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2.xml.rels" ContentType="application/vnd.openxmlformats-package.relationships+xml"/>
  <Override PartName="/xl/worksheets/_rels/sheet6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ctrlProps/ctrlProps9.xml" ContentType="application/vnd.ms-excel.controlproperties+xml"/>
  <Override PartName="/xl/drawings/drawing14.xml" ContentType="application/vnd.openxmlformats-officedocument.drawing+xml"/>
  <Override PartName="/xl/drawings/vmlDrawing4.vml" ContentType="application/vnd.openxmlformats-officedocument.vmlDrawing"/>
  <Override PartName="/xl/drawings/drawing8.xml" ContentType="application/vnd.openxmlformats-officedocument.drawing+xml"/>
  <Override PartName="/xl/drawings/_rels/drawing15.xml.rels" ContentType="application/vnd.openxmlformats-package.relationships+xml"/>
  <Override PartName="/xl/drawings/_rels/drawing14.xml.rels" ContentType="application/vnd.openxmlformats-package.relationships+xml"/>
  <Override PartName="/xl/drawings/_rels/drawing13.xml.rels" ContentType="application/vnd.openxmlformats-package.relationships+xml"/>
  <Override PartName="/xl/drawings/_rels/drawing8.xml.rels" ContentType="application/vnd.openxmlformats-package.relationships+xml"/>
  <Override PartName="/xl/drawings/_rels/drawing6.xml.rels" ContentType="application/vnd.openxmlformats-package.relationships+xml"/>
  <Override PartName="/xl/drawings/vmlDrawing2.vml" ContentType="application/vnd.openxmlformats-officedocument.vmlDrawing"/>
  <Override PartName="/xl/drawings/drawing15.xml" ContentType="application/vnd.openxmlformats-officedocument.drawing+xml"/>
  <Override PartName="/xl/drawings/drawing6.xml" ContentType="application/vnd.openxmlformats-officedocument.drawing+xml"/>
  <Override PartName="/xl/drawings/drawing16.xml" ContentType="application/vnd.openxmlformats-officedocument.drawing+xml"/>
  <Override PartName="/xl/drawings/drawing11.xml" ContentType="application/vnd.openxmlformats-officedocument.drawing+xml"/>
  <Override PartName="/xl/drawings/vmlDrawing1.vml" ContentType="application/vnd.openxmlformats-officedocument.vmlDrawing"/>
  <Override PartName="/xl/drawings/drawing13.xml" ContentType="application/vnd.openxmlformats-officedocument.drawing+xml"/>
  <Override PartName="/xl/drawings/vmlDrawing3.vml" ContentType="application/vnd.openxmlformats-officedocument.vmlDrawing"/>
  <Override PartName="/xl/drawings/drawing10.xml" ContentType="application/vnd.openxmlformats-officedocument.drawing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Financial Book Position" sheetId="2" state="visible" r:id="rId4"/>
    <sheet name="GRMS Positions" sheetId="3" state="visible" r:id="rId5"/>
    <sheet name="GRMS Detail" sheetId="4" state="visible" r:id="rId6"/>
    <sheet name="QueryPage" sheetId="5" state="visible" r:id="rId7"/>
    <sheet name="lava" sheetId="6" state="visible" r:id="rId8"/>
    <sheet name="Maturity Gap Analysis" sheetId="7" state="visible" r:id="rId9"/>
    <sheet name="Financial Position Prior Day" sheetId="8" state="visible" r:id="rId10"/>
    <sheet name="Diff" sheetId="9" state="visible" r:id="rId11"/>
    <sheet name="Months" sheetId="10" state="visible" r:id="rId12"/>
    <sheet name="R1" sheetId="11" state="visible" r:id="rId13"/>
    <sheet name="R2" sheetId="12" state="visible" r:id="rId14"/>
    <sheet name="R3" sheetId="13" state="visible" r:id="rId15"/>
    <sheet name="R4" sheetId="14" state="visible" r:id="rId16"/>
    <sheet name="R5" sheetId="15" state="visible" r:id="rId17"/>
    <sheet name="Temp" sheetId="16" state="visible" r:id="rId18"/>
    <sheet name="Exotics" sheetId="17" state="visible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function="false" hidden="false" localSheetId="1" name="_xlnm.Print_Area" vbProcedure="false">'Financial Book Position'!$A$5:$AJ$28</definedName>
    <definedName function="false" hidden="false" localSheetId="1" name="_xlnm.Print_Titles" vbProcedure="false">'Financial Book Position'!$A:$A,'Financial Book Position'!$1:$9</definedName>
    <definedName function="false" hidden="false" localSheetId="7" name="_xlnm.Print_Area" vbProcedure="false">'Financial Position Prior Day'!$A$10:$AH$58</definedName>
    <definedName function="false" hidden="false" localSheetId="7" name="_xlnm.Print_Titles" vbProcedure="false">'Financial Position Prior Day'!$A:$A,'Financial Position Prior Day'!$1:$9</definedName>
    <definedName function="false" hidden="true" localSheetId="3" name="_xlnm._FilterDatabase" vbProcedure="false">'GRMS Detail'!$A$1:$H$3917</definedName>
    <definedName function="false" hidden="false" localSheetId="5" name="_xlnm.Print_Area" vbProcedure="false">lava!$A$1:$T$15</definedName>
    <definedName function="false" hidden="false" localSheetId="5" name="_xlnm.Print_Titles" vbProcedure="false">lava!$A:$A,lava!$1:$9</definedName>
    <definedName function="false" hidden="false" localSheetId="11" name="_xlnm.Print_Area" vbProcedure="false">R2!$A$2:$J$51</definedName>
    <definedName function="false" hidden="true" localSheetId="11" name="_xlnm._FilterDatabase" vbProcedure="false">R2!$A$2:$AA$2</definedName>
    <definedName function="false" hidden="false" localSheetId="0" name="_xlnm.Print_Area" vbProcedure="false">'Run Query'!$A$1:$J$30</definedName>
    <definedName function="false" hidden="false" name="_x000e__x0015_?RA" vbProcedure="false">'[3]Orig Sched'!BR$17477</definedName>
    <definedName function="false" hidden="false" name="'_x0015_?DA" vbProcedure="false">'[3]Orig Sched'!BR$17477</definedName>
    <definedName function="false" hidden="false" name="BackUpName" vbProcedure="false">'Run Query'!$O$1</definedName>
    <definedName function="false" hidden="false" name="Book" vbProcedure="false">'Run Query'!$H$23:$H$100</definedName>
    <definedName function="false" hidden="false" name="BookList" vbProcedure="false">QueryPage!$D$5</definedName>
    <definedName function="false" hidden="false" name="BookTypeCd" vbProcedure="false">'GRMS Detail'!$C$2:$C$5383</definedName>
    <definedName function="false" hidden="false" name="BOOK_ID" vbProcedure="false">'GRMS Detail'!$B$1:$B$5383</definedName>
    <definedName function="false" hidden="false" name="Book_Type" vbProcedure="false">'Run Query'!$G$23:$H$100</definedName>
    <definedName function="false" hidden="false" name="BucketTable" vbProcedure="false">Months!$D$3:$F$288</definedName>
    <definedName function="false" hidden="false" name="Changes" vbProcedure="false">#REF!</definedName>
    <definedName function="false" hidden="false" name="CurrentPostId" vbProcedure="false">'Run Query'!$L$24</definedName>
    <definedName function="false" hidden="false" name="Curves" vbProcedure="false">[4]Curves!$A$3:$F$722</definedName>
    <definedName function="false" hidden="false" name="DAILY" vbProcedure="false">'[2]Orig Sched'!$DP$120</definedName>
    <definedName function="false" hidden="false" name="Daily_Hedge" vbProcedure="false">'Run Query'!$N$1</definedName>
    <definedName function="false" hidden="false" name="DateBucket" vbProcedure="false">'GRMS Detail'!$F$2:$F$1506</definedName>
    <definedName function="false" hidden="false" name="DateTable" vbProcedure="false">Months!$D$3</definedName>
    <definedName function="false" hidden="false" name="DATE_BUCKETS" vbProcedure="false">'GRMS Detail'!$F$2:$F$1506</definedName>
    <definedName function="false" hidden="false" name="DayOfTheMonth" vbProcedure="false">'Run Query'!$B$7</definedName>
    <definedName function="false" hidden="false" name="DaysInMonth" vbProcedure="false">'Run Query'!$B$6</definedName>
    <definedName function="false" hidden="false" name="deals_inc" vbProcedure="false">'Run Query'!$B$4</definedName>
    <definedName function="false" hidden="false" name="GDTimeBucket" vbProcedure="false">Months!$C$3:$D$34</definedName>
    <definedName function="false" hidden="false" name="GRMSQueryReturnArea" vbProcedure="false">'GRMS Detail'!$A$1:$E$5383</definedName>
    <definedName function="false" hidden="false" name="InputRange" vbProcedure="false">QueryPage!$C$5:$E$21</definedName>
    <definedName function="false" hidden="false" name="LastDay" vbProcedure="false">'Run Query'!$C$8</definedName>
    <definedName function="false" hidden="false" name="lava" vbProcedure="false">Months!$F$3:$G$288</definedName>
    <definedName function="false" hidden="false" name="Macro2" vbProcedure="false">[6]!Macro2</definedName>
    <definedName function="false" hidden="false" name="Macro3" vbProcedure="false">[7]!Macro3</definedName>
    <definedName function="false" hidden="false" name="Macro4" vbProcedure="false">[7]!Macro4</definedName>
    <definedName function="false" hidden="false" name="Macro6" vbProcedure="false">[8]!Macro6</definedName>
    <definedName function="false" hidden="false" name="Macro9" vbProcedure="false">[9]!Macro9</definedName>
    <definedName function="false" hidden="false" name="NX1" vbProcedure="false">'Run Query'!$C$15</definedName>
    <definedName function="false" hidden="false" name="NXB2" vbProcedure="false">'Run Query'!$B$15</definedName>
    <definedName function="false" hidden="false" name="NXB3" vbProcedure="false">'Run Query'!$A$15</definedName>
    <definedName function="false" hidden="false" name="PhoneNumbers" vbProcedure="false">'[1]Gas DPR Page'!$O$2:$O$14</definedName>
    <definedName function="false" hidden="false" name="Positions" vbProcedure="false">#REF!</definedName>
    <definedName function="false" hidden="false" name="post_id" vbProcedure="false">'Run Query'!$B$25</definedName>
    <definedName function="false" hidden="false" name="print_area_2" vbProcedure="false">'[10]'!$G$7</definedName>
    <definedName function="false" hidden="false" name="print_area_c" vbProcedure="false">#REF!</definedName>
    <definedName function="false" hidden="false" name="PriorPostId" vbProcedure="false">'Run Query'!$K$24</definedName>
    <definedName function="false" hidden="false" name="PromptMonth" vbProcedure="false">'Run Query'!$B$8</definedName>
    <definedName function="false" hidden="false" name="PR_CRV_CD" vbProcedure="false">'GRMS Detail'!$C$2:$C$5383</definedName>
    <definedName function="false" hidden="false" name="PubCdLiquidations" vbProcedure="false">Months!$H$6</definedName>
    <definedName function="false" hidden="false" name="PW" vbProcedure="false">'Run Query'!$B$3</definedName>
    <definedName function="false" hidden="false" name="QueryArea" vbProcedure="false">QueryPage!$F$4:$H$27</definedName>
    <definedName function="false" hidden="false" name="RANGE" vbProcedure="false">'[2]Orig Sched'!$DP$120</definedName>
    <definedName function="false" hidden="false" name="Reference" vbProcedure="false">'GRMS Detail'!$H$2:$H$9000</definedName>
    <definedName function="false" hidden="false" name="REF_DT" vbProcedure="false">'GRMS Detail'!$A$1:$A$5383</definedName>
    <definedName function="false" hidden="false" name="SIFO" vbProcedure="false">{"BookBal",#N/A,FALSE,"Roll-1";"DailyChange",#N/A,FALSE,"Roll-1";"Schedules",#N/A,FALSE,"Roll-1"}</definedName>
    <definedName function="false" hidden="false" name="SomeRangeName" vbProcedure="false">QueryPage!$G$5</definedName>
    <definedName function="false" hidden="false" name="SomeSheetName" vbProcedure="false">QueryPage!$F$5</definedName>
    <definedName function="false" hidden="false" name="SomeSql" vbProcedure="false">QueryPage!$H$5</definedName>
    <definedName function="false" hidden="false" name="StartRange" vbProcedure="false">'Run Query'!$B$9</definedName>
    <definedName function="false" hidden="false" name="SumMonths" vbProcedure="false">Months!$F$3:$F$288</definedName>
    <definedName function="false" hidden="false" name="SumNumber" vbProcedure="false">Months!$D$3:$E$288</definedName>
    <definedName function="false" hidden="false" name="TodaysDate" vbProcedure="false">'Run Query'!$B$5</definedName>
    <definedName function="false" hidden="false" name="TodaysDateForQuery" vbProcedure="false">#REF!</definedName>
    <definedName function="false" hidden="false" name="UID" vbProcedure="false">'Run Query'!$B$2</definedName>
    <definedName function="false" hidden="false" name="wrn_RollDetail_" vbProcedure="false">{"BookBal",#N/A,FALSE,"Roll-1";"DailyChange",#N/A,FALSE,"Roll-1";"Schedules",#N/A,FALSE,"Roll-1"}</definedName>
    <definedName function="false" hidden="false" name="_" vbProcedure="false">#REF!</definedName>
    <definedName function="false" hidden="false" name="_Order1" vbProcedure="false">255</definedName>
    <definedName function="false" hidden="false" name="_Order2" vbProcedure="false">255</definedName>
    <definedName function="false" hidden="false" localSheetId="3" name="ExternalData1" vbProcedure="false">'GRMS Detail'!$A$1:$E$300</definedName>
    <definedName function="false" hidden="false" localSheetId="5" name="DayOfTheMonth" vbProcedure="false">'Run Query'!$B$7</definedName>
    <definedName function="false" hidden="false" localSheetId="5" name="PromptMonth" vbProcedure="false">'Run Query'!$B$8</definedName>
    <definedName function="false" hidden="false" localSheetId="5" name="SIFO" vbProcedure="false">{"BookBal",#N/A,FALSE,"Roll-1";"DailyChange",#N/A,FALSE,"Roll-1";"Schedules",#N/A,FALSE,"Roll-1"}</definedName>
    <definedName function="false" hidden="false" localSheetId="5" name="wrn_RollDetail_" vbProcedure="false">{"BookBal",#N/A,FALSE,"Roll-1";"DailyChange",#N/A,FALSE,"Roll-1";"Schedules",#N/A,FALSE,"Roll-1"}</definedName>
    <definedName function="false" hidden="false" localSheetId="6" name="NX1" vbProcedure="false">'Run Query'!$C$15</definedName>
    <definedName function="false" hidden="false" localSheetId="6" name="SIFO" vbProcedure="false">{"BookBal",#N/A,FALSE,"Roll-1";"DailyChange",#N/A,FALSE,"Roll-1";"Schedules",#N/A,FALSE,"Roll-1"}</definedName>
    <definedName function="false" hidden="false" localSheetId="6" name="wrn_RollDetail_" vbProcedure="false">{"BookBal",#N/A,FALSE,"Roll-1";"DailyChange",#N/A,FALSE,"Roll-1";"Schedules",#N/A,FALSE,"Roll-1"}</definedName>
    <definedName function="false" hidden="false" localSheetId="16" name="BucketTable" vbProcedure="false">Months!$D$3:$F$288</definedName>
    <definedName function="false" hidden="false" localSheetId="16" name="SIFO" vbProcedure="false">{"BookBal",#N/A,FALSE,"Roll-1";"DailyChange",#N/A,FALSE,"Roll-1";"Schedules",#N/A,FALSE,"Roll-1"}</definedName>
    <definedName function="false" hidden="false" localSheetId="16" name="SumMonths" vbProcedure="false">Months!$F$3:$F$288</definedName>
    <definedName function="false" hidden="false" localSheetId="16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T8" authorId="0">
      <text>
        <r>
          <rPr>
            <b val="true"/>
            <sz val="8"/>
            <color rgb="FF000000"/>
            <rFont val="Tahoma"/>
            <family val="0"/>
          </rPr>
          <t xml:space="preserve">Victor Guggenheim:
</t>
        </r>
        <r>
          <rPr>
            <sz val="8"/>
            <color rgb="FF000000"/>
            <rFont val="Tahoma"/>
            <family val="0"/>
          </rPr>
          <t xml:space="preserve">change this bucket each month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23</xdr:col>
                <xdr:colOff>28</xdr:colOff>
                <xdr:row>5</xdr:row>
                <xdr:rowOff>7</xdr:rowOff>
              </xdr:from>
              <xdr:to>
                <xdr:col>25</xdr:col>
                <xdr:colOff>65</xdr:colOff>
                <xdr:row>9</xdr:row>
                <xdr:rowOff>12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T8" authorId="0">
      <text>
        <r>
          <rPr>
            <b val="true"/>
            <sz val="8"/>
            <color rgb="FF000000"/>
            <rFont val="Tahoma"/>
            <family val="0"/>
          </rPr>
          <t xml:space="preserve">Victor Guggenheim:
</t>
        </r>
        <r>
          <rPr>
            <sz val="8"/>
            <color rgb="FF000000"/>
            <rFont val="Tahoma"/>
            <family val="0"/>
          </rPr>
          <t xml:space="preserve">change this bucket each month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4</xdr:colOff>
                <xdr:row>6</xdr:row>
                <xdr:rowOff>7</xdr:rowOff>
              </xdr:from>
              <xdr:to>
                <xdr:col>23</xdr:col>
                <xdr:colOff>40</xdr:colOff>
                <xdr:row>10</xdr:row>
                <xdr:rowOff>12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5" authorId="0">
      <text>
        <r>
          <rPr>
            <b val="true"/>
            <sz val="8"/>
            <color rgb="FF000000"/>
            <rFont val="Tahoma"/>
            <family val="0"/>
          </rPr>
          <t xml:space="preserve">Rahmaan H. Mwongozi:
</t>
        </r>
        <r>
          <rPr>
            <sz val="8"/>
            <color rgb="FF000000"/>
            <rFont val="Tahoma"/>
            <family val="0"/>
          </rPr>
          <t xml:space="preserve">Insert a space as first letter.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57</xdr:colOff>
                <xdr:row>3</xdr:row>
                <xdr:rowOff>8</xdr:rowOff>
              </xdr:from>
              <xdr:to>
                <xdr:col>3</xdr:col>
                <xdr:colOff>-183</xdr:colOff>
                <xdr:row>7</xdr:row>
                <xdr:rowOff>14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<sst xmlns="http://schemas.openxmlformats.org/spreadsheetml/2006/main" count="1702" uniqueCount="121">
  <si>
    <t xml:space="preserve">Daily Hedge Strip</t>
  </si>
  <si>
    <t xml:space="preserve">User ID:</t>
  </si>
  <si>
    <t xml:space="preserve">Password:</t>
  </si>
  <si>
    <t xml:space="preserve">Included Deals</t>
  </si>
  <si>
    <t xml:space="preserve">ALL</t>
  </si>
  <si>
    <t xml:space="preserve">Today</t>
  </si>
  <si>
    <t xml:space="preserve">Days in Month</t>
  </si>
  <si>
    <t xml:space="preserve">Day of Month</t>
  </si>
  <si>
    <t xml:space="preserve">Update this cell daily</t>
  </si>
  <si>
    <t xml:space="preserve">PromptMonth</t>
  </si>
  <si>
    <t xml:space="preserve">StartRange</t>
  </si>
  <si>
    <t xml:space="preserve">D4</t>
  </si>
  <si>
    <t xml:space="preserve">Enter EASTMEX Date:</t>
  </si>
  <si>
    <t xml:space="preserve">NXB3</t>
  </si>
  <si>
    <t xml:space="preserve">NXB2</t>
  </si>
  <si>
    <t xml:space="preserve">NX1</t>
  </si>
  <si>
    <r>
      <rPr>
        <b val="true"/>
        <sz val="10"/>
        <color rgb="FF0000FF"/>
        <rFont val="Times New Roman"/>
        <family val="1"/>
      </rPr>
      <t xml:space="preserve">Please Note:</t>
    </r>
    <r>
      <rPr>
        <b val="true"/>
        <sz val="10"/>
        <rFont val="Times New Roman"/>
        <family val="1"/>
      </rPr>
      <t xml:space="preserve">  </t>
    </r>
    <r>
      <rPr>
        <b val="true"/>
        <sz val="10"/>
        <color rgb="FFFF0000"/>
        <rFont val="Times New Roman"/>
        <family val="1"/>
      </rPr>
      <t xml:space="preserve">Once the 'RUN ' button has been pressed, please do not disturb Excel.  Doing so will make you a bad person.</t>
    </r>
  </si>
  <si>
    <t xml:space="preserve">Current
Post Id's</t>
  </si>
  <si>
    <t xml:space="preserve">Prior
Post Id's</t>
  </si>
  <si>
    <t xml:space="preserve">Book Type</t>
  </si>
  <si>
    <t xml:space="preserve">Book</t>
  </si>
  <si>
    <t xml:space="preserve">Date</t>
  </si>
  <si>
    <t xml:space="preserve">#</t>
  </si>
  <si>
    <t xml:space="preserve">Name</t>
  </si>
  <si>
    <t xml:space="preserve">Type</t>
  </si>
  <si>
    <t xml:space="preserve">Post Ids</t>
  </si>
  <si>
    <t xml:space="preserve">PRICE</t>
  </si>
  <si>
    <t xml:space="preserve">P</t>
  </si>
  <si>
    <t xml:space="preserve">ST-BAMMEL-PRC</t>
  </si>
  <si>
    <t xml:space="preserve">BASIS</t>
  </si>
  <si>
    <t xml:space="preserve">Basis</t>
  </si>
  <si>
    <t xml:space="preserve">D</t>
  </si>
  <si>
    <t xml:space="preserve">ST-BAMMEL-BAS</t>
  </si>
  <si>
    <t xml:space="preserve">Gas Daily</t>
  </si>
  <si>
    <t xml:space="preserve">M</t>
  </si>
  <si>
    <t xml:space="preserve">PRICE HPLC</t>
  </si>
  <si>
    <t xml:space="preserve">ST-BAMMEL-HPL-PRC</t>
  </si>
  <si>
    <t xml:space="preserve">ST-BAMMEL-HPL-BAS</t>
  </si>
  <si>
    <t xml:space="preserve">  </t>
  </si>
  <si>
    <t xml:space="preserve">TIME BUCKET/KEY:</t>
  </si>
  <si>
    <t xml:space="preserve">REPORT REGION</t>
  </si>
  <si>
    <t xml:space="preserve">RISK TYPE</t>
  </si>
  <si>
    <t xml:space="preserve">   (Positions in Cont. Equiv.)     From:</t>
  </si>
  <si>
    <t xml:space="preserve">Post ID</t>
  </si>
  <si>
    <t xml:space="preserve">Total ECT</t>
  </si>
  <si>
    <t xml:space="preserve">To:</t>
  </si>
  <si>
    <t xml:space="preserve">Order</t>
  </si>
  <si>
    <t xml:space="preserve">Index</t>
  </si>
  <si>
    <t xml:space="preserve">      STORAGE</t>
  </si>
  <si>
    <t xml:space="preserve">         Gas Daily</t>
  </si>
  <si>
    <t xml:space="preserve">NGPRICE</t>
  </si>
  <si>
    <t xml:space="preserve">         Exotic Options</t>
  </si>
  <si>
    <t xml:space="preserve">         Basis - Notional</t>
  </si>
  <si>
    <t xml:space="preserve">NGLTX</t>
  </si>
  <si>
    <t xml:space="preserve">         Basis - Equivalent</t>
  </si>
  <si>
    <t xml:space="preserve">NGFPL</t>
  </si>
  <si>
    <t xml:space="preserve">         Price</t>
  </si>
  <si>
    <t xml:space="preserve">TOTAL:</t>
  </si>
  <si>
    <t xml:space="preserve">         Basis Roll-off</t>
  </si>
  <si>
    <t xml:space="preserve">REF_DT</t>
  </si>
  <si>
    <t xml:space="preserve">BOOK_ID</t>
  </si>
  <si>
    <t xml:space="preserve">PR_CRV_CD</t>
  </si>
  <si>
    <t xml:space="preserve">SUM(RMS_OPEN_POSITION.DELTA_POSITION)</t>
  </si>
  <si>
    <t xml:space="preserve">SUM(RMS_OPEN_POSITION.BENCHMARK_POSITION_QTY)</t>
  </si>
  <si>
    <t xml:space="preserve">DATE BUCKETS</t>
  </si>
  <si>
    <t xml:space="preserve">BOOK TYPE</t>
  </si>
  <si>
    <t xml:space="preserve">Reference</t>
  </si>
  <si>
    <t xml:space="preserve">IF-HPL/SHPCHAN</t>
  </si>
  <si>
    <t xml:space="preserve">NG</t>
  </si>
  <si>
    <t xml:space="preserve">BookList</t>
  </si>
  <si>
    <t xml:space="preserve">BookName</t>
  </si>
  <si>
    <t xml:space="preserve">SheetName</t>
  </si>
  <si>
    <t xml:space="preserve">RangeName</t>
  </si>
  <si>
    <t xml:space="preserve">SQL</t>
  </si>
  <si>
    <t xml:space="preserve">GRMS Detail</t>
  </si>
  <si>
    <t xml:space="preserve">GRMSQueryReturnArea</t>
  </si>
  <si>
    <t xml:space="preserve"> </t>
  </si>
  <si>
    <t xml:space="preserve">(including B Eq)</t>
  </si>
  <si>
    <t xml:space="preserve">(excluding B Eq)</t>
  </si>
  <si>
    <t xml:space="preserve">CHANGE</t>
  </si>
  <si>
    <t xml:space="preserve">Min</t>
  </si>
  <si>
    <t xml:space="preserve">Max</t>
  </si>
  <si>
    <t xml:space="preserve">TOTAL TRADING</t>
  </si>
  <si>
    <t xml:space="preserve">Dates to Sum</t>
  </si>
  <si>
    <t xml:space="preserve">Largest</t>
  </si>
  <si>
    <t xml:space="preserve">NYMEX Equivalent Gas Position</t>
  </si>
  <si>
    <t xml:space="preserve">Canadian Intra-Month Positions 1 Day Lag</t>
  </si>
  <si>
    <t xml:space="preserve">Oct-00/Jan-24</t>
  </si>
  <si>
    <t xml:space="preserve">      STORAGE GRMS Positions</t>
  </si>
  <si>
    <t xml:space="preserve">.</t>
  </si>
  <si>
    <t xml:space="preserve">      FT - CENTRAL</t>
  </si>
  <si>
    <t xml:space="preserve">Date Master - Main</t>
  </si>
  <si>
    <t xml:space="preserve">COB Date:</t>
  </si>
  <si>
    <t xml:space="preserve">Bid Week -</t>
  </si>
  <si>
    <t xml:space="preserve">Amounts Liquidated</t>
  </si>
  <si>
    <t xml:space="preserve">PubCd\Day</t>
  </si>
  <si>
    <t xml:space="preserve">NX2</t>
  </si>
  <si>
    <t xml:space="preserve">NX3</t>
  </si>
  <si>
    <t xml:space="preserve">IntraMonth Buckets</t>
  </si>
  <si>
    <t xml:space="preserve">Sum = </t>
  </si>
  <si>
    <t xml:space="preserve">Ref</t>
  </si>
  <si>
    <t xml:space="preserve">Net</t>
  </si>
  <si>
    <t xml:space="preserve">Sum Bucket</t>
  </si>
  <si>
    <t xml:space="preserve">Period</t>
  </si>
  <si>
    <t xml:space="preserve">Curve Code</t>
  </si>
  <si>
    <t xml:space="preserve">Qty</t>
  </si>
  <si>
    <t xml:space="preserve">Sum =</t>
  </si>
  <si>
    <t xml:space="preserve">RollOff</t>
  </si>
  <si>
    <t xml:space="preserve">Final</t>
  </si>
  <si>
    <t xml:space="preserve">Conversion</t>
  </si>
  <si>
    <t xml:space="preserve">Converted</t>
  </si>
  <si>
    <t xml:space="preserve">Liquidation</t>
  </si>
  <si>
    <t xml:space="preserve">Pub Cd</t>
  </si>
  <si>
    <t xml:space="preserve">Factor</t>
  </si>
  <si>
    <t xml:space="preserve">(%)</t>
  </si>
  <si>
    <t xml:space="preserve">Total </t>
  </si>
  <si>
    <t xml:space="preserve">Month</t>
  </si>
  <si>
    <t xml:space="preserve">Delta A</t>
  </si>
  <si>
    <t xml:space="preserve">Delta B</t>
  </si>
  <si>
    <t xml:space="preserve">Total</t>
  </si>
  <si>
    <t xml:space="preserve">Volume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</si>
</sst>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[$-409]m/d/yyyy"/>
    <numFmt numFmtId="175" formatCode="dd"/>
    <numFmt numFmtId="176" formatCode="0"/>
    <numFmt numFmtId="177" formatCode="mm/dd/yy"/>
    <numFmt numFmtId="178" formatCode="[$-409]d\-mmm\-yy"/>
    <numFmt numFmtId="179" formatCode="[$-409]m/d/yyyy\ h:mm"/>
    <numFmt numFmtId="180" formatCode="[$-409]mmm\-yy"/>
    <numFmt numFmtId="181" formatCode="&quot;As of &quot;mmmm\ dd&quot;, &quot;yyyy"/>
    <numFmt numFmtId="182" formatCode="#,##0.0_);[RED]\(#,##0.0\)"/>
    <numFmt numFmtId="183" formatCode="_(* #,##0.0_);_(* \(#,##0.0\);_(* \-??_);_(@_)"/>
    <numFmt numFmtId="184" formatCode="0.0"/>
    <numFmt numFmtId="185" formatCode="# ?/?"/>
    <numFmt numFmtId="186" formatCode="0.00"/>
    <numFmt numFmtId="187" formatCode="mmm\-yyyy"/>
    <numFmt numFmtId="188" formatCode="#,##0.0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sz val="12"/>
      <name val="Times New Roman"/>
      <family val="1"/>
    </font>
    <font>
      <sz val="12"/>
      <name val="Arial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10"/>
      <name val="Times New Roman"/>
      <family val="1"/>
    </font>
    <font>
      <sz val="10"/>
      <name val="Arial"/>
      <family val="2"/>
    </font>
    <font>
      <sz val="10"/>
      <color rgb="FFFFFF00"/>
      <name val="Times New Roman"/>
      <family val="1"/>
    </font>
    <font>
      <b val="true"/>
      <sz val="10"/>
      <name val="Times New Roman"/>
      <family val="0"/>
    </font>
    <font>
      <b val="true"/>
      <sz val="7.5"/>
      <name val="Times New Roman"/>
      <family val="0"/>
    </font>
    <font>
      <b val="true"/>
      <u val="single"/>
      <sz val="1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name val="Arial"/>
      <family val="0"/>
    </font>
    <font>
      <b val="true"/>
      <sz val="10"/>
      <color rgb="FFFFFFFF"/>
      <name val="Arial"/>
      <family val="0"/>
    </font>
    <font>
      <b val="true"/>
      <sz val="10"/>
      <name val="Arial"/>
      <family val="2"/>
    </font>
    <font>
      <b val="true"/>
      <sz val="12"/>
      <name val="Times New Roman"/>
      <family val="1"/>
    </font>
    <font>
      <i val="true"/>
      <sz val="10"/>
      <name val="Times New Roman"/>
      <family val="0"/>
    </font>
    <font>
      <b val="true"/>
      <i val="true"/>
      <sz val="14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008060"/>
        <bgColor rgb="FF008080"/>
      </patternFill>
    </fill>
    <fill>
      <patternFill patternType="solid">
        <fgColor rgb="FFFFCC99"/>
        <bgColor rgb="FFC0C0C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FF99CC"/>
        <bgColor rgb="FFFF8080"/>
      </patternFill>
    </fill>
    <fill>
      <patternFill patternType="solid">
        <fgColor rgb="FFFFCC00"/>
        <bgColor rgb="FFFFFF00"/>
      </patternFill>
    </fill>
    <fill>
      <patternFill patternType="solid">
        <fgColor rgb="FFCC99FF"/>
        <bgColor rgb="FF9999FF"/>
      </patternFill>
    </fill>
    <fill>
      <patternFill patternType="solid">
        <fgColor rgb="FF33CCCC"/>
        <bgColor rgb="FF00CCFF"/>
      </patternFill>
    </fill>
  </fills>
  <borders count="4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</borders>
  <cellStyleXfs count="23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7" fontId="10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4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4" fontId="8" fillId="4" borderId="1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4" fontId="8" fillId="4" borderId="1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6" fontId="0" fillId="5" borderId="17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6" fontId="8" fillId="5" borderId="1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6" fontId="13" fillId="5" borderId="2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6" fontId="14" fillId="5" borderId="2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6" fontId="0" fillId="7" borderId="12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6" fontId="8" fillId="5" borderId="2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5" borderId="12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9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9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1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19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19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0" xfId="19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19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0" xfId="19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4" borderId="0" xfId="19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4" borderId="0" xfId="19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4" borderId="0" xfId="19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19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0" xfId="19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8" fillId="0" borderId="0" xfId="19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19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8" fillId="0" borderId="0" xfId="2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9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8" fillId="0" borderId="0" xfId="2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10" fillId="0" borderId="0" xfId="19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9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8" fillId="0" borderId="0" xfId="19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4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8" borderId="24" xfId="19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19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8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9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8" fillId="0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3" fillId="11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11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5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5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5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5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12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0" xfId="19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19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19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1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1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11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1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17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17" borderId="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17" borderId="4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23" fillId="3" borderId="3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86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7" fontId="10" fillId="4" borderId="1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7" fontId="10" fillId="4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6" fontId="10" fillId="4" borderId="2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7" fontId="10" fillId="0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7" fontId="10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6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3" fillId="3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8" fillId="2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5" fontId="8" fillId="2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7" fontId="10" fillId="4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6" fontId="10" fillId="4" borderId="1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6" fontId="10" fillId="4" borderId="1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7" fontId="10" fillId="4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8" fontId="1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7" fontId="10" fillId="4" borderId="2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7" fontId="10" fillId="4" borderId="1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8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1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Interest Recon" xfId="31"/>
    <cellStyle name="Comma [0]_JET DAILY POSITION" xfId="32"/>
    <cellStyle name="Comma [0]_JET ROLL" xfId="33"/>
    <cellStyle name="Comma [0]_Liquids Analysis" xfId="34"/>
    <cellStyle name="Comma [0]_Liquids Analysis (2)" xfId="35"/>
    <cellStyle name="Comma [0]_Liquids Analysis_Liquids Analysis (2)" xfId="36"/>
    <cellStyle name="Comma [0]_London" xfId="37"/>
    <cellStyle name="Comma [0]_New and Improved Rollforward" xfId="38"/>
    <cellStyle name="Comma [0]_New Summary" xfId="39"/>
    <cellStyle name="Comma [0]_NewDPR" xfId="40"/>
    <cellStyle name="Comma [0]_NewDPR_1" xfId="41"/>
    <cellStyle name="Comma [0]_NewRoll" xfId="42"/>
    <cellStyle name="Comma [0]_NewRoll (2)" xfId="43"/>
    <cellStyle name="Comma [0]_NewRoll (2)_0894PlantBks" xfId="44"/>
    <cellStyle name="Comma [0]_NewRoll (2)_NewDPR" xfId="45"/>
    <cellStyle name="Comma [0]_Position" xfId="46"/>
    <cellStyle name="Comma [0]_Post_ID" xfId="47"/>
    <cellStyle name="Comma [0]_RESID DAILY POSITION" xfId="48"/>
    <cellStyle name="Comma [0]_RESID ORIGINATION" xfId="49"/>
    <cellStyle name="Comma [0]_RESID ROLL" xfId="50"/>
    <cellStyle name="Comma [0]_ROLL" xfId="51"/>
    <cellStyle name="Comma [0]_Sheet1" xfId="52"/>
    <cellStyle name="Comma [0]_WPRD DAILY POSITION" xfId="53"/>
    <cellStyle name="Comma [0]_WPRD ROLL" xfId="54"/>
    <cellStyle name="Comma [0]_WTI DAILY POSITION" xfId="55"/>
    <cellStyle name="Comma [0]_WTI DAILY POSITION (2)" xfId="56"/>
    <cellStyle name="Comma [0]_WTI Origination" xfId="57"/>
    <cellStyle name="Comma [0]_WTI ROLL" xfId="58"/>
    <cellStyle name="Comma [0]_WTI ROLL (2)" xfId="59"/>
    <cellStyle name="Comma_0894PlantBks" xfId="60"/>
    <cellStyle name="Comma_conrep" xfId="61"/>
    <cellStyle name="Comma_conversion" xfId="62"/>
    <cellStyle name="Comma_Crude Origination" xfId="63"/>
    <cellStyle name="Comma_Crude Prod Report" xfId="64"/>
    <cellStyle name="Comma_Crude Prod Roll" xfId="65"/>
    <cellStyle name="Comma_DAILY POSITION REPORT" xfId="66"/>
    <cellStyle name="Comma_DAILY POSITION REPORT_1" xfId="67"/>
    <cellStyle name="Comma_EXPLAIN" xfId="68"/>
    <cellStyle name="Comma_HEAT DAILY POSITION" xfId="69"/>
    <cellStyle name="Comma_HEAT ROLL" xfId="70"/>
    <cellStyle name="Comma_Interest Recon" xfId="71"/>
    <cellStyle name="Comma_JET DAILY POSITION" xfId="72"/>
    <cellStyle name="Comma_JET ROLL" xfId="73"/>
    <cellStyle name="Comma_Liquids Analysis" xfId="74"/>
    <cellStyle name="Comma_Liquids Analysis (2)" xfId="75"/>
    <cellStyle name="Comma_Liquids Analysis_Liquids Analysis (2)" xfId="76"/>
    <cellStyle name="Comma_London" xfId="77"/>
    <cellStyle name="Comma_New and Improved Rollforward" xfId="78"/>
    <cellStyle name="Comma_New Summary" xfId="79"/>
    <cellStyle name="Comma_NewDPR" xfId="80"/>
    <cellStyle name="Comma_NewDPR_1" xfId="81"/>
    <cellStyle name="Comma_NewRoll" xfId="82"/>
    <cellStyle name="Comma_NewRoll (2)" xfId="83"/>
    <cellStyle name="Comma_NewRoll (2)_0894PlantBks" xfId="84"/>
    <cellStyle name="Comma_NewRoll (2)_NewDPR" xfId="85"/>
    <cellStyle name="Comma_Position" xfId="86"/>
    <cellStyle name="Comma_Post_ID" xfId="87"/>
    <cellStyle name="Comma_Report" xfId="88"/>
    <cellStyle name="Comma_RESID DAILY POSITION" xfId="89"/>
    <cellStyle name="Comma_RESID ORIGINATION" xfId="90"/>
    <cellStyle name="Comma_RESID ROLL" xfId="91"/>
    <cellStyle name="Comma_ROLL" xfId="92"/>
    <cellStyle name="Comma_Sheet1" xfId="93"/>
    <cellStyle name="Comma_WPRD DAILY POSITION" xfId="94"/>
    <cellStyle name="Comma_WPRD ROLL" xfId="95"/>
    <cellStyle name="Comma_WTI DAILY POSITION" xfId="96"/>
    <cellStyle name="Comma_WTI DAILY POSITION (2)" xfId="97"/>
    <cellStyle name="Comma_WTI Origination" xfId="98"/>
    <cellStyle name="Comma_WTI ROLL" xfId="99"/>
    <cellStyle name="Comma_WTI ROLL (2)" xfId="100"/>
    <cellStyle name="Currency [0]_0894PlantBks" xfId="101"/>
    <cellStyle name="Currency [0]_conrep" xfId="102"/>
    <cellStyle name="Currency [0]_conversion" xfId="103"/>
    <cellStyle name="Currency [0]_Crude Origination" xfId="104"/>
    <cellStyle name="Currency [0]_Crude Prod Report" xfId="105"/>
    <cellStyle name="Currency [0]_Crude Prod Roll" xfId="106"/>
    <cellStyle name="Currency [0]_DAILY POSITION REPORT" xfId="107"/>
    <cellStyle name="Currency [0]_DAILY POSITION REPORT_1" xfId="108"/>
    <cellStyle name="Currency [0]_EXPLAIN" xfId="109"/>
    <cellStyle name="Currency [0]_HEAT DAILY POSITION" xfId="110"/>
    <cellStyle name="Currency [0]_HEAT ROLL" xfId="111"/>
    <cellStyle name="Currency [0]_Interest Recon" xfId="112"/>
    <cellStyle name="Currency [0]_JET DAILY POSITION" xfId="113"/>
    <cellStyle name="Currency [0]_JET ROLL" xfId="114"/>
    <cellStyle name="Currency [0]_Liquids Analysis" xfId="115"/>
    <cellStyle name="Currency [0]_Liquids Analysis (2)" xfId="116"/>
    <cellStyle name="Currency [0]_Liquids Analysis_Liquids Analysis (2)" xfId="117"/>
    <cellStyle name="Currency [0]_London" xfId="118"/>
    <cellStyle name="Currency [0]_New and Improved Rollforward" xfId="119"/>
    <cellStyle name="Currency [0]_New Summary" xfId="120"/>
    <cellStyle name="Currency [0]_NewDPR" xfId="121"/>
    <cellStyle name="Currency [0]_NewDPR_1" xfId="122"/>
    <cellStyle name="Currency [0]_NewRoll" xfId="123"/>
    <cellStyle name="Currency [0]_NewRoll (2)" xfId="124"/>
    <cellStyle name="Currency [0]_NewRoll (2)_0894PlantBks" xfId="125"/>
    <cellStyle name="Currency [0]_NewRoll (2)_NewDPR" xfId="126"/>
    <cellStyle name="Currency [0]_Position" xfId="127"/>
    <cellStyle name="Currency [0]_Post_ID" xfId="128"/>
    <cellStyle name="Currency [0]_RESID DAILY POSITION" xfId="129"/>
    <cellStyle name="Currency [0]_RESID ORIGINATION" xfId="130"/>
    <cellStyle name="Currency [0]_RESID ROLL" xfId="131"/>
    <cellStyle name="Currency [0]_ROLL" xfId="132"/>
    <cellStyle name="Currency [0]_Sheet1" xfId="133"/>
    <cellStyle name="Currency [0]_WPRD DAILY POSITION" xfId="134"/>
    <cellStyle name="Currency [0]_WPRD ROLL" xfId="135"/>
    <cellStyle name="Currency [0]_WTI DAILY POSITION" xfId="136"/>
    <cellStyle name="Currency [0]_WTI DAILY POSITION (2)" xfId="137"/>
    <cellStyle name="Currency [0]_WTI Origination" xfId="138"/>
    <cellStyle name="Currency [0]_WTI ROLL" xfId="139"/>
    <cellStyle name="Currency [0]_WTI ROLL (2)" xfId="140"/>
    <cellStyle name="Currency_0894PlantBks" xfId="141"/>
    <cellStyle name="Currency_conrep" xfId="142"/>
    <cellStyle name="Currency_conversion" xfId="143"/>
    <cellStyle name="Currency_Crude Origination" xfId="144"/>
    <cellStyle name="Currency_Crude Prod Report" xfId="145"/>
    <cellStyle name="Currency_Crude Prod Roll" xfId="146"/>
    <cellStyle name="Currency_DAILY POSITION REPORT" xfId="147"/>
    <cellStyle name="Currency_DAILY POSITION REPORT_1" xfId="148"/>
    <cellStyle name="Currency_EXPLAIN" xfId="149"/>
    <cellStyle name="Currency_HEAT DAILY POSITION" xfId="150"/>
    <cellStyle name="Currency_HEAT ROLL" xfId="151"/>
    <cellStyle name="Currency_Interest Recon" xfId="152"/>
    <cellStyle name="Currency_J-Block" xfId="153"/>
    <cellStyle name="Currency_JET DAILY POSITION" xfId="154"/>
    <cellStyle name="Currency_JET ROLL" xfId="155"/>
    <cellStyle name="Currency_Liquids Analysis" xfId="156"/>
    <cellStyle name="Currency_Liquids Analysis (2)" xfId="157"/>
    <cellStyle name="Currency_Liquids Analysis_Liquids Analysis (2)" xfId="158"/>
    <cellStyle name="Currency_London" xfId="159"/>
    <cellStyle name="Currency_New and Improved Rollforward" xfId="160"/>
    <cellStyle name="Currency_New Summary" xfId="161"/>
    <cellStyle name="Currency_NewDPR" xfId="162"/>
    <cellStyle name="Currency_NewDPR_1" xfId="163"/>
    <cellStyle name="Currency_NewRoll" xfId="164"/>
    <cellStyle name="Currency_NewRoll (2)" xfId="165"/>
    <cellStyle name="Currency_NewRoll (2)_0894PlantBks" xfId="166"/>
    <cellStyle name="Currency_NewRoll (2)_NewDPR" xfId="167"/>
    <cellStyle name="Currency_Position" xfId="168"/>
    <cellStyle name="Currency_Post_ID" xfId="169"/>
    <cellStyle name="Currency_RESID DAILY POSITION" xfId="170"/>
    <cellStyle name="Currency_RESID ORIGINATION" xfId="171"/>
    <cellStyle name="Currency_RESID ROLL" xfId="172"/>
    <cellStyle name="Currency_ROLL" xfId="173"/>
    <cellStyle name="Currency_Sheet1" xfId="174"/>
    <cellStyle name="Currency_WPRD DAILY POSITION" xfId="175"/>
    <cellStyle name="Currency_WPRD ROLL" xfId="176"/>
    <cellStyle name="Currency_WTI DAILY POSITION" xfId="177"/>
    <cellStyle name="Currency_WTI DAILY POSITION (2)" xfId="178"/>
    <cellStyle name="Currency_WTI Origination" xfId="179"/>
    <cellStyle name="Currency_WTI ROLL" xfId="180"/>
    <cellStyle name="Currency_WTI ROLL (2)" xfId="181"/>
    <cellStyle name="Normal_0294ORG.XLS" xfId="182"/>
    <cellStyle name="Normal_0594ORG" xfId="183"/>
    <cellStyle name="Normal_0694ORG" xfId="184"/>
    <cellStyle name="Normal__Financial Books Gas Bench" xfId="185"/>
    <cellStyle name="Normal_B" xfId="186"/>
    <cellStyle name="Normal_Big April 1996 " xfId="187"/>
    <cellStyle name="Normal_Book Summary" xfId="188"/>
    <cellStyle name="Normal_Curve-Prior" xfId="189"/>
    <cellStyle name="Normal_Curve-Today" xfId="190"/>
    <cellStyle name="Normal_Gas Bench" xfId="191"/>
    <cellStyle name="Normal_Gas Daily P&amp;L" xfId="192"/>
    <cellStyle name="Normal_Gas Daily P&amp;L_1" xfId="193"/>
    <cellStyle name="Normal_Gas Daily P&amp;L_Curve-Prior" xfId="194"/>
    <cellStyle name="Normal_Gas Daily P&amp;L_Curve-Today" xfId="195"/>
    <cellStyle name="Normal_Gas Daily P&amp;L_Gas Price Hedge Strip" xfId="196"/>
    <cellStyle name="Normal_Gas Daily P&amp;L_Positions Chart" xfId="197"/>
    <cellStyle name="Normal_Gas Daily P&amp;L_Report" xfId="198"/>
    <cellStyle name="Normal_Gas Daily P&amp;L_V@R Chart" xfId="199"/>
    <cellStyle name="Normal_Gas Price Hedge Strip" xfId="200"/>
    <cellStyle name="Normal_Greg Pos" xfId="201"/>
    <cellStyle name="Normal_Group Expl." xfId="202"/>
    <cellStyle name="Normal_Input Sheet" xfId="203"/>
    <cellStyle name="Normal_Interest Recon" xfId="204"/>
    <cellStyle name="Normal_J-Block" xfId="205"/>
    <cellStyle name="Normal_Liquids Analysis" xfId="206"/>
    <cellStyle name="Normal_Liquids Analysis (2)" xfId="207"/>
    <cellStyle name="Normal_Liquids Analysis_1" xfId="208"/>
    <cellStyle name="Normal_Liquids Analysis_2" xfId="209"/>
    <cellStyle name="Normal_Liquids Analysis_Liquids Analysis (2)" xfId="210"/>
    <cellStyle name="Normal_Liquids Book Origination" xfId="211"/>
    <cellStyle name="Normal_London" xfId="212"/>
    <cellStyle name="Normal_MACRO" xfId="213"/>
    <cellStyle name="Normal_MARCH 29" xfId="214"/>
    <cellStyle name="Normal_MMBtu Conversion" xfId="215"/>
    <cellStyle name="Normal_New Summary" xfId="216"/>
    <cellStyle name="Normal_PHY-GDL Extract" xfId="217"/>
    <cellStyle name="Normal_Portfolios" xfId="218"/>
    <cellStyle name="Normal_Position" xfId="219"/>
    <cellStyle name="Normal_Position Report" xfId="220"/>
    <cellStyle name="Normal_Positions Chart" xfId="221"/>
    <cellStyle name="Normal_Report" xfId="222"/>
    <cellStyle name="Normal_Report -Benchmark Change (2)" xfId="223"/>
    <cellStyle name="Normal_Report -Benchmark Positions" xfId="224"/>
    <cellStyle name="Normal_Report -Benchmark Positions (2)" xfId="225"/>
    <cellStyle name="Normal_Rolling Hedge Management Sheet" xfId="226"/>
    <cellStyle name="Normal_Sheet1" xfId="227"/>
    <cellStyle name="Normal_Summary" xfId="228"/>
    <cellStyle name="Normal_V@R Chart" xfId="229"/>
    <cellStyle name="Normal_WTI Origination" xfId="230"/>
  </cellStyles>
  <dxfs count="5">
    <dxf>
      <font>
        <name val="Arial"/>
        <family val="0"/>
        <color rgb="00FFFFFF"/>
      </font>
      <fill>
        <patternFill>
          <bgColor rgb="FFFF0000"/>
        </patternFill>
      </fill>
    </dxf>
    <dxf>
      <fill>
        <patternFill patternType="solid">
          <bgColor rgb="FF0000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99CC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6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externalLink" Target="externalLinks/externalLink1.xml"/><Relationship Id="rId21" Type="http://schemas.openxmlformats.org/officeDocument/2006/relationships/externalLink" Target="externalLinks/externalLink2.xml"/><Relationship Id="rId22" Type="http://schemas.openxmlformats.org/officeDocument/2006/relationships/externalLink" Target="externalLinks/externalLink3.xml"/><Relationship Id="rId23" Type="http://schemas.openxmlformats.org/officeDocument/2006/relationships/externalLink" Target="externalLinks/externalLink4.xml"/><Relationship Id="rId24" Type="http://schemas.openxmlformats.org/officeDocument/2006/relationships/externalLink" Target="externalLinks/externalLink5.xml"/><Relationship Id="rId25" Type="http://schemas.openxmlformats.org/officeDocument/2006/relationships/externalLink" Target="externalLinks/externalLink6.xml"/><Relationship Id="rId26" Type="http://schemas.openxmlformats.org/officeDocument/2006/relationships/externalLink" Target="externalLinks/externalLink7.xml"/><Relationship Id="rId27" Type="http://schemas.openxmlformats.org/officeDocument/2006/relationships/externalLink" Target="externalLinks/externalLink8.xml"/><Relationship Id="rId28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0.xml"/><Relationship Id="rId30" Type="http://schemas.openxmlformats.org/officeDocument/2006/relationships/sharedStrings" Target="sharedStrings.xml"/>
</Relationships>
</file>

<file path=xl/ctrlProps/ctrlProps12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image" Target="../media/image2.wmf"/>
</Relationships>
</file>

<file path=xl/drawings/_rels/drawing15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905040</xdr:colOff>
          <xdr:row>9</xdr:row>
          <xdr:rowOff>47520</xdr:rowOff>
        </xdr:from>
        <xdr:to>
          <xdr:col>2</xdr:col>
          <xdr:colOff>866160</xdr:colOff>
          <xdr:row>11</xdr:row>
          <xdr:rowOff>19080</xdr:rowOff>
        </xdr:to>
        <xdr:sp>
          <xdr:nvSpPr>
            <xdr:cNvPr id="1001" name="Button 3" descr="Hedge Strip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Hedge Strip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714600</xdr:colOff>
          <xdr:row>9</xdr:row>
          <xdr:rowOff>47520</xdr:rowOff>
        </xdr:from>
        <xdr:to>
          <xdr:col>1</xdr:col>
          <xdr:colOff>825840</xdr:colOff>
          <xdr:row>10</xdr:row>
          <xdr:rowOff>161640</xdr:rowOff>
        </xdr:to>
        <xdr:sp>
          <xdr:nvSpPr>
            <xdr:cNvPr id="1002" name="Button 8" descr="Copy to Prio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to Prior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996120</xdr:colOff>
          <xdr:row>9</xdr:row>
          <xdr:rowOff>0</xdr:rowOff>
        </xdr:from>
        <xdr:to>
          <xdr:col>5</xdr:col>
          <xdr:colOff>181800</xdr:colOff>
          <xdr:row>11</xdr:row>
          <xdr:rowOff>152640</xdr:rowOff>
        </xdr:to>
        <xdr:sp>
          <xdr:nvSpPr>
            <xdr:cNvPr id="1003" name="Button 10" descr="GRMS POSITI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GRMS POSITIONS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371880</xdr:colOff>
          <xdr:row>7</xdr:row>
          <xdr:rowOff>162000</xdr:rowOff>
        </xdr:from>
        <xdr:to>
          <xdr:col>6</xdr:col>
          <xdr:colOff>784800</xdr:colOff>
          <xdr:row>11</xdr:row>
          <xdr:rowOff>142920</xdr:rowOff>
        </xdr:to>
        <xdr:sp>
          <xdr:nvSpPr>
            <xdr:cNvPr id="1004" name="Button 11" descr="FIX GRMS DETAI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FIX GRMS DETAIL</a:t>
              </a:r>
            </a:p>
          </xdr:txBody>
        </xdr:sp>
        <xdr:clientData/>
      </xdr:twoCellAnchor>
    </mc:Choice>
  </mc:AlternateContent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119520</xdr:colOff>
          <xdr:row>0</xdr:row>
          <xdr:rowOff>123840</xdr:rowOff>
        </xdr:from>
        <xdr:to>
          <xdr:col>1</xdr:col>
          <xdr:colOff>735840</xdr:colOff>
          <xdr:row>3</xdr:row>
          <xdr:rowOff>86040</xdr:rowOff>
        </xdr:to>
        <xdr:sp>
          <xdr:nvSpPr>
            <xdr:cNvPr id="1001" name="Button 5" descr="Refresh Bookli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Refresh Booklist</a:t>
              </a:r>
            </a:p>
          </xdr:txBody>
        </xdr:sp>
        <xdr:clientData/>
      </xdr:twoCellAnchor>
    </mc:Choice>
  </mc:AlternateContent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221400</xdr:colOff>
      <xdr:row>1</xdr:row>
      <xdr:rowOff>0</xdr:rowOff>
    </xdr:from>
    <xdr:to>
      <xdr:col>0</xdr:col>
      <xdr:colOff>1161000</xdr:colOff>
      <xdr:row>3</xdr:row>
      <xdr:rowOff>542520</xdr:rowOff>
    </xdr:to>
    <xdr:pic>
      <xdr:nvPicPr>
        <xdr:cNvPr id="50" name="Picture 1" descr=""/>
        <xdr:cNvPicPr/>
      </xdr:nvPicPr>
      <xdr:blipFill>
        <a:blip r:embed="rId1"/>
        <a:stretch/>
      </xdr:blipFill>
      <xdr:spPr>
        <a:xfrm>
          <a:off x="221400" y="162000"/>
          <a:ext cx="939600" cy="866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834840</xdr:colOff>
      <xdr:row>7</xdr:row>
      <xdr:rowOff>161640</xdr:rowOff>
    </xdr:to>
    <xdr:sp>
      <xdr:nvSpPr>
        <xdr:cNvPr id="51" name="Rectangle 2"/>
        <xdr:cNvSpPr/>
      </xdr:nvSpPr>
      <xdr:spPr>
        <a:xfrm>
          <a:off x="260748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7</xdr:row>
      <xdr:rowOff>161640</xdr:rowOff>
    </xdr:to>
    <xdr:sp>
      <xdr:nvSpPr>
        <xdr:cNvPr id="52" name="Rectangle 3"/>
        <xdr:cNvSpPr/>
      </xdr:nvSpPr>
      <xdr:spPr>
        <a:xfrm>
          <a:off x="452772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161640</xdr:rowOff>
    </xdr:to>
    <xdr:sp>
      <xdr:nvSpPr>
        <xdr:cNvPr id="53" name="Rectangle 4"/>
        <xdr:cNvSpPr/>
      </xdr:nvSpPr>
      <xdr:spPr>
        <a:xfrm>
          <a:off x="54723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6</xdr:row>
      <xdr:rowOff>9360</xdr:rowOff>
    </xdr:from>
    <xdr:to>
      <xdr:col>6</xdr:col>
      <xdr:colOff>10080</xdr:colOff>
      <xdr:row>8</xdr:row>
      <xdr:rowOff>9360</xdr:rowOff>
    </xdr:to>
    <xdr:sp>
      <xdr:nvSpPr>
        <xdr:cNvPr id="54" name="Rectangle 5"/>
        <xdr:cNvSpPr/>
      </xdr:nvSpPr>
      <xdr:spPr>
        <a:xfrm>
          <a:off x="2617200" y="141912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7</xdr:row>
      <xdr:rowOff>161640</xdr:rowOff>
    </xdr:to>
    <xdr:sp>
      <xdr:nvSpPr>
        <xdr:cNvPr id="55" name="Rectangle 6"/>
        <xdr:cNvSpPr/>
      </xdr:nvSpPr>
      <xdr:spPr>
        <a:xfrm>
          <a:off x="452772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9360</xdr:rowOff>
    </xdr:from>
    <xdr:to>
      <xdr:col>11</xdr:col>
      <xdr:colOff>835200</xdr:colOff>
      <xdr:row>8</xdr:row>
      <xdr:rowOff>9360</xdr:rowOff>
    </xdr:to>
    <xdr:sp>
      <xdr:nvSpPr>
        <xdr:cNvPr id="56" name="Rectangle 7"/>
        <xdr:cNvSpPr/>
      </xdr:nvSpPr>
      <xdr:spPr>
        <a:xfrm>
          <a:off x="5472360" y="141912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835200</xdr:colOff>
      <xdr:row>7</xdr:row>
      <xdr:rowOff>161640</xdr:rowOff>
    </xdr:to>
    <xdr:sp>
      <xdr:nvSpPr>
        <xdr:cNvPr id="57" name="Rectangle 8"/>
        <xdr:cNvSpPr/>
      </xdr:nvSpPr>
      <xdr:spPr>
        <a:xfrm>
          <a:off x="64173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834840</xdr:colOff>
      <xdr:row>7</xdr:row>
      <xdr:rowOff>161640</xdr:rowOff>
    </xdr:to>
    <xdr:sp>
      <xdr:nvSpPr>
        <xdr:cNvPr id="58" name="Rectangle 9"/>
        <xdr:cNvSpPr/>
      </xdr:nvSpPr>
      <xdr:spPr>
        <a:xfrm>
          <a:off x="736236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59" name="Rectangle 10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0" name="Rectangle 11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1" name="Rectangle 12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2" name="Rectangle 13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3" name="Rectangle 14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4" name="Rectangle 15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5" name="Rectangle 16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6" name="Rectangle 17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1080</xdr:colOff>
      <xdr:row>7</xdr:row>
      <xdr:rowOff>161640</xdr:rowOff>
    </xdr:to>
    <xdr:sp>
      <xdr:nvSpPr>
        <xdr:cNvPr id="67" name="Rectangle 18"/>
        <xdr:cNvSpPr/>
      </xdr:nvSpPr>
      <xdr:spPr>
        <a:xfrm>
          <a:off x="8307000" y="1409760"/>
          <a:ext cx="1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996480</xdr:colOff>
      <xdr:row>7</xdr:row>
      <xdr:rowOff>161640</xdr:rowOff>
    </xdr:to>
    <xdr:sp>
      <xdr:nvSpPr>
        <xdr:cNvPr id="68" name="Rectangle 19"/>
        <xdr:cNvSpPr/>
      </xdr:nvSpPr>
      <xdr:spPr>
        <a:xfrm>
          <a:off x="941328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996480</xdr:colOff>
      <xdr:row>7</xdr:row>
      <xdr:rowOff>161640</xdr:rowOff>
    </xdr:to>
    <xdr:sp>
      <xdr:nvSpPr>
        <xdr:cNvPr id="69" name="Rectangle 20"/>
        <xdr:cNvSpPr/>
      </xdr:nvSpPr>
      <xdr:spPr>
        <a:xfrm>
          <a:off x="941328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161640</xdr:rowOff>
    </xdr:to>
    <xdr:sp>
      <xdr:nvSpPr>
        <xdr:cNvPr id="70" name="Rectangle 24"/>
        <xdr:cNvSpPr/>
      </xdr:nvSpPr>
      <xdr:spPr>
        <a:xfrm>
          <a:off x="358272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161640</xdr:rowOff>
    </xdr:to>
    <xdr:sp>
      <xdr:nvSpPr>
        <xdr:cNvPr id="71" name="Rectangle 25"/>
        <xdr:cNvSpPr/>
      </xdr:nvSpPr>
      <xdr:spPr>
        <a:xfrm>
          <a:off x="358272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996480</xdr:colOff>
      <xdr:row>7</xdr:row>
      <xdr:rowOff>161640</xdr:rowOff>
    </xdr:to>
    <xdr:sp>
      <xdr:nvSpPr>
        <xdr:cNvPr id="72" name="Rectangle 26"/>
        <xdr:cNvSpPr/>
      </xdr:nvSpPr>
      <xdr:spPr>
        <a:xfrm>
          <a:off x="830700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996480</xdr:colOff>
      <xdr:row>7</xdr:row>
      <xdr:rowOff>161640</xdr:rowOff>
    </xdr:to>
    <xdr:sp>
      <xdr:nvSpPr>
        <xdr:cNvPr id="73" name="Rectangle 27"/>
        <xdr:cNvSpPr/>
      </xdr:nvSpPr>
      <xdr:spPr>
        <a:xfrm>
          <a:off x="830700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996480</xdr:colOff>
      <xdr:row>7</xdr:row>
      <xdr:rowOff>161640</xdr:rowOff>
    </xdr:to>
    <xdr:sp>
      <xdr:nvSpPr>
        <xdr:cNvPr id="74" name="Rectangle 28"/>
        <xdr:cNvSpPr/>
      </xdr:nvSpPr>
      <xdr:spPr>
        <a:xfrm>
          <a:off x="941328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996480</xdr:colOff>
      <xdr:row>7</xdr:row>
      <xdr:rowOff>161640</xdr:rowOff>
    </xdr:to>
    <xdr:sp>
      <xdr:nvSpPr>
        <xdr:cNvPr id="75" name="Rectangle 29"/>
        <xdr:cNvSpPr/>
      </xdr:nvSpPr>
      <xdr:spPr>
        <a:xfrm>
          <a:off x="941328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7</xdr:row>
      <xdr:rowOff>161640</xdr:rowOff>
    </xdr:to>
    <xdr:sp>
      <xdr:nvSpPr>
        <xdr:cNvPr id="76" name="Rectangle 30"/>
        <xdr:cNvSpPr/>
      </xdr:nvSpPr>
      <xdr:spPr>
        <a:xfrm>
          <a:off x="452772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7</xdr:row>
      <xdr:rowOff>161640</xdr:rowOff>
    </xdr:to>
    <xdr:sp>
      <xdr:nvSpPr>
        <xdr:cNvPr id="77" name="Rectangle 31"/>
        <xdr:cNvSpPr/>
      </xdr:nvSpPr>
      <xdr:spPr>
        <a:xfrm>
          <a:off x="452772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834840</xdr:colOff>
      <xdr:row>8</xdr:row>
      <xdr:rowOff>171720</xdr:rowOff>
    </xdr:to>
    <xdr:sp>
      <xdr:nvSpPr>
        <xdr:cNvPr id="78" name="Rectangle 32"/>
        <xdr:cNvSpPr/>
      </xdr:nvSpPr>
      <xdr:spPr>
        <a:xfrm>
          <a:off x="4527720" y="1571760"/>
          <a:ext cx="8348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834840</xdr:colOff>
      <xdr:row>8</xdr:row>
      <xdr:rowOff>171720</xdr:rowOff>
    </xdr:to>
    <xdr:sp>
      <xdr:nvSpPr>
        <xdr:cNvPr id="79" name="Rectangle 33"/>
        <xdr:cNvSpPr/>
      </xdr:nvSpPr>
      <xdr:spPr>
        <a:xfrm>
          <a:off x="4527720" y="1571760"/>
          <a:ext cx="8348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834840</xdr:colOff>
      <xdr:row>8</xdr:row>
      <xdr:rowOff>171720</xdr:rowOff>
    </xdr:to>
    <xdr:sp>
      <xdr:nvSpPr>
        <xdr:cNvPr id="80" name="Rectangle 34"/>
        <xdr:cNvSpPr/>
      </xdr:nvSpPr>
      <xdr:spPr>
        <a:xfrm>
          <a:off x="4527720" y="1571760"/>
          <a:ext cx="834840" cy="33336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834840</xdr:colOff>
      <xdr:row>8</xdr:row>
      <xdr:rowOff>28800</xdr:rowOff>
    </xdr:to>
    <xdr:sp>
      <xdr:nvSpPr>
        <xdr:cNvPr id="81" name="Rectangle 35"/>
        <xdr:cNvSpPr/>
      </xdr:nvSpPr>
      <xdr:spPr>
        <a:xfrm>
          <a:off x="4527720" y="1571760"/>
          <a:ext cx="834840" cy="1904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412920</xdr:colOff>
      <xdr:row>1</xdr:row>
      <xdr:rowOff>56880</xdr:rowOff>
    </xdr:from>
    <xdr:to>
      <xdr:col>0</xdr:col>
      <xdr:colOff>1350000</xdr:colOff>
      <xdr:row>4</xdr:row>
      <xdr:rowOff>332280</xdr:rowOff>
    </xdr:to>
    <xdr:pic>
      <xdr:nvPicPr>
        <xdr:cNvPr id="82" name="Picture 1" descr=""/>
        <xdr:cNvPicPr/>
      </xdr:nvPicPr>
      <xdr:blipFill>
        <a:blip r:embed="rId1"/>
        <a:stretch/>
      </xdr:blipFill>
      <xdr:spPr>
        <a:xfrm>
          <a:off x="412920" y="228240"/>
          <a:ext cx="937080" cy="866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7</xdr:row>
      <xdr:rowOff>162000</xdr:rowOff>
    </xdr:to>
    <xdr:sp>
      <xdr:nvSpPr>
        <xdr:cNvPr id="83" name="Rectangle 2"/>
        <xdr:cNvSpPr/>
      </xdr:nvSpPr>
      <xdr:spPr>
        <a:xfrm>
          <a:off x="228456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162000</xdr:rowOff>
    </xdr:to>
    <xdr:sp>
      <xdr:nvSpPr>
        <xdr:cNvPr id="84" name="Rectangle 3"/>
        <xdr:cNvSpPr/>
      </xdr:nvSpPr>
      <xdr:spPr>
        <a:xfrm>
          <a:off x="322956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162000</xdr:rowOff>
    </xdr:to>
    <xdr:sp>
      <xdr:nvSpPr>
        <xdr:cNvPr id="85" name="Rectangle 4"/>
        <xdr:cNvSpPr/>
      </xdr:nvSpPr>
      <xdr:spPr>
        <a:xfrm>
          <a:off x="417456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162000</xdr:rowOff>
    </xdr:to>
    <xdr:sp>
      <xdr:nvSpPr>
        <xdr:cNvPr id="86" name="Rectangle 5"/>
        <xdr:cNvSpPr/>
      </xdr:nvSpPr>
      <xdr:spPr>
        <a:xfrm>
          <a:off x="51192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835200</xdr:colOff>
      <xdr:row>7</xdr:row>
      <xdr:rowOff>162000</xdr:rowOff>
    </xdr:to>
    <xdr:sp>
      <xdr:nvSpPr>
        <xdr:cNvPr id="87" name="Rectangle 6"/>
        <xdr:cNvSpPr/>
      </xdr:nvSpPr>
      <xdr:spPr>
        <a:xfrm>
          <a:off x="60642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835200</xdr:colOff>
      <xdr:row>7</xdr:row>
      <xdr:rowOff>162000</xdr:rowOff>
    </xdr:to>
    <xdr:sp>
      <xdr:nvSpPr>
        <xdr:cNvPr id="88" name="Rectangle 7"/>
        <xdr:cNvSpPr/>
      </xdr:nvSpPr>
      <xdr:spPr>
        <a:xfrm>
          <a:off x="70092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7</xdr:row>
      <xdr:rowOff>162000</xdr:rowOff>
    </xdr:to>
    <xdr:sp>
      <xdr:nvSpPr>
        <xdr:cNvPr id="89" name="Rectangle 8"/>
        <xdr:cNvSpPr/>
      </xdr:nvSpPr>
      <xdr:spPr>
        <a:xfrm>
          <a:off x="79538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835200</xdr:colOff>
      <xdr:row>7</xdr:row>
      <xdr:rowOff>162000</xdr:rowOff>
    </xdr:to>
    <xdr:sp>
      <xdr:nvSpPr>
        <xdr:cNvPr id="90" name="Rectangle 9"/>
        <xdr:cNvSpPr/>
      </xdr:nvSpPr>
      <xdr:spPr>
        <a:xfrm>
          <a:off x="88988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824760</xdr:colOff>
      <xdr:row>7</xdr:row>
      <xdr:rowOff>162000</xdr:rowOff>
    </xdr:to>
    <xdr:sp>
      <xdr:nvSpPr>
        <xdr:cNvPr id="91" name="Rectangle 10"/>
        <xdr:cNvSpPr/>
      </xdr:nvSpPr>
      <xdr:spPr>
        <a:xfrm>
          <a:off x="9843840" y="1341000"/>
          <a:ext cx="82476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7</xdr:row>
      <xdr:rowOff>162000</xdr:rowOff>
    </xdr:to>
    <xdr:sp>
      <xdr:nvSpPr>
        <xdr:cNvPr id="92" name="Rectangle 11"/>
        <xdr:cNvSpPr/>
      </xdr:nvSpPr>
      <xdr:spPr>
        <a:xfrm>
          <a:off x="107784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835200</xdr:colOff>
      <xdr:row>7</xdr:row>
      <xdr:rowOff>162000</xdr:rowOff>
    </xdr:to>
    <xdr:sp>
      <xdr:nvSpPr>
        <xdr:cNvPr id="93" name="Rectangle 12"/>
        <xdr:cNvSpPr/>
      </xdr:nvSpPr>
      <xdr:spPr>
        <a:xfrm>
          <a:off x="1172340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834840</xdr:colOff>
      <xdr:row>7</xdr:row>
      <xdr:rowOff>162000</xdr:rowOff>
    </xdr:to>
    <xdr:sp>
      <xdr:nvSpPr>
        <xdr:cNvPr id="94" name="Rectangle 13"/>
        <xdr:cNvSpPr/>
      </xdr:nvSpPr>
      <xdr:spPr>
        <a:xfrm>
          <a:off x="12668400" y="134100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7</xdr:row>
      <xdr:rowOff>162000</xdr:rowOff>
    </xdr:to>
    <xdr:sp>
      <xdr:nvSpPr>
        <xdr:cNvPr id="95" name="Rectangle 14"/>
        <xdr:cNvSpPr/>
      </xdr:nvSpPr>
      <xdr:spPr>
        <a:xfrm>
          <a:off x="136130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835200</xdr:colOff>
      <xdr:row>7</xdr:row>
      <xdr:rowOff>162000</xdr:rowOff>
    </xdr:to>
    <xdr:sp>
      <xdr:nvSpPr>
        <xdr:cNvPr id="96" name="Rectangle 15"/>
        <xdr:cNvSpPr/>
      </xdr:nvSpPr>
      <xdr:spPr>
        <a:xfrm>
          <a:off x="14558040" y="134100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33</xdr:col>
      <xdr:colOff>865440</xdr:colOff>
      <xdr:row>7</xdr:row>
      <xdr:rowOff>162000</xdr:rowOff>
    </xdr:to>
    <xdr:sp>
      <xdr:nvSpPr>
        <xdr:cNvPr id="97" name="Rectangle 16"/>
        <xdr:cNvSpPr/>
      </xdr:nvSpPr>
      <xdr:spPr>
        <a:xfrm>
          <a:off x="15503040" y="1341000"/>
          <a:ext cx="8654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221400</xdr:colOff>
      <xdr:row>1</xdr:row>
      <xdr:rowOff>0</xdr:rowOff>
    </xdr:from>
    <xdr:to>
      <xdr:col>0</xdr:col>
      <xdr:colOff>1159560</xdr:colOff>
      <xdr:row>3</xdr:row>
      <xdr:rowOff>542520</xdr:rowOff>
    </xdr:to>
    <xdr:pic>
      <xdr:nvPicPr>
        <xdr:cNvPr id="98" name="Picture 1" descr=""/>
        <xdr:cNvPicPr/>
      </xdr:nvPicPr>
      <xdr:blipFill>
        <a:blip r:embed="rId1"/>
        <a:stretch/>
      </xdr:blipFill>
      <xdr:spPr>
        <a:xfrm>
          <a:off x="221400" y="162000"/>
          <a:ext cx="938160" cy="866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6</xdr:row>
      <xdr:rowOff>162000</xdr:rowOff>
    </xdr:to>
    <xdr:sp>
      <xdr:nvSpPr>
        <xdr:cNvPr id="99" name="Rectangle 2"/>
        <xdr:cNvSpPr/>
      </xdr:nvSpPr>
      <xdr:spPr>
        <a:xfrm>
          <a:off x="2244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6</xdr:row>
      <xdr:rowOff>162000</xdr:rowOff>
    </xdr:to>
    <xdr:sp>
      <xdr:nvSpPr>
        <xdr:cNvPr id="100" name="Rectangle 3"/>
        <xdr:cNvSpPr/>
      </xdr:nvSpPr>
      <xdr:spPr>
        <a:xfrm>
          <a:off x="3189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6</xdr:row>
      <xdr:rowOff>162000</xdr:rowOff>
    </xdr:to>
    <xdr:sp>
      <xdr:nvSpPr>
        <xdr:cNvPr id="101" name="Rectangle 4"/>
        <xdr:cNvSpPr/>
      </xdr:nvSpPr>
      <xdr:spPr>
        <a:xfrm>
          <a:off x="413460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6</xdr:row>
      <xdr:rowOff>162000</xdr:rowOff>
    </xdr:to>
    <xdr:sp>
      <xdr:nvSpPr>
        <xdr:cNvPr id="102" name="Rectangle 5"/>
        <xdr:cNvSpPr/>
      </xdr:nvSpPr>
      <xdr:spPr>
        <a:xfrm>
          <a:off x="2244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6</xdr:row>
      <xdr:rowOff>162000</xdr:rowOff>
    </xdr:to>
    <xdr:sp>
      <xdr:nvSpPr>
        <xdr:cNvPr id="103" name="Rectangle 6"/>
        <xdr:cNvSpPr/>
      </xdr:nvSpPr>
      <xdr:spPr>
        <a:xfrm>
          <a:off x="318960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6</xdr:row>
      <xdr:rowOff>162000</xdr:rowOff>
    </xdr:to>
    <xdr:sp>
      <xdr:nvSpPr>
        <xdr:cNvPr id="104" name="Rectangle 7"/>
        <xdr:cNvSpPr/>
      </xdr:nvSpPr>
      <xdr:spPr>
        <a:xfrm>
          <a:off x="413460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6</xdr:row>
      <xdr:rowOff>162000</xdr:rowOff>
    </xdr:to>
    <xdr:sp>
      <xdr:nvSpPr>
        <xdr:cNvPr id="105" name="Rectangle 8"/>
        <xdr:cNvSpPr/>
      </xdr:nvSpPr>
      <xdr:spPr>
        <a:xfrm>
          <a:off x="507924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835200</xdr:colOff>
      <xdr:row>6</xdr:row>
      <xdr:rowOff>162000</xdr:rowOff>
    </xdr:to>
    <xdr:sp>
      <xdr:nvSpPr>
        <xdr:cNvPr id="106" name="Rectangle 9"/>
        <xdr:cNvSpPr/>
      </xdr:nvSpPr>
      <xdr:spPr>
        <a:xfrm>
          <a:off x="602424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834840</xdr:colOff>
      <xdr:row>6</xdr:row>
      <xdr:rowOff>162000</xdr:rowOff>
    </xdr:to>
    <xdr:sp>
      <xdr:nvSpPr>
        <xdr:cNvPr id="107" name="Rectangle 10"/>
        <xdr:cNvSpPr/>
      </xdr:nvSpPr>
      <xdr:spPr>
        <a:xfrm>
          <a:off x="696924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6</xdr:row>
      <xdr:rowOff>162000</xdr:rowOff>
    </xdr:to>
    <xdr:sp>
      <xdr:nvSpPr>
        <xdr:cNvPr id="108" name="Rectangle 11"/>
        <xdr:cNvSpPr/>
      </xdr:nvSpPr>
      <xdr:spPr>
        <a:xfrm>
          <a:off x="791388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835200</xdr:colOff>
      <xdr:row>6</xdr:row>
      <xdr:rowOff>162000</xdr:rowOff>
    </xdr:to>
    <xdr:sp>
      <xdr:nvSpPr>
        <xdr:cNvPr id="109" name="Rectangle 12"/>
        <xdr:cNvSpPr/>
      </xdr:nvSpPr>
      <xdr:spPr>
        <a:xfrm>
          <a:off x="885888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834840</xdr:colOff>
      <xdr:row>6</xdr:row>
      <xdr:rowOff>162000</xdr:rowOff>
    </xdr:to>
    <xdr:sp>
      <xdr:nvSpPr>
        <xdr:cNvPr id="110" name="Rectangle 13"/>
        <xdr:cNvSpPr/>
      </xdr:nvSpPr>
      <xdr:spPr>
        <a:xfrm>
          <a:off x="980388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6</xdr:row>
      <xdr:rowOff>162000</xdr:rowOff>
    </xdr:to>
    <xdr:sp>
      <xdr:nvSpPr>
        <xdr:cNvPr id="111" name="Rectangle 14"/>
        <xdr:cNvSpPr/>
      </xdr:nvSpPr>
      <xdr:spPr>
        <a:xfrm>
          <a:off x="1074852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835200</xdr:colOff>
      <xdr:row>6</xdr:row>
      <xdr:rowOff>162000</xdr:rowOff>
    </xdr:to>
    <xdr:sp>
      <xdr:nvSpPr>
        <xdr:cNvPr id="112" name="Rectangle 15"/>
        <xdr:cNvSpPr/>
      </xdr:nvSpPr>
      <xdr:spPr>
        <a:xfrm>
          <a:off x="1169352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834840</xdr:colOff>
      <xdr:row>6</xdr:row>
      <xdr:rowOff>162000</xdr:rowOff>
    </xdr:to>
    <xdr:sp>
      <xdr:nvSpPr>
        <xdr:cNvPr id="113" name="Rectangle 16"/>
        <xdr:cNvSpPr/>
      </xdr:nvSpPr>
      <xdr:spPr>
        <a:xfrm>
          <a:off x="12638520" y="1228680"/>
          <a:ext cx="8348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6</xdr:row>
      <xdr:rowOff>162000</xdr:rowOff>
    </xdr:to>
    <xdr:sp>
      <xdr:nvSpPr>
        <xdr:cNvPr id="114" name="Rectangle 17"/>
        <xdr:cNvSpPr/>
      </xdr:nvSpPr>
      <xdr:spPr>
        <a:xfrm>
          <a:off x="1358316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835200</xdr:colOff>
      <xdr:row>6</xdr:row>
      <xdr:rowOff>162000</xdr:rowOff>
    </xdr:to>
    <xdr:sp>
      <xdr:nvSpPr>
        <xdr:cNvPr id="115" name="Rectangle 18"/>
        <xdr:cNvSpPr/>
      </xdr:nvSpPr>
      <xdr:spPr>
        <a:xfrm>
          <a:off x="14528160" y="1228680"/>
          <a:ext cx="8352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6</xdr:row>
      <xdr:rowOff>162000</xdr:rowOff>
    </xdr:to>
    <xdr:sp>
      <xdr:nvSpPr>
        <xdr:cNvPr id="116" name="Rectangle 19"/>
        <xdr:cNvSpPr/>
      </xdr:nvSpPr>
      <xdr:spPr>
        <a:xfrm>
          <a:off x="15473160" y="1228680"/>
          <a:ext cx="85572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6</xdr:row>
      <xdr:rowOff>162000</xdr:rowOff>
    </xdr:to>
    <xdr:sp>
      <xdr:nvSpPr>
        <xdr:cNvPr id="117" name="Rectangle 20"/>
        <xdr:cNvSpPr/>
      </xdr:nvSpPr>
      <xdr:spPr>
        <a:xfrm>
          <a:off x="15473160" y="1228680"/>
          <a:ext cx="85572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7</xdr:row>
      <xdr:rowOff>162000</xdr:rowOff>
    </xdr:to>
    <xdr:sp>
      <xdr:nvSpPr>
        <xdr:cNvPr id="118" name="Rectangle 25"/>
        <xdr:cNvSpPr/>
      </xdr:nvSpPr>
      <xdr:spPr>
        <a:xfrm>
          <a:off x="2244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162000</xdr:rowOff>
    </xdr:to>
    <xdr:sp>
      <xdr:nvSpPr>
        <xdr:cNvPr id="119" name="Rectangle 26"/>
        <xdr:cNvSpPr/>
      </xdr:nvSpPr>
      <xdr:spPr>
        <a:xfrm>
          <a:off x="3189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834840</xdr:colOff>
      <xdr:row>7</xdr:row>
      <xdr:rowOff>162000</xdr:rowOff>
    </xdr:to>
    <xdr:sp>
      <xdr:nvSpPr>
        <xdr:cNvPr id="120" name="Rectangle 27"/>
        <xdr:cNvSpPr/>
      </xdr:nvSpPr>
      <xdr:spPr>
        <a:xfrm>
          <a:off x="413460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835200</xdr:colOff>
      <xdr:row>7</xdr:row>
      <xdr:rowOff>162000</xdr:rowOff>
    </xdr:to>
    <xdr:sp>
      <xdr:nvSpPr>
        <xdr:cNvPr id="121" name="Rectangle 28"/>
        <xdr:cNvSpPr/>
      </xdr:nvSpPr>
      <xdr:spPr>
        <a:xfrm>
          <a:off x="2244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162000</xdr:rowOff>
    </xdr:to>
    <xdr:sp>
      <xdr:nvSpPr>
        <xdr:cNvPr id="122" name="Rectangle 29"/>
        <xdr:cNvSpPr/>
      </xdr:nvSpPr>
      <xdr:spPr>
        <a:xfrm>
          <a:off x="318960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9360</xdr:rowOff>
    </xdr:from>
    <xdr:to>
      <xdr:col>9</xdr:col>
      <xdr:colOff>834840</xdr:colOff>
      <xdr:row>8</xdr:row>
      <xdr:rowOff>9360</xdr:rowOff>
    </xdr:to>
    <xdr:sp>
      <xdr:nvSpPr>
        <xdr:cNvPr id="123" name="Rectangle 30"/>
        <xdr:cNvSpPr/>
      </xdr:nvSpPr>
      <xdr:spPr>
        <a:xfrm>
          <a:off x="4134600" y="123804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162000</xdr:rowOff>
    </xdr:to>
    <xdr:sp>
      <xdr:nvSpPr>
        <xdr:cNvPr id="124" name="Rectangle 31"/>
        <xdr:cNvSpPr/>
      </xdr:nvSpPr>
      <xdr:spPr>
        <a:xfrm>
          <a:off x="507924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835200</xdr:colOff>
      <xdr:row>7</xdr:row>
      <xdr:rowOff>162000</xdr:rowOff>
    </xdr:to>
    <xdr:sp>
      <xdr:nvSpPr>
        <xdr:cNvPr id="125" name="Rectangle 32"/>
        <xdr:cNvSpPr/>
      </xdr:nvSpPr>
      <xdr:spPr>
        <a:xfrm>
          <a:off x="602424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834840</xdr:colOff>
      <xdr:row>7</xdr:row>
      <xdr:rowOff>162000</xdr:rowOff>
    </xdr:to>
    <xdr:sp>
      <xdr:nvSpPr>
        <xdr:cNvPr id="126" name="Rectangle 33"/>
        <xdr:cNvSpPr/>
      </xdr:nvSpPr>
      <xdr:spPr>
        <a:xfrm>
          <a:off x="696924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7</xdr:row>
      <xdr:rowOff>162000</xdr:rowOff>
    </xdr:to>
    <xdr:sp>
      <xdr:nvSpPr>
        <xdr:cNvPr id="127" name="Rectangle 34"/>
        <xdr:cNvSpPr/>
      </xdr:nvSpPr>
      <xdr:spPr>
        <a:xfrm>
          <a:off x="791388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835200</xdr:colOff>
      <xdr:row>7</xdr:row>
      <xdr:rowOff>162000</xdr:rowOff>
    </xdr:to>
    <xdr:sp>
      <xdr:nvSpPr>
        <xdr:cNvPr id="128" name="Rectangle 35"/>
        <xdr:cNvSpPr/>
      </xdr:nvSpPr>
      <xdr:spPr>
        <a:xfrm>
          <a:off x="885888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834840</xdr:colOff>
      <xdr:row>7</xdr:row>
      <xdr:rowOff>162000</xdr:rowOff>
    </xdr:to>
    <xdr:sp>
      <xdr:nvSpPr>
        <xdr:cNvPr id="129" name="Rectangle 36"/>
        <xdr:cNvSpPr/>
      </xdr:nvSpPr>
      <xdr:spPr>
        <a:xfrm>
          <a:off x="980388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7</xdr:row>
      <xdr:rowOff>162000</xdr:rowOff>
    </xdr:to>
    <xdr:sp>
      <xdr:nvSpPr>
        <xdr:cNvPr id="130" name="Rectangle 37"/>
        <xdr:cNvSpPr/>
      </xdr:nvSpPr>
      <xdr:spPr>
        <a:xfrm>
          <a:off x="1074852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835200</xdr:colOff>
      <xdr:row>7</xdr:row>
      <xdr:rowOff>162000</xdr:rowOff>
    </xdr:to>
    <xdr:sp>
      <xdr:nvSpPr>
        <xdr:cNvPr id="131" name="Rectangle 38"/>
        <xdr:cNvSpPr/>
      </xdr:nvSpPr>
      <xdr:spPr>
        <a:xfrm>
          <a:off x="1169352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834840</xdr:colOff>
      <xdr:row>7</xdr:row>
      <xdr:rowOff>162000</xdr:rowOff>
    </xdr:to>
    <xdr:sp>
      <xdr:nvSpPr>
        <xdr:cNvPr id="132" name="Rectangle 39"/>
        <xdr:cNvSpPr/>
      </xdr:nvSpPr>
      <xdr:spPr>
        <a:xfrm>
          <a:off x="12638520" y="1228680"/>
          <a:ext cx="83484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7</xdr:row>
      <xdr:rowOff>162000</xdr:rowOff>
    </xdr:to>
    <xdr:sp>
      <xdr:nvSpPr>
        <xdr:cNvPr id="133" name="Rectangle 40"/>
        <xdr:cNvSpPr/>
      </xdr:nvSpPr>
      <xdr:spPr>
        <a:xfrm>
          <a:off x="1358316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835200</xdr:colOff>
      <xdr:row>7</xdr:row>
      <xdr:rowOff>162000</xdr:rowOff>
    </xdr:to>
    <xdr:sp>
      <xdr:nvSpPr>
        <xdr:cNvPr id="134" name="Rectangle 41"/>
        <xdr:cNvSpPr/>
      </xdr:nvSpPr>
      <xdr:spPr>
        <a:xfrm>
          <a:off x="14528160" y="1228680"/>
          <a:ext cx="835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135" name="Rectangle 42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136" name="Rectangle 43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137" name="Rectangle 47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34</xdr:col>
      <xdr:colOff>360</xdr:colOff>
      <xdr:row>7</xdr:row>
      <xdr:rowOff>162000</xdr:rowOff>
    </xdr:to>
    <xdr:sp>
      <xdr:nvSpPr>
        <xdr:cNvPr id="138" name="Rectangle 48"/>
        <xdr:cNvSpPr/>
      </xdr:nvSpPr>
      <xdr:spPr>
        <a:xfrm>
          <a:off x="15473160" y="1228680"/>
          <a:ext cx="8557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583200</xdr:colOff>
      <xdr:row>0</xdr:row>
      <xdr:rowOff>0</xdr:rowOff>
    </xdr:from>
    <xdr:to>
      <xdr:col>0</xdr:col>
      <xdr:colOff>1522800</xdr:colOff>
      <xdr:row>3</xdr:row>
      <xdr:rowOff>381600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583200" y="0"/>
          <a:ext cx="939600" cy="86724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834840</xdr:colOff>
      <xdr:row>7</xdr:row>
      <xdr:rowOff>161640</xdr:rowOff>
    </xdr:to>
    <xdr:sp>
      <xdr:nvSpPr>
        <xdr:cNvPr id="1" name="Rectangle 2"/>
        <xdr:cNvSpPr/>
      </xdr:nvSpPr>
      <xdr:spPr>
        <a:xfrm>
          <a:off x="260748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161640</xdr:rowOff>
    </xdr:to>
    <xdr:sp>
      <xdr:nvSpPr>
        <xdr:cNvPr id="2" name="Rectangle 3"/>
        <xdr:cNvSpPr/>
      </xdr:nvSpPr>
      <xdr:spPr>
        <a:xfrm>
          <a:off x="45579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161640</xdr:rowOff>
    </xdr:to>
    <xdr:sp>
      <xdr:nvSpPr>
        <xdr:cNvPr id="3" name="Rectangle 4"/>
        <xdr:cNvSpPr/>
      </xdr:nvSpPr>
      <xdr:spPr>
        <a:xfrm>
          <a:off x="55029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834840</xdr:colOff>
      <xdr:row>7</xdr:row>
      <xdr:rowOff>161640</xdr:rowOff>
    </xdr:to>
    <xdr:sp>
      <xdr:nvSpPr>
        <xdr:cNvPr id="4" name="Rectangle 5"/>
        <xdr:cNvSpPr/>
      </xdr:nvSpPr>
      <xdr:spPr>
        <a:xfrm>
          <a:off x="260748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161640</xdr:rowOff>
    </xdr:to>
    <xdr:sp>
      <xdr:nvSpPr>
        <xdr:cNvPr id="5" name="Rectangle 6"/>
        <xdr:cNvSpPr/>
      </xdr:nvSpPr>
      <xdr:spPr>
        <a:xfrm>
          <a:off x="45579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9360</xdr:rowOff>
    </xdr:from>
    <xdr:to>
      <xdr:col>11</xdr:col>
      <xdr:colOff>835200</xdr:colOff>
      <xdr:row>8</xdr:row>
      <xdr:rowOff>9360</xdr:rowOff>
    </xdr:to>
    <xdr:sp>
      <xdr:nvSpPr>
        <xdr:cNvPr id="6" name="Rectangle 7"/>
        <xdr:cNvSpPr/>
      </xdr:nvSpPr>
      <xdr:spPr>
        <a:xfrm>
          <a:off x="5502960" y="141912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834840</xdr:colOff>
      <xdr:row>7</xdr:row>
      <xdr:rowOff>161640</xdr:rowOff>
    </xdr:to>
    <xdr:sp>
      <xdr:nvSpPr>
        <xdr:cNvPr id="7" name="Rectangle 8"/>
        <xdr:cNvSpPr/>
      </xdr:nvSpPr>
      <xdr:spPr>
        <a:xfrm>
          <a:off x="644796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835200</xdr:colOff>
      <xdr:row>7</xdr:row>
      <xdr:rowOff>161640</xdr:rowOff>
    </xdr:to>
    <xdr:sp>
      <xdr:nvSpPr>
        <xdr:cNvPr id="8" name="Rectangle 9"/>
        <xdr:cNvSpPr/>
      </xdr:nvSpPr>
      <xdr:spPr>
        <a:xfrm>
          <a:off x="739260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7</xdr:row>
      <xdr:rowOff>161640</xdr:rowOff>
    </xdr:to>
    <xdr:sp>
      <xdr:nvSpPr>
        <xdr:cNvPr id="9" name="Rectangle 10"/>
        <xdr:cNvSpPr/>
      </xdr:nvSpPr>
      <xdr:spPr>
        <a:xfrm>
          <a:off x="833760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834840</xdr:colOff>
      <xdr:row>7</xdr:row>
      <xdr:rowOff>161640</xdr:rowOff>
    </xdr:to>
    <xdr:sp>
      <xdr:nvSpPr>
        <xdr:cNvPr id="10" name="Rectangle 11"/>
        <xdr:cNvSpPr/>
      </xdr:nvSpPr>
      <xdr:spPr>
        <a:xfrm>
          <a:off x="928260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835200</xdr:colOff>
      <xdr:row>7</xdr:row>
      <xdr:rowOff>161640</xdr:rowOff>
    </xdr:to>
    <xdr:sp>
      <xdr:nvSpPr>
        <xdr:cNvPr id="11" name="Rectangle 12"/>
        <xdr:cNvSpPr/>
      </xdr:nvSpPr>
      <xdr:spPr>
        <a:xfrm>
          <a:off x="102272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7</xdr:row>
      <xdr:rowOff>161640</xdr:rowOff>
    </xdr:to>
    <xdr:sp>
      <xdr:nvSpPr>
        <xdr:cNvPr id="12" name="Rectangle 13"/>
        <xdr:cNvSpPr/>
      </xdr:nvSpPr>
      <xdr:spPr>
        <a:xfrm>
          <a:off x="111722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834840</xdr:colOff>
      <xdr:row>7</xdr:row>
      <xdr:rowOff>161640</xdr:rowOff>
    </xdr:to>
    <xdr:sp>
      <xdr:nvSpPr>
        <xdr:cNvPr id="13" name="Rectangle 14"/>
        <xdr:cNvSpPr/>
      </xdr:nvSpPr>
      <xdr:spPr>
        <a:xfrm>
          <a:off x="1211724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835200</xdr:colOff>
      <xdr:row>7</xdr:row>
      <xdr:rowOff>161640</xdr:rowOff>
    </xdr:to>
    <xdr:sp>
      <xdr:nvSpPr>
        <xdr:cNvPr id="14" name="Rectangle 15"/>
        <xdr:cNvSpPr/>
      </xdr:nvSpPr>
      <xdr:spPr>
        <a:xfrm>
          <a:off x="1306188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7</xdr:row>
      <xdr:rowOff>161640</xdr:rowOff>
    </xdr:to>
    <xdr:sp>
      <xdr:nvSpPr>
        <xdr:cNvPr id="15" name="Rectangle 16"/>
        <xdr:cNvSpPr/>
      </xdr:nvSpPr>
      <xdr:spPr>
        <a:xfrm>
          <a:off x="1400688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824760</xdr:colOff>
      <xdr:row>7</xdr:row>
      <xdr:rowOff>161640</xdr:rowOff>
    </xdr:to>
    <xdr:sp>
      <xdr:nvSpPr>
        <xdr:cNvPr id="16" name="Rectangle 17"/>
        <xdr:cNvSpPr/>
      </xdr:nvSpPr>
      <xdr:spPr>
        <a:xfrm>
          <a:off x="14951880" y="1409760"/>
          <a:ext cx="82476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33</xdr:col>
      <xdr:colOff>895320</xdr:colOff>
      <xdr:row>7</xdr:row>
      <xdr:rowOff>161640</xdr:rowOff>
    </xdr:to>
    <xdr:sp>
      <xdr:nvSpPr>
        <xdr:cNvPr id="17" name="Rectangle 18"/>
        <xdr:cNvSpPr/>
      </xdr:nvSpPr>
      <xdr:spPr>
        <a:xfrm>
          <a:off x="15856560" y="1409760"/>
          <a:ext cx="89532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6</xdr:row>
      <xdr:rowOff>0</xdr:rowOff>
    </xdr:from>
    <xdr:to>
      <xdr:col>35</xdr:col>
      <xdr:colOff>996480</xdr:colOff>
      <xdr:row>7</xdr:row>
      <xdr:rowOff>161640</xdr:rowOff>
    </xdr:to>
    <xdr:sp>
      <xdr:nvSpPr>
        <xdr:cNvPr id="18" name="Rectangle 19"/>
        <xdr:cNvSpPr/>
      </xdr:nvSpPr>
      <xdr:spPr>
        <a:xfrm>
          <a:off x="1683180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6</xdr:row>
      <xdr:rowOff>0</xdr:rowOff>
    </xdr:from>
    <xdr:to>
      <xdr:col>35</xdr:col>
      <xdr:colOff>996480</xdr:colOff>
      <xdr:row>7</xdr:row>
      <xdr:rowOff>161640</xdr:rowOff>
    </xdr:to>
    <xdr:sp>
      <xdr:nvSpPr>
        <xdr:cNvPr id="19" name="Rectangle 20"/>
        <xdr:cNvSpPr/>
      </xdr:nvSpPr>
      <xdr:spPr>
        <a:xfrm>
          <a:off x="1683180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674280</xdr:colOff>
          <xdr:row>0</xdr:row>
          <xdr:rowOff>66240</xdr:rowOff>
        </xdr:from>
        <xdr:to>
          <xdr:col>10</xdr:col>
          <xdr:colOff>60120</xdr:colOff>
          <xdr:row>2</xdr:row>
          <xdr:rowOff>142920</xdr:rowOff>
        </xdr:to>
        <xdr:sp>
          <xdr:nvSpPr>
            <xdr:cNvPr id="1001" name="Button 27" descr="Fix Date Bucket&#10;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Fix Date Bucket
Table</a:t>
              </a:r>
            </a:p>
          </xdr:txBody>
        </xdr:sp>
        <xdr:clientData/>
      </xdr:twoCellAnchor>
    </mc:Choice>
  </mc:AlternateContent>
  <xdr:twoCellAnchor editAs="oneCell">
    <xdr:from>
      <xdr:col>0</xdr:col>
      <xdr:colOff>0</xdr:colOff>
      <xdr:row>6</xdr:row>
      <xdr:rowOff>0</xdr:rowOff>
    </xdr:from>
    <xdr:to>
      <xdr:col>0</xdr:col>
      <xdr:colOff>2520</xdr:colOff>
      <xdr:row>7</xdr:row>
      <xdr:rowOff>161640</xdr:rowOff>
    </xdr:to>
    <xdr:sp>
      <xdr:nvSpPr>
        <xdr:cNvPr id="20" name="Rectangle 29"/>
        <xdr:cNvSpPr/>
      </xdr:nvSpPr>
      <xdr:spPr>
        <a:xfrm>
          <a:off x="0" y="1409760"/>
          <a:ext cx="252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2520</xdr:colOff>
      <xdr:row>7</xdr:row>
      <xdr:rowOff>161640</xdr:rowOff>
    </xdr:to>
    <xdr:sp>
      <xdr:nvSpPr>
        <xdr:cNvPr id="21" name="Rectangle 30"/>
        <xdr:cNvSpPr/>
      </xdr:nvSpPr>
      <xdr:spPr>
        <a:xfrm>
          <a:off x="0" y="1409760"/>
          <a:ext cx="252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10080</xdr:colOff>
      <xdr:row>7</xdr:row>
      <xdr:rowOff>161640</xdr:rowOff>
    </xdr:to>
    <xdr:sp>
      <xdr:nvSpPr>
        <xdr:cNvPr id="22" name="Rectangle 32"/>
        <xdr:cNvSpPr/>
      </xdr:nvSpPr>
      <xdr:spPr>
        <a:xfrm>
          <a:off x="3442320" y="1409760"/>
          <a:ext cx="10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161640</xdr:rowOff>
    </xdr:to>
    <xdr:sp>
      <xdr:nvSpPr>
        <xdr:cNvPr id="23" name="Rectangle 49"/>
        <xdr:cNvSpPr/>
      </xdr:nvSpPr>
      <xdr:spPr>
        <a:xfrm>
          <a:off x="35726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9360</xdr:rowOff>
    </xdr:from>
    <xdr:to>
      <xdr:col>7</xdr:col>
      <xdr:colOff>835200</xdr:colOff>
      <xdr:row>8</xdr:row>
      <xdr:rowOff>9360</xdr:rowOff>
    </xdr:to>
    <xdr:sp>
      <xdr:nvSpPr>
        <xdr:cNvPr id="24" name="Rectangle 50"/>
        <xdr:cNvSpPr/>
      </xdr:nvSpPr>
      <xdr:spPr>
        <a:xfrm>
          <a:off x="3572640" y="141912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161640</xdr:rowOff>
    </xdr:to>
    <xdr:sp>
      <xdr:nvSpPr>
        <xdr:cNvPr id="25" name="Rectangle 51"/>
        <xdr:cNvSpPr/>
      </xdr:nvSpPr>
      <xdr:spPr>
        <a:xfrm>
          <a:off x="35726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161640</xdr:rowOff>
    </xdr:to>
    <xdr:sp>
      <xdr:nvSpPr>
        <xdr:cNvPr id="26" name="Rectangle 52"/>
        <xdr:cNvSpPr/>
      </xdr:nvSpPr>
      <xdr:spPr>
        <a:xfrm>
          <a:off x="45579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221400</xdr:colOff>
      <xdr:row>1</xdr:row>
      <xdr:rowOff>0</xdr:rowOff>
    </xdr:from>
    <xdr:to>
      <xdr:col>0</xdr:col>
      <xdr:colOff>1161000</xdr:colOff>
      <xdr:row>3</xdr:row>
      <xdr:rowOff>542520</xdr:rowOff>
    </xdr:to>
    <xdr:pic>
      <xdr:nvPicPr>
        <xdr:cNvPr id="27" name="Picture 1" descr=""/>
        <xdr:cNvPicPr/>
      </xdr:nvPicPr>
      <xdr:blipFill>
        <a:blip r:embed="rId1"/>
        <a:stretch/>
      </xdr:blipFill>
      <xdr:spPr>
        <a:xfrm>
          <a:off x="221400" y="162000"/>
          <a:ext cx="939600" cy="866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834840</xdr:colOff>
      <xdr:row>7</xdr:row>
      <xdr:rowOff>161640</xdr:rowOff>
    </xdr:to>
    <xdr:sp>
      <xdr:nvSpPr>
        <xdr:cNvPr id="28" name="Rectangle 2"/>
        <xdr:cNvSpPr/>
      </xdr:nvSpPr>
      <xdr:spPr>
        <a:xfrm>
          <a:off x="260748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161640</xdr:rowOff>
    </xdr:to>
    <xdr:sp>
      <xdr:nvSpPr>
        <xdr:cNvPr id="29" name="Rectangle 3"/>
        <xdr:cNvSpPr/>
      </xdr:nvSpPr>
      <xdr:spPr>
        <a:xfrm>
          <a:off x="45579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835200</xdr:colOff>
      <xdr:row>7</xdr:row>
      <xdr:rowOff>161640</xdr:rowOff>
    </xdr:to>
    <xdr:sp>
      <xdr:nvSpPr>
        <xdr:cNvPr id="30" name="Rectangle 4"/>
        <xdr:cNvSpPr/>
      </xdr:nvSpPr>
      <xdr:spPr>
        <a:xfrm>
          <a:off x="55029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834840</xdr:colOff>
      <xdr:row>7</xdr:row>
      <xdr:rowOff>161640</xdr:rowOff>
    </xdr:to>
    <xdr:sp>
      <xdr:nvSpPr>
        <xdr:cNvPr id="31" name="Rectangle 5"/>
        <xdr:cNvSpPr/>
      </xdr:nvSpPr>
      <xdr:spPr>
        <a:xfrm>
          <a:off x="260748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835200</xdr:colOff>
      <xdr:row>7</xdr:row>
      <xdr:rowOff>161640</xdr:rowOff>
    </xdr:to>
    <xdr:sp>
      <xdr:nvSpPr>
        <xdr:cNvPr id="32" name="Rectangle 6"/>
        <xdr:cNvSpPr/>
      </xdr:nvSpPr>
      <xdr:spPr>
        <a:xfrm>
          <a:off x="455796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6</xdr:row>
      <xdr:rowOff>9360</xdr:rowOff>
    </xdr:from>
    <xdr:to>
      <xdr:col>11</xdr:col>
      <xdr:colOff>835200</xdr:colOff>
      <xdr:row>8</xdr:row>
      <xdr:rowOff>9360</xdr:rowOff>
    </xdr:to>
    <xdr:sp>
      <xdr:nvSpPr>
        <xdr:cNvPr id="33" name="Rectangle 7"/>
        <xdr:cNvSpPr/>
      </xdr:nvSpPr>
      <xdr:spPr>
        <a:xfrm>
          <a:off x="5502960" y="141912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834840</xdr:colOff>
      <xdr:row>7</xdr:row>
      <xdr:rowOff>161640</xdr:rowOff>
    </xdr:to>
    <xdr:sp>
      <xdr:nvSpPr>
        <xdr:cNvPr id="34" name="Rectangle 8"/>
        <xdr:cNvSpPr/>
      </xdr:nvSpPr>
      <xdr:spPr>
        <a:xfrm>
          <a:off x="644796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835200</xdr:colOff>
      <xdr:row>7</xdr:row>
      <xdr:rowOff>161640</xdr:rowOff>
    </xdr:to>
    <xdr:sp>
      <xdr:nvSpPr>
        <xdr:cNvPr id="35" name="Rectangle 9"/>
        <xdr:cNvSpPr/>
      </xdr:nvSpPr>
      <xdr:spPr>
        <a:xfrm>
          <a:off x="739260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835200</xdr:colOff>
      <xdr:row>7</xdr:row>
      <xdr:rowOff>161640</xdr:rowOff>
    </xdr:to>
    <xdr:sp>
      <xdr:nvSpPr>
        <xdr:cNvPr id="36" name="Rectangle 10"/>
        <xdr:cNvSpPr/>
      </xdr:nvSpPr>
      <xdr:spPr>
        <a:xfrm>
          <a:off x="833760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834840</xdr:colOff>
      <xdr:row>7</xdr:row>
      <xdr:rowOff>161640</xdr:rowOff>
    </xdr:to>
    <xdr:sp>
      <xdr:nvSpPr>
        <xdr:cNvPr id="37" name="Rectangle 11"/>
        <xdr:cNvSpPr/>
      </xdr:nvSpPr>
      <xdr:spPr>
        <a:xfrm>
          <a:off x="928260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835200</xdr:colOff>
      <xdr:row>7</xdr:row>
      <xdr:rowOff>161640</xdr:rowOff>
    </xdr:to>
    <xdr:sp>
      <xdr:nvSpPr>
        <xdr:cNvPr id="38" name="Rectangle 12"/>
        <xdr:cNvSpPr/>
      </xdr:nvSpPr>
      <xdr:spPr>
        <a:xfrm>
          <a:off x="102272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0</xdr:colOff>
      <xdr:row>6</xdr:row>
      <xdr:rowOff>0</xdr:rowOff>
    </xdr:from>
    <xdr:to>
      <xdr:col>23</xdr:col>
      <xdr:colOff>835200</xdr:colOff>
      <xdr:row>7</xdr:row>
      <xdr:rowOff>161640</xdr:rowOff>
    </xdr:to>
    <xdr:sp>
      <xdr:nvSpPr>
        <xdr:cNvPr id="39" name="Rectangle 13"/>
        <xdr:cNvSpPr/>
      </xdr:nvSpPr>
      <xdr:spPr>
        <a:xfrm>
          <a:off x="111722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834840</xdr:colOff>
      <xdr:row>7</xdr:row>
      <xdr:rowOff>161640</xdr:rowOff>
    </xdr:to>
    <xdr:sp>
      <xdr:nvSpPr>
        <xdr:cNvPr id="40" name="Rectangle 14"/>
        <xdr:cNvSpPr/>
      </xdr:nvSpPr>
      <xdr:spPr>
        <a:xfrm>
          <a:off x="12117240" y="1409760"/>
          <a:ext cx="83484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27</xdr:col>
      <xdr:colOff>0</xdr:colOff>
      <xdr:row>6</xdr:row>
      <xdr:rowOff>0</xdr:rowOff>
    </xdr:from>
    <xdr:to>
      <xdr:col>27</xdr:col>
      <xdr:colOff>835200</xdr:colOff>
      <xdr:row>7</xdr:row>
      <xdr:rowOff>161640</xdr:rowOff>
    </xdr:to>
    <xdr:sp>
      <xdr:nvSpPr>
        <xdr:cNvPr id="41" name="Rectangle 15"/>
        <xdr:cNvSpPr/>
      </xdr:nvSpPr>
      <xdr:spPr>
        <a:xfrm>
          <a:off x="1306188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29</xdr:col>
      <xdr:colOff>0</xdr:colOff>
      <xdr:row>6</xdr:row>
      <xdr:rowOff>0</xdr:rowOff>
    </xdr:from>
    <xdr:to>
      <xdr:col>29</xdr:col>
      <xdr:colOff>835200</xdr:colOff>
      <xdr:row>7</xdr:row>
      <xdr:rowOff>161640</xdr:rowOff>
    </xdr:to>
    <xdr:sp>
      <xdr:nvSpPr>
        <xdr:cNvPr id="42" name="Rectangle 16"/>
        <xdr:cNvSpPr/>
      </xdr:nvSpPr>
      <xdr:spPr>
        <a:xfrm>
          <a:off x="1400688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6</xdr:row>
      <xdr:rowOff>0</xdr:rowOff>
    </xdr:from>
    <xdr:to>
      <xdr:col>31</xdr:col>
      <xdr:colOff>824760</xdr:colOff>
      <xdr:row>7</xdr:row>
      <xdr:rowOff>161640</xdr:rowOff>
    </xdr:to>
    <xdr:sp>
      <xdr:nvSpPr>
        <xdr:cNvPr id="43" name="Rectangle 17"/>
        <xdr:cNvSpPr/>
      </xdr:nvSpPr>
      <xdr:spPr>
        <a:xfrm>
          <a:off x="14951880" y="1409760"/>
          <a:ext cx="82476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6</xdr:row>
      <xdr:rowOff>0</xdr:rowOff>
    </xdr:from>
    <xdr:to>
      <xdr:col>33</xdr:col>
      <xdr:colOff>895320</xdr:colOff>
      <xdr:row>7</xdr:row>
      <xdr:rowOff>161640</xdr:rowOff>
    </xdr:to>
    <xdr:sp>
      <xdr:nvSpPr>
        <xdr:cNvPr id="44" name="Rectangle 18"/>
        <xdr:cNvSpPr/>
      </xdr:nvSpPr>
      <xdr:spPr>
        <a:xfrm>
          <a:off x="15856560" y="1409760"/>
          <a:ext cx="89532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6</xdr:row>
      <xdr:rowOff>0</xdr:rowOff>
    </xdr:from>
    <xdr:to>
      <xdr:col>35</xdr:col>
      <xdr:colOff>996480</xdr:colOff>
      <xdr:row>7</xdr:row>
      <xdr:rowOff>161640</xdr:rowOff>
    </xdr:to>
    <xdr:sp>
      <xdr:nvSpPr>
        <xdr:cNvPr id="45" name="Rectangle 19"/>
        <xdr:cNvSpPr/>
      </xdr:nvSpPr>
      <xdr:spPr>
        <a:xfrm>
          <a:off x="1683180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6</xdr:row>
      <xdr:rowOff>0</xdr:rowOff>
    </xdr:from>
    <xdr:to>
      <xdr:col>35</xdr:col>
      <xdr:colOff>996480</xdr:colOff>
      <xdr:row>7</xdr:row>
      <xdr:rowOff>161640</xdr:rowOff>
    </xdr:to>
    <xdr:sp>
      <xdr:nvSpPr>
        <xdr:cNvPr id="46" name="Rectangle 20"/>
        <xdr:cNvSpPr/>
      </xdr:nvSpPr>
      <xdr:spPr>
        <a:xfrm>
          <a:off x="16831800" y="1409760"/>
          <a:ext cx="9964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674280</xdr:colOff>
          <xdr:row>0</xdr:row>
          <xdr:rowOff>66240</xdr:rowOff>
        </xdr:from>
        <xdr:to>
          <xdr:col>10</xdr:col>
          <xdr:colOff>60120</xdr:colOff>
          <xdr:row>2</xdr:row>
          <xdr:rowOff>142920</xdr:rowOff>
        </xdr:to>
        <xdr:sp>
          <xdr:nvSpPr>
            <xdr:cNvPr id="1001" name="Button 24" descr="Fix Date Bucket&#10;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Fix Date Bucket
Table</a:t>
              </a:r>
            </a:p>
          </xdr:txBody>
        </xdr:sp>
        <xdr:clientData/>
      </xdr:twoCellAnchor>
    </mc:Choice>
  </mc:AlternateContent>
  <xdr:twoCellAnchor editAs="oneCell">
    <xdr:from>
      <xdr:col>6</xdr:col>
      <xdr:colOff>0</xdr:colOff>
      <xdr:row>6</xdr:row>
      <xdr:rowOff>0</xdr:rowOff>
    </xdr:from>
    <xdr:to>
      <xdr:col>6</xdr:col>
      <xdr:colOff>10080</xdr:colOff>
      <xdr:row>7</xdr:row>
      <xdr:rowOff>161640</xdr:rowOff>
    </xdr:to>
    <xdr:sp>
      <xdr:nvSpPr>
        <xdr:cNvPr id="47" name="Rectangle 26"/>
        <xdr:cNvSpPr/>
      </xdr:nvSpPr>
      <xdr:spPr>
        <a:xfrm>
          <a:off x="3442320" y="1409760"/>
          <a:ext cx="1008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835200</xdr:colOff>
      <xdr:row>7</xdr:row>
      <xdr:rowOff>161640</xdr:rowOff>
    </xdr:to>
    <xdr:sp>
      <xdr:nvSpPr>
        <xdr:cNvPr id="48" name="Rectangle 27"/>
        <xdr:cNvSpPr/>
      </xdr:nvSpPr>
      <xdr:spPr>
        <a:xfrm>
          <a:off x="3572640" y="140976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6</xdr:row>
      <xdr:rowOff>9360</xdr:rowOff>
    </xdr:from>
    <xdr:to>
      <xdr:col>7</xdr:col>
      <xdr:colOff>835200</xdr:colOff>
      <xdr:row>8</xdr:row>
      <xdr:rowOff>9360</xdr:rowOff>
    </xdr:to>
    <xdr:sp>
      <xdr:nvSpPr>
        <xdr:cNvPr id="49" name="Rectangle 28"/>
        <xdr:cNvSpPr/>
      </xdr:nvSpPr>
      <xdr:spPr>
        <a:xfrm>
          <a:off x="3572640" y="1419120"/>
          <a:ext cx="835200" cy="323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ERMS/ERMS_ADM/LONDON/FEB/LON0297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1intra/1REPORT/1997/Bamsprd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:/COMMON/1INTRA/1REPORT/1997/BAMSPRD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COMMON/ERMS_ADM/LONDON/FEB/LON0297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Apr/Gasbench/GBM0408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ERMS/ERMS_ADM/1997_CLF/2-97/0297LOND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Sep/Gasbench/GBM0909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GBM033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Jun/Nonaffl/G060198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D_POS/1998/Feb/Nonaffl/Temp/mimi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Position"/>
      <sheetName val="NWE"/>
      <sheetName val="MED"/>
      <sheetName val="1%"/>
      <sheetName val="UNL"/>
      <sheetName val="NAPTHA"/>
      <sheetName val="BRENT"/>
      <sheetName val="CRUDE"/>
      <sheetName val="GC"/>
      <sheetName val="GOIL"/>
      <sheetName val="SIFO"/>
      <sheetName val="HO"/>
      <sheetName val="HFO"/>
      <sheetName val="Module1"/>
      <sheetName val="Orig Sched"/>
      <sheetName val="LON02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Bammel PV"/>
      <sheetName val="Position"/>
      <sheetName val="P&amp;L Vari."/>
      <sheetName val="Crv Vari."/>
      <sheetName val="Interest Rate Info"/>
      <sheetName val="Module1"/>
      <sheetName val="Module2"/>
      <sheetName val="Module3"/>
    </sheetNames>
    <sheetDataSet>
      <sheetData sheetId="0">
        <row r="14">
          <cell r="D14">
            <v>36831</v>
          </cell>
        </row>
        <row r="15">
          <cell r="D15">
            <v>36861</v>
          </cell>
        </row>
        <row r="16">
          <cell r="D16">
            <v>36892</v>
          </cell>
        </row>
        <row r="17">
          <cell r="D17">
            <v>36923</v>
          </cell>
        </row>
        <row r="18">
          <cell r="D18">
            <v>36951</v>
          </cell>
        </row>
        <row r="19">
          <cell r="D19">
            <v>36982</v>
          </cell>
        </row>
        <row r="20">
          <cell r="D20">
            <v>37012</v>
          </cell>
        </row>
        <row r="21">
          <cell r="D21">
            <v>37043</v>
          </cell>
        </row>
        <row r="22">
          <cell r="D22">
            <v>37073</v>
          </cell>
        </row>
        <row r="23">
          <cell r="D23">
            <v>37104</v>
          </cell>
        </row>
        <row r="24">
          <cell r="D24">
            <v>37135</v>
          </cell>
        </row>
        <row r="25">
          <cell r="D25">
            <v>37165</v>
          </cell>
        </row>
        <row r="26">
          <cell r="D26">
            <v>37196</v>
          </cell>
        </row>
        <row r="27">
          <cell r="D27">
            <v>37226</v>
          </cell>
        </row>
        <row r="28">
          <cell r="D28">
            <v>37257</v>
          </cell>
        </row>
        <row r="29">
          <cell r="D29">
            <v>37288</v>
          </cell>
        </row>
        <row r="30">
          <cell r="D30">
            <v>37316</v>
          </cell>
        </row>
        <row r="31">
          <cell r="D31">
            <v>37347</v>
          </cell>
        </row>
        <row r="32">
          <cell r="D32">
            <v>37377</v>
          </cell>
        </row>
        <row r="33">
          <cell r="D33">
            <v>37408</v>
          </cell>
        </row>
        <row r="34">
          <cell r="D34">
            <v>37438</v>
          </cell>
        </row>
        <row r="35">
          <cell r="D35">
            <v>37469</v>
          </cell>
        </row>
        <row r="36">
          <cell r="D36">
            <v>37500</v>
          </cell>
        </row>
        <row r="37">
          <cell r="D37">
            <v>37530</v>
          </cell>
        </row>
        <row r="38">
          <cell r="D38">
            <v>37561</v>
          </cell>
        </row>
        <row r="39">
          <cell r="D39">
            <v>37591</v>
          </cell>
        </row>
        <row r="40">
          <cell r="D40">
            <v>37622</v>
          </cell>
        </row>
        <row r="41">
          <cell r="D41">
            <v>37653</v>
          </cell>
        </row>
        <row r="42">
          <cell r="D42">
            <v>37681</v>
          </cell>
        </row>
        <row r="43">
          <cell r="D43">
            <v>37712</v>
          </cell>
        </row>
        <row r="44">
          <cell r="D44">
            <v>37742</v>
          </cell>
        </row>
        <row r="45">
          <cell r="D45">
            <v>37773</v>
          </cell>
        </row>
        <row r="46">
          <cell r="D46">
            <v>37803</v>
          </cell>
        </row>
        <row r="47">
          <cell r="D47">
            <v>37834</v>
          </cell>
        </row>
        <row r="48">
          <cell r="D48">
            <v>37865</v>
          </cell>
        </row>
        <row r="49">
          <cell r="D49">
            <v>37895</v>
          </cell>
        </row>
        <row r="50">
          <cell r="D50">
            <v>37926</v>
          </cell>
        </row>
        <row r="51">
          <cell r="D51">
            <v>37956</v>
          </cell>
        </row>
        <row r="52">
          <cell r="D52">
            <v>37987</v>
          </cell>
        </row>
        <row r="53">
          <cell r="D53">
            <v>38018</v>
          </cell>
        </row>
        <row r="54">
          <cell r="D54">
            <v>38047</v>
          </cell>
        </row>
        <row r="55">
          <cell r="D55">
            <v>38078</v>
          </cell>
        </row>
        <row r="56">
          <cell r="D56">
            <v>38108</v>
          </cell>
        </row>
        <row r="57">
          <cell r="D57">
            <v>38139</v>
          </cell>
        </row>
        <row r="58">
          <cell r="D58">
            <v>38169</v>
          </cell>
        </row>
        <row r="59">
          <cell r="D59">
            <v>38200</v>
          </cell>
        </row>
        <row r="60">
          <cell r="D60">
            <v>38231</v>
          </cell>
        </row>
        <row r="61">
          <cell r="D61">
            <v>38261</v>
          </cell>
        </row>
        <row r="62">
          <cell r="D62">
            <v>38292</v>
          </cell>
        </row>
        <row r="63">
          <cell r="D63">
            <v>38322</v>
          </cell>
        </row>
        <row r="64">
          <cell r="D64">
            <v>38353</v>
          </cell>
        </row>
        <row r="65">
          <cell r="D65">
            <v>38384</v>
          </cell>
        </row>
        <row r="66">
          <cell r="D66">
            <v>38412</v>
          </cell>
        </row>
        <row r="67">
          <cell r="D67">
            <v>38443</v>
          </cell>
        </row>
        <row r="68">
          <cell r="D68">
            <v>38473</v>
          </cell>
        </row>
        <row r="69">
          <cell r="D69">
            <v>38504</v>
          </cell>
        </row>
        <row r="70">
          <cell r="D70">
            <v>38534</v>
          </cell>
        </row>
        <row r="71">
          <cell r="D71">
            <v>38565</v>
          </cell>
        </row>
        <row r="72">
          <cell r="D72">
            <v>38596</v>
          </cell>
        </row>
        <row r="73">
          <cell r="D73">
            <v>38626</v>
          </cell>
        </row>
        <row r="74">
          <cell r="D74">
            <v>38657</v>
          </cell>
        </row>
        <row r="75">
          <cell r="D75">
            <v>38687</v>
          </cell>
        </row>
        <row r="76">
          <cell r="D76">
            <v>38718</v>
          </cell>
        </row>
        <row r="77">
          <cell r="D77">
            <v>38749</v>
          </cell>
        </row>
        <row r="78">
          <cell r="D78">
            <v>38777</v>
          </cell>
        </row>
        <row r="79">
          <cell r="D79">
            <v>38808</v>
          </cell>
        </row>
        <row r="80">
          <cell r="D80">
            <v>38838</v>
          </cell>
        </row>
        <row r="81">
          <cell r="D81">
            <v>38869</v>
          </cell>
        </row>
        <row r="82">
          <cell r="D82">
            <v>38899</v>
          </cell>
        </row>
        <row r="83">
          <cell r="D83">
            <v>38930</v>
          </cell>
        </row>
        <row r="84">
          <cell r="D84">
            <v>38961</v>
          </cell>
        </row>
        <row r="85">
          <cell r="D85">
            <v>38991</v>
          </cell>
        </row>
        <row r="86">
          <cell r="D86">
            <v>39022</v>
          </cell>
        </row>
        <row r="87">
          <cell r="D87">
            <v>39052</v>
          </cell>
        </row>
        <row r="88">
          <cell r="D88">
            <v>39083</v>
          </cell>
        </row>
        <row r="89">
          <cell r="D89">
            <v>39114</v>
          </cell>
        </row>
        <row r="90">
          <cell r="D90">
            <v>39142</v>
          </cell>
        </row>
        <row r="91">
          <cell r="D91">
            <v>39173</v>
          </cell>
        </row>
        <row r="92">
          <cell r="D92">
            <v>39203</v>
          </cell>
        </row>
        <row r="93">
          <cell r="D93">
            <v>39234</v>
          </cell>
        </row>
        <row r="94">
          <cell r="D94">
            <v>39264</v>
          </cell>
        </row>
        <row r="95">
          <cell r="D95">
            <v>39295</v>
          </cell>
        </row>
        <row r="96">
          <cell r="D96">
            <v>39326</v>
          </cell>
        </row>
        <row r="97">
          <cell r="D97">
            <v>39356</v>
          </cell>
        </row>
        <row r="98">
          <cell r="D98">
            <v>39387</v>
          </cell>
        </row>
        <row r="99">
          <cell r="D99">
            <v>39417</v>
          </cell>
        </row>
        <row r="100">
          <cell r="D100">
            <v>39448</v>
          </cell>
        </row>
        <row r="101">
          <cell r="D101">
            <v>39479</v>
          </cell>
        </row>
        <row r="102">
          <cell r="D102">
            <v>39508</v>
          </cell>
        </row>
        <row r="103">
          <cell r="D103">
            <v>39539</v>
          </cell>
        </row>
        <row r="104">
          <cell r="D104">
            <v>39569</v>
          </cell>
        </row>
        <row r="105">
          <cell r="D105">
            <v>39600</v>
          </cell>
        </row>
        <row r="106">
          <cell r="D106">
            <v>39630</v>
          </cell>
        </row>
        <row r="107">
          <cell r="D107">
            <v>39661</v>
          </cell>
        </row>
        <row r="108">
          <cell r="D108">
            <v>39692</v>
          </cell>
        </row>
        <row r="109">
          <cell r="D109">
            <v>39722</v>
          </cell>
        </row>
        <row r="110">
          <cell r="D110">
            <v>39753</v>
          </cell>
        </row>
        <row r="111">
          <cell r="D111">
            <v>39783</v>
          </cell>
        </row>
      </sheetData>
      <sheetData sheetId="1"/>
      <sheetData sheetId="2">
        <row r="4">
          <cell r="B4">
            <v>0</v>
          </cell>
          <cell r="C4">
            <v>0</v>
          </cell>
        </row>
        <row r="5">
          <cell r="B5">
            <v>0</v>
          </cell>
          <cell r="C5">
            <v>0</v>
          </cell>
        </row>
        <row r="6">
          <cell r="B6">
            <v>0</v>
          </cell>
          <cell r="C6">
            <v>0</v>
          </cell>
        </row>
        <row r="7">
          <cell r="B7">
            <v>0</v>
          </cell>
          <cell r="C7">
            <v>0</v>
          </cell>
        </row>
        <row r="8">
          <cell r="B8">
            <v>0</v>
          </cell>
          <cell r="C8">
            <v>0</v>
          </cell>
        </row>
        <row r="9">
          <cell r="B9">
            <v>0</v>
          </cell>
          <cell r="C9">
            <v>0</v>
          </cell>
        </row>
        <row r="10">
          <cell r="B10">
            <v>0</v>
          </cell>
          <cell r="C10">
            <v>0</v>
          </cell>
        </row>
        <row r="11">
          <cell r="B11">
            <v>0</v>
          </cell>
          <cell r="C11">
            <v>0</v>
          </cell>
        </row>
        <row r="12">
          <cell r="B12">
            <v>0</v>
          </cell>
          <cell r="C12">
            <v>0</v>
          </cell>
        </row>
        <row r="13">
          <cell r="B13">
            <v>0</v>
          </cell>
          <cell r="C13">
            <v>0</v>
          </cell>
        </row>
        <row r="14">
          <cell r="B14">
            <v>0</v>
          </cell>
          <cell r="C14">
            <v>0</v>
          </cell>
        </row>
        <row r="15">
          <cell r="B15">
            <v>0</v>
          </cell>
          <cell r="C15">
            <v>0</v>
          </cell>
        </row>
        <row r="16">
          <cell r="B16">
            <v>0</v>
          </cell>
          <cell r="C16">
            <v>0</v>
          </cell>
        </row>
        <row r="17">
          <cell r="B17">
            <v>0</v>
          </cell>
          <cell r="C17">
            <v>0</v>
          </cell>
        </row>
        <row r="18">
          <cell r="B18">
            <v>0</v>
          </cell>
          <cell r="C18">
            <v>0</v>
          </cell>
        </row>
        <row r="19">
          <cell r="B19">
            <v>0</v>
          </cell>
          <cell r="C19">
            <v>0</v>
          </cell>
        </row>
        <row r="20">
          <cell r="B20">
            <v>0</v>
          </cell>
          <cell r="C20">
            <v>0</v>
          </cell>
        </row>
        <row r="21">
          <cell r="B21">
            <v>0</v>
          </cell>
          <cell r="C21">
            <v>0</v>
          </cell>
        </row>
        <row r="22">
          <cell r="B22">
            <v>0</v>
          </cell>
          <cell r="C22">
            <v>0</v>
          </cell>
        </row>
        <row r="23">
          <cell r="B23">
            <v>0</v>
          </cell>
          <cell r="C23">
            <v>0</v>
          </cell>
        </row>
        <row r="24">
          <cell r="B24">
            <v>0</v>
          </cell>
          <cell r="C24">
            <v>0</v>
          </cell>
        </row>
        <row r="25">
          <cell r="B25">
            <v>0</v>
          </cell>
          <cell r="C25">
            <v>0</v>
          </cell>
        </row>
        <row r="26">
          <cell r="B26">
            <v>0</v>
          </cell>
          <cell r="C26">
            <v>0</v>
          </cell>
        </row>
        <row r="27">
          <cell r="B27">
            <v>0</v>
          </cell>
          <cell r="C27">
            <v>0</v>
          </cell>
        </row>
        <row r="28">
          <cell r="B28">
            <v>0</v>
          </cell>
          <cell r="C28">
            <v>0</v>
          </cell>
        </row>
        <row r="29">
          <cell r="B29">
            <v>0</v>
          </cell>
          <cell r="C29">
            <v>0</v>
          </cell>
        </row>
        <row r="30">
          <cell r="B30">
            <v>0</v>
          </cell>
          <cell r="C30">
            <v>0</v>
          </cell>
        </row>
        <row r="31">
          <cell r="B31">
            <v>0</v>
          </cell>
          <cell r="C31">
            <v>0</v>
          </cell>
        </row>
        <row r="32">
          <cell r="B32">
            <v>0</v>
          </cell>
          <cell r="C32">
            <v>-154.106015603837</v>
          </cell>
        </row>
        <row r="33">
          <cell r="B33">
            <v>0</v>
          </cell>
          <cell r="C33">
            <v>-245.585126105213</v>
          </cell>
        </row>
        <row r="34">
          <cell r="B34">
            <v>390.067509281042</v>
          </cell>
          <cell r="C34">
            <v>0</v>
          </cell>
        </row>
        <row r="35">
          <cell r="B35">
            <v>0</v>
          </cell>
          <cell r="C35">
            <v>0</v>
          </cell>
        </row>
        <row r="36">
          <cell r="B36">
            <v>0</v>
          </cell>
          <cell r="C36">
            <v>0</v>
          </cell>
        </row>
        <row r="37">
          <cell r="B37">
            <v>0</v>
          </cell>
          <cell r="C37">
            <v>0</v>
          </cell>
        </row>
        <row r="38">
          <cell r="B38">
            <v>176.826770639265</v>
          </cell>
          <cell r="C38">
            <v>0</v>
          </cell>
        </row>
        <row r="39">
          <cell r="B39">
            <v>270.448839149098</v>
          </cell>
          <cell r="C39">
            <v>0</v>
          </cell>
        </row>
        <row r="40">
          <cell r="B40">
            <v>0</v>
          </cell>
          <cell r="C40">
            <v>-362.817238271049</v>
          </cell>
        </row>
        <row r="41">
          <cell r="B41">
            <v>0</v>
          </cell>
          <cell r="C41">
            <v>0</v>
          </cell>
        </row>
        <row r="42">
          <cell r="B42">
            <v>0</v>
          </cell>
          <cell r="C42">
            <v>0</v>
          </cell>
        </row>
        <row r="43">
          <cell r="B43">
            <v>0</v>
          </cell>
          <cell r="C43">
            <v>0</v>
          </cell>
        </row>
        <row r="44">
          <cell r="B44">
            <v>0</v>
          </cell>
          <cell r="C44">
            <v>-215.066511611028</v>
          </cell>
        </row>
        <row r="45">
          <cell r="B45">
            <v>0</v>
          </cell>
          <cell r="C45">
            <v>-290.554031304443</v>
          </cell>
        </row>
        <row r="46">
          <cell r="B46">
            <v>311.755044015157</v>
          </cell>
          <cell r="C46">
            <v>0</v>
          </cell>
        </row>
        <row r="47">
          <cell r="B47">
            <v>0</v>
          </cell>
          <cell r="C47">
            <v>0</v>
          </cell>
        </row>
        <row r="48">
          <cell r="B48">
            <v>0</v>
          </cell>
          <cell r="C48">
            <v>0</v>
          </cell>
        </row>
        <row r="49">
          <cell r="B49">
            <v>0</v>
          </cell>
          <cell r="C49">
            <v>0</v>
          </cell>
        </row>
        <row r="50">
          <cell r="B50">
            <v>243.227503520809</v>
          </cell>
          <cell r="C50">
            <v>0</v>
          </cell>
        </row>
        <row r="51">
          <cell r="B51">
            <v>318.35920664484</v>
          </cell>
          <cell r="C51">
            <v>0</v>
          </cell>
        </row>
        <row r="52">
          <cell r="B52">
            <v>0</v>
          </cell>
          <cell r="C52">
            <v>-284.004695597518</v>
          </cell>
        </row>
        <row r="53">
          <cell r="B53">
            <v>0</v>
          </cell>
          <cell r="C53">
            <v>0</v>
          </cell>
        </row>
        <row r="54">
          <cell r="B54">
            <v>0</v>
          </cell>
          <cell r="C54">
            <v>0</v>
          </cell>
        </row>
        <row r="55">
          <cell r="B55">
            <v>0</v>
          </cell>
          <cell r="C55">
            <v>0</v>
          </cell>
        </row>
        <row r="56">
          <cell r="B56">
            <v>0</v>
          </cell>
          <cell r="C56">
            <v>-201.445682897093</v>
          </cell>
        </row>
        <row r="57">
          <cell r="B57">
            <v>0</v>
          </cell>
          <cell r="C57">
            <v>-257.101724755947</v>
          </cell>
        </row>
        <row r="58">
          <cell r="B58">
            <v>293.038504181973</v>
          </cell>
          <cell r="C58">
            <v>0</v>
          </cell>
        </row>
        <row r="59">
          <cell r="B59">
            <v>0</v>
          </cell>
          <cell r="C59">
            <v>0</v>
          </cell>
        </row>
        <row r="60">
          <cell r="B60">
            <v>0</v>
          </cell>
          <cell r="C60">
            <v>0</v>
          </cell>
        </row>
        <row r="61">
          <cell r="B61">
            <v>0</v>
          </cell>
          <cell r="C61">
            <v>0</v>
          </cell>
        </row>
        <row r="62">
          <cell r="B62">
            <v>227.693637160083</v>
          </cell>
          <cell r="C62">
            <v>0</v>
          </cell>
        </row>
        <row r="63">
          <cell r="B63">
            <v>275.38955746484</v>
          </cell>
          <cell r="C63">
            <v>0</v>
          </cell>
        </row>
        <row r="64">
          <cell r="B64">
            <v>0</v>
          </cell>
          <cell r="C64">
            <v>-266.612809142557</v>
          </cell>
        </row>
        <row r="65">
          <cell r="B65">
            <v>0</v>
          </cell>
          <cell r="C65">
            <v>0</v>
          </cell>
        </row>
        <row r="66">
          <cell r="B66">
            <v>0</v>
          </cell>
          <cell r="C66">
            <v>0</v>
          </cell>
        </row>
        <row r="67">
          <cell r="B67">
            <v>0</v>
          </cell>
          <cell r="C67">
            <v>0</v>
          </cell>
        </row>
        <row r="68">
          <cell r="B68">
            <v>0</v>
          </cell>
          <cell r="C68">
            <v>-164.539068414047</v>
          </cell>
        </row>
        <row r="69">
          <cell r="B69">
            <v>0</v>
          </cell>
          <cell r="C69">
            <v>-246.033611504696</v>
          </cell>
        </row>
        <row r="70">
          <cell r="B70">
            <v>262.663907603017</v>
          </cell>
          <cell r="C70">
            <v>0</v>
          </cell>
        </row>
        <row r="71">
          <cell r="B71">
            <v>0</v>
          </cell>
          <cell r="C71">
            <v>0</v>
          </cell>
        </row>
        <row r="72">
          <cell r="B72">
            <v>0</v>
          </cell>
          <cell r="C72">
            <v>0</v>
          </cell>
        </row>
        <row r="73">
          <cell r="B73">
            <v>0</v>
          </cell>
          <cell r="C73">
            <v>0</v>
          </cell>
        </row>
        <row r="74">
          <cell r="B74">
            <v>181.741324507495</v>
          </cell>
          <cell r="C74">
            <v>0</v>
          </cell>
        </row>
        <row r="75">
          <cell r="B75">
            <v>266.096871602354</v>
          </cell>
          <cell r="C75">
            <v>0</v>
          </cell>
        </row>
        <row r="76">
          <cell r="B76">
            <v>0</v>
          </cell>
          <cell r="C76">
            <v>-242.616769333995</v>
          </cell>
        </row>
        <row r="77">
          <cell r="B77">
            <v>0</v>
          </cell>
          <cell r="C77">
            <v>0</v>
          </cell>
        </row>
        <row r="78">
          <cell r="B78">
            <v>0</v>
          </cell>
          <cell r="C78">
            <v>0</v>
          </cell>
        </row>
        <row r="79">
          <cell r="B79">
            <v>0</v>
          </cell>
          <cell r="C79">
            <v>0</v>
          </cell>
        </row>
        <row r="80">
          <cell r="B80">
            <v>0</v>
          </cell>
          <cell r="C80">
            <v>0</v>
          </cell>
        </row>
        <row r="81">
          <cell r="B81">
            <v>0</v>
          </cell>
          <cell r="C81">
            <v>0</v>
          </cell>
        </row>
        <row r="82">
          <cell r="B82">
            <v>0</v>
          </cell>
          <cell r="C82">
            <v>0</v>
          </cell>
        </row>
        <row r="83">
          <cell r="B83">
            <v>0</v>
          </cell>
          <cell r="C83">
            <v>0</v>
          </cell>
        </row>
        <row r="84">
          <cell r="B84">
            <v>0</v>
          </cell>
          <cell r="C84">
            <v>0</v>
          </cell>
        </row>
        <row r="85">
          <cell r="B85">
            <v>0</v>
          </cell>
          <cell r="C85">
            <v>0</v>
          </cell>
        </row>
        <row r="86">
          <cell r="B86">
            <v>0</v>
          </cell>
          <cell r="C86">
            <v>0</v>
          </cell>
        </row>
        <row r="87">
          <cell r="B87">
            <v>0</v>
          </cell>
          <cell r="C87">
            <v>0</v>
          </cell>
        </row>
        <row r="88">
          <cell r="B88">
            <v>0</v>
          </cell>
          <cell r="C88">
            <v>0</v>
          </cell>
        </row>
        <row r="89">
          <cell r="B89">
            <v>0</v>
          </cell>
          <cell r="C89">
            <v>0</v>
          </cell>
        </row>
        <row r="90">
          <cell r="B90">
            <v>0</v>
          </cell>
          <cell r="C90">
            <v>0</v>
          </cell>
        </row>
        <row r="91">
          <cell r="B91">
            <v>0</v>
          </cell>
          <cell r="C91">
            <v>0</v>
          </cell>
        </row>
        <row r="92">
          <cell r="B92">
            <v>0</v>
          </cell>
          <cell r="C92">
            <v>0</v>
          </cell>
        </row>
        <row r="93">
          <cell r="B93">
            <v>0</v>
          </cell>
          <cell r="C93">
            <v>0</v>
          </cell>
        </row>
        <row r="94">
          <cell r="B94">
            <v>0</v>
          </cell>
          <cell r="C94">
            <v>0</v>
          </cell>
        </row>
        <row r="95">
          <cell r="B95">
            <v>0</v>
          </cell>
          <cell r="C95">
            <v>0</v>
          </cell>
        </row>
        <row r="96">
          <cell r="B96">
            <v>0</v>
          </cell>
          <cell r="C96">
            <v>0</v>
          </cell>
        </row>
        <row r="97">
          <cell r="B97">
            <v>0</v>
          </cell>
          <cell r="C97">
            <v>0</v>
          </cell>
        </row>
        <row r="98">
          <cell r="B98">
            <v>0</v>
          </cell>
          <cell r="C98">
            <v>0</v>
          </cell>
        </row>
        <row r="99">
          <cell r="B99">
            <v>0</v>
          </cell>
          <cell r="C99">
            <v>0</v>
          </cell>
        </row>
        <row r="100">
          <cell r="B100">
            <v>0</v>
          </cell>
          <cell r="C100">
            <v>0</v>
          </cell>
        </row>
        <row r="101">
          <cell r="B101">
            <v>0</v>
          </cell>
          <cell r="C101">
            <v>0</v>
          </cell>
        </row>
        <row r="102">
          <cell r="B102">
            <v>3217.30867576998</v>
          </cell>
          <cell r="C102">
            <v>-2930.48328454142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Input"/>
      <sheetName val="Position"/>
      <sheetName val="NWE"/>
      <sheetName val="MED"/>
      <sheetName val="1%"/>
      <sheetName val="UNL"/>
      <sheetName val="NAPTHA"/>
      <sheetName val="BRENT"/>
      <sheetName val="CRUDE"/>
      <sheetName val="GC"/>
      <sheetName val="GOIL"/>
      <sheetName val="SIFO"/>
      <sheetName val="HO"/>
      <sheetName val="HF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2"/>
    </definedNames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3"/>
      <definedName name="Macro4"/>
    </definedNames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6"/>
    </definedNames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9"/>
    </definedNames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as DPR Page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/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7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<Relationship Id="rId4" Type="http://schemas.openxmlformats.org/officeDocument/2006/relationships/ctrlProp" Target="../ctrlProps/ctrlProps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4.vml"/><Relationship Id="rId4" Type="http://schemas.openxmlformats.org/officeDocument/2006/relationships/ctrlProp" Target="../ctrlProps/ctrlProps1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3" min="2" style="1" width="14.41"/>
    <col collapsed="false" customWidth="true" hidden="false" outlineLevel="0" max="4" min="4" style="1" width="2.99"/>
    <col collapsed="false" customWidth="true" hidden="false" outlineLevel="0" max="6" min="5" style="1" width="10.71"/>
    <col collapsed="false" customWidth="true" hidden="false" outlineLevel="0" max="7" min="7" style="1" width="11.42"/>
    <col collapsed="false" customWidth="true" hidden="false" outlineLevel="0" max="8" min="8" style="1" width="6.7"/>
    <col collapsed="false" customWidth="false" hidden="false" outlineLevel="0" max="9" min="9" style="1" width="9.14"/>
    <col collapsed="false" customWidth="true" hidden="false" outlineLevel="0" max="10" min="10" style="1" width="13.28"/>
    <col collapsed="false" customWidth="true" hidden="false" outlineLevel="0" max="11" min="11" style="1" width="11.7"/>
    <col collapsed="false" customWidth="false" hidden="false" outlineLevel="0" max="13" min="12" style="1" width="9.14"/>
    <col collapsed="false" customWidth="true" hidden="false" outlineLevel="0" max="14" min="14" style="1" width="10.71"/>
    <col collapsed="false" customWidth="false" hidden="false" outlineLevel="0" max="257" min="15" style="1" width="9.14"/>
  </cols>
  <sheetData>
    <row r="1" customFormat="false" ht="13.5" hidden="false" customHeight="false" outlineLevel="0" collapsed="false">
      <c r="A1" s="2" t="s">
        <v>0</v>
      </c>
      <c r="B1" s="2"/>
    </row>
    <row r="2" customFormat="false" ht="12.75" hidden="false" customHeight="false" outlineLevel="0" collapsed="false">
      <c r="A2" s="3" t="s">
        <v>1</v>
      </c>
      <c r="B2" s="4"/>
      <c r="E2" s="5"/>
      <c r="F2" s="5"/>
    </row>
    <row r="3" customFormat="false" ht="12.75" hidden="false" customHeight="false" outlineLevel="0" collapsed="false">
      <c r="A3" s="6" t="s">
        <v>2</v>
      </c>
      <c r="B3" s="7"/>
      <c r="E3" s="5"/>
      <c r="F3" s="5"/>
    </row>
    <row r="4" customFormat="false" ht="13.5" hidden="false" customHeight="false" outlineLevel="0" collapsed="false">
      <c r="A4" s="8" t="s">
        <v>3</v>
      </c>
      <c r="B4" s="9" t="s">
        <v>4</v>
      </c>
      <c r="E4" s="5"/>
      <c r="F4" s="5"/>
    </row>
    <row r="5" customFormat="false" ht="13.5" hidden="true" customHeight="false" outlineLevel="0" collapsed="false">
      <c r="A5" s="8" t="s">
        <v>5</v>
      </c>
      <c r="B5" s="10" t="n">
        <f aca="true">NOW()</f>
        <v>45926.9530237458</v>
      </c>
      <c r="E5" s="11"/>
      <c r="F5" s="11"/>
    </row>
    <row r="6" customFormat="false" ht="13.5" hidden="false" customHeight="false" outlineLevel="0" collapsed="false">
      <c r="A6" s="8" t="s">
        <v>6</v>
      </c>
      <c r="B6" s="12" t="n">
        <f aca="false">DAY(EOMONTH(B5,0))</f>
        <v>30</v>
      </c>
      <c r="E6" s="11"/>
      <c r="F6" s="11"/>
      <c r="G6" s="13"/>
    </row>
    <row r="7" customFormat="false" ht="13.5" hidden="false" customHeight="false" outlineLevel="0" collapsed="false">
      <c r="A7" s="14" t="s">
        <v>7</v>
      </c>
      <c r="B7" s="15" t="n">
        <v>25</v>
      </c>
      <c r="C7" s="16" t="n">
        <v>36824</v>
      </c>
      <c r="D7" s="17" t="s">
        <v>8</v>
      </c>
      <c r="E7" s="18"/>
      <c r="F7" s="18"/>
      <c r="G7" s="19"/>
    </row>
    <row r="8" customFormat="false" ht="13.5" hidden="false" customHeight="false" outlineLevel="0" collapsed="false">
      <c r="A8" s="14" t="s">
        <v>9</v>
      </c>
      <c r="B8" s="20" t="n">
        <v>36800</v>
      </c>
      <c r="C8" s="20" t="n">
        <f aca="false">EOMONTH(PromptMonth,0)</f>
        <v>36830</v>
      </c>
      <c r="E8" s="11"/>
      <c r="F8" s="11"/>
    </row>
    <row r="9" customFormat="false" ht="13.5" hidden="true" customHeight="false" outlineLevel="0" collapsed="false">
      <c r="A9" s="14" t="s">
        <v>10</v>
      </c>
      <c r="B9" s="21" t="s">
        <v>11</v>
      </c>
      <c r="C9" s="22"/>
    </row>
    <row r="12" customFormat="false" ht="12.75" hidden="false" customHeight="false" outlineLevel="0" collapsed="false">
      <c r="A12" s="5"/>
    </row>
    <row r="13" customFormat="false" ht="13.5" hidden="false" customHeight="false" outlineLevel="0" collapsed="false">
      <c r="A13" s="1" t="s">
        <v>12</v>
      </c>
    </row>
    <row r="14" customFormat="false" ht="13.5" hidden="false" customHeight="false" outlineLevel="0" collapsed="false">
      <c r="A14" s="23" t="s">
        <v>13</v>
      </c>
      <c r="B14" s="23" t="s">
        <v>14</v>
      </c>
      <c r="C14" s="23" t="s">
        <v>15</v>
      </c>
    </row>
    <row r="15" customFormat="false" ht="13.5" hidden="false" customHeight="false" outlineLevel="0" collapsed="false">
      <c r="A15" s="24" t="n">
        <v>36824</v>
      </c>
      <c r="B15" s="24" t="n">
        <v>36825</v>
      </c>
      <c r="C15" s="24" t="n">
        <v>36826</v>
      </c>
    </row>
    <row r="16" customFormat="false" ht="12.75" hidden="false" customHeight="false" outlineLevel="0" collapsed="false">
      <c r="A16" s="5"/>
    </row>
    <row r="17" customFormat="false" ht="12.75" hidden="false" customHeight="false" outlineLevel="0" collapsed="false">
      <c r="A17" s="5"/>
    </row>
    <row r="18" customFormat="false" ht="12.75" hidden="false" customHeight="false" outlineLevel="0" collapsed="false">
      <c r="A18" s="5"/>
    </row>
    <row r="19" customFormat="false" ht="12.75" hidden="false" customHeight="false" outlineLevel="0" collapsed="false">
      <c r="A19" s="25"/>
    </row>
    <row r="20" customFormat="false" ht="12.75" hidden="false" customHeight="false" outlineLevel="0" collapsed="false">
      <c r="A20" s="26" t="s">
        <v>16</v>
      </c>
    </row>
    <row r="21" customFormat="false" ht="13.5" hidden="false" customHeight="false" outlineLevel="0" collapsed="false">
      <c r="A21" s="25"/>
      <c r="N21" s="27"/>
    </row>
    <row r="22" customFormat="false" ht="14.25" hidden="false" customHeight="true" outlineLevel="0" collapsed="false">
      <c r="A22" s="28" t="s">
        <v>1</v>
      </c>
      <c r="B22" s="29"/>
      <c r="C22" s="29"/>
      <c r="N22" s="30"/>
    </row>
    <row r="23" customFormat="false" ht="26.25" hidden="false" customHeight="false" outlineLevel="0" collapsed="false">
      <c r="A23" s="31" t="s">
        <v>2</v>
      </c>
      <c r="B23" s="32" t="s">
        <v>17</v>
      </c>
      <c r="C23" s="33" t="s">
        <v>18</v>
      </c>
      <c r="D23" s="34"/>
      <c r="E23" s="35"/>
      <c r="F23" s="35"/>
      <c r="G23" s="36" t="s">
        <v>19</v>
      </c>
      <c r="H23" s="36" t="s">
        <v>20</v>
      </c>
      <c r="I23" s="35"/>
      <c r="J23" s="35"/>
      <c r="N23" s="27"/>
    </row>
    <row r="24" customFormat="false" ht="13.5" hidden="true" customHeight="false" outlineLevel="0" collapsed="false">
      <c r="A24" s="37" t="s">
        <v>21</v>
      </c>
      <c r="B24" s="38" t="n">
        <f aca="false">CurrentPostId</f>
        <v>0</v>
      </c>
      <c r="C24" s="39" t="n">
        <f aca="false">PriorPostId</f>
        <v>0</v>
      </c>
      <c r="D24" s="40" t="s">
        <v>22</v>
      </c>
      <c r="E24" s="35" t="s">
        <v>23</v>
      </c>
      <c r="F24" s="35"/>
      <c r="G24" s="35" t="s">
        <v>24</v>
      </c>
      <c r="H24" s="35"/>
      <c r="I24" s="35"/>
      <c r="J24" s="35"/>
    </row>
    <row r="25" customFormat="false" ht="13.5" hidden="false" customHeight="false" outlineLevel="0" collapsed="false">
      <c r="A25" s="41" t="s">
        <v>25</v>
      </c>
      <c r="B25" s="42" t="n">
        <v>925301</v>
      </c>
      <c r="C25" s="43"/>
      <c r="D25" s="35" t="n">
        <v>1</v>
      </c>
      <c r="E25" s="44" t="s">
        <v>26</v>
      </c>
      <c r="F25" s="45"/>
      <c r="G25" s="35" t="s">
        <v>27</v>
      </c>
      <c r="H25" s="35" t="s">
        <v>28</v>
      </c>
      <c r="I25" s="46"/>
      <c r="J25" s="35"/>
    </row>
    <row r="26" customFormat="false" ht="12.75" hidden="false" customHeight="false" outlineLevel="0" collapsed="false">
      <c r="A26" s="47"/>
      <c r="B26" s="48" t="n">
        <f aca="false">post_id+1</f>
        <v>925302</v>
      </c>
      <c r="C26" s="49"/>
      <c r="D26" s="35" t="n">
        <v>2</v>
      </c>
      <c r="E26" s="45" t="s">
        <v>29</v>
      </c>
      <c r="F26" s="45" t="s">
        <v>30</v>
      </c>
      <c r="G26" s="35" t="s">
        <v>31</v>
      </c>
      <c r="H26" s="35" t="s">
        <v>32</v>
      </c>
      <c r="I26" s="35"/>
      <c r="J26" s="35"/>
    </row>
    <row r="27" customFormat="false" ht="12.75" hidden="false" customHeight="false" outlineLevel="0" collapsed="false">
      <c r="A27" s="47"/>
      <c r="B27" s="50" t="n">
        <v>1000000</v>
      </c>
      <c r="C27" s="51"/>
      <c r="D27" s="35" t="n">
        <v>3</v>
      </c>
      <c r="E27" s="45" t="s">
        <v>33</v>
      </c>
      <c r="F27" s="45"/>
      <c r="G27" s="35" t="s">
        <v>34</v>
      </c>
      <c r="H27" s="35"/>
      <c r="I27" s="35"/>
      <c r="J27" s="35"/>
    </row>
    <row r="28" customFormat="false" ht="12.75" hidden="false" customHeight="false" outlineLevel="0" collapsed="false">
      <c r="A28" s="52"/>
      <c r="B28" s="53" t="n">
        <v>925309</v>
      </c>
      <c r="C28" s="54"/>
      <c r="D28" s="1" t="n">
        <v>4</v>
      </c>
      <c r="E28" s="45" t="s">
        <v>35</v>
      </c>
      <c r="F28" s="45"/>
      <c r="G28" s="1" t="s">
        <v>27</v>
      </c>
      <c r="H28" s="35" t="s">
        <v>36</v>
      </c>
      <c r="I28" s="35"/>
      <c r="J28" s="35"/>
    </row>
    <row r="29" customFormat="false" ht="13.5" hidden="false" customHeight="false" outlineLevel="0" collapsed="false">
      <c r="A29" s="55"/>
      <c r="B29" s="53" t="n">
        <f aca="false">B28+1</f>
        <v>925310</v>
      </c>
      <c r="C29" s="56"/>
      <c r="D29" s="1" t="n">
        <v>5</v>
      </c>
      <c r="E29" s="57" t="s">
        <v>30</v>
      </c>
      <c r="F29" s="57" t="s">
        <v>30</v>
      </c>
      <c r="G29" s="1" t="s">
        <v>31</v>
      </c>
      <c r="H29" s="35" t="s">
        <v>37</v>
      </c>
      <c r="I29" s="35"/>
      <c r="J29" s="35"/>
    </row>
    <row r="30" customFormat="false" ht="12.75" hidden="false" customHeight="false" outlineLevel="0" collapsed="false">
      <c r="H30" s="35"/>
      <c r="I30" s="35"/>
      <c r="J30" s="35"/>
    </row>
    <row r="31" customFormat="false" ht="12.75" hidden="false" customHeight="false" outlineLevel="0" collapsed="false">
      <c r="H31" s="35"/>
      <c r="I31" s="35"/>
      <c r="J31" s="35"/>
    </row>
  </sheetData>
  <mergeCells count="1">
    <mergeCell ref="A1:B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20" man="true" max="16383" min="0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HedgeStrips1.HedgeStrip">
                <anchor moveWithCells="true" sizeWithCells="false">
                  <from>
                    <xdr:col>1</xdr:col>
                    <xdr:colOff>905040</xdr:colOff>
                    <xdr:row>9</xdr:row>
                    <xdr:rowOff>47520</xdr:rowOff>
                  </from>
                  <to>
                    <xdr:col>2</xdr:col>
                    <xdr:colOff>866160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8">
              <controlPr defaultSize="0" print="false" autoFill="0" autoPict="0" macro="PriorDay1.PriorDaySetUp">
                <anchor moveWithCells="true" sizeWithCells="false">
                  <from>
                    <xdr:col>0</xdr:col>
                    <xdr:colOff>714600</xdr:colOff>
                    <xdr:row>9</xdr:row>
                    <xdr:rowOff>47520</xdr:rowOff>
                  </from>
                  <to>
                    <xdr:col>1</xdr:col>
                    <xdr:colOff>825840</xdr:colOff>
                    <xdr:row>10</xdr:row>
                    <xdr:rowOff>161640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 macro="Module2.GetGRMSValues">
                <anchor moveWithCells="true" sizeWithCells="false">
                  <from>
                    <xdr:col>2</xdr:col>
                    <xdr:colOff>996120</xdr:colOff>
                    <xdr:row>9</xdr:row>
                    <xdr:rowOff>0</xdr:rowOff>
                  </from>
                  <to>
                    <xdr:col>5</xdr:col>
                    <xdr:colOff>181800</xdr:colOff>
                    <xdr:row>11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1">
              <controlPr defaultSize="0" print="false" autoFill="0" autoPict="0" macro="Module4.FIXGRMSDETAIL">
                <anchor moveWithCells="true" sizeWithCells="false">
                  <from>
                    <xdr:col>5</xdr:col>
                    <xdr:colOff>371880</xdr:colOff>
                    <xdr:row>7</xdr:row>
                    <xdr:rowOff>162000</xdr:rowOff>
                  </from>
                  <to>
                    <xdr:col>6</xdr:col>
                    <xdr:colOff>784800</xdr:colOff>
                    <xdr:row>11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60"/>
  <sheetViews>
    <sheetView showFormulas="false" showGridLines="false" showRowColHeaders="true" showZeros="true" rightToLeft="false" tabSelected="false" showOutlineSymbols="true" defaultGridColor="true" view="normal" topLeftCell="A335" colorId="64" zoomScale="100" zoomScaleNormal="100" zoomScalePageLayoutView="100" workbookViewId="0">
      <selection pane="topLeft" activeCell="G17" activeCellId="0" sqref="G17:G36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57" width="10.71"/>
    <col collapsed="false" customWidth="true" hidden="false" outlineLevel="0" max="8" min="8" style="57" width="13.14"/>
    <col collapsed="false" customWidth="true" hidden="false" outlineLevel="0" max="9" min="9" style="57" width="19.14"/>
    <col collapsed="false" customWidth="true" hidden="false" outlineLevel="0" max="10" min="10" style="57" width="12.42"/>
    <col collapsed="false" customWidth="true" hidden="false" outlineLevel="0" max="11" min="11" style="57" width="11.56"/>
    <col collapsed="false" customWidth="true" hidden="false" outlineLevel="0" max="12" min="12" style="57" width="9.85"/>
  </cols>
  <sheetData>
    <row r="1" customFormat="false" ht="13.5" hidden="false" customHeight="false" outlineLevel="0" collapsed="false"/>
    <row r="2" customFormat="false" ht="19.5" hidden="false" customHeight="false" outlineLevel="0" collapsed="false">
      <c r="A2" s="120" t="s">
        <v>91</v>
      </c>
      <c r="B2" s="121"/>
      <c r="C2" s="122"/>
      <c r="D2" s="123"/>
      <c r="E2" s="124"/>
      <c r="F2" s="125"/>
    </row>
    <row r="3" customFormat="false" ht="13.5" hidden="false" customHeight="false" outlineLevel="0" collapsed="false">
      <c r="A3" s="126"/>
      <c r="D3" s="127" t="s">
        <v>92</v>
      </c>
      <c r="E3" s="128"/>
      <c r="F3" s="129" t="s">
        <v>83</v>
      </c>
      <c r="G3" s="130"/>
      <c r="H3" s="131" t="s">
        <v>93</v>
      </c>
      <c r="I3" s="132" t="s">
        <v>94</v>
      </c>
      <c r="J3" s="133"/>
    </row>
    <row r="4" customFormat="false" ht="13.5" hidden="false" customHeight="false" outlineLevel="0" collapsed="false">
      <c r="A4" s="134" t="n">
        <v>36800</v>
      </c>
      <c r="D4" s="135" t="n">
        <v>1</v>
      </c>
      <c r="E4" s="136"/>
      <c r="F4" s="137" t="n">
        <v>36800</v>
      </c>
      <c r="G4" s="138" t="n">
        <v>0</v>
      </c>
      <c r="H4" s="139"/>
      <c r="I4" s="140"/>
      <c r="J4" s="141"/>
    </row>
    <row r="5" customFormat="false" ht="13.5" hidden="false" customHeight="false" outlineLevel="0" collapsed="false">
      <c r="A5" s="134" t="n">
        <v>36831</v>
      </c>
      <c r="D5" s="135" t="n">
        <v>2</v>
      </c>
      <c r="E5" s="136"/>
      <c r="F5" s="137" t="n">
        <v>36831</v>
      </c>
      <c r="G5" s="138" t="n">
        <v>1</v>
      </c>
      <c r="H5" s="142"/>
      <c r="I5" s="143" t="n">
        <f aca="false">NXB3</f>
        <v>36824</v>
      </c>
      <c r="J5" s="143" t="n">
        <f aca="false">NXB2</f>
        <v>36825</v>
      </c>
      <c r="K5" s="143" t="n">
        <f aca="false">NX1</f>
        <v>36826</v>
      </c>
    </row>
    <row r="6" customFormat="false" ht="13.5" hidden="false" customHeight="false" outlineLevel="0" collapsed="false">
      <c r="A6" s="134" t="n">
        <v>36861</v>
      </c>
      <c r="D6" s="135" t="n">
        <v>3</v>
      </c>
      <c r="E6" s="136"/>
      <c r="F6" s="137" t="n">
        <v>36861</v>
      </c>
      <c r="G6" s="138" t="n">
        <v>2</v>
      </c>
      <c r="H6" s="144" t="s">
        <v>95</v>
      </c>
      <c r="I6" s="145" t="s">
        <v>13</v>
      </c>
      <c r="J6" s="145" t="s">
        <v>14</v>
      </c>
      <c r="K6" s="145" t="s">
        <v>15</v>
      </c>
    </row>
    <row r="7" customFormat="false" ht="12.75" hidden="false" customHeight="false" outlineLevel="0" collapsed="false">
      <c r="A7" s="134" t="n">
        <v>36892</v>
      </c>
      <c r="D7" s="135" t="n">
        <v>4</v>
      </c>
      <c r="E7" s="136"/>
      <c r="F7" s="137" t="n">
        <v>36892</v>
      </c>
      <c r="G7" s="138" t="n">
        <v>2</v>
      </c>
      <c r="H7" s="146" t="s">
        <v>15</v>
      </c>
      <c r="I7" s="147" t="n">
        <v>0</v>
      </c>
      <c r="J7" s="148" t="n">
        <v>0</v>
      </c>
      <c r="K7" s="148" t="n">
        <v>1</v>
      </c>
    </row>
    <row r="8" customFormat="false" ht="12.75" hidden="false" customHeight="false" outlineLevel="0" collapsed="false">
      <c r="A8" s="134" t="n">
        <v>36923</v>
      </c>
      <c r="D8" s="135" t="n">
        <v>5</v>
      </c>
      <c r="E8" s="136"/>
      <c r="F8" s="137" t="n">
        <v>36923</v>
      </c>
      <c r="G8" s="138" t="n">
        <v>2</v>
      </c>
      <c r="H8" s="149" t="s">
        <v>96</v>
      </c>
      <c r="I8" s="150" t="n">
        <v>0</v>
      </c>
      <c r="J8" s="151" t="n">
        <v>0.5</v>
      </c>
      <c r="K8" s="151" t="n">
        <v>1</v>
      </c>
    </row>
    <row r="9" customFormat="false" ht="12.75" hidden="false" customHeight="false" outlineLevel="0" collapsed="false">
      <c r="A9" s="134" t="n">
        <v>36951</v>
      </c>
      <c r="D9" s="135" t="n">
        <v>6</v>
      </c>
      <c r="E9" s="136"/>
      <c r="F9" s="137" t="n">
        <v>36951</v>
      </c>
      <c r="G9" s="138" t="n">
        <v>2</v>
      </c>
      <c r="H9" s="149" t="s">
        <v>97</v>
      </c>
      <c r="I9" s="152" t="n">
        <v>0.333333</v>
      </c>
      <c r="J9" s="153" t="n">
        <v>0.666666</v>
      </c>
      <c r="K9" s="151" t="n">
        <v>1</v>
      </c>
    </row>
    <row r="10" customFormat="false" ht="12.75" hidden="false" customHeight="false" outlineLevel="0" collapsed="false">
      <c r="A10" s="134" t="n">
        <v>36982</v>
      </c>
      <c r="D10" s="135" t="n">
        <v>7</v>
      </c>
      <c r="E10" s="136"/>
      <c r="F10" s="137" t="n">
        <v>36982</v>
      </c>
      <c r="G10" s="138" t="n">
        <v>4</v>
      </c>
      <c r="H10" s="149" t="s">
        <v>14</v>
      </c>
      <c r="I10" s="150" t="n">
        <v>0</v>
      </c>
      <c r="J10" s="151" t="n">
        <v>1</v>
      </c>
      <c r="K10" s="151" t="n">
        <v>1</v>
      </c>
    </row>
    <row r="11" customFormat="false" ht="12.75" hidden="false" customHeight="false" outlineLevel="0" collapsed="false">
      <c r="A11" s="134" t="n">
        <v>37012</v>
      </c>
      <c r="D11" s="135" t="n">
        <v>8</v>
      </c>
      <c r="E11" s="136"/>
      <c r="F11" s="137" t="n">
        <v>37012</v>
      </c>
      <c r="G11" s="138" t="n">
        <v>4</v>
      </c>
      <c r="H11" s="149" t="s">
        <v>13</v>
      </c>
      <c r="I11" s="150" t="n">
        <v>1</v>
      </c>
      <c r="J11" s="151" t="n">
        <v>1</v>
      </c>
      <c r="K11" s="151" t="n">
        <v>1</v>
      </c>
    </row>
    <row r="12" customFormat="false" ht="12.75" hidden="false" customHeight="false" outlineLevel="0" collapsed="false">
      <c r="A12" s="134" t="n">
        <v>37043</v>
      </c>
      <c r="D12" s="135" t="n">
        <v>8</v>
      </c>
      <c r="E12" s="136"/>
      <c r="F12" s="137" t="n">
        <v>37043</v>
      </c>
      <c r="G12" s="138" t="n">
        <v>4</v>
      </c>
      <c r="H12" s="154"/>
      <c r="I12" s="150"/>
      <c r="J12" s="151"/>
      <c r="K12" s="151"/>
    </row>
    <row r="13" customFormat="false" ht="12.75" hidden="false" customHeight="false" outlineLevel="0" collapsed="false">
      <c r="A13" s="134" t="n">
        <v>37073</v>
      </c>
      <c r="D13" s="135" t="n">
        <v>8</v>
      </c>
      <c r="E13" s="136"/>
      <c r="F13" s="137" t="n">
        <v>37073</v>
      </c>
      <c r="G13" s="138" t="n">
        <v>4</v>
      </c>
      <c r="H13" s="154"/>
      <c r="I13" s="150"/>
      <c r="J13" s="151"/>
      <c r="K13" s="151"/>
    </row>
    <row r="14" customFormat="false" ht="13.5" hidden="false" customHeight="false" outlineLevel="0" collapsed="false">
      <c r="A14" s="134" t="n">
        <v>37104</v>
      </c>
      <c r="D14" s="135" t="n">
        <v>8</v>
      </c>
      <c r="E14" s="136"/>
      <c r="F14" s="137" t="n">
        <v>37104</v>
      </c>
      <c r="G14" s="138" t="n">
        <v>4</v>
      </c>
      <c r="H14" s="155"/>
      <c r="I14" s="156"/>
      <c r="J14" s="157"/>
      <c r="K14" s="157"/>
    </row>
    <row r="15" customFormat="false" ht="12.75" hidden="false" customHeight="false" outlineLevel="0" collapsed="false">
      <c r="A15" s="134" t="n">
        <v>37135</v>
      </c>
      <c r="D15" s="135" t="n">
        <v>8</v>
      </c>
      <c r="E15" s="136"/>
      <c r="F15" s="137" t="n">
        <v>37135</v>
      </c>
      <c r="G15" s="138" t="n">
        <v>4</v>
      </c>
      <c r="I15" s="158"/>
      <c r="J15" s="158"/>
    </row>
    <row r="16" customFormat="false" ht="12.75" hidden="false" customHeight="false" outlineLevel="0" collapsed="false">
      <c r="A16" s="134" t="n">
        <v>37165</v>
      </c>
      <c r="D16" s="135" t="n">
        <v>8</v>
      </c>
      <c r="E16" s="136"/>
      <c r="F16" s="137" t="n">
        <v>37165</v>
      </c>
      <c r="G16" s="138" t="n">
        <v>4</v>
      </c>
      <c r="I16" s="158"/>
      <c r="J16" s="158"/>
    </row>
    <row r="17" customFormat="false" ht="12.75" hidden="false" customHeight="false" outlineLevel="0" collapsed="false">
      <c r="A17" s="134" t="n">
        <v>37196</v>
      </c>
      <c r="D17" s="135" t="n">
        <v>8</v>
      </c>
      <c r="E17" s="136"/>
      <c r="F17" s="137" t="n">
        <v>37196</v>
      </c>
      <c r="G17" s="138" t="n">
        <v>5</v>
      </c>
      <c r="I17" s="158"/>
      <c r="J17" s="158"/>
    </row>
    <row r="18" customFormat="false" ht="12.75" hidden="false" customHeight="false" outlineLevel="0" collapsed="false">
      <c r="A18" s="134" t="n">
        <v>37226</v>
      </c>
      <c r="D18" s="135" t="n">
        <v>8</v>
      </c>
      <c r="E18" s="136"/>
      <c r="F18" s="137" t="n">
        <v>37226</v>
      </c>
      <c r="G18" s="138" t="n">
        <v>5</v>
      </c>
      <c r="I18" s="158"/>
      <c r="J18" s="158"/>
    </row>
    <row r="19" customFormat="false" ht="13.5" hidden="false" customHeight="false" outlineLevel="0" collapsed="false">
      <c r="A19" s="134" t="n">
        <v>37257</v>
      </c>
      <c r="D19" s="135" t="n">
        <v>9</v>
      </c>
      <c r="E19" s="136"/>
      <c r="F19" s="137" t="n">
        <v>37257</v>
      </c>
      <c r="G19" s="138" t="n">
        <v>5</v>
      </c>
      <c r="I19" s="158"/>
      <c r="J19" s="158"/>
    </row>
    <row r="20" customFormat="false" ht="13.5" hidden="false" customHeight="false" outlineLevel="0" collapsed="false">
      <c r="A20" s="134" t="n">
        <v>37288</v>
      </c>
      <c r="D20" s="135" t="n">
        <v>9</v>
      </c>
      <c r="E20" s="136"/>
      <c r="F20" s="137" t="n">
        <v>37288</v>
      </c>
      <c r="G20" s="138" t="n">
        <v>5</v>
      </c>
      <c r="I20" s="159" t="s">
        <v>98</v>
      </c>
      <c r="J20" s="160" t="s">
        <v>83</v>
      </c>
    </row>
    <row r="21" customFormat="false" ht="13.5" hidden="false" customHeight="false" outlineLevel="0" collapsed="false">
      <c r="A21" s="134" t="n">
        <v>37316</v>
      </c>
      <c r="D21" s="135" t="n">
        <v>9</v>
      </c>
      <c r="E21" s="136"/>
      <c r="F21" s="137" t="n">
        <v>37316</v>
      </c>
      <c r="G21" s="138" t="n">
        <v>5</v>
      </c>
      <c r="I21" s="161" t="n">
        <f aca="false">IF(J21&lt;$F$5,1)</f>
        <v>1</v>
      </c>
      <c r="J21" s="162" t="n">
        <f aca="false">F4</f>
        <v>36800</v>
      </c>
    </row>
    <row r="22" customFormat="false" ht="13.5" hidden="false" customHeight="false" outlineLevel="0" collapsed="false">
      <c r="A22" s="134" t="n">
        <v>37347</v>
      </c>
      <c r="D22" s="135" t="n">
        <v>9</v>
      </c>
      <c r="E22" s="136"/>
      <c r="F22" s="137" t="n">
        <v>37347</v>
      </c>
      <c r="G22" s="138" t="n">
        <v>5</v>
      </c>
      <c r="I22" s="161" t="n">
        <f aca="false">IF(J22&lt;$F$5,1)</f>
        <v>1</v>
      </c>
      <c r="J22" s="163" t="n">
        <f aca="false">J21+1</f>
        <v>36801</v>
      </c>
    </row>
    <row r="23" customFormat="false" ht="13.5" hidden="false" customHeight="false" outlineLevel="0" collapsed="false">
      <c r="A23" s="134" t="n">
        <v>37377</v>
      </c>
      <c r="D23" s="135" t="n">
        <v>9</v>
      </c>
      <c r="E23" s="136"/>
      <c r="F23" s="137" t="n">
        <v>37377</v>
      </c>
      <c r="G23" s="138" t="n">
        <v>5</v>
      </c>
      <c r="I23" s="161" t="n">
        <f aca="false">IF(J23&lt;$F$5,1)</f>
        <v>1</v>
      </c>
      <c r="J23" s="163" t="n">
        <f aca="false">J22+1</f>
        <v>36802</v>
      </c>
    </row>
    <row r="24" customFormat="false" ht="13.5" hidden="false" customHeight="false" outlineLevel="0" collapsed="false">
      <c r="A24" s="134" t="n">
        <v>37408</v>
      </c>
      <c r="D24" s="135" t="n">
        <v>9</v>
      </c>
      <c r="E24" s="136"/>
      <c r="F24" s="137" t="n">
        <v>37408</v>
      </c>
      <c r="G24" s="138" t="n">
        <v>5</v>
      </c>
      <c r="I24" s="161" t="n">
        <f aca="false">IF(J24&lt;$F$5,1)</f>
        <v>1</v>
      </c>
      <c r="J24" s="163" t="n">
        <f aca="false">J23+1</f>
        <v>36803</v>
      </c>
    </row>
    <row r="25" customFormat="false" ht="13.5" hidden="false" customHeight="false" outlineLevel="0" collapsed="false">
      <c r="A25" s="134" t="n">
        <v>37438</v>
      </c>
      <c r="D25" s="135" t="n">
        <v>9</v>
      </c>
      <c r="E25" s="136"/>
      <c r="F25" s="137" t="n">
        <v>37438</v>
      </c>
      <c r="G25" s="138" t="n">
        <v>5</v>
      </c>
      <c r="I25" s="161" t="n">
        <f aca="false">IF(J25&lt;$F$5,1)</f>
        <v>1</v>
      </c>
      <c r="J25" s="163" t="n">
        <f aca="false">J24+1</f>
        <v>36804</v>
      </c>
    </row>
    <row r="26" customFormat="false" ht="13.5" hidden="false" customHeight="false" outlineLevel="0" collapsed="false">
      <c r="A26" s="134" t="n">
        <v>37469</v>
      </c>
      <c r="D26" s="135" t="n">
        <v>9</v>
      </c>
      <c r="E26" s="136"/>
      <c r="F26" s="137" t="n">
        <v>37469</v>
      </c>
      <c r="G26" s="138" t="n">
        <v>5</v>
      </c>
      <c r="I26" s="161" t="n">
        <f aca="false">IF(J26&lt;$F$5,1)</f>
        <v>1</v>
      </c>
      <c r="J26" s="163" t="n">
        <f aca="false">J25+1</f>
        <v>36805</v>
      </c>
    </row>
    <row r="27" customFormat="false" ht="13.5" hidden="false" customHeight="false" outlineLevel="0" collapsed="false">
      <c r="A27" s="134" t="n">
        <v>37500</v>
      </c>
      <c r="D27" s="135" t="n">
        <v>9</v>
      </c>
      <c r="E27" s="136"/>
      <c r="F27" s="137" t="n">
        <v>37500</v>
      </c>
      <c r="G27" s="138" t="n">
        <v>5</v>
      </c>
      <c r="I27" s="161" t="n">
        <f aca="false">IF(J27&lt;$F$5,1)</f>
        <v>1</v>
      </c>
      <c r="J27" s="163" t="n">
        <f aca="false">J26+1</f>
        <v>36806</v>
      </c>
    </row>
    <row r="28" customFormat="false" ht="13.5" hidden="false" customHeight="false" outlineLevel="0" collapsed="false">
      <c r="A28" s="134" t="n">
        <v>37530</v>
      </c>
      <c r="D28" s="135" t="n">
        <v>9</v>
      </c>
      <c r="E28" s="136"/>
      <c r="F28" s="137" t="n">
        <v>37530</v>
      </c>
      <c r="G28" s="138" t="n">
        <v>5</v>
      </c>
      <c r="I28" s="161" t="n">
        <f aca="false">IF(J28&lt;$F$5,1)</f>
        <v>1</v>
      </c>
      <c r="J28" s="163" t="n">
        <f aca="false">J27+1</f>
        <v>36807</v>
      </c>
    </row>
    <row r="29" customFormat="false" ht="13.5" hidden="false" customHeight="false" outlineLevel="0" collapsed="false">
      <c r="A29" s="134" t="n">
        <v>37561</v>
      </c>
      <c r="D29" s="135" t="n">
        <v>9</v>
      </c>
      <c r="E29" s="136"/>
      <c r="F29" s="137" t="n">
        <v>37561</v>
      </c>
      <c r="G29" s="138" t="n">
        <v>5</v>
      </c>
      <c r="I29" s="161" t="n">
        <f aca="false">IF(J29&lt;$F$5,1)</f>
        <v>1</v>
      </c>
      <c r="J29" s="163" t="n">
        <f aca="false">J28+1</f>
        <v>36808</v>
      </c>
    </row>
    <row r="30" customFormat="false" ht="13.5" hidden="false" customHeight="false" outlineLevel="0" collapsed="false">
      <c r="A30" s="134" t="n">
        <v>37591</v>
      </c>
      <c r="D30" s="135" t="n">
        <v>9</v>
      </c>
      <c r="E30" s="136"/>
      <c r="F30" s="137" t="n">
        <v>37591</v>
      </c>
      <c r="G30" s="138" t="n">
        <v>5</v>
      </c>
      <c r="I30" s="161" t="n">
        <f aca="false">IF(J30&lt;$F$5,1)</f>
        <v>1</v>
      </c>
      <c r="J30" s="163" t="n">
        <f aca="false">J29+1</f>
        <v>36809</v>
      </c>
    </row>
    <row r="31" customFormat="false" ht="13.5" hidden="false" customHeight="false" outlineLevel="0" collapsed="false">
      <c r="A31" s="134" t="n">
        <v>37622</v>
      </c>
      <c r="D31" s="135" t="n">
        <v>10</v>
      </c>
      <c r="E31" s="136"/>
      <c r="F31" s="137" t="n">
        <v>37622</v>
      </c>
      <c r="G31" s="138" t="n">
        <v>5</v>
      </c>
      <c r="I31" s="161" t="n">
        <f aca="false">IF(J31&lt;$F$5,1)</f>
        <v>1</v>
      </c>
      <c r="J31" s="163" t="n">
        <f aca="false">J30+1</f>
        <v>36810</v>
      </c>
    </row>
    <row r="32" customFormat="false" ht="13.5" hidden="false" customHeight="false" outlineLevel="0" collapsed="false">
      <c r="A32" s="134" t="n">
        <v>37653</v>
      </c>
      <c r="D32" s="135" t="n">
        <v>10</v>
      </c>
      <c r="E32" s="136"/>
      <c r="F32" s="137" t="n">
        <v>37653</v>
      </c>
      <c r="G32" s="138" t="n">
        <v>5</v>
      </c>
      <c r="I32" s="161" t="n">
        <f aca="false">IF(J32&lt;$F$5,1)</f>
        <v>1</v>
      </c>
      <c r="J32" s="163" t="n">
        <f aca="false">J31+1</f>
        <v>36811</v>
      </c>
    </row>
    <row r="33" customFormat="false" ht="13.5" hidden="false" customHeight="false" outlineLevel="0" collapsed="false">
      <c r="A33" s="134" t="n">
        <v>37681</v>
      </c>
      <c r="D33" s="135" t="n">
        <v>10</v>
      </c>
      <c r="E33" s="136"/>
      <c r="F33" s="137" t="n">
        <v>37681</v>
      </c>
      <c r="G33" s="138" t="n">
        <v>5</v>
      </c>
      <c r="I33" s="161" t="n">
        <f aca="false">IF(J33&lt;$F$5,1)</f>
        <v>1</v>
      </c>
      <c r="J33" s="163" t="n">
        <f aca="false">J32+1</f>
        <v>36812</v>
      </c>
    </row>
    <row r="34" customFormat="false" ht="13.5" hidden="false" customHeight="false" outlineLevel="0" collapsed="false">
      <c r="A34" s="134" t="n">
        <v>37712</v>
      </c>
      <c r="D34" s="135" t="n">
        <v>10</v>
      </c>
      <c r="E34" s="136"/>
      <c r="F34" s="137" t="n">
        <v>37712</v>
      </c>
      <c r="G34" s="138" t="n">
        <v>5</v>
      </c>
      <c r="I34" s="161" t="n">
        <f aca="false">IF(J34&lt;$F$5,1)</f>
        <v>1</v>
      </c>
      <c r="J34" s="163" t="n">
        <f aca="false">J33+1</f>
        <v>36813</v>
      </c>
    </row>
    <row r="35" customFormat="false" ht="13.5" hidden="false" customHeight="false" outlineLevel="0" collapsed="false">
      <c r="A35" s="134" t="n">
        <v>37742</v>
      </c>
      <c r="D35" s="135" t="n">
        <v>10</v>
      </c>
      <c r="E35" s="136"/>
      <c r="F35" s="137" t="n">
        <v>37742</v>
      </c>
      <c r="G35" s="138" t="n">
        <v>5</v>
      </c>
      <c r="I35" s="161" t="n">
        <f aca="false">IF(J35&lt;$F$5,1)</f>
        <v>1</v>
      </c>
      <c r="J35" s="163" t="n">
        <f aca="false">J34+1</f>
        <v>36814</v>
      </c>
    </row>
    <row r="36" customFormat="false" ht="13.5" hidden="false" customHeight="false" outlineLevel="0" collapsed="false">
      <c r="A36" s="134" t="n">
        <v>37773</v>
      </c>
      <c r="D36" s="135" t="n">
        <v>10</v>
      </c>
      <c r="E36" s="136"/>
      <c r="F36" s="137" t="n">
        <v>37773</v>
      </c>
      <c r="G36" s="138" t="n">
        <v>5</v>
      </c>
      <c r="I36" s="161" t="n">
        <f aca="false">IF(J36&lt;$F$5,1)</f>
        <v>1</v>
      </c>
      <c r="J36" s="163" t="n">
        <f aca="false">J35+1</f>
        <v>36815</v>
      </c>
    </row>
    <row r="37" customFormat="false" ht="13.5" hidden="false" customHeight="false" outlineLevel="0" collapsed="false">
      <c r="A37" s="134" t="n">
        <v>37803</v>
      </c>
      <c r="D37" s="135" t="n">
        <v>10</v>
      </c>
      <c r="E37" s="136"/>
      <c r="F37" s="137" t="n">
        <v>37803</v>
      </c>
      <c r="G37" s="138" t="n">
        <v>5</v>
      </c>
      <c r="I37" s="161" t="n">
        <f aca="false">IF(J37&lt;$F$5,1)</f>
        <v>1</v>
      </c>
      <c r="J37" s="163" t="n">
        <f aca="false">J36+1</f>
        <v>36816</v>
      </c>
    </row>
    <row r="38" customFormat="false" ht="13.5" hidden="false" customHeight="false" outlineLevel="0" collapsed="false">
      <c r="A38" s="134" t="n">
        <v>37834</v>
      </c>
      <c r="D38" s="135" t="n">
        <v>10</v>
      </c>
      <c r="E38" s="136"/>
      <c r="F38" s="137" t="n">
        <v>37834</v>
      </c>
      <c r="G38" s="138" t="n">
        <v>5</v>
      </c>
      <c r="I38" s="161" t="n">
        <f aca="false">IF(J38&lt;$F$5,1)</f>
        <v>1</v>
      </c>
      <c r="J38" s="163" t="n">
        <f aca="false">J37+1</f>
        <v>36817</v>
      </c>
    </row>
    <row r="39" customFormat="false" ht="13.5" hidden="false" customHeight="false" outlineLevel="0" collapsed="false">
      <c r="A39" s="134" t="n">
        <v>37865</v>
      </c>
      <c r="D39" s="135" t="n">
        <v>10</v>
      </c>
      <c r="E39" s="136"/>
      <c r="F39" s="137" t="n">
        <v>37865</v>
      </c>
      <c r="G39" s="138" t="n">
        <v>5</v>
      </c>
      <c r="I39" s="161" t="n">
        <f aca="false">IF(J39&lt;$F$5,1)</f>
        <v>1</v>
      </c>
      <c r="J39" s="163" t="n">
        <f aca="false">J38+1</f>
        <v>36818</v>
      </c>
    </row>
    <row r="40" customFormat="false" ht="13.5" hidden="false" customHeight="false" outlineLevel="0" collapsed="false">
      <c r="A40" s="134" t="n">
        <v>37895</v>
      </c>
      <c r="D40" s="135" t="n">
        <v>10</v>
      </c>
      <c r="E40" s="136"/>
      <c r="F40" s="137" t="n">
        <v>37895</v>
      </c>
      <c r="G40" s="138" t="n">
        <v>5</v>
      </c>
      <c r="I40" s="161" t="n">
        <f aca="false">IF(J40&lt;$F$5,1)</f>
        <v>1</v>
      </c>
      <c r="J40" s="163" t="n">
        <f aca="false">J39+1</f>
        <v>36819</v>
      </c>
    </row>
    <row r="41" customFormat="false" ht="13.5" hidden="false" customHeight="false" outlineLevel="0" collapsed="false">
      <c r="A41" s="134" t="n">
        <v>37926</v>
      </c>
      <c r="D41" s="135" t="n">
        <v>10</v>
      </c>
      <c r="E41" s="136"/>
      <c r="F41" s="137" t="n">
        <v>37926</v>
      </c>
      <c r="G41" s="138" t="n">
        <v>5</v>
      </c>
      <c r="I41" s="161" t="n">
        <f aca="false">IF(J41&lt;$F$5,1)</f>
        <v>1</v>
      </c>
      <c r="J41" s="163" t="n">
        <f aca="false">J40+1</f>
        <v>36820</v>
      </c>
    </row>
    <row r="42" customFormat="false" ht="13.5" hidden="false" customHeight="false" outlineLevel="0" collapsed="false">
      <c r="A42" s="134" t="n">
        <v>37956</v>
      </c>
      <c r="D42" s="135" t="n">
        <v>10</v>
      </c>
      <c r="E42" s="136"/>
      <c r="F42" s="137" t="n">
        <v>37956</v>
      </c>
      <c r="G42" s="138" t="n">
        <v>5</v>
      </c>
      <c r="I42" s="161" t="n">
        <f aca="false">IF(J42&lt;$F$5,1)</f>
        <v>1</v>
      </c>
      <c r="J42" s="163" t="n">
        <f aca="false">J41+1</f>
        <v>36821</v>
      </c>
    </row>
    <row r="43" customFormat="false" ht="13.5" hidden="false" customHeight="false" outlineLevel="0" collapsed="false">
      <c r="A43" s="134" t="n">
        <v>37987</v>
      </c>
      <c r="D43" s="135" t="n">
        <v>11</v>
      </c>
      <c r="E43" s="136"/>
      <c r="F43" s="137" t="n">
        <v>37987</v>
      </c>
      <c r="G43" s="138" t="n">
        <v>5</v>
      </c>
      <c r="I43" s="161" t="n">
        <f aca="false">IF(J43&lt;$F$5,1)</f>
        <v>1</v>
      </c>
      <c r="J43" s="163" t="n">
        <f aca="false">J42+1</f>
        <v>36822</v>
      </c>
    </row>
    <row r="44" customFormat="false" ht="13.5" hidden="false" customHeight="false" outlineLevel="0" collapsed="false">
      <c r="A44" s="134" t="n">
        <v>38018</v>
      </c>
      <c r="D44" s="135" t="n">
        <v>11</v>
      </c>
      <c r="E44" s="136"/>
      <c r="F44" s="137" t="n">
        <v>38018</v>
      </c>
      <c r="G44" s="138" t="n">
        <v>5</v>
      </c>
      <c r="I44" s="161" t="n">
        <f aca="false">IF(J44&lt;$F$5,1)</f>
        <v>1</v>
      </c>
      <c r="J44" s="163" t="n">
        <f aca="false">J43+1</f>
        <v>36823</v>
      </c>
    </row>
    <row r="45" customFormat="false" ht="13.5" hidden="false" customHeight="false" outlineLevel="0" collapsed="false">
      <c r="A45" s="134" t="n">
        <v>38047</v>
      </c>
      <c r="D45" s="135" t="n">
        <v>11</v>
      </c>
      <c r="E45" s="136"/>
      <c r="F45" s="137" t="n">
        <v>38047</v>
      </c>
      <c r="G45" s="138" t="n">
        <v>5</v>
      </c>
      <c r="I45" s="161" t="n">
        <f aca="false">IF(J45&lt;$F$5,1)</f>
        <v>1</v>
      </c>
      <c r="J45" s="163" t="n">
        <f aca="false">J44+1</f>
        <v>36824</v>
      </c>
    </row>
    <row r="46" customFormat="false" ht="13.5" hidden="false" customHeight="false" outlineLevel="0" collapsed="false">
      <c r="A46" s="134" t="n">
        <v>38078</v>
      </c>
      <c r="D46" s="135" t="n">
        <v>11</v>
      </c>
      <c r="E46" s="136"/>
      <c r="F46" s="137" t="n">
        <v>38078</v>
      </c>
      <c r="G46" s="138" t="n">
        <v>5</v>
      </c>
      <c r="I46" s="161" t="n">
        <f aca="false">IF(J46&lt;$F$5,1)</f>
        <v>1</v>
      </c>
      <c r="J46" s="163" t="n">
        <f aca="false">J45+1</f>
        <v>36825</v>
      </c>
    </row>
    <row r="47" customFormat="false" ht="13.5" hidden="false" customHeight="false" outlineLevel="0" collapsed="false">
      <c r="A47" s="134" t="n">
        <v>38108</v>
      </c>
      <c r="D47" s="135" t="n">
        <v>11</v>
      </c>
      <c r="E47" s="136"/>
      <c r="F47" s="137" t="n">
        <v>38108</v>
      </c>
      <c r="G47" s="138" t="n">
        <v>5</v>
      </c>
      <c r="I47" s="161" t="n">
        <f aca="false">IF(J47&lt;$F$5,1)</f>
        <v>1</v>
      </c>
      <c r="J47" s="163" t="n">
        <f aca="false">J46+1</f>
        <v>36826</v>
      </c>
    </row>
    <row r="48" customFormat="false" ht="13.5" hidden="false" customHeight="false" outlineLevel="0" collapsed="false">
      <c r="A48" s="134" t="n">
        <v>38139</v>
      </c>
      <c r="D48" s="135" t="n">
        <v>11</v>
      </c>
      <c r="E48" s="136"/>
      <c r="F48" s="137" t="n">
        <v>38139</v>
      </c>
      <c r="G48" s="138" t="n">
        <v>5</v>
      </c>
      <c r="I48" s="161" t="n">
        <f aca="false">IF(J48&lt;$F$5,1)</f>
        <v>1</v>
      </c>
      <c r="J48" s="163" t="n">
        <f aca="false">J47+1</f>
        <v>36827</v>
      </c>
    </row>
    <row r="49" customFormat="false" ht="13.5" hidden="false" customHeight="false" outlineLevel="0" collapsed="false">
      <c r="A49" s="134" t="n">
        <v>38169</v>
      </c>
      <c r="D49" s="135" t="n">
        <v>11</v>
      </c>
      <c r="E49" s="136"/>
      <c r="F49" s="137" t="n">
        <v>38169</v>
      </c>
      <c r="G49" s="138" t="n">
        <v>5</v>
      </c>
      <c r="I49" s="161" t="n">
        <f aca="false">IF(J49&lt;$F$5,1)</f>
        <v>1</v>
      </c>
      <c r="J49" s="163" t="n">
        <f aca="false">J48+1</f>
        <v>36828</v>
      </c>
    </row>
    <row r="50" customFormat="false" ht="13.5" hidden="false" customHeight="false" outlineLevel="0" collapsed="false">
      <c r="A50" s="134" t="n">
        <v>38200</v>
      </c>
      <c r="D50" s="135" t="n">
        <v>11</v>
      </c>
      <c r="E50" s="136"/>
      <c r="F50" s="137" t="n">
        <v>38200</v>
      </c>
      <c r="G50" s="138" t="n">
        <v>5</v>
      </c>
      <c r="I50" s="161" t="n">
        <f aca="false">IF(J50&lt;$F$5,1)</f>
        <v>1</v>
      </c>
      <c r="J50" s="163" t="n">
        <f aca="false">J49+1</f>
        <v>36829</v>
      </c>
    </row>
    <row r="51" customFormat="false" ht="13.5" hidden="false" customHeight="false" outlineLevel="0" collapsed="false">
      <c r="A51" s="134" t="n">
        <v>38231</v>
      </c>
      <c r="D51" s="135" t="n">
        <v>11</v>
      </c>
      <c r="E51" s="136"/>
      <c r="F51" s="137" t="n">
        <v>38231</v>
      </c>
      <c r="G51" s="138" t="n">
        <v>5</v>
      </c>
      <c r="I51" s="161" t="n">
        <f aca="false">IF(J51&lt;$F$5,1,2)</f>
        <v>1</v>
      </c>
      <c r="J51" s="163" t="n">
        <f aca="false">J50+1</f>
        <v>36830</v>
      </c>
    </row>
    <row r="52" customFormat="false" ht="13.5" hidden="false" customHeight="false" outlineLevel="0" collapsed="false">
      <c r="A52" s="134" t="n">
        <v>38261</v>
      </c>
      <c r="D52" s="135" t="n">
        <v>11</v>
      </c>
      <c r="E52" s="136"/>
      <c r="F52" s="137" t="n">
        <v>38261</v>
      </c>
      <c r="G52" s="138" t="n">
        <v>5</v>
      </c>
      <c r="I52" s="161" t="n">
        <f aca="false">IF(J52&lt;$F$5,1,2)</f>
        <v>2</v>
      </c>
      <c r="J52" s="163" t="n">
        <f aca="false">J51+1</f>
        <v>36831</v>
      </c>
    </row>
    <row r="53" customFormat="false" ht="13.5" hidden="false" customHeight="false" outlineLevel="0" collapsed="false">
      <c r="A53" s="134" t="n">
        <v>38292</v>
      </c>
      <c r="D53" s="135" t="n">
        <v>11</v>
      </c>
      <c r="E53" s="136"/>
      <c r="F53" s="137" t="n">
        <v>38292</v>
      </c>
      <c r="G53" s="138" t="n">
        <v>5</v>
      </c>
      <c r="I53" s="161" t="n">
        <f aca="false">IF(J53&lt;$F$5,1,2)</f>
        <v>2</v>
      </c>
      <c r="J53" s="163" t="n">
        <f aca="false">J52+1</f>
        <v>36832</v>
      </c>
    </row>
    <row r="54" customFormat="false" ht="13.5" hidden="false" customHeight="false" outlineLevel="0" collapsed="false">
      <c r="A54" s="134" t="n">
        <v>38322</v>
      </c>
      <c r="D54" s="135" t="n">
        <v>11</v>
      </c>
      <c r="E54" s="136"/>
      <c r="F54" s="137" t="n">
        <v>38322</v>
      </c>
      <c r="G54" s="138" t="n">
        <v>5</v>
      </c>
      <c r="I54" s="161" t="n">
        <f aca="false">IF(J54&lt;$F$5,1,2)</f>
        <v>2</v>
      </c>
      <c r="J54" s="163" t="n">
        <f aca="false">J53+1</f>
        <v>36833</v>
      </c>
    </row>
    <row r="55" customFormat="false" ht="13.5" hidden="false" customHeight="false" outlineLevel="0" collapsed="false">
      <c r="A55" s="134" t="n">
        <v>38353</v>
      </c>
      <c r="D55" s="135" t="n">
        <v>12</v>
      </c>
      <c r="E55" s="136"/>
      <c r="F55" s="137" t="n">
        <v>38353</v>
      </c>
      <c r="G55" s="138" t="n">
        <v>5</v>
      </c>
      <c r="I55" s="161" t="n">
        <f aca="false">IF(J55&lt;$F$5,1,2)</f>
        <v>2</v>
      </c>
      <c r="J55" s="163" t="n">
        <f aca="false">J54+1</f>
        <v>36834</v>
      </c>
    </row>
    <row r="56" customFormat="false" ht="13.5" hidden="false" customHeight="false" outlineLevel="0" collapsed="false">
      <c r="A56" s="134" t="n">
        <v>38384</v>
      </c>
      <c r="D56" s="135" t="n">
        <v>12</v>
      </c>
      <c r="E56" s="136"/>
      <c r="F56" s="137" t="n">
        <v>38384</v>
      </c>
      <c r="G56" s="138" t="n">
        <v>5</v>
      </c>
      <c r="I56" s="161" t="n">
        <f aca="false">IF(J56&lt;$F$5,1,2)</f>
        <v>2</v>
      </c>
      <c r="J56" s="163" t="n">
        <f aca="false">J55+1</f>
        <v>36835</v>
      </c>
    </row>
    <row r="57" customFormat="false" ht="13.5" hidden="false" customHeight="false" outlineLevel="0" collapsed="false">
      <c r="A57" s="134" t="n">
        <v>38412</v>
      </c>
      <c r="D57" s="135" t="n">
        <v>12</v>
      </c>
      <c r="E57" s="136"/>
      <c r="F57" s="137" t="n">
        <v>38412</v>
      </c>
      <c r="G57" s="138" t="n">
        <v>5</v>
      </c>
      <c r="I57" s="161" t="n">
        <f aca="false">IF(J57&lt;$F$5,1,2)</f>
        <v>2</v>
      </c>
      <c r="J57" s="163" t="n">
        <f aca="false">J56+1</f>
        <v>36836</v>
      </c>
    </row>
    <row r="58" customFormat="false" ht="13.5" hidden="false" customHeight="false" outlineLevel="0" collapsed="false">
      <c r="A58" s="134" t="n">
        <v>38443</v>
      </c>
      <c r="D58" s="135" t="n">
        <v>12</v>
      </c>
      <c r="E58" s="136"/>
      <c r="F58" s="137" t="n">
        <v>38443</v>
      </c>
      <c r="G58" s="138" t="n">
        <v>5</v>
      </c>
      <c r="I58" s="161" t="n">
        <f aca="false">IF(J58&lt;$F$5,1,2)</f>
        <v>2</v>
      </c>
      <c r="J58" s="163" t="n">
        <f aca="false">J57+1</f>
        <v>36837</v>
      </c>
    </row>
    <row r="59" customFormat="false" ht="13.5" hidden="false" customHeight="false" outlineLevel="0" collapsed="false">
      <c r="A59" s="134" t="n">
        <v>38473</v>
      </c>
      <c r="D59" s="135" t="n">
        <v>12</v>
      </c>
      <c r="E59" s="136"/>
      <c r="F59" s="137" t="n">
        <v>38473</v>
      </c>
      <c r="G59" s="138" t="n">
        <v>5</v>
      </c>
      <c r="I59" s="161" t="n">
        <f aca="false">IF(J59&lt;$F$5,1,2)</f>
        <v>2</v>
      </c>
      <c r="J59" s="163" t="n">
        <f aca="false">J58+1</f>
        <v>36838</v>
      </c>
    </row>
    <row r="60" customFormat="false" ht="13.5" hidden="false" customHeight="false" outlineLevel="0" collapsed="false">
      <c r="A60" s="134" t="n">
        <v>38504</v>
      </c>
      <c r="D60" s="135" t="n">
        <v>12</v>
      </c>
      <c r="E60" s="136"/>
      <c r="F60" s="137" t="n">
        <v>38504</v>
      </c>
      <c r="G60" s="138" t="n">
        <v>5</v>
      </c>
      <c r="I60" s="161" t="n">
        <f aca="false">IF(J60&lt;$F$5,1,2)</f>
        <v>2</v>
      </c>
      <c r="J60" s="163" t="n">
        <f aca="false">J59+1</f>
        <v>36839</v>
      </c>
    </row>
    <row r="61" customFormat="false" ht="13.5" hidden="false" customHeight="false" outlineLevel="0" collapsed="false">
      <c r="A61" s="134" t="n">
        <v>38534</v>
      </c>
      <c r="D61" s="135" t="n">
        <v>12</v>
      </c>
      <c r="E61" s="136"/>
      <c r="F61" s="137" t="n">
        <v>38534</v>
      </c>
      <c r="G61" s="138" t="n">
        <v>5</v>
      </c>
      <c r="I61" s="161" t="n">
        <f aca="false">IF(J61&lt;$F$5,1,2)</f>
        <v>2</v>
      </c>
      <c r="J61" s="163" t="n">
        <f aca="false">J60+1</f>
        <v>36840</v>
      </c>
    </row>
    <row r="62" customFormat="false" ht="13.5" hidden="false" customHeight="false" outlineLevel="0" collapsed="false">
      <c r="A62" s="134" t="n">
        <v>38565</v>
      </c>
      <c r="D62" s="135" t="n">
        <v>12</v>
      </c>
      <c r="E62" s="136"/>
      <c r="F62" s="137" t="n">
        <v>38565</v>
      </c>
      <c r="G62" s="138" t="n">
        <v>5</v>
      </c>
      <c r="I62" s="161" t="n">
        <f aca="false">IF(J62&lt;$F$5,1,2)</f>
        <v>2</v>
      </c>
      <c r="J62" s="163" t="n">
        <f aca="false">J61+1</f>
        <v>36841</v>
      </c>
    </row>
    <row r="63" customFormat="false" ht="13.5" hidden="false" customHeight="false" outlineLevel="0" collapsed="false">
      <c r="A63" s="134" t="n">
        <v>38596</v>
      </c>
      <c r="D63" s="135" t="n">
        <v>12</v>
      </c>
      <c r="E63" s="136"/>
      <c r="F63" s="137" t="n">
        <v>38596</v>
      </c>
      <c r="G63" s="138" t="n">
        <v>5</v>
      </c>
      <c r="I63" s="161" t="n">
        <f aca="false">IF(J63&lt;$F$5,1,2)</f>
        <v>2</v>
      </c>
      <c r="J63" s="163" t="n">
        <f aca="false">J62+1</f>
        <v>36842</v>
      </c>
    </row>
    <row r="64" customFormat="false" ht="13.5" hidden="false" customHeight="false" outlineLevel="0" collapsed="false">
      <c r="A64" s="134" t="n">
        <v>38626</v>
      </c>
      <c r="D64" s="135" t="n">
        <v>12</v>
      </c>
      <c r="E64" s="136"/>
      <c r="F64" s="137" t="n">
        <v>38626</v>
      </c>
      <c r="G64" s="138" t="n">
        <v>5</v>
      </c>
      <c r="I64" s="161" t="n">
        <f aca="false">IF(J64&lt;$F$5,1,2)</f>
        <v>2</v>
      </c>
      <c r="J64" s="163" t="n">
        <f aca="false">J63+1</f>
        <v>36843</v>
      </c>
    </row>
    <row r="65" customFormat="false" ht="13.5" hidden="false" customHeight="false" outlineLevel="0" collapsed="false">
      <c r="A65" s="134" t="n">
        <v>38657</v>
      </c>
      <c r="D65" s="135" t="n">
        <v>12</v>
      </c>
      <c r="E65" s="136"/>
      <c r="F65" s="137" t="n">
        <v>38657</v>
      </c>
      <c r="G65" s="138" t="n">
        <v>5</v>
      </c>
      <c r="I65" s="161" t="n">
        <f aca="false">IF(J65&lt;$F$5,1,2)</f>
        <v>2</v>
      </c>
      <c r="J65" s="163" t="n">
        <f aca="false">J64+1</f>
        <v>36844</v>
      </c>
    </row>
    <row r="66" customFormat="false" ht="13.5" hidden="false" customHeight="false" outlineLevel="0" collapsed="false">
      <c r="A66" s="134" t="n">
        <v>38687</v>
      </c>
      <c r="D66" s="135" t="n">
        <v>12</v>
      </c>
      <c r="E66" s="136"/>
      <c r="F66" s="137" t="n">
        <v>38687</v>
      </c>
      <c r="G66" s="138" t="n">
        <v>5</v>
      </c>
      <c r="I66" s="161" t="n">
        <f aca="false">IF(J66&lt;$F$5,1,2)</f>
        <v>2</v>
      </c>
      <c r="J66" s="163" t="n">
        <f aca="false">J65+1</f>
        <v>36845</v>
      </c>
    </row>
    <row r="67" customFormat="false" ht="13.5" hidden="false" customHeight="false" outlineLevel="0" collapsed="false">
      <c r="A67" s="134" t="n">
        <v>38718</v>
      </c>
      <c r="D67" s="135" t="n">
        <v>12</v>
      </c>
      <c r="E67" s="136"/>
      <c r="F67" s="137" t="n">
        <v>38718</v>
      </c>
      <c r="G67" s="138" t="n">
        <v>5</v>
      </c>
      <c r="I67" s="161" t="n">
        <f aca="false">IF(J67&lt;$F$5,1,2)</f>
        <v>2</v>
      </c>
      <c r="J67" s="163" t="n">
        <f aca="false">J66+1</f>
        <v>36846</v>
      </c>
    </row>
    <row r="68" customFormat="false" ht="13.5" hidden="false" customHeight="false" outlineLevel="0" collapsed="false">
      <c r="A68" s="134" t="n">
        <v>38749</v>
      </c>
      <c r="D68" s="135" t="n">
        <v>12</v>
      </c>
      <c r="E68" s="136"/>
      <c r="F68" s="137" t="n">
        <v>38749</v>
      </c>
      <c r="G68" s="138" t="n">
        <v>5</v>
      </c>
      <c r="I68" s="161" t="n">
        <f aca="false">IF(J68&lt;$F$5,1,2)</f>
        <v>2</v>
      </c>
      <c r="J68" s="163" t="n">
        <f aca="false">J67+1</f>
        <v>36847</v>
      </c>
    </row>
    <row r="69" customFormat="false" ht="13.5" hidden="false" customHeight="false" outlineLevel="0" collapsed="false">
      <c r="A69" s="134" t="n">
        <v>38777</v>
      </c>
      <c r="D69" s="135" t="n">
        <v>12</v>
      </c>
      <c r="E69" s="136"/>
      <c r="F69" s="137" t="n">
        <v>38777</v>
      </c>
      <c r="G69" s="138" t="n">
        <v>5</v>
      </c>
      <c r="I69" s="161" t="n">
        <f aca="false">IF(J69&lt;$F$5,1,2)</f>
        <v>2</v>
      </c>
      <c r="J69" s="163" t="n">
        <f aca="false">J68+1</f>
        <v>36848</v>
      </c>
    </row>
    <row r="70" customFormat="false" ht="13.5" hidden="false" customHeight="false" outlineLevel="0" collapsed="false">
      <c r="A70" s="134" t="n">
        <v>38808</v>
      </c>
      <c r="D70" s="135" t="n">
        <v>12</v>
      </c>
      <c r="E70" s="136"/>
      <c r="F70" s="137" t="n">
        <v>38808</v>
      </c>
      <c r="G70" s="138" t="n">
        <v>5</v>
      </c>
      <c r="I70" s="161" t="n">
        <f aca="false">IF(J70&lt;$F$5,1,2)</f>
        <v>2</v>
      </c>
      <c r="J70" s="163" t="n">
        <f aca="false">J69+1</f>
        <v>36849</v>
      </c>
    </row>
    <row r="71" customFormat="false" ht="13.5" hidden="false" customHeight="false" outlineLevel="0" collapsed="false">
      <c r="A71" s="134" t="n">
        <v>38838</v>
      </c>
      <c r="D71" s="135" t="n">
        <v>12</v>
      </c>
      <c r="E71" s="136"/>
      <c r="F71" s="137" t="n">
        <v>38838</v>
      </c>
      <c r="G71" s="138" t="n">
        <v>5</v>
      </c>
      <c r="I71" s="161" t="n">
        <f aca="false">IF(J71&lt;$F$5,1,2)</f>
        <v>2</v>
      </c>
      <c r="J71" s="163" t="n">
        <f aca="false">J70+1</f>
        <v>36850</v>
      </c>
    </row>
    <row r="72" customFormat="false" ht="13.5" hidden="false" customHeight="false" outlineLevel="0" collapsed="false">
      <c r="A72" s="134" t="n">
        <v>38869</v>
      </c>
      <c r="D72" s="135" t="n">
        <v>12</v>
      </c>
      <c r="E72" s="136"/>
      <c r="F72" s="137" t="n">
        <v>38869</v>
      </c>
      <c r="G72" s="138" t="n">
        <v>5</v>
      </c>
      <c r="I72" s="161" t="n">
        <f aca="false">IF(J72&lt;$F$5,1,2)</f>
        <v>2</v>
      </c>
      <c r="J72" s="163" t="n">
        <f aca="false">J71+1</f>
        <v>36851</v>
      </c>
    </row>
    <row r="73" customFormat="false" ht="13.5" hidden="false" customHeight="false" outlineLevel="0" collapsed="false">
      <c r="A73" s="134" t="n">
        <v>38899</v>
      </c>
      <c r="D73" s="135" t="n">
        <v>12</v>
      </c>
      <c r="E73" s="136"/>
      <c r="F73" s="137" t="n">
        <v>38899</v>
      </c>
      <c r="G73" s="138" t="n">
        <v>5</v>
      </c>
      <c r="I73" s="161" t="n">
        <f aca="false">IF(J73&lt;$F$5,1,2)</f>
        <v>2</v>
      </c>
      <c r="J73" s="163" t="n">
        <f aca="false">J72+1</f>
        <v>36852</v>
      </c>
    </row>
    <row r="74" customFormat="false" ht="13.5" hidden="false" customHeight="false" outlineLevel="0" collapsed="false">
      <c r="A74" s="134" t="n">
        <v>38930</v>
      </c>
      <c r="D74" s="135" t="n">
        <v>12</v>
      </c>
      <c r="E74" s="136"/>
      <c r="F74" s="137" t="n">
        <v>38930</v>
      </c>
      <c r="G74" s="138" t="n">
        <v>5</v>
      </c>
      <c r="I74" s="161" t="n">
        <f aca="false">IF(J74&lt;$F$5,1,2)</f>
        <v>2</v>
      </c>
      <c r="J74" s="163" t="n">
        <f aca="false">J73+1</f>
        <v>36853</v>
      </c>
    </row>
    <row r="75" customFormat="false" ht="13.5" hidden="false" customHeight="false" outlineLevel="0" collapsed="false">
      <c r="A75" s="134" t="n">
        <v>38961</v>
      </c>
      <c r="D75" s="135" t="n">
        <v>12</v>
      </c>
      <c r="E75" s="136"/>
      <c r="F75" s="137" t="n">
        <v>38961</v>
      </c>
      <c r="G75" s="138" t="n">
        <v>5</v>
      </c>
      <c r="I75" s="161" t="n">
        <f aca="false">IF(J75&lt;$F$5,1,2)</f>
        <v>2</v>
      </c>
      <c r="J75" s="163" t="n">
        <f aca="false">J74+1</f>
        <v>36854</v>
      </c>
    </row>
    <row r="76" customFormat="false" ht="13.5" hidden="false" customHeight="false" outlineLevel="0" collapsed="false">
      <c r="A76" s="134" t="n">
        <v>38991</v>
      </c>
      <c r="D76" s="135" t="n">
        <v>12</v>
      </c>
      <c r="E76" s="136"/>
      <c r="F76" s="137" t="n">
        <v>38991</v>
      </c>
      <c r="G76" s="138" t="n">
        <v>5</v>
      </c>
      <c r="I76" s="161" t="n">
        <f aca="false">IF(J76&lt;$F$5,1,2)</f>
        <v>2</v>
      </c>
      <c r="J76" s="163" t="n">
        <f aca="false">J75+1</f>
        <v>36855</v>
      </c>
    </row>
    <row r="77" customFormat="false" ht="13.5" hidden="false" customHeight="false" outlineLevel="0" collapsed="false">
      <c r="A77" s="134" t="n">
        <v>39022</v>
      </c>
      <c r="D77" s="135" t="n">
        <v>12</v>
      </c>
      <c r="E77" s="136"/>
      <c r="F77" s="137" t="n">
        <v>39022</v>
      </c>
      <c r="G77" s="138" t="n">
        <v>5</v>
      </c>
      <c r="I77" s="161" t="n">
        <f aca="false">IF(J77&lt;$F$5,1,2)</f>
        <v>2</v>
      </c>
      <c r="J77" s="163" t="n">
        <f aca="false">J76+1</f>
        <v>36856</v>
      </c>
    </row>
    <row r="78" customFormat="false" ht="13.5" hidden="false" customHeight="false" outlineLevel="0" collapsed="false">
      <c r="A78" s="134" t="n">
        <v>39052</v>
      </c>
      <c r="D78" s="135" t="n">
        <v>12</v>
      </c>
      <c r="E78" s="136"/>
      <c r="F78" s="137" t="n">
        <v>39052</v>
      </c>
      <c r="G78" s="138" t="n">
        <v>5</v>
      </c>
      <c r="I78" s="161" t="n">
        <f aca="false">IF(J78&lt;$F$5,1,2)</f>
        <v>2</v>
      </c>
      <c r="J78" s="163" t="n">
        <f aca="false">J77+1</f>
        <v>36857</v>
      </c>
    </row>
    <row r="79" customFormat="false" ht="13.5" hidden="false" customHeight="false" outlineLevel="0" collapsed="false">
      <c r="A79" s="134" t="n">
        <v>39083</v>
      </c>
      <c r="D79" s="135" t="n">
        <v>12</v>
      </c>
      <c r="E79" s="136"/>
      <c r="F79" s="137" t="n">
        <v>39083</v>
      </c>
      <c r="G79" s="138" t="n">
        <v>5</v>
      </c>
      <c r="I79" s="161" t="n">
        <f aca="false">IF(J79&lt;$F$5,1,2)</f>
        <v>2</v>
      </c>
      <c r="J79" s="163" t="n">
        <f aca="false">J78+1</f>
        <v>36858</v>
      </c>
    </row>
    <row r="80" customFormat="false" ht="13.5" hidden="false" customHeight="false" outlineLevel="0" collapsed="false">
      <c r="A80" s="134" t="n">
        <v>39114</v>
      </c>
      <c r="D80" s="135" t="n">
        <v>12</v>
      </c>
      <c r="E80" s="136"/>
      <c r="F80" s="137" t="n">
        <v>39114</v>
      </c>
      <c r="G80" s="138" t="n">
        <v>5</v>
      </c>
      <c r="I80" s="161" t="n">
        <f aca="false">IF(J80&lt;$F$5,1,2)</f>
        <v>2</v>
      </c>
      <c r="J80" s="163" t="n">
        <f aca="false">J79+1</f>
        <v>36859</v>
      </c>
    </row>
    <row r="81" customFormat="false" ht="13.5" hidden="false" customHeight="false" outlineLevel="0" collapsed="false">
      <c r="A81" s="134" t="n">
        <v>39142</v>
      </c>
      <c r="D81" s="135" t="n">
        <v>12</v>
      </c>
      <c r="E81" s="136"/>
      <c r="F81" s="137" t="n">
        <v>39142</v>
      </c>
      <c r="G81" s="138" t="n">
        <v>5</v>
      </c>
      <c r="I81" s="161" t="n">
        <f aca="false">IF(J81&lt;$F$5,1,2)</f>
        <v>2</v>
      </c>
      <c r="J81" s="163" t="n">
        <f aca="false">J80+1</f>
        <v>36860</v>
      </c>
    </row>
    <row r="82" customFormat="false" ht="13.5" hidden="false" customHeight="false" outlineLevel="0" collapsed="false">
      <c r="A82" s="134" t="n">
        <v>39173</v>
      </c>
      <c r="D82" s="135" t="n">
        <v>12</v>
      </c>
      <c r="E82" s="136"/>
      <c r="F82" s="137" t="n">
        <v>39173</v>
      </c>
      <c r="G82" s="138" t="n">
        <v>5</v>
      </c>
      <c r="I82" s="161" t="n">
        <f aca="false">IF(J82&gt;$F$5,0,0)</f>
        <v>0</v>
      </c>
      <c r="J82" s="164" t="n">
        <f aca="false">J81+1</f>
        <v>36861</v>
      </c>
    </row>
    <row r="83" customFormat="false" ht="12.75" hidden="false" customHeight="false" outlineLevel="0" collapsed="false">
      <c r="A83" s="134" t="n">
        <v>39203</v>
      </c>
      <c r="D83" s="135" t="n">
        <v>12</v>
      </c>
      <c r="E83" s="136"/>
      <c r="F83" s="137" t="n">
        <v>39203</v>
      </c>
      <c r="G83" s="138" t="n">
        <v>5</v>
      </c>
    </row>
    <row r="84" customFormat="false" ht="12.75" hidden="false" customHeight="false" outlineLevel="0" collapsed="false">
      <c r="A84" s="134" t="n">
        <v>39234</v>
      </c>
      <c r="D84" s="135" t="n">
        <v>12</v>
      </c>
      <c r="E84" s="136"/>
      <c r="F84" s="137" t="n">
        <v>39234</v>
      </c>
      <c r="G84" s="138" t="n">
        <v>5</v>
      </c>
    </row>
    <row r="85" customFormat="false" ht="12.75" hidden="false" customHeight="false" outlineLevel="0" collapsed="false">
      <c r="A85" s="134" t="n">
        <v>39264</v>
      </c>
      <c r="D85" s="135" t="n">
        <v>12</v>
      </c>
      <c r="E85" s="136"/>
      <c r="F85" s="137" t="n">
        <v>39264</v>
      </c>
      <c r="G85" s="138" t="n">
        <v>5</v>
      </c>
    </row>
    <row r="86" customFormat="false" ht="12.75" hidden="false" customHeight="false" outlineLevel="0" collapsed="false">
      <c r="A86" s="134" t="n">
        <v>39295</v>
      </c>
      <c r="D86" s="135" t="n">
        <v>12</v>
      </c>
      <c r="E86" s="136"/>
      <c r="F86" s="137" t="n">
        <v>39295</v>
      </c>
      <c r="G86" s="138" t="n">
        <v>5</v>
      </c>
    </row>
    <row r="87" customFormat="false" ht="12.75" hidden="false" customHeight="false" outlineLevel="0" collapsed="false">
      <c r="A87" s="134" t="n">
        <v>39326</v>
      </c>
      <c r="D87" s="135" t="n">
        <v>12</v>
      </c>
      <c r="E87" s="136"/>
      <c r="F87" s="137" t="n">
        <v>39326</v>
      </c>
      <c r="G87" s="138" t="n">
        <v>5</v>
      </c>
    </row>
    <row r="88" customFormat="false" ht="12.75" hidden="false" customHeight="false" outlineLevel="0" collapsed="false">
      <c r="A88" s="134" t="n">
        <v>39356</v>
      </c>
      <c r="D88" s="135" t="n">
        <v>12</v>
      </c>
      <c r="E88" s="136"/>
      <c r="F88" s="137" t="n">
        <v>39356</v>
      </c>
      <c r="G88" s="138" t="n">
        <v>5</v>
      </c>
    </row>
    <row r="89" customFormat="false" ht="12.75" hidden="false" customHeight="false" outlineLevel="0" collapsed="false">
      <c r="A89" s="134" t="n">
        <v>39387</v>
      </c>
      <c r="D89" s="135" t="n">
        <v>12</v>
      </c>
      <c r="E89" s="136"/>
      <c r="F89" s="137" t="n">
        <v>39387</v>
      </c>
      <c r="G89" s="138" t="n">
        <v>5</v>
      </c>
    </row>
    <row r="90" customFormat="false" ht="12.75" hidden="false" customHeight="false" outlineLevel="0" collapsed="false">
      <c r="A90" s="134" t="n">
        <v>39417</v>
      </c>
      <c r="D90" s="135" t="n">
        <v>12</v>
      </c>
      <c r="E90" s="136"/>
      <c r="F90" s="137" t="n">
        <v>39417</v>
      </c>
      <c r="G90" s="138" t="n">
        <v>5</v>
      </c>
    </row>
    <row r="91" customFormat="false" ht="12.75" hidden="false" customHeight="false" outlineLevel="0" collapsed="false">
      <c r="A91" s="134" t="n">
        <v>39448</v>
      </c>
      <c r="D91" s="135" t="n">
        <v>12</v>
      </c>
      <c r="E91" s="136"/>
      <c r="F91" s="137" t="n">
        <v>39448</v>
      </c>
      <c r="G91" s="138" t="n">
        <v>5</v>
      </c>
    </row>
    <row r="92" customFormat="false" ht="12.75" hidden="false" customHeight="false" outlineLevel="0" collapsed="false">
      <c r="A92" s="134" t="n">
        <v>39479</v>
      </c>
      <c r="D92" s="135" t="n">
        <v>12</v>
      </c>
      <c r="E92" s="136"/>
      <c r="F92" s="137" t="n">
        <v>39479</v>
      </c>
      <c r="G92" s="138" t="n">
        <v>5</v>
      </c>
    </row>
    <row r="93" customFormat="false" ht="12.75" hidden="false" customHeight="false" outlineLevel="0" collapsed="false">
      <c r="A93" s="134" t="n">
        <v>39508</v>
      </c>
      <c r="D93" s="135" t="n">
        <v>12</v>
      </c>
      <c r="E93" s="136"/>
      <c r="F93" s="137" t="n">
        <v>39508</v>
      </c>
      <c r="G93" s="138" t="n">
        <v>5</v>
      </c>
    </row>
    <row r="94" customFormat="false" ht="12.75" hidden="false" customHeight="false" outlineLevel="0" collapsed="false">
      <c r="A94" s="134" t="n">
        <v>39539</v>
      </c>
      <c r="D94" s="135" t="n">
        <v>12</v>
      </c>
      <c r="E94" s="136"/>
      <c r="F94" s="137" t="n">
        <v>39539</v>
      </c>
      <c r="G94" s="138" t="n">
        <v>5</v>
      </c>
    </row>
    <row r="95" customFormat="false" ht="12.75" hidden="false" customHeight="false" outlineLevel="0" collapsed="false">
      <c r="A95" s="134" t="n">
        <v>39569</v>
      </c>
      <c r="D95" s="135" t="n">
        <v>12</v>
      </c>
      <c r="E95" s="136"/>
      <c r="F95" s="137" t="n">
        <v>39569</v>
      </c>
      <c r="G95" s="138" t="n">
        <v>5</v>
      </c>
    </row>
    <row r="96" customFormat="false" ht="12.75" hidden="false" customHeight="false" outlineLevel="0" collapsed="false">
      <c r="A96" s="134" t="n">
        <v>39600</v>
      </c>
      <c r="D96" s="135" t="n">
        <v>12</v>
      </c>
      <c r="E96" s="136"/>
      <c r="F96" s="137" t="n">
        <v>39600</v>
      </c>
      <c r="G96" s="138" t="n">
        <v>5</v>
      </c>
    </row>
    <row r="97" customFormat="false" ht="12.75" hidden="false" customHeight="false" outlineLevel="0" collapsed="false">
      <c r="A97" s="134" t="n">
        <v>39630</v>
      </c>
      <c r="D97" s="135" t="n">
        <v>12</v>
      </c>
      <c r="E97" s="136"/>
      <c r="F97" s="137" t="n">
        <v>39630</v>
      </c>
      <c r="G97" s="138" t="n">
        <v>5</v>
      </c>
    </row>
    <row r="98" customFormat="false" ht="12.75" hidden="false" customHeight="false" outlineLevel="0" collapsed="false">
      <c r="A98" s="134" t="n">
        <v>39661</v>
      </c>
      <c r="D98" s="135" t="n">
        <v>12</v>
      </c>
      <c r="E98" s="136"/>
      <c r="F98" s="137" t="n">
        <v>39661</v>
      </c>
      <c r="G98" s="138" t="n">
        <v>5</v>
      </c>
    </row>
    <row r="99" customFormat="false" ht="12.75" hidden="false" customHeight="false" outlineLevel="0" collapsed="false">
      <c r="A99" s="134" t="n">
        <v>39692</v>
      </c>
      <c r="D99" s="135" t="n">
        <v>12</v>
      </c>
      <c r="E99" s="136"/>
      <c r="F99" s="137" t="n">
        <v>39692</v>
      </c>
      <c r="G99" s="138" t="n">
        <v>5</v>
      </c>
    </row>
    <row r="100" customFormat="false" ht="12.75" hidden="false" customHeight="false" outlineLevel="0" collapsed="false">
      <c r="A100" s="134" t="n">
        <v>39722</v>
      </c>
      <c r="D100" s="135" t="n">
        <v>12</v>
      </c>
      <c r="E100" s="136"/>
      <c r="F100" s="137" t="n">
        <v>39722</v>
      </c>
      <c r="G100" s="138" t="n">
        <v>5</v>
      </c>
    </row>
    <row r="101" customFormat="false" ht="12.75" hidden="false" customHeight="false" outlineLevel="0" collapsed="false">
      <c r="A101" s="134" t="n">
        <v>39753</v>
      </c>
      <c r="D101" s="135" t="n">
        <v>12</v>
      </c>
      <c r="E101" s="136"/>
      <c r="F101" s="137" t="n">
        <v>39753</v>
      </c>
      <c r="G101" s="138" t="n">
        <v>5</v>
      </c>
    </row>
    <row r="102" customFormat="false" ht="12.75" hidden="false" customHeight="false" outlineLevel="0" collapsed="false">
      <c r="A102" s="134" t="n">
        <v>39783</v>
      </c>
      <c r="D102" s="135" t="n">
        <v>12</v>
      </c>
      <c r="E102" s="136"/>
      <c r="F102" s="137" t="n">
        <v>39783</v>
      </c>
      <c r="G102" s="138" t="n">
        <v>5</v>
      </c>
    </row>
    <row r="103" customFormat="false" ht="12.75" hidden="false" customHeight="false" outlineLevel="0" collapsed="false">
      <c r="A103" s="134" t="n">
        <v>39814</v>
      </c>
      <c r="D103" s="135" t="n">
        <v>12</v>
      </c>
      <c r="E103" s="136"/>
      <c r="F103" s="137" t="n">
        <v>39814</v>
      </c>
      <c r="G103" s="138" t="n">
        <v>5</v>
      </c>
    </row>
    <row r="104" customFormat="false" ht="12.75" hidden="false" customHeight="false" outlineLevel="0" collapsed="false">
      <c r="A104" s="134" t="n">
        <v>39845</v>
      </c>
      <c r="D104" s="135" t="n">
        <v>12</v>
      </c>
      <c r="E104" s="136"/>
      <c r="F104" s="137" t="n">
        <v>39845</v>
      </c>
      <c r="G104" s="138" t="n">
        <v>5</v>
      </c>
    </row>
    <row r="105" customFormat="false" ht="12.75" hidden="false" customHeight="false" outlineLevel="0" collapsed="false">
      <c r="A105" s="134" t="n">
        <v>39873</v>
      </c>
      <c r="D105" s="135" t="n">
        <v>12</v>
      </c>
      <c r="E105" s="136"/>
      <c r="F105" s="137" t="n">
        <v>39873</v>
      </c>
      <c r="G105" s="138" t="n">
        <v>5</v>
      </c>
    </row>
    <row r="106" customFormat="false" ht="12.75" hidden="false" customHeight="false" outlineLevel="0" collapsed="false">
      <c r="A106" s="134" t="n">
        <v>39904</v>
      </c>
      <c r="D106" s="135" t="n">
        <v>12</v>
      </c>
      <c r="E106" s="136"/>
      <c r="F106" s="137" t="n">
        <v>39904</v>
      </c>
      <c r="G106" s="138" t="n">
        <v>5</v>
      </c>
    </row>
    <row r="107" customFormat="false" ht="12.75" hidden="false" customHeight="false" outlineLevel="0" collapsed="false">
      <c r="A107" s="134" t="n">
        <v>39934</v>
      </c>
      <c r="D107" s="135" t="n">
        <v>12</v>
      </c>
      <c r="E107" s="136"/>
      <c r="F107" s="137" t="n">
        <v>39934</v>
      </c>
      <c r="G107" s="138" t="n">
        <v>5</v>
      </c>
    </row>
    <row r="108" customFormat="false" ht="12.75" hidden="false" customHeight="false" outlineLevel="0" collapsed="false">
      <c r="A108" s="134" t="n">
        <v>39965</v>
      </c>
      <c r="D108" s="135" t="n">
        <v>12</v>
      </c>
      <c r="E108" s="136"/>
      <c r="F108" s="137" t="n">
        <v>39965</v>
      </c>
      <c r="G108" s="138" t="n">
        <v>5</v>
      </c>
    </row>
    <row r="109" customFormat="false" ht="12.75" hidden="false" customHeight="false" outlineLevel="0" collapsed="false">
      <c r="A109" s="134" t="n">
        <v>39995</v>
      </c>
      <c r="D109" s="135" t="n">
        <v>12</v>
      </c>
      <c r="E109" s="136"/>
      <c r="F109" s="137" t="n">
        <v>39995</v>
      </c>
      <c r="G109" s="138" t="n">
        <v>5</v>
      </c>
    </row>
    <row r="110" customFormat="false" ht="12.75" hidden="false" customHeight="false" outlineLevel="0" collapsed="false">
      <c r="A110" s="134" t="n">
        <v>40026</v>
      </c>
      <c r="D110" s="135" t="n">
        <v>12</v>
      </c>
      <c r="E110" s="136"/>
      <c r="F110" s="137" t="n">
        <v>40026</v>
      </c>
      <c r="G110" s="138" t="n">
        <v>5</v>
      </c>
    </row>
    <row r="111" customFormat="false" ht="12.75" hidden="false" customHeight="false" outlineLevel="0" collapsed="false">
      <c r="A111" s="134" t="n">
        <v>40057</v>
      </c>
      <c r="D111" s="135" t="n">
        <v>12</v>
      </c>
      <c r="E111" s="136"/>
      <c r="F111" s="137" t="n">
        <v>40057</v>
      </c>
      <c r="G111" s="138" t="n">
        <v>5</v>
      </c>
    </row>
    <row r="112" customFormat="false" ht="12.75" hidden="false" customHeight="false" outlineLevel="0" collapsed="false">
      <c r="A112" s="134" t="n">
        <v>40087</v>
      </c>
      <c r="D112" s="135" t="n">
        <v>12</v>
      </c>
      <c r="E112" s="136"/>
      <c r="F112" s="137" t="n">
        <v>40087</v>
      </c>
      <c r="G112" s="138" t="n">
        <v>5</v>
      </c>
    </row>
    <row r="113" customFormat="false" ht="12.75" hidden="false" customHeight="false" outlineLevel="0" collapsed="false">
      <c r="A113" s="134" t="n">
        <v>40118</v>
      </c>
      <c r="D113" s="135" t="n">
        <v>12</v>
      </c>
      <c r="E113" s="136"/>
      <c r="F113" s="137" t="n">
        <v>40118</v>
      </c>
      <c r="G113" s="138" t="n">
        <v>5</v>
      </c>
    </row>
    <row r="114" customFormat="false" ht="12.75" hidden="false" customHeight="false" outlineLevel="0" collapsed="false">
      <c r="A114" s="134" t="n">
        <v>40148</v>
      </c>
      <c r="D114" s="135" t="n">
        <v>12</v>
      </c>
      <c r="E114" s="136"/>
      <c r="F114" s="137" t="n">
        <v>40148</v>
      </c>
      <c r="G114" s="138" t="n">
        <v>5</v>
      </c>
    </row>
    <row r="115" customFormat="false" ht="12.75" hidden="false" customHeight="false" outlineLevel="0" collapsed="false">
      <c r="A115" s="134" t="n">
        <v>40179</v>
      </c>
      <c r="D115" s="135" t="n">
        <v>12</v>
      </c>
      <c r="E115" s="136"/>
      <c r="F115" s="137" t="n">
        <v>40179</v>
      </c>
      <c r="G115" s="138" t="n">
        <v>5</v>
      </c>
    </row>
    <row r="116" customFormat="false" ht="12.75" hidden="false" customHeight="false" outlineLevel="0" collapsed="false">
      <c r="A116" s="134" t="n">
        <v>40210</v>
      </c>
      <c r="D116" s="135" t="n">
        <v>12</v>
      </c>
      <c r="E116" s="136"/>
      <c r="F116" s="137" t="n">
        <v>40210</v>
      </c>
      <c r="G116" s="138" t="n">
        <v>5</v>
      </c>
    </row>
    <row r="117" customFormat="false" ht="12.75" hidden="false" customHeight="false" outlineLevel="0" collapsed="false">
      <c r="A117" s="134" t="n">
        <v>40238</v>
      </c>
      <c r="D117" s="135" t="n">
        <v>12</v>
      </c>
      <c r="E117" s="136"/>
      <c r="F117" s="137" t="n">
        <v>40238</v>
      </c>
      <c r="G117" s="138" t="n">
        <v>5</v>
      </c>
    </row>
    <row r="118" customFormat="false" ht="12.75" hidden="false" customHeight="false" outlineLevel="0" collapsed="false">
      <c r="A118" s="134" t="n">
        <v>40269</v>
      </c>
      <c r="D118" s="135" t="n">
        <v>12</v>
      </c>
      <c r="E118" s="136"/>
      <c r="F118" s="137" t="n">
        <v>40269</v>
      </c>
      <c r="G118" s="138" t="n">
        <v>5</v>
      </c>
    </row>
    <row r="119" customFormat="false" ht="12.75" hidden="false" customHeight="false" outlineLevel="0" collapsed="false">
      <c r="A119" s="134" t="n">
        <v>40299</v>
      </c>
      <c r="D119" s="135" t="n">
        <v>12</v>
      </c>
      <c r="E119" s="136"/>
      <c r="F119" s="137" t="n">
        <v>40299</v>
      </c>
      <c r="G119" s="138" t="n">
        <v>5</v>
      </c>
    </row>
    <row r="120" customFormat="false" ht="12.75" hidden="false" customHeight="false" outlineLevel="0" collapsed="false">
      <c r="A120" s="134" t="n">
        <v>40330</v>
      </c>
      <c r="D120" s="135" t="n">
        <v>12</v>
      </c>
      <c r="E120" s="136"/>
      <c r="F120" s="137" t="n">
        <v>40330</v>
      </c>
      <c r="G120" s="138" t="n">
        <v>5</v>
      </c>
    </row>
    <row r="121" customFormat="false" ht="12.75" hidden="false" customHeight="false" outlineLevel="0" collapsed="false">
      <c r="A121" s="134" t="n">
        <v>40360</v>
      </c>
      <c r="D121" s="135" t="n">
        <v>12</v>
      </c>
      <c r="E121" s="136"/>
      <c r="F121" s="137" t="n">
        <v>40360</v>
      </c>
      <c r="G121" s="138" t="n">
        <v>5</v>
      </c>
    </row>
    <row r="122" customFormat="false" ht="12.75" hidden="false" customHeight="false" outlineLevel="0" collapsed="false">
      <c r="A122" s="134" t="n">
        <v>40391</v>
      </c>
      <c r="D122" s="135" t="n">
        <v>12</v>
      </c>
      <c r="E122" s="136"/>
      <c r="F122" s="137" t="n">
        <v>40391</v>
      </c>
      <c r="G122" s="138" t="n">
        <v>5</v>
      </c>
    </row>
    <row r="123" customFormat="false" ht="12.75" hidden="false" customHeight="false" outlineLevel="0" collapsed="false">
      <c r="A123" s="134" t="n">
        <v>40422</v>
      </c>
      <c r="D123" s="135" t="n">
        <v>12</v>
      </c>
      <c r="E123" s="136"/>
      <c r="F123" s="137" t="n">
        <v>40422</v>
      </c>
      <c r="G123" s="138" t="n">
        <v>5</v>
      </c>
    </row>
    <row r="124" customFormat="false" ht="12.75" hidden="false" customHeight="false" outlineLevel="0" collapsed="false">
      <c r="A124" s="134" t="n">
        <v>40452</v>
      </c>
      <c r="D124" s="135" t="n">
        <v>12</v>
      </c>
      <c r="E124" s="136"/>
      <c r="F124" s="137" t="n">
        <v>40452</v>
      </c>
      <c r="G124" s="138" t="n">
        <v>5</v>
      </c>
    </row>
    <row r="125" customFormat="false" ht="12.75" hidden="false" customHeight="false" outlineLevel="0" collapsed="false">
      <c r="A125" s="134" t="n">
        <v>40483</v>
      </c>
      <c r="D125" s="135" t="n">
        <v>12</v>
      </c>
      <c r="E125" s="136"/>
      <c r="F125" s="137" t="n">
        <v>40483</v>
      </c>
      <c r="G125" s="138" t="n">
        <v>5</v>
      </c>
    </row>
    <row r="126" customFormat="false" ht="12.75" hidden="false" customHeight="false" outlineLevel="0" collapsed="false">
      <c r="A126" s="134" t="n">
        <v>40513</v>
      </c>
      <c r="D126" s="135" t="n">
        <v>12</v>
      </c>
      <c r="E126" s="136"/>
      <c r="F126" s="137" t="n">
        <v>40513</v>
      </c>
      <c r="G126" s="138" t="n">
        <v>5</v>
      </c>
    </row>
    <row r="127" customFormat="false" ht="12.75" hidden="false" customHeight="false" outlineLevel="0" collapsed="false">
      <c r="A127" s="134" t="n">
        <v>40544</v>
      </c>
      <c r="D127" s="135" t="n">
        <v>13</v>
      </c>
      <c r="E127" s="136"/>
      <c r="F127" s="137" t="n">
        <v>40544</v>
      </c>
      <c r="G127" s="138" t="n">
        <v>5</v>
      </c>
    </row>
    <row r="128" customFormat="false" ht="12.75" hidden="false" customHeight="false" outlineLevel="0" collapsed="false">
      <c r="A128" s="134" t="n">
        <v>40575</v>
      </c>
      <c r="D128" s="135" t="n">
        <v>13</v>
      </c>
      <c r="E128" s="136"/>
      <c r="F128" s="137" t="n">
        <v>40575</v>
      </c>
      <c r="G128" s="138" t="n">
        <v>5</v>
      </c>
    </row>
    <row r="129" customFormat="false" ht="12.75" hidden="false" customHeight="false" outlineLevel="0" collapsed="false">
      <c r="A129" s="134" t="n">
        <v>40603</v>
      </c>
      <c r="D129" s="135" t="n">
        <v>13</v>
      </c>
      <c r="E129" s="136"/>
      <c r="F129" s="137" t="n">
        <v>40603</v>
      </c>
      <c r="G129" s="138" t="n">
        <v>5</v>
      </c>
    </row>
    <row r="130" customFormat="false" ht="12.75" hidden="false" customHeight="false" outlineLevel="0" collapsed="false">
      <c r="A130" s="134" t="n">
        <v>40634</v>
      </c>
      <c r="D130" s="135" t="n">
        <v>13</v>
      </c>
      <c r="E130" s="136"/>
      <c r="F130" s="137" t="n">
        <v>40634</v>
      </c>
      <c r="G130" s="138" t="n">
        <v>5</v>
      </c>
    </row>
    <row r="131" customFormat="false" ht="12.75" hidden="false" customHeight="false" outlineLevel="0" collapsed="false">
      <c r="A131" s="134" t="n">
        <v>40664</v>
      </c>
      <c r="D131" s="135" t="n">
        <v>13</v>
      </c>
      <c r="E131" s="136"/>
      <c r="F131" s="137" t="n">
        <v>40664</v>
      </c>
      <c r="G131" s="138" t="n">
        <v>5</v>
      </c>
    </row>
    <row r="132" customFormat="false" ht="12.75" hidden="false" customHeight="false" outlineLevel="0" collapsed="false">
      <c r="A132" s="134" t="n">
        <v>40695</v>
      </c>
      <c r="D132" s="135" t="n">
        <v>13</v>
      </c>
      <c r="E132" s="136"/>
      <c r="F132" s="137" t="n">
        <v>40695</v>
      </c>
      <c r="G132" s="138" t="n">
        <v>5</v>
      </c>
    </row>
    <row r="133" customFormat="false" ht="12.75" hidden="false" customHeight="false" outlineLevel="0" collapsed="false">
      <c r="A133" s="134" t="n">
        <v>40725</v>
      </c>
      <c r="D133" s="135" t="n">
        <v>13</v>
      </c>
      <c r="E133" s="136"/>
      <c r="F133" s="137" t="n">
        <v>40725</v>
      </c>
      <c r="G133" s="138" t="n">
        <v>5</v>
      </c>
    </row>
    <row r="134" customFormat="false" ht="12.75" hidden="false" customHeight="false" outlineLevel="0" collapsed="false">
      <c r="A134" s="134" t="n">
        <v>40756</v>
      </c>
      <c r="D134" s="135" t="n">
        <v>13</v>
      </c>
      <c r="E134" s="136"/>
      <c r="F134" s="137" t="n">
        <v>40756</v>
      </c>
      <c r="G134" s="138" t="n">
        <v>5</v>
      </c>
    </row>
    <row r="135" customFormat="false" ht="12.75" hidden="false" customHeight="false" outlineLevel="0" collapsed="false">
      <c r="A135" s="134" t="n">
        <v>40787</v>
      </c>
      <c r="D135" s="135" t="n">
        <v>13</v>
      </c>
      <c r="E135" s="136"/>
      <c r="F135" s="137" t="n">
        <v>40787</v>
      </c>
      <c r="G135" s="138" t="n">
        <v>5</v>
      </c>
    </row>
    <row r="136" customFormat="false" ht="12.75" hidden="false" customHeight="false" outlineLevel="0" collapsed="false">
      <c r="A136" s="134" t="n">
        <v>40817</v>
      </c>
      <c r="D136" s="135" t="n">
        <v>13</v>
      </c>
      <c r="E136" s="136"/>
      <c r="F136" s="137" t="n">
        <v>40817</v>
      </c>
      <c r="G136" s="138" t="n">
        <v>5</v>
      </c>
    </row>
    <row r="137" customFormat="false" ht="12.75" hidden="false" customHeight="false" outlineLevel="0" collapsed="false">
      <c r="A137" s="134" t="n">
        <v>40848</v>
      </c>
      <c r="D137" s="135" t="n">
        <v>13</v>
      </c>
      <c r="E137" s="136"/>
      <c r="F137" s="137" t="n">
        <v>40848</v>
      </c>
      <c r="G137" s="138" t="n">
        <v>5</v>
      </c>
    </row>
    <row r="138" customFormat="false" ht="12.75" hidden="false" customHeight="false" outlineLevel="0" collapsed="false">
      <c r="A138" s="134" t="n">
        <v>40878</v>
      </c>
      <c r="D138" s="135" t="n">
        <v>13</v>
      </c>
      <c r="E138" s="136"/>
      <c r="F138" s="137" t="n">
        <v>40878</v>
      </c>
      <c r="G138" s="138" t="n">
        <v>5</v>
      </c>
    </row>
    <row r="139" customFormat="false" ht="12.75" hidden="false" customHeight="false" outlineLevel="0" collapsed="false">
      <c r="A139" s="134" t="n">
        <v>40909</v>
      </c>
      <c r="D139" s="135" t="n">
        <v>13</v>
      </c>
      <c r="E139" s="136"/>
      <c r="F139" s="137" t="n">
        <v>40909</v>
      </c>
      <c r="G139" s="138" t="n">
        <v>5</v>
      </c>
    </row>
    <row r="140" customFormat="false" ht="12.75" hidden="false" customHeight="false" outlineLevel="0" collapsed="false">
      <c r="A140" s="134" t="n">
        <v>40940</v>
      </c>
      <c r="D140" s="135" t="n">
        <v>13</v>
      </c>
      <c r="E140" s="136"/>
      <c r="F140" s="137" t="n">
        <v>40940</v>
      </c>
      <c r="G140" s="138" t="n">
        <v>5</v>
      </c>
    </row>
    <row r="141" customFormat="false" ht="12.75" hidden="false" customHeight="false" outlineLevel="0" collapsed="false">
      <c r="A141" s="134" t="n">
        <v>40969</v>
      </c>
      <c r="D141" s="135" t="n">
        <v>13</v>
      </c>
      <c r="E141" s="136"/>
      <c r="F141" s="137" t="n">
        <v>40969</v>
      </c>
      <c r="G141" s="138" t="n">
        <v>5</v>
      </c>
    </row>
    <row r="142" customFormat="false" ht="12.75" hidden="false" customHeight="false" outlineLevel="0" collapsed="false">
      <c r="A142" s="134" t="n">
        <v>41000</v>
      </c>
      <c r="D142" s="135" t="n">
        <v>13</v>
      </c>
      <c r="E142" s="136"/>
      <c r="F142" s="137" t="n">
        <v>41000</v>
      </c>
      <c r="G142" s="138" t="n">
        <v>5</v>
      </c>
    </row>
    <row r="143" customFormat="false" ht="12.75" hidden="false" customHeight="false" outlineLevel="0" collapsed="false">
      <c r="A143" s="134" t="n">
        <v>41030</v>
      </c>
      <c r="D143" s="135" t="n">
        <v>13</v>
      </c>
      <c r="E143" s="136"/>
      <c r="F143" s="137" t="n">
        <v>41030</v>
      </c>
      <c r="G143" s="138" t="n">
        <v>5</v>
      </c>
    </row>
    <row r="144" customFormat="false" ht="12.75" hidden="false" customHeight="false" outlineLevel="0" collapsed="false">
      <c r="A144" s="134" t="n">
        <v>41061</v>
      </c>
      <c r="D144" s="135" t="n">
        <v>13</v>
      </c>
      <c r="E144" s="136"/>
      <c r="F144" s="137" t="n">
        <v>41061</v>
      </c>
      <c r="G144" s="138" t="n">
        <v>5</v>
      </c>
    </row>
    <row r="145" customFormat="false" ht="12.75" hidden="false" customHeight="false" outlineLevel="0" collapsed="false">
      <c r="A145" s="134" t="n">
        <v>41091</v>
      </c>
      <c r="D145" s="135" t="n">
        <v>13</v>
      </c>
      <c r="E145" s="136"/>
      <c r="F145" s="137" t="n">
        <v>41091</v>
      </c>
      <c r="G145" s="138" t="n">
        <v>5</v>
      </c>
    </row>
    <row r="146" customFormat="false" ht="12.75" hidden="false" customHeight="false" outlineLevel="0" collapsed="false">
      <c r="A146" s="134" t="n">
        <v>41122</v>
      </c>
      <c r="D146" s="135" t="n">
        <v>13</v>
      </c>
      <c r="E146" s="136"/>
      <c r="F146" s="137" t="n">
        <v>41122</v>
      </c>
      <c r="G146" s="138" t="n">
        <v>5</v>
      </c>
    </row>
    <row r="147" customFormat="false" ht="12.75" hidden="false" customHeight="false" outlineLevel="0" collapsed="false">
      <c r="A147" s="134" t="n">
        <v>41153</v>
      </c>
      <c r="D147" s="135" t="n">
        <v>13</v>
      </c>
      <c r="E147" s="136"/>
      <c r="F147" s="137" t="n">
        <v>41153</v>
      </c>
      <c r="G147" s="138" t="n">
        <v>5</v>
      </c>
    </row>
    <row r="148" customFormat="false" ht="12.75" hidden="false" customHeight="false" outlineLevel="0" collapsed="false">
      <c r="A148" s="134" t="n">
        <v>41183</v>
      </c>
      <c r="D148" s="135" t="n">
        <v>13</v>
      </c>
      <c r="E148" s="136"/>
      <c r="F148" s="137" t="n">
        <v>41183</v>
      </c>
      <c r="G148" s="138" t="n">
        <v>5</v>
      </c>
    </row>
    <row r="149" customFormat="false" ht="12.75" hidden="false" customHeight="false" outlineLevel="0" collapsed="false">
      <c r="A149" s="134" t="n">
        <v>41214</v>
      </c>
      <c r="D149" s="135" t="n">
        <v>13</v>
      </c>
      <c r="E149" s="136"/>
      <c r="F149" s="137" t="n">
        <v>41214</v>
      </c>
      <c r="G149" s="138" t="n">
        <v>5</v>
      </c>
    </row>
    <row r="150" customFormat="false" ht="12.75" hidden="false" customHeight="false" outlineLevel="0" collapsed="false">
      <c r="A150" s="134" t="n">
        <v>41244</v>
      </c>
      <c r="D150" s="135" t="n">
        <v>13</v>
      </c>
      <c r="E150" s="136"/>
      <c r="F150" s="137" t="n">
        <v>41244</v>
      </c>
      <c r="G150" s="138" t="n">
        <v>5</v>
      </c>
    </row>
    <row r="151" customFormat="false" ht="12.75" hidden="false" customHeight="false" outlineLevel="0" collapsed="false">
      <c r="A151" s="134" t="n">
        <v>41275</v>
      </c>
      <c r="D151" s="135" t="n">
        <v>13</v>
      </c>
      <c r="E151" s="136"/>
      <c r="F151" s="137" t="n">
        <v>41275</v>
      </c>
      <c r="G151" s="138" t="n">
        <v>5</v>
      </c>
    </row>
    <row r="152" customFormat="false" ht="12.75" hidden="false" customHeight="false" outlineLevel="0" collapsed="false">
      <c r="A152" s="134" t="n">
        <v>41306</v>
      </c>
      <c r="D152" s="135" t="n">
        <v>13</v>
      </c>
      <c r="E152" s="136"/>
      <c r="F152" s="137" t="n">
        <v>41306</v>
      </c>
      <c r="G152" s="138" t="n">
        <v>5</v>
      </c>
    </row>
    <row r="153" customFormat="false" ht="12.75" hidden="false" customHeight="false" outlineLevel="0" collapsed="false">
      <c r="A153" s="134" t="n">
        <v>41334</v>
      </c>
      <c r="D153" s="135" t="n">
        <v>13</v>
      </c>
      <c r="E153" s="136"/>
      <c r="F153" s="137" t="n">
        <v>41334</v>
      </c>
      <c r="G153" s="138" t="n">
        <v>5</v>
      </c>
    </row>
    <row r="154" customFormat="false" ht="12.75" hidden="false" customHeight="false" outlineLevel="0" collapsed="false">
      <c r="A154" s="134" t="n">
        <v>41365</v>
      </c>
      <c r="D154" s="135" t="n">
        <v>13</v>
      </c>
      <c r="E154" s="136"/>
      <c r="F154" s="137" t="n">
        <v>41365</v>
      </c>
      <c r="G154" s="138" t="n">
        <v>5</v>
      </c>
    </row>
    <row r="155" customFormat="false" ht="12.75" hidden="false" customHeight="false" outlineLevel="0" collapsed="false">
      <c r="A155" s="134" t="n">
        <v>41395</v>
      </c>
      <c r="D155" s="135" t="n">
        <v>13</v>
      </c>
      <c r="E155" s="136"/>
      <c r="F155" s="137" t="n">
        <v>41395</v>
      </c>
      <c r="G155" s="138" t="n">
        <v>5</v>
      </c>
    </row>
    <row r="156" customFormat="false" ht="12.75" hidden="false" customHeight="false" outlineLevel="0" collapsed="false">
      <c r="A156" s="134" t="n">
        <v>41426</v>
      </c>
      <c r="D156" s="135" t="n">
        <v>13</v>
      </c>
      <c r="E156" s="136"/>
      <c r="F156" s="137" t="n">
        <v>41426</v>
      </c>
      <c r="G156" s="138" t="n">
        <v>5</v>
      </c>
    </row>
    <row r="157" customFormat="false" ht="12.75" hidden="false" customHeight="false" outlineLevel="0" collapsed="false">
      <c r="A157" s="134" t="n">
        <v>41456</v>
      </c>
      <c r="D157" s="135" t="n">
        <v>13</v>
      </c>
      <c r="E157" s="136"/>
      <c r="F157" s="137" t="n">
        <v>41456</v>
      </c>
      <c r="G157" s="138" t="n">
        <v>5</v>
      </c>
    </row>
    <row r="158" customFormat="false" ht="12.75" hidden="false" customHeight="false" outlineLevel="0" collapsed="false">
      <c r="A158" s="134" t="n">
        <v>41487</v>
      </c>
      <c r="D158" s="135" t="n">
        <v>13</v>
      </c>
      <c r="E158" s="136"/>
      <c r="F158" s="137" t="n">
        <v>41487</v>
      </c>
      <c r="G158" s="138" t="n">
        <v>5</v>
      </c>
    </row>
    <row r="159" customFormat="false" ht="12.75" hidden="false" customHeight="false" outlineLevel="0" collapsed="false">
      <c r="A159" s="134" t="n">
        <v>41518</v>
      </c>
      <c r="D159" s="135" t="n">
        <v>13</v>
      </c>
      <c r="E159" s="136"/>
      <c r="F159" s="137" t="n">
        <v>41518</v>
      </c>
      <c r="G159" s="138" t="n">
        <v>5</v>
      </c>
    </row>
    <row r="160" customFormat="false" ht="12.75" hidden="false" customHeight="false" outlineLevel="0" collapsed="false">
      <c r="A160" s="134" t="n">
        <v>41548</v>
      </c>
      <c r="D160" s="135" t="n">
        <v>13</v>
      </c>
      <c r="E160" s="136"/>
      <c r="F160" s="137" t="n">
        <v>41548</v>
      </c>
      <c r="G160" s="138" t="n">
        <v>5</v>
      </c>
    </row>
    <row r="161" customFormat="false" ht="12.75" hidden="false" customHeight="false" outlineLevel="0" collapsed="false">
      <c r="A161" s="134" t="n">
        <v>41579</v>
      </c>
      <c r="D161" s="135" t="n">
        <v>13</v>
      </c>
      <c r="E161" s="136"/>
      <c r="F161" s="137" t="n">
        <v>41579</v>
      </c>
      <c r="G161" s="138" t="n">
        <v>5</v>
      </c>
    </row>
    <row r="162" customFormat="false" ht="12.75" hidden="false" customHeight="false" outlineLevel="0" collapsed="false">
      <c r="A162" s="134" t="n">
        <v>41609</v>
      </c>
      <c r="D162" s="135" t="n">
        <v>13</v>
      </c>
      <c r="E162" s="136"/>
      <c r="F162" s="137" t="n">
        <v>41609</v>
      </c>
      <c r="G162" s="138" t="n">
        <v>5</v>
      </c>
    </row>
    <row r="163" customFormat="false" ht="12.75" hidden="false" customHeight="false" outlineLevel="0" collapsed="false">
      <c r="A163" s="134" t="n">
        <v>41640</v>
      </c>
      <c r="D163" s="135" t="n">
        <v>13</v>
      </c>
      <c r="E163" s="136"/>
      <c r="F163" s="137" t="n">
        <v>41640</v>
      </c>
      <c r="G163" s="138" t="n">
        <v>5</v>
      </c>
    </row>
    <row r="164" customFormat="false" ht="12.75" hidden="false" customHeight="false" outlineLevel="0" collapsed="false">
      <c r="A164" s="134" t="n">
        <v>41671</v>
      </c>
      <c r="D164" s="135" t="n">
        <v>13</v>
      </c>
      <c r="E164" s="136"/>
      <c r="F164" s="137" t="n">
        <v>41671</v>
      </c>
      <c r="G164" s="138" t="n">
        <v>5</v>
      </c>
    </row>
    <row r="165" customFormat="false" ht="12.75" hidden="false" customHeight="false" outlineLevel="0" collapsed="false">
      <c r="A165" s="134" t="n">
        <v>41699</v>
      </c>
      <c r="D165" s="135" t="n">
        <v>13</v>
      </c>
      <c r="E165" s="136"/>
      <c r="F165" s="137" t="n">
        <v>41699</v>
      </c>
      <c r="G165" s="138" t="n">
        <v>5</v>
      </c>
    </row>
    <row r="166" customFormat="false" ht="12.75" hidden="false" customHeight="false" outlineLevel="0" collapsed="false">
      <c r="A166" s="134" t="n">
        <v>41730</v>
      </c>
      <c r="D166" s="135" t="n">
        <v>13</v>
      </c>
      <c r="E166" s="136"/>
      <c r="F166" s="137" t="n">
        <v>41730</v>
      </c>
      <c r="G166" s="138" t="n">
        <v>5</v>
      </c>
    </row>
    <row r="167" customFormat="false" ht="12.75" hidden="false" customHeight="false" outlineLevel="0" collapsed="false">
      <c r="A167" s="134" t="n">
        <v>41760</v>
      </c>
      <c r="D167" s="135" t="n">
        <v>13</v>
      </c>
      <c r="E167" s="136"/>
      <c r="F167" s="137" t="n">
        <v>41760</v>
      </c>
      <c r="G167" s="138" t="n">
        <v>5</v>
      </c>
    </row>
    <row r="168" customFormat="false" ht="12.75" hidden="false" customHeight="false" outlineLevel="0" collapsed="false">
      <c r="A168" s="134" t="n">
        <v>41791</v>
      </c>
      <c r="D168" s="135" t="n">
        <v>13</v>
      </c>
      <c r="E168" s="136"/>
      <c r="F168" s="137" t="n">
        <v>41791</v>
      </c>
      <c r="G168" s="138" t="n">
        <v>5</v>
      </c>
    </row>
    <row r="169" customFormat="false" ht="12.75" hidden="false" customHeight="false" outlineLevel="0" collapsed="false">
      <c r="A169" s="134" t="n">
        <v>41821</v>
      </c>
      <c r="D169" s="135" t="n">
        <v>13</v>
      </c>
      <c r="E169" s="136"/>
      <c r="F169" s="137" t="n">
        <v>41821</v>
      </c>
      <c r="G169" s="138" t="n">
        <v>5</v>
      </c>
    </row>
    <row r="170" customFormat="false" ht="12.75" hidden="false" customHeight="false" outlineLevel="0" collapsed="false">
      <c r="A170" s="134" t="n">
        <v>41852</v>
      </c>
      <c r="D170" s="135" t="n">
        <v>13</v>
      </c>
      <c r="E170" s="136"/>
      <c r="F170" s="137" t="n">
        <v>41852</v>
      </c>
      <c r="G170" s="138" t="n">
        <v>5</v>
      </c>
    </row>
    <row r="171" customFormat="false" ht="12.75" hidden="false" customHeight="false" outlineLevel="0" collapsed="false">
      <c r="A171" s="134" t="n">
        <v>41883</v>
      </c>
      <c r="D171" s="135" t="n">
        <v>13</v>
      </c>
      <c r="E171" s="136"/>
      <c r="F171" s="137" t="n">
        <v>41883</v>
      </c>
      <c r="G171" s="138" t="n">
        <v>5</v>
      </c>
    </row>
    <row r="172" customFormat="false" ht="12.75" hidden="false" customHeight="false" outlineLevel="0" collapsed="false">
      <c r="A172" s="134" t="n">
        <v>41913</v>
      </c>
      <c r="D172" s="135" t="n">
        <v>13</v>
      </c>
      <c r="E172" s="136"/>
      <c r="F172" s="137" t="n">
        <v>41913</v>
      </c>
      <c r="G172" s="138" t="n">
        <v>5</v>
      </c>
    </row>
    <row r="173" customFormat="false" ht="12.75" hidden="false" customHeight="false" outlineLevel="0" collapsed="false">
      <c r="A173" s="134" t="n">
        <v>41944</v>
      </c>
      <c r="D173" s="135" t="n">
        <v>13</v>
      </c>
      <c r="E173" s="136"/>
      <c r="F173" s="137" t="n">
        <v>41944</v>
      </c>
      <c r="G173" s="138" t="n">
        <v>5</v>
      </c>
    </row>
    <row r="174" customFormat="false" ht="12.75" hidden="false" customHeight="false" outlineLevel="0" collapsed="false">
      <c r="A174" s="134" t="n">
        <v>41974</v>
      </c>
      <c r="D174" s="135" t="n">
        <v>13</v>
      </c>
      <c r="E174" s="136"/>
      <c r="F174" s="137" t="n">
        <v>41974</v>
      </c>
      <c r="G174" s="138" t="n">
        <v>5</v>
      </c>
    </row>
    <row r="175" customFormat="false" ht="12.75" hidden="false" customHeight="false" outlineLevel="0" collapsed="false">
      <c r="A175" s="134" t="n">
        <v>42005</v>
      </c>
      <c r="D175" s="135" t="n">
        <v>13</v>
      </c>
      <c r="E175" s="136"/>
      <c r="F175" s="137" t="n">
        <v>42005</v>
      </c>
      <c r="G175" s="138" t="n">
        <v>5</v>
      </c>
    </row>
    <row r="176" customFormat="false" ht="12.75" hidden="false" customHeight="false" outlineLevel="0" collapsed="false">
      <c r="A176" s="134" t="n">
        <v>42036</v>
      </c>
      <c r="D176" s="135" t="n">
        <v>13</v>
      </c>
      <c r="E176" s="136"/>
      <c r="F176" s="137" t="n">
        <v>42036</v>
      </c>
      <c r="G176" s="138" t="n">
        <v>5</v>
      </c>
    </row>
    <row r="177" customFormat="false" ht="12.75" hidden="false" customHeight="false" outlineLevel="0" collapsed="false">
      <c r="A177" s="134" t="n">
        <v>42064</v>
      </c>
      <c r="D177" s="135" t="n">
        <v>13</v>
      </c>
      <c r="E177" s="136"/>
      <c r="F177" s="137" t="n">
        <v>42064</v>
      </c>
      <c r="G177" s="138" t="n">
        <v>5</v>
      </c>
    </row>
    <row r="178" customFormat="false" ht="12.75" hidden="false" customHeight="false" outlineLevel="0" collapsed="false">
      <c r="A178" s="134" t="n">
        <v>42095</v>
      </c>
      <c r="D178" s="135" t="n">
        <v>13</v>
      </c>
      <c r="E178" s="136"/>
      <c r="F178" s="137" t="n">
        <v>42095</v>
      </c>
      <c r="G178" s="138" t="n">
        <v>5</v>
      </c>
    </row>
    <row r="179" customFormat="false" ht="12.75" hidden="false" customHeight="false" outlineLevel="0" collapsed="false">
      <c r="A179" s="134" t="n">
        <v>42125</v>
      </c>
      <c r="D179" s="135" t="n">
        <v>13</v>
      </c>
      <c r="E179" s="136"/>
      <c r="F179" s="137" t="n">
        <v>42125</v>
      </c>
      <c r="G179" s="138" t="n">
        <v>5</v>
      </c>
    </row>
    <row r="180" customFormat="false" ht="12.75" hidden="false" customHeight="false" outlineLevel="0" collapsed="false">
      <c r="A180" s="134" t="n">
        <v>42156</v>
      </c>
      <c r="D180" s="135" t="n">
        <v>13</v>
      </c>
      <c r="E180" s="136"/>
      <c r="F180" s="137" t="n">
        <v>42156</v>
      </c>
      <c r="G180" s="138" t="n">
        <v>5</v>
      </c>
    </row>
    <row r="181" customFormat="false" ht="12.75" hidden="false" customHeight="false" outlineLevel="0" collapsed="false">
      <c r="A181" s="134" t="n">
        <v>42186</v>
      </c>
      <c r="D181" s="135" t="n">
        <v>13</v>
      </c>
      <c r="E181" s="136"/>
      <c r="F181" s="137" t="n">
        <v>42186</v>
      </c>
      <c r="G181" s="138" t="n">
        <v>5</v>
      </c>
    </row>
    <row r="182" customFormat="false" ht="12.75" hidden="false" customHeight="false" outlineLevel="0" collapsed="false">
      <c r="A182" s="134" t="n">
        <v>42217</v>
      </c>
      <c r="D182" s="135" t="n">
        <v>13</v>
      </c>
      <c r="E182" s="136"/>
      <c r="F182" s="137" t="n">
        <v>42217</v>
      </c>
      <c r="G182" s="138" t="n">
        <v>5</v>
      </c>
    </row>
    <row r="183" customFormat="false" ht="12.75" hidden="false" customHeight="false" outlineLevel="0" collapsed="false">
      <c r="A183" s="134" t="n">
        <v>42248</v>
      </c>
      <c r="D183" s="135" t="n">
        <v>13</v>
      </c>
      <c r="E183" s="136"/>
      <c r="F183" s="137" t="n">
        <v>42248</v>
      </c>
      <c r="G183" s="138" t="n">
        <v>5</v>
      </c>
    </row>
    <row r="184" customFormat="false" ht="12.75" hidden="false" customHeight="false" outlineLevel="0" collapsed="false">
      <c r="A184" s="134" t="n">
        <v>42278</v>
      </c>
      <c r="D184" s="135" t="n">
        <v>13</v>
      </c>
      <c r="E184" s="136"/>
      <c r="F184" s="137" t="n">
        <v>42278</v>
      </c>
      <c r="G184" s="138" t="n">
        <v>5</v>
      </c>
    </row>
    <row r="185" customFormat="false" ht="12.75" hidden="false" customHeight="false" outlineLevel="0" collapsed="false">
      <c r="A185" s="134" t="n">
        <v>42309</v>
      </c>
      <c r="D185" s="135" t="n">
        <v>13</v>
      </c>
      <c r="E185" s="136"/>
      <c r="F185" s="137" t="n">
        <v>42309</v>
      </c>
      <c r="G185" s="138" t="n">
        <v>5</v>
      </c>
    </row>
    <row r="186" customFormat="false" ht="12.75" hidden="false" customHeight="false" outlineLevel="0" collapsed="false">
      <c r="A186" s="134" t="n">
        <v>42339</v>
      </c>
      <c r="D186" s="135" t="n">
        <v>13</v>
      </c>
      <c r="E186" s="136"/>
      <c r="F186" s="137" t="n">
        <v>42339</v>
      </c>
      <c r="G186" s="138" t="n">
        <v>5</v>
      </c>
    </row>
    <row r="187" customFormat="false" ht="12.75" hidden="false" customHeight="false" outlineLevel="0" collapsed="false">
      <c r="A187" s="134" t="n">
        <v>42370</v>
      </c>
      <c r="D187" s="135" t="n">
        <v>14</v>
      </c>
      <c r="E187" s="136"/>
      <c r="F187" s="137" t="n">
        <v>42370</v>
      </c>
      <c r="G187" s="138" t="n">
        <v>5</v>
      </c>
    </row>
    <row r="188" customFormat="false" ht="12.75" hidden="false" customHeight="false" outlineLevel="0" collapsed="false">
      <c r="A188" s="134" t="n">
        <v>42401</v>
      </c>
      <c r="D188" s="135" t="n">
        <v>14</v>
      </c>
      <c r="E188" s="136"/>
      <c r="F188" s="137" t="n">
        <v>42401</v>
      </c>
      <c r="G188" s="138" t="n">
        <v>5</v>
      </c>
    </row>
    <row r="189" customFormat="false" ht="12.75" hidden="false" customHeight="false" outlineLevel="0" collapsed="false">
      <c r="A189" s="134" t="n">
        <v>42430</v>
      </c>
      <c r="D189" s="135" t="n">
        <v>14</v>
      </c>
      <c r="E189" s="136"/>
      <c r="F189" s="137" t="n">
        <v>42430</v>
      </c>
      <c r="G189" s="138" t="n">
        <v>5</v>
      </c>
    </row>
    <row r="190" customFormat="false" ht="12.75" hidden="false" customHeight="false" outlineLevel="0" collapsed="false">
      <c r="A190" s="134" t="n">
        <v>42461</v>
      </c>
      <c r="D190" s="135" t="n">
        <v>14</v>
      </c>
      <c r="E190" s="136"/>
      <c r="F190" s="137" t="n">
        <v>42461</v>
      </c>
      <c r="G190" s="138" t="n">
        <v>5</v>
      </c>
    </row>
    <row r="191" customFormat="false" ht="12.75" hidden="false" customHeight="false" outlineLevel="0" collapsed="false">
      <c r="A191" s="134" t="n">
        <v>42491</v>
      </c>
      <c r="D191" s="135" t="n">
        <v>14</v>
      </c>
      <c r="E191" s="136"/>
      <c r="F191" s="137" t="n">
        <v>42491</v>
      </c>
      <c r="G191" s="138" t="n">
        <v>5</v>
      </c>
    </row>
    <row r="192" customFormat="false" ht="12.75" hidden="false" customHeight="false" outlineLevel="0" collapsed="false">
      <c r="A192" s="134" t="n">
        <v>42522</v>
      </c>
      <c r="D192" s="135" t="n">
        <v>14</v>
      </c>
      <c r="E192" s="136"/>
      <c r="F192" s="137" t="n">
        <v>42522</v>
      </c>
      <c r="G192" s="138" t="n">
        <v>5</v>
      </c>
    </row>
    <row r="193" customFormat="false" ht="12.75" hidden="false" customHeight="false" outlineLevel="0" collapsed="false">
      <c r="A193" s="134" t="n">
        <v>42552</v>
      </c>
      <c r="D193" s="135" t="n">
        <v>14</v>
      </c>
      <c r="E193" s="136"/>
      <c r="F193" s="137" t="n">
        <v>42552</v>
      </c>
      <c r="G193" s="138" t="n">
        <v>5</v>
      </c>
    </row>
    <row r="194" customFormat="false" ht="12.75" hidden="false" customHeight="false" outlineLevel="0" collapsed="false">
      <c r="A194" s="134" t="n">
        <v>42583</v>
      </c>
      <c r="D194" s="135" t="n">
        <v>14</v>
      </c>
      <c r="E194" s="136"/>
      <c r="F194" s="137" t="n">
        <v>42583</v>
      </c>
      <c r="G194" s="138" t="n">
        <v>5</v>
      </c>
    </row>
    <row r="195" customFormat="false" ht="12.75" hidden="false" customHeight="false" outlineLevel="0" collapsed="false">
      <c r="A195" s="134" t="n">
        <v>42614</v>
      </c>
      <c r="D195" s="135" t="n">
        <v>14</v>
      </c>
      <c r="E195" s="136"/>
      <c r="F195" s="137" t="n">
        <v>42614</v>
      </c>
      <c r="G195" s="138" t="n">
        <v>5</v>
      </c>
    </row>
    <row r="196" customFormat="false" ht="12.75" hidden="false" customHeight="false" outlineLevel="0" collapsed="false">
      <c r="A196" s="134" t="n">
        <v>42644</v>
      </c>
      <c r="D196" s="135" t="n">
        <v>14</v>
      </c>
      <c r="E196" s="136"/>
      <c r="F196" s="137" t="n">
        <v>42644</v>
      </c>
      <c r="G196" s="138" t="n">
        <v>5</v>
      </c>
    </row>
    <row r="197" customFormat="false" ht="12.75" hidden="false" customHeight="false" outlineLevel="0" collapsed="false">
      <c r="A197" s="134" t="n">
        <v>42675</v>
      </c>
      <c r="D197" s="135" t="n">
        <v>14</v>
      </c>
      <c r="E197" s="136"/>
      <c r="F197" s="137" t="n">
        <v>42675</v>
      </c>
      <c r="G197" s="138" t="n">
        <v>5</v>
      </c>
    </row>
    <row r="198" customFormat="false" ht="12.75" hidden="false" customHeight="false" outlineLevel="0" collapsed="false">
      <c r="A198" s="134" t="n">
        <v>42705</v>
      </c>
      <c r="D198" s="135" t="n">
        <v>14</v>
      </c>
      <c r="E198" s="136"/>
      <c r="F198" s="137" t="n">
        <v>42705</v>
      </c>
      <c r="G198" s="138" t="n">
        <v>5</v>
      </c>
    </row>
    <row r="199" customFormat="false" ht="12.75" hidden="false" customHeight="false" outlineLevel="0" collapsed="false">
      <c r="A199" s="134" t="n">
        <v>42736</v>
      </c>
      <c r="D199" s="135" t="n">
        <v>14</v>
      </c>
      <c r="E199" s="136"/>
      <c r="F199" s="137" t="n">
        <v>42736</v>
      </c>
      <c r="G199" s="138" t="n">
        <v>5</v>
      </c>
    </row>
    <row r="200" customFormat="false" ht="12.75" hidden="false" customHeight="false" outlineLevel="0" collapsed="false">
      <c r="A200" s="134" t="n">
        <v>42767</v>
      </c>
      <c r="D200" s="135" t="n">
        <v>14</v>
      </c>
      <c r="E200" s="136"/>
      <c r="F200" s="137" t="n">
        <v>42767</v>
      </c>
      <c r="G200" s="138" t="n">
        <v>5</v>
      </c>
    </row>
    <row r="201" customFormat="false" ht="12.75" hidden="false" customHeight="false" outlineLevel="0" collapsed="false">
      <c r="A201" s="134" t="n">
        <v>42795</v>
      </c>
      <c r="D201" s="135" t="n">
        <v>14</v>
      </c>
      <c r="E201" s="136"/>
      <c r="F201" s="137" t="n">
        <v>42795</v>
      </c>
      <c r="G201" s="138" t="n">
        <v>5</v>
      </c>
    </row>
    <row r="202" customFormat="false" ht="12.75" hidden="false" customHeight="false" outlineLevel="0" collapsed="false">
      <c r="A202" s="134" t="n">
        <v>42826</v>
      </c>
      <c r="D202" s="135" t="n">
        <v>14</v>
      </c>
      <c r="E202" s="136"/>
      <c r="F202" s="137" t="n">
        <v>42826</v>
      </c>
      <c r="G202" s="138" t="n">
        <v>5</v>
      </c>
    </row>
    <row r="203" customFormat="false" ht="12.75" hidden="false" customHeight="false" outlineLevel="0" collapsed="false">
      <c r="A203" s="134" t="n">
        <v>42856</v>
      </c>
      <c r="D203" s="135" t="n">
        <v>14</v>
      </c>
      <c r="E203" s="136"/>
      <c r="F203" s="137" t="n">
        <v>42856</v>
      </c>
      <c r="G203" s="138" t="n">
        <v>5</v>
      </c>
    </row>
    <row r="204" customFormat="false" ht="12.75" hidden="false" customHeight="false" outlineLevel="0" collapsed="false">
      <c r="A204" s="134" t="n">
        <v>42887</v>
      </c>
      <c r="D204" s="135" t="n">
        <v>14</v>
      </c>
      <c r="E204" s="136"/>
      <c r="F204" s="137" t="n">
        <v>42887</v>
      </c>
      <c r="G204" s="138" t="n">
        <v>5</v>
      </c>
    </row>
    <row r="205" customFormat="false" ht="12.75" hidden="false" customHeight="false" outlineLevel="0" collapsed="false">
      <c r="A205" s="134" t="n">
        <v>42917</v>
      </c>
      <c r="D205" s="135" t="n">
        <v>14</v>
      </c>
      <c r="E205" s="136"/>
      <c r="F205" s="137" t="n">
        <v>42917</v>
      </c>
      <c r="G205" s="138" t="n">
        <v>5</v>
      </c>
    </row>
    <row r="206" customFormat="false" ht="12.75" hidden="false" customHeight="false" outlineLevel="0" collapsed="false">
      <c r="A206" s="134" t="n">
        <v>42948</v>
      </c>
      <c r="D206" s="135" t="n">
        <v>14</v>
      </c>
      <c r="E206" s="136"/>
      <c r="F206" s="137" t="n">
        <v>42948</v>
      </c>
      <c r="G206" s="138" t="n">
        <v>5</v>
      </c>
    </row>
    <row r="207" customFormat="false" ht="12.75" hidden="false" customHeight="false" outlineLevel="0" collapsed="false">
      <c r="A207" s="134" t="n">
        <v>42979</v>
      </c>
      <c r="D207" s="135" t="n">
        <v>14</v>
      </c>
      <c r="E207" s="136"/>
      <c r="F207" s="137" t="n">
        <v>42979</v>
      </c>
      <c r="G207" s="138" t="n">
        <v>5</v>
      </c>
    </row>
    <row r="208" customFormat="false" ht="12.75" hidden="false" customHeight="false" outlineLevel="0" collapsed="false">
      <c r="A208" s="134" t="n">
        <v>43009</v>
      </c>
      <c r="D208" s="135" t="n">
        <v>14</v>
      </c>
      <c r="E208" s="136"/>
      <c r="F208" s="137" t="n">
        <v>43009</v>
      </c>
      <c r="G208" s="138" t="n">
        <v>5</v>
      </c>
    </row>
    <row r="209" customFormat="false" ht="12.75" hidden="false" customHeight="false" outlineLevel="0" collapsed="false">
      <c r="A209" s="134" t="n">
        <v>43040</v>
      </c>
      <c r="D209" s="135" t="n">
        <v>14</v>
      </c>
      <c r="E209" s="136"/>
      <c r="F209" s="137" t="n">
        <v>43040</v>
      </c>
      <c r="G209" s="138" t="n">
        <v>5</v>
      </c>
    </row>
    <row r="210" customFormat="false" ht="12.75" hidden="false" customHeight="false" outlineLevel="0" collapsed="false">
      <c r="A210" s="134" t="n">
        <v>43070</v>
      </c>
      <c r="D210" s="135" t="n">
        <v>14</v>
      </c>
      <c r="E210" s="136"/>
      <c r="F210" s="137" t="n">
        <v>43070</v>
      </c>
      <c r="G210" s="138" t="n">
        <v>5</v>
      </c>
    </row>
    <row r="211" customFormat="false" ht="12.75" hidden="false" customHeight="false" outlineLevel="0" collapsed="false">
      <c r="A211" s="134" t="n">
        <v>43101</v>
      </c>
      <c r="D211" s="135" t="n">
        <v>14</v>
      </c>
      <c r="E211" s="136"/>
      <c r="F211" s="137" t="n">
        <v>43101</v>
      </c>
      <c r="G211" s="138" t="n">
        <v>5</v>
      </c>
    </row>
    <row r="212" customFormat="false" ht="12.75" hidden="false" customHeight="false" outlineLevel="0" collapsed="false">
      <c r="A212" s="134" t="n">
        <v>43132</v>
      </c>
      <c r="D212" s="135" t="n">
        <v>14</v>
      </c>
      <c r="E212" s="136"/>
      <c r="F212" s="137" t="n">
        <v>43132</v>
      </c>
      <c r="G212" s="138" t="n">
        <v>5</v>
      </c>
    </row>
    <row r="213" customFormat="false" ht="12.75" hidden="false" customHeight="false" outlineLevel="0" collapsed="false">
      <c r="A213" s="134" t="n">
        <v>43160</v>
      </c>
      <c r="D213" s="135" t="n">
        <v>14</v>
      </c>
      <c r="E213" s="136"/>
      <c r="F213" s="137" t="n">
        <v>43160</v>
      </c>
      <c r="G213" s="138" t="n">
        <v>5</v>
      </c>
    </row>
    <row r="214" customFormat="false" ht="12.75" hidden="false" customHeight="false" outlineLevel="0" collapsed="false">
      <c r="A214" s="134" t="n">
        <v>43191</v>
      </c>
      <c r="D214" s="135" t="n">
        <v>14</v>
      </c>
      <c r="E214" s="136"/>
      <c r="F214" s="137" t="n">
        <v>43191</v>
      </c>
      <c r="G214" s="138" t="n">
        <v>5</v>
      </c>
    </row>
    <row r="215" customFormat="false" ht="12.75" hidden="false" customHeight="false" outlineLevel="0" collapsed="false">
      <c r="A215" s="134" t="n">
        <v>43221</v>
      </c>
      <c r="D215" s="135" t="n">
        <v>14</v>
      </c>
      <c r="E215" s="136"/>
      <c r="F215" s="137" t="n">
        <v>43221</v>
      </c>
      <c r="G215" s="138" t="n">
        <v>5</v>
      </c>
    </row>
    <row r="216" customFormat="false" ht="12.75" hidden="false" customHeight="false" outlineLevel="0" collapsed="false">
      <c r="A216" s="134" t="n">
        <v>43252</v>
      </c>
      <c r="D216" s="135" t="n">
        <v>14</v>
      </c>
      <c r="E216" s="136"/>
      <c r="F216" s="137" t="n">
        <v>43252</v>
      </c>
      <c r="G216" s="138" t="n">
        <v>5</v>
      </c>
    </row>
    <row r="217" customFormat="false" ht="12.75" hidden="false" customHeight="false" outlineLevel="0" collapsed="false">
      <c r="A217" s="134" t="n">
        <v>43282</v>
      </c>
      <c r="D217" s="135" t="n">
        <v>14</v>
      </c>
      <c r="E217" s="136"/>
      <c r="F217" s="137" t="n">
        <v>43282</v>
      </c>
      <c r="G217" s="138" t="n">
        <v>5</v>
      </c>
    </row>
    <row r="218" customFormat="false" ht="12.75" hidden="false" customHeight="false" outlineLevel="0" collapsed="false">
      <c r="A218" s="134" t="n">
        <v>43313</v>
      </c>
      <c r="D218" s="135" t="n">
        <v>14</v>
      </c>
      <c r="E218" s="136"/>
      <c r="F218" s="137" t="n">
        <v>43313</v>
      </c>
      <c r="G218" s="138" t="n">
        <v>5</v>
      </c>
    </row>
    <row r="219" customFormat="false" ht="12.75" hidden="false" customHeight="false" outlineLevel="0" collapsed="false">
      <c r="A219" s="134" t="n">
        <v>43344</v>
      </c>
      <c r="D219" s="135" t="n">
        <v>14</v>
      </c>
      <c r="E219" s="136"/>
      <c r="F219" s="137" t="n">
        <v>43344</v>
      </c>
      <c r="G219" s="138" t="n">
        <v>5</v>
      </c>
    </row>
    <row r="220" customFormat="false" ht="12.75" hidden="false" customHeight="false" outlineLevel="0" collapsed="false">
      <c r="A220" s="134" t="n">
        <v>43374</v>
      </c>
      <c r="D220" s="135" t="n">
        <v>14</v>
      </c>
      <c r="E220" s="136"/>
      <c r="F220" s="137" t="n">
        <v>43374</v>
      </c>
      <c r="G220" s="138" t="n">
        <v>5</v>
      </c>
    </row>
    <row r="221" customFormat="false" ht="12.75" hidden="false" customHeight="false" outlineLevel="0" collapsed="false">
      <c r="A221" s="134" t="n">
        <v>43405</v>
      </c>
      <c r="D221" s="135" t="n">
        <v>14</v>
      </c>
      <c r="E221" s="136"/>
      <c r="F221" s="137" t="n">
        <v>43405</v>
      </c>
      <c r="G221" s="138" t="n">
        <v>5</v>
      </c>
    </row>
    <row r="222" customFormat="false" ht="12.75" hidden="false" customHeight="false" outlineLevel="0" collapsed="false">
      <c r="A222" s="134" t="n">
        <v>43435</v>
      </c>
      <c r="D222" s="135" t="n">
        <v>14</v>
      </c>
      <c r="E222" s="136"/>
      <c r="F222" s="137" t="n">
        <v>43435</v>
      </c>
      <c r="G222" s="138" t="n">
        <v>5</v>
      </c>
    </row>
    <row r="223" customFormat="false" ht="12.75" hidden="false" customHeight="false" outlineLevel="0" collapsed="false">
      <c r="A223" s="134" t="n">
        <v>43466</v>
      </c>
      <c r="D223" s="135" t="n">
        <v>14</v>
      </c>
      <c r="E223" s="136"/>
      <c r="F223" s="137" t="n">
        <v>43466</v>
      </c>
      <c r="G223" s="138" t="n">
        <v>5</v>
      </c>
    </row>
    <row r="224" customFormat="false" ht="12.75" hidden="false" customHeight="false" outlineLevel="0" collapsed="false">
      <c r="A224" s="134" t="n">
        <v>43497</v>
      </c>
      <c r="D224" s="135" t="n">
        <v>14</v>
      </c>
      <c r="E224" s="136"/>
      <c r="F224" s="137" t="n">
        <v>43497</v>
      </c>
      <c r="G224" s="138" t="n">
        <v>5</v>
      </c>
    </row>
    <row r="225" customFormat="false" ht="12.75" hidden="false" customHeight="false" outlineLevel="0" collapsed="false">
      <c r="A225" s="134" t="n">
        <v>43525</v>
      </c>
      <c r="D225" s="135" t="n">
        <v>14</v>
      </c>
      <c r="E225" s="136"/>
      <c r="F225" s="137" t="n">
        <v>43525</v>
      </c>
      <c r="G225" s="138" t="n">
        <v>5</v>
      </c>
    </row>
    <row r="226" customFormat="false" ht="12.75" hidden="false" customHeight="false" outlineLevel="0" collapsed="false">
      <c r="A226" s="134" t="n">
        <v>43556</v>
      </c>
      <c r="D226" s="135" t="n">
        <v>14</v>
      </c>
      <c r="E226" s="136"/>
      <c r="F226" s="137" t="n">
        <v>43556</v>
      </c>
      <c r="G226" s="138" t="n">
        <v>5</v>
      </c>
    </row>
    <row r="227" customFormat="false" ht="12.75" hidden="false" customHeight="false" outlineLevel="0" collapsed="false">
      <c r="A227" s="134" t="n">
        <v>43586</v>
      </c>
      <c r="D227" s="135" t="n">
        <v>14</v>
      </c>
      <c r="E227" s="136"/>
      <c r="F227" s="137" t="n">
        <v>43586</v>
      </c>
      <c r="G227" s="138" t="n">
        <v>5</v>
      </c>
    </row>
    <row r="228" customFormat="false" ht="12.75" hidden="false" customHeight="false" outlineLevel="0" collapsed="false">
      <c r="A228" s="134" t="n">
        <v>43617</v>
      </c>
      <c r="D228" s="135" t="n">
        <v>14</v>
      </c>
      <c r="E228" s="136"/>
      <c r="F228" s="137" t="n">
        <v>43617</v>
      </c>
      <c r="G228" s="138" t="n">
        <v>5</v>
      </c>
    </row>
    <row r="229" customFormat="false" ht="12.75" hidden="false" customHeight="false" outlineLevel="0" collapsed="false">
      <c r="A229" s="134" t="n">
        <v>43647</v>
      </c>
      <c r="D229" s="135" t="n">
        <v>14</v>
      </c>
      <c r="E229" s="136"/>
      <c r="F229" s="137" t="n">
        <v>43647</v>
      </c>
      <c r="G229" s="138" t="n">
        <v>5</v>
      </c>
    </row>
    <row r="230" customFormat="false" ht="12.75" hidden="false" customHeight="false" outlineLevel="0" collapsed="false">
      <c r="A230" s="134" t="n">
        <v>43678</v>
      </c>
      <c r="D230" s="135" t="n">
        <v>14</v>
      </c>
      <c r="E230" s="136"/>
      <c r="F230" s="137" t="n">
        <v>43678</v>
      </c>
      <c r="G230" s="138" t="n">
        <v>5</v>
      </c>
    </row>
    <row r="231" customFormat="false" ht="12.75" hidden="false" customHeight="false" outlineLevel="0" collapsed="false">
      <c r="A231" s="134" t="n">
        <v>43709</v>
      </c>
      <c r="D231" s="135" t="n">
        <v>14</v>
      </c>
      <c r="E231" s="136"/>
      <c r="F231" s="137" t="n">
        <v>43709</v>
      </c>
      <c r="G231" s="138" t="n">
        <v>5</v>
      </c>
    </row>
    <row r="232" customFormat="false" ht="12.75" hidden="false" customHeight="false" outlineLevel="0" collapsed="false">
      <c r="A232" s="134" t="n">
        <v>43739</v>
      </c>
      <c r="D232" s="135" t="n">
        <v>14</v>
      </c>
      <c r="E232" s="136"/>
      <c r="F232" s="137" t="n">
        <v>43739</v>
      </c>
      <c r="G232" s="138" t="n">
        <v>5</v>
      </c>
    </row>
    <row r="233" customFormat="false" ht="12.75" hidden="false" customHeight="false" outlineLevel="0" collapsed="false">
      <c r="A233" s="134" t="n">
        <v>43770</v>
      </c>
      <c r="D233" s="135" t="n">
        <v>14</v>
      </c>
      <c r="E233" s="136"/>
      <c r="F233" s="137" t="n">
        <v>43770</v>
      </c>
      <c r="G233" s="138" t="n">
        <v>5</v>
      </c>
    </row>
    <row r="234" customFormat="false" ht="12.75" hidden="false" customHeight="false" outlineLevel="0" collapsed="false">
      <c r="A234" s="134" t="n">
        <v>43800</v>
      </c>
      <c r="D234" s="135" t="n">
        <v>14</v>
      </c>
      <c r="E234" s="136"/>
      <c r="F234" s="137" t="n">
        <v>43800</v>
      </c>
      <c r="G234" s="138" t="n">
        <v>5</v>
      </c>
    </row>
    <row r="235" customFormat="false" ht="12.75" hidden="false" customHeight="false" outlineLevel="0" collapsed="false">
      <c r="A235" s="134" t="n">
        <v>43831</v>
      </c>
      <c r="D235" s="135" t="n">
        <v>14</v>
      </c>
      <c r="E235" s="136"/>
      <c r="F235" s="137" t="n">
        <v>43831</v>
      </c>
      <c r="G235" s="138" t="n">
        <v>5</v>
      </c>
    </row>
    <row r="236" customFormat="false" ht="12.75" hidden="false" customHeight="false" outlineLevel="0" collapsed="false">
      <c r="A236" s="134" t="n">
        <v>43862</v>
      </c>
      <c r="D236" s="135" t="n">
        <v>14</v>
      </c>
      <c r="E236" s="136"/>
      <c r="F236" s="137" t="n">
        <v>43862</v>
      </c>
      <c r="G236" s="138" t="n">
        <v>5</v>
      </c>
    </row>
    <row r="237" customFormat="false" ht="12.75" hidden="false" customHeight="false" outlineLevel="0" collapsed="false">
      <c r="A237" s="134" t="n">
        <v>43891</v>
      </c>
      <c r="D237" s="135" t="n">
        <v>14</v>
      </c>
      <c r="E237" s="136"/>
      <c r="F237" s="137" t="n">
        <v>43891</v>
      </c>
      <c r="G237" s="138" t="n">
        <v>5</v>
      </c>
    </row>
    <row r="238" customFormat="false" ht="12.75" hidden="false" customHeight="false" outlineLevel="0" collapsed="false">
      <c r="A238" s="134" t="n">
        <v>43922</v>
      </c>
      <c r="D238" s="135" t="n">
        <v>14</v>
      </c>
      <c r="E238" s="136"/>
      <c r="F238" s="137" t="n">
        <v>43922</v>
      </c>
      <c r="G238" s="138" t="n">
        <v>5</v>
      </c>
    </row>
    <row r="239" customFormat="false" ht="12.75" hidden="false" customHeight="false" outlineLevel="0" collapsed="false">
      <c r="A239" s="134" t="n">
        <v>43952</v>
      </c>
      <c r="D239" s="135" t="n">
        <v>14</v>
      </c>
      <c r="E239" s="136"/>
      <c r="F239" s="137" t="n">
        <v>43952</v>
      </c>
      <c r="G239" s="138" t="n">
        <v>5</v>
      </c>
    </row>
    <row r="240" customFormat="false" ht="12.75" hidden="false" customHeight="false" outlineLevel="0" collapsed="false">
      <c r="A240" s="134" t="n">
        <v>43983</v>
      </c>
      <c r="D240" s="135" t="n">
        <v>14</v>
      </c>
      <c r="E240" s="136"/>
      <c r="F240" s="137" t="n">
        <v>43983</v>
      </c>
      <c r="G240" s="138" t="n">
        <v>5</v>
      </c>
    </row>
    <row r="241" customFormat="false" ht="12.75" hidden="false" customHeight="false" outlineLevel="0" collapsed="false">
      <c r="A241" s="134" t="n">
        <v>44013</v>
      </c>
      <c r="D241" s="135" t="n">
        <v>14</v>
      </c>
      <c r="E241" s="136"/>
      <c r="F241" s="137" t="n">
        <v>44013</v>
      </c>
      <c r="G241" s="138" t="n">
        <v>5</v>
      </c>
    </row>
    <row r="242" customFormat="false" ht="12.75" hidden="false" customHeight="false" outlineLevel="0" collapsed="false">
      <c r="A242" s="134" t="n">
        <v>44044</v>
      </c>
      <c r="D242" s="135" t="n">
        <v>14</v>
      </c>
      <c r="E242" s="136"/>
      <c r="F242" s="137" t="n">
        <v>44044</v>
      </c>
      <c r="G242" s="138" t="n">
        <v>5</v>
      </c>
    </row>
    <row r="243" customFormat="false" ht="12.75" hidden="false" customHeight="false" outlineLevel="0" collapsed="false">
      <c r="A243" s="134" t="n">
        <v>44075</v>
      </c>
      <c r="D243" s="135" t="n">
        <v>14</v>
      </c>
      <c r="E243" s="136"/>
      <c r="F243" s="137" t="n">
        <v>44075</v>
      </c>
      <c r="G243" s="138" t="n">
        <v>5</v>
      </c>
    </row>
    <row r="244" customFormat="false" ht="12.75" hidden="false" customHeight="false" outlineLevel="0" collapsed="false">
      <c r="A244" s="134" t="n">
        <v>44105</v>
      </c>
      <c r="D244" s="135" t="n">
        <v>14</v>
      </c>
      <c r="E244" s="136"/>
      <c r="F244" s="137" t="n">
        <v>44105</v>
      </c>
      <c r="G244" s="138" t="n">
        <v>5</v>
      </c>
    </row>
    <row r="245" customFormat="false" ht="12.75" hidden="false" customHeight="false" outlineLevel="0" collapsed="false">
      <c r="A245" s="134" t="n">
        <v>44136</v>
      </c>
      <c r="D245" s="135" t="n">
        <v>14</v>
      </c>
      <c r="E245" s="136"/>
      <c r="F245" s="137" t="n">
        <v>44136</v>
      </c>
      <c r="G245" s="138" t="n">
        <v>5</v>
      </c>
    </row>
    <row r="246" customFormat="false" ht="12.75" hidden="false" customHeight="false" outlineLevel="0" collapsed="false">
      <c r="A246" s="134" t="n">
        <v>44166</v>
      </c>
      <c r="D246" s="135" t="n">
        <v>14</v>
      </c>
      <c r="E246" s="136"/>
      <c r="F246" s="137" t="n">
        <v>44166</v>
      </c>
      <c r="G246" s="138" t="n">
        <v>5</v>
      </c>
    </row>
    <row r="247" customFormat="false" ht="12.75" hidden="false" customHeight="false" outlineLevel="0" collapsed="false">
      <c r="A247" s="134" t="n">
        <v>44197</v>
      </c>
      <c r="D247" s="135" t="n">
        <v>14</v>
      </c>
      <c r="E247" s="136"/>
      <c r="F247" s="137" t="n">
        <v>44197</v>
      </c>
      <c r="G247" s="138" t="n">
        <v>5</v>
      </c>
    </row>
    <row r="248" customFormat="false" ht="12.75" hidden="false" customHeight="false" outlineLevel="0" collapsed="false">
      <c r="A248" s="134" t="n">
        <v>44228</v>
      </c>
      <c r="D248" s="135" t="n">
        <v>14</v>
      </c>
      <c r="E248" s="136"/>
      <c r="F248" s="137" t="n">
        <v>44228</v>
      </c>
      <c r="G248" s="138" t="n">
        <v>5</v>
      </c>
    </row>
    <row r="249" customFormat="false" ht="12.75" hidden="false" customHeight="false" outlineLevel="0" collapsed="false">
      <c r="A249" s="134" t="n">
        <v>44256</v>
      </c>
      <c r="D249" s="135" t="n">
        <v>14</v>
      </c>
      <c r="E249" s="136"/>
      <c r="F249" s="137" t="n">
        <v>44256</v>
      </c>
      <c r="G249" s="138" t="n">
        <v>5</v>
      </c>
    </row>
    <row r="250" customFormat="false" ht="12.75" hidden="false" customHeight="false" outlineLevel="0" collapsed="false">
      <c r="A250" s="134" t="n">
        <v>44287</v>
      </c>
      <c r="D250" s="135" t="n">
        <v>14</v>
      </c>
      <c r="E250" s="136"/>
      <c r="F250" s="137" t="n">
        <v>44287</v>
      </c>
      <c r="G250" s="138" t="n">
        <v>5</v>
      </c>
    </row>
    <row r="251" customFormat="false" ht="12.75" hidden="false" customHeight="false" outlineLevel="0" collapsed="false">
      <c r="A251" s="134" t="n">
        <v>44317</v>
      </c>
      <c r="D251" s="135" t="n">
        <v>14</v>
      </c>
      <c r="E251" s="136"/>
      <c r="F251" s="137" t="n">
        <v>44317</v>
      </c>
      <c r="G251" s="138" t="n">
        <v>5</v>
      </c>
    </row>
    <row r="252" customFormat="false" ht="12.75" hidden="false" customHeight="false" outlineLevel="0" collapsed="false">
      <c r="A252" s="134" t="n">
        <v>44348</v>
      </c>
      <c r="D252" s="135" t="n">
        <v>14</v>
      </c>
      <c r="E252" s="136"/>
      <c r="F252" s="137" t="n">
        <v>44348</v>
      </c>
      <c r="G252" s="138" t="n">
        <v>5</v>
      </c>
    </row>
    <row r="253" customFormat="false" ht="12.75" hidden="false" customHeight="false" outlineLevel="0" collapsed="false">
      <c r="A253" s="134" t="n">
        <v>44378</v>
      </c>
      <c r="D253" s="135" t="n">
        <v>14</v>
      </c>
      <c r="E253" s="136"/>
      <c r="F253" s="137" t="n">
        <v>44378</v>
      </c>
      <c r="G253" s="138" t="n">
        <v>5</v>
      </c>
    </row>
    <row r="254" customFormat="false" ht="12.75" hidden="false" customHeight="false" outlineLevel="0" collapsed="false">
      <c r="A254" s="134" t="n">
        <v>44409</v>
      </c>
      <c r="D254" s="135" t="n">
        <v>14</v>
      </c>
      <c r="E254" s="136"/>
      <c r="F254" s="137" t="n">
        <v>44409</v>
      </c>
      <c r="G254" s="138" t="n">
        <v>5</v>
      </c>
    </row>
    <row r="255" customFormat="false" ht="12.75" hidden="false" customHeight="false" outlineLevel="0" collapsed="false">
      <c r="A255" s="134" t="n">
        <v>44440</v>
      </c>
      <c r="D255" s="135" t="n">
        <v>14</v>
      </c>
      <c r="E255" s="136"/>
      <c r="F255" s="137" t="n">
        <v>44440</v>
      </c>
      <c r="G255" s="138" t="n">
        <v>5</v>
      </c>
    </row>
    <row r="256" customFormat="false" ht="12.75" hidden="false" customHeight="false" outlineLevel="0" collapsed="false">
      <c r="A256" s="134" t="n">
        <v>44470</v>
      </c>
      <c r="D256" s="135" t="n">
        <v>14</v>
      </c>
      <c r="E256" s="136"/>
      <c r="F256" s="137" t="n">
        <v>44470</v>
      </c>
      <c r="G256" s="138" t="n">
        <v>5</v>
      </c>
    </row>
    <row r="257" customFormat="false" ht="12.75" hidden="false" customHeight="false" outlineLevel="0" collapsed="false">
      <c r="A257" s="134" t="n">
        <v>44501</v>
      </c>
      <c r="D257" s="135" t="n">
        <v>14</v>
      </c>
      <c r="E257" s="136"/>
      <c r="F257" s="137" t="n">
        <v>44501</v>
      </c>
      <c r="G257" s="138" t="n">
        <v>5</v>
      </c>
    </row>
    <row r="258" customFormat="false" ht="12.75" hidden="false" customHeight="false" outlineLevel="0" collapsed="false">
      <c r="A258" s="134" t="n">
        <v>44531</v>
      </c>
      <c r="D258" s="135" t="n">
        <v>14</v>
      </c>
      <c r="E258" s="136"/>
      <c r="F258" s="137" t="n">
        <v>44531</v>
      </c>
      <c r="G258" s="138" t="n">
        <v>5</v>
      </c>
    </row>
    <row r="259" customFormat="false" ht="12.75" hidden="false" customHeight="false" outlineLevel="0" collapsed="false">
      <c r="A259" s="134" t="n">
        <v>44562</v>
      </c>
      <c r="D259" s="135" t="n">
        <v>14</v>
      </c>
      <c r="E259" s="136"/>
      <c r="F259" s="137" t="n">
        <v>44562</v>
      </c>
      <c r="G259" s="138" t="n">
        <v>5</v>
      </c>
    </row>
    <row r="260" customFormat="false" ht="12.75" hidden="false" customHeight="false" outlineLevel="0" collapsed="false">
      <c r="A260" s="134" t="n">
        <v>44593</v>
      </c>
      <c r="D260" s="135" t="n">
        <v>14</v>
      </c>
      <c r="E260" s="136"/>
      <c r="F260" s="137" t="n">
        <v>44593</v>
      </c>
      <c r="G260" s="138" t="n">
        <v>5</v>
      </c>
    </row>
    <row r="261" customFormat="false" ht="12.75" hidden="false" customHeight="false" outlineLevel="0" collapsed="false">
      <c r="A261" s="134" t="n">
        <v>44621</v>
      </c>
      <c r="D261" s="135" t="n">
        <v>14</v>
      </c>
      <c r="E261" s="136"/>
      <c r="F261" s="137" t="n">
        <v>44621</v>
      </c>
      <c r="G261" s="138" t="n">
        <v>5</v>
      </c>
    </row>
    <row r="262" customFormat="false" ht="12.75" hidden="false" customHeight="false" outlineLevel="0" collapsed="false">
      <c r="A262" s="134" t="n">
        <v>44652</v>
      </c>
      <c r="D262" s="135" t="n">
        <v>14</v>
      </c>
      <c r="E262" s="136"/>
      <c r="F262" s="137" t="n">
        <v>44652</v>
      </c>
      <c r="G262" s="138" t="n">
        <v>5</v>
      </c>
    </row>
    <row r="263" customFormat="false" ht="12.75" hidden="false" customHeight="false" outlineLevel="0" collapsed="false">
      <c r="A263" s="134" t="n">
        <v>44682</v>
      </c>
      <c r="D263" s="135" t="n">
        <v>14</v>
      </c>
      <c r="E263" s="136"/>
      <c r="F263" s="137" t="n">
        <v>44682</v>
      </c>
      <c r="G263" s="138" t="n">
        <v>5</v>
      </c>
    </row>
    <row r="264" customFormat="false" ht="12.75" hidden="false" customHeight="false" outlineLevel="0" collapsed="false">
      <c r="A264" s="134" t="n">
        <v>44713</v>
      </c>
      <c r="D264" s="135" t="n">
        <v>14</v>
      </c>
      <c r="E264" s="136"/>
      <c r="F264" s="137" t="n">
        <v>44713</v>
      </c>
      <c r="G264" s="138" t="n">
        <v>5</v>
      </c>
    </row>
    <row r="265" customFormat="false" ht="12.75" hidden="false" customHeight="false" outlineLevel="0" collapsed="false">
      <c r="A265" s="134" t="n">
        <v>44743</v>
      </c>
      <c r="D265" s="135" t="n">
        <v>14</v>
      </c>
      <c r="E265" s="136"/>
      <c r="F265" s="137" t="n">
        <v>44743</v>
      </c>
      <c r="G265" s="138" t="n">
        <v>5</v>
      </c>
    </row>
    <row r="266" customFormat="false" ht="12.75" hidden="false" customHeight="false" outlineLevel="0" collapsed="false">
      <c r="A266" s="134" t="n">
        <v>44774</v>
      </c>
      <c r="D266" s="135" t="n">
        <v>14</v>
      </c>
      <c r="E266" s="136"/>
      <c r="F266" s="137" t="n">
        <v>44774</v>
      </c>
      <c r="G266" s="138" t="n">
        <v>5</v>
      </c>
    </row>
    <row r="267" customFormat="false" ht="12.75" hidden="false" customHeight="false" outlineLevel="0" collapsed="false">
      <c r="A267" s="134" t="n">
        <v>44805</v>
      </c>
      <c r="D267" s="135" t="n">
        <v>14</v>
      </c>
      <c r="E267" s="136"/>
      <c r="F267" s="137" t="n">
        <v>44805</v>
      </c>
      <c r="G267" s="138" t="n">
        <v>5</v>
      </c>
    </row>
    <row r="268" customFormat="false" ht="12.75" hidden="false" customHeight="false" outlineLevel="0" collapsed="false">
      <c r="A268" s="134" t="n">
        <v>44835</v>
      </c>
      <c r="D268" s="135" t="n">
        <v>14</v>
      </c>
      <c r="E268" s="136"/>
      <c r="F268" s="137" t="n">
        <v>44835</v>
      </c>
      <c r="G268" s="138" t="n">
        <v>5</v>
      </c>
    </row>
    <row r="269" customFormat="false" ht="12.75" hidden="false" customHeight="false" outlineLevel="0" collapsed="false">
      <c r="A269" s="134" t="n">
        <v>44866</v>
      </c>
      <c r="D269" s="135" t="n">
        <v>14</v>
      </c>
      <c r="E269" s="136"/>
      <c r="F269" s="137" t="n">
        <v>44866</v>
      </c>
      <c r="G269" s="138" t="n">
        <v>5</v>
      </c>
    </row>
    <row r="270" customFormat="false" ht="12.75" hidden="false" customHeight="false" outlineLevel="0" collapsed="false">
      <c r="A270" s="134" t="n">
        <v>44896</v>
      </c>
      <c r="D270" s="135" t="n">
        <v>14</v>
      </c>
      <c r="E270" s="136"/>
      <c r="F270" s="137" t="n">
        <v>44896</v>
      </c>
      <c r="G270" s="138" t="n">
        <v>5</v>
      </c>
    </row>
    <row r="271" customFormat="false" ht="12.75" hidden="false" customHeight="false" outlineLevel="0" collapsed="false">
      <c r="A271" s="134" t="n">
        <v>44927</v>
      </c>
      <c r="D271" s="135" t="n">
        <v>14</v>
      </c>
      <c r="E271" s="136"/>
      <c r="F271" s="137" t="n">
        <v>44927</v>
      </c>
      <c r="G271" s="138" t="n">
        <v>5</v>
      </c>
    </row>
    <row r="272" customFormat="false" ht="12.75" hidden="false" customHeight="false" outlineLevel="0" collapsed="false">
      <c r="A272" s="134" t="n">
        <v>44958</v>
      </c>
      <c r="D272" s="135" t="n">
        <v>14</v>
      </c>
      <c r="E272" s="136"/>
      <c r="F272" s="137" t="n">
        <v>44958</v>
      </c>
      <c r="G272" s="138" t="n">
        <v>5</v>
      </c>
    </row>
    <row r="273" customFormat="false" ht="12.75" hidden="false" customHeight="false" outlineLevel="0" collapsed="false">
      <c r="A273" s="134" t="n">
        <v>44986</v>
      </c>
      <c r="D273" s="135" t="n">
        <v>14</v>
      </c>
      <c r="E273" s="136"/>
      <c r="F273" s="137" t="n">
        <v>44986</v>
      </c>
      <c r="G273" s="138" t="n">
        <v>5</v>
      </c>
    </row>
    <row r="274" customFormat="false" ht="12.75" hidden="false" customHeight="false" outlineLevel="0" collapsed="false">
      <c r="A274" s="134" t="n">
        <v>45017</v>
      </c>
      <c r="D274" s="135" t="n">
        <v>14</v>
      </c>
      <c r="E274" s="136"/>
      <c r="F274" s="137" t="n">
        <v>45017</v>
      </c>
      <c r="G274" s="138" t="n">
        <v>5</v>
      </c>
    </row>
    <row r="275" customFormat="false" ht="12.75" hidden="false" customHeight="false" outlineLevel="0" collapsed="false">
      <c r="A275" s="134" t="n">
        <v>45047</v>
      </c>
      <c r="D275" s="135" t="n">
        <v>14</v>
      </c>
      <c r="E275" s="136"/>
      <c r="F275" s="137" t="n">
        <v>45047</v>
      </c>
      <c r="G275" s="138" t="n">
        <v>5</v>
      </c>
    </row>
    <row r="276" customFormat="false" ht="12.75" hidden="false" customHeight="false" outlineLevel="0" collapsed="false">
      <c r="A276" s="134" t="n">
        <v>45078</v>
      </c>
      <c r="D276" s="135" t="n">
        <v>14</v>
      </c>
      <c r="E276" s="136"/>
      <c r="F276" s="137" t="n">
        <v>45078</v>
      </c>
      <c r="G276" s="138" t="n">
        <v>5</v>
      </c>
    </row>
    <row r="277" customFormat="false" ht="12.75" hidden="false" customHeight="false" outlineLevel="0" collapsed="false">
      <c r="A277" s="134" t="n">
        <v>45108</v>
      </c>
      <c r="D277" s="135" t="n">
        <v>14</v>
      </c>
      <c r="E277" s="136"/>
      <c r="F277" s="137" t="n">
        <v>45108</v>
      </c>
      <c r="G277" s="138" t="n">
        <v>5</v>
      </c>
    </row>
    <row r="278" customFormat="false" ht="12.75" hidden="false" customHeight="false" outlineLevel="0" collapsed="false">
      <c r="A278" s="134" t="n">
        <v>45139</v>
      </c>
      <c r="D278" s="135" t="n">
        <v>14</v>
      </c>
      <c r="E278" s="136"/>
      <c r="F278" s="137" t="n">
        <v>45139</v>
      </c>
      <c r="G278" s="138" t="n">
        <v>5</v>
      </c>
    </row>
    <row r="279" customFormat="false" ht="12.75" hidden="false" customHeight="false" outlineLevel="0" collapsed="false">
      <c r="A279" s="134" t="n">
        <v>45170</v>
      </c>
      <c r="D279" s="135" t="n">
        <v>14</v>
      </c>
      <c r="E279" s="136"/>
      <c r="F279" s="137" t="n">
        <v>45170</v>
      </c>
      <c r="G279" s="138" t="n">
        <v>5</v>
      </c>
    </row>
    <row r="280" customFormat="false" ht="12.75" hidden="false" customHeight="false" outlineLevel="0" collapsed="false">
      <c r="A280" s="134" t="n">
        <v>45200</v>
      </c>
      <c r="D280" s="135" t="n">
        <v>14</v>
      </c>
      <c r="E280" s="136"/>
      <c r="F280" s="137" t="n">
        <v>45200</v>
      </c>
      <c r="G280" s="138" t="n">
        <v>5</v>
      </c>
    </row>
    <row r="281" customFormat="false" ht="12.75" hidden="false" customHeight="false" outlineLevel="0" collapsed="false">
      <c r="A281" s="134" t="n">
        <v>45231</v>
      </c>
      <c r="D281" s="135" t="n">
        <v>14</v>
      </c>
      <c r="E281" s="136"/>
      <c r="F281" s="137" t="n">
        <v>45231</v>
      </c>
      <c r="G281" s="138" t="n">
        <v>5</v>
      </c>
    </row>
    <row r="282" customFormat="false" ht="12.75" hidden="false" customHeight="false" outlineLevel="0" collapsed="false">
      <c r="A282" s="134" t="n">
        <v>45261</v>
      </c>
      <c r="D282" s="135" t="n">
        <v>14</v>
      </c>
      <c r="E282" s="136"/>
      <c r="F282" s="137" t="n">
        <v>45261</v>
      </c>
      <c r="G282" s="138" t="n">
        <v>5</v>
      </c>
    </row>
    <row r="283" customFormat="false" ht="12.75" hidden="false" customHeight="false" outlineLevel="0" collapsed="false">
      <c r="A283" s="134" t="n">
        <v>45292</v>
      </c>
      <c r="D283" s="135" t="n">
        <v>14</v>
      </c>
      <c r="E283" s="136"/>
      <c r="F283" s="137" t="n">
        <v>45292</v>
      </c>
      <c r="G283" s="138" t="n">
        <v>5</v>
      </c>
    </row>
    <row r="284" customFormat="false" ht="12.75" hidden="false" customHeight="false" outlineLevel="0" collapsed="false">
      <c r="A284" s="134" t="n">
        <v>45323</v>
      </c>
      <c r="D284" s="135" t="n">
        <v>14</v>
      </c>
      <c r="E284" s="136"/>
      <c r="F284" s="137" t="n">
        <v>45323</v>
      </c>
      <c r="G284" s="138" t="n">
        <v>5</v>
      </c>
    </row>
    <row r="285" customFormat="false" ht="12.75" hidden="false" customHeight="false" outlineLevel="0" collapsed="false">
      <c r="A285" s="134" t="n">
        <v>45352</v>
      </c>
      <c r="D285" s="135" t="n">
        <v>14</v>
      </c>
      <c r="E285" s="136"/>
      <c r="F285" s="137" t="n">
        <v>45352</v>
      </c>
      <c r="G285" s="138" t="n">
        <v>5</v>
      </c>
    </row>
    <row r="286" customFormat="false" ht="12.75" hidden="false" customHeight="false" outlineLevel="0" collapsed="false">
      <c r="A286" s="134" t="n">
        <v>45383</v>
      </c>
      <c r="D286" s="135" t="n">
        <v>14</v>
      </c>
      <c r="E286" s="136"/>
      <c r="F286" s="137" t="n">
        <v>45383</v>
      </c>
      <c r="G286" s="138" t="n">
        <v>5</v>
      </c>
    </row>
    <row r="287" customFormat="false" ht="12.75" hidden="false" customHeight="false" outlineLevel="0" collapsed="false">
      <c r="A287" s="134" t="n">
        <v>45413</v>
      </c>
      <c r="D287" s="135" t="n">
        <v>14</v>
      </c>
      <c r="E287" s="136"/>
      <c r="F287" s="137" t="n">
        <v>45413</v>
      </c>
      <c r="G287" s="138" t="n">
        <v>5</v>
      </c>
    </row>
    <row r="288" customFormat="false" ht="13.5" hidden="false" customHeight="false" outlineLevel="0" collapsed="false">
      <c r="A288" s="134" t="n">
        <v>45444</v>
      </c>
      <c r="D288" s="135" t="n">
        <v>14</v>
      </c>
      <c r="E288" s="165"/>
      <c r="F288" s="137" t="n">
        <v>45444</v>
      </c>
      <c r="G288" s="138" t="n">
        <v>5</v>
      </c>
    </row>
    <row r="289" customFormat="false" ht="12.75" hidden="false" customHeight="false" outlineLevel="0" collapsed="false">
      <c r="A289" s="57" t="n">
        <v>45078</v>
      </c>
      <c r="F289" s="57" t="n">
        <v>45078</v>
      </c>
      <c r="G289" s="138" t="n">
        <v>5</v>
      </c>
    </row>
    <row r="290" customFormat="false" ht="12.75" hidden="false" customHeight="false" outlineLevel="0" collapsed="false">
      <c r="A290" s="57" t="n">
        <v>45108</v>
      </c>
      <c r="F290" s="57" t="n">
        <v>45108</v>
      </c>
      <c r="G290" s="138" t="n">
        <v>5</v>
      </c>
    </row>
    <row r="291" customFormat="false" ht="12.75" hidden="false" customHeight="false" outlineLevel="0" collapsed="false">
      <c r="A291" s="57" t="n">
        <v>45139</v>
      </c>
      <c r="F291" s="57" t="n">
        <v>45139</v>
      </c>
      <c r="G291" s="138" t="n">
        <v>5</v>
      </c>
    </row>
    <row r="292" customFormat="false" ht="12.75" hidden="false" customHeight="false" outlineLevel="0" collapsed="false">
      <c r="A292" s="57" t="n">
        <v>45170</v>
      </c>
      <c r="F292" s="57" t="n">
        <v>45170</v>
      </c>
      <c r="G292" s="138" t="n">
        <v>5</v>
      </c>
    </row>
    <row r="293" customFormat="false" ht="12.75" hidden="false" customHeight="false" outlineLevel="0" collapsed="false">
      <c r="A293" s="57" t="n">
        <v>45200</v>
      </c>
      <c r="F293" s="57" t="n">
        <v>45200</v>
      </c>
      <c r="G293" s="138" t="n">
        <v>5</v>
      </c>
    </row>
    <row r="294" customFormat="false" ht="12.75" hidden="false" customHeight="false" outlineLevel="0" collapsed="false">
      <c r="A294" s="57" t="n">
        <v>45231</v>
      </c>
      <c r="F294" s="57" t="n">
        <v>45231</v>
      </c>
      <c r="G294" s="138" t="n">
        <v>5</v>
      </c>
    </row>
    <row r="295" customFormat="false" ht="12.75" hidden="false" customHeight="false" outlineLevel="0" collapsed="false">
      <c r="A295" s="57" t="n">
        <v>45261</v>
      </c>
      <c r="F295" s="57" t="n">
        <v>45261</v>
      </c>
      <c r="G295" s="138" t="n">
        <v>5</v>
      </c>
    </row>
    <row r="296" customFormat="false" ht="12.75" hidden="false" customHeight="false" outlineLevel="0" collapsed="false">
      <c r="A296" s="57" t="n">
        <v>45292</v>
      </c>
      <c r="F296" s="57" t="n">
        <v>45292</v>
      </c>
      <c r="G296" s="138" t="n">
        <v>5</v>
      </c>
    </row>
    <row r="297" customFormat="false" ht="12.75" hidden="false" customHeight="false" outlineLevel="0" collapsed="false">
      <c r="A297" s="57" t="n">
        <v>45323</v>
      </c>
      <c r="F297" s="57" t="n">
        <v>45323</v>
      </c>
      <c r="G297" s="138" t="n">
        <v>5</v>
      </c>
    </row>
    <row r="298" customFormat="false" ht="12.75" hidden="false" customHeight="false" outlineLevel="0" collapsed="false">
      <c r="A298" s="57" t="n">
        <v>45352</v>
      </c>
      <c r="F298" s="57" t="n">
        <v>45352</v>
      </c>
      <c r="G298" s="138" t="n">
        <v>5</v>
      </c>
    </row>
    <row r="299" customFormat="false" ht="12.75" hidden="false" customHeight="false" outlineLevel="0" collapsed="false">
      <c r="A299" s="57" t="n">
        <v>45383</v>
      </c>
      <c r="F299" s="57" t="n">
        <v>45383</v>
      </c>
      <c r="G299" s="138" t="n">
        <v>5</v>
      </c>
    </row>
    <row r="300" customFormat="false" ht="12.75" hidden="false" customHeight="false" outlineLevel="0" collapsed="false">
      <c r="A300" s="57" t="n">
        <v>45413</v>
      </c>
      <c r="F300" s="57" t="n">
        <v>45413</v>
      </c>
      <c r="G300" s="138" t="n">
        <v>5</v>
      </c>
    </row>
    <row r="301" customFormat="false" ht="12.75" hidden="false" customHeight="false" outlineLevel="0" collapsed="false">
      <c r="A301" s="57" t="n">
        <v>45444</v>
      </c>
      <c r="F301" s="57" t="n">
        <v>45444</v>
      </c>
      <c r="G301" s="138" t="n">
        <v>5</v>
      </c>
    </row>
    <row r="302" customFormat="false" ht="12.75" hidden="false" customHeight="false" outlineLevel="0" collapsed="false">
      <c r="A302" s="57" t="n">
        <v>45474</v>
      </c>
      <c r="F302" s="57" t="n">
        <v>45474</v>
      </c>
      <c r="G302" s="138" t="n">
        <v>5</v>
      </c>
    </row>
    <row r="303" customFormat="false" ht="12.75" hidden="false" customHeight="false" outlineLevel="0" collapsed="false">
      <c r="A303" s="57" t="n">
        <v>45505</v>
      </c>
      <c r="F303" s="57" t="n">
        <v>45505</v>
      </c>
      <c r="G303" s="138" t="n">
        <v>5</v>
      </c>
    </row>
    <row r="304" customFormat="false" ht="12.75" hidden="false" customHeight="false" outlineLevel="0" collapsed="false">
      <c r="A304" s="57" t="n">
        <v>45536</v>
      </c>
      <c r="F304" s="57" t="n">
        <v>45536</v>
      </c>
      <c r="G304" s="138" t="n">
        <v>5</v>
      </c>
    </row>
    <row r="305" customFormat="false" ht="12.75" hidden="false" customHeight="false" outlineLevel="0" collapsed="false">
      <c r="A305" s="57" t="n">
        <v>45566</v>
      </c>
      <c r="F305" s="57" t="n">
        <v>45566</v>
      </c>
      <c r="G305" s="138" t="n">
        <v>5</v>
      </c>
    </row>
    <row r="306" customFormat="false" ht="12.75" hidden="false" customHeight="false" outlineLevel="0" collapsed="false">
      <c r="A306" s="57" t="n">
        <v>45597</v>
      </c>
      <c r="F306" s="57" t="n">
        <v>45597</v>
      </c>
      <c r="G306" s="138" t="n">
        <v>5</v>
      </c>
    </row>
    <row r="307" customFormat="false" ht="12.75" hidden="false" customHeight="false" outlineLevel="0" collapsed="false">
      <c r="A307" s="57" t="n">
        <v>45627</v>
      </c>
      <c r="F307" s="57" t="n">
        <v>45627</v>
      </c>
      <c r="G307" s="138" t="n">
        <v>5</v>
      </c>
    </row>
    <row r="308" customFormat="false" ht="12.75" hidden="false" customHeight="false" outlineLevel="0" collapsed="false">
      <c r="A308" s="57" t="n">
        <v>45658</v>
      </c>
      <c r="F308" s="57" t="n">
        <v>45658</v>
      </c>
      <c r="G308" s="138" t="n">
        <v>5</v>
      </c>
    </row>
    <row r="309" customFormat="false" ht="12.75" hidden="false" customHeight="false" outlineLevel="0" collapsed="false">
      <c r="A309" s="57" t="n">
        <v>45689</v>
      </c>
      <c r="F309" s="57" t="n">
        <v>45689</v>
      </c>
      <c r="G309" s="138" t="n">
        <v>5</v>
      </c>
    </row>
    <row r="310" customFormat="false" ht="12.75" hidden="false" customHeight="false" outlineLevel="0" collapsed="false">
      <c r="A310" s="57" t="n">
        <v>45717</v>
      </c>
      <c r="F310" s="57" t="n">
        <v>45717</v>
      </c>
      <c r="G310" s="138" t="n">
        <v>5</v>
      </c>
    </row>
    <row r="311" customFormat="false" ht="12.75" hidden="false" customHeight="false" outlineLevel="0" collapsed="false">
      <c r="A311" s="57" t="n">
        <v>45748</v>
      </c>
      <c r="F311" s="57" t="n">
        <v>45748</v>
      </c>
      <c r="G311" s="138" t="n">
        <v>5</v>
      </c>
    </row>
    <row r="312" customFormat="false" ht="12.75" hidden="false" customHeight="false" outlineLevel="0" collapsed="false">
      <c r="A312" s="57" t="n">
        <v>45778</v>
      </c>
      <c r="F312" s="57" t="n">
        <v>45778</v>
      </c>
      <c r="G312" s="138" t="n">
        <v>5</v>
      </c>
    </row>
    <row r="313" customFormat="false" ht="12.75" hidden="false" customHeight="false" outlineLevel="0" collapsed="false">
      <c r="A313" s="57" t="n">
        <v>45809</v>
      </c>
      <c r="F313" s="57" t="n">
        <v>45809</v>
      </c>
      <c r="G313" s="138" t="n">
        <v>5</v>
      </c>
    </row>
    <row r="314" customFormat="false" ht="12.75" hidden="false" customHeight="false" outlineLevel="0" collapsed="false">
      <c r="A314" s="57" t="n">
        <v>45839</v>
      </c>
      <c r="F314" s="57" t="n">
        <v>45839</v>
      </c>
      <c r="G314" s="138" t="n">
        <v>5</v>
      </c>
    </row>
    <row r="315" customFormat="false" ht="12.75" hidden="false" customHeight="false" outlineLevel="0" collapsed="false">
      <c r="A315" s="57" t="n">
        <v>45870</v>
      </c>
      <c r="F315" s="57" t="n">
        <v>45870</v>
      </c>
      <c r="G315" s="138" t="n">
        <v>5</v>
      </c>
    </row>
    <row r="316" customFormat="false" ht="12.75" hidden="false" customHeight="false" outlineLevel="0" collapsed="false">
      <c r="A316" s="57" t="n">
        <v>45901</v>
      </c>
      <c r="F316" s="57" t="n">
        <v>45901</v>
      </c>
      <c r="G316" s="138" t="n">
        <v>5</v>
      </c>
    </row>
    <row r="317" customFormat="false" ht="12.75" hidden="false" customHeight="false" outlineLevel="0" collapsed="false">
      <c r="A317" s="57" t="n">
        <v>45931</v>
      </c>
      <c r="F317" s="57" t="n">
        <v>45931</v>
      </c>
      <c r="G317" s="138" t="n">
        <v>5</v>
      </c>
    </row>
    <row r="318" customFormat="false" ht="12.75" hidden="false" customHeight="false" outlineLevel="0" collapsed="false">
      <c r="A318" s="57" t="n">
        <v>45962</v>
      </c>
      <c r="F318" s="57" t="n">
        <v>45962</v>
      </c>
      <c r="G318" s="138" t="n">
        <v>5</v>
      </c>
    </row>
    <row r="319" customFormat="false" ht="12.75" hidden="false" customHeight="false" outlineLevel="0" collapsed="false">
      <c r="A319" s="57" t="n">
        <v>45992</v>
      </c>
      <c r="F319" s="57" t="n">
        <v>45992</v>
      </c>
      <c r="G319" s="138" t="n">
        <v>5</v>
      </c>
    </row>
    <row r="320" customFormat="false" ht="12.75" hidden="false" customHeight="false" outlineLevel="0" collapsed="false">
      <c r="A320" s="57" t="n">
        <v>46023</v>
      </c>
      <c r="F320" s="57" t="n">
        <v>46023</v>
      </c>
      <c r="G320" s="138" t="n">
        <v>5</v>
      </c>
    </row>
    <row r="321" customFormat="false" ht="12.75" hidden="false" customHeight="false" outlineLevel="0" collapsed="false">
      <c r="A321" s="57" t="n">
        <v>46054</v>
      </c>
      <c r="F321" s="57" t="n">
        <v>46054</v>
      </c>
      <c r="G321" s="138" t="n">
        <v>5</v>
      </c>
    </row>
    <row r="322" customFormat="false" ht="12.75" hidden="false" customHeight="false" outlineLevel="0" collapsed="false">
      <c r="A322" s="57" t="n">
        <v>46082</v>
      </c>
      <c r="F322" s="57" t="n">
        <v>46082</v>
      </c>
      <c r="G322" s="138" t="n">
        <v>5</v>
      </c>
    </row>
    <row r="323" customFormat="false" ht="12.75" hidden="false" customHeight="false" outlineLevel="0" collapsed="false">
      <c r="A323" s="57" t="n">
        <v>46113</v>
      </c>
      <c r="F323" s="57" t="n">
        <v>46113</v>
      </c>
      <c r="G323" s="138" t="n">
        <v>5</v>
      </c>
    </row>
    <row r="324" customFormat="false" ht="12.75" hidden="false" customHeight="false" outlineLevel="0" collapsed="false">
      <c r="A324" s="57" t="n">
        <v>46143</v>
      </c>
      <c r="F324" s="57" t="n">
        <v>46143</v>
      </c>
      <c r="G324" s="138" t="n">
        <v>5</v>
      </c>
    </row>
    <row r="325" customFormat="false" ht="12.75" hidden="false" customHeight="false" outlineLevel="0" collapsed="false">
      <c r="A325" s="57" t="n">
        <v>46174</v>
      </c>
      <c r="F325" s="57" t="n">
        <v>46174</v>
      </c>
      <c r="G325" s="138" t="n">
        <v>5</v>
      </c>
    </row>
    <row r="326" customFormat="false" ht="12.75" hidden="false" customHeight="false" outlineLevel="0" collapsed="false">
      <c r="A326" s="57" t="n">
        <v>46204</v>
      </c>
      <c r="F326" s="57" t="n">
        <v>46204</v>
      </c>
      <c r="G326" s="138" t="n">
        <v>5</v>
      </c>
    </row>
    <row r="327" customFormat="false" ht="12.75" hidden="false" customHeight="false" outlineLevel="0" collapsed="false">
      <c r="A327" s="57" t="n">
        <v>46235</v>
      </c>
      <c r="F327" s="57" t="n">
        <v>46235</v>
      </c>
      <c r="G327" s="138" t="n">
        <v>5</v>
      </c>
    </row>
    <row r="328" customFormat="false" ht="12.75" hidden="false" customHeight="false" outlineLevel="0" collapsed="false">
      <c r="A328" s="57" t="n">
        <v>46266</v>
      </c>
      <c r="F328" s="57" t="n">
        <v>46266</v>
      </c>
      <c r="G328" s="138" t="n">
        <v>5</v>
      </c>
    </row>
    <row r="329" customFormat="false" ht="12.75" hidden="false" customHeight="false" outlineLevel="0" collapsed="false">
      <c r="A329" s="57" t="n">
        <v>46296</v>
      </c>
      <c r="F329" s="57" t="n">
        <v>46296</v>
      </c>
      <c r="G329" s="138" t="n">
        <v>5</v>
      </c>
    </row>
    <row r="330" customFormat="false" ht="12.75" hidden="false" customHeight="false" outlineLevel="0" collapsed="false">
      <c r="A330" s="57" t="n">
        <v>46327</v>
      </c>
      <c r="F330" s="57" t="n">
        <v>46327</v>
      </c>
      <c r="G330" s="138" t="n">
        <v>5</v>
      </c>
    </row>
    <row r="331" customFormat="false" ht="12.75" hidden="false" customHeight="false" outlineLevel="0" collapsed="false">
      <c r="A331" s="57" t="n">
        <v>46357</v>
      </c>
      <c r="F331" s="57" t="n">
        <v>46357</v>
      </c>
      <c r="G331" s="138" t="n">
        <v>5</v>
      </c>
    </row>
    <row r="332" customFormat="false" ht="12.75" hidden="false" customHeight="false" outlineLevel="0" collapsed="false">
      <c r="A332" s="57" t="n">
        <v>46388</v>
      </c>
      <c r="F332" s="57" t="n">
        <v>46388</v>
      </c>
      <c r="G332" s="138" t="n">
        <v>5</v>
      </c>
    </row>
    <row r="333" customFormat="false" ht="12.75" hidden="false" customHeight="false" outlineLevel="0" collapsed="false">
      <c r="A333" s="57" t="n">
        <v>46419</v>
      </c>
      <c r="F333" s="57" t="n">
        <v>46419</v>
      </c>
      <c r="G333" s="138" t="n">
        <v>5</v>
      </c>
    </row>
    <row r="334" customFormat="false" ht="12.75" hidden="false" customHeight="false" outlineLevel="0" collapsed="false">
      <c r="A334" s="57" t="n">
        <v>46447</v>
      </c>
      <c r="F334" s="57" t="n">
        <v>46447</v>
      </c>
      <c r="G334" s="138" t="n">
        <v>5</v>
      </c>
    </row>
    <row r="335" customFormat="false" ht="12.75" hidden="false" customHeight="false" outlineLevel="0" collapsed="false">
      <c r="A335" s="57" t="n">
        <v>46478</v>
      </c>
      <c r="F335" s="57" t="n">
        <v>46478</v>
      </c>
      <c r="G335" s="138" t="n">
        <v>5</v>
      </c>
    </row>
    <row r="336" customFormat="false" ht="12.75" hidden="false" customHeight="false" outlineLevel="0" collapsed="false">
      <c r="A336" s="57" t="n">
        <v>46508</v>
      </c>
      <c r="F336" s="57" t="n">
        <v>46508</v>
      </c>
      <c r="G336" s="138" t="n">
        <v>5</v>
      </c>
    </row>
    <row r="337" customFormat="false" ht="12.75" hidden="false" customHeight="false" outlineLevel="0" collapsed="false">
      <c r="A337" s="57" t="n">
        <v>46539</v>
      </c>
      <c r="F337" s="57" t="n">
        <v>46539</v>
      </c>
      <c r="G337" s="138" t="n">
        <v>5</v>
      </c>
    </row>
    <row r="338" customFormat="false" ht="12.75" hidden="false" customHeight="false" outlineLevel="0" collapsed="false">
      <c r="A338" s="57" t="n">
        <v>46569</v>
      </c>
      <c r="F338" s="57" t="n">
        <v>46569</v>
      </c>
      <c r="G338" s="138" t="n">
        <v>5</v>
      </c>
    </row>
    <row r="339" customFormat="false" ht="12.75" hidden="false" customHeight="false" outlineLevel="0" collapsed="false">
      <c r="A339" s="57" t="n">
        <v>46600</v>
      </c>
      <c r="F339" s="57" t="n">
        <v>46600</v>
      </c>
      <c r="G339" s="138" t="n">
        <v>5</v>
      </c>
    </row>
    <row r="340" customFormat="false" ht="12.75" hidden="false" customHeight="false" outlineLevel="0" collapsed="false">
      <c r="A340" s="57" t="n">
        <v>46631</v>
      </c>
      <c r="F340" s="57" t="n">
        <v>46631</v>
      </c>
      <c r="G340" s="138" t="n">
        <v>5</v>
      </c>
    </row>
    <row r="341" customFormat="false" ht="12.75" hidden="false" customHeight="false" outlineLevel="0" collapsed="false">
      <c r="A341" s="57" t="n">
        <v>46661</v>
      </c>
      <c r="F341" s="57" t="n">
        <v>46661</v>
      </c>
      <c r="G341" s="138" t="n">
        <v>5</v>
      </c>
    </row>
    <row r="342" customFormat="false" ht="12.75" hidden="false" customHeight="false" outlineLevel="0" collapsed="false">
      <c r="A342" s="57" t="n">
        <v>46692</v>
      </c>
      <c r="F342" s="57" t="n">
        <v>46692</v>
      </c>
      <c r="G342" s="138" t="n">
        <v>5</v>
      </c>
    </row>
    <row r="343" customFormat="false" ht="12.75" hidden="false" customHeight="false" outlineLevel="0" collapsed="false">
      <c r="A343" s="57" t="n">
        <v>46722</v>
      </c>
      <c r="F343" s="57" t="n">
        <v>46722</v>
      </c>
      <c r="G343" s="138" t="n">
        <v>5</v>
      </c>
    </row>
    <row r="344" customFormat="false" ht="12.75" hidden="false" customHeight="false" outlineLevel="0" collapsed="false">
      <c r="A344" s="57" t="n">
        <v>46753</v>
      </c>
      <c r="F344" s="57" t="n">
        <v>46753</v>
      </c>
      <c r="G344" s="138" t="n">
        <v>5</v>
      </c>
    </row>
    <row r="345" customFormat="false" ht="12.75" hidden="false" customHeight="false" outlineLevel="0" collapsed="false">
      <c r="A345" s="57" t="n">
        <v>46784</v>
      </c>
      <c r="F345" s="57" t="n">
        <v>46784</v>
      </c>
      <c r="G345" s="138" t="n">
        <v>5</v>
      </c>
    </row>
    <row r="346" customFormat="false" ht="12.75" hidden="false" customHeight="false" outlineLevel="0" collapsed="false">
      <c r="A346" s="57" t="n">
        <v>46813</v>
      </c>
      <c r="F346" s="57" t="n">
        <v>46813</v>
      </c>
      <c r="G346" s="138" t="n">
        <v>5</v>
      </c>
    </row>
    <row r="347" customFormat="false" ht="12.75" hidden="false" customHeight="false" outlineLevel="0" collapsed="false">
      <c r="A347" s="57" t="n">
        <v>46844</v>
      </c>
      <c r="F347" s="57" t="n">
        <v>46844</v>
      </c>
      <c r="G347" s="138" t="n">
        <v>5</v>
      </c>
    </row>
    <row r="348" customFormat="false" ht="12.75" hidden="false" customHeight="false" outlineLevel="0" collapsed="false">
      <c r="A348" s="57" t="n">
        <v>46874</v>
      </c>
      <c r="F348" s="57" t="n">
        <v>46874</v>
      </c>
      <c r="G348" s="138" t="n">
        <v>5</v>
      </c>
    </row>
    <row r="349" customFormat="false" ht="12.75" hidden="false" customHeight="false" outlineLevel="0" collapsed="false">
      <c r="A349" s="57" t="n">
        <v>46905</v>
      </c>
      <c r="F349" s="57" t="n">
        <v>46905</v>
      </c>
      <c r="G349" s="138" t="n">
        <v>5</v>
      </c>
    </row>
    <row r="350" customFormat="false" ht="12.75" hidden="false" customHeight="false" outlineLevel="0" collapsed="false">
      <c r="A350" s="57" t="n">
        <v>46935</v>
      </c>
      <c r="F350" s="57" t="n">
        <v>46935</v>
      </c>
      <c r="G350" s="138" t="n">
        <v>5</v>
      </c>
    </row>
    <row r="351" customFormat="false" ht="12.75" hidden="false" customHeight="false" outlineLevel="0" collapsed="false">
      <c r="A351" s="57" t="n">
        <v>46966</v>
      </c>
      <c r="F351" s="57" t="n">
        <v>46966</v>
      </c>
      <c r="G351" s="138" t="n">
        <v>5</v>
      </c>
    </row>
    <row r="352" customFormat="false" ht="12.75" hidden="false" customHeight="false" outlineLevel="0" collapsed="false">
      <c r="A352" s="57" t="n">
        <v>46997</v>
      </c>
      <c r="F352" s="57" t="n">
        <v>46997</v>
      </c>
      <c r="G352" s="138" t="n">
        <v>5</v>
      </c>
    </row>
    <row r="353" customFormat="false" ht="12.75" hidden="false" customHeight="false" outlineLevel="0" collapsed="false">
      <c r="A353" s="57" t="n">
        <v>47027</v>
      </c>
      <c r="F353" s="57" t="n">
        <v>47027</v>
      </c>
      <c r="G353" s="138" t="n">
        <v>5</v>
      </c>
    </row>
    <row r="354" customFormat="false" ht="12.75" hidden="false" customHeight="false" outlineLevel="0" collapsed="false">
      <c r="A354" s="57" t="n">
        <v>47058</v>
      </c>
      <c r="F354" s="57" t="n">
        <v>47058</v>
      </c>
      <c r="G354" s="138" t="n">
        <v>5</v>
      </c>
    </row>
    <row r="355" customFormat="false" ht="12.75" hidden="false" customHeight="false" outlineLevel="0" collapsed="false">
      <c r="A355" s="57" t="n">
        <v>47088</v>
      </c>
      <c r="F355" s="57" t="n">
        <v>47088</v>
      </c>
      <c r="G355" s="138" t="n">
        <v>5</v>
      </c>
    </row>
    <row r="356" customFormat="false" ht="12.75" hidden="false" customHeight="false" outlineLevel="0" collapsed="false">
      <c r="A356" s="57" t="n">
        <v>47119</v>
      </c>
      <c r="F356" s="57" t="n">
        <v>47119</v>
      </c>
      <c r="G356" s="138" t="n">
        <v>5</v>
      </c>
    </row>
    <row r="357" customFormat="false" ht="12.75" hidden="false" customHeight="false" outlineLevel="0" collapsed="false">
      <c r="A357" s="57" t="n">
        <v>47150</v>
      </c>
      <c r="F357" s="57" t="n">
        <v>47150</v>
      </c>
      <c r="G357" s="138" t="n">
        <v>5</v>
      </c>
    </row>
    <row r="358" customFormat="false" ht="12.75" hidden="false" customHeight="false" outlineLevel="0" collapsed="false">
      <c r="A358" s="57" t="n">
        <v>47178</v>
      </c>
      <c r="F358" s="57" t="n">
        <v>47178</v>
      </c>
      <c r="G358" s="138" t="n">
        <v>5</v>
      </c>
    </row>
    <row r="359" customFormat="false" ht="12.75" hidden="false" customHeight="false" outlineLevel="0" collapsed="false">
      <c r="A359" s="57" t="n">
        <v>47209</v>
      </c>
      <c r="F359" s="57" t="n">
        <v>47209</v>
      </c>
      <c r="G359" s="138" t="n">
        <v>5</v>
      </c>
    </row>
    <row r="360" customFormat="false" ht="12.75" hidden="false" customHeight="false" outlineLevel="0" collapsed="false">
      <c r="A360" s="57" t="n">
        <v>47239</v>
      </c>
      <c r="F360" s="57" t="n">
        <v>47239</v>
      </c>
      <c r="G360" s="138" t="n">
        <v>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700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K1" activeCellId="0" sqref="K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7" width="11.7"/>
    <col collapsed="false" customWidth="true" hidden="false" outlineLevel="0" max="2" min="2" style="166" width="14.56"/>
    <col collapsed="false" customWidth="true" hidden="false" outlineLevel="0" max="3" min="3" style="166" width="25.85"/>
    <col collapsed="false" customWidth="true" hidden="false" outlineLevel="0" max="4" min="4" style="167" width="9.7"/>
    <col collapsed="false" customWidth="true" hidden="false" outlineLevel="0" max="5" min="5" style="57" width="13.85"/>
    <col collapsed="false" customWidth="true" hidden="false" outlineLevel="0" max="6" min="6" style="57" width="12.56"/>
    <col collapsed="false" customWidth="true" hidden="false" outlineLevel="0" max="7" min="7" style="57" width="8.14"/>
    <col collapsed="false" customWidth="true" hidden="false" outlineLevel="0" max="9" min="8" style="57" width="6.28"/>
    <col collapsed="false" customWidth="true" hidden="false" outlineLevel="0" max="10" min="10" style="57" width="8.14"/>
    <col collapsed="false" customWidth="true" hidden="false" outlineLevel="0" max="11" min="11" style="57" width="8.56"/>
    <col collapsed="false" customWidth="true" hidden="false" outlineLevel="0" max="12" min="12" style="57" width="8.85"/>
    <col collapsed="false" customWidth="true" hidden="false" outlineLevel="0" max="14" min="13" style="57" width="8.14"/>
    <col collapsed="false" customWidth="true" hidden="false" outlineLevel="0" max="15" min="15" style="57" width="7.7"/>
    <col collapsed="false" customWidth="true" hidden="false" outlineLevel="0" max="16" min="16" style="57" width="8.14"/>
    <col collapsed="false" customWidth="true" hidden="false" outlineLevel="0" max="17" min="17" style="57" width="7.7"/>
    <col collapsed="false" customWidth="true" hidden="false" outlineLevel="0" max="18" min="18" style="57" width="13.85"/>
    <col collapsed="false" customWidth="true" hidden="false" outlineLevel="0" max="19" min="19" style="57" width="4.99"/>
    <col collapsed="false" customWidth="true" hidden="false" outlineLevel="0" max="20" min="20" style="57" width="3.99"/>
    <col collapsed="false" customWidth="true" hidden="false" outlineLevel="0" max="21" min="21" style="57" width="5.41"/>
    <col collapsed="false" customWidth="true" hidden="false" outlineLevel="0" max="22" min="22" style="57" width="4.85"/>
    <col collapsed="false" customWidth="true" hidden="false" outlineLevel="0" max="23" min="23" style="57" width="3.42"/>
    <col collapsed="false" customWidth="true" hidden="false" outlineLevel="0" max="25" min="24" style="57" width="4.41"/>
  </cols>
  <sheetData>
    <row r="1" customFormat="false" ht="16.5" hidden="false" customHeight="false" outlineLevel="0" collapsed="false">
      <c r="B1" s="168"/>
      <c r="C1" s="169" t="s">
        <v>99</v>
      </c>
      <c r="D1" s="170" t="n">
        <f aca="false">SUM(D4:D65536)</f>
        <v>-2322.72962898</v>
      </c>
      <c r="Y1" s="171"/>
    </row>
    <row r="2" customFormat="false" ht="12.75" hidden="false" customHeight="false" outlineLevel="0" collapsed="false">
      <c r="B2" s="172" t="s">
        <v>100</v>
      </c>
      <c r="C2" s="173"/>
      <c r="D2" s="174" t="s">
        <v>101</v>
      </c>
      <c r="Y2" s="171"/>
      <c r="Z2" s="171"/>
    </row>
    <row r="3" customFormat="false" ht="13.5" hidden="false" customHeight="false" outlineLevel="0" collapsed="false">
      <c r="A3" s="101" t="s">
        <v>102</v>
      </c>
      <c r="B3" s="175" t="s">
        <v>103</v>
      </c>
      <c r="C3" s="176" t="s">
        <v>104</v>
      </c>
      <c r="D3" s="177" t="s">
        <v>105</v>
      </c>
      <c r="Y3" s="178"/>
      <c r="Z3" s="178"/>
    </row>
    <row r="4" customFormat="false" ht="12.75" hidden="false" customHeight="false" outlineLevel="0" collapsed="false">
      <c r="A4" s="57" t="n">
        <f aca="false">INDEX(BucketTable,MATCH(B4,SumMonths,0),1)</f>
        <v>1</v>
      </c>
      <c r="B4" s="179" t="n">
        <v>36800</v>
      </c>
      <c r="C4" s="166" t="s">
        <v>68</v>
      </c>
      <c r="D4" s="167" t="n">
        <v>0</v>
      </c>
      <c r="K4" s="57" t="n">
        <f aca="false">INDEX(lava,MATCH(B4,SumMonths,0),2)</f>
        <v>0</v>
      </c>
      <c r="Y4" s="178"/>
    </row>
    <row r="5" customFormat="false" ht="12.75" hidden="false" customHeight="false" outlineLevel="0" collapsed="false">
      <c r="A5" s="57" t="n">
        <f aca="false">INDEX(BucketTable,MATCH(B5,SumMonths,0),1)</f>
        <v>2</v>
      </c>
      <c r="B5" s="179" t="n">
        <v>36831</v>
      </c>
      <c r="C5" s="166" t="s">
        <v>68</v>
      </c>
      <c r="D5" s="167" t="n">
        <v>-963.03341655</v>
      </c>
      <c r="K5" s="57" t="n">
        <f aca="false">INDEX(lava,MATCH(B5,SumMonths,0),2)</f>
        <v>1</v>
      </c>
      <c r="Y5" s="171"/>
    </row>
    <row r="6" customFormat="false" ht="12.75" hidden="false" customHeight="false" outlineLevel="0" collapsed="false">
      <c r="A6" s="57" t="n">
        <f aca="false">INDEX(BucketTable,MATCH(B6,SumMonths,0),1)</f>
        <v>3</v>
      </c>
      <c r="B6" s="179" t="n">
        <v>36861</v>
      </c>
      <c r="C6" s="166" t="s">
        <v>68</v>
      </c>
      <c r="D6" s="167" t="n">
        <v>-1258.91042574</v>
      </c>
      <c r="K6" s="57" t="n">
        <f aca="false">INDEX(lava,MATCH(B6,SumMonths,0),2)</f>
        <v>2</v>
      </c>
      <c r="Y6" s="171"/>
    </row>
    <row r="7" customFormat="false" ht="12.75" hidden="false" customHeight="false" outlineLevel="0" collapsed="false">
      <c r="A7" s="57" t="n">
        <f aca="false">INDEX(BucketTable,MATCH(B7,SumMonths,0),1)</f>
        <v>4</v>
      </c>
      <c r="B7" s="179" t="n">
        <v>36892</v>
      </c>
      <c r="C7" s="166" t="s">
        <v>68</v>
      </c>
      <c r="D7" s="167" t="n">
        <v>-587.0948603</v>
      </c>
      <c r="K7" s="57" t="n">
        <f aca="false">INDEX(lava,MATCH(B7,SumMonths,0),2)</f>
        <v>2</v>
      </c>
      <c r="Y7" s="171"/>
    </row>
    <row r="8" customFormat="false" ht="12.75" hidden="false" customHeight="false" outlineLevel="0" collapsed="false">
      <c r="A8" s="57" t="n">
        <f aca="false">INDEX(BucketTable,MATCH(B8,SumMonths,0),1)</f>
        <v>5</v>
      </c>
      <c r="B8" s="179" t="n">
        <v>36923</v>
      </c>
      <c r="C8" s="166" t="s">
        <v>68</v>
      </c>
      <c r="D8" s="167" t="n">
        <v>399.7432359</v>
      </c>
      <c r="K8" s="57" t="n">
        <f aca="false">INDEX(lava,MATCH(B8,SumMonths,0),2)</f>
        <v>2</v>
      </c>
      <c r="Y8" s="171"/>
    </row>
    <row r="9" customFormat="false" ht="12.75" hidden="false" customHeight="false" outlineLevel="0" collapsed="false">
      <c r="A9" s="57" t="n">
        <f aca="false">INDEX(BucketTable,MATCH(B9,SumMonths,0),1)</f>
        <v>6</v>
      </c>
      <c r="B9" s="179" t="n">
        <v>36951</v>
      </c>
      <c r="C9" s="166" t="s">
        <v>68</v>
      </c>
      <c r="D9" s="167" t="n">
        <v>475.67167333</v>
      </c>
      <c r="K9" s="57" t="n">
        <f aca="false">INDEX(lava,MATCH(B9,SumMonths,0),2)</f>
        <v>2</v>
      </c>
      <c r="Y9" s="171"/>
    </row>
    <row r="10" customFormat="false" ht="12.75" hidden="false" customHeight="false" outlineLevel="0" collapsed="false">
      <c r="A10" s="57" t="n">
        <f aca="false">INDEX(BucketTable,MATCH(B10,SumMonths,0),1)</f>
        <v>7</v>
      </c>
      <c r="B10" s="179" t="n">
        <v>36982</v>
      </c>
      <c r="C10" s="166" t="s">
        <v>68</v>
      </c>
      <c r="D10" s="167" t="n">
        <v>-31.27978099</v>
      </c>
      <c r="K10" s="57" t="n">
        <f aca="false">INDEX(lava,MATCH(B10,SumMonths,0),2)</f>
        <v>4</v>
      </c>
      <c r="Y10" s="171"/>
    </row>
    <row r="11" customFormat="false" ht="12.75" hidden="false" customHeight="false" outlineLevel="0" collapsed="false">
      <c r="A11" s="57" t="n">
        <f aca="false">INDEX(BucketTable,MATCH(B11,SumMonths,0),1)</f>
        <v>8</v>
      </c>
      <c r="B11" s="179" t="n">
        <v>37012</v>
      </c>
      <c r="C11" s="166" t="s">
        <v>68</v>
      </c>
      <c r="D11" s="167" t="n">
        <v>430.52541798</v>
      </c>
      <c r="K11" s="57" t="n">
        <f aca="false">INDEX(lava,MATCH(B11,SumMonths,0),2)</f>
        <v>4</v>
      </c>
      <c r="Y11" s="171"/>
    </row>
    <row r="12" customFormat="false" ht="12.75" hidden="false" customHeight="false" outlineLevel="0" collapsed="false">
      <c r="A12" s="57" t="n">
        <f aca="false">INDEX(BucketTable,MATCH(B12,SumMonths,0),1)</f>
        <v>8</v>
      </c>
      <c r="B12" s="179" t="n">
        <v>37043</v>
      </c>
      <c r="C12" s="166" t="s">
        <v>68</v>
      </c>
      <c r="D12" s="167" t="n">
        <v>1017.80975587</v>
      </c>
      <c r="K12" s="57" t="n">
        <f aca="false">INDEX(lava,MATCH(B12,SumMonths,0),2)</f>
        <v>4</v>
      </c>
      <c r="Y12" s="171"/>
    </row>
    <row r="13" customFormat="false" ht="12.75" hidden="false" customHeight="false" outlineLevel="0" collapsed="false">
      <c r="A13" s="57" t="n">
        <f aca="false">INDEX(BucketTable,MATCH(B13,SumMonths,0),1)</f>
        <v>8</v>
      </c>
      <c r="B13" s="179" t="n">
        <v>37073</v>
      </c>
      <c r="C13" s="166" t="s">
        <v>68</v>
      </c>
      <c r="D13" s="167" t="n">
        <v>1395.95228757</v>
      </c>
      <c r="K13" s="57" t="n">
        <f aca="false">INDEX(lava,MATCH(B13,SumMonths,0),2)</f>
        <v>4</v>
      </c>
      <c r="Y13" s="171"/>
    </row>
    <row r="14" customFormat="false" ht="12.75" hidden="false" customHeight="false" outlineLevel="0" collapsed="false">
      <c r="A14" s="57" t="n">
        <f aca="false">INDEX(BucketTable,MATCH(B14,SumMonths,0),1)</f>
        <v>8</v>
      </c>
      <c r="B14" s="179" t="n">
        <v>37104</v>
      </c>
      <c r="C14" s="166" t="s">
        <v>68</v>
      </c>
      <c r="D14" s="167" t="n">
        <v>615.42042535</v>
      </c>
      <c r="K14" s="57" t="n">
        <f aca="false">INDEX(lava,MATCH(B14,SumMonths,0),2)</f>
        <v>4</v>
      </c>
      <c r="Y14" s="171"/>
    </row>
    <row r="15" customFormat="false" ht="12.75" hidden="false" customHeight="false" outlineLevel="0" collapsed="false">
      <c r="A15" s="57" t="n">
        <f aca="false">INDEX(BucketTable,MATCH(B15,SumMonths,0),1)</f>
        <v>8</v>
      </c>
      <c r="B15" s="179" t="n">
        <v>37135</v>
      </c>
      <c r="C15" s="166" t="s">
        <v>68</v>
      </c>
      <c r="D15" s="167" t="n">
        <v>131.83933507</v>
      </c>
      <c r="K15" s="57" t="n">
        <f aca="false">INDEX(lava,MATCH(B15,SumMonths,0),2)</f>
        <v>4</v>
      </c>
      <c r="Y15" s="171"/>
    </row>
    <row r="16" customFormat="false" ht="12.75" hidden="false" customHeight="false" outlineLevel="0" collapsed="false">
      <c r="A16" s="57" t="n">
        <f aca="false">INDEX(BucketTable,MATCH(B16,SumMonths,0),1)</f>
        <v>8</v>
      </c>
      <c r="B16" s="179" t="n">
        <v>37165</v>
      </c>
      <c r="C16" s="166" t="s">
        <v>68</v>
      </c>
      <c r="D16" s="167" t="n">
        <v>160.56690011</v>
      </c>
      <c r="K16" s="57" t="n">
        <f aca="false">INDEX(lava,MATCH(B16,SumMonths,0),2)</f>
        <v>4</v>
      </c>
      <c r="Y16" s="171"/>
    </row>
    <row r="17" customFormat="false" ht="12.75" hidden="false" customHeight="false" outlineLevel="0" collapsed="false">
      <c r="A17" s="57" t="n">
        <f aca="false">INDEX(BucketTable,MATCH(B17,SumMonths,0),1)</f>
        <v>8</v>
      </c>
      <c r="B17" s="179" t="n">
        <v>37196</v>
      </c>
      <c r="C17" s="166" t="s">
        <v>68</v>
      </c>
      <c r="D17" s="167" t="n">
        <v>-424.32558792</v>
      </c>
      <c r="K17" s="57" t="n">
        <f aca="false">INDEX(lava,MATCH(B17,SumMonths,0),2)</f>
        <v>5</v>
      </c>
      <c r="Y17" s="171"/>
    </row>
    <row r="18" customFormat="false" ht="12.75" hidden="false" customHeight="false" outlineLevel="0" collapsed="false">
      <c r="A18" s="57" t="n">
        <f aca="false">INDEX(BucketTable,MATCH(B18,SumMonths,0),1)</f>
        <v>8</v>
      </c>
      <c r="B18" s="179" t="n">
        <v>37226</v>
      </c>
      <c r="C18" s="166" t="s">
        <v>68</v>
      </c>
      <c r="D18" s="167" t="n">
        <v>-1301.74257527</v>
      </c>
      <c r="K18" s="57" t="n">
        <f aca="false">INDEX(lava,MATCH(B18,SumMonths,0),2)</f>
        <v>5</v>
      </c>
      <c r="Y18" s="171"/>
    </row>
    <row r="19" customFormat="false" ht="12.75" hidden="false" customHeight="false" outlineLevel="0" collapsed="false">
      <c r="A19" s="57" t="n">
        <f aca="false">INDEX(BucketTable,MATCH(B19,SumMonths,0),1)</f>
        <v>9</v>
      </c>
      <c r="B19" s="179" t="n">
        <v>37257</v>
      </c>
      <c r="C19" s="166" t="s">
        <v>68</v>
      </c>
      <c r="D19" s="167" t="n">
        <v>-1775.07007884</v>
      </c>
      <c r="K19" s="57" t="n">
        <f aca="false">INDEX(lava,MATCH(B19,SumMonths,0),2)</f>
        <v>5</v>
      </c>
      <c r="Y19" s="171"/>
    </row>
    <row r="20" customFormat="false" ht="12.75" hidden="false" customHeight="false" outlineLevel="0" collapsed="false">
      <c r="A20" s="57" t="n">
        <f aca="false">INDEX(BucketTable,MATCH(B20,SumMonths,0),1)</f>
        <v>9</v>
      </c>
      <c r="B20" s="179" t="n">
        <v>37288</v>
      </c>
      <c r="C20" s="166" t="s">
        <v>68</v>
      </c>
      <c r="D20" s="167" t="n">
        <v>-432.21762996</v>
      </c>
      <c r="K20" s="57" t="n">
        <f aca="false">INDEX(lava,MATCH(B20,SumMonths,0),2)</f>
        <v>5</v>
      </c>
      <c r="Y20" s="171"/>
    </row>
    <row r="21" customFormat="false" ht="12.75" hidden="false" customHeight="false" outlineLevel="0" collapsed="false">
      <c r="A21" s="57" t="n">
        <f aca="false">INDEX(BucketTable,MATCH(B21,SumMonths,0),1)</f>
        <v>9</v>
      </c>
      <c r="B21" s="179" t="n">
        <v>37316</v>
      </c>
      <c r="C21" s="166" t="s">
        <v>68</v>
      </c>
      <c r="D21" s="167" t="n">
        <v>169.81175812</v>
      </c>
      <c r="K21" s="57" t="n">
        <f aca="false">INDEX(lava,MATCH(B21,SumMonths,0),2)</f>
        <v>5</v>
      </c>
      <c r="Y21" s="171"/>
    </row>
    <row r="22" customFormat="false" ht="12.75" hidden="false" customHeight="false" outlineLevel="0" collapsed="false">
      <c r="A22" s="57" t="n">
        <f aca="false">INDEX(BucketTable,MATCH(B22,SumMonths,0),1)</f>
        <v>9</v>
      </c>
      <c r="B22" s="179" t="n">
        <v>37347</v>
      </c>
      <c r="C22" s="166" t="s">
        <v>68</v>
      </c>
      <c r="D22" s="167" t="n">
        <v>113.28040213</v>
      </c>
      <c r="K22" s="57" t="n">
        <f aca="false">INDEX(lava,MATCH(B22,SumMonths,0),2)</f>
        <v>5</v>
      </c>
      <c r="Y22" s="171"/>
    </row>
    <row r="23" customFormat="false" ht="12.75" hidden="false" customHeight="false" outlineLevel="0" collapsed="false">
      <c r="A23" s="57" t="n">
        <f aca="false">INDEX(BucketTable,MATCH(B23,SumMonths,0),1)</f>
        <v>9</v>
      </c>
      <c r="B23" s="179" t="n">
        <v>37377</v>
      </c>
      <c r="C23" s="166" t="s">
        <v>68</v>
      </c>
      <c r="D23" s="167" t="n">
        <v>588.10840941</v>
      </c>
      <c r="K23" s="57" t="n">
        <f aca="false">INDEX(lava,MATCH(B23,SumMonths,0),2)</f>
        <v>5</v>
      </c>
      <c r="Y23" s="171"/>
    </row>
    <row r="24" customFormat="false" ht="12.75" hidden="false" customHeight="false" outlineLevel="0" collapsed="false">
      <c r="A24" s="57" t="n">
        <f aca="false">INDEX(BucketTable,MATCH(B24,SumMonths,0),1)</f>
        <v>9</v>
      </c>
      <c r="B24" s="179" t="n">
        <v>37408</v>
      </c>
      <c r="C24" s="166" t="s">
        <v>68</v>
      </c>
      <c r="D24" s="167" t="n">
        <v>1441.90987875</v>
      </c>
      <c r="K24" s="57" t="n">
        <f aca="false">INDEX(lava,MATCH(B24,SumMonths,0),2)</f>
        <v>5</v>
      </c>
      <c r="Y24" s="171"/>
    </row>
    <row r="25" customFormat="false" ht="12.75" hidden="false" customHeight="false" outlineLevel="0" collapsed="false">
      <c r="A25" s="57" t="n">
        <f aca="false">INDEX(BucketTable,MATCH(B25,SumMonths,0),1)</f>
        <v>9</v>
      </c>
      <c r="B25" s="179" t="n">
        <v>37438</v>
      </c>
      <c r="C25" s="166" t="s">
        <v>68</v>
      </c>
      <c r="D25" s="167" t="n">
        <v>508.94244612</v>
      </c>
      <c r="K25" s="57" t="n">
        <f aca="false">INDEX(lava,MATCH(B25,SumMonths,0),2)</f>
        <v>5</v>
      </c>
      <c r="Y25" s="171"/>
    </row>
    <row r="26" customFormat="false" ht="12.75" hidden="false" customHeight="false" outlineLevel="0" collapsed="false">
      <c r="A26" s="57" t="n">
        <f aca="false">INDEX(BucketTable,MATCH(B26,SumMonths,0),1)</f>
        <v>9</v>
      </c>
      <c r="B26" s="179" t="n">
        <v>37469</v>
      </c>
      <c r="C26" s="166" t="s">
        <v>68</v>
      </c>
      <c r="D26" s="167" t="n">
        <v>-298.16544981</v>
      </c>
      <c r="K26" s="57" t="n">
        <f aca="false">INDEX(lava,MATCH(B26,SumMonths,0),2)</f>
        <v>5</v>
      </c>
      <c r="Y26" s="171"/>
    </row>
    <row r="27" customFormat="false" ht="12.75" hidden="false" customHeight="false" outlineLevel="0" collapsed="false">
      <c r="A27" s="57" t="n">
        <f aca="false">INDEX(BucketTable,MATCH(B27,SumMonths,0),1)</f>
        <v>9</v>
      </c>
      <c r="B27" s="179" t="n">
        <v>37500</v>
      </c>
      <c r="C27" s="166" t="s">
        <v>68</v>
      </c>
      <c r="D27" s="167" t="n">
        <v>-324.5327857</v>
      </c>
      <c r="K27" s="57" t="n">
        <f aca="false">INDEX(lava,MATCH(B27,SumMonths,0),2)</f>
        <v>5</v>
      </c>
      <c r="Y27" s="171"/>
    </row>
    <row r="28" customFormat="false" ht="12.75" hidden="false" customHeight="false" outlineLevel="0" collapsed="false">
      <c r="A28" s="57" t="n">
        <f aca="false">INDEX(BucketTable,MATCH(B28,SumMonths,0),1)</f>
        <v>9</v>
      </c>
      <c r="B28" s="179" t="n">
        <v>37530</v>
      </c>
      <c r="C28" s="166" t="s">
        <v>68</v>
      </c>
      <c r="D28" s="167" t="n">
        <v>-295.24337153</v>
      </c>
      <c r="K28" s="57" t="n">
        <f aca="false">INDEX(lava,MATCH(B28,SumMonths,0),2)</f>
        <v>5</v>
      </c>
      <c r="Y28" s="171"/>
    </row>
    <row r="29" customFormat="false" ht="12.75" hidden="false" customHeight="false" outlineLevel="0" collapsed="false">
      <c r="A29" s="57" t="n">
        <f aca="false">INDEX(BucketTable,MATCH(B29,SumMonths,0),1)</f>
        <v>9</v>
      </c>
      <c r="B29" s="179" t="n">
        <v>37561</v>
      </c>
      <c r="C29" s="166" t="s">
        <v>68</v>
      </c>
      <c r="D29" s="167" t="n">
        <v>-790.12632635</v>
      </c>
      <c r="K29" s="57" t="n">
        <f aca="false">INDEX(lava,MATCH(B29,SumMonths,0),2)</f>
        <v>5</v>
      </c>
      <c r="Y29" s="171"/>
    </row>
    <row r="30" customFormat="false" ht="12.75" hidden="false" customHeight="false" outlineLevel="0" collapsed="false">
      <c r="A30" s="57" t="n">
        <f aca="false">INDEX(BucketTable,MATCH(B30,SumMonths,0),1)</f>
        <v>9</v>
      </c>
      <c r="B30" s="179" t="n">
        <v>37591</v>
      </c>
      <c r="C30" s="166" t="s">
        <v>68</v>
      </c>
      <c r="D30" s="167" t="n">
        <v>-587.17712663</v>
      </c>
      <c r="K30" s="57" t="n">
        <f aca="false">INDEX(lava,MATCH(B30,SumMonths,0),2)</f>
        <v>5</v>
      </c>
      <c r="Y30" s="171"/>
    </row>
    <row r="31" customFormat="false" ht="12.75" hidden="false" customHeight="false" outlineLevel="0" collapsed="false">
      <c r="A31" s="57" t="n">
        <f aca="false">INDEX(BucketTable,MATCH(B31,SumMonths,0),1)</f>
        <v>10</v>
      </c>
      <c r="B31" s="179" t="n">
        <v>37622</v>
      </c>
      <c r="C31" s="166" t="s">
        <v>68</v>
      </c>
      <c r="D31" s="167" t="n">
        <v>-562.15417581</v>
      </c>
      <c r="K31" s="57" t="n">
        <f aca="false">INDEX(lava,MATCH(B31,SumMonths,0),2)</f>
        <v>5</v>
      </c>
      <c r="Y31" s="171"/>
    </row>
    <row r="32" customFormat="false" ht="12.75" hidden="false" customHeight="false" outlineLevel="0" collapsed="false">
      <c r="A32" s="57" t="n">
        <f aca="false">INDEX(BucketTable,MATCH(B32,SumMonths,0),1)</f>
        <v>10</v>
      </c>
      <c r="B32" s="179" t="n">
        <v>37653</v>
      </c>
      <c r="C32" s="166" t="s">
        <v>68</v>
      </c>
      <c r="D32" s="167" t="n">
        <v>122.6393159</v>
      </c>
      <c r="K32" s="57" t="n">
        <f aca="false">INDEX(lava,MATCH(B32,SumMonths,0),2)</f>
        <v>5</v>
      </c>
      <c r="Y32" s="171"/>
    </row>
    <row r="33" customFormat="false" ht="12.75" hidden="false" customHeight="false" outlineLevel="0" collapsed="false">
      <c r="A33" s="57" t="n">
        <f aca="false">INDEX(BucketTable,MATCH(B33,SumMonths,0),1)</f>
        <v>10</v>
      </c>
      <c r="B33" s="179" t="n">
        <v>37681</v>
      </c>
      <c r="C33" s="166" t="s">
        <v>68</v>
      </c>
      <c r="D33" s="167" t="n">
        <v>-383.63377394</v>
      </c>
      <c r="K33" s="57" t="n">
        <f aca="false">INDEX(lava,MATCH(B33,SumMonths,0),2)</f>
        <v>5</v>
      </c>
      <c r="Y33" s="171"/>
    </row>
    <row r="34" customFormat="false" ht="12.75" hidden="false" customHeight="false" outlineLevel="0" collapsed="false">
      <c r="A34" s="57" t="n">
        <f aca="false">INDEX(BucketTable,MATCH(B34,SumMonths,0),1)</f>
        <v>10</v>
      </c>
      <c r="B34" s="179" t="n">
        <v>37712</v>
      </c>
      <c r="C34" s="166" t="s">
        <v>68</v>
      </c>
      <c r="D34" s="167" t="n">
        <v>387.27028307</v>
      </c>
      <c r="K34" s="57" t="n">
        <f aca="false">INDEX(lava,MATCH(B34,SumMonths,0),2)</f>
        <v>5</v>
      </c>
      <c r="Y34" s="171"/>
    </row>
    <row r="35" customFormat="false" ht="12.75" hidden="false" customHeight="false" outlineLevel="0" collapsed="false">
      <c r="A35" s="57" t="n">
        <f aca="false">INDEX(BucketTable,MATCH(B35,SumMonths,0),1)</f>
        <v>10</v>
      </c>
      <c r="B35" s="179" t="n">
        <v>37742</v>
      </c>
      <c r="C35" s="166" t="s">
        <v>68</v>
      </c>
      <c r="D35" s="167" t="n">
        <v>-45.82362568</v>
      </c>
      <c r="K35" s="57" t="n">
        <f aca="false">INDEX(lava,MATCH(B35,SumMonths,0),2)</f>
        <v>5</v>
      </c>
      <c r="Y35" s="171"/>
    </row>
    <row r="36" customFormat="false" ht="12.75" hidden="false" customHeight="false" outlineLevel="0" collapsed="false">
      <c r="A36" s="57" t="n">
        <f aca="false">INDEX(BucketTable,MATCH(B36,SumMonths,0),1)</f>
        <v>10</v>
      </c>
      <c r="B36" s="179" t="n">
        <v>37773</v>
      </c>
      <c r="C36" s="166" t="s">
        <v>68</v>
      </c>
      <c r="D36" s="167" t="n">
        <v>-248.60296173</v>
      </c>
      <c r="K36" s="57" t="n">
        <f aca="false">INDEX(lava,MATCH(B36,SumMonths,0),2)</f>
        <v>5</v>
      </c>
      <c r="Y36" s="171"/>
    </row>
    <row r="37" customFormat="false" ht="12.75" hidden="false" customHeight="false" outlineLevel="0" collapsed="false">
      <c r="A37" s="57" t="n">
        <f aca="false">INDEX(BucketTable,MATCH(B37,SumMonths,0),1)</f>
        <v>10</v>
      </c>
      <c r="B37" s="179" t="n">
        <v>37803</v>
      </c>
      <c r="C37" s="166" t="s">
        <v>68</v>
      </c>
      <c r="D37" s="167" t="n">
        <v>-258.25799239</v>
      </c>
      <c r="K37" s="57" t="n">
        <f aca="false">INDEX(lava,MATCH(B37,SumMonths,0),2)</f>
        <v>5</v>
      </c>
      <c r="Y37" s="171"/>
    </row>
    <row r="38" customFormat="false" ht="12.75" hidden="false" customHeight="false" outlineLevel="0" collapsed="false">
      <c r="A38" s="57" t="n">
        <f aca="false">INDEX(BucketTable,MATCH(B38,SumMonths,0),1)</f>
        <v>10</v>
      </c>
      <c r="B38" s="179" t="n">
        <v>37834</v>
      </c>
      <c r="C38" s="166" t="s">
        <v>68</v>
      </c>
      <c r="D38" s="167" t="n">
        <v>-263.73576047</v>
      </c>
      <c r="K38" s="57" t="n">
        <f aca="false">INDEX(lava,MATCH(B38,SumMonths,0),2)</f>
        <v>5</v>
      </c>
      <c r="Y38" s="171"/>
    </row>
    <row r="39" customFormat="false" ht="12.75" hidden="false" customHeight="false" outlineLevel="0" collapsed="false">
      <c r="A39" s="57" t="n">
        <f aca="false">INDEX(BucketTable,MATCH(B39,SumMonths,0),1)</f>
        <v>10</v>
      </c>
      <c r="B39" s="179" t="n">
        <v>37865</v>
      </c>
      <c r="C39" s="166" t="s">
        <v>68</v>
      </c>
      <c r="D39" s="167" t="n">
        <v>-362.84544535</v>
      </c>
      <c r="K39" s="57" t="n">
        <f aca="false">INDEX(lava,MATCH(B39,SumMonths,0),2)</f>
        <v>5</v>
      </c>
      <c r="Y39" s="171"/>
    </row>
    <row r="40" customFormat="false" ht="12.75" hidden="false" customHeight="false" outlineLevel="0" collapsed="false">
      <c r="A40" s="57" t="n">
        <f aca="false">INDEX(BucketTable,MATCH(B40,SumMonths,0),1)</f>
        <v>10</v>
      </c>
      <c r="B40" s="179" t="n">
        <v>37895</v>
      </c>
      <c r="C40" s="166" t="s">
        <v>68</v>
      </c>
      <c r="D40" s="167" t="n">
        <v>-180.58701164</v>
      </c>
      <c r="K40" s="57" t="n">
        <f aca="false">INDEX(lava,MATCH(B40,SumMonths,0),2)</f>
        <v>5</v>
      </c>
      <c r="Y40" s="171"/>
    </row>
    <row r="41" customFormat="false" ht="12.75" hidden="false" customHeight="false" outlineLevel="0" collapsed="false">
      <c r="A41" s="57" t="n">
        <f aca="false">INDEX(BucketTable,MATCH(B41,SumMonths,0),1)</f>
        <v>10</v>
      </c>
      <c r="B41" s="179" t="n">
        <v>37926</v>
      </c>
      <c r="C41" s="166" t="s">
        <v>68</v>
      </c>
      <c r="D41" s="167" t="n">
        <v>-355.70821661</v>
      </c>
      <c r="K41" s="57" t="n">
        <f aca="false">INDEX(lava,MATCH(B41,SumMonths,0),2)</f>
        <v>5</v>
      </c>
      <c r="Y41" s="171"/>
    </row>
    <row r="42" customFormat="false" ht="12.75" hidden="false" customHeight="false" outlineLevel="0" collapsed="false">
      <c r="A42" s="57" t="n">
        <f aca="false">INDEX(BucketTable,MATCH(B42,SumMonths,0),1)</f>
        <v>10</v>
      </c>
      <c r="B42" s="179" t="n">
        <v>37956</v>
      </c>
      <c r="C42" s="166" t="s">
        <v>68</v>
      </c>
      <c r="D42" s="167" t="n">
        <v>192.92143547</v>
      </c>
      <c r="K42" s="57" t="n">
        <f aca="false">INDEX(lava,MATCH(B42,SumMonths,0),2)</f>
        <v>5</v>
      </c>
      <c r="Y42" s="171"/>
    </row>
    <row r="43" customFormat="false" ht="12.75" hidden="false" customHeight="false" outlineLevel="0" collapsed="false">
      <c r="A43" s="57" t="n">
        <f aca="false">INDEX(BucketTable,MATCH(B43,SumMonths,0),1)</f>
        <v>11</v>
      </c>
      <c r="B43" s="179" t="n">
        <v>37987</v>
      </c>
      <c r="C43" s="166" t="s">
        <v>68</v>
      </c>
      <c r="D43" s="167" t="n">
        <v>902.13751516</v>
      </c>
      <c r="K43" s="57" t="n">
        <f aca="false">INDEX(lava,MATCH(B43,SumMonths,0),2)</f>
        <v>5</v>
      </c>
      <c r="Y43" s="171"/>
    </row>
    <row r="44" customFormat="false" ht="12.75" hidden="false" customHeight="false" outlineLevel="0" collapsed="false">
      <c r="A44" s="57" t="n">
        <f aca="false">INDEX(BucketTable,MATCH(B44,SumMonths,0),1)</f>
        <v>11</v>
      </c>
      <c r="B44" s="179" t="n">
        <v>38018</v>
      </c>
      <c r="C44" s="166" t="s">
        <v>68</v>
      </c>
      <c r="D44" s="167" t="n">
        <v>85.92236328</v>
      </c>
      <c r="K44" s="57" t="n">
        <f aca="false">INDEX(lava,MATCH(B44,SumMonths,0),2)</f>
        <v>5</v>
      </c>
      <c r="Y44" s="171"/>
    </row>
    <row r="45" customFormat="false" ht="12.75" hidden="false" customHeight="false" outlineLevel="0" collapsed="false">
      <c r="A45" s="57" t="n">
        <f aca="false">INDEX(BucketTable,MATCH(B45,SumMonths,0),1)</f>
        <v>11</v>
      </c>
      <c r="B45" s="179" t="n">
        <v>38047</v>
      </c>
      <c r="C45" s="166" t="s">
        <v>68</v>
      </c>
      <c r="D45" s="167" t="n">
        <v>-364.97548277</v>
      </c>
      <c r="K45" s="57" t="n">
        <f aca="false">INDEX(lava,MATCH(B45,SumMonths,0),2)</f>
        <v>5</v>
      </c>
      <c r="Y45" s="171"/>
    </row>
    <row r="46" customFormat="false" ht="12.75" hidden="false" customHeight="false" outlineLevel="0" collapsed="false">
      <c r="A46" s="57" t="n">
        <f aca="false">INDEX(BucketTable,MATCH(B46,SumMonths,0),1)</f>
        <v>11</v>
      </c>
      <c r="B46" s="179" t="n">
        <v>38078</v>
      </c>
      <c r="C46" s="166" t="s">
        <v>68</v>
      </c>
      <c r="D46" s="167" t="n">
        <v>200.51592657</v>
      </c>
      <c r="K46" s="57" t="n">
        <f aca="false">INDEX(lava,MATCH(B46,SumMonths,0),2)</f>
        <v>5</v>
      </c>
      <c r="Y46" s="171"/>
    </row>
    <row r="47" customFormat="false" ht="12.75" hidden="false" customHeight="false" outlineLevel="0" collapsed="false">
      <c r="A47" s="57" t="n">
        <f aca="false">INDEX(BucketTable,MATCH(B47,SumMonths,0),1)</f>
        <v>11</v>
      </c>
      <c r="B47" s="179" t="n">
        <v>38108</v>
      </c>
      <c r="C47" s="166" t="s">
        <v>68</v>
      </c>
      <c r="D47" s="167" t="n">
        <v>-218.22128713</v>
      </c>
      <c r="K47" s="57" t="n">
        <f aca="false">INDEX(lava,MATCH(B47,SumMonths,0),2)</f>
        <v>5</v>
      </c>
      <c r="Y47" s="171"/>
    </row>
    <row r="48" customFormat="false" ht="12.75" hidden="false" customHeight="false" outlineLevel="0" collapsed="false">
      <c r="A48" s="57" t="n">
        <f aca="false">INDEX(BucketTable,MATCH(B48,SumMonths,0),1)</f>
        <v>11</v>
      </c>
      <c r="B48" s="179" t="n">
        <v>38139</v>
      </c>
      <c r="C48" s="166" t="s">
        <v>68</v>
      </c>
      <c r="D48" s="167" t="n">
        <v>-88.17640489</v>
      </c>
      <c r="K48" s="57" t="n">
        <f aca="false">INDEX(lava,MATCH(B48,SumMonths,0),2)</f>
        <v>5</v>
      </c>
      <c r="Y48" s="171"/>
    </row>
    <row r="49" customFormat="false" ht="12.75" hidden="false" customHeight="false" outlineLevel="0" collapsed="false">
      <c r="A49" s="57" t="n">
        <f aca="false">INDEX(BucketTable,MATCH(B49,SumMonths,0),1)</f>
        <v>11</v>
      </c>
      <c r="B49" s="179" t="n">
        <v>38169</v>
      </c>
      <c r="C49" s="166" t="s">
        <v>68</v>
      </c>
      <c r="D49" s="167" t="n">
        <v>-171.22377282</v>
      </c>
      <c r="K49" s="57" t="n">
        <f aca="false">INDEX(lava,MATCH(B49,SumMonths,0),2)</f>
        <v>5</v>
      </c>
      <c r="Y49" s="171"/>
    </row>
    <row r="50" customFormat="false" ht="12.75" hidden="false" customHeight="false" outlineLevel="0" collapsed="false">
      <c r="A50" s="57" t="n">
        <f aca="false">INDEX(BucketTable,MATCH(B50,SumMonths,0),1)</f>
        <v>11</v>
      </c>
      <c r="B50" s="179" t="n">
        <v>38200</v>
      </c>
      <c r="C50" s="166" t="s">
        <v>68</v>
      </c>
      <c r="D50" s="167" t="n">
        <v>248.88485731</v>
      </c>
      <c r="K50" s="57" t="n">
        <f aca="false">INDEX(lava,MATCH(B50,SumMonths,0),2)</f>
        <v>5</v>
      </c>
      <c r="Y50" s="171"/>
    </row>
    <row r="51" customFormat="false" ht="12.75" hidden="false" customHeight="false" outlineLevel="0" collapsed="false">
      <c r="A51" s="57" t="n">
        <f aca="false">INDEX(BucketTable,MATCH(B51,SumMonths,0),1)</f>
        <v>11</v>
      </c>
      <c r="B51" s="179" t="n">
        <v>38231</v>
      </c>
      <c r="C51" s="166" t="s">
        <v>68</v>
      </c>
      <c r="D51" s="167" t="n">
        <v>-260.0721218</v>
      </c>
      <c r="K51" s="57" t="n">
        <f aca="false">INDEX(lava,MATCH(B51,SumMonths,0),2)</f>
        <v>5</v>
      </c>
      <c r="Y51" s="171"/>
    </row>
    <row r="52" customFormat="false" ht="12.75" hidden="false" customHeight="false" outlineLevel="0" collapsed="false">
      <c r="A52" s="57" t="n">
        <f aca="false">INDEX(BucketTable,MATCH(B52,SumMonths,0),1)</f>
        <v>11</v>
      </c>
      <c r="B52" s="179" t="n">
        <v>38261</v>
      </c>
      <c r="C52" s="166" t="s">
        <v>68</v>
      </c>
      <c r="D52" s="167" t="n">
        <v>-401.96665223</v>
      </c>
      <c r="K52" s="57" t="n">
        <f aca="false">INDEX(lava,MATCH(B52,SumMonths,0),2)</f>
        <v>5</v>
      </c>
      <c r="Y52" s="171"/>
    </row>
    <row r="53" customFormat="false" ht="12.75" hidden="false" customHeight="false" outlineLevel="0" collapsed="false">
      <c r="A53" s="57" t="n">
        <f aca="false">INDEX(BucketTable,MATCH(B53,SumMonths,0),1)</f>
        <v>11</v>
      </c>
      <c r="B53" s="179" t="n">
        <v>38292</v>
      </c>
      <c r="C53" s="166" t="s">
        <v>68</v>
      </c>
      <c r="D53" s="167" t="n">
        <v>-195.60124516</v>
      </c>
      <c r="K53" s="57" t="n">
        <f aca="false">INDEX(lava,MATCH(B53,SumMonths,0),2)</f>
        <v>5</v>
      </c>
      <c r="Y53" s="171"/>
    </row>
    <row r="54" customFormat="false" ht="12.75" hidden="false" customHeight="false" outlineLevel="0" collapsed="false">
      <c r="A54" s="57" t="n">
        <f aca="false">INDEX(BucketTable,MATCH(B54,SumMonths,0),1)</f>
        <v>11</v>
      </c>
      <c r="B54" s="179" t="n">
        <v>38322</v>
      </c>
      <c r="C54" s="166" t="s">
        <v>68</v>
      </c>
      <c r="D54" s="167" t="n">
        <v>-72.50392994</v>
      </c>
      <c r="K54" s="57" t="n">
        <f aca="false">INDEX(lava,MATCH(B54,SumMonths,0),2)</f>
        <v>5</v>
      </c>
      <c r="Y54" s="171"/>
    </row>
    <row r="55" customFormat="false" ht="12.75" hidden="false" customHeight="false" outlineLevel="0" collapsed="false">
      <c r="A55" s="57" t="n">
        <f aca="false">INDEX(BucketTable,MATCH(B55,SumMonths,0),1)</f>
        <v>12</v>
      </c>
      <c r="B55" s="179" t="n">
        <v>38353</v>
      </c>
      <c r="C55" s="166" t="s">
        <v>68</v>
      </c>
      <c r="D55" s="167" t="n">
        <v>860.59638424</v>
      </c>
      <c r="K55" s="57" t="n">
        <f aca="false">INDEX(lava,MATCH(B55,SumMonths,0),2)</f>
        <v>5</v>
      </c>
      <c r="Y55" s="171"/>
    </row>
    <row r="56" customFormat="false" ht="12.75" hidden="false" customHeight="false" outlineLevel="0" collapsed="false">
      <c r="A56" s="57" t="n">
        <f aca="false">INDEX(BucketTable,MATCH(B56,SumMonths,0),1)</f>
        <v>12</v>
      </c>
      <c r="B56" s="179" t="n">
        <v>38384</v>
      </c>
      <c r="C56" s="166" t="s">
        <v>68</v>
      </c>
      <c r="D56" s="167" t="n">
        <v>83.40282694</v>
      </c>
      <c r="K56" s="57" t="n">
        <f aca="false">INDEX(lava,MATCH(B56,SumMonths,0),2)</f>
        <v>5</v>
      </c>
      <c r="Y56" s="171"/>
    </row>
    <row r="57" customFormat="false" ht="12.75" hidden="false" customHeight="false" outlineLevel="0" collapsed="false">
      <c r="A57" s="57" t="n">
        <f aca="false">INDEX(BucketTable,MATCH(B57,SumMonths,0),1)</f>
        <v>12</v>
      </c>
      <c r="B57" s="179" t="n">
        <v>38412</v>
      </c>
      <c r="C57" s="166" t="s">
        <v>68</v>
      </c>
      <c r="D57" s="167" t="n">
        <v>-342.52597428</v>
      </c>
      <c r="K57" s="57" t="n">
        <f aca="false">INDEX(lava,MATCH(B57,SumMonths,0),2)</f>
        <v>5</v>
      </c>
      <c r="Y57" s="171"/>
    </row>
    <row r="58" customFormat="false" ht="12.75" hidden="false" customHeight="false" outlineLevel="0" collapsed="false">
      <c r="A58" s="57" t="n">
        <f aca="false">INDEX(BucketTable,MATCH(B58,SumMonths,0),1)</f>
        <v>12</v>
      </c>
      <c r="B58" s="179" t="n">
        <v>38443</v>
      </c>
      <c r="C58" s="166" t="s">
        <v>68</v>
      </c>
      <c r="D58" s="167" t="n">
        <v>153.7478494</v>
      </c>
      <c r="K58" s="57" t="n">
        <f aca="false">INDEX(lava,MATCH(B58,SumMonths,0),2)</f>
        <v>5</v>
      </c>
      <c r="Y58" s="171"/>
    </row>
    <row r="59" customFormat="false" ht="12.75" hidden="false" customHeight="false" outlineLevel="0" collapsed="false">
      <c r="A59" s="57" t="n">
        <f aca="false">INDEX(BucketTable,MATCH(B59,SumMonths,0),1)</f>
        <v>12</v>
      </c>
      <c r="B59" s="179" t="n">
        <v>38473</v>
      </c>
      <c r="C59" s="166" t="s">
        <v>68</v>
      </c>
      <c r="D59" s="167" t="n">
        <v>-523.70262794</v>
      </c>
      <c r="K59" s="57" t="n">
        <f aca="false">INDEX(lava,MATCH(B59,SumMonths,0),2)</f>
        <v>5</v>
      </c>
      <c r="Y59" s="171"/>
    </row>
    <row r="60" customFormat="false" ht="12.75" hidden="false" customHeight="false" outlineLevel="0" collapsed="false">
      <c r="A60" s="57" t="n">
        <f aca="false">INDEX(BucketTable,MATCH(B60,SumMonths,0),1)</f>
        <v>12</v>
      </c>
      <c r="B60" s="179" t="n">
        <v>38504</v>
      </c>
      <c r="C60" s="166" t="s">
        <v>68</v>
      </c>
      <c r="D60" s="167" t="n">
        <v>-259.0930199</v>
      </c>
      <c r="K60" s="57" t="n">
        <f aca="false">INDEX(lava,MATCH(B60,SumMonths,0),2)</f>
        <v>5</v>
      </c>
      <c r="Y60" s="171"/>
    </row>
    <row r="61" customFormat="false" ht="12.75" hidden="false" customHeight="false" outlineLevel="0" collapsed="false">
      <c r="A61" s="57" t="n">
        <f aca="false">INDEX(BucketTable,MATCH(B61,SumMonths,0),1)</f>
        <v>12</v>
      </c>
      <c r="B61" s="179" t="n">
        <v>38534</v>
      </c>
      <c r="C61" s="166" t="s">
        <v>68</v>
      </c>
      <c r="D61" s="167" t="n">
        <v>-319.61561604</v>
      </c>
      <c r="K61" s="57" t="n">
        <f aca="false">INDEX(lava,MATCH(B61,SumMonths,0),2)</f>
        <v>5</v>
      </c>
      <c r="Y61" s="171"/>
    </row>
    <row r="62" customFormat="false" ht="12.75" hidden="false" customHeight="false" outlineLevel="0" collapsed="false">
      <c r="A62" s="57" t="n">
        <f aca="false">INDEX(BucketTable,MATCH(B62,SumMonths,0),1)</f>
        <v>12</v>
      </c>
      <c r="B62" s="179" t="n">
        <v>38565</v>
      </c>
      <c r="C62" s="166" t="s">
        <v>68</v>
      </c>
      <c r="D62" s="167" t="n">
        <v>12.66897643</v>
      </c>
      <c r="K62" s="57" t="n">
        <f aca="false">INDEX(lava,MATCH(B62,SumMonths,0),2)</f>
        <v>5</v>
      </c>
      <c r="Y62" s="171"/>
    </row>
    <row r="63" customFormat="false" ht="12.75" hidden="false" customHeight="false" outlineLevel="0" collapsed="false">
      <c r="A63" s="57" t="n">
        <f aca="false">INDEX(BucketTable,MATCH(B63,SumMonths,0),1)</f>
        <v>12</v>
      </c>
      <c r="B63" s="179" t="n">
        <v>38596</v>
      </c>
      <c r="C63" s="166" t="s">
        <v>68</v>
      </c>
      <c r="D63" s="167" t="n">
        <v>-299.82690182</v>
      </c>
      <c r="K63" s="57" t="n">
        <f aca="false">INDEX(lava,MATCH(B63,SumMonths,0),2)</f>
        <v>5</v>
      </c>
      <c r="Y63" s="171"/>
    </row>
    <row r="64" customFormat="false" ht="12.75" hidden="false" customHeight="false" outlineLevel="0" collapsed="false">
      <c r="A64" s="57" t="n">
        <f aca="false">INDEX(BucketTable,MATCH(B64,SumMonths,0),1)</f>
        <v>12</v>
      </c>
      <c r="B64" s="179" t="n">
        <v>38626</v>
      </c>
      <c r="C64" s="166" t="s">
        <v>68</v>
      </c>
      <c r="D64" s="167" t="n">
        <v>-295.97905387</v>
      </c>
      <c r="K64" s="57" t="n">
        <f aca="false">INDEX(lava,MATCH(B64,SumMonths,0),2)</f>
        <v>5</v>
      </c>
      <c r="Y64" s="171"/>
    </row>
    <row r="65" customFormat="false" ht="12.75" hidden="false" customHeight="false" outlineLevel="0" collapsed="false">
      <c r="A65" s="57" t="n">
        <f aca="false">INDEX(BucketTable,MATCH(B65,SumMonths,0),1)</f>
        <v>12</v>
      </c>
      <c r="B65" s="179" t="n">
        <v>38657</v>
      </c>
      <c r="C65" s="166" t="s">
        <v>68</v>
      </c>
      <c r="D65" s="167" t="n">
        <v>1.53289062</v>
      </c>
      <c r="K65" s="57" t="n">
        <f aca="false">INDEX(lava,MATCH(B65,SumMonths,0),2)</f>
        <v>5</v>
      </c>
      <c r="Y65" s="171"/>
    </row>
    <row r="66" customFormat="false" ht="12.75" hidden="false" customHeight="false" outlineLevel="0" collapsed="false">
      <c r="A66" s="57" t="n">
        <f aca="false">INDEX(BucketTable,MATCH(B66,SumMonths,0),1)</f>
        <v>12</v>
      </c>
      <c r="B66" s="179" t="n">
        <v>38687</v>
      </c>
      <c r="C66" s="166" t="s">
        <v>68</v>
      </c>
      <c r="D66" s="167" t="n">
        <v>1216.60022423</v>
      </c>
      <c r="K66" s="57" t="n">
        <f aca="false">INDEX(lava,MATCH(B66,SumMonths,0),2)</f>
        <v>5</v>
      </c>
      <c r="Y66" s="171"/>
    </row>
    <row r="67" customFormat="false" ht="12.75" hidden="false" customHeight="false" outlineLevel="0" collapsed="false">
      <c r="A67" s="57" t="n">
        <f aca="false">INDEX(BucketTable,MATCH(B67,SumMonths,0),1)</f>
        <v>12</v>
      </c>
      <c r="B67" s="179" t="n">
        <v>38718</v>
      </c>
      <c r="C67" s="166" t="s">
        <v>68</v>
      </c>
      <c r="D67" s="167" t="n">
        <v>1122.18811689</v>
      </c>
      <c r="K67" s="57" t="n">
        <f aca="false">INDEX(lava,MATCH(B67,SumMonths,0),2)</f>
        <v>5</v>
      </c>
      <c r="Y67" s="171"/>
    </row>
    <row r="68" customFormat="false" ht="12.75" hidden="false" customHeight="false" outlineLevel="0" collapsed="false">
      <c r="A68" s="57" t="n">
        <f aca="false">INDEX(BucketTable,MATCH(B68,SumMonths,0),1)</f>
        <v>12</v>
      </c>
      <c r="B68" s="179" t="n">
        <v>38749</v>
      </c>
      <c r="C68" s="166" t="s">
        <v>68</v>
      </c>
      <c r="D68" s="167" t="n">
        <v>351.70581166</v>
      </c>
      <c r="K68" s="57" t="n">
        <f aca="false">INDEX(lava,MATCH(B68,SumMonths,0),2)</f>
        <v>5</v>
      </c>
      <c r="Y68" s="171"/>
    </row>
    <row r="69" customFormat="false" ht="12.75" hidden="false" customHeight="false" outlineLevel="0" collapsed="false">
      <c r="A69" s="57" t="n">
        <f aca="false">INDEX(BucketTable,MATCH(B69,SumMonths,0),1)</f>
        <v>12</v>
      </c>
      <c r="B69" s="179" t="n">
        <v>38777</v>
      </c>
      <c r="C69" s="166" t="s">
        <v>68</v>
      </c>
      <c r="D69" s="167" t="n">
        <v>0.17599161</v>
      </c>
      <c r="K69" s="57" t="n">
        <f aca="false">INDEX(lava,MATCH(B69,SumMonths,0),2)</f>
        <v>5</v>
      </c>
      <c r="Y69" s="171"/>
    </row>
    <row r="70" customFormat="false" ht="12.75" hidden="false" customHeight="false" outlineLevel="0" collapsed="false">
      <c r="A70" s="57" t="n">
        <f aca="false">INDEX(BucketTable,MATCH(B70,SumMonths,0),1)</f>
        <v>12</v>
      </c>
      <c r="B70" s="179" t="n">
        <v>38808</v>
      </c>
      <c r="C70" s="166" t="s">
        <v>68</v>
      </c>
      <c r="D70" s="167" t="n">
        <v>0.16925034</v>
      </c>
      <c r="K70" s="57" t="n">
        <f aca="false">INDEX(lava,MATCH(B70,SumMonths,0),2)</f>
        <v>5</v>
      </c>
      <c r="Y70" s="171"/>
    </row>
    <row r="71" customFormat="false" ht="12.75" hidden="false" customHeight="false" outlineLevel="0" collapsed="false">
      <c r="A71" s="57" t="n">
        <f aca="false">INDEX(BucketTable,MATCH(B71,SumMonths,0),1)</f>
        <v>12</v>
      </c>
      <c r="B71" s="179" t="n">
        <v>38838</v>
      </c>
      <c r="C71" s="166" t="s">
        <v>68</v>
      </c>
      <c r="D71" s="167" t="n">
        <v>-623.30690114</v>
      </c>
      <c r="K71" s="57" t="n">
        <f aca="false">INDEX(lava,MATCH(B71,SumMonths,0),2)</f>
        <v>5</v>
      </c>
      <c r="Y71" s="171"/>
    </row>
    <row r="72" customFormat="false" ht="12.75" hidden="false" customHeight="false" outlineLevel="0" collapsed="false">
      <c r="A72" s="57" t="n">
        <f aca="false">INDEX(BucketTable,MATCH(B72,SumMonths,0),1)</f>
        <v>12</v>
      </c>
      <c r="B72" s="179" t="n">
        <v>38869</v>
      </c>
      <c r="C72" s="166" t="s">
        <v>68</v>
      </c>
      <c r="D72" s="167" t="n">
        <v>-521.71326795</v>
      </c>
      <c r="K72" s="57" t="n">
        <f aca="false">INDEX(lava,MATCH(B72,SumMonths,0),2)</f>
        <v>5</v>
      </c>
      <c r="Y72" s="171"/>
    </row>
    <row r="73" customFormat="false" ht="12.75" hidden="false" customHeight="false" outlineLevel="0" collapsed="false">
      <c r="A73" s="57" t="n">
        <f aca="false">INDEX(BucketTable,MATCH(B73,SumMonths,0),1)</f>
        <v>12</v>
      </c>
      <c r="B73" s="179" t="n">
        <v>38899</v>
      </c>
      <c r="C73" s="166" t="s">
        <v>68</v>
      </c>
      <c r="D73" s="167" t="n">
        <v>-541.98273806</v>
      </c>
      <c r="K73" s="57" t="n">
        <f aca="false">INDEX(lava,MATCH(B73,SumMonths,0),2)</f>
        <v>5</v>
      </c>
      <c r="Y73" s="171"/>
    </row>
    <row r="74" customFormat="false" ht="12.75" hidden="false" customHeight="false" outlineLevel="0" collapsed="false">
      <c r="A74" s="57" t="n">
        <f aca="false">INDEX(BucketTable,MATCH(B74,SumMonths,0),1)</f>
        <v>12</v>
      </c>
      <c r="B74" s="179" t="n">
        <v>38930</v>
      </c>
      <c r="C74" s="166" t="s">
        <v>68</v>
      </c>
      <c r="D74" s="167" t="n">
        <v>-267.75294171</v>
      </c>
      <c r="K74" s="57" t="n">
        <f aca="false">INDEX(lava,MATCH(B74,SumMonths,0),2)</f>
        <v>5</v>
      </c>
      <c r="Y74" s="171"/>
    </row>
    <row r="75" customFormat="false" ht="12.75" hidden="false" customHeight="false" outlineLevel="0" collapsed="false">
      <c r="A75" s="57" t="n">
        <f aca="false">INDEX(BucketTable,MATCH(B75,SumMonths,0),1)</f>
        <v>12</v>
      </c>
      <c r="B75" s="179" t="n">
        <v>38961</v>
      </c>
      <c r="C75" s="166" t="s">
        <v>68</v>
      </c>
      <c r="D75" s="167" t="n">
        <v>-518.72041724</v>
      </c>
      <c r="K75" s="57" t="n">
        <f aca="false">INDEX(lava,MATCH(B75,SumMonths,0),2)</f>
        <v>5</v>
      </c>
      <c r="Y75" s="171"/>
    </row>
    <row r="76" customFormat="false" ht="12.75" hidden="false" customHeight="false" outlineLevel="0" collapsed="false">
      <c r="A76" s="57" t="n">
        <f aca="false">INDEX(BucketTable,MATCH(B76,SumMonths,0),1)</f>
        <v>12</v>
      </c>
      <c r="B76" s="179" t="n">
        <v>38991</v>
      </c>
      <c r="C76" s="166" t="s">
        <v>68</v>
      </c>
      <c r="D76" s="167" t="n">
        <v>-472.30821159</v>
      </c>
      <c r="K76" s="57" t="n">
        <f aca="false">INDEX(lava,MATCH(B76,SumMonths,0),2)</f>
        <v>5</v>
      </c>
      <c r="Y76" s="171"/>
    </row>
    <row r="77" customFormat="false" ht="12.75" hidden="false" customHeight="false" outlineLevel="0" collapsed="false">
      <c r="A77" s="57" t="n">
        <f aca="false">INDEX(BucketTable,MATCH(B77,SumMonths,0),1)</f>
        <v>12</v>
      </c>
      <c r="B77" s="179" t="n">
        <v>39022</v>
      </c>
      <c r="C77" s="166" t="s">
        <v>68</v>
      </c>
      <c r="D77" s="167" t="n">
        <v>0.15593895</v>
      </c>
      <c r="K77" s="57" t="n">
        <f aca="false">INDEX(lava,MATCH(B77,SumMonths,0),2)</f>
        <v>5</v>
      </c>
      <c r="Y77" s="171"/>
    </row>
    <row r="78" customFormat="false" ht="12.75" hidden="false" customHeight="false" outlineLevel="0" collapsed="false">
      <c r="A78" s="57" t="n">
        <f aca="false">INDEX(BucketTable,MATCH(B78,SumMonths,0),1)</f>
        <v>12</v>
      </c>
      <c r="B78" s="179" t="n">
        <v>39052</v>
      </c>
      <c r="C78" s="166" t="s">
        <v>68</v>
      </c>
      <c r="D78" s="167" t="n">
        <v>1213.12275452</v>
      </c>
      <c r="K78" s="57" t="n">
        <f aca="false">INDEX(lava,MATCH(B78,SumMonths,0),2)</f>
        <v>5</v>
      </c>
      <c r="Y78" s="171"/>
    </row>
    <row r="79" customFormat="false" ht="12.75" hidden="false" customHeight="false" outlineLevel="0" collapsed="false">
      <c r="A79" s="57" t="n">
        <f aca="false">INDEX(BucketTable,MATCH(B79,SumMonths,0),1)</f>
        <v>12</v>
      </c>
      <c r="B79" s="179" t="n">
        <v>39083</v>
      </c>
      <c r="C79" s="166" t="s">
        <v>68</v>
      </c>
      <c r="D79" s="167" t="n">
        <v>1232.22138258</v>
      </c>
      <c r="K79" s="57" t="n">
        <f aca="false">INDEX(lava,MATCH(B79,SumMonths,0),2)</f>
        <v>5</v>
      </c>
      <c r="Y79" s="171"/>
    </row>
    <row r="80" customFormat="false" ht="12.75" hidden="false" customHeight="false" outlineLevel="0" collapsed="false">
      <c r="A80" s="57" t="n">
        <f aca="false">INDEX(BucketTable,MATCH(B80,SumMonths,0),1)</f>
        <v>12</v>
      </c>
      <c r="B80" s="179" t="n">
        <v>39114</v>
      </c>
      <c r="C80" s="166" t="s">
        <v>68</v>
      </c>
      <c r="D80" s="167" t="n">
        <v>328.54793389</v>
      </c>
      <c r="K80" s="57" t="n">
        <f aca="false">INDEX(lava,MATCH(B80,SumMonths,0),2)</f>
        <v>5</v>
      </c>
      <c r="Y80" s="171"/>
    </row>
    <row r="81" customFormat="false" ht="12.75" hidden="false" customHeight="false" outlineLevel="0" collapsed="false">
      <c r="A81" s="57" t="n">
        <f aca="false">INDEX(BucketTable,MATCH(B81,SumMonths,0),1)</f>
        <v>12</v>
      </c>
      <c r="B81" s="179" t="n">
        <v>39142</v>
      </c>
      <c r="C81" s="166" t="s">
        <v>68</v>
      </c>
      <c r="D81" s="167" t="n">
        <v>0.05554044</v>
      </c>
      <c r="K81" s="57" t="n">
        <f aca="false">INDEX(lava,MATCH(B81,SumMonths,0),2)</f>
        <v>5</v>
      </c>
      <c r="Y81" s="171"/>
    </row>
    <row r="82" customFormat="false" ht="12.75" hidden="false" customHeight="false" outlineLevel="0" collapsed="false">
      <c r="A82" s="57" t="n">
        <f aca="false">INDEX(BucketTable,MATCH(B82,SumMonths,0),1)</f>
        <v>12</v>
      </c>
      <c r="B82" s="179" t="n">
        <v>39173</v>
      </c>
      <c r="C82" s="166" t="s">
        <v>68</v>
      </c>
      <c r="D82" s="167" t="n">
        <v>0.0418233</v>
      </c>
      <c r="K82" s="57" t="n">
        <f aca="false">INDEX(lava,MATCH(B82,SumMonths,0),2)</f>
        <v>5</v>
      </c>
      <c r="Y82" s="171"/>
    </row>
    <row r="83" customFormat="false" ht="12.75" hidden="false" customHeight="false" outlineLevel="0" collapsed="false">
      <c r="A83" s="57" t="e">
        <f aca="false">INDEX(BucketTable,MATCH(B83,SumMonths,0),1)</f>
        <v>#N/A</v>
      </c>
      <c r="K83" s="57" t="e">
        <f aca="false">INDEX(lava,MATCH(B83,SumMonths,0),2)</f>
        <v>#N/A</v>
      </c>
      <c r="Y83" s="171"/>
    </row>
    <row r="84" customFormat="false" ht="12.75" hidden="false" customHeight="false" outlineLevel="0" collapsed="false">
      <c r="A84" s="57" t="e">
        <f aca="false">INDEX(BucketTable,MATCH(B84,SumMonths,0),1)</f>
        <v>#N/A</v>
      </c>
      <c r="K84" s="57" t="e">
        <f aca="false">INDEX(lava,MATCH(B84,SumMonths,0),2)</f>
        <v>#N/A</v>
      </c>
      <c r="Y84" s="171"/>
    </row>
    <row r="85" customFormat="false" ht="12.75" hidden="false" customHeight="false" outlineLevel="0" collapsed="false">
      <c r="A85" s="57" t="e">
        <f aca="false">INDEX(BucketTable,MATCH(B85,SumMonths,0),1)</f>
        <v>#N/A</v>
      </c>
      <c r="K85" s="57" t="e">
        <f aca="false">INDEX(lava,MATCH(B85,SumMonths,0),2)</f>
        <v>#N/A</v>
      </c>
      <c r="Y85" s="171"/>
    </row>
    <row r="86" customFormat="false" ht="12.75" hidden="false" customHeight="false" outlineLevel="0" collapsed="false">
      <c r="A86" s="57" t="e">
        <f aca="false">INDEX(BucketTable,MATCH(B86,SumMonths,0),1)</f>
        <v>#N/A</v>
      </c>
      <c r="K86" s="57" t="e">
        <f aca="false">INDEX(lava,MATCH(B86,SumMonths,0),2)</f>
        <v>#N/A</v>
      </c>
      <c r="Y86" s="171"/>
    </row>
    <row r="87" customFormat="false" ht="12.75" hidden="false" customHeight="false" outlineLevel="0" collapsed="false">
      <c r="A87" s="57" t="e">
        <f aca="false">INDEX(BucketTable,MATCH(B87,SumMonths,0),1)</f>
        <v>#N/A</v>
      </c>
      <c r="K87" s="57" t="e">
        <f aca="false">INDEX(lava,MATCH(B87,SumMonths,0),2)</f>
        <v>#N/A</v>
      </c>
      <c r="Y87" s="171"/>
    </row>
    <row r="88" customFormat="false" ht="12.75" hidden="false" customHeight="false" outlineLevel="0" collapsed="false">
      <c r="A88" s="57" t="e">
        <f aca="false">INDEX(BucketTable,MATCH(B88,SumMonths,0),1)</f>
        <v>#N/A</v>
      </c>
      <c r="K88" s="57" t="e">
        <f aca="false">INDEX(lava,MATCH(B88,SumMonths,0),2)</f>
        <v>#N/A</v>
      </c>
      <c r="Y88" s="171"/>
    </row>
    <row r="89" customFormat="false" ht="12.75" hidden="false" customHeight="false" outlineLevel="0" collapsed="false">
      <c r="A89" s="57" t="e">
        <f aca="false">INDEX(BucketTable,MATCH(B89,SumMonths,0),1)</f>
        <v>#N/A</v>
      </c>
      <c r="K89" s="57" t="e">
        <f aca="false">INDEX(lava,MATCH(B89,SumMonths,0),2)</f>
        <v>#N/A</v>
      </c>
      <c r="Y89" s="171"/>
    </row>
    <row r="90" customFormat="false" ht="12.75" hidden="false" customHeight="false" outlineLevel="0" collapsed="false">
      <c r="A90" s="57" t="e">
        <f aca="false">INDEX(BucketTable,MATCH(B90,SumMonths,0),1)</f>
        <v>#N/A</v>
      </c>
      <c r="K90" s="57" t="e">
        <f aca="false">INDEX(lava,MATCH(B90,SumMonths,0),2)</f>
        <v>#N/A</v>
      </c>
      <c r="Y90" s="171"/>
    </row>
    <row r="91" customFormat="false" ht="12.75" hidden="false" customHeight="false" outlineLevel="0" collapsed="false">
      <c r="A91" s="57" t="e">
        <f aca="false">INDEX(BucketTable,MATCH(B91,SumMonths,0),1)</f>
        <v>#N/A</v>
      </c>
      <c r="K91" s="57" t="e">
        <f aca="false">INDEX(lava,MATCH(B91,SumMonths,0),2)</f>
        <v>#N/A</v>
      </c>
      <c r="Y91" s="171"/>
    </row>
    <row r="92" customFormat="false" ht="12.75" hidden="false" customHeight="false" outlineLevel="0" collapsed="false">
      <c r="A92" s="57" t="e">
        <f aca="false">INDEX(BucketTable,MATCH(B92,SumMonths,0),1)</f>
        <v>#N/A</v>
      </c>
      <c r="K92" s="57" t="e">
        <f aca="false">INDEX(lava,MATCH(B92,SumMonths,0),2)</f>
        <v>#N/A</v>
      </c>
      <c r="Y92" s="171"/>
    </row>
    <row r="93" customFormat="false" ht="12.75" hidden="false" customHeight="false" outlineLevel="0" collapsed="false">
      <c r="A93" s="57" t="e">
        <f aca="false">INDEX(BucketTable,MATCH(B93,SumMonths,0),1)</f>
        <v>#N/A</v>
      </c>
      <c r="K93" s="57" t="e">
        <f aca="false">INDEX(lava,MATCH(B93,SumMonths,0),2)</f>
        <v>#N/A</v>
      </c>
      <c r="Y93" s="171"/>
    </row>
    <row r="94" customFormat="false" ht="12.75" hidden="false" customHeight="false" outlineLevel="0" collapsed="false">
      <c r="A94" s="57" t="e">
        <f aca="false">INDEX(BucketTable,MATCH(B94,SumMonths,0),1)</f>
        <v>#N/A</v>
      </c>
      <c r="K94" s="57" t="e">
        <f aca="false">INDEX(lava,MATCH(B94,SumMonths,0),2)</f>
        <v>#N/A</v>
      </c>
      <c r="Y94" s="171"/>
    </row>
    <row r="95" customFormat="false" ht="12.75" hidden="false" customHeight="false" outlineLevel="0" collapsed="false">
      <c r="A95" s="57" t="e">
        <f aca="false">INDEX(BucketTable,MATCH(B95,SumMonths,0),1)</f>
        <v>#N/A</v>
      </c>
      <c r="K95" s="57" t="e">
        <f aca="false">INDEX(lava,MATCH(B95,SumMonths,0),2)</f>
        <v>#N/A</v>
      </c>
      <c r="Y95" s="171"/>
    </row>
    <row r="96" customFormat="false" ht="12.75" hidden="false" customHeight="false" outlineLevel="0" collapsed="false">
      <c r="A96" s="57" t="e">
        <f aca="false">INDEX(BucketTable,MATCH(B96,SumMonths,0),1)</f>
        <v>#N/A</v>
      </c>
      <c r="K96" s="57" t="e">
        <f aca="false">INDEX(lava,MATCH(B96,SumMonths,0),2)</f>
        <v>#N/A</v>
      </c>
      <c r="Y96" s="171"/>
    </row>
    <row r="97" customFormat="false" ht="12.75" hidden="false" customHeight="false" outlineLevel="0" collapsed="false">
      <c r="A97" s="57" t="e">
        <f aca="false">INDEX(BucketTable,MATCH(B97,SumMonths,0),1)</f>
        <v>#N/A</v>
      </c>
      <c r="K97" s="57" t="e">
        <f aca="false">INDEX(lava,MATCH(B97,SumMonths,0),2)</f>
        <v>#N/A</v>
      </c>
      <c r="Y97" s="171"/>
    </row>
    <row r="98" customFormat="false" ht="12.75" hidden="false" customHeight="false" outlineLevel="0" collapsed="false">
      <c r="A98" s="57" t="e">
        <f aca="false">INDEX(BucketTable,MATCH(B98,SumMonths,0),1)</f>
        <v>#N/A</v>
      </c>
      <c r="K98" s="57" t="e">
        <f aca="false">INDEX(lava,MATCH(B98,SumMonths,0),2)</f>
        <v>#N/A</v>
      </c>
      <c r="Y98" s="171"/>
    </row>
    <row r="99" customFormat="false" ht="12.75" hidden="false" customHeight="false" outlineLevel="0" collapsed="false">
      <c r="A99" s="57" t="e">
        <f aca="false">INDEX(BucketTable,MATCH(B99,SumMonths,0),1)</f>
        <v>#N/A</v>
      </c>
      <c r="K99" s="57" t="e">
        <f aca="false">INDEX(lava,MATCH(B99,SumMonths,0),2)</f>
        <v>#N/A</v>
      </c>
      <c r="Y99" s="171"/>
    </row>
    <row r="100" customFormat="false" ht="12.75" hidden="false" customHeight="false" outlineLevel="0" collapsed="false">
      <c r="A100" s="57" t="e">
        <f aca="false">INDEX(BucketTable,MATCH(B100,SumMonths,0),1)</f>
        <v>#N/A</v>
      </c>
      <c r="K100" s="57" t="e">
        <f aca="false">INDEX(lava,MATCH(B100,SumMonths,0),2)</f>
        <v>#N/A</v>
      </c>
      <c r="Y100" s="171"/>
    </row>
    <row r="101" customFormat="false" ht="12.75" hidden="false" customHeight="false" outlineLevel="0" collapsed="false">
      <c r="A101" s="57" t="e">
        <f aca="false">INDEX(BucketTable,MATCH(B101,SumMonths,0),1)</f>
        <v>#N/A</v>
      </c>
      <c r="K101" s="57" t="e">
        <f aca="false">INDEX(lava,MATCH(B101,SumMonths,0),2)</f>
        <v>#N/A</v>
      </c>
      <c r="Y101" s="171"/>
    </row>
    <row r="102" customFormat="false" ht="12.75" hidden="false" customHeight="false" outlineLevel="0" collapsed="false">
      <c r="A102" s="57" t="e">
        <f aca="false">INDEX(BucketTable,MATCH(B102,SumMonths,0),1)</f>
        <v>#N/A</v>
      </c>
      <c r="K102" s="57" t="e">
        <f aca="false">INDEX(lava,MATCH(B102,SumMonths,0),2)</f>
        <v>#N/A</v>
      </c>
      <c r="Y102" s="171"/>
    </row>
    <row r="103" customFormat="false" ht="12.75" hidden="false" customHeight="false" outlineLevel="0" collapsed="false">
      <c r="A103" s="57" t="e">
        <f aca="false">INDEX(BucketTable,MATCH(B103,SumMonths,0),1)</f>
        <v>#N/A</v>
      </c>
      <c r="K103" s="57" t="e">
        <f aca="false">INDEX(lava,MATCH(B103,SumMonths,0),2)</f>
        <v>#N/A</v>
      </c>
      <c r="Y103" s="171"/>
    </row>
    <row r="104" customFormat="false" ht="12.75" hidden="false" customHeight="false" outlineLevel="0" collapsed="false">
      <c r="A104" s="57" t="e">
        <f aca="false">INDEX(BucketTable,MATCH(B104,SumMonths,0),1)</f>
        <v>#N/A</v>
      </c>
      <c r="K104" s="57" t="e">
        <f aca="false">INDEX(lava,MATCH(B104,SumMonths,0),2)</f>
        <v>#N/A</v>
      </c>
      <c r="Y104" s="171"/>
    </row>
    <row r="105" customFormat="false" ht="12.75" hidden="false" customHeight="false" outlineLevel="0" collapsed="false">
      <c r="A105" s="57" t="e">
        <f aca="false">INDEX(BucketTable,MATCH(B105,SumMonths,0),1)</f>
        <v>#N/A</v>
      </c>
      <c r="K105" s="57" t="e">
        <f aca="false">INDEX(lava,MATCH(B105,SumMonths,0),2)</f>
        <v>#N/A</v>
      </c>
      <c r="Y105" s="171"/>
    </row>
    <row r="106" customFormat="false" ht="12.75" hidden="false" customHeight="false" outlineLevel="0" collapsed="false">
      <c r="A106" s="57" t="e">
        <f aca="false">INDEX(BucketTable,MATCH(B106,SumMonths,0),1)</f>
        <v>#N/A</v>
      </c>
      <c r="K106" s="57" t="e">
        <f aca="false">INDEX(lava,MATCH(B106,SumMonths,0),2)</f>
        <v>#N/A</v>
      </c>
      <c r="Y106" s="171"/>
    </row>
    <row r="107" customFormat="false" ht="12.75" hidden="false" customHeight="false" outlineLevel="0" collapsed="false">
      <c r="A107" s="57" t="e">
        <f aca="false">INDEX(BucketTable,MATCH(B107,SumMonths,0),1)</f>
        <v>#N/A</v>
      </c>
      <c r="K107" s="57" t="e">
        <f aca="false">INDEX(lava,MATCH(B107,SumMonths,0),2)</f>
        <v>#N/A</v>
      </c>
      <c r="Y107" s="171"/>
    </row>
    <row r="108" customFormat="false" ht="12.75" hidden="false" customHeight="false" outlineLevel="0" collapsed="false">
      <c r="A108" s="57" t="e">
        <f aca="false">INDEX(BucketTable,MATCH(B108,SumMonths,0),1)</f>
        <v>#N/A</v>
      </c>
      <c r="K108" s="57" t="e">
        <f aca="false">INDEX(lava,MATCH(B108,SumMonths,0),2)</f>
        <v>#N/A</v>
      </c>
      <c r="Y108" s="171"/>
    </row>
    <row r="109" customFormat="false" ht="12.75" hidden="false" customHeight="false" outlineLevel="0" collapsed="false">
      <c r="A109" s="57" t="e">
        <f aca="false">INDEX(BucketTable,MATCH(B109,SumMonths,0),1)</f>
        <v>#N/A</v>
      </c>
      <c r="K109" s="57" t="e">
        <f aca="false">INDEX(lava,MATCH(B109,SumMonths,0),2)</f>
        <v>#N/A</v>
      </c>
      <c r="Y109" s="171"/>
    </row>
    <row r="110" customFormat="false" ht="12.75" hidden="false" customHeight="false" outlineLevel="0" collapsed="false">
      <c r="A110" s="57" t="e">
        <f aca="false">INDEX(BucketTable,MATCH(B110,SumMonths,0),1)</f>
        <v>#N/A</v>
      </c>
      <c r="K110" s="57" t="e">
        <f aca="false">INDEX(lava,MATCH(B110,SumMonths,0),2)</f>
        <v>#N/A</v>
      </c>
      <c r="Y110" s="171"/>
    </row>
    <row r="111" customFormat="false" ht="12.75" hidden="false" customHeight="false" outlineLevel="0" collapsed="false">
      <c r="A111" s="57" t="e">
        <f aca="false">INDEX(BucketTable,MATCH(B111,SumMonths,0),1)</f>
        <v>#N/A</v>
      </c>
      <c r="K111" s="57" t="e">
        <f aca="false">INDEX(lava,MATCH(B111,SumMonths,0),2)</f>
        <v>#N/A</v>
      </c>
      <c r="Y111" s="171"/>
    </row>
    <row r="112" customFormat="false" ht="12.75" hidden="false" customHeight="false" outlineLevel="0" collapsed="false">
      <c r="A112" s="57" t="e">
        <f aca="false">INDEX(BucketTable,MATCH(B112,SumMonths,0),1)</f>
        <v>#N/A</v>
      </c>
      <c r="K112" s="57" t="e">
        <f aca="false">INDEX(lava,MATCH(B112,SumMonths,0),2)</f>
        <v>#N/A</v>
      </c>
      <c r="Y112" s="171"/>
    </row>
    <row r="113" customFormat="false" ht="12.75" hidden="false" customHeight="false" outlineLevel="0" collapsed="false">
      <c r="A113" s="57" t="e">
        <f aca="false">INDEX(BucketTable,MATCH(B113,SumMonths,0),1)</f>
        <v>#N/A</v>
      </c>
      <c r="K113" s="57" t="e">
        <f aca="false">INDEX(lava,MATCH(B113,SumMonths,0),2)</f>
        <v>#N/A</v>
      </c>
      <c r="Y113" s="171"/>
    </row>
    <row r="114" customFormat="false" ht="12.75" hidden="false" customHeight="false" outlineLevel="0" collapsed="false">
      <c r="A114" s="57" t="e">
        <f aca="false">INDEX(BucketTable,MATCH(B114,SumMonths,0),1)</f>
        <v>#N/A</v>
      </c>
      <c r="K114" s="57" t="e">
        <f aca="false">INDEX(lava,MATCH(B114,SumMonths,0),2)</f>
        <v>#N/A</v>
      </c>
      <c r="Y114" s="171"/>
    </row>
    <row r="115" customFormat="false" ht="12.75" hidden="false" customHeight="false" outlineLevel="0" collapsed="false">
      <c r="A115" s="57" t="e">
        <f aca="false">INDEX(BucketTable,MATCH(B115,SumMonths,0),1)</f>
        <v>#N/A</v>
      </c>
      <c r="K115" s="57" t="e">
        <f aca="false">INDEX(lava,MATCH(B115,SumMonths,0),2)</f>
        <v>#N/A</v>
      </c>
      <c r="Y115" s="171"/>
    </row>
    <row r="116" customFormat="false" ht="12.75" hidden="false" customHeight="false" outlineLevel="0" collapsed="false">
      <c r="A116" s="57" t="e">
        <f aca="false">INDEX(BucketTable,MATCH(B116,SumMonths,0),1)</f>
        <v>#N/A</v>
      </c>
      <c r="K116" s="57" t="e">
        <f aca="false">INDEX(lava,MATCH(B116,SumMonths,0),2)</f>
        <v>#N/A</v>
      </c>
      <c r="Y116" s="171"/>
    </row>
    <row r="117" customFormat="false" ht="12.75" hidden="false" customHeight="false" outlineLevel="0" collapsed="false">
      <c r="A117" s="57" t="e">
        <f aca="false">INDEX(BucketTable,MATCH(B117,SumMonths,0),1)</f>
        <v>#N/A</v>
      </c>
      <c r="K117" s="57" t="e">
        <f aca="false">INDEX(lava,MATCH(B117,SumMonths,0),2)</f>
        <v>#N/A</v>
      </c>
      <c r="Y117" s="171"/>
    </row>
    <row r="118" customFormat="false" ht="12.75" hidden="false" customHeight="false" outlineLevel="0" collapsed="false">
      <c r="A118" s="57" t="e">
        <f aca="false">INDEX(BucketTable,MATCH(B118,SumMonths,0),1)</f>
        <v>#N/A</v>
      </c>
      <c r="K118" s="57" t="e">
        <f aca="false">INDEX(lava,MATCH(B118,SumMonths,0),2)</f>
        <v>#N/A</v>
      </c>
      <c r="Y118" s="171"/>
    </row>
    <row r="119" customFormat="false" ht="12.75" hidden="false" customHeight="false" outlineLevel="0" collapsed="false">
      <c r="A119" s="57" t="e">
        <f aca="false">INDEX(BucketTable,MATCH(B119,SumMonths,0),1)</f>
        <v>#N/A</v>
      </c>
      <c r="K119" s="57" t="e">
        <f aca="false">INDEX(lava,MATCH(B119,SumMonths,0),2)</f>
        <v>#N/A</v>
      </c>
      <c r="Y119" s="171"/>
    </row>
    <row r="120" customFormat="false" ht="12.75" hidden="false" customHeight="false" outlineLevel="0" collapsed="false">
      <c r="A120" s="57" t="e">
        <f aca="false">INDEX(BucketTable,MATCH(B120,SumMonths,0),1)</f>
        <v>#N/A</v>
      </c>
      <c r="K120" s="57" t="e">
        <f aca="false">INDEX(lava,MATCH(B120,SumMonths,0),2)</f>
        <v>#N/A</v>
      </c>
      <c r="Y120" s="171"/>
    </row>
    <row r="121" customFormat="false" ht="12.75" hidden="false" customHeight="false" outlineLevel="0" collapsed="false">
      <c r="A121" s="57" t="e">
        <f aca="false">INDEX(BucketTable,MATCH(B121,SumMonths,0),1)</f>
        <v>#N/A</v>
      </c>
      <c r="K121" s="57" t="e">
        <f aca="false">INDEX(lava,MATCH(B121,SumMonths,0),2)</f>
        <v>#N/A</v>
      </c>
      <c r="Y121" s="171"/>
    </row>
    <row r="122" customFormat="false" ht="12.75" hidden="false" customHeight="false" outlineLevel="0" collapsed="false">
      <c r="A122" s="57" t="e">
        <f aca="false">INDEX(BucketTable,MATCH(B122,SumMonths,0),1)</f>
        <v>#N/A</v>
      </c>
      <c r="K122" s="57" t="e">
        <f aca="false">INDEX(lava,MATCH(B122,SumMonths,0),2)</f>
        <v>#N/A</v>
      </c>
      <c r="Y122" s="171"/>
    </row>
    <row r="123" customFormat="false" ht="12.75" hidden="false" customHeight="false" outlineLevel="0" collapsed="false">
      <c r="A123" s="57" t="e">
        <f aca="false">INDEX(BucketTable,MATCH(B123,SumMonths,0),1)</f>
        <v>#N/A</v>
      </c>
      <c r="K123" s="57" t="e">
        <f aca="false">INDEX(lava,MATCH(B123,SumMonths,0),2)</f>
        <v>#N/A</v>
      </c>
      <c r="Y123" s="171"/>
    </row>
    <row r="124" customFormat="false" ht="12.75" hidden="false" customHeight="false" outlineLevel="0" collapsed="false">
      <c r="A124" s="57" t="e">
        <f aca="false">INDEX(BucketTable,MATCH(B124,SumMonths,0),1)</f>
        <v>#N/A</v>
      </c>
      <c r="K124" s="57" t="e">
        <f aca="false">INDEX(lava,MATCH(B124,SumMonths,0),2)</f>
        <v>#N/A</v>
      </c>
      <c r="Y124" s="171"/>
    </row>
    <row r="125" customFormat="false" ht="12.75" hidden="false" customHeight="false" outlineLevel="0" collapsed="false">
      <c r="A125" s="57" t="e">
        <f aca="false">INDEX(BucketTable,MATCH(B125,SumMonths,0),1)</f>
        <v>#N/A</v>
      </c>
      <c r="K125" s="57" t="e">
        <f aca="false">INDEX(lava,MATCH(B125,SumMonths,0),2)</f>
        <v>#N/A</v>
      </c>
      <c r="Y125" s="171"/>
    </row>
    <row r="126" customFormat="false" ht="12.75" hidden="false" customHeight="false" outlineLevel="0" collapsed="false">
      <c r="A126" s="57" t="e">
        <f aca="false">INDEX(BucketTable,MATCH(B126,SumMonths,0),1)</f>
        <v>#N/A</v>
      </c>
      <c r="K126" s="57" t="e">
        <f aca="false">INDEX(lava,MATCH(B126,SumMonths,0),2)</f>
        <v>#N/A</v>
      </c>
      <c r="Y126" s="171"/>
    </row>
    <row r="127" customFormat="false" ht="12.75" hidden="false" customHeight="false" outlineLevel="0" collapsed="false">
      <c r="A127" s="57" t="e">
        <f aca="false">INDEX(BucketTable,MATCH(B127,SumMonths,0),1)</f>
        <v>#N/A</v>
      </c>
      <c r="K127" s="57" t="e">
        <f aca="false">INDEX(lava,MATCH(B127,SumMonths,0),2)</f>
        <v>#N/A</v>
      </c>
      <c r="Y127" s="171"/>
    </row>
    <row r="128" customFormat="false" ht="12.75" hidden="false" customHeight="false" outlineLevel="0" collapsed="false">
      <c r="A128" s="57" t="e">
        <f aca="false">INDEX(BucketTable,MATCH(B128,SumMonths,0),1)</f>
        <v>#N/A</v>
      </c>
      <c r="K128" s="57" t="e">
        <f aca="false">INDEX(lava,MATCH(B128,SumMonths,0),2)</f>
        <v>#N/A</v>
      </c>
      <c r="Y128" s="171"/>
    </row>
    <row r="129" customFormat="false" ht="12.75" hidden="false" customHeight="false" outlineLevel="0" collapsed="false">
      <c r="A129" s="57" t="e">
        <f aca="false">INDEX(BucketTable,MATCH(B129,SumMonths,0),1)</f>
        <v>#N/A</v>
      </c>
      <c r="K129" s="57" t="e">
        <f aca="false">INDEX(lava,MATCH(B129,SumMonths,0),2)</f>
        <v>#N/A</v>
      </c>
      <c r="Y129" s="171"/>
    </row>
    <row r="130" customFormat="false" ht="12.75" hidden="false" customHeight="false" outlineLevel="0" collapsed="false">
      <c r="A130" s="57" t="e">
        <f aca="false">INDEX(BucketTable,MATCH(B130,SumMonths,0),1)</f>
        <v>#N/A</v>
      </c>
      <c r="K130" s="57" t="e">
        <f aca="false">INDEX(lava,MATCH(B130,SumMonths,0),2)</f>
        <v>#N/A</v>
      </c>
      <c r="Y130" s="171"/>
    </row>
    <row r="131" customFormat="false" ht="12.75" hidden="false" customHeight="false" outlineLevel="0" collapsed="false">
      <c r="A131" s="57" t="e">
        <f aca="false">INDEX(BucketTable,MATCH(B131,SumMonths,0),1)</f>
        <v>#N/A</v>
      </c>
      <c r="K131" s="57" t="e">
        <f aca="false">INDEX(lava,MATCH(B131,SumMonths,0),2)</f>
        <v>#N/A</v>
      </c>
      <c r="Y131" s="171"/>
    </row>
    <row r="132" customFormat="false" ht="12.75" hidden="false" customHeight="false" outlineLevel="0" collapsed="false">
      <c r="A132" s="57" t="e">
        <f aca="false">INDEX(BucketTable,MATCH(B132,SumMonths,0),1)</f>
        <v>#N/A</v>
      </c>
      <c r="K132" s="57" t="e">
        <f aca="false">INDEX(lava,MATCH(B132,SumMonths,0),2)</f>
        <v>#N/A</v>
      </c>
      <c r="Y132" s="171"/>
    </row>
    <row r="133" customFormat="false" ht="12.75" hidden="false" customHeight="false" outlineLevel="0" collapsed="false">
      <c r="A133" s="57" t="e">
        <f aca="false">INDEX(BucketTable,MATCH(B133,SumMonths,0),1)</f>
        <v>#N/A</v>
      </c>
      <c r="K133" s="57" t="e">
        <f aca="false">INDEX(lava,MATCH(B133,SumMonths,0),2)</f>
        <v>#N/A</v>
      </c>
      <c r="Y133" s="171"/>
    </row>
    <row r="134" customFormat="false" ht="12.75" hidden="false" customHeight="false" outlineLevel="0" collapsed="false">
      <c r="A134" s="57" t="e">
        <f aca="false">INDEX(BucketTable,MATCH(B134,SumMonths,0),1)</f>
        <v>#N/A</v>
      </c>
      <c r="K134" s="57" t="e">
        <f aca="false">INDEX(lava,MATCH(B134,SumMonths,0),2)</f>
        <v>#N/A</v>
      </c>
      <c r="Y134" s="171"/>
    </row>
    <row r="135" customFormat="false" ht="12.75" hidden="false" customHeight="false" outlineLevel="0" collapsed="false">
      <c r="A135" s="57" t="e">
        <f aca="false">INDEX(BucketTable,MATCH(B135,SumMonths,0),1)</f>
        <v>#N/A</v>
      </c>
      <c r="K135" s="57" t="e">
        <f aca="false">INDEX(lava,MATCH(B135,SumMonths,0),2)</f>
        <v>#N/A</v>
      </c>
      <c r="Y135" s="171"/>
    </row>
    <row r="136" customFormat="false" ht="12.75" hidden="false" customHeight="false" outlineLevel="0" collapsed="false">
      <c r="A136" s="57" t="e">
        <f aca="false">INDEX(BucketTable,MATCH(B136,SumMonths,0),1)</f>
        <v>#N/A</v>
      </c>
      <c r="K136" s="57" t="e">
        <f aca="false">INDEX(lava,MATCH(B136,SumMonths,0),2)</f>
        <v>#N/A</v>
      </c>
      <c r="Y136" s="171"/>
    </row>
    <row r="137" customFormat="false" ht="12.75" hidden="false" customHeight="false" outlineLevel="0" collapsed="false">
      <c r="A137" s="57" t="e">
        <f aca="false">INDEX(BucketTable,MATCH(B137,SumMonths,0),1)</f>
        <v>#N/A</v>
      </c>
      <c r="K137" s="57" t="e">
        <f aca="false">INDEX(lava,MATCH(B137,SumMonths,0),2)</f>
        <v>#N/A</v>
      </c>
      <c r="Y137" s="171"/>
    </row>
    <row r="138" customFormat="false" ht="12.75" hidden="false" customHeight="false" outlineLevel="0" collapsed="false">
      <c r="A138" s="57" t="e">
        <f aca="false">INDEX(BucketTable,MATCH(B138,SumMonths,0),1)</f>
        <v>#N/A</v>
      </c>
      <c r="K138" s="57" t="e">
        <f aca="false">INDEX(lava,MATCH(B138,SumMonths,0),2)</f>
        <v>#N/A</v>
      </c>
      <c r="Y138" s="171"/>
    </row>
    <row r="139" customFormat="false" ht="12.75" hidden="false" customHeight="false" outlineLevel="0" collapsed="false">
      <c r="A139" s="57" t="e">
        <f aca="false">INDEX(BucketTable,MATCH(B139,SumMonths,0),1)</f>
        <v>#N/A</v>
      </c>
      <c r="K139" s="57" t="e">
        <f aca="false">INDEX(lava,MATCH(B139,SumMonths,0),2)</f>
        <v>#N/A</v>
      </c>
      <c r="Y139" s="171"/>
    </row>
    <row r="140" customFormat="false" ht="12.75" hidden="false" customHeight="false" outlineLevel="0" collapsed="false">
      <c r="A140" s="57" t="e">
        <f aca="false">INDEX(BucketTable,MATCH(B140,SumMonths,0),1)</f>
        <v>#N/A</v>
      </c>
      <c r="K140" s="57" t="e">
        <f aca="false">INDEX(lava,MATCH(B140,SumMonths,0),2)</f>
        <v>#N/A</v>
      </c>
      <c r="Y140" s="171"/>
    </row>
    <row r="141" customFormat="false" ht="12.75" hidden="false" customHeight="false" outlineLevel="0" collapsed="false">
      <c r="A141" s="57" t="e">
        <f aca="false">INDEX(BucketTable,MATCH(B141,SumMonths,0),1)</f>
        <v>#N/A</v>
      </c>
      <c r="K141" s="57" t="e">
        <f aca="false">INDEX(lava,MATCH(B141,SumMonths,0),2)</f>
        <v>#N/A</v>
      </c>
      <c r="Y141" s="171"/>
    </row>
    <row r="142" customFormat="false" ht="12.75" hidden="false" customHeight="false" outlineLevel="0" collapsed="false">
      <c r="A142" s="57" t="e">
        <f aca="false">INDEX(BucketTable,MATCH(B142,SumMonths,0),1)</f>
        <v>#N/A</v>
      </c>
      <c r="K142" s="57" t="e">
        <f aca="false">INDEX(lava,MATCH(B142,SumMonths,0),2)</f>
        <v>#N/A</v>
      </c>
      <c r="Y142" s="171"/>
    </row>
    <row r="143" customFormat="false" ht="12.75" hidden="false" customHeight="false" outlineLevel="0" collapsed="false">
      <c r="A143" s="57" t="e">
        <f aca="false">INDEX(BucketTable,MATCH(B143,SumMonths,0),1)</f>
        <v>#N/A</v>
      </c>
      <c r="K143" s="57" t="e">
        <f aca="false">INDEX(lava,MATCH(B143,SumMonths,0),2)</f>
        <v>#N/A</v>
      </c>
      <c r="Y143" s="171"/>
    </row>
    <row r="144" customFormat="false" ht="12.75" hidden="false" customHeight="false" outlineLevel="0" collapsed="false">
      <c r="A144" s="57" t="e">
        <f aca="false">INDEX(BucketTable,MATCH(B144,SumMonths,0),1)</f>
        <v>#N/A</v>
      </c>
      <c r="K144" s="57" t="e">
        <f aca="false">INDEX(lava,MATCH(B144,SumMonths,0),2)</f>
        <v>#N/A</v>
      </c>
      <c r="Y144" s="171"/>
    </row>
    <row r="145" customFormat="false" ht="12.75" hidden="false" customHeight="false" outlineLevel="0" collapsed="false">
      <c r="A145" s="57" t="e">
        <f aca="false">INDEX(BucketTable,MATCH(B145,SumMonths,0),1)</f>
        <v>#N/A</v>
      </c>
      <c r="K145" s="57" t="e">
        <f aca="false">INDEX(lava,MATCH(B145,SumMonths,0),2)</f>
        <v>#N/A</v>
      </c>
      <c r="Y145" s="171"/>
    </row>
    <row r="146" customFormat="false" ht="12.75" hidden="false" customHeight="false" outlineLevel="0" collapsed="false">
      <c r="A146" s="57" t="e">
        <f aca="false">INDEX(BucketTable,MATCH(B146,SumMonths,0),1)</f>
        <v>#N/A</v>
      </c>
      <c r="K146" s="57" t="e">
        <f aca="false">INDEX(lava,MATCH(B146,SumMonths,0),2)</f>
        <v>#N/A</v>
      </c>
      <c r="Y146" s="171"/>
    </row>
    <row r="147" customFormat="false" ht="12.75" hidden="false" customHeight="false" outlineLevel="0" collapsed="false">
      <c r="A147" s="57" t="e">
        <f aca="false">INDEX(BucketTable,MATCH(B147,SumMonths,0),1)</f>
        <v>#N/A</v>
      </c>
      <c r="K147" s="57" t="e">
        <f aca="false">INDEX(lava,MATCH(B147,SumMonths,0),2)</f>
        <v>#N/A</v>
      </c>
      <c r="Y147" s="171"/>
    </row>
    <row r="148" customFormat="false" ht="12.75" hidden="false" customHeight="false" outlineLevel="0" collapsed="false">
      <c r="A148" s="57" t="e">
        <f aca="false">INDEX(BucketTable,MATCH(B148,SumMonths,0),1)</f>
        <v>#N/A</v>
      </c>
      <c r="K148" s="57" t="e">
        <f aca="false">INDEX(lava,MATCH(B148,SumMonths,0),2)</f>
        <v>#N/A</v>
      </c>
      <c r="Y148" s="171"/>
    </row>
    <row r="149" customFormat="false" ht="12.75" hidden="false" customHeight="false" outlineLevel="0" collapsed="false">
      <c r="A149" s="57" t="e">
        <f aca="false">INDEX(BucketTable,MATCH(B149,SumMonths,0),1)</f>
        <v>#N/A</v>
      </c>
      <c r="K149" s="57" t="e">
        <f aca="false">INDEX(lava,MATCH(B149,SumMonths,0),2)</f>
        <v>#N/A</v>
      </c>
      <c r="Y149" s="171"/>
    </row>
    <row r="150" customFormat="false" ht="12.75" hidden="false" customHeight="false" outlineLevel="0" collapsed="false">
      <c r="A150" s="57" t="e">
        <f aca="false">INDEX(BucketTable,MATCH(B150,SumMonths,0),1)</f>
        <v>#N/A</v>
      </c>
      <c r="K150" s="57" t="e">
        <f aca="false">INDEX(lava,MATCH(B150,SumMonths,0),2)</f>
        <v>#N/A</v>
      </c>
      <c r="Y150" s="171"/>
    </row>
    <row r="151" customFormat="false" ht="12.75" hidden="false" customHeight="false" outlineLevel="0" collapsed="false">
      <c r="A151" s="57" t="e">
        <f aca="false">INDEX(BucketTable,MATCH(B151,SumMonths,0),1)</f>
        <v>#N/A</v>
      </c>
      <c r="K151" s="57" t="e">
        <f aca="false">INDEX(lava,MATCH(B151,SumMonths,0),2)</f>
        <v>#N/A</v>
      </c>
      <c r="Y151" s="171"/>
    </row>
    <row r="152" customFormat="false" ht="12.75" hidden="false" customHeight="false" outlineLevel="0" collapsed="false">
      <c r="A152" s="57" t="e">
        <f aca="false">INDEX(BucketTable,MATCH(B152,SumMonths,0),1)</f>
        <v>#N/A</v>
      </c>
      <c r="K152" s="57" t="e">
        <f aca="false">INDEX(lava,MATCH(B152,SumMonths,0),2)</f>
        <v>#N/A</v>
      </c>
      <c r="Y152" s="171"/>
    </row>
    <row r="153" customFormat="false" ht="12.75" hidden="false" customHeight="false" outlineLevel="0" collapsed="false">
      <c r="A153" s="57" t="e">
        <f aca="false">INDEX(BucketTable,MATCH(B153,SumMonths,0),1)</f>
        <v>#N/A</v>
      </c>
      <c r="K153" s="57" t="e">
        <f aca="false">INDEX(lava,MATCH(B153,SumMonths,0),2)</f>
        <v>#N/A</v>
      </c>
      <c r="Y153" s="171"/>
    </row>
    <row r="154" customFormat="false" ht="12.75" hidden="false" customHeight="false" outlineLevel="0" collapsed="false">
      <c r="A154" s="57" t="e">
        <f aca="false">INDEX(BucketTable,MATCH(B154,SumMonths,0),1)</f>
        <v>#N/A</v>
      </c>
      <c r="K154" s="57" t="e">
        <f aca="false">INDEX(lava,MATCH(B154,SumMonths,0),2)</f>
        <v>#N/A</v>
      </c>
      <c r="Y154" s="171"/>
    </row>
    <row r="155" customFormat="false" ht="12.75" hidden="false" customHeight="false" outlineLevel="0" collapsed="false">
      <c r="A155" s="57" t="e">
        <f aca="false">INDEX(BucketTable,MATCH(B155,SumMonths,0),1)</f>
        <v>#N/A</v>
      </c>
      <c r="K155" s="57" t="e">
        <f aca="false">INDEX(lava,MATCH(B155,SumMonths,0),2)</f>
        <v>#N/A</v>
      </c>
      <c r="Y155" s="171"/>
    </row>
    <row r="156" customFormat="false" ht="12.75" hidden="false" customHeight="false" outlineLevel="0" collapsed="false">
      <c r="A156" s="57" t="e">
        <f aca="false">INDEX(BucketTable,MATCH(B156,SumMonths,0),1)</f>
        <v>#N/A</v>
      </c>
      <c r="K156" s="57" t="e">
        <f aca="false">INDEX(lava,MATCH(B156,SumMonths,0),2)</f>
        <v>#N/A</v>
      </c>
      <c r="Y156" s="171"/>
    </row>
    <row r="157" customFormat="false" ht="12.75" hidden="false" customHeight="false" outlineLevel="0" collapsed="false">
      <c r="A157" s="57" t="e">
        <f aca="false">INDEX(BucketTable,MATCH(B157,SumMonths,0),1)</f>
        <v>#N/A</v>
      </c>
      <c r="K157" s="57" t="e">
        <f aca="false">INDEX(lava,MATCH(B157,SumMonths,0),2)</f>
        <v>#N/A</v>
      </c>
      <c r="Y157" s="171"/>
    </row>
    <row r="158" customFormat="false" ht="12.75" hidden="false" customHeight="false" outlineLevel="0" collapsed="false">
      <c r="A158" s="57" t="e">
        <f aca="false">INDEX(BucketTable,MATCH(B158,SumMonths,0),1)</f>
        <v>#N/A</v>
      </c>
      <c r="K158" s="57" t="e">
        <f aca="false">INDEX(lava,MATCH(B158,SumMonths,0),2)</f>
        <v>#N/A</v>
      </c>
      <c r="Y158" s="171"/>
    </row>
    <row r="159" customFormat="false" ht="12.75" hidden="false" customHeight="false" outlineLevel="0" collapsed="false">
      <c r="A159" s="57" t="e">
        <f aca="false">INDEX(BucketTable,MATCH(B159,SumMonths,0),1)</f>
        <v>#N/A</v>
      </c>
      <c r="K159" s="57" t="e">
        <f aca="false">INDEX(lava,MATCH(B159,SumMonths,0),2)</f>
        <v>#N/A</v>
      </c>
      <c r="Y159" s="171"/>
    </row>
    <row r="160" customFormat="false" ht="12.75" hidden="false" customHeight="false" outlineLevel="0" collapsed="false">
      <c r="A160" s="57" t="e">
        <f aca="false">INDEX(BucketTable,MATCH(B160,SumMonths,0),1)</f>
        <v>#N/A</v>
      </c>
      <c r="K160" s="57" t="e">
        <f aca="false">INDEX(lava,MATCH(B160,SumMonths,0),2)</f>
        <v>#N/A</v>
      </c>
      <c r="Y160" s="171"/>
    </row>
    <row r="161" customFormat="false" ht="12.75" hidden="false" customHeight="false" outlineLevel="0" collapsed="false">
      <c r="A161" s="57" t="e">
        <f aca="false">INDEX(BucketTable,MATCH(B161,SumMonths,0),1)</f>
        <v>#N/A</v>
      </c>
      <c r="K161" s="57" t="e">
        <f aca="false">INDEX(lava,MATCH(B161,SumMonths,0),2)</f>
        <v>#N/A</v>
      </c>
      <c r="Y161" s="171"/>
    </row>
    <row r="162" customFormat="false" ht="12.75" hidden="false" customHeight="false" outlineLevel="0" collapsed="false">
      <c r="A162" s="57" t="e">
        <f aca="false">INDEX(BucketTable,MATCH(B162,SumMonths,0),1)</f>
        <v>#N/A</v>
      </c>
      <c r="K162" s="57" t="e">
        <f aca="false">INDEX(lava,MATCH(B162,SumMonths,0),2)</f>
        <v>#N/A</v>
      </c>
      <c r="Y162" s="171"/>
    </row>
    <row r="163" customFormat="false" ht="12.75" hidden="false" customHeight="false" outlineLevel="0" collapsed="false">
      <c r="A163" s="57" t="e">
        <f aca="false">INDEX(BucketTable,MATCH(B163,SumMonths,0),1)</f>
        <v>#N/A</v>
      </c>
      <c r="K163" s="57" t="e">
        <f aca="false">INDEX(lava,MATCH(B163,SumMonths,0),2)</f>
        <v>#N/A</v>
      </c>
      <c r="Y163" s="171"/>
    </row>
    <row r="164" customFormat="false" ht="12.75" hidden="false" customHeight="false" outlineLevel="0" collapsed="false">
      <c r="A164" s="57" t="e">
        <f aca="false">INDEX(BucketTable,MATCH(B164,SumMonths,0),1)</f>
        <v>#N/A</v>
      </c>
      <c r="K164" s="57" t="e">
        <f aca="false">INDEX(lava,MATCH(B164,SumMonths,0),2)</f>
        <v>#N/A</v>
      </c>
      <c r="Y164" s="171"/>
    </row>
    <row r="165" customFormat="false" ht="12.75" hidden="false" customHeight="false" outlineLevel="0" collapsed="false">
      <c r="A165" s="57" t="e">
        <f aca="false">INDEX(BucketTable,MATCH(B165,SumMonths,0),1)</f>
        <v>#N/A</v>
      </c>
      <c r="K165" s="57" t="e">
        <f aca="false">INDEX(lava,MATCH(B165,SumMonths,0),2)</f>
        <v>#N/A</v>
      </c>
      <c r="Y165" s="171"/>
    </row>
    <row r="166" customFormat="false" ht="12.75" hidden="false" customHeight="false" outlineLevel="0" collapsed="false">
      <c r="A166" s="57" t="e">
        <f aca="false">INDEX(BucketTable,MATCH(B166,SumMonths,0),1)</f>
        <v>#N/A</v>
      </c>
      <c r="K166" s="57" t="e">
        <f aca="false">INDEX(lava,MATCH(B166,SumMonths,0),2)</f>
        <v>#N/A</v>
      </c>
      <c r="Y166" s="171"/>
    </row>
    <row r="167" customFormat="false" ht="12.75" hidden="false" customHeight="false" outlineLevel="0" collapsed="false">
      <c r="A167" s="57" t="e">
        <f aca="false">INDEX(BucketTable,MATCH(B167,SumMonths,0),1)</f>
        <v>#N/A</v>
      </c>
      <c r="K167" s="57" t="e">
        <f aca="false">INDEX(lava,MATCH(B167,SumMonths,0),2)</f>
        <v>#N/A</v>
      </c>
      <c r="Y167" s="171"/>
    </row>
    <row r="168" customFormat="false" ht="12.75" hidden="false" customHeight="false" outlineLevel="0" collapsed="false">
      <c r="A168" s="57" t="e">
        <f aca="false">INDEX(BucketTable,MATCH(B168,SumMonths,0),1)</f>
        <v>#N/A</v>
      </c>
      <c r="K168" s="57" t="e">
        <f aca="false">INDEX(lava,MATCH(B168,SumMonths,0),2)</f>
        <v>#N/A</v>
      </c>
      <c r="Y168" s="171"/>
    </row>
    <row r="169" customFormat="false" ht="12.75" hidden="false" customHeight="false" outlineLevel="0" collapsed="false">
      <c r="A169" s="57" t="e">
        <f aca="false">INDEX(BucketTable,MATCH(B169,SumMonths,0),1)</f>
        <v>#N/A</v>
      </c>
      <c r="K169" s="57" t="e">
        <f aca="false">INDEX(lava,MATCH(B169,SumMonths,0),2)</f>
        <v>#N/A</v>
      </c>
      <c r="Y169" s="171"/>
    </row>
    <row r="170" customFormat="false" ht="12.75" hidden="false" customHeight="false" outlineLevel="0" collapsed="false">
      <c r="A170" s="57" t="e">
        <f aca="false">INDEX(BucketTable,MATCH(B170,SumMonths,0),1)</f>
        <v>#N/A</v>
      </c>
      <c r="K170" s="57" t="e">
        <f aca="false">INDEX(lava,MATCH(B170,SumMonths,0),2)</f>
        <v>#N/A</v>
      </c>
      <c r="Y170" s="171"/>
    </row>
    <row r="171" customFormat="false" ht="12.75" hidden="false" customHeight="false" outlineLevel="0" collapsed="false">
      <c r="A171" s="57" t="e">
        <f aca="false">INDEX(BucketTable,MATCH(B171,SumMonths,0),1)</f>
        <v>#N/A</v>
      </c>
      <c r="K171" s="57" t="e">
        <f aca="false">INDEX(lava,MATCH(B171,SumMonths,0),2)</f>
        <v>#N/A</v>
      </c>
      <c r="Y171" s="171"/>
    </row>
    <row r="172" customFormat="false" ht="12.75" hidden="false" customHeight="false" outlineLevel="0" collapsed="false">
      <c r="A172" s="57" t="e">
        <f aca="false">INDEX(BucketTable,MATCH(B172,SumMonths,0),1)</f>
        <v>#N/A</v>
      </c>
      <c r="K172" s="57" t="e">
        <f aca="false">INDEX(lava,MATCH(B172,SumMonths,0),2)</f>
        <v>#N/A</v>
      </c>
      <c r="Y172" s="171"/>
    </row>
    <row r="173" customFormat="false" ht="12.75" hidden="false" customHeight="false" outlineLevel="0" collapsed="false">
      <c r="A173" s="57" t="e">
        <f aca="false">INDEX(BucketTable,MATCH(B173,SumMonths,0),1)</f>
        <v>#N/A</v>
      </c>
      <c r="K173" s="57" t="e">
        <f aca="false">INDEX(lava,MATCH(B173,SumMonths,0),2)</f>
        <v>#N/A</v>
      </c>
      <c r="Y173" s="171"/>
    </row>
    <row r="174" customFormat="false" ht="12.75" hidden="false" customHeight="false" outlineLevel="0" collapsed="false">
      <c r="A174" s="57" t="e">
        <f aca="false">INDEX(BucketTable,MATCH(B174,SumMonths,0),1)</f>
        <v>#N/A</v>
      </c>
      <c r="K174" s="57" t="e">
        <f aca="false">INDEX(lava,MATCH(B174,SumMonths,0),2)</f>
        <v>#N/A</v>
      </c>
      <c r="Y174" s="171"/>
    </row>
    <row r="175" customFormat="false" ht="12.75" hidden="false" customHeight="false" outlineLevel="0" collapsed="false">
      <c r="A175" s="57" t="e">
        <f aca="false">INDEX(BucketTable,MATCH(B175,SumMonths,0),1)</f>
        <v>#N/A</v>
      </c>
      <c r="K175" s="57" t="e">
        <f aca="false">INDEX(lava,MATCH(B175,SumMonths,0),2)</f>
        <v>#N/A</v>
      </c>
      <c r="Y175" s="171"/>
    </row>
    <row r="176" customFormat="false" ht="12.75" hidden="false" customHeight="false" outlineLevel="0" collapsed="false">
      <c r="A176" s="57" t="e">
        <f aca="false">INDEX(BucketTable,MATCH(B176,SumMonths,0),1)</f>
        <v>#N/A</v>
      </c>
      <c r="K176" s="57" t="e">
        <f aca="false">INDEX(lava,MATCH(B176,SumMonths,0),2)</f>
        <v>#N/A</v>
      </c>
      <c r="Y176" s="171"/>
    </row>
    <row r="177" customFormat="false" ht="12.75" hidden="false" customHeight="false" outlineLevel="0" collapsed="false">
      <c r="A177" s="57" t="e">
        <f aca="false">INDEX(BucketTable,MATCH(B177,SumMonths,0),1)</f>
        <v>#N/A</v>
      </c>
      <c r="K177" s="57" t="e">
        <f aca="false">INDEX(lava,MATCH(B177,SumMonths,0),2)</f>
        <v>#N/A</v>
      </c>
      <c r="Y177" s="171"/>
    </row>
    <row r="178" customFormat="false" ht="12.75" hidden="false" customHeight="false" outlineLevel="0" collapsed="false">
      <c r="A178" s="57" t="e">
        <f aca="false">INDEX(BucketTable,MATCH(B178,SumMonths,0),1)</f>
        <v>#N/A</v>
      </c>
      <c r="K178" s="57" t="e">
        <f aca="false">INDEX(lava,MATCH(B178,SumMonths,0),2)</f>
        <v>#N/A</v>
      </c>
      <c r="Y178" s="171"/>
    </row>
    <row r="179" customFormat="false" ht="12.75" hidden="false" customHeight="false" outlineLevel="0" collapsed="false">
      <c r="A179" s="57" t="e">
        <f aca="false">INDEX(BucketTable,MATCH(B179,SumMonths,0),1)</f>
        <v>#N/A</v>
      </c>
      <c r="K179" s="57" t="e">
        <f aca="false">INDEX(lava,MATCH(B179,SumMonths,0),2)</f>
        <v>#N/A</v>
      </c>
      <c r="Y179" s="171"/>
    </row>
    <row r="180" customFormat="false" ht="12.75" hidden="false" customHeight="false" outlineLevel="0" collapsed="false">
      <c r="A180" s="57" t="e">
        <f aca="false">INDEX(BucketTable,MATCH(B180,SumMonths,0),1)</f>
        <v>#N/A</v>
      </c>
      <c r="K180" s="57" t="e">
        <f aca="false">INDEX(lava,MATCH(B180,SumMonths,0),2)</f>
        <v>#N/A</v>
      </c>
      <c r="Y180" s="171"/>
    </row>
    <row r="181" customFormat="false" ht="12.75" hidden="false" customHeight="false" outlineLevel="0" collapsed="false">
      <c r="A181" s="57" t="e">
        <f aca="false">INDEX(BucketTable,MATCH(B181,SumMonths,0),1)</f>
        <v>#N/A</v>
      </c>
      <c r="K181" s="57" t="e">
        <f aca="false">INDEX(lava,MATCH(B181,SumMonths,0),2)</f>
        <v>#N/A</v>
      </c>
      <c r="Y181" s="171"/>
    </row>
    <row r="182" customFormat="false" ht="12.75" hidden="false" customHeight="false" outlineLevel="0" collapsed="false">
      <c r="A182" s="57" t="e">
        <f aca="false">INDEX(BucketTable,MATCH(B182,SumMonths,0),1)</f>
        <v>#N/A</v>
      </c>
      <c r="K182" s="57" t="e">
        <f aca="false">INDEX(lava,MATCH(B182,SumMonths,0),2)</f>
        <v>#N/A</v>
      </c>
      <c r="Y182" s="171"/>
    </row>
    <row r="183" customFormat="false" ht="12.75" hidden="false" customHeight="false" outlineLevel="0" collapsed="false">
      <c r="A183" s="57" t="e">
        <f aca="false">INDEX(BucketTable,MATCH(B183,SumMonths,0),1)</f>
        <v>#N/A</v>
      </c>
      <c r="K183" s="57" t="e">
        <f aca="false">INDEX(lava,MATCH(B183,SumMonths,0),2)</f>
        <v>#N/A</v>
      </c>
      <c r="Y183" s="171"/>
    </row>
    <row r="184" customFormat="false" ht="12.75" hidden="false" customHeight="false" outlineLevel="0" collapsed="false">
      <c r="A184" s="57" t="e">
        <f aca="false">INDEX(BucketTable,MATCH(B184,SumMonths,0),1)</f>
        <v>#N/A</v>
      </c>
      <c r="K184" s="57" t="e">
        <f aca="false">INDEX(lava,MATCH(B184,SumMonths,0),2)</f>
        <v>#N/A</v>
      </c>
      <c r="Y184" s="171"/>
    </row>
    <row r="185" customFormat="false" ht="12.75" hidden="false" customHeight="false" outlineLevel="0" collapsed="false">
      <c r="A185" s="57" t="e">
        <f aca="false">INDEX(BucketTable,MATCH(B185,SumMonths,0),1)</f>
        <v>#N/A</v>
      </c>
      <c r="K185" s="57" t="e">
        <f aca="false">INDEX(lava,MATCH(B185,SumMonths,0),2)</f>
        <v>#N/A</v>
      </c>
      <c r="Y185" s="171"/>
    </row>
    <row r="186" customFormat="false" ht="12.75" hidden="false" customHeight="false" outlineLevel="0" collapsed="false">
      <c r="A186" s="57" t="e">
        <f aca="false">INDEX(BucketTable,MATCH(B186,SumMonths,0),1)</f>
        <v>#N/A</v>
      </c>
      <c r="K186" s="57" t="e">
        <f aca="false">INDEX(lava,MATCH(B186,SumMonths,0),2)</f>
        <v>#N/A</v>
      </c>
      <c r="Y186" s="171"/>
    </row>
    <row r="187" customFormat="false" ht="12.75" hidden="false" customHeight="false" outlineLevel="0" collapsed="false">
      <c r="A187" s="57" t="e">
        <f aca="false">INDEX(BucketTable,MATCH(B187,SumMonths,0),1)</f>
        <v>#N/A</v>
      </c>
      <c r="K187" s="57" t="e">
        <f aca="false">INDEX(lava,MATCH(B187,SumMonths,0),2)</f>
        <v>#N/A</v>
      </c>
      <c r="Y187" s="171"/>
    </row>
    <row r="188" customFormat="false" ht="12.75" hidden="false" customHeight="false" outlineLevel="0" collapsed="false">
      <c r="A188" s="57" t="e">
        <f aca="false">INDEX(BucketTable,MATCH(B188,SumMonths,0),1)</f>
        <v>#N/A</v>
      </c>
      <c r="K188" s="57" t="e">
        <f aca="false">INDEX(lava,MATCH(B188,SumMonths,0),2)</f>
        <v>#N/A</v>
      </c>
      <c r="Y188" s="171"/>
    </row>
    <row r="189" customFormat="false" ht="12.75" hidden="false" customHeight="false" outlineLevel="0" collapsed="false">
      <c r="A189" s="57" t="e">
        <f aca="false">INDEX(BucketTable,MATCH(B189,SumMonths,0),1)</f>
        <v>#N/A</v>
      </c>
      <c r="K189" s="57" t="e">
        <f aca="false">INDEX(lava,MATCH(B189,SumMonths,0),2)</f>
        <v>#N/A</v>
      </c>
      <c r="Y189" s="171"/>
    </row>
    <row r="190" customFormat="false" ht="12.75" hidden="false" customHeight="false" outlineLevel="0" collapsed="false">
      <c r="A190" s="57" t="e">
        <f aca="false">INDEX(BucketTable,MATCH(B190,SumMonths,0),1)</f>
        <v>#N/A</v>
      </c>
      <c r="K190" s="57" t="e">
        <f aca="false">INDEX(lava,MATCH(B190,SumMonths,0),2)</f>
        <v>#N/A</v>
      </c>
      <c r="Y190" s="171"/>
    </row>
    <row r="191" customFormat="false" ht="12.75" hidden="false" customHeight="false" outlineLevel="0" collapsed="false">
      <c r="A191" s="57" t="e">
        <f aca="false">INDEX(BucketTable,MATCH(B191,SumMonths,0),1)</f>
        <v>#N/A</v>
      </c>
      <c r="K191" s="57" t="e">
        <f aca="false">INDEX(lava,MATCH(B191,SumMonths,0),2)</f>
        <v>#N/A</v>
      </c>
      <c r="Y191" s="171"/>
    </row>
    <row r="192" customFormat="false" ht="12.75" hidden="false" customHeight="false" outlineLevel="0" collapsed="false">
      <c r="A192" s="57" t="e">
        <f aca="false">INDEX(BucketTable,MATCH(B192,SumMonths,0),1)</f>
        <v>#N/A</v>
      </c>
      <c r="K192" s="57" t="e">
        <f aca="false">INDEX(lava,MATCH(B192,SumMonths,0),2)</f>
        <v>#N/A</v>
      </c>
      <c r="Y192" s="171"/>
    </row>
    <row r="193" customFormat="false" ht="12.75" hidden="false" customHeight="false" outlineLevel="0" collapsed="false">
      <c r="A193" s="57" t="e">
        <f aca="false">INDEX(BucketTable,MATCH(B193,SumMonths,0),1)</f>
        <v>#N/A</v>
      </c>
      <c r="K193" s="57" t="e">
        <f aca="false">INDEX(lava,MATCH(B193,SumMonths,0),2)</f>
        <v>#N/A</v>
      </c>
      <c r="Y193" s="171"/>
    </row>
    <row r="194" customFormat="false" ht="12.75" hidden="false" customHeight="false" outlineLevel="0" collapsed="false">
      <c r="A194" s="57" t="e">
        <f aca="false">INDEX(BucketTable,MATCH(B194,SumMonths,0),1)</f>
        <v>#N/A</v>
      </c>
      <c r="K194" s="57" t="e">
        <f aca="false">INDEX(lava,MATCH(B194,SumMonths,0),2)</f>
        <v>#N/A</v>
      </c>
      <c r="Y194" s="171"/>
    </row>
    <row r="195" customFormat="false" ht="12.75" hidden="false" customHeight="false" outlineLevel="0" collapsed="false">
      <c r="A195" s="57" t="e">
        <f aca="false">INDEX(BucketTable,MATCH(B195,SumMonths,0),1)</f>
        <v>#N/A</v>
      </c>
      <c r="K195" s="57" t="e">
        <f aca="false">INDEX(lava,MATCH(B195,SumMonths,0),2)</f>
        <v>#N/A</v>
      </c>
      <c r="Y195" s="171"/>
    </row>
    <row r="196" customFormat="false" ht="12.75" hidden="false" customHeight="false" outlineLevel="0" collapsed="false">
      <c r="A196" s="57" t="e">
        <f aca="false">INDEX(BucketTable,MATCH(B196,SumMonths,0),1)</f>
        <v>#N/A</v>
      </c>
      <c r="K196" s="57" t="e">
        <f aca="false">INDEX(lava,MATCH(B196,SumMonths,0),2)</f>
        <v>#N/A</v>
      </c>
      <c r="Y196" s="171"/>
    </row>
    <row r="197" customFormat="false" ht="12.75" hidden="false" customHeight="false" outlineLevel="0" collapsed="false">
      <c r="A197" s="57" t="e">
        <f aca="false">INDEX(BucketTable,MATCH(B197,SumMonths,0),1)</f>
        <v>#N/A</v>
      </c>
      <c r="K197" s="57" t="e">
        <f aca="false">INDEX(lava,MATCH(B197,SumMonths,0),2)</f>
        <v>#N/A</v>
      </c>
      <c r="Y197" s="171"/>
    </row>
    <row r="198" customFormat="false" ht="12.75" hidden="false" customHeight="false" outlineLevel="0" collapsed="false">
      <c r="A198" s="57" t="e">
        <f aca="false">INDEX(BucketTable,MATCH(B198,SumMonths,0),1)</f>
        <v>#N/A</v>
      </c>
      <c r="K198" s="57" t="e">
        <f aca="false">INDEX(lava,MATCH(B198,SumMonths,0),2)</f>
        <v>#N/A</v>
      </c>
      <c r="Y198" s="171"/>
    </row>
    <row r="199" customFormat="false" ht="12.75" hidden="false" customHeight="false" outlineLevel="0" collapsed="false">
      <c r="A199" s="57" t="e">
        <f aca="false">INDEX(BucketTable,MATCH(B199,SumMonths,0),1)</f>
        <v>#N/A</v>
      </c>
      <c r="K199" s="57" t="e">
        <f aca="false">INDEX(lava,MATCH(B199,SumMonths,0),2)</f>
        <v>#N/A</v>
      </c>
      <c r="Y199" s="171"/>
    </row>
    <row r="200" customFormat="false" ht="12.75" hidden="false" customHeight="false" outlineLevel="0" collapsed="false">
      <c r="A200" s="57" t="e">
        <f aca="false">INDEX(BucketTable,MATCH(B200,SumMonths,0),1)</f>
        <v>#N/A</v>
      </c>
      <c r="K200" s="57" t="e">
        <f aca="false">INDEX(lava,MATCH(B200,SumMonths,0),2)</f>
        <v>#N/A</v>
      </c>
      <c r="Y200" s="171"/>
    </row>
    <row r="201" customFormat="false" ht="12.75" hidden="false" customHeight="false" outlineLevel="0" collapsed="false">
      <c r="A201" s="57" t="e">
        <f aca="false">INDEX(BucketTable,MATCH(B201,SumMonths,0),1)</f>
        <v>#N/A</v>
      </c>
      <c r="K201" s="57" t="e">
        <f aca="false">INDEX(lava,MATCH(B201,SumMonths,0),2)</f>
        <v>#N/A</v>
      </c>
      <c r="Y201" s="171"/>
    </row>
    <row r="202" customFormat="false" ht="12.75" hidden="false" customHeight="false" outlineLevel="0" collapsed="false">
      <c r="A202" s="57" t="e">
        <f aca="false">INDEX(BucketTable,MATCH(B202,SumMonths,0),1)</f>
        <v>#N/A</v>
      </c>
      <c r="K202" s="57" t="e">
        <f aca="false">INDEX(lava,MATCH(B202,SumMonths,0),2)</f>
        <v>#N/A</v>
      </c>
      <c r="Y202" s="171"/>
    </row>
    <row r="203" customFormat="false" ht="12.75" hidden="false" customHeight="false" outlineLevel="0" collapsed="false">
      <c r="A203" s="57" t="e">
        <f aca="false">INDEX(BucketTable,MATCH(B203,SumMonths,0),1)</f>
        <v>#N/A</v>
      </c>
      <c r="K203" s="57" t="e">
        <f aca="false">INDEX(lava,MATCH(B203,SumMonths,0),2)</f>
        <v>#N/A</v>
      </c>
      <c r="Y203" s="171"/>
    </row>
    <row r="204" customFormat="false" ht="12.75" hidden="false" customHeight="false" outlineLevel="0" collapsed="false">
      <c r="A204" s="57" t="e">
        <f aca="false">INDEX(BucketTable,MATCH(B204,SumMonths,0),1)</f>
        <v>#N/A</v>
      </c>
      <c r="K204" s="57" t="e">
        <f aca="false">INDEX(lava,MATCH(B204,SumMonths,0),2)</f>
        <v>#N/A</v>
      </c>
      <c r="Y204" s="171"/>
    </row>
    <row r="205" customFormat="false" ht="12.75" hidden="false" customHeight="false" outlineLevel="0" collapsed="false">
      <c r="A205" s="57" t="e">
        <f aca="false">INDEX(BucketTable,MATCH(B205,SumMonths,0),1)</f>
        <v>#N/A</v>
      </c>
      <c r="K205" s="57" t="e">
        <f aca="false">INDEX(lava,MATCH(B205,SumMonths,0),2)</f>
        <v>#N/A</v>
      </c>
      <c r="Y205" s="171"/>
    </row>
    <row r="206" customFormat="false" ht="12.75" hidden="false" customHeight="false" outlineLevel="0" collapsed="false">
      <c r="A206" s="57" t="e">
        <f aca="false">INDEX(BucketTable,MATCH(B206,SumMonths,0),1)</f>
        <v>#N/A</v>
      </c>
      <c r="K206" s="57" t="e">
        <f aca="false">INDEX(lava,MATCH(B206,SumMonths,0),2)</f>
        <v>#N/A</v>
      </c>
      <c r="Y206" s="171"/>
    </row>
    <row r="207" customFormat="false" ht="12.75" hidden="false" customHeight="false" outlineLevel="0" collapsed="false">
      <c r="A207" s="57" t="e">
        <f aca="false">INDEX(BucketTable,MATCH(B207,SumMonths,0),1)</f>
        <v>#N/A</v>
      </c>
      <c r="K207" s="57" t="e">
        <f aca="false">INDEX(lava,MATCH(B207,SumMonths,0),2)</f>
        <v>#N/A</v>
      </c>
      <c r="Y207" s="171"/>
    </row>
    <row r="208" customFormat="false" ht="12.75" hidden="false" customHeight="false" outlineLevel="0" collapsed="false">
      <c r="A208" s="57" t="e">
        <f aca="false">INDEX(BucketTable,MATCH(B208,SumMonths,0),1)</f>
        <v>#N/A</v>
      </c>
      <c r="K208" s="57" t="e">
        <f aca="false">INDEX(lava,MATCH(B208,SumMonths,0),2)</f>
        <v>#N/A</v>
      </c>
      <c r="Y208" s="171"/>
    </row>
    <row r="209" customFormat="false" ht="12.75" hidden="false" customHeight="false" outlineLevel="0" collapsed="false">
      <c r="A209" s="57" t="e">
        <f aca="false">INDEX(BucketTable,MATCH(B209,SumMonths,0),1)</f>
        <v>#N/A</v>
      </c>
      <c r="K209" s="57" t="e">
        <f aca="false">INDEX(lava,MATCH(B209,SumMonths,0),2)</f>
        <v>#N/A</v>
      </c>
      <c r="Y209" s="171"/>
    </row>
    <row r="210" customFormat="false" ht="12.75" hidden="false" customHeight="false" outlineLevel="0" collapsed="false">
      <c r="A210" s="57" t="e">
        <f aca="false">INDEX(BucketTable,MATCH(B210,SumMonths,0),1)</f>
        <v>#N/A</v>
      </c>
      <c r="K210" s="57" t="e">
        <f aca="false">INDEX(lava,MATCH(B210,SumMonths,0),2)</f>
        <v>#N/A</v>
      </c>
      <c r="Y210" s="171"/>
    </row>
    <row r="211" customFormat="false" ht="12.75" hidden="false" customHeight="false" outlineLevel="0" collapsed="false">
      <c r="A211" s="57" t="e">
        <f aca="false">INDEX(BucketTable,MATCH(B211,SumMonths,0),1)</f>
        <v>#N/A</v>
      </c>
      <c r="K211" s="57" t="e">
        <f aca="false">INDEX(lava,MATCH(B211,SumMonths,0),2)</f>
        <v>#N/A</v>
      </c>
      <c r="Y211" s="171"/>
    </row>
    <row r="212" customFormat="false" ht="12.75" hidden="false" customHeight="false" outlineLevel="0" collapsed="false">
      <c r="A212" s="57" t="e">
        <f aca="false">INDEX(BucketTable,MATCH(B212,SumMonths,0),1)</f>
        <v>#N/A</v>
      </c>
      <c r="K212" s="57" t="e">
        <f aca="false">INDEX(lava,MATCH(B212,SumMonths,0),2)</f>
        <v>#N/A</v>
      </c>
      <c r="Y212" s="171"/>
    </row>
    <row r="213" customFormat="false" ht="12.75" hidden="false" customHeight="false" outlineLevel="0" collapsed="false">
      <c r="A213" s="57" t="e">
        <f aca="false">INDEX(BucketTable,MATCH(B213,SumMonths,0),1)</f>
        <v>#N/A</v>
      </c>
      <c r="K213" s="57" t="e">
        <f aca="false">INDEX(lava,MATCH(B213,SumMonths,0),2)</f>
        <v>#N/A</v>
      </c>
      <c r="Y213" s="171"/>
    </row>
    <row r="214" customFormat="false" ht="12.75" hidden="false" customHeight="false" outlineLevel="0" collapsed="false">
      <c r="A214" s="57" t="e">
        <f aca="false">INDEX(BucketTable,MATCH(B214,SumMonths,0),1)</f>
        <v>#N/A</v>
      </c>
      <c r="K214" s="57" t="e">
        <f aca="false">INDEX(lava,MATCH(B214,SumMonths,0),2)</f>
        <v>#N/A</v>
      </c>
      <c r="Y214" s="171"/>
    </row>
    <row r="215" customFormat="false" ht="12.75" hidden="false" customHeight="false" outlineLevel="0" collapsed="false">
      <c r="A215" s="57" t="e">
        <f aca="false">INDEX(BucketTable,MATCH(B215,SumMonths,0),1)</f>
        <v>#N/A</v>
      </c>
      <c r="K215" s="57" t="e">
        <f aca="false">INDEX(lava,MATCH(B215,SumMonths,0),2)</f>
        <v>#N/A</v>
      </c>
      <c r="Y215" s="171"/>
    </row>
    <row r="216" customFormat="false" ht="12.75" hidden="false" customHeight="false" outlineLevel="0" collapsed="false">
      <c r="A216" s="57" t="e">
        <f aca="false">INDEX(BucketTable,MATCH(B216,SumMonths,0),1)</f>
        <v>#N/A</v>
      </c>
      <c r="K216" s="57" t="e">
        <f aca="false">INDEX(lava,MATCH(B216,SumMonths,0),2)</f>
        <v>#N/A</v>
      </c>
      <c r="Y216" s="171"/>
    </row>
    <row r="217" customFormat="false" ht="12.75" hidden="false" customHeight="false" outlineLevel="0" collapsed="false">
      <c r="A217" s="57" t="e">
        <f aca="false">INDEX(BucketTable,MATCH(B217,SumMonths,0),1)</f>
        <v>#N/A</v>
      </c>
      <c r="K217" s="57" t="e">
        <f aca="false">INDEX(lava,MATCH(B217,SumMonths,0),2)</f>
        <v>#N/A</v>
      </c>
      <c r="Y217" s="171"/>
    </row>
    <row r="218" customFormat="false" ht="12.75" hidden="false" customHeight="false" outlineLevel="0" collapsed="false">
      <c r="A218" s="57" t="e">
        <f aca="false">INDEX(BucketTable,MATCH(B218,SumMonths,0),1)</f>
        <v>#N/A</v>
      </c>
      <c r="K218" s="57" t="e">
        <f aca="false">INDEX(lava,MATCH(B218,SumMonths,0),2)</f>
        <v>#N/A</v>
      </c>
      <c r="Y218" s="171"/>
    </row>
    <row r="219" customFormat="false" ht="12.75" hidden="false" customHeight="false" outlineLevel="0" collapsed="false">
      <c r="A219" s="57" t="e">
        <f aca="false">INDEX(BucketTable,MATCH(B219,SumMonths,0),1)</f>
        <v>#N/A</v>
      </c>
      <c r="K219" s="57" t="e">
        <f aca="false">INDEX(lava,MATCH(B219,SumMonths,0),2)</f>
        <v>#N/A</v>
      </c>
      <c r="Y219" s="171"/>
    </row>
    <row r="220" customFormat="false" ht="12.75" hidden="false" customHeight="false" outlineLevel="0" collapsed="false">
      <c r="A220" s="57" t="e">
        <f aca="false">INDEX(BucketTable,MATCH(B220,SumMonths,0),1)</f>
        <v>#N/A</v>
      </c>
      <c r="K220" s="57" t="e">
        <f aca="false">INDEX(lava,MATCH(B220,SumMonths,0),2)</f>
        <v>#N/A</v>
      </c>
      <c r="Y220" s="171"/>
    </row>
    <row r="221" customFormat="false" ht="12.75" hidden="false" customHeight="false" outlineLevel="0" collapsed="false">
      <c r="A221" s="57" t="e">
        <f aca="false">INDEX(BucketTable,MATCH(B221,SumMonths,0),1)</f>
        <v>#N/A</v>
      </c>
      <c r="K221" s="57" t="e">
        <f aca="false">INDEX(lava,MATCH(B221,SumMonths,0),2)</f>
        <v>#N/A</v>
      </c>
      <c r="Y221" s="171"/>
    </row>
    <row r="222" customFormat="false" ht="12.75" hidden="false" customHeight="false" outlineLevel="0" collapsed="false">
      <c r="A222" s="57" t="e">
        <f aca="false">INDEX(BucketTable,MATCH(B222,SumMonths,0),1)</f>
        <v>#N/A</v>
      </c>
      <c r="K222" s="57" t="e">
        <f aca="false">INDEX(lava,MATCH(B222,SumMonths,0),2)</f>
        <v>#N/A</v>
      </c>
      <c r="Y222" s="171"/>
    </row>
    <row r="223" customFormat="false" ht="12.75" hidden="false" customHeight="false" outlineLevel="0" collapsed="false">
      <c r="A223" s="57" t="e">
        <f aca="false">INDEX(BucketTable,MATCH(B223,SumMonths,0),1)</f>
        <v>#N/A</v>
      </c>
      <c r="K223" s="57" t="e">
        <f aca="false">INDEX(lava,MATCH(B223,SumMonths,0),2)</f>
        <v>#N/A</v>
      </c>
      <c r="Y223" s="171"/>
    </row>
    <row r="224" customFormat="false" ht="12.75" hidden="false" customHeight="false" outlineLevel="0" collapsed="false">
      <c r="A224" s="57" t="e">
        <f aca="false">INDEX(BucketTable,MATCH(B224,SumMonths,0),1)</f>
        <v>#N/A</v>
      </c>
      <c r="K224" s="57" t="e">
        <f aca="false">INDEX(lava,MATCH(B224,SumMonths,0),2)</f>
        <v>#N/A</v>
      </c>
      <c r="Y224" s="171"/>
    </row>
    <row r="225" customFormat="false" ht="12.75" hidden="false" customHeight="false" outlineLevel="0" collapsed="false">
      <c r="A225" s="57" t="e">
        <f aca="false">INDEX(BucketTable,MATCH(B225,SumMonths,0),1)</f>
        <v>#N/A</v>
      </c>
      <c r="K225" s="57" t="e">
        <f aca="false">INDEX(lava,MATCH(B225,SumMonths,0),2)</f>
        <v>#N/A</v>
      </c>
      <c r="Y225" s="171"/>
    </row>
    <row r="226" customFormat="false" ht="12.75" hidden="false" customHeight="false" outlineLevel="0" collapsed="false">
      <c r="A226" s="57" t="e">
        <f aca="false">INDEX(BucketTable,MATCH(B226,SumMonths,0),1)</f>
        <v>#N/A</v>
      </c>
      <c r="K226" s="57" t="e">
        <f aca="false">INDEX(lava,MATCH(B226,SumMonths,0),2)</f>
        <v>#N/A</v>
      </c>
      <c r="Y226" s="171"/>
    </row>
    <row r="227" customFormat="false" ht="12.75" hidden="false" customHeight="false" outlineLevel="0" collapsed="false">
      <c r="A227" s="57" t="e">
        <f aca="false">INDEX(BucketTable,MATCH(B227,SumMonths,0),1)</f>
        <v>#N/A</v>
      </c>
      <c r="K227" s="57" t="e">
        <f aca="false">INDEX(lava,MATCH(B227,SumMonths,0),2)</f>
        <v>#N/A</v>
      </c>
      <c r="Y227" s="171"/>
    </row>
    <row r="228" customFormat="false" ht="12.75" hidden="false" customHeight="false" outlineLevel="0" collapsed="false">
      <c r="A228" s="57" t="e">
        <f aca="false">INDEX(BucketTable,MATCH(B228,SumMonths,0),1)</f>
        <v>#N/A</v>
      </c>
      <c r="K228" s="57" t="e">
        <f aca="false">INDEX(lava,MATCH(B228,SumMonths,0),2)</f>
        <v>#N/A</v>
      </c>
      <c r="Y228" s="171"/>
    </row>
    <row r="229" customFormat="false" ht="12.75" hidden="false" customHeight="false" outlineLevel="0" collapsed="false">
      <c r="A229" s="57" t="e">
        <f aca="false">INDEX(BucketTable,MATCH(B229,SumMonths,0),1)</f>
        <v>#N/A</v>
      </c>
      <c r="K229" s="57" t="e">
        <f aca="false">INDEX(lava,MATCH(B229,SumMonths,0),2)</f>
        <v>#N/A</v>
      </c>
      <c r="Y229" s="171"/>
    </row>
    <row r="230" customFormat="false" ht="12.75" hidden="false" customHeight="false" outlineLevel="0" collapsed="false">
      <c r="A230" s="57" t="e">
        <f aca="false">INDEX(BucketTable,MATCH(B230,SumMonths,0),1)</f>
        <v>#N/A</v>
      </c>
      <c r="K230" s="57" t="e">
        <f aca="false">INDEX(lava,MATCH(B230,SumMonths,0),2)</f>
        <v>#N/A</v>
      </c>
      <c r="Y230" s="171"/>
    </row>
    <row r="231" customFormat="false" ht="12.75" hidden="false" customHeight="false" outlineLevel="0" collapsed="false">
      <c r="A231" s="57" t="e">
        <f aca="false">INDEX(BucketTable,MATCH(B231,SumMonths,0),1)</f>
        <v>#N/A</v>
      </c>
      <c r="K231" s="57" t="e">
        <f aca="false">INDEX(lava,MATCH(B231,SumMonths,0),2)</f>
        <v>#N/A</v>
      </c>
      <c r="Y231" s="171"/>
    </row>
    <row r="232" customFormat="false" ht="12.75" hidden="false" customHeight="false" outlineLevel="0" collapsed="false">
      <c r="A232" s="57" t="e">
        <f aca="false">INDEX(BucketTable,MATCH(B232,SumMonths,0),1)</f>
        <v>#N/A</v>
      </c>
      <c r="K232" s="57" t="e">
        <f aca="false">INDEX(lava,MATCH(B232,SumMonths,0),2)</f>
        <v>#N/A</v>
      </c>
      <c r="Y232" s="171"/>
    </row>
    <row r="233" customFormat="false" ht="12.75" hidden="false" customHeight="false" outlineLevel="0" collapsed="false">
      <c r="A233" s="57" t="e">
        <f aca="false">INDEX(BucketTable,MATCH(B233,SumMonths,0),1)</f>
        <v>#N/A</v>
      </c>
      <c r="K233" s="57" t="e">
        <f aca="false">INDEX(lava,MATCH(B233,SumMonths,0),2)</f>
        <v>#N/A</v>
      </c>
      <c r="Y233" s="171"/>
    </row>
    <row r="234" customFormat="false" ht="12.75" hidden="false" customHeight="false" outlineLevel="0" collapsed="false">
      <c r="A234" s="57" t="e">
        <f aca="false">INDEX(BucketTable,MATCH(B234,SumMonths,0),1)</f>
        <v>#N/A</v>
      </c>
      <c r="K234" s="57" t="e">
        <f aca="false">INDEX(lava,MATCH(B234,SumMonths,0),2)</f>
        <v>#N/A</v>
      </c>
      <c r="Y234" s="171"/>
    </row>
    <row r="235" customFormat="false" ht="12.75" hidden="false" customHeight="false" outlineLevel="0" collapsed="false">
      <c r="A235" s="57" t="e">
        <f aca="false">INDEX(BucketTable,MATCH(B235,SumMonths,0),1)</f>
        <v>#N/A</v>
      </c>
      <c r="K235" s="57" t="e">
        <f aca="false">INDEX(lava,MATCH(B235,SumMonths,0),2)</f>
        <v>#N/A</v>
      </c>
      <c r="Y235" s="171"/>
    </row>
    <row r="236" customFormat="false" ht="12.75" hidden="false" customHeight="false" outlineLevel="0" collapsed="false">
      <c r="A236" s="57" t="e">
        <f aca="false">INDEX(BucketTable,MATCH(B236,SumMonths,0),1)</f>
        <v>#N/A</v>
      </c>
      <c r="K236" s="57" t="e">
        <f aca="false">INDEX(lava,MATCH(B236,SumMonths,0),2)</f>
        <v>#N/A</v>
      </c>
      <c r="Y236" s="171"/>
    </row>
    <row r="237" customFormat="false" ht="12.75" hidden="false" customHeight="false" outlineLevel="0" collapsed="false">
      <c r="A237" s="57" t="e">
        <f aca="false">INDEX(BucketTable,MATCH(B237,SumMonths,0),1)</f>
        <v>#N/A</v>
      </c>
      <c r="K237" s="57" t="e">
        <f aca="false">INDEX(lava,MATCH(B237,SumMonths,0),2)</f>
        <v>#N/A</v>
      </c>
      <c r="Y237" s="171"/>
    </row>
    <row r="238" customFormat="false" ht="12.75" hidden="false" customHeight="false" outlineLevel="0" collapsed="false">
      <c r="A238" s="57" t="e">
        <f aca="false">INDEX(BucketTable,MATCH(B238,SumMonths,0),1)</f>
        <v>#N/A</v>
      </c>
      <c r="K238" s="57" t="e">
        <f aca="false">INDEX(lava,MATCH(B238,SumMonths,0),2)</f>
        <v>#N/A</v>
      </c>
      <c r="Y238" s="171"/>
    </row>
    <row r="239" customFormat="false" ht="12.75" hidden="false" customHeight="false" outlineLevel="0" collapsed="false">
      <c r="A239" s="57" t="e">
        <f aca="false">INDEX(BucketTable,MATCH(B239,SumMonths,0),1)</f>
        <v>#N/A</v>
      </c>
      <c r="K239" s="57" t="e">
        <f aca="false">INDEX(lava,MATCH(B239,SumMonths,0),2)</f>
        <v>#N/A</v>
      </c>
      <c r="Y239" s="171"/>
    </row>
    <row r="240" customFormat="false" ht="12.75" hidden="false" customHeight="false" outlineLevel="0" collapsed="false">
      <c r="A240" s="57" t="e">
        <f aca="false">INDEX(BucketTable,MATCH(B240,SumMonths,0),1)</f>
        <v>#N/A</v>
      </c>
      <c r="K240" s="57" t="e">
        <f aca="false">INDEX(lava,MATCH(B240,SumMonths,0),2)</f>
        <v>#N/A</v>
      </c>
      <c r="Y240" s="171"/>
    </row>
    <row r="241" customFormat="false" ht="12.75" hidden="false" customHeight="false" outlineLevel="0" collapsed="false">
      <c r="A241" s="57" t="e">
        <f aca="false">INDEX(BucketTable,MATCH(B241,SumMonths,0),1)</f>
        <v>#N/A</v>
      </c>
      <c r="K241" s="57" t="e">
        <f aca="false">INDEX(lava,MATCH(B241,SumMonths,0),2)</f>
        <v>#N/A</v>
      </c>
      <c r="Y241" s="171"/>
    </row>
    <row r="242" customFormat="false" ht="12.75" hidden="false" customHeight="false" outlineLevel="0" collapsed="false">
      <c r="A242" s="57" t="e">
        <f aca="false">INDEX(BucketTable,MATCH(B242,SumMonths,0),1)</f>
        <v>#N/A</v>
      </c>
      <c r="K242" s="57" t="e">
        <f aca="false">INDEX(lava,MATCH(B242,SumMonths,0),2)</f>
        <v>#N/A</v>
      </c>
      <c r="Y242" s="171"/>
    </row>
    <row r="243" customFormat="false" ht="12.75" hidden="false" customHeight="false" outlineLevel="0" collapsed="false">
      <c r="A243" s="57" t="e">
        <f aca="false">INDEX(BucketTable,MATCH(B243,SumMonths,0),1)</f>
        <v>#N/A</v>
      </c>
      <c r="K243" s="57" t="e">
        <f aca="false">INDEX(lava,MATCH(B243,SumMonths,0),2)</f>
        <v>#N/A</v>
      </c>
      <c r="Y243" s="171"/>
    </row>
    <row r="244" customFormat="false" ht="12.75" hidden="false" customHeight="false" outlineLevel="0" collapsed="false">
      <c r="A244" s="57" t="e">
        <f aca="false">INDEX(BucketTable,MATCH(B244,SumMonths,0),1)</f>
        <v>#N/A</v>
      </c>
      <c r="K244" s="57" t="e">
        <f aca="false">INDEX(lava,MATCH(B244,SumMonths,0),2)</f>
        <v>#N/A</v>
      </c>
      <c r="Y244" s="171"/>
    </row>
    <row r="245" customFormat="false" ht="12.75" hidden="false" customHeight="false" outlineLevel="0" collapsed="false">
      <c r="A245" s="57" t="e">
        <f aca="false">INDEX(BucketTable,MATCH(B245,SumMonths,0),1)</f>
        <v>#N/A</v>
      </c>
      <c r="K245" s="57" t="e">
        <f aca="false">INDEX(lava,MATCH(B245,SumMonths,0),2)</f>
        <v>#N/A</v>
      </c>
      <c r="Y245" s="171"/>
    </row>
    <row r="246" customFormat="false" ht="12.75" hidden="false" customHeight="false" outlineLevel="0" collapsed="false">
      <c r="A246" s="57" t="e">
        <f aca="false">INDEX(BucketTable,MATCH(B246,SumMonths,0),1)</f>
        <v>#N/A</v>
      </c>
      <c r="K246" s="57" t="e">
        <f aca="false">INDEX(lava,MATCH(B246,SumMonths,0),2)</f>
        <v>#N/A</v>
      </c>
      <c r="Y246" s="171"/>
    </row>
    <row r="247" customFormat="false" ht="12.75" hidden="false" customHeight="false" outlineLevel="0" collapsed="false">
      <c r="A247" s="57" t="e">
        <f aca="false">INDEX(BucketTable,MATCH(B247,SumMonths,0),1)</f>
        <v>#N/A</v>
      </c>
      <c r="K247" s="57" t="e">
        <f aca="false">INDEX(lava,MATCH(B247,SumMonths,0),2)</f>
        <v>#N/A</v>
      </c>
      <c r="Y247" s="171"/>
    </row>
    <row r="248" customFormat="false" ht="12.75" hidden="false" customHeight="false" outlineLevel="0" collapsed="false">
      <c r="A248" s="57" t="e">
        <f aca="false">INDEX(BucketTable,MATCH(B248,SumMonths,0),1)</f>
        <v>#N/A</v>
      </c>
      <c r="K248" s="57" t="e">
        <f aca="false">INDEX(lava,MATCH(B248,SumMonths,0),2)</f>
        <v>#N/A</v>
      </c>
      <c r="Y248" s="171"/>
    </row>
    <row r="249" customFormat="false" ht="12.75" hidden="false" customHeight="false" outlineLevel="0" collapsed="false">
      <c r="A249" s="57" t="e">
        <f aca="false">INDEX(BucketTable,MATCH(B249,SumMonths,0),1)</f>
        <v>#N/A</v>
      </c>
      <c r="K249" s="57" t="e">
        <f aca="false">INDEX(lava,MATCH(B249,SumMonths,0),2)</f>
        <v>#N/A</v>
      </c>
      <c r="Y249" s="171"/>
    </row>
    <row r="250" customFormat="false" ht="12.75" hidden="false" customHeight="false" outlineLevel="0" collapsed="false">
      <c r="A250" s="57" t="e">
        <f aca="false">INDEX(BucketTable,MATCH(B250,SumMonths,0),1)</f>
        <v>#N/A</v>
      </c>
      <c r="K250" s="57" t="e">
        <f aca="false">INDEX(lava,MATCH(B250,SumMonths,0),2)</f>
        <v>#N/A</v>
      </c>
      <c r="Y250" s="171"/>
    </row>
    <row r="251" customFormat="false" ht="12.75" hidden="false" customHeight="false" outlineLevel="0" collapsed="false">
      <c r="A251" s="57" t="e">
        <f aca="false">INDEX(BucketTable,MATCH(B251,SumMonths,0),1)</f>
        <v>#N/A</v>
      </c>
      <c r="K251" s="57" t="e">
        <f aca="false">INDEX(lava,MATCH(B251,SumMonths,0),2)</f>
        <v>#N/A</v>
      </c>
      <c r="Y251" s="171"/>
    </row>
    <row r="252" customFormat="false" ht="12.75" hidden="false" customHeight="false" outlineLevel="0" collapsed="false">
      <c r="A252" s="57" t="e">
        <f aca="false">INDEX(BucketTable,MATCH(B252,SumMonths,0),1)</f>
        <v>#N/A</v>
      </c>
      <c r="K252" s="57" t="e">
        <f aca="false">INDEX(lava,MATCH(B252,SumMonths,0),2)</f>
        <v>#N/A</v>
      </c>
      <c r="Y252" s="171"/>
    </row>
    <row r="253" customFormat="false" ht="12.75" hidden="false" customHeight="false" outlineLevel="0" collapsed="false">
      <c r="A253" s="57" t="e">
        <f aca="false">INDEX(BucketTable,MATCH(B253,SumMonths,0),1)</f>
        <v>#N/A</v>
      </c>
      <c r="K253" s="57" t="e">
        <f aca="false">INDEX(lava,MATCH(B253,SumMonths,0),2)</f>
        <v>#N/A</v>
      </c>
      <c r="Y253" s="171"/>
    </row>
    <row r="254" customFormat="false" ht="12.75" hidden="false" customHeight="false" outlineLevel="0" collapsed="false">
      <c r="A254" s="57" t="e">
        <f aca="false">INDEX(BucketTable,MATCH(B254,SumMonths,0),1)</f>
        <v>#N/A</v>
      </c>
      <c r="K254" s="57" t="e">
        <f aca="false">INDEX(lava,MATCH(B254,SumMonths,0),2)</f>
        <v>#N/A</v>
      </c>
      <c r="Y254" s="171"/>
    </row>
    <row r="255" customFormat="false" ht="12.75" hidden="false" customHeight="false" outlineLevel="0" collapsed="false">
      <c r="A255" s="57" t="e">
        <f aca="false">INDEX(BucketTable,MATCH(B255,SumMonths,0),1)</f>
        <v>#N/A</v>
      </c>
      <c r="K255" s="57" t="e">
        <f aca="false">INDEX(lava,MATCH(B255,SumMonths,0),2)</f>
        <v>#N/A</v>
      </c>
      <c r="Y255" s="171"/>
    </row>
    <row r="256" customFormat="false" ht="12.75" hidden="false" customHeight="false" outlineLevel="0" collapsed="false">
      <c r="A256" s="57" t="e">
        <f aca="false">INDEX(BucketTable,MATCH(B256,SumMonths,0),1)</f>
        <v>#N/A</v>
      </c>
      <c r="K256" s="57" t="e">
        <f aca="false">INDEX(lava,MATCH(B256,SumMonths,0),2)</f>
        <v>#N/A</v>
      </c>
      <c r="Y256" s="171"/>
    </row>
    <row r="257" customFormat="false" ht="12.75" hidden="false" customHeight="false" outlineLevel="0" collapsed="false">
      <c r="A257" s="57" t="e">
        <f aca="false">INDEX(BucketTable,MATCH(B257,SumMonths,0),1)</f>
        <v>#N/A</v>
      </c>
      <c r="K257" s="57" t="e">
        <f aca="false">INDEX(lava,MATCH(B257,SumMonths,0),2)</f>
        <v>#N/A</v>
      </c>
      <c r="Y257" s="171"/>
    </row>
    <row r="258" customFormat="false" ht="12.75" hidden="false" customHeight="false" outlineLevel="0" collapsed="false">
      <c r="A258" s="57" t="e">
        <f aca="false">INDEX(BucketTable,MATCH(B258,SumMonths,0),1)</f>
        <v>#N/A</v>
      </c>
      <c r="K258" s="57" t="e">
        <f aca="false">INDEX(lava,MATCH(B258,SumMonths,0),2)</f>
        <v>#N/A</v>
      </c>
      <c r="Y258" s="171"/>
    </row>
    <row r="259" customFormat="false" ht="12.75" hidden="false" customHeight="false" outlineLevel="0" collapsed="false">
      <c r="A259" s="57" t="e">
        <f aca="false">INDEX(BucketTable,MATCH(B259,SumMonths,0),1)</f>
        <v>#N/A</v>
      </c>
      <c r="K259" s="57" t="e">
        <f aca="false">INDEX(lava,MATCH(B259,SumMonths,0),2)</f>
        <v>#N/A</v>
      </c>
      <c r="Y259" s="171"/>
    </row>
    <row r="260" customFormat="false" ht="12.75" hidden="false" customHeight="false" outlineLevel="0" collapsed="false">
      <c r="A260" s="57" t="e">
        <f aca="false">INDEX(BucketTable,MATCH(B260,SumMonths,0),1)</f>
        <v>#N/A</v>
      </c>
      <c r="K260" s="57" t="e">
        <f aca="false">INDEX(lava,MATCH(B260,SumMonths,0),2)</f>
        <v>#N/A</v>
      </c>
      <c r="Y260" s="171"/>
    </row>
    <row r="261" customFormat="false" ht="12.75" hidden="false" customHeight="false" outlineLevel="0" collapsed="false">
      <c r="A261" s="57" t="e">
        <f aca="false">INDEX(BucketTable,MATCH(B261,SumMonths,0),1)</f>
        <v>#N/A</v>
      </c>
      <c r="K261" s="57" t="e">
        <f aca="false">INDEX(lava,MATCH(B261,SumMonths,0),2)</f>
        <v>#N/A</v>
      </c>
      <c r="Y261" s="171"/>
    </row>
    <row r="262" customFormat="false" ht="12.75" hidden="false" customHeight="false" outlineLevel="0" collapsed="false">
      <c r="A262" s="57" t="e">
        <f aca="false">INDEX(BucketTable,MATCH(B262,SumMonths,0),1)</f>
        <v>#N/A</v>
      </c>
      <c r="K262" s="57" t="e">
        <f aca="false">INDEX(lava,MATCH(B262,SumMonths,0),2)</f>
        <v>#N/A</v>
      </c>
      <c r="Y262" s="171"/>
    </row>
    <row r="263" customFormat="false" ht="12.75" hidden="false" customHeight="false" outlineLevel="0" collapsed="false">
      <c r="A263" s="57" t="e">
        <f aca="false">INDEX(BucketTable,MATCH(B263,SumMonths,0),1)</f>
        <v>#N/A</v>
      </c>
      <c r="K263" s="57" t="e">
        <f aca="false">INDEX(lava,MATCH(B263,SumMonths,0),2)</f>
        <v>#N/A</v>
      </c>
      <c r="Y263" s="171"/>
    </row>
    <row r="264" customFormat="false" ht="12.75" hidden="false" customHeight="false" outlineLevel="0" collapsed="false">
      <c r="A264" s="57" t="e">
        <f aca="false">INDEX(BucketTable,MATCH(B264,SumMonths,0),1)</f>
        <v>#N/A</v>
      </c>
      <c r="K264" s="57" t="e">
        <f aca="false">INDEX(lava,MATCH(B264,SumMonths,0),2)</f>
        <v>#N/A</v>
      </c>
      <c r="Y264" s="171"/>
    </row>
    <row r="265" customFormat="false" ht="12.75" hidden="false" customHeight="false" outlineLevel="0" collapsed="false">
      <c r="A265" s="57" t="e">
        <f aca="false">INDEX(BucketTable,MATCH(B265,SumMonths,0),1)</f>
        <v>#N/A</v>
      </c>
      <c r="K265" s="57" t="e">
        <f aca="false">INDEX(lava,MATCH(B265,SumMonths,0),2)</f>
        <v>#N/A</v>
      </c>
      <c r="Y265" s="171"/>
    </row>
    <row r="266" customFormat="false" ht="12.75" hidden="false" customHeight="false" outlineLevel="0" collapsed="false">
      <c r="A266" s="57" t="e">
        <f aca="false">INDEX(BucketTable,MATCH(B266,SumMonths,0),1)</f>
        <v>#N/A</v>
      </c>
      <c r="K266" s="57" t="e">
        <f aca="false">INDEX(lava,MATCH(B266,SumMonths,0),2)</f>
        <v>#N/A</v>
      </c>
      <c r="Y266" s="171"/>
    </row>
    <row r="267" customFormat="false" ht="12.75" hidden="false" customHeight="false" outlineLevel="0" collapsed="false">
      <c r="A267" s="57" t="e">
        <f aca="false">INDEX(BucketTable,MATCH(B267,SumMonths,0),1)</f>
        <v>#N/A</v>
      </c>
      <c r="K267" s="57" t="e">
        <f aca="false">INDEX(lava,MATCH(B267,SumMonths,0),2)</f>
        <v>#N/A</v>
      </c>
      <c r="Y267" s="171"/>
    </row>
    <row r="268" customFormat="false" ht="12.75" hidden="false" customHeight="false" outlineLevel="0" collapsed="false">
      <c r="A268" s="57" t="e">
        <f aca="false">INDEX(BucketTable,MATCH(B268,SumMonths,0),1)</f>
        <v>#N/A</v>
      </c>
      <c r="K268" s="57" t="e">
        <f aca="false">INDEX(lava,MATCH(B268,SumMonths,0),2)</f>
        <v>#N/A</v>
      </c>
      <c r="Y268" s="171"/>
    </row>
    <row r="269" customFormat="false" ht="12.75" hidden="false" customHeight="false" outlineLevel="0" collapsed="false">
      <c r="A269" s="57" t="e">
        <f aca="false">INDEX(BucketTable,MATCH(B269,SumMonths,0),1)</f>
        <v>#N/A</v>
      </c>
      <c r="K269" s="57" t="e">
        <f aca="false">INDEX(lava,MATCH(B269,SumMonths,0),2)</f>
        <v>#N/A</v>
      </c>
      <c r="Y269" s="171"/>
    </row>
    <row r="270" customFormat="false" ht="12.75" hidden="false" customHeight="false" outlineLevel="0" collapsed="false">
      <c r="A270" s="57" t="e">
        <f aca="false">INDEX(BucketTable,MATCH(B270,SumMonths,0),1)</f>
        <v>#N/A</v>
      </c>
      <c r="K270" s="57" t="e">
        <f aca="false">INDEX(lava,MATCH(B270,SumMonths,0),2)</f>
        <v>#N/A</v>
      </c>
      <c r="Y270" s="171"/>
    </row>
    <row r="271" customFormat="false" ht="12.75" hidden="false" customHeight="false" outlineLevel="0" collapsed="false">
      <c r="A271" s="57" t="e">
        <f aca="false">INDEX(BucketTable,MATCH(B271,SumMonths,0),1)</f>
        <v>#N/A</v>
      </c>
      <c r="K271" s="57" t="e">
        <f aca="false">INDEX(lava,MATCH(B271,SumMonths,0),2)</f>
        <v>#N/A</v>
      </c>
      <c r="Y271" s="171"/>
    </row>
    <row r="272" customFormat="false" ht="12.75" hidden="false" customHeight="false" outlineLevel="0" collapsed="false">
      <c r="A272" s="57" t="e">
        <f aca="false">INDEX(BucketTable,MATCH(B272,SumMonths,0),1)</f>
        <v>#N/A</v>
      </c>
      <c r="K272" s="57" t="e">
        <f aca="false">INDEX(lava,MATCH(B272,SumMonths,0),2)</f>
        <v>#N/A</v>
      </c>
      <c r="Y272" s="171"/>
    </row>
    <row r="273" customFormat="false" ht="12.75" hidden="false" customHeight="false" outlineLevel="0" collapsed="false">
      <c r="A273" s="57" t="e">
        <f aca="false">INDEX(BucketTable,MATCH(B273,SumMonths,0),1)</f>
        <v>#N/A</v>
      </c>
      <c r="K273" s="57" t="e">
        <f aca="false">INDEX(lava,MATCH(B273,SumMonths,0),2)</f>
        <v>#N/A</v>
      </c>
      <c r="Y273" s="171"/>
    </row>
    <row r="274" customFormat="false" ht="12.75" hidden="false" customHeight="false" outlineLevel="0" collapsed="false">
      <c r="A274" s="57" t="e">
        <f aca="false">INDEX(BucketTable,MATCH(B274,SumMonths,0),1)</f>
        <v>#N/A</v>
      </c>
      <c r="K274" s="57" t="e">
        <f aca="false">INDEX(lava,MATCH(B274,SumMonths,0),2)</f>
        <v>#N/A</v>
      </c>
      <c r="Y274" s="171"/>
    </row>
    <row r="275" customFormat="false" ht="12.75" hidden="false" customHeight="false" outlineLevel="0" collapsed="false">
      <c r="A275" s="57" t="e">
        <f aca="false">INDEX(BucketTable,MATCH(B275,SumMonths,0),1)</f>
        <v>#N/A</v>
      </c>
      <c r="K275" s="57" t="e">
        <f aca="false">INDEX(lava,MATCH(B275,SumMonths,0),2)</f>
        <v>#N/A</v>
      </c>
      <c r="Y275" s="171"/>
    </row>
    <row r="276" customFormat="false" ht="12.75" hidden="false" customHeight="false" outlineLevel="0" collapsed="false">
      <c r="A276" s="57" t="e">
        <f aca="false">INDEX(BucketTable,MATCH(B276,SumMonths,0),1)</f>
        <v>#N/A</v>
      </c>
      <c r="K276" s="57" t="e">
        <f aca="false">INDEX(lava,MATCH(B276,SumMonths,0),2)</f>
        <v>#N/A</v>
      </c>
      <c r="Y276" s="171"/>
    </row>
    <row r="277" customFormat="false" ht="12.75" hidden="false" customHeight="false" outlineLevel="0" collapsed="false">
      <c r="A277" s="57" t="e">
        <f aca="false">INDEX(BucketTable,MATCH(B277,SumMonths,0),1)</f>
        <v>#N/A</v>
      </c>
      <c r="K277" s="57" t="e">
        <f aca="false">INDEX(lava,MATCH(B277,SumMonths,0),2)</f>
        <v>#N/A</v>
      </c>
      <c r="Y277" s="171"/>
    </row>
    <row r="278" customFormat="false" ht="12.75" hidden="false" customHeight="false" outlineLevel="0" collapsed="false">
      <c r="A278" s="57" t="e">
        <f aca="false">INDEX(BucketTable,MATCH(B278,SumMonths,0),1)</f>
        <v>#N/A</v>
      </c>
      <c r="K278" s="57" t="e">
        <f aca="false">INDEX(lava,MATCH(B278,SumMonths,0),2)</f>
        <v>#N/A</v>
      </c>
      <c r="Y278" s="171"/>
    </row>
    <row r="279" customFormat="false" ht="12.75" hidden="false" customHeight="false" outlineLevel="0" collapsed="false">
      <c r="A279" s="57" t="e">
        <f aca="false">INDEX(BucketTable,MATCH(B279,SumMonths,0),1)</f>
        <v>#N/A</v>
      </c>
      <c r="K279" s="57" t="e">
        <f aca="false">INDEX(lava,MATCH(B279,SumMonths,0),2)</f>
        <v>#N/A</v>
      </c>
      <c r="Y279" s="171"/>
    </row>
    <row r="280" customFormat="false" ht="12.75" hidden="false" customHeight="false" outlineLevel="0" collapsed="false">
      <c r="A280" s="57" t="e">
        <f aca="false">INDEX(BucketTable,MATCH(B280,SumMonths,0),1)</f>
        <v>#N/A</v>
      </c>
      <c r="K280" s="57" t="e">
        <f aca="false">INDEX(lava,MATCH(B280,SumMonths,0),2)</f>
        <v>#N/A</v>
      </c>
      <c r="Y280" s="171"/>
    </row>
    <row r="281" customFormat="false" ht="12.75" hidden="false" customHeight="false" outlineLevel="0" collapsed="false">
      <c r="A281" s="57" t="e">
        <f aca="false">INDEX(BucketTable,MATCH(B281,SumMonths,0),1)</f>
        <v>#N/A</v>
      </c>
      <c r="K281" s="57" t="e">
        <f aca="false">INDEX(lava,MATCH(B281,SumMonths,0),2)</f>
        <v>#N/A</v>
      </c>
      <c r="Y281" s="171"/>
    </row>
    <row r="282" customFormat="false" ht="12.75" hidden="false" customHeight="false" outlineLevel="0" collapsed="false">
      <c r="A282" s="57" t="e">
        <f aca="false">INDEX(BucketTable,MATCH(B282,SumMonths,0),1)</f>
        <v>#N/A</v>
      </c>
      <c r="K282" s="57" t="e">
        <f aca="false">INDEX(lava,MATCH(B282,SumMonths,0),2)</f>
        <v>#N/A</v>
      </c>
      <c r="Y282" s="171"/>
    </row>
    <row r="283" customFormat="false" ht="12.75" hidden="false" customHeight="false" outlineLevel="0" collapsed="false">
      <c r="A283" s="57" t="e">
        <f aca="false">INDEX(BucketTable,MATCH(B283,SumMonths,0),1)</f>
        <v>#N/A</v>
      </c>
      <c r="K283" s="57" t="e">
        <f aca="false">INDEX(lava,MATCH(B283,SumMonths,0),2)</f>
        <v>#N/A</v>
      </c>
      <c r="Y283" s="171"/>
    </row>
    <row r="284" customFormat="false" ht="12.75" hidden="false" customHeight="false" outlineLevel="0" collapsed="false">
      <c r="A284" s="57" t="e">
        <f aca="false">INDEX(BucketTable,MATCH(B284,SumMonths,0),1)</f>
        <v>#N/A</v>
      </c>
      <c r="K284" s="57" t="e">
        <f aca="false">INDEX(lava,MATCH(B284,SumMonths,0),2)</f>
        <v>#N/A</v>
      </c>
      <c r="Y284" s="171"/>
    </row>
    <row r="285" customFormat="false" ht="12.75" hidden="false" customHeight="false" outlineLevel="0" collapsed="false">
      <c r="A285" s="57" t="e">
        <f aca="false">INDEX(BucketTable,MATCH(B285,SumMonths,0),1)</f>
        <v>#N/A</v>
      </c>
      <c r="K285" s="57" t="e">
        <f aca="false">INDEX(lava,MATCH(B285,SumMonths,0),2)</f>
        <v>#N/A</v>
      </c>
      <c r="Y285" s="171"/>
    </row>
    <row r="286" customFormat="false" ht="12.75" hidden="false" customHeight="false" outlineLevel="0" collapsed="false">
      <c r="A286" s="57" t="e">
        <f aca="false">INDEX(BucketTable,MATCH(B286,SumMonths,0),1)</f>
        <v>#N/A</v>
      </c>
      <c r="K286" s="57" t="e">
        <f aca="false">INDEX(lava,MATCH(B286,SumMonths,0),2)</f>
        <v>#N/A</v>
      </c>
      <c r="Y286" s="171"/>
    </row>
    <row r="287" customFormat="false" ht="12.75" hidden="false" customHeight="false" outlineLevel="0" collapsed="false">
      <c r="A287" s="57" t="e">
        <f aca="false">INDEX(BucketTable,MATCH(B287,SumMonths,0),1)</f>
        <v>#N/A</v>
      </c>
      <c r="K287" s="57" t="e">
        <f aca="false">INDEX(lava,MATCH(B287,SumMonths,0),2)</f>
        <v>#N/A</v>
      </c>
      <c r="Y287" s="171"/>
    </row>
    <row r="288" customFormat="false" ht="12.75" hidden="false" customHeight="false" outlineLevel="0" collapsed="false">
      <c r="A288" s="57" t="e">
        <f aca="false">INDEX(BucketTable,MATCH(B288,SumMonths,0),1)</f>
        <v>#N/A</v>
      </c>
      <c r="K288" s="57" t="e">
        <f aca="false">INDEX(lava,MATCH(B288,SumMonths,0),2)</f>
        <v>#N/A</v>
      </c>
      <c r="Y288" s="171"/>
    </row>
    <row r="289" customFormat="false" ht="12.75" hidden="false" customHeight="false" outlineLevel="0" collapsed="false">
      <c r="A289" s="57" t="e">
        <f aca="false">INDEX(BucketTable,MATCH(B289,SumMonths,0),1)</f>
        <v>#N/A</v>
      </c>
      <c r="K289" s="57" t="e">
        <f aca="false">INDEX(lava,MATCH(B289,SumMonths,0),2)</f>
        <v>#N/A</v>
      </c>
      <c r="Y289" s="171"/>
    </row>
    <row r="290" customFormat="false" ht="12.75" hidden="false" customHeight="false" outlineLevel="0" collapsed="false">
      <c r="A290" s="57" t="e">
        <f aca="false">INDEX(BucketTable,MATCH(B290,SumMonths,0),1)</f>
        <v>#N/A</v>
      </c>
      <c r="K290" s="57" t="e">
        <f aca="false">INDEX(lava,MATCH(B290,SumMonths,0),2)</f>
        <v>#N/A</v>
      </c>
      <c r="Y290" s="171"/>
    </row>
    <row r="291" customFormat="false" ht="12.75" hidden="false" customHeight="false" outlineLevel="0" collapsed="false">
      <c r="A291" s="57" t="e">
        <f aca="false">INDEX(BucketTable,MATCH(B291,SumMonths,0),1)</f>
        <v>#N/A</v>
      </c>
      <c r="K291" s="57" t="e">
        <f aca="false">INDEX(lava,MATCH(B291,SumMonths,0),2)</f>
        <v>#N/A</v>
      </c>
      <c r="Y291" s="171"/>
    </row>
    <row r="292" customFormat="false" ht="12.75" hidden="false" customHeight="false" outlineLevel="0" collapsed="false">
      <c r="A292" s="57" t="e">
        <f aca="false">INDEX(BucketTable,MATCH(B292,SumMonths,0),1)</f>
        <v>#N/A</v>
      </c>
      <c r="K292" s="57" t="e">
        <f aca="false">INDEX(lava,MATCH(B292,SumMonths,0),2)</f>
        <v>#N/A</v>
      </c>
      <c r="Y292" s="171"/>
    </row>
    <row r="293" customFormat="false" ht="12.75" hidden="false" customHeight="false" outlineLevel="0" collapsed="false">
      <c r="A293" s="57" t="e">
        <f aca="false">INDEX(BucketTable,MATCH(B293,SumMonths,0),1)</f>
        <v>#N/A</v>
      </c>
      <c r="K293" s="57" t="e">
        <f aca="false">INDEX(lava,MATCH(B293,SumMonths,0),2)</f>
        <v>#N/A</v>
      </c>
      <c r="Y293" s="171"/>
    </row>
    <row r="294" customFormat="false" ht="12.75" hidden="false" customHeight="false" outlineLevel="0" collapsed="false">
      <c r="A294" s="57" t="e">
        <f aca="false">INDEX(BucketTable,MATCH(B294,SumMonths,0),1)</f>
        <v>#N/A</v>
      </c>
      <c r="K294" s="57" t="e">
        <f aca="false">INDEX(lava,MATCH(B294,SumMonths,0),2)</f>
        <v>#N/A</v>
      </c>
      <c r="Y294" s="171"/>
    </row>
    <row r="295" customFormat="false" ht="12.75" hidden="false" customHeight="false" outlineLevel="0" collapsed="false">
      <c r="A295" s="57" t="e">
        <f aca="false">INDEX(BucketTable,MATCH(B295,SumMonths,0),1)</f>
        <v>#N/A</v>
      </c>
      <c r="K295" s="57" t="e">
        <f aca="false">INDEX(lava,MATCH(B295,SumMonths,0),2)</f>
        <v>#N/A</v>
      </c>
      <c r="Y295" s="171"/>
    </row>
    <row r="296" customFormat="false" ht="12.75" hidden="false" customHeight="false" outlineLevel="0" collapsed="false">
      <c r="A296" s="57" t="e">
        <f aca="false">INDEX(BucketTable,MATCH(B296,SumMonths,0),1)</f>
        <v>#N/A</v>
      </c>
      <c r="K296" s="57" t="e">
        <f aca="false">INDEX(lava,MATCH(B296,SumMonths,0),2)</f>
        <v>#N/A</v>
      </c>
      <c r="Y296" s="171"/>
    </row>
    <row r="297" customFormat="false" ht="12.75" hidden="false" customHeight="false" outlineLevel="0" collapsed="false">
      <c r="A297" s="57" t="e">
        <f aca="false">INDEX(BucketTable,MATCH(B297,SumMonths,0),1)</f>
        <v>#N/A</v>
      </c>
      <c r="K297" s="57" t="e">
        <f aca="false">INDEX(lava,MATCH(B297,SumMonths,0),2)</f>
        <v>#N/A</v>
      </c>
      <c r="Y297" s="171"/>
    </row>
    <row r="298" customFormat="false" ht="12.75" hidden="false" customHeight="false" outlineLevel="0" collapsed="false">
      <c r="A298" s="57" t="e">
        <f aca="false">INDEX(BucketTable,MATCH(B298,SumMonths,0),1)</f>
        <v>#N/A</v>
      </c>
      <c r="K298" s="57" t="e">
        <f aca="false">INDEX(lava,MATCH(B298,SumMonths,0),2)</f>
        <v>#N/A</v>
      </c>
      <c r="Y298" s="171"/>
    </row>
    <row r="299" customFormat="false" ht="12.75" hidden="false" customHeight="false" outlineLevel="0" collapsed="false">
      <c r="A299" s="57" t="e">
        <f aca="false">INDEX(BucketTable,MATCH(B299,SumMonths,0),1)</f>
        <v>#N/A</v>
      </c>
      <c r="K299" s="57" t="e">
        <f aca="false">INDEX(lava,MATCH(B299,SumMonths,0),2)</f>
        <v>#N/A</v>
      </c>
      <c r="Y299" s="171"/>
    </row>
    <row r="300" customFormat="false" ht="12.75" hidden="false" customHeight="false" outlineLevel="0" collapsed="false">
      <c r="A300" s="57" t="e">
        <f aca="false">INDEX(BucketTable,MATCH(B300,SumMonths,0),1)</f>
        <v>#N/A</v>
      </c>
      <c r="K300" s="57" t="e">
        <f aca="false">INDEX(lava,MATCH(B300,SumMonths,0),2)</f>
        <v>#N/A</v>
      </c>
      <c r="Y300" s="171"/>
    </row>
    <row r="301" customFormat="false" ht="12.75" hidden="false" customHeight="false" outlineLevel="0" collapsed="false">
      <c r="A301" s="57" t="e">
        <f aca="false">INDEX(BucketTable,MATCH(B301,SumMonths,0),1)</f>
        <v>#N/A</v>
      </c>
      <c r="K301" s="57" t="e">
        <f aca="false">INDEX(lava,MATCH(B301,SumMonths,0),2)</f>
        <v>#N/A</v>
      </c>
      <c r="Y301" s="171"/>
    </row>
    <row r="302" customFormat="false" ht="12.75" hidden="false" customHeight="false" outlineLevel="0" collapsed="false">
      <c r="A302" s="57" t="e">
        <f aca="false">INDEX(BucketTable,MATCH(B302,SumMonths,0),1)</f>
        <v>#N/A</v>
      </c>
      <c r="K302" s="57" t="e">
        <f aca="false">INDEX(lava,MATCH(B302,SumMonths,0),2)</f>
        <v>#N/A</v>
      </c>
      <c r="Y302" s="171"/>
    </row>
    <row r="303" customFormat="false" ht="12.75" hidden="false" customHeight="false" outlineLevel="0" collapsed="false">
      <c r="A303" s="57" t="e">
        <f aca="false">INDEX(BucketTable,MATCH(B303,SumMonths,0),1)</f>
        <v>#N/A</v>
      </c>
      <c r="K303" s="57" t="e">
        <f aca="false">INDEX(lava,MATCH(B303,SumMonths,0),2)</f>
        <v>#N/A</v>
      </c>
      <c r="Y303" s="171"/>
    </row>
    <row r="304" customFormat="false" ht="12.75" hidden="false" customHeight="false" outlineLevel="0" collapsed="false">
      <c r="A304" s="57" t="e">
        <f aca="false">INDEX(BucketTable,MATCH(B304,SumMonths,0),1)</f>
        <v>#N/A</v>
      </c>
      <c r="K304" s="57" t="e">
        <f aca="false">INDEX(lava,MATCH(B304,SumMonths,0),2)</f>
        <v>#N/A</v>
      </c>
      <c r="Y304" s="171"/>
    </row>
    <row r="305" customFormat="false" ht="12.75" hidden="false" customHeight="false" outlineLevel="0" collapsed="false">
      <c r="A305" s="57" t="e">
        <f aca="false">INDEX(BucketTable,MATCH(B305,SumMonths,0),1)</f>
        <v>#N/A</v>
      </c>
      <c r="K305" s="57" t="e">
        <f aca="false">INDEX(lava,MATCH(B305,SumMonths,0),2)</f>
        <v>#N/A</v>
      </c>
      <c r="Y305" s="171"/>
    </row>
    <row r="306" customFormat="false" ht="12.75" hidden="false" customHeight="false" outlineLevel="0" collapsed="false">
      <c r="A306" s="57" t="e">
        <f aca="false">INDEX(BucketTable,MATCH(B306,SumMonths,0),1)</f>
        <v>#N/A</v>
      </c>
      <c r="K306" s="57" t="e">
        <f aca="false">INDEX(lava,MATCH(B306,SumMonths,0),2)</f>
        <v>#N/A</v>
      </c>
      <c r="Y306" s="171"/>
    </row>
    <row r="307" customFormat="false" ht="12.75" hidden="false" customHeight="false" outlineLevel="0" collapsed="false">
      <c r="A307" s="57" t="e">
        <f aca="false">INDEX(BucketTable,MATCH(B307,SumMonths,0),1)</f>
        <v>#N/A</v>
      </c>
      <c r="K307" s="57" t="e">
        <f aca="false">INDEX(lava,MATCH(B307,SumMonths,0),2)</f>
        <v>#N/A</v>
      </c>
      <c r="Y307" s="171"/>
    </row>
    <row r="308" customFormat="false" ht="12.75" hidden="false" customHeight="false" outlineLevel="0" collapsed="false">
      <c r="A308" s="57" t="e">
        <f aca="false">INDEX(BucketTable,MATCH(B308,SumMonths,0),1)</f>
        <v>#N/A</v>
      </c>
      <c r="K308" s="57" t="e">
        <f aca="false">INDEX(lava,MATCH(B308,SumMonths,0),2)</f>
        <v>#N/A</v>
      </c>
      <c r="Y308" s="171"/>
    </row>
    <row r="309" customFormat="false" ht="12.75" hidden="false" customHeight="false" outlineLevel="0" collapsed="false">
      <c r="A309" s="57" t="e">
        <f aca="false">INDEX(BucketTable,MATCH(B309,SumMonths,0),1)</f>
        <v>#N/A</v>
      </c>
      <c r="K309" s="57" t="e">
        <f aca="false">INDEX(lava,MATCH(B309,SumMonths,0),2)</f>
        <v>#N/A</v>
      </c>
      <c r="Y309" s="171"/>
    </row>
    <row r="310" customFormat="false" ht="12.75" hidden="false" customHeight="false" outlineLevel="0" collapsed="false">
      <c r="A310" s="57" t="e">
        <f aca="false">INDEX(BucketTable,MATCH(B310,SumMonths,0),1)</f>
        <v>#N/A</v>
      </c>
      <c r="K310" s="57" t="e">
        <f aca="false">INDEX(lava,MATCH(B310,SumMonths,0),2)</f>
        <v>#N/A</v>
      </c>
      <c r="Y310" s="171"/>
    </row>
    <row r="311" customFormat="false" ht="12.75" hidden="false" customHeight="false" outlineLevel="0" collapsed="false">
      <c r="A311" s="57" t="e">
        <f aca="false">INDEX(BucketTable,MATCH(B311,SumMonths,0),1)</f>
        <v>#N/A</v>
      </c>
      <c r="K311" s="57" t="e">
        <f aca="false">INDEX(lava,MATCH(B311,SumMonths,0),2)</f>
        <v>#N/A</v>
      </c>
      <c r="Y311" s="171"/>
    </row>
    <row r="312" customFormat="false" ht="12.75" hidden="false" customHeight="false" outlineLevel="0" collapsed="false">
      <c r="A312" s="57" t="e">
        <f aca="false">INDEX(BucketTable,MATCH(B312,SumMonths,0),1)</f>
        <v>#N/A</v>
      </c>
      <c r="K312" s="57" t="e">
        <f aca="false">INDEX(lava,MATCH(B312,SumMonths,0),2)</f>
        <v>#N/A</v>
      </c>
      <c r="Y312" s="171"/>
    </row>
    <row r="313" customFormat="false" ht="12.75" hidden="false" customHeight="false" outlineLevel="0" collapsed="false">
      <c r="A313" s="57" t="e">
        <f aca="false">INDEX(BucketTable,MATCH(B313,SumMonths,0),1)</f>
        <v>#N/A</v>
      </c>
      <c r="K313" s="57" t="e">
        <f aca="false">INDEX(lava,MATCH(B313,SumMonths,0),2)</f>
        <v>#N/A</v>
      </c>
      <c r="Y313" s="171"/>
    </row>
    <row r="314" customFormat="false" ht="12.75" hidden="false" customHeight="false" outlineLevel="0" collapsed="false">
      <c r="A314" s="57" t="e">
        <f aca="false">INDEX(BucketTable,MATCH(B314,SumMonths,0),1)</f>
        <v>#N/A</v>
      </c>
      <c r="K314" s="57" t="e">
        <f aca="false">INDEX(lava,MATCH(B314,SumMonths,0),2)</f>
        <v>#N/A</v>
      </c>
      <c r="Y314" s="171"/>
    </row>
    <row r="315" customFormat="false" ht="12.75" hidden="false" customHeight="false" outlineLevel="0" collapsed="false">
      <c r="A315" s="57" t="e">
        <f aca="false">INDEX(BucketTable,MATCH(B315,SumMonths,0),1)</f>
        <v>#N/A</v>
      </c>
      <c r="K315" s="57" t="e">
        <f aca="false">INDEX(lava,MATCH(B315,SumMonths,0),2)</f>
        <v>#N/A</v>
      </c>
      <c r="Y315" s="171"/>
    </row>
    <row r="316" customFormat="false" ht="12.75" hidden="false" customHeight="false" outlineLevel="0" collapsed="false">
      <c r="A316" s="57" t="e">
        <f aca="false">INDEX(BucketTable,MATCH(B316,SumMonths,0),1)</f>
        <v>#N/A</v>
      </c>
      <c r="K316" s="57" t="e">
        <f aca="false">INDEX(lava,MATCH(B316,SumMonths,0),2)</f>
        <v>#N/A</v>
      </c>
      <c r="Y316" s="171"/>
    </row>
    <row r="317" customFormat="false" ht="12.75" hidden="false" customHeight="false" outlineLevel="0" collapsed="false">
      <c r="A317" s="57" t="e">
        <f aca="false">INDEX(BucketTable,MATCH(B317,SumMonths,0),1)</f>
        <v>#N/A</v>
      </c>
      <c r="K317" s="57" t="e">
        <f aca="false">INDEX(lava,MATCH(B317,SumMonths,0),2)</f>
        <v>#N/A</v>
      </c>
      <c r="Y317" s="171"/>
    </row>
    <row r="318" customFormat="false" ht="12.75" hidden="false" customHeight="false" outlineLevel="0" collapsed="false">
      <c r="A318" s="57" t="e">
        <f aca="false">INDEX(BucketTable,MATCH(B318,SumMonths,0),1)</f>
        <v>#N/A</v>
      </c>
      <c r="K318" s="57" t="e">
        <f aca="false">INDEX(lava,MATCH(B318,SumMonths,0),2)</f>
        <v>#N/A</v>
      </c>
      <c r="Y318" s="171"/>
    </row>
    <row r="319" customFormat="false" ht="12.75" hidden="false" customHeight="false" outlineLevel="0" collapsed="false">
      <c r="A319" s="57" t="e">
        <f aca="false">INDEX(BucketTable,MATCH(B319,SumMonths,0),1)</f>
        <v>#N/A</v>
      </c>
      <c r="K319" s="57" t="e">
        <f aca="false">INDEX(lava,MATCH(B319,SumMonths,0),2)</f>
        <v>#N/A</v>
      </c>
      <c r="Y319" s="171"/>
    </row>
    <row r="320" customFormat="false" ht="12.75" hidden="false" customHeight="false" outlineLevel="0" collapsed="false">
      <c r="A320" s="57" t="e">
        <f aca="false">INDEX(BucketTable,MATCH(B320,SumMonths,0),1)</f>
        <v>#N/A</v>
      </c>
      <c r="K320" s="57" t="e">
        <f aca="false">INDEX(lava,MATCH(B320,SumMonths,0),2)</f>
        <v>#N/A</v>
      </c>
      <c r="Y320" s="171"/>
    </row>
    <row r="321" customFormat="false" ht="12.75" hidden="false" customHeight="false" outlineLevel="0" collapsed="false">
      <c r="A321" s="57" t="e">
        <f aca="false">INDEX(BucketTable,MATCH(B321,SumMonths,0),1)</f>
        <v>#N/A</v>
      </c>
      <c r="K321" s="57" t="e">
        <f aca="false">INDEX(lava,MATCH(B321,SumMonths,0),2)</f>
        <v>#N/A</v>
      </c>
      <c r="Y321" s="171"/>
    </row>
    <row r="322" customFormat="false" ht="12.75" hidden="false" customHeight="false" outlineLevel="0" collapsed="false">
      <c r="A322" s="57" t="e">
        <f aca="false">INDEX(BucketTable,MATCH(B322,SumMonths,0),1)</f>
        <v>#N/A</v>
      </c>
      <c r="K322" s="57" t="e">
        <f aca="false">INDEX(lava,MATCH(B322,SumMonths,0),2)</f>
        <v>#N/A</v>
      </c>
      <c r="Y322" s="171"/>
    </row>
    <row r="323" customFormat="false" ht="12.75" hidden="false" customHeight="false" outlineLevel="0" collapsed="false">
      <c r="A323" s="57" t="e">
        <f aca="false">INDEX(BucketTable,MATCH(B323,SumMonths,0),1)</f>
        <v>#N/A</v>
      </c>
      <c r="K323" s="57" t="e">
        <f aca="false">INDEX(lava,MATCH(B323,SumMonths,0),2)</f>
        <v>#N/A</v>
      </c>
      <c r="Y323" s="171"/>
    </row>
    <row r="324" customFormat="false" ht="12.75" hidden="false" customHeight="false" outlineLevel="0" collapsed="false">
      <c r="A324" s="57" t="e">
        <f aca="false">INDEX(BucketTable,MATCH(B324,SumMonths,0),1)</f>
        <v>#N/A</v>
      </c>
      <c r="K324" s="57" t="e">
        <f aca="false">INDEX(lava,MATCH(B324,SumMonths,0),2)</f>
        <v>#N/A</v>
      </c>
      <c r="Y324" s="171"/>
    </row>
    <row r="325" customFormat="false" ht="12.75" hidden="false" customHeight="false" outlineLevel="0" collapsed="false">
      <c r="A325" s="57" t="e">
        <f aca="false">INDEX(BucketTable,MATCH(B325,SumMonths,0),1)</f>
        <v>#N/A</v>
      </c>
      <c r="K325" s="57" t="e">
        <f aca="false">INDEX(lava,MATCH(B325,SumMonths,0),2)</f>
        <v>#N/A</v>
      </c>
      <c r="Y325" s="171"/>
    </row>
    <row r="326" customFormat="false" ht="12.75" hidden="false" customHeight="false" outlineLevel="0" collapsed="false">
      <c r="A326" s="57" t="e">
        <f aca="false">INDEX(BucketTable,MATCH(B326,SumMonths,0),1)</f>
        <v>#N/A</v>
      </c>
      <c r="K326" s="57" t="e">
        <f aca="false">INDEX(lava,MATCH(B326,SumMonths,0),2)</f>
        <v>#N/A</v>
      </c>
      <c r="Y326" s="171"/>
    </row>
    <row r="327" customFormat="false" ht="12.75" hidden="false" customHeight="false" outlineLevel="0" collapsed="false">
      <c r="A327" s="57" t="e">
        <f aca="false">INDEX(BucketTable,MATCH(B327,SumMonths,0),1)</f>
        <v>#N/A</v>
      </c>
      <c r="K327" s="57" t="e">
        <f aca="false">INDEX(lava,MATCH(B327,SumMonths,0),2)</f>
        <v>#N/A</v>
      </c>
      <c r="Y327" s="171"/>
    </row>
    <row r="328" customFormat="false" ht="12.75" hidden="false" customHeight="false" outlineLevel="0" collapsed="false">
      <c r="A328" s="57" t="e">
        <f aca="false">INDEX(BucketTable,MATCH(B328,SumMonths,0),1)</f>
        <v>#N/A</v>
      </c>
      <c r="K328" s="57" t="e">
        <f aca="false">INDEX(lava,MATCH(B328,SumMonths,0),2)</f>
        <v>#N/A</v>
      </c>
      <c r="Y328" s="171"/>
    </row>
    <row r="329" customFormat="false" ht="12.75" hidden="false" customHeight="false" outlineLevel="0" collapsed="false">
      <c r="A329" s="57" t="e">
        <f aca="false">INDEX(BucketTable,MATCH(B329,SumMonths,0),1)</f>
        <v>#N/A</v>
      </c>
      <c r="K329" s="57" t="e">
        <f aca="false">INDEX(lava,MATCH(B329,SumMonths,0),2)</f>
        <v>#N/A</v>
      </c>
      <c r="Y329" s="171"/>
    </row>
    <row r="330" customFormat="false" ht="12.75" hidden="false" customHeight="false" outlineLevel="0" collapsed="false">
      <c r="A330" s="57" t="e">
        <f aca="false">INDEX(BucketTable,MATCH(B330,SumMonths,0),1)</f>
        <v>#N/A</v>
      </c>
      <c r="K330" s="57" t="e">
        <f aca="false">INDEX(lava,MATCH(B330,SumMonths,0),2)</f>
        <v>#N/A</v>
      </c>
      <c r="Y330" s="171"/>
    </row>
    <row r="331" customFormat="false" ht="12.75" hidden="false" customHeight="false" outlineLevel="0" collapsed="false">
      <c r="A331" s="57" t="e">
        <f aca="false">INDEX(BucketTable,MATCH(B331,SumMonths,0),1)</f>
        <v>#N/A</v>
      </c>
      <c r="K331" s="57" t="e">
        <f aca="false">INDEX(lava,MATCH(B331,SumMonths,0),2)</f>
        <v>#N/A</v>
      </c>
      <c r="Y331" s="171"/>
    </row>
    <row r="332" customFormat="false" ht="12.75" hidden="false" customHeight="false" outlineLevel="0" collapsed="false">
      <c r="A332" s="57" t="e">
        <f aca="false">INDEX(BucketTable,MATCH(B332,SumMonths,0),1)</f>
        <v>#N/A</v>
      </c>
      <c r="K332" s="57" t="e">
        <f aca="false">INDEX(lava,MATCH(B332,SumMonths,0),2)</f>
        <v>#N/A</v>
      </c>
      <c r="Y332" s="171"/>
    </row>
    <row r="333" customFormat="false" ht="12.75" hidden="false" customHeight="false" outlineLevel="0" collapsed="false">
      <c r="A333" s="57" t="e">
        <f aca="false">INDEX(BucketTable,MATCH(B333,SumMonths,0),1)</f>
        <v>#N/A</v>
      </c>
      <c r="K333" s="57" t="e">
        <f aca="false">INDEX(lava,MATCH(B333,SumMonths,0),2)</f>
        <v>#N/A</v>
      </c>
      <c r="Y333" s="171"/>
    </row>
    <row r="334" customFormat="false" ht="12.75" hidden="false" customHeight="false" outlineLevel="0" collapsed="false">
      <c r="A334" s="57" t="e">
        <f aca="false">INDEX(BucketTable,MATCH(B334,SumMonths,0),1)</f>
        <v>#N/A</v>
      </c>
      <c r="K334" s="57" t="e">
        <f aca="false">INDEX(lava,MATCH(B334,SumMonths,0),2)</f>
        <v>#N/A</v>
      </c>
      <c r="Y334" s="171"/>
    </row>
    <row r="335" customFormat="false" ht="12.75" hidden="false" customHeight="false" outlineLevel="0" collapsed="false">
      <c r="A335" s="57" t="e">
        <f aca="false">INDEX(BucketTable,MATCH(B335,SumMonths,0),1)</f>
        <v>#N/A</v>
      </c>
      <c r="K335" s="57" t="e">
        <f aca="false">INDEX(lava,MATCH(B335,SumMonths,0),2)</f>
        <v>#N/A</v>
      </c>
      <c r="Y335" s="171"/>
    </row>
    <row r="336" customFormat="false" ht="12.75" hidden="false" customHeight="false" outlineLevel="0" collapsed="false">
      <c r="A336" s="57" t="e">
        <f aca="false">INDEX(BucketTable,MATCH(B336,SumMonths,0),1)</f>
        <v>#N/A</v>
      </c>
      <c r="K336" s="57" t="e">
        <f aca="false">INDEX(lava,MATCH(B336,SumMonths,0),2)</f>
        <v>#N/A</v>
      </c>
      <c r="Y336" s="171"/>
    </row>
    <row r="337" customFormat="false" ht="12.75" hidden="false" customHeight="false" outlineLevel="0" collapsed="false">
      <c r="A337" s="57" t="e">
        <f aca="false">INDEX(BucketTable,MATCH(B337,SumMonths,0),1)</f>
        <v>#N/A</v>
      </c>
      <c r="K337" s="57" t="e">
        <f aca="false">INDEX(lava,MATCH(B337,SumMonths,0),2)</f>
        <v>#N/A</v>
      </c>
      <c r="Y337" s="171"/>
    </row>
    <row r="338" customFormat="false" ht="12.75" hidden="false" customHeight="false" outlineLevel="0" collapsed="false">
      <c r="A338" s="57" t="e">
        <f aca="false">INDEX(BucketTable,MATCH(B338,SumMonths,0),1)</f>
        <v>#N/A</v>
      </c>
      <c r="K338" s="57" t="e">
        <f aca="false">INDEX(lava,MATCH(B338,SumMonths,0),2)</f>
        <v>#N/A</v>
      </c>
      <c r="Y338" s="171"/>
    </row>
    <row r="339" customFormat="false" ht="12.75" hidden="false" customHeight="false" outlineLevel="0" collapsed="false">
      <c r="A339" s="57" t="e">
        <f aca="false">INDEX(BucketTable,MATCH(B339,SumMonths,0),1)</f>
        <v>#N/A</v>
      </c>
      <c r="K339" s="57" t="e">
        <f aca="false">INDEX(lava,MATCH(B339,SumMonths,0),2)</f>
        <v>#N/A</v>
      </c>
      <c r="Y339" s="171"/>
    </row>
    <row r="340" customFormat="false" ht="12.75" hidden="false" customHeight="false" outlineLevel="0" collapsed="false">
      <c r="A340" s="57" t="e">
        <f aca="false">INDEX(BucketTable,MATCH(B340,SumMonths,0),1)</f>
        <v>#N/A</v>
      </c>
      <c r="K340" s="57" t="e">
        <f aca="false">INDEX(lava,MATCH(B340,SumMonths,0),2)</f>
        <v>#N/A</v>
      </c>
      <c r="Y340" s="171"/>
    </row>
    <row r="341" customFormat="false" ht="12.75" hidden="false" customHeight="false" outlineLevel="0" collapsed="false">
      <c r="A341" s="57" t="e">
        <f aca="false">INDEX(BucketTable,MATCH(B341,SumMonths,0),1)</f>
        <v>#N/A</v>
      </c>
      <c r="K341" s="57" t="e">
        <f aca="false">INDEX(lava,MATCH(B341,SumMonths,0),2)</f>
        <v>#N/A</v>
      </c>
      <c r="Y341" s="171"/>
    </row>
    <row r="342" customFormat="false" ht="12.75" hidden="false" customHeight="false" outlineLevel="0" collapsed="false">
      <c r="A342" s="57" t="e">
        <f aca="false">INDEX(BucketTable,MATCH(B342,SumMonths,0),1)</f>
        <v>#N/A</v>
      </c>
      <c r="K342" s="57" t="e">
        <f aca="false">INDEX(lava,MATCH(B342,SumMonths,0),2)</f>
        <v>#N/A</v>
      </c>
      <c r="Y342" s="171"/>
    </row>
    <row r="343" customFormat="false" ht="12.75" hidden="false" customHeight="false" outlineLevel="0" collapsed="false">
      <c r="A343" s="57" t="e">
        <f aca="false">INDEX(BucketTable,MATCH(B343,SumMonths,0),1)</f>
        <v>#N/A</v>
      </c>
      <c r="K343" s="57" t="e">
        <f aca="false">INDEX(lava,MATCH(B343,SumMonths,0),2)</f>
        <v>#N/A</v>
      </c>
      <c r="Y343" s="171"/>
    </row>
    <row r="344" customFormat="false" ht="12.75" hidden="false" customHeight="false" outlineLevel="0" collapsed="false">
      <c r="A344" s="57" t="e">
        <f aca="false">INDEX(BucketTable,MATCH(B344,SumMonths,0),1)</f>
        <v>#N/A</v>
      </c>
      <c r="K344" s="57" t="e">
        <f aca="false">INDEX(lava,MATCH(B344,SumMonths,0),2)</f>
        <v>#N/A</v>
      </c>
      <c r="Y344" s="171"/>
    </row>
    <row r="345" customFormat="false" ht="12.75" hidden="false" customHeight="false" outlineLevel="0" collapsed="false">
      <c r="A345" s="57" t="e">
        <f aca="false">INDEX(BucketTable,MATCH(B345,SumMonths,0),1)</f>
        <v>#N/A</v>
      </c>
      <c r="K345" s="57" t="e">
        <f aca="false">INDEX(lava,MATCH(B345,SumMonths,0),2)</f>
        <v>#N/A</v>
      </c>
      <c r="Y345" s="171"/>
    </row>
    <row r="346" customFormat="false" ht="12.75" hidden="false" customHeight="false" outlineLevel="0" collapsed="false">
      <c r="A346" s="57" t="e">
        <f aca="false">INDEX(BucketTable,MATCH(B346,SumMonths,0),1)</f>
        <v>#N/A</v>
      </c>
      <c r="K346" s="57" t="e">
        <f aca="false">INDEX(lava,MATCH(B346,SumMonths,0),2)</f>
        <v>#N/A</v>
      </c>
      <c r="Y346" s="171"/>
    </row>
    <row r="347" customFormat="false" ht="12.75" hidden="false" customHeight="false" outlineLevel="0" collapsed="false">
      <c r="A347" s="57" t="e">
        <f aca="false">INDEX(BucketTable,MATCH(B347,SumMonths,0),1)</f>
        <v>#N/A</v>
      </c>
      <c r="K347" s="57" t="e">
        <f aca="false">INDEX(lava,MATCH(B347,SumMonths,0),2)</f>
        <v>#N/A</v>
      </c>
      <c r="Y347" s="171"/>
    </row>
    <row r="348" customFormat="false" ht="12.75" hidden="false" customHeight="false" outlineLevel="0" collapsed="false">
      <c r="A348" s="57" t="e">
        <f aca="false">INDEX(BucketTable,MATCH(B348,SumMonths,0),1)</f>
        <v>#N/A</v>
      </c>
      <c r="K348" s="57" t="e">
        <f aca="false">INDEX(lava,MATCH(B348,SumMonths,0),2)</f>
        <v>#N/A</v>
      </c>
      <c r="Y348" s="171"/>
    </row>
    <row r="349" customFormat="false" ht="12.75" hidden="false" customHeight="false" outlineLevel="0" collapsed="false">
      <c r="A349" s="57" t="e">
        <f aca="false">INDEX(BucketTable,MATCH(B349,SumMonths,0),1)</f>
        <v>#N/A</v>
      </c>
      <c r="K349" s="57" t="e">
        <f aca="false">INDEX(lava,MATCH(B349,SumMonths,0),2)</f>
        <v>#N/A</v>
      </c>
      <c r="Y349" s="171"/>
    </row>
    <row r="350" customFormat="false" ht="12.75" hidden="false" customHeight="false" outlineLevel="0" collapsed="false">
      <c r="A350" s="57" t="e">
        <f aca="false">INDEX(BucketTable,MATCH(B350,SumMonths,0),1)</f>
        <v>#N/A</v>
      </c>
      <c r="K350" s="57" t="e">
        <f aca="false">INDEX(lava,MATCH(B350,SumMonths,0),2)</f>
        <v>#N/A</v>
      </c>
      <c r="Y350" s="171"/>
    </row>
    <row r="351" customFormat="false" ht="12.75" hidden="false" customHeight="false" outlineLevel="0" collapsed="false">
      <c r="A351" s="57" t="e">
        <f aca="false">INDEX(BucketTable,MATCH(B351,SumMonths,0),1)</f>
        <v>#N/A</v>
      </c>
      <c r="K351" s="57" t="e">
        <f aca="false">INDEX(lava,MATCH(B351,SumMonths,0),2)</f>
        <v>#N/A</v>
      </c>
      <c r="Y351" s="171"/>
    </row>
    <row r="352" customFormat="false" ht="12.75" hidden="false" customHeight="false" outlineLevel="0" collapsed="false">
      <c r="A352" s="57" t="e">
        <f aca="false">INDEX(BucketTable,MATCH(B352,SumMonths,0),1)</f>
        <v>#N/A</v>
      </c>
      <c r="K352" s="57" t="e">
        <f aca="false">INDEX(lava,MATCH(B352,SumMonths,0),2)</f>
        <v>#N/A</v>
      </c>
      <c r="Y352" s="171"/>
    </row>
    <row r="353" customFormat="false" ht="12.75" hidden="false" customHeight="false" outlineLevel="0" collapsed="false">
      <c r="A353" s="57" t="e">
        <f aca="false">INDEX(BucketTable,MATCH(B353,SumMonths,0),1)</f>
        <v>#N/A</v>
      </c>
      <c r="K353" s="57" t="e">
        <f aca="false">INDEX(lava,MATCH(B353,SumMonths,0),2)</f>
        <v>#N/A</v>
      </c>
      <c r="Y353" s="171"/>
    </row>
    <row r="354" customFormat="false" ht="12.75" hidden="false" customHeight="false" outlineLevel="0" collapsed="false">
      <c r="A354" s="57" t="e">
        <f aca="false">INDEX(BucketTable,MATCH(B354,SumMonths,0),1)</f>
        <v>#N/A</v>
      </c>
      <c r="K354" s="57" t="e">
        <f aca="false">INDEX(lava,MATCH(B354,SumMonths,0),2)</f>
        <v>#N/A</v>
      </c>
      <c r="Y354" s="171"/>
    </row>
    <row r="355" customFormat="false" ht="12.75" hidden="false" customHeight="false" outlineLevel="0" collapsed="false">
      <c r="A355" s="57" t="e">
        <f aca="false">INDEX(BucketTable,MATCH(B355,SumMonths,0),1)</f>
        <v>#N/A</v>
      </c>
      <c r="K355" s="57" t="e">
        <f aca="false">INDEX(lava,MATCH(B355,SumMonths,0),2)</f>
        <v>#N/A</v>
      </c>
      <c r="Y355" s="171"/>
    </row>
    <row r="356" customFormat="false" ht="12.75" hidden="false" customHeight="false" outlineLevel="0" collapsed="false">
      <c r="A356" s="57" t="e">
        <f aca="false">INDEX(BucketTable,MATCH(B356,SumMonths,0),1)</f>
        <v>#N/A</v>
      </c>
      <c r="K356" s="57" t="e">
        <f aca="false">INDEX(lava,MATCH(B356,SumMonths,0),2)</f>
        <v>#N/A</v>
      </c>
      <c r="Y356" s="171"/>
    </row>
    <row r="357" customFormat="false" ht="12.75" hidden="false" customHeight="false" outlineLevel="0" collapsed="false">
      <c r="A357" s="57" t="e">
        <f aca="false">INDEX(BucketTable,MATCH(B357,SumMonths,0),1)</f>
        <v>#N/A</v>
      </c>
      <c r="K357" s="57" t="e">
        <f aca="false">INDEX(lava,MATCH(B357,SumMonths,0),2)</f>
        <v>#N/A</v>
      </c>
      <c r="Y357" s="171"/>
    </row>
    <row r="358" customFormat="false" ht="12.75" hidden="false" customHeight="false" outlineLevel="0" collapsed="false">
      <c r="A358" s="57" t="e">
        <f aca="false">INDEX(BucketTable,MATCH(B358,SumMonths,0),1)</f>
        <v>#N/A</v>
      </c>
      <c r="K358" s="57" t="e">
        <f aca="false">INDEX(lava,MATCH(B358,SumMonths,0),2)</f>
        <v>#N/A</v>
      </c>
      <c r="Y358" s="171"/>
    </row>
    <row r="359" customFormat="false" ht="12.75" hidden="false" customHeight="false" outlineLevel="0" collapsed="false">
      <c r="A359" s="57" t="e">
        <f aca="false">INDEX(BucketTable,MATCH(B359,SumMonths,0),1)</f>
        <v>#N/A</v>
      </c>
      <c r="K359" s="57" t="e">
        <f aca="false">INDEX(lava,MATCH(B359,SumMonths,0),2)</f>
        <v>#N/A</v>
      </c>
      <c r="Y359" s="171"/>
    </row>
    <row r="360" customFormat="false" ht="12.75" hidden="false" customHeight="false" outlineLevel="0" collapsed="false">
      <c r="A360" s="57" t="e">
        <f aca="false">INDEX(BucketTable,MATCH(B360,SumMonths,0),1)</f>
        <v>#N/A</v>
      </c>
      <c r="K360" s="57" t="e">
        <f aca="false">INDEX(lava,MATCH(B360,SumMonths,0),2)</f>
        <v>#N/A</v>
      </c>
      <c r="Y360" s="171"/>
    </row>
    <row r="361" customFormat="false" ht="12.75" hidden="false" customHeight="false" outlineLevel="0" collapsed="false">
      <c r="A361" s="57" t="e">
        <f aca="false">INDEX(BucketTable,MATCH(B361,SumMonths,0),1)</f>
        <v>#N/A</v>
      </c>
      <c r="K361" s="57" t="e">
        <f aca="false">INDEX(lava,MATCH(B361,SumMonths,0),2)</f>
        <v>#N/A</v>
      </c>
      <c r="Y361" s="171"/>
    </row>
    <row r="362" customFormat="false" ht="12.75" hidden="false" customHeight="false" outlineLevel="0" collapsed="false">
      <c r="A362" s="57" t="e">
        <f aca="false">INDEX(BucketTable,MATCH(B362,SumMonths,0),1)</f>
        <v>#N/A</v>
      </c>
      <c r="K362" s="57" t="e">
        <f aca="false">INDEX(lava,MATCH(B362,SumMonths,0),2)</f>
        <v>#N/A</v>
      </c>
      <c r="Y362" s="171"/>
    </row>
    <row r="363" customFormat="false" ht="12.75" hidden="false" customHeight="false" outlineLevel="0" collapsed="false">
      <c r="A363" s="57" t="e">
        <f aca="false">INDEX(BucketTable,MATCH(B363,SumMonths,0),1)</f>
        <v>#N/A</v>
      </c>
      <c r="K363" s="57" t="e">
        <f aca="false">INDEX(lava,MATCH(B363,SumMonths,0),2)</f>
        <v>#N/A</v>
      </c>
      <c r="Y363" s="171"/>
    </row>
    <row r="364" customFormat="false" ht="12.75" hidden="false" customHeight="false" outlineLevel="0" collapsed="false">
      <c r="A364" s="57" t="e">
        <f aca="false">INDEX(BucketTable,MATCH(B364,SumMonths,0),1)</f>
        <v>#N/A</v>
      </c>
      <c r="K364" s="57" t="e">
        <f aca="false">INDEX(lava,MATCH(B364,SumMonths,0),2)</f>
        <v>#N/A</v>
      </c>
      <c r="Y364" s="171"/>
    </row>
    <row r="365" customFormat="false" ht="12.75" hidden="false" customHeight="false" outlineLevel="0" collapsed="false">
      <c r="A365" s="57" t="e">
        <f aca="false">INDEX(BucketTable,MATCH(B365,SumMonths,0),1)</f>
        <v>#N/A</v>
      </c>
      <c r="K365" s="57" t="e">
        <f aca="false">INDEX(lava,MATCH(B365,SumMonths,0),2)</f>
        <v>#N/A</v>
      </c>
      <c r="Y365" s="171"/>
    </row>
    <row r="366" customFormat="false" ht="12.75" hidden="false" customHeight="false" outlineLevel="0" collapsed="false">
      <c r="A366" s="57" t="e">
        <f aca="false">INDEX(BucketTable,MATCH(B366,SumMonths,0),1)</f>
        <v>#N/A</v>
      </c>
      <c r="K366" s="57" t="e">
        <f aca="false">INDEX(lava,MATCH(B366,SumMonths,0),2)</f>
        <v>#N/A</v>
      </c>
      <c r="Y366" s="171"/>
    </row>
    <row r="367" customFormat="false" ht="12.75" hidden="false" customHeight="false" outlineLevel="0" collapsed="false">
      <c r="A367" s="57" t="e">
        <f aca="false">INDEX(BucketTable,MATCH(B367,SumMonths,0),1)</f>
        <v>#N/A</v>
      </c>
      <c r="K367" s="57" t="e">
        <f aca="false">INDEX(lava,MATCH(B367,SumMonths,0),2)</f>
        <v>#N/A</v>
      </c>
      <c r="Y367" s="171"/>
    </row>
    <row r="368" customFormat="false" ht="12.75" hidden="false" customHeight="false" outlineLevel="0" collapsed="false">
      <c r="A368" s="57" t="e">
        <f aca="false">INDEX(BucketTable,MATCH(B368,SumMonths,0),1)</f>
        <v>#N/A</v>
      </c>
      <c r="K368" s="57" t="e">
        <f aca="false">INDEX(lava,MATCH(B368,SumMonths,0),2)</f>
        <v>#N/A</v>
      </c>
      <c r="Y368" s="171"/>
    </row>
    <row r="369" customFormat="false" ht="12.75" hidden="false" customHeight="false" outlineLevel="0" collapsed="false">
      <c r="A369" s="57" t="e">
        <f aca="false">INDEX(BucketTable,MATCH(B369,SumMonths,0),1)</f>
        <v>#N/A</v>
      </c>
      <c r="K369" s="57" t="e">
        <f aca="false">INDEX(lava,MATCH(B369,SumMonths,0),2)</f>
        <v>#N/A</v>
      </c>
      <c r="Y369" s="171"/>
    </row>
    <row r="370" customFormat="false" ht="12.75" hidden="false" customHeight="false" outlineLevel="0" collapsed="false">
      <c r="A370" s="57" t="e">
        <f aca="false">INDEX(BucketTable,MATCH(B370,SumMonths,0),1)</f>
        <v>#N/A</v>
      </c>
      <c r="K370" s="57" t="e">
        <f aca="false">INDEX(lava,MATCH(B370,SumMonths,0),2)</f>
        <v>#N/A</v>
      </c>
      <c r="Y370" s="171"/>
    </row>
    <row r="371" customFormat="false" ht="12.75" hidden="false" customHeight="false" outlineLevel="0" collapsed="false">
      <c r="A371" s="57" t="e">
        <f aca="false">INDEX(BucketTable,MATCH(B371,SumMonths,0),1)</f>
        <v>#N/A</v>
      </c>
      <c r="K371" s="57" t="e">
        <f aca="false">INDEX(lava,MATCH(B371,SumMonths,0),2)</f>
        <v>#N/A</v>
      </c>
      <c r="Y371" s="171"/>
    </row>
    <row r="372" customFormat="false" ht="12.75" hidden="false" customHeight="false" outlineLevel="0" collapsed="false">
      <c r="A372" s="57" t="e">
        <f aca="false">INDEX(BucketTable,MATCH(B372,SumMonths,0),1)</f>
        <v>#N/A</v>
      </c>
      <c r="K372" s="57" t="e">
        <f aca="false">INDEX(lava,MATCH(B372,SumMonths,0),2)</f>
        <v>#N/A</v>
      </c>
      <c r="Y372" s="171"/>
    </row>
    <row r="373" customFormat="false" ht="12.75" hidden="false" customHeight="false" outlineLevel="0" collapsed="false">
      <c r="A373" s="57" t="e">
        <f aca="false">INDEX(BucketTable,MATCH(B373,SumMonths,0),1)</f>
        <v>#N/A</v>
      </c>
      <c r="K373" s="57" t="e">
        <f aca="false">INDEX(lava,MATCH(B373,SumMonths,0),2)</f>
        <v>#N/A</v>
      </c>
      <c r="Y373" s="171"/>
    </row>
    <row r="374" customFormat="false" ht="12.75" hidden="false" customHeight="false" outlineLevel="0" collapsed="false">
      <c r="A374" s="57" t="e">
        <f aca="false">INDEX(BucketTable,MATCH(B374,SumMonths,0),1)</f>
        <v>#N/A</v>
      </c>
      <c r="K374" s="57" t="e">
        <f aca="false">INDEX(lava,MATCH(B374,SumMonths,0),2)</f>
        <v>#N/A</v>
      </c>
      <c r="Y374" s="171"/>
    </row>
    <row r="375" customFormat="false" ht="12.75" hidden="false" customHeight="false" outlineLevel="0" collapsed="false">
      <c r="A375" s="57" t="e">
        <f aca="false">INDEX(BucketTable,MATCH(B375,SumMonths,0),1)</f>
        <v>#N/A</v>
      </c>
      <c r="K375" s="57" t="e">
        <f aca="false">INDEX(lava,MATCH(B375,SumMonths,0),2)</f>
        <v>#N/A</v>
      </c>
      <c r="Y375" s="171"/>
    </row>
    <row r="376" customFormat="false" ht="12.75" hidden="false" customHeight="false" outlineLevel="0" collapsed="false">
      <c r="A376" s="57" t="e">
        <f aca="false">INDEX(BucketTable,MATCH(B376,SumMonths,0),1)</f>
        <v>#N/A</v>
      </c>
      <c r="K376" s="57" t="e">
        <f aca="false">INDEX(lava,MATCH(B376,SumMonths,0),2)</f>
        <v>#N/A</v>
      </c>
      <c r="Y376" s="171"/>
    </row>
    <row r="377" customFormat="false" ht="12.75" hidden="false" customHeight="false" outlineLevel="0" collapsed="false">
      <c r="A377" s="57" t="e">
        <f aca="false">INDEX(BucketTable,MATCH(B377,SumMonths,0),1)</f>
        <v>#N/A</v>
      </c>
      <c r="K377" s="57" t="e">
        <f aca="false">INDEX(lava,MATCH(B377,SumMonths,0),2)</f>
        <v>#N/A</v>
      </c>
      <c r="Y377" s="171"/>
    </row>
    <row r="378" customFormat="false" ht="12.75" hidden="false" customHeight="false" outlineLevel="0" collapsed="false">
      <c r="A378" s="57" t="e">
        <f aca="false">INDEX(BucketTable,MATCH(B378,SumMonths,0),1)</f>
        <v>#N/A</v>
      </c>
      <c r="K378" s="57" t="e">
        <f aca="false">INDEX(lava,MATCH(B378,SumMonths,0),2)</f>
        <v>#N/A</v>
      </c>
      <c r="Y378" s="171"/>
    </row>
    <row r="379" customFormat="false" ht="12.75" hidden="false" customHeight="false" outlineLevel="0" collapsed="false">
      <c r="A379" s="57" t="e">
        <f aca="false">INDEX(BucketTable,MATCH(B379,SumMonths,0),1)</f>
        <v>#N/A</v>
      </c>
      <c r="K379" s="57" t="e">
        <f aca="false">INDEX(lava,MATCH(B379,SumMonths,0),2)</f>
        <v>#N/A</v>
      </c>
      <c r="Y379" s="171"/>
    </row>
    <row r="380" customFormat="false" ht="12.75" hidden="false" customHeight="false" outlineLevel="0" collapsed="false">
      <c r="A380" s="57" t="e">
        <f aca="false">INDEX(BucketTable,MATCH(B380,SumMonths,0),1)</f>
        <v>#N/A</v>
      </c>
      <c r="K380" s="57" t="e">
        <f aca="false">INDEX(lava,MATCH(B380,SumMonths,0),2)</f>
        <v>#N/A</v>
      </c>
      <c r="Y380" s="171"/>
    </row>
    <row r="381" customFormat="false" ht="12.75" hidden="false" customHeight="false" outlineLevel="0" collapsed="false">
      <c r="A381" s="57" t="e">
        <f aca="false">INDEX(BucketTable,MATCH(B381,SumMonths,0),1)</f>
        <v>#N/A</v>
      </c>
      <c r="K381" s="57" t="e">
        <f aca="false">INDEX(lava,MATCH(B381,SumMonths,0),2)</f>
        <v>#N/A</v>
      </c>
      <c r="Y381" s="171"/>
    </row>
    <row r="382" customFormat="false" ht="12.75" hidden="false" customHeight="false" outlineLevel="0" collapsed="false">
      <c r="A382" s="57" t="e">
        <f aca="false">INDEX(BucketTable,MATCH(B382,SumMonths,0),1)</f>
        <v>#N/A</v>
      </c>
      <c r="K382" s="57" t="e">
        <f aca="false">INDEX(lava,MATCH(B382,SumMonths,0),2)</f>
        <v>#N/A</v>
      </c>
      <c r="Y382" s="171"/>
    </row>
    <row r="383" customFormat="false" ht="12.75" hidden="false" customHeight="false" outlineLevel="0" collapsed="false">
      <c r="A383" s="57" t="e">
        <f aca="false">INDEX(BucketTable,MATCH(B383,SumMonths,0),1)</f>
        <v>#N/A</v>
      </c>
      <c r="K383" s="57" t="e">
        <f aca="false">INDEX(lava,MATCH(B383,SumMonths,0),2)</f>
        <v>#N/A</v>
      </c>
      <c r="Y383" s="171"/>
    </row>
    <row r="384" customFormat="false" ht="12.75" hidden="false" customHeight="false" outlineLevel="0" collapsed="false">
      <c r="A384" s="57" t="e">
        <f aca="false">INDEX(BucketTable,MATCH(B384,SumMonths,0),1)</f>
        <v>#N/A</v>
      </c>
      <c r="K384" s="57" t="e">
        <f aca="false">INDEX(lava,MATCH(B384,SumMonths,0),2)</f>
        <v>#N/A</v>
      </c>
      <c r="Y384" s="171"/>
    </row>
    <row r="385" customFormat="false" ht="12.75" hidden="false" customHeight="false" outlineLevel="0" collapsed="false">
      <c r="A385" s="57" t="e">
        <f aca="false">INDEX(BucketTable,MATCH(B385,SumMonths,0),1)</f>
        <v>#N/A</v>
      </c>
      <c r="K385" s="57" t="e">
        <f aca="false">INDEX(lava,MATCH(B385,SumMonths,0),2)</f>
        <v>#N/A</v>
      </c>
      <c r="Y385" s="171"/>
    </row>
    <row r="386" customFormat="false" ht="12.75" hidden="false" customHeight="false" outlineLevel="0" collapsed="false">
      <c r="A386" s="57" t="e">
        <f aca="false">INDEX(BucketTable,MATCH(B386,SumMonths,0),1)</f>
        <v>#N/A</v>
      </c>
      <c r="K386" s="57" t="e">
        <f aca="false">INDEX(lava,MATCH(B386,SumMonths,0),2)</f>
        <v>#N/A</v>
      </c>
      <c r="Y386" s="171"/>
    </row>
    <row r="387" customFormat="false" ht="12.75" hidden="false" customHeight="false" outlineLevel="0" collapsed="false">
      <c r="A387" s="57" t="e">
        <f aca="false">INDEX(BucketTable,MATCH(B387,SumMonths,0),1)</f>
        <v>#N/A</v>
      </c>
      <c r="K387" s="57" t="e">
        <f aca="false">INDEX(lava,MATCH(B387,SumMonths,0),2)</f>
        <v>#N/A</v>
      </c>
      <c r="Y387" s="171"/>
    </row>
    <row r="388" customFormat="false" ht="12.75" hidden="false" customHeight="false" outlineLevel="0" collapsed="false">
      <c r="A388" s="57" t="e">
        <f aca="false">INDEX(BucketTable,MATCH(B388,SumMonths,0),1)</f>
        <v>#N/A</v>
      </c>
      <c r="K388" s="57" t="e">
        <f aca="false">INDEX(lava,MATCH(B388,SumMonths,0),2)</f>
        <v>#N/A</v>
      </c>
      <c r="Y388" s="171"/>
    </row>
    <row r="389" customFormat="false" ht="12.75" hidden="false" customHeight="false" outlineLevel="0" collapsed="false">
      <c r="A389" s="57" t="e">
        <f aca="false">INDEX(BucketTable,MATCH(B389,SumMonths,0),1)</f>
        <v>#N/A</v>
      </c>
      <c r="K389" s="57" t="e">
        <f aca="false">INDEX(lava,MATCH(B389,SumMonths,0),2)</f>
        <v>#N/A</v>
      </c>
      <c r="Y389" s="171"/>
    </row>
    <row r="390" customFormat="false" ht="12.75" hidden="false" customHeight="false" outlineLevel="0" collapsed="false">
      <c r="A390" s="57" t="e">
        <f aca="false">INDEX(BucketTable,MATCH(B390,SumMonths,0),1)</f>
        <v>#N/A</v>
      </c>
      <c r="K390" s="57" t="e">
        <f aca="false">INDEX(lava,MATCH(B390,SumMonths,0),2)</f>
        <v>#N/A</v>
      </c>
      <c r="Y390" s="171"/>
    </row>
    <row r="391" customFormat="false" ht="12.75" hidden="false" customHeight="false" outlineLevel="0" collapsed="false">
      <c r="A391" s="57" t="e">
        <f aca="false">INDEX(BucketTable,MATCH(B391,SumMonths,0),1)</f>
        <v>#N/A</v>
      </c>
      <c r="K391" s="57" t="e">
        <f aca="false">INDEX(lava,MATCH(B391,SumMonths,0),2)</f>
        <v>#N/A</v>
      </c>
      <c r="Y391" s="171"/>
    </row>
    <row r="392" customFormat="false" ht="12.75" hidden="false" customHeight="false" outlineLevel="0" collapsed="false">
      <c r="A392" s="57" t="e">
        <f aca="false">INDEX(BucketTable,MATCH(B392,SumMonths,0),1)</f>
        <v>#N/A</v>
      </c>
      <c r="K392" s="57" t="e">
        <f aca="false">INDEX(lava,MATCH(B392,SumMonths,0),2)</f>
        <v>#N/A</v>
      </c>
      <c r="Y392" s="171"/>
    </row>
    <row r="393" customFormat="false" ht="12.75" hidden="false" customHeight="false" outlineLevel="0" collapsed="false">
      <c r="A393" s="57" t="e">
        <f aca="false">INDEX(BucketTable,MATCH(B393,SumMonths,0),1)</f>
        <v>#N/A</v>
      </c>
      <c r="K393" s="57" t="e">
        <f aca="false">INDEX(lava,MATCH(B393,SumMonths,0),2)</f>
        <v>#N/A</v>
      </c>
      <c r="Y393" s="171"/>
    </row>
    <row r="394" customFormat="false" ht="12.75" hidden="false" customHeight="false" outlineLevel="0" collapsed="false">
      <c r="A394" s="57" t="e">
        <f aca="false">INDEX(BucketTable,MATCH(B394,SumMonths,0),1)</f>
        <v>#N/A</v>
      </c>
      <c r="K394" s="57" t="e">
        <f aca="false">INDEX(lava,MATCH(B394,SumMonths,0),2)</f>
        <v>#N/A</v>
      </c>
      <c r="Y394" s="171"/>
    </row>
    <row r="395" customFormat="false" ht="12.75" hidden="false" customHeight="false" outlineLevel="0" collapsed="false">
      <c r="A395" s="57" t="e">
        <f aca="false">INDEX(BucketTable,MATCH(B395,SumMonths,0),1)</f>
        <v>#N/A</v>
      </c>
      <c r="K395" s="57" t="e">
        <f aca="false">INDEX(lava,MATCH(B395,SumMonths,0),2)</f>
        <v>#N/A</v>
      </c>
      <c r="Y395" s="171"/>
    </row>
    <row r="396" customFormat="false" ht="12.75" hidden="false" customHeight="false" outlineLevel="0" collapsed="false">
      <c r="A396" s="57" t="e">
        <f aca="false">INDEX(BucketTable,MATCH(B396,SumMonths,0),1)</f>
        <v>#N/A</v>
      </c>
      <c r="K396" s="57" t="e">
        <f aca="false">INDEX(lava,MATCH(B396,SumMonths,0),2)</f>
        <v>#N/A</v>
      </c>
      <c r="Y396" s="171"/>
    </row>
    <row r="397" customFormat="false" ht="12.75" hidden="false" customHeight="false" outlineLevel="0" collapsed="false">
      <c r="A397" s="57" t="e">
        <f aca="false">INDEX(BucketTable,MATCH(B397,SumMonths,0),1)</f>
        <v>#N/A</v>
      </c>
      <c r="K397" s="57" t="e">
        <f aca="false">INDEX(lava,MATCH(B397,SumMonths,0),2)</f>
        <v>#N/A</v>
      </c>
      <c r="Y397" s="171"/>
    </row>
    <row r="398" customFormat="false" ht="12.75" hidden="false" customHeight="false" outlineLevel="0" collapsed="false">
      <c r="A398" s="57" t="e">
        <f aca="false">INDEX(BucketTable,MATCH(B398,SumMonths,0),1)</f>
        <v>#N/A</v>
      </c>
      <c r="K398" s="57" t="e">
        <f aca="false">INDEX(lava,MATCH(B398,SumMonths,0),2)</f>
        <v>#N/A</v>
      </c>
      <c r="Y398" s="171"/>
    </row>
    <row r="399" customFormat="false" ht="12.75" hidden="false" customHeight="false" outlineLevel="0" collapsed="false">
      <c r="A399" s="57" t="e">
        <f aca="false">INDEX(BucketTable,MATCH(B399,SumMonths,0),1)</f>
        <v>#N/A</v>
      </c>
      <c r="K399" s="57" t="e">
        <f aca="false">INDEX(lava,MATCH(B399,SumMonths,0),2)</f>
        <v>#N/A</v>
      </c>
      <c r="Y399" s="171"/>
    </row>
    <row r="400" customFormat="false" ht="12.75" hidden="false" customHeight="false" outlineLevel="0" collapsed="false">
      <c r="A400" s="57" t="e">
        <f aca="false">INDEX(BucketTable,MATCH(B400,SumMonths,0),1)</f>
        <v>#N/A</v>
      </c>
      <c r="K400" s="57" t="e">
        <f aca="false">INDEX(lava,MATCH(B400,SumMonths,0),2)</f>
        <v>#N/A</v>
      </c>
      <c r="Y400" s="171"/>
    </row>
    <row r="401" customFormat="false" ht="12.75" hidden="false" customHeight="false" outlineLevel="0" collapsed="false">
      <c r="A401" s="57" t="e">
        <f aca="false">INDEX(BucketTable,MATCH(B401,SumMonths,0),1)</f>
        <v>#N/A</v>
      </c>
      <c r="K401" s="57" t="e">
        <f aca="false">INDEX(lava,MATCH(B401,SumMonths,0),2)</f>
        <v>#N/A</v>
      </c>
      <c r="Y401" s="171"/>
    </row>
    <row r="402" customFormat="false" ht="12.75" hidden="false" customHeight="false" outlineLevel="0" collapsed="false">
      <c r="A402" s="57" t="e">
        <f aca="false">INDEX(BucketTable,MATCH(B402,SumMonths,0),1)</f>
        <v>#N/A</v>
      </c>
      <c r="K402" s="57" t="e">
        <f aca="false">INDEX(lava,MATCH(B402,SumMonths,0),2)</f>
        <v>#N/A</v>
      </c>
      <c r="Y402" s="171"/>
    </row>
    <row r="403" customFormat="false" ht="12.75" hidden="false" customHeight="false" outlineLevel="0" collapsed="false">
      <c r="A403" s="57" t="e">
        <f aca="false">INDEX(BucketTable,MATCH(B403,SumMonths,0),1)</f>
        <v>#N/A</v>
      </c>
      <c r="K403" s="57" t="e">
        <f aca="false">INDEX(lava,MATCH(B403,SumMonths,0),2)</f>
        <v>#N/A</v>
      </c>
      <c r="Y403" s="171"/>
    </row>
    <row r="404" customFormat="false" ht="12.75" hidden="false" customHeight="false" outlineLevel="0" collapsed="false">
      <c r="A404" s="57" t="e">
        <f aca="false">INDEX(BucketTable,MATCH(B404,SumMonths,0),1)</f>
        <v>#N/A</v>
      </c>
      <c r="K404" s="57" t="e">
        <f aca="false">INDEX(lava,MATCH(B404,SumMonths,0),2)</f>
        <v>#N/A</v>
      </c>
      <c r="Y404" s="171"/>
    </row>
    <row r="405" customFormat="false" ht="12.75" hidden="false" customHeight="false" outlineLevel="0" collapsed="false">
      <c r="A405" s="57" t="e">
        <f aca="false">INDEX(BucketTable,MATCH(B405,SumMonths,0),1)</f>
        <v>#N/A</v>
      </c>
      <c r="K405" s="57" t="e">
        <f aca="false">INDEX(lava,MATCH(B405,SumMonths,0),2)</f>
        <v>#N/A</v>
      </c>
      <c r="Y405" s="171"/>
    </row>
    <row r="406" customFormat="false" ht="12.75" hidden="false" customHeight="false" outlineLevel="0" collapsed="false">
      <c r="A406" s="57" t="e">
        <f aca="false">INDEX(BucketTable,MATCH(B406,SumMonths,0),1)</f>
        <v>#N/A</v>
      </c>
      <c r="K406" s="57" t="e">
        <f aca="false">INDEX(lava,MATCH(B406,SumMonths,0),2)</f>
        <v>#N/A</v>
      </c>
      <c r="Y406" s="171"/>
    </row>
    <row r="407" customFormat="false" ht="12.75" hidden="false" customHeight="false" outlineLevel="0" collapsed="false">
      <c r="A407" s="57" t="e">
        <f aca="false">INDEX(BucketTable,MATCH(B407,SumMonths,0),1)</f>
        <v>#N/A</v>
      </c>
      <c r="K407" s="57" t="e">
        <f aca="false">INDEX(lava,MATCH(B407,SumMonths,0),2)</f>
        <v>#N/A</v>
      </c>
      <c r="Y407" s="171"/>
    </row>
    <row r="408" customFormat="false" ht="12.75" hidden="false" customHeight="false" outlineLevel="0" collapsed="false">
      <c r="A408" s="57" t="e">
        <f aca="false">INDEX(BucketTable,MATCH(B408,SumMonths,0),1)</f>
        <v>#N/A</v>
      </c>
      <c r="K408" s="57" t="e">
        <f aca="false">INDEX(lava,MATCH(B408,SumMonths,0),2)</f>
        <v>#N/A</v>
      </c>
      <c r="Y408" s="171"/>
    </row>
    <row r="409" customFormat="false" ht="12.75" hidden="false" customHeight="false" outlineLevel="0" collapsed="false">
      <c r="A409" s="57" t="e">
        <f aca="false">INDEX(BucketTable,MATCH(B409,SumMonths,0),1)</f>
        <v>#N/A</v>
      </c>
      <c r="K409" s="57" t="e">
        <f aca="false">INDEX(lava,MATCH(B409,SumMonths,0),2)</f>
        <v>#N/A</v>
      </c>
      <c r="Y409" s="171"/>
    </row>
    <row r="410" customFormat="false" ht="12.75" hidden="false" customHeight="false" outlineLevel="0" collapsed="false">
      <c r="A410" s="57" t="e">
        <f aca="false">INDEX(BucketTable,MATCH(B410,SumMonths,0),1)</f>
        <v>#N/A</v>
      </c>
      <c r="K410" s="57" t="e">
        <f aca="false">INDEX(lava,MATCH(B410,SumMonths,0),2)</f>
        <v>#N/A</v>
      </c>
      <c r="Y410" s="171"/>
    </row>
    <row r="411" customFormat="false" ht="12.75" hidden="false" customHeight="false" outlineLevel="0" collapsed="false">
      <c r="A411" s="57" t="e">
        <f aca="false">INDEX(BucketTable,MATCH(B411,SumMonths,0),1)</f>
        <v>#N/A</v>
      </c>
      <c r="K411" s="57" t="e">
        <f aca="false">INDEX(lava,MATCH(B411,SumMonths,0),2)</f>
        <v>#N/A</v>
      </c>
      <c r="Y411" s="171"/>
    </row>
    <row r="412" customFormat="false" ht="12.75" hidden="false" customHeight="false" outlineLevel="0" collapsed="false">
      <c r="A412" s="57" t="e">
        <f aca="false">INDEX(BucketTable,MATCH(B412,SumMonths,0),1)</f>
        <v>#N/A</v>
      </c>
      <c r="K412" s="57" t="e">
        <f aca="false">INDEX(lava,MATCH(B412,SumMonths,0),2)</f>
        <v>#N/A</v>
      </c>
      <c r="Y412" s="171"/>
    </row>
    <row r="413" customFormat="false" ht="12.75" hidden="false" customHeight="false" outlineLevel="0" collapsed="false">
      <c r="A413" s="57" t="e">
        <f aca="false">INDEX(BucketTable,MATCH(B413,SumMonths,0),1)</f>
        <v>#N/A</v>
      </c>
      <c r="K413" s="57" t="e">
        <f aca="false">INDEX(lava,MATCH(B413,SumMonths,0),2)</f>
        <v>#N/A</v>
      </c>
      <c r="Y413" s="171"/>
    </row>
    <row r="414" customFormat="false" ht="12.75" hidden="false" customHeight="false" outlineLevel="0" collapsed="false">
      <c r="A414" s="57" t="e">
        <f aca="false">INDEX(BucketTable,MATCH(B414,SumMonths,0),1)</f>
        <v>#N/A</v>
      </c>
      <c r="K414" s="57" t="e">
        <f aca="false">INDEX(lava,MATCH(B414,SumMonths,0),2)</f>
        <v>#N/A</v>
      </c>
      <c r="Y414" s="171"/>
    </row>
    <row r="415" customFormat="false" ht="12.75" hidden="false" customHeight="false" outlineLevel="0" collapsed="false">
      <c r="A415" s="57" t="e">
        <f aca="false">INDEX(BucketTable,MATCH(B415,SumMonths,0),1)</f>
        <v>#N/A</v>
      </c>
      <c r="K415" s="57" t="e">
        <f aca="false">INDEX(lava,MATCH(B415,SumMonths,0),2)</f>
        <v>#N/A</v>
      </c>
      <c r="Y415" s="171"/>
    </row>
    <row r="416" customFormat="false" ht="12.75" hidden="false" customHeight="false" outlineLevel="0" collapsed="false">
      <c r="A416" s="57" t="e">
        <f aca="false">INDEX(BucketTable,MATCH(B416,SumMonths,0),1)</f>
        <v>#N/A</v>
      </c>
      <c r="K416" s="57" t="e">
        <f aca="false">INDEX(lava,MATCH(B416,SumMonths,0),2)</f>
        <v>#N/A</v>
      </c>
      <c r="Y416" s="171"/>
    </row>
    <row r="417" customFormat="false" ht="12.75" hidden="false" customHeight="false" outlineLevel="0" collapsed="false">
      <c r="A417" s="57" t="e">
        <f aca="false">INDEX(BucketTable,MATCH(B417,SumMonths,0),1)</f>
        <v>#N/A</v>
      </c>
      <c r="K417" s="57" t="e">
        <f aca="false">INDEX(lava,MATCH(B417,SumMonths,0),2)</f>
        <v>#N/A</v>
      </c>
      <c r="Y417" s="171"/>
    </row>
    <row r="418" customFormat="false" ht="12.75" hidden="false" customHeight="false" outlineLevel="0" collapsed="false">
      <c r="A418" s="57" t="e">
        <f aca="false">INDEX(BucketTable,MATCH(B418,SumMonths,0),1)</f>
        <v>#N/A</v>
      </c>
      <c r="K418" s="57" t="e">
        <f aca="false">INDEX(lava,MATCH(B418,SumMonths,0),2)</f>
        <v>#N/A</v>
      </c>
      <c r="Y418" s="171"/>
    </row>
    <row r="419" customFormat="false" ht="12.75" hidden="false" customHeight="false" outlineLevel="0" collapsed="false">
      <c r="A419" s="57" t="e">
        <f aca="false">INDEX(BucketTable,MATCH(B419,SumMonths,0),1)</f>
        <v>#N/A</v>
      </c>
      <c r="K419" s="57" t="e">
        <f aca="false">INDEX(lava,MATCH(B419,SumMonths,0),2)</f>
        <v>#N/A</v>
      </c>
      <c r="Y419" s="171"/>
    </row>
    <row r="420" customFormat="false" ht="12.75" hidden="false" customHeight="false" outlineLevel="0" collapsed="false">
      <c r="A420" s="57" t="e">
        <f aca="false">INDEX(BucketTable,MATCH(B420,SumMonths,0),1)</f>
        <v>#N/A</v>
      </c>
      <c r="K420" s="57" t="e">
        <f aca="false">INDEX(lava,MATCH(B420,SumMonths,0),2)</f>
        <v>#N/A</v>
      </c>
      <c r="Y420" s="171"/>
    </row>
    <row r="421" customFormat="false" ht="12.75" hidden="false" customHeight="false" outlineLevel="0" collapsed="false">
      <c r="A421" s="57" t="e">
        <f aca="false">INDEX(BucketTable,MATCH(B421,SumMonths,0),1)</f>
        <v>#N/A</v>
      </c>
      <c r="K421" s="57" t="e">
        <f aca="false">INDEX(lava,MATCH(B421,SumMonths,0),2)</f>
        <v>#N/A</v>
      </c>
      <c r="Y421" s="171"/>
    </row>
    <row r="422" customFormat="false" ht="12.75" hidden="false" customHeight="false" outlineLevel="0" collapsed="false">
      <c r="A422" s="57" t="e">
        <f aca="false">INDEX(BucketTable,MATCH(B422,SumMonths,0),1)</f>
        <v>#N/A</v>
      </c>
      <c r="K422" s="57" t="e">
        <f aca="false">INDEX(lava,MATCH(B422,SumMonths,0),2)</f>
        <v>#N/A</v>
      </c>
      <c r="Y422" s="171"/>
    </row>
    <row r="423" customFormat="false" ht="12.75" hidden="false" customHeight="false" outlineLevel="0" collapsed="false">
      <c r="A423" s="57" t="e">
        <f aca="false">INDEX(BucketTable,MATCH(B423,SumMonths,0),1)</f>
        <v>#N/A</v>
      </c>
      <c r="K423" s="57" t="e">
        <f aca="false">INDEX(lava,MATCH(B423,SumMonths,0),2)</f>
        <v>#N/A</v>
      </c>
      <c r="Y423" s="171"/>
    </row>
    <row r="424" customFormat="false" ht="12.75" hidden="false" customHeight="false" outlineLevel="0" collapsed="false">
      <c r="A424" s="57" t="e">
        <f aca="false">INDEX(BucketTable,MATCH(B424,SumMonths,0),1)</f>
        <v>#N/A</v>
      </c>
      <c r="K424" s="57" t="e">
        <f aca="false">INDEX(lava,MATCH(B424,SumMonths,0),2)</f>
        <v>#N/A</v>
      </c>
      <c r="Y424" s="171"/>
    </row>
    <row r="425" customFormat="false" ht="12.75" hidden="false" customHeight="false" outlineLevel="0" collapsed="false">
      <c r="A425" s="57" t="e">
        <f aca="false">INDEX(BucketTable,MATCH(B425,SumMonths,0),1)</f>
        <v>#N/A</v>
      </c>
      <c r="K425" s="57" t="e">
        <f aca="false">INDEX(lava,MATCH(B425,SumMonths,0),2)</f>
        <v>#N/A</v>
      </c>
      <c r="Y425" s="171"/>
    </row>
    <row r="426" customFormat="false" ht="12.75" hidden="false" customHeight="false" outlineLevel="0" collapsed="false">
      <c r="A426" s="57" t="e">
        <f aca="false">INDEX(BucketTable,MATCH(B426,SumMonths,0),1)</f>
        <v>#N/A</v>
      </c>
      <c r="K426" s="57" t="e">
        <f aca="false">INDEX(lava,MATCH(B426,SumMonths,0),2)</f>
        <v>#N/A</v>
      </c>
      <c r="Y426" s="171"/>
    </row>
    <row r="427" customFormat="false" ht="12.75" hidden="false" customHeight="false" outlineLevel="0" collapsed="false">
      <c r="A427" s="57" t="e">
        <f aca="false">INDEX(BucketTable,MATCH(B427,SumMonths,0),1)</f>
        <v>#N/A</v>
      </c>
      <c r="K427" s="57" t="e">
        <f aca="false">INDEX(lava,MATCH(B427,SumMonths,0),2)</f>
        <v>#N/A</v>
      </c>
      <c r="Y427" s="171"/>
    </row>
    <row r="428" customFormat="false" ht="12.75" hidden="false" customHeight="false" outlineLevel="0" collapsed="false">
      <c r="A428" s="57" t="e">
        <f aca="false">INDEX(BucketTable,MATCH(B428,SumMonths,0),1)</f>
        <v>#N/A</v>
      </c>
      <c r="K428" s="57" t="e">
        <f aca="false">INDEX(lava,MATCH(B428,SumMonths,0),2)</f>
        <v>#N/A</v>
      </c>
      <c r="Y428" s="171"/>
    </row>
    <row r="429" customFormat="false" ht="12.75" hidden="false" customHeight="false" outlineLevel="0" collapsed="false">
      <c r="A429" s="57" t="e">
        <f aca="false">INDEX(BucketTable,MATCH(B429,SumMonths,0),1)</f>
        <v>#N/A</v>
      </c>
      <c r="K429" s="57" t="e">
        <f aca="false">INDEX(lava,MATCH(B429,SumMonths,0),2)</f>
        <v>#N/A</v>
      </c>
      <c r="Y429" s="171"/>
    </row>
    <row r="430" customFormat="false" ht="12.75" hidden="false" customHeight="false" outlineLevel="0" collapsed="false">
      <c r="A430" s="57" t="e">
        <f aca="false">INDEX(BucketTable,MATCH(B430,SumMonths,0),1)</f>
        <v>#N/A</v>
      </c>
      <c r="K430" s="57" t="e">
        <f aca="false">INDEX(lava,MATCH(B430,SumMonths,0),2)</f>
        <v>#N/A</v>
      </c>
      <c r="Y430" s="171"/>
    </row>
    <row r="431" customFormat="false" ht="12.75" hidden="false" customHeight="false" outlineLevel="0" collapsed="false">
      <c r="A431" s="57" t="e">
        <f aca="false">INDEX(BucketTable,MATCH(B431,SumMonths,0),1)</f>
        <v>#N/A</v>
      </c>
      <c r="K431" s="57" t="e">
        <f aca="false">INDEX(lava,MATCH(B431,SumMonths,0),2)</f>
        <v>#N/A</v>
      </c>
      <c r="Y431" s="171"/>
    </row>
    <row r="432" customFormat="false" ht="12.75" hidden="false" customHeight="false" outlineLevel="0" collapsed="false">
      <c r="A432" s="57" t="e">
        <f aca="false">INDEX(BucketTable,MATCH(B432,SumMonths,0),1)</f>
        <v>#N/A</v>
      </c>
      <c r="K432" s="57" t="e">
        <f aca="false">INDEX(lava,MATCH(B432,SumMonths,0),2)</f>
        <v>#N/A</v>
      </c>
      <c r="Y432" s="171"/>
    </row>
    <row r="433" customFormat="false" ht="12.75" hidden="false" customHeight="false" outlineLevel="0" collapsed="false">
      <c r="A433" s="57" t="e">
        <f aca="false">INDEX(BucketTable,MATCH(B433,SumMonths,0),1)</f>
        <v>#N/A</v>
      </c>
      <c r="K433" s="57" t="e">
        <f aca="false">INDEX(lava,MATCH(B433,SumMonths,0),2)</f>
        <v>#N/A</v>
      </c>
      <c r="Y433" s="171"/>
    </row>
    <row r="434" customFormat="false" ht="12.75" hidden="false" customHeight="false" outlineLevel="0" collapsed="false">
      <c r="A434" s="57" t="e">
        <f aca="false">INDEX(BucketTable,MATCH(B434,SumMonths,0),1)</f>
        <v>#N/A</v>
      </c>
      <c r="K434" s="57" t="e">
        <f aca="false">INDEX(lava,MATCH(B434,SumMonths,0),2)</f>
        <v>#N/A</v>
      </c>
      <c r="Y434" s="171"/>
    </row>
    <row r="435" customFormat="false" ht="12.75" hidden="false" customHeight="false" outlineLevel="0" collapsed="false">
      <c r="A435" s="57" t="e">
        <f aca="false">INDEX(BucketTable,MATCH(B435,SumMonths,0),1)</f>
        <v>#N/A</v>
      </c>
      <c r="K435" s="57" t="e">
        <f aca="false">INDEX(lava,MATCH(B435,SumMonths,0),2)</f>
        <v>#N/A</v>
      </c>
      <c r="Y435" s="171"/>
    </row>
    <row r="436" customFormat="false" ht="12.75" hidden="false" customHeight="false" outlineLevel="0" collapsed="false">
      <c r="A436" s="57" t="e">
        <f aca="false">INDEX(BucketTable,MATCH(B436,SumMonths,0),1)</f>
        <v>#N/A</v>
      </c>
      <c r="K436" s="57" t="e">
        <f aca="false">INDEX(lava,MATCH(B436,SumMonths,0),2)</f>
        <v>#N/A</v>
      </c>
      <c r="Y436" s="171"/>
    </row>
    <row r="437" customFormat="false" ht="12.75" hidden="false" customHeight="false" outlineLevel="0" collapsed="false">
      <c r="A437" s="57" t="e">
        <f aca="false">INDEX(BucketTable,MATCH(B437,SumMonths,0),1)</f>
        <v>#N/A</v>
      </c>
      <c r="K437" s="57" t="e">
        <f aca="false">INDEX(lava,MATCH(B437,SumMonths,0),2)</f>
        <v>#N/A</v>
      </c>
      <c r="Y437" s="171"/>
    </row>
    <row r="438" customFormat="false" ht="12.75" hidden="false" customHeight="false" outlineLevel="0" collapsed="false">
      <c r="A438" s="57" t="e">
        <f aca="false">INDEX(BucketTable,MATCH(B438,SumMonths,0),1)</f>
        <v>#N/A</v>
      </c>
      <c r="K438" s="57" t="e">
        <f aca="false">INDEX(lava,MATCH(B438,SumMonths,0),2)</f>
        <v>#N/A</v>
      </c>
      <c r="Y438" s="171"/>
    </row>
    <row r="439" customFormat="false" ht="12.75" hidden="false" customHeight="false" outlineLevel="0" collapsed="false">
      <c r="A439" s="57" t="e">
        <f aca="false">INDEX(BucketTable,MATCH(B439,SumMonths,0),1)</f>
        <v>#N/A</v>
      </c>
      <c r="K439" s="57" t="e">
        <f aca="false">INDEX(lava,MATCH(B439,SumMonths,0),2)</f>
        <v>#N/A</v>
      </c>
      <c r="Y439" s="171"/>
    </row>
    <row r="440" customFormat="false" ht="12.75" hidden="false" customHeight="false" outlineLevel="0" collapsed="false">
      <c r="A440" s="57" t="e">
        <f aca="false">INDEX(BucketTable,MATCH(B440,SumMonths,0),1)</f>
        <v>#N/A</v>
      </c>
      <c r="K440" s="57" t="e">
        <f aca="false">INDEX(lava,MATCH(B440,SumMonths,0),2)</f>
        <v>#N/A</v>
      </c>
      <c r="Y440" s="171"/>
    </row>
    <row r="441" customFormat="false" ht="12.75" hidden="false" customHeight="false" outlineLevel="0" collapsed="false">
      <c r="A441" s="57" t="e">
        <f aca="false">INDEX(BucketTable,MATCH(B441,SumMonths,0),1)</f>
        <v>#N/A</v>
      </c>
      <c r="K441" s="57" t="e">
        <f aca="false">INDEX(lava,MATCH(B441,SumMonths,0),2)</f>
        <v>#N/A</v>
      </c>
      <c r="Y441" s="171"/>
    </row>
    <row r="442" customFormat="false" ht="12.75" hidden="false" customHeight="false" outlineLevel="0" collapsed="false">
      <c r="A442" s="57" t="e">
        <f aca="false">INDEX(BucketTable,MATCH(B442,SumMonths,0),1)</f>
        <v>#N/A</v>
      </c>
      <c r="K442" s="57" t="e">
        <f aca="false">INDEX(lava,MATCH(B442,SumMonths,0),2)</f>
        <v>#N/A</v>
      </c>
      <c r="Y442" s="171"/>
    </row>
    <row r="443" customFormat="false" ht="12.75" hidden="false" customHeight="false" outlineLevel="0" collapsed="false">
      <c r="A443" s="57" t="e">
        <f aca="false">INDEX(BucketTable,MATCH(B443,SumMonths,0),1)</f>
        <v>#N/A</v>
      </c>
      <c r="K443" s="57" t="e">
        <f aca="false">INDEX(lava,MATCH(B443,SumMonths,0),2)</f>
        <v>#N/A</v>
      </c>
      <c r="Y443" s="171"/>
    </row>
    <row r="444" customFormat="false" ht="12.75" hidden="false" customHeight="false" outlineLevel="0" collapsed="false">
      <c r="A444" s="57" t="e">
        <f aca="false">INDEX(BucketTable,MATCH(B444,SumMonths,0),1)</f>
        <v>#N/A</v>
      </c>
      <c r="K444" s="57" t="e">
        <f aca="false">INDEX(lava,MATCH(B444,SumMonths,0),2)</f>
        <v>#N/A</v>
      </c>
      <c r="Y444" s="171"/>
    </row>
    <row r="445" customFormat="false" ht="12.75" hidden="false" customHeight="false" outlineLevel="0" collapsed="false">
      <c r="A445" s="57" t="e">
        <f aca="false">INDEX(BucketTable,MATCH(B445,SumMonths,0),1)</f>
        <v>#N/A</v>
      </c>
      <c r="K445" s="57" t="e">
        <f aca="false">INDEX(lava,MATCH(B445,SumMonths,0),2)</f>
        <v>#N/A</v>
      </c>
      <c r="Y445" s="171"/>
    </row>
    <row r="446" customFormat="false" ht="12.75" hidden="false" customHeight="false" outlineLevel="0" collapsed="false">
      <c r="A446" s="57" t="e">
        <f aca="false">INDEX(BucketTable,MATCH(B446,SumMonths,0),1)</f>
        <v>#N/A</v>
      </c>
      <c r="K446" s="57" t="e">
        <f aca="false">INDEX(lava,MATCH(B446,SumMonths,0),2)</f>
        <v>#N/A</v>
      </c>
      <c r="Y446" s="171"/>
    </row>
    <row r="447" customFormat="false" ht="12.75" hidden="false" customHeight="false" outlineLevel="0" collapsed="false">
      <c r="A447" s="57" t="e">
        <f aca="false">INDEX(BucketTable,MATCH(B447,SumMonths,0),1)</f>
        <v>#N/A</v>
      </c>
      <c r="K447" s="57" t="e">
        <f aca="false">INDEX(lava,MATCH(B447,SumMonths,0),2)</f>
        <v>#N/A</v>
      </c>
      <c r="Y447" s="171"/>
    </row>
    <row r="448" customFormat="false" ht="12.75" hidden="false" customHeight="false" outlineLevel="0" collapsed="false">
      <c r="A448" s="57" t="e">
        <f aca="false">INDEX(BucketTable,MATCH(B448,SumMonths,0),1)</f>
        <v>#N/A</v>
      </c>
      <c r="K448" s="57" t="e">
        <f aca="false">INDEX(lava,MATCH(B448,SumMonths,0),2)</f>
        <v>#N/A</v>
      </c>
      <c r="Y448" s="171"/>
    </row>
    <row r="449" customFormat="false" ht="12.75" hidden="false" customHeight="false" outlineLevel="0" collapsed="false">
      <c r="A449" s="57" t="e">
        <f aca="false">INDEX(BucketTable,MATCH(B449,SumMonths,0),1)</f>
        <v>#N/A</v>
      </c>
      <c r="K449" s="57" t="e">
        <f aca="false">INDEX(lava,MATCH(B449,SumMonths,0),2)</f>
        <v>#N/A</v>
      </c>
      <c r="Y449" s="171"/>
    </row>
    <row r="450" customFormat="false" ht="12.75" hidden="false" customHeight="false" outlineLevel="0" collapsed="false">
      <c r="A450" s="57" t="e">
        <f aca="false">INDEX(BucketTable,MATCH(B450,SumMonths,0),1)</f>
        <v>#N/A</v>
      </c>
      <c r="K450" s="57" t="e">
        <f aca="false">INDEX(lava,MATCH(B450,SumMonths,0),2)</f>
        <v>#N/A</v>
      </c>
      <c r="Y450" s="171"/>
    </row>
    <row r="451" customFormat="false" ht="12.75" hidden="false" customHeight="false" outlineLevel="0" collapsed="false">
      <c r="A451" s="57" t="e">
        <f aca="false">INDEX(BucketTable,MATCH(B451,SumMonths,0),1)</f>
        <v>#N/A</v>
      </c>
      <c r="K451" s="57" t="e">
        <f aca="false">INDEX(lava,MATCH(B451,SumMonths,0),2)</f>
        <v>#N/A</v>
      </c>
      <c r="Y451" s="171"/>
    </row>
    <row r="452" customFormat="false" ht="12.75" hidden="false" customHeight="false" outlineLevel="0" collapsed="false">
      <c r="A452" s="57" t="e">
        <f aca="false">INDEX(BucketTable,MATCH(B452,SumMonths,0),1)</f>
        <v>#N/A</v>
      </c>
      <c r="K452" s="57" t="e">
        <f aca="false">INDEX(lava,MATCH(B452,SumMonths,0),2)</f>
        <v>#N/A</v>
      </c>
      <c r="Y452" s="171"/>
    </row>
    <row r="453" customFormat="false" ht="12.75" hidden="false" customHeight="false" outlineLevel="0" collapsed="false">
      <c r="A453" s="57" t="e">
        <f aca="false">INDEX(BucketTable,MATCH(B453,SumMonths,0),1)</f>
        <v>#N/A</v>
      </c>
      <c r="K453" s="57" t="e">
        <f aca="false">INDEX(lava,MATCH(B453,SumMonths,0),2)</f>
        <v>#N/A</v>
      </c>
      <c r="Y453" s="171"/>
    </row>
    <row r="454" customFormat="false" ht="12.75" hidden="false" customHeight="false" outlineLevel="0" collapsed="false">
      <c r="A454" s="57" t="e">
        <f aca="false">INDEX(BucketTable,MATCH(B454,SumMonths,0),1)</f>
        <v>#N/A</v>
      </c>
      <c r="K454" s="57" t="e">
        <f aca="false">INDEX(lava,MATCH(B454,SumMonths,0),2)</f>
        <v>#N/A</v>
      </c>
      <c r="Y454" s="171"/>
    </row>
    <row r="455" customFormat="false" ht="12.75" hidden="false" customHeight="false" outlineLevel="0" collapsed="false">
      <c r="A455" s="57" t="e">
        <f aca="false">INDEX(BucketTable,MATCH(B455,SumMonths,0),1)</f>
        <v>#N/A</v>
      </c>
      <c r="K455" s="57" t="e">
        <f aca="false">INDEX(lava,MATCH(B455,SumMonths,0),2)</f>
        <v>#N/A</v>
      </c>
      <c r="Y455" s="171"/>
    </row>
    <row r="456" customFormat="false" ht="12.75" hidden="false" customHeight="false" outlineLevel="0" collapsed="false">
      <c r="A456" s="57" t="e">
        <f aca="false">INDEX(BucketTable,MATCH(B456,SumMonths,0),1)</f>
        <v>#N/A</v>
      </c>
      <c r="K456" s="57" t="e">
        <f aca="false">INDEX(lava,MATCH(B456,SumMonths,0),2)</f>
        <v>#N/A</v>
      </c>
      <c r="Y456" s="171"/>
    </row>
    <row r="457" customFormat="false" ht="12.75" hidden="false" customHeight="false" outlineLevel="0" collapsed="false">
      <c r="A457" s="57" t="e">
        <f aca="false">INDEX(BucketTable,MATCH(B457,SumMonths,0),1)</f>
        <v>#N/A</v>
      </c>
      <c r="K457" s="57" t="e">
        <f aca="false">INDEX(lava,MATCH(B457,SumMonths,0),2)</f>
        <v>#N/A</v>
      </c>
      <c r="Y457" s="171"/>
    </row>
    <row r="458" customFormat="false" ht="12.75" hidden="false" customHeight="false" outlineLevel="0" collapsed="false">
      <c r="A458" s="57" t="e">
        <f aca="false">INDEX(BucketTable,MATCH(B458,SumMonths,0),1)</f>
        <v>#N/A</v>
      </c>
      <c r="K458" s="57" t="e">
        <f aca="false">INDEX(lava,MATCH(B458,SumMonths,0),2)</f>
        <v>#N/A</v>
      </c>
      <c r="Y458" s="171"/>
    </row>
    <row r="459" customFormat="false" ht="12.75" hidden="false" customHeight="false" outlineLevel="0" collapsed="false">
      <c r="A459" s="57" t="e">
        <f aca="false">INDEX(BucketTable,MATCH(B459,SumMonths,0),1)</f>
        <v>#N/A</v>
      </c>
      <c r="K459" s="57" t="e">
        <f aca="false">INDEX(lava,MATCH(B459,SumMonths,0),2)</f>
        <v>#N/A</v>
      </c>
      <c r="Y459" s="171"/>
    </row>
    <row r="460" customFormat="false" ht="12.75" hidden="false" customHeight="false" outlineLevel="0" collapsed="false">
      <c r="A460" s="57" t="e">
        <f aca="false">INDEX(BucketTable,MATCH(B460,SumMonths,0),1)</f>
        <v>#N/A</v>
      </c>
      <c r="K460" s="57" t="e">
        <f aca="false">INDEX(lava,MATCH(B460,SumMonths,0),2)</f>
        <v>#N/A</v>
      </c>
      <c r="Y460" s="171"/>
    </row>
    <row r="461" customFormat="false" ht="12.75" hidden="false" customHeight="false" outlineLevel="0" collapsed="false">
      <c r="A461" s="57" t="e">
        <f aca="false">INDEX(BucketTable,MATCH(B461,SumMonths,0),1)</f>
        <v>#N/A</v>
      </c>
      <c r="K461" s="57" t="e">
        <f aca="false">INDEX(lava,MATCH(B461,SumMonths,0),2)</f>
        <v>#N/A</v>
      </c>
      <c r="Y461" s="171"/>
    </row>
    <row r="462" customFormat="false" ht="12.75" hidden="false" customHeight="false" outlineLevel="0" collapsed="false">
      <c r="A462" s="57" t="e">
        <f aca="false">INDEX(BucketTable,MATCH(B462,SumMonths,0),1)</f>
        <v>#N/A</v>
      </c>
      <c r="K462" s="57" t="e">
        <f aca="false">INDEX(lava,MATCH(B462,SumMonths,0),2)</f>
        <v>#N/A</v>
      </c>
      <c r="Y462" s="171"/>
    </row>
    <row r="463" customFormat="false" ht="12.75" hidden="false" customHeight="false" outlineLevel="0" collapsed="false">
      <c r="A463" s="57" t="e">
        <f aca="false">INDEX(BucketTable,MATCH(B463,SumMonths,0),1)</f>
        <v>#N/A</v>
      </c>
      <c r="K463" s="57" t="e">
        <f aca="false">INDEX(lava,MATCH(B463,SumMonths,0),2)</f>
        <v>#N/A</v>
      </c>
      <c r="Y463" s="171"/>
    </row>
    <row r="464" customFormat="false" ht="12.75" hidden="false" customHeight="false" outlineLevel="0" collapsed="false">
      <c r="A464" s="57" t="e">
        <f aca="false">INDEX(BucketTable,MATCH(B464,SumMonths,0),1)</f>
        <v>#N/A</v>
      </c>
      <c r="K464" s="57" t="e">
        <f aca="false">INDEX(lava,MATCH(B464,SumMonths,0),2)</f>
        <v>#N/A</v>
      </c>
      <c r="Y464" s="171"/>
    </row>
    <row r="465" customFormat="false" ht="12.75" hidden="false" customHeight="false" outlineLevel="0" collapsed="false">
      <c r="A465" s="57" t="e">
        <f aca="false">INDEX(BucketTable,MATCH(B465,SumMonths,0),1)</f>
        <v>#N/A</v>
      </c>
      <c r="K465" s="57" t="e">
        <f aca="false">INDEX(lava,MATCH(B465,SumMonths,0),2)</f>
        <v>#N/A</v>
      </c>
      <c r="Y465" s="171"/>
    </row>
    <row r="466" customFormat="false" ht="12.75" hidden="false" customHeight="false" outlineLevel="0" collapsed="false">
      <c r="A466" s="57" t="e">
        <f aca="false">INDEX(BucketTable,MATCH(B466,SumMonths,0),1)</f>
        <v>#N/A</v>
      </c>
      <c r="K466" s="57" t="e">
        <f aca="false">INDEX(lava,MATCH(B466,SumMonths,0),2)</f>
        <v>#N/A</v>
      </c>
      <c r="Y466" s="171"/>
    </row>
    <row r="467" customFormat="false" ht="12.75" hidden="false" customHeight="false" outlineLevel="0" collapsed="false">
      <c r="A467" s="57" t="e">
        <f aca="false">INDEX(BucketTable,MATCH(B467,SumMonths,0),1)</f>
        <v>#N/A</v>
      </c>
      <c r="K467" s="57" t="e">
        <f aca="false">INDEX(lava,MATCH(B467,SumMonths,0),2)</f>
        <v>#N/A</v>
      </c>
      <c r="Y467" s="171"/>
    </row>
    <row r="468" customFormat="false" ht="12.75" hidden="false" customHeight="false" outlineLevel="0" collapsed="false">
      <c r="A468" s="57" t="e">
        <f aca="false">INDEX(BucketTable,MATCH(B468,SumMonths,0),1)</f>
        <v>#N/A</v>
      </c>
      <c r="K468" s="57" t="e">
        <f aca="false">INDEX(lava,MATCH(B468,SumMonths,0),2)</f>
        <v>#N/A</v>
      </c>
      <c r="Y468" s="171"/>
    </row>
    <row r="469" customFormat="false" ht="12.75" hidden="false" customHeight="false" outlineLevel="0" collapsed="false">
      <c r="A469" s="57" t="e">
        <f aca="false">INDEX(BucketTable,MATCH(B469,SumMonths,0),1)</f>
        <v>#N/A</v>
      </c>
      <c r="K469" s="57" t="e">
        <f aca="false">INDEX(lava,MATCH(B469,SumMonths,0),2)</f>
        <v>#N/A</v>
      </c>
      <c r="Y469" s="171"/>
    </row>
    <row r="470" customFormat="false" ht="12.75" hidden="false" customHeight="false" outlineLevel="0" collapsed="false">
      <c r="A470" s="57" t="e">
        <f aca="false">INDEX(BucketTable,MATCH(B470,SumMonths,0),1)</f>
        <v>#N/A</v>
      </c>
      <c r="K470" s="57" t="e">
        <f aca="false">INDEX(lava,MATCH(B470,SumMonths,0),2)</f>
        <v>#N/A</v>
      </c>
      <c r="Y470" s="171"/>
    </row>
    <row r="471" customFormat="false" ht="12.75" hidden="false" customHeight="false" outlineLevel="0" collapsed="false">
      <c r="A471" s="57" t="e">
        <f aca="false">INDEX(BucketTable,MATCH(B471,SumMonths,0),1)</f>
        <v>#N/A</v>
      </c>
      <c r="K471" s="57" t="e">
        <f aca="false">INDEX(lava,MATCH(B471,SumMonths,0),2)</f>
        <v>#N/A</v>
      </c>
      <c r="Y471" s="171"/>
    </row>
    <row r="472" customFormat="false" ht="12.75" hidden="false" customHeight="false" outlineLevel="0" collapsed="false">
      <c r="A472" s="57" t="e">
        <f aca="false">INDEX(BucketTable,MATCH(B472,SumMonths,0),1)</f>
        <v>#N/A</v>
      </c>
      <c r="K472" s="57" t="e">
        <f aca="false">INDEX(lava,MATCH(B472,SumMonths,0),2)</f>
        <v>#N/A</v>
      </c>
      <c r="Y472" s="171"/>
    </row>
    <row r="473" customFormat="false" ht="12.75" hidden="false" customHeight="false" outlineLevel="0" collapsed="false">
      <c r="A473" s="57" t="e">
        <f aca="false">INDEX(BucketTable,MATCH(B473,SumMonths,0),1)</f>
        <v>#N/A</v>
      </c>
      <c r="K473" s="57" t="e">
        <f aca="false">INDEX(lava,MATCH(B473,SumMonths,0),2)</f>
        <v>#N/A</v>
      </c>
      <c r="Y473" s="171"/>
    </row>
    <row r="474" customFormat="false" ht="12.75" hidden="false" customHeight="false" outlineLevel="0" collapsed="false">
      <c r="A474" s="57" t="e">
        <f aca="false">INDEX(BucketTable,MATCH(B474,SumMonths,0),1)</f>
        <v>#N/A</v>
      </c>
      <c r="K474" s="57" t="e">
        <f aca="false">INDEX(lava,MATCH(B474,SumMonths,0),2)</f>
        <v>#N/A</v>
      </c>
      <c r="Y474" s="171"/>
    </row>
    <row r="475" customFormat="false" ht="12.75" hidden="false" customHeight="false" outlineLevel="0" collapsed="false">
      <c r="A475" s="57" t="e">
        <f aca="false">INDEX(BucketTable,MATCH(B475,SumMonths,0),1)</f>
        <v>#N/A</v>
      </c>
      <c r="K475" s="57" t="e">
        <f aca="false">INDEX(lava,MATCH(B475,SumMonths,0),2)</f>
        <v>#N/A</v>
      </c>
      <c r="Y475" s="171"/>
    </row>
    <row r="476" customFormat="false" ht="12.75" hidden="false" customHeight="false" outlineLevel="0" collapsed="false">
      <c r="A476" s="57" t="e">
        <f aca="false">INDEX(BucketTable,MATCH(B476,SumMonths,0),1)</f>
        <v>#N/A</v>
      </c>
      <c r="K476" s="57" t="e">
        <f aca="false">INDEX(lava,MATCH(B476,SumMonths,0),2)</f>
        <v>#N/A</v>
      </c>
      <c r="Y476" s="171"/>
    </row>
    <row r="477" customFormat="false" ht="12.75" hidden="false" customHeight="false" outlineLevel="0" collapsed="false">
      <c r="A477" s="57" t="e">
        <f aca="false">INDEX(BucketTable,MATCH(B477,SumMonths,0),1)</f>
        <v>#N/A</v>
      </c>
      <c r="K477" s="57" t="e">
        <f aca="false">INDEX(lava,MATCH(B477,SumMonths,0),2)</f>
        <v>#N/A</v>
      </c>
      <c r="Y477" s="171"/>
    </row>
    <row r="478" customFormat="false" ht="12.75" hidden="false" customHeight="false" outlineLevel="0" collapsed="false">
      <c r="A478" s="57" t="e">
        <f aca="false">INDEX(BucketTable,MATCH(B478,SumMonths,0),1)</f>
        <v>#N/A</v>
      </c>
      <c r="K478" s="57" t="e">
        <f aca="false">INDEX(lava,MATCH(B478,SumMonths,0),2)</f>
        <v>#N/A</v>
      </c>
      <c r="Y478" s="171"/>
    </row>
    <row r="479" customFormat="false" ht="12.75" hidden="false" customHeight="false" outlineLevel="0" collapsed="false">
      <c r="A479" s="57" t="e">
        <f aca="false">INDEX(BucketTable,MATCH(B479,SumMonths,0),1)</f>
        <v>#N/A</v>
      </c>
      <c r="K479" s="57" t="e">
        <f aca="false">INDEX(lava,MATCH(B479,SumMonths,0),2)</f>
        <v>#N/A</v>
      </c>
      <c r="Y479" s="171"/>
    </row>
    <row r="480" customFormat="false" ht="12.75" hidden="false" customHeight="false" outlineLevel="0" collapsed="false">
      <c r="A480" s="57" t="e">
        <f aca="false">INDEX(BucketTable,MATCH(B480,SumMonths,0),1)</f>
        <v>#N/A</v>
      </c>
      <c r="K480" s="57" t="e">
        <f aca="false">INDEX(lava,MATCH(B480,SumMonths,0),2)</f>
        <v>#N/A</v>
      </c>
      <c r="Y480" s="171"/>
    </row>
    <row r="481" customFormat="false" ht="12.75" hidden="false" customHeight="false" outlineLevel="0" collapsed="false">
      <c r="A481" s="57" t="e">
        <f aca="false">INDEX(BucketTable,MATCH(B481,SumMonths,0),1)</f>
        <v>#N/A</v>
      </c>
      <c r="K481" s="57" t="e">
        <f aca="false">INDEX(lava,MATCH(B481,SumMonths,0),2)</f>
        <v>#N/A</v>
      </c>
      <c r="Y481" s="171"/>
    </row>
    <row r="482" customFormat="false" ht="12.75" hidden="false" customHeight="false" outlineLevel="0" collapsed="false">
      <c r="A482" s="57" t="e">
        <f aca="false">INDEX(BucketTable,MATCH(B482,SumMonths,0),1)</f>
        <v>#N/A</v>
      </c>
      <c r="K482" s="57" t="e">
        <f aca="false">INDEX(lava,MATCH(B482,SumMonths,0),2)</f>
        <v>#N/A</v>
      </c>
      <c r="Y482" s="171"/>
    </row>
    <row r="483" customFormat="false" ht="12.75" hidden="false" customHeight="false" outlineLevel="0" collapsed="false">
      <c r="A483" s="57" t="e">
        <f aca="false">INDEX(BucketTable,MATCH(B483,SumMonths,0),1)</f>
        <v>#N/A</v>
      </c>
      <c r="K483" s="57" t="e">
        <f aca="false">INDEX(lava,MATCH(B483,SumMonths,0),2)</f>
        <v>#N/A</v>
      </c>
      <c r="Y483" s="171"/>
    </row>
    <row r="484" customFormat="false" ht="12.75" hidden="false" customHeight="false" outlineLevel="0" collapsed="false">
      <c r="A484" s="57" t="e">
        <f aca="false">INDEX(BucketTable,MATCH(B484,SumMonths,0),1)</f>
        <v>#N/A</v>
      </c>
      <c r="K484" s="57" t="e">
        <f aca="false">INDEX(lava,MATCH(B484,SumMonths,0),2)</f>
        <v>#N/A</v>
      </c>
      <c r="Y484" s="171"/>
    </row>
    <row r="485" customFormat="false" ht="12.75" hidden="false" customHeight="false" outlineLevel="0" collapsed="false">
      <c r="A485" s="57" t="e">
        <f aca="false">INDEX(BucketTable,MATCH(B485,SumMonths,0),1)</f>
        <v>#N/A</v>
      </c>
      <c r="K485" s="57" t="e">
        <f aca="false">INDEX(lava,MATCH(B485,SumMonths,0),2)</f>
        <v>#N/A</v>
      </c>
      <c r="Y485" s="171"/>
    </row>
    <row r="486" customFormat="false" ht="12.75" hidden="false" customHeight="false" outlineLevel="0" collapsed="false">
      <c r="A486" s="57" t="e">
        <f aca="false">INDEX(BucketTable,MATCH(B486,SumMonths,0),1)</f>
        <v>#N/A</v>
      </c>
      <c r="K486" s="57" t="e">
        <f aca="false">INDEX(lava,MATCH(B486,SumMonths,0),2)</f>
        <v>#N/A</v>
      </c>
      <c r="Y486" s="171"/>
    </row>
    <row r="487" customFormat="false" ht="12.75" hidden="false" customHeight="false" outlineLevel="0" collapsed="false">
      <c r="A487" s="57" t="e">
        <f aca="false">INDEX(BucketTable,MATCH(B487,SumMonths,0),1)</f>
        <v>#N/A</v>
      </c>
      <c r="K487" s="57" t="e">
        <f aca="false">INDEX(lava,MATCH(B487,SumMonths,0),2)</f>
        <v>#N/A</v>
      </c>
      <c r="Y487" s="171"/>
    </row>
    <row r="488" customFormat="false" ht="12.75" hidden="false" customHeight="false" outlineLevel="0" collapsed="false">
      <c r="A488" s="57" t="e">
        <f aca="false">INDEX(BucketTable,MATCH(B488,SumMonths,0),1)</f>
        <v>#N/A</v>
      </c>
      <c r="K488" s="57" t="e">
        <f aca="false">INDEX(lava,MATCH(B488,SumMonths,0),2)</f>
        <v>#N/A</v>
      </c>
      <c r="Y488" s="171"/>
    </row>
    <row r="489" customFormat="false" ht="12.75" hidden="false" customHeight="false" outlineLevel="0" collapsed="false">
      <c r="A489" s="57" t="e">
        <f aca="false">INDEX(BucketTable,MATCH(B489,SumMonths,0),1)</f>
        <v>#N/A</v>
      </c>
      <c r="K489" s="57" t="e">
        <f aca="false">INDEX(lava,MATCH(B489,SumMonths,0),2)</f>
        <v>#N/A</v>
      </c>
      <c r="Y489" s="171"/>
    </row>
    <row r="490" customFormat="false" ht="12.75" hidden="false" customHeight="false" outlineLevel="0" collapsed="false">
      <c r="A490" s="57" t="e">
        <f aca="false">INDEX(BucketTable,MATCH(B490,SumMonths,0),1)</f>
        <v>#N/A</v>
      </c>
      <c r="K490" s="57" t="e">
        <f aca="false">INDEX(lava,MATCH(B490,SumMonths,0),2)</f>
        <v>#N/A</v>
      </c>
      <c r="Y490" s="171"/>
    </row>
    <row r="491" customFormat="false" ht="12.75" hidden="false" customHeight="false" outlineLevel="0" collapsed="false">
      <c r="A491" s="57" t="e">
        <f aca="false">INDEX(BucketTable,MATCH(B491,SumMonths,0),1)</f>
        <v>#N/A</v>
      </c>
      <c r="K491" s="57" t="e">
        <f aca="false">INDEX(lava,MATCH(B491,SumMonths,0),2)</f>
        <v>#N/A</v>
      </c>
      <c r="Y491" s="171"/>
    </row>
    <row r="492" customFormat="false" ht="12.75" hidden="false" customHeight="false" outlineLevel="0" collapsed="false">
      <c r="A492" s="57" t="e">
        <f aca="false">INDEX(BucketTable,MATCH(B492,SumMonths,0),1)</f>
        <v>#N/A</v>
      </c>
      <c r="K492" s="57" t="e">
        <f aca="false">INDEX(lava,MATCH(B492,SumMonths,0),2)</f>
        <v>#N/A</v>
      </c>
      <c r="Y492" s="171"/>
    </row>
    <row r="493" customFormat="false" ht="12.75" hidden="false" customHeight="false" outlineLevel="0" collapsed="false">
      <c r="A493" s="57" t="e">
        <f aca="false">INDEX(BucketTable,MATCH(B493,SumMonths,0),1)</f>
        <v>#N/A</v>
      </c>
      <c r="K493" s="57" t="e">
        <f aca="false">INDEX(lava,MATCH(B493,SumMonths,0),2)</f>
        <v>#N/A</v>
      </c>
      <c r="Y493" s="171"/>
    </row>
    <row r="494" customFormat="false" ht="12.75" hidden="false" customHeight="false" outlineLevel="0" collapsed="false">
      <c r="A494" s="57" t="e">
        <f aca="false">INDEX(BucketTable,MATCH(B494,SumMonths,0),1)</f>
        <v>#N/A</v>
      </c>
      <c r="K494" s="57" t="e">
        <f aca="false">INDEX(lava,MATCH(B494,SumMonths,0),2)</f>
        <v>#N/A</v>
      </c>
      <c r="Y494" s="171"/>
    </row>
    <row r="495" customFormat="false" ht="12.75" hidden="false" customHeight="false" outlineLevel="0" collapsed="false">
      <c r="A495" s="57" t="e">
        <f aca="false">INDEX(BucketTable,MATCH(B495,SumMonths,0),1)</f>
        <v>#N/A</v>
      </c>
      <c r="K495" s="57" t="e">
        <f aca="false">INDEX(lava,MATCH(B495,SumMonths,0),2)</f>
        <v>#N/A</v>
      </c>
      <c r="Y495" s="171"/>
    </row>
    <row r="496" customFormat="false" ht="12.75" hidden="false" customHeight="false" outlineLevel="0" collapsed="false">
      <c r="A496" s="57" t="e">
        <f aca="false">INDEX(BucketTable,MATCH(B496,SumMonths,0),1)</f>
        <v>#N/A</v>
      </c>
      <c r="K496" s="57" t="e">
        <f aca="false">INDEX(lava,MATCH(B496,SumMonths,0),2)</f>
        <v>#N/A</v>
      </c>
      <c r="Y496" s="171"/>
    </row>
    <row r="497" customFormat="false" ht="12.75" hidden="false" customHeight="false" outlineLevel="0" collapsed="false">
      <c r="A497" s="57" t="e">
        <f aca="false">INDEX(BucketTable,MATCH(B497,SumMonths,0),1)</f>
        <v>#N/A</v>
      </c>
      <c r="K497" s="57" t="e">
        <f aca="false">INDEX(lava,MATCH(B497,SumMonths,0),2)</f>
        <v>#N/A</v>
      </c>
      <c r="Y497" s="171"/>
    </row>
    <row r="498" customFormat="false" ht="12.75" hidden="false" customHeight="false" outlineLevel="0" collapsed="false">
      <c r="A498" s="57" t="e">
        <f aca="false">INDEX(BucketTable,MATCH(B498,SumMonths,0),1)</f>
        <v>#N/A</v>
      </c>
      <c r="K498" s="57" t="e">
        <f aca="false">INDEX(lava,MATCH(B498,SumMonths,0),2)</f>
        <v>#N/A</v>
      </c>
      <c r="Y498" s="171"/>
    </row>
    <row r="499" customFormat="false" ht="12.75" hidden="false" customHeight="false" outlineLevel="0" collapsed="false">
      <c r="A499" s="57" t="e">
        <f aca="false">INDEX(BucketTable,MATCH(B499,SumMonths,0),1)</f>
        <v>#N/A</v>
      </c>
      <c r="K499" s="57" t="e">
        <f aca="false">INDEX(lava,MATCH(B499,SumMonths,0),2)</f>
        <v>#N/A</v>
      </c>
      <c r="Y499" s="171"/>
    </row>
    <row r="500" customFormat="false" ht="12.75" hidden="false" customHeight="false" outlineLevel="0" collapsed="false">
      <c r="A500" s="57" t="e">
        <f aca="false">INDEX(BucketTable,MATCH(B500,SumMonths,0),1)</f>
        <v>#N/A</v>
      </c>
      <c r="K500" s="57" t="e">
        <f aca="false">INDEX(lava,MATCH(B500,SumMonths,0),2)</f>
        <v>#N/A</v>
      </c>
      <c r="Y500" s="171"/>
    </row>
    <row r="501" customFormat="false" ht="12.75" hidden="false" customHeight="false" outlineLevel="0" collapsed="false">
      <c r="A501" s="57" t="e">
        <f aca="false">INDEX(BucketTable,MATCH(B501,SumMonths,0),1)</f>
        <v>#N/A</v>
      </c>
      <c r="K501" s="57" t="e">
        <f aca="false">INDEX(lava,MATCH(B501,SumMonths,0),2)</f>
        <v>#N/A</v>
      </c>
      <c r="Y501" s="171"/>
    </row>
    <row r="502" customFormat="false" ht="12.75" hidden="false" customHeight="false" outlineLevel="0" collapsed="false">
      <c r="A502" s="57" t="e">
        <f aca="false">INDEX(BucketTable,MATCH(B502,SumMonths,0),1)</f>
        <v>#N/A</v>
      </c>
      <c r="K502" s="57" t="e">
        <f aca="false">INDEX(lava,MATCH(B502,SumMonths,0),2)</f>
        <v>#N/A</v>
      </c>
      <c r="Y502" s="171"/>
    </row>
    <row r="503" customFormat="false" ht="12.75" hidden="false" customHeight="false" outlineLevel="0" collapsed="false">
      <c r="A503" s="57" t="e">
        <f aca="false">INDEX(BucketTable,MATCH(B503,SumMonths,0),1)</f>
        <v>#N/A</v>
      </c>
      <c r="K503" s="57" t="e">
        <f aca="false">INDEX(lava,MATCH(B503,SumMonths,0),2)</f>
        <v>#N/A</v>
      </c>
      <c r="Y503" s="171"/>
    </row>
    <row r="504" customFormat="false" ht="12.75" hidden="false" customHeight="false" outlineLevel="0" collapsed="false">
      <c r="A504" s="57" t="e">
        <f aca="false">INDEX(BucketTable,MATCH(B504,SumMonths,0),1)</f>
        <v>#N/A</v>
      </c>
      <c r="K504" s="57" t="e">
        <f aca="false">INDEX(lava,MATCH(B504,SumMonths,0),2)</f>
        <v>#N/A</v>
      </c>
      <c r="Y504" s="171"/>
    </row>
    <row r="505" customFormat="false" ht="12.75" hidden="false" customHeight="false" outlineLevel="0" collapsed="false">
      <c r="A505" s="57" t="e">
        <f aca="false">INDEX(BucketTable,MATCH(B505,SumMonths,0),1)</f>
        <v>#N/A</v>
      </c>
      <c r="K505" s="57" t="e">
        <f aca="false">INDEX(lava,MATCH(B505,SumMonths,0),2)</f>
        <v>#N/A</v>
      </c>
      <c r="Y505" s="171"/>
    </row>
    <row r="506" customFormat="false" ht="12.75" hidden="false" customHeight="false" outlineLevel="0" collapsed="false">
      <c r="A506" s="57" t="e">
        <f aca="false">INDEX(BucketTable,MATCH(B506,SumMonths,0),1)</f>
        <v>#N/A</v>
      </c>
      <c r="K506" s="57" t="e">
        <f aca="false">INDEX(lava,MATCH(B506,SumMonths,0),2)</f>
        <v>#N/A</v>
      </c>
      <c r="Y506" s="171"/>
    </row>
    <row r="507" customFormat="false" ht="12.75" hidden="false" customHeight="false" outlineLevel="0" collapsed="false">
      <c r="A507" s="57" t="e">
        <f aca="false">INDEX(BucketTable,MATCH(B507,SumMonths,0),1)</f>
        <v>#N/A</v>
      </c>
      <c r="K507" s="57" t="e">
        <f aca="false">INDEX(lava,MATCH(B507,SumMonths,0),2)</f>
        <v>#N/A</v>
      </c>
      <c r="Y507" s="171"/>
    </row>
    <row r="508" customFormat="false" ht="12.75" hidden="false" customHeight="false" outlineLevel="0" collapsed="false">
      <c r="A508" s="57" t="e">
        <f aca="false">INDEX(BucketTable,MATCH(B508,SumMonths,0),1)</f>
        <v>#N/A</v>
      </c>
      <c r="K508" s="57" t="e">
        <f aca="false">INDEX(lava,MATCH(B508,SumMonths,0),2)</f>
        <v>#N/A</v>
      </c>
      <c r="Y508" s="171"/>
    </row>
    <row r="509" customFormat="false" ht="12.75" hidden="false" customHeight="false" outlineLevel="0" collapsed="false">
      <c r="A509" s="57" t="e">
        <f aca="false">INDEX(BucketTable,MATCH(B509,SumMonths,0),1)</f>
        <v>#N/A</v>
      </c>
      <c r="K509" s="57" t="e">
        <f aca="false">INDEX(lava,MATCH(B509,SumMonths,0),2)</f>
        <v>#N/A</v>
      </c>
      <c r="Y509" s="171"/>
    </row>
    <row r="510" customFormat="false" ht="12.75" hidden="false" customHeight="false" outlineLevel="0" collapsed="false">
      <c r="A510" s="57" t="e">
        <f aca="false">INDEX(BucketTable,MATCH(B510,SumMonths,0),1)</f>
        <v>#N/A</v>
      </c>
      <c r="K510" s="57" t="e">
        <f aca="false">INDEX(lava,MATCH(B510,SumMonths,0),2)</f>
        <v>#N/A</v>
      </c>
      <c r="Y510" s="171"/>
    </row>
    <row r="511" customFormat="false" ht="12.75" hidden="false" customHeight="false" outlineLevel="0" collapsed="false">
      <c r="A511" s="57" t="e">
        <f aca="false">INDEX(BucketTable,MATCH(B511,SumMonths,0),1)</f>
        <v>#N/A</v>
      </c>
      <c r="K511" s="57" t="e">
        <f aca="false">INDEX(lava,MATCH(B511,SumMonths,0),2)</f>
        <v>#N/A</v>
      </c>
      <c r="Y511" s="171"/>
    </row>
    <row r="512" customFormat="false" ht="12.75" hidden="false" customHeight="false" outlineLevel="0" collapsed="false">
      <c r="A512" s="57" t="e">
        <f aca="false">INDEX(BucketTable,MATCH(B512,SumMonths,0),1)</f>
        <v>#N/A</v>
      </c>
      <c r="K512" s="57" t="e">
        <f aca="false">INDEX(lava,MATCH(B512,SumMonths,0),2)</f>
        <v>#N/A</v>
      </c>
      <c r="Y512" s="171"/>
    </row>
    <row r="513" customFormat="false" ht="12.75" hidden="false" customHeight="false" outlineLevel="0" collapsed="false">
      <c r="A513" s="57" t="e">
        <f aca="false">INDEX(BucketTable,MATCH(B513,SumMonths,0),1)</f>
        <v>#N/A</v>
      </c>
      <c r="K513" s="57" t="e">
        <f aca="false">INDEX(lava,MATCH(B513,SumMonths,0),2)</f>
        <v>#N/A</v>
      </c>
      <c r="Y513" s="171"/>
    </row>
    <row r="514" customFormat="false" ht="12.75" hidden="false" customHeight="false" outlineLevel="0" collapsed="false">
      <c r="A514" s="57" t="e">
        <f aca="false">INDEX(BucketTable,MATCH(B514,SumMonths,0),1)</f>
        <v>#N/A</v>
      </c>
      <c r="K514" s="57" t="e">
        <f aca="false">INDEX(lava,MATCH(B514,SumMonths,0),2)</f>
        <v>#N/A</v>
      </c>
      <c r="Y514" s="171"/>
    </row>
    <row r="515" customFormat="false" ht="12.75" hidden="false" customHeight="false" outlineLevel="0" collapsed="false">
      <c r="A515" s="57" t="e">
        <f aca="false">INDEX(BucketTable,MATCH(B515,SumMonths,0),1)</f>
        <v>#N/A</v>
      </c>
      <c r="K515" s="57" t="e">
        <f aca="false">INDEX(lava,MATCH(B515,SumMonths,0),2)</f>
        <v>#N/A</v>
      </c>
      <c r="Y515" s="171"/>
    </row>
    <row r="516" customFormat="false" ht="12.75" hidden="false" customHeight="false" outlineLevel="0" collapsed="false">
      <c r="A516" s="57" t="e">
        <f aca="false">INDEX(BucketTable,MATCH(B516,SumMonths,0),1)</f>
        <v>#N/A</v>
      </c>
      <c r="K516" s="57" t="e">
        <f aca="false">INDEX(lava,MATCH(B516,SumMonths,0),2)</f>
        <v>#N/A</v>
      </c>
      <c r="Y516" s="171"/>
    </row>
    <row r="517" customFormat="false" ht="12.75" hidden="false" customHeight="false" outlineLevel="0" collapsed="false">
      <c r="A517" s="57" t="e">
        <f aca="false">INDEX(BucketTable,MATCH(B517,SumMonths,0),1)</f>
        <v>#N/A</v>
      </c>
      <c r="K517" s="57" t="e">
        <f aca="false">INDEX(lava,MATCH(B517,SumMonths,0),2)</f>
        <v>#N/A</v>
      </c>
      <c r="Y517" s="171"/>
    </row>
    <row r="518" customFormat="false" ht="12.75" hidden="false" customHeight="false" outlineLevel="0" collapsed="false">
      <c r="A518" s="57" t="e">
        <f aca="false">INDEX(BucketTable,MATCH(B518,SumMonths,0),1)</f>
        <v>#N/A</v>
      </c>
      <c r="K518" s="57" t="e">
        <f aca="false">INDEX(lava,MATCH(B518,SumMonths,0),2)</f>
        <v>#N/A</v>
      </c>
      <c r="Y518" s="171"/>
    </row>
    <row r="519" customFormat="false" ht="12.75" hidden="false" customHeight="false" outlineLevel="0" collapsed="false">
      <c r="A519" s="57" t="e">
        <f aca="false">INDEX(BucketTable,MATCH(B519,SumMonths,0),1)</f>
        <v>#N/A</v>
      </c>
      <c r="K519" s="57" t="e">
        <f aca="false">INDEX(lava,MATCH(B519,SumMonths,0),2)</f>
        <v>#N/A</v>
      </c>
      <c r="Y519" s="171"/>
    </row>
    <row r="520" customFormat="false" ht="12.75" hidden="false" customHeight="false" outlineLevel="0" collapsed="false">
      <c r="A520" s="57" t="e">
        <f aca="false">INDEX(BucketTable,MATCH(B520,SumMonths,0),1)</f>
        <v>#N/A</v>
      </c>
      <c r="K520" s="57" t="e">
        <f aca="false">INDEX(lava,MATCH(B520,SumMonths,0),2)</f>
        <v>#N/A</v>
      </c>
      <c r="Y520" s="171"/>
    </row>
    <row r="521" customFormat="false" ht="12.75" hidden="false" customHeight="false" outlineLevel="0" collapsed="false">
      <c r="A521" s="57" t="e">
        <f aca="false">INDEX(BucketTable,MATCH(B521,SumMonths,0),1)</f>
        <v>#N/A</v>
      </c>
      <c r="K521" s="57" t="e">
        <f aca="false">INDEX(lava,MATCH(B521,SumMonths,0),2)</f>
        <v>#N/A</v>
      </c>
      <c r="Y521" s="171"/>
    </row>
    <row r="522" customFormat="false" ht="12.75" hidden="false" customHeight="false" outlineLevel="0" collapsed="false">
      <c r="A522" s="57" t="e">
        <f aca="false">INDEX(BucketTable,MATCH(B522,SumMonths,0),1)</f>
        <v>#N/A</v>
      </c>
      <c r="K522" s="57" t="e">
        <f aca="false">INDEX(lava,MATCH(B522,SumMonths,0),2)</f>
        <v>#N/A</v>
      </c>
      <c r="Y522" s="171"/>
    </row>
    <row r="523" customFormat="false" ht="12.75" hidden="false" customHeight="false" outlineLevel="0" collapsed="false">
      <c r="A523" s="57" t="e">
        <f aca="false">INDEX(BucketTable,MATCH(B523,SumMonths,0),1)</f>
        <v>#N/A</v>
      </c>
      <c r="K523" s="57" t="e">
        <f aca="false">INDEX(lava,MATCH(B523,SumMonths,0),2)</f>
        <v>#N/A</v>
      </c>
      <c r="Y523" s="171"/>
    </row>
    <row r="524" customFormat="false" ht="12.75" hidden="false" customHeight="false" outlineLevel="0" collapsed="false">
      <c r="A524" s="57" t="e">
        <f aca="false">INDEX(BucketTable,MATCH(B524,SumMonths,0),1)</f>
        <v>#N/A</v>
      </c>
      <c r="K524" s="57" t="e">
        <f aca="false">INDEX(lava,MATCH(B524,SumMonths,0),2)</f>
        <v>#N/A</v>
      </c>
      <c r="Y524" s="171"/>
    </row>
    <row r="525" customFormat="false" ht="12.75" hidden="false" customHeight="false" outlineLevel="0" collapsed="false">
      <c r="A525" s="57" t="e">
        <f aca="false">INDEX(BucketTable,MATCH(B525,SumMonths,0),1)</f>
        <v>#N/A</v>
      </c>
      <c r="K525" s="57" t="e">
        <f aca="false">INDEX(lava,MATCH(B525,SumMonths,0),2)</f>
        <v>#N/A</v>
      </c>
      <c r="Y525" s="171"/>
    </row>
    <row r="526" customFormat="false" ht="12.75" hidden="false" customHeight="false" outlineLevel="0" collapsed="false">
      <c r="A526" s="57" t="e">
        <f aca="false">INDEX(BucketTable,MATCH(B526,SumMonths,0),1)</f>
        <v>#N/A</v>
      </c>
      <c r="K526" s="57" t="e">
        <f aca="false">INDEX(lava,MATCH(B526,SumMonths,0),2)</f>
        <v>#N/A</v>
      </c>
      <c r="Y526" s="171"/>
    </row>
    <row r="527" customFormat="false" ht="12.75" hidden="false" customHeight="false" outlineLevel="0" collapsed="false">
      <c r="A527" s="57" t="e">
        <f aca="false">INDEX(BucketTable,MATCH(B527,SumMonths,0),1)</f>
        <v>#N/A</v>
      </c>
      <c r="K527" s="57" t="e">
        <f aca="false">INDEX(lava,MATCH(B527,SumMonths,0),2)</f>
        <v>#N/A</v>
      </c>
      <c r="Y527" s="171"/>
    </row>
    <row r="528" customFormat="false" ht="12.75" hidden="false" customHeight="false" outlineLevel="0" collapsed="false">
      <c r="A528" s="57" t="e">
        <f aca="false">INDEX(BucketTable,MATCH(B528,SumMonths,0),1)</f>
        <v>#N/A</v>
      </c>
      <c r="K528" s="57" t="e">
        <f aca="false">INDEX(lava,MATCH(B528,SumMonths,0),2)</f>
        <v>#N/A</v>
      </c>
      <c r="Y528" s="171"/>
    </row>
    <row r="529" customFormat="false" ht="12.75" hidden="false" customHeight="false" outlineLevel="0" collapsed="false">
      <c r="A529" s="57" t="e">
        <f aca="false">INDEX(BucketTable,MATCH(B529,SumMonths,0),1)</f>
        <v>#N/A</v>
      </c>
      <c r="K529" s="57" t="e">
        <f aca="false">INDEX(lava,MATCH(B529,SumMonths,0),2)</f>
        <v>#N/A</v>
      </c>
      <c r="Y529" s="171"/>
    </row>
    <row r="530" customFormat="false" ht="12.75" hidden="false" customHeight="false" outlineLevel="0" collapsed="false">
      <c r="A530" s="57" t="e">
        <f aca="false">INDEX(BucketTable,MATCH(B530,SumMonths,0),1)</f>
        <v>#N/A</v>
      </c>
      <c r="K530" s="57" t="e">
        <f aca="false">INDEX(lava,MATCH(B530,SumMonths,0),2)</f>
        <v>#N/A</v>
      </c>
      <c r="Y530" s="171"/>
    </row>
    <row r="531" customFormat="false" ht="12.75" hidden="false" customHeight="false" outlineLevel="0" collapsed="false">
      <c r="A531" s="57" t="e">
        <f aca="false">INDEX(BucketTable,MATCH(B531,SumMonths,0),1)</f>
        <v>#N/A</v>
      </c>
      <c r="K531" s="57" t="e">
        <f aca="false">INDEX(lava,MATCH(B531,SumMonths,0),2)</f>
        <v>#N/A</v>
      </c>
      <c r="Y531" s="171"/>
    </row>
    <row r="532" customFormat="false" ht="12.75" hidden="false" customHeight="false" outlineLevel="0" collapsed="false">
      <c r="A532" s="57" t="e">
        <f aca="false">INDEX(BucketTable,MATCH(B532,SumMonths,0),1)</f>
        <v>#N/A</v>
      </c>
      <c r="K532" s="57" t="e">
        <f aca="false">INDEX(lava,MATCH(B532,SumMonths,0),2)</f>
        <v>#N/A</v>
      </c>
      <c r="Y532" s="171"/>
    </row>
    <row r="533" customFormat="false" ht="12.75" hidden="false" customHeight="false" outlineLevel="0" collapsed="false">
      <c r="A533" s="57" t="e">
        <f aca="false">INDEX(BucketTable,MATCH(B533,SumMonths,0),1)</f>
        <v>#N/A</v>
      </c>
      <c r="K533" s="57" t="e">
        <f aca="false">INDEX(lava,MATCH(B533,SumMonths,0),2)</f>
        <v>#N/A</v>
      </c>
      <c r="Y533" s="171"/>
    </row>
    <row r="534" customFormat="false" ht="12.75" hidden="false" customHeight="false" outlineLevel="0" collapsed="false">
      <c r="A534" s="57" t="e">
        <f aca="false">INDEX(BucketTable,MATCH(B534,SumMonths,0),1)</f>
        <v>#N/A</v>
      </c>
      <c r="K534" s="57" t="e">
        <f aca="false">INDEX(lava,MATCH(B534,SumMonths,0),2)</f>
        <v>#N/A</v>
      </c>
      <c r="Y534" s="171"/>
    </row>
    <row r="535" customFormat="false" ht="12.75" hidden="false" customHeight="false" outlineLevel="0" collapsed="false">
      <c r="A535" s="57" t="e">
        <f aca="false">INDEX(BucketTable,MATCH(B535,SumMonths,0),1)</f>
        <v>#N/A</v>
      </c>
      <c r="K535" s="57" t="e">
        <f aca="false">INDEX(lava,MATCH(B535,SumMonths,0),2)</f>
        <v>#N/A</v>
      </c>
      <c r="Y535" s="171"/>
    </row>
    <row r="536" customFormat="false" ht="12.75" hidden="false" customHeight="false" outlineLevel="0" collapsed="false">
      <c r="A536" s="57" t="e">
        <f aca="false">INDEX(BucketTable,MATCH(B536,SumMonths,0),1)</f>
        <v>#N/A</v>
      </c>
      <c r="K536" s="57" t="e">
        <f aca="false">INDEX(lava,MATCH(B536,SumMonths,0),2)</f>
        <v>#N/A</v>
      </c>
      <c r="Y536" s="171"/>
    </row>
    <row r="537" customFormat="false" ht="12.75" hidden="false" customHeight="false" outlineLevel="0" collapsed="false">
      <c r="A537" s="57" t="e">
        <f aca="false">INDEX(BucketTable,MATCH(B537,SumMonths,0),1)</f>
        <v>#N/A</v>
      </c>
      <c r="K537" s="57" t="e">
        <f aca="false">INDEX(lava,MATCH(B537,SumMonths,0),2)</f>
        <v>#N/A</v>
      </c>
      <c r="Y537" s="171"/>
    </row>
    <row r="538" customFormat="false" ht="12.75" hidden="false" customHeight="false" outlineLevel="0" collapsed="false">
      <c r="A538" s="57" t="e">
        <f aca="false">INDEX(BucketTable,MATCH(B538,SumMonths,0),1)</f>
        <v>#N/A</v>
      </c>
      <c r="K538" s="57" t="e">
        <f aca="false">INDEX(lava,MATCH(B538,SumMonths,0),2)</f>
        <v>#N/A</v>
      </c>
      <c r="Y538" s="171"/>
    </row>
    <row r="539" customFormat="false" ht="12.75" hidden="false" customHeight="false" outlineLevel="0" collapsed="false">
      <c r="A539" s="57" t="e">
        <f aca="false">INDEX(BucketTable,MATCH(B539,SumMonths,0),1)</f>
        <v>#N/A</v>
      </c>
      <c r="K539" s="57" t="e">
        <f aca="false">INDEX(lava,MATCH(B539,SumMonths,0),2)</f>
        <v>#N/A</v>
      </c>
      <c r="Y539" s="171"/>
    </row>
    <row r="540" customFormat="false" ht="12.75" hidden="false" customHeight="false" outlineLevel="0" collapsed="false">
      <c r="A540" s="57" t="e">
        <f aca="false">INDEX(BucketTable,MATCH(B540,SumMonths,0),1)</f>
        <v>#N/A</v>
      </c>
      <c r="K540" s="57" t="e">
        <f aca="false">INDEX(lava,MATCH(B540,SumMonths,0),2)</f>
        <v>#N/A</v>
      </c>
      <c r="Y540" s="171"/>
    </row>
    <row r="541" customFormat="false" ht="12.75" hidden="false" customHeight="false" outlineLevel="0" collapsed="false">
      <c r="A541" s="57" t="e">
        <f aca="false">INDEX(BucketTable,MATCH(B541,SumMonths,0),1)</f>
        <v>#N/A</v>
      </c>
      <c r="K541" s="57" t="e">
        <f aca="false">INDEX(lava,MATCH(B541,SumMonths,0),2)</f>
        <v>#N/A</v>
      </c>
      <c r="Y541" s="171"/>
    </row>
    <row r="542" customFormat="false" ht="12.75" hidden="false" customHeight="false" outlineLevel="0" collapsed="false">
      <c r="A542" s="57" t="e">
        <f aca="false">INDEX(BucketTable,MATCH(B542,SumMonths,0),1)</f>
        <v>#N/A</v>
      </c>
      <c r="K542" s="57" t="e">
        <f aca="false">INDEX(lava,MATCH(B542,SumMonths,0),2)</f>
        <v>#N/A</v>
      </c>
      <c r="Y542" s="171"/>
    </row>
    <row r="543" customFormat="false" ht="12.75" hidden="false" customHeight="false" outlineLevel="0" collapsed="false">
      <c r="A543" s="57" t="e">
        <f aca="false">INDEX(BucketTable,MATCH(B543,SumMonths,0),1)</f>
        <v>#N/A</v>
      </c>
      <c r="K543" s="57" t="e">
        <f aca="false">INDEX(lava,MATCH(B543,SumMonths,0),2)</f>
        <v>#N/A</v>
      </c>
      <c r="Y543" s="171"/>
    </row>
    <row r="544" customFormat="false" ht="12.75" hidden="false" customHeight="false" outlineLevel="0" collapsed="false">
      <c r="A544" s="57" t="e">
        <f aca="false">INDEX(BucketTable,MATCH(B544,SumMonths,0),1)</f>
        <v>#N/A</v>
      </c>
      <c r="K544" s="57" t="e">
        <f aca="false">INDEX(lava,MATCH(B544,SumMonths,0),2)</f>
        <v>#N/A</v>
      </c>
      <c r="Y544" s="171"/>
    </row>
    <row r="545" customFormat="false" ht="12.75" hidden="false" customHeight="false" outlineLevel="0" collapsed="false">
      <c r="A545" s="57" t="e">
        <f aca="false">INDEX(BucketTable,MATCH(B545,SumMonths,0),1)</f>
        <v>#N/A</v>
      </c>
      <c r="K545" s="57" t="e">
        <f aca="false">INDEX(lava,MATCH(B545,SumMonths,0),2)</f>
        <v>#N/A</v>
      </c>
      <c r="Y545" s="171"/>
    </row>
    <row r="546" customFormat="false" ht="12.75" hidden="false" customHeight="false" outlineLevel="0" collapsed="false">
      <c r="A546" s="57" t="e">
        <f aca="false">INDEX(BucketTable,MATCH(B546,SumMonths,0),1)</f>
        <v>#N/A</v>
      </c>
      <c r="K546" s="57" t="e">
        <f aca="false">INDEX(lava,MATCH(B546,SumMonths,0),2)</f>
        <v>#N/A</v>
      </c>
      <c r="Y546" s="171"/>
    </row>
    <row r="547" customFormat="false" ht="12.75" hidden="false" customHeight="false" outlineLevel="0" collapsed="false">
      <c r="A547" s="57" t="e">
        <f aca="false">INDEX(BucketTable,MATCH(B547,SumMonths,0),1)</f>
        <v>#N/A</v>
      </c>
      <c r="K547" s="57" t="e">
        <f aca="false">INDEX(lava,MATCH(B547,SumMonths,0),2)</f>
        <v>#N/A</v>
      </c>
      <c r="Y547" s="171"/>
    </row>
    <row r="548" customFormat="false" ht="12.75" hidden="false" customHeight="false" outlineLevel="0" collapsed="false">
      <c r="A548" s="57" t="e">
        <f aca="false">INDEX(BucketTable,MATCH(B548,SumMonths,0),1)</f>
        <v>#N/A</v>
      </c>
      <c r="K548" s="57" t="e">
        <f aca="false">INDEX(lava,MATCH(B548,SumMonths,0),2)</f>
        <v>#N/A</v>
      </c>
      <c r="Y548" s="171"/>
    </row>
    <row r="549" customFormat="false" ht="12.75" hidden="false" customHeight="false" outlineLevel="0" collapsed="false">
      <c r="A549" s="57" t="e">
        <f aca="false">INDEX(BucketTable,MATCH(B549,SumMonths,0),1)</f>
        <v>#N/A</v>
      </c>
      <c r="K549" s="57" t="e">
        <f aca="false">INDEX(lava,MATCH(B549,SumMonths,0),2)</f>
        <v>#N/A</v>
      </c>
      <c r="Y549" s="171"/>
    </row>
    <row r="550" customFormat="false" ht="12.75" hidden="false" customHeight="false" outlineLevel="0" collapsed="false">
      <c r="A550" s="57" t="e">
        <f aca="false">INDEX(BucketTable,MATCH(B550,SumMonths,0),1)</f>
        <v>#N/A</v>
      </c>
      <c r="K550" s="57" t="e">
        <f aca="false">INDEX(lava,MATCH(B550,SumMonths,0),2)</f>
        <v>#N/A</v>
      </c>
      <c r="Y550" s="171"/>
    </row>
    <row r="551" customFormat="false" ht="12.75" hidden="false" customHeight="false" outlineLevel="0" collapsed="false">
      <c r="A551" s="57" t="e">
        <f aca="false">INDEX(BucketTable,MATCH(B551,SumMonths,0),1)</f>
        <v>#N/A</v>
      </c>
      <c r="K551" s="57" t="e">
        <f aca="false">INDEX(lava,MATCH(B551,SumMonths,0),2)</f>
        <v>#N/A</v>
      </c>
      <c r="Y551" s="171"/>
    </row>
    <row r="552" customFormat="false" ht="12.75" hidden="false" customHeight="false" outlineLevel="0" collapsed="false">
      <c r="A552" s="57" t="e">
        <f aca="false">INDEX(BucketTable,MATCH(B552,SumMonths,0),1)</f>
        <v>#N/A</v>
      </c>
      <c r="K552" s="57" t="e">
        <f aca="false">INDEX(lava,MATCH(B552,SumMonths,0),2)</f>
        <v>#N/A</v>
      </c>
      <c r="Y552" s="171"/>
    </row>
    <row r="553" customFormat="false" ht="12.75" hidden="false" customHeight="false" outlineLevel="0" collapsed="false">
      <c r="A553" s="57" t="e">
        <f aca="false">INDEX(BucketTable,MATCH(B553,SumMonths,0),1)</f>
        <v>#N/A</v>
      </c>
      <c r="K553" s="57" t="e">
        <f aca="false">INDEX(lava,MATCH(B553,SumMonths,0),2)</f>
        <v>#N/A</v>
      </c>
      <c r="Y553" s="171"/>
    </row>
    <row r="554" customFormat="false" ht="12.75" hidden="false" customHeight="false" outlineLevel="0" collapsed="false">
      <c r="A554" s="57" t="e">
        <f aca="false">INDEX(BucketTable,MATCH(B554,SumMonths,0),1)</f>
        <v>#N/A</v>
      </c>
      <c r="K554" s="57" t="e">
        <f aca="false">INDEX(lava,MATCH(B554,SumMonths,0),2)</f>
        <v>#N/A</v>
      </c>
      <c r="Y554" s="171"/>
    </row>
    <row r="555" customFormat="false" ht="12.75" hidden="false" customHeight="false" outlineLevel="0" collapsed="false">
      <c r="A555" s="57" t="e">
        <f aca="false">INDEX(BucketTable,MATCH(B555,SumMonths,0),1)</f>
        <v>#N/A</v>
      </c>
      <c r="K555" s="57" t="e">
        <f aca="false">INDEX(lava,MATCH(B555,SumMonths,0),2)</f>
        <v>#N/A</v>
      </c>
      <c r="Y555" s="171"/>
    </row>
    <row r="556" customFormat="false" ht="12.75" hidden="false" customHeight="false" outlineLevel="0" collapsed="false">
      <c r="A556" s="57" t="e">
        <f aca="false">INDEX(BucketTable,MATCH(B556,SumMonths,0),1)</f>
        <v>#N/A</v>
      </c>
      <c r="K556" s="57" t="e">
        <f aca="false">INDEX(lava,MATCH(B556,SumMonths,0),2)</f>
        <v>#N/A</v>
      </c>
      <c r="Y556" s="171"/>
    </row>
    <row r="557" customFormat="false" ht="12.75" hidden="false" customHeight="false" outlineLevel="0" collapsed="false">
      <c r="A557" s="57" t="e">
        <f aca="false">INDEX(BucketTable,MATCH(B557,SumMonths,0),1)</f>
        <v>#N/A</v>
      </c>
      <c r="K557" s="57" t="e">
        <f aca="false">INDEX(lava,MATCH(B557,SumMonths,0),2)</f>
        <v>#N/A</v>
      </c>
      <c r="Y557" s="171"/>
    </row>
    <row r="558" customFormat="false" ht="12.75" hidden="false" customHeight="false" outlineLevel="0" collapsed="false">
      <c r="A558" s="57" t="e">
        <f aca="false">INDEX(BucketTable,MATCH(B558,SumMonths,0),1)</f>
        <v>#N/A</v>
      </c>
      <c r="K558" s="57" t="e">
        <f aca="false">INDEX(lava,MATCH(B558,SumMonths,0),2)</f>
        <v>#N/A</v>
      </c>
      <c r="Y558" s="171"/>
    </row>
    <row r="559" customFormat="false" ht="12.75" hidden="false" customHeight="false" outlineLevel="0" collapsed="false">
      <c r="A559" s="57" t="e">
        <f aca="false">INDEX(BucketTable,MATCH(B559,SumMonths,0),1)</f>
        <v>#N/A</v>
      </c>
      <c r="K559" s="57" t="e">
        <f aca="false">INDEX(lava,MATCH(B559,SumMonths,0),2)</f>
        <v>#N/A</v>
      </c>
      <c r="Y559" s="171"/>
    </row>
    <row r="560" customFormat="false" ht="12.75" hidden="false" customHeight="false" outlineLevel="0" collapsed="false">
      <c r="A560" s="57" t="e">
        <f aca="false">INDEX(BucketTable,MATCH(B560,SumMonths,0),1)</f>
        <v>#N/A</v>
      </c>
      <c r="K560" s="57" t="e">
        <f aca="false">INDEX(lava,MATCH(B560,SumMonths,0),2)</f>
        <v>#N/A</v>
      </c>
      <c r="Y560" s="171"/>
    </row>
    <row r="561" customFormat="false" ht="12.75" hidden="false" customHeight="false" outlineLevel="0" collapsed="false">
      <c r="A561" s="57" t="e">
        <f aca="false">INDEX(BucketTable,MATCH(B561,SumMonths,0),1)</f>
        <v>#N/A</v>
      </c>
      <c r="K561" s="57" t="e">
        <f aca="false">INDEX(lava,MATCH(B561,SumMonths,0),2)</f>
        <v>#N/A</v>
      </c>
      <c r="Y561" s="171"/>
    </row>
    <row r="562" customFormat="false" ht="12.75" hidden="false" customHeight="false" outlineLevel="0" collapsed="false">
      <c r="A562" s="57" t="e">
        <f aca="false">INDEX(BucketTable,MATCH(B562,SumMonths,0),1)</f>
        <v>#N/A</v>
      </c>
      <c r="K562" s="57" t="e">
        <f aca="false">INDEX(lava,MATCH(B562,SumMonths,0),2)</f>
        <v>#N/A</v>
      </c>
      <c r="Y562" s="171"/>
    </row>
    <row r="563" customFormat="false" ht="12.75" hidden="false" customHeight="false" outlineLevel="0" collapsed="false">
      <c r="A563" s="57" t="e">
        <f aca="false">INDEX(BucketTable,MATCH(B563,SumMonths,0),1)</f>
        <v>#N/A</v>
      </c>
      <c r="K563" s="57" t="e">
        <f aca="false">INDEX(lava,MATCH(B563,SumMonths,0),2)</f>
        <v>#N/A</v>
      </c>
      <c r="Y563" s="171"/>
    </row>
    <row r="564" customFormat="false" ht="12.75" hidden="false" customHeight="false" outlineLevel="0" collapsed="false">
      <c r="A564" s="57" t="e">
        <f aca="false">INDEX(BucketTable,MATCH(B564,SumMonths,0),1)</f>
        <v>#N/A</v>
      </c>
      <c r="K564" s="57" t="e">
        <f aca="false">INDEX(lava,MATCH(B564,SumMonths,0),2)</f>
        <v>#N/A</v>
      </c>
      <c r="Y564" s="171"/>
    </row>
    <row r="565" customFormat="false" ht="12.75" hidden="false" customHeight="false" outlineLevel="0" collapsed="false">
      <c r="A565" s="57" t="e">
        <f aca="false">INDEX(BucketTable,MATCH(B565,SumMonths,0),1)</f>
        <v>#N/A</v>
      </c>
      <c r="K565" s="57" t="e">
        <f aca="false">INDEX(lava,MATCH(B565,SumMonths,0),2)</f>
        <v>#N/A</v>
      </c>
      <c r="Y565" s="171"/>
    </row>
    <row r="566" customFormat="false" ht="12.75" hidden="false" customHeight="false" outlineLevel="0" collapsed="false">
      <c r="A566" s="57" t="e">
        <f aca="false">INDEX(BucketTable,MATCH(B566,SumMonths,0),1)</f>
        <v>#N/A</v>
      </c>
      <c r="K566" s="57" t="e">
        <f aca="false">INDEX(lava,MATCH(B566,SumMonths,0),2)</f>
        <v>#N/A</v>
      </c>
      <c r="Y566" s="171"/>
    </row>
    <row r="567" customFormat="false" ht="12.75" hidden="false" customHeight="false" outlineLevel="0" collapsed="false">
      <c r="A567" s="57" t="e">
        <f aca="false">INDEX(BucketTable,MATCH(B567,SumMonths,0),1)</f>
        <v>#N/A</v>
      </c>
      <c r="K567" s="57" t="e">
        <f aca="false">INDEX(lava,MATCH(B567,SumMonths,0),2)</f>
        <v>#N/A</v>
      </c>
      <c r="Y567" s="171"/>
    </row>
    <row r="568" customFormat="false" ht="12.75" hidden="false" customHeight="false" outlineLevel="0" collapsed="false">
      <c r="A568" s="57" t="e">
        <f aca="false">INDEX(BucketTable,MATCH(B568,SumMonths,0),1)</f>
        <v>#N/A</v>
      </c>
      <c r="K568" s="57" t="e">
        <f aca="false">INDEX(lava,MATCH(B568,SumMonths,0),2)</f>
        <v>#N/A</v>
      </c>
      <c r="Y568" s="171"/>
    </row>
    <row r="569" customFormat="false" ht="12.75" hidden="false" customHeight="false" outlineLevel="0" collapsed="false">
      <c r="A569" s="57" t="e">
        <f aca="false">INDEX(BucketTable,MATCH(B569,SumMonths,0),1)</f>
        <v>#N/A</v>
      </c>
      <c r="K569" s="57" t="e">
        <f aca="false">INDEX(lava,MATCH(B569,SumMonths,0),2)</f>
        <v>#N/A</v>
      </c>
      <c r="Y569" s="171"/>
    </row>
    <row r="570" customFormat="false" ht="12.75" hidden="false" customHeight="false" outlineLevel="0" collapsed="false">
      <c r="A570" s="57" t="e">
        <f aca="false">INDEX(BucketTable,MATCH(B570,SumMonths,0),1)</f>
        <v>#N/A</v>
      </c>
      <c r="K570" s="57" t="e">
        <f aca="false">INDEX(lava,MATCH(B570,SumMonths,0),2)</f>
        <v>#N/A</v>
      </c>
      <c r="Y570" s="171"/>
    </row>
    <row r="571" customFormat="false" ht="12.75" hidden="false" customHeight="false" outlineLevel="0" collapsed="false">
      <c r="A571" s="57" t="e">
        <f aca="false">INDEX(BucketTable,MATCH(B571,SumMonths,0),1)</f>
        <v>#N/A</v>
      </c>
      <c r="K571" s="57" t="e">
        <f aca="false">INDEX(lava,MATCH(B571,SumMonths,0),2)</f>
        <v>#N/A</v>
      </c>
      <c r="Y571" s="171"/>
    </row>
    <row r="572" customFormat="false" ht="12.75" hidden="false" customHeight="false" outlineLevel="0" collapsed="false">
      <c r="A572" s="57" t="e">
        <f aca="false">INDEX(BucketTable,MATCH(B572,SumMonths,0),1)</f>
        <v>#N/A</v>
      </c>
      <c r="K572" s="57" t="e">
        <f aca="false">INDEX(lava,MATCH(B572,SumMonths,0),2)</f>
        <v>#N/A</v>
      </c>
      <c r="Y572" s="171"/>
    </row>
    <row r="573" customFormat="false" ht="12.75" hidden="false" customHeight="false" outlineLevel="0" collapsed="false">
      <c r="A573" s="57" t="e">
        <f aca="false">INDEX(BucketTable,MATCH(B573,SumMonths,0),1)</f>
        <v>#N/A</v>
      </c>
      <c r="K573" s="57" t="e">
        <f aca="false">INDEX(lava,MATCH(B573,SumMonths,0),2)</f>
        <v>#N/A</v>
      </c>
      <c r="Y573" s="171"/>
    </row>
    <row r="574" customFormat="false" ht="12.75" hidden="false" customHeight="false" outlineLevel="0" collapsed="false">
      <c r="A574" s="57" t="e">
        <f aca="false">INDEX(BucketTable,MATCH(B574,SumMonths,0),1)</f>
        <v>#N/A</v>
      </c>
      <c r="K574" s="57" t="e">
        <f aca="false">INDEX(lava,MATCH(B574,SumMonths,0),2)</f>
        <v>#N/A</v>
      </c>
      <c r="Y574" s="171"/>
    </row>
    <row r="575" customFormat="false" ht="12.75" hidden="false" customHeight="false" outlineLevel="0" collapsed="false">
      <c r="A575" s="57" t="e">
        <f aca="false">INDEX(BucketTable,MATCH(B575,SumMonths,0),1)</f>
        <v>#N/A</v>
      </c>
      <c r="K575" s="57" t="e">
        <f aca="false">INDEX(lava,MATCH(B575,SumMonths,0),2)</f>
        <v>#N/A</v>
      </c>
      <c r="Y575" s="171"/>
    </row>
    <row r="576" customFormat="false" ht="12.75" hidden="false" customHeight="false" outlineLevel="0" collapsed="false">
      <c r="A576" s="57" t="e">
        <f aca="false">INDEX(BucketTable,MATCH(B576,SumMonths,0),1)</f>
        <v>#N/A</v>
      </c>
      <c r="K576" s="57" t="e">
        <f aca="false">INDEX(lava,MATCH(B576,SumMonths,0),2)</f>
        <v>#N/A</v>
      </c>
      <c r="Y576" s="171"/>
    </row>
    <row r="577" customFormat="false" ht="12.75" hidden="false" customHeight="false" outlineLevel="0" collapsed="false">
      <c r="A577" s="57" t="e">
        <f aca="false">INDEX(BucketTable,MATCH(B577,SumMonths,0),1)</f>
        <v>#N/A</v>
      </c>
      <c r="K577" s="57" t="e">
        <f aca="false">INDEX(lava,MATCH(B577,SumMonths,0),2)</f>
        <v>#N/A</v>
      </c>
      <c r="Y577" s="171"/>
    </row>
    <row r="578" customFormat="false" ht="12.75" hidden="false" customHeight="false" outlineLevel="0" collapsed="false">
      <c r="A578" s="57" t="e">
        <f aca="false">INDEX(BucketTable,MATCH(B578,SumMonths,0),1)</f>
        <v>#N/A</v>
      </c>
      <c r="K578" s="57" t="e">
        <f aca="false">INDEX(lava,MATCH(B578,SumMonths,0),2)</f>
        <v>#N/A</v>
      </c>
      <c r="Y578" s="171"/>
    </row>
    <row r="579" customFormat="false" ht="12.75" hidden="false" customHeight="false" outlineLevel="0" collapsed="false">
      <c r="A579" s="57" t="e">
        <f aca="false">INDEX(BucketTable,MATCH(B579,SumMonths,0),1)</f>
        <v>#N/A</v>
      </c>
      <c r="K579" s="57" t="e">
        <f aca="false">INDEX(lava,MATCH(B579,SumMonths,0),2)</f>
        <v>#N/A</v>
      </c>
      <c r="Y579" s="171"/>
    </row>
    <row r="580" customFormat="false" ht="12.75" hidden="false" customHeight="false" outlineLevel="0" collapsed="false">
      <c r="A580" s="57" t="e">
        <f aca="false">INDEX(BucketTable,MATCH(B580,SumMonths,0),1)</f>
        <v>#N/A</v>
      </c>
      <c r="K580" s="57" t="e">
        <f aca="false">INDEX(lava,MATCH(B580,SumMonths,0),2)</f>
        <v>#N/A</v>
      </c>
      <c r="Y580" s="171"/>
    </row>
    <row r="581" customFormat="false" ht="12.75" hidden="false" customHeight="false" outlineLevel="0" collapsed="false">
      <c r="A581" s="57" t="e">
        <f aca="false">INDEX(BucketTable,MATCH(B581,SumMonths,0),1)</f>
        <v>#N/A</v>
      </c>
      <c r="K581" s="57" t="e">
        <f aca="false">INDEX(lava,MATCH(B581,SumMonths,0),2)</f>
        <v>#N/A</v>
      </c>
      <c r="Y581" s="171"/>
    </row>
    <row r="582" customFormat="false" ht="12.75" hidden="false" customHeight="false" outlineLevel="0" collapsed="false">
      <c r="A582" s="57" t="e">
        <f aca="false">INDEX(BucketTable,MATCH(B582,SumMonths,0),1)</f>
        <v>#N/A</v>
      </c>
      <c r="K582" s="57" t="e">
        <f aca="false">INDEX(lava,MATCH(B582,SumMonths,0),2)</f>
        <v>#N/A</v>
      </c>
      <c r="Y582" s="171"/>
    </row>
    <row r="583" customFormat="false" ht="12.75" hidden="false" customHeight="false" outlineLevel="0" collapsed="false">
      <c r="A583" s="57" t="e">
        <f aca="false">INDEX(BucketTable,MATCH(B583,SumMonths,0),1)</f>
        <v>#N/A</v>
      </c>
      <c r="K583" s="57" t="e">
        <f aca="false">INDEX(lava,MATCH(B583,SumMonths,0),2)</f>
        <v>#N/A</v>
      </c>
      <c r="Y583" s="171"/>
    </row>
    <row r="584" customFormat="false" ht="12.75" hidden="false" customHeight="false" outlineLevel="0" collapsed="false">
      <c r="A584" s="57" t="e">
        <f aca="false">INDEX(BucketTable,MATCH(B584,SumMonths,0),1)</f>
        <v>#N/A</v>
      </c>
      <c r="K584" s="57" t="e">
        <f aca="false">INDEX(lava,MATCH(B584,SumMonths,0),2)</f>
        <v>#N/A</v>
      </c>
      <c r="Y584" s="171"/>
    </row>
    <row r="585" customFormat="false" ht="12.75" hidden="false" customHeight="false" outlineLevel="0" collapsed="false">
      <c r="A585" s="57" t="e">
        <f aca="false">INDEX(BucketTable,MATCH(B585,SumMonths,0),1)</f>
        <v>#N/A</v>
      </c>
      <c r="K585" s="57" t="e">
        <f aca="false">INDEX(lava,MATCH(B585,SumMonths,0),2)</f>
        <v>#N/A</v>
      </c>
      <c r="Y585" s="171"/>
    </row>
    <row r="586" customFormat="false" ht="12.75" hidden="false" customHeight="false" outlineLevel="0" collapsed="false">
      <c r="A586" s="57" t="e">
        <f aca="false">INDEX(BucketTable,MATCH(B586,SumMonths,0),1)</f>
        <v>#N/A</v>
      </c>
      <c r="K586" s="57" t="e">
        <f aca="false">INDEX(lava,MATCH(B586,SumMonths,0),2)</f>
        <v>#N/A</v>
      </c>
      <c r="Y586" s="171"/>
    </row>
    <row r="587" customFormat="false" ht="12.75" hidden="false" customHeight="false" outlineLevel="0" collapsed="false">
      <c r="A587" s="57" t="e">
        <f aca="false">INDEX(BucketTable,MATCH(B587,SumMonths,0),1)</f>
        <v>#N/A</v>
      </c>
      <c r="K587" s="57" t="e">
        <f aca="false">INDEX(lava,MATCH(B587,SumMonths,0),2)</f>
        <v>#N/A</v>
      </c>
      <c r="Y587" s="171"/>
    </row>
    <row r="588" customFormat="false" ht="12.75" hidden="false" customHeight="false" outlineLevel="0" collapsed="false">
      <c r="A588" s="57" t="e">
        <f aca="false">INDEX(BucketTable,MATCH(B588,SumMonths,0),1)</f>
        <v>#N/A</v>
      </c>
      <c r="K588" s="57" t="e">
        <f aca="false">INDEX(lava,MATCH(B588,SumMonths,0),2)</f>
        <v>#N/A</v>
      </c>
      <c r="Y588" s="171"/>
    </row>
    <row r="589" customFormat="false" ht="12.75" hidden="false" customHeight="false" outlineLevel="0" collapsed="false">
      <c r="A589" s="57" t="e">
        <f aca="false">INDEX(BucketTable,MATCH(B589,SumMonths,0),1)</f>
        <v>#N/A</v>
      </c>
      <c r="K589" s="57" t="e">
        <f aca="false">INDEX(lava,MATCH(B589,SumMonths,0),2)</f>
        <v>#N/A</v>
      </c>
      <c r="Y589" s="171"/>
    </row>
    <row r="590" customFormat="false" ht="12.75" hidden="false" customHeight="false" outlineLevel="0" collapsed="false">
      <c r="A590" s="57" t="e">
        <f aca="false">INDEX(BucketTable,MATCH(B590,SumMonths,0),1)</f>
        <v>#N/A</v>
      </c>
      <c r="K590" s="57" t="e">
        <f aca="false">INDEX(lava,MATCH(B590,SumMonths,0),2)</f>
        <v>#N/A</v>
      </c>
      <c r="Y590" s="171"/>
    </row>
    <row r="591" customFormat="false" ht="12.75" hidden="false" customHeight="false" outlineLevel="0" collapsed="false">
      <c r="A591" s="57" t="e">
        <f aca="false">INDEX(BucketTable,MATCH(B591,SumMonths,0),1)</f>
        <v>#N/A</v>
      </c>
      <c r="K591" s="57" t="e">
        <f aca="false">INDEX(lava,MATCH(B591,SumMonths,0),2)</f>
        <v>#N/A</v>
      </c>
      <c r="Y591" s="171"/>
    </row>
    <row r="592" customFormat="false" ht="12.75" hidden="false" customHeight="false" outlineLevel="0" collapsed="false">
      <c r="A592" s="57" t="e">
        <f aca="false">INDEX(BucketTable,MATCH(B592,SumMonths,0),1)</f>
        <v>#N/A</v>
      </c>
      <c r="K592" s="57" t="e">
        <f aca="false">INDEX(lava,MATCH(B592,SumMonths,0),2)</f>
        <v>#N/A</v>
      </c>
      <c r="Y592" s="171"/>
    </row>
    <row r="593" customFormat="false" ht="12.75" hidden="false" customHeight="false" outlineLevel="0" collapsed="false">
      <c r="A593" s="57" t="e">
        <f aca="false">INDEX(BucketTable,MATCH(B593,SumMonths,0),1)</f>
        <v>#N/A</v>
      </c>
      <c r="K593" s="57" t="e">
        <f aca="false">INDEX(lava,MATCH(B593,SumMonths,0),2)</f>
        <v>#N/A</v>
      </c>
      <c r="Y593" s="171"/>
    </row>
    <row r="594" customFormat="false" ht="12.75" hidden="false" customHeight="false" outlineLevel="0" collapsed="false">
      <c r="A594" s="57" t="e">
        <f aca="false">INDEX(BucketTable,MATCH(B594,SumMonths,0),1)</f>
        <v>#N/A</v>
      </c>
      <c r="K594" s="57" t="e">
        <f aca="false">INDEX(lava,MATCH(B594,SumMonths,0),2)</f>
        <v>#N/A</v>
      </c>
      <c r="Y594" s="171"/>
    </row>
    <row r="595" customFormat="false" ht="12.75" hidden="false" customHeight="false" outlineLevel="0" collapsed="false">
      <c r="A595" s="57" t="e">
        <f aca="false">INDEX(BucketTable,MATCH(B595,SumMonths,0),1)</f>
        <v>#N/A</v>
      </c>
      <c r="K595" s="57" t="e">
        <f aca="false">INDEX(lava,MATCH(B595,SumMonths,0),2)</f>
        <v>#N/A</v>
      </c>
      <c r="Y595" s="171"/>
    </row>
    <row r="596" customFormat="false" ht="12.75" hidden="false" customHeight="false" outlineLevel="0" collapsed="false">
      <c r="A596" s="57" t="e">
        <f aca="false">INDEX(BucketTable,MATCH(B596,SumMonths,0),1)</f>
        <v>#N/A</v>
      </c>
      <c r="K596" s="57" t="e">
        <f aca="false">INDEX(lava,MATCH(B596,SumMonths,0),2)</f>
        <v>#N/A</v>
      </c>
      <c r="Y596" s="171"/>
    </row>
    <row r="597" customFormat="false" ht="12.75" hidden="false" customHeight="false" outlineLevel="0" collapsed="false">
      <c r="A597" s="57" t="e">
        <f aca="false">INDEX(BucketTable,MATCH(B597,SumMonths,0),1)</f>
        <v>#N/A</v>
      </c>
      <c r="K597" s="57" t="e">
        <f aca="false">INDEX(lava,MATCH(B597,SumMonths,0),2)</f>
        <v>#N/A</v>
      </c>
      <c r="Y597" s="171"/>
    </row>
    <row r="598" customFormat="false" ht="12.75" hidden="false" customHeight="false" outlineLevel="0" collapsed="false">
      <c r="A598" s="57" t="e">
        <f aca="false">INDEX(BucketTable,MATCH(B598,SumMonths,0),1)</f>
        <v>#N/A</v>
      </c>
      <c r="K598" s="57" t="e">
        <f aca="false">INDEX(lava,MATCH(B598,SumMonths,0),2)</f>
        <v>#N/A</v>
      </c>
      <c r="Y598" s="171"/>
    </row>
    <row r="599" customFormat="false" ht="12.75" hidden="false" customHeight="false" outlineLevel="0" collapsed="false">
      <c r="A599" s="57" t="e">
        <f aca="false">INDEX(BucketTable,MATCH(B599,SumMonths,0),1)</f>
        <v>#N/A</v>
      </c>
      <c r="K599" s="57" t="e">
        <f aca="false">INDEX(lava,MATCH(B599,SumMonths,0),2)</f>
        <v>#N/A</v>
      </c>
      <c r="Y599" s="171"/>
    </row>
    <row r="600" customFormat="false" ht="12.75" hidden="false" customHeight="false" outlineLevel="0" collapsed="false">
      <c r="A600" s="57" t="e">
        <f aca="false">INDEX(BucketTable,MATCH(B600,SumMonths,0),1)</f>
        <v>#N/A</v>
      </c>
      <c r="K600" s="57" t="e">
        <f aca="false">INDEX(lava,MATCH(B600,SumMonths,0),2)</f>
        <v>#N/A</v>
      </c>
      <c r="Y600" s="171"/>
    </row>
    <row r="601" customFormat="false" ht="12.75" hidden="false" customHeight="false" outlineLevel="0" collapsed="false">
      <c r="A601" s="57" t="e">
        <f aca="false">INDEX(BucketTable,MATCH(B601,SumMonths,0),1)</f>
        <v>#N/A</v>
      </c>
      <c r="K601" s="57" t="e">
        <f aca="false">INDEX(lava,MATCH(B601,SumMonths,0),2)</f>
        <v>#N/A</v>
      </c>
      <c r="Y601" s="171"/>
    </row>
    <row r="602" customFormat="false" ht="12.75" hidden="false" customHeight="false" outlineLevel="0" collapsed="false">
      <c r="A602" s="57" t="e">
        <f aca="false">INDEX(BucketTable,MATCH(B602,SumMonths,0),1)</f>
        <v>#N/A</v>
      </c>
      <c r="K602" s="57" t="e">
        <f aca="false">INDEX(lava,MATCH(B602,SumMonths,0),2)</f>
        <v>#N/A</v>
      </c>
      <c r="Y602" s="171"/>
    </row>
    <row r="603" customFormat="false" ht="12.75" hidden="false" customHeight="false" outlineLevel="0" collapsed="false">
      <c r="A603" s="57" t="e">
        <f aca="false">INDEX(BucketTable,MATCH(B603,SumMonths,0),1)</f>
        <v>#N/A</v>
      </c>
      <c r="K603" s="57" t="e">
        <f aca="false">INDEX(lava,MATCH(B603,SumMonths,0),2)</f>
        <v>#N/A</v>
      </c>
      <c r="Y603" s="171"/>
    </row>
    <row r="604" customFormat="false" ht="12.75" hidden="false" customHeight="false" outlineLevel="0" collapsed="false">
      <c r="A604" s="57" t="e">
        <f aca="false">INDEX(BucketTable,MATCH(B604,SumMonths,0),1)</f>
        <v>#N/A</v>
      </c>
      <c r="K604" s="57" t="e">
        <f aca="false">INDEX(lava,MATCH(B604,SumMonths,0),2)</f>
        <v>#N/A</v>
      </c>
      <c r="Y604" s="171"/>
    </row>
    <row r="605" customFormat="false" ht="12.75" hidden="false" customHeight="false" outlineLevel="0" collapsed="false">
      <c r="A605" s="57" t="e">
        <f aca="false">INDEX(BucketTable,MATCH(B605,SumMonths,0),1)</f>
        <v>#N/A</v>
      </c>
      <c r="K605" s="57" t="e">
        <f aca="false">INDEX(lava,MATCH(B605,SumMonths,0),2)</f>
        <v>#N/A</v>
      </c>
      <c r="Y605" s="171"/>
    </row>
    <row r="606" customFormat="false" ht="12.75" hidden="false" customHeight="false" outlineLevel="0" collapsed="false">
      <c r="A606" s="57" t="e">
        <f aca="false">INDEX(BucketTable,MATCH(B606,SumMonths,0),1)</f>
        <v>#N/A</v>
      </c>
      <c r="K606" s="57" t="e">
        <f aca="false">INDEX(lava,MATCH(B606,SumMonths,0),2)</f>
        <v>#N/A</v>
      </c>
      <c r="Y606" s="171"/>
    </row>
    <row r="607" customFormat="false" ht="12.75" hidden="false" customHeight="false" outlineLevel="0" collapsed="false">
      <c r="A607" s="57" t="e">
        <f aca="false">INDEX(BucketTable,MATCH(B607,SumMonths,0),1)</f>
        <v>#N/A</v>
      </c>
      <c r="K607" s="57" t="e">
        <f aca="false">INDEX(lava,MATCH(B607,SumMonths,0),2)</f>
        <v>#N/A</v>
      </c>
      <c r="Y607" s="171"/>
    </row>
    <row r="608" customFormat="false" ht="12.75" hidden="false" customHeight="false" outlineLevel="0" collapsed="false">
      <c r="A608" s="57" t="e">
        <f aca="false">INDEX(BucketTable,MATCH(B608,SumMonths,0),1)</f>
        <v>#N/A</v>
      </c>
      <c r="K608" s="57" t="e">
        <f aca="false">INDEX(lava,MATCH(B608,SumMonths,0),2)</f>
        <v>#N/A</v>
      </c>
      <c r="Y608" s="171"/>
    </row>
    <row r="609" customFormat="false" ht="12.75" hidden="false" customHeight="false" outlineLevel="0" collapsed="false">
      <c r="A609" s="57" t="e">
        <f aca="false">INDEX(BucketTable,MATCH(B609,SumMonths,0),1)</f>
        <v>#N/A</v>
      </c>
      <c r="K609" s="57" t="e">
        <f aca="false">INDEX(lava,MATCH(B609,SumMonths,0),2)</f>
        <v>#N/A</v>
      </c>
      <c r="Y609" s="171"/>
    </row>
    <row r="610" customFormat="false" ht="12.75" hidden="false" customHeight="false" outlineLevel="0" collapsed="false">
      <c r="A610" s="57" t="e">
        <f aca="false">INDEX(BucketTable,MATCH(B610,SumMonths,0),1)</f>
        <v>#N/A</v>
      </c>
      <c r="K610" s="57" t="e">
        <f aca="false">INDEX(lava,MATCH(B610,SumMonths,0),2)</f>
        <v>#N/A</v>
      </c>
      <c r="Y610" s="171"/>
    </row>
    <row r="611" customFormat="false" ht="12.75" hidden="false" customHeight="false" outlineLevel="0" collapsed="false">
      <c r="A611" s="57" t="e">
        <f aca="false">INDEX(BucketTable,MATCH(B611,SumMonths,0),1)</f>
        <v>#N/A</v>
      </c>
      <c r="K611" s="57" t="e">
        <f aca="false">INDEX(lava,MATCH(B611,SumMonths,0),2)</f>
        <v>#N/A</v>
      </c>
      <c r="Y611" s="171"/>
    </row>
    <row r="612" customFormat="false" ht="12.75" hidden="false" customHeight="false" outlineLevel="0" collapsed="false">
      <c r="A612" s="57" t="e">
        <f aca="false">INDEX(BucketTable,MATCH(B612,SumMonths,0),1)</f>
        <v>#N/A</v>
      </c>
      <c r="K612" s="57" t="e">
        <f aca="false">INDEX(lava,MATCH(B612,SumMonths,0),2)</f>
        <v>#N/A</v>
      </c>
      <c r="Y612" s="171"/>
    </row>
    <row r="613" customFormat="false" ht="12.75" hidden="false" customHeight="false" outlineLevel="0" collapsed="false">
      <c r="A613" s="57" t="e">
        <f aca="false">INDEX(BucketTable,MATCH(B613,SumMonths,0),1)</f>
        <v>#N/A</v>
      </c>
      <c r="K613" s="57" t="e">
        <f aca="false">INDEX(lava,MATCH(B613,SumMonths,0),2)</f>
        <v>#N/A</v>
      </c>
      <c r="Y613" s="171"/>
    </row>
    <row r="614" customFormat="false" ht="12.75" hidden="false" customHeight="false" outlineLevel="0" collapsed="false">
      <c r="A614" s="57" t="e">
        <f aca="false">INDEX(BucketTable,MATCH(B614,SumMonths,0),1)</f>
        <v>#N/A</v>
      </c>
      <c r="K614" s="57" t="e">
        <f aca="false">INDEX(lava,MATCH(B614,SumMonths,0),2)</f>
        <v>#N/A</v>
      </c>
      <c r="Y614" s="171"/>
    </row>
    <row r="615" customFormat="false" ht="12.75" hidden="false" customHeight="false" outlineLevel="0" collapsed="false">
      <c r="A615" s="57" t="e">
        <f aca="false">INDEX(BucketTable,MATCH(B615,SumMonths,0),1)</f>
        <v>#N/A</v>
      </c>
      <c r="K615" s="57" t="e">
        <f aca="false">INDEX(lava,MATCH(B615,SumMonths,0),2)</f>
        <v>#N/A</v>
      </c>
      <c r="Y615" s="171"/>
    </row>
    <row r="616" customFormat="false" ht="12.75" hidden="false" customHeight="false" outlineLevel="0" collapsed="false">
      <c r="A616" s="57" t="e">
        <f aca="false">INDEX(BucketTable,MATCH(B616,SumMonths,0),1)</f>
        <v>#N/A</v>
      </c>
      <c r="K616" s="57" t="e">
        <f aca="false">INDEX(lava,MATCH(B616,SumMonths,0),2)</f>
        <v>#N/A</v>
      </c>
      <c r="Y616" s="171"/>
    </row>
    <row r="617" customFormat="false" ht="12.75" hidden="false" customHeight="false" outlineLevel="0" collapsed="false">
      <c r="A617" s="57" t="e">
        <f aca="false">INDEX(BucketTable,MATCH(B617,SumMonths,0),1)</f>
        <v>#N/A</v>
      </c>
      <c r="K617" s="57" t="e">
        <f aca="false">INDEX(lava,MATCH(B617,SumMonths,0),2)</f>
        <v>#N/A</v>
      </c>
      <c r="Y617" s="171"/>
    </row>
    <row r="618" customFormat="false" ht="12.75" hidden="false" customHeight="false" outlineLevel="0" collapsed="false">
      <c r="A618" s="57" t="e">
        <f aca="false">INDEX(BucketTable,MATCH(B618,SumMonths,0),1)</f>
        <v>#N/A</v>
      </c>
      <c r="K618" s="57" t="e">
        <f aca="false">INDEX(lava,MATCH(B618,SumMonths,0),2)</f>
        <v>#N/A</v>
      </c>
      <c r="Y618" s="171"/>
    </row>
    <row r="619" customFormat="false" ht="12.75" hidden="false" customHeight="false" outlineLevel="0" collapsed="false">
      <c r="A619" s="57" t="e">
        <f aca="false">INDEX(BucketTable,MATCH(B619,SumMonths,0),1)</f>
        <v>#N/A</v>
      </c>
      <c r="K619" s="57" t="e">
        <f aca="false">INDEX(lava,MATCH(B619,SumMonths,0),2)</f>
        <v>#N/A</v>
      </c>
      <c r="Y619" s="171"/>
    </row>
    <row r="620" customFormat="false" ht="12.75" hidden="false" customHeight="false" outlineLevel="0" collapsed="false">
      <c r="A620" s="57" t="e">
        <f aca="false">INDEX(BucketTable,MATCH(B620,SumMonths,0),1)</f>
        <v>#N/A</v>
      </c>
      <c r="K620" s="57" t="e">
        <f aca="false">INDEX(lava,MATCH(B620,SumMonths,0),2)</f>
        <v>#N/A</v>
      </c>
      <c r="Y620" s="171"/>
    </row>
    <row r="621" customFormat="false" ht="12.75" hidden="false" customHeight="false" outlineLevel="0" collapsed="false">
      <c r="A621" s="57" t="e">
        <f aca="false">INDEX(BucketTable,MATCH(B621,SumMonths,0),1)</f>
        <v>#N/A</v>
      </c>
      <c r="K621" s="57" t="e">
        <f aca="false">INDEX(lava,MATCH(B621,SumMonths,0),2)</f>
        <v>#N/A</v>
      </c>
      <c r="Y621" s="171"/>
    </row>
    <row r="622" customFormat="false" ht="12.75" hidden="false" customHeight="false" outlineLevel="0" collapsed="false">
      <c r="A622" s="57" t="e">
        <f aca="false">INDEX(BucketTable,MATCH(B622,SumMonths,0),1)</f>
        <v>#N/A</v>
      </c>
      <c r="K622" s="57" t="e">
        <f aca="false">INDEX(lava,MATCH(B622,SumMonths,0),2)</f>
        <v>#N/A</v>
      </c>
      <c r="Y622" s="171"/>
    </row>
    <row r="623" customFormat="false" ht="12.75" hidden="false" customHeight="false" outlineLevel="0" collapsed="false">
      <c r="A623" s="57" t="e">
        <f aca="false">INDEX(BucketTable,MATCH(B623,SumMonths,0),1)</f>
        <v>#N/A</v>
      </c>
      <c r="K623" s="57" t="e">
        <f aca="false">INDEX(lava,MATCH(B623,SumMonths,0),2)</f>
        <v>#N/A</v>
      </c>
      <c r="Y623" s="171"/>
    </row>
    <row r="624" customFormat="false" ht="12.75" hidden="false" customHeight="false" outlineLevel="0" collapsed="false">
      <c r="A624" s="57" t="e">
        <f aca="false">INDEX(BucketTable,MATCH(B624,SumMonths,0),1)</f>
        <v>#N/A</v>
      </c>
      <c r="K624" s="57" t="e">
        <f aca="false">INDEX(lava,MATCH(B624,SumMonths,0),2)</f>
        <v>#N/A</v>
      </c>
      <c r="Y624" s="171"/>
    </row>
    <row r="625" customFormat="false" ht="12.75" hidden="false" customHeight="false" outlineLevel="0" collapsed="false">
      <c r="A625" s="57" t="e">
        <f aca="false">INDEX(BucketTable,MATCH(B625,SumMonths,0),1)</f>
        <v>#N/A</v>
      </c>
      <c r="K625" s="57" t="e">
        <f aca="false">INDEX(lava,MATCH(B625,SumMonths,0),2)</f>
        <v>#N/A</v>
      </c>
      <c r="Y625" s="171"/>
    </row>
    <row r="626" customFormat="false" ht="12.75" hidden="false" customHeight="false" outlineLevel="0" collapsed="false">
      <c r="A626" s="57" t="e">
        <f aca="false">INDEX(BucketTable,MATCH(B626,SumMonths,0),1)</f>
        <v>#N/A</v>
      </c>
      <c r="K626" s="57" t="e">
        <f aca="false">INDEX(lava,MATCH(B626,SumMonths,0),2)</f>
        <v>#N/A</v>
      </c>
      <c r="Y626" s="171"/>
    </row>
    <row r="627" customFormat="false" ht="12.75" hidden="false" customHeight="false" outlineLevel="0" collapsed="false">
      <c r="A627" s="57" t="e">
        <f aca="false">INDEX(BucketTable,MATCH(B627,SumMonths,0),1)</f>
        <v>#N/A</v>
      </c>
      <c r="K627" s="57" t="e">
        <f aca="false">INDEX(lava,MATCH(B627,SumMonths,0),2)</f>
        <v>#N/A</v>
      </c>
      <c r="Y627" s="171"/>
    </row>
    <row r="628" customFormat="false" ht="12.75" hidden="false" customHeight="false" outlineLevel="0" collapsed="false">
      <c r="A628" s="57" t="e">
        <f aca="false">INDEX(BucketTable,MATCH(B628,SumMonths,0),1)</f>
        <v>#N/A</v>
      </c>
      <c r="K628" s="57" t="e">
        <f aca="false">INDEX(lava,MATCH(B628,SumMonths,0),2)</f>
        <v>#N/A</v>
      </c>
      <c r="Y628" s="171"/>
    </row>
    <row r="629" customFormat="false" ht="12.75" hidden="false" customHeight="false" outlineLevel="0" collapsed="false">
      <c r="A629" s="57" t="e">
        <f aca="false">INDEX(BucketTable,MATCH(B629,SumMonths,0),1)</f>
        <v>#N/A</v>
      </c>
      <c r="K629" s="57" t="e">
        <f aca="false">INDEX(lava,MATCH(B629,SumMonths,0),2)</f>
        <v>#N/A</v>
      </c>
      <c r="Y629" s="171"/>
    </row>
    <row r="630" customFormat="false" ht="12.75" hidden="false" customHeight="false" outlineLevel="0" collapsed="false">
      <c r="A630" s="57" t="e">
        <f aca="false">INDEX(BucketTable,MATCH(B630,SumMonths,0),1)</f>
        <v>#N/A</v>
      </c>
      <c r="K630" s="57" t="e">
        <f aca="false">INDEX(lava,MATCH(B630,SumMonths,0),2)</f>
        <v>#N/A</v>
      </c>
      <c r="Y630" s="171"/>
    </row>
    <row r="631" customFormat="false" ht="12.75" hidden="false" customHeight="false" outlineLevel="0" collapsed="false">
      <c r="A631" s="57" t="e">
        <f aca="false">INDEX(BucketTable,MATCH(B631,SumMonths,0),1)</f>
        <v>#N/A</v>
      </c>
      <c r="K631" s="57" t="e">
        <f aca="false">INDEX(lava,MATCH(B631,SumMonths,0),2)</f>
        <v>#N/A</v>
      </c>
      <c r="Y631" s="171"/>
    </row>
    <row r="632" customFormat="false" ht="12.75" hidden="false" customHeight="false" outlineLevel="0" collapsed="false">
      <c r="A632" s="57" t="e">
        <f aca="false">INDEX(BucketTable,MATCH(B632,SumMonths,0),1)</f>
        <v>#N/A</v>
      </c>
      <c r="K632" s="57" t="e">
        <f aca="false">INDEX(lava,MATCH(B632,SumMonths,0),2)</f>
        <v>#N/A</v>
      </c>
      <c r="Y632" s="171"/>
    </row>
    <row r="633" customFormat="false" ht="12.75" hidden="false" customHeight="false" outlineLevel="0" collapsed="false">
      <c r="A633" s="57" t="e">
        <f aca="false">INDEX(BucketTable,MATCH(B633,SumMonths,0),1)</f>
        <v>#N/A</v>
      </c>
      <c r="K633" s="57" t="e">
        <f aca="false">INDEX(lava,MATCH(B633,SumMonths,0),2)</f>
        <v>#N/A</v>
      </c>
      <c r="Y633" s="171"/>
    </row>
    <row r="634" customFormat="false" ht="12.75" hidden="false" customHeight="false" outlineLevel="0" collapsed="false">
      <c r="A634" s="57" t="e">
        <f aca="false">INDEX(BucketTable,MATCH(B634,SumMonths,0),1)</f>
        <v>#N/A</v>
      </c>
      <c r="K634" s="57" t="e">
        <f aca="false">INDEX(lava,MATCH(B634,SumMonths,0),2)</f>
        <v>#N/A</v>
      </c>
      <c r="Y634" s="171"/>
    </row>
    <row r="635" customFormat="false" ht="12.75" hidden="false" customHeight="false" outlineLevel="0" collapsed="false">
      <c r="A635" s="57" t="e">
        <f aca="false">INDEX(BucketTable,MATCH(B635,SumMonths,0),1)</f>
        <v>#N/A</v>
      </c>
      <c r="K635" s="57" t="e">
        <f aca="false">INDEX(lava,MATCH(B635,SumMonths,0),2)</f>
        <v>#N/A</v>
      </c>
      <c r="Y635" s="171"/>
    </row>
    <row r="636" customFormat="false" ht="12.75" hidden="false" customHeight="false" outlineLevel="0" collapsed="false">
      <c r="A636" s="57" t="e">
        <f aca="false">INDEX(BucketTable,MATCH(B636,SumMonths,0),1)</f>
        <v>#N/A</v>
      </c>
      <c r="K636" s="57" t="e">
        <f aca="false">INDEX(lava,MATCH(B636,SumMonths,0),2)</f>
        <v>#N/A</v>
      </c>
      <c r="Y636" s="171"/>
    </row>
    <row r="637" customFormat="false" ht="12.75" hidden="false" customHeight="false" outlineLevel="0" collapsed="false">
      <c r="A637" s="57" t="e">
        <f aca="false">INDEX(BucketTable,MATCH(B637,SumMonths,0),1)</f>
        <v>#N/A</v>
      </c>
      <c r="K637" s="57" t="e">
        <f aca="false">INDEX(lava,MATCH(B637,SumMonths,0),2)</f>
        <v>#N/A</v>
      </c>
      <c r="Y637" s="171"/>
    </row>
    <row r="638" customFormat="false" ht="12.75" hidden="false" customHeight="false" outlineLevel="0" collapsed="false">
      <c r="A638" s="57" t="e">
        <f aca="false">INDEX(BucketTable,MATCH(B638,SumMonths,0),1)</f>
        <v>#N/A</v>
      </c>
      <c r="K638" s="57" t="e">
        <f aca="false">INDEX(lava,MATCH(B638,SumMonths,0),2)</f>
        <v>#N/A</v>
      </c>
      <c r="Y638" s="171"/>
    </row>
    <row r="639" customFormat="false" ht="12.75" hidden="false" customHeight="false" outlineLevel="0" collapsed="false">
      <c r="A639" s="57" t="e">
        <f aca="false">INDEX(BucketTable,MATCH(B639,SumMonths,0),1)</f>
        <v>#N/A</v>
      </c>
      <c r="K639" s="57" t="e">
        <f aca="false">INDEX(lava,MATCH(B639,SumMonths,0),2)</f>
        <v>#N/A</v>
      </c>
      <c r="Y639" s="171"/>
    </row>
    <row r="640" customFormat="false" ht="12.75" hidden="false" customHeight="false" outlineLevel="0" collapsed="false">
      <c r="A640" s="57" t="e">
        <f aca="false">INDEX(BucketTable,MATCH(B640,SumMonths,0),1)</f>
        <v>#N/A</v>
      </c>
      <c r="K640" s="57" t="e">
        <f aca="false">INDEX(lava,MATCH(B640,SumMonths,0),2)</f>
        <v>#N/A</v>
      </c>
      <c r="Y640" s="171"/>
    </row>
    <row r="641" customFormat="false" ht="12.75" hidden="false" customHeight="false" outlineLevel="0" collapsed="false">
      <c r="A641" s="57" t="e">
        <f aca="false">INDEX(BucketTable,MATCH(B641,SumMonths,0),1)</f>
        <v>#N/A</v>
      </c>
      <c r="K641" s="57" t="e">
        <f aca="false">INDEX(lava,MATCH(B641,SumMonths,0),2)</f>
        <v>#N/A</v>
      </c>
      <c r="Y641" s="171"/>
    </row>
    <row r="642" customFormat="false" ht="12.75" hidden="false" customHeight="false" outlineLevel="0" collapsed="false">
      <c r="A642" s="57" t="e">
        <f aca="false">INDEX(BucketTable,MATCH(B642,SumMonths,0),1)</f>
        <v>#N/A</v>
      </c>
      <c r="K642" s="57" t="e">
        <f aca="false">INDEX(lava,MATCH(B642,SumMonths,0),2)</f>
        <v>#N/A</v>
      </c>
      <c r="Y642" s="171"/>
    </row>
    <row r="643" customFormat="false" ht="12.75" hidden="false" customHeight="false" outlineLevel="0" collapsed="false">
      <c r="A643" s="57" t="e">
        <f aca="false">INDEX(BucketTable,MATCH(B643,SumMonths,0),1)</f>
        <v>#N/A</v>
      </c>
      <c r="K643" s="57" t="e">
        <f aca="false">INDEX(lava,MATCH(B643,SumMonths,0),2)</f>
        <v>#N/A</v>
      </c>
      <c r="Y643" s="171"/>
    </row>
    <row r="644" customFormat="false" ht="12.75" hidden="false" customHeight="false" outlineLevel="0" collapsed="false">
      <c r="A644" s="57" t="e">
        <f aca="false">INDEX(BucketTable,MATCH(B644,SumMonths,0),1)</f>
        <v>#N/A</v>
      </c>
      <c r="K644" s="57" t="e">
        <f aca="false">INDEX(lava,MATCH(B644,SumMonths,0),2)</f>
        <v>#N/A</v>
      </c>
      <c r="Y644" s="171"/>
    </row>
    <row r="645" customFormat="false" ht="12.75" hidden="false" customHeight="false" outlineLevel="0" collapsed="false">
      <c r="A645" s="57" t="e">
        <f aca="false">INDEX(BucketTable,MATCH(B645,SumMonths,0),1)</f>
        <v>#N/A</v>
      </c>
      <c r="K645" s="57" t="e">
        <f aca="false">INDEX(lava,MATCH(B645,SumMonths,0),2)</f>
        <v>#N/A</v>
      </c>
      <c r="Y645" s="171"/>
    </row>
    <row r="646" customFormat="false" ht="12.75" hidden="false" customHeight="false" outlineLevel="0" collapsed="false">
      <c r="A646" s="57" t="e">
        <f aca="false">INDEX(BucketTable,MATCH(B646,SumMonths,0),1)</f>
        <v>#N/A</v>
      </c>
      <c r="K646" s="57" t="e">
        <f aca="false">INDEX(lava,MATCH(B646,SumMonths,0),2)</f>
        <v>#N/A</v>
      </c>
      <c r="Y646" s="171"/>
    </row>
    <row r="647" customFormat="false" ht="12.75" hidden="false" customHeight="false" outlineLevel="0" collapsed="false">
      <c r="A647" s="57" t="e">
        <f aca="false">INDEX(BucketTable,MATCH(B647,SumMonths,0),1)</f>
        <v>#N/A</v>
      </c>
      <c r="K647" s="57" t="e">
        <f aca="false">INDEX(lava,MATCH(B647,SumMonths,0),2)</f>
        <v>#N/A</v>
      </c>
      <c r="Y647" s="171"/>
    </row>
    <row r="648" customFormat="false" ht="12.75" hidden="false" customHeight="false" outlineLevel="0" collapsed="false">
      <c r="A648" s="57" t="e">
        <f aca="false">INDEX(BucketTable,MATCH(B648,SumMonths,0),1)</f>
        <v>#N/A</v>
      </c>
      <c r="K648" s="57" t="e">
        <f aca="false">INDEX(lava,MATCH(B648,SumMonths,0),2)</f>
        <v>#N/A</v>
      </c>
      <c r="Y648" s="171"/>
    </row>
    <row r="649" customFormat="false" ht="12.75" hidden="false" customHeight="false" outlineLevel="0" collapsed="false">
      <c r="A649" s="57" t="e">
        <f aca="false">INDEX(BucketTable,MATCH(B649,SumMonths,0),1)</f>
        <v>#N/A</v>
      </c>
      <c r="K649" s="57" t="e">
        <f aca="false">INDEX(lava,MATCH(B649,SumMonths,0),2)</f>
        <v>#N/A</v>
      </c>
      <c r="Y649" s="171"/>
    </row>
    <row r="650" customFormat="false" ht="12.75" hidden="false" customHeight="false" outlineLevel="0" collapsed="false">
      <c r="A650" s="57" t="e">
        <f aca="false">INDEX(BucketTable,MATCH(B650,SumMonths,0),1)</f>
        <v>#N/A</v>
      </c>
      <c r="K650" s="57" t="e">
        <f aca="false">INDEX(lava,MATCH(B650,SumMonths,0),2)</f>
        <v>#N/A</v>
      </c>
      <c r="Y650" s="171"/>
    </row>
    <row r="651" customFormat="false" ht="12.75" hidden="false" customHeight="false" outlineLevel="0" collapsed="false">
      <c r="A651" s="57" t="e">
        <f aca="false">INDEX(BucketTable,MATCH(B651,SumMonths,0),1)</f>
        <v>#N/A</v>
      </c>
      <c r="K651" s="57" t="e">
        <f aca="false">INDEX(lava,MATCH(B651,SumMonths,0),2)</f>
        <v>#N/A</v>
      </c>
      <c r="Y651" s="171"/>
    </row>
    <row r="652" customFormat="false" ht="12.75" hidden="false" customHeight="false" outlineLevel="0" collapsed="false">
      <c r="A652" s="57" t="e">
        <f aca="false">INDEX(BucketTable,MATCH(B652,SumMonths,0),1)</f>
        <v>#N/A</v>
      </c>
      <c r="K652" s="57" t="e">
        <f aca="false">INDEX(lava,MATCH(B652,SumMonths,0),2)</f>
        <v>#N/A</v>
      </c>
      <c r="Y652" s="171"/>
    </row>
    <row r="653" customFormat="false" ht="12.75" hidden="false" customHeight="false" outlineLevel="0" collapsed="false">
      <c r="A653" s="57" t="e">
        <f aca="false">INDEX(BucketTable,MATCH(B653,SumMonths,0),1)</f>
        <v>#N/A</v>
      </c>
      <c r="K653" s="57" t="e">
        <f aca="false">INDEX(lava,MATCH(B653,SumMonths,0),2)</f>
        <v>#N/A</v>
      </c>
      <c r="Y653" s="171"/>
    </row>
    <row r="654" customFormat="false" ht="12.75" hidden="false" customHeight="false" outlineLevel="0" collapsed="false">
      <c r="A654" s="57" t="e">
        <f aca="false">INDEX(BucketTable,MATCH(B654,SumMonths,0),1)</f>
        <v>#N/A</v>
      </c>
      <c r="K654" s="57" t="e">
        <f aca="false">INDEX(lava,MATCH(B654,SumMonths,0),2)</f>
        <v>#N/A</v>
      </c>
      <c r="Y654" s="171"/>
    </row>
    <row r="655" customFormat="false" ht="12.75" hidden="false" customHeight="false" outlineLevel="0" collapsed="false">
      <c r="A655" s="57" t="e">
        <f aca="false">INDEX(BucketTable,MATCH(B655,SumMonths,0),1)</f>
        <v>#N/A</v>
      </c>
      <c r="K655" s="57" t="e">
        <f aca="false">INDEX(lava,MATCH(B655,SumMonths,0),2)</f>
        <v>#N/A</v>
      </c>
      <c r="Y655" s="171"/>
    </row>
    <row r="656" customFormat="false" ht="12.75" hidden="false" customHeight="false" outlineLevel="0" collapsed="false">
      <c r="A656" s="57" t="e">
        <f aca="false">INDEX(BucketTable,MATCH(B656,SumMonths,0),1)</f>
        <v>#N/A</v>
      </c>
      <c r="K656" s="57" t="e">
        <f aca="false">INDEX(lava,MATCH(B656,SumMonths,0),2)</f>
        <v>#N/A</v>
      </c>
      <c r="Y656" s="171"/>
    </row>
    <row r="657" customFormat="false" ht="12.75" hidden="false" customHeight="false" outlineLevel="0" collapsed="false">
      <c r="A657" s="57" t="e">
        <f aca="false">INDEX(BucketTable,MATCH(B657,SumMonths,0),1)</f>
        <v>#N/A</v>
      </c>
      <c r="K657" s="57" t="e">
        <f aca="false">INDEX(lava,MATCH(B657,SumMonths,0),2)</f>
        <v>#N/A</v>
      </c>
      <c r="Y657" s="171"/>
    </row>
    <row r="658" customFormat="false" ht="12.75" hidden="false" customHeight="false" outlineLevel="0" collapsed="false">
      <c r="A658" s="57" t="e">
        <f aca="false">INDEX(BucketTable,MATCH(B658,SumMonths,0),1)</f>
        <v>#N/A</v>
      </c>
      <c r="K658" s="57" t="e">
        <f aca="false">INDEX(lava,MATCH(B658,SumMonths,0),2)</f>
        <v>#N/A</v>
      </c>
      <c r="Y658" s="171"/>
    </row>
    <row r="659" customFormat="false" ht="12.75" hidden="false" customHeight="false" outlineLevel="0" collapsed="false">
      <c r="A659" s="57" t="e">
        <f aca="false">INDEX(BucketTable,MATCH(B659,SumMonths,0),1)</f>
        <v>#N/A</v>
      </c>
      <c r="K659" s="57" t="e">
        <f aca="false">INDEX(lava,MATCH(B659,SumMonths,0),2)</f>
        <v>#N/A</v>
      </c>
      <c r="Y659" s="171"/>
    </row>
    <row r="660" customFormat="false" ht="12.75" hidden="false" customHeight="false" outlineLevel="0" collapsed="false">
      <c r="A660" s="57" t="e">
        <f aca="false">INDEX(BucketTable,MATCH(B660,SumMonths,0),1)</f>
        <v>#N/A</v>
      </c>
      <c r="K660" s="57" t="e">
        <f aca="false">INDEX(lava,MATCH(B660,SumMonths,0),2)</f>
        <v>#N/A</v>
      </c>
      <c r="Y660" s="171"/>
    </row>
    <row r="661" customFormat="false" ht="12.75" hidden="false" customHeight="false" outlineLevel="0" collapsed="false">
      <c r="A661" s="57" t="e">
        <f aca="false">INDEX(BucketTable,MATCH(B661,SumMonths,0),1)</f>
        <v>#N/A</v>
      </c>
      <c r="K661" s="57" t="e">
        <f aca="false">INDEX(lava,MATCH(B661,SumMonths,0),2)</f>
        <v>#N/A</v>
      </c>
      <c r="Y661" s="171"/>
    </row>
    <row r="662" customFormat="false" ht="12.75" hidden="false" customHeight="false" outlineLevel="0" collapsed="false">
      <c r="A662" s="57" t="e">
        <f aca="false">INDEX(BucketTable,MATCH(B662,SumMonths,0),1)</f>
        <v>#N/A</v>
      </c>
      <c r="K662" s="57" t="e">
        <f aca="false">INDEX(lava,MATCH(B662,SumMonths,0),2)</f>
        <v>#N/A</v>
      </c>
      <c r="Y662" s="171"/>
    </row>
    <row r="663" customFormat="false" ht="12.75" hidden="false" customHeight="false" outlineLevel="0" collapsed="false">
      <c r="A663" s="57" t="e">
        <f aca="false">INDEX(BucketTable,MATCH(B663,SumMonths,0),1)</f>
        <v>#N/A</v>
      </c>
      <c r="K663" s="57" t="e">
        <f aca="false">INDEX(lava,MATCH(B663,SumMonths,0),2)</f>
        <v>#N/A</v>
      </c>
      <c r="Y663" s="171"/>
    </row>
    <row r="664" customFormat="false" ht="12.75" hidden="false" customHeight="false" outlineLevel="0" collapsed="false">
      <c r="A664" s="57" t="e">
        <f aca="false">INDEX(BucketTable,MATCH(B664,SumMonths,0),1)</f>
        <v>#N/A</v>
      </c>
      <c r="K664" s="57" t="e">
        <f aca="false">INDEX(lava,MATCH(B664,SumMonths,0),2)</f>
        <v>#N/A</v>
      </c>
      <c r="Y664" s="171"/>
    </row>
    <row r="665" customFormat="false" ht="12.75" hidden="false" customHeight="false" outlineLevel="0" collapsed="false">
      <c r="A665" s="57" t="e">
        <f aca="false">INDEX(BucketTable,MATCH(B665,SumMonths,0),1)</f>
        <v>#N/A</v>
      </c>
      <c r="K665" s="57" t="e">
        <f aca="false">INDEX(lava,MATCH(B665,SumMonths,0),2)</f>
        <v>#N/A</v>
      </c>
      <c r="Y665" s="171"/>
    </row>
    <row r="666" customFormat="false" ht="12.75" hidden="false" customHeight="false" outlineLevel="0" collapsed="false">
      <c r="A666" s="57" t="e">
        <f aca="false">INDEX(BucketTable,MATCH(B666,SumMonths,0),1)</f>
        <v>#N/A</v>
      </c>
      <c r="K666" s="57" t="e">
        <f aca="false">INDEX(lava,MATCH(B666,SumMonths,0),2)</f>
        <v>#N/A</v>
      </c>
      <c r="Y666" s="171"/>
    </row>
    <row r="667" customFormat="false" ht="12.75" hidden="false" customHeight="false" outlineLevel="0" collapsed="false">
      <c r="A667" s="57" t="e">
        <f aca="false">INDEX(BucketTable,MATCH(B667,SumMonths,0),1)</f>
        <v>#N/A</v>
      </c>
      <c r="K667" s="57" t="e">
        <f aca="false">INDEX(lava,MATCH(B667,SumMonths,0),2)</f>
        <v>#N/A</v>
      </c>
      <c r="Y667" s="171"/>
    </row>
    <row r="668" customFormat="false" ht="12.75" hidden="false" customHeight="false" outlineLevel="0" collapsed="false">
      <c r="A668" s="57" t="e">
        <f aca="false">INDEX(BucketTable,MATCH(B668,SumMonths,0),1)</f>
        <v>#N/A</v>
      </c>
      <c r="K668" s="57" t="e">
        <f aca="false">INDEX(lava,MATCH(B668,SumMonths,0),2)</f>
        <v>#N/A</v>
      </c>
      <c r="Y668" s="171"/>
    </row>
    <row r="669" customFormat="false" ht="12.75" hidden="false" customHeight="false" outlineLevel="0" collapsed="false">
      <c r="A669" s="57" t="e">
        <f aca="false">INDEX(BucketTable,MATCH(B669,SumMonths,0),1)</f>
        <v>#N/A</v>
      </c>
      <c r="K669" s="57" t="e">
        <f aca="false">INDEX(lava,MATCH(B669,SumMonths,0),2)</f>
        <v>#N/A</v>
      </c>
      <c r="Y669" s="171"/>
    </row>
    <row r="670" customFormat="false" ht="12.75" hidden="false" customHeight="false" outlineLevel="0" collapsed="false">
      <c r="A670" s="57" t="e">
        <f aca="false">INDEX(BucketTable,MATCH(B670,SumMonths,0),1)</f>
        <v>#N/A</v>
      </c>
      <c r="K670" s="57" t="e">
        <f aca="false">INDEX(lava,MATCH(B670,SumMonths,0),2)</f>
        <v>#N/A</v>
      </c>
      <c r="Y670" s="171"/>
    </row>
    <row r="671" customFormat="false" ht="12.75" hidden="false" customHeight="false" outlineLevel="0" collapsed="false">
      <c r="A671" s="57" t="e">
        <f aca="false">INDEX(BucketTable,MATCH(B671,SumMonths,0),1)</f>
        <v>#N/A</v>
      </c>
      <c r="K671" s="57" t="e">
        <f aca="false">INDEX(lava,MATCH(B671,SumMonths,0),2)</f>
        <v>#N/A</v>
      </c>
      <c r="Y671" s="171"/>
    </row>
    <row r="672" customFormat="false" ht="12.75" hidden="false" customHeight="false" outlineLevel="0" collapsed="false">
      <c r="A672" s="57" t="e">
        <f aca="false">INDEX(BucketTable,MATCH(B672,SumMonths,0),1)</f>
        <v>#N/A</v>
      </c>
      <c r="K672" s="57" t="e">
        <f aca="false">INDEX(lava,MATCH(B672,SumMonths,0),2)</f>
        <v>#N/A</v>
      </c>
      <c r="Y672" s="171"/>
    </row>
    <row r="673" customFormat="false" ht="12.75" hidden="false" customHeight="false" outlineLevel="0" collapsed="false">
      <c r="A673" s="57" t="e">
        <f aca="false">INDEX(BucketTable,MATCH(B673,SumMonths,0),1)</f>
        <v>#N/A</v>
      </c>
      <c r="K673" s="57" t="e">
        <f aca="false">INDEX(lava,MATCH(B673,SumMonths,0),2)</f>
        <v>#N/A</v>
      </c>
      <c r="Y673" s="171"/>
    </row>
    <row r="674" customFormat="false" ht="12.75" hidden="false" customHeight="false" outlineLevel="0" collapsed="false">
      <c r="A674" s="57" t="e">
        <f aca="false">INDEX(BucketTable,MATCH(B674,SumMonths,0),1)</f>
        <v>#N/A</v>
      </c>
      <c r="K674" s="57" t="e">
        <f aca="false">INDEX(lava,MATCH(B674,SumMonths,0),2)</f>
        <v>#N/A</v>
      </c>
      <c r="Y674" s="171"/>
    </row>
    <row r="675" customFormat="false" ht="12.75" hidden="false" customHeight="false" outlineLevel="0" collapsed="false">
      <c r="A675" s="57" t="e">
        <f aca="false">INDEX(BucketTable,MATCH(B675,SumMonths,0),1)</f>
        <v>#N/A</v>
      </c>
      <c r="K675" s="57" t="e">
        <f aca="false">INDEX(lava,MATCH(B675,SumMonths,0),2)</f>
        <v>#N/A</v>
      </c>
      <c r="Y675" s="171"/>
    </row>
    <row r="676" customFormat="false" ht="12.75" hidden="false" customHeight="false" outlineLevel="0" collapsed="false">
      <c r="A676" s="57" t="e">
        <f aca="false">INDEX(BucketTable,MATCH(B676,SumMonths,0),1)</f>
        <v>#N/A</v>
      </c>
      <c r="K676" s="57" t="e">
        <f aca="false">INDEX(lava,MATCH(B676,SumMonths,0),2)</f>
        <v>#N/A</v>
      </c>
      <c r="Y676" s="171"/>
    </row>
    <row r="677" customFormat="false" ht="12.75" hidden="false" customHeight="false" outlineLevel="0" collapsed="false">
      <c r="A677" s="57" t="e">
        <f aca="false">INDEX(BucketTable,MATCH(B677,SumMonths,0),1)</f>
        <v>#N/A</v>
      </c>
      <c r="K677" s="57" t="e">
        <f aca="false">INDEX(lava,MATCH(B677,SumMonths,0),2)</f>
        <v>#N/A</v>
      </c>
      <c r="Y677" s="171"/>
    </row>
    <row r="678" customFormat="false" ht="12.75" hidden="false" customHeight="false" outlineLevel="0" collapsed="false">
      <c r="A678" s="57" t="e">
        <f aca="false">INDEX(BucketTable,MATCH(B678,SumMonths,0),1)</f>
        <v>#N/A</v>
      </c>
      <c r="K678" s="57" t="e">
        <f aca="false">INDEX(lava,MATCH(B678,SumMonths,0),2)</f>
        <v>#N/A</v>
      </c>
      <c r="Y678" s="171"/>
    </row>
    <row r="679" customFormat="false" ht="12.75" hidden="false" customHeight="false" outlineLevel="0" collapsed="false">
      <c r="A679" s="57" t="e">
        <f aca="false">INDEX(BucketTable,MATCH(B679,SumMonths,0),1)</f>
        <v>#N/A</v>
      </c>
      <c r="K679" s="57" t="e">
        <f aca="false">INDEX(lava,MATCH(B679,SumMonths,0),2)</f>
        <v>#N/A</v>
      </c>
      <c r="Y679" s="171"/>
    </row>
    <row r="680" customFormat="false" ht="12.75" hidden="false" customHeight="false" outlineLevel="0" collapsed="false">
      <c r="A680" s="57" t="e">
        <f aca="false">INDEX(BucketTable,MATCH(B680,SumMonths,0),1)</f>
        <v>#N/A</v>
      </c>
      <c r="K680" s="57" t="e">
        <f aca="false">INDEX(lava,MATCH(B680,SumMonths,0),2)</f>
        <v>#N/A</v>
      </c>
      <c r="Y680" s="171"/>
    </row>
    <row r="681" customFormat="false" ht="12.75" hidden="false" customHeight="false" outlineLevel="0" collapsed="false">
      <c r="A681" s="57" t="e">
        <f aca="false">INDEX(BucketTable,MATCH(B681,SumMonths,0),1)</f>
        <v>#N/A</v>
      </c>
      <c r="K681" s="57" t="e">
        <f aca="false">INDEX(lava,MATCH(B681,SumMonths,0),2)</f>
        <v>#N/A</v>
      </c>
      <c r="Y681" s="171"/>
    </row>
    <row r="682" customFormat="false" ht="12.75" hidden="false" customHeight="false" outlineLevel="0" collapsed="false">
      <c r="A682" s="57" t="e">
        <f aca="false">INDEX(BucketTable,MATCH(B682,SumMonths,0),1)</f>
        <v>#N/A</v>
      </c>
      <c r="K682" s="57" t="e">
        <f aca="false">INDEX(lava,MATCH(B682,SumMonths,0),2)</f>
        <v>#N/A</v>
      </c>
      <c r="Y682" s="171"/>
    </row>
    <row r="683" customFormat="false" ht="12.75" hidden="false" customHeight="false" outlineLevel="0" collapsed="false">
      <c r="A683" s="57" t="e">
        <f aca="false">INDEX(BucketTable,MATCH(B683,SumMonths,0),1)</f>
        <v>#N/A</v>
      </c>
      <c r="K683" s="57" t="e">
        <f aca="false">INDEX(lava,MATCH(B683,SumMonths,0),2)</f>
        <v>#N/A</v>
      </c>
      <c r="Y683" s="171"/>
    </row>
    <row r="684" customFormat="false" ht="12.75" hidden="false" customHeight="false" outlineLevel="0" collapsed="false">
      <c r="A684" s="57" t="e">
        <f aca="false">INDEX(BucketTable,MATCH(B684,SumMonths,0),1)</f>
        <v>#N/A</v>
      </c>
      <c r="K684" s="57" t="e">
        <f aca="false">INDEX(lava,MATCH(B684,SumMonths,0),2)</f>
        <v>#N/A</v>
      </c>
      <c r="Y684" s="171"/>
    </row>
    <row r="685" customFormat="false" ht="12.75" hidden="false" customHeight="false" outlineLevel="0" collapsed="false">
      <c r="A685" s="57" t="e">
        <f aca="false">INDEX(BucketTable,MATCH(B685,SumMonths,0),1)</f>
        <v>#N/A</v>
      </c>
      <c r="K685" s="57" t="e">
        <f aca="false">INDEX(lava,MATCH(B685,SumMonths,0),2)</f>
        <v>#N/A</v>
      </c>
      <c r="Y685" s="171"/>
    </row>
    <row r="686" customFormat="false" ht="12.75" hidden="false" customHeight="false" outlineLevel="0" collapsed="false">
      <c r="A686" s="57" t="e">
        <f aca="false">INDEX(BucketTable,MATCH(B686,SumMonths,0),1)</f>
        <v>#N/A</v>
      </c>
      <c r="K686" s="57" t="e">
        <f aca="false">INDEX(lava,MATCH(B686,SumMonths,0),2)</f>
        <v>#N/A</v>
      </c>
      <c r="Y686" s="171"/>
    </row>
    <row r="687" customFormat="false" ht="12.75" hidden="false" customHeight="false" outlineLevel="0" collapsed="false">
      <c r="A687" s="57" t="e">
        <f aca="false">INDEX(BucketTable,MATCH(B687,SumMonths,0),1)</f>
        <v>#N/A</v>
      </c>
      <c r="K687" s="57" t="e">
        <f aca="false">INDEX(lava,MATCH(B687,SumMonths,0),2)</f>
        <v>#N/A</v>
      </c>
      <c r="Y687" s="171"/>
    </row>
    <row r="688" customFormat="false" ht="12.75" hidden="false" customHeight="false" outlineLevel="0" collapsed="false">
      <c r="A688" s="57" t="e">
        <f aca="false">INDEX(BucketTable,MATCH(B688,SumMonths,0),1)</f>
        <v>#N/A</v>
      </c>
      <c r="K688" s="57" t="e">
        <f aca="false">INDEX(lava,MATCH(B688,SumMonths,0),2)</f>
        <v>#N/A</v>
      </c>
      <c r="Y688" s="171"/>
    </row>
    <row r="689" customFormat="false" ht="12.75" hidden="false" customHeight="false" outlineLevel="0" collapsed="false">
      <c r="A689" s="57" t="e">
        <f aca="false">INDEX(BucketTable,MATCH(B689,SumMonths,0),1)</f>
        <v>#N/A</v>
      </c>
      <c r="K689" s="57" t="e">
        <f aca="false">INDEX(lava,MATCH(B689,SumMonths,0),2)</f>
        <v>#N/A</v>
      </c>
      <c r="Y689" s="171"/>
    </row>
    <row r="690" customFormat="false" ht="12.75" hidden="false" customHeight="false" outlineLevel="0" collapsed="false">
      <c r="A690" s="57" t="e">
        <f aca="false">INDEX(BucketTable,MATCH(B690,SumMonths,0),1)</f>
        <v>#N/A</v>
      </c>
      <c r="K690" s="57" t="e">
        <f aca="false">INDEX(lava,MATCH(B690,SumMonths,0),2)</f>
        <v>#N/A</v>
      </c>
      <c r="Y690" s="171"/>
    </row>
    <row r="691" customFormat="false" ht="12.75" hidden="false" customHeight="false" outlineLevel="0" collapsed="false">
      <c r="A691" s="57" t="e">
        <f aca="false">INDEX(BucketTable,MATCH(B691,SumMonths,0),1)</f>
        <v>#N/A</v>
      </c>
      <c r="K691" s="57" t="e">
        <f aca="false">INDEX(lava,MATCH(B691,SumMonths,0),2)</f>
        <v>#N/A</v>
      </c>
      <c r="Y691" s="171"/>
    </row>
    <row r="692" customFormat="false" ht="12.75" hidden="false" customHeight="false" outlineLevel="0" collapsed="false">
      <c r="A692" s="57" t="e">
        <f aca="false">INDEX(BucketTable,MATCH(B692,SumMonths,0),1)</f>
        <v>#N/A</v>
      </c>
      <c r="K692" s="57" t="e">
        <f aca="false">INDEX(lava,MATCH(B692,SumMonths,0),2)</f>
        <v>#N/A</v>
      </c>
      <c r="Y692" s="171"/>
    </row>
    <row r="693" customFormat="false" ht="12.75" hidden="false" customHeight="false" outlineLevel="0" collapsed="false">
      <c r="A693" s="57" t="e">
        <f aca="false">INDEX(BucketTable,MATCH(B693,SumMonths,0),1)</f>
        <v>#N/A</v>
      </c>
      <c r="K693" s="57" t="e">
        <f aca="false">INDEX(lava,MATCH(B693,SumMonths,0),2)</f>
        <v>#N/A</v>
      </c>
      <c r="Y693" s="171"/>
    </row>
    <row r="694" customFormat="false" ht="12.75" hidden="false" customHeight="false" outlineLevel="0" collapsed="false">
      <c r="A694" s="57" t="e">
        <f aca="false">INDEX(BucketTable,MATCH(B694,SumMonths,0),1)</f>
        <v>#N/A</v>
      </c>
      <c r="K694" s="57" t="e">
        <f aca="false">INDEX(lava,MATCH(B694,SumMonths,0),2)</f>
        <v>#N/A</v>
      </c>
      <c r="Y694" s="171"/>
    </row>
    <row r="695" customFormat="false" ht="12.75" hidden="false" customHeight="false" outlineLevel="0" collapsed="false">
      <c r="A695" s="57" t="e">
        <f aca="false">INDEX(BucketTable,MATCH(B695,SumMonths,0),1)</f>
        <v>#N/A</v>
      </c>
      <c r="K695" s="57" t="e">
        <f aca="false">INDEX(lava,MATCH(B695,SumMonths,0),2)</f>
        <v>#N/A</v>
      </c>
      <c r="Y695" s="171"/>
    </row>
    <row r="696" customFormat="false" ht="12.75" hidden="false" customHeight="false" outlineLevel="0" collapsed="false">
      <c r="A696" s="57" t="e">
        <f aca="false">INDEX(BucketTable,MATCH(B696,SumMonths,0),1)</f>
        <v>#N/A</v>
      </c>
      <c r="K696" s="57" t="e">
        <f aca="false">INDEX(lava,MATCH(B696,SumMonths,0),2)</f>
        <v>#N/A</v>
      </c>
      <c r="Y696" s="171"/>
    </row>
    <row r="697" customFormat="false" ht="12.75" hidden="false" customHeight="false" outlineLevel="0" collapsed="false">
      <c r="A697" s="57" t="e">
        <f aca="false">INDEX(BucketTable,MATCH(B697,SumMonths,0),1)</f>
        <v>#N/A</v>
      </c>
      <c r="K697" s="57" t="e">
        <f aca="false">INDEX(lava,MATCH(B697,SumMonths,0),2)</f>
        <v>#N/A</v>
      </c>
      <c r="Y697" s="171"/>
    </row>
    <row r="698" customFormat="false" ht="12.75" hidden="false" customHeight="false" outlineLevel="0" collapsed="false">
      <c r="A698" s="57" t="e">
        <f aca="false">INDEX(BucketTable,MATCH(B698,SumMonths,0),1)</f>
        <v>#N/A</v>
      </c>
      <c r="K698" s="57" t="e">
        <f aca="false">INDEX(lava,MATCH(B698,SumMonths,0),2)</f>
        <v>#N/A</v>
      </c>
      <c r="Y698" s="171"/>
    </row>
    <row r="699" customFormat="false" ht="12.75" hidden="false" customHeight="false" outlineLevel="0" collapsed="false">
      <c r="A699" s="57" t="e">
        <f aca="false">INDEX(BucketTable,MATCH(B699,SumMonths,0),1)</f>
        <v>#N/A</v>
      </c>
      <c r="K699" s="57" t="e">
        <f aca="false">INDEX(lava,MATCH(B699,SumMonths,0),2)</f>
        <v>#N/A</v>
      </c>
      <c r="Y699" s="171"/>
    </row>
    <row r="700" customFormat="false" ht="12.75" hidden="false" customHeight="false" outlineLevel="0" collapsed="false">
      <c r="A700" s="57" t="e">
        <f aca="false">INDEX(BucketTable,MATCH(B700,SumMonths,0),1)</f>
        <v>#N/A</v>
      </c>
      <c r="K700" s="57" t="e">
        <f aca="false">INDEX(lava,MATCH(B700,SumMonths,0),2)</f>
        <v>#N/A</v>
      </c>
      <c r="Y700" s="171"/>
    </row>
    <row r="701" customFormat="false" ht="12.75" hidden="false" customHeight="false" outlineLevel="0" collapsed="false">
      <c r="A701" s="57" t="e">
        <f aca="false">INDEX(BucketTable,MATCH(B701,SumMonths,0),1)</f>
        <v>#N/A</v>
      </c>
      <c r="K701" s="57" t="e">
        <f aca="false">INDEX(lava,MATCH(B701,SumMonths,0),2)</f>
        <v>#N/A</v>
      </c>
      <c r="Y701" s="171"/>
    </row>
    <row r="702" customFormat="false" ht="12.75" hidden="false" customHeight="false" outlineLevel="0" collapsed="false">
      <c r="A702" s="57" t="e">
        <f aca="false">INDEX(BucketTable,MATCH(B702,SumMonths,0),1)</f>
        <v>#N/A</v>
      </c>
      <c r="K702" s="57" t="e">
        <f aca="false">INDEX(lava,MATCH(B702,SumMonths,0),2)</f>
        <v>#N/A</v>
      </c>
      <c r="Y702" s="171"/>
    </row>
    <row r="703" customFormat="false" ht="12.75" hidden="false" customHeight="false" outlineLevel="0" collapsed="false">
      <c r="A703" s="57" t="e">
        <f aca="false">INDEX(BucketTable,MATCH(B703,SumMonths,0),1)</f>
        <v>#N/A</v>
      </c>
      <c r="K703" s="57" t="e">
        <f aca="false">INDEX(lava,MATCH(B703,SumMonths,0),2)</f>
        <v>#N/A</v>
      </c>
      <c r="Y703" s="171"/>
    </row>
    <row r="704" customFormat="false" ht="12.75" hidden="false" customHeight="false" outlineLevel="0" collapsed="false">
      <c r="A704" s="57" t="e">
        <f aca="false">INDEX(BucketTable,MATCH(B704,SumMonths,0),1)</f>
        <v>#N/A</v>
      </c>
      <c r="K704" s="57" t="e">
        <f aca="false">INDEX(lava,MATCH(B704,SumMonths,0),2)</f>
        <v>#N/A</v>
      </c>
      <c r="Y704" s="171"/>
    </row>
    <row r="705" customFormat="false" ht="12.75" hidden="false" customHeight="false" outlineLevel="0" collapsed="false">
      <c r="A705" s="57" t="e">
        <f aca="false">INDEX(BucketTable,MATCH(B705,SumMonths,0),1)</f>
        <v>#N/A</v>
      </c>
      <c r="K705" s="57" t="e">
        <f aca="false">INDEX(lava,MATCH(B705,SumMonths,0),2)</f>
        <v>#N/A</v>
      </c>
      <c r="Y705" s="171"/>
    </row>
    <row r="706" customFormat="false" ht="12.75" hidden="false" customHeight="false" outlineLevel="0" collapsed="false">
      <c r="A706" s="57" t="e">
        <f aca="false">INDEX(BucketTable,MATCH(B706,SumMonths,0),1)</f>
        <v>#N/A</v>
      </c>
      <c r="K706" s="57" t="e">
        <f aca="false">INDEX(lava,MATCH(B706,SumMonths,0),2)</f>
        <v>#N/A</v>
      </c>
      <c r="Y706" s="171"/>
    </row>
    <row r="707" customFormat="false" ht="12.75" hidden="false" customHeight="false" outlineLevel="0" collapsed="false">
      <c r="A707" s="57" t="e">
        <f aca="false">INDEX(BucketTable,MATCH(B707,SumMonths,0),1)</f>
        <v>#N/A</v>
      </c>
      <c r="K707" s="57" t="e">
        <f aca="false">INDEX(lava,MATCH(B707,SumMonths,0),2)</f>
        <v>#N/A</v>
      </c>
      <c r="Y707" s="171"/>
    </row>
    <row r="708" customFormat="false" ht="12.75" hidden="false" customHeight="false" outlineLevel="0" collapsed="false">
      <c r="A708" s="57" t="e">
        <f aca="false">INDEX(BucketTable,MATCH(B708,SumMonths,0),1)</f>
        <v>#N/A</v>
      </c>
      <c r="K708" s="57" t="e">
        <f aca="false">INDEX(lava,MATCH(B708,SumMonths,0),2)</f>
        <v>#N/A</v>
      </c>
      <c r="Y708" s="171"/>
    </row>
    <row r="709" customFormat="false" ht="12.75" hidden="false" customHeight="false" outlineLevel="0" collapsed="false">
      <c r="A709" s="57" t="e">
        <f aca="false">INDEX(BucketTable,MATCH(B709,SumMonths,0),1)</f>
        <v>#N/A</v>
      </c>
      <c r="K709" s="57" t="e">
        <f aca="false">INDEX(lava,MATCH(B709,SumMonths,0),2)</f>
        <v>#N/A</v>
      </c>
      <c r="Y709" s="171"/>
    </row>
    <row r="710" customFormat="false" ht="12.75" hidden="false" customHeight="false" outlineLevel="0" collapsed="false">
      <c r="A710" s="57" t="e">
        <f aca="false">INDEX(BucketTable,MATCH(B710,SumMonths,0),1)</f>
        <v>#N/A</v>
      </c>
      <c r="K710" s="57" t="e">
        <f aca="false">INDEX(lava,MATCH(B710,SumMonths,0),2)</f>
        <v>#N/A</v>
      </c>
      <c r="Y710" s="171"/>
    </row>
    <row r="711" customFormat="false" ht="12.75" hidden="false" customHeight="false" outlineLevel="0" collapsed="false">
      <c r="A711" s="57" t="e">
        <f aca="false">INDEX(BucketTable,MATCH(B711,SumMonths,0),1)</f>
        <v>#N/A</v>
      </c>
      <c r="K711" s="57" t="e">
        <f aca="false">INDEX(lava,MATCH(B711,SumMonths,0),2)</f>
        <v>#N/A</v>
      </c>
      <c r="Y711" s="171"/>
    </row>
    <row r="712" customFormat="false" ht="12.75" hidden="false" customHeight="false" outlineLevel="0" collapsed="false">
      <c r="A712" s="57" t="e">
        <f aca="false">INDEX(BucketTable,MATCH(B712,SumMonths,0),1)</f>
        <v>#N/A</v>
      </c>
      <c r="K712" s="57" t="e">
        <f aca="false">INDEX(lava,MATCH(B712,SumMonths,0),2)</f>
        <v>#N/A</v>
      </c>
      <c r="Y712" s="171"/>
    </row>
    <row r="713" customFormat="false" ht="12.75" hidden="false" customHeight="false" outlineLevel="0" collapsed="false">
      <c r="A713" s="57" t="e">
        <f aca="false">INDEX(BucketTable,MATCH(B713,SumMonths,0),1)</f>
        <v>#N/A</v>
      </c>
      <c r="K713" s="57" t="e">
        <f aca="false">INDEX(lava,MATCH(B713,SumMonths,0),2)</f>
        <v>#N/A</v>
      </c>
      <c r="Y713" s="171"/>
    </row>
    <row r="714" customFormat="false" ht="12.75" hidden="false" customHeight="false" outlineLevel="0" collapsed="false">
      <c r="A714" s="57" t="e">
        <f aca="false">INDEX(BucketTable,MATCH(B714,SumMonths,0),1)</f>
        <v>#N/A</v>
      </c>
      <c r="K714" s="57" t="e">
        <f aca="false">INDEX(lava,MATCH(B714,SumMonths,0),2)</f>
        <v>#N/A</v>
      </c>
      <c r="Y714" s="171"/>
    </row>
    <row r="715" customFormat="false" ht="12.75" hidden="false" customHeight="false" outlineLevel="0" collapsed="false">
      <c r="A715" s="57" t="e">
        <f aca="false">INDEX(BucketTable,MATCH(B715,SumMonths,0),1)</f>
        <v>#N/A</v>
      </c>
      <c r="K715" s="57" t="e">
        <f aca="false">INDEX(lava,MATCH(B715,SumMonths,0),2)</f>
        <v>#N/A</v>
      </c>
      <c r="Y715" s="171"/>
    </row>
    <row r="716" customFormat="false" ht="12.75" hidden="false" customHeight="false" outlineLevel="0" collapsed="false">
      <c r="A716" s="57" t="e">
        <f aca="false">INDEX(BucketTable,MATCH(B716,SumMonths,0),1)</f>
        <v>#N/A</v>
      </c>
      <c r="K716" s="57" t="e">
        <f aca="false">INDEX(lava,MATCH(B716,SumMonths,0),2)</f>
        <v>#N/A</v>
      </c>
      <c r="Y716" s="171"/>
    </row>
    <row r="717" customFormat="false" ht="12.75" hidden="false" customHeight="false" outlineLevel="0" collapsed="false">
      <c r="A717" s="57" t="e">
        <f aca="false">INDEX(BucketTable,MATCH(B717,SumMonths,0),1)</f>
        <v>#N/A</v>
      </c>
      <c r="K717" s="57" t="e">
        <f aca="false">INDEX(lava,MATCH(B717,SumMonths,0),2)</f>
        <v>#N/A</v>
      </c>
      <c r="Y717" s="171"/>
    </row>
    <row r="718" customFormat="false" ht="12.75" hidden="false" customHeight="false" outlineLevel="0" collapsed="false">
      <c r="A718" s="57" t="e">
        <f aca="false">INDEX(BucketTable,MATCH(B718,SumMonths,0),1)</f>
        <v>#N/A</v>
      </c>
      <c r="K718" s="57" t="e">
        <f aca="false">INDEX(lava,MATCH(B718,SumMonths,0),2)</f>
        <v>#N/A</v>
      </c>
      <c r="Y718" s="171"/>
    </row>
    <row r="719" customFormat="false" ht="12.75" hidden="false" customHeight="false" outlineLevel="0" collapsed="false">
      <c r="A719" s="57" t="e">
        <f aca="false">INDEX(BucketTable,MATCH(B719,SumMonths,0),1)</f>
        <v>#N/A</v>
      </c>
      <c r="K719" s="57" t="e">
        <f aca="false">INDEX(lava,MATCH(B719,SumMonths,0),2)</f>
        <v>#N/A</v>
      </c>
      <c r="Y719" s="171"/>
    </row>
    <row r="720" customFormat="false" ht="12.75" hidden="false" customHeight="false" outlineLevel="0" collapsed="false">
      <c r="A720" s="57" t="e">
        <f aca="false">INDEX(BucketTable,MATCH(B720,SumMonths,0),1)</f>
        <v>#N/A</v>
      </c>
      <c r="K720" s="57" t="e">
        <f aca="false">INDEX(lava,MATCH(B720,SumMonths,0),2)</f>
        <v>#N/A</v>
      </c>
      <c r="Y720" s="171"/>
    </row>
    <row r="721" customFormat="false" ht="12.75" hidden="false" customHeight="false" outlineLevel="0" collapsed="false">
      <c r="A721" s="57" t="e">
        <f aca="false">INDEX(BucketTable,MATCH(B721,SumMonths,0),1)</f>
        <v>#N/A</v>
      </c>
      <c r="K721" s="57" t="e">
        <f aca="false">INDEX(lava,MATCH(B721,SumMonths,0),2)</f>
        <v>#N/A</v>
      </c>
      <c r="Y721" s="171"/>
    </row>
    <row r="722" customFormat="false" ht="12.75" hidden="false" customHeight="false" outlineLevel="0" collapsed="false">
      <c r="A722" s="57" t="e">
        <f aca="false">INDEX(BucketTable,MATCH(B722,SumMonths,0),1)</f>
        <v>#N/A</v>
      </c>
      <c r="K722" s="57" t="e">
        <f aca="false">INDEX(lava,MATCH(B722,SumMonths,0),2)</f>
        <v>#N/A</v>
      </c>
      <c r="Y722" s="171"/>
    </row>
    <row r="723" customFormat="false" ht="12.75" hidden="false" customHeight="false" outlineLevel="0" collapsed="false">
      <c r="A723" s="57" t="e">
        <f aca="false">INDEX(BucketTable,MATCH(B723,SumMonths,0),1)</f>
        <v>#N/A</v>
      </c>
      <c r="K723" s="57" t="e">
        <f aca="false">INDEX(lava,MATCH(B723,SumMonths,0),2)</f>
        <v>#N/A</v>
      </c>
      <c r="Y723" s="171"/>
    </row>
    <row r="724" customFormat="false" ht="12.75" hidden="false" customHeight="false" outlineLevel="0" collapsed="false">
      <c r="A724" s="57" t="e">
        <f aca="false">INDEX(BucketTable,MATCH(B724,SumMonths,0),1)</f>
        <v>#N/A</v>
      </c>
      <c r="K724" s="57" t="e">
        <f aca="false">INDEX(lava,MATCH(B724,SumMonths,0),2)</f>
        <v>#N/A</v>
      </c>
      <c r="Y724" s="171"/>
    </row>
    <row r="725" customFormat="false" ht="12.75" hidden="false" customHeight="false" outlineLevel="0" collapsed="false">
      <c r="A725" s="57" t="e">
        <f aca="false">INDEX(BucketTable,MATCH(B725,SumMonths,0),1)</f>
        <v>#N/A</v>
      </c>
      <c r="K725" s="57" t="e">
        <f aca="false">INDEX(lava,MATCH(B725,SumMonths,0),2)</f>
        <v>#N/A</v>
      </c>
      <c r="Y725" s="171"/>
    </row>
    <row r="726" customFormat="false" ht="12.75" hidden="false" customHeight="false" outlineLevel="0" collapsed="false">
      <c r="A726" s="57" t="e">
        <f aca="false">INDEX(BucketTable,MATCH(B726,SumMonths,0),1)</f>
        <v>#N/A</v>
      </c>
      <c r="K726" s="57" t="e">
        <f aca="false">INDEX(lava,MATCH(B726,SumMonths,0),2)</f>
        <v>#N/A</v>
      </c>
      <c r="Y726" s="171"/>
    </row>
    <row r="727" customFormat="false" ht="12.75" hidden="false" customHeight="false" outlineLevel="0" collapsed="false">
      <c r="A727" s="57" t="e">
        <f aca="false">INDEX(BucketTable,MATCH(B727,SumMonths,0),1)</f>
        <v>#N/A</v>
      </c>
      <c r="K727" s="57" t="e">
        <f aca="false">INDEX(lava,MATCH(B727,SumMonths,0),2)</f>
        <v>#N/A</v>
      </c>
      <c r="Y727" s="171"/>
    </row>
    <row r="728" customFormat="false" ht="12.75" hidden="false" customHeight="false" outlineLevel="0" collapsed="false">
      <c r="A728" s="57" t="e">
        <f aca="false">INDEX(BucketTable,MATCH(B728,SumMonths,0),1)</f>
        <v>#N/A</v>
      </c>
      <c r="K728" s="57" t="e">
        <f aca="false">INDEX(lava,MATCH(B728,SumMonths,0),2)</f>
        <v>#N/A</v>
      </c>
      <c r="Y728" s="171"/>
    </row>
    <row r="729" customFormat="false" ht="12.75" hidden="false" customHeight="false" outlineLevel="0" collapsed="false">
      <c r="A729" s="57" t="e">
        <f aca="false">INDEX(BucketTable,MATCH(B729,SumMonths,0),1)</f>
        <v>#N/A</v>
      </c>
      <c r="K729" s="57" t="e">
        <f aca="false">INDEX(lava,MATCH(B729,SumMonths,0),2)</f>
        <v>#N/A</v>
      </c>
      <c r="Y729" s="171"/>
    </row>
    <row r="730" customFormat="false" ht="12.75" hidden="false" customHeight="false" outlineLevel="0" collapsed="false">
      <c r="A730" s="57" t="e">
        <f aca="false">INDEX(BucketTable,MATCH(B730,SumMonths,0),1)</f>
        <v>#N/A</v>
      </c>
      <c r="K730" s="57" t="e">
        <f aca="false">INDEX(lava,MATCH(B730,SumMonths,0),2)</f>
        <v>#N/A</v>
      </c>
      <c r="Y730" s="171"/>
    </row>
    <row r="731" customFormat="false" ht="12.75" hidden="false" customHeight="false" outlineLevel="0" collapsed="false">
      <c r="A731" s="57" t="e">
        <f aca="false">INDEX(BucketTable,MATCH(B731,SumMonths,0),1)</f>
        <v>#N/A</v>
      </c>
      <c r="K731" s="57" t="e">
        <f aca="false">INDEX(lava,MATCH(B731,SumMonths,0),2)</f>
        <v>#N/A</v>
      </c>
      <c r="Y731" s="171"/>
    </row>
    <row r="732" customFormat="false" ht="12.75" hidden="false" customHeight="false" outlineLevel="0" collapsed="false">
      <c r="A732" s="57" t="e">
        <f aca="false">INDEX(BucketTable,MATCH(B732,SumMonths,0),1)</f>
        <v>#N/A</v>
      </c>
      <c r="K732" s="57" t="e">
        <f aca="false">INDEX(lava,MATCH(B732,SumMonths,0),2)</f>
        <v>#N/A</v>
      </c>
      <c r="Y732" s="171"/>
    </row>
    <row r="733" customFormat="false" ht="12.75" hidden="false" customHeight="false" outlineLevel="0" collapsed="false">
      <c r="A733" s="57" t="e">
        <f aca="false">INDEX(BucketTable,MATCH(B733,SumMonths,0),1)</f>
        <v>#N/A</v>
      </c>
      <c r="K733" s="57" t="e">
        <f aca="false">INDEX(lava,MATCH(B733,SumMonths,0),2)</f>
        <v>#N/A</v>
      </c>
      <c r="Y733" s="171"/>
    </row>
    <row r="734" customFormat="false" ht="12.75" hidden="false" customHeight="false" outlineLevel="0" collapsed="false">
      <c r="A734" s="57" t="e">
        <f aca="false">INDEX(BucketTable,MATCH(B734,SumMonths,0),1)</f>
        <v>#N/A</v>
      </c>
      <c r="K734" s="57" t="e">
        <f aca="false">INDEX(lava,MATCH(B734,SumMonths,0),2)</f>
        <v>#N/A</v>
      </c>
      <c r="Y734" s="171"/>
    </row>
    <row r="735" customFormat="false" ht="12.75" hidden="false" customHeight="false" outlineLevel="0" collapsed="false">
      <c r="A735" s="57" t="e">
        <f aca="false">INDEX(BucketTable,MATCH(B735,SumMonths,0),1)</f>
        <v>#N/A</v>
      </c>
      <c r="K735" s="57" t="e">
        <f aca="false">INDEX(lava,MATCH(B735,SumMonths,0),2)</f>
        <v>#N/A</v>
      </c>
      <c r="Y735" s="171"/>
    </row>
    <row r="736" customFormat="false" ht="12.75" hidden="false" customHeight="false" outlineLevel="0" collapsed="false">
      <c r="A736" s="57" t="e">
        <f aca="false">INDEX(BucketTable,MATCH(B736,SumMonths,0),1)</f>
        <v>#N/A</v>
      </c>
      <c r="K736" s="57" t="e">
        <f aca="false">INDEX(lava,MATCH(B736,SumMonths,0),2)</f>
        <v>#N/A</v>
      </c>
      <c r="Y736" s="171"/>
    </row>
    <row r="737" customFormat="false" ht="12.75" hidden="false" customHeight="false" outlineLevel="0" collapsed="false">
      <c r="A737" s="57" t="e">
        <f aca="false">INDEX(BucketTable,MATCH(B737,SumMonths,0),1)</f>
        <v>#N/A</v>
      </c>
      <c r="K737" s="57" t="e">
        <f aca="false">INDEX(lava,MATCH(B737,SumMonths,0),2)</f>
        <v>#N/A</v>
      </c>
      <c r="Y737" s="171"/>
    </row>
    <row r="738" customFormat="false" ht="12.75" hidden="false" customHeight="false" outlineLevel="0" collapsed="false">
      <c r="A738" s="57" t="e">
        <f aca="false">INDEX(BucketTable,MATCH(B738,SumMonths,0),1)</f>
        <v>#N/A</v>
      </c>
      <c r="K738" s="57" t="e">
        <f aca="false">INDEX(lava,MATCH(B738,SumMonths,0),2)</f>
        <v>#N/A</v>
      </c>
      <c r="Y738" s="171"/>
    </row>
    <row r="739" customFormat="false" ht="12.75" hidden="false" customHeight="false" outlineLevel="0" collapsed="false">
      <c r="A739" s="57" t="e">
        <f aca="false">INDEX(BucketTable,MATCH(B739,SumMonths,0),1)</f>
        <v>#N/A</v>
      </c>
      <c r="K739" s="57" t="e">
        <f aca="false">INDEX(lava,MATCH(B739,SumMonths,0),2)</f>
        <v>#N/A</v>
      </c>
      <c r="Y739" s="171"/>
    </row>
    <row r="740" customFormat="false" ht="12.75" hidden="false" customHeight="false" outlineLevel="0" collapsed="false">
      <c r="A740" s="57" t="e">
        <f aca="false">INDEX(BucketTable,MATCH(B740,SumMonths,0),1)</f>
        <v>#N/A</v>
      </c>
      <c r="K740" s="57" t="e">
        <f aca="false">INDEX(lava,MATCH(B740,SumMonths,0),2)</f>
        <v>#N/A</v>
      </c>
      <c r="Y740" s="171"/>
    </row>
    <row r="741" customFormat="false" ht="12.75" hidden="false" customHeight="false" outlineLevel="0" collapsed="false">
      <c r="A741" s="57" t="e">
        <f aca="false">INDEX(BucketTable,MATCH(B741,SumMonths,0),1)</f>
        <v>#N/A</v>
      </c>
      <c r="K741" s="57" t="e">
        <f aca="false">INDEX(lava,MATCH(B741,SumMonths,0),2)</f>
        <v>#N/A</v>
      </c>
      <c r="Y741" s="171"/>
    </row>
    <row r="742" customFormat="false" ht="12.75" hidden="false" customHeight="false" outlineLevel="0" collapsed="false">
      <c r="A742" s="57" t="e">
        <f aca="false">INDEX(BucketTable,MATCH(B742,SumMonths,0),1)</f>
        <v>#N/A</v>
      </c>
      <c r="K742" s="57" t="e">
        <f aca="false">INDEX(lava,MATCH(B742,SumMonths,0),2)</f>
        <v>#N/A</v>
      </c>
      <c r="Y742" s="171"/>
    </row>
    <row r="743" customFormat="false" ht="12.75" hidden="false" customHeight="false" outlineLevel="0" collapsed="false">
      <c r="A743" s="57" t="e">
        <f aca="false">INDEX(BucketTable,MATCH(B743,SumMonths,0),1)</f>
        <v>#N/A</v>
      </c>
      <c r="K743" s="57" t="e">
        <f aca="false">INDEX(lava,MATCH(B743,SumMonths,0),2)</f>
        <v>#N/A</v>
      </c>
      <c r="Y743" s="171"/>
    </row>
    <row r="744" customFormat="false" ht="12.75" hidden="false" customHeight="false" outlineLevel="0" collapsed="false">
      <c r="A744" s="57" t="e">
        <f aca="false">INDEX(BucketTable,MATCH(B744,SumMonths,0),1)</f>
        <v>#N/A</v>
      </c>
      <c r="K744" s="57" t="e">
        <f aca="false">INDEX(lava,MATCH(B744,SumMonths,0),2)</f>
        <v>#N/A</v>
      </c>
      <c r="Y744" s="171"/>
    </row>
    <row r="745" customFormat="false" ht="12.75" hidden="false" customHeight="false" outlineLevel="0" collapsed="false">
      <c r="A745" s="57" t="e">
        <f aca="false">INDEX(BucketTable,MATCH(B745,SumMonths,0),1)</f>
        <v>#N/A</v>
      </c>
      <c r="K745" s="57" t="e">
        <f aca="false">INDEX(lava,MATCH(B745,SumMonths,0),2)</f>
        <v>#N/A</v>
      </c>
      <c r="Y745" s="171"/>
    </row>
    <row r="746" customFormat="false" ht="12.75" hidden="false" customHeight="false" outlineLevel="0" collapsed="false">
      <c r="A746" s="57" t="e">
        <f aca="false">INDEX(BucketTable,MATCH(B746,SumMonths,0),1)</f>
        <v>#N/A</v>
      </c>
      <c r="K746" s="57" t="e">
        <f aca="false">INDEX(lava,MATCH(B746,SumMonths,0),2)</f>
        <v>#N/A</v>
      </c>
      <c r="Y746" s="171"/>
    </row>
    <row r="747" customFormat="false" ht="12.75" hidden="false" customHeight="false" outlineLevel="0" collapsed="false">
      <c r="A747" s="57" t="e">
        <f aca="false">INDEX(BucketTable,MATCH(B747,SumMonths,0),1)</f>
        <v>#N/A</v>
      </c>
      <c r="K747" s="57" t="e">
        <f aca="false">INDEX(lava,MATCH(B747,SumMonths,0),2)</f>
        <v>#N/A</v>
      </c>
      <c r="Y747" s="171"/>
    </row>
    <row r="748" customFormat="false" ht="12.75" hidden="false" customHeight="false" outlineLevel="0" collapsed="false">
      <c r="A748" s="57" t="e">
        <f aca="false">INDEX(BucketTable,MATCH(B748,SumMonths,0),1)</f>
        <v>#N/A</v>
      </c>
      <c r="K748" s="57" t="e">
        <f aca="false">INDEX(lava,MATCH(B748,SumMonths,0),2)</f>
        <v>#N/A</v>
      </c>
      <c r="Y748" s="171"/>
    </row>
    <row r="749" customFormat="false" ht="12.75" hidden="false" customHeight="false" outlineLevel="0" collapsed="false">
      <c r="A749" s="57" t="e">
        <f aca="false">INDEX(BucketTable,MATCH(B749,SumMonths,0),1)</f>
        <v>#N/A</v>
      </c>
      <c r="K749" s="57" t="e">
        <f aca="false">INDEX(lava,MATCH(B749,SumMonths,0),2)</f>
        <v>#N/A</v>
      </c>
      <c r="Y749" s="171"/>
    </row>
    <row r="750" customFormat="false" ht="12.75" hidden="false" customHeight="false" outlineLevel="0" collapsed="false">
      <c r="A750" s="57" t="e">
        <f aca="false">INDEX(BucketTable,MATCH(B750,SumMonths,0),1)</f>
        <v>#N/A</v>
      </c>
      <c r="K750" s="57" t="e">
        <f aca="false">INDEX(lava,MATCH(B750,SumMonths,0),2)</f>
        <v>#N/A</v>
      </c>
      <c r="Y750" s="171"/>
    </row>
    <row r="751" customFormat="false" ht="12.75" hidden="false" customHeight="false" outlineLevel="0" collapsed="false">
      <c r="A751" s="57" t="e">
        <f aca="false">INDEX(BucketTable,MATCH(B751,SumMonths,0),1)</f>
        <v>#N/A</v>
      </c>
      <c r="K751" s="57" t="e">
        <f aca="false">INDEX(lava,MATCH(B751,SumMonths,0),2)</f>
        <v>#N/A</v>
      </c>
      <c r="Y751" s="171"/>
    </row>
    <row r="752" customFormat="false" ht="12.75" hidden="false" customHeight="false" outlineLevel="0" collapsed="false">
      <c r="A752" s="57" t="e">
        <f aca="false">INDEX(BucketTable,MATCH(B752,SumMonths,0),1)</f>
        <v>#N/A</v>
      </c>
      <c r="K752" s="57" t="e">
        <f aca="false">INDEX(lava,MATCH(B752,SumMonths,0),2)</f>
        <v>#N/A</v>
      </c>
      <c r="Y752" s="171"/>
    </row>
    <row r="753" customFormat="false" ht="12.75" hidden="false" customHeight="false" outlineLevel="0" collapsed="false">
      <c r="A753" s="57" t="e">
        <f aca="false">INDEX(BucketTable,MATCH(B753,SumMonths,0),1)</f>
        <v>#N/A</v>
      </c>
      <c r="K753" s="57" t="e">
        <f aca="false">INDEX(lava,MATCH(B753,SumMonths,0),2)</f>
        <v>#N/A</v>
      </c>
      <c r="Y753" s="171"/>
    </row>
    <row r="754" customFormat="false" ht="12.75" hidden="false" customHeight="false" outlineLevel="0" collapsed="false">
      <c r="A754" s="57" t="e">
        <f aca="false">INDEX(BucketTable,MATCH(B754,SumMonths,0),1)</f>
        <v>#N/A</v>
      </c>
      <c r="K754" s="57" t="e">
        <f aca="false">INDEX(lava,MATCH(B754,SumMonths,0),2)</f>
        <v>#N/A</v>
      </c>
      <c r="Y754" s="171"/>
    </row>
    <row r="755" customFormat="false" ht="12.75" hidden="false" customHeight="false" outlineLevel="0" collapsed="false">
      <c r="A755" s="57" t="e">
        <f aca="false">INDEX(BucketTable,MATCH(B755,SumMonths,0),1)</f>
        <v>#N/A</v>
      </c>
      <c r="K755" s="57" t="e">
        <f aca="false">INDEX(lava,MATCH(B755,SumMonths,0),2)</f>
        <v>#N/A</v>
      </c>
      <c r="Y755" s="171"/>
    </row>
    <row r="756" customFormat="false" ht="12.75" hidden="false" customHeight="false" outlineLevel="0" collapsed="false">
      <c r="A756" s="57" t="e">
        <f aca="false">INDEX(BucketTable,MATCH(B756,SumMonths,0),1)</f>
        <v>#N/A</v>
      </c>
      <c r="K756" s="57" t="e">
        <f aca="false">INDEX(lava,MATCH(B756,SumMonths,0),2)</f>
        <v>#N/A</v>
      </c>
      <c r="Y756" s="171"/>
    </row>
    <row r="757" customFormat="false" ht="12.75" hidden="false" customHeight="false" outlineLevel="0" collapsed="false">
      <c r="A757" s="57" t="e">
        <f aca="false">INDEX(BucketTable,MATCH(B757,SumMonths,0),1)</f>
        <v>#N/A</v>
      </c>
      <c r="K757" s="57" t="e">
        <f aca="false">INDEX(lava,MATCH(B757,SumMonths,0),2)</f>
        <v>#N/A</v>
      </c>
      <c r="Y757" s="171"/>
    </row>
    <row r="758" customFormat="false" ht="12.75" hidden="false" customHeight="false" outlineLevel="0" collapsed="false">
      <c r="A758" s="57" t="e">
        <f aca="false">INDEX(BucketTable,MATCH(B758,SumMonths,0),1)</f>
        <v>#N/A</v>
      </c>
      <c r="K758" s="57" t="e">
        <f aca="false">INDEX(lava,MATCH(B758,SumMonths,0),2)</f>
        <v>#N/A</v>
      </c>
      <c r="Y758" s="171"/>
    </row>
    <row r="759" customFormat="false" ht="12.75" hidden="false" customHeight="false" outlineLevel="0" collapsed="false">
      <c r="A759" s="57" t="e">
        <f aca="false">INDEX(BucketTable,MATCH(B759,SumMonths,0),1)</f>
        <v>#N/A</v>
      </c>
      <c r="K759" s="57" t="e">
        <f aca="false">INDEX(lava,MATCH(B759,SumMonths,0),2)</f>
        <v>#N/A</v>
      </c>
      <c r="Y759" s="171"/>
    </row>
    <row r="760" customFormat="false" ht="12.75" hidden="false" customHeight="false" outlineLevel="0" collapsed="false">
      <c r="A760" s="57" t="e">
        <f aca="false">INDEX(BucketTable,MATCH(B760,SumMonths,0),1)</f>
        <v>#N/A</v>
      </c>
      <c r="K760" s="57" t="e">
        <f aca="false">INDEX(lava,MATCH(B760,SumMonths,0),2)</f>
        <v>#N/A</v>
      </c>
      <c r="Y760" s="171"/>
    </row>
    <row r="761" customFormat="false" ht="12.75" hidden="false" customHeight="false" outlineLevel="0" collapsed="false">
      <c r="A761" s="57" t="e">
        <f aca="false">INDEX(BucketTable,MATCH(B761,SumMonths,0),1)</f>
        <v>#N/A</v>
      </c>
      <c r="K761" s="57" t="e">
        <f aca="false">INDEX(lava,MATCH(B761,SumMonths,0),2)</f>
        <v>#N/A</v>
      </c>
      <c r="Y761" s="171"/>
    </row>
    <row r="762" customFormat="false" ht="12.75" hidden="false" customHeight="false" outlineLevel="0" collapsed="false">
      <c r="A762" s="57" t="e">
        <f aca="false">INDEX(BucketTable,MATCH(B762,SumMonths,0),1)</f>
        <v>#N/A</v>
      </c>
      <c r="K762" s="57" t="e">
        <f aca="false">INDEX(lava,MATCH(B762,SumMonths,0),2)</f>
        <v>#N/A</v>
      </c>
      <c r="Y762" s="171"/>
    </row>
    <row r="763" customFormat="false" ht="12.75" hidden="false" customHeight="false" outlineLevel="0" collapsed="false">
      <c r="A763" s="57" t="e">
        <f aca="false">INDEX(BucketTable,MATCH(B763,SumMonths,0),1)</f>
        <v>#N/A</v>
      </c>
      <c r="K763" s="57" t="e">
        <f aca="false">INDEX(lava,MATCH(B763,SumMonths,0),2)</f>
        <v>#N/A</v>
      </c>
      <c r="Y763" s="171"/>
    </row>
    <row r="764" customFormat="false" ht="12.75" hidden="false" customHeight="false" outlineLevel="0" collapsed="false">
      <c r="A764" s="57" t="e">
        <f aca="false">INDEX(BucketTable,MATCH(B764,SumMonths,0),1)</f>
        <v>#N/A</v>
      </c>
      <c r="K764" s="57" t="e">
        <f aca="false">INDEX(lava,MATCH(B764,SumMonths,0),2)</f>
        <v>#N/A</v>
      </c>
      <c r="Y764" s="171"/>
    </row>
    <row r="765" customFormat="false" ht="12.75" hidden="false" customHeight="false" outlineLevel="0" collapsed="false">
      <c r="A765" s="57" t="e">
        <f aca="false">INDEX(BucketTable,MATCH(B765,SumMonths,0),1)</f>
        <v>#N/A</v>
      </c>
      <c r="K765" s="57" t="e">
        <f aca="false">INDEX(lava,MATCH(B765,SumMonths,0),2)</f>
        <v>#N/A</v>
      </c>
      <c r="Y765" s="171"/>
    </row>
    <row r="766" customFormat="false" ht="12.75" hidden="false" customHeight="false" outlineLevel="0" collapsed="false">
      <c r="A766" s="57" t="e">
        <f aca="false">INDEX(BucketTable,MATCH(B766,SumMonths,0),1)</f>
        <v>#N/A</v>
      </c>
      <c r="K766" s="57" t="e">
        <f aca="false">INDEX(lava,MATCH(B766,SumMonths,0),2)</f>
        <v>#N/A</v>
      </c>
      <c r="Y766" s="171"/>
    </row>
    <row r="767" customFormat="false" ht="12.75" hidden="false" customHeight="false" outlineLevel="0" collapsed="false">
      <c r="A767" s="57" t="e">
        <f aca="false">INDEX(BucketTable,MATCH(B767,SumMonths,0),1)</f>
        <v>#N/A</v>
      </c>
      <c r="K767" s="57" t="e">
        <f aca="false">INDEX(lava,MATCH(B767,SumMonths,0),2)</f>
        <v>#N/A</v>
      </c>
      <c r="Y767" s="171"/>
    </row>
    <row r="768" customFormat="false" ht="12.75" hidden="false" customHeight="false" outlineLevel="0" collapsed="false">
      <c r="A768" s="57" t="e">
        <f aca="false">INDEX(BucketTable,MATCH(B768,SumMonths,0),1)</f>
        <v>#N/A</v>
      </c>
      <c r="K768" s="57" t="e">
        <f aca="false">INDEX(lava,MATCH(B768,SumMonths,0),2)</f>
        <v>#N/A</v>
      </c>
      <c r="Y768" s="171"/>
    </row>
    <row r="769" customFormat="false" ht="12.75" hidden="false" customHeight="false" outlineLevel="0" collapsed="false">
      <c r="A769" s="57" t="e">
        <f aca="false">INDEX(BucketTable,MATCH(B769,SumMonths,0),1)</f>
        <v>#N/A</v>
      </c>
      <c r="K769" s="57" t="e">
        <f aca="false">INDEX(lava,MATCH(B769,SumMonths,0),2)</f>
        <v>#N/A</v>
      </c>
      <c r="Y769" s="171"/>
    </row>
    <row r="770" customFormat="false" ht="12.75" hidden="false" customHeight="false" outlineLevel="0" collapsed="false">
      <c r="A770" s="57" t="e">
        <f aca="false">INDEX(BucketTable,MATCH(B770,SumMonths,0),1)</f>
        <v>#N/A</v>
      </c>
      <c r="K770" s="57" t="e">
        <f aca="false">INDEX(lava,MATCH(B770,SumMonths,0),2)</f>
        <v>#N/A</v>
      </c>
      <c r="Y770" s="171"/>
    </row>
    <row r="771" customFormat="false" ht="12.75" hidden="false" customHeight="false" outlineLevel="0" collapsed="false">
      <c r="A771" s="57" t="e">
        <f aca="false">INDEX(BucketTable,MATCH(B771,SumMonths,0),1)</f>
        <v>#N/A</v>
      </c>
      <c r="K771" s="57" t="e">
        <f aca="false">INDEX(lava,MATCH(B771,SumMonths,0),2)</f>
        <v>#N/A</v>
      </c>
      <c r="Y771" s="171"/>
    </row>
    <row r="772" customFormat="false" ht="12.75" hidden="false" customHeight="false" outlineLevel="0" collapsed="false">
      <c r="A772" s="57" t="e">
        <f aca="false">INDEX(BucketTable,MATCH(B772,SumMonths,0),1)</f>
        <v>#N/A</v>
      </c>
      <c r="K772" s="57" t="e">
        <f aca="false">INDEX(lava,MATCH(B772,SumMonths,0),2)</f>
        <v>#N/A</v>
      </c>
      <c r="Y772" s="171"/>
    </row>
    <row r="773" customFormat="false" ht="12.75" hidden="false" customHeight="false" outlineLevel="0" collapsed="false">
      <c r="A773" s="57" t="e">
        <f aca="false">INDEX(BucketTable,MATCH(B773,SumMonths,0),1)</f>
        <v>#N/A</v>
      </c>
      <c r="K773" s="57" t="e">
        <f aca="false">INDEX(lava,MATCH(B773,SumMonths,0),2)</f>
        <v>#N/A</v>
      </c>
      <c r="Y773" s="171"/>
    </row>
    <row r="774" customFormat="false" ht="12.75" hidden="false" customHeight="false" outlineLevel="0" collapsed="false">
      <c r="A774" s="57" t="e">
        <f aca="false">INDEX(BucketTable,MATCH(B774,SumMonths,0),1)</f>
        <v>#N/A</v>
      </c>
      <c r="K774" s="57" t="e">
        <f aca="false">INDEX(lava,MATCH(B774,SumMonths,0),2)</f>
        <v>#N/A</v>
      </c>
      <c r="Y774" s="171"/>
    </row>
    <row r="775" customFormat="false" ht="12.75" hidden="false" customHeight="false" outlineLevel="0" collapsed="false">
      <c r="A775" s="57" t="e">
        <f aca="false">INDEX(BucketTable,MATCH(B775,SumMonths,0),1)</f>
        <v>#N/A</v>
      </c>
      <c r="K775" s="57" t="e">
        <f aca="false">INDEX(lava,MATCH(B775,SumMonths,0),2)</f>
        <v>#N/A</v>
      </c>
      <c r="Y775" s="171"/>
    </row>
    <row r="776" customFormat="false" ht="12.75" hidden="false" customHeight="false" outlineLevel="0" collapsed="false">
      <c r="A776" s="57" t="e">
        <f aca="false">INDEX(BucketTable,MATCH(B776,SumMonths,0),1)</f>
        <v>#N/A</v>
      </c>
      <c r="K776" s="57" t="e">
        <f aca="false">INDEX(lava,MATCH(B776,SumMonths,0),2)</f>
        <v>#N/A</v>
      </c>
      <c r="Y776" s="171"/>
    </row>
    <row r="777" customFormat="false" ht="12.75" hidden="false" customHeight="false" outlineLevel="0" collapsed="false">
      <c r="A777" s="57" t="e">
        <f aca="false">INDEX(BucketTable,MATCH(B777,SumMonths,0),1)</f>
        <v>#N/A</v>
      </c>
      <c r="K777" s="57" t="e">
        <f aca="false">INDEX(lava,MATCH(B777,SumMonths,0),2)</f>
        <v>#N/A</v>
      </c>
      <c r="Y777" s="171"/>
    </row>
    <row r="778" customFormat="false" ht="12.75" hidden="false" customHeight="false" outlineLevel="0" collapsed="false">
      <c r="A778" s="57" t="e">
        <f aca="false">INDEX(BucketTable,MATCH(B778,SumMonths,0),1)</f>
        <v>#N/A</v>
      </c>
      <c r="K778" s="57" t="e">
        <f aca="false">INDEX(lava,MATCH(B778,SumMonths,0),2)</f>
        <v>#N/A</v>
      </c>
      <c r="Y778" s="171"/>
    </row>
    <row r="779" customFormat="false" ht="12.75" hidden="false" customHeight="false" outlineLevel="0" collapsed="false">
      <c r="A779" s="57" t="e">
        <f aca="false">INDEX(BucketTable,MATCH(B779,SumMonths,0),1)</f>
        <v>#N/A</v>
      </c>
      <c r="K779" s="57" t="e">
        <f aca="false">INDEX(lava,MATCH(B779,SumMonths,0),2)</f>
        <v>#N/A</v>
      </c>
      <c r="Y779" s="171"/>
    </row>
    <row r="780" customFormat="false" ht="12.75" hidden="false" customHeight="false" outlineLevel="0" collapsed="false">
      <c r="A780" s="57" t="e">
        <f aca="false">INDEX(BucketTable,MATCH(B780,SumMonths,0),1)</f>
        <v>#N/A</v>
      </c>
      <c r="K780" s="57" t="e">
        <f aca="false">INDEX(lava,MATCH(B780,SumMonths,0),2)</f>
        <v>#N/A</v>
      </c>
      <c r="Y780" s="171"/>
    </row>
    <row r="781" customFormat="false" ht="12.75" hidden="false" customHeight="false" outlineLevel="0" collapsed="false">
      <c r="A781" s="57" t="e">
        <f aca="false">INDEX(BucketTable,MATCH(B781,SumMonths,0),1)</f>
        <v>#N/A</v>
      </c>
      <c r="K781" s="57" t="e">
        <f aca="false">INDEX(lava,MATCH(B781,SumMonths,0),2)</f>
        <v>#N/A</v>
      </c>
      <c r="Y781" s="171"/>
    </row>
    <row r="782" customFormat="false" ht="12.75" hidden="false" customHeight="false" outlineLevel="0" collapsed="false">
      <c r="A782" s="57" t="e">
        <f aca="false">INDEX(BucketTable,MATCH(B782,SumMonths,0),1)</f>
        <v>#N/A</v>
      </c>
      <c r="K782" s="57" t="e">
        <f aca="false">INDEX(lava,MATCH(B782,SumMonths,0),2)</f>
        <v>#N/A</v>
      </c>
      <c r="Y782" s="171"/>
    </row>
    <row r="783" customFormat="false" ht="12.75" hidden="false" customHeight="false" outlineLevel="0" collapsed="false">
      <c r="A783" s="57" t="e">
        <f aca="false">INDEX(BucketTable,MATCH(B783,SumMonths,0),1)</f>
        <v>#N/A</v>
      </c>
      <c r="K783" s="57" t="e">
        <f aca="false">INDEX(lava,MATCH(B783,SumMonths,0),2)</f>
        <v>#N/A</v>
      </c>
      <c r="Y783" s="171"/>
    </row>
    <row r="784" customFormat="false" ht="12.75" hidden="false" customHeight="false" outlineLevel="0" collapsed="false">
      <c r="A784" s="57" t="e">
        <f aca="false">INDEX(BucketTable,MATCH(B784,SumMonths,0),1)</f>
        <v>#N/A</v>
      </c>
      <c r="K784" s="57" t="e">
        <f aca="false">INDEX(lava,MATCH(B784,SumMonths,0),2)</f>
        <v>#N/A</v>
      </c>
      <c r="Y784" s="171"/>
    </row>
    <row r="785" customFormat="false" ht="12.75" hidden="false" customHeight="false" outlineLevel="0" collapsed="false">
      <c r="A785" s="57" t="e">
        <f aca="false">INDEX(BucketTable,MATCH(B785,SumMonths,0),1)</f>
        <v>#N/A</v>
      </c>
      <c r="K785" s="57" t="e">
        <f aca="false">INDEX(lava,MATCH(B785,SumMonths,0),2)</f>
        <v>#N/A</v>
      </c>
      <c r="Y785" s="171"/>
    </row>
    <row r="786" customFormat="false" ht="12.75" hidden="false" customHeight="false" outlineLevel="0" collapsed="false">
      <c r="A786" s="57" t="e">
        <f aca="false">INDEX(BucketTable,MATCH(B786,SumMonths,0),1)</f>
        <v>#N/A</v>
      </c>
      <c r="K786" s="57" t="e">
        <f aca="false">INDEX(lava,MATCH(B786,SumMonths,0),2)</f>
        <v>#N/A</v>
      </c>
      <c r="Y786" s="171"/>
    </row>
    <row r="787" customFormat="false" ht="12.75" hidden="false" customHeight="false" outlineLevel="0" collapsed="false">
      <c r="A787" s="57" t="e">
        <f aca="false">INDEX(BucketTable,MATCH(B787,SumMonths,0),1)</f>
        <v>#N/A</v>
      </c>
      <c r="K787" s="57" t="e">
        <f aca="false">INDEX(lava,MATCH(B787,SumMonths,0),2)</f>
        <v>#N/A</v>
      </c>
      <c r="Y787" s="171"/>
    </row>
    <row r="788" customFormat="false" ht="12.75" hidden="false" customHeight="false" outlineLevel="0" collapsed="false">
      <c r="A788" s="57" t="e">
        <f aca="false">INDEX(BucketTable,MATCH(B788,SumMonths,0),1)</f>
        <v>#N/A</v>
      </c>
      <c r="K788" s="57" t="e">
        <f aca="false">INDEX(lava,MATCH(B788,SumMonths,0),2)</f>
        <v>#N/A</v>
      </c>
      <c r="Y788" s="171"/>
    </row>
    <row r="789" customFormat="false" ht="12.75" hidden="false" customHeight="false" outlineLevel="0" collapsed="false">
      <c r="A789" s="57" t="e">
        <f aca="false">INDEX(BucketTable,MATCH(B789,SumMonths,0),1)</f>
        <v>#N/A</v>
      </c>
      <c r="K789" s="57" t="e">
        <f aca="false">INDEX(lava,MATCH(B789,SumMonths,0),2)</f>
        <v>#N/A</v>
      </c>
      <c r="Y789" s="171"/>
    </row>
    <row r="790" customFormat="false" ht="12.75" hidden="false" customHeight="false" outlineLevel="0" collapsed="false">
      <c r="A790" s="57" t="e">
        <f aca="false">INDEX(BucketTable,MATCH(B790,SumMonths,0),1)</f>
        <v>#N/A</v>
      </c>
      <c r="K790" s="57" t="e">
        <f aca="false">INDEX(lava,MATCH(B790,SumMonths,0),2)</f>
        <v>#N/A</v>
      </c>
      <c r="Y790" s="171"/>
    </row>
    <row r="791" customFormat="false" ht="12.75" hidden="false" customHeight="false" outlineLevel="0" collapsed="false">
      <c r="A791" s="57" t="e">
        <f aca="false">INDEX(BucketTable,MATCH(B791,SumMonths,0),1)</f>
        <v>#N/A</v>
      </c>
      <c r="K791" s="57" t="e">
        <f aca="false">INDEX(lava,MATCH(B791,SumMonths,0),2)</f>
        <v>#N/A</v>
      </c>
      <c r="Y791" s="171"/>
    </row>
    <row r="792" customFormat="false" ht="12.75" hidden="false" customHeight="false" outlineLevel="0" collapsed="false">
      <c r="A792" s="57" t="e">
        <f aca="false">INDEX(BucketTable,MATCH(B792,SumMonths,0),1)</f>
        <v>#N/A</v>
      </c>
      <c r="K792" s="57" t="e">
        <f aca="false">INDEX(lava,MATCH(B792,SumMonths,0),2)</f>
        <v>#N/A</v>
      </c>
      <c r="Y792" s="171"/>
    </row>
    <row r="793" customFormat="false" ht="12.75" hidden="false" customHeight="false" outlineLevel="0" collapsed="false">
      <c r="A793" s="57" t="e">
        <f aca="false">INDEX(BucketTable,MATCH(B793,SumMonths,0),1)</f>
        <v>#N/A</v>
      </c>
      <c r="K793" s="57" t="e">
        <f aca="false">INDEX(lava,MATCH(B793,SumMonths,0),2)</f>
        <v>#N/A</v>
      </c>
      <c r="Y793" s="171"/>
    </row>
    <row r="794" customFormat="false" ht="12.75" hidden="false" customHeight="false" outlineLevel="0" collapsed="false">
      <c r="A794" s="57" t="e">
        <f aca="false">INDEX(BucketTable,MATCH(B794,SumMonths,0),1)</f>
        <v>#N/A</v>
      </c>
      <c r="K794" s="57" t="e">
        <f aca="false">INDEX(lava,MATCH(B794,SumMonths,0),2)</f>
        <v>#N/A</v>
      </c>
      <c r="Y794" s="171"/>
    </row>
    <row r="795" customFormat="false" ht="12.75" hidden="false" customHeight="false" outlineLevel="0" collapsed="false">
      <c r="A795" s="57" t="e">
        <f aca="false">INDEX(BucketTable,MATCH(B795,SumMonths,0),1)</f>
        <v>#N/A</v>
      </c>
      <c r="K795" s="57" t="e">
        <f aca="false">INDEX(lava,MATCH(B795,SumMonths,0),2)</f>
        <v>#N/A</v>
      </c>
      <c r="Y795" s="171"/>
    </row>
    <row r="796" customFormat="false" ht="12.75" hidden="false" customHeight="false" outlineLevel="0" collapsed="false">
      <c r="A796" s="57" t="e">
        <f aca="false">INDEX(BucketTable,MATCH(B796,SumMonths,0),1)</f>
        <v>#N/A</v>
      </c>
      <c r="K796" s="57" t="e">
        <f aca="false">INDEX(lava,MATCH(B796,SumMonths,0),2)</f>
        <v>#N/A</v>
      </c>
      <c r="Y796" s="171"/>
    </row>
    <row r="797" customFormat="false" ht="12.75" hidden="false" customHeight="false" outlineLevel="0" collapsed="false">
      <c r="A797" s="57" t="e">
        <f aca="false">INDEX(BucketTable,MATCH(B797,SumMonths,0),1)</f>
        <v>#N/A</v>
      </c>
      <c r="K797" s="57" t="e">
        <f aca="false">INDEX(lava,MATCH(B797,SumMonths,0),2)</f>
        <v>#N/A</v>
      </c>
      <c r="Y797" s="171"/>
    </row>
    <row r="798" customFormat="false" ht="12.75" hidden="false" customHeight="false" outlineLevel="0" collapsed="false">
      <c r="A798" s="57" t="e">
        <f aca="false">INDEX(BucketTable,MATCH(B798,SumMonths,0),1)</f>
        <v>#N/A</v>
      </c>
      <c r="K798" s="57" t="e">
        <f aca="false">INDEX(lava,MATCH(B798,SumMonths,0),2)</f>
        <v>#N/A</v>
      </c>
      <c r="Y798" s="171"/>
    </row>
    <row r="799" customFormat="false" ht="12.75" hidden="false" customHeight="false" outlineLevel="0" collapsed="false">
      <c r="A799" s="57" t="e">
        <f aca="false">INDEX(BucketTable,MATCH(B799,SumMonths,0),1)</f>
        <v>#N/A</v>
      </c>
      <c r="K799" s="57" t="e">
        <f aca="false">INDEX(lava,MATCH(B799,SumMonths,0),2)</f>
        <v>#N/A</v>
      </c>
      <c r="Y799" s="171"/>
    </row>
    <row r="800" customFormat="false" ht="12.75" hidden="false" customHeight="false" outlineLevel="0" collapsed="false">
      <c r="A800" s="57" t="e">
        <f aca="false">INDEX(BucketTable,MATCH(B800,SumMonths,0),1)</f>
        <v>#N/A</v>
      </c>
      <c r="K800" s="57" t="e">
        <f aca="false">INDEX(lava,MATCH(B800,SumMonths,0),2)</f>
        <v>#N/A</v>
      </c>
      <c r="Y800" s="171"/>
    </row>
    <row r="801" customFormat="false" ht="12.75" hidden="false" customHeight="false" outlineLevel="0" collapsed="false">
      <c r="A801" s="57" t="e">
        <f aca="false">INDEX(BucketTable,MATCH(B801,SumMonths,0),1)</f>
        <v>#N/A</v>
      </c>
      <c r="K801" s="57" t="e">
        <f aca="false">INDEX(lava,MATCH(B801,SumMonths,0),2)</f>
        <v>#N/A</v>
      </c>
      <c r="Y801" s="171"/>
    </row>
    <row r="802" customFormat="false" ht="12.75" hidden="false" customHeight="false" outlineLevel="0" collapsed="false">
      <c r="A802" s="57" t="e">
        <f aca="false">INDEX(BucketTable,MATCH(B802,SumMonths,0),1)</f>
        <v>#N/A</v>
      </c>
      <c r="K802" s="57" t="e">
        <f aca="false">INDEX(lava,MATCH(B802,SumMonths,0),2)</f>
        <v>#N/A</v>
      </c>
      <c r="Y802" s="171"/>
    </row>
    <row r="803" customFormat="false" ht="12.75" hidden="false" customHeight="false" outlineLevel="0" collapsed="false">
      <c r="A803" s="57" t="e">
        <f aca="false">INDEX(BucketTable,MATCH(B803,SumMonths,0),1)</f>
        <v>#N/A</v>
      </c>
      <c r="K803" s="57" t="e">
        <f aca="false">INDEX(lava,MATCH(B803,SumMonths,0),2)</f>
        <v>#N/A</v>
      </c>
      <c r="Y803" s="171"/>
    </row>
    <row r="804" customFormat="false" ht="12.75" hidden="false" customHeight="false" outlineLevel="0" collapsed="false">
      <c r="A804" s="57" t="e">
        <f aca="false">INDEX(BucketTable,MATCH(B804,SumMonths,0),1)</f>
        <v>#N/A</v>
      </c>
      <c r="K804" s="57" t="e">
        <f aca="false">INDEX(lava,MATCH(B804,SumMonths,0),2)</f>
        <v>#N/A</v>
      </c>
      <c r="Y804" s="171"/>
    </row>
    <row r="805" customFormat="false" ht="12.75" hidden="false" customHeight="false" outlineLevel="0" collapsed="false">
      <c r="A805" s="57" t="e">
        <f aca="false">INDEX(BucketTable,MATCH(B805,SumMonths,0),1)</f>
        <v>#N/A</v>
      </c>
      <c r="K805" s="57" t="e">
        <f aca="false">INDEX(lava,MATCH(B805,SumMonths,0),2)</f>
        <v>#N/A</v>
      </c>
      <c r="Y805" s="171"/>
    </row>
    <row r="806" customFormat="false" ht="12.75" hidden="false" customHeight="false" outlineLevel="0" collapsed="false">
      <c r="A806" s="57" t="e">
        <f aca="false">INDEX(BucketTable,MATCH(B806,SumMonths,0),1)</f>
        <v>#N/A</v>
      </c>
      <c r="K806" s="57" t="e">
        <f aca="false">INDEX(lava,MATCH(B806,SumMonths,0),2)</f>
        <v>#N/A</v>
      </c>
      <c r="Y806" s="171"/>
    </row>
    <row r="807" customFormat="false" ht="12.75" hidden="false" customHeight="false" outlineLevel="0" collapsed="false">
      <c r="A807" s="57" t="e">
        <f aca="false">INDEX(BucketTable,MATCH(B807,SumMonths,0),1)</f>
        <v>#N/A</v>
      </c>
      <c r="K807" s="57" t="e">
        <f aca="false">INDEX(lava,MATCH(B807,SumMonths,0),2)</f>
        <v>#N/A</v>
      </c>
      <c r="Y807" s="171"/>
    </row>
    <row r="808" customFormat="false" ht="12.75" hidden="false" customHeight="false" outlineLevel="0" collapsed="false">
      <c r="A808" s="57" t="e">
        <f aca="false">INDEX(BucketTable,MATCH(B808,SumMonths,0),1)</f>
        <v>#N/A</v>
      </c>
      <c r="K808" s="57" t="e">
        <f aca="false">INDEX(lava,MATCH(B808,SumMonths,0),2)</f>
        <v>#N/A</v>
      </c>
      <c r="Y808" s="171"/>
    </row>
    <row r="809" customFormat="false" ht="12.75" hidden="false" customHeight="false" outlineLevel="0" collapsed="false">
      <c r="A809" s="57" t="e">
        <f aca="false">INDEX(BucketTable,MATCH(B809,SumMonths,0),1)</f>
        <v>#N/A</v>
      </c>
      <c r="K809" s="57" t="e">
        <f aca="false">INDEX(lava,MATCH(B809,SumMonths,0),2)</f>
        <v>#N/A</v>
      </c>
      <c r="Y809" s="171"/>
    </row>
    <row r="810" customFormat="false" ht="12.75" hidden="false" customHeight="false" outlineLevel="0" collapsed="false">
      <c r="A810" s="57" t="e">
        <f aca="false">INDEX(BucketTable,MATCH(B810,SumMonths,0),1)</f>
        <v>#N/A</v>
      </c>
      <c r="K810" s="57" t="e">
        <f aca="false">INDEX(lava,MATCH(B810,SumMonths,0),2)</f>
        <v>#N/A</v>
      </c>
      <c r="Y810" s="171"/>
    </row>
    <row r="811" customFormat="false" ht="12.75" hidden="false" customHeight="false" outlineLevel="0" collapsed="false">
      <c r="A811" s="57" t="e">
        <f aca="false">INDEX(BucketTable,MATCH(B811,SumMonths,0),1)</f>
        <v>#N/A</v>
      </c>
      <c r="K811" s="57" t="e">
        <f aca="false">INDEX(lava,MATCH(B811,SumMonths,0),2)</f>
        <v>#N/A</v>
      </c>
      <c r="Y811" s="171"/>
    </row>
    <row r="812" customFormat="false" ht="12.75" hidden="false" customHeight="false" outlineLevel="0" collapsed="false">
      <c r="A812" s="57" t="e">
        <f aca="false">INDEX(BucketTable,MATCH(B812,SumMonths,0),1)</f>
        <v>#N/A</v>
      </c>
      <c r="K812" s="57" t="e">
        <f aca="false">INDEX(lava,MATCH(B812,SumMonths,0),2)</f>
        <v>#N/A</v>
      </c>
      <c r="Y812" s="171"/>
    </row>
    <row r="813" customFormat="false" ht="12.75" hidden="false" customHeight="false" outlineLevel="0" collapsed="false">
      <c r="A813" s="57" t="e">
        <f aca="false">INDEX(BucketTable,MATCH(B813,SumMonths,0),1)</f>
        <v>#N/A</v>
      </c>
      <c r="K813" s="57" t="e">
        <f aca="false">INDEX(lava,MATCH(B813,SumMonths,0),2)</f>
        <v>#N/A</v>
      </c>
      <c r="Y813" s="171"/>
    </row>
    <row r="814" customFormat="false" ht="12.75" hidden="false" customHeight="false" outlineLevel="0" collapsed="false">
      <c r="A814" s="57" t="e">
        <f aca="false">INDEX(BucketTable,MATCH(B814,SumMonths,0),1)</f>
        <v>#N/A</v>
      </c>
      <c r="K814" s="57" t="e">
        <f aca="false">INDEX(lava,MATCH(B814,SumMonths,0),2)</f>
        <v>#N/A</v>
      </c>
      <c r="Y814" s="171"/>
    </row>
    <row r="815" customFormat="false" ht="12.75" hidden="false" customHeight="false" outlineLevel="0" collapsed="false">
      <c r="A815" s="57" t="e">
        <f aca="false">INDEX(BucketTable,MATCH(B815,SumMonths,0),1)</f>
        <v>#N/A</v>
      </c>
      <c r="K815" s="57" t="e">
        <f aca="false">INDEX(lava,MATCH(B815,SumMonths,0),2)</f>
        <v>#N/A</v>
      </c>
      <c r="Y815" s="171"/>
    </row>
    <row r="816" customFormat="false" ht="12.75" hidden="false" customHeight="false" outlineLevel="0" collapsed="false">
      <c r="A816" s="57" t="e">
        <f aca="false">INDEX(BucketTable,MATCH(B816,SumMonths,0),1)</f>
        <v>#N/A</v>
      </c>
      <c r="K816" s="57" t="e">
        <f aca="false">INDEX(lava,MATCH(B816,SumMonths,0),2)</f>
        <v>#N/A</v>
      </c>
      <c r="Y816" s="171"/>
    </row>
    <row r="817" customFormat="false" ht="12.75" hidden="false" customHeight="false" outlineLevel="0" collapsed="false">
      <c r="A817" s="57" t="e">
        <f aca="false">INDEX(BucketTable,MATCH(B817,SumMonths,0),1)</f>
        <v>#N/A</v>
      </c>
      <c r="K817" s="57" t="e">
        <f aca="false">INDEX(lava,MATCH(B817,SumMonths,0),2)</f>
        <v>#N/A</v>
      </c>
      <c r="Y817" s="171"/>
    </row>
    <row r="818" customFormat="false" ht="12.75" hidden="false" customHeight="false" outlineLevel="0" collapsed="false">
      <c r="A818" s="57" t="e">
        <f aca="false">INDEX(BucketTable,MATCH(B818,SumMonths,0),1)</f>
        <v>#N/A</v>
      </c>
      <c r="K818" s="57" t="e">
        <f aca="false">INDEX(lava,MATCH(B818,SumMonths,0),2)</f>
        <v>#N/A</v>
      </c>
      <c r="Y818" s="171"/>
    </row>
    <row r="819" customFormat="false" ht="12.75" hidden="false" customHeight="false" outlineLevel="0" collapsed="false">
      <c r="A819" s="57" t="e">
        <f aca="false">INDEX(BucketTable,MATCH(B819,SumMonths,0),1)</f>
        <v>#N/A</v>
      </c>
      <c r="K819" s="57" t="e">
        <f aca="false">INDEX(lava,MATCH(B819,SumMonths,0),2)</f>
        <v>#N/A</v>
      </c>
      <c r="Y819" s="171"/>
    </row>
    <row r="820" customFormat="false" ht="12.75" hidden="false" customHeight="false" outlineLevel="0" collapsed="false">
      <c r="A820" s="57" t="e">
        <f aca="false">INDEX(BucketTable,MATCH(B820,SumMonths,0),1)</f>
        <v>#N/A</v>
      </c>
      <c r="K820" s="57" t="e">
        <f aca="false">INDEX(lava,MATCH(B820,SumMonths,0),2)</f>
        <v>#N/A</v>
      </c>
      <c r="Y820" s="171"/>
    </row>
    <row r="821" customFormat="false" ht="12.75" hidden="false" customHeight="false" outlineLevel="0" collapsed="false">
      <c r="A821" s="57" t="e">
        <f aca="false">INDEX(BucketTable,MATCH(B821,SumMonths,0),1)</f>
        <v>#N/A</v>
      </c>
      <c r="K821" s="57" t="e">
        <f aca="false">INDEX(lava,MATCH(B821,SumMonths,0),2)</f>
        <v>#N/A</v>
      </c>
      <c r="Y821" s="171"/>
    </row>
    <row r="822" customFormat="false" ht="12.75" hidden="false" customHeight="false" outlineLevel="0" collapsed="false">
      <c r="A822" s="57" t="e">
        <f aca="false">INDEX(BucketTable,MATCH(B822,SumMonths,0),1)</f>
        <v>#N/A</v>
      </c>
      <c r="K822" s="57" t="e">
        <f aca="false">INDEX(lava,MATCH(B822,SumMonths,0),2)</f>
        <v>#N/A</v>
      </c>
      <c r="Y822" s="171"/>
    </row>
    <row r="823" customFormat="false" ht="12.75" hidden="false" customHeight="false" outlineLevel="0" collapsed="false">
      <c r="A823" s="57" t="e">
        <f aca="false">INDEX(BucketTable,MATCH(B823,SumMonths,0),1)</f>
        <v>#N/A</v>
      </c>
      <c r="K823" s="57" t="e">
        <f aca="false">INDEX(lava,MATCH(B823,SumMonths,0),2)</f>
        <v>#N/A</v>
      </c>
      <c r="Y823" s="171"/>
    </row>
    <row r="824" customFormat="false" ht="12.75" hidden="false" customHeight="false" outlineLevel="0" collapsed="false">
      <c r="A824" s="57" t="e">
        <f aca="false">INDEX(BucketTable,MATCH(B824,SumMonths,0),1)</f>
        <v>#N/A</v>
      </c>
      <c r="K824" s="57" t="e">
        <f aca="false">INDEX(lava,MATCH(B824,SumMonths,0),2)</f>
        <v>#N/A</v>
      </c>
      <c r="Y824" s="171"/>
    </row>
    <row r="825" customFormat="false" ht="12.75" hidden="false" customHeight="false" outlineLevel="0" collapsed="false">
      <c r="A825" s="57" t="e">
        <f aca="false">INDEX(BucketTable,MATCH(B825,SumMonths,0),1)</f>
        <v>#N/A</v>
      </c>
      <c r="K825" s="57" t="e">
        <f aca="false">INDEX(lava,MATCH(B825,SumMonths,0),2)</f>
        <v>#N/A</v>
      </c>
      <c r="Y825" s="171"/>
    </row>
    <row r="826" customFormat="false" ht="12.75" hidden="false" customHeight="false" outlineLevel="0" collapsed="false">
      <c r="A826" s="57" t="e">
        <f aca="false">INDEX(BucketTable,MATCH(B826,SumMonths,0),1)</f>
        <v>#N/A</v>
      </c>
      <c r="K826" s="57" t="e">
        <f aca="false">INDEX(lava,MATCH(B826,SumMonths,0),2)</f>
        <v>#N/A</v>
      </c>
      <c r="Y826" s="171"/>
    </row>
    <row r="827" customFormat="false" ht="12.75" hidden="false" customHeight="false" outlineLevel="0" collapsed="false">
      <c r="A827" s="57" t="e">
        <f aca="false">INDEX(BucketTable,MATCH(B827,SumMonths,0),1)</f>
        <v>#N/A</v>
      </c>
      <c r="K827" s="57" t="e">
        <f aca="false">INDEX(lava,MATCH(B827,SumMonths,0),2)</f>
        <v>#N/A</v>
      </c>
      <c r="Y827" s="171"/>
    </row>
    <row r="828" customFormat="false" ht="12.75" hidden="false" customHeight="false" outlineLevel="0" collapsed="false">
      <c r="A828" s="57" t="e">
        <f aca="false">INDEX(BucketTable,MATCH(B828,SumMonths,0),1)</f>
        <v>#N/A</v>
      </c>
      <c r="K828" s="57" t="e">
        <f aca="false">INDEX(lava,MATCH(B828,SumMonths,0),2)</f>
        <v>#N/A</v>
      </c>
      <c r="Y828" s="171"/>
    </row>
    <row r="829" customFormat="false" ht="12.75" hidden="false" customHeight="false" outlineLevel="0" collapsed="false">
      <c r="A829" s="57" t="e">
        <f aca="false">INDEX(BucketTable,MATCH(B829,SumMonths,0),1)</f>
        <v>#N/A</v>
      </c>
      <c r="K829" s="57" t="e">
        <f aca="false">INDEX(lava,MATCH(B829,SumMonths,0),2)</f>
        <v>#N/A</v>
      </c>
      <c r="Y829" s="171"/>
    </row>
    <row r="830" customFormat="false" ht="12.75" hidden="false" customHeight="false" outlineLevel="0" collapsed="false">
      <c r="A830" s="57" t="e">
        <f aca="false">INDEX(BucketTable,MATCH(B830,SumMonths,0),1)</f>
        <v>#N/A</v>
      </c>
      <c r="K830" s="57" t="e">
        <f aca="false">INDEX(lava,MATCH(B830,SumMonths,0),2)</f>
        <v>#N/A</v>
      </c>
      <c r="Y830" s="171"/>
    </row>
    <row r="831" customFormat="false" ht="12.75" hidden="false" customHeight="false" outlineLevel="0" collapsed="false">
      <c r="A831" s="57" t="e">
        <f aca="false">INDEX(BucketTable,MATCH(B831,SumMonths,0),1)</f>
        <v>#N/A</v>
      </c>
      <c r="K831" s="57" t="e">
        <f aca="false">INDEX(lava,MATCH(B831,SumMonths,0),2)</f>
        <v>#N/A</v>
      </c>
      <c r="Y831" s="171"/>
    </row>
    <row r="832" customFormat="false" ht="12.75" hidden="false" customHeight="false" outlineLevel="0" collapsed="false">
      <c r="A832" s="57" t="e">
        <f aca="false">INDEX(BucketTable,MATCH(B832,SumMonths,0),1)</f>
        <v>#N/A</v>
      </c>
      <c r="K832" s="57" t="e">
        <f aca="false">INDEX(lava,MATCH(B832,SumMonths,0),2)</f>
        <v>#N/A</v>
      </c>
      <c r="Y832" s="171"/>
    </row>
    <row r="833" customFormat="false" ht="12.75" hidden="false" customHeight="false" outlineLevel="0" collapsed="false">
      <c r="A833" s="57" t="e">
        <f aca="false">INDEX(BucketTable,MATCH(B833,SumMonths,0),1)</f>
        <v>#N/A</v>
      </c>
      <c r="K833" s="57" t="e">
        <f aca="false">INDEX(lava,MATCH(B833,SumMonths,0),2)</f>
        <v>#N/A</v>
      </c>
      <c r="Y833" s="171"/>
    </row>
    <row r="834" customFormat="false" ht="12.75" hidden="false" customHeight="false" outlineLevel="0" collapsed="false">
      <c r="A834" s="57" t="e">
        <f aca="false">INDEX(BucketTable,MATCH(B834,SumMonths,0),1)</f>
        <v>#N/A</v>
      </c>
      <c r="K834" s="57" t="e">
        <f aca="false">INDEX(lava,MATCH(B834,SumMonths,0),2)</f>
        <v>#N/A</v>
      </c>
      <c r="Y834" s="171"/>
    </row>
    <row r="835" customFormat="false" ht="12.75" hidden="false" customHeight="false" outlineLevel="0" collapsed="false">
      <c r="A835" s="57" t="e">
        <f aca="false">INDEX(BucketTable,MATCH(B835,SumMonths,0),1)</f>
        <v>#N/A</v>
      </c>
      <c r="K835" s="57" t="e">
        <f aca="false">INDEX(lava,MATCH(B835,SumMonths,0),2)</f>
        <v>#N/A</v>
      </c>
      <c r="Y835" s="171"/>
    </row>
    <row r="836" customFormat="false" ht="12.75" hidden="false" customHeight="false" outlineLevel="0" collapsed="false">
      <c r="A836" s="57" t="e">
        <f aca="false">INDEX(BucketTable,MATCH(B836,SumMonths,0),1)</f>
        <v>#N/A</v>
      </c>
      <c r="K836" s="57" t="e">
        <f aca="false">INDEX(lava,MATCH(B836,SumMonths,0),2)</f>
        <v>#N/A</v>
      </c>
      <c r="Y836" s="171"/>
    </row>
    <row r="837" customFormat="false" ht="12.75" hidden="false" customHeight="false" outlineLevel="0" collapsed="false">
      <c r="A837" s="57" t="e">
        <f aca="false">INDEX(BucketTable,MATCH(B837,SumMonths,0),1)</f>
        <v>#N/A</v>
      </c>
      <c r="K837" s="57" t="e">
        <f aca="false">INDEX(lava,MATCH(B837,SumMonths,0),2)</f>
        <v>#N/A</v>
      </c>
      <c r="Y837" s="171"/>
    </row>
    <row r="838" customFormat="false" ht="12.75" hidden="false" customHeight="false" outlineLevel="0" collapsed="false">
      <c r="A838" s="57" t="e">
        <f aca="false">INDEX(BucketTable,MATCH(B838,SumMonths,0),1)</f>
        <v>#N/A</v>
      </c>
      <c r="K838" s="57" t="e">
        <f aca="false">INDEX(lava,MATCH(B838,SumMonths,0),2)</f>
        <v>#N/A</v>
      </c>
      <c r="Y838" s="171"/>
    </row>
    <row r="839" customFormat="false" ht="12.75" hidden="false" customHeight="false" outlineLevel="0" collapsed="false">
      <c r="A839" s="57" t="e">
        <f aca="false">INDEX(BucketTable,MATCH(B839,SumMonths,0),1)</f>
        <v>#N/A</v>
      </c>
      <c r="K839" s="57" t="e">
        <f aca="false">INDEX(lava,MATCH(B839,SumMonths,0),2)</f>
        <v>#N/A</v>
      </c>
      <c r="Y839" s="171"/>
    </row>
    <row r="840" customFormat="false" ht="12.75" hidden="false" customHeight="false" outlineLevel="0" collapsed="false">
      <c r="A840" s="57" t="e">
        <f aca="false">INDEX(BucketTable,MATCH(B840,SumMonths,0),1)</f>
        <v>#N/A</v>
      </c>
      <c r="K840" s="57" t="e">
        <f aca="false">INDEX(lava,MATCH(B840,SumMonths,0),2)</f>
        <v>#N/A</v>
      </c>
      <c r="Y840" s="171"/>
    </row>
    <row r="841" customFormat="false" ht="12.75" hidden="false" customHeight="false" outlineLevel="0" collapsed="false">
      <c r="A841" s="57" t="e">
        <f aca="false">INDEX(BucketTable,MATCH(B841,SumMonths,0),1)</f>
        <v>#N/A</v>
      </c>
      <c r="K841" s="57" t="e">
        <f aca="false">INDEX(lava,MATCH(B841,SumMonths,0),2)</f>
        <v>#N/A</v>
      </c>
      <c r="Y841" s="171"/>
    </row>
    <row r="842" customFormat="false" ht="12.75" hidden="false" customHeight="false" outlineLevel="0" collapsed="false">
      <c r="A842" s="57" t="e">
        <f aca="false">INDEX(BucketTable,MATCH(B842,SumMonths,0),1)</f>
        <v>#N/A</v>
      </c>
      <c r="K842" s="57" t="e">
        <f aca="false">INDEX(lava,MATCH(B842,SumMonths,0),2)</f>
        <v>#N/A</v>
      </c>
      <c r="Y842" s="171"/>
    </row>
    <row r="843" customFormat="false" ht="12.75" hidden="false" customHeight="false" outlineLevel="0" collapsed="false">
      <c r="A843" s="57" t="e">
        <f aca="false">INDEX(BucketTable,MATCH(B843,SumMonths,0),1)</f>
        <v>#N/A</v>
      </c>
      <c r="K843" s="57" t="e">
        <f aca="false">INDEX(lava,MATCH(B843,SumMonths,0),2)</f>
        <v>#N/A</v>
      </c>
      <c r="Y843" s="171"/>
    </row>
    <row r="844" customFormat="false" ht="12.75" hidden="false" customHeight="false" outlineLevel="0" collapsed="false">
      <c r="A844" s="57" t="e">
        <f aca="false">INDEX(BucketTable,MATCH(B844,SumMonths,0),1)</f>
        <v>#N/A</v>
      </c>
      <c r="K844" s="57" t="e">
        <f aca="false">INDEX(lava,MATCH(B844,SumMonths,0),2)</f>
        <v>#N/A</v>
      </c>
      <c r="Y844" s="171"/>
    </row>
    <row r="845" customFormat="false" ht="12.75" hidden="false" customHeight="false" outlineLevel="0" collapsed="false">
      <c r="A845" s="57" t="e">
        <f aca="false">INDEX(BucketTable,MATCH(B845,SumMonths,0),1)</f>
        <v>#N/A</v>
      </c>
      <c r="K845" s="57" t="e">
        <f aca="false">INDEX(lava,MATCH(B845,SumMonths,0),2)</f>
        <v>#N/A</v>
      </c>
      <c r="Y845" s="171"/>
    </row>
    <row r="846" customFormat="false" ht="12.75" hidden="false" customHeight="false" outlineLevel="0" collapsed="false">
      <c r="A846" s="57" t="e">
        <f aca="false">INDEX(BucketTable,MATCH(B846,SumMonths,0),1)</f>
        <v>#N/A</v>
      </c>
      <c r="K846" s="57" t="e">
        <f aca="false">INDEX(lava,MATCH(B846,SumMonths,0),2)</f>
        <v>#N/A</v>
      </c>
      <c r="Y846" s="171"/>
    </row>
    <row r="847" customFormat="false" ht="12.75" hidden="false" customHeight="false" outlineLevel="0" collapsed="false">
      <c r="A847" s="57" t="e">
        <f aca="false">INDEX(BucketTable,MATCH(B847,SumMonths,0),1)</f>
        <v>#N/A</v>
      </c>
      <c r="K847" s="57" t="e">
        <f aca="false">INDEX(lava,MATCH(B847,SumMonths,0),2)</f>
        <v>#N/A</v>
      </c>
      <c r="Y847" s="171"/>
    </row>
    <row r="848" customFormat="false" ht="12.75" hidden="false" customHeight="false" outlineLevel="0" collapsed="false">
      <c r="A848" s="57" t="e">
        <f aca="false">INDEX(BucketTable,MATCH(B848,SumMonths,0),1)</f>
        <v>#N/A</v>
      </c>
      <c r="K848" s="57" t="e">
        <f aca="false">INDEX(lava,MATCH(B848,SumMonths,0),2)</f>
        <v>#N/A</v>
      </c>
      <c r="Y848" s="171"/>
    </row>
    <row r="849" customFormat="false" ht="12.75" hidden="false" customHeight="false" outlineLevel="0" collapsed="false">
      <c r="A849" s="57" t="e">
        <f aca="false">INDEX(BucketTable,MATCH(B849,SumMonths,0),1)</f>
        <v>#N/A</v>
      </c>
      <c r="K849" s="57" t="e">
        <f aca="false">INDEX(lava,MATCH(B849,SumMonths,0),2)</f>
        <v>#N/A</v>
      </c>
      <c r="Y849" s="171"/>
    </row>
    <row r="850" customFormat="false" ht="12.75" hidden="false" customHeight="false" outlineLevel="0" collapsed="false">
      <c r="A850" s="57" t="e">
        <f aca="false">INDEX(BucketTable,MATCH(B850,SumMonths,0),1)</f>
        <v>#N/A</v>
      </c>
      <c r="K850" s="57" t="e">
        <f aca="false">INDEX(lava,MATCH(B850,SumMonths,0),2)</f>
        <v>#N/A</v>
      </c>
      <c r="Y850" s="171"/>
    </row>
    <row r="851" customFormat="false" ht="12.75" hidden="false" customHeight="false" outlineLevel="0" collapsed="false">
      <c r="A851" s="57" t="e">
        <f aca="false">INDEX(BucketTable,MATCH(B851,SumMonths,0),1)</f>
        <v>#N/A</v>
      </c>
      <c r="K851" s="57" t="e">
        <f aca="false">INDEX(lava,MATCH(B851,SumMonths,0),2)</f>
        <v>#N/A</v>
      </c>
      <c r="Y851" s="171"/>
    </row>
    <row r="852" customFormat="false" ht="12.75" hidden="false" customHeight="false" outlineLevel="0" collapsed="false">
      <c r="A852" s="57" t="e">
        <f aca="false">INDEX(BucketTable,MATCH(B852,SumMonths,0),1)</f>
        <v>#N/A</v>
      </c>
      <c r="K852" s="57" t="e">
        <f aca="false">INDEX(lava,MATCH(B852,SumMonths,0),2)</f>
        <v>#N/A</v>
      </c>
      <c r="Y852" s="171"/>
    </row>
    <row r="853" customFormat="false" ht="12.75" hidden="false" customHeight="false" outlineLevel="0" collapsed="false">
      <c r="A853" s="57" t="e">
        <f aca="false">INDEX(BucketTable,MATCH(B853,SumMonths,0),1)</f>
        <v>#N/A</v>
      </c>
      <c r="K853" s="57" t="e">
        <f aca="false">INDEX(lava,MATCH(B853,SumMonths,0),2)</f>
        <v>#N/A</v>
      </c>
      <c r="Y853" s="171"/>
    </row>
    <row r="854" customFormat="false" ht="12.75" hidden="false" customHeight="false" outlineLevel="0" collapsed="false">
      <c r="A854" s="57" t="e">
        <f aca="false">INDEX(BucketTable,MATCH(B854,SumMonths,0),1)</f>
        <v>#N/A</v>
      </c>
      <c r="K854" s="57" t="e">
        <f aca="false">INDEX(lava,MATCH(B854,SumMonths,0),2)</f>
        <v>#N/A</v>
      </c>
      <c r="Y854" s="171"/>
    </row>
    <row r="855" customFormat="false" ht="12.75" hidden="false" customHeight="false" outlineLevel="0" collapsed="false">
      <c r="A855" s="57" t="e">
        <f aca="false">INDEX(BucketTable,MATCH(B855,SumMonths,0),1)</f>
        <v>#N/A</v>
      </c>
      <c r="K855" s="57" t="e">
        <f aca="false">INDEX(lava,MATCH(B855,SumMonths,0),2)</f>
        <v>#N/A</v>
      </c>
      <c r="Y855" s="171"/>
    </row>
    <row r="856" customFormat="false" ht="12.75" hidden="false" customHeight="false" outlineLevel="0" collapsed="false">
      <c r="A856" s="57" t="e">
        <f aca="false">INDEX(BucketTable,MATCH(B856,SumMonths,0),1)</f>
        <v>#N/A</v>
      </c>
      <c r="K856" s="57" t="e">
        <f aca="false">INDEX(lava,MATCH(B856,SumMonths,0),2)</f>
        <v>#N/A</v>
      </c>
      <c r="Y856" s="171"/>
    </row>
    <row r="857" customFormat="false" ht="12.75" hidden="false" customHeight="false" outlineLevel="0" collapsed="false">
      <c r="A857" s="57" t="e">
        <f aca="false">INDEX(BucketTable,MATCH(B857,SumMonths,0),1)</f>
        <v>#N/A</v>
      </c>
      <c r="K857" s="57" t="e">
        <f aca="false">INDEX(lava,MATCH(B857,SumMonths,0),2)</f>
        <v>#N/A</v>
      </c>
      <c r="Y857" s="171"/>
    </row>
    <row r="858" customFormat="false" ht="12.75" hidden="false" customHeight="false" outlineLevel="0" collapsed="false">
      <c r="A858" s="57" t="e">
        <f aca="false">INDEX(BucketTable,MATCH(B858,SumMonths,0),1)</f>
        <v>#N/A</v>
      </c>
      <c r="K858" s="57" t="e">
        <f aca="false">INDEX(lava,MATCH(B858,SumMonths,0),2)</f>
        <v>#N/A</v>
      </c>
      <c r="Y858" s="171"/>
    </row>
    <row r="859" customFormat="false" ht="12.75" hidden="false" customHeight="false" outlineLevel="0" collapsed="false">
      <c r="A859" s="57" t="e">
        <f aca="false">INDEX(BucketTable,MATCH(B859,SumMonths,0),1)</f>
        <v>#N/A</v>
      </c>
      <c r="K859" s="57" t="e">
        <f aca="false">INDEX(lava,MATCH(B859,SumMonths,0),2)</f>
        <v>#N/A</v>
      </c>
      <c r="Y859" s="171"/>
    </row>
    <row r="860" customFormat="false" ht="12.75" hidden="false" customHeight="false" outlineLevel="0" collapsed="false">
      <c r="A860" s="57" t="e">
        <f aca="false">INDEX(BucketTable,MATCH(B860,SumMonths,0),1)</f>
        <v>#N/A</v>
      </c>
      <c r="K860" s="57" t="e">
        <f aca="false">INDEX(lava,MATCH(B860,SumMonths,0),2)</f>
        <v>#N/A</v>
      </c>
      <c r="Y860" s="171"/>
    </row>
    <row r="861" customFormat="false" ht="12.75" hidden="false" customHeight="false" outlineLevel="0" collapsed="false">
      <c r="A861" s="57" t="e">
        <f aca="false">INDEX(BucketTable,MATCH(B861,SumMonths,0),1)</f>
        <v>#N/A</v>
      </c>
      <c r="K861" s="57" t="e">
        <f aca="false">INDEX(lava,MATCH(B861,SumMonths,0),2)</f>
        <v>#N/A</v>
      </c>
      <c r="Y861" s="171"/>
    </row>
    <row r="862" customFormat="false" ht="12.75" hidden="false" customHeight="false" outlineLevel="0" collapsed="false">
      <c r="A862" s="57" t="e">
        <f aca="false">INDEX(BucketTable,MATCH(B862,SumMonths,0),1)</f>
        <v>#N/A</v>
      </c>
      <c r="K862" s="57" t="e">
        <f aca="false">INDEX(lava,MATCH(B862,SumMonths,0),2)</f>
        <v>#N/A</v>
      </c>
      <c r="Y862" s="171"/>
    </row>
    <row r="863" customFormat="false" ht="12.75" hidden="false" customHeight="false" outlineLevel="0" collapsed="false">
      <c r="A863" s="57" t="e">
        <f aca="false">INDEX(BucketTable,MATCH(B863,SumMonths,0),1)</f>
        <v>#N/A</v>
      </c>
      <c r="K863" s="57" t="e">
        <f aca="false">INDEX(lava,MATCH(B863,SumMonths,0),2)</f>
        <v>#N/A</v>
      </c>
      <c r="Y863" s="171"/>
    </row>
    <row r="864" customFormat="false" ht="12.75" hidden="false" customHeight="false" outlineLevel="0" collapsed="false">
      <c r="A864" s="57" t="e">
        <f aca="false">INDEX(BucketTable,MATCH(B864,SumMonths,0),1)</f>
        <v>#N/A</v>
      </c>
      <c r="K864" s="57" t="e">
        <f aca="false">INDEX(lava,MATCH(B864,SumMonths,0),2)</f>
        <v>#N/A</v>
      </c>
      <c r="Y864" s="171"/>
    </row>
    <row r="865" customFormat="false" ht="12.75" hidden="false" customHeight="false" outlineLevel="0" collapsed="false">
      <c r="A865" s="57" t="e">
        <f aca="false">INDEX(BucketTable,MATCH(B865,SumMonths,0),1)</f>
        <v>#N/A</v>
      </c>
      <c r="K865" s="57" t="e">
        <f aca="false">INDEX(lava,MATCH(B865,SumMonths,0),2)</f>
        <v>#N/A</v>
      </c>
      <c r="Y865" s="171"/>
    </row>
    <row r="866" customFormat="false" ht="12.75" hidden="false" customHeight="false" outlineLevel="0" collapsed="false">
      <c r="A866" s="57" t="e">
        <f aca="false">INDEX(BucketTable,MATCH(B866,SumMonths,0),1)</f>
        <v>#N/A</v>
      </c>
      <c r="K866" s="57" t="e">
        <f aca="false">INDEX(lava,MATCH(B866,SumMonths,0),2)</f>
        <v>#N/A</v>
      </c>
      <c r="Y866" s="171"/>
    </row>
    <row r="867" customFormat="false" ht="12.75" hidden="false" customHeight="false" outlineLevel="0" collapsed="false">
      <c r="A867" s="57" t="e">
        <f aca="false">INDEX(BucketTable,MATCH(B867,SumMonths,0),1)</f>
        <v>#N/A</v>
      </c>
      <c r="K867" s="57" t="e">
        <f aca="false">INDEX(lava,MATCH(B867,SumMonths,0),2)</f>
        <v>#N/A</v>
      </c>
      <c r="Y867" s="171"/>
    </row>
    <row r="868" customFormat="false" ht="12.75" hidden="false" customHeight="false" outlineLevel="0" collapsed="false">
      <c r="A868" s="57" t="e">
        <f aca="false">INDEX(BucketTable,MATCH(B868,SumMonths,0),1)</f>
        <v>#N/A</v>
      </c>
      <c r="K868" s="57" t="e">
        <f aca="false">INDEX(lava,MATCH(B868,SumMonths,0),2)</f>
        <v>#N/A</v>
      </c>
      <c r="Y868" s="171"/>
    </row>
    <row r="869" customFormat="false" ht="12.75" hidden="false" customHeight="false" outlineLevel="0" collapsed="false">
      <c r="A869" s="57" t="e">
        <f aca="false">INDEX(BucketTable,MATCH(B869,SumMonths,0),1)</f>
        <v>#N/A</v>
      </c>
      <c r="K869" s="57" t="e">
        <f aca="false">INDEX(lava,MATCH(B869,SumMonths,0),2)</f>
        <v>#N/A</v>
      </c>
      <c r="Y869" s="171"/>
    </row>
    <row r="870" customFormat="false" ht="12.75" hidden="false" customHeight="false" outlineLevel="0" collapsed="false">
      <c r="A870" s="57" t="e">
        <f aca="false">INDEX(BucketTable,MATCH(B870,SumMonths,0),1)</f>
        <v>#N/A</v>
      </c>
      <c r="K870" s="57" t="e">
        <f aca="false">INDEX(lava,MATCH(B870,SumMonths,0),2)</f>
        <v>#N/A</v>
      </c>
      <c r="Y870" s="171"/>
    </row>
    <row r="871" customFormat="false" ht="12.75" hidden="false" customHeight="false" outlineLevel="0" collapsed="false">
      <c r="A871" s="57" t="e">
        <f aca="false">INDEX(BucketTable,MATCH(B871,SumMonths,0),1)</f>
        <v>#N/A</v>
      </c>
      <c r="K871" s="57" t="e">
        <f aca="false">INDEX(lava,MATCH(B871,SumMonths,0),2)</f>
        <v>#N/A</v>
      </c>
      <c r="Y871" s="171"/>
    </row>
    <row r="872" customFormat="false" ht="12.75" hidden="false" customHeight="false" outlineLevel="0" collapsed="false">
      <c r="A872" s="57" t="e">
        <f aca="false">INDEX(BucketTable,MATCH(B872,SumMonths,0),1)</f>
        <v>#N/A</v>
      </c>
      <c r="K872" s="57" t="e">
        <f aca="false">INDEX(lava,MATCH(B872,SumMonths,0),2)</f>
        <v>#N/A</v>
      </c>
      <c r="Y872" s="171"/>
    </row>
    <row r="873" customFormat="false" ht="12.75" hidden="false" customHeight="false" outlineLevel="0" collapsed="false">
      <c r="A873" s="57" t="e">
        <f aca="false">INDEX(BucketTable,MATCH(B873,SumMonths,0),1)</f>
        <v>#N/A</v>
      </c>
      <c r="K873" s="57" t="e">
        <f aca="false">INDEX(lava,MATCH(B873,SumMonths,0),2)</f>
        <v>#N/A</v>
      </c>
      <c r="Y873" s="171"/>
    </row>
    <row r="874" customFormat="false" ht="12.75" hidden="false" customHeight="false" outlineLevel="0" collapsed="false">
      <c r="A874" s="57" t="e">
        <f aca="false">INDEX(BucketTable,MATCH(B874,SumMonths,0),1)</f>
        <v>#N/A</v>
      </c>
      <c r="K874" s="57" t="e">
        <f aca="false">INDEX(lava,MATCH(B874,SumMonths,0),2)</f>
        <v>#N/A</v>
      </c>
      <c r="Y874" s="171"/>
    </row>
    <row r="875" customFormat="false" ht="12.75" hidden="false" customHeight="false" outlineLevel="0" collapsed="false">
      <c r="A875" s="57" t="e">
        <f aca="false">INDEX(BucketTable,MATCH(B875,SumMonths,0),1)</f>
        <v>#N/A</v>
      </c>
      <c r="K875" s="57" t="e">
        <f aca="false">INDEX(lava,MATCH(B875,SumMonths,0),2)</f>
        <v>#N/A</v>
      </c>
      <c r="Y875" s="171"/>
    </row>
    <row r="876" customFormat="false" ht="12.75" hidden="false" customHeight="false" outlineLevel="0" collapsed="false">
      <c r="A876" s="57" t="e">
        <f aca="false">INDEX(BucketTable,MATCH(B876,SumMonths,0),1)</f>
        <v>#N/A</v>
      </c>
      <c r="K876" s="57" t="e">
        <f aca="false">INDEX(lava,MATCH(B876,SumMonths,0),2)</f>
        <v>#N/A</v>
      </c>
      <c r="Y876" s="171"/>
    </row>
    <row r="877" customFormat="false" ht="12.75" hidden="false" customHeight="false" outlineLevel="0" collapsed="false">
      <c r="A877" s="57" t="e">
        <f aca="false">INDEX(BucketTable,MATCH(B877,SumMonths,0),1)</f>
        <v>#N/A</v>
      </c>
      <c r="K877" s="57" t="e">
        <f aca="false">INDEX(lava,MATCH(B877,SumMonths,0),2)</f>
        <v>#N/A</v>
      </c>
      <c r="Y877" s="171"/>
    </row>
    <row r="878" customFormat="false" ht="12.75" hidden="false" customHeight="false" outlineLevel="0" collapsed="false">
      <c r="A878" s="57" t="e">
        <f aca="false">INDEX(BucketTable,MATCH(B878,SumMonths,0),1)</f>
        <v>#N/A</v>
      </c>
      <c r="K878" s="57" t="e">
        <f aca="false">INDEX(lava,MATCH(B878,SumMonths,0),2)</f>
        <v>#N/A</v>
      </c>
      <c r="Y878" s="171"/>
    </row>
    <row r="879" customFormat="false" ht="12.75" hidden="false" customHeight="false" outlineLevel="0" collapsed="false">
      <c r="A879" s="57" t="e">
        <f aca="false">INDEX(BucketTable,MATCH(B879,SumMonths,0),1)</f>
        <v>#N/A</v>
      </c>
      <c r="K879" s="57" t="e">
        <f aca="false">INDEX(lava,MATCH(B879,SumMonths,0),2)</f>
        <v>#N/A</v>
      </c>
      <c r="Y879" s="171"/>
    </row>
    <row r="880" customFormat="false" ht="12.75" hidden="false" customHeight="false" outlineLevel="0" collapsed="false">
      <c r="A880" s="57" t="e">
        <f aca="false">INDEX(BucketTable,MATCH(B880,SumMonths,0),1)</f>
        <v>#N/A</v>
      </c>
      <c r="K880" s="57" t="e">
        <f aca="false">INDEX(lava,MATCH(B880,SumMonths,0),2)</f>
        <v>#N/A</v>
      </c>
      <c r="Y880" s="171"/>
    </row>
    <row r="881" customFormat="false" ht="12.75" hidden="false" customHeight="false" outlineLevel="0" collapsed="false">
      <c r="A881" s="57" t="e">
        <f aca="false">INDEX(BucketTable,MATCH(B881,SumMonths,0),1)</f>
        <v>#N/A</v>
      </c>
      <c r="K881" s="57" t="e">
        <f aca="false">INDEX(lava,MATCH(B881,SumMonths,0),2)</f>
        <v>#N/A</v>
      </c>
      <c r="Y881" s="171"/>
    </row>
    <row r="882" customFormat="false" ht="12.75" hidden="false" customHeight="false" outlineLevel="0" collapsed="false">
      <c r="A882" s="57" t="e">
        <f aca="false">INDEX(BucketTable,MATCH(B882,SumMonths,0),1)</f>
        <v>#N/A</v>
      </c>
      <c r="K882" s="57" t="e">
        <f aca="false">INDEX(lava,MATCH(B882,SumMonths,0),2)</f>
        <v>#N/A</v>
      </c>
      <c r="Y882" s="171"/>
    </row>
    <row r="883" customFormat="false" ht="12.75" hidden="false" customHeight="false" outlineLevel="0" collapsed="false">
      <c r="A883" s="57" t="e">
        <f aca="false">INDEX(BucketTable,MATCH(B883,SumMonths,0),1)</f>
        <v>#N/A</v>
      </c>
      <c r="K883" s="57" t="e">
        <f aca="false">INDEX(lava,MATCH(B883,SumMonths,0),2)</f>
        <v>#N/A</v>
      </c>
      <c r="Y883" s="171"/>
    </row>
    <row r="884" customFormat="false" ht="12.75" hidden="false" customHeight="false" outlineLevel="0" collapsed="false">
      <c r="A884" s="57" t="e">
        <f aca="false">INDEX(BucketTable,MATCH(B884,SumMonths,0),1)</f>
        <v>#N/A</v>
      </c>
      <c r="K884" s="57" t="e">
        <f aca="false">INDEX(lava,MATCH(B884,SumMonths,0),2)</f>
        <v>#N/A</v>
      </c>
      <c r="Y884" s="171"/>
    </row>
    <row r="885" customFormat="false" ht="12.75" hidden="false" customHeight="false" outlineLevel="0" collapsed="false">
      <c r="A885" s="57" t="e">
        <f aca="false">INDEX(BucketTable,MATCH(B885,SumMonths,0),1)</f>
        <v>#N/A</v>
      </c>
      <c r="K885" s="57" t="e">
        <f aca="false">INDEX(lava,MATCH(B885,SumMonths,0),2)</f>
        <v>#N/A</v>
      </c>
      <c r="Y885" s="171"/>
    </row>
    <row r="886" customFormat="false" ht="12.75" hidden="false" customHeight="false" outlineLevel="0" collapsed="false">
      <c r="A886" s="57" t="e">
        <f aca="false">INDEX(BucketTable,MATCH(B886,SumMonths,0),1)</f>
        <v>#N/A</v>
      </c>
      <c r="K886" s="57" t="e">
        <f aca="false">INDEX(lava,MATCH(B886,SumMonths,0),2)</f>
        <v>#N/A</v>
      </c>
      <c r="Y886" s="171"/>
    </row>
    <row r="887" customFormat="false" ht="12.75" hidden="false" customHeight="false" outlineLevel="0" collapsed="false">
      <c r="A887" s="57" t="e">
        <f aca="false">INDEX(BucketTable,MATCH(B887,SumMonths,0),1)</f>
        <v>#N/A</v>
      </c>
      <c r="K887" s="57" t="e">
        <f aca="false">INDEX(lava,MATCH(B887,SumMonths,0),2)</f>
        <v>#N/A</v>
      </c>
      <c r="Y887" s="171"/>
    </row>
    <row r="888" customFormat="false" ht="12.75" hidden="false" customHeight="false" outlineLevel="0" collapsed="false">
      <c r="A888" s="57" t="e">
        <f aca="false">INDEX(BucketTable,MATCH(B888,SumMonths,0),1)</f>
        <v>#N/A</v>
      </c>
      <c r="K888" s="57" t="e">
        <f aca="false">INDEX(lava,MATCH(B888,SumMonths,0),2)</f>
        <v>#N/A</v>
      </c>
      <c r="Y888" s="171"/>
    </row>
    <row r="889" customFormat="false" ht="12.75" hidden="false" customHeight="false" outlineLevel="0" collapsed="false">
      <c r="A889" s="57" t="e">
        <f aca="false">INDEX(BucketTable,MATCH(B889,SumMonths,0),1)</f>
        <v>#N/A</v>
      </c>
      <c r="K889" s="57" t="e">
        <f aca="false">INDEX(lava,MATCH(B889,SumMonths,0),2)</f>
        <v>#N/A</v>
      </c>
      <c r="Y889" s="171"/>
    </row>
    <row r="890" customFormat="false" ht="12.75" hidden="false" customHeight="false" outlineLevel="0" collapsed="false">
      <c r="A890" s="57" t="e">
        <f aca="false">INDEX(BucketTable,MATCH(B890,SumMonths,0),1)</f>
        <v>#N/A</v>
      </c>
      <c r="K890" s="57" t="e">
        <f aca="false">INDEX(lava,MATCH(B890,SumMonths,0),2)</f>
        <v>#N/A</v>
      </c>
      <c r="Y890" s="171"/>
    </row>
    <row r="891" customFormat="false" ht="12.75" hidden="false" customHeight="false" outlineLevel="0" collapsed="false">
      <c r="A891" s="57" t="e">
        <f aca="false">INDEX(BucketTable,MATCH(B891,SumMonths,0),1)</f>
        <v>#N/A</v>
      </c>
      <c r="K891" s="57" t="e">
        <f aca="false">INDEX(lava,MATCH(B891,SumMonths,0),2)</f>
        <v>#N/A</v>
      </c>
      <c r="Y891" s="171"/>
    </row>
    <row r="892" customFormat="false" ht="12.75" hidden="false" customHeight="false" outlineLevel="0" collapsed="false">
      <c r="A892" s="57" t="e">
        <f aca="false">INDEX(BucketTable,MATCH(B892,SumMonths,0),1)</f>
        <v>#N/A</v>
      </c>
      <c r="K892" s="57" t="e">
        <f aca="false">INDEX(lava,MATCH(B892,SumMonths,0),2)</f>
        <v>#N/A</v>
      </c>
      <c r="Y892" s="171"/>
    </row>
    <row r="893" customFormat="false" ht="12.75" hidden="false" customHeight="false" outlineLevel="0" collapsed="false">
      <c r="A893" s="57" t="e">
        <f aca="false">INDEX(BucketTable,MATCH(B893,SumMonths,0),1)</f>
        <v>#N/A</v>
      </c>
      <c r="K893" s="57" t="e">
        <f aca="false">INDEX(lava,MATCH(B893,SumMonths,0),2)</f>
        <v>#N/A</v>
      </c>
      <c r="Y893" s="171"/>
    </row>
    <row r="894" customFormat="false" ht="12.75" hidden="false" customHeight="false" outlineLevel="0" collapsed="false">
      <c r="A894" s="57" t="e">
        <f aca="false">INDEX(BucketTable,MATCH(B894,SumMonths,0),1)</f>
        <v>#N/A</v>
      </c>
      <c r="K894" s="57" t="e">
        <f aca="false">INDEX(lava,MATCH(B894,SumMonths,0),2)</f>
        <v>#N/A</v>
      </c>
      <c r="Y894" s="171"/>
    </row>
    <row r="895" customFormat="false" ht="12.75" hidden="false" customHeight="false" outlineLevel="0" collapsed="false">
      <c r="A895" s="57" t="e">
        <f aca="false">INDEX(BucketTable,MATCH(B895,SumMonths,0),1)</f>
        <v>#N/A</v>
      </c>
      <c r="K895" s="57" t="e">
        <f aca="false">INDEX(lava,MATCH(B895,SumMonths,0),2)</f>
        <v>#N/A</v>
      </c>
      <c r="Y895" s="171"/>
    </row>
    <row r="896" customFormat="false" ht="12.75" hidden="false" customHeight="false" outlineLevel="0" collapsed="false">
      <c r="A896" s="57" t="e">
        <f aca="false">INDEX(BucketTable,MATCH(B896,SumMonths,0),1)</f>
        <v>#N/A</v>
      </c>
      <c r="K896" s="57" t="e">
        <f aca="false">INDEX(lava,MATCH(B896,SumMonths,0),2)</f>
        <v>#N/A</v>
      </c>
      <c r="Y896" s="171"/>
    </row>
    <row r="897" customFormat="false" ht="12.75" hidden="false" customHeight="false" outlineLevel="0" collapsed="false">
      <c r="A897" s="57" t="e">
        <f aca="false">INDEX(BucketTable,MATCH(B897,SumMonths,0),1)</f>
        <v>#N/A</v>
      </c>
      <c r="K897" s="57" t="e">
        <f aca="false">INDEX(lava,MATCH(B897,SumMonths,0),2)</f>
        <v>#N/A</v>
      </c>
      <c r="Y897" s="171"/>
    </row>
    <row r="898" customFormat="false" ht="12.75" hidden="false" customHeight="false" outlineLevel="0" collapsed="false">
      <c r="A898" s="57" t="e">
        <f aca="false">INDEX(BucketTable,MATCH(B898,SumMonths,0),1)</f>
        <v>#N/A</v>
      </c>
      <c r="K898" s="57" t="e">
        <f aca="false">INDEX(lava,MATCH(B898,SumMonths,0),2)</f>
        <v>#N/A</v>
      </c>
      <c r="Y898" s="171"/>
    </row>
    <row r="899" customFormat="false" ht="12.75" hidden="false" customHeight="false" outlineLevel="0" collapsed="false">
      <c r="A899" s="57" t="e">
        <f aca="false">INDEX(BucketTable,MATCH(B899,SumMonths,0),1)</f>
        <v>#N/A</v>
      </c>
      <c r="K899" s="57" t="e">
        <f aca="false">INDEX(lava,MATCH(B899,SumMonths,0),2)</f>
        <v>#N/A</v>
      </c>
      <c r="Y899" s="171"/>
    </row>
    <row r="900" customFormat="false" ht="12.75" hidden="false" customHeight="false" outlineLevel="0" collapsed="false">
      <c r="A900" s="57" t="e">
        <f aca="false">INDEX(BucketTable,MATCH(B900,SumMonths,0),1)</f>
        <v>#N/A</v>
      </c>
      <c r="K900" s="57" t="e">
        <f aca="false">INDEX(lava,MATCH(B900,SumMonths,0),2)</f>
        <v>#N/A</v>
      </c>
      <c r="Y900" s="171"/>
    </row>
    <row r="901" customFormat="false" ht="12.75" hidden="false" customHeight="false" outlineLevel="0" collapsed="false">
      <c r="A901" s="57" t="e">
        <f aca="false">INDEX(BucketTable,MATCH(B901,SumMonths,0),1)</f>
        <v>#N/A</v>
      </c>
      <c r="K901" s="57" t="e">
        <f aca="false">INDEX(lava,MATCH(B901,SumMonths,0),2)</f>
        <v>#N/A</v>
      </c>
      <c r="Y901" s="171"/>
    </row>
    <row r="902" customFormat="false" ht="12.75" hidden="false" customHeight="false" outlineLevel="0" collapsed="false">
      <c r="A902" s="57" t="e">
        <f aca="false">INDEX(BucketTable,MATCH(B902,SumMonths,0),1)</f>
        <v>#N/A</v>
      </c>
      <c r="K902" s="57" t="e">
        <f aca="false">INDEX(lava,MATCH(B902,SumMonths,0),2)</f>
        <v>#N/A</v>
      </c>
      <c r="Y902" s="171"/>
    </row>
    <row r="903" customFormat="false" ht="12.75" hidden="false" customHeight="false" outlineLevel="0" collapsed="false">
      <c r="A903" s="57" t="e">
        <f aca="false">INDEX(BucketTable,MATCH(B903,SumMonths,0),1)</f>
        <v>#N/A</v>
      </c>
      <c r="K903" s="57" t="e">
        <f aca="false">INDEX(lava,MATCH(B903,SumMonths,0),2)</f>
        <v>#N/A</v>
      </c>
      <c r="Y903" s="171"/>
    </row>
    <row r="904" customFormat="false" ht="12.75" hidden="false" customHeight="false" outlineLevel="0" collapsed="false">
      <c r="A904" s="57" t="e">
        <f aca="false">INDEX(BucketTable,MATCH(B904,SumMonths,0),1)</f>
        <v>#N/A</v>
      </c>
      <c r="K904" s="57" t="e">
        <f aca="false">INDEX(lava,MATCH(B904,SumMonths,0),2)</f>
        <v>#N/A</v>
      </c>
      <c r="Y904" s="171"/>
    </row>
    <row r="905" customFormat="false" ht="12.75" hidden="false" customHeight="false" outlineLevel="0" collapsed="false">
      <c r="A905" s="57" t="e">
        <f aca="false">INDEX(BucketTable,MATCH(B905,SumMonths,0),1)</f>
        <v>#N/A</v>
      </c>
      <c r="K905" s="57" t="e">
        <f aca="false">INDEX(lava,MATCH(B905,SumMonths,0),2)</f>
        <v>#N/A</v>
      </c>
      <c r="Y905" s="171"/>
    </row>
    <row r="906" customFormat="false" ht="12.75" hidden="false" customHeight="false" outlineLevel="0" collapsed="false">
      <c r="A906" s="57" t="e">
        <f aca="false">INDEX(BucketTable,MATCH(B906,SumMonths,0),1)</f>
        <v>#N/A</v>
      </c>
      <c r="K906" s="57" t="e">
        <f aca="false">INDEX(lava,MATCH(B906,SumMonths,0),2)</f>
        <v>#N/A</v>
      </c>
      <c r="Y906" s="171"/>
    </row>
    <row r="907" customFormat="false" ht="12.75" hidden="false" customHeight="false" outlineLevel="0" collapsed="false">
      <c r="A907" s="57" t="e">
        <f aca="false">INDEX(BucketTable,MATCH(B907,SumMonths,0),1)</f>
        <v>#N/A</v>
      </c>
      <c r="K907" s="57" t="e">
        <f aca="false">INDEX(lava,MATCH(B907,SumMonths,0),2)</f>
        <v>#N/A</v>
      </c>
      <c r="Y907" s="171"/>
    </row>
    <row r="908" customFormat="false" ht="12.75" hidden="false" customHeight="false" outlineLevel="0" collapsed="false">
      <c r="A908" s="57" t="e">
        <f aca="false">INDEX(BucketTable,MATCH(B908,SumMonths,0),1)</f>
        <v>#N/A</v>
      </c>
      <c r="K908" s="57" t="e">
        <f aca="false">INDEX(lava,MATCH(B908,SumMonths,0),2)</f>
        <v>#N/A</v>
      </c>
      <c r="Y908" s="171"/>
    </row>
    <row r="909" customFormat="false" ht="12.75" hidden="false" customHeight="false" outlineLevel="0" collapsed="false">
      <c r="A909" s="57" t="e">
        <f aca="false">INDEX(BucketTable,MATCH(B909,SumMonths,0),1)</f>
        <v>#N/A</v>
      </c>
      <c r="K909" s="57" t="e">
        <f aca="false">INDEX(lava,MATCH(B909,SumMonths,0),2)</f>
        <v>#N/A</v>
      </c>
      <c r="Y909" s="171"/>
    </row>
    <row r="910" customFormat="false" ht="12.75" hidden="false" customHeight="false" outlineLevel="0" collapsed="false">
      <c r="A910" s="57" t="e">
        <f aca="false">INDEX(BucketTable,MATCH(B910,SumMonths,0),1)</f>
        <v>#N/A</v>
      </c>
      <c r="K910" s="57" t="e">
        <f aca="false">INDEX(lava,MATCH(B910,SumMonths,0),2)</f>
        <v>#N/A</v>
      </c>
      <c r="Y910" s="171"/>
    </row>
    <row r="911" customFormat="false" ht="12.75" hidden="false" customHeight="false" outlineLevel="0" collapsed="false">
      <c r="A911" s="57" t="e">
        <f aca="false">INDEX(BucketTable,MATCH(B911,SumMonths,0),1)</f>
        <v>#N/A</v>
      </c>
      <c r="K911" s="57" t="e">
        <f aca="false">INDEX(lava,MATCH(B911,SumMonths,0),2)</f>
        <v>#N/A</v>
      </c>
      <c r="Y911" s="171"/>
    </row>
    <row r="912" customFormat="false" ht="12.75" hidden="false" customHeight="false" outlineLevel="0" collapsed="false">
      <c r="A912" s="57" t="e">
        <f aca="false">INDEX(BucketTable,MATCH(B912,SumMonths,0),1)</f>
        <v>#N/A</v>
      </c>
      <c r="K912" s="57" t="e">
        <f aca="false">INDEX(lava,MATCH(B912,SumMonths,0),2)</f>
        <v>#N/A</v>
      </c>
      <c r="Y912" s="171"/>
    </row>
    <row r="913" customFormat="false" ht="12.75" hidden="false" customHeight="false" outlineLevel="0" collapsed="false">
      <c r="A913" s="57" t="e">
        <f aca="false">INDEX(BucketTable,MATCH(B913,SumMonths,0),1)</f>
        <v>#N/A</v>
      </c>
      <c r="K913" s="57" t="e">
        <f aca="false">INDEX(lava,MATCH(B913,SumMonths,0),2)</f>
        <v>#N/A</v>
      </c>
      <c r="Y913" s="171"/>
    </row>
    <row r="914" customFormat="false" ht="12.75" hidden="false" customHeight="false" outlineLevel="0" collapsed="false">
      <c r="A914" s="57" t="e">
        <f aca="false">INDEX(BucketTable,MATCH(B914,SumMonths,0),1)</f>
        <v>#N/A</v>
      </c>
      <c r="K914" s="57" t="e">
        <f aca="false">INDEX(lava,MATCH(B914,SumMonths,0),2)</f>
        <v>#N/A</v>
      </c>
      <c r="Y914" s="171"/>
    </row>
    <row r="915" customFormat="false" ht="12.75" hidden="false" customHeight="false" outlineLevel="0" collapsed="false">
      <c r="A915" s="57" t="e">
        <f aca="false">INDEX(BucketTable,MATCH(B915,SumMonths,0),1)</f>
        <v>#N/A</v>
      </c>
      <c r="K915" s="57" t="e">
        <f aca="false">INDEX(lava,MATCH(B915,SumMonths,0),2)</f>
        <v>#N/A</v>
      </c>
      <c r="Y915" s="171"/>
    </row>
    <row r="916" customFormat="false" ht="12.75" hidden="false" customHeight="false" outlineLevel="0" collapsed="false">
      <c r="A916" s="57" t="e">
        <f aca="false">INDEX(BucketTable,MATCH(B916,SumMonths,0),1)</f>
        <v>#N/A</v>
      </c>
      <c r="K916" s="57" t="e">
        <f aca="false">INDEX(lava,MATCH(B916,SumMonths,0),2)</f>
        <v>#N/A</v>
      </c>
      <c r="Y916" s="171"/>
    </row>
    <row r="917" customFormat="false" ht="12.75" hidden="false" customHeight="false" outlineLevel="0" collapsed="false">
      <c r="A917" s="57" t="e">
        <f aca="false">INDEX(BucketTable,MATCH(B917,SumMonths,0),1)</f>
        <v>#N/A</v>
      </c>
      <c r="K917" s="57" t="e">
        <f aca="false">INDEX(lava,MATCH(B917,SumMonths,0),2)</f>
        <v>#N/A</v>
      </c>
      <c r="Y917" s="171"/>
    </row>
    <row r="918" customFormat="false" ht="12.75" hidden="false" customHeight="false" outlineLevel="0" collapsed="false">
      <c r="A918" s="57" t="e">
        <f aca="false">INDEX(BucketTable,MATCH(B918,SumMonths,0),1)</f>
        <v>#N/A</v>
      </c>
      <c r="K918" s="57" t="e">
        <f aca="false">INDEX(lava,MATCH(B918,SumMonths,0),2)</f>
        <v>#N/A</v>
      </c>
      <c r="Y918" s="171"/>
    </row>
    <row r="919" customFormat="false" ht="12.75" hidden="false" customHeight="false" outlineLevel="0" collapsed="false">
      <c r="A919" s="57" t="e">
        <f aca="false">INDEX(BucketTable,MATCH(B919,SumMonths,0),1)</f>
        <v>#N/A</v>
      </c>
      <c r="K919" s="57" t="e">
        <f aca="false">INDEX(lava,MATCH(B919,SumMonths,0),2)</f>
        <v>#N/A</v>
      </c>
      <c r="Y919" s="171"/>
    </row>
    <row r="920" customFormat="false" ht="12.75" hidden="false" customHeight="false" outlineLevel="0" collapsed="false">
      <c r="A920" s="57" t="e">
        <f aca="false">INDEX(BucketTable,MATCH(B920,SumMonths,0),1)</f>
        <v>#N/A</v>
      </c>
      <c r="K920" s="57" t="e">
        <f aca="false">INDEX(lava,MATCH(B920,SumMonths,0),2)</f>
        <v>#N/A</v>
      </c>
      <c r="Y920" s="171"/>
    </row>
    <row r="921" customFormat="false" ht="12.75" hidden="false" customHeight="false" outlineLevel="0" collapsed="false">
      <c r="A921" s="57" t="e">
        <f aca="false">INDEX(BucketTable,MATCH(B921,SumMonths,0),1)</f>
        <v>#N/A</v>
      </c>
      <c r="K921" s="57" t="e">
        <f aca="false">INDEX(lava,MATCH(B921,SumMonths,0),2)</f>
        <v>#N/A</v>
      </c>
      <c r="Y921" s="171"/>
    </row>
    <row r="922" customFormat="false" ht="12.75" hidden="false" customHeight="false" outlineLevel="0" collapsed="false">
      <c r="A922" s="57" t="e">
        <f aca="false">INDEX(BucketTable,MATCH(B922,SumMonths,0),1)</f>
        <v>#N/A</v>
      </c>
      <c r="K922" s="57" t="e">
        <f aca="false">INDEX(lava,MATCH(B922,SumMonths,0),2)</f>
        <v>#N/A</v>
      </c>
      <c r="Y922" s="171"/>
    </row>
    <row r="923" customFormat="false" ht="12.75" hidden="false" customHeight="false" outlineLevel="0" collapsed="false">
      <c r="A923" s="57" t="e">
        <f aca="false">INDEX(BucketTable,MATCH(B923,SumMonths,0),1)</f>
        <v>#N/A</v>
      </c>
      <c r="K923" s="57" t="e">
        <f aca="false">INDEX(lava,MATCH(B923,SumMonths,0),2)</f>
        <v>#N/A</v>
      </c>
      <c r="Y923" s="171"/>
    </row>
    <row r="924" customFormat="false" ht="12.75" hidden="false" customHeight="false" outlineLevel="0" collapsed="false">
      <c r="A924" s="57" t="e">
        <f aca="false">INDEX(BucketTable,MATCH(B924,SumMonths,0),1)</f>
        <v>#N/A</v>
      </c>
      <c r="K924" s="57" t="e">
        <f aca="false">INDEX(lava,MATCH(B924,SumMonths,0),2)</f>
        <v>#N/A</v>
      </c>
      <c r="Y924" s="171"/>
    </row>
    <row r="925" customFormat="false" ht="12.75" hidden="false" customHeight="false" outlineLevel="0" collapsed="false">
      <c r="A925" s="57" t="e">
        <f aca="false">INDEX(BucketTable,MATCH(B925,SumMonths,0),1)</f>
        <v>#N/A</v>
      </c>
      <c r="K925" s="57" t="e">
        <f aca="false">INDEX(lava,MATCH(B925,SumMonths,0),2)</f>
        <v>#N/A</v>
      </c>
      <c r="Y925" s="171"/>
    </row>
    <row r="926" customFormat="false" ht="12.75" hidden="false" customHeight="false" outlineLevel="0" collapsed="false">
      <c r="A926" s="57" t="e">
        <f aca="false">INDEX(BucketTable,MATCH(B926,SumMonths,0),1)</f>
        <v>#N/A</v>
      </c>
      <c r="K926" s="57" t="e">
        <f aca="false">INDEX(lava,MATCH(B926,SumMonths,0),2)</f>
        <v>#N/A</v>
      </c>
      <c r="Y926" s="171"/>
    </row>
    <row r="927" customFormat="false" ht="12.75" hidden="false" customHeight="false" outlineLevel="0" collapsed="false">
      <c r="A927" s="57" t="e">
        <f aca="false">INDEX(BucketTable,MATCH(B927,SumMonths,0),1)</f>
        <v>#N/A</v>
      </c>
      <c r="K927" s="57" t="e">
        <f aca="false">INDEX(lava,MATCH(B927,SumMonths,0),2)</f>
        <v>#N/A</v>
      </c>
      <c r="Y927" s="171"/>
    </row>
    <row r="928" customFormat="false" ht="12.75" hidden="false" customHeight="false" outlineLevel="0" collapsed="false">
      <c r="A928" s="57" t="e">
        <f aca="false">INDEX(BucketTable,MATCH(B928,SumMonths,0),1)</f>
        <v>#N/A</v>
      </c>
      <c r="K928" s="57" t="e">
        <f aca="false">INDEX(lava,MATCH(B928,SumMonths,0),2)</f>
        <v>#N/A</v>
      </c>
      <c r="Y928" s="171"/>
    </row>
    <row r="929" customFormat="false" ht="12.75" hidden="false" customHeight="false" outlineLevel="0" collapsed="false">
      <c r="A929" s="57" t="e">
        <f aca="false">INDEX(BucketTable,MATCH(B929,SumMonths,0),1)</f>
        <v>#N/A</v>
      </c>
      <c r="K929" s="57" t="e">
        <f aca="false">INDEX(lava,MATCH(B929,SumMonths,0),2)</f>
        <v>#N/A</v>
      </c>
      <c r="Y929" s="171"/>
    </row>
    <row r="930" customFormat="false" ht="12.75" hidden="false" customHeight="false" outlineLevel="0" collapsed="false">
      <c r="A930" s="57" t="e">
        <f aca="false">INDEX(BucketTable,MATCH(B930,SumMonths,0),1)</f>
        <v>#N/A</v>
      </c>
      <c r="K930" s="57" t="e">
        <f aca="false">INDEX(lava,MATCH(B930,SumMonths,0),2)</f>
        <v>#N/A</v>
      </c>
      <c r="Y930" s="171"/>
    </row>
    <row r="931" customFormat="false" ht="12.75" hidden="false" customHeight="false" outlineLevel="0" collapsed="false">
      <c r="A931" s="57" t="e">
        <f aca="false">INDEX(BucketTable,MATCH(B931,SumMonths,0),1)</f>
        <v>#N/A</v>
      </c>
      <c r="K931" s="57" t="e">
        <f aca="false">INDEX(lava,MATCH(B931,SumMonths,0),2)</f>
        <v>#N/A</v>
      </c>
      <c r="Y931" s="171"/>
    </row>
    <row r="932" customFormat="false" ht="12.75" hidden="false" customHeight="false" outlineLevel="0" collapsed="false">
      <c r="A932" s="57" t="e">
        <f aca="false">INDEX(BucketTable,MATCH(B932,SumMonths,0),1)</f>
        <v>#N/A</v>
      </c>
      <c r="K932" s="57" t="e">
        <f aca="false">INDEX(lava,MATCH(B932,SumMonths,0),2)</f>
        <v>#N/A</v>
      </c>
      <c r="Y932" s="171"/>
    </row>
    <row r="933" customFormat="false" ht="12.75" hidden="false" customHeight="false" outlineLevel="0" collapsed="false">
      <c r="A933" s="57" t="e">
        <f aca="false">INDEX(BucketTable,MATCH(B933,SumMonths,0),1)</f>
        <v>#N/A</v>
      </c>
      <c r="K933" s="57" t="e">
        <f aca="false">INDEX(lava,MATCH(B933,SumMonths,0),2)</f>
        <v>#N/A</v>
      </c>
      <c r="Y933" s="171"/>
    </row>
    <row r="934" customFormat="false" ht="12.75" hidden="false" customHeight="false" outlineLevel="0" collapsed="false">
      <c r="A934" s="57" t="e">
        <f aca="false">INDEX(BucketTable,MATCH(B934,SumMonths,0),1)</f>
        <v>#N/A</v>
      </c>
      <c r="K934" s="57" t="e">
        <f aca="false">INDEX(lava,MATCH(B934,SumMonths,0),2)</f>
        <v>#N/A</v>
      </c>
      <c r="Y934" s="171"/>
    </row>
    <row r="935" customFormat="false" ht="12.75" hidden="false" customHeight="false" outlineLevel="0" collapsed="false">
      <c r="A935" s="57" t="e">
        <f aca="false">INDEX(BucketTable,MATCH(B935,SumMonths,0),1)</f>
        <v>#N/A</v>
      </c>
      <c r="K935" s="57" t="e">
        <f aca="false">INDEX(lava,MATCH(B935,SumMonths,0),2)</f>
        <v>#N/A</v>
      </c>
      <c r="Y935" s="171"/>
    </row>
    <row r="936" customFormat="false" ht="12.75" hidden="false" customHeight="false" outlineLevel="0" collapsed="false">
      <c r="A936" s="57" t="e">
        <f aca="false">INDEX(BucketTable,MATCH(B936,SumMonths,0),1)</f>
        <v>#N/A</v>
      </c>
      <c r="K936" s="57" t="e">
        <f aca="false">INDEX(lava,MATCH(B936,SumMonths,0),2)</f>
        <v>#N/A</v>
      </c>
      <c r="Y936" s="171"/>
    </row>
    <row r="937" customFormat="false" ht="12.75" hidden="false" customHeight="false" outlineLevel="0" collapsed="false">
      <c r="A937" s="57" t="e">
        <f aca="false">INDEX(BucketTable,MATCH(B937,SumMonths,0),1)</f>
        <v>#N/A</v>
      </c>
      <c r="K937" s="57" t="e">
        <f aca="false">INDEX(lava,MATCH(B937,SumMonths,0),2)</f>
        <v>#N/A</v>
      </c>
      <c r="Y937" s="171"/>
    </row>
    <row r="938" customFormat="false" ht="12.75" hidden="false" customHeight="false" outlineLevel="0" collapsed="false">
      <c r="A938" s="57" t="e">
        <f aca="false">INDEX(BucketTable,MATCH(B938,SumMonths,0),1)</f>
        <v>#N/A</v>
      </c>
      <c r="K938" s="57" t="e">
        <f aca="false">INDEX(lava,MATCH(B938,SumMonths,0),2)</f>
        <v>#N/A</v>
      </c>
      <c r="Y938" s="171"/>
    </row>
    <row r="939" customFormat="false" ht="12.75" hidden="false" customHeight="false" outlineLevel="0" collapsed="false">
      <c r="A939" s="57" t="e">
        <f aca="false">INDEX(BucketTable,MATCH(B939,SumMonths,0),1)</f>
        <v>#N/A</v>
      </c>
      <c r="K939" s="57" t="e">
        <f aca="false">INDEX(lava,MATCH(B939,SumMonths,0),2)</f>
        <v>#N/A</v>
      </c>
      <c r="Y939" s="171"/>
    </row>
    <row r="940" customFormat="false" ht="12.75" hidden="false" customHeight="false" outlineLevel="0" collapsed="false">
      <c r="A940" s="57" t="e">
        <f aca="false">INDEX(BucketTable,MATCH(B940,SumMonths,0),1)</f>
        <v>#N/A</v>
      </c>
      <c r="K940" s="57" t="e">
        <f aca="false">INDEX(lava,MATCH(B940,SumMonths,0),2)</f>
        <v>#N/A</v>
      </c>
      <c r="Y940" s="171"/>
    </row>
    <row r="941" customFormat="false" ht="12.75" hidden="false" customHeight="false" outlineLevel="0" collapsed="false">
      <c r="A941" s="57" t="e">
        <f aca="false">INDEX(BucketTable,MATCH(B941,SumMonths,0),1)</f>
        <v>#N/A</v>
      </c>
      <c r="K941" s="57" t="e">
        <f aca="false">INDEX(lava,MATCH(B941,SumMonths,0),2)</f>
        <v>#N/A</v>
      </c>
      <c r="Y941" s="171"/>
    </row>
    <row r="942" customFormat="false" ht="12.75" hidden="false" customHeight="false" outlineLevel="0" collapsed="false">
      <c r="A942" s="57" t="e">
        <f aca="false">INDEX(BucketTable,MATCH(B942,SumMonths,0),1)</f>
        <v>#N/A</v>
      </c>
      <c r="K942" s="57" t="e">
        <f aca="false">INDEX(lava,MATCH(B942,SumMonths,0),2)</f>
        <v>#N/A</v>
      </c>
      <c r="Y942" s="171"/>
    </row>
    <row r="943" customFormat="false" ht="12.75" hidden="false" customHeight="false" outlineLevel="0" collapsed="false">
      <c r="A943" s="57" t="e">
        <f aca="false">INDEX(BucketTable,MATCH(B943,SumMonths,0),1)</f>
        <v>#N/A</v>
      </c>
      <c r="K943" s="57" t="e">
        <f aca="false">INDEX(lava,MATCH(B943,SumMonths,0),2)</f>
        <v>#N/A</v>
      </c>
      <c r="Y943" s="171"/>
    </row>
    <row r="944" customFormat="false" ht="12.75" hidden="false" customHeight="false" outlineLevel="0" collapsed="false">
      <c r="A944" s="57" t="e">
        <f aca="false">INDEX(BucketTable,MATCH(B944,SumMonths,0),1)</f>
        <v>#N/A</v>
      </c>
      <c r="K944" s="57" t="e">
        <f aca="false">INDEX(lava,MATCH(B944,SumMonths,0),2)</f>
        <v>#N/A</v>
      </c>
      <c r="Y944" s="171"/>
    </row>
    <row r="945" customFormat="false" ht="12.75" hidden="false" customHeight="false" outlineLevel="0" collapsed="false">
      <c r="A945" s="57" t="e">
        <f aca="false">INDEX(BucketTable,MATCH(B945,SumMonths,0),1)</f>
        <v>#N/A</v>
      </c>
      <c r="K945" s="57" t="e">
        <f aca="false">INDEX(lava,MATCH(B945,SumMonths,0),2)</f>
        <v>#N/A</v>
      </c>
      <c r="Y945" s="171"/>
    </row>
    <row r="946" customFormat="false" ht="12.75" hidden="false" customHeight="false" outlineLevel="0" collapsed="false">
      <c r="A946" s="57" t="e">
        <f aca="false">INDEX(BucketTable,MATCH(B946,SumMonths,0),1)</f>
        <v>#N/A</v>
      </c>
      <c r="K946" s="57" t="e">
        <f aca="false">INDEX(lava,MATCH(B946,SumMonths,0),2)</f>
        <v>#N/A</v>
      </c>
      <c r="Y946" s="171"/>
    </row>
    <row r="947" customFormat="false" ht="12.75" hidden="false" customHeight="false" outlineLevel="0" collapsed="false">
      <c r="A947" s="57" t="e">
        <f aca="false">INDEX(BucketTable,MATCH(B947,SumMonths,0),1)</f>
        <v>#N/A</v>
      </c>
      <c r="K947" s="57" t="e">
        <f aca="false">INDEX(lava,MATCH(B947,SumMonths,0),2)</f>
        <v>#N/A</v>
      </c>
      <c r="Y947" s="171"/>
    </row>
    <row r="948" customFormat="false" ht="12.75" hidden="false" customHeight="false" outlineLevel="0" collapsed="false">
      <c r="A948" s="57" t="e">
        <f aca="false">INDEX(BucketTable,MATCH(B948,SumMonths,0),1)</f>
        <v>#N/A</v>
      </c>
      <c r="K948" s="57" t="e">
        <f aca="false">INDEX(lava,MATCH(B948,SumMonths,0),2)</f>
        <v>#N/A</v>
      </c>
      <c r="Y948" s="171"/>
    </row>
    <row r="949" customFormat="false" ht="12.75" hidden="false" customHeight="false" outlineLevel="0" collapsed="false">
      <c r="A949" s="57" t="e">
        <f aca="false">INDEX(BucketTable,MATCH(B949,SumMonths,0),1)</f>
        <v>#N/A</v>
      </c>
      <c r="K949" s="57" t="e">
        <f aca="false">INDEX(lava,MATCH(B949,SumMonths,0),2)</f>
        <v>#N/A</v>
      </c>
      <c r="Y949" s="171"/>
    </row>
    <row r="950" customFormat="false" ht="12.75" hidden="false" customHeight="false" outlineLevel="0" collapsed="false">
      <c r="A950" s="57" t="e">
        <f aca="false">INDEX(BucketTable,MATCH(B950,SumMonths,0),1)</f>
        <v>#N/A</v>
      </c>
      <c r="K950" s="57" t="e">
        <f aca="false">INDEX(lava,MATCH(B950,SumMonths,0),2)</f>
        <v>#N/A</v>
      </c>
      <c r="Y950" s="171"/>
    </row>
    <row r="951" customFormat="false" ht="12.75" hidden="false" customHeight="false" outlineLevel="0" collapsed="false">
      <c r="A951" s="57" t="e">
        <f aca="false">INDEX(BucketTable,MATCH(B951,SumMonths,0),1)</f>
        <v>#N/A</v>
      </c>
      <c r="K951" s="57" t="e">
        <f aca="false">INDEX(lava,MATCH(B951,SumMonths,0),2)</f>
        <v>#N/A</v>
      </c>
      <c r="Y951" s="171"/>
    </row>
    <row r="952" customFormat="false" ht="12.75" hidden="false" customHeight="false" outlineLevel="0" collapsed="false">
      <c r="A952" s="57" t="e">
        <f aca="false">INDEX(BucketTable,MATCH(B952,SumMonths,0),1)</f>
        <v>#N/A</v>
      </c>
      <c r="K952" s="57" t="e">
        <f aca="false">INDEX(lava,MATCH(B952,SumMonths,0),2)</f>
        <v>#N/A</v>
      </c>
      <c r="Y952" s="171"/>
    </row>
    <row r="953" customFormat="false" ht="12.75" hidden="false" customHeight="false" outlineLevel="0" collapsed="false">
      <c r="A953" s="57" t="e">
        <f aca="false">INDEX(BucketTable,MATCH(B953,SumMonths,0),1)</f>
        <v>#N/A</v>
      </c>
      <c r="K953" s="57" t="e">
        <f aca="false">INDEX(lava,MATCH(B953,SumMonths,0),2)</f>
        <v>#N/A</v>
      </c>
      <c r="Y953" s="171"/>
    </row>
    <row r="954" customFormat="false" ht="12.75" hidden="false" customHeight="false" outlineLevel="0" collapsed="false">
      <c r="A954" s="57" t="e">
        <f aca="false">INDEX(BucketTable,MATCH(B954,SumMonths,0),1)</f>
        <v>#N/A</v>
      </c>
      <c r="K954" s="57" t="e">
        <f aca="false">INDEX(lava,MATCH(B954,SumMonths,0),2)</f>
        <v>#N/A</v>
      </c>
      <c r="Y954" s="171"/>
    </row>
    <row r="955" customFormat="false" ht="12.75" hidden="false" customHeight="false" outlineLevel="0" collapsed="false">
      <c r="A955" s="57" t="e">
        <f aca="false">INDEX(BucketTable,MATCH(B955,SumMonths,0),1)</f>
        <v>#N/A</v>
      </c>
      <c r="K955" s="57" t="e">
        <f aca="false">INDEX(lava,MATCH(B955,SumMonths,0),2)</f>
        <v>#N/A</v>
      </c>
      <c r="Y955" s="171"/>
    </row>
    <row r="956" customFormat="false" ht="12.75" hidden="false" customHeight="false" outlineLevel="0" collapsed="false">
      <c r="A956" s="57" t="e">
        <f aca="false">INDEX(BucketTable,MATCH(B956,SumMonths,0),1)</f>
        <v>#N/A</v>
      </c>
      <c r="K956" s="57" t="e">
        <f aca="false">INDEX(lava,MATCH(B956,SumMonths,0),2)</f>
        <v>#N/A</v>
      </c>
      <c r="Y956" s="171"/>
    </row>
    <row r="957" customFormat="false" ht="12.75" hidden="false" customHeight="false" outlineLevel="0" collapsed="false">
      <c r="A957" s="57" t="e">
        <f aca="false">INDEX(BucketTable,MATCH(B957,SumMonths,0),1)</f>
        <v>#N/A</v>
      </c>
      <c r="K957" s="57" t="e">
        <f aca="false">INDEX(lava,MATCH(B957,SumMonths,0),2)</f>
        <v>#N/A</v>
      </c>
      <c r="Y957" s="171"/>
    </row>
    <row r="958" customFormat="false" ht="12.75" hidden="false" customHeight="false" outlineLevel="0" collapsed="false">
      <c r="A958" s="57" t="e">
        <f aca="false">INDEX(BucketTable,MATCH(B958,SumMonths,0),1)</f>
        <v>#N/A</v>
      </c>
      <c r="K958" s="57" t="e">
        <f aca="false">INDEX(lava,MATCH(B958,SumMonths,0),2)</f>
        <v>#N/A</v>
      </c>
      <c r="Y958" s="171"/>
    </row>
    <row r="959" customFormat="false" ht="12.75" hidden="false" customHeight="false" outlineLevel="0" collapsed="false">
      <c r="A959" s="57" t="e">
        <f aca="false">INDEX(BucketTable,MATCH(B959,SumMonths,0),1)</f>
        <v>#N/A</v>
      </c>
      <c r="K959" s="57" t="e">
        <f aca="false">INDEX(lava,MATCH(B959,SumMonths,0),2)</f>
        <v>#N/A</v>
      </c>
      <c r="Y959" s="171"/>
    </row>
    <row r="960" customFormat="false" ht="12.75" hidden="false" customHeight="false" outlineLevel="0" collapsed="false">
      <c r="A960" s="57" t="e">
        <f aca="false">INDEX(BucketTable,MATCH(B960,SumMonths,0),1)</f>
        <v>#N/A</v>
      </c>
      <c r="K960" s="57" t="e">
        <f aca="false">INDEX(lava,MATCH(B960,SumMonths,0),2)</f>
        <v>#N/A</v>
      </c>
      <c r="Y960" s="171"/>
    </row>
    <row r="961" customFormat="false" ht="12.75" hidden="false" customHeight="false" outlineLevel="0" collapsed="false">
      <c r="A961" s="57" t="e">
        <f aca="false">INDEX(BucketTable,MATCH(B961,SumMonths,0),1)</f>
        <v>#N/A</v>
      </c>
      <c r="K961" s="57" t="e">
        <f aca="false">INDEX(lava,MATCH(B961,SumMonths,0),2)</f>
        <v>#N/A</v>
      </c>
      <c r="Y961" s="171"/>
    </row>
    <row r="962" customFormat="false" ht="12.75" hidden="false" customHeight="false" outlineLevel="0" collapsed="false">
      <c r="A962" s="57" t="e">
        <f aca="false">INDEX(BucketTable,MATCH(B962,SumMonths,0),1)</f>
        <v>#N/A</v>
      </c>
      <c r="K962" s="57" t="e">
        <f aca="false">INDEX(lava,MATCH(B962,SumMonths,0),2)</f>
        <v>#N/A</v>
      </c>
      <c r="Y962" s="171"/>
    </row>
    <row r="963" customFormat="false" ht="12.75" hidden="false" customHeight="false" outlineLevel="0" collapsed="false">
      <c r="A963" s="57" t="e">
        <f aca="false">INDEX(BucketTable,MATCH(B963,SumMonths,0),1)</f>
        <v>#N/A</v>
      </c>
      <c r="K963" s="57" t="e">
        <f aca="false">INDEX(lava,MATCH(B963,SumMonths,0),2)</f>
        <v>#N/A</v>
      </c>
      <c r="Y963" s="171"/>
    </row>
    <row r="964" customFormat="false" ht="12.75" hidden="false" customHeight="false" outlineLevel="0" collapsed="false">
      <c r="A964" s="57" t="e">
        <f aca="false">INDEX(BucketTable,MATCH(B964,SumMonths,0),1)</f>
        <v>#N/A</v>
      </c>
      <c r="K964" s="57" t="e">
        <f aca="false">INDEX(lava,MATCH(B964,SumMonths,0),2)</f>
        <v>#N/A</v>
      </c>
      <c r="Y964" s="171"/>
    </row>
    <row r="965" customFormat="false" ht="12.75" hidden="false" customHeight="false" outlineLevel="0" collapsed="false">
      <c r="A965" s="57" t="e">
        <f aca="false">INDEX(BucketTable,MATCH(B965,SumMonths,0),1)</f>
        <v>#N/A</v>
      </c>
      <c r="K965" s="57" t="e">
        <f aca="false">INDEX(lava,MATCH(B965,SumMonths,0),2)</f>
        <v>#N/A</v>
      </c>
      <c r="Y965" s="171"/>
    </row>
    <row r="966" customFormat="false" ht="12.75" hidden="false" customHeight="false" outlineLevel="0" collapsed="false">
      <c r="A966" s="57" t="e">
        <f aca="false">INDEX(BucketTable,MATCH(B966,SumMonths,0),1)</f>
        <v>#N/A</v>
      </c>
      <c r="K966" s="57" t="e">
        <f aca="false">INDEX(lava,MATCH(B966,SumMonths,0),2)</f>
        <v>#N/A</v>
      </c>
      <c r="Y966" s="171"/>
    </row>
    <row r="967" customFormat="false" ht="12.75" hidden="false" customHeight="false" outlineLevel="0" collapsed="false">
      <c r="A967" s="57" t="e">
        <f aca="false">INDEX(BucketTable,MATCH(B967,SumMonths,0),1)</f>
        <v>#N/A</v>
      </c>
      <c r="K967" s="57" t="e">
        <f aca="false">INDEX(lava,MATCH(B967,SumMonths,0),2)</f>
        <v>#N/A</v>
      </c>
      <c r="Y967" s="171"/>
    </row>
    <row r="968" customFormat="false" ht="12.75" hidden="false" customHeight="false" outlineLevel="0" collapsed="false">
      <c r="A968" s="57" t="e">
        <f aca="false">INDEX(BucketTable,MATCH(B968,SumMonths,0),1)</f>
        <v>#N/A</v>
      </c>
      <c r="K968" s="57" t="e">
        <f aca="false">INDEX(lava,MATCH(B968,SumMonths,0),2)</f>
        <v>#N/A</v>
      </c>
      <c r="Y968" s="171"/>
    </row>
    <row r="969" customFormat="false" ht="12.75" hidden="false" customHeight="false" outlineLevel="0" collapsed="false">
      <c r="A969" s="57" t="e">
        <f aca="false">INDEX(BucketTable,MATCH(B969,SumMonths,0),1)</f>
        <v>#N/A</v>
      </c>
      <c r="K969" s="57" t="e">
        <f aca="false">INDEX(lava,MATCH(B969,SumMonths,0),2)</f>
        <v>#N/A</v>
      </c>
      <c r="Y969" s="171"/>
    </row>
    <row r="970" customFormat="false" ht="12.75" hidden="false" customHeight="false" outlineLevel="0" collapsed="false">
      <c r="A970" s="57" t="e">
        <f aca="false">INDEX(BucketTable,MATCH(B970,SumMonths,0),1)</f>
        <v>#N/A</v>
      </c>
      <c r="K970" s="57" t="e">
        <f aca="false">INDEX(lava,MATCH(B970,SumMonths,0),2)</f>
        <v>#N/A</v>
      </c>
      <c r="Y970" s="171"/>
    </row>
    <row r="971" customFormat="false" ht="12.75" hidden="false" customHeight="false" outlineLevel="0" collapsed="false">
      <c r="A971" s="57" t="e">
        <f aca="false">INDEX(BucketTable,MATCH(B971,SumMonths,0),1)</f>
        <v>#N/A</v>
      </c>
      <c r="K971" s="57" t="e">
        <f aca="false">INDEX(lava,MATCH(B971,SumMonths,0),2)</f>
        <v>#N/A</v>
      </c>
      <c r="Y971" s="171"/>
    </row>
    <row r="972" customFormat="false" ht="12.75" hidden="false" customHeight="false" outlineLevel="0" collapsed="false">
      <c r="A972" s="57" t="e">
        <f aca="false">INDEX(BucketTable,MATCH(B972,SumMonths,0),1)</f>
        <v>#N/A</v>
      </c>
      <c r="K972" s="57" t="e">
        <f aca="false">INDEX(lava,MATCH(B972,SumMonths,0),2)</f>
        <v>#N/A</v>
      </c>
      <c r="Y972" s="171"/>
    </row>
    <row r="973" customFormat="false" ht="12.75" hidden="false" customHeight="false" outlineLevel="0" collapsed="false">
      <c r="A973" s="57" t="e">
        <f aca="false">INDEX(BucketTable,MATCH(B973,SumMonths,0),1)</f>
        <v>#N/A</v>
      </c>
      <c r="K973" s="57" t="e">
        <f aca="false">INDEX(lava,MATCH(B973,SumMonths,0),2)</f>
        <v>#N/A</v>
      </c>
      <c r="Y973" s="171"/>
    </row>
    <row r="974" customFormat="false" ht="12.75" hidden="false" customHeight="false" outlineLevel="0" collapsed="false">
      <c r="A974" s="57" t="e">
        <f aca="false">INDEX(BucketTable,MATCH(B974,SumMonths,0),1)</f>
        <v>#N/A</v>
      </c>
      <c r="K974" s="57" t="e">
        <f aca="false">INDEX(lava,MATCH(B974,SumMonths,0),2)</f>
        <v>#N/A</v>
      </c>
      <c r="Y974" s="171"/>
    </row>
    <row r="975" customFormat="false" ht="12.75" hidden="false" customHeight="false" outlineLevel="0" collapsed="false">
      <c r="A975" s="57" t="e">
        <f aca="false">INDEX(BucketTable,MATCH(B975,SumMonths,0),1)</f>
        <v>#N/A</v>
      </c>
      <c r="K975" s="57" t="e">
        <f aca="false">INDEX(lava,MATCH(B975,SumMonths,0),2)</f>
        <v>#N/A</v>
      </c>
      <c r="Y975" s="171"/>
    </row>
    <row r="976" customFormat="false" ht="12.75" hidden="false" customHeight="false" outlineLevel="0" collapsed="false">
      <c r="A976" s="57" t="e">
        <f aca="false">INDEX(BucketTable,MATCH(B976,SumMonths,0),1)</f>
        <v>#N/A</v>
      </c>
      <c r="K976" s="57" t="e">
        <f aca="false">INDEX(lava,MATCH(B976,SumMonths,0),2)</f>
        <v>#N/A</v>
      </c>
      <c r="Y976" s="171"/>
    </row>
    <row r="977" customFormat="false" ht="12.75" hidden="false" customHeight="false" outlineLevel="0" collapsed="false">
      <c r="A977" s="57" t="e">
        <f aca="false">INDEX(BucketTable,MATCH(B977,SumMonths,0),1)</f>
        <v>#N/A</v>
      </c>
      <c r="K977" s="57" t="e">
        <f aca="false">INDEX(lava,MATCH(B977,SumMonths,0),2)</f>
        <v>#N/A</v>
      </c>
      <c r="Y977" s="171"/>
    </row>
    <row r="978" customFormat="false" ht="12.75" hidden="false" customHeight="false" outlineLevel="0" collapsed="false">
      <c r="A978" s="57" t="e">
        <f aca="false">INDEX(BucketTable,MATCH(B978,SumMonths,0),1)</f>
        <v>#N/A</v>
      </c>
      <c r="K978" s="57" t="e">
        <f aca="false">INDEX(lava,MATCH(B978,SumMonths,0),2)</f>
        <v>#N/A</v>
      </c>
      <c r="Y978" s="171"/>
    </row>
    <row r="979" customFormat="false" ht="12.75" hidden="false" customHeight="false" outlineLevel="0" collapsed="false">
      <c r="A979" s="57" t="e">
        <f aca="false">INDEX(BucketTable,MATCH(B979,SumMonths,0),1)</f>
        <v>#N/A</v>
      </c>
      <c r="K979" s="57" t="e">
        <f aca="false">INDEX(lava,MATCH(B979,SumMonths,0),2)</f>
        <v>#N/A</v>
      </c>
      <c r="Y979" s="171"/>
    </row>
    <row r="980" customFormat="false" ht="12.75" hidden="false" customHeight="false" outlineLevel="0" collapsed="false">
      <c r="A980" s="57" t="e">
        <f aca="false">INDEX(BucketTable,MATCH(B980,SumMonths,0),1)</f>
        <v>#N/A</v>
      </c>
      <c r="K980" s="57" t="e">
        <f aca="false">INDEX(lava,MATCH(B980,SumMonths,0),2)</f>
        <v>#N/A</v>
      </c>
      <c r="Y980" s="171"/>
    </row>
    <row r="981" customFormat="false" ht="12.75" hidden="false" customHeight="false" outlineLevel="0" collapsed="false">
      <c r="A981" s="57" t="e">
        <f aca="false">INDEX(BucketTable,MATCH(B981,SumMonths,0),1)</f>
        <v>#N/A</v>
      </c>
      <c r="K981" s="57" t="e">
        <f aca="false">INDEX(lava,MATCH(B981,SumMonths,0),2)</f>
        <v>#N/A</v>
      </c>
      <c r="Y981" s="171"/>
    </row>
    <row r="982" customFormat="false" ht="12.75" hidden="false" customHeight="false" outlineLevel="0" collapsed="false">
      <c r="A982" s="57" t="e">
        <f aca="false">INDEX(BucketTable,MATCH(B982,SumMonths,0),1)</f>
        <v>#N/A</v>
      </c>
      <c r="K982" s="57" t="e">
        <f aca="false">INDEX(lava,MATCH(B982,SumMonths,0),2)</f>
        <v>#N/A</v>
      </c>
      <c r="Y982" s="171"/>
    </row>
    <row r="983" customFormat="false" ht="12.75" hidden="false" customHeight="false" outlineLevel="0" collapsed="false">
      <c r="A983" s="57" t="e">
        <f aca="false">INDEX(BucketTable,MATCH(B983,SumMonths,0),1)</f>
        <v>#N/A</v>
      </c>
      <c r="K983" s="57" t="e">
        <f aca="false">INDEX(lava,MATCH(B983,SumMonths,0),2)</f>
        <v>#N/A</v>
      </c>
      <c r="Y983" s="171"/>
    </row>
    <row r="984" customFormat="false" ht="12.75" hidden="false" customHeight="false" outlineLevel="0" collapsed="false">
      <c r="A984" s="57" t="e">
        <f aca="false">INDEX(BucketTable,MATCH(B984,SumMonths,0),1)</f>
        <v>#N/A</v>
      </c>
      <c r="K984" s="57" t="e">
        <f aca="false">INDEX(lava,MATCH(B984,SumMonths,0),2)</f>
        <v>#N/A</v>
      </c>
      <c r="Y984" s="171"/>
    </row>
    <row r="985" customFormat="false" ht="12.75" hidden="false" customHeight="false" outlineLevel="0" collapsed="false">
      <c r="A985" s="57" t="e">
        <f aca="false">INDEX(BucketTable,MATCH(B985,SumMonths,0),1)</f>
        <v>#N/A</v>
      </c>
      <c r="K985" s="57" t="e">
        <f aca="false">INDEX(lava,MATCH(B985,SumMonths,0),2)</f>
        <v>#N/A</v>
      </c>
      <c r="Y985" s="171"/>
    </row>
    <row r="986" customFormat="false" ht="12.75" hidden="false" customHeight="false" outlineLevel="0" collapsed="false">
      <c r="A986" s="57" t="e">
        <f aca="false">INDEX(BucketTable,MATCH(B986,SumMonths,0),1)</f>
        <v>#N/A</v>
      </c>
      <c r="K986" s="57" t="e">
        <f aca="false">INDEX(lava,MATCH(B986,SumMonths,0),2)</f>
        <v>#N/A</v>
      </c>
      <c r="Y986" s="171"/>
    </row>
    <row r="987" customFormat="false" ht="12.75" hidden="false" customHeight="false" outlineLevel="0" collapsed="false">
      <c r="A987" s="57" t="e">
        <f aca="false">INDEX(BucketTable,MATCH(B987,SumMonths,0),1)</f>
        <v>#N/A</v>
      </c>
      <c r="K987" s="57" t="e">
        <f aca="false">INDEX(lava,MATCH(B987,SumMonths,0),2)</f>
        <v>#N/A</v>
      </c>
      <c r="Y987" s="171"/>
    </row>
    <row r="988" customFormat="false" ht="12.75" hidden="false" customHeight="false" outlineLevel="0" collapsed="false">
      <c r="A988" s="57" t="e">
        <f aca="false">INDEX(BucketTable,MATCH(B988,SumMonths,0),1)</f>
        <v>#N/A</v>
      </c>
      <c r="K988" s="57" t="e">
        <f aca="false">INDEX(lava,MATCH(B988,SumMonths,0),2)</f>
        <v>#N/A</v>
      </c>
      <c r="Y988" s="171"/>
    </row>
    <row r="989" customFormat="false" ht="12.75" hidden="false" customHeight="false" outlineLevel="0" collapsed="false">
      <c r="A989" s="57" t="e">
        <f aca="false">INDEX(BucketTable,MATCH(B989,SumMonths,0),1)</f>
        <v>#N/A</v>
      </c>
      <c r="K989" s="57" t="e">
        <f aca="false">INDEX(lava,MATCH(B989,SumMonths,0),2)</f>
        <v>#N/A</v>
      </c>
      <c r="Y989" s="171"/>
    </row>
    <row r="990" customFormat="false" ht="12.75" hidden="false" customHeight="false" outlineLevel="0" collapsed="false">
      <c r="A990" s="57" t="e">
        <f aca="false">INDEX(BucketTable,MATCH(B990,SumMonths,0),1)</f>
        <v>#N/A</v>
      </c>
      <c r="K990" s="57" t="e">
        <f aca="false">INDEX(lava,MATCH(B990,SumMonths,0),2)</f>
        <v>#N/A</v>
      </c>
      <c r="Y990" s="171"/>
    </row>
    <row r="991" customFormat="false" ht="12.75" hidden="false" customHeight="false" outlineLevel="0" collapsed="false">
      <c r="A991" s="57" t="e">
        <f aca="false">INDEX(BucketTable,MATCH(B991,SumMonths,0),1)</f>
        <v>#N/A</v>
      </c>
      <c r="K991" s="57" t="e">
        <f aca="false">INDEX(lava,MATCH(B991,SumMonths,0),2)</f>
        <v>#N/A</v>
      </c>
      <c r="Y991" s="171"/>
    </row>
    <row r="992" customFormat="false" ht="12.75" hidden="false" customHeight="false" outlineLevel="0" collapsed="false">
      <c r="A992" s="57" t="e">
        <f aca="false">INDEX(BucketTable,MATCH(B992,SumMonths,0),1)</f>
        <v>#N/A</v>
      </c>
      <c r="K992" s="57" t="e">
        <f aca="false">INDEX(lava,MATCH(B992,SumMonths,0),2)</f>
        <v>#N/A</v>
      </c>
      <c r="Y992" s="171"/>
    </row>
    <row r="993" customFormat="false" ht="12.75" hidden="false" customHeight="false" outlineLevel="0" collapsed="false">
      <c r="A993" s="57" t="e">
        <f aca="false">INDEX(BucketTable,MATCH(B993,SumMonths,0),1)</f>
        <v>#N/A</v>
      </c>
      <c r="K993" s="57" t="e">
        <f aca="false">INDEX(lava,MATCH(B993,SumMonths,0),2)</f>
        <v>#N/A</v>
      </c>
      <c r="Y993" s="171"/>
    </row>
    <row r="994" customFormat="false" ht="12.75" hidden="false" customHeight="false" outlineLevel="0" collapsed="false">
      <c r="A994" s="57" t="e">
        <f aca="false">INDEX(BucketTable,MATCH(B994,SumMonths,0),1)</f>
        <v>#N/A</v>
      </c>
      <c r="K994" s="57" t="e">
        <f aca="false">INDEX(lava,MATCH(B994,SumMonths,0),2)</f>
        <v>#N/A</v>
      </c>
      <c r="Y994" s="171"/>
    </row>
    <row r="995" customFormat="false" ht="12.75" hidden="false" customHeight="false" outlineLevel="0" collapsed="false">
      <c r="A995" s="57" t="e">
        <f aca="false">INDEX(BucketTable,MATCH(B995,SumMonths,0),1)</f>
        <v>#N/A</v>
      </c>
      <c r="K995" s="57" t="e">
        <f aca="false">INDEX(lava,MATCH(B995,SumMonths,0),2)</f>
        <v>#N/A</v>
      </c>
      <c r="Y995" s="171"/>
    </row>
    <row r="996" customFormat="false" ht="12.75" hidden="false" customHeight="false" outlineLevel="0" collapsed="false">
      <c r="A996" s="57" t="e">
        <f aca="false">INDEX(BucketTable,MATCH(B996,SumMonths,0),1)</f>
        <v>#N/A</v>
      </c>
      <c r="K996" s="57" t="e">
        <f aca="false">INDEX(lava,MATCH(B996,SumMonths,0),2)</f>
        <v>#N/A</v>
      </c>
      <c r="Y996" s="171"/>
    </row>
    <row r="997" customFormat="false" ht="12.75" hidden="false" customHeight="false" outlineLevel="0" collapsed="false">
      <c r="A997" s="57" t="e">
        <f aca="false">INDEX(BucketTable,MATCH(B997,SumMonths,0),1)</f>
        <v>#N/A</v>
      </c>
      <c r="K997" s="57" t="e">
        <f aca="false">INDEX(lava,MATCH(B997,SumMonths,0),2)</f>
        <v>#N/A</v>
      </c>
      <c r="Y997" s="171"/>
    </row>
    <row r="998" customFormat="false" ht="12.75" hidden="false" customHeight="false" outlineLevel="0" collapsed="false">
      <c r="A998" s="57" t="e">
        <f aca="false">INDEX(BucketTable,MATCH(B998,SumMonths,0),1)</f>
        <v>#N/A</v>
      </c>
      <c r="K998" s="57" t="e">
        <f aca="false">INDEX(lava,MATCH(B998,SumMonths,0),2)</f>
        <v>#N/A</v>
      </c>
      <c r="Y998" s="171"/>
    </row>
    <row r="999" customFormat="false" ht="12.75" hidden="false" customHeight="false" outlineLevel="0" collapsed="false">
      <c r="A999" s="57" t="e">
        <f aca="false">INDEX(BucketTable,MATCH(B999,SumMonths,0),1)</f>
        <v>#N/A</v>
      </c>
      <c r="K999" s="57" t="e">
        <f aca="false">INDEX(lava,MATCH(B999,SumMonths,0),2)</f>
        <v>#N/A</v>
      </c>
      <c r="Y999" s="171"/>
    </row>
    <row r="1000" customFormat="false" ht="12.75" hidden="false" customHeight="false" outlineLevel="0" collapsed="false">
      <c r="A1000" s="57" t="e">
        <f aca="false">INDEX(BucketTable,MATCH(B1000,SumMonths,0),1)</f>
        <v>#N/A</v>
      </c>
      <c r="K1000" s="57" t="e">
        <f aca="false">INDEX(lava,MATCH(B1000,SumMonths,0),2)</f>
        <v>#N/A</v>
      </c>
      <c r="Y1000" s="171"/>
    </row>
    <row r="1001" customFormat="false" ht="12.75" hidden="false" customHeight="false" outlineLevel="0" collapsed="false">
      <c r="A1001" s="57" t="e">
        <f aca="false">INDEX(BucketTable,MATCH(B1001,SumMonths,0),1)</f>
        <v>#N/A</v>
      </c>
      <c r="K1001" s="57" t="e">
        <f aca="false">INDEX(lava,MATCH(B1001,SumMonths,0),2)</f>
        <v>#N/A</v>
      </c>
      <c r="Y1001" s="171"/>
    </row>
    <row r="1002" customFormat="false" ht="12.75" hidden="false" customHeight="false" outlineLevel="0" collapsed="false">
      <c r="A1002" s="57" t="e">
        <f aca="false">INDEX(BucketTable,MATCH(B1002,SumMonths,0),1)</f>
        <v>#N/A</v>
      </c>
      <c r="K1002" s="57" t="e">
        <f aca="false">INDEX(lava,MATCH(B1002,SumMonths,0),2)</f>
        <v>#N/A</v>
      </c>
      <c r="Y1002" s="171"/>
    </row>
    <row r="1003" customFormat="false" ht="12.75" hidden="false" customHeight="false" outlineLevel="0" collapsed="false">
      <c r="A1003" s="57" t="e">
        <f aca="false">INDEX(BucketTable,MATCH(B1003,SumMonths,0),1)</f>
        <v>#N/A</v>
      </c>
      <c r="K1003" s="57" t="e">
        <f aca="false">INDEX(lava,MATCH(B1003,SumMonths,0),2)</f>
        <v>#N/A</v>
      </c>
      <c r="Y1003" s="171"/>
    </row>
    <row r="1004" customFormat="false" ht="12.75" hidden="false" customHeight="false" outlineLevel="0" collapsed="false">
      <c r="A1004" s="57" t="e">
        <f aca="false">INDEX(BucketTable,MATCH(B1004,SumMonths,0),1)</f>
        <v>#N/A</v>
      </c>
      <c r="K1004" s="57" t="e">
        <f aca="false">INDEX(lava,MATCH(B1004,SumMonths,0),2)</f>
        <v>#N/A</v>
      </c>
      <c r="Y1004" s="171"/>
    </row>
    <row r="1005" customFormat="false" ht="12.75" hidden="false" customHeight="false" outlineLevel="0" collapsed="false">
      <c r="A1005" s="57" t="e">
        <f aca="false">INDEX(BucketTable,MATCH(B1005,SumMonths,0),1)</f>
        <v>#N/A</v>
      </c>
      <c r="K1005" s="57" t="e">
        <f aca="false">INDEX(lava,MATCH(B1005,SumMonths,0),2)</f>
        <v>#N/A</v>
      </c>
      <c r="Y1005" s="171"/>
    </row>
    <row r="1006" customFormat="false" ht="12.75" hidden="false" customHeight="false" outlineLevel="0" collapsed="false">
      <c r="A1006" s="57" t="e">
        <f aca="false">INDEX(BucketTable,MATCH(B1006,SumMonths,0),1)</f>
        <v>#N/A</v>
      </c>
      <c r="K1006" s="57" t="e">
        <f aca="false">INDEX(lava,MATCH(B1006,SumMonths,0),2)</f>
        <v>#N/A</v>
      </c>
      <c r="Y1006" s="171"/>
    </row>
    <row r="1007" customFormat="false" ht="12.75" hidden="false" customHeight="false" outlineLevel="0" collapsed="false">
      <c r="A1007" s="57" t="e">
        <f aca="false">INDEX(BucketTable,MATCH(B1007,SumMonths,0),1)</f>
        <v>#N/A</v>
      </c>
      <c r="K1007" s="57" t="e">
        <f aca="false">INDEX(lava,MATCH(B1007,SumMonths,0),2)</f>
        <v>#N/A</v>
      </c>
      <c r="Y1007" s="171"/>
    </row>
    <row r="1008" customFormat="false" ht="12.75" hidden="false" customHeight="false" outlineLevel="0" collapsed="false">
      <c r="A1008" s="57" t="e">
        <f aca="false">INDEX(BucketTable,MATCH(B1008,SumMonths,0),1)</f>
        <v>#N/A</v>
      </c>
      <c r="K1008" s="57" t="e">
        <f aca="false">INDEX(lava,MATCH(B1008,SumMonths,0),2)</f>
        <v>#N/A</v>
      </c>
      <c r="Y1008" s="171"/>
    </row>
    <row r="1009" customFormat="false" ht="12.75" hidden="false" customHeight="false" outlineLevel="0" collapsed="false">
      <c r="A1009" s="57" t="e">
        <f aca="false">INDEX(BucketTable,MATCH(B1009,SumMonths,0),1)</f>
        <v>#N/A</v>
      </c>
      <c r="K1009" s="57" t="e">
        <f aca="false">INDEX(lava,MATCH(B1009,SumMonths,0),2)</f>
        <v>#N/A</v>
      </c>
      <c r="Y1009" s="171"/>
    </row>
    <row r="1010" customFormat="false" ht="12.75" hidden="false" customHeight="false" outlineLevel="0" collapsed="false">
      <c r="A1010" s="57" t="e">
        <f aca="false">INDEX(BucketTable,MATCH(B1010,SumMonths,0),1)</f>
        <v>#N/A</v>
      </c>
      <c r="K1010" s="57" t="e">
        <f aca="false">INDEX(lava,MATCH(B1010,SumMonths,0),2)</f>
        <v>#N/A</v>
      </c>
      <c r="Y1010" s="171"/>
    </row>
    <row r="1011" customFormat="false" ht="12.75" hidden="false" customHeight="false" outlineLevel="0" collapsed="false">
      <c r="A1011" s="57" t="e">
        <f aca="false">INDEX(BucketTable,MATCH(B1011,SumMonths,0),1)</f>
        <v>#N/A</v>
      </c>
      <c r="K1011" s="57" t="e">
        <f aca="false">INDEX(lava,MATCH(B1011,SumMonths,0),2)</f>
        <v>#N/A</v>
      </c>
      <c r="Y1011" s="171"/>
    </row>
    <row r="1012" customFormat="false" ht="12.75" hidden="false" customHeight="false" outlineLevel="0" collapsed="false">
      <c r="A1012" s="57" t="e">
        <f aca="false">INDEX(BucketTable,MATCH(B1012,SumMonths,0),1)</f>
        <v>#N/A</v>
      </c>
      <c r="K1012" s="57" t="e">
        <f aca="false">INDEX(lava,MATCH(B1012,SumMonths,0),2)</f>
        <v>#N/A</v>
      </c>
      <c r="Y1012" s="171"/>
    </row>
    <row r="1013" customFormat="false" ht="12.75" hidden="false" customHeight="false" outlineLevel="0" collapsed="false">
      <c r="A1013" s="57" t="e">
        <f aca="false">INDEX(BucketTable,MATCH(B1013,SumMonths,0),1)</f>
        <v>#N/A</v>
      </c>
      <c r="K1013" s="57" t="e">
        <f aca="false">INDEX(lava,MATCH(B1013,SumMonths,0),2)</f>
        <v>#N/A</v>
      </c>
      <c r="Y1013" s="171"/>
    </row>
    <row r="1014" customFormat="false" ht="12.75" hidden="false" customHeight="false" outlineLevel="0" collapsed="false">
      <c r="A1014" s="57" t="e">
        <f aca="false">INDEX(BucketTable,MATCH(B1014,SumMonths,0),1)</f>
        <v>#N/A</v>
      </c>
      <c r="K1014" s="57" t="e">
        <f aca="false">INDEX(lava,MATCH(B1014,SumMonths,0),2)</f>
        <v>#N/A</v>
      </c>
      <c r="Y1014" s="171"/>
    </row>
    <row r="1015" customFormat="false" ht="12.75" hidden="false" customHeight="false" outlineLevel="0" collapsed="false">
      <c r="A1015" s="57" t="e">
        <f aca="false">INDEX(BucketTable,MATCH(B1015,SumMonths,0),1)</f>
        <v>#N/A</v>
      </c>
      <c r="K1015" s="57" t="e">
        <f aca="false">INDEX(lava,MATCH(B1015,SumMonths,0),2)</f>
        <v>#N/A</v>
      </c>
      <c r="Y1015" s="171"/>
    </row>
    <row r="1016" customFormat="false" ht="12.75" hidden="false" customHeight="false" outlineLevel="0" collapsed="false">
      <c r="A1016" s="57" t="e">
        <f aca="false">INDEX(BucketTable,MATCH(B1016,SumMonths,0),1)</f>
        <v>#N/A</v>
      </c>
      <c r="K1016" s="57" t="e">
        <f aca="false">INDEX(lava,MATCH(B1016,SumMonths,0),2)</f>
        <v>#N/A</v>
      </c>
      <c r="Y1016" s="171"/>
    </row>
    <row r="1017" customFormat="false" ht="12.75" hidden="false" customHeight="false" outlineLevel="0" collapsed="false">
      <c r="A1017" s="57" t="e">
        <f aca="false">INDEX(BucketTable,MATCH(B1017,SumMonths,0),1)</f>
        <v>#N/A</v>
      </c>
      <c r="K1017" s="57" t="e">
        <f aca="false">INDEX(lava,MATCH(B1017,SumMonths,0),2)</f>
        <v>#N/A</v>
      </c>
      <c r="Y1017" s="171"/>
    </row>
    <row r="1018" customFormat="false" ht="12.75" hidden="false" customHeight="false" outlineLevel="0" collapsed="false">
      <c r="A1018" s="57" t="e">
        <f aca="false">INDEX(BucketTable,MATCH(B1018,SumMonths,0),1)</f>
        <v>#N/A</v>
      </c>
      <c r="K1018" s="57" t="e">
        <f aca="false">INDEX(lava,MATCH(B1018,SumMonths,0),2)</f>
        <v>#N/A</v>
      </c>
      <c r="Y1018" s="171"/>
    </row>
    <row r="1019" customFormat="false" ht="12.75" hidden="false" customHeight="false" outlineLevel="0" collapsed="false">
      <c r="A1019" s="57" t="e">
        <f aca="false">INDEX(BucketTable,MATCH(B1019,SumMonths,0),1)</f>
        <v>#N/A</v>
      </c>
      <c r="K1019" s="57" t="e">
        <f aca="false">INDEX(lava,MATCH(B1019,SumMonths,0),2)</f>
        <v>#N/A</v>
      </c>
      <c r="Y1019" s="171"/>
    </row>
    <row r="1020" customFormat="false" ht="12.75" hidden="false" customHeight="false" outlineLevel="0" collapsed="false">
      <c r="A1020" s="57" t="e">
        <f aca="false">INDEX(BucketTable,MATCH(B1020,SumMonths,0),1)</f>
        <v>#N/A</v>
      </c>
      <c r="K1020" s="57" t="e">
        <f aca="false">INDEX(lava,MATCH(B1020,SumMonths,0),2)</f>
        <v>#N/A</v>
      </c>
      <c r="Y1020" s="171"/>
    </row>
    <row r="1021" customFormat="false" ht="12.75" hidden="false" customHeight="false" outlineLevel="0" collapsed="false">
      <c r="A1021" s="57" t="e">
        <f aca="false">INDEX(BucketTable,MATCH(B1021,SumMonths,0),1)</f>
        <v>#N/A</v>
      </c>
      <c r="K1021" s="57" t="e">
        <f aca="false">INDEX(lava,MATCH(B1021,SumMonths,0),2)</f>
        <v>#N/A</v>
      </c>
      <c r="Y1021" s="171"/>
    </row>
    <row r="1022" customFormat="false" ht="12.75" hidden="false" customHeight="false" outlineLevel="0" collapsed="false">
      <c r="A1022" s="57" t="e">
        <f aca="false">INDEX(BucketTable,MATCH(B1022,SumMonths,0),1)</f>
        <v>#N/A</v>
      </c>
      <c r="K1022" s="57" t="e">
        <f aca="false">INDEX(lava,MATCH(B1022,SumMonths,0),2)</f>
        <v>#N/A</v>
      </c>
      <c r="Y1022" s="171"/>
    </row>
    <row r="1023" customFormat="false" ht="12.75" hidden="false" customHeight="false" outlineLevel="0" collapsed="false">
      <c r="A1023" s="57" t="e">
        <f aca="false">INDEX(BucketTable,MATCH(B1023,SumMonths,0),1)</f>
        <v>#N/A</v>
      </c>
      <c r="K1023" s="57" t="e">
        <f aca="false">INDEX(lava,MATCH(B1023,SumMonths,0),2)</f>
        <v>#N/A</v>
      </c>
      <c r="Y1023" s="171"/>
    </row>
    <row r="1024" customFormat="false" ht="12.75" hidden="false" customHeight="false" outlineLevel="0" collapsed="false">
      <c r="A1024" s="57" t="e">
        <f aca="false">INDEX(BucketTable,MATCH(B1024,SumMonths,0),1)</f>
        <v>#N/A</v>
      </c>
      <c r="K1024" s="57" t="e">
        <f aca="false">INDEX(lava,MATCH(B1024,SumMonths,0),2)</f>
        <v>#N/A</v>
      </c>
      <c r="Y1024" s="171"/>
    </row>
    <row r="1025" customFormat="false" ht="12.75" hidden="false" customHeight="false" outlineLevel="0" collapsed="false">
      <c r="A1025" s="57" t="e">
        <f aca="false">INDEX(BucketTable,MATCH(B1025,SumMonths,0),1)</f>
        <v>#N/A</v>
      </c>
      <c r="K1025" s="57" t="e">
        <f aca="false">INDEX(lava,MATCH(B1025,SumMonths,0),2)</f>
        <v>#N/A</v>
      </c>
      <c r="Y1025" s="171"/>
    </row>
    <row r="1026" customFormat="false" ht="12.75" hidden="false" customHeight="false" outlineLevel="0" collapsed="false">
      <c r="A1026" s="57" t="e">
        <f aca="false">INDEX(BucketTable,MATCH(B1026,SumMonths,0),1)</f>
        <v>#N/A</v>
      </c>
      <c r="K1026" s="57" t="e">
        <f aca="false">INDEX(lava,MATCH(B1026,SumMonths,0),2)</f>
        <v>#N/A</v>
      </c>
      <c r="Y1026" s="171"/>
    </row>
    <row r="1027" customFormat="false" ht="12.75" hidden="false" customHeight="false" outlineLevel="0" collapsed="false">
      <c r="A1027" s="57" t="e">
        <f aca="false">INDEX(BucketTable,MATCH(B1027,SumMonths,0),1)</f>
        <v>#N/A</v>
      </c>
      <c r="K1027" s="57" t="e">
        <f aca="false">INDEX(lava,MATCH(B1027,SumMonths,0),2)</f>
        <v>#N/A</v>
      </c>
      <c r="Y1027" s="171"/>
    </row>
    <row r="1028" customFormat="false" ht="12.75" hidden="false" customHeight="false" outlineLevel="0" collapsed="false">
      <c r="A1028" s="57" t="e">
        <f aca="false">INDEX(BucketTable,MATCH(B1028,SumMonths,0),1)</f>
        <v>#N/A</v>
      </c>
      <c r="K1028" s="57" t="e">
        <f aca="false">INDEX(lava,MATCH(B1028,SumMonths,0),2)</f>
        <v>#N/A</v>
      </c>
      <c r="Y1028" s="171"/>
    </row>
    <row r="1029" customFormat="false" ht="12.75" hidden="false" customHeight="false" outlineLevel="0" collapsed="false">
      <c r="A1029" s="57" t="e">
        <f aca="false">INDEX(BucketTable,MATCH(B1029,SumMonths,0),1)</f>
        <v>#N/A</v>
      </c>
      <c r="K1029" s="57" t="e">
        <f aca="false">INDEX(lava,MATCH(B1029,SumMonths,0),2)</f>
        <v>#N/A</v>
      </c>
      <c r="Y1029" s="171"/>
    </row>
    <row r="1030" customFormat="false" ht="12.75" hidden="false" customHeight="false" outlineLevel="0" collapsed="false">
      <c r="A1030" s="57" t="e">
        <f aca="false">INDEX(BucketTable,MATCH(B1030,SumMonths,0),1)</f>
        <v>#N/A</v>
      </c>
      <c r="K1030" s="57" t="e">
        <f aca="false">INDEX(lava,MATCH(B1030,SumMonths,0),2)</f>
        <v>#N/A</v>
      </c>
      <c r="Y1030" s="171"/>
    </row>
    <row r="1031" customFormat="false" ht="12.75" hidden="false" customHeight="false" outlineLevel="0" collapsed="false">
      <c r="A1031" s="57" t="e">
        <f aca="false">INDEX(BucketTable,MATCH(B1031,SumMonths,0),1)</f>
        <v>#N/A</v>
      </c>
      <c r="K1031" s="57" t="e">
        <f aca="false">INDEX(lava,MATCH(B1031,SumMonths,0),2)</f>
        <v>#N/A</v>
      </c>
      <c r="Y1031" s="171"/>
    </row>
    <row r="1032" customFormat="false" ht="12.75" hidden="false" customHeight="false" outlineLevel="0" collapsed="false">
      <c r="A1032" s="57" t="e">
        <f aca="false">INDEX(BucketTable,MATCH(B1032,SumMonths,0),1)</f>
        <v>#N/A</v>
      </c>
      <c r="K1032" s="57" t="e">
        <f aca="false">INDEX(lava,MATCH(B1032,SumMonths,0),2)</f>
        <v>#N/A</v>
      </c>
      <c r="Y1032" s="171"/>
    </row>
    <row r="1033" customFormat="false" ht="12.75" hidden="false" customHeight="false" outlineLevel="0" collapsed="false">
      <c r="A1033" s="57" t="e">
        <f aca="false">INDEX(BucketTable,MATCH(B1033,SumMonths,0),1)</f>
        <v>#N/A</v>
      </c>
      <c r="K1033" s="57" t="e">
        <f aca="false">INDEX(lava,MATCH(B1033,SumMonths,0),2)</f>
        <v>#N/A</v>
      </c>
      <c r="Y1033" s="171"/>
    </row>
    <row r="1034" customFormat="false" ht="12.75" hidden="false" customHeight="false" outlineLevel="0" collapsed="false">
      <c r="A1034" s="57" t="e">
        <f aca="false">INDEX(BucketTable,MATCH(B1034,SumMonths,0),1)</f>
        <v>#N/A</v>
      </c>
      <c r="K1034" s="57" t="e">
        <f aca="false">INDEX(lava,MATCH(B1034,SumMonths,0),2)</f>
        <v>#N/A</v>
      </c>
      <c r="Y1034" s="171"/>
    </row>
    <row r="1035" customFormat="false" ht="12.75" hidden="false" customHeight="false" outlineLevel="0" collapsed="false">
      <c r="A1035" s="57" t="e">
        <f aca="false">INDEX(BucketTable,MATCH(B1035,SumMonths,0),1)</f>
        <v>#N/A</v>
      </c>
      <c r="K1035" s="57" t="e">
        <f aca="false">INDEX(lava,MATCH(B1035,SumMonths,0),2)</f>
        <v>#N/A</v>
      </c>
      <c r="Y1035" s="171"/>
    </row>
    <row r="1036" customFormat="false" ht="12.75" hidden="false" customHeight="false" outlineLevel="0" collapsed="false">
      <c r="A1036" s="57" t="e">
        <f aca="false">INDEX(BucketTable,MATCH(B1036,SumMonths,0),1)</f>
        <v>#N/A</v>
      </c>
      <c r="K1036" s="57" t="e">
        <f aca="false">INDEX(lava,MATCH(B1036,SumMonths,0),2)</f>
        <v>#N/A</v>
      </c>
      <c r="Y1036" s="171"/>
    </row>
    <row r="1037" customFormat="false" ht="12.75" hidden="false" customHeight="false" outlineLevel="0" collapsed="false">
      <c r="A1037" s="57" t="e">
        <f aca="false">INDEX(BucketTable,MATCH(B1037,SumMonths,0),1)</f>
        <v>#N/A</v>
      </c>
      <c r="K1037" s="57" t="e">
        <f aca="false">INDEX(lava,MATCH(B1037,SumMonths,0),2)</f>
        <v>#N/A</v>
      </c>
      <c r="Y1037" s="171"/>
    </row>
    <row r="1038" customFormat="false" ht="12.75" hidden="false" customHeight="false" outlineLevel="0" collapsed="false">
      <c r="A1038" s="57" t="e">
        <f aca="false">INDEX(BucketTable,MATCH(B1038,SumMonths,0),1)</f>
        <v>#N/A</v>
      </c>
      <c r="K1038" s="57" t="e">
        <f aca="false">INDEX(lava,MATCH(B1038,SumMonths,0),2)</f>
        <v>#N/A</v>
      </c>
      <c r="Y1038" s="171"/>
    </row>
    <row r="1039" customFormat="false" ht="12.75" hidden="false" customHeight="false" outlineLevel="0" collapsed="false">
      <c r="A1039" s="57" t="e">
        <f aca="false">INDEX(BucketTable,MATCH(B1039,SumMonths,0),1)</f>
        <v>#N/A</v>
      </c>
      <c r="K1039" s="57" t="e">
        <f aca="false">INDEX(lava,MATCH(B1039,SumMonths,0),2)</f>
        <v>#N/A</v>
      </c>
      <c r="Y1039" s="171"/>
    </row>
    <row r="1040" customFormat="false" ht="12.75" hidden="false" customHeight="false" outlineLevel="0" collapsed="false">
      <c r="A1040" s="57" t="e">
        <f aca="false">INDEX(BucketTable,MATCH(B1040,SumMonths,0),1)</f>
        <v>#N/A</v>
      </c>
      <c r="K1040" s="57" t="e">
        <f aca="false">INDEX(lava,MATCH(B1040,SumMonths,0),2)</f>
        <v>#N/A</v>
      </c>
      <c r="Y1040" s="171"/>
    </row>
    <row r="1041" customFormat="false" ht="12.75" hidden="false" customHeight="false" outlineLevel="0" collapsed="false">
      <c r="A1041" s="57" t="e">
        <f aca="false">INDEX(BucketTable,MATCH(B1041,SumMonths,0),1)</f>
        <v>#N/A</v>
      </c>
      <c r="K1041" s="57" t="e">
        <f aca="false">INDEX(lava,MATCH(B1041,SumMonths,0),2)</f>
        <v>#N/A</v>
      </c>
      <c r="Y1041" s="171"/>
    </row>
    <row r="1042" customFormat="false" ht="12.75" hidden="false" customHeight="false" outlineLevel="0" collapsed="false">
      <c r="A1042" s="57" t="e">
        <f aca="false">INDEX(BucketTable,MATCH(B1042,SumMonths,0),1)</f>
        <v>#N/A</v>
      </c>
      <c r="K1042" s="57" t="e">
        <f aca="false">INDEX(lava,MATCH(B1042,SumMonths,0),2)</f>
        <v>#N/A</v>
      </c>
      <c r="Y1042" s="171"/>
    </row>
    <row r="1043" customFormat="false" ht="12.75" hidden="false" customHeight="false" outlineLevel="0" collapsed="false">
      <c r="A1043" s="57" t="e">
        <f aca="false">INDEX(BucketTable,MATCH(B1043,SumMonths,0),1)</f>
        <v>#N/A</v>
      </c>
      <c r="K1043" s="57" t="e">
        <f aca="false">INDEX(lava,MATCH(B1043,SumMonths,0),2)</f>
        <v>#N/A</v>
      </c>
      <c r="Y1043" s="171"/>
    </row>
    <row r="1044" customFormat="false" ht="12.75" hidden="false" customHeight="false" outlineLevel="0" collapsed="false">
      <c r="A1044" s="57" t="e">
        <f aca="false">INDEX(BucketTable,MATCH(B1044,SumMonths,0),1)</f>
        <v>#N/A</v>
      </c>
      <c r="K1044" s="57" t="e">
        <f aca="false">INDEX(lava,MATCH(B1044,SumMonths,0),2)</f>
        <v>#N/A</v>
      </c>
      <c r="Y1044" s="171"/>
    </row>
    <row r="1045" customFormat="false" ht="12.75" hidden="false" customHeight="false" outlineLevel="0" collapsed="false">
      <c r="A1045" s="57" t="e">
        <f aca="false">INDEX(BucketTable,MATCH(B1045,SumMonths,0),1)</f>
        <v>#N/A</v>
      </c>
      <c r="K1045" s="57" t="e">
        <f aca="false">INDEX(lava,MATCH(B1045,SumMonths,0),2)</f>
        <v>#N/A</v>
      </c>
      <c r="Y1045" s="171"/>
    </row>
    <row r="1046" customFormat="false" ht="12.75" hidden="false" customHeight="false" outlineLevel="0" collapsed="false">
      <c r="A1046" s="57" t="e">
        <f aca="false">INDEX(BucketTable,MATCH(B1046,SumMonths,0),1)</f>
        <v>#N/A</v>
      </c>
      <c r="K1046" s="57" t="e">
        <f aca="false">INDEX(lava,MATCH(B1046,SumMonths,0),2)</f>
        <v>#N/A</v>
      </c>
      <c r="Y1046" s="171"/>
    </row>
    <row r="1047" customFormat="false" ht="12.75" hidden="false" customHeight="false" outlineLevel="0" collapsed="false">
      <c r="A1047" s="57" t="e">
        <f aca="false">INDEX(BucketTable,MATCH(B1047,SumMonths,0),1)</f>
        <v>#N/A</v>
      </c>
      <c r="K1047" s="57" t="e">
        <f aca="false">INDEX(lava,MATCH(B1047,SumMonths,0),2)</f>
        <v>#N/A</v>
      </c>
      <c r="Y1047" s="171"/>
    </row>
    <row r="1048" customFormat="false" ht="12.75" hidden="false" customHeight="false" outlineLevel="0" collapsed="false">
      <c r="A1048" s="57" t="e">
        <f aca="false">INDEX(BucketTable,MATCH(B1048,SumMonths,0),1)</f>
        <v>#N/A</v>
      </c>
      <c r="K1048" s="57" t="e">
        <f aca="false">INDEX(lava,MATCH(B1048,SumMonths,0),2)</f>
        <v>#N/A</v>
      </c>
      <c r="Y1048" s="171"/>
    </row>
    <row r="1049" customFormat="false" ht="12.75" hidden="false" customHeight="false" outlineLevel="0" collapsed="false">
      <c r="A1049" s="57" t="e">
        <f aca="false">INDEX(BucketTable,MATCH(B1049,SumMonths,0),1)</f>
        <v>#N/A</v>
      </c>
      <c r="K1049" s="57" t="e">
        <f aca="false">INDEX(lava,MATCH(B1049,SumMonths,0),2)</f>
        <v>#N/A</v>
      </c>
      <c r="Y1049" s="171"/>
    </row>
    <row r="1050" customFormat="false" ht="12.75" hidden="false" customHeight="false" outlineLevel="0" collapsed="false">
      <c r="A1050" s="57" t="e">
        <f aca="false">INDEX(BucketTable,MATCH(B1050,SumMonths,0),1)</f>
        <v>#N/A</v>
      </c>
      <c r="K1050" s="57" t="e">
        <f aca="false">INDEX(lava,MATCH(B1050,SumMonths,0),2)</f>
        <v>#N/A</v>
      </c>
      <c r="Y1050" s="171"/>
    </row>
    <row r="1051" customFormat="false" ht="12.75" hidden="false" customHeight="false" outlineLevel="0" collapsed="false">
      <c r="A1051" s="57" t="e">
        <f aca="false">INDEX(BucketTable,MATCH(B1051,SumMonths,0),1)</f>
        <v>#N/A</v>
      </c>
      <c r="K1051" s="57" t="e">
        <f aca="false">INDEX(lava,MATCH(B1051,SumMonths,0),2)</f>
        <v>#N/A</v>
      </c>
      <c r="Y1051" s="171"/>
    </row>
    <row r="1052" customFormat="false" ht="12.75" hidden="false" customHeight="false" outlineLevel="0" collapsed="false">
      <c r="A1052" s="57" t="e">
        <f aca="false">INDEX(BucketTable,MATCH(B1052,SumMonths,0),1)</f>
        <v>#N/A</v>
      </c>
      <c r="K1052" s="57" t="e">
        <f aca="false">INDEX(lava,MATCH(B1052,SumMonths,0),2)</f>
        <v>#N/A</v>
      </c>
      <c r="Y1052" s="171"/>
    </row>
    <row r="1053" customFormat="false" ht="12.75" hidden="false" customHeight="false" outlineLevel="0" collapsed="false">
      <c r="A1053" s="57" t="e">
        <f aca="false">INDEX(BucketTable,MATCH(B1053,SumMonths,0),1)</f>
        <v>#N/A</v>
      </c>
      <c r="K1053" s="57" t="e">
        <f aca="false">INDEX(lava,MATCH(B1053,SumMonths,0),2)</f>
        <v>#N/A</v>
      </c>
      <c r="Y1053" s="171"/>
    </row>
    <row r="1054" customFormat="false" ht="12.75" hidden="false" customHeight="false" outlineLevel="0" collapsed="false">
      <c r="A1054" s="57" t="e">
        <f aca="false">INDEX(BucketTable,MATCH(B1054,SumMonths,0),1)</f>
        <v>#N/A</v>
      </c>
      <c r="K1054" s="57" t="e">
        <f aca="false">INDEX(lava,MATCH(B1054,SumMonths,0),2)</f>
        <v>#N/A</v>
      </c>
      <c r="Y1054" s="171"/>
    </row>
    <row r="1055" customFormat="false" ht="12.75" hidden="false" customHeight="false" outlineLevel="0" collapsed="false">
      <c r="A1055" s="57" t="e">
        <f aca="false">INDEX(BucketTable,MATCH(B1055,SumMonths,0),1)</f>
        <v>#N/A</v>
      </c>
      <c r="K1055" s="57" t="e">
        <f aca="false">INDEX(lava,MATCH(B1055,SumMonths,0),2)</f>
        <v>#N/A</v>
      </c>
      <c r="Y1055" s="171"/>
    </row>
    <row r="1056" customFormat="false" ht="12.75" hidden="false" customHeight="false" outlineLevel="0" collapsed="false">
      <c r="A1056" s="57" t="e">
        <f aca="false">INDEX(BucketTable,MATCH(B1056,SumMonths,0),1)</f>
        <v>#N/A</v>
      </c>
      <c r="K1056" s="57" t="e">
        <f aca="false">INDEX(lava,MATCH(B1056,SumMonths,0),2)</f>
        <v>#N/A</v>
      </c>
      <c r="Y1056" s="171"/>
    </row>
    <row r="1057" customFormat="false" ht="12.75" hidden="false" customHeight="false" outlineLevel="0" collapsed="false">
      <c r="A1057" s="57" t="e">
        <f aca="false">INDEX(BucketTable,MATCH(B1057,SumMonths,0),1)</f>
        <v>#N/A</v>
      </c>
      <c r="K1057" s="57" t="e">
        <f aca="false">INDEX(lava,MATCH(B1057,SumMonths,0),2)</f>
        <v>#N/A</v>
      </c>
      <c r="Y1057" s="171"/>
    </row>
    <row r="1058" customFormat="false" ht="12.75" hidden="false" customHeight="false" outlineLevel="0" collapsed="false">
      <c r="A1058" s="57" t="e">
        <f aca="false">INDEX(BucketTable,MATCH(B1058,SumMonths,0),1)</f>
        <v>#N/A</v>
      </c>
      <c r="K1058" s="57" t="e">
        <f aca="false">INDEX(lava,MATCH(B1058,SumMonths,0),2)</f>
        <v>#N/A</v>
      </c>
      <c r="Y1058" s="171"/>
    </row>
    <row r="1059" customFormat="false" ht="12.75" hidden="false" customHeight="false" outlineLevel="0" collapsed="false">
      <c r="A1059" s="57" t="e">
        <f aca="false">INDEX(BucketTable,MATCH(B1059,SumMonths,0),1)</f>
        <v>#N/A</v>
      </c>
      <c r="K1059" s="57" t="e">
        <f aca="false">INDEX(lava,MATCH(B1059,SumMonths,0),2)</f>
        <v>#N/A</v>
      </c>
      <c r="Y1059" s="171"/>
    </row>
    <row r="1060" customFormat="false" ht="12.75" hidden="false" customHeight="false" outlineLevel="0" collapsed="false">
      <c r="A1060" s="57" t="e">
        <f aca="false">INDEX(BucketTable,MATCH(B1060,SumMonths,0),1)</f>
        <v>#N/A</v>
      </c>
      <c r="K1060" s="57" t="e">
        <f aca="false">INDEX(lava,MATCH(B1060,SumMonths,0),2)</f>
        <v>#N/A</v>
      </c>
      <c r="Y1060" s="171"/>
    </row>
    <row r="1061" customFormat="false" ht="12.75" hidden="false" customHeight="false" outlineLevel="0" collapsed="false">
      <c r="A1061" s="57" t="e">
        <f aca="false">INDEX(BucketTable,MATCH(B1061,SumMonths,0),1)</f>
        <v>#N/A</v>
      </c>
      <c r="K1061" s="57" t="e">
        <f aca="false">INDEX(lava,MATCH(B1061,SumMonths,0),2)</f>
        <v>#N/A</v>
      </c>
      <c r="Y1061" s="171"/>
    </row>
    <row r="1062" customFormat="false" ht="12.75" hidden="false" customHeight="false" outlineLevel="0" collapsed="false">
      <c r="A1062" s="57" t="e">
        <f aca="false">INDEX(BucketTable,MATCH(B1062,SumMonths,0),1)</f>
        <v>#N/A</v>
      </c>
      <c r="K1062" s="57" t="e">
        <f aca="false">INDEX(lava,MATCH(B1062,SumMonths,0),2)</f>
        <v>#N/A</v>
      </c>
      <c r="Y1062" s="171"/>
    </row>
    <row r="1063" customFormat="false" ht="12.75" hidden="false" customHeight="false" outlineLevel="0" collapsed="false">
      <c r="A1063" s="57" t="e">
        <f aca="false">INDEX(BucketTable,MATCH(B1063,SumMonths,0),1)</f>
        <v>#N/A</v>
      </c>
      <c r="K1063" s="57" t="e">
        <f aca="false">INDEX(lava,MATCH(B1063,SumMonths,0),2)</f>
        <v>#N/A</v>
      </c>
      <c r="Y1063" s="171"/>
    </row>
    <row r="1064" customFormat="false" ht="12.75" hidden="false" customHeight="false" outlineLevel="0" collapsed="false">
      <c r="A1064" s="57" t="e">
        <f aca="false">INDEX(BucketTable,MATCH(B1064,SumMonths,0),1)</f>
        <v>#N/A</v>
      </c>
      <c r="K1064" s="57" t="e">
        <f aca="false">INDEX(lava,MATCH(B1064,SumMonths,0),2)</f>
        <v>#N/A</v>
      </c>
      <c r="Y1064" s="171"/>
    </row>
    <row r="1065" customFormat="false" ht="12.75" hidden="false" customHeight="false" outlineLevel="0" collapsed="false">
      <c r="A1065" s="57" t="e">
        <f aca="false">INDEX(BucketTable,MATCH(B1065,SumMonths,0),1)</f>
        <v>#N/A</v>
      </c>
      <c r="K1065" s="57" t="e">
        <f aca="false">INDEX(lava,MATCH(B1065,SumMonths,0),2)</f>
        <v>#N/A</v>
      </c>
      <c r="Y1065" s="171"/>
    </row>
    <row r="1066" customFormat="false" ht="12.75" hidden="false" customHeight="false" outlineLevel="0" collapsed="false">
      <c r="A1066" s="57" t="e">
        <f aca="false">INDEX(BucketTable,MATCH(B1066,SumMonths,0),1)</f>
        <v>#N/A</v>
      </c>
      <c r="K1066" s="57" t="e">
        <f aca="false">INDEX(lava,MATCH(B1066,SumMonths,0),2)</f>
        <v>#N/A</v>
      </c>
      <c r="Y1066" s="171"/>
    </row>
    <row r="1067" customFormat="false" ht="12.75" hidden="false" customHeight="false" outlineLevel="0" collapsed="false">
      <c r="A1067" s="57" t="e">
        <f aca="false">INDEX(BucketTable,MATCH(B1067,SumMonths,0),1)</f>
        <v>#N/A</v>
      </c>
      <c r="K1067" s="57" t="e">
        <f aca="false">INDEX(lava,MATCH(B1067,SumMonths,0),2)</f>
        <v>#N/A</v>
      </c>
      <c r="Y1067" s="171"/>
    </row>
    <row r="1068" customFormat="false" ht="12.75" hidden="false" customHeight="false" outlineLevel="0" collapsed="false">
      <c r="A1068" s="57" t="e">
        <f aca="false">INDEX(BucketTable,MATCH(B1068,SumMonths,0),1)</f>
        <v>#N/A</v>
      </c>
      <c r="K1068" s="57" t="e">
        <f aca="false">INDEX(lava,MATCH(B1068,SumMonths,0),2)</f>
        <v>#N/A</v>
      </c>
      <c r="Y1068" s="171"/>
    </row>
    <row r="1069" customFormat="false" ht="12.75" hidden="false" customHeight="false" outlineLevel="0" collapsed="false">
      <c r="A1069" s="57" t="e">
        <f aca="false">INDEX(BucketTable,MATCH(B1069,SumMonths,0),1)</f>
        <v>#N/A</v>
      </c>
      <c r="K1069" s="57" t="e">
        <f aca="false">INDEX(lava,MATCH(B1069,SumMonths,0),2)</f>
        <v>#N/A</v>
      </c>
      <c r="Y1069" s="171"/>
    </row>
    <row r="1070" customFormat="false" ht="12.75" hidden="false" customHeight="false" outlineLevel="0" collapsed="false">
      <c r="A1070" s="57" t="e">
        <f aca="false">INDEX(BucketTable,MATCH(B1070,SumMonths,0),1)</f>
        <v>#N/A</v>
      </c>
      <c r="K1070" s="57" t="e">
        <f aca="false">INDEX(lava,MATCH(B1070,SumMonths,0),2)</f>
        <v>#N/A</v>
      </c>
      <c r="Y1070" s="171"/>
    </row>
    <row r="1071" customFormat="false" ht="12.75" hidden="false" customHeight="false" outlineLevel="0" collapsed="false">
      <c r="A1071" s="57" t="e">
        <f aca="false">INDEX(BucketTable,MATCH(B1071,SumMonths,0),1)</f>
        <v>#N/A</v>
      </c>
      <c r="K1071" s="57" t="e">
        <f aca="false">INDEX(lava,MATCH(B1071,SumMonths,0),2)</f>
        <v>#N/A</v>
      </c>
      <c r="Y1071" s="171"/>
    </row>
    <row r="1072" customFormat="false" ht="12.75" hidden="false" customHeight="false" outlineLevel="0" collapsed="false">
      <c r="A1072" s="57" t="e">
        <f aca="false">INDEX(BucketTable,MATCH(B1072,SumMonths,0),1)</f>
        <v>#N/A</v>
      </c>
      <c r="K1072" s="57" t="e">
        <f aca="false">INDEX(lava,MATCH(B1072,SumMonths,0),2)</f>
        <v>#N/A</v>
      </c>
      <c r="Y1072" s="171"/>
    </row>
    <row r="1073" customFormat="false" ht="12.75" hidden="false" customHeight="false" outlineLevel="0" collapsed="false">
      <c r="A1073" s="57" t="e">
        <f aca="false">INDEX(BucketTable,MATCH(B1073,SumMonths,0),1)</f>
        <v>#N/A</v>
      </c>
      <c r="K1073" s="57" t="e">
        <f aca="false">INDEX(lava,MATCH(B1073,SumMonths,0),2)</f>
        <v>#N/A</v>
      </c>
      <c r="Y1073" s="171"/>
    </row>
    <row r="1074" customFormat="false" ht="12.75" hidden="false" customHeight="false" outlineLevel="0" collapsed="false">
      <c r="A1074" s="57" t="e">
        <f aca="false">INDEX(BucketTable,MATCH(B1074,SumMonths,0),1)</f>
        <v>#N/A</v>
      </c>
      <c r="K1074" s="57" t="e">
        <f aca="false">INDEX(lava,MATCH(B1074,SumMonths,0),2)</f>
        <v>#N/A</v>
      </c>
      <c r="Y1074" s="171"/>
    </row>
    <row r="1075" customFormat="false" ht="12.75" hidden="false" customHeight="false" outlineLevel="0" collapsed="false">
      <c r="A1075" s="57" t="e">
        <f aca="false">INDEX(BucketTable,MATCH(B1075,SumMonths,0),1)</f>
        <v>#N/A</v>
      </c>
      <c r="K1075" s="57" t="e">
        <f aca="false">INDEX(lava,MATCH(B1075,SumMonths,0),2)</f>
        <v>#N/A</v>
      </c>
      <c r="Y1075" s="171"/>
    </row>
    <row r="1076" customFormat="false" ht="12.75" hidden="false" customHeight="false" outlineLevel="0" collapsed="false">
      <c r="A1076" s="57" t="e">
        <f aca="false">INDEX(BucketTable,MATCH(B1076,SumMonths,0),1)</f>
        <v>#N/A</v>
      </c>
      <c r="K1076" s="57" t="e">
        <f aca="false">INDEX(lava,MATCH(B1076,SumMonths,0),2)</f>
        <v>#N/A</v>
      </c>
      <c r="Y1076" s="171"/>
    </row>
    <row r="1077" customFormat="false" ht="12.75" hidden="false" customHeight="false" outlineLevel="0" collapsed="false">
      <c r="A1077" s="57" t="e">
        <f aca="false">INDEX(BucketTable,MATCH(B1077,SumMonths,0),1)</f>
        <v>#N/A</v>
      </c>
      <c r="K1077" s="57" t="e">
        <f aca="false">INDEX(lava,MATCH(B1077,SumMonths,0),2)</f>
        <v>#N/A</v>
      </c>
      <c r="Y1077" s="171"/>
    </row>
    <row r="1078" customFormat="false" ht="12.75" hidden="false" customHeight="false" outlineLevel="0" collapsed="false">
      <c r="A1078" s="57" t="e">
        <f aca="false">INDEX(BucketTable,MATCH(B1078,SumMonths,0),1)</f>
        <v>#N/A</v>
      </c>
      <c r="K1078" s="57" t="e">
        <f aca="false">INDEX(lava,MATCH(B1078,SumMonths,0),2)</f>
        <v>#N/A</v>
      </c>
      <c r="Y1078" s="171"/>
    </row>
    <row r="1079" customFormat="false" ht="12.75" hidden="false" customHeight="false" outlineLevel="0" collapsed="false">
      <c r="A1079" s="57" t="e">
        <f aca="false">INDEX(BucketTable,MATCH(B1079,SumMonths,0),1)</f>
        <v>#N/A</v>
      </c>
      <c r="K1079" s="57" t="e">
        <f aca="false">INDEX(lava,MATCH(B1079,SumMonths,0),2)</f>
        <v>#N/A</v>
      </c>
      <c r="Y1079" s="171"/>
    </row>
    <row r="1080" customFormat="false" ht="12.75" hidden="false" customHeight="false" outlineLevel="0" collapsed="false">
      <c r="A1080" s="57" t="e">
        <f aca="false">INDEX(BucketTable,MATCH(B1080,SumMonths,0),1)</f>
        <v>#N/A</v>
      </c>
      <c r="K1080" s="57" t="e">
        <f aca="false">INDEX(lava,MATCH(B1080,SumMonths,0),2)</f>
        <v>#N/A</v>
      </c>
      <c r="Y1080" s="171"/>
    </row>
    <row r="1081" customFormat="false" ht="12.75" hidden="false" customHeight="false" outlineLevel="0" collapsed="false">
      <c r="A1081" s="57" t="e">
        <f aca="false">INDEX(BucketTable,MATCH(B1081,SumMonths,0),1)</f>
        <v>#N/A</v>
      </c>
      <c r="K1081" s="57" t="e">
        <f aca="false">INDEX(lava,MATCH(B1081,SumMonths,0),2)</f>
        <v>#N/A</v>
      </c>
      <c r="Y1081" s="171"/>
    </row>
    <row r="1082" customFormat="false" ht="12.75" hidden="false" customHeight="false" outlineLevel="0" collapsed="false">
      <c r="A1082" s="57" t="e">
        <f aca="false">INDEX(BucketTable,MATCH(B1082,SumMonths,0),1)</f>
        <v>#N/A</v>
      </c>
      <c r="K1082" s="57" t="e">
        <f aca="false">INDEX(lava,MATCH(B1082,SumMonths,0),2)</f>
        <v>#N/A</v>
      </c>
      <c r="Y1082" s="171"/>
    </row>
    <row r="1083" customFormat="false" ht="12.75" hidden="false" customHeight="false" outlineLevel="0" collapsed="false">
      <c r="A1083" s="57" t="e">
        <f aca="false">INDEX(BucketTable,MATCH(B1083,SumMonths,0),1)</f>
        <v>#N/A</v>
      </c>
      <c r="K1083" s="57" t="e">
        <f aca="false">INDEX(lava,MATCH(B1083,SumMonths,0),2)</f>
        <v>#N/A</v>
      </c>
      <c r="Y1083" s="171"/>
    </row>
    <row r="1084" customFormat="false" ht="12.75" hidden="false" customHeight="false" outlineLevel="0" collapsed="false">
      <c r="A1084" s="57" t="e">
        <f aca="false">INDEX(BucketTable,MATCH(B1084,SumMonths,0),1)</f>
        <v>#N/A</v>
      </c>
      <c r="K1084" s="57" t="e">
        <f aca="false">INDEX(lava,MATCH(B1084,SumMonths,0),2)</f>
        <v>#N/A</v>
      </c>
      <c r="Y1084" s="171"/>
    </row>
    <row r="1085" customFormat="false" ht="12.75" hidden="false" customHeight="false" outlineLevel="0" collapsed="false">
      <c r="A1085" s="57" t="e">
        <f aca="false">INDEX(BucketTable,MATCH(B1085,SumMonths,0),1)</f>
        <v>#N/A</v>
      </c>
      <c r="K1085" s="57" t="e">
        <f aca="false">INDEX(lava,MATCH(B1085,SumMonths,0),2)</f>
        <v>#N/A</v>
      </c>
      <c r="Y1085" s="171"/>
    </row>
    <row r="1086" customFormat="false" ht="12.75" hidden="false" customHeight="false" outlineLevel="0" collapsed="false">
      <c r="A1086" s="57" t="e">
        <f aca="false">INDEX(BucketTable,MATCH(B1086,SumMonths,0),1)</f>
        <v>#N/A</v>
      </c>
      <c r="K1086" s="57" t="e">
        <f aca="false">INDEX(lava,MATCH(B1086,SumMonths,0),2)</f>
        <v>#N/A</v>
      </c>
      <c r="Y1086" s="171"/>
    </row>
    <row r="1087" customFormat="false" ht="12.75" hidden="false" customHeight="false" outlineLevel="0" collapsed="false">
      <c r="A1087" s="57" t="e">
        <f aca="false">INDEX(BucketTable,MATCH(B1087,SumMonths,0),1)</f>
        <v>#N/A</v>
      </c>
      <c r="K1087" s="57" t="e">
        <f aca="false">INDEX(lava,MATCH(B1087,SumMonths,0),2)</f>
        <v>#N/A</v>
      </c>
      <c r="Y1087" s="171"/>
    </row>
    <row r="1088" customFormat="false" ht="12.75" hidden="false" customHeight="false" outlineLevel="0" collapsed="false">
      <c r="A1088" s="57" t="e">
        <f aca="false">INDEX(BucketTable,MATCH(B1088,SumMonths,0),1)</f>
        <v>#N/A</v>
      </c>
      <c r="K1088" s="57" t="e">
        <f aca="false">INDEX(lava,MATCH(B1088,SumMonths,0),2)</f>
        <v>#N/A</v>
      </c>
      <c r="Y1088" s="171"/>
    </row>
    <row r="1089" customFormat="false" ht="12.75" hidden="false" customHeight="false" outlineLevel="0" collapsed="false">
      <c r="A1089" s="57" t="e">
        <f aca="false">INDEX(BucketTable,MATCH(B1089,SumMonths,0),1)</f>
        <v>#N/A</v>
      </c>
      <c r="K1089" s="57" t="e">
        <f aca="false">INDEX(lava,MATCH(B1089,SumMonths,0),2)</f>
        <v>#N/A</v>
      </c>
      <c r="Y1089" s="171"/>
    </row>
    <row r="1090" customFormat="false" ht="12.75" hidden="false" customHeight="false" outlineLevel="0" collapsed="false">
      <c r="A1090" s="57" t="e">
        <f aca="false">INDEX(BucketTable,MATCH(B1090,SumMonths,0),1)</f>
        <v>#N/A</v>
      </c>
      <c r="K1090" s="57" t="e">
        <f aca="false">INDEX(lava,MATCH(B1090,SumMonths,0),2)</f>
        <v>#N/A</v>
      </c>
      <c r="Y1090" s="171"/>
    </row>
    <row r="1091" customFormat="false" ht="12.75" hidden="false" customHeight="false" outlineLevel="0" collapsed="false">
      <c r="A1091" s="57" t="e">
        <f aca="false">INDEX(BucketTable,MATCH(B1091,SumMonths,0),1)</f>
        <v>#N/A</v>
      </c>
      <c r="K1091" s="57" t="e">
        <f aca="false">INDEX(lava,MATCH(B1091,SumMonths,0),2)</f>
        <v>#N/A</v>
      </c>
      <c r="Y1091" s="171"/>
    </row>
    <row r="1092" customFormat="false" ht="12.75" hidden="false" customHeight="false" outlineLevel="0" collapsed="false">
      <c r="A1092" s="57" t="e">
        <f aca="false">INDEX(BucketTable,MATCH(B1092,SumMonths,0),1)</f>
        <v>#N/A</v>
      </c>
      <c r="K1092" s="57" t="e">
        <f aca="false">INDEX(lava,MATCH(B1092,SumMonths,0),2)</f>
        <v>#N/A</v>
      </c>
      <c r="Y1092" s="171"/>
    </row>
    <row r="1093" customFormat="false" ht="12.75" hidden="false" customHeight="false" outlineLevel="0" collapsed="false">
      <c r="A1093" s="57" t="e">
        <f aca="false">INDEX(BucketTable,MATCH(B1093,SumMonths,0),1)</f>
        <v>#N/A</v>
      </c>
      <c r="K1093" s="57" t="e">
        <f aca="false">INDEX(lava,MATCH(B1093,SumMonths,0),2)</f>
        <v>#N/A</v>
      </c>
      <c r="Y1093" s="171"/>
    </row>
    <row r="1094" customFormat="false" ht="12.75" hidden="false" customHeight="false" outlineLevel="0" collapsed="false">
      <c r="A1094" s="57" t="e">
        <f aca="false">INDEX(BucketTable,MATCH(B1094,SumMonths,0),1)</f>
        <v>#N/A</v>
      </c>
      <c r="K1094" s="57" t="e">
        <f aca="false">INDEX(lava,MATCH(B1094,SumMonths,0),2)</f>
        <v>#N/A</v>
      </c>
      <c r="Y1094" s="171"/>
    </row>
    <row r="1095" customFormat="false" ht="12.75" hidden="false" customHeight="false" outlineLevel="0" collapsed="false">
      <c r="A1095" s="57" t="e">
        <f aca="false">INDEX(BucketTable,MATCH(B1095,SumMonths,0),1)</f>
        <v>#N/A</v>
      </c>
      <c r="K1095" s="57" t="e">
        <f aca="false">INDEX(lava,MATCH(B1095,SumMonths,0),2)</f>
        <v>#N/A</v>
      </c>
      <c r="Y1095" s="171"/>
    </row>
    <row r="1096" customFormat="false" ht="12.75" hidden="false" customHeight="false" outlineLevel="0" collapsed="false">
      <c r="A1096" s="57" t="e">
        <f aca="false">INDEX(BucketTable,MATCH(B1096,SumMonths,0),1)</f>
        <v>#N/A</v>
      </c>
      <c r="K1096" s="57" t="e">
        <f aca="false">INDEX(lava,MATCH(B1096,SumMonths,0),2)</f>
        <v>#N/A</v>
      </c>
      <c r="Y1096" s="171"/>
    </row>
    <row r="1097" customFormat="false" ht="12.75" hidden="false" customHeight="false" outlineLevel="0" collapsed="false">
      <c r="A1097" s="57" t="e">
        <f aca="false">INDEX(BucketTable,MATCH(B1097,SumMonths,0),1)</f>
        <v>#N/A</v>
      </c>
      <c r="K1097" s="57" t="e">
        <f aca="false">INDEX(lava,MATCH(B1097,SumMonths,0),2)</f>
        <v>#N/A</v>
      </c>
      <c r="Y1097" s="171"/>
    </row>
    <row r="1098" customFormat="false" ht="12.75" hidden="false" customHeight="false" outlineLevel="0" collapsed="false">
      <c r="A1098" s="57" t="e">
        <f aca="false">INDEX(BucketTable,MATCH(B1098,SumMonths,0),1)</f>
        <v>#N/A</v>
      </c>
      <c r="K1098" s="57" t="e">
        <f aca="false">INDEX(lava,MATCH(B1098,SumMonths,0),2)</f>
        <v>#N/A</v>
      </c>
      <c r="Y1098" s="171"/>
    </row>
    <row r="1099" customFormat="false" ht="12.75" hidden="false" customHeight="false" outlineLevel="0" collapsed="false">
      <c r="A1099" s="57" t="e">
        <f aca="false">INDEX(BucketTable,MATCH(B1099,SumMonths,0),1)</f>
        <v>#N/A</v>
      </c>
      <c r="K1099" s="57" t="e">
        <f aca="false">INDEX(lava,MATCH(B1099,SumMonths,0),2)</f>
        <v>#N/A</v>
      </c>
      <c r="Y1099" s="171"/>
    </row>
    <row r="1100" customFormat="false" ht="12.75" hidden="false" customHeight="false" outlineLevel="0" collapsed="false">
      <c r="A1100" s="57" t="e">
        <f aca="false">INDEX(BucketTable,MATCH(B1100,SumMonths,0),1)</f>
        <v>#N/A</v>
      </c>
      <c r="K1100" s="57" t="e">
        <f aca="false">INDEX(lava,MATCH(B1100,SumMonths,0),2)</f>
        <v>#N/A</v>
      </c>
      <c r="Y1100" s="171"/>
    </row>
    <row r="1101" customFormat="false" ht="12.75" hidden="false" customHeight="false" outlineLevel="0" collapsed="false">
      <c r="A1101" s="57" t="e">
        <f aca="false">INDEX(BucketTable,MATCH(B1101,SumMonths,0),1)</f>
        <v>#N/A</v>
      </c>
      <c r="K1101" s="57" t="e">
        <f aca="false">INDEX(lava,MATCH(B1101,SumMonths,0),2)</f>
        <v>#N/A</v>
      </c>
      <c r="Y1101" s="171"/>
    </row>
    <row r="1102" customFormat="false" ht="12.75" hidden="false" customHeight="false" outlineLevel="0" collapsed="false">
      <c r="A1102" s="57" t="e">
        <f aca="false">INDEX(BucketTable,MATCH(B1102,SumMonths,0),1)</f>
        <v>#N/A</v>
      </c>
      <c r="K1102" s="57" t="e">
        <f aca="false">INDEX(lava,MATCH(B1102,SumMonths,0),2)</f>
        <v>#N/A</v>
      </c>
      <c r="Y1102" s="171"/>
    </row>
    <row r="1103" customFormat="false" ht="12.75" hidden="false" customHeight="false" outlineLevel="0" collapsed="false">
      <c r="A1103" s="57" t="e">
        <f aca="false">INDEX(BucketTable,MATCH(B1103,SumMonths,0),1)</f>
        <v>#N/A</v>
      </c>
      <c r="K1103" s="57" t="e">
        <f aca="false">INDEX(lava,MATCH(B1103,SumMonths,0),2)</f>
        <v>#N/A</v>
      </c>
      <c r="Y1103" s="171"/>
    </row>
    <row r="1104" customFormat="false" ht="12.75" hidden="false" customHeight="false" outlineLevel="0" collapsed="false">
      <c r="A1104" s="57" t="e">
        <f aca="false">INDEX(BucketTable,MATCH(B1104,SumMonths,0),1)</f>
        <v>#N/A</v>
      </c>
      <c r="K1104" s="57" t="e">
        <f aca="false">INDEX(lava,MATCH(B1104,SumMonths,0),2)</f>
        <v>#N/A</v>
      </c>
      <c r="Y1104" s="171"/>
    </row>
    <row r="1105" customFormat="false" ht="12.75" hidden="false" customHeight="false" outlineLevel="0" collapsed="false">
      <c r="A1105" s="57" t="e">
        <f aca="false">INDEX(BucketTable,MATCH(B1105,SumMonths,0),1)</f>
        <v>#N/A</v>
      </c>
      <c r="K1105" s="57" t="e">
        <f aca="false">INDEX(lava,MATCH(B1105,SumMonths,0),2)</f>
        <v>#N/A</v>
      </c>
      <c r="Y1105" s="171"/>
    </row>
    <row r="1106" customFormat="false" ht="12.75" hidden="false" customHeight="false" outlineLevel="0" collapsed="false">
      <c r="A1106" s="57" t="e">
        <f aca="false">INDEX(BucketTable,MATCH(B1106,SumMonths,0),1)</f>
        <v>#N/A</v>
      </c>
      <c r="K1106" s="57" t="e">
        <f aca="false">INDEX(lava,MATCH(B1106,SumMonths,0),2)</f>
        <v>#N/A</v>
      </c>
      <c r="Y1106" s="171"/>
    </row>
    <row r="1107" customFormat="false" ht="12.75" hidden="false" customHeight="false" outlineLevel="0" collapsed="false">
      <c r="A1107" s="57" t="e">
        <f aca="false">INDEX(BucketTable,MATCH(B1107,SumMonths,0),1)</f>
        <v>#N/A</v>
      </c>
      <c r="K1107" s="57" t="e">
        <f aca="false">INDEX(lava,MATCH(B1107,SumMonths,0),2)</f>
        <v>#N/A</v>
      </c>
      <c r="Y1107" s="171"/>
    </row>
    <row r="1108" customFormat="false" ht="12.75" hidden="false" customHeight="false" outlineLevel="0" collapsed="false">
      <c r="A1108" s="57" t="e">
        <f aca="false">INDEX(BucketTable,MATCH(B1108,SumMonths,0),1)</f>
        <v>#N/A</v>
      </c>
      <c r="K1108" s="57" t="e">
        <f aca="false">INDEX(lava,MATCH(B1108,SumMonths,0),2)</f>
        <v>#N/A</v>
      </c>
      <c r="Y1108" s="171"/>
    </row>
    <row r="1109" customFormat="false" ht="12.75" hidden="false" customHeight="false" outlineLevel="0" collapsed="false">
      <c r="A1109" s="57" t="e">
        <f aca="false">INDEX(BucketTable,MATCH(B1109,SumMonths,0),1)</f>
        <v>#N/A</v>
      </c>
      <c r="K1109" s="57" t="e">
        <f aca="false">INDEX(lava,MATCH(B1109,SumMonths,0),2)</f>
        <v>#N/A</v>
      </c>
      <c r="Y1109" s="171"/>
    </row>
    <row r="1110" customFormat="false" ht="12.75" hidden="false" customHeight="false" outlineLevel="0" collapsed="false">
      <c r="A1110" s="57" t="e">
        <f aca="false">INDEX(BucketTable,MATCH(B1110,SumMonths,0),1)</f>
        <v>#N/A</v>
      </c>
      <c r="K1110" s="57" t="e">
        <f aca="false">INDEX(lava,MATCH(B1110,SumMonths,0),2)</f>
        <v>#N/A</v>
      </c>
      <c r="Y1110" s="171"/>
    </row>
    <row r="1111" customFormat="false" ht="12.75" hidden="false" customHeight="false" outlineLevel="0" collapsed="false">
      <c r="A1111" s="57" t="e">
        <f aca="false">INDEX(BucketTable,MATCH(B1111,SumMonths,0),1)</f>
        <v>#N/A</v>
      </c>
      <c r="K1111" s="57" t="e">
        <f aca="false">INDEX(lava,MATCH(B1111,SumMonths,0),2)</f>
        <v>#N/A</v>
      </c>
      <c r="Y1111" s="171"/>
    </row>
    <row r="1112" customFormat="false" ht="12.75" hidden="false" customHeight="false" outlineLevel="0" collapsed="false">
      <c r="A1112" s="57" t="e">
        <f aca="false">INDEX(BucketTable,MATCH(B1112,SumMonths,0),1)</f>
        <v>#N/A</v>
      </c>
      <c r="K1112" s="57" t="e">
        <f aca="false">INDEX(lava,MATCH(B1112,SumMonths,0),2)</f>
        <v>#N/A</v>
      </c>
      <c r="Y1112" s="171"/>
    </row>
    <row r="1113" customFormat="false" ht="12.75" hidden="false" customHeight="false" outlineLevel="0" collapsed="false">
      <c r="A1113" s="57" t="e">
        <f aca="false">INDEX(BucketTable,MATCH(B1113,SumMonths,0),1)</f>
        <v>#N/A</v>
      </c>
      <c r="K1113" s="57" t="e">
        <f aca="false">INDEX(lava,MATCH(B1113,SumMonths,0),2)</f>
        <v>#N/A</v>
      </c>
      <c r="Y1113" s="171"/>
    </row>
    <row r="1114" customFormat="false" ht="12.75" hidden="false" customHeight="false" outlineLevel="0" collapsed="false">
      <c r="A1114" s="57" t="e">
        <f aca="false">INDEX(BucketTable,MATCH(B1114,SumMonths,0),1)</f>
        <v>#N/A</v>
      </c>
      <c r="K1114" s="57" t="e">
        <f aca="false">INDEX(lava,MATCH(B1114,SumMonths,0),2)</f>
        <v>#N/A</v>
      </c>
      <c r="Y1114" s="171"/>
    </row>
    <row r="1115" customFormat="false" ht="12.75" hidden="false" customHeight="false" outlineLevel="0" collapsed="false">
      <c r="A1115" s="57" t="e">
        <f aca="false">INDEX(BucketTable,MATCH(B1115,SumMonths,0),1)</f>
        <v>#N/A</v>
      </c>
      <c r="K1115" s="57" t="e">
        <f aca="false">INDEX(lava,MATCH(B1115,SumMonths,0),2)</f>
        <v>#N/A</v>
      </c>
      <c r="Y1115" s="171"/>
    </row>
    <row r="1116" customFormat="false" ht="12.75" hidden="false" customHeight="false" outlineLevel="0" collapsed="false">
      <c r="A1116" s="57" t="e">
        <f aca="false">INDEX(BucketTable,MATCH(B1116,SumMonths,0),1)</f>
        <v>#N/A</v>
      </c>
      <c r="K1116" s="57" t="e">
        <f aca="false">INDEX(lava,MATCH(B1116,SumMonths,0),2)</f>
        <v>#N/A</v>
      </c>
      <c r="Y1116" s="171"/>
    </row>
    <row r="1117" customFormat="false" ht="12.75" hidden="false" customHeight="false" outlineLevel="0" collapsed="false">
      <c r="A1117" s="57" t="e">
        <f aca="false">INDEX(BucketTable,MATCH(B1117,SumMonths,0),1)</f>
        <v>#N/A</v>
      </c>
      <c r="K1117" s="57" t="e">
        <f aca="false">INDEX(lava,MATCH(B1117,SumMonths,0),2)</f>
        <v>#N/A</v>
      </c>
      <c r="Y1117" s="171"/>
    </row>
    <row r="1118" customFormat="false" ht="12.75" hidden="false" customHeight="false" outlineLevel="0" collapsed="false">
      <c r="A1118" s="57" t="e">
        <f aca="false">INDEX(BucketTable,MATCH(B1118,SumMonths,0),1)</f>
        <v>#N/A</v>
      </c>
      <c r="K1118" s="57" t="e">
        <f aca="false">INDEX(lava,MATCH(B1118,SumMonths,0),2)</f>
        <v>#N/A</v>
      </c>
      <c r="Y1118" s="171"/>
    </row>
    <row r="1119" customFormat="false" ht="12.75" hidden="false" customHeight="false" outlineLevel="0" collapsed="false">
      <c r="A1119" s="57" t="e">
        <f aca="false">INDEX(BucketTable,MATCH(B1119,SumMonths,0),1)</f>
        <v>#N/A</v>
      </c>
      <c r="K1119" s="57" t="e">
        <f aca="false">INDEX(lava,MATCH(B1119,SumMonths,0),2)</f>
        <v>#N/A</v>
      </c>
      <c r="Y1119" s="171"/>
    </row>
    <row r="1120" customFormat="false" ht="12.75" hidden="false" customHeight="false" outlineLevel="0" collapsed="false">
      <c r="A1120" s="57" t="e">
        <f aca="false">INDEX(BucketTable,MATCH(B1120,SumMonths,0),1)</f>
        <v>#N/A</v>
      </c>
      <c r="K1120" s="57" t="e">
        <f aca="false">INDEX(lava,MATCH(B1120,SumMonths,0),2)</f>
        <v>#N/A</v>
      </c>
      <c r="Y1120" s="171"/>
    </row>
    <row r="1121" customFormat="false" ht="12.75" hidden="false" customHeight="false" outlineLevel="0" collapsed="false">
      <c r="A1121" s="57" t="e">
        <f aca="false">INDEX(BucketTable,MATCH(B1121,SumMonths,0),1)</f>
        <v>#N/A</v>
      </c>
      <c r="K1121" s="57" t="e">
        <f aca="false">INDEX(lava,MATCH(B1121,SumMonths,0),2)</f>
        <v>#N/A</v>
      </c>
      <c r="Y1121" s="171"/>
    </row>
    <row r="1122" customFormat="false" ht="12.75" hidden="false" customHeight="false" outlineLevel="0" collapsed="false">
      <c r="A1122" s="57" t="e">
        <f aca="false">INDEX(BucketTable,MATCH(B1122,SumMonths,0),1)</f>
        <v>#N/A</v>
      </c>
      <c r="K1122" s="57" t="e">
        <f aca="false">INDEX(lava,MATCH(B1122,SumMonths,0),2)</f>
        <v>#N/A</v>
      </c>
      <c r="Y1122" s="171"/>
    </row>
    <row r="1123" customFormat="false" ht="12.75" hidden="false" customHeight="false" outlineLevel="0" collapsed="false">
      <c r="A1123" s="57" t="e">
        <f aca="false">INDEX(BucketTable,MATCH(B1123,SumMonths,0),1)</f>
        <v>#N/A</v>
      </c>
      <c r="K1123" s="57" t="e">
        <f aca="false">INDEX(lava,MATCH(B1123,SumMonths,0),2)</f>
        <v>#N/A</v>
      </c>
      <c r="Y1123" s="171"/>
    </row>
    <row r="1124" customFormat="false" ht="12.75" hidden="false" customHeight="false" outlineLevel="0" collapsed="false">
      <c r="A1124" s="57" t="e">
        <f aca="false">INDEX(BucketTable,MATCH(B1124,SumMonths,0),1)</f>
        <v>#N/A</v>
      </c>
      <c r="K1124" s="57" t="e">
        <f aca="false">INDEX(lava,MATCH(B1124,SumMonths,0),2)</f>
        <v>#N/A</v>
      </c>
      <c r="Y1124" s="171"/>
    </row>
    <row r="1125" customFormat="false" ht="12.75" hidden="false" customHeight="false" outlineLevel="0" collapsed="false">
      <c r="A1125" s="57" t="e">
        <f aca="false">INDEX(BucketTable,MATCH(B1125,SumMonths,0),1)</f>
        <v>#N/A</v>
      </c>
      <c r="K1125" s="57" t="e">
        <f aca="false">INDEX(lava,MATCH(B1125,SumMonths,0),2)</f>
        <v>#N/A</v>
      </c>
      <c r="Y1125" s="171"/>
    </row>
    <row r="1126" customFormat="false" ht="12.75" hidden="false" customHeight="false" outlineLevel="0" collapsed="false">
      <c r="A1126" s="57" t="e">
        <f aca="false">INDEX(BucketTable,MATCH(B1126,SumMonths,0),1)</f>
        <v>#N/A</v>
      </c>
      <c r="K1126" s="57" t="e">
        <f aca="false">INDEX(lava,MATCH(B1126,SumMonths,0),2)</f>
        <v>#N/A</v>
      </c>
      <c r="Y1126" s="171"/>
    </row>
    <row r="1127" customFormat="false" ht="12.75" hidden="false" customHeight="false" outlineLevel="0" collapsed="false">
      <c r="A1127" s="57" t="e">
        <f aca="false">INDEX(BucketTable,MATCH(B1127,SumMonths,0),1)</f>
        <v>#N/A</v>
      </c>
      <c r="K1127" s="57" t="e">
        <f aca="false">INDEX(lava,MATCH(B1127,SumMonths,0),2)</f>
        <v>#N/A</v>
      </c>
      <c r="Y1127" s="171"/>
    </row>
    <row r="1128" customFormat="false" ht="12.75" hidden="false" customHeight="false" outlineLevel="0" collapsed="false">
      <c r="A1128" s="57" t="e">
        <f aca="false">INDEX(BucketTable,MATCH(B1128,SumMonths,0),1)</f>
        <v>#N/A</v>
      </c>
      <c r="K1128" s="57" t="e">
        <f aca="false">INDEX(lava,MATCH(B1128,SumMonths,0),2)</f>
        <v>#N/A</v>
      </c>
      <c r="Y1128" s="171"/>
    </row>
    <row r="1129" customFormat="false" ht="12.75" hidden="false" customHeight="false" outlineLevel="0" collapsed="false">
      <c r="A1129" s="57" t="e">
        <f aca="false">INDEX(BucketTable,MATCH(B1129,SumMonths,0),1)</f>
        <v>#N/A</v>
      </c>
      <c r="K1129" s="57" t="e">
        <f aca="false">INDEX(lava,MATCH(B1129,SumMonths,0),2)</f>
        <v>#N/A</v>
      </c>
      <c r="Y1129" s="171"/>
    </row>
    <row r="1130" customFormat="false" ht="12.75" hidden="false" customHeight="false" outlineLevel="0" collapsed="false">
      <c r="A1130" s="57" t="e">
        <f aca="false">INDEX(BucketTable,MATCH(B1130,SumMonths,0),1)</f>
        <v>#N/A</v>
      </c>
      <c r="K1130" s="57" t="e">
        <f aca="false">INDEX(lava,MATCH(B1130,SumMonths,0),2)</f>
        <v>#N/A</v>
      </c>
      <c r="Y1130" s="171"/>
    </row>
    <row r="1131" customFormat="false" ht="12.75" hidden="false" customHeight="false" outlineLevel="0" collapsed="false">
      <c r="A1131" s="57" t="e">
        <f aca="false">INDEX(BucketTable,MATCH(B1131,SumMonths,0),1)</f>
        <v>#N/A</v>
      </c>
      <c r="K1131" s="57" t="e">
        <f aca="false">INDEX(lava,MATCH(B1131,SumMonths,0),2)</f>
        <v>#N/A</v>
      </c>
      <c r="Y1131" s="171"/>
    </row>
    <row r="1132" customFormat="false" ht="12.75" hidden="false" customHeight="false" outlineLevel="0" collapsed="false">
      <c r="A1132" s="57" t="e">
        <f aca="false">INDEX(BucketTable,MATCH(B1132,SumMonths,0),1)</f>
        <v>#N/A</v>
      </c>
      <c r="K1132" s="57" t="e">
        <f aca="false">INDEX(lava,MATCH(B1132,SumMonths,0),2)</f>
        <v>#N/A</v>
      </c>
      <c r="Y1132" s="171"/>
    </row>
    <row r="1133" customFormat="false" ht="12.75" hidden="false" customHeight="false" outlineLevel="0" collapsed="false">
      <c r="A1133" s="57" t="e">
        <f aca="false">INDEX(BucketTable,MATCH(B1133,SumMonths,0),1)</f>
        <v>#N/A</v>
      </c>
      <c r="K1133" s="57" t="e">
        <f aca="false">INDEX(lava,MATCH(B1133,SumMonths,0),2)</f>
        <v>#N/A</v>
      </c>
      <c r="Y1133" s="171"/>
    </row>
    <row r="1134" customFormat="false" ht="12.75" hidden="false" customHeight="false" outlineLevel="0" collapsed="false">
      <c r="A1134" s="57" t="e">
        <f aca="false">INDEX(BucketTable,MATCH(B1134,SumMonths,0),1)</f>
        <v>#N/A</v>
      </c>
      <c r="K1134" s="57" t="e">
        <f aca="false">INDEX(lava,MATCH(B1134,SumMonths,0),2)</f>
        <v>#N/A</v>
      </c>
      <c r="Y1134" s="171"/>
    </row>
    <row r="1135" customFormat="false" ht="12.75" hidden="false" customHeight="false" outlineLevel="0" collapsed="false">
      <c r="A1135" s="57" t="e">
        <f aca="false">INDEX(BucketTable,MATCH(B1135,SumMonths,0),1)</f>
        <v>#N/A</v>
      </c>
      <c r="K1135" s="57" t="e">
        <f aca="false">INDEX(lava,MATCH(B1135,SumMonths,0),2)</f>
        <v>#N/A</v>
      </c>
      <c r="Y1135" s="171"/>
    </row>
    <row r="1136" customFormat="false" ht="12.75" hidden="false" customHeight="false" outlineLevel="0" collapsed="false">
      <c r="A1136" s="57" t="e">
        <f aca="false">INDEX(BucketTable,MATCH(B1136,SumMonths,0),1)</f>
        <v>#N/A</v>
      </c>
      <c r="K1136" s="57" t="e">
        <f aca="false">INDEX(lava,MATCH(B1136,SumMonths,0),2)</f>
        <v>#N/A</v>
      </c>
      <c r="Y1136" s="171"/>
    </row>
    <row r="1137" customFormat="false" ht="12.75" hidden="false" customHeight="false" outlineLevel="0" collapsed="false">
      <c r="A1137" s="57" t="e">
        <f aca="false">INDEX(BucketTable,MATCH(B1137,SumMonths,0),1)</f>
        <v>#N/A</v>
      </c>
      <c r="K1137" s="57" t="e">
        <f aca="false">INDEX(lava,MATCH(B1137,SumMonths,0),2)</f>
        <v>#N/A</v>
      </c>
      <c r="Y1137" s="171"/>
    </row>
    <row r="1138" customFormat="false" ht="12.75" hidden="false" customHeight="false" outlineLevel="0" collapsed="false">
      <c r="A1138" s="57" t="e">
        <f aca="false">INDEX(BucketTable,MATCH(B1138,SumMonths,0),1)</f>
        <v>#N/A</v>
      </c>
      <c r="K1138" s="57" t="e">
        <f aca="false">INDEX(lava,MATCH(B1138,SumMonths,0),2)</f>
        <v>#N/A</v>
      </c>
      <c r="Y1138" s="171"/>
    </row>
    <row r="1139" customFormat="false" ht="12.75" hidden="false" customHeight="false" outlineLevel="0" collapsed="false">
      <c r="A1139" s="57" t="e">
        <f aca="false">INDEX(BucketTable,MATCH(B1139,SumMonths,0),1)</f>
        <v>#N/A</v>
      </c>
      <c r="K1139" s="57" t="e">
        <f aca="false">INDEX(lava,MATCH(B1139,SumMonths,0),2)</f>
        <v>#N/A</v>
      </c>
      <c r="Y1139" s="171"/>
    </row>
    <row r="1140" customFormat="false" ht="12.75" hidden="false" customHeight="false" outlineLevel="0" collapsed="false">
      <c r="A1140" s="57" t="e">
        <f aca="false">INDEX(BucketTable,MATCH(B1140,SumMonths,0),1)</f>
        <v>#N/A</v>
      </c>
      <c r="K1140" s="57" t="e">
        <f aca="false">INDEX(lava,MATCH(B1140,SumMonths,0),2)</f>
        <v>#N/A</v>
      </c>
      <c r="Y1140" s="171"/>
    </row>
    <row r="1141" customFormat="false" ht="12.75" hidden="false" customHeight="false" outlineLevel="0" collapsed="false">
      <c r="A1141" s="57" t="e">
        <f aca="false">INDEX(BucketTable,MATCH(B1141,SumMonths,0),1)</f>
        <v>#N/A</v>
      </c>
      <c r="K1141" s="57" t="e">
        <f aca="false">INDEX(lava,MATCH(B1141,SumMonths,0),2)</f>
        <v>#N/A</v>
      </c>
      <c r="Y1141" s="171"/>
    </row>
    <row r="1142" customFormat="false" ht="12.75" hidden="false" customHeight="false" outlineLevel="0" collapsed="false">
      <c r="A1142" s="57" t="e">
        <f aca="false">INDEX(BucketTable,MATCH(B1142,SumMonths,0),1)</f>
        <v>#N/A</v>
      </c>
      <c r="K1142" s="57" t="e">
        <f aca="false">INDEX(lava,MATCH(B1142,SumMonths,0),2)</f>
        <v>#N/A</v>
      </c>
      <c r="Y1142" s="171"/>
    </row>
    <row r="1143" customFormat="false" ht="12.75" hidden="false" customHeight="false" outlineLevel="0" collapsed="false">
      <c r="A1143" s="57" t="e">
        <f aca="false">INDEX(BucketTable,MATCH(B1143,SumMonths,0),1)</f>
        <v>#N/A</v>
      </c>
      <c r="K1143" s="57" t="e">
        <f aca="false">INDEX(lava,MATCH(B1143,SumMonths,0),2)</f>
        <v>#N/A</v>
      </c>
      <c r="Y1143" s="171"/>
    </row>
    <row r="1144" customFormat="false" ht="12.75" hidden="false" customHeight="false" outlineLevel="0" collapsed="false">
      <c r="A1144" s="57" t="e">
        <f aca="false">INDEX(BucketTable,MATCH(B1144,SumMonths,0),1)</f>
        <v>#N/A</v>
      </c>
      <c r="K1144" s="57" t="e">
        <f aca="false">INDEX(lava,MATCH(B1144,SumMonths,0),2)</f>
        <v>#N/A</v>
      </c>
      <c r="Y1144" s="171"/>
    </row>
    <row r="1145" customFormat="false" ht="12.75" hidden="false" customHeight="false" outlineLevel="0" collapsed="false">
      <c r="A1145" s="57" t="e">
        <f aca="false">INDEX(BucketTable,MATCH(B1145,SumMonths,0),1)</f>
        <v>#N/A</v>
      </c>
      <c r="K1145" s="57" t="e">
        <f aca="false">INDEX(lava,MATCH(B1145,SumMonths,0),2)</f>
        <v>#N/A</v>
      </c>
      <c r="Y1145" s="171"/>
    </row>
    <row r="1146" customFormat="false" ht="12.75" hidden="false" customHeight="false" outlineLevel="0" collapsed="false">
      <c r="A1146" s="57" t="e">
        <f aca="false">INDEX(BucketTable,MATCH(B1146,SumMonths,0),1)</f>
        <v>#N/A</v>
      </c>
      <c r="K1146" s="57" t="e">
        <f aca="false">INDEX(lava,MATCH(B1146,SumMonths,0),2)</f>
        <v>#N/A</v>
      </c>
      <c r="Y1146" s="171"/>
    </row>
    <row r="1147" customFormat="false" ht="12.75" hidden="false" customHeight="false" outlineLevel="0" collapsed="false">
      <c r="A1147" s="57" t="e">
        <f aca="false">INDEX(BucketTable,MATCH(B1147,SumMonths,0),1)</f>
        <v>#N/A</v>
      </c>
      <c r="K1147" s="57" t="e">
        <f aca="false">INDEX(lava,MATCH(B1147,SumMonths,0),2)</f>
        <v>#N/A</v>
      </c>
      <c r="Y1147" s="171"/>
    </row>
    <row r="1148" customFormat="false" ht="12.75" hidden="false" customHeight="false" outlineLevel="0" collapsed="false">
      <c r="A1148" s="57" t="e">
        <f aca="false">INDEX(BucketTable,MATCH(B1148,SumMonths,0),1)</f>
        <v>#N/A</v>
      </c>
      <c r="K1148" s="57" t="e">
        <f aca="false">INDEX(lava,MATCH(B1148,SumMonths,0),2)</f>
        <v>#N/A</v>
      </c>
      <c r="Y1148" s="171"/>
    </row>
    <row r="1149" customFormat="false" ht="12.75" hidden="false" customHeight="false" outlineLevel="0" collapsed="false">
      <c r="A1149" s="57" t="e">
        <f aca="false">INDEX(BucketTable,MATCH(B1149,SumMonths,0),1)</f>
        <v>#N/A</v>
      </c>
      <c r="K1149" s="57" t="e">
        <f aca="false">INDEX(lava,MATCH(B1149,SumMonths,0),2)</f>
        <v>#N/A</v>
      </c>
      <c r="Y1149" s="171"/>
    </row>
    <row r="1150" customFormat="false" ht="12.75" hidden="false" customHeight="false" outlineLevel="0" collapsed="false">
      <c r="A1150" s="57" t="e">
        <f aca="false">INDEX(BucketTable,MATCH(B1150,SumMonths,0),1)</f>
        <v>#N/A</v>
      </c>
      <c r="K1150" s="57" t="e">
        <f aca="false">INDEX(lava,MATCH(B1150,SumMonths,0),2)</f>
        <v>#N/A</v>
      </c>
      <c r="Y1150" s="171"/>
    </row>
    <row r="1151" customFormat="false" ht="12.75" hidden="false" customHeight="false" outlineLevel="0" collapsed="false">
      <c r="A1151" s="57" t="e">
        <f aca="false">INDEX(BucketTable,MATCH(B1151,SumMonths,0),1)</f>
        <v>#N/A</v>
      </c>
      <c r="K1151" s="57" t="e">
        <f aca="false">INDEX(lava,MATCH(B1151,SumMonths,0),2)</f>
        <v>#N/A</v>
      </c>
      <c r="Y1151" s="171"/>
    </row>
    <row r="1152" customFormat="false" ht="12.75" hidden="false" customHeight="false" outlineLevel="0" collapsed="false">
      <c r="A1152" s="57" t="e">
        <f aca="false">INDEX(BucketTable,MATCH(B1152,SumMonths,0),1)</f>
        <v>#N/A</v>
      </c>
      <c r="K1152" s="57" t="e">
        <f aca="false">INDEX(lava,MATCH(B1152,SumMonths,0),2)</f>
        <v>#N/A</v>
      </c>
      <c r="Y1152" s="171"/>
    </row>
    <row r="1153" customFormat="false" ht="12.75" hidden="false" customHeight="false" outlineLevel="0" collapsed="false">
      <c r="A1153" s="57" t="e">
        <f aca="false">INDEX(BucketTable,MATCH(B1153,SumMonths,0),1)</f>
        <v>#N/A</v>
      </c>
      <c r="K1153" s="57" t="e">
        <f aca="false">INDEX(lava,MATCH(B1153,SumMonths,0),2)</f>
        <v>#N/A</v>
      </c>
      <c r="Y1153" s="171"/>
    </row>
    <row r="1154" customFormat="false" ht="12.75" hidden="false" customHeight="false" outlineLevel="0" collapsed="false">
      <c r="A1154" s="57" t="e">
        <f aca="false">INDEX(BucketTable,MATCH(B1154,SumMonths,0),1)</f>
        <v>#N/A</v>
      </c>
      <c r="K1154" s="57" t="e">
        <f aca="false">INDEX(lava,MATCH(B1154,SumMonths,0),2)</f>
        <v>#N/A</v>
      </c>
      <c r="Y1154" s="171"/>
    </row>
    <row r="1155" customFormat="false" ht="12.75" hidden="false" customHeight="false" outlineLevel="0" collapsed="false">
      <c r="A1155" s="57" t="e">
        <f aca="false">INDEX(BucketTable,MATCH(B1155,SumMonths,0),1)</f>
        <v>#N/A</v>
      </c>
      <c r="K1155" s="57" t="e">
        <f aca="false">INDEX(lava,MATCH(B1155,SumMonths,0),2)</f>
        <v>#N/A</v>
      </c>
      <c r="Y1155" s="171"/>
    </row>
    <row r="1156" customFormat="false" ht="12.75" hidden="false" customHeight="false" outlineLevel="0" collapsed="false">
      <c r="A1156" s="57" t="e">
        <f aca="false">INDEX(BucketTable,MATCH(B1156,SumMonths,0),1)</f>
        <v>#N/A</v>
      </c>
      <c r="K1156" s="57" t="e">
        <f aca="false">INDEX(lava,MATCH(B1156,SumMonths,0),2)</f>
        <v>#N/A</v>
      </c>
      <c r="Y1156" s="171"/>
    </row>
    <row r="1157" customFormat="false" ht="12.75" hidden="false" customHeight="false" outlineLevel="0" collapsed="false">
      <c r="A1157" s="57" t="e">
        <f aca="false">INDEX(BucketTable,MATCH(B1157,SumMonths,0),1)</f>
        <v>#N/A</v>
      </c>
      <c r="K1157" s="57" t="e">
        <f aca="false">INDEX(lava,MATCH(B1157,SumMonths,0),2)</f>
        <v>#N/A</v>
      </c>
      <c r="Y1157" s="171"/>
    </row>
    <row r="1158" customFormat="false" ht="12.75" hidden="false" customHeight="false" outlineLevel="0" collapsed="false">
      <c r="A1158" s="57" t="e">
        <f aca="false">INDEX(BucketTable,MATCH(B1158,SumMonths,0),1)</f>
        <v>#N/A</v>
      </c>
      <c r="K1158" s="57" t="e">
        <f aca="false">INDEX(lava,MATCH(B1158,SumMonths,0),2)</f>
        <v>#N/A</v>
      </c>
      <c r="Y1158" s="171"/>
    </row>
    <row r="1159" customFormat="false" ht="12.75" hidden="false" customHeight="false" outlineLevel="0" collapsed="false">
      <c r="A1159" s="57" t="e">
        <f aca="false">INDEX(BucketTable,MATCH(B1159,SumMonths,0),1)</f>
        <v>#N/A</v>
      </c>
      <c r="K1159" s="57" t="e">
        <f aca="false">INDEX(lava,MATCH(B1159,SumMonths,0),2)</f>
        <v>#N/A</v>
      </c>
      <c r="Y1159" s="171"/>
    </row>
    <row r="1160" customFormat="false" ht="12.75" hidden="false" customHeight="false" outlineLevel="0" collapsed="false">
      <c r="A1160" s="57" t="e">
        <f aca="false">INDEX(BucketTable,MATCH(B1160,SumMonths,0),1)</f>
        <v>#N/A</v>
      </c>
      <c r="K1160" s="57" t="e">
        <f aca="false">INDEX(lava,MATCH(B1160,SumMonths,0),2)</f>
        <v>#N/A</v>
      </c>
      <c r="Y1160" s="171"/>
    </row>
    <row r="1161" customFormat="false" ht="12.75" hidden="false" customHeight="false" outlineLevel="0" collapsed="false">
      <c r="A1161" s="57" t="e">
        <f aca="false">INDEX(BucketTable,MATCH(B1161,SumMonths,0),1)</f>
        <v>#N/A</v>
      </c>
      <c r="K1161" s="57" t="e">
        <f aca="false">INDEX(lava,MATCH(B1161,SumMonths,0),2)</f>
        <v>#N/A</v>
      </c>
      <c r="Y1161" s="171"/>
    </row>
    <row r="1162" customFormat="false" ht="12.75" hidden="false" customHeight="false" outlineLevel="0" collapsed="false">
      <c r="A1162" s="57" t="e">
        <f aca="false">INDEX(BucketTable,MATCH(B1162,SumMonths,0),1)</f>
        <v>#N/A</v>
      </c>
      <c r="K1162" s="57" t="e">
        <f aca="false">INDEX(lava,MATCH(B1162,SumMonths,0),2)</f>
        <v>#N/A</v>
      </c>
      <c r="Y1162" s="171"/>
    </row>
    <row r="1163" customFormat="false" ht="12.75" hidden="false" customHeight="false" outlineLevel="0" collapsed="false">
      <c r="A1163" s="57" t="e">
        <f aca="false">INDEX(BucketTable,MATCH(B1163,SumMonths,0),1)</f>
        <v>#N/A</v>
      </c>
      <c r="K1163" s="57" t="e">
        <f aca="false">INDEX(lava,MATCH(B1163,SumMonths,0),2)</f>
        <v>#N/A</v>
      </c>
      <c r="Y1163" s="171"/>
    </row>
    <row r="1164" customFormat="false" ht="12.75" hidden="false" customHeight="false" outlineLevel="0" collapsed="false">
      <c r="A1164" s="57" t="e">
        <f aca="false">INDEX(BucketTable,MATCH(B1164,SumMonths,0),1)</f>
        <v>#N/A</v>
      </c>
      <c r="K1164" s="57" t="e">
        <f aca="false">INDEX(lava,MATCH(B1164,SumMonths,0),2)</f>
        <v>#N/A</v>
      </c>
      <c r="Y1164" s="171"/>
    </row>
    <row r="1165" customFormat="false" ht="12.75" hidden="false" customHeight="false" outlineLevel="0" collapsed="false">
      <c r="A1165" s="57" t="e">
        <f aca="false">INDEX(BucketTable,MATCH(B1165,SumMonths,0),1)</f>
        <v>#N/A</v>
      </c>
      <c r="K1165" s="57" t="e">
        <f aca="false">INDEX(lava,MATCH(B1165,SumMonths,0),2)</f>
        <v>#N/A</v>
      </c>
      <c r="Y1165" s="171"/>
    </row>
    <row r="1166" customFormat="false" ht="12.75" hidden="false" customHeight="false" outlineLevel="0" collapsed="false">
      <c r="A1166" s="57" t="e">
        <f aca="false">INDEX(BucketTable,MATCH(B1166,SumMonths,0),1)</f>
        <v>#N/A</v>
      </c>
      <c r="K1166" s="57" t="e">
        <f aca="false">INDEX(lava,MATCH(B1166,SumMonths,0),2)</f>
        <v>#N/A</v>
      </c>
      <c r="Y1166" s="171"/>
    </row>
    <row r="1167" customFormat="false" ht="12.75" hidden="false" customHeight="false" outlineLevel="0" collapsed="false">
      <c r="A1167" s="57" t="e">
        <f aca="false">INDEX(BucketTable,MATCH(B1167,SumMonths,0),1)</f>
        <v>#N/A</v>
      </c>
      <c r="K1167" s="57" t="e">
        <f aca="false">INDEX(lava,MATCH(B1167,SumMonths,0),2)</f>
        <v>#N/A</v>
      </c>
      <c r="Y1167" s="171"/>
    </row>
    <row r="1168" customFormat="false" ht="12.75" hidden="false" customHeight="false" outlineLevel="0" collapsed="false">
      <c r="A1168" s="57" t="e">
        <f aca="false">INDEX(BucketTable,MATCH(B1168,SumMonths,0),1)</f>
        <v>#N/A</v>
      </c>
      <c r="K1168" s="57" t="e">
        <f aca="false">INDEX(lava,MATCH(B1168,SumMonths,0),2)</f>
        <v>#N/A</v>
      </c>
      <c r="Y1168" s="171"/>
    </row>
    <row r="1169" customFormat="false" ht="12.75" hidden="false" customHeight="false" outlineLevel="0" collapsed="false">
      <c r="A1169" s="57" t="e">
        <f aca="false">INDEX(BucketTable,MATCH(B1169,SumMonths,0),1)</f>
        <v>#N/A</v>
      </c>
      <c r="K1169" s="57" t="e">
        <f aca="false">INDEX(lava,MATCH(B1169,SumMonths,0),2)</f>
        <v>#N/A</v>
      </c>
      <c r="Y1169" s="171"/>
    </row>
    <row r="1170" customFormat="false" ht="12.75" hidden="false" customHeight="false" outlineLevel="0" collapsed="false">
      <c r="A1170" s="57" t="e">
        <f aca="false">INDEX(BucketTable,MATCH(B1170,SumMonths,0),1)</f>
        <v>#N/A</v>
      </c>
      <c r="K1170" s="57" t="e">
        <f aca="false">INDEX(lava,MATCH(B1170,SumMonths,0),2)</f>
        <v>#N/A</v>
      </c>
      <c r="Y1170" s="171"/>
    </row>
    <row r="1171" customFormat="false" ht="12.75" hidden="false" customHeight="false" outlineLevel="0" collapsed="false">
      <c r="A1171" s="57" t="e">
        <f aca="false">INDEX(BucketTable,MATCH(B1171,SumMonths,0),1)</f>
        <v>#N/A</v>
      </c>
      <c r="K1171" s="57" t="e">
        <f aca="false">INDEX(lava,MATCH(B1171,SumMonths,0),2)</f>
        <v>#N/A</v>
      </c>
      <c r="Y1171" s="171"/>
    </row>
    <row r="1172" customFormat="false" ht="12.75" hidden="false" customHeight="false" outlineLevel="0" collapsed="false">
      <c r="A1172" s="57" t="e">
        <f aca="false">INDEX(BucketTable,MATCH(B1172,SumMonths,0),1)</f>
        <v>#N/A</v>
      </c>
      <c r="K1172" s="57" t="e">
        <f aca="false">INDEX(lava,MATCH(B1172,SumMonths,0),2)</f>
        <v>#N/A</v>
      </c>
      <c r="Y1172" s="171"/>
    </row>
    <row r="1173" customFormat="false" ht="12.75" hidden="false" customHeight="false" outlineLevel="0" collapsed="false">
      <c r="A1173" s="57" t="e">
        <f aca="false">INDEX(BucketTable,MATCH(B1173,SumMonths,0),1)</f>
        <v>#N/A</v>
      </c>
      <c r="K1173" s="57" t="e">
        <f aca="false">INDEX(lava,MATCH(B1173,SumMonths,0),2)</f>
        <v>#N/A</v>
      </c>
      <c r="Y1173" s="171"/>
    </row>
    <row r="1174" customFormat="false" ht="12.75" hidden="false" customHeight="false" outlineLevel="0" collapsed="false">
      <c r="A1174" s="57" t="e">
        <f aca="false">INDEX(BucketTable,MATCH(B1174,SumMonths,0),1)</f>
        <v>#N/A</v>
      </c>
      <c r="K1174" s="57" t="e">
        <f aca="false">INDEX(lava,MATCH(B1174,SumMonths,0),2)</f>
        <v>#N/A</v>
      </c>
      <c r="Y1174" s="171"/>
    </row>
    <row r="1175" customFormat="false" ht="12.75" hidden="false" customHeight="false" outlineLevel="0" collapsed="false">
      <c r="A1175" s="57" t="e">
        <f aca="false">INDEX(BucketTable,MATCH(B1175,SumMonths,0),1)</f>
        <v>#N/A</v>
      </c>
      <c r="K1175" s="57" t="e">
        <f aca="false">INDEX(lava,MATCH(B1175,SumMonths,0),2)</f>
        <v>#N/A</v>
      </c>
      <c r="Y1175" s="171"/>
    </row>
    <row r="1176" customFormat="false" ht="12.75" hidden="false" customHeight="false" outlineLevel="0" collapsed="false">
      <c r="A1176" s="57" t="e">
        <f aca="false">INDEX(BucketTable,MATCH(B1176,SumMonths,0),1)</f>
        <v>#N/A</v>
      </c>
      <c r="K1176" s="57" t="e">
        <f aca="false">INDEX(lava,MATCH(B1176,SumMonths,0),2)</f>
        <v>#N/A</v>
      </c>
      <c r="Y1176" s="171"/>
    </row>
    <row r="1177" customFormat="false" ht="12.75" hidden="false" customHeight="false" outlineLevel="0" collapsed="false">
      <c r="A1177" s="57" t="e">
        <f aca="false">INDEX(BucketTable,MATCH(B1177,SumMonths,0),1)</f>
        <v>#N/A</v>
      </c>
      <c r="K1177" s="57" t="e">
        <f aca="false">INDEX(lava,MATCH(B1177,SumMonths,0),2)</f>
        <v>#N/A</v>
      </c>
      <c r="Y1177" s="171"/>
    </row>
    <row r="1178" customFormat="false" ht="12.75" hidden="false" customHeight="false" outlineLevel="0" collapsed="false">
      <c r="A1178" s="57" t="e">
        <f aca="false">INDEX(BucketTable,MATCH(B1178,SumMonths,0),1)</f>
        <v>#N/A</v>
      </c>
      <c r="K1178" s="57" t="e">
        <f aca="false">INDEX(lava,MATCH(B1178,SumMonths,0),2)</f>
        <v>#N/A</v>
      </c>
      <c r="Y1178" s="171"/>
    </row>
    <row r="1179" customFormat="false" ht="12.75" hidden="false" customHeight="false" outlineLevel="0" collapsed="false">
      <c r="A1179" s="57" t="e">
        <f aca="false">INDEX(BucketTable,MATCH(B1179,SumMonths,0),1)</f>
        <v>#N/A</v>
      </c>
      <c r="K1179" s="57" t="e">
        <f aca="false">INDEX(lava,MATCH(B1179,SumMonths,0),2)</f>
        <v>#N/A</v>
      </c>
      <c r="Y1179" s="171"/>
    </row>
    <row r="1180" customFormat="false" ht="12.75" hidden="false" customHeight="false" outlineLevel="0" collapsed="false">
      <c r="A1180" s="57" t="e">
        <f aca="false">INDEX(BucketTable,MATCH(B1180,SumMonths,0),1)</f>
        <v>#N/A</v>
      </c>
      <c r="K1180" s="57" t="e">
        <f aca="false">INDEX(lava,MATCH(B1180,SumMonths,0),2)</f>
        <v>#N/A</v>
      </c>
      <c r="Y1180" s="171"/>
    </row>
    <row r="1181" customFormat="false" ht="12.75" hidden="false" customHeight="false" outlineLevel="0" collapsed="false">
      <c r="A1181" s="57" t="e">
        <f aca="false">INDEX(BucketTable,MATCH(B1181,SumMonths,0),1)</f>
        <v>#N/A</v>
      </c>
      <c r="K1181" s="57" t="e">
        <f aca="false">INDEX(lava,MATCH(B1181,SumMonths,0),2)</f>
        <v>#N/A</v>
      </c>
      <c r="Y1181" s="171"/>
    </row>
    <row r="1182" customFormat="false" ht="12.75" hidden="false" customHeight="false" outlineLevel="0" collapsed="false">
      <c r="A1182" s="57" t="e">
        <f aca="false">INDEX(BucketTable,MATCH(B1182,SumMonths,0),1)</f>
        <v>#N/A</v>
      </c>
      <c r="K1182" s="57" t="e">
        <f aca="false">INDEX(lava,MATCH(B1182,SumMonths,0),2)</f>
        <v>#N/A</v>
      </c>
      <c r="Y1182" s="171"/>
    </row>
    <row r="1183" customFormat="false" ht="12.75" hidden="false" customHeight="false" outlineLevel="0" collapsed="false">
      <c r="A1183" s="57" t="e">
        <f aca="false">INDEX(BucketTable,MATCH(B1183,SumMonths,0),1)</f>
        <v>#N/A</v>
      </c>
      <c r="K1183" s="57" t="e">
        <f aca="false">INDEX(lava,MATCH(B1183,SumMonths,0),2)</f>
        <v>#N/A</v>
      </c>
      <c r="Y1183" s="171"/>
    </row>
    <row r="1184" customFormat="false" ht="12.75" hidden="false" customHeight="false" outlineLevel="0" collapsed="false">
      <c r="A1184" s="57" t="e">
        <f aca="false">INDEX(BucketTable,MATCH(B1184,SumMonths,0),1)</f>
        <v>#N/A</v>
      </c>
      <c r="K1184" s="57" t="e">
        <f aca="false">INDEX(lava,MATCH(B1184,SumMonths,0),2)</f>
        <v>#N/A</v>
      </c>
      <c r="Y1184" s="171"/>
    </row>
    <row r="1185" customFormat="false" ht="12.75" hidden="false" customHeight="false" outlineLevel="0" collapsed="false">
      <c r="A1185" s="57" t="e">
        <f aca="false">INDEX(BucketTable,MATCH(B1185,SumMonths,0),1)</f>
        <v>#N/A</v>
      </c>
      <c r="K1185" s="57" t="e">
        <f aca="false">INDEX(lava,MATCH(B1185,SumMonths,0),2)</f>
        <v>#N/A</v>
      </c>
      <c r="Y1185" s="171"/>
    </row>
    <row r="1186" customFormat="false" ht="12.75" hidden="false" customHeight="false" outlineLevel="0" collapsed="false">
      <c r="A1186" s="57" t="e">
        <f aca="false">INDEX(BucketTable,MATCH(B1186,SumMonths,0),1)</f>
        <v>#N/A</v>
      </c>
      <c r="K1186" s="57" t="e">
        <f aca="false">INDEX(lava,MATCH(B1186,SumMonths,0),2)</f>
        <v>#N/A</v>
      </c>
      <c r="Y1186" s="171"/>
    </row>
    <row r="1187" customFormat="false" ht="12.75" hidden="false" customHeight="false" outlineLevel="0" collapsed="false">
      <c r="A1187" s="57" t="e">
        <f aca="false">INDEX(BucketTable,MATCH(B1187,SumMonths,0),1)</f>
        <v>#N/A</v>
      </c>
      <c r="K1187" s="57" t="e">
        <f aca="false">INDEX(lava,MATCH(B1187,SumMonths,0),2)</f>
        <v>#N/A</v>
      </c>
      <c r="Y1187" s="171"/>
    </row>
    <row r="1188" customFormat="false" ht="12.75" hidden="false" customHeight="false" outlineLevel="0" collapsed="false">
      <c r="A1188" s="57" t="e">
        <f aca="false">INDEX(BucketTable,MATCH(B1188,SumMonths,0),1)</f>
        <v>#N/A</v>
      </c>
      <c r="K1188" s="57" t="e">
        <f aca="false">INDEX(lava,MATCH(B1188,SumMonths,0),2)</f>
        <v>#N/A</v>
      </c>
      <c r="Y1188" s="171"/>
    </row>
    <row r="1189" customFormat="false" ht="12.75" hidden="false" customHeight="false" outlineLevel="0" collapsed="false">
      <c r="A1189" s="57" t="e">
        <f aca="false">INDEX(BucketTable,MATCH(B1189,SumMonths,0),1)</f>
        <v>#N/A</v>
      </c>
      <c r="K1189" s="57" t="e">
        <f aca="false">INDEX(lava,MATCH(B1189,SumMonths,0),2)</f>
        <v>#N/A</v>
      </c>
      <c r="Y1189" s="171"/>
    </row>
    <row r="1190" customFormat="false" ht="12.75" hidden="false" customHeight="false" outlineLevel="0" collapsed="false">
      <c r="A1190" s="57" t="e">
        <f aca="false">INDEX(BucketTable,MATCH(B1190,SumMonths,0),1)</f>
        <v>#N/A</v>
      </c>
      <c r="K1190" s="57" t="e">
        <f aca="false">INDEX(lava,MATCH(B1190,SumMonths,0),2)</f>
        <v>#N/A</v>
      </c>
      <c r="Y1190" s="171"/>
    </row>
    <row r="1191" customFormat="false" ht="12.75" hidden="false" customHeight="false" outlineLevel="0" collapsed="false">
      <c r="A1191" s="57" t="e">
        <f aca="false">INDEX(BucketTable,MATCH(B1191,SumMonths,0),1)</f>
        <v>#N/A</v>
      </c>
      <c r="K1191" s="57" t="e">
        <f aca="false">INDEX(lava,MATCH(B1191,SumMonths,0),2)</f>
        <v>#N/A</v>
      </c>
      <c r="Y1191" s="171"/>
    </row>
    <row r="1192" customFormat="false" ht="12.75" hidden="false" customHeight="false" outlineLevel="0" collapsed="false">
      <c r="A1192" s="57" t="e">
        <f aca="false">INDEX(BucketTable,MATCH(B1192,SumMonths,0),1)</f>
        <v>#N/A</v>
      </c>
      <c r="K1192" s="57" t="e">
        <f aca="false">INDEX(lava,MATCH(B1192,SumMonths,0),2)</f>
        <v>#N/A</v>
      </c>
      <c r="Y1192" s="171"/>
    </row>
    <row r="1193" customFormat="false" ht="12.75" hidden="false" customHeight="false" outlineLevel="0" collapsed="false">
      <c r="A1193" s="57" t="e">
        <f aca="false">INDEX(BucketTable,MATCH(B1193,SumMonths,0),1)</f>
        <v>#N/A</v>
      </c>
      <c r="K1193" s="57" t="e">
        <f aca="false">INDEX(lava,MATCH(B1193,SumMonths,0),2)</f>
        <v>#N/A</v>
      </c>
      <c r="Y1193" s="171"/>
    </row>
    <row r="1194" customFormat="false" ht="12.75" hidden="false" customHeight="false" outlineLevel="0" collapsed="false">
      <c r="A1194" s="57" t="e">
        <f aca="false">INDEX(BucketTable,MATCH(B1194,SumMonths,0),1)</f>
        <v>#N/A</v>
      </c>
      <c r="K1194" s="57" t="e">
        <f aca="false">INDEX(lava,MATCH(B1194,SumMonths,0),2)</f>
        <v>#N/A</v>
      </c>
      <c r="Y1194" s="171"/>
    </row>
    <row r="1195" customFormat="false" ht="12.75" hidden="false" customHeight="false" outlineLevel="0" collapsed="false">
      <c r="A1195" s="57" t="e">
        <f aca="false">INDEX(BucketTable,MATCH(B1195,SumMonths,0),1)</f>
        <v>#N/A</v>
      </c>
      <c r="K1195" s="57" t="e">
        <f aca="false">INDEX(lava,MATCH(B1195,SumMonths,0),2)</f>
        <v>#N/A</v>
      </c>
      <c r="Y1195" s="171"/>
    </row>
    <row r="1196" customFormat="false" ht="12.75" hidden="false" customHeight="false" outlineLevel="0" collapsed="false">
      <c r="A1196" s="57" t="e">
        <f aca="false">INDEX(BucketTable,MATCH(B1196,SumMonths,0),1)</f>
        <v>#N/A</v>
      </c>
      <c r="K1196" s="57" t="e">
        <f aca="false">INDEX(lava,MATCH(B1196,SumMonths,0),2)</f>
        <v>#N/A</v>
      </c>
      <c r="Y1196" s="171"/>
    </row>
    <row r="1197" customFormat="false" ht="12.75" hidden="false" customHeight="false" outlineLevel="0" collapsed="false">
      <c r="A1197" s="57" t="e">
        <f aca="false">INDEX(BucketTable,MATCH(B1197,SumMonths,0),1)</f>
        <v>#N/A</v>
      </c>
      <c r="K1197" s="57" t="e">
        <f aca="false">INDEX(lava,MATCH(B1197,SumMonths,0),2)</f>
        <v>#N/A</v>
      </c>
      <c r="Y1197" s="171"/>
    </row>
    <row r="1198" customFormat="false" ht="12.75" hidden="false" customHeight="false" outlineLevel="0" collapsed="false">
      <c r="A1198" s="57" t="e">
        <f aca="false">INDEX(BucketTable,MATCH(B1198,SumMonths,0),1)</f>
        <v>#N/A</v>
      </c>
      <c r="K1198" s="57" t="e">
        <f aca="false">INDEX(lava,MATCH(B1198,SumMonths,0),2)</f>
        <v>#N/A</v>
      </c>
      <c r="Y1198" s="171"/>
    </row>
    <row r="1199" customFormat="false" ht="12.75" hidden="false" customHeight="false" outlineLevel="0" collapsed="false">
      <c r="A1199" s="57" t="e">
        <f aca="false">INDEX(BucketTable,MATCH(B1199,SumMonths,0),1)</f>
        <v>#N/A</v>
      </c>
      <c r="K1199" s="57" t="e">
        <f aca="false">INDEX(lava,MATCH(B1199,SumMonths,0),2)</f>
        <v>#N/A</v>
      </c>
      <c r="Y1199" s="171"/>
    </row>
    <row r="1200" customFormat="false" ht="12.75" hidden="false" customHeight="false" outlineLevel="0" collapsed="false">
      <c r="A1200" s="57" t="e">
        <f aca="false">INDEX(BucketTable,MATCH(B1200,SumMonths,0),1)</f>
        <v>#N/A</v>
      </c>
      <c r="K1200" s="57" t="e">
        <f aca="false">INDEX(lava,MATCH(B1200,SumMonths,0),2)</f>
        <v>#N/A</v>
      </c>
      <c r="Y1200" s="171"/>
    </row>
    <row r="1201" customFormat="false" ht="12.75" hidden="false" customHeight="false" outlineLevel="0" collapsed="false">
      <c r="A1201" s="57" t="e">
        <f aca="false">INDEX(BucketTable,MATCH(B1201,SumMonths,0),1)</f>
        <v>#N/A</v>
      </c>
      <c r="K1201" s="57" t="e">
        <f aca="false">INDEX(lava,MATCH(B1201,SumMonths,0),2)</f>
        <v>#N/A</v>
      </c>
      <c r="Y1201" s="171"/>
    </row>
    <row r="1202" customFormat="false" ht="12.75" hidden="false" customHeight="false" outlineLevel="0" collapsed="false">
      <c r="A1202" s="57" t="e">
        <f aca="false">INDEX(BucketTable,MATCH(B1202,SumMonths,0),1)</f>
        <v>#N/A</v>
      </c>
      <c r="K1202" s="57" t="e">
        <f aca="false">INDEX(lava,MATCH(B1202,SumMonths,0),2)</f>
        <v>#N/A</v>
      </c>
      <c r="Y1202" s="171"/>
    </row>
    <row r="1203" customFormat="false" ht="12.75" hidden="false" customHeight="false" outlineLevel="0" collapsed="false">
      <c r="A1203" s="57" t="e">
        <f aca="false">INDEX(BucketTable,MATCH(B1203,SumMonths,0),1)</f>
        <v>#N/A</v>
      </c>
      <c r="K1203" s="57" t="e">
        <f aca="false">INDEX(lava,MATCH(B1203,SumMonths,0),2)</f>
        <v>#N/A</v>
      </c>
      <c r="Y1203" s="171"/>
    </row>
    <row r="1204" customFormat="false" ht="12.75" hidden="false" customHeight="false" outlineLevel="0" collapsed="false">
      <c r="A1204" s="57" t="e">
        <f aca="false">INDEX(BucketTable,MATCH(B1204,SumMonths,0),1)</f>
        <v>#N/A</v>
      </c>
      <c r="K1204" s="57" t="e">
        <f aca="false">INDEX(lava,MATCH(B1204,SumMonths,0),2)</f>
        <v>#N/A</v>
      </c>
      <c r="Y1204" s="171"/>
    </row>
    <row r="1205" customFormat="false" ht="12.75" hidden="false" customHeight="false" outlineLevel="0" collapsed="false">
      <c r="A1205" s="57" t="e">
        <f aca="false">INDEX(BucketTable,MATCH(B1205,SumMonths,0),1)</f>
        <v>#N/A</v>
      </c>
      <c r="K1205" s="57" t="e">
        <f aca="false">INDEX(lava,MATCH(B1205,SumMonths,0),2)</f>
        <v>#N/A</v>
      </c>
      <c r="Y1205" s="171"/>
    </row>
    <row r="1206" customFormat="false" ht="12.75" hidden="false" customHeight="false" outlineLevel="0" collapsed="false">
      <c r="A1206" s="57" t="e">
        <f aca="false">INDEX(BucketTable,MATCH(B1206,SumMonths,0),1)</f>
        <v>#N/A</v>
      </c>
      <c r="K1206" s="57" t="e">
        <f aca="false">INDEX(lava,MATCH(B1206,SumMonths,0),2)</f>
        <v>#N/A</v>
      </c>
      <c r="Y1206" s="171"/>
    </row>
    <row r="1207" customFormat="false" ht="12.75" hidden="false" customHeight="false" outlineLevel="0" collapsed="false">
      <c r="A1207" s="57" t="e">
        <f aca="false">INDEX(BucketTable,MATCH(B1207,SumMonths,0),1)</f>
        <v>#N/A</v>
      </c>
      <c r="K1207" s="57" t="e">
        <f aca="false">INDEX(lava,MATCH(B1207,SumMonths,0),2)</f>
        <v>#N/A</v>
      </c>
      <c r="Y1207" s="171"/>
    </row>
    <row r="1208" customFormat="false" ht="12.75" hidden="false" customHeight="false" outlineLevel="0" collapsed="false">
      <c r="A1208" s="57" t="e">
        <f aca="false">INDEX(BucketTable,MATCH(B1208,SumMonths,0),1)</f>
        <v>#N/A</v>
      </c>
      <c r="K1208" s="57" t="e">
        <f aca="false">INDEX(lava,MATCH(B1208,SumMonths,0),2)</f>
        <v>#N/A</v>
      </c>
      <c r="Y1208" s="171"/>
    </row>
    <row r="1209" customFormat="false" ht="12.75" hidden="false" customHeight="false" outlineLevel="0" collapsed="false">
      <c r="A1209" s="57" t="e">
        <f aca="false">INDEX(BucketTable,MATCH(B1209,SumMonths,0),1)</f>
        <v>#N/A</v>
      </c>
      <c r="K1209" s="57" t="e">
        <f aca="false">INDEX(lava,MATCH(B1209,SumMonths,0),2)</f>
        <v>#N/A</v>
      </c>
      <c r="Y1209" s="171"/>
    </row>
    <row r="1210" customFormat="false" ht="12.75" hidden="false" customHeight="false" outlineLevel="0" collapsed="false">
      <c r="A1210" s="57" t="e">
        <f aca="false">INDEX(BucketTable,MATCH(B1210,SumMonths,0),1)</f>
        <v>#N/A</v>
      </c>
      <c r="K1210" s="57" t="e">
        <f aca="false">INDEX(lava,MATCH(B1210,SumMonths,0),2)</f>
        <v>#N/A</v>
      </c>
      <c r="Y1210" s="171"/>
    </row>
    <row r="1211" customFormat="false" ht="12.75" hidden="false" customHeight="false" outlineLevel="0" collapsed="false">
      <c r="A1211" s="57" t="e">
        <f aca="false">INDEX(BucketTable,MATCH(B1211,SumMonths,0),1)</f>
        <v>#N/A</v>
      </c>
      <c r="K1211" s="57" t="e">
        <f aca="false">INDEX(lava,MATCH(B1211,SumMonths,0),2)</f>
        <v>#N/A</v>
      </c>
      <c r="Y1211" s="171"/>
    </row>
    <row r="1212" customFormat="false" ht="12.75" hidden="false" customHeight="false" outlineLevel="0" collapsed="false">
      <c r="A1212" s="57" t="e">
        <f aca="false">INDEX(BucketTable,MATCH(B1212,SumMonths,0),1)</f>
        <v>#N/A</v>
      </c>
      <c r="K1212" s="57" t="e">
        <f aca="false">INDEX(lava,MATCH(B1212,SumMonths,0),2)</f>
        <v>#N/A</v>
      </c>
      <c r="Y1212" s="171"/>
    </row>
    <row r="1213" customFormat="false" ht="12.75" hidden="false" customHeight="false" outlineLevel="0" collapsed="false">
      <c r="A1213" s="57" t="e">
        <f aca="false">INDEX(BucketTable,MATCH(B1213,SumMonths,0),1)</f>
        <v>#N/A</v>
      </c>
      <c r="K1213" s="57" t="e">
        <f aca="false">INDEX(lava,MATCH(B1213,SumMonths,0),2)</f>
        <v>#N/A</v>
      </c>
      <c r="Y1213" s="171"/>
    </row>
    <row r="1214" customFormat="false" ht="12.75" hidden="false" customHeight="false" outlineLevel="0" collapsed="false">
      <c r="A1214" s="57" t="e">
        <f aca="false">INDEX(BucketTable,MATCH(B1214,SumMonths,0),1)</f>
        <v>#N/A</v>
      </c>
      <c r="K1214" s="57" t="e">
        <f aca="false">INDEX(lava,MATCH(B1214,SumMonths,0),2)</f>
        <v>#N/A</v>
      </c>
      <c r="Y1214" s="171"/>
    </row>
    <row r="1215" customFormat="false" ht="12.75" hidden="false" customHeight="false" outlineLevel="0" collapsed="false">
      <c r="A1215" s="57" t="e">
        <f aca="false">INDEX(BucketTable,MATCH(B1215,SumMonths,0),1)</f>
        <v>#N/A</v>
      </c>
      <c r="K1215" s="57" t="e">
        <f aca="false">INDEX(lava,MATCH(B1215,SumMonths,0),2)</f>
        <v>#N/A</v>
      </c>
      <c r="Y1215" s="171"/>
    </row>
    <row r="1216" customFormat="false" ht="12.75" hidden="false" customHeight="false" outlineLevel="0" collapsed="false">
      <c r="A1216" s="57" t="e">
        <f aca="false">INDEX(BucketTable,MATCH(B1216,SumMonths,0),1)</f>
        <v>#N/A</v>
      </c>
      <c r="K1216" s="57" t="e">
        <f aca="false">INDEX(lava,MATCH(B1216,SumMonths,0),2)</f>
        <v>#N/A</v>
      </c>
      <c r="Y1216" s="171"/>
    </row>
    <row r="1217" customFormat="false" ht="12.75" hidden="false" customHeight="false" outlineLevel="0" collapsed="false">
      <c r="A1217" s="57" t="e">
        <f aca="false">INDEX(BucketTable,MATCH(B1217,SumMonths,0),1)</f>
        <v>#N/A</v>
      </c>
      <c r="K1217" s="57" t="e">
        <f aca="false">INDEX(lava,MATCH(B1217,SumMonths,0),2)</f>
        <v>#N/A</v>
      </c>
      <c r="Y1217" s="171"/>
    </row>
    <row r="1218" customFormat="false" ht="12.75" hidden="false" customHeight="false" outlineLevel="0" collapsed="false">
      <c r="A1218" s="57" t="e">
        <f aca="false">INDEX(BucketTable,MATCH(B1218,SumMonths,0),1)</f>
        <v>#N/A</v>
      </c>
      <c r="K1218" s="57" t="e">
        <f aca="false">INDEX(lava,MATCH(B1218,SumMonths,0),2)</f>
        <v>#N/A</v>
      </c>
      <c r="Y1218" s="171"/>
    </row>
    <row r="1219" customFormat="false" ht="12.75" hidden="false" customHeight="false" outlineLevel="0" collapsed="false">
      <c r="A1219" s="57" t="e">
        <f aca="false">INDEX(BucketTable,MATCH(B1219,SumMonths,0),1)</f>
        <v>#N/A</v>
      </c>
      <c r="K1219" s="57" t="e">
        <f aca="false">INDEX(lava,MATCH(B1219,SumMonths,0),2)</f>
        <v>#N/A</v>
      </c>
      <c r="Y1219" s="171"/>
    </row>
    <row r="1220" customFormat="false" ht="12.75" hidden="false" customHeight="false" outlineLevel="0" collapsed="false">
      <c r="A1220" s="57" t="e">
        <f aca="false">INDEX(BucketTable,MATCH(B1220,SumMonths,0),1)</f>
        <v>#N/A</v>
      </c>
      <c r="K1220" s="57" t="e">
        <f aca="false">INDEX(lava,MATCH(B1220,SumMonths,0),2)</f>
        <v>#N/A</v>
      </c>
      <c r="Y1220" s="171"/>
    </row>
    <row r="1221" customFormat="false" ht="12.75" hidden="false" customHeight="false" outlineLevel="0" collapsed="false">
      <c r="A1221" s="57" t="e">
        <f aca="false">INDEX(BucketTable,MATCH(B1221,SumMonths,0),1)</f>
        <v>#N/A</v>
      </c>
      <c r="K1221" s="57" t="e">
        <f aca="false">INDEX(lava,MATCH(B1221,SumMonths,0),2)</f>
        <v>#N/A</v>
      </c>
      <c r="Y1221" s="171"/>
    </row>
    <row r="1222" customFormat="false" ht="12.75" hidden="false" customHeight="false" outlineLevel="0" collapsed="false">
      <c r="A1222" s="57" t="e">
        <f aca="false">INDEX(BucketTable,MATCH(B1222,SumMonths,0),1)</f>
        <v>#N/A</v>
      </c>
      <c r="K1222" s="57" t="e">
        <f aca="false">INDEX(lava,MATCH(B1222,SumMonths,0),2)</f>
        <v>#N/A</v>
      </c>
      <c r="Y1222" s="171"/>
    </row>
    <row r="1223" customFormat="false" ht="12.75" hidden="false" customHeight="false" outlineLevel="0" collapsed="false">
      <c r="A1223" s="57" t="e">
        <f aca="false">INDEX(BucketTable,MATCH(B1223,SumMonths,0),1)</f>
        <v>#N/A</v>
      </c>
      <c r="K1223" s="57" t="e">
        <f aca="false">INDEX(lava,MATCH(B1223,SumMonths,0),2)</f>
        <v>#N/A</v>
      </c>
      <c r="Y1223" s="171"/>
    </row>
    <row r="1224" customFormat="false" ht="12.75" hidden="false" customHeight="false" outlineLevel="0" collapsed="false">
      <c r="A1224" s="57" t="e">
        <f aca="false">INDEX(BucketTable,MATCH(B1224,SumMonths,0),1)</f>
        <v>#N/A</v>
      </c>
      <c r="K1224" s="57" t="e">
        <f aca="false">INDEX(lava,MATCH(B1224,SumMonths,0),2)</f>
        <v>#N/A</v>
      </c>
      <c r="Y1224" s="171"/>
    </row>
    <row r="1225" customFormat="false" ht="12.75" hidden="false" customHeight="false" outlineLevel="0" collapsed="false">
      <c r="A1225" s="57" t="e">
        <f aca="false">INDEX(BucketTable,MATCH(B1225,SumMonths,0),1)</f>
        <v>#N/A</v>
      </c>
      <c r="K1225" s="57" t="e">
        <f aca="false">INDEX(lava,MATCH(B1225,SumMonths,0),2)</f>
        <v>#N/A</v>
      </c>
      <c r="Y1225" s="171"/>
    </row>
    <row r="1226" customFormat="false" ht="12.75" hidden="false" customHeight="false" outlineLevel="0" collapsed="false">
      <c r="A1226" s="57" t="e">
        <f aca="false">INDEX(BucketTable,MATCH(B1226,SumMonths,0),1)</f>
        <v>#N/A</v>
      </c>
      <c r="K1226" s="57" t="e">
        <f aca="false">INDEX(lava,MATCH(B1226,SumMonths,0),2)</f>
        <v>#N/A</v>
      </c>
      <c r="Y1226" s="171"/>
    </row>
    <row r="1227" customFormat="false" ht="12.75" hidden="false" customHeight="false" outlineLevel="0" collapsed="false">
      <c r="A1227" s="57" t="e">
        <f aca="false">INDEX(BucketTable,MATCH(B1227,SumMonths,0),1)</f>
        <v>#N/A</v>
      </c>
      <c r="K1227" s="57" t="e">
        <f aca="false">INDEX(lava,MATCH(B1227,SumMonths,0),2)</f>
        <v>#N/A</v>
      </c>
      <c r="Y1227" s="171"/>
    </row>
    <row r="1228" customFormat="false" ht="12.75" hidden="false" customHeight="false" outlineLevel="0" collapsed="false">
      <c r="A1228" s="57" t="e">
        <f aca="false">INDEX(BucketTable,MATCH(B1228,SumMonths,0),1)</f>
        <v>#N/A</v>
      </c>
      <c r="K1228" s="57" t="e">
        <f aca="false">INDEX(lava,MATCH(B1228,SumMonths,0),2)</f>
        <v>#N/A</v>
      </c>
      <c r="Y1228" s="171"/>
    </row>
    <row r="1229" customFormat="false" ht="12.75" hidden="false" customHeight="false" outlineLevel="0" collapsed="false">
      <c r="A1229" s="57" t="e">
        <f aca="false">INDEX(BucketTable,MATCH(B1229,SumMonths,0),1)</f>
        <v>#N/A</v>
      </c>
      <c r="K1229" s="57" t="e">
        <f aca="false">INDEX(lava,MATCH(B1229,SumMonths,0),2)</f>
        <v>#N/A</v>
      </c>
      <c r="Y1229" s="171"/>
    </row>
    <row r="1230" customFormat="false" ht="12.75" hidden="false" customHeight="false" outlineLevel="0" collapsed="false">
      <c r="A1230" s="57" t="e">
        <f aca="false">INDEX(BucketTable,MATCH(B1230,SumMonths,0),1)</f>
        <v>#N/A</v>
      </c>
      <c r="K1230" s="57" t="e">
        <f aca="false">INDEX(lava,MATCH(B1230,SumMonths,0),2)</f>
        <v>#N/A</v>
      </c>
      <c r="Y1230" s="171"/>
    </row>
    <row r="1231" customFormat="false" ht="12.75" hidden="false" customHeight="false" outlineLevel="0" collapsed="false">
      <c r="A1231" s="57" t="e">
        <f aca="false">INDEX(BucketTable,MATCH(B1231,SumMonths,0),1)</f>
        <v>#N/A</v>
      </c>
      <c r="K1231" s="57" t="e">
        <f aca="false">INDEX(lava,MATCH(B1231,SumMonths,0),2)</f>
        <v>#N/A</v>
      </c>
      <c r="Y1231" s="171"/>
    </row>
    <row r="1232" customFormat="false" ht="12.75" hidden="false" customHeight="false" outlineLevel="0" collapsed="false">
      <c r="A1232" s="57" t="e">
        <f aca="false">INDEX(BucketTable,MATCH(B1232,SumMonths,0),1)</f>
        <v>#N/A</v>
      </c>
      <c r="K1232" s="57" t="e">
        <f aca="false">INDEX(lava,MATCH(B1232,SumMonths,0),2)</f>
        <v>#N/A</v>
      </c>
      <c r="Y1232" s="171"/>
    </row>
    <row r="1233" customFormat="false" ht="12.75" hidden="false" customHeight="false" outlineLevel="0" collapsed="false">
      <c r="A1233" s="57" t="e">
        <f aca="false">INDEX(BucketTable,MATCH(B1233,SumMonths,0),1)</f>
        <v>#N/A</v>
      </c>
      <c r="K1233" s="57" t="e">
        <f aca="false">INDEX(lava,MATCH(B1233,SumMonths,0),2)</f>
        <v>#N/A</v>
      </c>
      <c r="Y1233" s="171"/>
    </row>
    <row r="1234" customFormat="false" ht="12.75" hidden="false" customHeight="false" outlineLevel="0" collapsed="false">
      <c r="A1234" s="57" t="e">
        <f aca="false">INDEX(BucketTable,MATCH(B1234,SumMonths,0),1)</f>
        <v>#N/A</v>
      </c>
      <c r="K1234" s="57" t="e">
        <f aca="false">INDEX(lava,MATCH(B1234,SumMonths,0),2)</f>
        <v>#N/A</v>
      </c>
      <c r="Y1234" s="171"/>
    </row>
    <row r="1235" customFormat="false" ht="12.75" hidden="false" customHeight="false" outlineLevel="0" collapsed="false">
      <c r="A1235" s="57" t="e">
        <f aca="false">INDEX(BucketTable,MATCH(B1235,SumMonths,0),1)</f>
        <v>#N/A</v>
      </c>
      <c r="K1235" s="57" t="e">
        <f aca="false">INDEX(lava,MATCH(B1235,SumMonths,0),2)</f>
        <v>#N/A</v>
      </c>
      <c r="Y1235" s="171"/>
    </row>
    <row r="1236" customFormat="false" ht="12.75" hidden="false" customHeight="false" outlineLevel="0" collapsed="false">
      <c r="A1236" s="57" t="e">
        <f aca="false">INDEX(BucketTable,MATCH(B1236,SumMonths,0),1)</f>
        <v>#N/A</v>
      </c>
      <c r="K1236" s="57" t="e">
        <f aca="false">INDEX(lava,MATCH(B1236,SumMonths,0),2)</f>
        <v>#N/A</v>
      </c>
      <c r="Y1236" s="171"/>
    </row>
    <row r="1237" customFormat="false" ht="12.75" hidden="false" customHeight="false" outlineLevel="0" collapsed="false">
      <c r="A1237" s="57" t="e">
        <f aca="false">INDEX(BucketTable,MATCH(B1237,SumMonths,0),1)</f>
        <v>#N/A</v>
      </c>
      <c r="K1237" s="57" t="e">
        <f aca="false">INDEX(lava,MATCH(B1237,SumMonths,0),2)</f>
        <v>#N/A</v>
      </c>
      <c r="Y1237" s="171"/>
    </row>
    <row r="1238" customFormat="false" ht="12.75" hidden="false" customHeight="false" outlineLevel="0" collapsed="false">
      <c r="A1238" s="57" t="e">
        <f aca="false">INDEX(BucketTable,MATCH(B1238,SumMonths,0),1)</f>
        <v>#N/A</v>
      </c>
      <c r="K1238" s="57" t="e">
        <f aca="false">INDEX(lava,MATCH(B1238,SumMonths,0),2)</f>
        <v>#N/A</v>
      </c>
      <c r="Y1238" s="171"/>
    </row>
    <row r="1239" customFormat="false" ht="12.75" hidden="false" customHeight="false" outlineLevel="0" collapsed="false">
      <c r="A1239" s="57" t="e">
        <f aca="false">INDEX(BucketTable,MATCH(B1239,SumMonths,0),1)</f>
        <v>#N/A</v>
      </c>
      <c r="K1239" s="57" t="e">
        <f aca="false">INDEX(lava,MATCH(B1239,SumMonths,0),2)</f>
        <v>#N/A</v>
      </c>
      <c r="Y1239" s="171"/>
    </row>
    <row r="1240" customFormat="false" ht="12.75" hidden="false" customHeight="false" outlineLevel="0" collapsed="false">
      <c r="A1240" s="57" t="e">
        <f aca="false">INDEX(BucketTable,MATCH(B1240,SumMonths,0),1)</f>
        <v>#N/A</v>
      </c>
      <c r="K1240" s="57" t="e">
        <f aca="false">INDEX(lava,MATCH(B1240,SumMonths,0),2)</f>
        <v>#N/A</v>
      </c>
      <c r="Y1240" s="171"/>
    </row>
    <row r="1241" customFormat="false" ht="12.75" hidden="false" customHeight="false" outlineLevel="0" collapsed="false">
      <c r="A1241" s="57" t="e">
        <f aca="false">INDEX(BucketTable,MATCH(B1241,SumMonths,0),1)</f>
        <v>#N/A</v>
      </c>
      <c r="K1241" s="57" t="e">
        <f aca="false">INDEX(lava,MATCH(B1241,SumMonths,0),2)</f>
        <v>#N/A</v>
      </c>
      <c r="Y1241" s="171"/>
    </row>
    <row r="1242" customFormat="false" ht="12.75" hidden="false" customHeight="false" outlineLevel="0" collapsed="false">
      <c r="A1242" s="57" t="e">
        <f aca="false">INDEX(BucketTable,MATCH(B1242,SumMonths,0),1)</f>
        <v>#N/A</v>
      </c>
      <c r="K1242" s="57" t="e">
        <f aca="false">INDEX(lava,MATCH(B1242,SumMonths,0),2)</f>
        <v>#N/A</v>
      </c>
      <c r="Y1242" s="171"/>
    </row>
    <row r="1243" customFormat="false" ht="12.75" hidden="false" customHeight="false" outlineLevel="0" collapsed="false">
      <c r="A1243" s="57" t="e">
        <f aca="false">INDEX(BucketTable,MATCH(B1243,SumMonths,0),1)</f>
        <v>#N/A</v>
      </c>
      <c r="K1243" s="57" t="e">
        <f aca="false">INDEX(lava,MATCH(B1243,SumMonths,0),2)</f>
        <v>#N/A</v>
      </c>
      <c r="Y1243" s="171"/>
    </row>
    <row r="1244" customFormat="false" ht="12.75" hidden="false" customHeight="false" outlineLevel="0" collapsed="false">
      <c r="A1244" s="57" t="e">
        <f aca="false">INDEX(BucketTable,MATCH(B1244,SumMonths,0),1)</f>
        <v>#N/A</v>
      </c>
      <c r="K1244" s="57" t="e">
        <f aca="false">INDEX(lava,MATCH(B1244,SumMonths,0),2)</f>
        <v>#N/A</v>
      </c>
      <c r="Y1244" s="171"/>
    </row>
    <row r="1245" customFormat="false" ht="12.75" hidden="false" customHeight="false" outlineLevel="0" collapsed="false">
      <c r="A1245" s="57" t="e">
        <f aca="false">INDEX(BucketTable,MATCH(B1245,SumMonths,0),1)</f>
        <v>#N/A</v>
      </c>
      <c r="K1245" s="57" t="e">
        <f aca="false">INDEX(lava,MATCH(B1245,SumMonths,0),2)</f>
        <v>#N/A</v>
      </c>
      <c r="Y1245" s="171"/>
    </row>
    <row r="1246" customFormat="false" ht="12.75" hidden="false" customHeight="false" outlineLevel="0" collapsed="false">
      <c r="A1246" s="57" t="e">
        <f aca="false">INDEX(BucketTable,MATCH(B1246,SumMonths,0),1)</f>
        <v>#N/A</v>
      </c>
      <c r="K1246" s="57" t="e">
        <f aca="false">INDEX(lava,MATCH(B1246,SumMonths,0),2)</f>
        <v>#N/A</v>
      </c>
      <c r="Y1246" s="171"/>
    </row>
    <row r="1247" customFormat="false" ht="12.75" hidden="false" customHeight="false" outlineLevel="0" collapsed="false">
      <c r="A1247" s="57" t="e">
        <f aca="false">INDEX(BucketTable,MATCH(B1247,SumMonths,0),1)</f>
        <v>#N/A</v>
      </c>
      <c r="K1247" s="57" t="e">
        <f aca="false">INDEX(lava,MATCH(B1247,SumMonths,0),2)</f>
        <v>#N/A</v>
      </c>
      <c r="Y1247" s="171"/>
    </row>
    <row r="1248" customFormat="false" ht="12.75" hidden="false" customHeight="false" outlineLevel="0" collapsed="false">
      <c r="A1248" s="57" t="e">
        <f aca="false">INDEX(BucketTable,MATCH(B1248,SumMonths,0),1)</f>
        <v>#N/A</v>
      </c>
      <c r="K1248" s="57" t="e">
        <f aca="false">INDEX(lava,MATCH(B1248,SumMonths,0),2)</f>
        <v>#N/A</v>
      </c>
      <c r="Y1248" s="171"/>
    </row>
    <row r="1249" customFormat="false" ht="12.75" hidden="false" customHeight="false" outlineLevel="0" collapsed="false">
      <c r="A1249" s="57" t="e">
        <f aca="false">INDEX(BucketTable,MATCH(B1249,SumMonths,0),1)</f>
        <v>#N/A</v>
      </c>
      <c r="K1249" s="57" t="e">
        <f aca="false">INDEX(lava,MATCH(B1249,SumMonths,0),2)</f>
        <v>#N/A</v>
      </c>
      <c r="Y1249" s="171"/>
    </row>
    <row r="1250" customFormat="false" ht="12.75" hidden="false" customHeight="false" outlineLevel="0" collapsed="false">
      <c r="A1250" s="57" t="e">
        <f aca="false">INDEX(BucketTable,MATCH(B1250,SumMonths,0),1)</f>
        <v>#N/A</v>
      </c>
      <c r="K1250" s="57" t="e">
        <f aca="false">INDEX(lava,MATCH(B1250,SumMonths,0),2)</f>
        <v>#N/A</v>
      </c>
      <c r="Y1250" s="171"/>
    </row>
    <row r="1251" customFormat="false" ht="12.75" hidden="false" customHeight="false" outlineLevel="0" collapsed="false">
      <c r="A1251" s="57" t="e">
        <f aca="false">INDEX(BucketTable,MATCH(B1251,SumMonths,0),1)</f>
        <v>#N/A</v>
      </c>
      <c r="K1251" s="57" t="e">
        <f aca="false">INDEX(lava,MATCH(B1251,SumMonths,0),2)</f>
        <v>#N/A</v>
      </c>
      <c r="Y1251" s="171"/>
    </row>
    <row r="1252" customFormat="false" ht="12.75" hidden="false" customHeight="false" outlineLevel="0" collapsed="false">
      <c r="A1252" s="57" t="e">
        <f aca="false">INDEX(BucketTable,MATCH(B1252,SumMonths,0),1)</f>
        <v>#N/A</v>
      </c>
      <c r="K1252" s="57" t="e">
        <f aca="false">INDEX(lava,MATCH(B1252,SumMonths,0),2)</f>
        <v>#N/A</v>
      </c>
      <c r="Y1252" s="171"/>
    </row>
    <row r="1253" customFormat="false" ht="12.75" hidden="false" customHeight="false" outlineLevel="0" collapsed="false">
      <c r="A1253" s="57" t="e">
        <f aca="false">INDEX(BucketTable,MATCH(B1253,SumMonths,0),1)</f>
        <v>#N/A</v>
      </c>
      <c r="K1253" s="57" t="e">
        <f aca="false">INDEX(lava,MATCH(B1253,SumMonths,0),2)</f>
        <v>#N/A</v>
      </c>
      <c r="Y1253" s="171"/>
    </row>
    <row r="1254" customFormat="false" ht="12.75" hidden="false" customHeight="false" outlineLevel="0" collapsed="false">
      <c r="A1254" s="57" t="e">
        <f aca="false">INDEX(BucketTable,MATCH(B1254,SumMonths,0),1)</f>
        <v>#N/A</v>
      </c>
      <c r="K1254" s="57" t="e">
        <f aca="false">INDEX(lava,MATCH(B1254,SumMonths,0),2)</f>
        <v>#N/A</v>
      </c>
      <c r="Y1254" s="171"/>
    </row>
    <row r="1255" customFormat="false" ht="12.75" hidden="false" customHeight="false" outlineLevel="0" collapsed="false">
      <c r="A1255" s="57" t="e">
        <f aca="false">INDEX(BucketTable,MATCH(B1255,SumMonths,0),1)</f>
        <v>#N/A</v>
      </c>
      <c r="K1255" s="57" t="e">
        <f aca="false">INDEX(lava,MATCH(B1255,SumMonths,0),2)</f>
        <v>#N/A</v>
      </c>
      <c r="Y1255" s="171"/>
    </row>
    <row r="1256" customFormat="false" ht="12.75" hidden="false" customHeight="false" outlineLevel="0" collapsed="false">
      <c r="A1256" s="57" t="e">
        <f aca="false">INDEX(BucketTable,MATCH(B1256,SumMonths,0),1)</f>
        <v>#N/A</v>
      </c>
      <c r="K1256" s="57" t="e">
        <f aca="false">INDEX(lava,MATCH(B1256,SumMonths,0),2)</f>
        <v>#N/A</v>
      </c>
      <c r="Y1256" s="171"/>
    </row>
    <row r="1257" customFormat="false" ht="12.75" hidden="false" customHeight="false" outlineLevel="0" collapsed="false">
      <c r="A1257" s="57" t="e">
        <f aca="false">INDEX(BucketTable,MATCH(B1257,SumMonths,0),1)</f>
        <v>#N/A</v>
      </c>
      <c r="K1257" s="57" t="e">
        <f aca="false">INDEX(lava,MATCH(B1257,SumMonths,0),2)</f>
        <v>#N/A</v>
      </c>
      <c r="Y1257" s="171"/>
    </row>
    <row r="1258" customFormat="false" ht="12.75" hidden="false" customHeight="false" outlineLevel="0" collapsed="false">
      <c r="A1258" s="57" t="e">
        <f aca="false">INDEX(BucketTable,MATCH(B1258,SumMonths,0),1)</f>
        <v>#N/A</v>
      </c>
      <c r="K1258" s="57" t="e">
        <f aca="false">INDEX(lava,MATCH(B1258,SumMonths,0),2)</f>
        <v>#N/A</v>
      </c>
      <c r="Y1258" s="171"/>
    </row>
    <row r="1259" customFormat="false" ht="12.75" hidden="false" customHeight="false" outlineLevel="0" collapsed="false">
      <c r="A1259" s="57" t="e">
        <f aca="false">INDEX(BucketTable,MATCH(B1259,SumMonths,0),1)</f>
        <v>#N/A</v>
      </c>
      <c r="K1259" s="57" t="e">
        <f aca="false">INDEX(lava,MATCH(B1259,SumMonths,0),2)</f>
        <v>#N/A</v>
      </c>
      <c r="Y1259" s="171"/>
    </row>
    <row r="1260" customFormat="false" ht="12.75" hidden="false" customHeight="false" outlineLevel="0" collapsed="false">
      <c r="A1260" s="57" t="e">
        <f aca="false">INDEX(BucketTable,MATCH(B1260,SumMonths,0),1)</f>
        <v>#N/A</v>
      </c>
      <c r="K1260" s="57" t="e">
        <f aca="false">INDEX(lava,MATCH(B1260,SumMonths,0),2)</f>
        <v>#N/A</v>
      </c>
      <c r="Y1260" s="171"/>
    </row>
    <row r="1261" customFormat="false" ht="12.75" hidden="false" customHeight="false" outlineLevel="0" collapsed="false">
      <c r="A1261" s="57" t="e">
        <f aca="false">INDEX(BucketTable,MATCH(B1261,SumMonths,0),1)</f>
        <v>#N/A</v>
      </c>
      <c r="K1261" s="57" t="e">
        <f aca="false">INDEX(lava,MATCH(B1261,SumMonths,0),2)</f>
        <v>#N/A</v>
      </c>
      <c r="Y1261" s="171"/>
    </row>
    <row r="1262" customFormat="false" ht="12.75" hidden="false" customHeight="false" outlineLevel="0" collapsed="false">
      <c r="A1262" s="57" t="e">
        <f aca="false">INDEX(BucketTable,MATCH(B1262,SumMonths,0),1)</f>
        <v>#N/A</v>
      </c>
      <c r="K1262" s="57" t="e">
        <f aca="false">INDEX(lava,MATCH(B1262,SumMonths,0),2)</f>
        <v>#N/A</v>
      </c>
      <c r="Y1262" s="171"/>
    </row>
    <row r="1263" customFormat="false" ht="12.75" hidden="false" customHeight="false" outlineLevel="0" collapsed="false">
      <c r="A1263" s="57" t="e">
        <f aca="false">INDEX(BucketTable,MATCH(B1263,SumMonths,0),1)</f>
        <v>#N/A</v>
      </c>
      <c r="K1263" s="57" t="e">
        <f aca="false">INDEX(lava,MATCH(B1263,SumMonths,0),2)</f>
        <v>#N/A</v>
      </c>
      <c r="Y1263" s="171"/>
    </row>
    <row r="1264" customFormat="false" ht="12.75" hidden="false" customHeight="false" outlineLevel="0" collapsed="false">
      <c r="A1264" s="57" t="e">
        <f aca="false">INDEX(BucketTable,MATCH(B1264,SumMonths,0),1)</f>
        <v>#N/A</v>
      </c>
      <c r="K1264" s="57" t="e">
        <f aca="false">INDEX(lava,MATCH(B1264,SumMonths,0),2)</f>
        <v>#N/A</v>
      </c>
      <c r="Y1264" s="171"/>
    </row>
    <row r="1265" customFormat="false" ht="12.75" hidden="false" customHeight="false" outlineLevel="0" collapsed="false">
      <c r="A1265" s="57" t="e">
        <f aca="false">INDEX(BucketTable,MATCH(B1265,SumMonths,0),1)</f>
        <v>#N/A</v>
      </c>
      <c r="K1265" s="57" t="e">
        <f aca="false">INDEX(lava,MATCH(B1265,SumMonths,0),2)</f>
        <v>#N/A</v>
      </c>
      <c r="Y1265" s="171"/>
    </row>
    <row r="1266" customFormat="false" ht="12.75" hidden="false" customHeight="false" outlineLevel="0" collapsed="false">
      <c r="A1266" s="57" t="e">
        <f aca="false">INDEX(BucketTable,MATCH(B1266,SumMonths,0),1)</f>
        <v>#N/A</v>
      </c>
      <c r="K1266" s="57" t="e">
        <f aca="false">INDEX(lava,MATCH(B1266,SumMonths,0),2)</f>
        <v>#N/A</v>
      </c>
      <c r="Y1266" s="171"/>
    </row>
    <row r="1267" customFormat="false" ht="12.75" hidden="false" customHeight="false" outlineLevel="0" collapsed="false">
      <c r="A1267" s="57" t="e">
        <f aca="false">INDEX(BucketTable,MATCH(B1267,SumMonths,0),1)</f>
        <v>#N/A</v>
      </c>
      <c r="K1267" s="57" t="e">
        <f aca="false">INDEX(lava,MATCH(B1267,SumMonths,0),2)</f>
        <v>#N/A</v>
      </c>
      <c r="Y1267" s="171"/>
    </row>
    <row r="1268" customFormat="false" ht="12.75" hidden="false" customHeight="false" outlineLevel="0" collapsed="false">
      <c r="A1268" s="57" t="e">
        <f aca="false">INDEX(BucketTable,MATCH(B1268,SumMonths,0),1)</f>
        <v>#N/A</v>
      </c>
      <c r="K1268" s="57" t="e">
        <f aca="false">INDEX(lava,MATCH(B1268,SumMonths,0),2)</f>
        <v>#N/A</v>
      </c>
      <c r="Y1268" s="171"/>
    </row>
    <row r="1269" customFormat="false" ht="12.75" hidden="false" customHeight="false" outlineLevel="0" collapsed="false">
      <c r="A1269" s="57" t="e">
        <f aca="false">INDEX(BucketTable,MATCH(B1269,SumMonths,0),1)</f>
        <v>#N/A</v>
      </c>
      <c r="K1269" s="57" t="e">
        <f aca="false">INDEX(lava,MATCH(B1269,SumMonths,0),2)</f>
        <v>#N/A</v>
      </c>
      <c r="Y1269" s="171"/>
    </row>
    <row r="1270" customFormat="false" ht="12.75" hidden="false" customHeight="false" outlineLevel="0" collapsed="false">
      <c r="A1270" s="57" t="e">
        <f aca="false">INDEX(BucketTable,MATCH(B1270,SumMonths,0),1)</f>
        <v>#N/A</v>
      </c>
      <c r="K1270" s="57" t="e">
        <f aca="false">INDEX(lava,MATCH(B1270,SumMonths,0),2)</f>
        <v>#N/A</v>
      </c>
      <c r="Y1270" s="171"/>
    </row>
    <row r="1271" customFormat="false" ht="12.75" hidden="false" customHeight="false" outlineLevel="0" collapsed="false">
      <c r="A1271" s="57" t="e">
        <f aca="false">INDEX(BucketTable,MATCH(B1271,SumMonths,0),1)</f>
        <v>#N/A</v>
      </c>
      <c r="K1271" s="57" t="e">
        <f aca="false">INDEX(lava,MATCH(B1271,SumMonths,0),2)</f>
        <v>#N/A</v>
      </c>
      <c r="Y1271" s="171"/>
    </row>
    <row r="1272" customFormat="false" ht="12.75" hidden="false" customHeight="false" outlineLevel="0" collapsed="false">
      <c r="A1272" s="57" t="e">
        <f aca="false">INDEX(BucketTable,MATCH(B1272,SumMonths,0),1)</f>
        <v>#N/A</v>
      </c>
      <c r="K1272" s="57" t="e">
        <f aca="false">INDEX(lava,MATCH(B1272,SumMonths,0),2)</f>
        <v>#N/A</v>
      </c>
      <c r="Y1272" s="171"/>
    </row>
    <row r="1273" customFormat="false" ht="12.75" hidden="false" customHeight="false" outlineLevel="0" collapsed="false">
      <c r="A1273" s="57" t="e">
        <f aca="false">INDEX(BucketTable,MATCH(B1273,SumMonths,0),1)</f>
        <v>#N/A</v>
      </c>
      <c r="K1273" s="57" t="e">
        <f aca="false">INDEX(lava,MATCH(B1273,SumMonths,0),2)</f>
        <v>#N/A</v>
      </c>
      <c r="Y1273" s="171"/>
    </row>
    <row r="1274" customFormat="false" ht="12.75" hidden="false" customHeight="false" outlineLevel="0" collapsed="false">
      <c r="A1274" s="57" t="e">
        <f aca="false">INDEX(BucketTable,MATCH(B1274,SumMonths,0),1)</f>
        <v>#N/A</v>
      </c>
      <c r="K1274" s="57" t="e">
        <f aca="false">INDEX(lava,MATCH(B1274,SumMonths,0),2)</f>
        <v>#N/A</v>
      </c>
      <c r="Y1274" s="171"/>
    </row>
    <row r="1275" customFormat="false" ht="12.75" hidden="false" customHeight="false" outlineLevel="0" collapsed="false">
      <c r="A1275" s="57" t="e">
        <f aca="false">INDEX(BucketTable,MATCH(B1275,SumMonths,0),1)</f>
        <v>#N/A</v>
      </c>
      <c r="K1275" s="57" t="e">
        <f aca="false">INDEX(lava,MATCH(B1275,SumMonths,0),2)</f>
        <v>#N/A</v>
      </c>
      <c r="Y1275" s="171"/>
    </row>
    <row r="1276" customFormat="false" ht="12.75" hidden="false" customHeight="false" outlineLevel="0" collapsed="false">
      <c r="A1276" s="57" t="e">
        <f aca="false">INDEX(BucketTable,MATCH(B1276,SumMonths,0),1)</f>
        <v>#N/A</v>
      </c>
      <c r="K1276" s="57" t="e">
        <f aca="false">INDEX(lava,MATCH(B1276,SumMonths,0),2)</f>
        <v>#N/A</v>
      </c>
      <c r="Y1276" s="171"/>
    </row>
    <row r="1277" customFormat="false" ht="12.75" hidden="false" customHeight="false" outlineLevel="0" collapsed="false">
      <c r="A1277" s="57" t="e">
        <f aca="false">INDEX(BucketTable,MATCH(B1277,SumMonths,0),1)</f>
        <v>#N/A</v>
      </c>
      <c r="K1277" s="57" t="e">
        <f aca="false">INDEX(lava,MATCH(B1277,SumMonths,0),2)</f>
        <v>#N/A</v>
      </c>
      <c r="Y1277" s="171"/>
    </row>
    <row r="1278" customFormat="false" ht="12.75" hidden="false" customHeight="false" outlineLevel="0" collapsed="false">
      <c r="A1278" s="57" t="e">
        <f aca="false">INDEX(BucketTable,MATCH(B1278,SumMonths,0),1)</f>
        <v>#N/A</v>
      </c>
      <c r="K1278" s="57" t="e">
        <f aca="false">INDEX(lava,MATCH(B1278,SumMonths,0),2)</f>
        <v>#N/A</v>
      </c>
      <c r="Y1278" s="171"/>
    </row>
    <row r="1279" customFormat="false" ht="12.75" hidden="false" customHeight="false" outlineLevel="0" collapsed="false">
      <c r="A1279" s="57" t="e">
        <f aca="false">INDEX(BucketTable,MATCH(B1279,SumMonths,0),1)</f>
        <v>#N/A</v>
      </c>
      <c r="K1279" s="57" t="e">
        <f aca="false">INDEX(lava,MATCH(B1279,SumMonths,0),2)</f>
        <v>#N/A</v>
      </c>
      <c r="Y1279" s="171"/>
    </row>
    <row r="1280" customFormat="false" ht="12.75" hidden="false" customHeight="false" outlineLevel="0" collapsed="false">
      <c r="A1280" s="57" t="e">
        <f aca="false">INDEX(BucketTable,MATCH(B1280,SumMonths,0),1)</f>
        <v>#N/A</v>
      </c>
      <c r="K1280" s="57" t="e">
        <f aca="false">INDEX(lava,MATCH(B1280,SumMonths,0),2)</f>
        <v>#N/A</v>
      </c>
      <c r="Y1280" s="171"/>
    </row>
    <row r="1281" customFormat="false" ht="12.75" hidden="false" customHeight="false" outlineLevel="0" collapsed="false">
      <c r="A1281" s="57" t="e">
        <f aca="false">INDEX(BucketTable,MATCH(B1281,SumMonths,0),1)</f>
        <v>#N/A</v>
      </c>
      <c r="K1281" s="57" t="e">
        <f aca="false">INDEX(lava,MATCH(B1281,SumMonths,0),2)</f>
        <v>#N/A</v>
      </c>
      <c r="Y1281" s="171"/>
    </row>
    <row r="1282" customFormat="false" ht="12.75" hidden="false" customHeight="false" outlineLevel="0" collapsed="false">
      <c r="A1282" s="57" t="e">
        <f aca="false">INDEX(BucketTable,MATCH(B1282,SumMonths,0),1)</f>
        <v>#N/A</v>
      </c>
      <c r="K1282" s="57" t="e">
        <f aca="false">INDEX(lava,MATCH(B1282,SumMonths,0),2)</f>
        <v>#N/A</v>
      </c>
      <c r="Y1282" s="171"/>
    </row>
    <row r="1283" customFormat="false" ht="12.75" hidden="false" customHeight="false" outlineLevel="0" collapsed="false">
      <c r="A1283" s="57" t="e">
        <f aca="false">INDEX(BucketTable,MATCH(B1283,SumMonths,0),1)</f>
        <v>#N/A</v>
      </c>
      <c r="K1283" s="57" t="e">
        <f aca="false">INDEX(lava,MATCH(B1283,SumMonths,0),2)</f>
        <v>#N/A</v>
      </c>
      <c r="Y1283" s="171"/>
    </row>
    <row r="1284" customFormat="false" ht="12.75" hidden="false" customHeight="false" outlineLevel="0" collapsed="false">
      <c r="A1284" s="57" t="e">
        <f aca="false">INDEX(BucketTable,MATCH(B1284,SumMonths,0),1)</f>
        <v>#N/A</v>
      </c>
      <c r="K1284" s="57" t="e">
        <f aca="false">INDEX(lava,MATCH(B1284,SumMonths,0),2)</f>
        <v>#N/A</v>
      </c>
      <c r="Y1284" s="171"/>
    </row>
    <row r="1285" customFormat="false" ht="12.75" hidden="false" customHeight="false" outlineLevel="0" collapsed="false">
      <c r="A1285" s="57" t="e">
        <f aca="false">INDEX(BucketTable,MATCH(B1285,SumMonths,0),1)</f>
        <v>#N/A</v>
      </c>
      <c r="K1285" s="57" t="e">
        <f aca="false">INDEX(lava,MATCH(B1285,SumMonths,0),2)</f>
        <v>#N/A</v>
      </c>
      <c r="Y1285" s="171"/>
    </row>
    <row r="1286" customFormat="false" ht="12.75" hidden="false" customHeight="false" outlineLevel="0" collapsed="false">
      <c r="A1286" s="57" t="e">
        <f aca="false">INDEX(BucketTable,MATCH(B1286,SumMonths,0),1)</f>
        <v>#N/A</v>
      </c>
      <c r="K1286" s="57" t="e">
        <f aca="false">INDEX(lava,MATCH(B1286,SumMonths,0),2)</f>
        <v>#N/A</v>
      </c>
      <c r="Y1286" s="171"/>
    </row>
    <row r="1287" customFormat="false" ht="12.75" hidden="false" customHeight="false" outlineLevel="0" collapsed="false">
      <c r="A1287" s="57" t="e">
        <f aca="false">INDEX(BucketTable,MATCH(B1287,SumMonths,0),1)</f>
        <v>#N/A</v>
      </c>
      <c r="K1287" s="57" t="e">
        <f aca="false">INDEX(lava,MATCH(B1287,SumMonths,0),2)</f>
        <v>#N/A</v>
      </c>
      <c r="Y1287" s="171"/>
    </row>
    <row r="1288" customFormat="false" ht="12.75" hidden="false" customHeight="false" outlineLevel="0" collapsed="false">
      <c r="A1288" s="57" t="e">
        <f aca="false">INDEX(BucketTable,MATCH(B1288,SumMonths,0),1)</f>
        <v>#N/A</v>
      </c>
      <c r="K1288" s="57" t="e">
        <f aca="false">INDEX(lava,MATCH(B1288,SumMonths,0),2)</f>
        <v>#N/A</v>
      </c>
      <c r="Y1288" s="171"/>
    </row>
    <row r="1289" customFormat="false" ht="12.75" hidden="false" customHeight="false" outlineLevel="0" collapsed="false">
      <c r="A1289" s="57" t="e">
        <f aca="false">INDEX(BucketTable,MATCH(B1289,SumMonths,0),1)</f>
        <v>#N/A</v>
      </c>
      <c r="K1289" s="57" t="e">
        <f aca="false">INDEX(lava,MATCH(B1289,SumMonths,0),2)</f>
        <v>#N/A</v>
      </c>
      <c r="Y1289" s="171"/>
    </row>
    <row r="1290" customFormat="false" ht="12.75" hidden="false" customHeight="false" outlineLevel="0" collapsed="false">
      <c r="A1290" s="57" t="e">
        <f aca="false">INDEX(BucketTable,MATCH(B1290,SumMonths,0),1)</f>
        <v>#N/A</v>
      </c>
      <c r="K1290" s="57" t="e">
        <f aca="false">INDEX(lava,MATCH(B1290,SumMonths,0),2)</f>
        <v>#N/A</v>
      </c>
      <c r="Y1290" s="171"/>
    </row>
    <row r="1291" customFormat="false" ht="12.75" hidden="false" customHeight="false" outlineLevel="0" collapsed="false">
      <c r="A1291" s="57" t="e">
        <f aca="false">INDEX(BucketTable,MATCH(B1291,SumMonths,0),1)</f>
        <v>#N/A</v>
      </c>
      <c r="K1291" s="57" t="e">
        <f aca="false">INDEX(lava,MATCH(B1291,SumMonths,0),2)</f>
        <v>#N/A</v>
      </c>
      <c r="Y1291" s="171"/>
    </row>
    <row r="1292" customFormat="false" ht="12.75" hidden="false" customHeight="false" outlineLevel="0" collapsed="false">
      <c r="A1292" s="57" t="e">
        <f aca="false">INDEX(BucketTable,MATCH(B1292,SumMonths,0),1)</f>
        <v>#N/A</v>
      </c>
      <c r="K1292" s="57" t="e">
        <f aca="false">INDEX(lava,MATCH(B1292,SumMonths,0),2)</f>
        <v>#N/A</v>
      </c>
      <c r="Y1292" s="171"/>
    </row>
    <row r="1293" customFormat="false" ht="12.75" hidden="false" customHeight="false" outlineLevel="0" collapsed="false">
      <c r="A1293" s="57" t="e">
        <f aca="false">INDEX(BucketTable,MATCH(B1293,SumMonths,0),1)</f>
        <v>#N/A</v>
      </c>
      <c r="K1293" s="57" t="e">
        <f aca="false">INDEX(lava,MATCH(B1293,SumMonths,0),2)</f>
        <v>#N/A</v>
      </c>
      <c r="Y1293" s="171"/>
    </row>
    <row r="1294" customFormat="false" ht="12.75" hidden="false" customHeight="false" outlineLevel="0" collapsed="false">
      <c r="A1294" s="57" t="e">
        <f aca="false">INDEX(BucketTable,MATCH(B1294,SumMonths,0),1)</f>
        <v>#N/A</v>
      </c>
      <c r="K1294" s="57" t="e">
        <f aca="false">INDEX(lava,MATCH(B1294,SumMonths,0),2)</f>
        <v>#N/A</v>
      </c>
      <c r="Y1294" s="171"/>
    </row>
    <row r="1295" customFormat="false" ht="12.75" hidden="false" customHeight="false" outlineLevel="0" collapsed="false">
      <c r="A1295" s="57" t="e">
        <f aca="false">INDEX(BucketTable,MATCH(B1295,SumMonths,0),1)</f>
        <v>#N/A</v>
      </c>
      <c r="K1295" s="57" t="e">
        <f aca="false">INDEX(lava,MATCH(B1295,SumMonths,0),2)</f>
        <v>#N/A</v>
      </c>
      <c r="Y1295" s="171"/>
    </row>
    <row r="1296" customFormat="false" ht="12.75" hidden="false" customHeight="false" outlineLevel="0" collapsed="false">
      <c r="A1296" s="57" t="e">
        <f aca="false">INDEX(BucketTable,MATCH(B1296,SumMonths,0),1)</f>
        <v>#N/A</v>
      </c>
      <c r="K1296" s="57" t="e">
        <f aca="false">INDEX(lava,MATCH(B1296,SumMonths,0),2)</f>
        <v>#N/A</v>
      </c>
      <c r="Y1296" s="171"/>
    </row>
    <row r="1297" customFormat="false" ht="12.75" hidden="false" customHeight="false" outlineLevel="0" collapsed="false">
      <c r="A1297" s="57" t="e">
        <f aca="false">INDEX(BucketTable,MATCH(B1297,SumMonths,0),1)</f>
        <v>#N/A</v>
      </c>
      <c r="K1297" s="57" t="e">
        <f aca="false">INDEX(lava,MATCH(B1297,SumMonths,0),2)</f>
        <v>#N/A</v>
      </c>
      <c r="Y1297" s="171"/>
    </row>
    <row r="1298" customFormat="false" ht="12.75" hidden="false" customHeight="false" outlineLevel="0" collapsed="false">
      <c r="A1298" s="57" t="e">
        <f aca="false">INDEX(BucketTable,MATCH(B1298,SumMonths,0),1)</f>
        <v>#N/A</v>
      </c>
      <c r="K1298" s="57" t="e">
        <f aca="false">INDEX(lava,MATCH(B1298,SumMonths,0),2)</f>
        <v>#N/A</v>
      </c>
      <c r="Y1298" s="171"/>
    </row>
    <row r="1299" customFormat="false" ht="12.75" hidden="false" customHeight="false" outlineLevel="0" collapsed="false">
      <c r="A1299" s="57" t="e">
        <f aca="false">INDEX(BucketTable,MATCH(B1299,SumMonths,0),1)</f>
        <v>#N/A</v>
      </c>
      <c r="K1299" s="57" t="e">
        <f aca="false">INDEX(lava,MATCH(B1299,SumMonths,0),2)</f>
        <v>#N/A</v>
      </c>
      <c r="Y1299" s="171"/>
    </row>
    <row r="1300" customFormat="false" ht="12.75" hidden="false" customHeight="false" outlineLevel="0" collapsed="false">
      <c r="A1300" s="57" t="e">
        <f aca="false">INDEX(BucketTable,MATCH(B1300,SumMonths,0),1)</f>
        <v>#N/A</v>
      </c>
      <c r="K1300" s="57" t="e">
        <f aca="false">INDEX(lava,MATCH(B1300,SumMonths,0),2)</f>
        <v>#N/A</v>
      </c>
      <c r="Y1300" s="171"/>
    </row>
    <row r="1301" customFormat="false" ht="12.75" hidden="false" customHeight="false" outlineLevel="0" collapsed="false">
      <c r="A1301" s="57" t="e">
        <f aca="false">INDEX(BucketTable,MATCH(B1301,SumMonths,0),1)</f>
        <v>#N/A</v>
      </c>
      <c r="K1301" s="57" t="e">
        <f aca="false">INDEX(lava,MATCH(B1301,SumMonths,0),2)</f>
        <v>#N/A</v>
      </c>
      <c r="Y1301" s="171"/>
    </row>
    <row r="1302" customFormat="false" ht="12.75" hidden="false" customHeight="false" outlineLevel="0" collapsed="false">
      <c r="A1302" s="57" t="e">
        <f aca="false">INDEX(BucketTable,MATCH(B1302,SumMonths,0),1)</f>
        <v>#N/A</v>
      </c>
      <c r="K1302" s="57" t="e">
        <f aca="false">INDEX(lava,MATCH(B1302,SumMonths,0),2)</f>
        <v>#N/A</v>
      </c>
      <c r="Y1302" s="171"/>
    </row>
    <row r="1303" customFormat="false" ht="12.75" hidden="false" customHeight="false" outlineLevel="0" collapsed="false">
      <c r="A1303" s="57" t="e">
        <f aca="false">INDEX(BucketTable,MATCH(B1303,SumMonths,0),1)</f>
        <v>#N/A</v>
      </c>
      <c r="K1303" s="57" t="e">
        <f aca="false">INDEX(lava,MATCH(B1303,SumMonths,0),2)</f>
        <v>#N/A</v>
      </c>
      <c r="Y1303" s="171"/>
    </row>
    <row r="1304" customFormat="false" ht="12.75" hidden="false" customHeight="false" outlineLevel="0" collapsed="false">
      <c r="A1304" s="57" t="e">
        <f aca="false">INDEX(BucketTable,MATCH(B1304,SumMonths,0),1)</f>
        <v>#N/A</v>
      </c>
      <c r="K1304" s="57" t="e">
        <f aca="false">INDEX(lava,MATCH(B1304,SumMonths,0),2)</f>
        <v>#N/A</v>
      </c>
      <c r="Y1304" s="171"/>
    </row>
    <row r="1305" customFormat="false" ht="12.75" hidden="false" customHeight="false" outlineLevel="0" collapsed="false">
      <c r="A1305" s="57" t="e">
        <f aca="false">INDEX(BucketTable,MATCH(B1305,SumMonths,0),1)</f>
        <v>#N/A</v>
      </c>
      <c r="K1305" s="57" t="e">
        <f aca="false">INDEX(lava,MATCH(B1305,SumMonths,0),2)</f>
        <v>#N/A</v>
      </c>
      <c r="Y1305" s="171"/>
    </row>
    <row r="1306" customFormat="false" ht="12.75" hidden="false" customHeight="false" outlineLevel="0" collapsed="false">
      <c r="A1306" s="57" t="e">
        <f aca="false">INDEX(BucketTable,MATCH(B1306,SumMonths,0),1)</f>
        <v>#N/A</v>
      </c>
      <c r="K1306" s="57" t="e">
        <f aca="false">INDEX(lava,MATCH(B1306,SumMonths,0),2)</f>
        <v>#N/A</v>
      </c>
      <c r="Y1306" s="171"/>
    </row>
    <row r="1307" customFormat="false" ht="12.75" hidden="false" customHeight="false" outlineLevel="0" collapsed="false">
      <c r="A1307" s="57" t="e">
        <f aca="false">INDEX(BucketTable,MATCH(B1307,SumMonths,0),1)</f>
        <v>#N/A</v>
      </c>
      <c r="K1307" s="57" t="e">
        <f aca="false">INDEX(lava,MATCH(B1307,SumMonths,0),2)</f>
        <v>#N/A</v>
      </c>
      <c r="Y1307" s="171"/>
    </row>
    <row r="1308" customFormat="false" ht="12.75" hidden="false" customHeight="false" outlineLevel="0" collapsed="false">
      <c r="A1308" s="57" t="e">
        <f aca="false">INDEX(BucketTable,MATCH(B1308,SumMonths,0),1)</f>
        <v>#N/A</v>
      </c>
      <c r="K1308" s="57" t="e">
        <f aca="false">INDEX(lava,MATCH(B1308,SumMonths,0),2)</f>
        <v>#N/A</v>
      </c>
      <c r="Y1308" s="171"/>
    </row>
    <row r="1309" customFormat="false" ht="12.75" hidden="false" customHeight="false" outlineLevel="0" collapsed="false">
      <c r="A1309" s="57" t="e">
        <f aca="false">INDEX(BucketTable,MATCH(B1309,SumMonths,0),1)</f>
        <v>#N/A</v>
      </c>
      <c r="K1309" s="57" t="e">
        <f aca="false">INDEX(lava,MATCH(B1309,SumMonths,0),2)</f>
        <v>#N/A</v>
      </c>
      <c r="Y1309" s="171"/>
    </row>
    <row r="1310" customFormat="false" ht="12.75" hidden="false" customHeight="false" outlineLevel="0" collapsed="false">
      <c r="A1310" s="57" t="e">
        <f aca="false">INDEX(BucketTable,MATCH(B1310,SumMonths,0),1)</f>
        <v>#N/A</v>
      </c>
      <c r="K1310" s="57" t="e">
        <f aca="false">INDEX(lava,MATCH(B1310,SumMonths,0),2)</f>
        <v>#N/A</v>
      </c>
      <c r="Y1310" s="171"/>
    </row>
    <row r="1311" customFormat="false" ht="12.75" hidden="false" customHeight="false" outlineLevel="0" collapsed="false">
      <c r="A1311" s="57" t="e">
        <f aca="false">INDEX(BucketTable,MATCH(B1311,SumMonths,0),1)</f>
        <v>#N/A</v>
      </c>
      <c r="K1311" s="57" t="e">
        <f aca="false">INDEX(lava,MATCH(B1311,SumMonths,0),2)</f>
        <v>#N/A</v>
      </c>
      <c r="Y1311" s="171"/>
    </row>
    <row r="1312" customFormat="false" ht="12.75" hidden="false" customHeight="false" outlineLevel="0" collapsed="false">
      <c r="A1312" s="57" t="e">
        <f aca="false">INDEX(BucketTable,MATCH(B1312,SumMonths,0),1)</f>
        <v>#N/A</v>
      </c>
      <c r="K1312" s="57" t="e">
        <f aca="false">INDEX(lava,MATCH(B1312,SumMonths,0),2)</f>
        <v>#N/A</v>
      </c>
      <c r="Y1312" s="171"/>
    </row>
    <row r="1313" customFormat="false" ht="12.75" hidden="false" customHeight="false" outlineLevel="0" collapsed="false">
      <c r="A1313" s="57" t="e">
        <f aca="false">INDEX(BucketTable,MATCH(B1313,SumMonths,0),1)</f>
        <v>#N/A</v>
      </c>
      <c r="K1313" s="57" t="e">
        <f aca="false">INDEX(lava,MATCH(B1313,SumMonths,0),2)</f>
        <v>#N/A</v>
      </c>
      <c r="Y1313" s="171"/>
    </row>
    <row r="1314" customFormat="false" ht="12.75" hidden="false" customHeight="false" outlineLevel="0" collapsed="false">
      <c r="A1314" s="57" t="e">
        <f aca="false">INDEX(BucketTable,MATCH(B1314,SumMonths,0),1)</f>
        <v>#N/A</v>
      </c>
      <c r="K1314" s="57" t="e">
        <f aca="false">INDEX(lava,MATCH(B1314,SumMonths,0),2)</f>
        <v>#N/A</v>
      </c>
      <c r="Y1314" s="171"/>
    </row>
    <row r="1315" customFormat="false" ht="12.75" hidden="false" customHeight="false" outlineLevel="0" collapsed="false">
      <c r="A1315" s="57" t="e">
        <f aca="false">INDEX(BucketTable,MATCH(B1315,SumMonths,0),1)</f>
        <v>#N/A</v>
      </c>
      <c r="K1315" s="57" t="e">
        <f aca="false">INDEX(lava,MATCH(B1315,SumMonths,0),2)</f>
        <v>#N/A</v>
      </c>
      <c r="Y1315" s="171"/>
    </row>
    <row r="1316" customFormat="false" ht="12.75" hidden="false" customHeight="false" outlineLevel="0" collapsed="false">
      <c r="A1316" s="57" t="e">
        <f aca="false">INDEX(BucketTable,MATCH(B1316,SumMonths,0),1)</f>
        <v>#N/A</v>
      </c>
      <c r="K1316" s="57" t="e">
        <f aca="false">INDEX(lava,MATCH(B1316,SumMonths,0),2)</f>
        <v>#N/A</v>
      </c>
      <c r="Y1316" s="171"/>
    </row>
    <row r="1317" customFormat="false" ht="12.75" hidden="false" customHeight="false" outlineLevel="0" collapsed="false">
      <c r="A1317" s="57" t="e">
        <f aca="false">INDEX(BucketTable,MATCH(B1317,SumMonths,0),1)</f>
        <v>#N/A</v>
      </c>
      <c r="K1317" s="57" t="e">
        <f aca="false">INDEX(lava,MATCH(B1317,SumMonths,0),2)</f>
        <v>#N/A</v>
      </c>
      <c r="Y1317" s="171"/>
    </row>
    <row r="1318" customFormat="false" ht="12.75" hidden="false" customHeight="false" outlineLevel="0" collapsed="false">
      <c r="A1318" s="57" t="e">
        <f aca="false">INDEX(BucketTable,MATCH(B1318,SumMonths,0),1)</f>
        <v>#N/A</v>
      </c>
      <c r="K1318" s="57" t="e">
        <f aca="false">INDEX(lava,MATCH(B1318,SumMonths,0),2)</f>
        <v>#N/A</v>
      </c>
      <c r="Y1318" s="171"/>
    </row>
    <row r="1319" customFormat="false" ht="12.75" hidden="false" customHeight="false" outlineLevel="0" collapsed="false">
      <c r="A1319" s="57" t="e">
        <f aca="false">INDEX(BucketTable,MATCH(B1319,SumMonths,0),1)</f>
        <v>#N/A</v>
      </c>
      <c r="K1319" s="57" t="e">
        <f aca="false">INDEX(lava,MATCH(B1319,SumMonths,0),2)</f>
        <v>#N/A</v>
      </c>
      <c r="Y1319" s="171"/>
    </row>
    <row r="1320" customFormat="false" ht="12.75" hidden="false" customHeight="false" outlineLevel="0" collapsed="false">
      <c r="A1320" s="57" t="e">
        <f aca="false">INDEX(BucketTable,MATCH(B1320,SumMonths,0),1)</f>
        <v>#N/A</v>
      </c>
      <c r="K1320" s="57" t="e">
        <f aca="false">INDEX(lava,MATCH(B1320,SumMonths,0),2)</f>
        <v>#N/A</v>
      </c>
      <c r="Y1320" s="171"/>
    </row>
    <row r="1321" customFormat="false" ht="12.75" hidden="false" customHeight="false" outlineLevel="0" collapsed="false">
      <c r="A1321" s="57" t="e">
        <f aca="false">INDEX(BucketTable,MATCH(B1321,SumMonths,0),1)</f>
        <v>#N/A</v>
      </c>
      <c r="K1321" s="57" t="e">
        <f aca="false">INDEX(lava,MATCH(B1321,SumMonths,0),2)</f>
        <v>#N/A</v>
      </c>
      <c r="Y1321" s="171"/>
    </row>
    <row r="1322" customFormat="false" ht="12.75" hidden="false" customHeight="false" outlineLevel="0" collapsed="false">
      <c r="A1322" s="57" t="e">
        <f aca="false">INDEX(BucketTable,MATCH(B1322,SumMonths,0),1)</f>
        <v>#N/A</v>
      </c>
      <c r="K1322" s="57" t="e">
        <f aca="false">INDEX(lava,MATCH(B1322,SumMonths,0),2)</f>
        <v>#N/A</v>
      </c>
      <c r="Y1322" s="171"/>
    </row>
    <row r="1323" customFormat="false" ht="12.75" hidden="false" customHeight="false" outlineLevel="0" collapsed="false">
      <c r="A1323" s="57" t="e">
        <f aca="false">INDEX(BucketTable,MATCH(B1323,SumMonths,0),1)</f>
        <v>#N/A</v>
      </c>
      <c r="K1323" s="57" t="e">
        <f aca="false">INDEX(lava,MATCH(B1323,SumMonths,0),2)</f>
        <v>#N/A</v>
      </c>
      <c r="Y1323" s="171"/>
    </row>
    <row r="1324" customFormat="false" ht="12.75" hidden="false" customHeight="false" outlineLevel="0" collapsed="false">
      <c r="A1324" s="57" t="e">
        <f aca="false">INDEX(BucketTable,MATCH(B1324,SumMonths,0),1)</f>
        <v>#N/A</v>
      </c>
      <c r="K1324" s="57" t="e">
        <f aca="false">INDEX(lava,MATCH(B1324,SumMonths,0),2)</f>
        <v>#N/A</v>
      </c>
      <c r="Y1324" s="171"/>
    </row>
    <row r="1325" customFormat="false" ht="12.75" hidden="false" customHeight="false" outlineLevel="0" collapsed="false">
      <c r="A1325" s="57" t="e">
        <f aca="false">INDEX(BucketTable,MATCH(B1325,SumMonths,0),1)</f>
        <v>#N/A</v>
      </c>
      <c r="K1325" s="57" t="e">
        <f aca="false">INDEX(lava,MATCH(B1325,SumMonths,0),2)</f>
        <v>#N/A</v>
      </c>
      <c r="Y1325" s="171"/>
    </row>
    <row r="1326" customFormat="false" ht="12.75" hidden="false" customHeight="false" outlineLevel="0" collapsed="false">
      <c r="A1326" s="57" t="e">
        <f aca="false">INDEX(BucketTable,MATCH(B1326,SumMonths,0),1)</f>
        <v>#N/A</v>
      </c>
      <c r="K1326" s="57" t="e">
        <f aca="false">INDEX(lava,MATCH(B1326,SumMonths,0),2)</f>
        <v>#N/A</v>
      </c>
      <c r="Y1326" s="171"/>
    </row>
    <row r="1327" customFormat="false" ht="12.75" hidden="false" customHeight="false" outlineLevel="0" collapsed="false">
      <c r="A1327" s="57" t="e">
        <f aca="false">INDEX(BucketTable,MATCH(B1327,SumMonths,0),1)</f>
        <v>#N/A</v>
      </c>
      <c r="K1327" s="57" t="e">
        <f aca="false">INDEX(lava,MATCH(B1327,SumMonths,0),2)</f>
        <v>#N/A</v>
      </c>
      <c r="Y1327" s="171"/>
    </row>
    <row r="1328" customFormat="false" ht="12.75" hidden="false" customHeight="false" outlineLevel="0" collapsed="false">
      <c r="A1328" s="57" t="e">
        <f aca="false">INDEX(BucketTable,MATCH(B1328,SumMonths,0),1)</f>
        <v>#N/A</v>
      </c>
      <c r="K1328" s="57" t="e">
        <f aca="false">INDEX(lava,MATCH(B1328,SumMonths,0),2)</f>
        <v>#N/A</v>
      </c>
      <c r="Y1328" s="171"/>
    </row>
    <row r="1329" customFormat="false" ht="12.75" hidden="false" customHeight="false" outlineLevel="0" collapsed="false">
      <c r="A1329" s="57" t="e">
        <f aca="false">INDEX(BucketTable,MATCH(B1329,SumMonths,0),1)</f>
        <v>#N/A</v>
      </c>
      <c r="K1329" s="57" t="e">
        <f aca="false">INDEX(lava,MATCH(B1329,SumMonths,0),2)</f>
        <v>#N/A</v>
      </c>
      <c r="Y1329" s="171"/>
    </row>
    <row r="1330" customFormat="false" ht="12.75" hidden="false" customHeight="false" outlineLevel="0" collapsed="false">
      <c r="A1330" s="57" t="e">
        <f aca="false">INDEX(BucketTable,MATCH(B1330,SumMonths,0),1)</f>
        <v>#N/A</v>
      </c>
      <c r="K1330" s="57" t="e">
        <f aca="false">INDEX(lava,MATCH(B1330,SumMonths,0),2)</f>
        <v>#N/A</v>
      </c>
      <c r="Y1330" s="171"/>
    </row>
    <row r="1331" customFormat="false" ht="12.75" hidden="false" customHeight="false" outlineLevel="0" collapsed="false">
      <c r="A1331" s="57" t="e">
        <f aca="false">INDEX(BucketTable,MATCH(B1331,SumMonths,0),1)</f>
        <v>#N/A</v>
      </c>
      <c r="K1331" s="57" t="e">
        <f aca="false">INDEX(lava,MATCH(B1331,SumMonths,0),2)</f>
        <v>#N/A</v>
      </c>
      <c r="Y1331" s="171"/>
    </row>
    <row r="1332" customFormat="false" ht="12.75" hidden="false" customHeight="false" outlineLevel="0" collapsed="false">
      <c r="A1332" s="57" t="e">
        <f aca="false">INDEX(BucketTable,MATCH(B1332,SumMonths,0),1)</f>
        <v>#N/A</v>
      </c>
      <c r="K1332" s="57" t="e">
        <f aca="false">INDEX(lava,MATCH(B1332,SumMonths,0),2)</f>
        <v>#N/A</v>
      </c>
      <c r="Y1332" s="171"/>
    </row>
    <row r="1333" customFormat="false" ht="12.75" hidden="false" customHeight="false" outlineLevel="0" collapsed="false">
      <c r="A1333" s="57" t="e">
        <f aca="false">INDEX(BucketTable,MATCH(B1333,SumMonths,0),1)</f>
        <v>#N/A</v>
      </c>
      <c r="K1333" s="57" t="e">
        <f aca="false">INDEX(lava,MATCH(B1333,SumMonths,0),2)</f>
        <v>#N/A</v>
      </c>
      <c r="Y1333" s="171"/>
    </row>
    <row r="1334" customFormat="false" ht="12.75" hidden="false" customHeight="false" outlineLevel="0" collapsed="false">
      <c r="A1334" s="57" t="e">
        <f aca="false">INDEX(BucketTable,MATCH(B1334,SumMonths,0),1)</f>
        <v>#N/A</v>
      </c>
      <c r="K1334" s="57" t="e">
        <f aca="false">INDEX(lava,MATCH(B1334,SumMonths,0),2)</f>
        <v>#N/A</v>
      </c>
      <c r="Y1334" s="171"/>
    </row>
    <row r="1335" customFormat="false" ht="12.75" hidden="false" customHeight="false" outlineLevel="0" collapsed="false">
      <c r="A1335" s="57" t="e">
        <f aca="false">INDEX(BucketTable,MATCH(B1335,SumMonths,0),1)</f>
        <v>#N/A</v>
      </c>
      <c r="K1335" s="57" t="e">
        <f aca="false">INDEX(lava,MATCH(B1335,SumMonths,0),2)</f>
        <v>#N/A</v>
      </c>
      <c r="Y1335" s="171"/>
    </row>
    <row r="1336" customFormat="false" ht="12.75" hidden="false" customHeight="false" outlineLevel="0" collapsed="false">
      <c r="A1336" s="57" t="e">
        <f aca="false">INDEX(BucketTable,MATCH(B1336,SumMonths,0),1)</f>
        <v>#N/A</v>
      </c>
      <c r="K1336" s="57" t="e">
        <f aca="false">INDEX(lava,MATCH(B1336,SumMonths,0),2)</f>
        <v>#N/A</v>
      </c>
      <c r="Y1336" s="171"/>
    </row>
    <row r="1337" customFormat="false" ht="12.75" hidden="false" customHeight="false" outlineLevel="0" collapsed="false">
      <c r="A1337" s="57" t="e">
        <f aca="false">INDEX(BucketTable,MATCH(B1337,SumMonths,0),1)</f>
        <v>#N/A</v>
      </c>
      <c r="K1337" s="57" t="e">
        <f aca="false">INDEX(lava,MATCH(B1337,SumMonths,0),2)</f>
        <v>#N/A</v>
      </c>
      <c r="Y1337" s="171"/>
    </row>
    <row r="1338" customFormat="false" ht="12.75" hidden="false" customHeight="false" outlineLevel="0" collapsed="false">
      <c r="A1338" s="57" t="e">
        <f aca="false">INDEX(BucketTable,MATCH(B1338,SumMonths,0),1)</f>
        <v>#N/A</v>
      </c>
      <c r="K1338" s="57" t="e">
        <f aca="false">INDEX(lava,MATCH(B1338,SumMonths,0),2)</f>
        <v>#N/A</v>
      </c>
      <c r="Y1338" s="171"/>
    </row>
    <row r="1339" customFormat="false" ht="12.75" hidden="false" customHeight="false" outlineLevel="0" collapsed="false">
      <c r="A1339" s="57" t="e">
        <f aca="false">INDEX(BucketTable,MATCH(B1339,SumMonths,0),1)</f>
        <v>#N/A</v>
      </c>
      <c r="K1339" s="57" t="e">
        <f aca="false">INDEX(lava,MATCH(B1339,SumMonths,0),2)</f>
        <v>#N/A</v>
      </c>
      <c r="Y1339" s="171"/>
    </row>
    <row r="1340" customFormat="false" ht="12.75" hidden="false" customHeight="false" outlineLevel="0" collapsed="false">
      <c r="A1340" s="57" t="e">
        <f aca="false">INDEX(BucketTable,MATCH(B1340,SumMonths,0),1)</f>
        <v>#N/A</v>
      </c>
      <c r="K1340" s="57" t="e">
        <f aca="false">INDEX(lava,MATCH(B1340,SumMonths,0),2)</f>
        <v>#N/A</v>
      </c>
      <c r="Y1340" s="171"/>
    </row>
    <row r="1341" customFormat="false" ht="12.75" hidden="false" customHeight="false" outlineLevel="0" collapsed="false">
      <c r="A1341" s="57" t="e">
        <f aca="false">INDEX(BucketTable,MATCH(B1341,SumMonths,0),1)</f>
        <v>#N/A</v>
      </c>
      <c r="K1341" s="57" t="e">
        <f aca="false">INDEX(lava,MATCH(B1341,SumMonths,0),2)</f>
        <v>#N/A</v>
      </c>
      <c r="Y1341" s="171"/>
    </row>
    <row r="1342" customFormat="false" ht="12.75" hidden="false" customHeight="false" outlineLevel="0" collapsed="false">
      <c r="A1342" s="57" t="e">
        <f aca="false">INDEX(BucketTable,MATCH(B1342,SumMonths,0),1)</f>
        <v>#N/A</v>
      </c>
      <c r="K1342" s="57" t="e">
        <f aca="false">INDEX(lava,MATCH(B1342,SumMonths,0),2)</f>
        <v>#N/A</v>
      </c>
      <c r="Y1342" s="171"/>
    </row>
    <row r="1343" customFormat="false" ht="12.75" hidden="false" customHeight="false" outlineLevel="0" collapsed="false">
      <c r="A1343" s="57" t="e">
        <f aca="false">INDEX(BucketTable,MATCH(B1343,SumMonths,0),1)</f>
        <v>#N/A</v>
      </c>
      <c r="K1343" s="57" t="e">
        <f aca="false">INDEX(lava,MATCH(B1343,SumMonths,0),2)</f>
        <v>#N/A</v>
      </c>
      <c r="Y1343" s="171"/>
    </row>
    <row r="1344" customFormat="false" ht="12.75" hidden="false" customHeight="false" outlineLevel="0" collapsed="false">
      <c r="A1344" s="57" t="e">
        <f aca="false">INDEX(BucketTable,MATCH(B1344,SumMonths,0),1)</f>
        <v>#N/A</v>
      </c>
      <c r="K1344" s="57" t="e">
        <f aca="false">INDEX(lava,MATCH(B1344,SumMonths,0),2)</f>
        <v>#N/A</v>
      </c>
      <c r="Y1344" s="171"/>
    </row>
    <row r="1345" customFormat="false" ht="12.75" hidden="false" customHeight="false" outlineLevel="0" collapsed="false">
      <c r="A1345" s="57" t="e">
        <f aca="false">INDEX(BucketTable,MATCH(B1345,SumMonths,0),1)</f>
        <v>#N/A</v>
      </c>
      <c r="K1345" s="57" t="e">
        <f aca="false">INDEX(lava,MATCH(B1345,SumMonths,0),2)</f>
        <v>#N/A</v>
      </c>
      <c r="Y1345" s="171"/>
    </row>
    <row r="1346" customFormat="false" ht="12.75" hidden="false" customHeight="false" outlineLevel="0" collapsed="false">
      <c r="A1346" s="57" t="e">
        <f aca="false">INDEX(BucketTable,MATCH(B1346,SumMonths,0),1)</f>
        <v>#N/A</v>
      </c>
      <c r="K1346" s="57" t="e">
        <f aca="false">INDEX(lava,MATCH(B1346,SumMonths,0),2)</f>
        <v>#N/A</v>
      </c>
      <c r="Y1346" s="171"/>
    </row>
    <row r="1347" customFormat="false" ht="12.75" hidden="false" customHeight="false" outlineLevel="0" collapsed="false">
      <c r="A1347" s="57" t="e">
        <f aca="false">INDEX(BucketTable,MATCH(B1347,SumMonths,0),1)</f>
        <v>#N/A</v>
      </c>
      <c r="K1347" s="57" t="e">
        <f aca="false">INDEX(lava,MATCH(B1347,SumMonths,0),2)</f>
        <v>#N/A</v>
      </c>
      <c r="Y1347" s="171"/>
    </row>
    <row r="1348" customFormat="false" ht="12.75" hidden="false" customHeight="false" outlineLevel="0" collapsed="false">
      <c r="A1348" s="57" t="e">
        <f aca="false">INDEX(BucketTable,MATCH(B1348,SumMonths,0),1)</f>
        <v>#N/A</v>
      </c>
      <c r="K1348" s="57" t="e">
        <f aca="false">INDEX(lava,MATCH(B1348,SumMonths,0),2)</f>
        <v>#N/A</v>
      </c>
      <c r="Y1348" s="171"/>
    </row>
    <row r="1349" customFormat="false" ht="12.75" hidden="false" customHeight="false" outlineLevel="0" collapsed="false">
      <c r="A1349" s="57" t="e">
        <f aca="false">INDEX(BucketTable,MATCH(B1349,SumMonths,0),1)</f>
        <v>#N/A</v>
      </c>
      <c r="K1349" s="57" t="e">
        <f aca="false">INDEX(lava,MATCH(B1349,SumMonths,0),2)</f>
        <v>#N/A</v>
      </c>
      <c r="Y1349" s="171"/>
    </row>
    <row r="1350" customFormat="false" ht="12.75" hidden="false" customHeight="false" outlineLevel="0" collapsed="false">
      <c r="A1350" s="57" t="e">
        <f aca="false">INDEX(BucketTable,MATCH(B1350,SumMonths,0),1)</f>
        <v>#N/A</v>
      </c>
      <c r="K1350" s="57" t="e">
        <f aca="false">INDEX(lava,MATCH(B1350,SumMonths,0),2)</f>
        <v>#N/A</v>
      </c>
      <c r="Y1350" s="171"/>
    </row>
    <row r="1351" customFormat="false" ht="12.75" hidden="false" customHeight="false" outlineLevel="0" collapsed="false">
      <c r="A1351" s="57" t="e">
        <f aca="false">INDEX(BucketTable,MATCH(B1351,SumMonths,0),1)</f>
        <v>#N/A</v>
      </c>
      <c r="K1351" s="57" t="e">
        <f aca="false">INDEX(lava,MATCH(B1351,SumMonths,0),2)</f>
        <v>#N/A</v>
      </c>
      <c r="Y1351" s="171"/>
    </row>
    <row r="1352" customFormat="false" ht="12.75" hidden="false" customHeight="false" outlineLevel="0" collapsed="false">
      <c r="A1352" s="57" t="e">
        <f aca="false">INDEX(BucketTable,MATCH(B1352,SumMonths,0),1)</f>
        <v>#N/A</v>
      </c>
      <c r="K1352" s="57" t="e">
        <f aca="false">INDEX(lava,MATCH(B1352,SumMonths,0),2)</f>
        <v>#N/A</v>
      </c>
      <c r="Y1352" s="171"/>
    </row>
    <row r="1353" customFormat="false" ht="12.75" hidden="false" customHeight="false" outlineLevel="0" collapsed="false">
      <c r="A1353" s="57" t="e">
        <f aca="false">INDEX(BucketTable,MATCH(B1353,SumMonths,0),1)</f>
        <v>#N/A</v>
      </c>
      <c r="K1353" s="57" t="e">
        <f aca="false">INDEX(lava,MATCH(B1353,SumMonths,0),2)</f>
        <v>#N/A</v>
      </c>
      <c r="Y1353" s="171"/>
    </row>
    <row r="1354" customFormat="false" ht="12.75" hidden="false" customHeight="false" outlineLevel="0" collapsed="false">
      <c r="A1354" s="57" t="e">
        <f aca="false">INDEX(BucketTable,MATCH(B1354,SumMonths,0),1)</f>
        <v>#N/A</v>
      </c>
      <c r="K1354" s="57" t="e">
        <f aca="false">INDEX(lava,MATCH(B1354,SumMonths,0),2)</f>
        <v>#N/A</v>
      </c>
      <c r="Y1354" s="171"/>
    </row>
    <row r="1355" customFormat="false" ht="12.75" hidden="false" customHeight="false" outlineLevel="0" collapsed="false">
      <c r="A1355" s="57" t="e">
        <f aca="false">INDEX(BucketTable,MATCH(B1355,SumMonths,0),1)</f>
        <v>#N/A</v>
      </c>
      <c r="K1355" s="57" t="e">
        <f aca="false">INDEX(lava,MATCH(B1355,SumMonths,0),2)</f>
        <v>#N/A</v>
      </c>
      <c r="Y1355" s="171"/>
    </row>
    <row r="1356" customFormat="false" ht="12.75" hidden="false" customHeight="false" outlineLevel="0" collapsed="false">
      <c r="A1356" s="57" t="e">
        <f aca="false">INDEX(BucketTable,MATCH(B1356,SumMonths,0),1)</f>
        <v>#N/A</v>
      </c>
      <c r="K1356" s="57" t="e">
        <f aca="false">INDEX(lava,MATCH(B1356,SumMonths,0),2)</f>
        <v>#N/A</v>
      </c>
      <c r="Y1356" s="171"/>
    </row>
    <row r="1357" customFormat="false" ht="12.75" hidden="false" customHeight="false" outlineLevel="0" collapsed="false">
      <c r="A1357" s="57" t="e">
        <f aca="false">INDEX(BucketTable,MATCH(B1357,SumMonths,0),1)</f>
        <v>#N/A</v>
      </c>
      <c r="K1357" s="57" t="e">
        <f aca="false">INDEX(lava,MATCH(B1357,SumMonths,0),2)</f>
        <v>#N/A</v>
      </c>
      <c r="Y1357" s="171"/>
    </row>
    <row r="1358" customFormat="false" ht="12.75" hidden="false" customHeight="false" outlineLevel="0" collapsed="false">
      <c r="A1358" s="57" t="e">
        <f aca="false">INDEX(BucketTable,MATCH(B1358,SumMonths,0),1)</f>
        <v>#N/A</v>
      </c>
      <c r="K1358" s="57" t="e">
        <f aca="false">INDEX(lava,MATCH(B1358,SumMonths,0),2)</f>
        <v>#N/A</v>
      </c>
      <c r="Y1358" s="171"/>
    </row>
    <row r="1359" customFormat="false" ht="12.75" hidden="false" customHeight="false" outlineLevel="0" collapsed="false">
      <c r="A1359" s="57" t="e">
        <f aca="false">INDEX(BucketTable,MATCH(B1359,SumMonths,0),1)</f>
        <v>#N/A</v>
      </c>
      <c r="K1359" s="57" t="e">
        <f aca="false">INDEX(lava,MATCH(B1359,SumMonths,0),2)</f>
        <v>#N/A</v>
      </c>
      <c r="Y1359" s="171"/>
    </row>
    <row r="1360" customFormat="false" ht="12.75" hidden="false" customHeight="false" outlineLevel="0" collapsed="false">
      <c r="A1360" s="57" t="e">
        <f aca="false">INDEX(BucketTable,MATCH(B1360,SumMonths,0),1)</f>
        <v>#N/A</v>
      </c>
      <c r="K1360" s="57" t="e">
        <f aca="false">INDEX(lava,MATCH(B1360,SumMonths,0),2)</f>
        <v>#N/A</v>
      </c>
      <c r="Y1360" s="171"/>
    </row>
    <row r="1361" customFormat="false" ht="12.75" hidden="false" customHeight="false" outlineLevel="0" collapsed="false">
      <c r="A1361" s="57" t="e">
        <f aca="false">INDEX(BucketTable,MATCH(B1361,SumMonths,0),1)</f>
        <v>#N/A</v>
      </c>
      <c r="K1361" s="57" t="e">
        <f aca="false">INDEX(lava,MATCH(B1361,SumMonths,0),2)</f>
        <v>#N/A</v>
      </c>
      <c r="Y1361" s="171"/>
    </row>
    <row r="1362" customFormat="false" ht="12.75" hidden="false" customHeight="false" outlineLevel="0" collapsed="false">
      <c r="A1362" s="57" t="e">
        <f aca="false">INDEX(BucketTable,MATCH(B1362,SumMonths,0),1)</f>
        <v>#N/A</v>
      </c>
      <c r="K1362" s="57" t="e">
        <f aca="false">INDEX(lava,MATCH(B1362,SumMonths,0),2)</f>
        <v>#N/A</v>
      </c>
      <c r="Y1362" s="171"/>
    </row>
    <row r="1363" customFormat="false" ht="12.75" hidden="false" customHeight="false" outlineLevel="0" collapsed="false">
      <c r="A1363" s="57" t="e">
        <f aca="false">INDEX(BucketTable,MATCH(B1363,SumMonths,0),1)</f>
        <v>#N/A</v>
      </c>
      <c r="K1363" s="57" t="e">
        <f aca="false">INDEX(lava,MATCH(B1363,SumMonths,0),2)</f>
        <v>#N/A</v>
      </c>
      <c r="Y1363" s="171"/>
    </row>
    <row r="1364" customFormat="false" ht="12.75" hidden="false" customHeight="false" outlineLevel="0" collapsed="false">
      <c r="A1364" s="57" t="e">
        <f aca="false">INDEX(BucketTable,MATCH(B1364,SumMonths,0),1)</f>
        <v>#N/A</v>
      </c>
      <c r="K1364" s="57" t="e">
        <f aca="false">INDEX(lava,MATCH(B1364,SumMonths,0),2)</f>
        <v>#N/A</v>
      </c>
      <c r="Y1364" s="171"/>
    </row>
    <row r="1365" customFormat="false" ht="12.75" hidden="false" customHeight="false" outlineLevel="0" collapsed="false">
      <c r="A1365" s="57" t="e">
        <f aca="false">INDEX(BucketTable,MATCH(B1365,SumMonths,0),1)</f>
        <v>#N/A</v>
      </c>
      <c r="K1365" s="57" t="e">
        <f aca="false">INDEX(lava,MATCH(B1365,SumMonths,0),2)</f>
        <v>#N/A</v>
      </c>
      <c r="Y1365" s="171"/>
    </row>
    <row r="1366" customFormat="false" ht="12.75" hidden="false" customHeight="false" outlineLevel="0" collapsed="false">
      <c r="A1366" s="57" t="e">
        <f aca="false">INDEX(BucketTable,MATCH(B1366,SumMonths,0),1)</f>
        <v>#N/A</v>
      </c>
      <c r="K1366" s="57" t="e">
        <f aca="false">INDEX(lava,MATCH(B1366,SumMonths,0),2)</f>
        <v>#N/A</v>
      </c>
      <c r="Y1366" s="171"/>
    </row>
    <row r="1367" customFormat="false" ht="12.75" hidden="false" customHeight="false" outlineLevel="0" collapsed="false">
      <c r="A1367" s="57" t="e">
        <f aca="false">INDEX(BucketTable,MATCH(B1367,SumMonths,0),1)</f>
        <v>#N/A</v>
      </c>
      <c r="K1367" s="57" t="e">
        <f aca="false">INDEX(lava,MATCH(B1367,SumMonths,0),2)</f>
        <v>#N/A</v>
      </c>
      <c r="Y1367" s="171"/>
    </row>
    <row r="1368" customFormat="false" ht="12.75" hidden="false" customHeight="false" outlineLevel="0" collapsed="false">
      <c r="A1368" s="57" t="e">
        <f aca="false">INDEX(BucketTable,MATCH(B1368,SumMonths,0),1)</f>
        <v>#N/A</v>
      </c>
      <c r="K1368" s="57" t="e">
        <f aca="false">INDEX(lava,MATCH(B1368,SumMonths,0),2)</f>
        <v>#N/A</v>
      </c>
      <c r="Y1368" s="171"/>
    </row>
    <row r="1369" customFormat="false" ht="12.75" hidden="false" customHeight="false" outlineLevel="0" collapsed="false">
      <c r="A1369" s="57" t="e">
        <f aca="false">INDEX(BucketTable,MATCH(B1369,SumMonths,0),1)</f>
        <v>#N/A</v>
      </c>
      <c r="K1369" s="57" t="e">
        <f aca="false">INDEX(lava,MATCH(B1369,SumMonths,0),2)</f>
        <v>#N/A</v>
      </c>
      <c r="Y1369" s="171"/>
    </row>
    <row r="1370" customFormat="false" ht="12.75" hidden="false" customHeight="false" outlineLevel="0" collapsed="false">
      <c r="A1370" s="57" t="e">
        <f aca="false">INDEX(BucketTable,MATCH(B1370,SumMonths,0),1)</f>
        <v>#N/A</v>
      </c>
      <c r="K1370" s="57" t="e">
        <f aca="false">INDEX(lava,MATCH(B1370,SumMonths,0),2)</f>
        <v>#N/A</v>
      </c>
      <c r="Y1370" s="171"/>
    </row>
    <row r="1371" customFormat="false" ht="12.75" hidden="false" customHeight="false" outlineLevel="0" collapsed="false">
      <c r="A1371" s="57" t="e">
        <f aca="false">INDEX(BucketTable,MATCH(B1371,SumMonths,0),1)</f>
        <v>#N/A</v>
      </c>
      <c r="K1371" s="57" t="e">
        <f aca="false">INDEX(lava,MATCH(B1371,SumMonths,0),2)</f>
        <v>#N/A</v>
      </c>
      <c r="Y1371" s="171"/>
    </row>
    <row r="1372" customFormat="false" ht="12.75" hidden="false" customHeight="false" outlineLevel="0" collapsed="false">
      <c r="A1372" s="57" t="e">
        <f aca="false">INDEX(BucketTable,MATCH(B1372,SumMonths,0),1)</f>
        <v>#N/A</v>
      </c>
      <c r="K1372" s="57" t="e">
        <f aca="false">INDEX(lava,MATCH(B1372,SumMonths,0),2)</f>
        <v>#N/A</v>
      </c>
      <c r="Y1372" s="171"/>
    </row>
    <row r="1373" customFormat="false" ht="12.75" hidden="false" customHeight="false" outlineLevel="0" collapsed="false">
      <c r="A1373" s="57" t="e">
        <f aca="false">INDEX(BucketTable,MATCH(B1373,SumMonths,0),1)</f>
        <v>#N/A</v>
      </c>
      <c r="K1373" s="57" t="e">
        <f aca="false">INDEX(lava,MATCH(B1373,SumMonths,0),2)</f>
        <v>#N/A</v>
      </c>
      <c r="Y1373" s="171"/>
    </row>
    <row r="1374" customFormat="false" ht="12.75" hidden="false" customHeight="false" outlineLevel="0" collapsed="false">
      <c r="A1374" s="57" t="e">
        <f aca="false">INDEX(BucketTable,MATCH(B1374,SumMonths,0),1)</f>
        <v>#N/A</v>
      </c>
      <c r="K1374" s="57" t="e">
        <f aca="false">INDEX(lava,MATCH(B1374,SumMonths,0),2)</f>
        <v>#N/A</v>
      </c>
      <c r="Y1374" s="171"/>
    </row>
    <row r="1375" customFormat="false" ht="12.75" hidden="false" customHeight="false" outlineLevel="0" collapsed="false">
      <c r="A1375" s="57" t="e">
        <f aca="false">INDEX(BucketTable,MATCH(B1375,SumMonths,0),1)</f>
        <v>#N/A</v>
      </c>
      <c r="K1375" s="57" t="e">
        <f aca="false">INDEX(lava,MATCH(B1375,SumMonths,0),2)</f>
        <v>#N/A</v>
      </c>
      <c r="Y1375" s="171"/>
    </row>
    <row r="1376" customFormat="false" ht="12.75" hidden="false" customHeight="false" outlineLevel="0" collapsed="false">
      <c r="A1376" s="57" t="e">
        <f aca="false">INDEX(BucketTable,MATCH(B1376,SumMonths,0),1)</f>
        <v>#N/A</v>
      </c>
      <c r="K1376" s="57" t="e">
        <f aca="false">INDEX(lava,MATCH(B1376,SumMonths,0),2)</f>
        <v>#N/A</v>
      </c>
      <c r="Y1376" s="171"/>
    </row>
    <row r="1377" customFormat="false" ht="12.75" hidden="false" customHeight="false" outlineLevel="0" collapsed="false">
      <c r="A1377" s="57" t="e">
        <f aca="false">INDEX(BucketTable,MATCH(B1377,SumMonths,0),1)</f>
        <v>#N/A</v>
      </c>
      <c r="K1377" s="57" t="e">
        <f aca="false">INDEX(lava,MATCH(B1377,SumMonths,0),2)</f>
        <v>#N/A</v>
      </c>
      <c r="Y1377" s="171"/>
    </row>
    <row r="1378" customFormat="false" ht="12.75" hidden="false" customHeight="false" outlineLevel="0" collapsed="false">
      <c r="A1378" s="57" t="e">
        <f aca="false">INDEX(BucketTable,MATCH(B1378,SumMonths,0),1)</f>
        <v>#N/A</v>
      </c>
      <c r="K1378" s="57" t="e">
        <f aca="false">INDEX(lava,MATCH(B1378,SumMonths,0),2)</f>
        <v>#N/A</v>
      </c>
      <c r="Y1378" s="171"/>
    </row>
    <row r="1379" customFormat="false" ht="12.75" hidden="false" customHeight="false" outlineLevel="0" collapsed="false">
      <c r="A1379" s="57" t="e">
        <f aca="false">INDEX(BucketTable,MATCH(B1379,SumMonths,0),1)</f>
        <v>#N/A</v>
      </c>
      <c r="K1379" s="57" t="e">
        <f aca="false">INDEX(lava,MATCH(B1379,SumMonths,0),2)</f>
        <v>#N/A</v>
      </c>
      <c r="Y1379" s="171"/>
    </row>
    <row r="1380" customFormat="false" ht="12.75" hidden="false" customHeight="false" outlineLevel="0" collapsed="false">
      <c r="A1380" s="57" t="e">
        <f aca="false">INDEX(BucketTable,MATCH(B1380,SumMonths,0),1)</f>
        <v>#N/A</v>
      </c>
      <c r="K1380" s="57" t="e">
        <f aca="false">INDEX(lava,MATCH(B1380,SumMonths,0),2)</f>
        <v>#N/A</v>
      </c>
      <c r="Y1380" s="171"/>
    </row>
    <row r="1381" customFormat="false" ht="12.75" hidden="false" customHeight="false" outlineLevel="0" collapsed="false">
      <c r="A1381" s="57" t="e">
        <f aca="false">INDEX(BucketTable,MATCH(B1381,SumMonths,0),1)</f>
        <v>#N/A</v>
      </c>
      <c r="K1381" s="57" t="e">
        <f aca="false">INDEX(lava,MATCH(B1381,SumMonths,0),2)</f>
        <v>#N/A</v>
      </c>
      <c r="Y1381" s="171"/>
    </row>
    <row r="1382" customFormat="false" ht="12.75" hidden="false" customHeight="false" outlineLevel="0" collapsed="false">
      <c r="A1382" s="57" t="e">
        <f aca="false">INDEX(BucketTable,MATCH(B1382,SumMonths,0),1)</f>
        <v>#N/A</v>
      </c>
      <c r="K1382" s="57" t="e">
        <f aca="false">INDEX(lava,MATCH(B1382,SumMonths,0),2)</f>
        <v>#N/A</v>
      </c>
      <c r="Y1382" s="171"/>
    </row>
    <row r="1383" customFormat="false" ht="12.75" hidden="false" customHeight="false" outlineLevel="0" collapsed="false">
      <c r="A1383" s="57" t="e">
        <f aca="false">INDEX(BucketTable,MATCH(B1383,SumMonths,0),1)</f>
        <v>#N/A</v>
      </c>
      <c r="K1383" s="57" t="e">
        <f aca="false">INDEX(lava,MATCH(B1383,SumMonths,0),2)</f>
        <v>#N/A</v>
      </c>
      <c r="Y1383" s="171"/>
    </row>
    <row r="1384" customFormat="false" ht="12.75" hidden="false" customHeight="false" outlineLevel="0" collapsed="false">
      <c r="A1384" s="57" t="e">
        <f aca="false">INDEX(BucketTable,MATCH(B1384,SumMonths,0),1)</f>
        <v>#N/A</v>
      </c>
      <c r="K1384" s="57" t="e">
        <f aca="false">INDEX(lava,MATCH(B1384,SumMonths,0),2)</f>
        <v>#N/A</v>
      </c>
      <c r="Y1384" s="171"/>
    </row>
    <row r="1385" customFormat="false" ht="12.75" hidden="false" customHeight="false" outlineLevel="0" collapsed="false">
      <c r="A1385" s="57" t="e">
        <f aca="false">INDEX(BucketTable,MATCH(B1385,SumMonths,0),1)</f>
        <v>#N/A</v>
      </c>
      <c r="K1385" s="57" t="e">
        <f aca="false">INDEX(lava,MATCH(B1385,SumMonths,0),2)</f>
        <v>#N/A</v>
      </c>
      <c r="Y1385" s="171"/>
    </row>
    <row r="1386" customFormat="false" ht="12.75" hidden="false" customHeight="false" outlineLevel="0" collapsed="false">
      <c r="A1386" s="57" t="e">
        <f aca="false">INDEX(BucketTable,MATCH(B1386,SumMonths,0),1)</f>
        <v>#N/A</v>
      </c>
      <c r="K1386" s="57" t="e">
        <f aca="false">INDEX(lava,MATCH(B1386,SumMonths,0),2)</f>
        <v>#N/A</v>
      </c>
      <c r="Y1386" s="171"/>
    </row>
    <row r="1387" customFormat="false" ht="12.75" hidden="false" customHeight="false" outlineLevel="0" collapsed="false">
      <c r="A1387" s="57" t="e">
        <f aca="false">INDEX(BucketTable,MATCH(B1387,SumMonths,0),1)</f>
        <v>#N/A</v>
      </c>
      <c r="K1387" s="57" t="e">
        <f aca="false">INDEX(lava,MATCH(B1387,SumMonths,0),2)</f>
        <v>#N/A</v>
      </c>
      <c r="Y1387" s="171"/>
    </row>
    <row r="1388" customFormat="false" ht="12.75" hidden="false" customHeight="false" outlineLevel="0" collapsed="false">
      <c r="A1388" s="57" t="e">
        <f aca="false">INDEX(BucketTable,MATCH(B1388,SumMonths,0),1)</f>
        <v>#N/A</v>
      </c>
      <c r="K1388" s="57" t="e">
        <f aca="false">INDEX(lava,MATCH(B1388,SumMonths,0),2)</f>
        <v>#N/A</v>
      </c>
      <c r="Y1388" s="171"/>
    </row>
    <row r="1389" customFormat="false" ht="12.75" hidden="false" customHeight="false" outlineLevel="0" collapsed="false">
      <c r="A1389" s="57" t="e">
        <f aca="false">INDEX(BucketTable,MATCH(B1389,SumMonths,0),1)</f>
        <v>#N/A</v>
      </c>
      <c r="K1389" s="57" t="e">
        <f aca="false">INDEX(lava,MATCH(B1389,SumMonths,0),2)</f>
        <v>#N/A</v>
      </c>
      <c r="Y1389" s="171"/>
    </row>
    <row r="1390" customFormat="false" ht="12.75" hidden="false" customHeight="false" outlineLevel="0" collapsed="false">
      <c r="A1390" s="57" t="e">
        <f aca="false">INDEX(BucketTable,MATCH(B1390,SumMonths,0),1)</f>
        <v>#N/A</v>
      </c>
      <c r="K1390" s="57" t="e">
        <f aca="false">INDEX(lava,MATCH(B1390,SumMonths,0),2)</f>
        <v>#N/A</v>
      </c>
      <c r="Y1390" s="171"/>
    </row>
    <row r="1391" customFormat="false" ht="12.75" hidden="false" customHeight="false" outlineLevel="0" collapsed="false">
      <c r="A1391" s="57" t="e">
        <f aca="false">INDEX(BucketTable,MATCH(B1391,SumMonths,0),1)</f>
        <v>#N/A</v>
      </c>
      <c r="K1391" s="57" t="e">
        <f aca="false">INDEX(lava,MATCH(B1391,SumMonths,0),2)</f>
        <v>#N/A</v>
      </c>
      <c r="Y1391" s="171"/>
    </row>
    <row r="1392" customFormat="false" ht="12.75" hidden="false" customHeight="false" outlineLevel="0" collapsed="false">
      <c r="A1392" s="57" t="e">
        <f aca="false">INDEX(BucketTable,MATCH(B1392,SumMonths,0),1)</f>
        <v>#N/A</v>
      </c>
      <c r="K1392" s="57" t="e">
        <f aca="false">INDEX(lava,MATCH(B1392,SumMonths,0),2)</f>
        <v>#N/A</v>
      </c>
      <c r="Y1392" s="171"/>
    </row>
    <row r="1393" customFormat="false" ht="12.75" hidden="false" customHeight="false" outlineLevel="0" collapsed="false">
      <c r="A1393" s="57" t="e">
        <f aca="false">INDEX(BucketTable,MATCH(B1393,SumMonths,0),1)</f>
        <v>#N/A</v>
      </c>
      <c r="K1393" s="57" t="e">
        <f aca="false">INDEX(lava,MATCH(B1393,SumMonths,0),2)</f>
        <v>#N/A</v>
      </c>
      <c r="Y1393" s="171"/>
    </row>
    <row r="1394" customFormat="false" ht="12.75" hidden="false" customHeight="false" outlineLevel="0" collapsed="false">
      <c r="A1394" s="57" t="e">
        <f aca="false">INDEX(BucketTable,MATCH(B1394,SumMonths,0),1)</f>
        <v>#N/A</v>
      </c>
      <c r="K1394" s="57" t="e">
        <f aca="false">INDEX(lava,MATCH(B1394,SumMonths,0),2)</f>
        <v>#N/A</v>
      </c>
      <c r="Y1394" s="171"/>
    </row>
    <row r="1395" customFormat="false" ht="12.75" hidden="false" customHeight="false" outlineLevel="0" collapsed="false">
      <c r="A1395" s="57" t="e">
        <f aca="false">INDEX(BucketTable,MATCH(B1395,SumMonths,0),1)</f>
        <v>#N/A</v>
      </c>
      <c r="K1395" s="57" t="e">
        <f aca="false">INDEX(lava,MATCH(B1395,SumMonths,0),2)</f>
        <v>#N/A</v>
      </c>
      <c r="Y1395" s="171"/>
    </row>
    <row r="1396" customFormat="false" ht="12.75" hidden="false" customHeight="false" outlineLevel="0" collapsed="false">
      <c r="A1396" s="57" t="e">
        <f aca="false">INDEX(BucketTable,MATCH(B1396,SumMonths,0),1)</f>
        <v>#N/A</v>
      </c>
      <c r="K1396" s="57" t="e">
        <f aca="false">INDEX(lava,MATCH(B1396,SumMonths,0),2)</f>
        <v>#N/A</v>
      </c>
      <c r="Y1396" s="171"/>
    </row>
    <row r="1397" customFormat="false" ht="12.75" hidden="false" customHeight="false" outlineLevel="0" collapsed="false">
      <c r="A1397" s="57" t="e">
        <f aca="false">INDEX(BucketTable,MATCH(B1397,SumMonths,0),1)</f>
        <v>#N/A</v>
      </c>
      <c r="K1397" s="57" t="e">
        <f aca="false">INDEX(lava,MATCH(B1397,SumMonths,0),2)</f>
        <v>#N/A</v>
      </c>
      <c r="Y1397" s="171"/>
    </row>
    <row r="1398" customFormat="false" ht="12.75" hidden="false" customHeight="false" outlineLevel="0" collapsed="false">
      <c r="A1398" s="57" t="e">
        <f aca="false">INDEX(BucketTable,MATCH(B1398,SumMonths,0),1)</f>
        <v>#N/A</v>
      </c>
      <c r="K1398" s="57" t="e">
        <f aca="false">INDEX(lava,MATCH(B1398,SumMonths,0),2)</f>
        <v>#N/A</v>
      </c>
      <c r="Y1398" s="171"/>
    </row>
    <row r="1399" customFormat="false" ht="12.75" hidden="false" customHeight="false" outlineLevel="0" collapsed="false">
      <c r="A1399" s="57" t="e">
        <f aca="false">INDEX(BucketTable,MATCH(B1399,SumMonths,0),1)</f>
        <v>#N/A</v>
      </c>
      <c r="K1399" s="57" t="e">
        <f aca="false">INDEX(lava,MATCH(B1399,SumMonths,0),2)</f>
        <v>#N/A</v>
      </c>
      <c r="Y1399" s="171"/>
    </row>
    <row r="1400" customFormat="false" ht="12.75" hidden="false" customHeight="false" outlineLevel="0" collapsed="false">
      <c r="A1400" s="57" t="e">
        <f aca="false">INDEX(BucketTable,MATCH(B1400,SumMonths,0),1)</f>
        <v>#N/A</v>
      </c>
      <c r="K1400" s="57" t="e">
        <f aca="false">INDEX(lava,MATCH(B1400,SumMonths,0),2)</f>
        <v>#N/A</v>
      </c>
      <c r="Y1400" s="171"/>
    </row>
    <row r="1401" customFormat="false" ht="12.75" hidden="false" customHeight="false" outlineLevel="0" collapsed="false">
      <c r="A1401" s="57" t="e">
        <f aca="false">INDEX(BucketTable,MATCH(B1401,SumMonths,0),1)</f>
        <v>#N/A</v>
      </c>
      <c r="K1401" s="57" t="e">
        <f aca="false">INDEX(lava,MATCH(B1401,SumMonths,0),2)</f>
        <v>#N/A</v>
      </c>
      <c r="Y1401" s="171"/>
    </row>
    <row r="1402" customFormat="false" ht="12.75" hidden="false" customHeight="false" outlineLevel="0" collapsed="false">
      <c r="A1402" s="57" t="e">
        <f aca="false">INDEX(BucketTable,MATCH(B1402,SumMonths,0),1)</f>
        <v>#N/A</v>
      </c>
      <c r="K1402" s="57" t="e">
        <f aca="false">INDEX(lava,MATCH(B1402,SumMonths,0),2)</f>
        <v>#N/A</v>
      </c>
      <c r="Y1402" s="171"/>
    </row>
    <row r="1403" customFormat="false" ht="12.75" hidden="false" customHeight="false" outlineLevel="0" collapsed="false">
      <c r="A1403" s="57" t="e">
        <f aca="false">INDEX(BucketTable,MATCH(B1403,SumMonths,0),1)</f>
        <v>#N/A</v>
      </c>
      <c r="K1403" s="57" t="e">
        <f aca="false">INDEX(lava,MATCH(B1403,SumMonths,0),2)</f>
        <v>#N/A</v>
      </c>
      <c r="Y1403" s="171"/>
    </row>
    <row r="1404" customFormat="false" ht="12.75" hidden="false" customHeight="false" outlineLevel="0" collapsed="false">
      <c r="A1404" s="57" t="e">
        <f aca="false">INDEX(BucketTable,MATCH(B1404,SumMonths,0),1)</f>
        <v>#N/A</v>
      </c>
      <c r="K1404" s="57" t="e">
        <f aca="false">INDEX(lava,MATCH(B1404,SumMonths,0),2)</f>
        <v>#N/A</v>
      </c>
      <c r="Y1404" s="171"/>
    </row>
    <row r="1405" customFormat="false" ht="12.75" hidden="false" customHeight="false" outlineLevel="0" collapsed="false">
      <c r="A1405" s="57" t="e">
        <f aca="false">INDEX(BucketTable,MATCH(B1405,SumMonths,0),1)</f>
        <v>#N/A</v>
      </c>
      <c r="K1405" s="57" t="e">
        <f aca="false">INDEX(lava,MATCH(B1405,SumMonths,0),2)</f>
        <v>#N/A</v>
      </c>
      <c r="Y1405" s="171"/>
    </row>
    <row r="1406" customFormat="false" ht="12.75" hidden="false" customHeight="false" outlineLevel="0" collapsed="false">
      <c r="A1406" s="57" t="e">
        <f aca="false">INDEX(BucketTable,MATCH(B1406,SumMonths,0),1)</f>
        <v>#N/A</v>
      </c>
      <c r="K1406" s="57" t="e">
        <f aca="false">INDEX(lava,MATCH(B1406,SumMonths,0),2)</f>
        <v>#N/A</v>
      </c>
      <c r="Y1406" s="171"/>
    </row>
    <row r="1407" customFormat="false" ht="12.75" hidden="false" customHeight="false" outlineLevel="0" collapsed="false">
      <c r="A1407" s="57" t="e">
        <f aca="false">INDEX(BucketTable,MATCH(B1407,SumMonths,0),1)</f>
        <v>#N/A</v>
      </c>
      <c r="K1407" s="57" t="e">
        <f aca="false">INDEX(lava,MATCH(B1407,SumMonths,0),2)</f>
        <v>#N/A</v>
      </c>
      <c r="Y1407" s="171"/>
    </row>
    <row r="1408" customFormat="false" ht="12.75" hidden="false" customHeight="false" outlineLevel="0" collapsed="false">
      <c r="A1408" s="57" t="e">
        <f aca="false">INDEX(BucketTable,MATCH(B1408,SumMonths,0),1)</f>
        <v>#N/A</v>
      </c>
      <c r="K1408" s="57" t="e">
        <f aca="false">INDEX(lava,MATCH(B1408,SumMonths,0),2)</f>
        <v>#N/A</v>
      </c>
      <c r="Y1408" s="171"/>
    </row>
    <row r="1409" customFormat="false" ht="12.75" hidden="false" customHeight="false" outlineLevel="0" collapsed="false">
      <c r="A1409" s="57" t="e">
        <f aca="false">INDEX(BucketTable,MATCH(B1409,SumMonths,0),1)</f>
        <v>#N/A</v>
      </c>
      <c r="K1409" s="57" t="e">
        <f aca="false">INDEX(lava,MATCH(B1409,SumMonths,0),2)</f>
        <v>#N/A</v>
      </c>
      <c r="Y1409" s="171"/>
    </row>
    <row r="1410" customFormat="false" ht="12.75" hidden="false" customHeight="false" outlineLevel="0" collapsed="false">
      <c r="A1410" s="57" t="e">
        <f aca="false">INDEX(BucketTable,MATCH(B1410,SumMonths,0),1)</f>
        <v>#N/A</v>
      </c>
      <c r="K1410" s="57" t="e">
        <f aca="false">INDEX(lava,MATCH(B1410,SumMonths,0),2)</f>
        <v>#N/A</v>
      </c>
      <c r="Y1410" s="171"/>
    </row>
    <row r="1411" customFormat="false" ht="12.75" hidden="false" customHeight="false" outlineLevel="0" collapsed="false">
      <c r="A1411" s="57" t="e">
        <f aca="false">INDEX(BucketTable,MATCH(B1411,SumMonths,0),1)</f>
        <v>#N/A</v>
      </c>
      <c r="K1411" s="57" t="e">
        <f aca="false">INDEX(lava,MATCH(B1411,SumMonths,0),2)</f>
        <v>#N/A</v>
      </c>
      <c r="Y1411" s="171"/>
    </row>
    <row r="1412" customFormat="false" ht="12.75" hidden="false" customHeight="false" outlineLevel="0" collapsed="false">
      <c r="A1412" s="57" t="e">
        <f aca="false">INDEX(BucketTable,MATCH(B1412,SumMonths,0),1)</f>
        <v>#N/A</v>
      </c>
      <c r="K1412" s="57" t="e">
        <f aca="false">INDEX(lava,MATCH(B1412,SumMonths,0),2)</f>
        <v>#N/A</v>
      </c>
      <c r="Y1412" s="171"/>
    </row>
    <row r="1413" customFormat="false" ht="12.75" hidden="false" customHeight="false" outlineLevel="0" collapsed="false">
      <c r="A1413" s="57" t="e">
        <f aca="false">INDEX(BucketTable,MATCH(B1413,SumMonths,0),1)</f>
        <v>#N/A</v>
      </c>
      <c r="K1413" s="57" t="e">
        <f aca="false">INDEX(lava,MATCH(B1413,SumMonths,0),2)</f>
        <v>#N/A</v>
      </c>
      <c r="Y1413" s="171"/>
    </row>
    <row r="1414" customFormat="false" ht="12.75" hidden="false" customHeight="false" outlineLevel="0" collapsed="false">
      <c r="A1414" s="57" t="e">
        <f aca="false">INDEX(BucketTable,MATCH(B1414,SumMonths,0),1)</f>
        <v>#N/A</v>
      </c>
      <c r="K1414" s="57" t="e">
        <f aca="false">INDEX(lava,MATCH(B1414,SumMonths,0),2)</f>
        <v>#N/A</v>
      </c>
      <c r="Y1414" s="171"/>
    </row>
    <row r="1415" customFormat="false" ht="12.75" hidden="false" customHeight="false" outlineLevel="0" collapsed="false">
      <c r="A1415" s="57" t="e">
        <f aca="false">INDEX(BucketTable,MATCH(B1415,SumMonths,0),1)</f>
        <v>#N/A</v>
      </c>
      <c r="K1415" s="57" t="e">
        <f aca="false">INDEX(lava,MATCH(B1415,SumMonths,0),2)</f>
        <v>#N/A</v>
      </c>
      <c r="Y1415" s="171"/>
    </row>
    <row r="1416" customFormat="false" ht="12.75" hidden="false" customHeight="false" outlineLevel="0" collapsed="false">
      <c r="A1416" s="57" t="e">
        <f aca="false">INDEX(BucketTable,MATCH(B1416,SumMonths,0),1)</f>
        <v>#N/A</v>
      </c>
      <c r="K1416" s="57" t="e">
        <f aca="false">INDEX(lava,MATCH(B1416,SumMonths,0),2)</f>
        <v>#N/A</v>
      </c>
      <c r="Y1416" s="171"/>
    </row>
    <row r="1417" customFormat="false" ht="12.75" hidden="false" customHeight="false" outlineLevel="0" collapsed="false">
      <c r="A1417" s="57" t="e">
        <f aca="false">INDEX(BucketTable,MATCH(B1417,SumMonths,0),1)</f>
        <v>#N/A</v>
      </c>
      <c r="K1417" s="57" t="e">
        <f aca="false">INDEX(lava,MATCH(B1417,SumMonths,0),2)</f>
        <v>#N/A</v>
      </c>
      <c r="Y1417" s="171"/>
    </row>
    <row r="1418" customFormat="false" ht="12.75" hidden="false" customHeight="false" outlineLevel="0" collapsed="false">
      <c r="A1418" s="57" t="e">
        <f aca="false">INDEX(BucketTable,MATCH(B1418,SumMonths,0),1)</f>
        <v>#N/A</v>
      </c>
      <c r="K1418" s="57" t="e">
        <f aca="false">INDEX(lava,MATCH(B1418,SumMonths,0),2)</f>
        <v>#N/A</v>
      </c>
      <c r="Y1418" s="171"/>
    </row>
    <row r="1419" customFormat="false" ht="12.75" hidden="false" customHeight="false" outlineLevel="0" collapsed="false">
      <c r="A1419" s="57" t="e">
        <f aca="false">INDEX(BucketTable,MATCH(B1419,SumMonths,0),1)</f>
        <v>#N/A</v>
      </c>
      <c r="K1419" s="57" t="e">
        <f aca="false">INDEX(lava,MATCH(B1419,SumMonths,0),2)</f>
        <v>#N/A</v>
      </c>
      <c r="Y1419" s="171"/>
    </row>
    <row r="1420" customFormat="false" ht="12.75" hidden="false" customHeight="false" outlineLevel="0" collapsed="false">
      <c r="A1420" s="57" t="e">
        <f aca="false">INDEX(BucketTable,MATCH(B1420,SumMonths,0),1)</f>
        <v>#N/A</v>
      </c>
      <c r="K1420" s="57" t="e">
        <f aca="false">INDEX(lava,MATCH(B1420,SumMonths,0),2)</f>
        <v>#N/A</v>
      </c>
      <c r="Y1420" s="171"/>
    </row>
    <row r="1421" customFormat="false" ht="12.75" hidden="false" customHeight="false" outlineLevel="0" collapsed="false">
      <c r="A1421" s="57" t="e">
        <f aca="false">INDEX(BucketTable,MATCH(B1421,SumMonths,0),1)</f>
        <v>#N/A</v>
      </c>
      <c r="K1421" s="57" t="e">
        <f aca="false">INDEX(lava,MATCH(B1421,SumMonths,0),2)</f>
        <v>#N/A</v>
      </c>
      <c r="Y1421" s="171"/>
    </row>
    <row r="1422" customFormat="false" ht="12.75" hidden="false" customHeight="false" outlineLevel="0" collapsed="false">
      <c r="A1422" s="57" t="e">
        <f aca="false">INDEX(BucketTable,MATCH(B1422,SumMonths,0),1)</f>
        <v>#N/A</v>
      </c>
      <c r="K1422" s="57" t="e">
        <f aca="false">INDEX(lava,MATCH(B1422,SumMonths,0),2)</f>
        <v>#N/A</v>
      </c>
      <c r="Y1422" s="171"/>
    </row>
    <row r="1423" customFormat="false" ht="12.75" hidden="false" customHeight="false" outlineLevel="0" collapsed="false">
      <c r="A1423" s="57" t="e">
        <f aca="false">INDEX(BucketTable,MATCH(B1423,SumMonths,0),1)</f>
        <v>#N/A</v>
      </c>
      <c r="K1423" s="57" t="e">
        <f aca="false">INDEX(lava,MATCH(B1423,SumMonths,0),2)</f>
        <v>#N/A</v>
      </c>
      <c r="Y1423" s="171"/>
    </row>
    <row r="1424" customFormat="false" ht="12.75" hidden="false" customHeight="false" outlineLevel="0" collapsed="false">
      <c r="A1424" s="57" t="e">
        <f aca="false">INDEX(BucketTable,MATCH(B1424,SumMonths,0),1)</f>
        <v>#N/A</v>
      </c>
      <c r="K1424" s="57" t="e">
        <f aca="false">INDEX(lava,MATCH(B1424,SumMonths,0),2)</f>
        <v>#N/A</v>
      </c>
      <c r="Y1424" s="171"/>
    </row>
    <row r="1425" customFormat="false" ht="12.75" hidden="false" customHeight="false" outlineLevel="0" collapsed="false">
      <c r="A1425" s="57" t="e">
        <f aca="false">INDEX(BucketTable,MATCH(B1425,SumMonths,0),1)</f>
        <v>#N/A</v>
      </c>
      <c r="K1425" s="57" t="e">
        <f aca="false">INDEX(lava,MATCH(B1425,SumMonths,0),2)</f>
        <v>#N/A</v>
      </c>
      <c r="Y1425" s="171"/>
    </row>
    <row r="1426" customFormat="false" ht="12.75" hidden="false" customHeight="false" outlineLevel="0" collapsed="false">
      <c r="A1426" s="57" t="e">
        <f aca="false">INDEX(BucketTable,MATCH(B1426,SumMonths,0),1)</f>
        <v>#N/A</v>
      </c>
      <c r="K1426" s="57" t="e">
        <f aca="false">INDEX(lava,MATCH(B1426,SumMonths,0),2)</f>
        <v>#N/A</v>
      </c>
      <c r="Y1426" s="171"/>
    </row>
    <row r="1427" customFormat="false" ht="12.75" hidden="false" customHeight="false" outlineLevel="0" collapsed="false">
      <c r="A1427" s="57" t="e">
        <f aca="false">INDEX(BucketTable,MATCH(B1427,SumMonths,0),1)</f>
        <v>#N/A</v>
      </c>
      <c r="K1427" s="57" t="e">
        <f aca="false">INDEX(lava,MATCH(B1427,SumMonths,0),2)</f>
        <v>#N/A</v>
      </c>
      <c r="Y1427" s="171"/>
    </row>
    <row r="1428" customFormat="false" ht="12.75" hidden="false" customHeight="false" outlineLevel="0" collapsed="false">
      <c r="A1428" s="57" t="e">
        <f aca="false">INDEX(BucketTable,MATCH(B1428,SumMonths,0),1)</f>
        <v>#N/A</v>
      </c>
      <c r="K1428" s="57" t="e">
        <f aca="false">INDEX(lava,MATCH(B1428,SumMonths,0),2)</f>
        <v>#N/A</v>
      </c>
      <c r="Y1428" s="171"/>
    </row>
    <row r="1429" customFormat="false" ht="12.75" hidden="false" customHeight="false" outlineLevel="0" collapsed="false">
      <c r="A1429" s="57" t="e">
        <f aca="false">INDEX(BucketTable,MATCH(B1429,SumMonths,0),1)</f>
        <v>#N/A</v>
      </c>
      <c r="K1429" s="57" t="e">
        <f aca="false">INDEX(lava,MATCH(B1429,SumMonths,0),2)</f>
        <v>#N/A</v>
      </c>
      <c r="Y1429" s="171"/>
    </row>
    <row r="1430" customFormat="false" ht="12.75" hidden="false" customHeight="false" outlineLevel="0" collapsed="false">
      <c r="A1430" s="57" t="e">
        <f aca="false">INDEX(BucketTable,MATCH(B1430,SumMonths,0),1)</f>
        <v>#N/A</v>
      </c>
      <c r="K1430" s="57" t="e">
        <f aca="false">INDEX(lava,MATCH(B1430,SumMonths,0),2)</f>
        <v>#N/A</v>
      </c>
      <c r="Y1430" s="171"/>
    </row>
    <row r="1431" customFormat="false" ht="12.75" hidden="false" customHeight="false" outlineLevel="0" collapsed="false">
      <c r="A1431" s="57" t="e">
        <f aca="false">INDEX(BucketTable,MATCH(B1431,SumMonths,0),1)</f>
        <v>#N/A</v>
      </c>
      <c r="K1431" s="57" t="e">
        <f aca="false">INDEX(lava,MATCH(B1431,SumMonths,0),2)</f>
        <v>#N/A</v>
      </c>
      <c r="Y1431" s="171"/>
    </row>
    <row r="1432" customFormat="false" ht="12.75" hidden="false" customHeight="false" outlineLevel="0" collapsed="false">
      <c r="A1432" s="57" t="e">
        <f aca="false">INDEX(BucketTable,MATCH(B1432,SumMonths,0),1)</f>
        <v>#N/A</v>
      </c>
      <c r="K1432" s="57" t="e">
        <f aca="false">INDEX(lava,MATCH(B1432,SumMonths,0),2)</f>
        <v>#N/A</v>
      </c>
      <c r="Y1432" s="171"/>
    </row>
    <row r="1433" customFormat="false" ht="12.75" hidden="false" customHeight="false" outlineLevel="0" collapsed="false">
      <c r="A1433" s="57" t="e">
        <f aca="false">INDEX(BucketTable,MATCH(B1433,SumMonths,0),1)</f>
        <v>#N/A</v>
      </c>
      <c r="K1433" s="57" t="e">
        <f aca="false">INDEX(lava,MATCH(B1433,SumMonths,0),2)</f>
        <v>#N/A</v>
      </c>
      <c r="Y1433" s="171"/>
    </row>
    <row r="1434" customFormat="false" ht="12.75" hidden="false" customHeight="false" outlineLevel="0" collapsed="false">
      <c r="A1434" s="57" t="e">
        <f aca="false">INDEX(BucketTable,MATCH(B1434,SumMonths,0),1)</f>
        <v>#N/A</v>
      </c>
      <c r="K1434" s="57" t="e">
        <f aca="false">INDEX(lava,MATCH(B1434,SumMonths,0),2)</f>
        <v>#N/A</v>
      </c>
      <c r="Y1434" s="171"/>
    </row>
    <row r="1435" customFormat="false" ht="12.75" hidden="false" customHeight="false" outlineLevel="0" collapsed="false">
      <c r="A1435" s="57" t="e">
        <f aca="false">INDEX(BucketTable,MATCH(B1435,SumMonths,0),1)</f>
        <v>#N/A</v>
      </c>
      <c r="K1435" s="57" t="e">
        <f aca="false">INDEX(lava,MATCH(B1435,SumMonths,0),2)</f>
        <v>#N/A</v>
      </c>
      <c r="Y1435" s="171"/>
    </row>
    <row r="1436" customFormat="false" ht="12.75" hidden="false" customHeight="false" outlineLevel="0" collapsed="false">
      <c r="A1436" s="57" t="e">
        <f aca="false">INDEX(BucketTable,MATCH(B1436,SumMonths,0),1)</f>
        <v>#N/A</v>
      </c>
      <c r="K1436" s="57" t="e">
        <f aca="false">INDEX(lava,MATCH(B1436,SumMonths,0),2)</f>
        <v>#N/A</v>
      </c>
      <c r="Y1436" s="171"/>
    </row>
    <row r="1437" customFormat="false" ht="12.75" hidden="false" customHeight="false" outlineLevel="0" collapsed="false">
      <c r="A1437" s="57" t="e">
        <f aca="false">INDEX(BucketTable,MATCH(B1437,SumMonths,0),1)</f>
        <v>#N/A</v>
      </c>
      <c r="K1437" s="57" t="e">
        <f aca="false">INDEX(lava,MATCH(B1437,SumMonths,0),2)</f>
        <v>#N/A</v>
      </c>
      <c r="Y1437" s="171"/>
    </row>
    <row r="1438" customFormat="false" ht="12.75" hidden="false" customHeight="false" outlineLevel="0" collapsed="false">
      <c r="A1438" s="57" t="e">
        <f aca="false">INDEX(BucketTable,MATCH(B1438,SumMonths,0),1)</f>
        <v>#N/A</v>
      </c>
      <c r="K1438" s="57" t="e">
        <f aca="false">INDEX(lava,MATCH(B1438,SumMonths,0),2)</f>
        <v>#N/A</v>
      </c>
      <c r="Y1438" s="171"/>
    </row>
    <row r="1439" customFormat="false" ht="12.75" hidden="false" customHeight="false" outlineLevel="0" collapsed="false">
      <c r="A1439" s="57" t="e">
        <f aca="false">INDEX(BucketTable,MATCH(B1439,SumMonths,0),1)</f>
        <v>#N/A</v>
      </c>
      <c r="K1439" s="57" t="e">
        <f aca="false">INDEX(lava,MATCH(B1439,SumMonths,0),2)</f>
        <v>#N/A</v>
      </c>
      <c r="Y1439" s="171"/>
    </row>
    <row r="1440" customFormat="false" ht="12.75" hidden="false" customHeight="false" outlineLevel="0" collapsed="false">
      <c r="A1440" s="57" t="e">
        <f aca="false">INDEX(BucketTable,MATCH(B1440,SumMonths,0),1)</f>
        <v>#N/A</v>
      </c>
      <c r="K1440" s="57" t="e">
        <f aca="false">INDEX(lava,MATCH(B1440,SumMonths,0),2)</f>
        <v>#N/A</v>
      </c>
      <c r="Y1440" s="171"/>
    </row>
    <row r="1441" customFormat="false" ht="12.75" hidden="false" customHeight="false" outlineLevel="0" collapsed="false">
      <c r="A1441" s="57" t="e">
        <f aca="false">INDEX(BucketTable,MATCH(B1441,SumMonths,0),1)</f>
        <v>#N/A</v>
      </c>
      <c r="K1441" s="57" t="e">
        <f aca="false">INDEX(lava,MATCH(B1441,SumMonths,0),2)</f>
        <v>#N/A</v>
      </c>
      <c r="Y1441" s="171"/>
    </row>
    <row r="1442" customFormat="false" ht="12.75" hidden="false" customHeight="false" outlineLevel="0" collapsed="false">
      <c r="A1442" s="57" t="e">
        <f aca="false">INDEX(BucketTable,MATCH(B1442,SumMonths,0),1)</f>
        <v>#N/A</v>
      </c>
      <c r="K1442" s="57" t="e">
        <f aca="false">INDEX(lava,MATCH(B1442,SumMonths,0),2)</f>
        <v>#N/A</v>
      </c>
      <c r="Y1442" s="171"/>
    </row>
    <row r="1443" customFormat="false" ht="12.75" hidden="false" customHeight="false" outlineLevel="0" collapsed="false">
      <c r="A1443" s="57" t="e">
        <f aca="false">INDEX(BucketTable,MATCH(B1443,SumMonths,0),1)</f>
        <v>#N/A</v>
      </c>
      <c r="K1443" s="57" t="e">
        <f aca="false">INDEX(lava,MATCH(B1443,SumMonths,0),2)</f>
        <v>#N/A</v>
      </c>
      <c r="Y1443" s="171"/>
    </row>
    <row r="1444" customFormat="false" ht="12.75" hidden="false" customHeight="false" outlineLevel="0" collapsed="false">
      <c r="A1444" s="57" t="e">
        <f aca="false">INDEX(BucketTable,MATCH(B1444,SumMonths,0),1)</f>
        <v>#N/A</v>
      </c>
      <c r="K1444" s="57" t="e">
        <f aca="false">INDEX(lava,MATCH(B1444,SumMonths,0),2)</f>
        <v>#N/A</v>
      </c>
      <c r="Y1444" s="171"/>
    </row>
    <row r="1445" customFormat="false" ht="12.75" hidden="false" customHeight="false" outlineLevel="0" collapsed="false">
      <c r="A1445" s="57" t="e">
        <f aca="false">INDEX(BucketTable,MATCH(B1445,SumMonths,0),1)</f>
        <v>#N/A</v>
      </c>
      <c r="K1445" s="57" t="e">
        <f aca="false">INDEX(lava,MATCH(B1445,SumMonths,0),2)</f>
        <v>#N/A</v>
      </c>
      <c r="Y1445" s="171"/>
    </row>
    <row r="1446" customFormat="false" ht="12.75" hidden="false" customHeight="false" outlineLevel="0" collapsed="false">
      <c r="A1446" s="57" t="e">
        <f aca="false">INDEX(BucketTable,MATCH(B1446,SumMonths,0),1)</f>
        <v>#N/A</v>
      </c>
      <c r="K1446" s="57" t="e">
        <f aca="false">INDEX(lava,MATCH(B1446,SumMonths,0),2)</f>
        <v>#N/A</v>
      </c>
      <c r="Y1446" s="171"/>
    </row>
    <row r="1447" customFormat="false" ht="12.75" hidden="false" customHeight="false" outlineLevel="0" collapsed="false">
      <c r="A1447" s="57" t="e">
        <f aca="false">INDEX(BucketTable,MATCH(B1447,SumMonths,0),1)</f>
        <v>#N/A</v>
      </c>
      <c r="K1447" s="57" t="e">
        <f aca="false">INDEX(lava,MATCH(B1447,SumMonths,0),2)</f>
        <v>#N/A</v>
      </c>
      <c r="Y1447" s="171"/>
    </row>
    <row r="1448" customFormat="false" ht="12.75" hidden="false" customHeight="false" outlineLevel="0" collapsed="false">
      <c r="A1448" s="57" t="e">
        <f aca="false">INDEX(BucketTable,MATCH(B1448,SumMonths,0),1)</f>
        <v>#N/A</v>
      </c>
      <c r="K1448" s="57" t="e">
        <f aca="false">INDEX(lava,MATCH(B1448,SumMonths,0),2)</f>
        <v>#N/A</v>
      </c>
      <c r="Y1448" s="171"/>
    </row>
    <row r="1449" customFormat="false" ht="12.75" hidden="false" customHeight="false" outlineLevel="0" collapsed="false">
      <c r="A1449" s="57" t="e">
        <f aca="false">INDEX(BucketTable,MATCH(B1449,SumMonths,0),1)</f>
        <v>#N/A</v>
      </c>
      <c r="K1449" s="57" t="e">
        <f aca="false">INDEX(lava,MATCH(B1449,SumMonths,0),2)</f>
        <v>#N/A</v>
      </c>
      <c r="Y1449" s="171"/>
    </row>
    <row r="1450" customFormat="false" ht="12.75" hidden="false" customHeight="false" outlineLevel="0" collapsed="false">
      <c r="A1450" s="57" t="e">
        <f aca="false">INDEX(BucketTable,MATCH(B1450,SumMonths,0),1)</f>
        <v>#N/A</v>
      </c>
      <c r="K1450" s="57" t="e">
        <f aca="false">INDEX(lava,MATCH(B1450,SumMonths,0),2)</f>
        <v>#N/A</v>
      </c>
      <c r="Y1450" s="171"/>
    </row>
    <row r="1451" customFormat="false" ht="12.75" hidden="false" customHeight="false" outlineLevel="0" collapsed="false">
      <c r="A1451" s="57" t="e">
        <f aca="false">INDEX(BucketTable,MATCH(B1451,SumMonths,0),1)</f>
        <v>#N/A</v>
      </c>
      <c r="K1451" s="57" t="e">
        <f aca="false">INDEX(lava,MATCH(B1451,SumMonths,0),2)</f>
        <v>#N/A</v>
      </c>
      <c r="Y1451" s="171"/>
    </row>
    <row r="1452" customFormat="false" ht="12.75" hidden="false" customHeight="false" outlineLevel="0" collapsed="false">
      <c r="A1452" s="57" t="e">
        <f aca="false">INDEX(BucketTable,MATCH(B1452,SumMonths,0),1)</f>
        <v>#N/A</v>
      </c>
      <c r="K1452" s="57" t="e">
        <f aca="false">INDEX(lava,MATCH(B1452,SumMonths,0),2)</f>
        <v>#N/A</v>
      </c>
      <c r="Y1452" s="171"/>
    </row>
    <row r="1453" customFormat="false" ht="12.75" hidden="false" customHeight="false" outlineLevel="0" collapsed="false">
      <c r="A1453" s="57" t="e">
        <f aca="false">INDEX(BucketTable,MATCH(B1453,SumMonths,0),1)</f>
        <v>#N/A</v>
      </c>
      <c r="K1453" s="57" t="e">
        <f aca="false">INDEX(lava,MATCH(B1453,SumMonths,0),2)</f>
        <v>#N/A</v>
      </c>
      <c r="Y1453" s="171"/>
    </row>
    <row r="1454" customFormat="false" ht="12.75" hidden="false" customHeight="false" outlineLevel="0" collapsed="false">
      <c r="A1454" s="57" t="e">
        <f aca="false">INDEX(BucketTable,MATCH(B1454,SumMonths,0),1)</f>
        <v>#N/A</v>
      </c>
      <c r="K1454" s="57" t="e">
        <f aca="false">INDEX(lava,MATCH(B1454,SumMonths,0),2)</f>
        <v>#N/A</v>
      </c>
      <c r="Y1454" s="171"/>
    </row>
    <row r="1455" customFormat="false" ht="12.75" hidden="false" customHeight="false" outlineLevel="0" collapsed="false">
      <c r="A1455" s="57" t="e">
        <f aca="false">INDEX(BucketTable,MATCH(B1455,SumMonths,0),1)</f>
        <v>#N/A</v>
      </c>
      <c r="K1455" s="57" t="e">
        <f aca="false">INDEX(lava,MATCH(B1455,SumMonths,0),2)</f>
        <v>#N/A</v>
      </c>
      <c r="Y1455" s="171"/>
    </row>
    <row r="1456" customFormat="false" ht="12.75" hidden="false" customHeight="false" outlineLevel="0" collapsed="false">
      <c r="A1456" s="57" t="e">
        <f aca="false">INDEX(BucketTable,MATCH(B1456,SumMonths,0),1)</f>
        <v>#N/A</v>
      </c>
      <c r="K1456" s="57" t="e">
        <f aca="false">INDEX(lava,MATCH(B1456,SumMonths,0),2)</f>
        <v>#N/A</v>
      </c>
      <c r="Y1456" s="171"/>
    </row>
    <row r="1457" customFormat="false" ht="12.75" hidden="false" customHeight="false" outlineLevel="0" collapsed="false">
      <c r="A1457" s="57" t="e">
        <f aca="false">INDEX(BucketTable,MATCH(B1457,SumMonths,0),1)</f>
        <v>#N/A</v>
      </c>
      <c r="K1457" s="57" t="e">
        <f aca="false">INDEX(lava,MATCH(B1457,SumMonths,0),2)</f>
        <v>#N/A</v>
      </c>
      <c r="Y1457" s="171"/>
    </row>
    <row r="1458" customFormat="false" ht="12.75" hidden="false" customHeight="false" outlineLevel="0" collapsed="false">
      <c r="A1458" s="57" t="e">
        <f aca="false">INDEX(BucketTable,MATCH(B1458,SumMonths,0),1)</f>
        <v>#N/A</v>
      </c>
      <c r="K1458" s="57" t="e">
        <f aca="false">INDEX(lava,MATCH(B1458,SumMonths,0),2)</f>
        <v>#N/A</v>
      </c>
      <c r="Y1458" s="171"/>
    </row>
    <row r="1459" customFormat="false" ht="12.75" hidden="false" customHeight="false" outlineLevel="0" collapsed="false">
      <c r="A1459" s="57" t="e">
        <f aca="false">INDEX(BucketTable,MATCH(B1459,SumMonths,0),1)</f>
        <v>#N/A</v>
      </c>
      <c r="K1459" s="57" t="e">
        <f aca="false">INDEX(lava,MATCH(B1459,SumMonths,0),2)</f>
        <v>#N/A</v>
      </c>
      <c r="Y1459" s="171"/>
    </row>
    <row r="1460" customFormat="false" ht="12.75" hidden="false" customHeight="false" outlineLevel="0" collapsed="false">
      <c r="A1460" s="57" t="e">
        <f aca="false">INDEX(BucketTable,MATCH(B1460,SumMonths,0),1)</f>
        <v>#N/A</v>
      </c>
      <c r="K1460" s="57" t="e">
        <f aca="false">INDEX(lava,MATCH(B1460,SumMonths,0),2)</f>
        <v>#N/A</v>
      </c>
      <c r="Y1460" s="171"/>
    </row>
    <row r="1461" customFormat="false" ht="12.75" hidden="false" customHeight="false" outlineLevel="0" collapsed="false">
      <c r="A1461" s="57" t="e">
        <f aca="false">INDEX(BucketTable,MATCH(B1461,SumMonths,0),1)</f>
        <v>#N/A</v>
      </c>
      <c r="K1461" s="57" t="e">
        <f aca="false">INDEX(lava,MATCH(B1461,SumMonths,0),2)</f>
        <v>#N/A</v>
      </c>
      <c r="Y1461" s="171"/>
    </row>
    <row r="1462" customFormat="false" ht="12.75" hidden="false" customHeight="false" outlineLevel="0" collapsed="false">
      <c r="A1462" s="57" t="e">
        <f aca="false">INDEX(BucketTable,MATCH(B1462,SumMonths,0),1)</f>
        <v>#N/A</v>
      </c>
      <c r="K1462" s="57" t="e">
        <f aca="false">INDEX(lava,MATCH(B1462,SumMonths,0),2)</f>
        <v>#N/A</v>
      </c>
      <c r="Y1462" s="171"/>
    </row>
    <row r="1463" customFormat="false" ht="12.75" hidden="false" customHeight="false" outlineLevel="0" collapsed="false">
      <c r="A1463" s="57" t="e">
        <f aca="false">INDEX(BucketTable,MATCH(B1463,SumMonths,0),1)</f>
        <v>#N/A</v>
      </c>
      <c r="K1463" s="57" t="e">
        <f aca="false">INDEX(lava,MATCH(B1463,SumMonths,0),2)</f>
        <v>#N/A</v>
      </c>
      <c r="Y1463" s="171"/>
    </row>
    <row r="1464" customFormat="false" ht="12.75" hidden="false" customHeight="false" outlineLevel="0" collapsed="false">
      <c r="A1464" s="57" t="e">
        <f aca="false">INDEX(BucketTable,MATCH(B1464,SumMonths,0),1)</f>
        <v>#N/A</v>
      </c>
      <c r="K1464" s="57" t="e">
        <f aca="false">INDEX(lava,MATCH(B1464,SumMonths,0),2)</f>
        <v>#N/A</v>
      </c>
      <c r="Y1464" s="171"/>
    </row>
    <row r="1465" customFormat="false" ht="12.75" hidden="false" customHeight="false" outlineLevel="0" collapsed="false">
      <c r="A1465" s="57" t="e">
        <f aca="false">INDEX(BucketTable,MATCH(B1465,SumMonths,0),1)</f>
        <v>#N/A</v>
      </c>
      <c r="K1465" s="57" t="e">
        <f aca="false">INDEX(lava,MATCH(B1465,SumMonths,0),2)</f>
        <v>#N/A</v>
      </c>
      <c r="Y1465" s="171"/>
    </row>
    <row r="1466" customFormat="false" ht="12.75" hidden="false" customHeight="false" outlineLevel="0" collapsed="false">
      <c r="A1466" s="57" t="e">
        <f aca="false">INDEX(BucketTable,MATCH(B1466,SumMonths,0),1)</f>
        <v>#N/A</v>
      </c>
      <c r="K1466" s="57" t="e">
        <f aca="false">INDEX(lava,MATCH(B1466,SumMonths,0),2)</f>
        <v>#N/A</v>
      </c>
      <c r="Y1466" s="171"/>
    </row>
    <row r="1467" customFormat="false" ht="12.75" hidden="false" customHeight="false" outlineLevel="0" collapsed="false">
      <c r="A1467" s="57" t="e">
        <f aca="false">INDEX(BucketTable,MATCH(B1467,SumMonths,0),1)</f>
        <v>#N/A</v>
      </c>
      <c r="K1467" s="57" t="e">
        <f aca="false">INDEX(lava,MATCH(B1467,SumMonths,0),2)</f>
        <v>#N/A</v>
      </c>
      <c r="Y1467" s="171"/>
    </row>
    <row r="1468" customFormat="false" ht="12.75" hidden="false" customHeight="false" outlineLevel="0" collapsed="false">
      <c r="A1468" s="57" t="e">
        <f aca="false">INDEX(BucketTable,MATCH(B1468,SumMonths,0),1)</f>
        <v>#N/A</v>
      </c>
      <c r="K1468" s="57" t="e">
        <f aca="false">INDEX(lava,MATCH(B1468,SumMonths,0),2)</f>
        <v>#N/A</v>
      </c>
      <c r="Y1468" s="171"/>
    </row>
    <row r="1469" customFormat="false" ht="12.75" hidden="false" customHeight="false" outlineLevel="0" collapsed="false">
      <c r="A1469" s="57" t="e">
        <f aca="false">INDEX(BucketTable,MATCH(B1469,SumMonths,0),1)</f>
        <v>#N/A</v>
      </c>
      <c r="K1469" s="57" t="e">
        <f aca="false">INDEX(lava,MATCH(B1469,SumMonths,0),2)</f>
        <v>#N/A</v>
      </c>
      <c r="Y1469" s="171"/>
    </row>
    <row r="1470" customFormat="false" ht="12.75" hidden="false" customHeight="false" outlineLevel="0" collapsed="false">
      <c r="A1470" s="57" t="e">
        <f aca="false">INDEX(BucketTable,MATCH(B1470,SumMonths,0),1)</f>
        <v>#N/A</v>
      </c>
      <c r="K1470" s="57" t="e">
        <f aca="false">INDEX(lava,MATCH(B1470,SumMonths,0),2)</f>
        <v>#N/A</v>
      </c>
      <c r="Y1470" s="171"/>
    </row>
    <row r="1471" customFormat="false" ht="12.75" hidden="false" customHeight="false" outlineLevel="0" collapsed="false">
      <c r="A1471" s="57" t="e">
        <f aca="false">INDEX(BucketTable,MATCH(B1471,SumMonths,0),1)</f>
        <v>#N/A</v>
      </c>
      <c r="K1471" s="57" t="e">
        <f aca="false">INDEX(lava,MATCH(B1471,SumMonths,0),2)</f>
        <v>#N/A</v>
      </c>
      <c r="Y1471" s="171"/>
    </row>
    <row r="1472" customFormat="false" ht="12.75" hidden="false" customHeight="false" outlineLevel="0" collapsed="false">
      <c r="A1472" s="57" t="e">
        <f aca="false">INDEX(BucketTable,MATCH(B1472,SumMonths,0),1)</f>
        <v>#N/A</v>
      </c>
      <c r="K1472" s="57" t="e">
        <f aca="false">INDEX(lava,MATCH(B1472,SumMonths,0),2)</f>
        <v>#N/A</v>
      </c>
      <c r="Y1472" s="171"/>
    </row>
    <row r="1473" customFormat="false" ht="12.75" hidden="false" customHeight="false" outlineLevel="0" collapsed="false">
      <c r="A1473" s="57" t="e">
        <f aca="false">INDEX(BucketTable,MATCH(B1473,SumMonths,0),1)</f>
        <v>#N/A</v>
      </c>
      <c r="K1473" s="57" t="e">
        <f aca="false">INDEX(lava,MATCH(B1473,SumMonths,0),2)</f>
        <v>#N/A</v>
      </c>
      <c r="Y1473" s="171"/>
    </row>
    <row r="1474" customFormat="false" ht="12.75" hidden="false" customHeight="false" outlineLevel="0" collapsed="false">
      <c r="A1474" s="57" t="e">
        <f aca="false">INDEX(BucketTable,MATCH(B1474,SumMonths,0),1)</f>
        <v>#N/A</v>
      </c>
      <c r="K1474" s="57" t="e">
        <f aca="false">INDEX(lava,MATCH(B1474,SumMonths,0),2)</f>
        <v>#N/A</v>
      </c>
      <c r="Y1474" s="171"/>
    </row>
    <row r="1475" customFormat="false" ht="12.75" hidden="false" customHeight="false" outlineLevel="0" collapsed="false">
      <c r="A1475" s="57" t="e">
        <f aca="false">INDEX(BucketTable,MATCH(B1475,SumMonths,0),1)</f>
        <v>#N/A</v>
      </c>
      <c r="K1475" s="57" t="e">
        <f aca="false">INDEX(lava,MATCH(B1475,SumMonths,0),2)</f>
        <v>#N/A</v>
      </c>
      <c r="Y1475" s="171"/>
    </row>
    <row r="1476" customFormat="false" ht="12.75" hidden="false" customHeight="false" outlineLevel="0" collapsed="false">
      <c r="A1476" s="57" t="e">
        <f aca="false">INDEX(BucketTable,MATCH(B1476,SumMonths,0),1)</f>
        <v>#N/A</v>
      </c>
      <c r="K1476" s="57" t="e">
        <f aca="false">INDEX(lava,MATCH(B1476,SumMonths,0),2)</f>
        <v>#N/A</v>
      </c>
      <c r="Y1476" s="171"/>
    </row>
    <row r="1477" customFormat="false" ht="12.75" hidden="false" customHeight="false" outlineLevel="0" collapsed="false">
      <c r="A1477" s="57" t="e">
        <f aca="false">INDEX(BucketTable,MATCH(B1477,SumMonths,0),1)</f>
        <v>#N/A</v>
      </c>
      <c r="K1477" s="57" t="e">
        <f aca="false">INDEX(lava,MATCH(B1477,SumMonths,0),2)</f>
        <v>#N/A</v>
      </c>
      <c r="Y1477" s="171"/>
    </row>
    <row r="1478" customFormat="false" ht="12.75" hidden="false" customHeight="false" outlineLevel="0" collapsed="false">
      <c r="A1478" s="57" t="e">
        <f aca="false">INDEX(BucketTable,MATCH(B1478,SumMonths,0),1)</f>
        <v>#N/A</v>
      </c>
      <c r="K1478" s="57" t="e">
        <f aca="false">INDEX(lava,MATCH(B1478,SumMonths,0),2)</f>
        <v>#N/A</v>
      </c>
      <c r="Y1478" s="171"/>
    </row>
    <row r="1479" customFormat="false" ht="12.75" hidden="false" customHeight="false" outlineLevel="0" collapsed="false">
      <c r="A1479" s="57" t="e">
        <f aca="false">INDEX(BucketTable,MATCH(B1479,SumMonths,0),1)</f>
        <v>#N/A</v>
      </c>
      <c r="K1479" s="57" t="e">
        <f aca="false">INDEX(lava,MATCH(B1479,SumMonths,0),2)</f>
        <v>#N/A</v>
      </c>
      <c r="Y1479" s="171"/>
    </row>
    <row r="1480" customFormat="false" ht="12.75" hidden="false" customHeight="false" outlineLevel="0" collapsed="false">
      <c r="A1480" s="57" t="e">
        <f aca="false">INDEX(BucketTable,MATCH(B1480,SumMonths,0),1)</f>
        <v>#N/A</v>
      </c>
      <c r="K1480" s="57" t="e">
        <f aca="false">INDEX(lava,MATCH(B1480,SumMonths,0),2)</f>
        <v>#N/A</v>
      </c>
      <c r="Y1480" s="171"/>
    </row>
    <row r="1481" customFormat="false" ht="12.75" hidden="false" customHeight="false" outlineLevel="0" collapsed="false">
      <c r="A1481" s="57" t="e">
        <f aca="false">INDEX(BucketTable,MATCH(B1481,SumMonths,0),1)</f>
        <v>#N/A</v>
      </c>
      <c r="K1481" s="57" t="e">
        <f aca="false">INDEX(lava,MATCH(B1481,SumMonths,0),2)</f>
        <v>#N/A</v>
      </c>
      <c r="Y1481" s="171"/>
    </row>
    <row r="1482" customFormat="false" ht="12.75" hidden="false" customHeight="false" outlineLevel="0" collapsed="false">
      <c r="A1482" s="57" t="e">
        <f aca="false">INDEX(BucketTable,MATCH(B1482,SumMonths,0),1)</f>
        <v>#N/A</v>
      </c>
      <c r="K1482" s="57" t="e">
        <f aca="false">INDEX(lava,MATCH(B1482,SumMonths,0),2)</f>
        <v>#N/A</v>
      </c>
      <c r="Y1482" s="171"/>
    </row>
    <row r="1483" customFormat="false" ht="12.75" hidden="false" customHeight="false" outlineLevel="0" collapsed="false">
      <c r="A1483" s="57" t="e">
        <f aca="false">INDEX(BucketTable,MATCH(B1483,SumMonths,0),1)</f>
        <v>#N/A</v>
      </c>
      <c r="K1483" s="57" t="e">
        <f aca="false">INDEX(lava,MATCH(B1483,SumMonths,0),2)</f>
        <v>#N/A</v>
      </c>
      <c r="Y1483" s="171"/>
    </row>
    <row r="1484" customFormat="false" ht="12.75" hidden="false" customHeight="false" outlineLevel="0" collapsed="false">
      <c r="A1484" s="57" t="e">
        <f aca="false">INDEX(BucketTable,MATCH(B1484,SumMonths,0),1)</f>
        <v>#N/A</v>
      </c>
      <c r="K1484" s="57" t="e">
        <f aca="false">INDEX(lava,MATCH(B1484,SumMonths,0),2)</f>
        <v>#N/A</v>
      </c>
      <c r="Y1484" s="171"/>
    </row>
    <row r="1485" customFormat="false" ht="12.75" hidden="false" customHeight="false" outlineLevel="0" collapsed="false">
      <c r="A1485" s="57" t="e">
        <f aca="false">INDEX(BucketTable,MATCH(B1485,SumMonths,0),1)</f>
        <v>#N/A</v>
      </c>
      <c r="K1485" s="57" t="e">
        <f aca="false">INDEX(lava,MATCH(B1485,SumMonths,0),2)</f>
        <v>#N/A</v>
      </c>
      <c r="Y1485" s="171"/>
    </row>
    <row r="1486" customFormat="false" ht="12.75" hidden="false" customHeight="false" outlineLevel="0" collapsed="false">
      <c r="A1486" s="57" t="e">
        <f aca="false">INDEX(BucketTable,MATCH(B1486,SumMonths,0),1)</f>
        <v>#N/A</v>
      </c>
      <c r="K1486" s="57" t="e">
        <f aca="false">INDEX(lava,MATCH(B1486,SumMonths,0),2)</f>
        <v>#N/A</v>
      </c>
      <c r="Y1486" s="171"/>
    </row>
    <row r="1487" customFormat="false" ht="12.75" hidden="false" customHeight="false" outlineLevel="0" collapsed="false">
      <c r="A1487" s="57" t="e">
        <f aca="false">INDEX(BucketTable,MATCH(B1487,SumMonths,0),1)</f>
        <v>#N/A</v>
      </c>
      <c r="K1487" s="57" t="e">
        <f aca="false">INDEX(lava,MATCH(B1487,SumMonths,0),2)</f>
        <v>#N/A</v>
      </c>
      <c r="Y1487" s="171"/>
    </row>
    <row r="1488" customFormat="false" ht="12.75" hidden="false" customHeight="false" outlineLevel="0" collapsed="false">
      <c r="A1488" s="57" t="e">
        <f aca="false">INDEX(BucketTable,MATCH(B1488,SumMonths,0),1)</f>
        <v>#N/A</v>
      </c>
      <c r="K1488" s="57" t="e">
        <f aca="false">INDEX(lava,MATCH(B1488,SumMonths,0),2)</f>
        <v>#N/A</v>
      </c>
      <c r="Y1488" s="171"/>
    </row>
    <row r="1489" customFormat="false" ht="12.75" hidden="false" customHeight="false" outlineLevel="0" collapsed="false">
      <c r="A1489" s="57" t="e">
        <f aca="false">INDEX(BucketTable,MATCH(B1489,SumMonths,0),1)</f>
        <v>#N/A</v>
      </c>
      <c r="K1489" s="57" t="e">
        <f aca="false">INDEX(lava,MATCH(B1489,SumMonths,0),2)</f>
        <v>#N/A</v>
      </c>
      <c r="Y1489" s="171"/>
    </row>
    <row r="1490" customFormat="false" ht="12.75" hidden="false" customHeight="false" outlineLevel="0" collapsed="false">
      <c r="A1490" s="57" t="e">
        <f aca="false">INDEX(BucketTable,MATCH(B1490,SumMonths,0),1)</f>
        <v>#N/A</v>
      </c>
      <c r="K1490" s="57" t="e">
        <f aca="false">INDEX(lava,MATCH(B1490,SumMonths,0),2)</f>
        <v>#N/A</v>
      </c>
      <c r="Y1490" s="171"/>
    </row>
    <row r="1491" customFormat="false" ht="12.75" hidden="false" customHeight="false" outlineLevel="0" collapsed="false">
      <c r="A1491" s="57" t="e">
        <f aca="false">INDEX(BucketTable,MATCH(B1491,SumMonths,0),1)</f>
        <v>#N/A</v>
      </c>
      <c r="K1491" s="57" t="e">
        <f aca="false">INDEX(lava,MATCH(B1491,SumMonths,0),2)</f>
        <v>#N/A</v>
      </c>
      <c r="Y1491" s="171"/>
    </row>
    <row r="1492" customFormat="false" ht="12.75" hidden="false" customHeight="false" outlineLevel="0" collapsed="false">
      <c r="A1492" s="57" t="e">
        <f aca="false">INDEX(BucketTable,MATCH(B1492,SumMonths,0),1)</f>
        <v>#N/A</v>
      </c>
      <c r="K1492" s="57" t="e">
        <f aca="false">INDEX(lava,MATCH(B1492,SumMonths,0),2)</f>
        <v>#N/A</v>
      </c>
      <c r="Y1492" s="171"/>
    </row>
    <row r="1493" customFormat="false" ht="12.75" hidden="false" customHeight="false" outlineLevel="0" collapsed="false">
      <c r="A1493" s="57" t="e">
        <f aca="false">INDEX(BucketTable,MATCH(B1493,SumMonths,0),1)</f>
        <v>#N/A</v>
      </c>
      <c r="K1493" s="57" t="e">
        <f aca="false">INDEX(lava,MATCH(B1493,SumMonths,0),2)</f>
        <v>#N/A</v>
      </c>
      <c r="Y1493" s="171"/>
    </row>
    <row r="1494" customFormat="false" ht="12.75" hidden="false" customHeight="false" outlineLevel="0" collapsed="false">
      <c r="A1494" s="57" t="e">
        <f aca="false">INDEX(BucketTable,MATCH(B1494,SumMonths,0),1)</f>
        <v>#N/A</v>
      </c>
      <c r="K1494" s="57" t="e">
        <f aca="false">INDEX(lava,MATCH(B1494,SumMonths,0),2)</f>
        <v>#N/A</v>
      </c>
      <c r="Y1494" s="171"/>
    </row>
    <row r="1495" customFormat="false" ht="12.75" hidden="false" customHeight="false" outlineLevel="0" collapsed="false">
      <c r="A1495" s="57" t="e">
        <f aca="false">INDEX(BucketTable,MATCH(B1495,SumMonths,0),1)</f>
        <v>#N/A</v>
      </c>
      <c r="K1495" s="57" t="e">
        <f aca="false">INDEX(lava,MATCH(B1495,SumMonths,0),2)</f>
        <v>#N/A</v>
      </c>
      <c r="Y1495" s="171"/>
    </row>
    <row r="1496" customFormat="false" ht="12.75" hidden="false" customHeight="false" outlineLevel="0" collapsed="false">
      <c r="A1496" s="57" t="e">
        <f aca="false">INDEX(BucketTable,MATCH(B1496,SumMonths,0),1)</f>
        <v>#N/A</v>
      </c>
      <c r="K1496" s="57" t="e">
        <f aca="false">INDEX(lava,MATCH(B1496,SumMonths,0),2)</f>
        <v>#N/A</v>
      </c>
      <c r="Y1496" s="171"/>
    </row>
    <row r="1497" customFormat="false" ht="12.75" hidden="false" customHeight="false" outlineLevel="0" collapsed="false">
      <c r="A1497" s="57" t="e">
        <f aca="false">INDEX(BucketTable,MATCH(B1497,SumMonths,0),1)</f>
        <v>#N/A</v>
      </c>
      <c r="K1497" s="57" t="e">
        <f aca="false">INDEX(lava,MATCH(B1497,SumMonths,0),2)</f>
        <v>#N/A</v>
      </c>
      <c r="Y1497" s="171"/>
    </row>
    <row r="1498" customFormat="false" ht="12.75" hidden="false" customHeight="false" outlineLevel="0" collapsed="false">
      <c r="A1498" s="57" t="e">
        <f aca="false">INDEX(BucketTable,MATCH(B1498,SumMonths,0),1)</f>
        <v>#N/A</v>
      </c>
      <c r="K1498" s="57" t="e">
        <f aca="false">INDEX(lava,MATCH(B1498,SumMonths,0),2)</f>
        <v>#N/A</v>
      </c>
      <c r="Y1498" s="171"/>
    </row>
    <row r="1499" customFormat="false" ht="12.75" hidden="false" customHeight="false" outlineLevel="0" collapsed="false">
      <c r="A1499" s="57" t="e">
        <f aca="false">INDEX(BucketTable,MATCH(B1499,SumMonths,0),1)</f>
        <v>#N/A</v>
      </c>
      <c r="K1499" s="57" t="e">
        <f aca="false">INDEX(lava,MATCH(B1499,SumMonths,0),2)</f>
        <v>#N/A</v>
      </c>
      <c r="Y1499" s="171"/>
    </row>
    <row r="1500" customFormat="false" ht="12.75" hidden="false" customHeight="false" outlineLevel="0" collapsed="false">
      <c r="A1500" s="57" t="e">
        <f aca="false">INDEX(BucketTable,MATCH(B1500,SumMonths,0),1)</f>
        <v>#N/A</v>
      </c>
      <c r="K1500" s="57" t="e">
        <f aca="false">INDEX(lava,MATCH(B1500,SumMonths,0),2)</f>
        <v>#N/A</v>
      </c>
      <c r="Y1500" s="171"/>
    </row>
    <row r="1501" customFormat="false" ht="12.75" hidden="false" customHeight="false" outlineLevel="0" collapsed="false">
      <c r="A1501" s="57" t="e">
        <f aca="false">INDEX(BucketTable,MATCH(B1501,SumMonths,0),1)</f>
        <v>#N/A</v>
      </c>
      <c r="K1501" s="57" t="e">
        <f aca="false">INDEX(lava,MATCH(B1501,SumMonths,0),2)</f>
        <v>#N/A</v>
      </c>
      <c r="Y1501" s="171"/>
    </row>
    <row r="1502" customFormat="false" ht="12.75" hidden="false" customHeight="false" outlineLevel="0" collapsed="false">
      <c r="A1502" s="57" t="e">
        <f aca="false">INDEX(BucketTable,MATCH(B1502,SumMonths,0),1)</f>
        <v>#N/A</v>
      </c>
      <c r="K1502" s="57" t="e">
        <f aca="false">INDEX(lava,MATCH(B1502,SumMonths,0),2)</f>
        <v>#N/A</v>
      </c>
      <c r="Y1502" s="171"/>
    </row>
    <row r="1503" customFormat="false" ht="12.75" hidden="false" customHeight="false" outlineLevel="0" collapsed="false">
      <c r="A1503" s="57" t="e">
        <f aca="false">INDEX(BucketTable,MATCH(B1503,SumMonths,0),1)</f>
        <v>#N/A</v>
      </c>
      <c r="K1503" s="57" t="e">
        <f aca="false">INDEX(lava,MATCH(B1503,SumMonths,0),2)</f>
        <v>#N/A</v>
      </c>
      <c r="Y1503" s="171"/>
    </row>
    <row r="1504" customFormat="false" ht="12.75" hidden="false" customHeight="false" outlineLevel="0" collapsed="false">
      <c r="A1504" s="57" t="e">
        <f aca="false">INDEX(BucketTable,MATCH(B1504,SumMonths,0),1)</f>
        <v>#N/A</v>
      </c>
      <c r="K1504" s="57" t="e">
        <f aca="false">INDEX(lava,MATCH(B1504,SumMonths,0),2)</f>
        <v>#N/A</v>
      </c>
      <c r="Y1504" s="171"/>
    </row>
    <row r="1505" customFormat="false" ht="12.75" hidden="false" customHeight="false" outlineLevel="0" collapsed="false">
      <c r="A1505" s="57" t="e">
        <f aca="false">INDEX(BucketTable,MATCH(B1505,SumMonths,0),1)</f>
        <v>#N/A</v>
      </c>
      <c r="K1505" s="57" t="e">
        <f aca="false">INDEX(lava,MATCH(B1505,SumMonths,0),2)</f>
        <v>#N/A</v>
      </c>
      <c r="Y1505" s="171"/>
    </row>
    <row r="1506" customFormat="false" ht="12.75" hidden="false" customHeight="false" outlineLevel="0" collapsed="false">
      <c r="A1506" s="57" t="e">
        <f aca="false">INDEX(BucketTable,MATCH(B1506,SumMonths,0),1)</f>
        <v>#N/A</v>
      </c>
      <c r="K1506" s="57" t="e">
        <f aca="false">INDEX(lava,MATCH(B1506,SumMonths,0),2)</f>
        <v>#N/A</v>
      </c>
      <c r="Y1506" s="171"/>
    </row>
    <row r="1507" customFormat="false" ht="12.75" hidden="false" customHeight="false" outlineLevel="0" collapsed="false">
      <c r="A1507" s="57" t="e">
        <f aca="false">INDEX(BucketTable,MATCH(B1507,SumMonths,0),1)</f>
        <v>#N/A</v>
      </c>
      <c r="K1507" s="57" t="e">
        <f aca="false">INDEX(lava,MATCH(B1507,SumMonths,0),2)</f>
        <v>#N/A</v>
      </c>
      <c r="Y1507" s="171"/>
    </row>
    <row r="1508" customFormat="false" ht="12.75" hidden="false" customHeight="false" outlineLevel="0" collapsed="false">
      <c r="A1508" s="57" t="e">
        <f aca="false">INDEX(BucketTable,MATCH(B1508,SumMonths,0),1)</f>
        <v>#N/A</v>
      </c>
      <c r="K1508" s="57" t="e">
        <f aca="false">INDEX(lava,MATCH(B1508,SumMonths,0),2)</f>
        <v>#N/A</v>
      </c>
      <c r="Y1508" s="171"/>
    </row>
    <row r="1509" customFormat="false" ht="12.75" hidden="false" customHeight="false" outlineLevel="0" collapsed="false">
      <c r="A1509" s="57" t="e">
        <f aca="false">INDEX(BucketTable,MATCH(B1509,SumMonths,0),1)</f>
        <v>#N/A</v>
      </c>
      <c r="K1509" s="57" t="e">
        <f aca="false">INDEX(lava,MATCH(B1509,SumMonths,0),2)</f>
        <v>#N/A</v>
      </c>
      <c r="Y1509" s="171"/>
    </row>
    <row r="1510" customFormat="false" ht="12.75" hidden="false" customHeight="false" outlineLevel="0" collapsed="false">
      <c r="A1510" s="57" t="e">
        <f aca="false">INDEX(BucketTable,MATCH(B1510,SumMonths,0),1)</f>
        <v>#N/A</v>
      </c>
      <c r="K1510" s="57" t="e">
        <f aca="false">INDEX(lava,MATCH(B1510,SumMonths,0),2)</f>
        <v>#N/A</v>
      </c>
      <c r="Y1510" s="171"/>
    </row>
    <row r="1511" customFormat="false" ht="12.75" hidden="false" customHeight="false" outlineLevel="0" collapsed="false">
      <c r="A1511" s="57" t="e">
        <f aca="false">INDEX(BucketTable,MATCH(B1511,SumMonths,0),1)</f>
        <v>#N/A</v>
      </c>
      <c r="K1511" s="57" t="e">
        <f aca="false">INDEX(lava,MATCH(B1511,SumMonths,0),2)</f>
        <v>#N/A</v>
      </c>
      <c r="Y1511" s="171"/>
    </row>
    <row r="1512" customFormat="false" ht="12.75" hidden="false" customHeight="false" outlineLevel="0" collapsed="false">
      <c r="A1512" s="57" t="e">
        <f aca="false">INDEX(BucketTable,MATCH(B1512,SumMonths,0),1)</f>
        <v>#N/A</v>
      </c>
      <c r="K1512" s="57" t="e">
        <f aca="false">INDEX(lava,MATCH(B1512,SumMonths,0),2)</f>
        <v>#N/A</v>
      </c>
      <c r="Y1512" s="171"/>
    </row>
    <row r="1513" customFormat="false" ht="12.75" hidden="false" customHeight="false" outlineLevel="0" collapsed="false">
      <c r="A1513" s="57" t="e">
        <f aca="false">INDEX(BucketTable,MATCH(B1513,SumMonths,0),1)</f>
        <v>#N/A</v>
      </c>
      <c r="K1513" s="57" t="e">
        <f aca="false">INDEX(lava,MATCH(B1513,SumMonths,0),2)</f>
        <v>#N/A</v>
      </c>
      <c r="Y1513" s="171"/>
    </row>
    <row r="1514" customFormat="false" ht="12.75" hidden="false" customHeight="false" outlineLevel="0" collapsed="false">
      <c r="A1514" s="57" t="e">
        <f aca="false">INDEX(BucketTable,MATCH(B1514,SumMonths,0),1)</f>
        <v>#N/A</v>
      </c>
      <c r="K1514" s="57" t="e">
        <f aca="false">INDEX(lava,MATCH(B1514,SumMonths,0),2)</f>
        <v>#N/A</v>
      </c>
      <c r="Y1514" s="171"/>
    </row>
    <row r="1515" customFormat="false" ht="12.75" hidden="false" customHeight="false" outlineLevel="0" collapsed="false">
      <c r="A1515" s="57" t="e">
        <f aca="false">INDEX(BucketTable,MATCH(B1515,SumMonths,0),1)</f>
        <v>#N/A</v>
      </c>
      <c r="K1515" s="57" t="e">
        <f aca="false">INDEX(lava,MATCH(B1515,SumMonths,0),2)</f>
        <v>#N/A</v>
      </c>
      <c r="Y1515" s="171"/>
    </row>
    <row r="1516" customFormat="false" ht="12.75" hidden="false" customHeight="false" outlineLevel="0" collapsed="false">
      <c r="A1516" s="57" t="e">
        <f aca="false">INDEX(BucketTable,MATCH(B1516,SumMonths,0),1)</f>
        <v>#N/A</v>
      </c>
      <c r="K1516" s="57" t="e">
        <f aca="false">INDEX(lava,MATCH(B1516,SumMonths,0),2)</f>
        <v>#N/A</v>
      </c>
      <c r="Y1516" s="171"/>
    </row>
    <row r="1517" customFormat="false" ht="12.75" hidden="false" customHeight="false" outlineLevel="0" collapsed="false">
      <c r="A1517" s="57" t="e">
        <f aca="false">INDEX(BucketTable,MATCH(B1517,SumMonths,0),1)</f>
        <v>#N/A</v>
      </c>
      <c r="K1517" s="57" t="e">
        <f aca="false">INDEX(lava,MATCH(B1517,SumMonths,0),2)</f>
        <v>#N/A</v>
      </c>
      <c r="Y1517" s="171"/>
    </row>
    <row r="1518" customFormat="false" ht="12.75" hidden="false" customHeight="false" outlineLevel="0" collapsed="false">
      <c r="A1518" s="57" t="e">
        <f aca="false">INDEX(BucketTable,MATCH(B1518,SumMonths,0),1)</f>
        <v>#N/A</v>
      </c>
      <c r="K1518" s="57" t="e">
        <f aca="false">INDEX(lava,MATCH(B1518,SumMonths,0),2)</f>
        <v>#N/A</v>
      </c>
      <c r="Y1518" s="171"/>
    </row>
    <row r="1519" customFormat="false" ht="12.75" hidden="false" customHeight="false" outlineLevel="0" collapsed="false">
      <c r="A1519" s="57" t="e">
        <f aca="false">INDEX(BucketTable,MATCH(B1519,SumMonths,0),1)</f>
        <v>#N/A</v>
      </c>
      <c r="K1519" s="57" t="e">
        <f aca="false">INDEX(lava,MATCH(B1519,SumMonths,0),2)</f>
        <v>#N/A</v>
      </c>
      <c r="Y1519" s="171"/>
    </row>
    <row r="1520" customFormat="false" ht="12.75" hidden="false" customHeight="false" outlineLevel="0" collapsed="false">
      <c r="A1520" s="57" t="e">
        <f aca="false">INDEX(BucketTable,MATCH(B1520,SumMonths,0),1)</f>
        <v>#N/A</v>
      </c>
      <c r="K1520" s="57" t="e">
        <f aca="false">INDEX(lava,MATCH(B1520,SumMonths,0),2)</f>
        <v>#N/A</v>
      </c>
      <c r="Y1520" s="171"/>
    </row>
    <row r="1521" customFormat="false" ht="12.75" hidden="false" customHeight="false" outlineLevel="0" collapsed="false">
      <c r="A1521" s="57" t="e">
        <f aca="false">INDEX(BucketTable,MATCH(B1521,SumMonths,0),1)</f>
        <v>#N/A</v>
      </c>
      <c r="K1521" s="57" t="e">
        <f aca="false">INDEX(lava,MATCH(B1521,SumMonths,0),2)</f>
        <v>#N/A</v>
      </c>
      <c r="Y1521" s="171"/>
    </row>
    <row r="1522" customFormat="false" ht="12.75" hidden="false" customHeight="false" outlineLevel="0" collapsed="false">
      <c r="A1522" s="57" t="e">
        <f aca="false">INDEX(BucketTable,MATCH(B1522,SumMonths,0),1)</f>
        <v>#N/A</v>
      </c>
      <c r="K1522" s="57" t="e">
        <f aca="false">INDEX(lava,MATCH(B1522,SumMonths,0),2)</f>
        <v>#N/A</v>
      </c>
      <c r="Y1522" s="171"/>
    </row>
    <row r="1523" customFormat="false" ht="12.75" hidden="false" customHeight="false" outlineLevel="0" collapsed="false">
      <c r="A1523" s="57" t="e">
        <f aca="false">INDEX(BucketTable,MATCH(B1523,SumMonths,0),1)</f>
        <v>#N/A</v>
      </c>
      <c r="K1523" s="57" t="e">
        <f aca="false">INDEX(lava,MATCH(B1523,SumMonths,0),2)</f>
        <v>#N/A</v>
      </c>
      <c r="Y1523" s="171"/>
    </row>
    <row r="1524" customFormat="false" ht="12.75" hidden="false" customHeight="false" outlineLevel="0" collapsed="false">
      <c r="A1524" s="57" t="e">
        <f aca="false">INDEX(BucketTable,MATCH(B1524,SumMonths,0),1)</f>
        <v>#N/A</v>
      </c>
      <c r="K1524" s="57" t="e">
        <f aca="false">INDEX(lava,MATCH(B1524,SumMonths,0),2)</f>
        <v>#N/A</v>
      </c>
      <c r="Y1524" s="171"/>
    </row>
    <row r="1525" customFormat="false" ht="12.75" hidden="false" customHeight="false" outlineLevel="0" collapsed="false">
      <c r="A1525" s="57" t="e">
        <f aca="false">INDEX(BucketTable,MATCH(B1525,SumMonths,0),1)</f>
        <v>#N/A</v>
      </c>
      <c r="K1525" s="57" t="e">
        <f aca="false">INDEX(lava,MATCH(B1525,SumMonths,0),2)</f>
        <v>#N/A</v>
      </c>
      <c r="Y1525" s="171"/>
    </row>
    <row r="1526" customFormat="false" ht="12.75" hidden="false" customHeight="false" outlineLevel="0" collapsed="false">
      <c r="A1526" s="57" t="e">
        <f aca="false">INDEX(BucketTable,MATCH(B1526,SumMonths,0),1)</f>
        <v>#N/A</v>
      </c>
      <c r="K1526" s="57" t="e">
        <f aca="false">INDEX(lava,MATCH(B1526,SumMonths,0),2)</f>
        <v>#N/A</v>
      </c>
      <c r="Y1526" s="171"/>
    </row>
    <row r="1527" customFormat="false" ht="12.75" hidden="false" customHeight="false" outlineLevel="0" collapsed="false">
      <c r="A1527" s="57" t="e">
        <f aca="false">INDEX(BucketTable,MATCH(B1527,SumMonths,0),1)</f>
        <v>#N/A</v>
      </c>
      <c r="K1527" s="57" t="e">
        <f aca="false">INDEX(lava,MATCH(B1527,SumMonths,0),2)</f>
        <v>#N/A</v>
      </c>
      <c r="Y1527" s="171"/>
    </row>
    <row r="1528" customFormat="false" ht="12.75" hidden="false" customHeight="false" outlineLevel="0" collapsed="false">
      <c r="A1528" s="57" t="e">
        <f aca="false">INDEX(BucketTable,MATCH(B1528,SumMonths,0),1)</f>
        <v>#N/A</v>
      </c>
      <c r="K1528" s="57" t="e">
        <f aca="false">INDEX(lava,MATCH(B1528,SumMonths,0),2)</f>
        <v>#N/A</v>
      </c>
      <c r="Y1528" s="171"/>
    </row>
    <row r="1529" customFormat="false" ht="12.75" hidden="false" customHeight="false" outlineLevel="0" collapsed="false">
      <c r="A1529" s="57" t="e">
        <f aca="false">INDEX(BucketTable,MATCH(B1529,SumMonths,0),1)</f>
        <v>#N/A</v>
      </c>
      <c r="K1529" s="57" t="e">
        <f aca="false">INDEX(lava,MATCH(B1529,SumMonths,0),2)</f>
        <v>#N/A</v>
      </c>
      <c r="Y1529" s="171"/>
    </row>
    <row r="1530" customFormat="false" ht="12.75" hidden="false" customHeight="false" outlineLevel="0" collapsed="false">
      <c r="A1530" s="57" t="e">
        <f aca="false">INDEX(BucketTable,MATCH(B1530,SumMonths,0),1)</f>
        <v>#N/A</v>
      </c>
      <c r="K1530" s="57" t="e">
        <f aca="false">INDEX(lava,MATCH(B1530,SumMonths,0),2)</f>
        <v>#N/A</v>
      </c>
      <c r="Y1530" s="171"/>
    </row>
    <row r="1531" customFormat="false" ht="12.75" hidden="false" customHeight="false" outlineLevel="0" collapsed="false">
      <c r="A1531" s="57" t="e">
        <f aca="false">INDEX(BucketTable,MATCH(B1531,SumMonths,0),1)</f>
        <v>#N/A</v>
      </c>
      <c r="K1531" s="57" t="e">
        <f aca="false">INDEX(lava,MATCH(B1531,SumMonths,0),2)</f>
        <v>#N/A</v>
      </c>
      <c r="Y1531" s="171"/>
    </row>
    <row r="1532" customFormat="false" ht="12.75" hidden="false" customHeight="false" outlineLevel="0" collapsed="false">
      <c r="A1532" s="57" t="e">
        <f aca="false">INDEX(BucketTable,MATCH(B1532,SumMonths,0),1)</f>
        <v>#N/A</v>
      </c>
      <c r="K1532" s="57" t="e">
        <f aca="false">INDEX(lava,MATCH(B1532,SumMonths,0),2)</f>
        <v>#N/A</v>
      </c>
      <c r="Y1532" s="171"/>
    </row>
    <row r="1533" customFormat="false" ht="12.75" hidden="false" customHeight="false" outlineLevel="0" collapsed="false">
      <c r="A1533" s="57" t="e">
        <f aca="false">INDEX(BucketTable,MATCH(B1533,SumMonths,0),1)</f>
        <v>#N/A</v>
      </c>
      <c r="K1533" s="57" t="e">
        <f aca="false">INDEX(lava,MATCH(B1533,SumMonths,0),2)</f>
        <v>#N/A</v>
      </c>
      <c r="Y1533" s="171"/>
    </row>
    <row r="1534" customFormat="false" ht="12.75" hidden="false" customHeight="false" outlineLevel="0" collapsed="false">
      <c r="A1534" s="57" t="e">
        <f aca="false">INDEX(BucketTable,MATCH(B1534,SumMonths,0),1)</f>
        <v>#N/A</v>
      </c>
      <c r="K1534" s="57" t="e">
        <f aca="false">INDEX(lava,MATCH(B1534,SumMonths,0),2)</f>
        <v>#N/A</v>
      </c>
      <c r="Y1534" s="171"/>
    </row>
    <row r="1535" customFormat="false" ht="12.75" hidden="false" customHeight="false" outlineLevel="0" collapsed="false">
      <c r="A1535" s="57" t="e">
        <f aca="false">INDEX(BucketTable,MATCH(B1535,SumMonths,0),1)</f>
        <v>#N/A</v>
      </c>
      <c r="K1535" s="57" t="e">
        <f aca="false">INDEX(lava,MATCH(B1535,SumMonths,0),2)</f>
        <v>#N/A</v>
      </c>
      <c r="Y1535" s="171"/>
    </row>
    <row r="1536" customFormat="false" ht="12.75" hidden="false" customHeight="false" outlineLevel="0" collapsed="false">
      <c r="A1536" s="57" t="e">
        <f aca="false">INDEX(BucketTable,MATCH(B1536,SumMonths,0),1)</f>
        <v>#N/A</v>
      </c>
      <c r="K1536" s="57" t="e">
        <f aca="false">INDEX(lava,MATCH(B1536,SumMonths,0),2)</f>
        <v>#N/A</v>
      </c>
      <c r="Y1536" s="171"/>
    </row>
    <row r="1537" customFormat="false" ht="12.75" hidden="false" customHeight="false" outlineLevel="0" collapsed="false">
      <c r="A1537" s="57" t="e">
        <f aca="false">INDEX(BucketTable,MATCH(B1537,SumMonths,0),1)</f>
        <v>#N/A</v>
      </c>
      <c r="K1537" s="57" t="e">
        <f aca="false">INDEX(lava,MATCH(B1537,SumMonths,0),2)</f>
        <v>#N/A</v>
      </c>
      <c r="Y1537" s="171"/>
    </row>
    <row r="1538" customFormat="false" ht="12.75" hidden="false" customHeight="false" outlineLevel="0" collapsed="false">
      <c r="A1538" s="57" t="e">
        <f aca="false">INDEX(BucketTable,MATCH(B1538,SumMonths,0),1)</f>
        <v>#N/A</v>
      </c>
      <c r="K1538" s="57" t="e">
        <f aca="false">INDEX(lava,MATCH(B1538,SumMonths,0),2)</f>
        <v>#N/A</v>
      </c>
      <c r="Y1538" s="171"/>
    </row>
    <row r="1539" customFormat="false" ht="12.75" hidden="false" customHeight="false" outlineLevel="0" collapsed="false">
      <c r="A1539" s="57" t="e">
        <f aca="false">INDEX(BucketTable,MATCH(B1539,SumMonths,0),1)</f>
        <v>#N/A</v>
      </c>
      <c r="K1539" s="57" t="e">
        <f aca="false">INDEX(lava,MATCH(B1539,SumMonths,0),2)</f>
        <v>#N/A</v>
      </c>
      <c r="Y1539" s="171"/>
    </row>
    <row r="1540" customFormat="false" ht="12.75" hidden="false" customHeight="false" outlineLevel="0" collapsed="false">
      <c r="A1540" s="57" t="e">
        <f aca="false">INDEX(BucketTable,MATCH(B1540,SumMonths,0),1)</f>
        <v>#N/A</v>
      </c>
      <c r="K1540" s="57" t="e">
        <f aca="false">INDEX(lava,MATCH(B1540,SumMonths,0),2)</f>
        <v>#N/A</v>
      </c>
      <c r="Y1540" s="171"/>
    </row>
    <row r="1541" customFormat="false" ht="12.75" hidden="false" customHeight="false" outlineLevel="0" collapsed="false">
      <c r="A1541" s="57" t="e">
        <f aca="false">INDEX(BucketTable,MATCH(B1541,SumMonths,0),1)</f>
        <v>#N/A</v>
      </c>
      <c r="K1541" s="57" t="e">
        <f aca="false">INDEX(lava,MATCH(B1541,SumMonths,0),2)</f>
        <v>#N/A</v>
      </c>
      <c r="Y1541" s="171"/>
    </row>
    <row r="1542" customFormat="false" ht="12.75" hidden="false" customHeight="false" outlineLevel="0" collapsed="false">
      <c r="A1542" s="57" t="e">
        <f aca="false">INDEX(BucketTable,MATCH(B1542,SumMonths,0),1)</f>
        <v>#N/A</v>
      </c>
      <c r="K1542" s="57" t="e">
        <f aca="false">INDEX(lava,MATCH(B1542,SumMonths,0),2)</f>
        <v>#N/A</v>
      </c>
      <c r="Y1542" s="171"/>
    </row>
    <row r="1543" customFormat="false" ht="12.75" hidden="false" customHeight="false" outlineLevel="0" collapsed="false">
      <c r="A1543" s="57" t="e">
        <f aca="false">INDEX(BucketTable,MATCH(B1543,SumMonths,0),1)</f>
        <v>#N/A</v>
      </c>
      <c r="K1543" s="57" t="e">
        <f aca="false">INDEX(lava,MATCH(B1543,SumMonths,0),2)</f>
        <v>#N/A</v>
      </c>
      <c r="Y1543" s="171"/>
    </row>
    <row r="1544" customFormat="false" ht="12.75" hidden="false" customHeight="false" outlineLevel="0" collapsed="false">
      <c r="A1544" s="57" t="e">
        <f aca="false">INDEX(BucketTable,MATCH(B1544,SumMonths,0),1)</f>
        <v>#N/A</v>
      </c>
      <c r="K1544" s="57" t="e">
        <f aca="false">INDEX(lava,MATCH(B1544,SumMonths,0),2)</f>
        <v>#N/A</v>
      </c>
      <c r="Y1544" s="171"/>
    </row>
    <row r="1545" customFormat="false" ht="12.75" hidden="false" customHeight="false" outlineLevel="0" collapsed="false">
      <c r="A1545" s="57" t="e">
        <f aca="false">INDEX(BucketTable,MATCH(B1545,SumMonths,0),1)</f>
        <v>#N/A</v>
      </c>
      <c r="K1545" s="57" t="e">
        <f aca="false">INDEX(lava,MATCH(B1545,SumMonths,0),2)</f>
        <v>#N/A</v>
      </c>
      <c r="Y1545" s="171"/>
    </row>
    <row r="1546" customFormat="false" ht="12.75" hidden="false" customHeight="false" outlineLevel="0" collapsed="false">
      <c r="A1546" s="57" t="e">
        <f aca="false">INDEX(BucketTable,MATCH(B1546,SumMonths,0),1)</f>
        <v>#N/A</v>
      </c>
      <c r="K1546" s="57" t="e">
        <f aca="false">INDEX(lava,MATCH(B1546,SumMonths,0),2)</f>
        <v>#N/A</v>
      </c>
      <c r="Y1546" s="171"/>
    </row>
    <row r="1547" customFormat="false" ht="12.75" hidden="false" customHeight="false" outlineLevel="0" collapsed="false">
      <c r="A1547" s="57" t="e">
        <f aca="false">INDEX(BucketTable,MATCH(B1547,SumMonths,0),1)</f>
        <v>#N/A</v>
      </c>
      <c r="K1547" s="57" t="e">
        <f aca="false">INDEX(lava,MATCH(B1547,SumMonths,0),2)</f>
        <v>#N/A</v>
      </c>
      <c r="Y1547" s="171"/>
    </row>
    <row r="1548" customFormat="false" ht="12.75" hidden="false" customHeight="false" outlineLevel="0" collapsed="false">
      <c r="A1548" s="57" t="e">
        <f aca="false">INDEX(BucketTable,MATCH(B1548,SumMonths,0),1)</f>
        <v>#N/A</v>
      </c>
      <c r="K1548" s="57" t="e">
        <f aca="false">INDEX(lava,MATCH(B1548,SumMonths,0),2)</f>
        <v>#N/A</v>
      </c>
      <c r="Y1548" s="171"/>
    </row>
    <row r="1549" customFormat="false" ht="12.75" hidden="false" customHeight="false" outlineLevel="0" collapsed="false">
      <c r="A1549" s="57" t="e">
        <f aca="false">INDEX(BucketTable,MATCH(B1549,SumMonths,0),1)</f>
        <v>#N/A</v>
      </c>
      <c r="K1549" s="57" t="e">
        <f aca="false">INDEX(lava,MATCH(B1549,SumMonths,0),2)</f>
        <v>#N/A</v>
      </c>
      <c r="Y1549" s="171"/>
    </row>
    <row r="1550" customFormat="false" ht="12.75" hidden="false" customHeight="false" outlineLevel="0" collapsed="false">
      <c r="A1550" s="57" t="e">
        <f aca="false">INDEX(BucketTable,MATCH(B1550,SumMonths,0),1)</f>
        <v>#N/A</v>
      </c>
      <c r="K1550" s="57" t="e">
        <f aca="false">INDEX(lava,MATCH(B1550,SumMonths,0),2)</f>
        <v>#N/A</v>
      </c>
      <c r="Y1550" s="171"/>
    </row>
    <row r="1551" customFormat="false" ht="12.75" hidden="false" customHeight="false" outlineLevel="0" collapsed="false">
      <c r="A1551" s="57" t="e">
        <f aca="false">INDEX(BucketTable,MATCH(B1551,SumMonths,0),1)</f>
        <v>#N/A</v>
      </c>
      <c r="K1551" s="57" t="e">
        <f aca="false">INDEX(lava,MATCH(B1551,SumMonths,0),2)</f>
        <v>#N/A</v>
      </c>
      <c r="Y1551" s="171"/>
    </row>
    <row r="1552" customFormat="false" ht="12.75" hidden="false" customHeight="false" outlineLevel="0" collapsed="false">
      <c r="A1552" s="57" t="e">
        <f aca="false">INDEX(BucketTable,MATCH(B1552,SumMonths,0),1)</f>
        <v>#N/A</v>
      </c>
      <c r="K1552" s="57" t="e">
        <f aca="false">INDEX(lava,MATCH(B1552,SumMonths,0),2)</f>
        <v>#N/A</v>
      </c>
      <c r="Y1552" s="171"/>
    </row>
    <row r="1553" customFormat="false" ht="12.75" hidden="false" customHeight="false" outlineLevel="0" collapsed="false">
      <c r="A1553" s="57" t="e">
        <f aca="false">INDEX(BucketTable,MATCH(B1553,SumMonths,0),1)</f>
        <v>#N/A</v>
      </c>
      <c r="K1553" s="57" t="e">
        <f aca="false">INDEX(lava,MATCH(B1553,SumMonths,0),2)</f>
        <v>#N/A</v>
      </c>
      <c r="Y1553" s="171"/>
    </row>
    <row r="1554" customFormat="false" ht="12.75" hidden="false" customHeight="false" outlineLevel="0" collapsed="false">
      <c r="A1554" s="57" t="e">
        <f aca="false">INDEX(BucketTable,MATCH(B1554,SumMonths,0),1)</f>
        <v>#N/A</v>
      </c>
      <c r="K1554" s="57" t="e">
        <f aca="false">INDEX(lava,MATCH(B1554,SumMonths,0),2)</f>
        <v>#N/A</v>
      </c>
      <c r="Y1554" s="171"/>
    </row>
    <row r="1555" customFormat="false" ht="12.75" hidden="false" customHeight="false" outlineLevel="0" collapsed="false">
      <c r="A1555" s="57" t="e">
        <f aca="false">INDEX(BucketTable,MATCH(B1555,SumMonths,0),1)</f>
        <v>#N/A</v>
      </c>
      <c r="K1555" s="57" t="e">
        <f aca="false">INDEX(lava,MATCH(B1555,SumMonths,0),2)</f>
        <v>#N/A</v>
      </c>
      <c r="Y1555" s="171"/>
    </row>
    <row r="1556" customFormat="false" ht="12.75" hidden="false" customHeight="false" outlineLevel="0" collapsed="false">
      <c r="A1556" s="57" t="e">
        <f aca="false">INDEX(BucketTable,MATCH(B1556,SumMonths,0),1)</f>
        <v>#N/A</v>
      </c>
      <c r="K1556" s="57" t="e">
        <f aca="false">INDEX(lava,MATCH(B1556,SumMonths,0),2)</f>
        <v>#N/A</v>
      </c>
      <c r="Y1556" s="171"/>
    </row>
    <row r="1557" customFormat="false" ht="12.75" hidden="false" customHeight="false" outlineLevel="0" collapsed="false">
      <c r="A1557" s="57" t="e">
        <f aca="false">INDEX(BucketTable,MATCH(B1557,SumMonths,0),1)</f>
        <v>#N/A</v>
      </c>
      <c r="K1557" s="57" t="e">
        <f aca="false">INDEX(lava,MATCH(B1557,SumMonths,0),2)</f>
        <v>#N/A</v>
      </c>
      <c r="Y1557" s="171"/>
    </row>
    <row r="1558" customFormat="false" ht="12.75" hidden="false" customHeight="false" outlineLevel="0" collapsed="false">
      <c r="A1558" s="57" t="e">
        <f aca="false">INDEX(BucketTable,MATCH(B1558,SumMonths,0),1)</f>
        <v>#N/A</v>
      </c>
      <c r="K1558" s="57" t="e">
        <f aca="false">INDEX(lava,MATCH(B1558,SumMonths,0),2)</f>
        <v>#N/A</v>
      </c>
      <c r="Y1558" s="171"/>
    </row>
    <row r="1559" customFormat="false" ht="12.75" hidden="false" customHeight="false" outlineLevel="0" collapsed="false">
      <c r="A1559" s="57" t="e">
        <f aca="false">INDEX(BucketTable,MATCH(B1559,SumMonths,0),1)</f>
        <v>#N/A</v>
      </c>
      <c r="K1559" s="57" t="e">
        <f aca="false">INDEX(lava,MATCH(B1559,SumMonths,0),2)</f>
        <v>#N/A</v>
      </c>
      <c r="Y1559" s="171"/>
    </row>
    <row r="1560" customFormat="false" ht="12.75" hidden="false" customHeight="false" outlineLevel="0" collapsed="false">
      <c r="A1560" s="57" t="e">
        <f aca="false">INDEX(BucketTable,MATCH(B1560,SumMonths,0),1)</f>
        <v>#N/A</v>
      </c>
      <c r="K1560" s="57" t="e">
        <f aca="false">INDEX(lava,MATCH(B1560,SumMonths,0),2)</f>
        <v>#N/A</v>
      </c>
      <c r="Y1560" s="171"/>
    </row>
    <row r="1561" customFormat="false" ht="12.75" hidden="false" customHeight="false" outlineLevel="0" collapsed="false">
      <c r="A1561" s="57" t="e">
        <f aca="false">INDEX(BucketTable,MATCH(B1561,SumMonths,0),1)</f>
        <v>#N/A</v>
      </c>
      <c r="K1561" s="57" t="e">
        <f aca="false">INDEX(lava,MATCH(B1561,SumMonths,0),2)</f>
        <v>#N/A</v>
      </c>
      <c r="Y1561" s="171"/>
    </row>
    <row r="1562" customFormat="false" ht="12.75" hidden="false" customHeight="false" outlineLevel="0" collapsed="false">
      <c r="A1562" s="57" t="e">
        <f aca="false">INDEX(BucketTable,MATCH(B1562,SumMonths,0),1)</f>
        <v>#N/A</v>
      </c>
      <c r="K1562" s="57" t="e">
        <f aca="false">INDEX(lava,MATCH(B1562,SumMonths,0),2)</f>
        <v>#N/A</v>
      </c>
      <c r="Y1562" s="171"/>
    </row>
    <row r="1563" customFormat="false" ht="12.75" hidden="false" customHeight="false" outlineLevel="0" collapsed="false">
      <c r="A1563" s="57" t="e">
        <f aca="false">INDEX(BucketTable,MATCH(B1563,SumMonths,0),1)</f>
        <v>#N/A</v>
      </c>
      <c r="K1563" s="57" t="e">
        <f aca="false">INDEX(lava,MATCH(B1563,SumMonths,0),2)</f>
        <v>#N/A</v>
      </c>
      <c r="Y1563" s="171"/>
    </row>
    <row r="1564" customFormat="false" ht="12.75" hidden="false" customHeight="false" outlineLevel="0" collapsed="false">
      <c r="A1564" s="57" t="e">
        <f aca="false">INDEX(BucketTable,MATCH(B1564,SumMonths,0),1)</f>
        <v>#N/A</v>
      </c>
      <c r="K1564" s="57" t="e">
        <f aca="false">INDEX(lava,MATCH(B1564,SumMonths,0),2)</f>
        <v>#N/A</v>
      </c>
      <c r="Y1564" s="171"/>
    </row>
    <row r="1565" customFormat="false" ht="12.75" hidden="false" customHeight="false" outlineLevel="0" collapsed="false">
      <c r="A1565" s="57" t="e">
        <f aca="false">INDEX(BucketTable,MATCH(B1565,SumMonths,0),1)</f>
        <v>#N/A</v>
      </c>
      <c r="K1565" s="57" t="e">
        <f aca="false">INDEX(lava,MATCH(B1565,SumMonths,0),2)</f>
        <v>#N/A</v>
      </c>
      <c r="Y1565" s="171"/>
    </row>
    <row r="1566" customFormat="false" ht="12.75" hidden="false" customHeight="false" outlineLevel="0" collapsed="false">
      <c r="A1566" s="57" t="e">
        <f aca="false">INDEX(BucketTable,MATCH(B1566,SumMonths,0),1)</f>
        <v>#N/A</v>
      </c>
      <c r="K1566" s="57" t="e">
        <f aca="false">INDEX(lava,MATCH(B1566,SumMonths,0),2)</f>
        <v>#N/A</v>
      </c>
      <c r="Y1566" s="171"/>
    </row>
    <row r="1567" customFormat="false" ht="12.75" hidden="false" customHeight="false" outlineLevel="0" collapsed="false">
      <c r="A1567" s="57" t="e">
        <f aca="false">INDEX(BucketTable,MATCH(B1567,SumMonths,0),1)</f>
        <v>#N/A</v>
      </c>
      <c r="K1567" s="57" t="e">
        <f aca="false">INDEX(lava,MATCH(B1567,SumMonths,0),2)</f>
        <v>#N/A</v>
      </c>
      <c r="Y1567" s="171"/>
    </row>
    <row r="1568" customFormat="false" ht="12.75" hidden="false" customHeight="false" outlineLevel="0" collapsed="false">
      <c r="A1568" s="57" t="e">
        <f aca="false">INDEX(BucketTable,MATCH(B1568,SumMonths,0),1)</f>
        <v>#N/A</v>
      </c>
      <c r="K1568" s="57" t="e">
        <f aca="false">INDEX(lava,MATCH(B1568,SumMonths,0),2)</f>
        <v>#N/A</v>
      </c>
      <c r="Y1568" s="171"/>
    </row>
    <row r="1569" customFormat="false" ht="12.75" hidden="false" customHeight="false" outlineLevel="0" collapsed="false">
      <c r="A1569" s="57" t="e">
        <f aca="false">INDEX(BucketTable,MATCH(B1569,SumMonths,0),1)</f>
        <v>#N/A</v>
      </c>
      <c r="K1569" s="57" t="e">
        <f aca="false">INDEX(lava,MATCH(B1569,SumMonths,0),2)</f>
        <v>#N/A</v>
      </c>
      <c r="Y1569" s="171"/>
    </row>
    <row r="1570" customFormat="false" ht="12.75" hidden="false" customHeight="false" outlineLevel="0" collapsed="false">
      <c r="A1570" s="57" t="e">
        <f aca="false">INDEX(BucketTable,MATCH(B1570,SumMonths,0),1)</f>
        <v>#N/A</v>
      </c>
      <c r="K1570" s="57" t="e">
        <f aca="false">INDEX(lava,MATCH(B1570,SumMonths,0),2)</f>
        <v>#N/A</v>
      </c>
      <c r="Y1570" s="171"/>
    </row>
    <row r="1571" customFormat="false" ht="12.75" hidden="false" customHeight="false" outlineLevel="0" collapsed="false">
      <c r="A1571" s="57" t="e">
        <f aca="false">INDEX(BucketTable,MATCH(B1571,SumMonths,0),1)</f>
        <v>#N/A</v>
      </c>
      <c r="K1571" s="57" t="e">
        <f aca="false">INDEX(lava,MATCH(B1571,SumMonths,0),2)</f>
        <v>#N/A</v>
      </c>
      <c r="Y1571" s="171"/>
    </row>
    <row r="1572" customFormat="false" ht="12.75" hidden="false" customHeight="false" outlineLevel="0" collapsed="false">
      <c r="A1572" s="57" t="e">
        <f aca="false">INDEX(BucketTable,MATCH(B1572,SumMonths,0),1)</f>
        <v>#N/A</v>
      </c>
      <c r="K1572" s="57" t="e">
        <f aca="false">INDEX(lava,MATCH(B1572,SumMonths,0),2)</f>
        <v>#N/A</v>
      </c>
      <c r="Y1572" s="171"/>
    </row>
    <row r="1573" customFormat="false" ht="12.75" hidden="false" customHeight="false" outlineLevel="0" collapsed="false">
      <c r="A1573" s="57" t="e">
        <f aca="false">INDEX(BucketTable,MATCH(B1573,SumMonths,0),1)</f>
        <v>#N/A</v>
      </c>
      <c r="K1573" s="57" t="e">
        <f aca="false">INDEX(lava,MATCH(B1573,SumMonths,0),2)</f>
        <v>#N/A</v>
      </c>
      <c r="Y1573" s="171"/>
    </row>
    <row r="1574" customFormat="false" ht="12.75" hidden="false" customHeight="false" outlineLevel="0" collapsed="false">
      <c r="A1574" s="57" t="e">
        <f aca="false">INDEX(BucketTable,MATCH(B1574,SumMonths,0),1)</f>
        <v>#N/A</v>
      </c>
      <c r="K1574" s="57" t="e">
        <f aca="false">INDEX(lava,MATCH(B1574,SumMonths,0),2)</f>
        <v>#N/A</v>
      </c>
      <c r="Y1574" s="171"/>
    </row>
    <row r="1575" customFormat="false" ht="12.75" hidden="false" customHeight="false" outlineLevel="0" collapsed="false">
      <c r="A1575" s="57" t="e">
        <f aca="false">INDEX(BucketTable,MATCH(B1575,SumMonths,0),1)</f>
        <v>#N/A</v>
      </c>
      <c r="K1575" s="57" t="e">
        <f aca="false">INDEX(lava,MATCH(B1575,SumMonths,0),2)</f>
        <v>#N/A</v>
      </c>
      <c r="Y1575" s="171"/>
    </row>
    <row r="1576" customFormat="false" ht="12.75" hidden="false" customHeight="false" outlineLevel="0" collapsed="false">
      <c r="A1576" s="57" t="e">
        <f aca="false">INDEX(BucketTable,MATCH(B1576,SumMonths,0),1)</f>
        <v>#N/A</v>
      </c>
      <c r="K1576" s="57" t="e">
        <f aca="false">INDEX(lava,MATCH(B1576,SumMonths,0),2)</f>
        <v>#N/A</v>
      </c>
      <c r="Y1576" s="171"/>
    </row>
    <row r="1577" customFormat="false" ht="12.75" hidden="false" customHeight="false" outlineLevel="0" collapsed="false">
      <c r="A1577" s="57" t="e">
        <f aca="false">INDEX(BucketTable,MATCH(B1577,SumMonths,0),1)</f>
        <v>#N/A</v>
      </c>
      <c r="K1577" s="57" t="e">
        <f aca="false">INDEX(lava,MATCH(B1577,SumMonths,0),2)</f>
        <v>#N/A</v>
      </c>
      <c r="Y1577" s="171"/>
    </row>
    <row r="1578" customFormat="false" ht="12.75" hidden="false" customHeight="false" outlineLevel="0" collapsed="false">
      <c r="A1578" s="57" t="e">
        <f aca="false">INDEX(BucketTable,MATCH(B1578,SumMonths,0),1)</f>
        <v>#N/A</v>
      </c>
      <c r="K1578" s="57" t="e">
        <f aca="false">INDEX(lava,MATCH(B1578,SumMonths,0),2)</f>
        <v>#N/A</v>
      </c>
      <c r="Y1578" s="171"/>
    </row>
    <row r="1579" customFormat="false" ht="12.75" hidden="false" customHeight="false" outlineLevel="0" collapsed="false">
      <c r="A1579" s="57" t="e">
        <f aca="false">INDEX(BucketTable,MATCH(B1579,SumMonths,0),1)</f>
        <v>#N/A</v>
      </c>
      <c r="K1579" s="57" t="e">
        <f aca="false">INDEX(lava,MATCH(B1579,SumMonths,0),2)</f>
        <v>#N/A</v>
      </c>
      <c r="Y1579" s="171"/>
    </row>
    <row r="1580" customFormat="false" ht="12.75" hidden="false" customHeight="false" outlineLevel="0" collapsed="false">
      <c r="A1580" s="57" t="e">
        <f aca="false">INDEX(BucketTable,MATCH(B1580,SumMonths,0),1)</f>
        <v>#N/A</v>
      </c>
      <c r="K1580" s="57" t="e">
        <f aca="false">INDEX(lava,MATCH(B1580,SumMonths,0),2)</f>
        <v>#N/A</v>
      </c>
      <c r="Y1580" s="171"/>
    </row>
    <row r="1581" customFormat="false" ht="12.75" hidden="false" customHeight="false" outlineLevel="0" collapsed="false">
      <c r="A1581" s="57" t="e">
        <f aca="false">INDEX(BucketTable,MATCH(B1581,SumMonths,0),1)</f>
        <v>#N/A</v>
      </c>
      <c r="K1581" s="57" t="e">
        <f aca="false">INDEX(lava,MATCH(B1581,SumMonths,0),2)</f>
        <v>#N/A</v>
      </c>
      <c r="Y1581" s="171"/>
    </row>
    <row r="1582" customFormat="false" ht="12.75" hidden="false" customHeight="false" outlineLevel="0" collapsed="false">
      <c r="A1582" s="57" t="e">
        <f aca="false">INDEX(BucketTable,MATCH(B1582,SumMonths,0),1)</f>
        <v>#N/A</v>
      </c>
      <c r="K1582" s="57" t="e">
        <f aca="false">INDEX(lava,MATCH(B1582,SumMonths,0),2)</f>
        <v>#N/A</v>
      </c>
      <c r="Y1582" s="171"/>
    </row>
    <row r="1583" customFormat="false" ht="12.75" hidden="false" customHeight="false" outlineLevel="0" collapsed="false">
      <c r="A1583" s="57" t="e">
        <f aca="false">INDEX(BucketTable,MATCH(B1583,SumMonths,0),1)</f>
        <v>#N/A</v>
      </c>
      <c r="K1583" s="57" t="e">
        <f aca="false">INDEX(lava,MATCH(B1583,SumMonths,0),2)</f>
        <v>#N/A</v>
      </c>
      <c r="Y1583" s="171"/>
    </row>
    <row r="1584" customFormat="false" ht="12.75" hidden="false" customHeight="false" outlineLevel="0" collapsed="false">
      <c r="A1584" s="57" t="e">
        <f aca="false">INDEX(BucketTable,MATCH(B1584,SumMonths,0),1)</f>
        <v>#N/A</v>
      </c>
      <c r="K1584" s="57" t="e">
        <f aca="false">INDEX(lava,MATCH(B1584,SumMonths,0),2)</f>
        <v>#N/A</v>
      </c>
      <c r="Y1584" s="171"/>
    </row>
    <row r="1585" customFormat="false" ht="12.75" hidden="false" customHeight="false" outlineLevel="0" collapsed="false">
      <c r="A1585" s="57" t="e">
        <f aca="false">INDEX(BucketTable,MATCH(B1585,SumMonths,0),1)</f>
        <v>#N/A</v>
      </c>
      <c r="K1585" s="57" t="e">
        <f aca="false">INDEX(lava,MATCH(B1585,SumMonths,0),2)</f>
        <v>#N/A</v>
      </c>
      <c r="Y1585" s="171"/>
    </row>
    <row r="1586" customFormat="false" ht="12.75" hidden="false" customHeight="false" outlineLevel="0" collapsed="false">
      <c r="A1586" s="57" t="e">
        <f aca="false">INDEX(BucketTable,MATCH(B1586,SumMonths,0),1)</f>
        <v>#N/A</v>
      </c>
      <c r="K1586" s="57" t="e">
        <f aca="false">INDEX(lava,MATCH(B1586,SumMonths,0),2)</f>
        <v>#N/A</v>
      </c>
      <c r="Y1586" s="171"/>
    </row>
    <row r="1587" customFormat="false" ht="12.75" hidden="false" customHeight="false" outlineLevel="0" collapsed="false">
      <c r="A1587" s="57" t="e">
        <f aca="false">INDEX(BucketTable,MATCH(B1587,SumMonths,0),1)</f>
        <v>#N/A</v>
      </c>
      <c r="K1587" s="57" t="e">
        <f aca="false">INDEX(lava,MATCH(B1587,SumMonths,0),2)</f>
        <v>#N/A</v>
      </c>
      <c r="Y1587" s="171"/>
    </row>
    <row r="1588" customFormat="false" ht="12.75" hidden="false" customHeight="false" outlineLevel="0" collapsed="false">
      <c r="A1588" s="57" t="e">
        <f aca="false">INDEX(BucketTable,MATCH(B1588,SumMonths,0),1)</f>
        <v>#N/A</v>
      </c>
      <c r="K1588" s="57" t="e">
        <f aca="false">INDEX(lava,MATCH(B1588,SumMonths,0),2)</f>
        <v>#N/A</v>
      </c>
      <c r="Y1588" s="171"/>
    </row>
    <row r="1589" customFormat="false" ht="12.75" hidden="false" customHeight="false" outlineLevel="0" collapsed="false">
      <c r="A1589" s="57" t="e">
        <f aca="false">INDEX(BucketTable,MATCH(B1589,SumMonths,0),1)</f>
        <v>#N/A</v>
      </c>
      <c r="K1589" s="57" t="e">
        <f aca="false">INDEX(lava,MATCH(B1589,SumMonths,0),2)</f>
        <v>#N/A</v>
      </c>
      <c r="Y1589" s="171"/>
    </row>
    <row r="1590" customFormat="false" ht="12.75" hidden="false" customHeight="false" outlineLevel="0" collapsed="false">
      <c r="A1590" s="57" t="e">
        <f aca="false">INDEX(BucketTable,MATCH(B1590,SumMonths,0),1)</f>
        <v>#N/A</v>
      </c>
      <c r="K1590" s="57" t="e">
        <f aca="false">INDEX(lava,MATCH(B1590,SumMonths,0),2)</f>
        <v>#N/A</v>
      </c>
      <c r="Y1590" s="171"/>
    </row>
    <row r="1591" customFormat="false" ht="12.75" hidden="false" customHeight="false" outlineLevel="0" collapsed="false">
      <c r="A1591" s="57" t="e">
        <f aca="false">INDEX(BucketTable,MATCH(B1591,SumMonths,0),1)</f>
        <v>#N/A</v>
      </c>
      <c r="K1591" s="57" t="e">
        <f aca="false">INDEX(lava,MATCH(B1591,SumMonths,0),2)</f>
        <v>#N/A</v>
      </c>
      <c r="Y1591" s="171"/>
    </row>
    <row r="1592" customFormat="false" ht="12.75" hidden="false" customHeight="false" outlineLevel="0" collapsed="false">
      <c r="A1592" s="57" t="e">
        <f aca="false">INDEX(BucketTable,MATCH(B1592,SumMonths,0),1)</f>
        <v>#N/A</v>
      </c>
      <c r="K1592" s="57" t="e">
        <f aca="false">INDEX(lava,MATCH(B1592,SumMonths,0),2)</f>
        <v>#N/A</v>
      </c>
      <c r="Y1592" s="171"/>
    </row>
    <row r="1593" customFormat="false" ht="12.75" hidden="false" customHeight="false" outlineLevel="0" collapsed="false">
      <c r="A1593" s="57" t="e">
        <f aca="false">INDEX(BucketTable,MATCH(B1593,SumMonths,0),1)</f>
        <v>#N/A</v>
      </c>
      <c r="K1593" s="57" t="e">
        <f aca="false">INDEX(lava,MATCH(B1593,SumMonths,0),2)</f>
        <v>#N/A</v>
      </c>
      <c r="Y1593" s="171"/>
    </row>
    <row r="1594" customFormat="false" ht="12.75" hidden="false" customHeight="false" outlineLevel="0" collapsed="false">
      <c r="A1594" s="57" t="e">
        <f aca="false">INDEX(BucketTable,MATCH(B1594,SumMonths,0),1)</f>
        <v>#N/A</v>
      </c>
      <c r="K1594" s="57" t="e">
        <f aca="false">INDEX(lava,MATCH(B1594,SumMonths,0),2)</f>
        <v>#N/A</v>
      </c>
      <c r="Y1594" s="171"/>
    </row>
    <row r="1595" customFormat="false" ht="12.75" hidden="false" customHeight="false" outlineLevel="0" collapsed="false">
      <c r="A1595" s="57" t="e">
        <f aca="false">INDEX(BucketTable,MATCH(B1595,SumMonths,0),1)</f>
        <v>#N/A</v>
      </c>
      <c r="K1595" s="57" t="e">
        <f aca="false">INDEX(lava,MATCH(B1595,SumMonths,0),2)</f>
        <v>#N/A</v>
      </c>
      <c r="Y1595" s="171"/>
    </row>
    <row r="1596" customFormat="false" ht="12.75" hidden="false" customHeight="false" outlineLevel="0" collapsed="false">
      <c r="A1596" s="57" t="e">
        <f aca="false">INDEX(BucketTable,MATCH(B1596,SumMonths,0),1)</f>
        <v>#N/A</v>
      </c>
      <c r="K1596" s="57" t="e">
        <f aca="false">INDEX(lava,MATCH(B1596,SumMonths,0),2)</f>
        <v>#N/A</v>
      </c>
      <c r="Y1596" s="171"/>
    </row>
    <row r="1597" customFormat="false" ht="12.75" hidden="false" customHeight="false" outlineLevel="0" collapsed="false">
      <c r="A1597" s="57" t="e">
        <f aca="false">INDEX(BucketTable,MATCH(B1597,SumMonths,0),1)</f>
        <v>#N/A</v>
      </c>
      <c r="K1597" s="57" t="e">
        <f aca="false">INDEX(lava,MATCH(B1597,SumMonths,0),2)</f>
        <v>#N/A</v>
      </c>
      <c r="Y1597" s="171"/>
    </row>
    <row r="1598" customFormat="false" ht="12.75" hidden="false" customHeight="false" outlineLevel="0" collapsed="false">
      <c r="A1598" s="57" t="e">
        <f aca="false">INDEX(BucketTable,MATCH(B1598,SumMonths,0),1)</f>
        <v>#N/A</v>
      </c>
      <c r="K1598" s="57" t="e">
        <f aca="false">INDEX(lava,MATCH(B1598,SumMonths,0),2)</f>
        <v>#N/A</v>
      </c>
      <c r="Y1598" s="171"/>
    </row>
    <row r="1599" customFormat="false" ht="12.75" hidden="false" customHeight="false" outlineLevel="0" collapsed="false">
      <c r="A1599" s="57" t="e">
        <f aca="false">INDEX(BucketTable,MATCH(B1599,SumMonths,0),1)</f>
        <v>#N/A</v>
      </c>
      <c r="K1599" s="57" t="e">
        <f aca="false">INDEX(lava,MATCH(B1599,SumMonths,0),2)</f>
        <v>#N/A</v>
      </c>
      <c r="Y1599" s="171"/>
    </row>
    <row r="1600" customFormat="false" ht="12.75" hidden="false" customHeight="false" outlineLevel="0" collapsed="false">
      <c r="A1600" s="57" t="e">
        <f aca="false">INDEX(BucketTable,MATCH(B1600,SumMonths,0),1)</f>
        <v>#N/A</v>
      </c>
      <c r="K1600" s="57" t="e">
        <f aca="false">INDEX(lava,MATCH(B1600,SumMonths,0),2)</f>
        <v>#N/A</v>
      </c>
      <c r="Y1600" s="171"/>
    </row>
    <row r="1601" customFormat="false" ht="12.75" hidden="false" customHeight="false" outlineLevel="0" collapsed="false">
      <c r="A1601" s="57" t="e">
        <f aca="false">INDEX(BucketTable,MATCH(B1601,SumMonths,0),1)</f>
        <v>#N/A</v>
      </c>
      <c r="K1601" s="57" t="e">
        <f aca="false">INDEX(lava,MATCH(B1601,SumMonths,0),2)</f>
        <v>#N/A</v>
      </c>
      <c r="Y1601" s="171"/>
    </row>
    <row r="1602" customFormat="false" ht="12.75" hidden="false" customHeight="false" outlineLevel="0" collapsed="false">
      <c r="A1602" s="57" t="e">
        <f aca="false">INDEX(BucketTable,MATCH(B1602,SumMonths,0),1)</f>
        <v>#N/A</v>
      </c>
      <c r="K1602" s="57" t="e">
        <f aca="false">INDEX(lava,MATCH(B1602,SumMonths,0),2)</f>
        <v>#N/A</v>
      </c>
      <c r="Y1602" s="171"/>
    </row>
    <row r="1603" customFormat="false" ht="12.75" hidden="false" customHeight="false" outlineLevel="0" collapsed="false">
      <c r="A1603" s="57" t="e">
        <f aca="false">INDEX(BucketTable,MATCH(B1603,SumMonths,0),1)</f>
        <v>#N/A</v>
      </c>
      <c r="K1603" s="57" t="e">
        <f aca="false">INDEX(lava,MATCH(B1603,SumMonths,0),2)</f>
        <v>#N/A</v>
      </c>
      <c r="Y1603" s="171"/>
    </row>
    <row r="1604" customFormat="false" ht="12.75" hidden="false" customHeight="false" outlineLevel="0" collapsed="false">
      <c r="A1604" s="57" t="e">
        <f aca="false">INDEX(BucketTable,MATCH(B1604,SumMonths,0),1)</f>
        <v>#N/A</v>
      </c>
      <c r="K1604" s="57" t="e">
        <f aca="false">INDEX(lava,MATCH(B1604,SumMonths,0),2)</f>
        <v>#N/A</v>
      </c>
      <c r="Y1604" s="171"/>
    </row>
    <row r="1605" customFormat="false" ht="12.75" hidden="false" customHeight="false" outlineLevel="0" collapsed="false">
      <c r="A1605" s="57" t="e">
        <f aca="false">INDEX(BucketTable,MATCH(B1605,SumMonths,0),1)</f>
        <v>#N/A</v>
      </c>
      <c r="K1605" s="57" t="e">
        <f aca="false">INDEX(lava,MATCH(B1605,SumMonths,0),2)</f>
        <v>#N/A</v>
      </c>
      <c r="Y1605" s="171"/>
    </row>
    <row r="1606" customFormat="false" ht="12.75" hidden="false" customHeight="false" outlineLevel="0" collapsed="false">
      <c r="A1606" s="57" t="e">
        <f aca="false">INDEX(BucketTable,MATCH(B1606,SumMonths,0),1)</f>
        <v>#N/A</v>
      </c>
      <c r="K1606" s="57" t="e">
        <f aca="false">INDEX(lava,MATCH(B1606,SumMonths,0),2)</f>
        <v>#N/A</v>
      </c>
      <c r="Y1606" s="171"/>
    </row>
    <row r="1607" customFormat="false" ht="12.75" hidden="false" customHeight="false" outlineLevel="0" collapsed="false">
      <c r="A1607" s="57" t="e">
        <f aca="false">INDEX(BucketTable,MATCH(B1607,SumMonths,0),1)</f>
        <v>#N/A</v>
      </c>
      <c r="K1607" s="57" t="e">
        <f aca="false">INDEX(lava,MATCH(B1607,SumMonths,0),2)</f>
        <v>#N/A</v>
      </c>
      <c r="Y1607" s="171"/>
    </row>
    <row r="1608" customFormat="false" ht="12.75" hidden="false" customHeight="false" outlineLevel="0" collapsed="false">
      <c r="A1608" s="57" t="e">
        <f aca="false">INDEX(BucketTable,MATCH(B1608,SumMonths,0),1)</f>
        <v>#N/A</v>
      </c>
      <c r="K1608" s="57" t="e">
        <f aca="false">INDEX(lava,MATCH(B1608,SumMonths,0),2)</f>
        <v>#N/A</v>
      </c>
      <c r="Y1608" s="171"/>
    </row>
    <row r="1609" customFormat="false" ht="12.75" hidden="false" customHeight="false" outlineLevel="0" collapsed="false">
      <c r="A1609" s="57" t="e">
        <f aca="false">INDEX(BucketTable,MATCH(B1609,SumMonths,0),1)</f>
        <v>#N/A</v>
      </c>
      <c r="K1609" s="57" t="e">
        <f aca="false">INDEX(lava,MATCH(B1609,SumMonths,0),2)</f>
        <v>#N/A</v>
      </c>
      <c r="Y1609" s="171"/>
    </row>
    <row r="1610" customFormat="false" ht="12.75" hidden="false" customHeight="false" outlineLevel="0" collapsed="false">
      <c r="A1610" s="57" t="e">
        <f aca="false">INDEX(BucketTable,MATCH(B1610,SumMonths,0),1)</f>
        <v>#N/A</v>
      </c>
      <c r="K1610" s="57" t="e">
        <f aca="false">INDEX(lava,MATCH(B1610,SumMonths,0),2)</f>
        <v>#N/A</v>
      </c>
      <c r="Y1610" s="171"/>
    </row>
    <row r="1611" customFormat="false" ht="12.75" hidden="false" customHeight="false" outlineLevel="0" collapsed="false">
      <c r="A1611" s="57" t="e">
        <f aca="false">INDEX(BucketTable,MATCH(B1611,SumMonths,0),1)</f>
        <v>#N/A</v>
      </c>
      <c r="K1611" s="57" t="e">
        <f aca="false">INDEX(lava,MATCH(B1611,SumMonths,0),2)</f>
        <v>#N/A</v>
      </c>
      <c r="Y1611" s="171"/>
    </row>
    <row r="1612" customFormat="false" ht="12.75" hidden="false" customHeight="false" outlineLevel="0" collapsed="false">
      <c r="A1612" s="57" t="e">
        <f aca="false">INDEX(BucketTable,MATCH(B1612,SumMonths,0),1)</f>
        <v>#N/A</v>
      </c>
      <c r="K1612" s="57" t="e">
        <f aca="false">INDEX(lava,MATCH(B1612,SumMonths,0),2)</f>
        <v>#N/A</v>
      </c>
      <c r="Y1612" s="171"/>
    </row>
    <row r="1613" customFormat="false" ht="12.75" hidden="false" customHeight="false" outlineLevel="0" collapsed="false">
      <c r="A1613" s="57" t="e">
        <f aca="false">INDEX(BucketTable,MATCH(B1613,SumMonths,0),1)</f>
        <v>#N/A</v>
      </c>
      <c r="K1613" s="57" t="e">
        <f aca="false">INDEX(lava,MATCH(B1613,SumMonths,0),2)</f>
        <v>#N/A</v>
      </c>
      <c r="Y1613" s="171"/>
    </row>
    <row r="1614" customFormat="false" ht="12.75" hidden="false" customHeight="false" outlineLevel="0" collapsed="false">
      <c r="A1614" s="57" t="e">
        <f aca="false">INDEX(BucketTable,MATCH(B1614,SumMonths,0),1)</f>
        <v>#N/A</v>
      </c>
      <c r="K1614" s="57" t="e">
        <f aca="false">INDEX(lava,MATCH(B1614,SumMonths,0),2)</f>
        <v>#N/A</v>
      </c>
      <c r="Y1614" s="171"/>
    </row>
    <row r="1615" customFormat="false" ht="12.75" hidden="false" customHeight="false" outlineLevel="0" collapsed="false">
      <c r="A1615" s="57" t="e">
        <f aca="false">INDEX(BucketTable,MATCH(B1615,SumMonths,0),1)</f>
        <v>#N/A</v>
      </c>
      <c r="K1615" s="57" t="e">
        <f aca="false">INDEX(lava,MATCH(B1615,SumMonths,0),2)</f>
        <v>#N/A</v>
      </c>
      <c r="Y1615" s="171"/>
    </row>
    <row r="1616" customFormat="false" ht="12.75" hidden="false" customHeight="false" outlineLevel="0" collapsed="false">
      <c r="A1616" s="57" t="e">
        <f aca="false">INDEX(BucketTable,MATCH(B1616,SumMonths,0),1)</f>
        <v>#N/A</v>
      </c>
      <c r="K1616" s="57" t="e">
        <f aca="false">INDEX(lava,MATCH(B1616,SumMonths,0),2)</f>
        <v>#N/A</v>
      </c>
      <c r="Y1616" s="171"/>
    </row>
    <row r="1617" customFormat="false" ht="12.75" hidden="false" customHeight="false" outlineLevel="0" collapsed="false">
      <c r="A1617" s="57" t="e">
        <f aca="false">INDEX(BucketTable,MATCH(B1617,SumMonths,0),1)</f>
        <v>#N/A</v>
      </c>
      <c r="K1617" s="57" t="e">
        <f aca="false">INDEX(lava,MATCH(B1617,SumMonths,0),2)</f>
        <v>#N/A</v>
      </c>
      <c r="Y1617" s="171"/>
    </row>
    <row r="1618" customFormat="false" ht="12.75" hidden="false" customHeight="false" outlineLevel="0" collapsed="false">
      <c r="A1618" s="57" t="e">
        <f aca="false">INDEX(BucketTable,MATCH(B1618,SumMonths,0),1)</f>
        <v>#N/A</v>
      </c>
      <c r="K1618" s="57" t="e">
        <f aca="false">INDEX(lava,MATCH(B1618,SumMonths,0),2)</f>
        <v>#N/A</v>
      </c>
      <c r="Y1618" s="171"/>
    </row>
    <row r="1619" customFormat="false" ht="12.75" hidden="false" customHeight="false" outlineLevel="0" collapsed="false">
      <c r="A1619" s="57" t="e">
        <f aca="false">INDEX(BucketTable,MATCH(B1619,SumMonths,0),1)</f>
        <v>#N/A</v>
      </c>
      <c r="K1619" s="57" t="e">
        <f aca="false">INDEX(lava,MATCH(B1619,SumMonths,0),2)</f>
        <v>#N/A</v>
      </c>
      <c r="Y1619" s="171"/>
    </row>
    <row r="1620" customFormat="false" ht="12.75" hidden="false" customHeight="false" outlineLevel="0" collapsed="false">
      <c r="A1620" s="57" t="e">
        <f aca="false">INDEX(BucketTable,MATCH(B1620,SumMonths,0),1)</f>
        <v>#N/A</v>
      </c>
      <c r="K1620" s="57" t="e">
        <f aca="false">INDEX(lava,MATCH(B1620,SumMonths,0),2)</f>
        <v>#N/A</v>
      </c>
      <c r="Y1620" s="171"/>
    </row>
    <row r="1621" customFormat="false" ht="12.75" hidden="false" customHeight="false" outlineLevel="0" collapsed="false">
      <c r="A1621" s="57" t="e">
        <f aca="false">INDEX(BucketTable,MATCH(B1621,SumMonths,0),1)</f>
        <v>#N/A</v>
      </c>
      <c r="K1621" s="57" t="e">
        <f aca="false">INDEX(lava,MATCH(B1621,SumMonths,0),2)</f>
        <v>#N/A</v>
      </c>
      <c r="Y1621" s="171"/>
    </row>
    <row r="1622" customFormat="false" ht="12.75" hidden="false" customHeight="false" outlineLevel="0" collapsed="false">
      <c r="A1622" s="57" t="e">
        <f aca="false">INDEX(BucketTable,MATCH(B1622,SumMonths,0),1)</f>
        <v>#N/A</v>
      </c>
      <c r="K1622" s="57" t="e">
        <f aca="false">INDEX(lava,MATCH(B1622,SumMonths,0),2)</f>
        <v>#N/A</v>
      </c>
      <c r="Y1622" s="171"/>
    </row>
    <row r="1623" customFormat="false" ht="12.75" hidden="false" customHeight="false" outlineLevel="0" collapsed="false">
      <c r="A1623" s="57" t="e">
        <f aca="false">INDEX(BucketTable,MATCH(B1623,SumMonths,0),1)</f>
        <v>#N/A</v>
      </c>
      <c r="K1623" s="57" t="e">
        <f aca="false">INDEX(lava,MATCH(B1623,SumMonths,0),2)</f>
        <v>#N/A</v>
      </c>
      <c r="Y1623" s="171"/>
    </row>
    <row r="1624" customFormat="false" ht="12.75" hidden="false" customHeight="false" outlineLevel="0" collapsed="false">
      <c r="A1624" s="57" t="e">
        <f aca="false">INDEX(BucketTable,MATCH(B1624,SumMonths,0),1)</f>
        <v>#N/A</v>
      </c>
      <c r="K1624" s="57" t="e">
        <f aca="false">INDEX(lava,MATCH(B1624,SumMonths,0),2)</f>
        <v>#N/A</v>
      </c>
      <c r="Y1624" s="171"/>
    </row>
    <row r="1625" customFormat="false" ht="12.75" hidden="false" customHeight="false" outlineLevel="0" collapsed="false">
      <c r="A1625" s="57" t="e">
        <f aca="false">INDEX(BucketTable,MATCH(B1625,SumMonths,0),1)</f>
        <v>#N/A</v>
      </c>
      <c r="K1625" s="57" t="e">
        <f aca="false">INDEX(lava,MATCH(B1625,SumMonths,0),2)</f>
        <v>#N/A</v>
      </c>
      <c r="Y1625" s="171"/>
    </row>
    <row r="1626" customFormat="false" ht="12.75" hidden="false" customHeight="false" outlineLevel="0" collapsed="false">
      <c r="A1626" s="57" t="e">
        <f aca="false">INDEX(BucketTable,MATCH(B1626,SumMonths,0),1)</f>
        <v>#N/A</v>
      </c>
      <c r="K1626" s="57" t="e">
        <f aca="false">INDEX(lava,MATCH(B1626,SumMonths,0),2)</f>
        <v>#N/A</v>
      </c>
      <c r="Y1626" s="171"/>
    </row>
    <row r="1627" customFormat="false" ht="12.75" hidden="false" customHeight="false" outlineLevel="0" collapsed="false">
      <c r="A1627" s="57" t="e">
        <f aca="false">INDEX(BucketTable,MATCH(B1627,SumMonths,0),1)</f>
        <v>#N/A</v>
      </c>
      <c r="K1627" s="57" t="e">
        <f aca="false">INDEX(lava,MATCH(B1627,SumMonths,0),2)</f>
        <v>#N/A</v>
      </c>
      <c r="Y1627" s="171"/>
    </row>
    <row r="1628" customFormat="false" ht="12.75" hidden="false" customHeight="false" outlineLevel="0" collapsed="false">
      <c r="A1628" s="57" t="e">
        <f aca="false">INDEX(BucketTable,MATCH(B1628,SumMonths,0),1)</f>
        <v>#N/A</v>
      </c>
      <c r="K1628" s="57" t="e">
        <f aca="false">INDEX(lava,MATCH(B1628,SumMonths,0),2)</f>
        <v>#N/A</v>
      </c>
      <c r="Y1628" s="171"/>
    </row>
    <row r="1629" customFormat="false" ht="12.75" hidden="false" customHeight="false" outlineLevel="0" collapsed="false">
      <c r="A1629" s="57" t="e">
        <f aca="false">INDEX(BucketTable,MATCH(B1629,SumMonths,0),1)</f>
        <v>#N/A</v>
      </c>
      <c r="K1629" s="57" t="e">
        <f aca="false">INDEX(lava,MATCH(B1629,SumMonths,0),2)</f>
        <v>#N/A</v>
      </c>
      <c r="Y1629" s="171"/>
    </row>
    <row r="1630" customFormat="false" ht="12.75" hidden="false" customHeight="false" outlineLevel="0" collapsed="false">
      <c r="A1630" s="57" t="e">
        <f aca="false">INDEX(BucketTable,MATCH(B1630,SumMonths,0),1)</f>
        <v>#N/A</v>
      </c>
      <c r="K1630" s="57" t="e">
        <f aca="false">INDEX(lava,MATCH(B1630,SumMonths,0),2)</f>
        <v>#N/A</v>
      </c>
      <c r="Y1630" s="171"/>
    </row>
    <row r="1631" customFormat="false" ht="12.75" hidden="false" customHeight="false" outlineLevel="0" collapsed="false">
      <c r="A1631" s="57" t="e">
        <f aca="false">INDEX(BucketTable,MATCH(B1631,SumMonths,0),1)</f>
        <v>#N/A</v>
      </c>
      <c r="K1631" s="57" t="e">
        <f aca="false">INDEX(lava,MATCH(B1631,SumMonths,0),2)</f>
        <v>#N/A</v>
      </c>
      <c r="Y1631" s="171"/>
    </row>
    <row r="1632" customFormat="false" ht="12.75" hidden="false" customHeight="false" outlineLevel="0" collapsed="false">
      <c r="A1632" s="57" t="e">
        <f aca="false">INDEX(BucketTable,MATCH(B1632,SumMonths,0),1)</f>
        <v>#N/A</v>
      </c>
      <c r="K1632" s="57" t="e">
        <f aca="false">INDEX(lava,MATCH(B1632,SumMonths,0),2)</f>
        <v>#N/A</v>
      </c>
      <c r="Y1632" s="171"/>
    </row>
    <row r="1633" customFormat="false" ht="12.75" hidden="false" customHeight="false" outlineLevel="0" collapsed="false">
      <c r="A1633" s="57" t="e">
        <f aca="false">INDEX(BucketTable,MATCH(B1633,SumMonths,0),1)</f>
        <v>#N/A</v>
      </c>
      <c r="K1633" s="57" t="e">
        <f aca="false">INDEX(lava,MATCH(B1633,SumMonths,0),2)</f>
        <v>#N/A</v>
      </c>
      <c r="Y1633" s="171"/>
    </row>
    <row r="1634" customFormat="false" ht="12.75" hidden="false" customHeight="false" outlineLevel="0" collapsed="false">
      <c r="A1634" s="57" t="e">
        <f aca="false">INDEX(BucketTable,MATCH(B1634,SumMonths,0),1)</f>
        <v>#N/A</v>
      </c>
      <c r="K1634" s="57" t="e">
        <f aca="false">INDEX(lava,MATCH(B1634,SumMonths,0),2)</f>
        <v>#N/A</v>
      </c>
      <c r="Y1634" s="171"/>
    </row>
    <row r="1635" customFormat="false" ht="12.75" hidden="false" customHeight="false" outlineLevel="0" collapsed="false">
      <c r="A1635" s="57" t="e">
        <f aca="false">INDEX(BucketTable,MATCH(B1635,SumMonths,0),1)</f>
        <v>#N/A</v>
      </c>
      <c r="K1635" s="57" t="e">
        <f aca="false">INDEX(lava,MATCH(B1635,SumMonths,0),2)</f>
        <v>#N/A</v>
      </c>
      <c r="Y1635" s="171"/>
    </row>
    <row r="1636" customFormat="false" ht="12.75" hidden="false" customHeight="false" outlineLevel="0" collapsed="false">
      <c r="A1636" s="57" t="e">
        <f aca="false">INDEX(BucketTable,MATCH(B1636,SumMonths,0),1)</f>
        <v>#N/A</v>
      </c>
      <c r="K1636" s="57" t="e">
        <f aca="false">INDEX(lava,MATCH(B1636,SumMonths,0),2)</f>
        <v>#N/A</v>
      </c>
      <c r="Y1636" s="171"/>
    </row>
    <row r="1637" customFormat="false" ht="12.75" hidden="false" customHeight="false" outlineLevel="0" collapsed="false">
      <c r="A1637" s="57" t="e">
        <f aca="false">INDEX(BucketTable,MATCH(B1637,SumMonths,0),1)</f>
        <v>#N/A</v>
      </c>
      <c r="K1637" s="57" t="e">
        <f aca="false">INDEX(lava,MATCH(B1637,SumMonths,0),2)</f>
        <v>#N/A</v>
      </c>
      <c r="Y1637" s="171"/>
    </row>
    <row r="1638" customFormat="false" ht="12.75" hidden="false" customHeight="false" outlineLevel="0" collapsed="false">
      <c r="A1638" s="57" t="e">
        <f aca="false">INDEX(BucketTable,MATCH(B1638,SumMonths,0),1)</f>
        <v>#N/A</v>
      </c>
      <c r="K1638" s="57" t="e">
        <f aca="false">INDEX(lava,MATCH(B1638,SumMonths,0),2)</f>
        <v>#N/A</v>
      </c>
      <c r="Y1638" s="171"/>
    </row>
    <row r="1639" customFormat="false" ht="12.75" hidden="false" customHeight="false" outlineLevel="0" collapsed="false">
      <c r="A1639" s="57" t="e">
        <f aca="false">INDEX(BucketTable,MATCH(B1639,SumMonths,0),1)</f>
        <v>#N/A</v>
      </c>
      <c r="K1639" s="57" t="e">
        <f aca="false">INDEX(lava,MATCH(B1639,SumMonths,0),2)</f>
        <v>#N/A</v>
      </c>
      <c r="Y1639" s="171"/>
    </row>
    <row r="1640" customFormat="false" ht="12.75" hidden="false" customHeight="false" outlineLevel="0" collapsed="false">
      <c r="A1640" s="57" t="e">
        <f aca="false">INDEX(BucketTable,MATCH(B1640,SumMonths,0),1)</f>
        <v>#N/A</v>
      </c>
      <c r="K1640" s="57" t="e">
        <f aca="false">INDEX(lava,MATCH(B1640,SumMonths,0),2)</f>
        <v>#N/A</v>
      </c>
      <c r="Y1640" s="171"/>
    </row>
    <row r="1641" customFormat="false" ht="12.75" hidden="false" customHeight="false" outlineLevel="0" collapsed="false">
      <c r="A1641" s="57" t="e">
        <f aca="false">INDEX(BucketTable,MATCH(B1641,SumMonths,0),1)</f>
        <v>#N/A</v>
      </c>
      <c r="K1641" s="57" t="e">
        <f aca="false">INDEX(lava,MATCH(B1641,SumMonths,0),2)</f>
        <v>#N/A</v>
      </c>
      <c r="Y1641" s="171"/>
    </row>
    <row r="1642" customFormat="false" ht="12.75" hidden="false" customHeight="false" outlineLevel="0" collapsed="false">
      <c r="A1642" s="57" t="e">
        <f aca="false">INDEX(BucketTable,MATCH(B1642,SumMonths,0),1)</f>
        <v>#N/A</v>
      </c>
      <c r="K1642" s="57" t="e">
        <f aca="false">INDEX(lava,MATCH(B1642,SumMonths,0),2)</f>
        <v>#N/A</v>
      </c>
      <c r="Y1642" s="171"/>
    </row>
    <row r="1643" customFormat="false" ht="12.75" hidden="false" customHeight="false" outlineLevel="0" collapsed="false">
      <c r="A1643" s="57" t="e">
        <f aca="false">INDEX(BucketTable,MATCH(B1643,SumMonths,0),1)</f>
        <v>#N/A</v>
      </c>
      <c r="K1643" s="57" t="e">
        <f aca="false">INDEX(lava,MATCH(B1643,SumMonths,0),2)</f>
        <v>#N/A</v>
      </c>
      <c r="Y1643" s="171"/>
    </row>
    <row r="1644" customFormat="false" ht="12.75" hidden="false" customHeight="false" outlineLevel="0" collapsed="false">
      <c r="A1644" s="57" t="e">
        <f aca="false">INDEX(BucketTable,MATCH(B1644,SumMonths,0),1)</f>
        <v>#N/A</v>
      </c>
      <c r="K1644" s="57" t="e">
        <f aca="false">INDEX(lava,MATCH(B1644,SumMonths,0),2)</f>
        <v>#N/A</v>
      </c>
      <c r="Y1644" s="171"/>
    </row>
    <row r="1645" customFormat="false" ht="12.75" hidden="false" customHeight="false" outlineLevel="0" collapsed="false">
      <c r="A1645" s="57" t="e">
        <f aca="false">INDEX(BucketTable,MATCH(B1645,SumMonths,0),1)</f>
        <v>#N/A</v>
      </c>
      <c r="K1645" s="57" t="e">
        <f aca="false">INDEX(lava,MATCH(B1645,SumMonths,0),2)</f>
        <v>#N/A</v>
      </c>
      <c r="Y1645" s="171"/>
    </row>
    <row r="1646" customFormat="false" ht="12.75" hidden="false" customHeight="false" outlineLevel="0" collapsed="false">
      <c r="A1646" s="57" t="e">
        <f aca="false">INDEX(BucketTable,MATCH(B1646,SumMonths,0),1)</f>
        <v>#N/A</v>
      </c>
      <c r="K1646" s="57" t="e">
        <f aca="false">INDEX(lava,MATCH(B1646,SumMonths,0),2)</f>
        <v>#N/A</v>
      </c>
      <c r="Y1646" s="171"/>
    </row>
    <row r="1647" customFormat="false" ht="12.75" hidden="false" customHeight="false" outlineLevel="0" collapsed="false">
      <c r="A1647" s="57" t="e">
        <f aca="false">INDEX(BucketTable,MATCH(B1647,SumMonths,0),1)</f>
        <v>#N/A</v>
      </c>
      <c r="K1647" s="57" t="e">
        <f aca="false">INDEX(lava,MATCH(B1647,SumMonths,0),2)</f>
        <v>#N/A</v>
      </c>
      <c r="Y1647" s="171"/>
    </row>
    <row r="1648" customFormat="false" ht="12.75" hidden="false" customHeight="false" outlineLevel="0" collapsed="false">
      <c r="A1648" s="57" t="e">
        <f aca="false">INDEX(BucketTable,MATCH(B1648,SumMonths,0),1)</f>
        <v>#N/A</v>
      </c>
      <c r="K1648" s="57" t="e">
        <f aca="false">INDEX(lava,MATCH(B1648,SumMonths,0),2)</f>
        <v>#N/A</v>
      </c>
      <c r="Y1648" s="171"/>
    </row>
    <row r="1649" customFormat="false" ht="12.75" hidden="false" customHeight="false" outlineLevel="0" collapsed="false">
      <c r="A1649" s="57" t="e">
        <f aca="false">INDEX(BucketTable,MATCH(B1649,SumMonths,0),1)</f>
        <v>#N/A</v>
      </c>
      <c r="K1649" s="57" t="e">
        <f aca="false">INDEX(lava,MATCH(B1649,SumMonths,0),2)</f>
        <v>#N/A</v>
      </c>
      <c r="Y1649" s="171"/>
    </row>
    <row r="1650" customFormat="false" ht="12.75" hidden="false" customHeight="false" outlineLevel="0" collapsed="false">
      <c r="A1650" s="57" t="e">
        <f aca="false">INDEX(BucketTable,MATCH(B1650,SumMonths,0),1)</f>
        <v>#N/A</v>
      </c>
      <c r="K1650" s="57" t="e">
        <f aca="false">INDEX(lava,MATCH(B1650,SumMonths,0),2)</f>
        <v>#N/A</v>
      </c>
      <c r="Y1650" s="171"/>
    </row>
    <row r="1651" customFormat="false" ht="12.75" hidden="false" customHeight="false" outlineLevel="0" collapsed="false">
      <c r="A1651" s="57" t="e">
        <f aca="false">INDEX(BucketTable,MATCH(B1651,SumMonths,0),1)</f>
        <v>#N/A</v>
      </c>
      <c r="K1651" s="57" t="e">
        <f aca="false">INDEX(lava,MATCH(B1651,SumMonths,0),2)</f>
        <v>#N/A</v>
      </c>
      <c r="Y1651" s="171"/>
    </row>
    <row r="1652" customFormat="false" ht="12.75" hidden="false" customHeight="false" outlineLevel="0" collapsed="false">
      <c r="A1652" s="57" t="e">
        <f aca="false">INDEX(BucketTable,MATCH(B1652,SumMonths,0),1)</f>
        <v>#N/A</v>
      </c>
      <c r="K1652" s="57" t="e">
        <f aca="false">INDEX(lava,MATCH(B1652,SumMonths,0),2)</f>
        <v>#N/A</v>
      </c>
      <c r="Y1652" s="171"/>
    </row>
    <row r="1653" customFormat="false" ht="12.75" hidden="false" customHeight="false" outlineLevel="0" collapsed="false">
      <c r="A1653" s="57" t="e">
        <f aca="false">INDEX(BucketTable,MATCH(B1653,SumMonths,0),1)</f>
        <v>#N/A</v>
      </c>
      <c r="K1653" s="57" t="e">
        <f aca="false">INDEX(lava,MATCH(B1653,SumMonths,0),2)</f>
        <v>#N/A</v>
      </c>
      <c r="Y1653" s="171"/>
    </row>
    <row r="1654" customFormat="false" ht="12.75" hidden="false" customHeight="false" outlineLevel="0" collapsed="false">
      <c r="A1654" s="57" t="e">
        <f aca="false">INDEX(BucketTable,MATCH(B1654,SumMonths,0),1)</f>
        <v>#N/A</v>
      </c>
      <c r="K1654" s="57" t="e">
        <f aca="false">INDEX(lava,MATCH(B1654,SumMonths,0),2)</f>
        <v>#N/A</v>
      </c>
      <c r="Y1654" s="171"/>
    </row>
    <row r="1655" customFormat="false" ht="12.75" hidden="false" customHeight="false" outlineLevel="0" collapsed="false">
      <c r="A1655" s="57" t="e">
        <f aca="false">INDEX(BucketTable,MATCH(B1655,SumMonths,0),1)</f>
        <v>#N/A</v>
      </c>
      <c r="K1655" s="57" t="e">
        <f aca="false">INDEX(lava,MATCH(B1655,SumMonths,0),2)</f>
        <v>#N/A</v>
      </c>
      <c r="Y1655" s="171"/>
    </row>
    <row r="1656" customFormat="false" ht="12.75" hidden="false" customHeight="false" outlineLevel="0" collapsed="false">
      <c r="A1656" s="57" t="e">
        <f aca="false">INDEX(BucketTable,MATCH(B1656,SumMonths,0),1)</f>
        <v>#N/A</v>
      </c>
      <c r="K1656" s="57" t="e">
        <f aca="false">INDEX(lava,MATCH(B1656,SumMonths,0),2)</f>
        <v>#N/A</v>
      </c>
      <c r="Y1656" s="171"/>
    </row>
    <row r="1657" customFormat="false" ht="12.75" hidden="false" customHeight="false" outlineLevel="0" collapsed="false">
      <c r="A1657" s="57" t="e">
        <f aca="false">INDEX(BucketTable,MATCH(B1657,SumMonths,0),1)</f>
        <v>#N/A</v>
      </c>
      <c r="K1657" s="57" t="e">
        <f aca="false">INDEX(lava,MATCH(B1657,SumMonths,0),2)</f>
        <v>#N/A</v>
      </c>
      <c r="Y1657" s="171"/>
    </row>
    <row r="1658" customFormat="false" ht="12.75" hidden="false" customHeight="false" outlineLevel="0" collapsed="false">
      <c r="A1658" s="57" t="e">
        <f aca="false">INDEX(BucketTable,MATCH(B1658,SumMonths,0),1)</f>
        <v>#N/A</v>
      </c>
      <c r="K1658" s="57" t="e">
        <f aca="false">INDEX(lava,MATCH(B1658,SumMonths,0),2)</f>
        <v>#N/A</v>
      </c>
      <c r="Y1658" s="171"/>
    </row>
    <row r="1659" customFormat="false" ht="12.75" hidden="false" customHeight="false" outlineLevel="0" collapsed="false">
      <c r="A1659" s="57" t="e">
        <f aca="false">INDEX(BucketTable,MATCH(B1659,SumMonths,0),1)</f>
        <v>#N/A</v>
      </c>
      <c r="K1659" s="57" t="e">
        <f aca="false">INDEX(lava,MATCH(B1659,SumMonths,0),2)</f>
        <v>#N/A</v>
      </c>
      <c r="Y1659" s="171"/>
    </row>
    <row r="1660" customFormat="false" ht="12.75" hidden="false" customHeight="false" outlineLevel="0" collapsed="false">
      <c r="A1660" s="57" t="e">
        <f aca="false">INDEX(BucketTable,MATCH(B1660,SumMonths,0),1)</f>
        <v>#N/A</v>
      </c>
      <c r="K1660" s="57" t="e">
        <f aca="false">INDEX(lava,MATCH(B1660,SumMonths,0),2)</f>
        <v>#N/A</v>
      </c>
      <c r="Y1660" s="171"/>
    </row>
    <row r="1661" customFormat="false" ht="12.75" hidden="false" customHeight="false" outlineLevel="0" collapsed="false">
      <c r="A1661" s="57" t="e">
        <f aca="false">INDEX(BucketTable,MATCH(B1661,SumMonths,0),1)</f>
        <v>#N/A</v>
      </c>
      <c r="K1661" s="57" t="e">
        <f aca="false">INDEX(lava,MATCH(B1661,SumMonths,0),2)</f>
        <v>#N/A</v>
      </c>
      <c r="Y1661" s="171"/>
    </row>
    <row r="1662" customFormat="false" ht="12.75" hidden="false" customHeight="false" outlineLevel="0" collapsed="false">
      <c r="A1662" s="57" t="e">
        <f aca="false">INDEX(BucketTable,MATCH(B1662,SumMonths,0),1)</f>
        <v>#N/A</v>
      </c>
      <c r="K1662" s="57" t="e">
        <f aca="false">INDEX(lava,MATCH(B1662,SumMonths,0),2)</f>
        <v>#N/A</v>
      </c>
      <c r="Y1662" s="171"/>
    </row>
    <row r="1663" customFormat="false" ht="12.75" hidden="false" customHeight="false" outlineLevel="0" collapsed="false">
      <c r="A1663" s="57" t="e">
        <f aca="false">INDEX(BucketTable,MATCH(B1663,SumMonths,0),1)</f>
        <v>#N/A</v>
      </c>
      <c r="K1663" s="57" t="e">
        <f aca="false">INDEX(lava,MATCH(B1663,SumMonths,0),2)</f>
        <v>#N/A</v>
      </c>
      <c r="Y1663" s="171"/>
    </row>
    <row r="1664" customFormat="false" ht="12.75" hidden="false" customHeight="false" outlineLevel="0" collapsed="false">
      <c r="A1664" s="57" t="e">
        <f aca="false">INDEX(BucketTable,MATCH(B1664,SumMonths,0),1)</f>
        <v>#N/A</v>
      </c>
      <c r="K1664" s="57" t="e">
        <f aca="false">INDEX(lava,MATCH(B1664,SumMonths,0),2)</f>
        <v>#N/A</v>
      </c>
      <c r="Y1664" s="171"/>
    </row>
    <row r="1665" customFormat="false" ht="12.75" hidden="false" customHeight="false" outlineLevel="0" collapsed="false">
      <c r="A1665" s="57" t="e">
        <f aca="false">INDEX(BucketTable,MATCH(B1665,SumMonths,0),1)</f>
        <v>#N/A</v>
      </c>
      <c r="K1665" s="57" t="e">
        <f aca="false">INDEX(lava,MATCH(B1665,SumMonths,0),2)</f>
        <v>#N/A</v>
      </c>
      <c r="Y1665" s="171"/>
    </row>
    <row r="1666" customFormat="false" ht="12.75" hidden="false" customHeight="false" outlineLevel="0" collapsed="false">
      <c r="A1666" s="57" t="e">
        <f aca="false">INDEX(BucketTable,MATCH(B1666,SumMonths,0),1)</f>
        <v>#N/A</v>
      </c>
      <c r="K1666" s="57" t="e">
        <f aca="false">INDEX(lava,MATCH(B1666,SumMonths,0),2)</f>
        <v>#N/A</v>
      </c>
      <c r="Y1666" s="171"/>
    </row>
    <row r="1667" customFormat="false" ht="12.75" hidden="false" customHeight="false" outlineLevel="0" collapsed="false">
      <c r="A1667" s="57" t="e">
        <f aca="false">INDEX(BucketTable,MATCH(B1667,SumMonths,0),1)</f>
        <v>#N/A</v>
      </c>
      <c r="K1667" s="57" t="e">
        <f aca="false">INDEX(lava,MATCH(B1667,SumMonths,0),2)</f>
        <v>#N/A</v>
      </c>
      <c r="Y1667" s="171"/>
    </row>
    <row r="1668" customFormat="false" ht="12.75" hidden="false" customHeight="false" outlineLevel="0" collapsed="false">
      <c r="A1668" s="57" t="e">
        <f aca="false">INDEX(BucketTable,MATCH(B1668,SumMonths,0),1)</f>
        <v>#N/A</v>
      </c>
      <c r="K1668" s="57" t="e">
        <f aca="false">INDEX(lava,MATCH(B1668,SumMonths,0),2)</f>
        <v>#N/A</v>
      </c>
      <c r="Y1668" s="171"/>
    </row>
    <row r="1669" customFormat="false" ht="12.75" hidden="false" customHeight="false" outlineLevel="0" collapsed="false">
      <c r="A1669" s="57" t="e">
        <f aca="false">INDEX(BucketTable,MATCH(B1669,SumMonths,0),1)</f>
        <v>#N/A</v>
      </c>
      <c r="K1669" s="57" t="e">
        <f aca="false">INDEX(lava,MATCH(B1669,SumMonths,0),2)</f>
        <v>#N/A</v>
      </c>
      <c r="Y1669" s="171"/>
    </row>
    <row r="1670" customFormat="false" ht="12.75" hidden="false" customHeight="false" outlineLevel="0" collapsed="false">
      <c r="A1670" s="57" t="e">
        <f aca="false">INDEX(BucketTable,MATCH(B1670,SumMonths,0),1)</f>
        <v>#N/A</v>
      </c>
      <c r="K1670" s="57" t="e">
        <f aca="false">INDEX(lava,MATCH(B1670,SumMonths,0),2)</f>
        <v>#N/A</v>
      </c>
      <c r="Y1670" s="171"/>
    </row>
    <row r="1671" customFormat="false" ht="12.75" hidden="false" customHeight="false" outlineLevel="0" collapsed="false">
      <c r="A1671" s="57" t="e">
        <f aca="false">INDEX(BucketTable,MATCH(B1671,SumMonths,0),1)</f>
        <v>#N/A</v>
      </c>
      <c r="K1671" s="57" t="e">
        <f aca="false">INDEX(lava,MATCH(B1671,SumMonths,0),2)</f>
        <v>#N/A</v>
      </c>
      <c r="Y1671" s="171"/>
    </row>
    <row r="1672" customFormat="false" ht="12.75" hidden="false" customHeight="false" outlineLevel="0" collapsed="false">
      <c r="A1672" s="57" t="e">
        <f aca="false">INDEX(BucketTable,MATCH(B1672,SumMonths,0),1)</f>
        <v>#N/A</v>
      </c>
      <c r="K1672" s="57" t="e">
        <f aca="false">INDEX(lava,MATCH(B1672,SumMonths,0),2)</f>
        <v>#N/A</v>
      </c>
      <c r="Y1672" s="171"/>
    </row>
    <row r="1673" customFormat="false" ht="12.75" hidden="false" customHeight="false" outlineLevel="0" collapsed="false">
      <c r="A1673" s="57" t="e">
        <f aca="false">INDEX(BucketTable,MATCH(B1673,SumMonths,0),1)</f>
        <v>#N/A</v>
      </c>
      <c r="K1673" s="57" t="e">
        <f aca="false">INDEX(lava,MATCH(B1673,SumMonths,0),2)</f>
        <v>#N/A</v>
      </c>
      <c r="Y1673" s="171"/>
    </row>
    <row r="1674" customFormat="false" ht="12.75" hidden="false" customHeight="false" outlineLevel="0" collapsed="false">
      <c r="A1674" s="57" t="e">
        <f aca="false">INDEX(BucketTable,MATCH(B1674,SumMonths,0),1)</f>
        <v>#N/A</v>
      </c>
      <c r="K1674" s="57" t="e">
        <f aca="false">INDEX(lava,MATCH(B1674,SumMonths,0),2)</f>
        <v>#N/A</v>
      </c>
      <c r="Y1674" s="171"/>
    </row>
    <row r="1675" customFormat="false" ht="12.75" hidden="false" customHeight="false" outlineLevel="0" collapsed="false">
      <c r="A1675" s="57" t="e">
        <f aca="false">INDEX(BucketTable,MATCH(B1675,SumMonths,0),1)</f>
        <v>#N/A</v>
      </c>
      <c r="K1675" s="57" t="e">
        <f aca="false">INDEX(lava,MATCH(B1675,SumMonths,0),2)</f>
        <v>#N/A</v>
      </c>
      <c r="Y1675" s="171"/>
    </row>
    <row r="1676" customFormat="false" ht="12.75" hidden="false" customHeight="false" outlineLevel="0" collapsed="false">
      <c r="A1676" s="57" t="e">
        <f aca="false">INDEX(BucketTable,MATCH(B1676,SumMonths,0),1)</f>
        <v>#N/A</v>
      </c>
      <c r="K1676" s="57" t="e">
        <f aca="false">INDEX(lava,MATCH(B1676,SumMonths,0),2)</f>
        <v>#N/A</v>
      </c>
      <c r="Y1676" s="171"/>
    </row>
    <row r="1677" customFormat="false" ht="12.75" hidden="false" customHeight="false" outlineLevel="0" collapsed="false">
      <c r="A1677" s="57" t="e">
        <f aca="false">INDEX(BucketTable,MATCH(B1677,SumMonths,0),1)</f>
        <v>#N/A</v>
      </c>
      <c r="K1677" s="57" t="e">
        <f aca="false">INDEX(lava,MATCH(B1677,SumMonths,0),2)</f>
        <v>#N/A</v>
      </c>
      <c r="Y1677" s="171"/>
    </row>
    <row r="1678" customFormat="false" ht="12.75" hidden="false" customHeight="false" outlineLevel="0" collapsed="false">
      <c r="A1678" s="57" t="e">
        <f aca="false">INDEX(BucketTable,MATCH(B1678,SumMonths,0),1)</f>
        <v>#N/A</v>
      </c>
      <c r="K1678" s="57" t="e">
        <f aca="false">INDEX(lava,MATCH(B1678,SumMonths,0),2)</f>
        <v>#N/A</v>
      </c>
      <c r="Y1678" s="171"/>
    </row>
    <row r="1679" customFormat="false" ht="12.75" hidden="false" customHeight="false" outlineLevel="0" collapsed="false">
      <c r="A1679" s="57" t="e">
        <f aca="false">INDEX(BucketTable,MATCH(B1679,SumMonths,0),1)</f>
        <v>#N/A</v>
      </c>
      <c r="K1679" s="57" t="e">
        <f aca="false">INDEX(lava,MATCH(B1679,SumMonths,0),2)</f>
        <v>#N/A</v>
      </c>
      <c r="Y1679" s="171"/>
    </row>
    <row r="1680" customFormat="false" ht="12.75" hidden="false" customHeight="false" outlineLevel="0" collapsed="false">
      <c r="A1680" s="57" t="e">
        <f aca="false">INDEX(BucketTable,MATCH(B1680,SumMonths,0),1)</f>
        <v>#N/A</v>
      </c>
      <c r="K1680" s="57" t="e">
        <f aca="false">INDEX(lava,MATCH(B1680,SumMonths,0),2)</f>
        <v>#N/A</v>
      </c>
      <c r="Y1680" s="171"/>
    </row>
    <row r="1681" customFormat="false" ht="12.75" hidden="false" customHeight="false" outlineLevel="0" collapsed="false">
      <c r="A1681" s="57" t="e">
        <f aca="false">INDEX(BucketTable,MATCH(B1681,SumMonths,0),1)</f>
        <v>#N/A</v>
      </c>
      <c r="K1681" s="57" t="e">
        <f aca="false">INDEX(lava,MATCH(B1681,SumMonths,0),2)</f>
        <v>#N/A</v>
      </c>
      <c r="Y1681" s="171"/>
    </row>
    <row r="1682" customFormat="false" ht="12.75" hidden="false" customHeight="false" outlineLevel="0" collapsed="false">
      <c r="A1682" s="57" t="e">
        <f aca="false">INDEX(BucketTable,MATCH(B1682,SumMonths,0),1)</f>
        <v>#N/A</v>
      </c>
      <c r="K1682" s="57" t="e">
        <f aca="false">INDEX(lava,MATCH(B1682,SumMonths,0),2)</f>
        <v>#N/A</v>
      </c>
      <c r="Y1682" s="171"/>
    </row>
    <row r="1683" customFormat="false" ht="12.75" hidden="false" customHeight="false" outlineLevel="0" collapsed="false">
      <c r="A1683" s="57" t="e">
        <f aca="false">INDEX(BucketTable,MATCH(B1683,SumMonths,0),1)</f>
        <v>#N/A</v>
      </c>
      <c r="K1683" s="57" t="e">
        <f aca="false">INDEX(lava,MATCH(B1683,SumMonths,0),2)</f>
        <v>#N/A</v>
      </c>
      <c r="Y1683" s="171"/>
    </row>
    <row r="1684" customFormat="false" ht="12.75" hidden="false" customHeight="false" outlineLevel="0" collapsed="false">
      <c r="A1684" s="57" t="e">
        <f aca="false">INDEX(BucketTable,MATCH(B1684,SumMonths,0),1)</f>
        <v>#N/A</v>
      </c>
      <c r="K1684" s="57" t="e">
        <f aca="false">INDEX(lava,MATCH(B1684,SumMonths,0),2)</f>
        <v>#N/A</v>
      </c>
      <c r="Y1684" s="171"/>
    </row>
    <row r="1685" customFormat="false" ht="12.75" hidden="false" customHeight="false" outlineLevel="0" collapsed="false">
      <c r="A1685" s="57" t="e">
        <f aca="false">INDEX(BucketTable,MATCH(B1685,SumMonths,0),1)</f>
        <v>#N/A</v>
      </c>
      <c r="K1685" s="57" t="e">
        <f aca="false">INDEX(lava,MATCH(B1685,SumMonths,0),2)</f>
        <v>#N/A</v>
      </c>
      <c r="Y1685" s="171"/>
    </row>
    <row r="1686" customFormat="false" ht="12.75" hidden="false" customHeight="false" outlineLevel="0" collapsed="false">
      <c r="A1686" s="57" t="e">
        <f aca="false">INDEX(BucketTable,MATCH(B1686,SumMonths,0),1)</f>
        <v>#N/A</v>
      </c>
      <c r="K1686" s="57" t="e">
        <f aca="false">INDEX(lava,MATCH(B1686,SumMonths,0),2)</f>
        <v>#N/A</v>
      </c>
      <c r="Y1686" s="171"/>
    </row>
    <row r="1687" customFormat="false" ht="12.75" hidden="false" customHeight="false" outlineLevel="0" collapsed="false">
      <c r="A1687" s="57" t="e">
        <f aca="false">INDEX(BucketTable,MATCH(B1687,SumMonths,0),1)</f>
        <v>#N/A</v>
      </c>
      <c r="K1687" s="57" t="e">
        <f aca="false">INDEX(lava,MATCH(B1687,SumMonths,0),2)</f>
        <v>#N/A</v>
      </c>
      <c r="Y1687" s="171"/>
    </row>
    <row r="1688" customFormat="false" ht="12.75" hidden="false" customHeight="false" outlineLevel="0" collapsed="false">
      <c r="A1688" s="57" t="e">
        <f aca="false">INDEX(BucketTable,MATCH(B1688,SumMonths,0),1)</f>
        <v>#N/A</v>
      </c>
      <c r="K1688" s="57" t="e">
        <f aca="false">INDEX(lava,MATCH(B1688,SumMonths,0),2)</f>
        <v>#N/A</v>
      </c>
      <c r="Y1688" s="171"/>
    </row>
    <row r="1689" customFormat="false" ht="12.75" hidden="false" customHeight="false" outlineLevel="0" collapsed="false">
      <c r="A1689" s="57" t="e">
        <f aca="false">INDEX(BucketTable,MATCH(B1689,SumMonths,0),1)</f>
        <v>#N/A</v>
      </c>
      <c r="K1689" s="57" t="e">
        <f aca="false">INDEX(lava,MATCH(B1689,SumMonths,0),2)</f>
        <v>#N/A</v>
      </c>
      <c r="Y1689" s="171"/>
    </row>
    <row r="1690" customFormat="false" ht="12.75" hidden="false" customHeight="false" outlineLevel="0" collapsed="false">
      <c r="A1690" s="57" t="e">
        <f aca="false">INDEX(BucketTable,MATCH(B1690,SumMonths,0),1)</f>
        <v>#N/A</v>
      </c>
      <c r="K1690" s="57" t="e">
        <f aca="false">INDEX(lava,MATCH(B1690,SumMonths,0),2)</f>
        <v>#N/A</v>
      </c>
      <c r="Y1690" s="171"/>
    </row>
    <row r="1691" customFormat="false" ht="12.75" hidden="false" customHeight="false" outlineLevel="0" collapsed="false">
      <c r="A1691" s="57" t="e">
        <f aca="false">INDEX(BucketTable,MATCH(B1691,SumMonths,0),1)</f>
        <v>#N/A</v>
      </c>
      <c r="K1691" s="57" t="e">
        <f aca="false">INDEX(lava,MATCH(B1691,SumMonths,0),2)</f>
        <v>#N/A</v>
      </c>
      <c r="Y1691" s="171"/>
    </row>
    <row r="1692" customFormat="false" ht="12.75" hidden="false" customHeight="false" outlineLevel="0" collapsed="false">
      <c r="A1692" s="57" t="e">
        <f aca="false">INDEX(BucketTable,MATCH(B1692,SumMonths,0),1)</f>
        <v>#N/A</v>
      </c>
      <c r="K1692" s="57" t="e">
        <f aca="false">INDEX(lava,MATCH(B1692,SumMonths,0),2)</f>
        <v>#N/A</v>
      </c>
      <c r="Y1692" s="171"/>
    </row>
    <row r="1693" customFormat="false" ht="12.75" hidden="false" customHeight="false" outlineLevel="0" collapsed="false">
      <c r="A1693" s="57" t="e">
        <f aca="false">INDEX(BucketTable,MATCH(B1693,SumMonths,0),1)</f>
        <v>#N/A</v>
      </c>
      <c r="K1693" s="57" t="e">
        <f aca="false">INDEX(lava,MATCH(B1693,SumMonths,0),2)</f>
        <v>#N/A</v>
      </c>
      <c r="Y1693" s="171"/>
    </row>
    <row r="1694" customFormat="false" ht="12.75" hidden="false" customHeight="false" outlineLevel="0" collapsed="false">
      <c r="A1694" s="57" t="e">
        <f aca="false">INDEX(BucketTable,MATCH(B1694,SumMonths,0),1)</f>
        <v>#N/A</v>
      </c>
      <c r="K1694" s="57" t="e">
        <f aca="false">INDEX(lava,MATCH(B1694,SumMonths,0),2)</f>
        <v>#N/A</v>
      </c>
      <c r="Y1694" s="171"/>
    </row>
    <row r="1695" customFormat="false" ht="12.75" hidden="false" customHeight="false" outlineLevel="0" collapsed="false">
      <c r="A1695" s="57" t="e">
        <f aca="false">INDEX(BucketTable,MATCH(B1695,SumMonths,0),1)</f>
        <v>#N/A</v>
      </c>
      <c r="K1695" s="57" t="e">
        <f aca="false">INDEX(lava,MATCH(B1695,SumMonths,0),2)</f>
        <v>#N/A</v>
      </c>
      <c r="Y1695" s="171"/>
    </row>
    <row r="1696" customFormat="false" ht="12.75" hidden="false" customHeight="false" outlineLevel="0" collapsed="false">
      <c r="A1696" s="57" t="e">
        <f aca="false">INDEX(BucketTable,MATCH(B1696,SumMonths,0),1)</f>
        <v>#N/A</v>
      </c>
      <c r="K1696" s="57" t="e">
        <f aca="false">INDEX(lava,MATCH(B1696,SumMonths,0),2)</f>
        <v>#N/A</v>
      </c>
      <c r="Y1696" s="171"/>
    </row>
    <row r="1697" customFormat="false" ht="12.75" hidden="false" customHeight="false" outlineLevel="0" collapsed="false">
      <c r="A1697" s="57" t="e">
        <f aca="false">INDEX(BucketTable,MATCH(B1697,SumMonths,0),1)</f>
        <v>#N/A</v>
      </c>
      <c r="K1697" s="57" t="e">
        <f aca="false">INDEX(lava,MATCH(B1697,SumMonths,0),2)</f>
        <v>#N/A</v>
      </c>
      <c r="Y1697" s="171"/>
    </row>
    <row r="1698" customFormat="false" ht="12.75" hidden="false" customHeight="false" outlineLevel="0" collapsed="false">
      <c r="A1698" s="57" t="e">
        <f aca="false">INDEX(BucketTable,MATCH(B1698,SumMonths,0),1)</f>
        <v>#N/A</v>
      </c>
      <c r="K1698" s="57" t="e">
        <f aca="false">INDEX(lava,MATCH(B1698,SumMonths,0),2)</f>
        <v>#N/A</v>
      </c>
      <c r="Y1698" s="171"/>
    </row>
    <row r="1699" customFormat="false" ht="12.75" hidden="false" customHeight="false" outlineLevel="0" collapsed="false">
      <c r="A1699" s="57" t="e">
        <f aca="false">INDEX(BucketTable,MATCH(B1699,SumMonths,0),1)</f>
        <v>#N/A</v>
      </c>
      <c r="K1699" s="57" t="e">
        <f aca="false">INDEX(lava,MATCH(B1699,SumMonths,0),2)</f>
        <v>#N/A</v>
      </c>
      <c r="Y1699" s="171"/>
    </row>
    <row r="1700" customFormat="false" ht="12.75" hidden="false" customHeight="false" outlineLevel="0" collapsed="false">
      <c r="A1700" s="57" t="e">
        <f aca="false">INDEX(BucketTable,MATCH(B1700,SumMonths,0),1)</f>
        <v>#N/A</v>
      </c>
      <c r="K1700" s="57" t="e">
        <f aca="false">INDEX(lava,MATCH(B1700,SumMonths,0),2)</f>
        <v>#N/A</v>
      </c>
      <c r="Y1700" s="171"/>
    </row>
    <row r="1701" customFormat="false" ht="12.75" hidden="false" customHeight="false" outlineLevel="0" collapsed="false">
      <c r="A1701" s="57" t="e">
        <f aca="false">INDEX(BucketTable,MATCH(B1701,SumMonths,0),1)</f>
        <v>#N/A</v>
      </c>
      <c r="K1701" s="57" t="e">
        <f aca="false">INDEX(lava,MATCH(B1701,SumMonths,0),2)</f>
        <v>#N/A</v>
      </c>
      <c r="Y1701" s="171"/>
    </row>
    <row r="1702" customFormat="false" ht="12.75" hidden="false" customHeight="false" outlineLevel="0" collapsed="false">
      <c r="A1702" s="57" t="e">
        <f aca="false">INDEX(BucketTable,MATCH(B1702,SumMonths,0),1)</f>
        <v>#N/A</v>
      </c>
      <c r="K1702" s="57" t="e">
        <f aca="false">INDEX(lava,MATCH(B1702,SumMonths,0),2)</f>
        <v>#N/A</v>
      </c>
      <c r="Y1702" s="171"/>
    </row>
    <row r="1703" customFormat="false" ht="12.75" hidden="false" customHeight="false" outlineLevel="0" collapsed="false">
      <c r="A1703" s="57" t="e">
        <f aca="false">INDEX(BucketTable,MATCH(B1703,SumMonths,0),1)</f>
        <v>#N/A</v>
      </c>
      <c r="K1703" s="57" t="e">
        <f aca="false">INDEX(lava,MATCH(B1703,SumMonths,0),2)</f>
        <v>#N/A</v>
      </c>
      <c r="Y1703" s="171"/>
    </row>
    <row r="1704" customFormat="false" ht="12.75" hidden="false" customHeight="false" outlineLevel="0" collapsed="false">
      <c r="A1704" s="57" t="e">
        <f aca="false">INDEX(BucketTable,MATCH(B1704,SumMonths,0),1)</f>
        <v>#N/A</v>
      </c>
      <c r="K1704" s="57" t="e">
        <f aca="false">INDEX(lava,MATCH(B1704,SumMonths,0),2)</f>
        <v>#N/A</v>
      </c>
      <c r="Y1704" s="171"/>
    </row>
    <row r="1705" customFormat="false" ht="12.75" hidden="false" customHeight="false" outlineLevel="0" collapsed="false">
      <c r="A1705" s="57" t="e">
        <f aca="false">INDEX(BucketTable,MATCH(B1705,SumMonths,0),1)</f>
        <v>#N/A</v>
      </c>
      <c r="K1705" s="57" t="e">
        <f aca="false">INDEX(lava,MATCH(B1705,SumMonths,0),2)</f>
        <v>#N/A</v>
      </c>
      <c r="Y1705" s="171"/>
    </row>
    <row r="1706" customFormat="false" ht="12.75" hidden="false" customHeight="false" outlineLevel="0" collapsed="false">
      <c r="A1706" s="57" t="e">
        <f aca="false">INDEX(BucketTable,MATCH(B1706,SumMonths,0),1)</f>
        <v>#N/A</v>
      </c>
      <c r="K1706" s="57" t="e">
        <f aca="false">INDEX(lava,MATCH(B1706,SumMonths,0),2)</f>
        <v>#N/A</v>
      </c>
      <c r="Y1706" s="171"/>
    </row>
    <row r="1707" customFormat="false" ht="12.75" hidden="false" customHeight="false" outlineLevel="0" collapsed="false">
      <c r="A1707" s="57" t="e">
        <f aca="false">INDEX(BucketTable,MATCH(B1707,SumMonths,0),1)</f>
        <v>#N/A</v>
      </c>
      <c r="K1707" s="57" t="e">
        <f aca="false">INDEX(lava,MATCH(B1707,SumMonths,0),2)</f>
        <v>#N/A</v>
      </c>
      <c r="Y1707" s="171"/>
    </row>
    <row r="1708" customFormat="false" ht="12.75" hidden="false" customHeight="false" outlineLevel="0" collapsed="false">
      <c r="A1708" s="57" t="e">
        <f aca="false">INDEX(BucketTable,MATCH(B1708,SumMonths,0),1)</f>
        <v>#N/A</v>
      </c>
      <c r="K1708" s="57" t="e">
        <f aca="false">INDEX(lava,MATCH(B1708,SumMonths,0),2)</f>
        <v>#N/A</v>
      </c>
      <c r="Y1708" s="171"/>
    </row>
    <row r="1709" customFormat="false" ht="12.75" hidden="false" customHeight="false" outlineLevel="0" collapsed="false">
      <c r="A1709" s="57" t="e">
        <f aca="false">INDEX(BucketTable,MATCH(B1709,SumMonths,0),1)</f>
        <v>#N/A</v>
      </c>
      <c r="K1709" s="57" t="e">
        <f aca="false">INDEX(lava,MATCH(B1709,SumMonths,0),2)</f>
        <v>#N/A</v>
      </c>
      <c r="Y1709" s="171"/>
    </row>
    <row r="1710" customFormat="false" ht="12.75" hidden="false" customHeight="false" outlineLevel="0" collapsed="false">
      <c r="A1710" s="57" t="e">
        <f aca="false">INDEX(BucketTable,MATCH(B1710,SumMonths,0),1)</f>
        <v>#N/A</v>
      </c>
      <c r="K1710" s="57" t="e">
        <f aca="false">INDEX(lava,MATCH(B1710,SumMonths,0),2)</f>
        <v>#N/A</v>
      </c>
      <c r="Y1710" s="171"/>
    </row>
    <row r="1711" customFormat="false" ht="12.75" hidden="false" customHeight="false" outlineLevel="0" collapsed="false">
      <c r="A1711" s="57" t="e">
        <f aca="false">INDEX(BucketTable,MATCH(B1711,SumMonths,0),1)</f>
        <v>#N/A</v>
      </c>
      <c r="K1711" s="57" t="e">
        <f aca="false">INDEX(lava,MATCH(B1711,SumMonths,0),2)</f>
        <v>#N/A</v>
      </c>
      <c r="Y1711" s="171"/>
    </row>
    <row r="1712" customFormat="false" ht="12.75" hidden="false" customHeight="false" outlineLevel="0" collapsed="false">
      <c r="A1712" s="57" t="e">
        <f aca="false">INDEX(BucketTable,MATCH(B1712,SumMonths,0),1)</f>
        <v>#N/A</v>
      </c>
      <c r="K1712" s="57" t="e">
        <f aca="false">INDEX(lava,MATCH(B1712,SumMonths,0),2)</f>
        <v>#N/A</v>
      </c>
      <c r="Y1712" s="171"/>
    </row>
    <row r="1713" customFormat="false" ht="12.75" hidden="false" customHeight="false" outlineLevel="0" collapsed="false">
      <c r="A1713" s="57" t="e">
        <f aca="false">INDEX(BucketTable,MATCH(B1713,SumMonths,0),1)</f>
        <v>#N/A</v>
      </c>
      <c r="K1713" s="57" t="e">
        <f aca="false">INDEX(lava,MATCH(B1713,SumMonths,0),2)</f>
        <v>#N/A</v>
      </c>
      <c r="Y1713" s="171"/>
    </row>
    <row r="1714" customFormat="false" ht="12.75" hidden="false" customHeight="false" outlineLevel="0" collapsed="false">
      <c r="A1714" s="57" t="e">
        <f aca="false">INDEX(BucketTable,MATCH(B1714,SumMonths,0),1)</f>
        <v>#N/A</v>
      </c>
      <c r="K1714" s="57" t="e">
        <f aca="false">INDEX(lava,MATCH(B1714,SumMonths,0),2)</f>
        <v>#N/A</v>
      </c>
      <c r="Y1714" s="171"/>
    </row>
    <row r="1715" customFormat="false" ht="12.75" hidden="false" customHeight="false" outlineLevel="0" collapsed="false">
      <c r="A1715" s="57" t="e">
        <f aca="false">INDEX(BucketTable,MATCH(B1715,SumMonths,0),1)</f>
        <v>#N/A</v>
      </c>
      <c r="K1715" s="57" t="e">
        <f aca="false">INDEX(lava,MATCH(B1715,SumMonths,0),2)</f>
        <v>#N/A</v>
      </c>
      <c r="Y1715" s="171"/>
    </row>
    <row r="1716" customFormat="false" ht="12.75" hidden="false" customHeight="false" outlineLevel="0" collapsed="false">
      <c r="A1716" s="57" t="e">
        <f aca="false">INDEX(BucketTable,MATCH(B1716,SumMonths,0),1)</f>
        <v>#N/A</v>
      </c>
      <c r="K1716" s="57" t="e">
        <f aca="false">INDEX(lava,MATCH(B1716,SumMonths,0),2)</f>
        <v>#N/A</v>
      </c>
      <c r="Y1716" s="171"/>
    </row>
    <row r="1717" customFormat="false" ht="12.75" hidden="false" customHeight="false" outlineLevel="0" collapsed="false">
      <c r="A1717" s="57" t="e">
        <f aca="false">INDEX(BucketTable,MATCH(B1717,SumMonths,0),1)</f>
        <v>#N/A</v>
      </c>
      <c r="K1717" s="57" t="e">
        <f aca="false">INDEX(lava,MATCH(B1717,SumMonths,0),2)</f>
        <v>#N/A</v>
      </c>
      <c r="Y1717" s="171"/>
    </row>
    <row r="1718" customFormat="false" ht="12.75" hidden="false" customHeight="false" outlineLevel="0" collapsed="false">
      <c r="A1718" s="57" t="e">
        <f aca="false">INDEX(BucketTable,MATCH(B1718,SumMonths,0),1)</f>
        <v>#N/A</v>
      </c>
      <c r="K1718" s="57" t="e">
        <f aca="false">INDEX(lava,MATCH(B1718,SumMonths,0),2)</f>
        <v>#N/A</v>
      </c>
      <c r="Y1718" s="171"/>
    </row>
    <row r="1719" customFormat="false" ht="12.75" hidden="false" customHeight="false" outlineLevel="0" collapsed="false">
      <c r="A1719" s="57" t="e">
        <f aca="false">INDEX(BucketTable,MATCH(B1719,SumMonths,0),1)</f>
        <v>#N/A</v>
      </c>
      <c r="K1719" s="57" t="e">
        <f aca="false">INDEX(lava,MATCH(B1719,SumMonths,0),2)</f>
        <v>#N/A</v>
      </c>
      <c r="Y1719" s="171"/>
    </row>
    <row r="1720" customFormat="false" ht="12.75" hidden="false" customHeight="false" outlineLevel="0" collapsed="false">
      <c r="A1720" s="57" t="e">
        <f aca="false">INDEX(BucketTable,MATCH(B1720,SumMonths,0),1)</f>
        <v>#N/A</v>
      </c>
      <c r="K1720" s="57" t="e">
        <f aca="false">INDEX(lava,MATCH(B1720,SumMonths,0),2)</f>
        <v>#N/A</v>
      </c>
      <c r="Y1720" s="171"/>
    </row>
    <row r="1721" customFormat="false" ht="12.75" hidden="false" customHeight="false" outlineLevel="0" collapsed="false">
      <c r="A1721" s="57" t="e">
        <f aca="false">INDEX(BucketTable,MATCH(B1721,SumMonths,0),1)</f>
        <v>#N/A</v>
      </c>
      <c r="K1721" s="57" t="e">
        <f aca="false">INDEX(lava,MATCH(B1721,SumMonths,0),2)</f>
        <v>#N/A</v>
      </c>
      <c r="Y1721" s="171"/>
    </row>
    <row r="1722" customFormat="false" ht="12.75" hidden="false" customHeight="false" outlineLevel="0" collapsed="false">
      <c r="A1722" s="57" t="e">
        <f aca="false">INDEX(BucketTable,MATCH(B1722,SumMonths,0),1)</f>
        <v>#N/A</v>
      </c>
      <c r="K1722" s="57" t="e">
        <f aca="false">INDEX(lava,MATCH(B1722,SumMonths,0),2)</f>
        <v>#N/A</v>
      </c>
      <c r="Y1722" s="171"/>
    </row>
    <row r="1723" customFormat="false" ht="12.75" hidden="false" customHeight="false" outlineLevel="0" collapsed="false">
      <c r="A1723" s="57" t="e">
        <f aca="false">INDEX(BucketTable,MATCH(B1723,SumMonths,0),1)</f>
        <v>#N/A</v>
      </c>
      <c r="K1723" s="57" t="e">
        <f aca="false">INDEX(lava,MATCH(B1723,SumMonths,0),2)</f>
        <v>#N/A</v>
      </c>
      <c r="Y1723" s="171"/>
    </row>
    <row r="1724" customFormat="false" ht="12.75" hidden="false" customHeight="false" outlineLevel="0" collapsed="false">
      <c r="A1724" s="57" t="e">
        <f aca="false">INDEX(BucketTable,MATCH(B1724,SumMonths,0),1)</f>
        <v>#N/A</v>
      </c>
      <c r="K1724" s="57" t="e">
        <f aca="false">INDEX(lava,MATCH(B1724,SumMonths,0),2)</f>
        <v>#N/A</v>
      </c>
      <c r="Y1724" s="171"/>
    </row>
    <row r="1725" customFormat="false" ht="12.75" hidden="false" customHeight="false" outlineLevel="0" collapsed="false">
      <c r="A1725" s="57" t="e">
        <f aca="false">INDEX(BucketTable,MATCH(B1725,SumMonths,0),1)</f>
        <v>#N/A</v>
      </c>
      <c r="K1725" s="57" t="e">
        <f aca="false">INDEX(lava,MATCH(B1725,SumMonths,0),2)</f>
        <v>#N/A</v>
      </c>
      <c r="Y1725" s="171"/>
    </row>
    <row r="1726" customFormat="false" ht="12.75" hidden="false" customHeight="false" outlineLevel="0" collapsed="false">
      <c r="A1726" s="57" t="e">
        <f aca="false">INDEX(BucketTable,MATCH(B1726,SumMonths,0),1)</f>
        <v>#N/A</v>
      </c>
      <c r="K1726" s="57" t="e">
        <f aca="false">INDEX(lava,MATCH(B1726,SumMonths,0),2)</f>
        <v>#N/A</v>
      </c>
      <c r="Y1726" s="171"/>
    </row>
    <row r="1727" customFormat="false" ht="12.75" hidden="false" customHeight="false" outlineLevel="0" collapsed="false">
      <c r="A1727" s="57" t="e">
        <f aca="false">INDEX(BucketTable,MATCH(B1727,SumMonths,0),1)</f>
        <v>#N/A</v>
      </c>
      <c r="K1727" s="57" t="e">
        <f aca="false">INDEX(lava,MATCH(B1727,SumMonths,0),2)</f>
        <v>#N/A</v>
      </c>
      <c r="Y1727" s="171"/>
    </row>
    <row r="1728" customFormat="false" ht="12.75" hidden="false" customHeight="false" outlineLevel="0" collapsed="false">
      <c r="A1728" s="57" t="e">
        <f aca="false">INDEX(BucketTable,MATCH(B1728,SumMonths,0),1)</f>
        <v>#N/A</v>
      </c>
      <c r="K1728" s="57" t="e">
        <f aca="false">INDEX(lava,MATCH(B1728,SumMonths,0),2)</f>
        <v>#N/A</v>
      </c>
      <c r="Y1728" s="171"/>
    </row>
    <row r="1729" customFormat="false" ht="12.75" hidden="false" customHeight="false" outlineLevel="0" collapsed="false">
      <c r="A1729" s="57" t="e">
        <f aca="false">INDEX(BucketTable,MATCH(B1729,SumMonths,0),1)</f>
        <v>#N/A</v>
      </c>
      <c r="K1729" s="57" t="e">
        <f aca="false">INDEX(lava,MATCH(B1729,SumMonths,0),2)</f>
        <v>#N/A</v>
      </c>
      <c r="Y1729" s="171"/>
    </row>
    <row r="1730" customFormat="false" ht="12.75" hidden="false" customHeight="false" outlineLevel="0" collapsed="false">
      <c r="A1730" s="57" t="e">
        <f aca="false">INDEX(BucketTable,MATCH(B1730,SumMonths,0),1)</f>
        <v>#N/A</v>
      </c>
      <c r="K1730" s="57" t="e">
        <f aca="false">INDEX(lava,MATCH(B1730,SumMonths,0),2)</f>
        <v>#N/A</v>
      </c>
      <c r="Y1730" s="171"/>
    </row>
    <row r="1731" customFormat="false" ht="12.75" hidden="false" customHeight="false" outlineLevel="0" collapsed="false">
      <c r="A1731" s="57" t="e">
        <f aca="false">INDEX(BucketTable,MATCH(B1731,SumMonths,0),1)</f>
        <v>#N/A</v>
      </c>
      <c r="K1731" s="57" t="e">
        <f aca="false">INDEX(lava,MATCH(B1731,SumMonths,0),2)</f>
        <v>#N/A</v>
      </c>
      <c r="Y1731" s="171"/>
    </row>
    <row r="1732" customFormat="false" ht="12.75" hidden="false" customHeight="false" outlineLevel="0" collapsed="false">
      <c r="A1732" s="57" t="e">
        <f aca="false">INDEX(BucketTable,MATCH(B1732,SumMonths,0),1)</f>
        <v>#N/A</v>
      </c>
      <c r="K1732" s="57" t="e">
        <f aca="false">INDEX(lava,MATCH(B1732,SumMonths,0),2)</f>
        <v>#N/A</v>
      </c>
      <c r="Y1732" s="171"/>
    </row>
    <row r="1733" customFormat="false" ht="12.75" hidden="false" customHeight="false" outlineLevel="0" collapsed="false">
      <c r="A1733" s="57" t="e">
        <f aca="false">INDEX(BucketTable,MATCH(B1733,SumMonths,0),1)</f>
        <v>#N/A</v>
      </c>
      <c r="K1733" s="57" t="e">
        <f aca="false">INDEX(lava,MATCH(B1733,SumMonths,0),2)</f>
        <v>#N/A</v>
      </c>
      <c r="Y1733" s="171"/>
    </row>
    <row r="1734" customFormat="false" ht="12.75" hidden="false" customHeight="false" outlineLevel="0" collapsed="false">
      <c r="A1734" s="57" t="e">
        <f aca="false">INDEX(BucketTable,MATCH(B1734,SumMonths,0),1)</f>
        <v>#N/A</v>
      </c>
      <c r="K1734" s="57" t="e">
        <f aca="false">INDEX(lava,MATCH(B1734,SumMonths,0),2)</f>
        <v>#N/A</v>
      </c>
      <c r="Y1734" s="171"/>
    </row>
    <row r="1735" customFormat="false" ht="12.75" hidden="false" customHeight="false" outlineLevel="0" collapsed="false">
      <c r="A1735" s="57" t="e">
        <f aca="false">INDEX(BucketTable,MATCH(B1735,SumMonths,0),1)</f>
        <v>#N/A</v>
      </c>
      <c r="K1735" s="57" t="e">
        <f aca="false">INDEX(lava,MATCH(B1735,SumMonths,0),2)</f>
        <v>#N/A</v>
      </c>
      <c r="Y1735" s="171"/>
    </row>
    <row r="1736" customFormat="false" ht="12.75" hidden="false" customHeight="false" outlineLevel="0" collapsed="false">
      <c r="A1736" s="57" t="e">
        <f aca="false">INDEX(BucketTable,MATCH(B1736,SumMonths,0),1)</f>
        <v>#N/A</v>
      </c>
      <c r="K1736" s="57" t="e">
        <f aca="false">INDEX(lava,MATCH(B1736,SumMonths,0),2)</f>
        <v>#N/A</v>
      </c>
      <c r="Y1736" s="171"/>
    </row>
    <row r="1737" customFormat="false" ht="12.75" hidden="false" customHeight="false" outlineLevel="0" collapsed="false">
      <c r="A1737" s="57" t="e">
        <f aca="false">INDEX(BucketTable,MATCH(B1737,SumMonths,0),1)</f>
        <v>#N/A</v>
      </c>
      <c r="K1737" s="57" t="e">
        <f aca="false">INDEX(lava,MATCH(B1737,SumMonths,0),2)</f>
        <v>#N/A</v>
      </c>
      <c r="Y1737" s="171"/>
    </row>
    <row r="1738" customFormat="false" ht="12.75" hidden="false" customHeight="false" outlineLevel="0" collapsed="false">
      <c r="A1738" s="57" t="e">
        <f aca="false">INDEX(BucketTable,MATCH(B1738,SumMonths,0),1)</f>
        <v>#N/A</v>
      </c>
      <c r="K1738" s="57" t="e">
        <f aca="false">INDEX(lava,MATCH(B1738,SumMonths,0),2)</f>
        <v>#N/A</v>
      </c>
      <c r="Y1738" s="171"/>
    </row>
    <row r="1739" customFormat="false" ht="12.75" hidden="false" customHeight="false" outlineLevel="0" collapsed="false">
      <c r="A1739" s="57" t="e">
        <f aca="false">INDEX(BucketTable,MATCH(B1739,SumMonths,0),1)</f>
        <v>#N/A</v>
      </c>
      <c r="K1739" s="57" t="e">
        <f aca="false">INDEX(lava,MATCH(B1739,SumMonths,0),2)</f>
        <v>#N/A</v>
      </c>
      <c r="Y1739" s="171"/>
    </row>
    <row r="1740" customFormat="false" ht="12.75" hidden="false" customHeight="false" outlineLevel="0" collapsed="false">
      <c r="A1740" s="57" t="e">
        <f aca="false">INDEX(BucketTable,MATCH(B1740,SumMonths,0),1)</f>
        <v>#N/A</v>
      </c>
      <c r="K1740" s="57" t="e">
        <f aca="false">INDEX(lava,MATCH(B1740,SumMonths,0),2)</f>
        <v>#N/A</v>
      </c>
      <c r="Y1740" s="171"/>
    </row>
    <row r="1741" customFormat="false" ht="12.75" hidden="false" customHeight="false" outlineLevel="0" collapsed="false">
      <c r="A1741" s="57" t="e">
        <f aca="false">INDEX(BucketTable,MATCH(B1741,SumMonths,0),1)</f>
        <v>#N/A</v>
      </c>
      <c r="K1741" s="57" t="e">
        <f aca="false">INDEX(lava,MATCH(B1741,SumMonths,0),2)</f>
        <v>#N/A</v>
      </c>
      <c r="Y1741" s="171"/>
    </row>
    <row r="1742" customFormat="false" ht="12.75" hidden="false" customHeight="false" outlineLevel="0" collapsed="false">
      <c r="A1742" s="57" t="e">
        <f aca="false">INDEX(BucketTable,MATCH(B1742,SumMonths,0),1)</f>
        <v>#N/A</v>
      </c>
      <c r="K1742" s="57" t="e">
        <f aca="false">INDEX(lava,MATCH(B1742,SumMonths,0),2)</f>
        <v>#N/A</v>
      </c>
      <c r="Y1742" s="171"/>
    </row>
    <row r="1743" customFormat="false" ht="12.75" hidden="false" customHeight="false" outlineLevel="0" collapsed="false">
      <c r="A1743" s="57" t="e">
        <f aca="false">INDEX(BucketTable,MATCH(B1743,SumMonths,0),1)</f>
        <v>#N/A</v>
      </c>
      <c r="K1743" s="57" t="e">
        <f aca="false">INDEX(lava,MATCH(B1743,SumMonths,0),2)</f>
        <v>#N/A</v>
      </c>
      <c r="Y1743" s="171"/>
    </row>
    <row r="1744" customFormat="false" ht="12.75" hidden="false" customHeight="false" outlineLevel="0" collapsed="false">
      <c r="A1744" s="57" t="e">
        <f aca="false">INDEX(BucketTable,MATCH(B1744,SumMonths,0),1)</f>
        <v>#N/A</v>
      </c>
      <c r="K1744" s="57" t="e">
        <f aca="false">INDEX(lava,MATCH(B1744,SumMonths,0),2)</f>
        <v>#N/A</v>
      </c>
      <c r="Y1744" s="171"/>
    </row>
    <row r="1745" customFormat="false" ht="12.75" hidden="false" customHeight="false" outlineLevel="0" collapsed="false">
      <c r="A1745" s="57" t="e">
        <f aca="false">INDEX(BucketTable,MATCH(B1745,SumMonths,0),1)</f>
        <v>#N/A</v>
      </c>
      <c r="K1745" s="57" t="e">
        <f aca="false">INDEX(lava,MATCH(B1745,SumMonths,0),2)</f>
        <v>#N/A</v>
      </c>
      <c r="Y1745" s="171"/>
    </row>
    <row r="1746" customFormat="false" ht="12.75" hidden="false" customHeight="false" outlineLevel="0" collapsed="false">
      <c r="A1746" s="57" t="e">
        <f aca="false">INDEX(BucketTable,MATCH(B1746,SumMonths,0),1)</f>
        <v>#N/A</v>
      </c>
      <c r="K1746" s="57" t="e">
        <f aca="false">INDEX(lava,MATCH(B1746,SumMonths,0),2)</f>
        <v>#N/A</v>
      </c>
      <c r="Y1746" s="171"/>
    </row>
    <row r="1747" customFormat="false" ht="12.75" hidden="false" customHeight="false" outlineLevel="0" collapsed="false">
      <c r="A1747" s="57" t="e">
        <f aca="false">INDEX(BucketTable,MATCH(B1747,SumMonths,0),1)</f>
        <v>#N/A</v>
      </c>
      <c r="K1747" s="57" t="e">
        <f aca="false">INDEX(lava,MATCH(B1747,SumMonths,0),2)</f>
        <v>#N/A</v>
      </c>
      <c r="Y1747" s="171"/>
    </row>
    <row r="1748" customFormat="false" ht="12.75" hidden="false" customHeight="false" outlineLevel="0" collapsed="false">
      <c r="A1748" s="57" t="e">
        <f aca="false">INDEX(BucketTable,MATCH(B1748,SumMonths,0),1)</f>
        <v>#N/A</v>
      </c>
      <c r="K1748" s="57" t="e">
        <f aca="false">INDEX(lava,MATCH(B1748,SumMonths,0),2)</f>
        <v>#N/A</v>
      </c>
      <c r="Y1748" s="171"/>
    </row>
    <row r="1749" customFormat="false" ht="12.75" hidden="false" customHeight="false" outlineLevel="0" collapsed="false">
      <c r="A1749" s="57" t="e">
        <f aca="false">INDEX(BucketTable,MATCH(B1749,SumMonths,0),1)</f>
        <v>#N/A</v>
      </c>
      <c r="K1749" s="57" t="e">
        <f aca="false">INDEX(lava,MATCH(B1749,SumMonths,0),2)</f>
        <v>#N/A</v>
      </c>
      <c r="Y1749" s="171"/>
    </row>
    <row r="1750" customFormat="false" ht="12.75" hidden="false" customHeight="false" outlineLevel="0" collapsed="false">
      <c r="A1750" s="57" t="e">
        <f aca="false">INDEX(BucketTable,MATCH(B1750,SumMonths,0),1)</f>
        <v>#N/A</v>
      </c>
      <c r="K1750" s="57" t="e">
        <f aca="false">INDEX(lava,MATCH(B1750,SumMonths,0),2)</f>
        <v>#N/A</v>
      </c>
      <c r="Y1750" s="171"/>
    </row>
    <row r="1751" customFormat="false" ht="12.75" hidden="false" customHeight="false" outlineLevel="0" collapsed="false">
      <c r="A1751" s="57" t="e">
        <f aca="false">INDEX(BucketTable,MATCH(B1751,SumMonths,0),1)</f>
        <v>#N/A</v>
      </c>
      <c r="K1751" s="57" t="e">
        <f aca="false">INDEX(lava,MATCH(B1751,SumMonths,0),2)</f>
        <v>#N/A</v>
      </c>
      <c r="Y1751" s="171"/>
    </row>
    <row r="1752" customFormat="false" ht="12.75" hidden="false" customHeight="false" outlineLevel="0" collapsed="false">
      <c r="A1752" s="57" t="e">
        <f aca="false">INDEX(BucketTable,MATCH(B1752,SumMonths,0),1)</f>
        <v>#N/A</v>
      </c>
      <c r="K1752" s="57" t="e">
        <f aca="false">INDEX(lava,MATCH(B1752,SumMonths,0),2)</f>
        <v>#N/A</v>
      </c>
      <c r="Y1752" s="171"/>
    </row>
    <row r="1753" customFormat="false" ht="12.75" hidden="false" customHeight="false" outlineLevel="0" collapsed="false">
      <c r="A1753" s="57" t="e">
        <f aca="false">INDEX(BucketTable,MATCH(B1753,SumMonths,0),1)</f>
        <v>#N/A</v>
      </c>
      <c r="K1753" s="57" t="e">
        <f aca="false">INDEX(lava,MATCH(B1753,SumMonths,0),2)</f>
        <v>#N/A</v>
      </c>
      <c r="Y1753" s="171"/>
    </row>
    <row r="1754" customFormat="false" ht="12.75" hidden="false" customHeight="false" outlineLevel="0" collapsed="false">
      <c r="A1754" s="57" t="e">
        <f aca="false">INDEX(BucketTable,MATCH(B1754,SumMonths,0),1)</f>
        <v>#N/A</v>
      </c>
      <c r="K1754" s="57" t="e">
        <f aca="false">INDEX(lava,MATCH(B1754,SumMonths,0),2)</f>
        <v>#N/A</v>
      </c>
      <c r="Y1754" s="171"/>
    </row>
    <row r="1755" customFormat="false" ht="12.75" hidden="false" customHeight="false" outlineLevel="0" collapsed="false">
      <c r="A1755" s="57" t="e">
        <f aca="false">INDEX(BucketTable,MATCH(B1755,SumMonths,0),1)</f>
        <v>#N/A</v>
      </c>
      <c r="K1755" s="57" t="e">
        <f aca="false">INDEX(lava,MATCH(B1755,SumMonths,0),2)</f>
        <v>#N/A</v>
      </c>
      <c r="Y1755" s="171"/>
    </row>
    <row r="1756" customFormat="false" ht="12.75" hidden="false" customHeight="false" outlineLevel="0" collapsed="false">
      <c r="A1756" s="57" t="e">
        <f aca="false">INDEX(BucketTable,MATCH(B1756,SumMonths,0),1)</f>
        <v>#N/A</v>
      </c>
      <c r="K1756" s="57" t="e">
        <f aca="false">INDEX(lava,MATCH(B1756,SumMonths,0),2)</f>
        <v>#N/A</v>
      </c>
      <c r="Y1756" s="171"/>
    </row>
    <row r="1757" customFormat="false" ht="12.75" hidden="false" customHeight="false" outlineLevel="0" collapsed="false">
      <c r="A1757" s="57" t="e">
        <f aca="false">INDEX(BucketTable,MATCH(B1757,SumMonths,0),1)</f>
        <v>#N/A</v>
      </c>
      <c r="K1757" s="57" t="e">
        <f aca="false">INDEX(lava,MATCH(B1757,SumMonths,0),2)</f>
        <v>#N/A</v>
      </c>
      <c r="Y1757" s="171"/>
    </row>
    <row r="1758" customFormat="false" ht="12.75" hidden="false" customHeight="false" outlineLevel="0" collapsed="false">
      <c r="A1758" s="57" t="e">
        <f aca="false">INDEX(BucketTable,MATCH(B1758,SumMonths,0),1)</f>
        <v>#N/A</v>
      </c>
      <c r="K1758" s="57" t="e">
        <f aca="false">INDEX(lava,MATCH(B1758,SumMonths,0),2)</f>
        <v>#N/A</v>
      </c>
      <c r="Y1758" s="171"/>
    </row>
    <row r="1759" customFormat="false" ht="12.75" hidden="false" customHeight="false" outlineLevel="0" collapsed="false">
      <c r="A1759" s="57" t="e">
        <f aca="false">INDEX(BucketTable,MATCH(B1759,SumMonths,0),1)</f>
        <v>#N/A</v>
      </c>
      <c r="K1759" s="57" t="e">
        <f aca="false">INDEX(lava,MATCH(B1759,SumMonths,0),2)</f>
        <v>#N/A</v>
      </c>
      <c r="Y1759" s="171"/>
    </row>
    <row r="1760" customFormat="false" ht="12.75" hidden="false" customHeight="false" outlineLevel="0" collapsed="false">
      <c r="A1760" s="57" t="e">
        <f aca="false">INDEX(BucketTable,MATCH(B1760,SumMonths,0),1)</f>
        <v>#N/A</v>
      </c>
      <c r="K1760" s="57" t="e">
        <f aca="false">INDEX(lava,MATCH(B1760,SumMonths,0),2)</f>
        <v>#N/A</v>
      </c>
      <c r="Y1760" s="171"/>
    </row>
    <row r="1761" customFormat="false" ht="12.75" hidden="false" customHeight="false" outlineLevel="0" collapsed="false">
      <c r="A1761" s="57" t="e">
        <f aca="false">INDEX(BucketTable,MATCH(B1761,SumMonths,0),1)</f>
        <v>#N/A</v>
      </c>
      <c r="K1761" s="57" t="e">
        <f aca="false">INDEX(lava,MATCH(B1761,SumMonths,0),2)</f>
        <v>#N/A</v>
      </c>
      <c r="Y1761" s="171"/>
    </row>
    <row r="1762" customFormat="false" ht="12.75" hidden="false" customHeight="false" outlineLevel="0" collapsed="false">
      <c r="A1762" s="57" t="e">
        <f aca="false">INDEX(BucketTable,MATCH(B1762,SumMonths,0),1)</f>
        <v>#N/A</v>
      </c>
      <c r="K1762" s="57" t="e">
        <f aca="false">INDEX(lava,MATCH(B1762,SumMonths,0),2)</f>
        <v>#N/A</v>
      </c>
      <c r="Y1762" s="171"/>
    </row>
    <row r="1763" customFormat="false" ht="12.75" hidden="false" customHeight="false" outlineLevel="0" collapsed="false">
      <c r="A1763" s="57" t="e">
        <f aca="false">INDEX(BucketTable,MATCH(B1763,SumMonths,0),1)</f>
        <v>#N/A</v>
      </c>
      <c r="K1763" s="57" t="e">
        <f aca="false">INDEX(lava,MATCH(B1763,SumMonths,0),2)</f>
        <v>#N/A</v>
      </c>
      <c r="Y1763" s="171"/>
    </row>
    <row r="1764" customFormat="false" ht="12.75" hidden="false" customHeight="false" outlineLevel="0" collapsed="false">
      <c r="A1764" s="57" t="e">
        <f aca="false">INDEX(BucketTable,MATCH(B1764,SumMonths,0),1)</f>
        <v>#N/A</v>
      </c>
      <c r="K1764" s="57" t="e">
        <f aca="false">INDEX(lava,MATCH(B1764,SumMonths,0),2)</f>
        <v>#N/A</v>
      </c>
      <c r="Y1764" s="171"/>
    </row>
    <row r="1765" customFormat="false" ht="12.75" hidden="false" customHeight="false" outlineLevel="0" collapsed="false">
      <c r="A1765" s="57" t="e">
        <f aca="false">INDEX(BucketTable,MATCH(B1765,SumMonths,0),1)</f>
        <v>#N/A</v>
      </c>
      <c r="K1765" s="57" t="e">
        <f aca="false">INDEX(lava,MATCH(B1765,SumMonths,0),2)</f>
        <v>#N/A</v>
      </c>
      <c r="Y1765" s="171"/>
    </row>
    <row r="1766" customFormat="false" ht="12.75" hidden="false" customHeight="false" outlineLevel="0" collapsed="false">
      <c r="A1766" s="57" t="e">
        <f aca="false">INDEX(BucketTable,MATCH(B1766,SumMonths,0),1)</f>
        <v>#N/A</v>
      </c>
      <c r="K1766" s="57" t="e">
        <f aca="false">INDEX(lava,MATCH(B1766,SumMonths,0),2)</f>
        <v>#N/A</v>
      </c>
      <c r="Y1766" s="171"/>
    </row>
    <row r="1767" customFormat="false" ht="12.75" hidden="false" customHeight="false" outlineLevel="0" collapsed="false">
      <c r="A1767" s="57" t="e">
        <f aca="false">INDEX(BucketTable,MATCH(B1767,SumMonths,0),1)</f>
        <v>#N/A</v>
      </c>
      <c r="K1767" s="57" t="e">
        <f aca="false">INDEX(lava,MATCH(B1767,SumMonths,0),2)</f>
        <v>#N/A</v>
      </c>
      <c r="Y1767" s="171"/>
    </row>
    <row r="1768" customFormat="false" ht="12.75" hidden="false" customHeight="false" outlineLevel="0" collapsed="false">
      <c r="A1768" s="57" t="e">
        <f aca="false">INDEX(BucketTable,MATCH(B1768,SumMonths,0),1)</f>
        <v>#N/A</v>
      </c>
      <c r="K1768" s="57" t="e">
        <f aca="false">INDEX(lava,MATCH(B1768,SumMonths,0),2)</f>
        <v>#N/A</v>
      </c>
      <c r="Y1768" s="171"/>
    </row>
    <row r="1769" customFormat="false" ht="12.75" hidden="false" customHeight="false" outlineLevel="0" collapsed="false">
      <c r="A1769" s="57" t="e">
        <f aca="false">INDEX(BucketTable,MATCH(B1769,SumMonths,0),1)</f>
        <v>#N/A</v>
      </c>
      <c r="K1769" s="57" t="e">
        <f aca="false">INDEX(lava,MATCH(B1769,SumMonths,0),2)</f>
        <v>#N/A</v>
      </c>
      <c r="Y1769" s="171"/>
    </row>
    <row r="1770" customFormat="false" ht="12.75" hidden="false" customHeight="false" outlineLevel="0" collapsed="false">
      <c r="A1770" s="57" t="e">
        <f aca="false">INDEX(BucketTable,MATCH(B1770,SumMonths,0),1)</f>
        <v>#N/A</v>
      </c>
      <c r="K1770" s="57" t="e">
        <f aca="false">INDEX(lava,MATCH(B1770,SumMonths,0),2)</f>
        <v>#N/A</v>
      </c>
      <c r="Y1770" s="171"/>
    </row>
    <row r="1771" customFormat="false" ht="12.75" hidden="false" customHeight="false" outlineLevel="0" collapsed="false">
      <c r="A1771" s="57" t="e">
        <f aca="false">INDEX(BucketTable,MATCH(B1771,SumMonths,0),1)</f>
        <v>#N/A</v>
      </c>
      <c r="K1771" s="57" t="e">
        <f aca="false">INDEX(lava,MATCH(B1771,SumMonths,0),2)</f>
        <v>#N/A</v>
      </c>
      <c r="Y1771" s="171"/>
    </row>
    <row r="1772" customFormat="false" ht="12.75" hidden="false" customHeight="false" outlineLevel="0" collapsed="false">
      <c r="A1772" s="57" t="e">
        <f aca="false">INDEX(BucketTable,MATCH(B1772,SumMonths,0),1)</f>
        <v>#N/A</v>
      </c>
      <c r="K1772" s="57" t="e">
        <f aca="false">INDEX(lava,MATCH(B1772,SumMonths,0),2)</f>
        <v>#N/A</v>
      </c>
      <c r="Y1772" s="171"/>
    </row>
    <row r="1773" customFormat="false" ht="12.75" hidden="false" customHeight="false" outlineLevel="0" collapsed="false">
      <c r="A1773" s="57" t="e">
        <f aca="false">INDEX(BucketTable,MATCH(B1773,SumMonths,0),1)</f>
        <v>#N/A</v>
      </c>
      <c r="K1773" s="57" t="e">
        <f aca="false">INDEX(lava,MATCH(B1773,SumMonths,0),2)</f>
        <v>#N/A</v>
      </c>
      <c r="Y1773" s="171"/>
    </row>
    <row r="1774" customFormat="false" ht="12.75" hidden="false" customHeight="false" outlineLevel="0" collapsed="false">
      <c r="A1774" s="57" t="e">
        <f aca="false">INDEX(BucketTable,MATCH(B1774,SumMonths,0),1)</f>
        <v>#N/A</v>
      </c>
      <c r="K1774" s="57" t="e">
        <f aca="false">INDEX(lava,MATCH(B1774,SumMonths,0),2)</f>
        <v>#N/A</v>
      </c>
      <c r="Y1774" s="171"/>
    </row>
    <row r="1775" customFormat="false" ht="12.75" hidden="false" customHeight="false" outlineLevel="0" collapsed="false">
      <c r="A1775" s="57" t="e">
        <f aca="false">INDEX(BucketTable,MATCH(B1775,SumMonths,0),1)</f>
        <v>#N/A</v>
      </c>
      <c r="K1775" s="57" t="e">
        <f aca="false">INDEX(lava,MATCH(B1775,SumMonths,0),2)</f>
        <v>#N/A</v>
      </c>
      <c r="Y1775" s="171"/>
    </row>
    <row r="1776" customFormat="false" ht="12.75" hidden="false" customHeight="false" outlineLevel="0" collapsed="false">
      <c r="A1776" s="57" t="e">
        <f aca="false">INDEX(BucketTable,MATCH(B1776,SumMonths,0),1)</f>
        <v>#N/A</v>
      </c>
      <c r="K1776" s="57" t="e">
        <f aca="false">INDEX(lava,MATCH(B1776,SumMonths,0),2)</f>
        <v>#N/A</v>
      </c>
      <c r="Y1776" s="171"/>
    </row>
    <row r="1777" customFormat="false" ht="12.75" hidden="false" customHeight="false" outlineLevel="0" collapsed="false">
      <c r="A1777" s="57" t="e">
        <f aca="false">INDEX(BucketTable,MATCH(B1777,SumMonths,0),1)</f>
        <v>#N/A</v>
      </c>
      <c r="K1777" s="57" t="e">
        <f aca="false">INDEX(lava,MATCH(B1777,SumMonths,0),2)</f>
        <v>#N/A</v>
      </c>
      <c r="Y1777" s="171"/>
    </row>
    <row r="1778" customFormat="false" ht="12.75" hidden="false" customHeight="false" outlineLevel="0" collapsed="false">
      <c r="A1778" s="57" t="e">
        <f aca="false">INDEX(BucketTable,MATCH(B1778,SumMonths,0),1)</f>
        <v>#N/A</v>
      </c>
      <c r="K1778" s="57" t="e">
        <f aca="false">INDEX(lava,MATCH(B1778,SumMonths,0),2)</f>
        <v>#N/A</v>
      </c>
      <c r="Y1778" s="171"/>
    </row>
    <row r="1779" customFormat="false" ht="12.75" hidden="false" customHeight="false" outlineLevel="0" collapsed="false">
      <c r="A1779" s="57" t="e">
        <f aca="false">INDEX(BucketTable,MATCH(B1779,SumMonths,0),1)</f>
        <v>#N/A</v>
      </c>
      <c r="K1779" s="57" t="e">
        <f aca="false">INDEX(lava,MATCH(B1779,SumMonths,0),2)</f>
        <v>#N/A</v>
      </c>
      <c r="Y1779" s="171"/>
    </row>
    <row r="1780" customFormat="false" ht="12.75" hidden="false" customHeight="false" outlineLevel="0" collapsed="false">
      <c r="A1780" s="57" t="e">
        <f aca="false">INDEX(BucketTable,MATCH(B1780,SumMonths,0),1)</f>
        <v>#N/A</v>
      </c>
      <c r="K1780" s="57" t="e">
        <f aca="false">INDEX(lava,MATCH(B1780,SumMonths,0),2)</f>
        <v>#N/A</v>
      </c>
      <c r="Y1780" s="171"/>
    </row>
    <row r="1781" customFormat="false" ht="12.75" hidden="false" customHeight="false" outlineLevel="0" collapsed="false">
      <c r="A1781" s="57" t="e">
        <f aca="false">INDEX(BucketTable,MATCH(B1781,SumMonths,0),1)</f>
        <v>#N/A</v>
      </c>
      <c r="K1781" s="57" t="e">
        <f aca="false">INDEX(lava,MATCH(B1781,SumMonths,0),2)</f>
        <v>#N/A</v>
      </c>
      <c r="Y1781" s="171"/>
    </row>
    <row r="1782" customFormat="false" ht="12.75" hidden="false" customHeight="false" outlineLevel="0" collapsed="false">
      <c r="A1782" s="57" t="e">
        <f aca="false">INDEX(BucketTable,MATCH(B1782,SumMonths,0),1)</f>
        <v>#N/A</v>
      </c>
      <c r="K1782" s="57" t="e">
        <f aca="false">INDEX(lava,MATCH(B1782,SumMonths,0),2)</f>
        <v>#N/A</v>
      </c>
      <c r="Y1782" s="171"/>
    </row>
    <row r="1783" customFormat="false" ht="12.75" hidden="false" customHeight="false" outlineLevel="0" collapsed="false">
      <c r="A1783" s="57" t="e">
        <f aca="false">INDEX(BucketTable,MATCH(B1783,SumMonths,0),1)</f>
        <v>#N/A</v>
      </c>
      <c r="K1783" s="57" t="e">
        <f aca="false">INDEX(lava,MATCH(B1783,SumMonths,0),2)</f>
        <v>#N/A</v>
      </c>
      <c r="Y1783" s="171"/>
    </row>
    <row r="1784" customFormat="false" ht="12.75" hidden="false" customHeight="false" outlineLevel="0" collapsed="false">
      <c r="A1784" s="57" t="e">
        <f aca="false">INDEX(BucketTable,MATCH(B1784,SumMonths,0),1)</f>
        <v>#N/A</v>
      </c>
      <c r="K1784" s="57" t="e">
        <f aca="false">INDEX(lava,MATCH(B1784,SumMonths,0),2)</f>
        <v>#N/A</v>
      </c>
      <c r="Y1784" s="171"/>
    </row>
    <row r="1785" customFormat="false" ht="12.75" hidden="false" customHeight="false" outlineLevel="0" collapsed="false">
      <c r="A1785" s="57" t="e">
        <f aca="false">INDEX(BucketTable,MATCH(B1785,SumMonths,0),1)</f>
        <v>#N/A</v>
      </c>
      <c r="K1785" s="57" t="e">
        <f aca="false">INDEX(lava,MATCH(B1785,SumMonths,0),2)</f>
        <v>#N/A</v>
      </c>
      <c r="Y1785" s="171"/>
    </row>
    <row r="1786" customFormat="false" ht="12.75" hidden="false" customHeight="false" outlineLevel="0" collapsed="false">
      <c r="A1786" s="57" t="e">
        <f aca="false">INDEX(BucketTable,MATCH(B1786,SumMonths,0),1)</f>
        <v>#N/A</v>
      </c>
      <c r="K1786" s="57" t="e">
        <f aca="false">INDEX(lava,MATCH(B1786,SumMonths,0),2)</f>
        <v>#N/A</v>
      </c>
      <c r="Y1786" s="171"/>
    </row>
    <row r="1787" customFormat="false" ht="12.75" hidden="false" customHeight="false" outlineLevel="0" collapsed="false">
      <c r="A1787" s="57" t="e">
        <f aca="false">INDEX(BucketTable,MATCH(B1787,SumMonths,0),1)</f>
        <v>#N/A</v>
      </c>
      <c r="K1787" s="57" t="e">
        <f aca="false">INDEX(lava,MATCH(B1787,SumMonths,0),2)</f>
        <v>#N/A</v>
      </c>
      <c r="Y1787" s="171"/>
    </row>
    <row r="1788" customFormat="false" ht="12.75" hidden="false" customHeight="false" outlineLevel="0" collapsed="false">
      <c r="A1788" s="57" t="e">
        <f aca="false">INDEX(BucketTable,MATCH(B1788,SumMonths,0),1)</f>
        <v>#N/A</v>
      </c>
      <c r="K1788" s="57" t="e">
        <f aca="false">INDEX(lava,MATCH(B1788,SumMonths,0),2)</f>
        <v>#N/A</v>
      </c>
      <c r="Y1788" s="171"/>
    </row>
    <row r="1789" customFormat="false" ht="12.75" hidden="false" customHeight="false" outlineLevel="0" collapsed="false">
      <c r="A1789" s="57" t="e">
        <f aca="false">INDEX(BucketTable,MATCH(B1789,SumMonths,0),1)</f>
        <v>#N/A</v>
      </c>
      <c r="K1789" s="57" t="e">
        <f aca="false">INDEX(lava,MATCH(B1789,SumMonths,0),2)</f>
        <v>#N/A</v>
      </c>
      <c r="Y1789" s="171"/>
    </row>
    <row r="1790" customFormat="false" ht="12.75" hidden="false" customHeight="false" outlineLevel="0" collapsed="false">
      <c r="A1790" s="57" t="e">
        <f aca="false">INDEX(BucketTable,MATCH(B1790,SumMonths,0),1)</f>
        <v>#N/A</v>
      </c>
      <c r="K1790" s="57" t="e">
        <f aca="false">INDEX(lava,MATCH(B1790,SumMonths,0),2)</f>
        <v>#N/A</v>
      </c>
      <c r="Y1790" s="171"/>
    </row>
    <row r="1791" customFormat="false" ht="12.75" hidden="false" customHeight="false" outlineLevel="0" collapsed="false">
      <c r="A1791" s="57" t="e">
        <f aca="false">INDEX(BucketTable,MATCH(B1791,SumMonths,0),1)</f>
        <v>#N/A</v>
      </c>
      <c r="K1791" s="57" t="e">
        <f aca="false">INDEX(lava,MATCH(B1791,SumMonths,0),2)</f>
        <v>#N/A</v>
      </c>
      <c r="Y1791" s="171"/>
    </row>
    <row r="1792" customFormat="false" ht="12.75" hidden="false" customHeight="false" outlineLevel="0" collapsed="false">
      <c r="A1792" s="57" t="e">
        <f aca="false">INDEX(BucketTable,MATCH(B1792,SumMonths,0),1)</f>
        <v>#N/A</v>
      </c>
      <c r="K1792" s="57" t="e">
        <f aca="false">INDEX(lava,MATCH(B1792,SumMonths,0),2)</f>
        <v>#N/A</v>
      </c>
      <c r="Y1792" s="171"/>
    </row>
    <row r="1793" customFormat="false" ht="12.75" hidden="false" customHeight="false" outlineLevel="0" collapsed="false">
      <c r="A1793" s="57" t="e">
        <f aca="false">INDEX(BucketTable,MATCH(B1793,SumMonths,0),1)</f>
        <v>#N/A</v>
      </c>
      <c r="K1793" s="57" t="e">
        <f aca="false">INDEX(lava,MATCH(B1793,SumMonths,0),2)</f>
        <v>#N/A</v>
      </c>
      <c r="Y1793" s="171"/>
    </row>
    <row r="1794" customFormat="false" ht="12.75" hidden="false" customHeight="false" outlineLevel="0" collapsed="false">
      <c r="A1794" s="57" t="e">
        <f aca="false">INDEX(BucketTable,MATCH(B1794,SumMonths,0),1)</f>
        <v>#N/A</v>
      </c>
      <c r="K1794" s="57" t="e">
        <f aca="false">INDEX(lava,MATCH(B1794,SumMonths,0),2)</f>
        <v>#N/A</v>
      </c>
      <c r="Y1794" s="171"/>
    </row>
    <row r="1795" customFormat="false" ht="12.75" hidden="false" customHeight="false" outlineLevel="0" collapsed="false">
      <c r="A1795" s="57" t="e">
        <f aca="false">INDEX(BucketTable,MATCH(B1795,SumMonths,0),1)</f>
        <v>#N/A</v>
      </c>
      <c r="K1795" s="57" t="e">
        <f aca="false">INDEX(lava,MATCH(B1795,SumMonths,0),2)</f>
        <v>#N/A</v>
      </c>
      <c r="Y1795" s="171"/>
    </row>
    <row r="1796" customFormat="false" ht="12.75" hidden="false" customHeight="false" outlineLevel="0" collapsed="false">
      <c r="A1796" s="57" t="e">
        <f aca="false">INDEX(BucketTable,MATCH(B1796,SumMonths,0),1)</f>
        <v>#N/A</v>
      </c>
      <c r="K1796" s="57" t="e">
        <f aca="false">INDEX(lava,MATCH(B1796,SumMonths,0),2)</f>
        <v>#N/A</v>
      </c>
      <c r="Y1796" s="171"/>
    </row>
    <row r="1797" customFormat="false" ht="12.75" hidden="false" customHeight="false" outlineLevel="0" collapsed="false">
      <c r="A1797" s="57" t="e">
        <f aca="false">INDEX(BucketTable,MATCH(B1797,SumMonths,0),1)</f>
        <v>#N/A</v>
      </c>
      <c r="K1797" s="57" t="e">
        <f aca="false">INDEX(lava,MATCH(B1797,SumMonths,0),2)</f>
        <v>#N/A</v>
      </c>
      <c r="Y1797" s="171"/>
    </row>
    <row r="1798" customFormat="false" ht="12.75" hidden="false" customHeight="false" outlineLevel="0" collapsed="false">
      <c r="A1798" s="57" t="e">
        <f aca="false">INDEX(BucketTable,MATCH(B1798,SumMonths,0),1)</f>
        <v>#N/A</v>
      </c>
      <c r="K1798" s="57" t="e">
        <f aca="false">INDEX(lava,MATCH(B1798,SumMonths,0),2)</f>
        <v>#N/A</v>
      </c>
      <c r="Y1798" s="171"/>
    </row>
    <row r="1799" customFormat="false" ht="12.75" hidden="false" customHeight="false" outlineLevel="0" collapsed="false">
      <c r="A1799" s="57" t="e">
        <f aca="false">INDEX(BucketTable,MATCH(B1799,SumMonths,0),1)</f>
        <v>#N/A</v>
      </c>
      <c r="K1799" s="57" t="e">
        <f aca="false">INDEX(lava,MATCH(B1799,SumMonths,0),2)</f>
        <v>#N/A</v>
      </c>
      <c r="Y1799" s="171"/>
    </row>
    <row r="1800" customFormat="false" ht="12.75" hidden="false" customHeight="false" outlineLevel="0" collapsed="false">
      <c r="A1800" s="57" t="e">
        <f aca="false">INDEX(BucketTable,MATCH(B1800,SumMonths,0),1)</f>
        <v>#N/A</v>
      </c>
      <c r="K1800" s="57" t="e">
        <f aca="false">INDEX(lava,MATCH(B1800,SumMonths,0),2)</f>
        <v>#N/A</v>
      </c>
      <c r="Y1800" s="171"/>
    </row>
    <row r="1801" customFormat="false" ht="12.75" hidden="false" customHeight="false" outlineLevel="0" collapsed="false">
      <c r="A1801" s="57" t="e">
        <f aca="false">INDEX(BucketTable,MATCH(B1801,SumMonths,0),1)</f>
        <v>#N/A</v>
      </c>
      <c r="K1801" s="57" t="e">
        <f aca="false">INDEX(lava,MATCH(B1801,SumMonths,0),2)</f>
        <v>#N/A</v>
      </c>
      <c r="Y1801" s="171"/>
    </row>
    <row r="1802" customFormat="false" ht="12.75" hidden="false" customHeight="false" outlineLevel="0" collapsed="false">
      <c r="A1802" s="57" t="e">
        <f aca="false">INDEX(BucketTable,MATCH(B1802,SumMonths,0),1)</f>
        <v>#N/A</v>
      </c>
      <c r="K1802" s="57" t="e">
        <f aca="false">INDEX(lava,MATCH(B1802,SumMonths,0),2)</f>
        <v>#N/A</v>
      </c>
      <c r="Y1802" s="171"/>
    </row>
    <row r="1803" customFormat="false" ht="12.75" hidden="false" customHeight="false" outlineLevel="0" collapsed="false">
      <c r="A1803" s="57" t="e">
        <f aca="false">INDEX(BucketTable,MATCH(B1803,SumMonths,0),1)</f>
        <v>#N/A</v>
      </c>
      <c r="K1803" s="57" t="e">
        <f aca="false">INDEX(lava,MATCH(B1803,SumMonths,0),2)</f>
        <v>#N/A</v>
      </c>
      <c r="Y1803" s="171"/>
    </row>
    <row r="1804" customFormat="false" ht="12.75" hidden="false" customHeight="false" outlineLevel="0" collapsed="false">
      <c r="A1804" s="57" t="e">
        <f aca="false">INDEX(BucketTable,MATCH(B1804,SumMonths,0),1)</f>
        <v>#N/A</v>
      </c>
      <c r="K1804" s="57" t="e">
        <f aca="false">INDEX(lava,MATCH(B1804,SumMonths,0),2)</f>
        <v>#N/A</v>
      </c>
      <c r="Y1804" s="171"/>
    </row>
    <row r="1805" customFormat="false" ht="12.75" hidden="false" customHeight="false" outlineLevel="0" collapsed="false">
      <c r="A1805" s="57" t="e">
        <f aca="false">INDEX(BucketTable,MATCH(B1805,SumMonths,0),1)</f>
        <v>#N/A</v>
      </c>
      <c r="K1805" s="57" t="e">
        <f aca="false">INDEX(lava,MATCH(B1805,SumMonths,0),2)</f>
        <v>#N/A</v>
      </c>
      <c r="Y1805" s="171"/>
    </row>
    <row r="1806" customFormat="false" ht="12.75" hidden="false" customHeight="false" outlineLevel="0" collapsed="false">
      <c r="A1806" s="57" t="e">
        <f aca="false">INDEX(BucketTable,MATCH(B1806,SumMonths,0),1)</f>
        <v>#N/A</v>
      </c>
      <c r="K1806" s="57" t="e">
        <f aca="false">INDEX(lava,MATCH(B1806,SumMonths,0),2)</f>
        <v>#N/A</v>
      </c>
      <c r="Y1806" s="171"/>
    </row>
    <row r="1807" customFormat="false" ht="12.75" hidden="false" customHeight="false" outlineLevel="0" collapsed="false">
      <c r="A1807" s="57" t="e">
        <f aca="false">INDEX(BucketTable,MATCH(B1807,SumMonths,0),1)</f>
        <v>#N/A</v>
      </c>
      <c r="K1807" s="57" t="e">
        <f aca="false">INDEX(lava,MATCH(B1807,SumMonths,0),2)</f>
        <v>#N/A</v>
      </c>
      <c r="Y1807" s="171"/>
    </row>
    <row r="1808" customFormat="false" ht="12.75" hidden="false" customHeight="false" outlineLevel="0" collapsed="false">
      <c r="A1808" s="57" t="e">
        <f aca="false">INDEX(BucketTable,MATCH(B1808,SumMonths,0),1)</f>
        <v>#N/A</v>
      </c>
      <c r="K1808" s="57" t="e">
        <f aca="false">INDEX(lava,MATCH(B1808,SumMonths,0),2)</f>
        <v>#N/A</v>
      </c>
      <c r="Y1808" s="171"/>
    </row>
    <row r="1809" customFormat="false" ht="12.75" hidden="false" customHeight="false" outlineLevel="0" collapsed="false">
      <c r="A1809" s="57" t="e">
        <f aca="false">INDEX(BucketTable,MATCH(B1809,SumMonths,0),1)</f>
        <v>#N/A</v>
      </c>
      <c r="K1809" s="57" t="e">
        <f aca="false">INDEX(lava,MATCH(B1809,SumMonths,0),2)</f>
        <v>#N/A</v>
      </c>
      <c r="Y1809" s="171"/>
    </row>
    <row r="1810" customFormat="false" ht="12.75" hidden="false" customHeight="false" outlineLevel="0" collapsed="false">
      <c r="A1810" s="57" t="e">
        <f aca="false">INDEX(BucketTable,MATCH(B1810,SumMonths,0),1)</f>
        <v>#N/A</v>
      </c>
      <c r="K1810" s="57" t="e">
        <f aca="false">INDEX(lava,MATCH(B1810,SumMonths,0),2)</f>
        <v>#N/A</v>
      </c>
      <c r="Y1810" s="171"/>
    </row>
    <row r="1811" customFormat="false" ht="12.75" hidden="false" customHeight="false" outlineLevel="0" collapsed="false">
      <c r="A1811" s="57" t="e">
        <f aca="false">INDEX(BucketTable,MATCH(B1811,SumMonths,0),1)</f>
        <v>#N/A</v>
      </c>
      <c r="K1811" s="57" t="e">
        <f aca="false">INDEX(lava,MATCH(B1811,SumMonths,0),2)</f>
        <v>#N/A</v>
      </c>
      <c r="Y1811" s="171"/>
    </row>
    <row r="1812" customFormat="false" ht="12.75" hidden="false" customHeight="false" outlineLevel="0" collapsed="false">
      <c r="A1812" s="57" t="e">
        <f aca="false">INDEX(BucketTable,MATCH(B1812,SumMonths,0),1)</f>
        <v>#N/A</v>
      </c>
      <c r="K1812" s="57" t="e">
        <f aca="false">INDEX(lava,MATCH(B1812,SumMonths,0),2)</f>
        <v>#N/A</v>
      </c>
      <c r="Y1812" s="171"/>
    </row>
    <row r="1813" customFormat="false" ht="12.75" hidden="false" customHeight="false" outlineLevel="0" collapsed="false">
      <c r="A1813" s="57" t="e">
        <f aca="false">INDEX(BucketTable,MATCH(B1813,SumMonths,0),1)</f>
        <v>#N/A</v>
      </c>
      <c r="K1813" s="57" t="e">
        <f aca="false">INDEX(lava,MATCH(B1813,SumMonths,0),2)</f>
        <v>#N/A</v>
      </c>
      <c r="Y1813" s="171"/>
    </row>
    <row r="1814" customFormat="false" ht="12.75" hidden="false" customHeight="false" outlineLevel="0" collapsed="false">
      <c r="A1814" s="57" t="e">
        <f aca="false">INDEX(BucketTable,MATCH(B1814,SumMonths,0),1)</f>
        <v>#N/A</v>
      </c>
      <c r="K1814" s="57" t="e">
        <f aca="false">INDEX(lava,MATCH(B1814,SumMonths,0),2)</f>
        <v>#N/A</v>
      </c>
      <c r="Y1814" s="171"/>
    </row>
    <row r="1815" customFormat="false" ht="12.75" hidden="false" customHeight="false" outlineLevel="0" collapsed="false">
      <c r="A1815" s="57" t="e">
        <f aca="false">INDEX(BucketTable,MATCH(B1815,SumMonths,0),1)</f>
        <v>#N/A</v>
      </c>
      <c r="K1815" s="57" t="e">
        <f aca="false">INDEX(lava,MATCH(B1815,SumMonths,0),2)</f>
        <v>#N/A</v>
      </c>
      <c r="Y1815" s="171"/>
    </row>
    <row r="1816" customFormat="false" ht="12.75" hidden="false" customHeight="false" outlineLevel="0" collapsed="false">
      <c r="A1816" s="57" t="e">
        <f aca="false">INDEX(BucketTable,MATCH(B1816,SumMonths,0),1)</f>
        <v>#N/A</v>
      </c>
      <c r="K1816" s="57" t="e">
        <f aca="false">INDEX(lava,MATCH(B1816,SumMonths,0),2)</f>
        <v>#N/A</v>
      </c>
      <c r="Y1816" s="171"/>
    </row>
    <row r="1817" customFormat="false" ht="12.75" hidden="false" customHeight="false" outlineLevel="0" collapsed="false">
      <c r="A1817" s="57" t="e">
        <f aca="false">INDEX(BucketTable,MATCH(B1817,SumMonths,0),1)</f>
        <v>#N/A</v>
      </c>
      <c r="K1817" s="57" t="e">
        <f aca="false">INDEX(lava,MATCH(B1817,SumMonths,0),2)</f>
        <v>#N/A</v>
      </c>
      <c r="Y1817" s="171"/>
    </row>
    <row r="1818" customFormat="false" ht="12.75" hidden="false" customHeight="false" outlineLevel="0" collapsed="false">
      <c r="A1818" s="57" t="e">
        <f aca="false">INDEX(BucketTable,MATCH(B1818,SumMonths,0),1)</f>
        <v>#N/A</v>
      </c>
      <c r="K1818" s="57" t="e">
        <f aca="false">INDEX(lava,MATCH(B1818,SumMonths,0),2)</f>
        <v>#N/A</v>
      </c>
      <c r="Y1818" s="171"/>
    </row>
    <row r="1819" customFormat="false" ht="12.75" hidden="false" customHeight="false" outlineLevel="0" collapsed="false">
      <c r="A1819" s="57" t="e">
        <f aca="false">INDEX(BucketTable,MATCH(B1819,SumMonths,0),1)</f>
        <v>#N/A</v>
      </c>
      <c r="K1819" s="57" t="e">
        <f aca="false">INDEX(lava,MATCH(B1819,SumMonths,0),2)</f>
        <v>#N/A</v>
      </c>
      <c r="Y1819" s="171"/>
    </row>
    <row r="1820" customFormat="false" ht="12.75" hidden="false" customHeight="false" outlineLevel="0" collapsed="false">
      <c r="A1820" s="57" t="e">
        <f aca="false">INDEX(BucketTable,MATCH(B1820,SumMonths,0),1)</f>
        <v>#N/A</v>
      </c>
      <c r="K1820" s="57" t="e">
        <f aca="false">INDEX(lava,MATCH(B1820,SumMonths,0),2)</f>
        <v>#N/A</v>
      </c>
      <c r="Y1820" s="171"/>
    </row>
    <row r="1821" customFormat="false" ht="12.75" hidden="false" customHeight="false" outlineLevel="0" collapsed="false">
      <c r="A1821" s="57" t="e">
        <f aca="false">INDEX(BucketTable,MATCH(B1821,SumMonths,0),1)</f>
        <v>#N/A</v>
      </c>
      <c r="K1821" s="57" t="e">
        <f aca="false">INDEX(lava,MATCH(B1821,SumMonths,0),2)</f>
        <v>#N/A</v>
      </c>
      <c r="Y1821" s="171"/>
    </row>
    <row r="1822" customFormat="false" ht="12.75" hidden="false" customHeight="false" outlineLevel="0" collapsed="false">
      <c r="A1822" s="57" t="e">
        <f aca="false">INDEX(BucketTable,MATCH(B1822,SumMonths,0),1)</f>
        <v>#N/A</v>
      </c>
      <c r="K1822" s="57" t="e">
        <f aca="false">INDEX(lava,MATCH(B1822,SumMonths,0),2)</f>
        <v>#N/A</v>
      </c>
      <c r="Y1822" s="171"/>
    </row>
    <row r="1823" customFormat="false" ht="12.75" hidden="false" customHeight="false" outlineLevel="0" collapsed="false">
      <c r="A1823" s="57" t="e">
        <f aca="false">INDEX(BucketTable,MATCH(B1823,SumMonths,0),1)</f>
        <v>#N/A</v>
      </c>
      <c r="K1823" s="57" t="e">
        <f aca="false">INDEX(lava,MATCH(B1823,SumMonths,0),2)</f>
        <v>#N/A</v>
      </c>
      <c r="Y1823" s="171"/>
    </row>
    <row r="1824" customFormat="false" ht="12.75" hidden="false" customHeight="false" outlineLevel="0" collapsed="false">
      <c r="A1824" s="57" t="e">
        <f aca="false">INDEX(BucketTable,MATCH(B1824,SumMonths,0),1)</f>
        <v>#N/A</v>
      </c>
      <c r="K1824" s="57" t="e">
        <f aca="false">INDEX(lava,MATCH(B1824,SumMonths,0),2)</f>
        <v>#N/A</v>
      </c>
      <c r="Y1824" s="171"/>
    </row>
    <row r="1825" customFormat="false" ht="12.75" hidden="false" customHeight="false" outlineLevel="0" collapsed="false">
      <c r="A1825" s="57" t="e">
        <f aca="false">INDEX(BucketTable,MATCH(B1825,SumMonths,0),1)</f>
        <v>#N/A</v>
      </c>
      <c r="K1825" s="57" t="e">
        <f aca="false">INDEX(lava,MATCH(B1825,SumMonths,0),2)</f>
        <v>#N/A</v>
      </c>
      <c r="Y1825" s="171"/>
    </row>
    <row r="1826" customFormat="false" ht="12.75" hidden="false" customHeight="false" outlineLevel="0" collapsed="false">
      <c r="A1826" s="57" t="e">
        <f aca="false">INDEX(BucketTable,MATCH(B1826,SumMonths,0),1)</f>
        <v>#N/A</v>
      </c>
      <c r="K1826" s="57" t="e">
        <f aca="false">INDEX(lava,MATCH(B1826,SumMonths,0),2)</f>
        <v>#N/A</v>
      </c>
      <c r="Y1826" s="171"/>
    </row>
    <row r="1827" customFormat="false" ht="12.75" hidden="false" customHeight="false" outlineLevel="0" collapsed="false">
      <c r="A1827" s="57" t="e">
        <f aca="false">INDEX(BucketTable,MATCH(B1827,SumMonths,0),1)</f>
        <v>#N/A</v>
      </c>
      <c r="K1827" s="57" t="e">
        <f aca="false">INDEX(lava,MATCH(B1827,SumMonths,0),2)</f>
        <v>#N/A</v>
      </c>
      <c r="Y1827" s="171"/>
    </row>
    <row r="1828" customFormat="false" ht="12.75" hidden="false" customHeight="false" outlineLevel="0" collapsed="false">
      <c r="A1828" s="57" t="e">
        <f aca="false">INDEX(BucketTable,MATCH(B1828,SumMonths,0),1)</f>
        <v>#N/A</v>
      </c>
      <c r="K1828" s="57" t="e">
        <f aca="false">INDEX(lava,MATCH(B1828,SumMonths,0),2)</f>
        <v>#N/A</v>
      </c>
      <c r="Y1828" s="171"/>
    </row>
    <row r="1829" customFormat="false" ht="12.75" hidden="false" customHeight="false" outlineLevel="0" collapsed="false">
      <c r="A1829" s="57" t="e">
        <f aca="false">INDEX(BucketTable,MATCH(B1829,SumMonths,0),1)</f>
        <v>#N/A</v>
      </c>
      <c r="K1829" s="57" t="e">
        <f aca="false">INDEX(lava,MATCH(B1829,SumMonths,0),2)</f>
        <v>#N/A</v>
      </c>
      <c r="Y1829" s="171"/>
    </row>
    <row r="1830" customFormat="false" ht="12.75" hidden="false" customHeight="false" outlineLevel="0" collapsed="false">
      <c r="A1830" s="57" t="e">
        <f aca="false">INDEX(BucketTable,MATCH(B1830,SumMonths,0),1)</f>
        <v>#N/A</v>
      </c>
      <c r="K1830" s="57" t="e">
        <f aca="false">INDEX(lava,MATCH(B1830,SumMonths,0),2)</f>
        <v>#N/A</v>
      </c>
      <c r="Y1830" s="171"/>
    </row>
    <row r="1831" customFormat="false" ht="12.75" hidden="false" customHeight="false" outlineLevel="0" collapsed="false">
      <c r="A1831" s="57" t="e">
        <f aca="false">INDEX(BucketTable,MATCH(B1831,SumMonths,0),1)</f>
        <v>#N/A</v>
      </c>
      <c r="K1831" s="57" t="e">
        <f aca="false">INDEX(lava,MATCH(B1831,SumMonths,0),2)</f>
        <v>#N/A</v>
      </c>
      <c r="Y1831" s="171"/>
    </row>
    <row r="1832" customFormat="false" ht="12.75" hidden="false" customHeight="false" outlineLevel="0" collapsed="false">
      <c r="A1832" s="57" t="e">
        <f aca="false">INDEX(BucketTable,MATCH(B1832,SumMonths,0),1)</f>
        <v>#N/A</v>
      </c>
      <c r="K1832" s="57" t="e">
        <f aca="false">INDEX(lava,MATCH(B1832,SumMonths,0),2)</f>
        <v>#N/A</v>
      </c>
      <c r="Y1832" s="171"/>
    </row>
    <row r="1833" customFormat="false" ht="12.75" hidden="false" customHeight="false" outlineLevel="0" collapsed="false">
      <c r="A1833" s="57" t="e">
        <f aca="false">INDEX(BucketTable,MATCH(B1833,SumMonths,0),1)</f>
        <v>#N/A</v>
      </c>
      <c r="K1833" s="57" t="e">
        <f aca="false">INDEX(lava,MATCH(B1833,SumMonths,0),2)</f>
        <v>#N/A</v>
      </c>
      <c r="Y1833" s="171"/>
    </row>
    <row r="1834" customFormat="false" ht="12.75" hidden="false" customHeight="false" outlineLevel="0" collapsed="false">
      <c r="A1834" s="57" t="e">
        <f aca="false">INDEX(BucketTable,MATCH(B1834,SumMonths,0),1)</f>
        <v>#N/A</v>
      </c>
      <c r="K1834" s="57" t="e">
        <f aca="false">INDEX(lava,MATCH(B1834,SumMonths,0),2)</f>
        <v>#N/A</v>
      </c>
      <c r="Y1834" s="171"/>
    </row>
    <row r="1835" customFormat="false" ht="12.75" hidden="false" customHeight="false" outlineLevel="0" collapsed="false">
      <c r="A1835" s="57" t="e">
        <f aca="false">INDEX(BucketTable,MATCH(B1835,SumMonths,0),1)</f>
        <v>#N/A</v>
      </c>
      <c r="K1835" s="57" t="e">
        <f aca="false">INDEX(lava,MATCH(B1835,SumMonths,0),2)</f>
        <v>#N/A</v>
      </c>
      <c r="Y1835" s="171"/>
    </row>
    <row r="1836" customFormat="false" ht="12.75" hidden="false" customHeight="false" outlineLevel="0" collapsed="false">
      <c r="A1836" s="57" t="e">
        <f aca="false">INDEX(BucketTable,MATCH(B1836,SumMonths,0),1)</f>
        <v>#N/A</v>
      </c>
      <c r="K1836" s="57" t="e">
        <f aca="false">INDEX(lava,MATCH(B1836,SumMonths,0),2)</f>
        <v>#N/A</v>
      </c>
      <c r="Y1836" s="171"/>
    </row>
    <row r="1837" customFormat="false" ht="12.75" hidden="false" customHeight="false" outlineLevel="0" collapsed="false">
      <c r="A1837" s="57" t="e">
        <f aca="false">INDEX(BucketTable,MATCH(B1837,SumMonths,0),1)</f>
        <v>#N/A</v>
      </c>
      <c r="K1837" s="57" t="e">
        <f aca="false">INDEX(lava,MATCH(B1837,SumMonths,0),2)</f>
        <v>#N/A</v>
      </c>
      <c r="Y1837" s="171"/>
    </row>
    <row r="1838" customFormat="false" ht="12.75" hidden="false" customHeight="false" outlineLevel="0" collapsed="false">
      <c r="A1838" s="57" t="e">
        <f aca="false">INDEX(BucketTable,MATCH(B1838,SumMonths,0),1)</f>
        <v>#N/A</v>
      </c>
      <c r="K1838" s="57" t="e">
        <f aca="false">INDEX(lava,MATCH(B1838,SumMonths,0),2)</f>
        <v>#N/A</v>
      </c>
      <c r="Y1838" s="171"/>
    </row>
    <row r="1839" customFormat="false" ht="12.75" hidden="false" customHeight="false" outlineLevel="0" collapsed="false">
      <c r="A1839" s="57" t="e">
        <f aca="false">INDEX(BucketTable,MATCH(B1839,SumMonths,0),1)</f>
        <v>#N/A</v>
      </c>
      <c r="K1839" s="57" t="e">
        <f aca="false">INDEX(lava,MATCH(B1839,SumMonths,0),2)</f>
        <v>#N/A</v>
      </c>
      <c r="Y1839" s="171"/>
    </row>
    <row r="1840" customFormat="false" ht="12.75" hidden="false" customHeight="false" outlineLevel="0" collapsed="false">
      <c r="A1840" s="57" t="e">
        <f aca="false">INDEX(BucketTable,MATCH(B1840,SumMonths,0),1)</f>
        <v>#N/A</v>
      </c>
      <c r="K1840" s="57" t="e">
        <f aca="false">INDEX(lava,MATCH(B1840,SumMonths,0),2)</f>
        <v>#N/A</v>
      </c>
      <c r="Y1840" s="171"/>
    </row>
    <row r="1841" customFormat="false" ht="12.75" hidden="false" customHeight="false" outlineLevel="0" collapsed="false">
      <c r="A1841" s="57" t="e">
        <f aca="false">INDEX(BucketTable,MATCH(B1841,SumMonths,0),1)</f>
        <v>#N/A</v>
      </c>
      <c r="K1841" s="57" t="e">
        <f aca="false">INDEX(lava,MATCH(B1841,SumMonths,0),2)</f>
        <v>#N/A</v>
      </c>
      <c r="Y1841" s="171"/>
    </row>
    <row r="1842" customFormat="false" ht="12.75" hidden="false" customHeight="false" outlineLevel="0" collapsed="false">
      <c r="A1842" s="57" t="e">
        <f aca="false">INDEX(BucketTable,MATCH(B1842,SumMonths,0),1)</f>
        <v>#N/A</v>
      </c>
      <c r="K1842" s="57" t="e">
        <f aca="false">INDEX(lava,MATCH(B1842,SumMonths,0),2)</f>
        <v>#N/A</v>
      </c>
      <c r="Y1842" s="171"/>
    </row>
    <row r="1843" customFormat="false" ht="12.75" hidden="false" customHeight="false" outlineLevel="0" collapsed="false">
      <c r="A1843" s="57" t="e">
        <f aca="false">INDEX(BucketTable,MATCH(B1843,SumMonths,0),1)</f>
        <v>#N/A</v>
      </c>
      <c r="K1843" s="57" t="e">
        <f aca="false">INDEX(lava,MATCH(B1843,SumMonths,0),2)</f>
        <v>#N/A</v>
      </c>
      <c r="Y1843" s="171"/>
    </row>
    <row r="1844" customFormat="false" ht="12.75" hidden="false" customHeight="false" outlineLevel="0" collapsed="false">
      <c r="A1844" s="57" t="e">
        <f aca="false">INDEX(BucketTable,MATCH(B1844,SumMonths,0),1)</f>
        <v>#N/A</v>
      </c>
      <c r="K1844" s="57" t="e">
        <f aca="false">INDEX(lava,MATCH(B1844,SumMonths,0),2)</f>
        <v>#N/A</v>
      </c>
      <c r="Y1844" s="171"/>
    </row>
    <row r="1845" customFormat="false" ht="12.75" hidden="false" customHeight="false" outlineLevel="0" collapsed="false">
      <c r="A1845" s="57" t="e">
        <f aca="false">INDEX(BucketTable,MATCH(B1845,SumMonths,0),1)</f>
        <v>#N/A</v>
      </c>
      <c r="K1845" s="57" t="e">
        <f aca="false">INDEX(lava,MATCH(B1845,SumMonths,0),2)</f>
        <v>#N/A</v>
      </c>
      <c r="Y1845" s="171"/>
    </row>
    <row r="1846" customFormat="false" ht="12.75" hidden="false" customHeight="false" outlineLevel="0" collapsed="false">
      <c r="A1846" s="57" t="e">
        <f aca="false">INDEX(BucketTable,MATCH(B1846,SumMonths,0),1)</f>
        <v>#N/A</v>
      </c>
      <c r="K1846" s="57" t="e">
        <f aca="false">INDEX(lava,MATCH(B1846,SumMonths,0),2)</f>
        <v>#N/A</v>
      </c>
      <c r="Y1846" s="171"/>
    </row>
    <row r="1847" customFormat="false" ht="12.75" hidden="false" customHeight="false" outlineLevel="0" collapsed="false">
      <c r="A1847" s="57" t="e">
        <f aca="false">INDEX(BucketTable,MATCH(B1847,SumMonths,0),1)</f>
        <v>#N/A</v>
      </c>
      <c r="K1847" s="57" t="e">
        <f aca="false">INDEX(lava,MATCH(B1847,SumMonths,0),2)</f>
        <v>#N/A</v>
      </c>
      <c r="Y1847" s="171"/>
    </row>
    <row r="1848" customFormat="false" ht="12.75" hidden="false" customHeight="false" outlineLevel="0" collapsed="false">
      <c r="A1848" s="57" t="e">
        <f aca="false">INDEX(BucketTable,MATCH(B1848,SumMonths,0),1)</f>
        <v>#N/A</v>
      </c>
      <c r="K1848" s="57" t="e">
        <f aca="false">INDEX(lava,MATCH(B1848,SumMonths,0),2)</f>
        <v>#N/A</v>
      </c>
      <c r="Y1848" s="171"/>
    </row>
    <row r="1849" customFormat="false" ht="12.75" hidden="false" customHeight="false" outlineLevel="0" collapsed="false">
      <c r="A1849" s="57" t="e">
        <f aca="false">INDEX(BucketTable,MATCH(B1849,SumMonths,0),1)</f>
        <v>#N/A</v>
      </c>
      <c r="K1849" s="57" t="e">
        <f aca="false">INDEX(lava,MATCH(B1849,SumMonths,0),2)</f>
        <v>#N/A</v>
      </c>
      <c r="Y1849" s="171"/>
    </row>
    <row r="1850" customFormat="false" ht="12.75" hidden="false" customHeight="false" outlineLevel="0" collapsed="false">
      <c r="A1850" s="57" t="e">
        <f aca="false">INDEX(BucketTable,MATCH(B1850,SumMonths,0),1)</f>
        <v>#N/A</v>
      </c>
      <c r="K1850" s="57" t="e">
        <f aca="false">INDEX(lava,MATCH(B1850,SumMonths,0),2)</f>
        <v>#N/A</v>
      </c>
      <c r="Y1850" s="171"/>
    </row>
    <row r="1851" customFormat="false" ht="12.75" hidden="false" customHeight="false" outlineLevel="0" collapsed="false">
      <c r="A1851" s="57" t="e">
        <f aca="false">INDEX(BucketTable,MATCH(B1851,SumMonths,0),1)</f>
        <v>#N/A</v>
      </c>
      <c r="K1851" s="57" t="e">
        <f aca="false">INDEX(lava,MATCH(B1851,SumMonths,0),2)</f>
        <v>#N/A</v>
      </c>
      <c r="Y1851" s="171"/>
    </row>
    <row r="1852" customFormat="false" ht="12.75" hidden="false" customHeight="false" outlineLevel="0" collapsed="false">
      <c r="A1852" s="57" t="e">
        <f aca="false">INDEX(BucketTable,MATCH(B1852,SumMonths,0),1)</f>
        <v>#N/A</v>
      </c>
      <c r="K1852" s="57" t="e">
        <f aca="false">INDEX(lava,MATCH(B1852,SumMonths,0),2)</f>
        <v>#N/A</v>
      </c>
      <c r="Y1852" s="171"/>
    </row>
    <row r="1853" customFormat="false" ht="12.75" hidden="false" customHeight="false" outlineLevel="0" collapsed="false">
      <c r="A1853" s="57" t="e">
        <f aca="false">INDEX(BucketTable,MATCH(B1853,SumMonths,0),1)</f>
        <v>#N/A</v>
      </c>
      <c r="K1853" s="57" t="e">
        <f aca="false">INDEX(lava,MATCH(B1853,SumMonths,0),2)</f>
        <v>#N/A</v>
      </c>
      <c r="Y1853" s="171"/>
    </row>
    <row r="1854" customFormat="false" ht="12.75" hidden="false" customHeight="false" outlineLevel="0" collapsed="false">
      <c r="A1854" s="57" t="e">
        <f aca="false">INDEX(BucketTable,MATCH(B1854,SumMonths,0),1)</f>
        <v>#N/A</v>
      </c>
      <c r="K1854" s="57" t="e">
        <f aca="false">INDEX(lava,MATCH(B1854,SumMonths,0),2)</f>
        <v>#N/A</v>
      </c>
      <c r="Y1854" s="171"/>
    </row>
    <row r="1855" customFormat="false" ht="12.75" hidden="false" customHeight="false" outlineLevel="0" collapsed="false">
      <c r="A1855" s="57" t="e">
        <f aca="false">INDEX(BucketTable,MATCH(B1855,SumMonths,0),1)</f>
        <v>#N/A</v>
      </c>
      <c r="K1855" s="57" t="e">
        <f aca="false">INDEX(lava,MATCH(B1855,SumMonths,0),2)</f>
        <v>#N/A</v>
      </c>
      <c r="Y1855" s="171"/>
    </row>
    <row r="1856" customFormat="false" ht="12.75" hidden="false" customHeight="false" outlineLevel="0" collapsed="false">
      <c r="A1856" s="57" t="e">
        <f aca="false">INDEX(BucketTable,MATCH(B1856,SumMonths,0),1)</f>
        <v>#N/A</v>
      </c>
      <c r="K1856" s="57" t="e">
        <f aca="false">INDEX(lava,MATCH(B1856,SumMonths,0),2)</f>
        <v>#N/A</v>
      </c>
      <c r="Y1856" s="171"/>
    </row>
    <row r="1857" customFormat="false" ht="12.75" hidden="false" customHeight="false" outlineLevel="0" collapsed="false">
      <c r="A1857" s="57" t="e">
        <f aca="false">INDEX(BucketTable,MATCH(B1857,SumMonths,0),1)</f>
        <v>#N/A</v>
      </c>
      <c r="K1857" s="57" t="e">
        <f aca="false">INDEX(lava,MATCH(B1857,SumMonths,0),2)</f>
        <v>#N/A</v>
      </c>
      <c r="Y1857" s="171"/>
    </row>
    <row r="1858" customFormat="false" ht="12.75" hidden="false" customHeight="false" outlineLevel="0" collapsed="false">
      <c r="A1858" s="57" t="e">
        <f aca="false">INDEX(BucketTable,MATCH(B1858,SumMonths,0),1)</f>
        <v>#N/A</v>
      </c>
      <c r="K1858" s="57" t="e">
        <f aca="false">INDEX(lava,MATCH(B1858,SumMonths,0),2)</f>
        <v>#N/A</v>
      </c>
      <c r="Y1858" s="171"/>
    </row>
    <row r="1859" customFormat="false" ht="12.75" hidden="false" customHeight="false" outlineLevel="0" collapsed="false">
      <c r="A1859" s="57" t="e">
        <f aca="false">INDEX(BucketTable,MATCH(B1859,SumMonths,0),1)</f>
        <v>#N/A</v>
      </c>
      <c r="K1859" s="57" t="e">
        <f aca="false">INDEX(lava,MATCH(B1859,SumMonths,0),2)</f>
        <v>#N/A</v>
      </c>
      <c r="Y1859" s="171"/>
    </row>
    <row r="1860" customFormat="false" ht="12.75" hidden="false" customHeight="false" outlineLevel="0" collapsed="false">
      <c r="A1860" s="57" t="e">
        <f aca="false">INDEX(BucketTable,MATCH(B1860,SumMonths,0),1)</f>
        <v>#N/A</v>
      </c>
      <c r="K1860" s="57" t="e">
        <f aca="false">INDEX(lava,MATCH(B1860,SumMonths,0),2)</f>
        <v>#N/A</v>
      </c>
      <c r="Y1860" s="171"/>
    </row>
    <row r="1861" customFormat="false" ht="12.75" hidden="false" customHeight="false" outlineLevel="0" collapsed="false">
      <c r="A1861" s="57" t="e">
        <f aca="false">INDEX(BucketTable,MATCH(B1861,SumMonths,0),1)</f>
        <v>#N/A</v>
      </c>
      <c r="K1861" s="57" t="e">
        <f aca="false">INDEX(lava,MATCH(B1861,SumMonths,0),2)</f>
        <v>#N/A</v>
      </c>
      <c r="Y1861" s="171"/>
    </row>
    <row r="1862" customFormat="false" ht="12.75" hidden="false" customHeight="false" outlineLevel="0" collapsed="false">
      <c r="A1862" s="57" t="e">
        <f aca="false">INDEX(BucketTable,MATCH(B1862,SumMonths,0),1)</f>
        <v>#N/A</v>
      </c>
      <c r="K1862" s="57" t="e">
        <f aca="false">INDEX(lava,MATCH(B1862,SumMonths,0),2)</f>
        <v>#N/A</v>
      </c>
      <c r="Y1862" s="171"/>
    </row>
    <row r="1863" customFormat="false" ht="12.75" hidden="false" customHeight="false" outlineLevel="0" collapsed="false">
      <c r="A1863" s="57" t="e">
        <f aca="false">INDEX(BucketTable,MATCH(B1863,SumMonths,0),1)</f>
        <v>#N/A</v>
      </c>
      <c r="K1863" s="57" t="e">
        <f aca="false">INDEX(lava,MATCH(B1863,SumMonths,0),2)</f>
        <v>#N/A</v>
      </c>
      <c r="Y1863" s="171"/>
    </row>
    <row r="1864" customFormat="false" ht="12.75" hidden="false" customHeight="false" outlineLevel="0" collapsed="false">
      <c r="A1864" s="57" t="e">
        <f aca="false">INDEX(BucketTable,MATCH(B1864,SumMonths,0),1)</f>
        <v>#N/A</v>
      </c>
      <c r="K1864" s="57" t="e">
        <f aca="false">INDEX(lava,MATCH(B1864,SumMonths,0),2)</f>
        <v>#N/A</v>
      </c>
      <c r="Y1864" s="171"/>
    </row>
    <row r="1865" customFormat="false" ht="12.75" hidden="false" customHeight="false" outlineLevel="0" collapsed="false">
      <c r="A1865" s="57" t="e">
        <f aca="false">INDEX(BucketTable,MATCH(B1865,SumMonths,0),1)</f>
        <v>#N/A</v>
      </c>
      <c r="K1865" s="57" t="e">
        <f aca="false">INDEX(lava,MATCH(B1865,SumMonths,0),2)</f>
        <v>#N/A</v>
      </c>
      <c r="Y1865" s="171"/>
    </row>
    <row r="1866" customFormat="false" ht="12.75" hidden="false" customHeight="false" outlineLevel="0" collapsed="false">
      <c r="A1866" s="57" t="e">
        <f aca="false">INDEX(BucketTable,MATCH(B1866,SumMonths,0),1)</f>
        <v>#N/A</v>
      </c>
      <c r="K1866" s="57" t="e">
        <f aca="false">INDEX(lava,MATCH(B1866,SumMonths,0),2)</f>
        <v>#N/A</v>
      </c>
      <c r="Y1866" s="171"/>
    </row>
    <row r="1867" customFormat="false" ht="12.75" hidden="false" customHeight="false" outlineLevel="0" collapsed="false">
      <c r="A1867" s="57" t="e">
        <f aca="false">INDEX(BucketTable,MATCH(B1867,SumMonths,0),1)</f>
        <v>#N/A</v>
      </c>
      <c r="K1867" s="57" t="e">
        <f aca="false">INDEX(lava,MATCH(B1867,SumMonths,0),2)</f>
        <v>#N/A</v>
      </c>
      <c r="Y1867" s="171"/>
    </row>
    <row r="1868" customFormat="false" ht="12.75" hidden="false" customHeight="false" outlineLevel="0" collapsed="false">
      <c r="A1868" s="57" t="e">
        <f aca="false">INDEX(BucketTable,MATCH(B1868,SumMonths,0),1)</f>
        <v>#N/A</v>
      </c>
      <c r="K1868" s="57" t="e">
        <f aca="false">INDEX(lava,MATCH(B1868,SumMonths,0),2)</f>
        <v>#N/A</v>
      </c>
      <c r="Y1868" s="171"/>
    </row>
    <row r="1869" customFormat="false" ht="12.75" hidden="false" customHeight="false" outlineLevel="0" collapsed="false">
      <c r="A1869" s="57" t="e">
        <f aca="false">INDEX(BucketTable,MATCH(B1869,SumMonths,0),1)</f>
        <v>#N/A</v>
      </c>
      <c r="K1869" s="57" t="e">
        <f aca="false">INDEX(lava,MATCH(B1869,SumMonths,0),2)</f>
        <v>#N/A</v>
      </c>
      <c r="Y1869" s="171"/>
    </row>
    <row r="1870" customFormat="false" ht="12.75" hidden="false" customHeight="false" outlineLevel="0" collapsed="false">
      <c r="A1870" s="57" t="e">
        <f aca="false">INDEX(BucketTable,MATCH(B1870,SumMonths,0),1)</f>
        <v>#N/A</v>
      </c>
      <c r="K1870" s="57" t="e">
        <f aca="false">INDEX(lava,MATCH(B1870,SumMonths,0),2)</f>
        <v>#N/A</v>
      </c>
      <c r="Y1870" s="171"/>
    </row>
    <row r="1871" customFormat="false" ht="12.75" hidden="false" customHeight="false" outlineLevel="0" collapsed="false">
      <c r="A1871" s="57" t="e">
        <f aca="false">INDEX(BucketTable,MATCH(B1871,SumMonths,0),1)</f>
        <v>#N/A</v>
      </c>
      <c r="K1871" s="57" t="e">
        <f aca="false">INDEX(lava,MATCH(B1871,SumMonths,0),2)</f>
        <v>#N/A</v>
      </c>
      <c r="Y1871" s="171"/>
    </row>
    <row r="1872" customFormat="false" ht="12.75" hidden="false" customHeight="false" outlineLevel="0" collapsed="false">
      <c r="A1872" s="57" t="e">
        <f aca="false">INDEX(BucketTable,MATCH(B1872,SumMonths,0),1)</f>
        <v>#N/A</v>
      </c>
      <c r="K1872" s="57" t="e">
        <f aca="false">INDEX(lava,MATCH(B1872,SumMonths,0),2)</f>
        <v>#N/A</v>
      </c>
      <c r="Y1872" s="171"/>
    </row>
    <row r="1873" customFormat="false" ht="12.75" hidden="false" customHeight="false" outlineLevel="0" collapsed="false">
      <c r="A1873" s="57" t="e">
        <f aca="false">INDEX(BucketTable,MATCH(B1873,SumMonths,0),1)</f>
        <v>#N/A</v>
      </c>
      <c r="K1873" s="57" t="e">
        <f aca="false">INDEX(lava,MATCH(B1873,SumMonths,0),2)</f>
        <v>#N/A</v>
      </c>
      <c r="Y1873" s="171"/>
    </row>
    <row r="1874" customFormat="false" ht="12.75" hidden="false" customHeight="false" outlineLevel="0" collapsed="false">
      <c r="A1874" s="57" t="e">
        <f aca="false">INDEX(BucketTable,MATCH(B1874,SumMonths,0),1)</f>
        <v>#N/A</v>
      </c>
      <c r="K1874" s="57" t="e">
        <f aca="false">INDEX(lava,MATCH(B1874,SumMonths,0),2)</f>
        <v>#N/A</v>
      </c>
      <c r="Y1874" s="171"/>
    </row>
    <row r="1875" customFormat="false" ht="12.75" hidden="false" customHeight="false" outlineLevel="0" collapsed="false">
      <c r="A1875" s="57" t="e">
        <f aca="false">INDEX(BucketTable,MATCH(B1875,SumMonths,0),1)</f>
        <v>#N/A</v>
      </c>
      <c r="K1875" s="57" t="e">
        <f aca="false">INDEX(lava,MATCH(B1875,SumMonths,0),2)</f>
        <v>#N/A</v>
      </c>
      <c r="Y1875" s="171"/>
    </row>
    <row r="1876" customFormat="false" ht="12.75" hidden="false" customHeight="false" outlineLevel="0" collapsed="false">
      <c r="A1876" s="57" t="e">
        <f aca="false">INDEX(BucketTable,MATCH(B1876,SumMonths,0),1)</f>
        <v>#N/A</v>
      </c>
      <c r="K1876" s="57" t="e">
        <f aca="false">INDEX(lava,MATCH(B1876,SumMonths,0),2)</f>
        <v>#N/A</v>
      </c>
      <c r="Y1876" s="171"/>
    </row>
    <row r="1877" customFormat="false" ht="12.75" hidden="false" customHeight="false" outlineLevel="0" collapsed="false">
      <c r="A1877" s="57" t="e">
        <f aca="false">INDEX(BucketTable,MATCH(B1877,SumMonths,0),1)</f>
        <v>#N/A</v>
      </c>
      <c r="K1877" s="57" t="e">
        <f aca="false">INDEX(lava,MATCH(B1877,SumMonths,0),2)</f>
        <v>#N/A</v>
      </c>
      <c r="Y1877" s="171"/>
    </row>
    <row r="1878" customFormat="false" ht="12.75" hidden="false" customHeight="false" outlineLevel="0" collapsed="false">
      <c r="A1878" s="57" t="e">
        <f aca="false">INDEX(BucketTable,MATCH(B1878,SumMonths,0),1)</f>
        <v>#N/A</v>
      </c>
      <c r="K1878" s="57" t="e">
        <f aca="false">INDEX(lava,MATCH(B1878,SumMonths,0),2)</f>
        <v>#N/A</v>
      </c>
      <c r="Y1878" s="171"/>
    </row>
    <row r="1879" customFormat="false" ht="12.75" hidden="false" customHeight="false" outlineLevel="0" collapsed="false">
      <c r="A1879" s="57" t="e">
        <f aca="false">INDEX(BucketTable,MATCH(B1879,SumMonths,0),1)</f>
        <v>#N/A</v>
      </c>
      <c r="K1879" s="57" t="e">
        <f aca="false">INDEX(lava,MATCH(B1879,SumMonths,0),2)</f>
        <v>#N/A</v>
      </c>
      <c r="Y1879" s="171"/>
    </row>
    <row r="1880" customFormat="false" ht="12.75" hidden="false" customHeight="false" outlineLevel="0" collapsed="false">
      <c r="A1880" s="57" t="e">
        <f aca="false">INDEX(BucketTable,MATCH(B1880,SumMonths,0),1)</f>
        <v>#N/A</v>
      </c>
      <c r="K1880" s="57" t="e">
        <f aca="false">INDEX(lava,MATCH(B1880,SumMonths,0),2)</f>
        <v>#N/A</v>
      </c>
      <c r="Y1880" s="171"/>
    </row>
    <row r="1881" customFormat="false" ht="12.75" hidden="false" customHeight="false" outlineLevel="0" collapsed="false">
      <c r="A1881" s="57" t="e">
        <f aca="false">INDEX(BucketTable,MATCH(B1881,SumMonths,0),1)</f>
        <v>#N/A</v>
      </c>
      <c r="K1881" s="57" t="e">
        <f aca="false">INDEX(lava,MATCH(B1881,SumMonths,0),2)</f>
        <v>#N/A</v>
      </c>
      <c r="Y1881" s="171"/>
    </row>
    <row r="1882" customFormat="false" ht="12.75" hidden="false" customHeight="false" outlineLevel="0" collapsed="false">
      <c r="A1882" s="57" t="e">
        <f aca="false">INDEX(BucketTable,MATCH(B1882,SumMonths,0),1)</f>
        <v>#N/A</v>
      </c>
      <c r="K1882" s="57" t="e">
        <f aca="false">INDEX(lava,MATCH(B1882,SumMonths,0),2)</f>
        <v>#N/A</v>
      </c>
      <c r="Y1882" s="171"/>
    </row>
    <row r="1883" customFormat="false" ht="12.75" hidden="false" customHeight="false" outlineLevel="0" collapsed="false">
      <c r="A1883" s="57" t="e">
        <f aca="false">INDEX(BucketTable,MATCH(B1883,SumMonths,0),1)</f>
        <v>#N/A</v>
      </c>
      <c r="K1883" s="57" t="e">
        <f aca="false">INDEX(lava,MATCH(B1883,SumMonths,0),2)</f>
        <v>#N/A</v>
      </c>
      <c r="Y1883" s="171"/>
    </row>
    <row r="1884" customFormat="false" ht="12.75" hidden="false" customHeight="false" outlineLevel="0" collapsed="false">
      <c r="A1884" s="57" t="e">
        <f aca="false">INDEX(BucketTable,MATCH(B1884,SumMonths,0),1)</f>
        <v>#N/A</v>
      </c>
      <c r="K1884" s="57" t="e">
        <f aca="false">INDEX(lava,MATCH(B1884,SumMonths,0),2)</f>
        <v>#N/A</v>
      </c>
      <c r="Y1884" s="171"/>
    </row>
    <row r="1885" customFormat="false" ht="12.75" hidden="false" customHeight="false" outlineLevel="0" collapsed="false">
      <c r="A1885" s="57" t="e">
        <f aca="false">INDEX(BucketTable,MATCH(B1885,SumMonths,0),1)</f>
        <v>#N/A</v>
      </c>
      <c r="K1885" s="57" t="e">
        <f aca="false">INDEX(lava,MATCH(B1885,SumMonths,0),2)</f>
        <v>#N/A</v>
      </c>
      <c r="Y1885" s="171"/>
    </row>
    <row r="1886" customFormat="false" ht="12.75" hidden="false" customHeight="false" outlineLevel="0" collapsed="false">
      <c r="A1886" s="57" t="e">
        <f aca="false">INDEX(BucketTable,MATCH(B1886,SumMonths,0),1)</f>
        <v>#N/A</v>
      </c>
      <c r="K1886" s="57" t="e">
        <f aca="false">INDEX(lava,MATCH(B1886,SumMonths,0),2)</f>
        <v>#N/A</v>
      </c>
      <c r="Y1886" s="171"/>
    </row>
    <row r="1887" customFormat="false" ht="12.75" hidden="false" customHeight="false" outlineLevel="0" collapsed="false">
      <c r="A1887" s="57" t="e">
        <f aca="false">INDEX(BucketTable,MATCH(B1887,SumMonths,0),1)</f>
        <v>#N/A</v>
      </c>
      <c r="K1887" s="57" t="e">
        <f aca="false">INDEX(lava,MATCH(B1887,SumMonths,0),2)</f>
        <v>#N/A</v>
      </c>
      <c r="Y1887" s="171"/>
    </row>
    <row r="1888" customFormat="false" ht="12.75" hidden="false" customHeight="false" outlineLevel="0" collapsed="false">
      <c r="A1888" s="57" t="e">
        <f aca="false">INDEX(BucketTable,MATCH(B1888,SumMonths,0),1)</f>
        <v>#N/A</v>
      </c>
      <c r="K1888" s="57" t="e">
        <f aca="false">INDEX(lava,MATCH(B1888,SumMonths,0),2)</f>
        <v>#N/A</v>
      </c>
      <c r="Y1888" s="171"/>
    </row>
    <row r="1889" customFormat="false" ht="12.75" hidden="false" customHeight="false" outlineLevel="0" collapsed="false">
      <c r="A1889" s="57" t="e">
        <f aca="false">INDEX(BucketTable,MATCH(B1889,SumMonths,0),1)</f>
        <v>#N/A</v>
      </c>
      <c r="K1889" s="57" t="e">
        <f aca="false">INDEX(lava,MATCH(B1889,SumMonths,0),2)</f>
        <v>#N/A</v>
      </c>
      <c r="Y1889" s="171"/>
    </row>
    <row r="1890" customFormat="false" ht="12.75" hidden="false" customHeight="false" outlineLevel="0" collapsed="false">
      <c r="A1890" s="57" t="e">
        <f aca="false">INDEX(BucketTable,MATCH(B1890,SumMonths,0),1)</f>
        <v>#N/A</v>
      </c>
      <c r="K1890" s="57" t="e">
        <f aca="false">INDEX(lava,MATCH(B1890,SumMonths,0),2)</f>
        <v>#N/A</v>
      </c>
      <c r="Y1890" s="171"/>
    </row>
    <row r="1891" customFormat="false" ht="12.75" hidden="false" customHeight="false" outlineLevel="0" collapsed="false">
      <c r="A1891" s="57" t="e">
        <f aca="false">INDEX(BucketTable,MATCH(B1891,SumMonths,0),1)</f>
        <v>#N/A</v>
      </c>
      <c r="K1891" s="57" t="e">
        <f aca="false">INDEX(lava,MATCH(B1891,SumMonths,0),2)</f>
        <v>#N/A</v>
      </c>
      <c r="Y1891" s="171"/>
    </row>
    <row r="1892" customFormat="false" ht="12.75" hidden="false" customHeight="false" outlineLevel="0" collapsed="false">
      <c r="A1892" s="57" t="e">
        <f aca="false">INDEX(BucketTable,MATCH(B1892,SumMonths,0),1)</f>
        <v>#N/A</v>
      </c>
      <c r="K1892" s="57" t="e">
        <f aca="false">INDEX(lava,MATCH(B1892,SumMonths,0),2)</f>
        <v>#N/A</v>
      </c>
      <c r="Y1892" s="171"/>
    </row>
    <row r="1893" customFormat="false" ht="12.75" hidden="false" customHeight="false" outlineLevel="0" collapsed="false">
      <c r="A1893" s="57" t="e">
        <f aca="false">INDEX(BucketTable,MATCH(B1893,SumMonths,0),1)</f>
        <v>#N/A</v>
      </c>
      <c r="K1893" s="57" t="e">
        <f aca="false">INDEX(lava,MATCH(B1893,SumMonths,0),2)</f>
        <v>#N/A</v>
      </c>
      <c r="Y1893" s="171"/>
    </row>
    <row r="1894" customFormat="false" ht="12.75" hidden="false" customHeight="false" outlineLevel="0" collapsed="false">
      <c r="A1894" s="57" t="e">
        <f aca="false">INDEX(BucketTable,MATCH(B1894,SumMonths,0),1)</f>
        <v>#N/A</v>
      </c>
      <c r="K1894" s="57" t="e">
        <f aca="false">INDEX(lava,MATCH(B1894,SumMonths,0),2)</f>
        <v>#N/A</v>
      </c>
      <c r="Y1894" s="171"/>
    </row>
    <row r="1895" customFormat="false" ht="12.75" hidden="false" customHeight="false" outlineLevel="0" collapsed="false">
      <c r="A1895" s="57" t="e">
        <f aca="false">INDEX(BucketTable,MATCH(B1895,SumMonths,0),1)</f>
        <v>#N/A</v>
      </c>
      <c r="K1895" s="57" t="e">
        <f aca="false">INDEX(lava,MATCH(B1895,SumMonths,0),2)</f>
        <v>#N/A</v>
      </c>
      <c r="Y1895" s="171"/>
    </row>
    <row r="1896" customFormat="false" ht="12.75" hidden="false" customHeight="false" outlineLevel="0" collapsed="false">
      <c r="A1896" s="57" t="e">
        <f aca="false">INDEX(BucketTable,MATCH(B1896,SumMonths,0),1)</f>
        <v>#N/A</v>
      </c>
      <c r="K1896" s="57" t="e">
        <f aca="false">INDEX(lava,MATCH(B1896,SumMonths,0),2)</f>
        <v>#N/A</v>
      </c>
      <c r="Y1896" s="171"/>
    </row>
    <row r="1897" customFormat="false" ht="12.75" hidden="false" customHeight="false" outlineLevel="0" collapsed="false">
      <c r="A1897" s="57" t="e">
        <f aca="false">INDEX(BucketTable,MATCH(B1897,SumMonths,0),1)</f>
        <v>#N/A</v>
      </c>
      <c r="K1897" s="57" t="e">
        <f aca="false">INDEX(lava,MATCH(B1897,SumMonths,0),2)</f>
        <v>#N/A</v>
      </c>
      <c r="Y1897" s="171"/>
    </row>
    <row r="1898" customFormat="false" ht="12.75" hidden="false" customHeight="false" outlineLevel="0" collapsed="false">
      <c r="A1898" s="57" t="e">
        <f aca="false">INDEX(BucketTable,MATCH(B1898,SumMonths,0),1)</f>
        <v>#N/A</v>
      </c>
      <c r="K1898" s="57" t="e">
        <f aca="false">INDEX(lava,MATCH(B1898,SumMonths,0),2)</f>
        <v>#N/A</v>
      </c>
      <c r="Y1898" s="171"/>
    </row>
    <row r="1899" customFormat="false" ht="12.75" hidden="false" customHeight="false" outlineLevel="0" collapsed="false">
      <c r="A1899" s="57" t="e">
        <f aca="false">INDEX(BucketTable,MATCH(B1899,SumMonths,0),1)</f>
        <v>#N/A</v>
      </c>
      <c r="K1899" s="57" t="e">
        <f aca="false">INDEX(lava,MATCH(B1899,SumMonths,0),2)</f>
        <v>#N/A</v>
      </c>
      <c r="Y1899" s="171"/>
    </row>
    <row r="1900" customFormat="false" ht="12.75" hidden="false" customHeight="false" outlineLevel="0" collapsed="false">
      <c r="A1900" s="57" t="e">
        <f aca="false">INDEX(BucketTable,MATCH(B1900,SumMonths,0),1)</f>
        <v>#N/A</v>
      </c>
      <c r="K1900" s="57" t="e">
        <f aca="false">INDEX(lava,MATCH(B1900,SumMonths,0),2)</f>
        <v>#N/A</v>
      </c>
      <c r="Y1900" s="171"/>
    </row>
    <row r="1901" customFormat="false" ht="12.75" hidden="false" customHeight="false" outlineLevel="0" collapsed="false">
      <c r="A1901" s="57" t="e">
        <f aca="false">INDEX(BucketTable,MATCH(B1901,SumMonths,0),1)</f>
        <v>#N/A</v>
      </c>
      <c r="K1901" s="57" t="e">
        <f aca="false">INDEX(lava,MATCH(B1901,SumMonths,0),2)</f>
        <v>#N/A</v>
      </c>
      <c r="Y1901" s="171"/>
    </row>
    <row r="1902" customFormat="false" ht="12.75" hidden="false" customHeight="false" outlineLevel="0" collapsed="false">
      <c r="A1902" s="57" t="e">
        <f aca="false">INDEX(BucketTable,MATCH(B1902,SumMonths,0),1)</f>
        <v>#N/A</v>
      </c>
      <c r="K1902" s="57" t="e">
        <f aca="false">INDEX(lava,MATCH(B1902,SumMonths,0),2)</f>
        <v>#N/A</v>
      </c>
      <c r="Y1902" s="171"/>
    </row>
    <row r="1903" customFormat="false" ht="12.75" hidden="false" customHeight="false" outlineLevel="0" collapsed="false">
      <c r="A1903" s="57" t="e">
        <f aca="false">INDEX(BucketTable,MATCH(B1903,SumMonths,0),1)</f>
        <v>#N/A</v>
      </c>
      <c r="K1903" s="57" t="e">
        <f aca="false">INDEX(lava,MATCH(B1903,SumMonths,0),2)</f>
        <v>#N/A</v>
      </c>
      <c r="Y1903" s="171"/>
    </row>
    <row r="1904" customFormat="false" ht="12.75" hidden="false" customHeight="false" outlineLevel="0" collapsed="false">
      <c r="A1904" s="57" t="e">
        <f aca="false">INDEX(BucketTable,MATCH(B1904,SumMonths,0),1)</f>
        <v>#N/A</v>
      </c>
      <c r="K1904" s="57" t="e">
        <f aca="false">INDEX(lava,MATCH(B1904,SumMonths,0),2)</f>
        <v>#N/A</v>
      </c>
      <c r="Y1904" s="171"/>
    </row>
    <row r="1905" customFormat="false" ht="12.75" hidden="false" customHeight="false" outlineLevel="0" collapsed="false">
      <c r="A1905" s="57" t="e">
        <f aca="false">INDEX(BucketTable,MATCH(B1905,SumMonths,0),1)</f>
        <v>#N/A</v>
      </c>
      <c r="K1905" s="57" t="e">
        <f aca="false">INDEX(lava,MATCH(B1905,SumMonths,0),2)</f>
        <v>#N/A</v>
      </c>
      <c r="Y1905" s="171"/>
    </row>
    <row r="1906" customFormat="false" ht="12.75" hidden="false" customHeight="false" outlineLevel="0" collapsed="false">
      <c r="A1906" s="57" t="e">
        <f aca="false">INDEX(BucketTable,MATCH(B1906,SumMonths,0),1)</f>
        <v>#N/A</v>
      </c>
      <c r="K1906" s="57" t="e">
        <f aca="false">INDEX(lava,MATCH(B1906,SumMonths,0),2)</f>
        <v>#N/A</v>
      </c>
      <c r="Y1906" s="171"/>
    </row>
    <row r="1907" customFormat="false" ht="12.75" hidden="false" customHeight="false" outlineLevel="0" collapsed="false">
      <c r="A1907" s="57" t="e">
        <f aca="false">INDEX(BucketTable,MATCH(B1907,SumMonths,0),1)</f>
        <v>#N/A</v>
      </c>
      <c r="K1907" s="57" t="e">
        <f aca="false">INDEX(lava,MATCH(B1907,SumMonths,0),2)</f>
        <v>#N/A</v>
      </c>
      <c r="Y1907" s="171"/>
    </row>
    <row r="1908" customFormat="false" ht="12.75" hidden="false" customHeight="false" outlineLevel="0" collapsed="false">
      <c r="A1908" s="57" t="e">
        <f aca="false">INDEX(BucketTable,MATCH(B1908,SumMonths,0),1)</f>
        <v>#N/A</v>
      </c>
      <c r="K1908" s="57" t="e">
        <f aca="false">INDEX(lava,MATCH(B1908,SumMonths,0),2)</f>
        <v>#N/A</v>
      </c>
      <c r="Y1908" s="171"/>
    </row>
    <row r="1909" customFormat="false" ht="12.75" hidden="false" customHeight="false" outlineLevel="0" collapsed="false">
      <c r="A1909" s="57" t="e">
        <f aca="false">INDEX(BucketTable,MATCH(B1909,SumMonths,0),1)</f>
        <v>#N/A</v>
      </c>
      <c r="K1909" s="57" t="e">
        <f aca="false">INDEX(lava,MATCH(B1909,SumMonths,0),2)</f>
        <v>#N/A</v>
      </c>
      <c r="Y1909" s="171"/>
    </row>
    <row r="1910" customFormat="false" ht="12.75" hidden="false" customHeight="false" outlineLevel="0" collapsed="false">
      <c r="A1910" s="57" t="e">
        <f aca="false">INDEX(BucketTable,MATCH(B1910,SumMonths,0),1)</f>
        <v>#N/A</v>
      </c>
      <c r="K1910" s="57" t="e">
        <f aca="false">INDEX(lava,MATCH(B1910,SumMonths,0),2)</f>
        <v>#N/A</v>
      </c>
      <c r="Y1910" s="171"/>
    </row>
    <row r="1911" customFormat="false" ht="12.75" hidden="false" customHeight="false" outlineLevel="0" collapsed="false">
      <c r="A1911" s="57" t="e">
        <f aca="false">INDEX(BucketTable,MATCH(B1911,SumMonths,0),1)</f>
        <v>#N/A</v>
      </c>
      <c r="K1911" s="57" t="e">
        <f aca="false">INDEX(lava,MATCH(B1911,SumMonths,0),2)</f>
        <v>#N/A</v>
      </c>
      <c r="Y1911" s="171"/>
    </row>
    <row r="1912" customFormat="false" ht="12.75" hidden="false" customHeight="false" outlineLevel="0" collapsed="false">
      <c r="A1912" s="57" t="e">
        <f aca="false">INDEX(BucketTable,MATCH(B1912,SumMonths,0),1)</f>
        <v>#N/A</v>
      </c>
      <c r="K1912" s="57" t="e">
        <f aca="false">INDEX(lava,MATCH(B1912,SumMonths,0),2)</f>
        <v>#N/A</v>
      </c>
      <c r="Y1912" s="171"/>
    </row>
    <row r="1913" customFormat="false" ht="12.75" hidden="false" customHeight="false" outlineLevel="0" collapsed="false">
      <c r="A1913" s="57" t="e">
        <f aca="false">INDEX(BucketTable,MATCH(B1913,SumMonths,0),1)</f>
        <v>#N/A</v>
      </c>
      <c r="K1913" s="57" t="e">
        <f aca="false">INDEX(lava,MATCH(B1913,SumMonths,0),2)</f>
        <v>#N/A</v>
      </c>
      <c r="Y1913" s="171"/>
    </row>
    <row r="1914" customFormat="false" ht="12.75" hidden="false" customHeight="false" outlineLevel="0" collapsed="false">
      <c r="A1914" s="57" t="e">
        <f aca="false">INDEX(BucketTable,MATCH(B1914,SumMonths,0),1)</f>
        <v>#N/A</v>
      </c>
      <c r="K1914" s="57" t="e">
        <f aca="false">INDEX(lava,MATCH(B1914,SumMonths,0),2)</f>
        <v>#N/A</v>
      </c>
      <c r="Y1914" s="171"/>
    </row>
    <row r="1915" customFormat="false" ht="12.75" hidden="false" customHeight="false" outlineLevel="0" collapsed="false">
      <c r="A1915" s="57" t="e">
        <f aca="false">INDEX(BucketTable,MATCH(B1915,SumMonths,0),1)</f>
        <v>#N/A</v>
      </c>
      <c r="K1915" s="57" t="e">
        <f aca="false">INDEX(lava,MATCH(B1915,SumMonths,0),2)</f>
        <v>#N/A</v>
      </c>
      <c r="Y1915" s="171"/>
    </row>
    <row r="1916" customFormat="false" ht="12.75" hidden="false" customHeight="false" outlineLevel="0" collapsed="false">
      <c r="A1916" s="57" t="e">
        <f aca="false">INDEX(BucketTable,MATCH(B1916,SumMonths,0),1)</f>
        <v>#N/A</v>
      </c>
      <c r="K1916" s="57" t="e">
        <f aca="false">INDEX(lava,MATCH(B1916,SumMonths,0),2)</f>
        <v>#N/A</v>
      </c>
      <c r="Y1916" s="171"/>
    </row>
    <row r="1917" customFormat="false" ht="12.75" hidden="false" customHeight="false" outlineLevel="0" collapsed="false">
      <c r="A1917" s="57" t="e">
        <f aca="false">INDEX(BucketTable,MATCH(B1917,SumMonths,0),1)</f>
        <v>#N/A</v>
      </c>
      <c r="K1917" s="57" t="e">
        <f aca="false">INDEX(lava,MATCH(B1917,SumMonths,0),2)</f>
        <v>#N/A</v>
      </c>
      <c r="Y1917" s="171"/>
    </row>
    <row r="1918" customFormat="false" ht="12.75" hidden="false" customHeight="false" outlineLevel="0" collapsed="false">
      <c r="A1918" s="57" t="e">
        <f aca="false">INDEX(BucketTable,MATCH(B1918,SumMonths,0),1)</f>
        <v>#N/A</v>
      </c>
      <c r="K1918" s="57" t="e">
        <f aca="false">INDEX(lava,MATCH(B1918,SumMonths,0),2)</f>
        <v>#N/A</v>
      </c>
      <c r="Y1918" s="171"/>
    </row>
    <row r="1919" customFormat="false" ht="12.75" hidden="false" customHeight="false" outlineLevel="0" collapsed="false">
      <c r="A1919" s="57" t="e">
        <f aca="false">INDEX(BucketTable,MATCH(B1919,SumMonths,0),1)</f>
        <v>#N/A</v>
      </c>
      <c r="K1919" s="57" t="e">
        <f aca="false">INDEX(lava,MATCH(B1919,SumMonths,0),2)</f>
        <v>#N/A</v>
      </c>
      <c r="Y1919" s="171"/>
    </row>
    <row r="1920" customFormat="false" ht="12.75" hidden="false" customHeight="false" outlineLevel="0" collapsed="false">
      <c r="A1920" s="57" t="e">
        <f aca="false">INDEX(BucketTable,MATCH(B1920,SumMonths,0),1)</f>
        <v>#N/A</v>
      </c>
      <c r="K1920" s="57" t="e">
        <f aca="false">INDEX(lava,MATCH(B1920,SumMonths,0),2)</f>
        <v>#N/A</v>
      </c>
      <c r="Y1920" s="171"/>
    </row>
    <row r="1921" customFormat="false" ht="12.75" hidden="false" customHeight="false" outlineLevel="0" collapsed="false">
      <c r="A1921" s="57" t="e">
        <f aca="false">INDEX(BucketTable,MATCH(B1921,SumMonths,0),1)</f>
        <v>#N/A</v>
      </c>
      <c r="K1921" s="57" t="e">
        <f aca="false">INDEX(lava,MATCH(B1921,SumMonths,0),2)</f>
        <v>#N/A</v>
      </c>
      <c r="Y1921" s="171"/>
    </row>
    <row r="1922" customFormat="false" ht="12.75" hidden="false" customHeight="false" outlineLevel="0" collapsed="false">
      <c r="A1922" s="57" t="e">
        <f aca="false">INDEX(BucketTable,MATCH(B1922,SumMonths,0),1)</f>
        <v>#N/A</v>
      </c>
      <c r="K1922" s="57" t="e">
        <f aca="false">INDEX(lava,MATCH(B1922,SumMonths,0),2)</f>
        <v>#N/A</v>
      </c>
      <c r="Y1922" s="171"/>
    </row>
    <row r="1923" customFormat="false" ht="12.75" hidden="false" customHeight="false" outlineLevel="0" collapsed="false">
      <c r="A1923" s="57" t="e">
        <f aca="false">INDEX(BucketTable,MATCH(B1923,SumMonths,0),1)</f>
        <v>#N/A</v>
      </c>
      <c r="K1923" s="57" t="e">
        <f aca="false">INDEX(lava,MATCH(B1923,SumMonths,0),2)</f>
        <v>#N/A</v>
      </c>
      <c r="Y1923" s="171"/>
    </row>
    <row r="1924" customFormat="false" ht="12.75" hidden="false" customHeight="false" outlineLevel="0" collapsed="false">
      <c r="A1924" s="57" t="e">
        <f aca="false">INDEX(BucketTable,MATCH(B1924,SumMonths,0),1)</f>
        <v>#N/A</v>
      </c>
      <c r="K1924" s="57" t="e">
        <f aca="false">INDEX(lava,MATCH(B1924,SumMonths,0),2)</f>
        <v>#N/A</v>
      </c>
      <c r="Y1924" s="171"/>
    </row>
    <row r="1925" customFormat="false" ht="12.75" hidden="false" customHeight="false" outlineLevel="0" collapsed="false">
      <c r="A1925" s="57" t="e">
        <f aca="false">INDEX(BucketTable,MATCH(B1925,SumMonths,0),1)</f>
        <v>#N/A</v>
      </c>
      <c r="K1925" s="57" t="e">
        <f aca="false">INDEX(lava,MATCH(B1925,SumMonths,0),2)</f>
        <v>#N/A</v>
      </c>
      <c r="Y1925" s="171"/>
    </row>
    <row r="1926" customFormat="false" ht="12.75" hidden="false" customHeight="false" outlineLevel="0" collapsed="false">
      <c r="A1926" s="57" t="e">
        <f aca="false">INDEX(BucketTable,MATCH(B1926,SumMonths,0),1)</f>
        <v>#N/A</v>
      </c>
      <c r="K1926" s="57" t="e">
        <f aca="false">INDEX(lava,MATCH(B1926,SumMonths,0),2)</f>
        <v>#N/A</v>
      </c>
      <c r="Y1926" s="171"/>
    </row>
    <row r="1927" customFormat="false" ht="12.75" hidden="false" customHeight="false" outlineLevel="0" collapsed="false">
      <c r="A1927" s="57" t="e">
        <f aca="false">INDEX(BucketTable,MATCH(B1927,SumMonths,0),1)</f>
        <v>#N/A</v>
      </c>
      <c r="K1927" s="57" t="e">
        <f aca="false">INDEX(lava,MATCH(B1927,SumMonths,0),2)</f>
        <v>#N/A</v>
      </c>
      <c r="Y1927" s="171"/>
    </row>
    <row r="1928" customFormat="false" ht="12.75" hidden="false" customHeight="false" outlineLevel="0" collapsed="false">
      <c r="A1928" s="57" t="e">
        <f aca="false">INDEX(BucketTable,MATCH(B1928,SumMonths,0),1)</f>
        <v>#N/A</v>
      </c>
      <c r="K1928" s="57" t="e">
        <f aca="false">INDEX(lava,MATCH(B1928,SumMonths,0),2)</f>
        <v>#N/A</v>
      </c>
      <c r="Y1928" s="171"/>
    </row>
    <row r="1929" customFormat="false" ht="12.75" hidden="false" customHeight="false" outlineLevel="0" collapsed="false">
      <c r="A1929" s="57" t="e">
        <f aca="false">INDEX(BucketTable,MATCH(B1929,SumMonths,0),1)</f>
        <v>#N/A</v>
      </c>
      <c r="K1929" s="57" t="e">
        <f aca="false">INDEX(lava,MATCH(B1929,SumMonths,0),2)</f>
        <v>#N/A</v>
      </c>
      <c r="Y1929" s="171"/>
    </row>
    <row r="1930" customFormat="false" ht="12.75" hidden="false" customHeight="false" outlineLevel="0" collapsed="false">
      <c r="A1930" s="57" t="e">
        <f aca="false">INDEX(BucketTable,MATCH(B1930,SumMonths,0),1)</f>
        <v>#N/A</v>
      </c>
      <c r="K1930" s="57" t="e">
        <f aca="false">INDEX(lava,MATCH(B1930,SumMonths,0),2)</f>
        <v>#N/A</v>
      </c>
      <c r="Y1930" s="171"/>
    </row>
    <row r="1931" customFormat="false" ht="12.75" hidden="false" customHeight="false" outlineLevel="0" collapsed="false">
      <c r="A1931" s="57" t="e">
        <f aca="false">INDEX(BucketTable,MATCH(B1931,SumMonths,0),1)</f>
        <v>#N/A</v>
      </c>
      <c r="K1931" s="57" t="e">
        <f aca="false">INDEX(lava,MATCH(B1931,SumMonths,0),2)</f>
        <v>#N/A</v>
      </c>
      <c r="Y1931" s="171"/>
    </row>
    <row r="1932" customFormat="false" ht="12.75" hidden="false" customHeight="false" outlineLevel="0" collapsed="false">
      <c r="A1932" s="57" t="e">
        <f aca="false">INDEX(BucketTable,MATCH(B1932,SumMonths,0),1)</f>
        <v>#N/A</v>
      </c>
      <c r="K1932" s="57" t="e">
        <f aca="false">INDEX(lava,MATCH(B1932,SumMonths,0),2)</f>
        <v>#N/A</v>
      </c>
      <c r="Y1932" s="171"/>
    </row>
    <row r="1933" customFormat="false" ht="12.75" hidden="false" customHeight="false" outlineLevel="0" collapsed="false">
      <c r="A1933" s="57" t="e">
        <f aca="false">INDEX(BucketTable,MATCH(B1933,SumMonths,0),1)</f>
        <v>#N/A</v>
      </c>
      <c r="K1933" s="57" t="e">
        <f aca="false">INDEX(lava,MATCH(B1933,SumMonths,0),2)</f>
        <v>#N/A</v>
      </c>
      <c r="Y1933" s="171"/>
    </row>
    <row r="1934" customFormat="false" ht="12.75" hidden="false" customHeight="false" outlineLevel="0" collapsed="false">
      <c r="A1934" s="57" t="e">
        <f aca="false">INDEX(BucketTable,MATCH(B1934,SumMonths,0),1)</f>
        <v>#N/A</v>
      </c>
      <c r="K1934" s="57" t="e">
        <f aca="false">INDEX(lava,MATCH(B1934,SumMonths,0),2)</f>
        <v>#N/A</v>
      </c>
      <c r="Y1934" s="171"/>
    </row>
    <row r="1935" customFormat="false" ht="12.75" hidden="false" customHeight="false" outlineLevel="0" collapsed="false">
      <c r="A1935" s="57" t="e">
        <f aca="false">INDEX(BucketTable,MATCH(B1935,SumMonths,0),1)</f>
        <v>#N/A</v>
      </c>
      <c r="K1935" s="57" t="e">
        <f aca="false">INDEX(lava,MATCH(B1935,SumMonths,0),2)</f>
        <v>#N/A</v>
      </c>
      <c r="Y1935" s="171"/>
    </row>
    <row r="1936" customFormat="false" ht="12.75" hidden="false" customHeight="false" outlineLevel="0" collapsed="false">
      <c r="A1936" s="57" t="e">
        <f aca="false">INDEX(BucketTable,MATCH(B1936,SumMonths,0),1)</f>
        <v>#N/A</v>
      </c>
      <c r="K1936" s="57" t="e">
        <f aca="false">INDEX(lava,MATCH(B1936,SumMonths,0),2)</f>
        <v>#N/A</v>
      </c>
      <c r="Y1936" s="171"/>
    </row>
    <row r="1937" customFormat="false" ht="12.75" hidden="false" customHeight="false" outlineLevel="0" collapsed="false">
      <c r="A1937" s="57" t="e">
        <f aca="false">INDEX(BucketTable,MATCH(B1937,SumMonths,0),1)</f>
        <v>#N/A</v>
      </c>
      <c r="K1937" s="57" t="e">
        <f aca="false">INDEX(lava,MATCH(B1937,SumMonths,0),2)</f>
        <v>#N/A</v>
      </c>
      <c r="Y1937" s="171"/>
    </row>
    <row r="1938" customFormat="false" ht="12.75" hidden="false" customHeight="false" outlineLevel="0" collapsed="false">
      <c r="A1938" s="57" t="e">
        <f aca="false">INDEX(BucketTable,MATCH(B1938,SumMonths,0),1)</f>
        <v>#N/A</v>
      </c>
      <c r="K1938" s="57" t="e">
        <f aca="false">INDEX(lava,MATCH(B1938,SumMonths,0),2)</f>
        <v>#N/A</v>
      </c>
      <c r="Y1938" s="171"/>
    </row>
    <row r="1939" customFormat="false" ht="12.75" hidden="false" customHeight="false" outlineLevel="0" collapsed="false">
      <c r="A1939" s="57" t="e">
        <f aca="false">INDEX(BucketTable,MATCH(B1939,SumMonths,0),1)</f>
        <v>#N/A</v>
      </c>
      <c r="K1939" s="57" t="e">
        <f aca="false">INDEX(lava,MATCH(B1939,SumMonths,0),2)</f>
        <v>#N/A</v>
      </c>
      <c r="Y1939" s="171"/>
    </row>
    <row r="1940" customFormat="false" ht="12.75" hidden="false" customHeight="false" outlineLevel="0" collapsed="false">
      <c r="A1940" s="57" t="e">
        <f aca="false">INDEX(BucketTable,MATCH(B1940,SumMonths,0),1)</f>
        <v>#N/A</v>
      </c>
      <c r="K1940" s="57" t="e">
        <f aca="false">INDEX(lava,MATCH(B1940,SumMonths,0),2)</f>
        <v>#N/A</v>
      </c>
      <c r="Y1940" s="171"/>
    </row>
    <row r="1941" customFormat="false" ht="12.75" hidden="false" customHeight="false" outlineLevel="0" collapsed="false">
      <c r="A1941" s="57" t="e">
        <f aca="false">INDEX(BucketTable,MATCH(B1941,SumMonths,0),1)</f>
        <v>#N/A</v>
      </c>
      <c r="K1941" s="57" t="e">
        <f aca="false">INDEX(lava,MATCH(B1941,SumMonths,0),2)</f>
        <v>#N/A</v>
      </c>
      <c r="Y1941" s="171"/>
    </row>
    <row r="1942" customFormat="false" ht="12.75" hidden="false" customHeight="false" outlineLevel="0" collapsed="false">
      <c r="A1942" s="57" t="e">
        <f aca="false">INDEX(BucketTable,MATCH(B1942,SumMonths,0),1)</f>
        <v>#N/A</v>
      </c>
      <c r="K1942" s="57" t="e">
        <f aca="false">INDEX(lava,MATCH(B1942,SumMonths,0),2)</f>
        <v>#N/A</v>
      </c>
      <c r="Y1942" s="171"/>
    </row>
    <row r="1943" customFormat="false" ht="12.75" hidden="false" customHeight="false" outlineLevel="0" collapsed="false">
      <c r="A1943" s="57" t="e">
        <f aca="false">INDEX(BucketTable,MATCH(B1943,SumMonths,0),1)</f>
        <v>#N/A</v>
      </c>
      <c r="K1943" s="57" t="e">
        <f aca="false">INDEX(lava,MATCH(B1943,SumMonths,0),2)</f>
        <v>#N/A</v>
      </c>
      <c r="Y1943" s="171"/>
    </row>
    <row r="1944" customFormat="false" ht="12.75" hidden="false" customHeight="false" outlineLevel="0" collapsed="false">
      <c r="A1944" s="57" t="e">
        <f aca="false">INDEX(BucketTable,MATCH(B1944,SumMonths,0),1)</f>
        <v>#N/A</v>
      </c>
      <c r="K1944" s="57" t="e">
        <f aca="false">INDEX(lava,MATCH(B1944,SumMonths,0),2)</f>
        <v>#N/A</v>
      </c>
      <c r="Y1944" s="171"/>
    </row>
    <row r="1945" customFormat="false" ht="12.75" hidden="false" customHeight="false" outlineLevel="0" collapsed="false">
      <c r="A1945" s="57" t="e">
        <f aca="false">INDEX(BucketTable,MATCH(B1945,SumMonths,0),1)</f>
        <v>#N/A</v>
      </c>
      <c r="K1945" s="57" t="e">
        <f aca="false">INDEX(lava,MATCH(B1945,SumMonths,0),2)</f>
        <v>#N/A</v>
      </c>
      <c r="Y1945" s="171"/>
    </row>
    <row r="1946" customFormat="false" ht="12.75" hidden="false" customHeight="false" outlineLevel="0" collapsed="false">
      <c r="A1946" s="57" t="e">
        <f aca="false">INDEX(BucketTable,MATCH(B1946,SumMonths,0),1)</f>
        <v>#N/A</v>
      </c>
      <c r="K1946" s="57" t="e">
        <f aca="false">INDEX(lava,MATCH(B1946,SumMonths,0),2)</f>
        <v>#N/A</v>
      </c>
      <c r="Y1946" s="171"/>
    </row>
    <row r="1947" customFormat="false" ht="12.75" hidden="false" customHeight="false" outlineLevel="0" collapsed="false">
      <c r="A1947" s="57" t="e">
        <f aca="false">INDEX(BucketTable,MATCH(B1947,SumMonths,0),1)</f>
        <v>#N/A</v>
      </c>
      <c r="K1947" s="57" t="e">
        <f aca="false">INDEX(lava,MATCH(B1947,SumMonths,0),2)</f>
        <v>#N/A</v>
      </c>
      <c r="Y1947" s="171"/>
    </row>
    <row r="1948" customFormat="false" ht="12.75" hidden="false" customHeight="false" outlineLevel="0" collapsed="false">
      <c r="A1948" s="57" t="e">
        <f aca="false">INDEX(BucketTable,MATCH(B1948,SumMonths,0),1)</f>
        <v>#N/A</v>
      </c>
      <c r="K1948" s="57" t="e">
        <f aca="false">INDEX(lava,MATCH(B1948,SumMonths,0),2)</f>
        <v>#N/A</v>
      </c>
      <c r="Y1948" s="171"/>
    </row>
    <row r="1949" customFormat="false" ht="12.75" hidden="false" customHeight="false" outlineLevel="0" collapsed="false">
      <c r="A1949" s="57" t="e">
        <f aca="false">INDEX(BucketTable,MATCH(B1949,SumMonths,0),1)</f>
        <v>#N/A</v>
      </c>
      <c r="K1949" s="57" t="e">
        <f aca="false">INDEX(lava,MATCH(B1949,SumMonths,0),2)</f>
        <v>#N/A</v>
      </c>
      <c r="Y1949" s="171"/>
    </row>
    <row r="1950" customFormat="false" ht="12.75" hidden="false" customHeight="false" outlineLevel="0" collapsed="false">
      <c r="A1950" s="57" t="e">
        <f aca="false">INDEX(BucketTable,MATCH(B1950,SumMonths,0),1)</f>
        <v>#N/A</v>
      </c>
      <c r="K1950" s="57" t="e">
        <f aca="false">INDEX(lava,MATCH(B1950,SumMonths,0),2)</f>
        <v>#N/A</v>
      </c>
      <c r="Y1950" s="171"/>
    </row>
    <row r="1951" customFormat="false" ht="12.75" hidden="false" customHeight="false" outlineLevel="0" collapsed="false">
      <c r="A1951" s="57" t="e">
        <f aca="false">INDEX(BucketTable,MATCH(B1951,SumMonths,0),1)</f>
        <v>#N/A</v>
      </c>
      <c r="K1951" s="57" t="e">
        <f aca="false">INDEX(lava,MATCH(B1951,SumMonths,0),2)</f>
        <v>#N/A</v>
      </c>
      <c r="Y1951" s="171"/>
    </row>
    <row r="1952" customFormat="false" ht="12.75" hidden="false" customHeight="false" outlineLevel="0" collapsed="false">
      <c r="A1952" s="57" t="e">
        <f aca="false">INDEX(BucketTable,MATCH(B1952,SumMonths,0),1)</f>
        <v>#N/A</v>
      </c>
      <c r="K1952" s="57" t="e">
        <f aca="false">INDEX(lava,MATCH(B1952,SumMonths,0),2)</f>
        <v>#N/A</v>
      </c>
      <c r="Y1952" s="171"/>
    </row>
    <row r="1953" customFormat="false" ht="12.75" hidden="false" customHeight="false" outlineLevel="0" collapsed="false">
      <c r="A1953" s="57" t="e">
        <f aca="false">INDEX(BucketTable,MATCH(B1953,SumMonths,0),1)</f>
        <v>#N/A</v>
      </c>
      <c r="K1953" s="57" t="e">
        <f aca="false">INDEX(lava,MATCH(B1953,SumMonths,0),2)</f>
        <v>#N/A</v>
      </c>
      <c r="Y1953" s="171"/>
    </row>
    <row r="1954" customFormat="false" ht="12.75" hidden="false" customHeight="false" outlineLevel="0" collapsed="false">
      <c r="A1954" s="57" t="e">
        <f aca="false">INDEX(BucketTable,MATCH(B1954,SumMonths,0),1)</f>
        <v>#N/A</v>
      </c>
      <c r="K1954" s="57" t="e">
        <f aca="false">INDEX(lava,MATCH(B1954,SumMonths,0),2)</f>
        <v>#N/A</v>
      </c>
      <c r="Y1954" s="171"/>
    </row>
    <row r="1955" customFormat="false" ht="12.75" hidden="false" customHeight="false" outlineLevel="0" collapsed="false">
      <c r="A1955" s="57" t="e">
        <f aca="false">INDEX(BucketTable,MATCH(B1955,SumMonths,0),1)</f>
        <v>#N/A</v>
      </c>
      <c r="K1955" s="57" t="e">
        <f aca="false">INDEX(lava,MATCH(B1955,SumMonths,0),2)</f>
        <v>#N/A</v>
      </c>
      <c r="Y1955" s="171"/>
    </row>
    <row r="1956" customFormat="false" ht="12.75" hidden="false" customHeight="false" outlineLevel="0" collapsed="false">
      <c r="A1956" s="57" t="e">
        <f aca="false">INDEX(BucketTable,MATCH(B1956,SumMonths,0),1)</f>
        <v>#N/A</v>
      </c>
      <c r="K1956" s="57" t="e">
        <f aca="false">INDEX(lava,MATCH(B1956,SumMonths,0),2)</f>
        <v>#N/A</v>
      </c>
      <c r="Y1956" s="171"/>
    </row>
    <row r="1957" customFormat="false" ht="12.75" hidden="false" customHeight="false" outlineLevel="0" collapsed="false">
      <c r="A1957" s="57" t="e">
        <f aca="false">INDEX(BucketTable,MATCH(B1957,SumMonths,0),1)</f>
        <v>#N/A</v>
      </c>
      <c r="K1957" s="57" t="e">
        <f aca="false">INDEX(lava,MATCH(B1957,SumMonths,0),2)</f>
        <v>#N/A</v>
      </c>
      <c r="Y1957" s="171"/>
    </row>
    <row r="1958" customFormat="false" ht="12.75" hidden="false" customHeight="false" outlineLevel="0" collapsed="false">
      <c r="A1958" s="57" t="e">
        <f aca="false">INDEX(BucketTable,MATCH(B1958,SumMonths,0),1)</f>
        <v>#N/A</v>
      </c>
      <c r="K1958" s="57" t="e">
        <f aca="false">INDEX(lava,MATCH(B1958,SumMonths,0),2)</f>
        <v>#N/A</v>
      </c>
      <c r="Y1958" s="171"/>
    </row>
    <row r="1959" customFormat="false" ht="12.75" hidden="false" customHeight="false" outlineLevel="0" collapsed="false">
      <c r="A1959" s="57" t="e">
        <f aca="false">INDEX(BucketTable,MATCH(B1959,SumMonths,0),1)</f>
        <v>#N/A</v>
      </c>
      <c r="K1959" s="57" t="e">
        <f aca="false">INDEX(lava,MATCH(B1959,SumMonths,0),2)</f>
        <v>#N/A</v>
      </c>
      <c r="Y1959" s="171"/>
    </row>
    <row r="1960" customFormat="false" ht="12.75" hidden="false" customHeight="false" outlineLevel="0" collapsed="false">
      <c r="A1960" s="57" t="e">
        <f aca="false">INDEX(BucketTable,MATCH(B1960,SumMonths,0),1)</f>
        <v>#N/A</v>
      </c>
      <c r="K1960" s="57" t="e">
        <f aca="false">INDEX(lava,MATCH(B1960,SumMonths,0),2)</f>
        <v>#N/A</v>
      </c>
      <c r="Y1960" s="171"/>
    </row>
    <row r="1961" customFormat="false" ht="12.75" hidden="false" customHeight="false" outlineLevel="0" collapsed="false">
      <c r="A1961" s="57" t="e">
        <f aca="false">INDEX(BucketTable,MATCH(B1961,SumMonths,0),1)</f>
        <v>#N/A</v>
      </c>
      <c r="K1961" s="57" t="e">
        <f aca="false">INDEX(lava,MATCH(B1961,SumMonths,0),2)</f>
        <v>#N/A</v>
      </c>
      <c r="Y1961" s="171"/>
    </row>
    <row r="1962" customFormat="false" ht="12.75" hidden="false" customHeight="false" outlineLevel="0" collapsed="false">
      <c r="A1962" s="57" t="e">
        <f aca="false">INDEX(BucketTable,MATCH(B1962,SumMonths,0),1)</f>
        <v>#N/A</v>
      </c>
      <c r="K1962" s="57" t="e">
        <f aca="false">INDEX(lava,MATCH(B1962,SumMonths,0),2)</f>
        <v>#N/A</v>
      </c>
      <c r="Y1962" s="171"/>
    </row>
    <row r="1963" customFormat="false" ht="12.75" hidden="false" customHeight="false" outlineLevel="0" collapsed="false">
      <c r="A1963" s="57" t="e">
        <f aca="false">INDEX(BucketTable,MATCH(B1963,SumMonths,0),1)</f>
        <v>#N/A</v>
      </c>
      <c r="K1963" s="57" t="e">
        <f aca="false">INDEX(lava,MATCH(B1963,SumMonths,0),2)</f>
        <v>#N/A</v>
      </c>
      <c r="Y1963" s="171"/>
    </row>
    <row r="1964" customFormat="false" ht="12.75" hidden="false" customHeight="false" outlineLevel="0" collapsed="false">
      <c r="A1964" s="57" t="e">
        <f aca="false">INDEX(BucketTable,MATCH(B1964,SumMonths,0),1)</f>
        <v>#N/A</v>
      </c>
      <c r="K1964" s="57" t="e">
        <f aca="false">INDEX(lava,MATCH(B1964,SumMonths,0),2)</f>
        <v>#N/A</v>
      </c>
      <c r="Y1964" s="171"/>
    </row>
    <row r="1965" customFormat="false" ht="12.75" hidden="false" customHeight="false" outlineLevel="0" collapsed="false">
      <c r="A1965" s="57" t="e">
        <f aca="false">INDEX(BucketTable,MATCH(B1965,SumMonths,0),1)</f>
        <v>#N/A</v>
      </c>
      <c r="K1965" s="57" t="e">
        <f aca="false">INDEX(lava,MATCH(B1965,SumMonths,0),2)</f>
        <v>#N/A</v>
      </c>
      <c r="Y1965" s="171"/>
    </row>
    <row r="1966" customFormat="false" ht="12.75" hidden="false" customHeight="false" outlineLevel="0" collapsed="false">
      <c r="A1966" s="57" t="e">
        <f aca="false">INDEX(BucketTable,MATCH(B1966,SumMonths,0),1)</f>
        <v>#N/A</v>
      </c>
      <c r="K1966" s="57" t="e">
        <f aca="false">INDEX(lava,MATCH(B1966,SumMonths,0),2)</f>
        <v>#N/A</v>
      </c>
      <c r="Y1966" s="171"/>
    </row>
    <row r="1967" customFormat="false" ht="12.75" hidden="false" customHeight="false" outlineLevel="0" collapsed="false">
      <c r="A1967" s="57" t="e">
        <f aca="false">INDEX(BucketTable,MATCH(B1967,SumMonths,0),1)</f>
        <v>#N/A</v>
      </c>
      <c r="K1967" s="57" t="e">
        <f aca="false">INDEX(lava,MATCH(B1967,SumMonths,0),2)</f>
        <v>#N/A</v>
      </c>
      <c r="Y1967" s="171"/>
    </row>
    <row r="1968" customFormat="false" ht="12.75" hidden="false" customHeight="false" outlineLevel="0" collapsed="false">
      <c r="A1968" s="57" t="e">
        <f aca="false">INDEX(BucketTable,MATCH(B1968,SumMonths,0),1)</f>
        <v>#N/A</v>
      </c>
      <c r="K1968" s="57" t="e">
        <f aca="false">INDEX(lava,MATCH(B1968,SumMonths,0),2)</f>
        <v>#N/A</v>
      </c>
      <c r="Y1968" s="171"/>
    </row>
    <row r="1969" customFormat="false" ht="12.75" hidden="false" customHeight="false" outlineLevel="0" collapsed="false">
      <c r="A1969" s="57" t="e">
        <f aca="false">INDEX(BucketTable,MATCH(B1969,SumMonths,0),1)</f>
        <v>#N/A</v>
      </c>
      <c r="K1969" s="57" t="e">
        <f aca="false">INDEX(lava,MATCH(B1969,SumMonths,0),2)</f>
        <v>#N/A</v>
      </c>
      <c r="Y1969" s="171"/>
    </row>
    <row r="1970" customFormat="false" ht="12.75" hidden="false" customHeight="false" outlineLevel="0" collapsed="false">
      <c r="A1970" s="57" t="e">
        <f aca="false">INDEX(BucketTable,MATCH(B1970,SumMonths,0),1)</f>
        <v>#N/A</v>
      </c>
      <c r="K1970" s="57" t="e">
        <f aca="false">INDEX(lava,MATCH(B1970,SumMonths,0),2)</f>
        <v>#N/A</v>
      </c>
      <c r="Y1970" s="171"/>
    </row>
    <row r="1971" customFormat="false" ht="12.75" hidden="false" customHeight="false" outlineLevel="0" collapsed="false">
      <c r="A1971" s="57" t="e">
        <f aca="false">INDEX(BucketTable,MATCH(B1971,SumMonths,0),1)</f>
        <v>#N/A</v>
      </c>
      <c r="K1971" s="57" t="e">
        <f aca="false">INDEX(lava,MATCH(B1971,SumMonths,0),2)</f>
        <v>#N/A</v>
      </c>
      <c r="Y1971" s="171"/>
    </row>
    <row r="1972" customFormat="false" ht="12.75" hidden="false" customHeight="false" outlineLevel="0" collapsed="false">
      <c r="A1972" s="57" t="e">
        <f aca="false">INDEX(BucketTable,MATCH(B1972,SumMonths,0),1)</f>
        <v>#N/A</v>
      </c>
      <c r="K1972" s="57" t="e">
        <f aca="false">INDEX(lava,MATCH(B1972,SumMonths,0),2)</f>
        <v>#N/A</v>
      </c>
      <c r="Y1972" s="171"/>
    </row>
    <row r="1973" customFormat="false" ht="12.75" hidden="false" customHeight="false" outlineLevel="0" collapsed="false">
      <c r="A1973" s="57" t="e">
        <f aca="false">INDEX(BucketTable,MATCH(B1973,SumMonths,0),1)</f>
        <v>#N/A</v>
      </c>
      <c r="K1973" s="57" t="e">
        <f aca="false">INDEX(lava,MATCH(B1973,SumMonths,0),2)</f>
        <v>#N/A</v>
      </c>
      <c r="Y1973" s="171"/>
    </row>
    <row r="1974" customFormat="false" ht="12.75" hidden="false" customHeight="false" outlineLevel="0" collapsed="false">
      <c r="A1974" s="57" t="e">
        <f aca="false">INDEX(BucketTable,MATCH(B1974,SumMonths,0),1)</f>
        <v>#N/A</v>
      </c>
      <c r="K1974" s="57" t="e">
        <f aca="false">INDEX(lava,MATCH(B1974,SumMonths,0),2)</f>
        <v>#N/A</v>
      </c>
      <c r="Y1974" s="171"/>
    </row>
    <row r="1975" customFormat="false" ht="12.75" hidden="false" customHeight="false" outlineLevel="0" collapsed="false">
      <c r="A1975" s="57" t="e">
        <f aca="false">INDEX(BucketTable,MATCH(B1975,SumMonths,0),1)</f>
        <v>#N/A</v>
      </c>
      <c r="K1975" s="57" t="e">
        <f aca="false">INDEX(lava,MATCH(B1975,SumMonths,0),2)</f>
        <v>#N/A</v>
      </c>
      <c r="Y1975" s="171"/>
    </row>
    <row r="1976" customFormat="false" ht="12.75" hidden="false" customHeight="false" outlineLevel="0" collapsed="false">
      <c r="A1976" s="57" t="e">
        <f aca="false">INDEX(BucketTable,MATCH(B1976,SumMonths,0),1)</f>
        <v>#N/A</v>
      </c>
      <c r="K1976" s="57" t="e">
        <f aca="false">INDEX(lava,MATCH(B1976,SumMonths,0),2)</f>
        <v>#N/A</v>
      </c>
      <c r="Y1976" s="171"/>
    </row>
    <row r="1977" customFormat="false" ht="12.75" hidden="false" customHeight="false" outlineLevel="0" collapsed="false">
      <c r="A1977" s="57" t="e">
        <f aca="false">INDEX(BucketTable,MATCH(B1977,SumMonths,0),1)</f>
        <v>#N/A</v>
      </c>
      <c r="K1977" s="57" t="e">
        <f aca="false">INDEX(lava,MATCH(B1977,SumMonths,0),2)</f>
        <v>#N/A</v>
      </c>
      <c r="Y1977" s="171"/>
    </row>
    <row r="1978" customFormat="false" ht="12.75" hidden="false" customHeight="false" outlineLevel="0" collapsed="false">
      <c r="A1978" s="57" t="e">
        <f aca="false">INDEX(BucketTable,MATCH(B1978,SumMonths,0),1)</f>
        <v>#N/A</v>
      </c>
      <c r="K1978" s="57" t="e">
        <f aca="false">INDEX(lava,MATCH(B1978,SumMonths,0),2)</f>
        <v>#N/A</v>
      </c>
      <c r="Y1978" s="171"/>
    </row>
    <row r="1979" customFormat="false" ht="12.75" hidden="false" customHeight="false" outlineLevel="0" collapsed="false">
      <c r="A1979" s="57" t="e">
        <f aca="false">INDEX(BucketTable,MATCH(B1979,SumMonths,0),1)</f>
        <v>#N/A</v>
      </c>
      <c r="K1979" s="57" t="e">
        <f aca="false">INDEX(lava,MATCH(B1979,SumMonths,0),2)</f>
        <v>#N/A</v>
      </c>
      <c r="Y1979" s="171"/>
    </row>
    <row r="1980" customFormat="false" ht="12.75" hidden="false" customHeight="false" outlineLevel="0" collapsed="false">
      <c r="A1980" s="57" t="e">
        <f aca="false">INDEX(BucketTable,MATCH(B1980,SumMonths,0),1)</f>
        <v>#N/A</v>
      </c>
      <c r="K1980" s="57" t="e">
        <f aca="false">INDEX(lava,MATCH(B1980,SumMonths,0),2)</f>
        <v>#N/A</v>
      </c>
      <c r="Y1980" s="171"/>
    </row>
    <row r="1981" customFormat="false" ht="12.75" hidden="false" customHeight="false" outlineLevel="0" collapsed="false">
      <c r="A1981" s="57" t="e">
        <f aca="false">INDEX(BucketTable,MATCH(B1981,SumMonths,0),1)</f>
        <v>#N/A</v>
      </c>
      <c r="K1981" s="57" t="e">
        <f aca="false">INDEX(lava,MATCH(B1981,SumMonths,0),2)</f>
        <v>#N/A</v>
      </c>
      <c r="Y1981" s="171"/>
    </row>
    <row r="1982" customFormat="false" ht="12.75" hidden="false" customHeight="false" outlineLevel="0" collapsed="false">
      <c r="A1982" s="57" t="e">
        <f aca="false">INDEX(BucketTable,MATCH(B1982,SumMonths,0),1)</f>
        <v>#N/A</v>
      </c>
      <c r="K1982" s="57" t="e">
        <f aca="false">INDEX(lava,MATCH(B1982,SumMonths,0),2)</f>
        <v>#N/A</v>
      </c>
      <c r="Y1982" s="171"/>
    </row>
    <row r="1983" customFormat="false" ht="12.75" hidden="false" customHeight="false" outlineLevel="0" collapsed="false">
      <c r="A1983" s="57" t="e">
        <f aca="false">INDEX(BucketTable,MATCH(B1983,SumMonths,0),1)</f>
        <v>#N/A</v>
      </c>
      <c r="K1983" s="57" t="e">
        <f aca="false">INDEX(lava,MATCH(B1983,SumMonths,0),2)</f>
        <v>#N/A</v>
      </c>
      <c r="Y1983" s="171"/>
    </row>
    <row r="1984" customFormat="false" ht="12.75" hidden="false" customHeight="false" outlineLevel="0" collapsed="false">
      <c r="A1984" s="57" t="e">
        <f aca="false">INDEX(BucketTable,MATCH(B1984,SumMonths,0),1)</f>
        <v>#N/A</v>
      </c>
      <c r="K1984" s="57" t="e">
        <f aca="false">INDEX(lava,MATCH(B1984,SumMonths,0),2)</f>
        <v>#N/A</v>
      </c>
      <c r="Y1984" s="171"/>
    </row>
    <row r="1985" customFormat="false" ht="12.75" hidden="false" customHeight="false" outlineLevel="0" collapsed="false">
      <c r="A1985" s="57" t="e">
        <f aca="false">INDEX(BucketTable,MATCH(B1985,SumMonths,0),1)</f>
        <v>#N/A</v>
      </c>
      <c r="K1985" s="57" t="e">
        <f aca="false">INDEX(lava,MATCH(B1985,SumMonths,0),2)</f>
        <v>#N/A</v>
      </c>
      <c r="Y1985" s="171"/>
    </row>
    <row r="1986" customFormat="false" ht="12.75" hidden="false" customHeight="false" outlineLevel="0" collapsed="false">
      <c r="A1986" s="57" t="e">
        <f aca="false">INDEX(BucketTable,MATCH(B1986,SumMonths,0),1)</f>
        <v>#N/A</v>
      </c>
      <c r="K1986" s="57" t="e">
        <f aca="false">INDEX(lava,MATCH(B1986,SumMonths,0),2)</f>
        <v>#N/A</v>
      </c>
      <c r="Y1986" s="171"/>
    </row>
    <row r="1987" customFormat="false" ht="12.75" hidden="false" customHeight="false" outlineLevel="0" collapsed="false">
      <c r="A1987" s="57" t="e">
        <f aca="false">INDEX(BucketTable,MATCH(B1987,SumMonths,0),1)</f>
        <v>#N/A</v>
      </c>
      <c r="K1987" s="57" t="e">
        <f aca="false">INDEX(lava,MATCH(B1987,SumMonths,0),2)</f>
        <v>#N/A</v>
      </c>
      <c r="Y1987" s="171"/>
    </row>
    <row r="1988" customFormat="false" ht="12.75" hidden="false" customHeight="false" outlineLevel="0" collapsed="false">
      <c r="A1988" s="57" t="e">
        <f aca="false">INDEX(BucketTable,MATCH(B1988,SumMonths,0),1)</f>
        <v>#N/A</v>
      </c>
      <c r="K1988" s="57" t="e">
        <f aca="false">INDEX(lava,MATCH(B1988,SumMonths,0),2)</f>
        <v>#N/A</v>
      </c>
      <c r="Y1988" s="171"/>
    </row>
    <row r="1989" customFormat="false" ht="12.75" hidden="false" customHeight="false" outlineLevel="0" collapsed="false">
      <c r="A1989" s="57" t="e">
        <f aca="false">INDEX(BucketTable,MATCH(B1989,SumMonths,0),1)</f>
        <v>#N/A</v>
      </c>
      <c r="K1989" s="57" t="e">
        <f aca="false">INDEX(lava,MATCH(B1989,SumMonths,0),2)</f>
        <v>#N/A</v>
      </c>
      <c r="Y1989" s="171"/>
    </row>
    <row r="1990" customFormat="false" ht="12.75" hidden="false" customHeight="false" outlineLevel="0" collapsed="false">
      <c r="A1990" s="57" t="e">
        <f aca="false">INDEX(BucketTable,MATCH(B1990,SumMonths,0),1)</f>
        <v>#N/A</v>
      </c>
      <c r="K1990" s="57" t="e">
        <f aca="false">INDEX(lava,MATCH(B1990,SumMonths,0),2)</f>
        <v>#N/A</v>
      </c>
      <c r="Y1990" s="171"/>
    </row>
    <row r="1991" customFormat="false" ht="12.75" hidden="false" customHeight="false" outlineLevel="0" collapsed="false">
      <c r="A1991" s="57" t="e">
        <f aca="false">INDEX(BucketTable,MATCH(B1991,SumMonths,0),1)</f>
        <v>#N/A</v>
      </c>
      <c r="K1991" s="57" t="e">
        <f aca="false">INDEX(lava,MATCH(B1991,SumMonths,0),2)</f>
        <v>#N/A</v>
      </c>
      <c r="Y1991" s="171"/>
    </row>
    <row r="1992" customFormat="false" ht="12.75" hidden="false" customHeight="false" outlineLevel="0" collapsed="false">
      <c r="A1992" s="57" t="e">
        <f aca="false">INDEX(BucketTable,MATCH(B1992,SumMonths,0),1)</f>
        <v>#N/A</v>
      </c>
      <c r="K1992" s="57" t="e">
        <f aca="false">INDEX(lava,MATCH(B1992,SumMonths,0),2)</f>
        <v>#N/A</v>
      </c>
      <c r="Y1992" s="171"/>
    </row>
    <row r="1993" customFormat="false" ht="12.75" hidden="false" customHeight="false" outlineLevel="0" collapsed="false">
      <c r="A1993" s="57" t="e">
        <f aca="false">INDEX(BucketTable,MATCH(B1993,SumMonths,0),1)</f>
        <v>#N/A</v>
      </c>
      <c r="K1993" s="57" t="e">
        <f aca="false">INDEX(lava,MATCH(B1993,SumMonths,0),2)</f>
        <v>#N/A</v>
      </c>
      <c r="Y1993" s="171"/>
    </row>
    <row r="1994" customFormat="false" ht="12.75" hidden="false" customHeight="false" outlineLevel="0" collapsed="false">
      <c r="A1994" s="57" t="e">
        <f aca="false">INDEX(BucketTable,MATCH(B1994,SumMonths,0),1)</f>
        <v>#N/A</v>
      </c>
      <c r="K1994" s="57" t="e">
        <f aca="false">INDEX(lava,MATCH(B1994,SumMonths,0),2)</f>
        <v>#N/A</v>
      </c>
      <c r="Y1994" s="171"/>
    </row>
    <row r="1995" customFormat="false" ht="12.75" hidden="false" customHeight="false" outlineLevel="0" collapsed="false">
      <c r="A1995" s="57" t="e">
        <f aca="false">INDEX(BucketTable,MATCH(B1995,SumMonths,0),1)</f>
        <v>#N/A</v>
      </c>
      <c r="K1995" s="57" t="e">
        <f aca="false">INDEX(lava,MATCH(B1995,SumMonths,0),2)</f>
        <v>#N/A</v>
      </c>
      <c r="Y1995" s="171"/>
    </row>
    <row r="1996" customFormat="false" ht="12.75" hidden="false" customHeight="false" outlineLevel="0" collapsed="false">
      <c r="A1996" s="57" t="e">
        <f aca="false">INDEX(BucketTable,MATCH(B1996,SumMonths,0),1)</f>
        <v>#N/A</v>
      </c>
      <c r="K1996" s="57" t="e">
        <f aca="false">INDEX(lava,MATCH(B1996,SumMonths,0),2)</f>
        <v>#N/A</v>
      </c>
      <c r="Y1996" s="171"/>
    </row>
    <row r="1997" customFormat="false" ht="12.75" hidden="false" customHeight="false" outlineLevel="0" collapsed="false">
      <c r="A1997" s="57" t="e">
        <f aca="false">INDEX(BucketTable,MATCH(B1997,SumMonths,0),1)</f>
        <v>#N/A</v>
      </c>
      <c r="K1997" s="57" t="e">
        <f aca="false">INDEX(lava,MATCH(B1997,SumMonths,0),2)</f>
        <v>#N/A</v>
      </c>
      <c r="Y1997" s="171"/>
    </row>
    <row r="1998" customFormat="false" ht="12.75" hidden="false" customHeight="false" outlineLevel="0" collapsed="false">
      <c r="A1998" s="57" t="e">
        <f aca="false">INDEX(BucketTable,MATCH(B1998,SumMonths,0),1)</f>
        <v>#N/A</v>
      </c>
      <c r="K1998" s="57" t="e">
        <f aca="false">INDEX(lava,MATCH(B1998,SumMonths,0),2)</f>
        <v>#N/A</v>
      </c>
      <c r="Y1998" s="171"/>
    </row>
    <row r="1999" customFormat="false" ht="12.75" hidden="false" customHeight="false" outlineLevel="0" collapsed="false">
      <c r="A1999" s="57" t="e">
        <f aca="false">INDEX(BucketTable,MATCH(B1999,SumMonths,0),1)</f>
        <v>#N/A</v>
      </c>
      <c r="K1999" s="57" t="e">
        <f aca="false">INDEX(lava,MATCH(B1999,SumMonths,0),2)</f>
        <v>#N/A</v>
      </c>
      <c r="Y1999" s="171"/>
    </row>
    <row r="2000" customFormat="false" ht="12.75" hidden="false" customHeight="false" outlineLevel="0" collapsed="false">
      <c r="A2000" s="57" t="e">
        <f aca="false">INDEX(BucketTable,MATCH(B2000,SumMonths,0),1)</f>
        <v>#N/A</v>
      </c>
      <c r="K2000" s="57" t="e">
        <f aca="false">INDEX(lava,MATCH(B2000,SumMonths,0),2)</f>
        <v>#N/A</v>
      </c>
      <c r="Y2000" s="171"/>
    </row>
    <row r="2001" customFormat="false" ht="12.75" hidden="false" customHeight="false" outlineLevel="0" collapsed="false">
      <c r="A2001" s="57" t="e">
        <f aca="false">INDEX(BucketTable,MATCH(B2001,SumMonths,0),1)</f>
        <v>#N/A</v>
      </c>
      <c r="K2001" s="57" t="e">
        <f aca="false">INDEX(lava,MATCH(B2001,SumMonths,0),2)</f>
        <v>#N/A</v>
      </c>
      <c r="Y2001" s="171"/>
    </row>
    <row r="2002" customFormat="false" ht="12.75" hidden="false" customHeight="false" outlineLevel="0" collapsed="false">
      <c r="A2002" s="57" t="e">
        <f aca="false">INDEX(BucketTable,MATCH(B2002,SumMonths,0),1)</f>
        <v>#N/A</v>
      </c>
      <c r="K2002" s="57" t="e">
        <f aca="false">INDEX(lava,MATCH(B2002,SumMonths,0),2)</f>
        <v>#N/A</v>
      </c>
      <c r="Y2002" s="171"/>
    </row>
    <row r="2003" customFormat="false" ht="12.75" hidden="false" customHeight="false" outlineLevel="0" collapsed="false">
      <c r="A2003" s="57" t="e">
        <f aca="false">INDEX(BucketTable,MATCH(B2003,SumMonths,0),1)</f>
        <v>#N/A</v>
      </c>
      <c r="K2003" s="57" t="e">
        <f aca="false">INDEX(lava,MATCH(B2003,SumMonths,0),2)</f>
        <v>#N/A</v>
      </c>
      <c r="Y2003" s="171"/>
    </row>
    <row r="2004" customFormat="false" ht="12.75" hidden="false" customHeight="false" outlineLevel="0" collapsed="false">
      <c r="A2004" s="57" t="e">
        <f aca="false">INDEX(BucketTable,MATCH(B2004,SumMonths,0),1)</f>
        <v>#N/A</v>
      </c>
      <c r="K2004" s="57" t="e">
        <f aca="false">INDEX(lava,MATCH(B2004,SumMonths,0),2)</f>
        <v>#N/A</v>
      </c>
      <c r="Y2004" s="171"/>
    </row>
    <row r="2005" customFormat="false" ht="12.75" hidden="false" customHeight="false" outlineLevel="0" collapsed="false">
      <c r="A2005" s="57" t="e">
        <f aca="false">INDEX(BucketTable,MATCH(B2005,SumMonths,0),1)</f>
        <v>#N/A</v>
      </c>
      <c r="K2005" s="57" t="e">
        <f aca="false">INDEX(lava,MATCH(B2005,SumMonths,0),2)</f>
        <v>#N/A</v>
      </c>
      <c r="Y2005" s="171"/>
    </row>
    <row r="2006" customFormat="false" ht="12.75" hidden="false" customHeight="false" outlineLevel="0" collapsed="false">
      <c r="A2006" s="57" t="e">
        <f aca="false">INDEX(BucketTable,MATCH(B2006,SumMonths,0),1)</f>
        <v>#N/A</v>
      </c>
      <c r="K2006" s="57" t="e">
        <f aca="false">INDEX(lava,MATCH(B2006,SumMonths,0),2)</f>
        <v>#N/A</v>
      </c>
      <c r="Y2006" s="171"/>
    </row>
    <row r="2007" customFormat="false" ht="12.75" hidden="false" customHeight="false" outlineLevel="0" collapsed="false">
      <c r="A2007" s="57" t="e">
        <f aca="false">INDEX(BucketTable,MATCH(B2007,SumMonths,0),1)</f>
        <v>#N/A</v>
      </c>
      <c r="K2007" s="57" t="e">
        <f aca="false">INDEX(lava,MATCH(B2007,SumMonths,0),2)</f>
        <v>#N/A</v>
      </c>
      <c r="Y2007" s="171"/>
    </row>
    <row r="2008" customFormat="false" ht="12.75" hidden="false" customHeight="false" outlineLevel="0" collapsed="false">
      <c r="A2008" s="57" t="e">
        <f aca="false">INDEX(BucketTable,MATCH(B2008,SumMonths,0),1)</f>
        <v>#N/A</v>
      </c>
      <c r="K2008" s="57" t="e">
        <f aca="false">INDEX(lava,MATCH(B2008,SumMonths,0),2)</f>
        <v>#N/A</v>
      </c>
      <c r="Y2008" s="171"/>
    </row>
    <row r="2009" customFormat="false" ht="12.75" hidden="false" customHeight="false" outlineLevel="0" collapsed="false">
      <c r="A2009" s="57" t="e">
        <f aca="false">INDEX(BucketTable,MATCH(B2009,SumMonths,0),1)</f>
        <v>#N/A</v>
      </c>
      <c r="K2009" s="57" t="e">
        <f aca="false">INDEX(lava,MATCH(B2009,SumMonths,0),2)</f>
        <v>#N/A</v>
      </c>
      <c r="Y2009" s="171"/>
    </row>
    <row r="2010" customFormat="false" ht="12.75" hidden="false" customHeight="false" outlineLevel="0" collapsed="false">
      <c r="A2010" s="57" t="e">
        <f aca="false">INDEX(BucketTable,MATCH(B2010,SumMonths,0),1)</f>
        <v>#N/A</v>
      </c>
      <c r="K2010" s="57" t="e">
        <f aca="false">INDEX(lava,MATCH(B2010,SumMonths,0),2)</f>
        <v>#N/A</v>
      </c>
      <c r="Y2010" s="171"/>
    </row>
    <row r="2011" customFormat="false" ht="12.75" hidden="false" customHeight="false" outlineLevel="0" collapsed="false">
      <c r="A2011" s="57" t="e">
        <f aca="false">INDEX(BucketTable,MATCH(B2011,SumMonths,0),1)</f>
        <v>#N/A</v>
      </c>
      <c r="K2011" s="57" t="e">
        <f aca="false">INDEX(lava,MATCH(B2011,SumMonths,0),2)</f>
        <v>#N/A</v>
      </c>
      <c r="Y2011" s="171"/>
    </row>
    <row r="2012" customFormat="false" ht="12.75" hidden="false" customHeight="false" outlineLevel="0" collapsed="false">
      <c r="A2012" s="57" t="e">
        <f aca="false">INDEX(BucketTable,MATCH(B2012,SumMonths,0),1)</f>
        <v>#N/A</v>
      </c>
      <c r="K2012" s="57" t="e">
        <f aca="false">INDEX(lava,MATCH(B2012,SumMonths,0),2)</f>
        <v>#N/A</v>
      </c>
      <c r="Y2012" s="171"/>
    </row>
    <row r="2013" customFormat="false" ht="12.75" hidden="false" customHeight="false" outlineLevel="0" collapsed="false">
      <c r="A2013" s="57" t="e">
        <f aca="false">INDEX(BucketTable,MATCH(B2013,SumMonths,0),1)</f>
        <v>#N/A</v>
      </c>
      <c r="K2013" s="57" t="e">
        <f aca="false">INDEX(lava,MATCH(B2013,SumMonths,0),2)</f>
        <v>#N/A</v>
      </c>
      <c r="Y2013" s="171"/>
    </row>
    <row r="2014" customFormat="false" ht="12.75" hidden="false" customHeight="false" outlineLevel="0" collapsed="false">
      <c r="A2014" s="57" t="e">
        <f aca="false">INDEX(BucketTable,MATCH(B2014,SumMonths,0),1)</f>
        <v>#N/A</v>
      </c>
      <c r="K2014" s="57" t="e">
        <f aca="false">INDEX(lava,MATCH(B2014,SumMonths,0),2)</f>
        <v>#N/A</v>
      </c>
      <c r="Y2014" s="171"/>
    </row>
    <row r="2015" customFormat="false" ht="12.75" hidden="false" customHeight="false" outlineLevel="0" collapsed="false">
      <c r="A2015" s="57" t="e">
        <f aca="false">INDEX(BucketTable,MATCH(B2015,SumMonths,0),1)</f>
        <v>#N/A</v>
      </c>
      <c r="K2015" s="57" t="e">
        <f aca="false">INDEX(lava,MATCH(B2015,SumMonths,0),2)</f>
        <v>#N/A</v>
      </c>
      <c r="Y2015" s="171"/>
    </row>
    <row r="2016" customFormat="false" ht="12.75" hidden="false" customHeight="false" outlineLevel="0" collapsed="false">
      <c r="A2016" s="57" t="e">
        <f aca="false">INDEX(BucketTable,MATCH(B2016,SumMonths,0),1)</f>
        <v>#N/A</v>
      </c>
      <c r="K2016" s="57" t="e">
        <f aca="false">INDEX(lava,MATCH(B2016,SumMonths,0),2)</f>
        <v>#N/A</v>
      </c>
      <c r="Y2016" s="171"/>
    </row>
    <row r="2017" customFormat="false" ht="12.75" hidden="false" customHeight="false" outlineLevel="0" collapsed="false">
      <c r="A2017" s="57" t="e">
        <f aca="false">INDEX(BucketTable,MATCH(B2017,SumMonths,0),1)</f>
        <v>#N/A</v>
      </c>
      <c r="K2017" s="57" t="e">
        <f aca="false">INDEX(lava,MATCH(B2017,SumMonths,0),2)</f>
        <v>#N/A</v>
      </c>
      <c r="Y2017" s="171"/>
    </row>
    <row r="2018" customFormat="false" ht="12.75" hidden="false" customHeight="false" outlineLevel="0" collapsed="false">
      <c r="A2018" s="57" t="e">
        <f aca="false">INDEX(BucketTable,MATCH(B2018,SumMonths,0),1)</f>
        <v>#N/A</v>
      </c>
      <c r="K2018" s="57" t="e">
        <f aca="false">INDEX(lava,MATCH(B2018,SumMonths,0),2)</f>
        <v>#N/A</v>
      </c>
      <c r="Y2018" s="171"/>
    </row>
    <row r="2019" customFormat="false" ht="12.75" hidden="false" customHeight="false" outlineLevel="0" collapsed="false">
      <c r="A2019" s="57" t="e">
        <f aca="false">INDEX(BucketTable,MATCH(B2019,SumMonths,0),1)</f>
        <v>#N/A</v>
      </c>
      <c r="K2019" s="57" t="e">
        <f aca="false">INDEX(lava,MATCH(B2019,SumMonths,0),2)</f>
        <v>#N/A</v>
      </c>
      <c r="Y2019" s="171"/>
    </row>
    <row r="2020" customFormat="false" ht="12.75" hidden="false" customHeight="false" outlineLevel="0" collapsed="false">
      <c r="A2020" s="57" t="e">
        <f aca="false">INDEX(BucketTable,MATCH(B2020,SumMonths,0),1)</f>
        <v>#N/A</v>
      </c>
      <c r="K2020" s="57" t="e">
        <f aca="false">INDEX(lava,MATCH(B2020,SumMonths,0),2)</f>
        <v>#N/A</v>
      </c>
      <c r="Y2020" s="171"/>
    </row>
    <row r="2021" customFormat="false" ht="12.75" hidden="false" customHeight="false" outlineLevel="0" collapsed="false">
      <c r="A2021" s="57" t="e">
        <f aca="false">INDEX(BucketTable,MATCH(B2021,SumMonths,0),1)</f>
        <v>#N/A</v>
      </c>
      <c r="K2021" s="57" t="e">
        <f aca="false">INDEX(lava,MATCH(B2021,SumMonths,0),2)</f>
        <v>#N/A</v>
      </c>
      <c r="Y2021" s="171"/>
    </row>
    <row r="2022" customFormat="false" ht="12.75" hidden="false" customHeight="false" outlineLevel="0" collapsed="false">
      <c r="A2022" s="57" t="e">
        <f aca="false">INDEX(BucketTable,MATCH(B2022,SumMonths,0),1)</f>
        <v>#N/A</v>
      </c>
      <c r="K2022" s="57" t="e">
        <f aca="false">INDEX(lava,MATCH(B2022,SumMonths,0),2)</f>
        <v>#N/A</v>
      </c>
      <c r="Y2022" s="171"/>
    </row>
    <row r="2023" customFormat="false" ht="12.75" hidden="false" customHeight="false" outlineLevel="0" collapsed="false">
      <c r="A2023" s="57" t="e">
        <f aca="false">INDEX(BucketTable,MATCH(B2023,SumMonths,0),1)</f>
        <v>#N/A</v>
      </c>
      <c r="K2023" s="57" t="e">
        <f aca="false">INDEX(lava,MATCH(B2023,SumMonths,0),2)</f>
        <v>#N/A</v>
      </c>
      <c r="Y2023" s="171"/>
    </row>
    <row r="2024" customFormat="false" ht="12.75" hidden="false" customHeight="false" outlineLevel="0" collapsed="false">
      <c r="A2024" s="57" t="e">
        <f aca="false">INDEX(BucketTable,MATCH(B2024,SumMonths,0),1)</f>
        <v>#N/A</v>
      </c>
      <c r="K2024" s="57" t="e">
        <f aca="false">INDEX(lava,MATCH(B2024,SumMonths,0),2)</f>
        <v>#N/A</v>
      </c>
      <c r="Y2024" s="171"/>
    </row>
    <row r="2025" customFormat="false" ht="12.75" hidden="false" customHeight="false" outlineLevel="0" collapsed="false">
      <c r="A2025" s="57" t="e">
        <f aca="false">INDEX(BucketTable,MATCH(B2025,SumMonths,0),1)</f>
        <v>#N/A</v>
      </c>
      <c r="K2025" s="57" t="e">
        <f aca="false">INDEX(lava,MATCH(B2025,SumMonths,0),2)</f>
        <v>#N/A</v>
      </c>
      <c r="Y2025" s="171"/>
    </row>
    <row r="2026" customFormat="false" ht="12.75" hidden="false" customHeight="false" outlineLevel="0" collapsed="false">
      <c r="A2026" s="57" t="e">
        <f aca="false">INDEX(BucketTable,MATCH(B2026,SumMonths,0),1)</f>
        <v>#N/A</v>
      </c>
      <c r="K2026" s="57" t="e">
        <f aca="false">INDEX(lava,MATCH(B2026,SumMonths,0),2)</f>
        <v>#N/A</v>
      </c>
      <c r="Y2026" s="171"/>
    </row>
    <row r="2027" customFormat="false" ht="12.75" hidden="false" customHeight="false" outlineLevel="0" collapsed="false">
      <c r="A2027" s="57" t="e">
        <f aca="false">INDEX(BucketTable,MATCH(B2027,SumMonths,0),1)</f>
        <v>#N/A</v>
      </c>
      <c r="K2027" s="57" t="e">
        <f aca="false">INDEX(lava,MATCH(B2027,SumMonths,0),2)</f>
        <v>#N/A</v>
      </c>
      <c r="Y2027" s="171"/>
    </row>
    <row r="2028" customFormat="false" ht="12.75" hidden="false" customHeight="false" outlineLevel="0" collapsed="false">
      <c r="A2028" s="57" t="e">
        <f aca="false">INDEX(BucketTable,MATCH(B2028,SumMonths,0),1)</f>
        <v>#N/A</v>
      </c>
      <c r="K2028" s="57" t="e">
        <f aca="false">INDEX(lava,MATCH(B2028,SumMonths,0),2)</f>
        <v>#N/A</v>
      </c>
      <c r="Y2028" s="171"/>
    </row>
    <row r="2029" customFormat="false" ht="12.75" hidden="false" customHeight="false" outlineLevel="0" collapsed="false">
      <c r="A2029" s="57" t="e">
        <f aca="false">INDEX(BucketTable,MATCH(B2029,SumMonths,0),1)</f>
        <v>#N/A</v>
      </c>
      <c r="K2029" s="57" t="e">
        <f aca="false">INDEX(lava,MATCH(B2029,SumMonths,0),2)</f>
        <v>#N/A</v>
      </c>
      <c r="Y2029" s="171"/>
    </row>
    <row r="2030" customFormat="false" ht="12.75" hidden="false" customHeight="false" outlineLevel="0" collapsed="false">
      <c r="A2030" s="57" t="e">
        <f aca="false">INDEX(BucketTable,MATCH(B2030,SumMonths,0),1)</f>
        <v>#N/A</v>
      </c>
      <c r="K2030" s="57" t="e">
        <f aca="false">INDEX(lava,MATCH(B2030,SumMonths,0),2)</f>
        <v>#N/A</v>
      </c>
      <c r="Y2030" s="171"/>
    </row>
    <row r="2031" customFormat="false" ht="12.75" hidden="false" customHeight="false" outlineLevel="0" collapsed="false">
      <c r="A2031" s="57" t="e">
        <f aca="false">INDEX(BucketTable,MATCH(B2031,SumMonths,0),1)</f>
        <v>#N/A</v>
      </c>
      <c r="K2031" s="57" t="e">
        <f aca="false">INDEX(lava,MATCH(B2031,SumMonths,0),2)</f>
        <v>#N/A</v>
      </c>
      <c r="Y2031" s="171"/>
    </row>
    <row r="2032" customFormat="false" ht="12.75" hidden="false" customHeight="false" outlineLevel="0" collapsed="false">
      <c r="A2032" s="57" t="e">
        <f aca="false">INDEX(BucketTable,MATCH(B2032,SumMonths,0),1)</f>
        <v>#N/A</v>
      </c>
      <c r="K2032" s="57" t="e">
        <f aca="false">INDEX(lava,MATCH(B2032,SumMonths,0),2)</f>
        <v>#N/A</v>
      </c>
      <c r="Y2032" s="171"/>
    </row>
    <row r="2033" customFormat="false" ht="12.75" hidden="false" customHeight="false" outlineLevel="0" collapsed="false">
      <c r="A2033" s="57" t="e">
        <f aca="false">INDEX(BucketTable,MATCH(B2033,SumMonths,0),1)</f>
        <v>#N/A</v>
      </c>
      <c r="K2033" s="57" t="e">
        <f aca="false">INDEX(lava,MATCH(B2033,SumMonths,0),2)</f>
        <v>#N/A</v>
      </c>
      <c r="Y2033" s="171"/>
    </row>
    <row r="2034" customFormat="false" ht="12.75" hidden="false" customHeight="false" outlineLevel="0" collapsed="false">
      <c r="A2034" s="57" t="e">
        <f aca="false">INDEX(BucketTable,MATCH(B2034,SumMonths,0),1)</f>
        <v>#N/A</v>
      </c>
      <c r="K2034" s="57" t="e">
        <f aca="false">INDEX(lava,MATCH(B2034,SumMonths,0),2)</f>
        <v>#N/A</v>
      </c>
      <c r="Y2034" s="171"/>
    </row>
    <row r="2035" customFormat="false" ht="12.75" hidden="false" customHeight="false" outlineLevel="0" collapsed="false">
      <c r="A2035" s="57" t="e">
        <f aca="false">INDEX(BucketTable,MATCH(B2035,SumMonths,0),1)</f>
        <v>#N/A</v>
      </c>
      <c r="K2035" s="57" t="e">
        <f aca="false">INDEX(lava,MATCH(B2035,SumMonths,0),2)</f>
        <v>#N/A</v>
      </c>
      <c r="Y2035" s="171"/>
    </row>
    <row r="2036" customFormat="false" ht="12.75" hidden="false" customHeight="false" outlineLevel="0" collapsed="false">
      <c r="A2036" s="57" t="e">
        <f aca="false">INDEX(BucketTable,MATCH(B2036,SumMonths,0),1)</f>
        <v>#N/A</v>
      </c>
      <c r="K2036" s="57" t="e">
        <f aca="false">INDEX(lava,MATCH(B2036,SumMonths,0),2)</f>
        <v>#N/A</v>
      </c>
      <c r="Y2036" s="171"/>
    </row>
    <row r="2037" customFormat="false" ht="12.75" hidden="false" customHeight="false" outlineLevel="0" collapsed="false">
      <c r="A2037" s="57" t="e">
        <f aca="false">INDEX(BucketTable,MATCH(B2037,SumMonths,0),1)</f>
        <v>#N/A</v>
      </c>
      <c r="K2037" s="57" t="e">
        <f aca="false">INDEX(lava,MATCH(B2037,SumMonths,0),2)</f>
        <v>#N/A</v>
      </c>
      <c r="Y2037" s="171"/>
    </row>
    <row r="2038" customFormat="false" ht="12.75" hidden="false" customHeight="false" outlineLevel="0" collapsed="false">
      <c r="A2038" s="57" t="e">
        <f aca="false">INDEX(BucketTable,MATCH(B2038,SumMonths,0),1)</f>
        <v>#N/A</v>
      </c>
      <c r="K2038" s="57" t="e">
        <f aca="false">INDEX(lava,MATCH(B2038,SumMonths,0),2)</f>
        <v>#N/A</v>
      </c>
      <c r="Y2038" s="171"/>
    </row>
    <row r="2039" customFormat="false" ht="12.75" hidden="false" customHeight="false" outlineLevel="0" collapsed="false">
      <c r="A2039" s="57" t="e">
        <f aca="false">INDEX(BucketTable,MATCH(B2039,SumMonths,0),1)</f>
        <v>#N/A</v>
      </c>
      <c r="K2039" s="57" t="e">
        <f aca="false">INDEX(lava,MATCH(B2039,SumMonths,0),2)</f>
        <v>#N/A</v>
      </c>
      <c r="Y2039" s="171"/>
    </row>
    <row r="2040" customFormat="false" ht="12.75" hidden="false" customHeight="false" outlineLevel="0" collapsed="false">
      <c r="A2040" s="57" t="e">
        <f aca="false">INDEX(BucketTable,MATCH(B2040,SumMonths,0),1)</f>
        <v>#N/A</v>
      </c>
      <c r="K2040" s="57" t="e">
        <f aca="false">INDEX(lava,MATCH(B2040,SumMonths,0),2)</f>
        <v>#N/A</v>
      </c>
      <c r="Y2040" s="171"/>
    </row>
    <row r="2041" customFormat="false" ht="12.75" hidden="false" customHeight="false" outlineLevel="0" collapsed="false">
      <c r="A2041" s="57" t="e">
        <f aca="false">INDEX(BucketTable,MATCH(B2041,SumMonths,0),1)</f>
        <v>#N/A</v>
      </c>
      <c r="K2041" s="57" t="e">
        <f aca="false">INDEX(lava,MATCH(B2041,SumMonths,0),2)</f>
        <v>#N/A</v>
      </c>
      <c r="Y2041" s="171"/>
    </row>
    <row r="2042" customFormat="false" ht="12.75" hidden="false" customHeight="false" outlineLevel="0" collapsed="false">
      <c r="A2042" s="57" t="e">
        <f aca="false">INDEX(BucketTable,MATCH(B2042,SumMonths,0),1)</f>
        <v>#N/A</v>
      </c>
      <c r="K2042" s="57" t="e">
        <f aca="false">INDEX(lava,MATCH(B2042,SumMonths,0),2)</f>
        <v>#N/A</v>
      </c>
      <c r="Y2042" s="171"/>
    </row>
    <row r="2043" customFormat="false" ht="12.75" hidden="false" customHeight="false" outlineLevel="0" collapsed="false">
      <c r="A2043" s="57" t="e">
        <f aca="false">INDEX(BucketTable,MATCH(B2043,SumMonths,0),1)</f>
        <v>#N/A</v>
      </c>
      <c r="K2043" s="57" t="e">
        <f aca="false">INDEX(lava,MATCH(B2043,SumMonths,0),2)</f>
        <v>#N/A</v>
      </c>
      <c r="Y2043" s="171"/>
    </row>
    <row r="2044" customFormat="false" ht="12.75" hidden="false" customHeight="false" outlineLevel="0" collapsed="false">
      <c r="A2044" s="57" t="e">
        <f aca="false">INDEX(BucketTable,MATCH(B2044,SumMonths,0),1)</f>
        <v>#N/A</v>
      </c>
      <c r="K2044" s="57" t="e">
        <f aca="false">INDEX(lava,MATCH(B2044,SumMonths,0),2)</f>
        <v>#N/A</v>
      </c>
      <c r="Y2044" s="171"/>
    </row>
    <row r="2045" customFormat="false" ht="12.75" hidden="false" customHeight="false" outlineLevel="0" collapsed="false">
      <c r="A2045" s="57" t="e">
        <f aca="false">INDEX(BucketTable,MATCH(B2045,SumMonths,0),1)</f>
        <v>#N/A</v>
      </c>
      <c r="K2045" s="57" t="e">
        <f aca="false">INDEX(lava,MATCH(B2045,SumMonths,0),2)</f>
        <v>#N/A</v>
      </c>
      <c r="Y2045" s="171"/>
    </row>
    <row r="2046" customFormat="false" ht="12.75" hidden="false" customHeight="false" outlineLevel="0" collapsed="false">
      <c r="A2046" s="57" t="e">
        <f aca="false">INDEX(BucketTable,MATCH(B2046,SumMonths,0),1)</f>
        <v>#N/A</v>
      </c>
      <c r="K2046" s="57" t="e">
        <f aca="false">INDEX(lava,MATCH(B2046,SumMonths,0),2)</f>
        <v>#N/A</v>
      </c>
      <c r="Y2046" s="171"/>
    </row>
    <row r="2047" customFormat="false" ht="12.75" hidden="false" customHeight="false" outlineLevel="0" collapsed="false">
      <c r="A2047" s="57" t="e">
        <f aca="false">INDEX(BucketTable,MATCH(B2047,SumMonths,0),1)</f>
        <v>#N/A</v>
      </c>
      <c r="K2047" s="57" t="e">
        <f aca="false">INDEX(lava,MATCH(B2047,SumMonths,0),2)</f>
        <v>#N/A</v>
      </c>
      <c r="Y2047" s="171"/>
    </row>
    <row r="2048" customFormat="false" ht="12.75" hidden="false" customHeight="false" outlineLevel="0" collapsed="false">
      <c r="A2048" s="57" t="e">
        <f aca="false">INDEX(BucketTable,MATCH(B2048,SumMonths,0),1)</f>
        <v>#N/A</v>
      </c>
      <c r="K2048" s="57" t="e">
        <f aca="false">INDEX(lava,MATCH(B2048,SumMonths,0),2)</f>
        <v>#N/A</v>
      </c>
      <c r="Y2048" s="171"/>
    </row>
    <row r="2049" customFormat="false" ht="12.75" hidden="false" customHeight="false" outlineLevel="0" collapsed="false">
      <c r="A2049" s="57" t="e">
        <f aca="false">INDEX(BucketTable,MATCH(B2049,SumMonths,0),1)</f>
        <v>#N/A</v>
      </c>
      <c r="K2049" s="57" t="e">
        <f aca="false">INDEX(lava,MATCH(B2049,SumMonths,0),2)</f>
        <v>#N/A</v>
      </c>
      <c r="Y2049" s="171"/>
    </row>
    <row r="2050" customFormat="false" ht="12.75" hidden="false" customHeight="false" outlineLevel="0" collapsed="false">
      <c r="A2050" s="57" t="e">
        <f aca="false">INDEX(BucketTable,MATCH(B2050,SumMonths,0),1)</f>
        <v>#N/A</v>
      </c>
      <c r="K2050" s="57" t="e">
        <f aca="false">INDEX(lava,MATCH(B2050,SumMonths,0),2)</f>
        <v>#N/A</v>
      </c>
      <c r="Y2050" s="171"/>
    </row>
    <row r="2051" customFormat="false" ht="12.75" hidden="false" customHeight="false" outlineLevel="0" collapsed="false">
      <c r="A2051" s="57" t="e">
        <f aca="false">INDEX(BucketTable,MATCH(B2051,SumMonths,0),1)</f>
        <v>#N/A</v>
      </c>
      <c r="K2051" s="57" t="e">
        <f aca="false">INDEX(lava,MATCH(B2051,SumMonths,0),2)</f>
        <v>#N/A</v>
      </c>
      <c r="Y2051" s="171"/>
    </row>
    <row r="2052" customFormat="false" ht="12.75" hidden="false" customHeight="false" outlineLevel="0" collapsed="false">
      <c r="A2052" s="57" t="e">
        <f aca="false">INDEX(BucketTable,MATCH(B2052,SumMonths,0),1)</f>
        <v>#N/A</v>
      </c>
      <c r="K2052" s="57" t="e">
        <f aca="false">INDEX(lava,MATCH(B2052,SumMonths,0),2)</f>
        <v>#N/A</v>
      </c>
      <c r="Y2052" s="171"/>
    </row>
    <row r="2053" customFormat="false" ht="12.75" hidden="false" customHeight="false" outlineLevel="0" collapsed="false">
      <c r="A2053" s="57" t="e">
        <f aca="false">INDEX(BucketTable,MATCH(B2053,SumMonths,0),1)</f>
        <v>#N/A</v>
      </c>
      <c r="K2053" s="57" t="e">
        <f aca="false">INDEX(lava,MATCH(B2053,SumMonths,0),2)</f>
        <v>#N/A</v>
      </c>
      <c r="Y2053" s="171"/>
    </row>
    <row r="2054" customFormat="false" ht="12.75" hidden="false" customHeight="false" outlineLevel="0" collapsed="false">
      <c r="A2054" s="57" t="e">
        <f aca="false">INDEX(BucketTable,MATCH(B2054,SumMonths,0),1)</f>
        <v>#N/A</v>
      </c>
      <c r="K2054" s="57" t="e">
        <f aca="false">INDEX(lava,MATCH(B2054,SumMonths,0),2)</f>
        <v>#N/A</v>
      </c>
      <c r="Y2054" s="171"/>
    </row>
    <row r="2055" customFormat="false" ht="12.75" hidden="false" customHeight="false" outlineLevel="0" collapsed="false">
      <c r="A2055" s="57" t="e">
        <f aca="false">INDEX(BucketTable,MATCH(B2055,SumMonths,0),1)</f>
        <v>#N/A</v>
      </c>
      <c r="K2055" s="57" t="e">
        <f aca="false">INDEX(lava,MATCH(B2055,SumMonths,0),2)</f>
        <v>#N/A</v>
      </c>
      <c r="Y2055" s="171"/>
    </row>
    <row r="2056" customFormat="false" ht="12.75" hidden="false" customHeight="false" outlineLevel="0" collapsed="false">
      <c r="A2056" s="57" t="e">
        <f aca="false">INDEX(BucketTable,MATCH(B2056,SumMonths,0),1)</f>
        <v>#N/A</v>
      </c>
      <c r="K2056" s="57" t="e">
        <f aca="false">INDEX(lava,MATCH(B2056,SumMonths,0),2)</f>
        <v>#N/A</v>
      </c>
      <c r="Y2056" s="171"/>
    </row>
    <row r="2057" customFormat="false" ht="12.75" hidden="false" customHeight="false" outlineLevel="0" collapsed="false">
      <c r="A2057" s="57" t="e">
        <f aca="false">INDEX(BucketTable,MATCH(B2057,SumMonths,0),1)</f>
        <v>#N/A</v>
      </c>
      <c r="K2057" s="57" t="e">
        <f aca="false">INDEX(lava,MATCH(B2057,SumMonths,0),2)</f>
        <v>#N/A</v>
      </c>
      <c r="Y2057" s="171"/>
    </row>
    <row r="2058" customFormat="false" ht="12.75" hidden="false" customHeight="false" outlineLevel="0" collapsed="false">
      <c r="A2058" s="57" t="e">
        <f aca="false">INDEX(BucketTable,MATCH(B2058,SumMonths,0),1)</f>
        <v>#N/A</v>
      </c>
      <c r="K2058" s="57" t="e">
        <f aca="false">INDEX(lava,MATCH(B2058,SumMonths,0),2)</f>
        <v>#N/A</v>
      </c>
      <c r="Y2058" s="171"/>
    </row>
    <row r="2059" customFormat="false" ht="12.75" hidden="false" customHeight="false" outlineLevel="0" collapsed="false">
      <c r="A2059" s="57" t="e">
        <f aca="false">INDEX(BucketTable,MATCH(B2059,SumMonths,0),1)</f>
        <v>#N/A</v>
      </c>
      <c r="K2059" s="57" t="e">
        <f aca="false">INDEX(lava,MATCH(B2059,SumMonths,0),2)</f>
        <v>#N/A</v>
      </c>
      <c r="Y2059" s="171"/>
    </row>
    <row r="2060" customFormat="false" ht="12.75" hidden="false" customHeight="false" outlineLevel="0" collapsed="false">
      <c r="A2060" s="57" t="e">
        <f aca="false">INDEX(BucketTable,MATCH(B2060,SumMonths,0),1)</f>
        <v>#N/A</v>
      </c>
      <c r="K2060" s="57" t="e">
        <f aca="false">INDEX(lava,MATCH(B2060,SumMonths,0),2)</f>
        <v>#N/A</v>
      </c>
      <c r="Y2060" s="171"/>
    </row>
    <row r="2061" customFormat="false" ht="12.75" hidden="false" customHeight="false" outlineLevel="0" collapsed="false">
      <c r="A2061" s="57" t="e">
        <f aca="false">INDEX(BucketTable,MATCH(B2061,SumMonths,0),1)</f>
        <v>#N/A</v>
      </c>
      <c r="K2061" s="57" t="e">
        <f aca="false">INDEX(lava,MATCH(B2061,SumMonths,0),2)</f>
        <v>#N/A</v>
      </c>
      <c r="Y2061" s="171"/>
    </row>
    <row r="2062" customFormat="false" ht="12.75" hidden="false" customHeight="false" outlineLevel="0" collapsed="false">
      <c r="A2062" s="57" t="e">
        <f aca="false">INDEX(BucketTable,MATCH(B2062,SumMonths,0),1)</f>
        <v>#N/A</v>
      </c>
      <c r="K2062" s="57" t="e">
        <f aca="false">INDEX(lava,MATCH(B2062,SumMonths,0),2)</f>
        <v>#N/A</v>
      </c>
      <c r="Y2062" s="171"/>
    </row>
    <row r="2063" customFormat="false" ht="12.75" hidden="false" customHeight="false" outlineLevel="0" collapsed="false">
      <c r="A2063" s="57" t="e">
        <f aca="false">INDEX(BucketTable,MATCH(B2063,SumMonths,0),1)</f>
        <v>#N/A</v>
      </c>
      <c r="K2063" s="57" t="e">
        <f aca="false">INDEX(lava,MATCH(B2063,SumMonths,0),2)</f>
        <v>#N/A</v>
      </c>
      <c r="Y2063" s="171"/>
    </row>
    <row r="2064" customFormat="false" ht="12.75" hidden="false" customHeight="false" outlineLevel="0" collapsed="false">
      <c r="A2064" s="57" t="e">
        <f aca="false">INDEX(BucketTable,MATCH(B2064,SumMonths,0),1)</f>
        <v>#N/A</v>
      </c>
      <c r="K2064" s="57" t="e">
        <f aca="false">INDEX(lava,MATCH(B2064,SumMonths,0),2)</f>
        <v>#N/A</v>
      </c>
      <c r="Y2064" s="171"/>
    </row>
    <row r="2065" customFormat="false" ht="12.75" hidden="false" customHeight="false" outlineLevel="0" collapsed="false">
      <c r="A2065" s="57" t="e">
        <f aca="false">INDEX(BucketTable,MATCH(B2065,SumMonths,0),1)</f>
        <v>#N/A</v>
      </c>
      <c r="K2065" s="57" t="e">
        <f aca="false">INDEX(lava,MATCH(B2065,SumMonths,0),2)</f>
        <v>#N/A</v>
      </c>
      <c r="Y2065" s="171"/>
    </row>
    <row r="2066" customFormat="false" ht="12.75" hidden="false" customHeight="false" outlineLevel="0" collapsed="false">
      <c r="A2066" s="57" t="e">
        <f aca="false">INDEX(BucketTable,MATCH(B2066,SumMonths,0),1)</f>
        <v>#N/A</v>
      </c>
      <c r="K2066" s="57" t="e">
        <f aca="false">INDEX(lava,MATCH(B2066,SumMonths,0),2)</f>
        <v>#N/A</v>
      </c>
      <c r="Y2066" s="171"/>
    </row>
    <row r="2067" customFormat="false" ht="12.75" hidden="false" customHeight="false" outlineLevel="0" collapsed="false">
      <c r="A2067" s="57" t="e">
        <f aca="false">INDEX(BucketTable,MATCH(B2067,SumMonths,0),1)</f>
        <v>#N/A</v>
      </c>
      <c r="K2067" s="57" t="e">
        <f aca="false">INDEX(lava,MATCH(B2067,SumMonths,0),2)</f>
        <v>#N/A</v>
      </c>
      <c r="Y2067" s="171"/>
    </row>
    <row r="2068" customFormat="false" ht="12.75" hidden="false" customHeight="false" outlineLevel="0" collapsed="false">
      <c r="A2068" s="57" t="e">
        <f aca="false">INDEX(BucketTable,MATCH(B2068,SumMonths,0),1)</f>
        <v>#N/A</v>
      </c>
      <c r="K2068" s="57" t="e">
        <f aca="false">INDEX(lava,MATCH(B2068,SumMonths,0),2)</f>
        <v>#N/A</v>
      </c>
      <c r="Y2068" s="171"/>
    </row>
    <row r="2069" customFormat="false" ht="12.75" hidden="false" customHeight="false" outlineLevel="0" collapsed="false">
      <c r="A2069" s="57" t="e">
        <f aca="false">INDEX(BucketTable,MATCH(B2069,SumMonths,0),1)</f>
        <v>#N/A</v>
      </c>
      <c r="K2069" s="57" t="e">
        <f aca="false">INDEX(lava,MATCH(B2069,SumMonths,0),2)</f>
        <v>#N/A</v>
      </c>
      <c r="Y2069" s="171"/>
    </row>
    <row r="2070" customFormat="false" ht="12.75" hidden="false" customHeight="false" outlineLevel="0" collapsed="false">
      <c r="A2070" s="57" t="e">
        <f aca="false">INDEX(BucketTable,MATCH(B2070,SumMonths,0),1)</f>
        <v>#N/A</v>
      </c>
      <c r="K2070" s="57" t="e">
        <f aca="false">INDEX(lava,MATCH(B2070,SumMonths,0),2)</f>
        <v>#N/A</v>
      </c>
      <c r="Y2070" s="171"/>
    </row>
    <row r="2071" customFormat="false" ht="12.75" hidden="false" customHeight="false" outlineLevel="0" collapsed="false">
      <c r="A2071" s="57" t="e">
        <f aca="false">INDEX(BucketTable,MATCH(B2071,SumMonths,0),1)</f>
        <v>#N/A</v>
      </c>
      <c r="K2071" s="57" t="e">
        <f aca="false">INDEX(lava,MATCH(B2071,SumMonths,0),2)</f>
        <v>#N/A</v>
      </c>
      <c r="Y2071" s="171"/>
    </row>
    <row r="2072" customFormat="false" ht="12.75" hidden="false" customHeight="false" outlineLevel="0" collapsed="false">
      <c r="A2072" s="57" t="e">
        <f aca="false">INDEX(BucketTable,MATCH(B2072,SumMonths,0),1)</f>
        <v>#N/A</v>
      </c>
      <c r="K2072" s="57" t="e">
        <f aca="false">INDEX(lava,MATCH(B2072,SumMonths,0),2)</f>
        <v>#N/A</v>
      </c>
      <c r="Y2072" s="171"/>
    </row>
    <row r="2073" customFormat="false" ht="12.75" hidden="false" customHeight="false" outlineLevel="0" collapsed="false">
      <c r="A2073" s="57" t="e">
        <f aca="false">INDEX(BucketTable,MATCH(B2073,SumMonths,0),1)</f>
        <v>#N/A</v>
      </c>
      <c r="K2073" s="57" t="e">
        <f aca="false">INDEX(lava,MATCH(B2073,SumMonths,0),2)</f>
        <v>#N/A</v>
      </c>
      <c r="Y2073" s="171"/>
    </row>
    <row r="2074" customFormat="false" ht="12.75" hidden="false" customHeight="false" outlineLevel="0" collapsed="false">
      <c r="A2074" s="57" t="e">
        <f aca="false">INDEX(BucketTable,MATCH(B2074,SumMonths,0),1)</f>
        <v>#N/A</v>
      </c>
      <c r="K2074" s="57" t="e">
        <f aca="false">INDEX(lava,MATCH(B2074,SumMonths,0),2)</f>
        <v>#N/A</v>
      </c>
      <c r="Y2074" s="171"/>
    </row>
    <row r="2075" customFormat="false" ht="12.75" hidden="false" customHeight="false" outlineLevel="0" collapsed="false">
      <c r="A2075" s="57" t="e">
        <f aca="false">INDEX(BucketTable,MATCH(B2075,SumMonths,0),1)</f>
        <v>#N/A</v>
      </c>
      <c r="K2075" s="57" t="e">
        <f aca="false">INDEX(lava,MATCH(B2075,SumMonths,0),2)</f>
        <v>#N/A</v>
      </c>
      <c r="Y2075" s="171"/>
    </row>
    <row r="2076" customFormat="false" ht="12.75" hidden="false" customHeight="false" outlineLevel="0" collapsed="false">
      <c r="A2076" s="57" t="e">
        <f aca="false">INDEX(BucketTable,MATCH(B2076,SumMonths,0),1)</f>
        <v>#N/A</v>
      </c>
      <c r="K2076" s="57" t="e">
        <f aca="false">INDEX(lava,MATCH(B2076,SumMonths,0),2)</f>
        <v>#N/A</v>
      </c>
      <c r="Y2076" s="171"/>
    </row>
    <row r="2077" customFormat="false" ht="12.75" hidden="false" customHeight="false" outlineLevel="0" collapsed="false">
      <c r="A2077" s="57" t="e">
        <f aca="false">INDEX(BucketTable,MATCH(B2077,SumMonths,0),1)</f>
        <v>#N/A</v>
      </c>
      <c r="K2077" s="57" t="e">
        <f aca="false">INDEX(lava,MATCH(B2077,SumMonths,0),2)</f>
        <v>#N/A</v>
      </c>
      <c r="Y2077" s="171"/>
    </row>
    <row r="2078" customFormat="false" ht="12.75" hidden="false" customHeight="false" outlineLevel="0" collapsed="false">
      <c r="A2078" s="57" t="e">
        <f aca="false">INDEX(BucketTable,MATCH(B2078,SumMonths,0),1)</f>
        <v>#N/A</v>
      </c>
      <c r="K2078" s="57" t="e">
        <f aca="false">INDEX(lava,MATCH(B2078,SumMonths,0),2)</f>
        <v>#N/A</v>
      </c>
      <c r="Y2078" s="171"/>
    </row>
    <row r="2079" customFormat="false" ht="12.75" hidden="false" customHeight="false" outlineLevel="0" collapsed="false">
      <c r="A2079" s="57" t="e">
        <f aca="false">INDEX(BucketTable,MATCH(B2079,SumMonths,0),1)</f>
        <v>#N/A</v>
      </c>
      <c r="K2079" s="57" t="e">
        <f aca="false">INDEX(lava,MATCH(B2079,SumMonths,0),2)</f>
        <v>#N/A</v>
      </c>
      <c r="Y2079" s="171"/>
    </row>
    <row r="2080" customFormat="false" ht="12.75" hidden="false" customHeight="false" outlineLevel="0" collapsed="false">
      <c r="A2080" s="57" t="e">
        <f aca="false">INDEX(BucketTable,MATCH(B2080,SumMonths,0),1)</f>
        <v>#N/A</v>
      </c>
      <c r="K2080" s="57" t="e">
        <f aca="false">INDEX(lava,MATCH(B2080,SumMonths,0),2)</f>
        <v>#N/A</v>
      </c>
      <c r="Y2080" s="171"/>
    </row>
    <row r="2081" customFormat="false" ht="12.75" hidden="false" customHeight="false" outlineLevel="0" collapsed="false">
      <c r="A2081" s="57" t="e">
        <f aca="false">INDEX(BucketTable,MATCH(B2081,SumMonths,0),1)</f>
        <v>#N/A</v>
      </c>
      <c r="K2081" s="57" t="e">
        <f aca="false">INDEX(lava,MATCH(B2081,SumMonths,0),2)</f>
        <v>#N/A</v>
      </c>
      <c r="Y2081" s="171"/>
    </row>
    <row r="2082" customFormat="false" ht="12.75" hidden="false" customHeight="false" outlineLevel="0" collapsed="false">
      <c r="A2082" s="57" t="e">
        <f aca="false">INDEX(BucketTable,MATCH(B2082,SumMonths,0),1)</f>
        <v>#N/A</v>
      </c>
      <c r="K2082" s="57" t="e">
        <f aca="false">INDEX(lava,MATCH(B2082,SumMonths,0),2)</f>
        <v>#N/A</v>
      </c>
      <c r="Y2082" s="171"/>
    </row>
    <row r="2083" customFormat="false" ht="12.75" hidden="false" customHeight="false" outlineLevel="0" collapsed="false">
      <c r="A2083" s="57" t="e">
        <f aca="false">INDEX(BucketTable,MATCH(B2083,SumMonths,0),1)</f>
        <v>#N/A</v>
      </c>
      <c r="K2083" s="57" t="e">
        <f aca="false">INDEX(lava,MATCH(B2083,SumMonths,0),2)</f>
        <v>#N/A</v>
      </c>
      <c r="Y2083" s="171"/>
    </row>
    <row r="2084" customFormat="false" ht="12.75" hidden="false" customHeight="false" outlineLevel="0" collapsed="false">
      <c r="A2084" s="57" t="e">
        <f aca="false">INDEX(BucketTable,MATCH(B2084,SumMonths,0),1)</f>
        <v>#N/A</v>
      </c>
      <c r="K2084" s="57" t="e">
        <f aca="false">INDEX(lava,MATCH(B2084,SumMonths,0),2)</f>
        <v>#N/A</v>
      </c>
      <c r="Y2084" s="171"/>
    </row>
    <row r="2085" customFormat="false" ht="12.75" hidden="false" customHeight="false" outlineLevel="0" collapsed="false">
      <c r="A2085" s="57" t="e">
        <f aca="false">INDEX(BucketTable,MATCH(B2085,SumMonths,0),1)</f>
        <v>#N/A</v>
      </c>
      <c r="K2085" s="57" t="e">
        <f aca="false">INDEX(lava,MATCH(B2085,SumMonths,0),2)</f>
        <v>#N/A</v>
      </c>
      <c r="Y2085" s="171"/>
    </row>
    <row r="2086" customFormat="false" ht="12.75" hidden="false" customHeight="false" outlineLevel="0" collapsed="false">
      <c r="A2086" s="57" t="e">
        <f aca="false">INDEX(BucketTable,MATCH(B2086,SumMonths,0),1)</f>
        <v>#N/A</v>
      </c>
      <c r="K2086" s="57" t="e">
        <f aca="false">INDEX(lava,MATCH(B2086,SumMonths,0),2)</f>
        <v>#N/A</v>
      </c>
      <c r="Y2086" s="171"/>
    </row>
    <row r="2087" customFormat="false" ht="12.75" hidden="false" customHeight="false" outlineLevel="0" collapsed="false">
      <c r="A2087" s="57" t="e">
        <f aca="false">INDEX(BucketTable,MATCH(B2087,SumMonths,0),1)</f>
        <v>#N/A</v>
      </c>
      <c r="K2087" s="57" t="e">
        <f aca="false">INDEX(lava,MATCH(B2087,SumMonths,0),2)</f>
        <v>#N/A</v>
      </c>
      <c r="Y2087" s="171"/>
    </row>
    <row r="2088" customFormat="false" ht="12.75" hidden="false" customHeight="false" outlineLevel="0" collapsed="false">
      <c r="A2088" s="57" t="e">
        <f aca="false">INDEX(BucketTable,MATCH(B2088,SumMonths,0),1)</f>
        <v>#N/A</v>
      </c>
      <c r="K2088" s="57" t="e">
        <f aca="false">INDEX(lava,MATCH(B2088,SumMonths,0),2)</f>
        <v>#N/A</v>
      </c>
      <c r="Y2088" s="171"/>
    </row>
    <row r="2089" customFormat="false" ht="12.75" hidden="false" customHeight="false" outlineLevel="0" collapsed="false">
      <c r="A2089" s="57" t="e">
        <f aca="false">INDEX(BucketTable,MATCH(B2089,SumMonths,0),1)</f>
        <v>#N/A</v>
      </c>
      <c r="K2089" s="57" t="e">
        <f aca="false">INDEX(lava,MATCH(B2089,SumMonths,0),2)</f>
        <v>#N/A</v>
      </c>
      <c r="Y2089" s="171"/>
    </row>
    <row r="2090" customFormat="false" ht="12.75" hidden="false" customHeight="false" outlineLevel="0" collapsed="false">
      <c r="A2090" s="57" t="e">
        <f aca="false">INDEX(BucketTable,MATCH(B2090,SumMonths,0),1)</f>
        <v>#N/A</v>
      </c>
      <c r="K2090" s="57" t="e">
        <f aca="false">INDEX(lava,MATCH(B2090,SumMonths,0),2)</f>
        <v>#N/A</v>
      </c>
      <c r="Y2090" s="171"/>
    </row>
    <row r="2091" customFormat="false" ht="12.75" hidden="false" customHeight="false" outlineLevel="0" collapsed="false">
      <c r="A2091" s="57" t="e">
        <f aca="false">INDEX(BucketTable,MATCH(B2091,SumMonths,0),1)</f>
        <v>#N/A</v>
      </c>
      <c r="K2091" s="57" t="e">
        <f aca="false">INDEX(lava,MATCH(B2091,SumMonths,0),2)</f>
        <v>#N/A</v>
      </c>
      <c r="Y2091" s="171"/>
    </row>
    <row r="2092" customFormat="false" ht="12.75" hidden="false" customHeight="false" outlineLevel="0" collapsed="false">
      <c r="A2092" s="57" t="e">
        <f aca="false">INDEX(BucketTable,MATCH(B2092,SumMonths,0),1)</f>
        <v>#N/A</v>
      </c>
      <c r="K2092" s="57" t="e">
        <f aca="false">INDEX(lava,MATCH(B2092,SumMonths,0),2)</f>
        <v>#N/A</v>
      </c>
      <c r="Y2092" s="171"/>
    </row>
    <row r="2093" customFormat="false" ht="12.75" hidden="false" customHeight="false" outlineLevel="0" collapsed="false">
      <c r="A2093" s="57" t="e">
        <f aca="false">INDEX(BucketTable,MATCH(B2093,SumMonths,0),1)</f>
        <v>#N/A</v>
      </c>
      <c r="K2093" s="57" t="e">
        <f aca="false">INDEX(lava,MATCH(B2093,SumMonths,0),2)</f>
        <v>#N/A</v>
      </c>
      <c r="Y2093" s="171"/>
    </row>
    <row r="2094" customFormat="false" ht="12.75" hidden="false" customHeight="false" outlineLevel="0" collapsed="false">
      <c r="A2094" s="57" t="e">
        <f aca="false">INDEX(BucketTable,MATCH(B2094,SumMonths,0),1)</f>
        <v>#N/A</v>
      </c>
      <c r="K2094" s="57" t="e">
        <f aca="false">INDEX(lava,MATCH(B2094,SumMonths,0),2)</f>
        <v>#N/A</v>
      </c>
      <c r="Y2094" s="171"/>
    </row>
    <row r="2095" customFormat="false" ht="12.75" hidden="false" customHeight="false" outlineLevel="0" collapsed="false">
      <c r="A2095" s="57" t="e">
        <f aca="false">INDEX(BucketTable,MATCH(B2095,SumMonths,0),1)</f>
        <v>#N/A</v>
      </c>
      <c r="K2095" s="57" t="e">
        <f aca="false">INDEX(lava,MATCH(B2095,SumMonths,0),2)</f>
        <v>#N/A</v>
      </c>
      <c r="Y2095" s="171"/>
    </row>
    <row r="2096" customFormat="false" ht="12.75" hidden="false" customHeight="false" outlineLevel="0" collapsed="false">
      <c r="A2096" s="57" t="e">
        <f aca="false">INDEX(BucketTable,MATCH(B2096,SumMonths,0),1)</f>
        <v>#N/A</v>
      </c>
      <c r="K2096" s="57" t="e">
        <f aca="false">INDEX(lava,MATCH(B2096,SumMonths,0),2)</f>
        <v>#N/A</v>
      </c>
      <c r="Y2096" s="171"/>
    </row>
    <row r="2097" customFormat="false" ht="12.75" hidden="false" customHeight="false" outlineLevel="0" collapsed="false">
      <c r="A2097" s="57" t="e">
        <f aca="false">INDEX(BucketTable,MATCH(B2097,SumMonths,0),1)</f>
        <v>#N/A</v>
      </c>
      <c r="K2097" s="57" t="e">
        <f aca="false">INDEX(lava,MATCH(B2097,SumMonths,0),2)</f>
        <v>#N/A</v>
      </c>
      <c r="Y2097" s="171"/>
    </row>
    <row r="2098" customFormat="false" ht="12.75" hidden="false" customHeight="false" outlineLevel="0" collapsed="false">
      <c r="A2098" s="57" t="e">
        <f aca="false">INDEX(BucketTable,MATCH(B2098,SumMonths,0),1)</f>
        <v>#N/A</v>
      </c>
      <c r="K2098" s="57" t="e">
        <f aca="false">INDEX(lava,MATCH(B2098,SumMonths,0),2)</f>
        <v>#N/A</v>
      </c>
      <c r="Y2098" s="171"/>
    </row>
    <row r="2099" customFormat="false" ht="12.75" hidden="false" customHeight="false" outlineLevel="0" collapsed="false">
      <c r="A2099" s="57" t="e">
        <f aca="false">INDEX(BucketTable,MATCH(B2099,SumMonths,0),1)</f>
        <v>#N/A</v>
      </c>
      <c r="K2099" s="57" t="e">
        <f aca="false">INDEX(lava,MATCH(B2099,SumMonths,0),2)</f>
        <v>#N/A</v>
      </c>
      <c r="Y2099" s="171"/>
    </row>
    <row r="2100" customFormat="false" ht="12.75" hidden="false" customHeight="false" outlineLevel="0" collapsed="false">
      <c r="A2100" s="57" t="e">
        <f aca="false">INDEX(BucketTable,MATCH(B2100,SumMonths,0),1)</f>
        <v>#N/A</v>
      </c>
      <c r="K2100" s="57" t="e">
        <f aca="false">INDEX(lava,MATCH(B2100,SumMonths,0),2)</f>
        <v>#N/A</v>
      </c>
      <c r="Y2100" s="171"/>
    </row>
    <row r="2101" customFormat="false" ht="12.75" hidden="false" customHeight="false" outlineLevel="0" collapsed="false">
      <c r="A2101" s="57" t="e">
        <f aca="false">INDEX(BucketTable,MATCH(B2101,SumMonths,0),1)</f>
        <v>#N/A</v>
      </c>
      <c r="K2101" s="57" t="e">
        <f aca="false">INDEX(lava,MATCH(B2101,SumMonths,0),2)</f>
        <v>#N/A</v>
      </c>
      <c r="Y2101" s="171"/>
    </row>
    <row r="2102" customFormat="false" ht="12.75" hidden="false" customHeight="false" outlineLevel="0" collapsed="false">
      <c r="A2102" s="57" t="e">
        <f aca="false">INDEX(BucketTable,MATCH(B2102,SumMonths,0),1)</f>
        <v>#N/A</v>
      </c>
      <c r="K2102" s="57" t="e">
        <f aca="false">INDEX(lava,MATCH(B2102,SumMonths,0),2)</f>
        <v>#N/A</v>
      </c>
      <c r="Y2102" s="171"/>
    </row>
    <row r="2103" customFormat="false" ht="12.75" hidden="false" customHeight="false" outlineLevel="0" collapsed="false">
      <c r="A2103" s="57" t="e">
        <f aca="false">INDEX(BucketTable,MATCH(B2103,SumMonths,0),1)</f>
        <v>#N/A</v>
      </c>
      <c r="K2103" s="57" t="e">
        <f aca="false">INDEX(lava,MATCH(B2103,SumMonths,0),2)</f>
        <v>#N/A</v>
      </c>
      <c r="Y2103" s="171"/>
    </row>
    <row r="2104" customFormat="false" ht="12.75" hidden="false" customHeight="false" outlineLevel="0" collapsed="false">
      <c r="A2104" s="57" t="e">
        <f aca="false">INDEX(BucketTable,MATCH(B2104,SumMonths,0),1)</f>
        <v>#N/A</v>
      </c>
      <c r="K2104" s="57" t="e">
        <f aca="false">INDEX(lava,MATCH(B2104,SumMonths,0),2)</f>
        <v>#N/A</v>
      </c>
      <c r="Y2104" s="171"/>
    </row>
    <row r="2105" customFormat="false" ht="12.75" hidden="false" customHeight="false" outlineLevel="0" collapsed="false">
      <c r="A2105" s="57" t="e">
        <f aca="false">INDEX(BucketTable,MATCH(B2105,SumMonths,0),1)</f>
        <v>#N/A</v>
      </c>
      <c r="K2105" s="57" t="e">
        <f aca="false">INDEX(lava,MATCH(B2105,SumMonths,0),2)</f>
        <v>#N/A</v>
      </c>
      <c r="Y2105" s="171"/>
    </row>
    <row r="2106" customFormat="false" ht="12.75" hidden="false" customHeight="false" outlineLevel="0" collapsed="false">
      <c r="A2106" s="57" t="e">
        <f aca="false">INDEX(BucketTable,MATCH(B2106,SumMonths,0),1)</f>
        <v>#N/A</v>
      </c>
      <c r="K2106" s="57" t="e">
        <f aca="false">INDEX(lava,MATCH(B2106,SumMonths,0),2)</f>
        <v>#N/A</v>
      </c>
      <c r="Y2106" s="171"/>
    </row>
    <row r="2107" customFormat="false" ht="12.75" hidden="false" customHeight="false" outlineLevel="0" collapsed="false">
      <c r="A2107" s="57" t="e">
        <f aca="false">INDEX(BucketTable,MATCH(B2107,SumMonths,0),1)</f>
        <v>#N/A</v>
      </c>
      <c r="K2107" s="57" t="e">
        <f aca="false">INDEX(lava,MATCH(B2107,SumMonths,0),2)</f>
        <v>#N/A</v>
      </c>
      <c r="Y2107" s="171"/>
    </row>
    <row r="2108" customFormat="false" ht="12.75" hidden="false" customHeight="false" outlineLevel="0" collapsed="false">
      <c r="A2108" s="57" t="e">
        <f aca="false">INDEX(BucketTable,MATCH(B2108,SumMonths,0),1)</f>
        <v>#N/A</v>
      </c>
      <c r="K2108" s="57" t="e">
        <f aca="false">INDEX(lava,MATCH(B2108,SumMonths,0),2)</f>
        <v>#N/A</v>
      </c>
      <c r="Y2108" s="171"/>
    </row>
    <row r="2109" customFormat="false" ht="12.75" hidden="false" customHeight="false" outlineLevel="0" collapsed="false">
      <c r="A2109" s="57" t="e">
        <f aca="false">INDEX(BucketTable,MATCH(B2109,SumMonths,0),1)</f>
        <v>#N/A</v>
      </c>
      <c r="K2109" s="57" t="e">
        <f aca="false">INDEX(lava,MATCH(B2109,SumMonths,0),2)</f>
        <v>#N/A</v>
      </c>
      <c r="Y2109" s="171"/>
    </row>
    <row r="2110" customFormat="false" ht="12.75" hidden="false" customHeight="false" outlineLevel="0" collapsed="false">
      <c r="A2110" s="57" t="e">
        <f aca="false">INDEX(BucketTable,MATCH(B2110,SumMonths,0),1)</f>
        <v>#N/A</v>
      </c>
      <c r="K2110" s="57" t="e">
        <f aca="false">INDEX(lava,MATCH(B2110,SumMonths,0),2)</f>
        <v>#N/A</v>
      </c>
      <c r="Y2110" s="171"/>
    </row>
    <row r="2111" customFormat="false" ht="12.75" hidden="false" customHeight="false" outlineLevel="0" collapsed="false">
      <c r="A2111" s="57" t="e">
        <f aca="false">INDEX(BucketTable,MATCH(B2111,SumMonths,0),1)</f>
        <v>#N/A</v>
      </c>
      <c r="K2111" s="57" t="e">
        <f aca="false">INDEX(lava,MATCH(B2111,SumMonths,0),2)</f>
        <v>#N/A</v>
      </c>
      <c r="Y2111" s="171"/>
    </row>
    <row r="2112" customFormat="false" ht="12.75" hidden="false" customHeight="false" outlineLevel="0" collapsed="false">
      <c r="A2112" s="57" t="e">
        <f aca="false">INDEX(BucketTable,MATCH(B2112,SumMonths,0),1)</f>
        <v>#N/A</v>
      </c>
      <c r="K2112" s="57" t="e">
        <f aca="false">INDEX(lava,MATCH(B2112,SumMonths,0),2)</f>
        <v>#N/A</v>
      </c>
      <c r="Y2112" s="171"/>
    </row>
    <row r="2113" customFormat="false" ht="12.75" hidden="false" customHeight="false" outlineLevel="0" collapsed="false">
      <c r="A2113" s="57" t="e">
        <f aca="false">INDEX(BucketTable,MATCH(B2113,SumMonths,0),1)</f>
        <v>#N/A</v>
      </c>
      <c r="K2113" s="57" t="e">
        <f aca="false">INDEX(lava,MATCH(B2113,SumMonths,0),2)</f>
        <v>#N/A</v>
      </c>
      <c r="Y2113" s="171"/>
    </row>
    <row r="2114" customFormat="false" ht="12.75" hidden="false" customHeight="false" outlineLevel="0" collapsed="false">
      <c r="A2114" s="57" t="e">
        <f aca="false">INDEX(BucketTable,MATCH(B2114,SumMonths,0),1)</f>
        <v>#N/A</v>
      </c>
      <c r="K2114" s="57" t="e">
        <f aca="false">INDEX(lava,MATCH(B2114,SumMonths,0),2)</f>
        <v>#N/A</v>
      </c>
      <c r="Y2114" s="171"/>
    </row>
    <row r="2115" customFormat="false" ht="12.75" hidden="false" customHeight="false" outlineLevel="0" collapsed="false">
      <c r="A2115" s="57" t="e">
        <f aca="false">INDEX(BucketTable,MATCH(B2115,SumMonths,0),1)</f>
        <v>#N/A</v>
      </c>
      <c r="K2115" s="57" t="e">
        <f aca="false">INDEX(lava,MATCH(B2115,SumMonths,0),2)</f>
        <v>#N/A</v>
      </c>
      <c r="Y2115" s="171"/>
    </row>
    <row r="2116" customFormat="false" ht="12.75" hidden="false" customHeight="false" outlineLevel="0" collapsed="false">
      <c r="A2116" s="57" t="e">
        <f aca="false">INDEX(BucketTable,MATCH(B2116,SumMonths,0),1)</f>
        <v>#N/A</v>
      </c>
      <c r="K2116" s="57" t="e">
        <f aca="false">INDEX(lava,MATCH(B2116,SumMonths,0),2)</f>
        <v>#N/A</v>
      </c>
      <c r="Y2116" s="171"/>
    </row>
    <row r="2117" customFormat="false" ht="12.75" hidden="false" customHeight="false" outlineLevel="0" collapsed="false">
      <c r="A2117" s="57" t="e">
        <f aca="false">INDEX(BucketTable,MATCH(B2117,SumMonths,0),1)</f>
        <v>#N/A</v>
      </c>
      <c r="K2117" s="57" t="e">
        <f aca="false">INDEX(lava,MATCH(B2117,SumMonths,0),2)</f>
        <v>#N/A</v>
      </c>
      <c r="Y2117" s="171"/>
    </row>
    <row r="2118" customFormat="false" ht="12.75" hidden="false" customHeight="false" outlineLevel="0" collapsed="false">
      <c r="A2118" s="57" t="e">
        <f aca="false">INDEX(BucketTable,MATCH(B2118,SumMonths,0),1)</f>
        <v>#N/A</v>
      </c>
      <c r="K2118" s="57" t="e">
        <f aca="false">INDEX(lava,MATCH(B2118,SumMonths,0),2)</f>
        <v>#N/A</v>
      </c>
      <c r="Y2118" s="171"/>
    </row>
    <row r="2119" customFormat="false" ht="12.75" hidden="false" customHeight="false" outlineLevel="0" collapsed="false">
      <c r="A2119" s="57" t="e">
        <f aca="false">INDEX(BucketTable,MATCH(B2119,SumMonths,0),1)</f>
        <v>#N/A</v>
      </c>
      <c r="K2119" s="57" t="e">
        <f aca="false">INDEX(lava,MATCH(B2119,SumMonths,0),2)</f>
        <v>#N/A</v>
      </c>
      <c r="Y2119" s="171"/>
    </row>
    <row r="2120" customFormat="false" ht="12.75" hidden="false" customHeight="false" outlineLevel="0" collapsed="false">
      <c r="A2120" s="57" t="e">
        <f aca="false">INDEX(BucketTable,MATCH(B2120,SumMonths,0),1)</f>
        <v>#N/A</v>
      </c>
      <c r="K2120" s="57" t="e">
        <f aca="false">INDEX(lava,MATCH(B2120,SumMonths,0),2)</f>
        <v>#N/A</v>
      </c>
      <c r="Y2120" s="171"/>
    </row>
    <row r="2121" customFormat="false" ht="12.75" hidden="false" customHeight="false" outlineLevel="0" collapsed="false">
      <c r="A2121" s="57" t="e">
        <f aca="false">INDEX(BucketTable,MATCH(B2121,SumMonths,0),1)</f>
        <v>#N/A</v>
      </c>
      <c r="K2121" s="57" t="e">
        <f aca="false">INDEX(lava,MATCH(B2121,SumMonths,0),2)</f>
        <v>#N/A</v>
      </c>
      <c r="Y2121" s="171"/>
    </row>
    <row r="2122" customFormat="false" ht="12.75" hidden="false" customHeight="false" outlineLevel="0" collapsed="false">
      <c r="A2122" s="57" t="e">
        <f aca="false">INDEX(BucketTable,MATCH(B2122,SumMonths,0),1)</f>
        <v>#N/A</v>
      </c>
      <c r="K2122" s="57" t="e">
        <f aca="false">INDEX(lava,MATCH(B2122,SumMonths,0),2)</f>
        <v>#N/A</v>
      </c>
      <c r="Y2122" s="171"/>
    </row>
    <row r="2123" customFormat="false" ht="12.75" hidden="false" customHeight="false" outlineLevel="0" collapsed="false">
      <c r="A2123" s="57" t="e">
        <f aca="false">INDEX(BucketTable,MATCH(B2123,SumMonths,0),1)</f>
        <v>#N/A</v>
      </c>
      <c r="K2123" s="57" t="e">
        <f aca="false">INDEX(lava,MATCH(B2123,SumMonths,0),2)</f>
        <v>#N/A</v>
      </c>
      <c r="Y2123" s="171"/>
    </row>
    <row r="2124" customFormat="false" ht="12.75" hidden="false" customHeight="false" outlineLevel="0" collapsed="false">
      <c r="A2124" s="57" t="e">
        <f aca="false">INDEX(BucketTable,MATCH(B2124,SumMonths,0),1)</f>
        <v>#N/A</v>
      </c>
      <c r="K2124" s="57" t="e">
        <f aca="false">INDEX(lava,MATCH(B2124,SumMonths,0),2)</f>
        <v>#N/A</v>
      </c>
      <c r="Y2124" s="171"/>
    </row>
    <row r="2125" customFormat="false" ht="12.75" hidden="false" customHeight="false" outlineLevel="0" collapsed="false">
      <c r="A2125" s="57" t="e">
        <f aca="false">INDEX(BucketTable,MATCH(B2125,SumMonths,0),1)</f>
        <v>#N/A</v>
      </c>
      <c r="K2125" s="57" t="e">
        <f aca="false">INDEX(lava,MATCH(B2125,SumMonths,0),2)</f>
        <v>#N/A</v>
      </c>
      <c r="Y2125" s="171"/>
    </row>
    <row r="2126" customFormat="false" ht="12.75" hidden="false" customHeight="false" outlineLevel="0" collapsed="false">
      <c r="A2126" s="57" t="e">
        <f aca="false">INDEX(BucketTable,MATCH(B2126,SumMonths,0),1)</f>
        <v>#N/A</v>
      </c>
      <c r="K2126" s="57" t="e">
        <f aca="false">INDEX(lava,MATCH(B2126,SumMonths,0),2)</f>
        <v>#N/A</v>
      </c>
      <c r="Y2126" s="171"/>
    </row>
    <row r="2127" customFormat="false" ht="12.75" hidden="false" customHeight="false" outlineLevel="0" collapsed="false">
      <c r="A2127" s="57" t="e">
        <f aca="false">INDEX(BucketTable,MATCH(B2127,SumMonths,0),1)</f>
        <v>#N/A</v>
      </c>
      <c r="K2127" s="57" t="e">
        <f aca="false">INDEX(lava,MATCH(B2127,SumMonths,0),2)</f>
        <v>#N/A</v>
      </c>
      <c r="Y2127" s="171"/>
    </row>
    <row r="2128" customFormat="false" ht="12.75" hidden="false" customHeight="false" outlineLevel="0" collapsed="false">
      <c r="A2128" s="57" t="e">
        <f aca="false">INDEX(BucketTable,MATCH(B2128,SumMonths,0),1)</f>
        <v>#N/A</v>
      </c>
      <c r="K2128" s="57" t="e">
        <f aca="false">INDEX(lava,MATCH(B2128,SumMonths,0),2)</f>
        <v>#N/A</v>
      </c>
      <c r="Y2128" s="171"/>
    </row>
    <row r="2129" customFormat="false" ht="12.75" hidden="false" customHeight="false" outlineLevel="0" collapsed="false">
      <c r="A2129" s="57" t="e">
        <f aca="false">INDEX(BucketTable,MATCH(B2129,SumMonths,0),1)</f>
        <v>#N/A</v>
      </c>
      <c r="K2129" s="57" t="e">
        <f aca="false">INDEX(lava,MATCH(B2129,SumMonths,0),2)</f>
        <v>#N/A</v>
      </c>
      <c r="Y2129" s="171"/>
    </row>
    <row r="2130" customFormat="false" ht="12.75" hidden="false" customHeight="false" outlineLevel="0" collapsed="false">
      <c r="A2130" s="57" t="e">
        <f aca="false">INDEX(BucketTable,MATCH(B2130,SumMonths,0),1)</f>
        <v>#N/A</v>
      </c>
      <c r="K2130" s="57" t="e">
        <f aca="false">INDEX(lava,MATCH(B2130,SumMonths,0),2)</f>
        <v>#N/A</v>
      </c>
      <c r="Y2130" s="171"/>
    </row>
    <row r="2131" customFormat="false" ht="12.75" hidden="false" customHeight="false" outlineLevel="0" collapsed="false">
      <c r="A2131" s="57" t="e">
        <f aca="false">INDEX(BucketTable,MATCH(B2131,SumMonths,0),1)</f>
        <v>#N/A</v>
      </c>
      <c r="K2131" s="57" t="e">
        <f aca="false">INDEX(lava,MATCH(B2131,SumMonths,0),2)</f>
        <v>#N/A</v>
      </c>
      <c r="Y2131" s="171"/>
    </row>
    <row r="2132" customFormat="false" ht="12.75" hidden="false" customHeight="false" outlineLevel="0" collapsed="false">
      <c r="A2132" s="57" t="e">
        <f aca="false">INDEX(BucketTable,MATCH(B2132,SumMonths,0),1)</f>
        <v>#N/A</v>
      </c>
      <c r="K2132" s="57" t="e">
        <f aca="false">INDEX(lava,MATCH(B2132,SumMonths,0),2)</f>
        <v>#N/A</v>
      </c>
      <c r="Y2132" s="171"/>
    </row>
    <row r="2133" customFormat="false" ht="12.75" hidden="false" customHeight="false" outlineLevel="0" collapsed="false">
      <c r="A2133" s="57" t="e">
        <f aca="false">INDEX(BucketTable,MATCH(B2133,SumMonths,0),1)</f>
        <v>#N/A</v>
      </c>
      <c r="K2133" s="57" t="e">
        <f aca="false">INDEX(lava,MATCH(B2133,SumMonths,0),2)</f>
        <v>#N/A</v>
      </c>
      <c r="Y2133" s="171"/>
    </row>
    <row r="2134" customFormat="false" ht="12.75" hidden="false" customHeight="false" outlineLevel="0" collapsed="false">
      <c r="A2134" s="57" t="e">
        <f aca="false">INDEX(BucketTable,MATCH(B2134,SumMonths,0),1)</f>
        <v>#N/A</v>
      </c>
      <c r="K2134" s="57" t="e">
        <f aca="false">INDEX(lava,MATCH(B2134,SumMonths,0),2)</f>
        <v>#N/A</v>
      </c>
      <c r="Y2134" s="171"/>
    </row>
    <row r="2135" customFormat="false" ht="12.75" hidden="false" customHeight="false" outlineLevel="0" collapsed="false">
      <c r="A2135" s="57" t="e">
        <f aca="false">INDEX(BucketTable,MATCH(B2135,SumMonths,0),1)</f>
        <v>#N/A</v>
      </c>
      <c r="K2135" s="57" t="e">
        <f aca="false">INDEX(lava,MATCH(B2135,SumMonths,0),2)</f>
        <v>#N/A</v>
      </c>
      <c r="Y2135" s="171"/>
    </row>
    <row r="2136" customFormat="false" ht="12.75" hidden="false" customHeight="false" outlineLevel="0" collapsed="false">
      <c r="A2136" s="57" t="e">
        <f aca="false">INDEX(BucketTable,MATCH(B2136,SumMonths,0),1)</f>
        <v>#N/A</v>
      </c>
      <c r="K2136" s="57" t="e">
        <f aca="false">INDEX(lava,MATCH(B2136,SumMonths,0),2)</f>
        <v>#N/A</v>
      </c>
      <c r="Y2136" s="171"/>
    </row>
    <row r="2137" customFormat="false" ht="12.75" hidden="false" customHeight="false" outlineLevel="0" collapsed="false">
      <c r="A2137" s="57" t="e">
        <f aca="false">INDEX(BucketTable,MATCH(B2137,SumMonths,0),1)</f>
        <v>#N/A</v>
      </c>
      <c r="K2137" s="57" t="e">
        <f aca="false">INDEX(lava,MATCH(B2137,SumMonths,0),2)</f>
        <v>#N/A</v>
      </c>
      <c r="Y2137" s="171"/>
    </row>
    <row r="2138" customFormat="false" ht="12.75" hidden="false" customHeight="false" outlineLevel="0" collapsed="false">
      <c r="A2138" s="57" t="e">
        <f aca="false">INDEX(BucketTable,MATCH(B2138,SumMonths,0),1)</f>
        <v>#N/A</v>
      </c>
      <c r="K2138" s="57" t="e">
        <f aca="false">INDEX(lava,MATCH(B2138,SumMonths,0),2)</f>
        <v>#N/A</v>
      </c>
      <c r="Y2138" s="171"/>
    </row>
    <row r="2139" customFormat="false" ht="12.75" hidden="false" customHeight="false" outlineLevel="0" collapsed="false">
      <c r="A2139" s="57" t="e">
        <f aca="false">INDEX(BucketTable,MATCH(B2139,SumMonths,0),1)</f>
        <v>#N/A</v>
      </c>
      <c r="K2139" s="57" t="e">
        <f aca="false">INDEX(lava,MATCH(B2139,SumMonths,0),2)</f>
        <v>#N/A</v>
      </c>
      <c r="Y2139" s="171"/>
    </row>
    <row r="2140" customFormat="false" ht="12.75" hidden="false" customHeight="false" outlineLevel="0" collapsed="false">
      <c r="A2140" s="57" t="e">
        <f aca="false">INDEX(BucketTable,MATCH(B2140,SumMonths,0),1)</f>
        <v>#N/A</v>
      </c>
      <c r="K2140" s="57" t="e">
        <f aca="false">INDEX(lava,MATCH(B2140,SumMonths,0),2)</f>
        <v>#N/A</v>
      </c>
      <c r="Y2140" s="171"/>
    </row>
    <row r="2141" customFormat="false" ht="12.75" hidden="false" customHeight="false" outlineLevel="0" collapsed="false">
      <c r="A2141" s="57" t="e">
        <f aca="false">INDEX(BucketTable,MATCH(B2141,SumMonths,0),1)</f>
        <v>#N/A</v>
      </c>
      <c r="K2141" s="57" t="e">
        <f aca="false">INDEX(lava,MATCH(B2141,SumMonths,0),2)</f>
        <v>#N/A</v>
      </c>
      <c r="Y2141" s="171"/>
    </row>
    <row r="2142" customFormat="false" ht="12.75" hidden="false" customHeight="false" outlineLevel="0" collapsed="false">
      <c r="A2142" s="57" t="e">
        <f aca="false">INDEX(BucketTable,MATCH(B2142,SumMonths,0),1)</f>
        <v>#N/A</v>
      </c>
      <c r="K2142" s="57" t="e">
        <f aca="false">INDEX(lava,MATCH(B2142,SumMonths,0),2)</f>
        <v>#N/A</v>
      </c>
      <c r="Y2142" s="171"/>
    </row>
    <row r="2143" customFormat="false" ht="12.75" hidden="false" customHeight="false" outlineLevel="0" collapsed="false">
      <c r="A2143" s="57" t="e">
        <f aca="false">INDEX(BucketTable,MATCH(B2143,SumMonths,0),1)</f>
        <v>#N/A</v>
      </c>
      <c r="K2143" s="57" t="e">
        <f aca="false">INDEX(lava,MATCH(B2143,SumMonths,0),2)</f>
        <v>#N/A</v>
      </c>
      <c r="Y2143" s="171"/>
    </row>
    <row r="2144" customFormat="false" ht="12.75" hidden="false" customHeight="false" outlineLevel="0" collapsed="false">
      <c r="A2144" s="57" t="e">
        <f aca="false">INDEX(BucketTable,MATCH(B2144,SumMonths,0),1)</f>
        <v>#N/A</v>
      </c>
      <c r="K2144" s="57" t="e">
        <f aca="false">INDEX(lava,MATCH(B2144,SumMonths,0),2)</f>
        <v>#N/A</v>
      </c>
      <c r="Y2144" s="171"/>
    </row>
    <row r="2145" customFormat="false" ht="12.75" hidden="false" customHeight="false" outlineLevel="0" collapsed="false">
      <c r="A2145" s="57" t="e">
        <f aca="false">INDEX(BucketTable,MATCH(B2145,SumMonths,0),1)</f>
        <v>#N/A</v>
      </c>
      <c r="K2145" s="57" t="e">
        <f aca="false">INDEX(lava,MATCH(B2145,SumMonths,0),2)</f>
        <v>#N/A</v>
      </c>
      <c r="Y2145" s="171"/>
    </row>
    <row r="2146" customFormat="false" ht="12.75" hidden="false" customHeight="false" outlineLevel="0" collapsed="false">
      <c r="A2146" s="57" t="e">
        <f aca="false">INDEX(BucketTable,MATCH(B2146,SumMonths,0),1)</f>
        <v>#N/A</v>
      </c>
      <c r="K2146" s="57" t="e">
        <f aca="false">INDEX(lava,MATCH(B2146,SumMonths,0),2)</f>
        <v>#N/A</v>
      </c>
      <c r="Y2146" s="171"/>
    </row>
    <row r="2147" customFormat="false" ht="12.75" hidden="false" customHeight="false" outlineLevel="0" collapsed="false">
      <c r="A2147" s="57" t="e">
        <f aca="false">INDEX(BucketTable,MATCH(B2147,SumMonths,0),1)</f>
        <v>#N/A</v>
      </c>
      <c r="K2147" s="57" t="e">
        <f aca="false">INDEX(lava,MATCH(B2147,SumMonths,0),2)</f>
        <v>#N/A</v>
      </c>
      <c r="Y2147" s="171"/>
    </row>
    <row r="2148" customFormat="false" ht="12.75" hidden="false" customHeight="false" outlineLevel="0" collapsed="false">
      <c r="A2148" s="57" t="e">
        <f aca="false">INDEX(BucketTable,MATCH(B2148,SumMonths,0),1)</f>
        <v>#N/A</v>
      </c>
      <c r="K2148" s="57" t="e">
        <f aca="false">INDEX(lava,MATCH(B2148,SumMonths,0),2)</f>
        <v>#N/A</v>
      </c>
      <c r="Y2148" s="171"/>
    </row>
    <row r="2149" customFormat="false" ht="12.75" hidden="false" customHeight="false" outlineLevel="0" collapsed="false">
      <c r="A2149" s="57" t="e">
        <f aca="false">INDEX(BucketTable,MATCH(B2149,SumMonths,0),1)</f>
        <v>#N/A</v>
      </c>
      <c r="K2149" s="57" t="e">
        <f aca="false">INDEX(lava,MATCH(B2149,SumMonths,0),2)</f>
        <v>#N/A</v>
      </c>
      <c r="Y2149" s="171"/>
    </row>
    <row r="2150" customFormat="false" ht="12.75" hidden="false" customHeight="false" outlineLevel="0" collapsed="false">
      <c r="A2150" s="57" t="e">
        <f aca="false">INDEX(BucketTable,MATCH(B2150,SumMonths,0),1)</f>
        <v>#N/A</v>
      </c>
      <c r="K2150" s="57" t="e">
        <f aca="false">INDEX(lava,MATCH(B2150,SumMonths,0),2)</f>
        <v>#N/A</v>
      </c>
      <c r="Y2150" s="171"/>
    </row>
    <row r="2151" customFormat="false" ht="12.75" hidden="false" customHeight="false" outlineLevel="0" collapsed="false">
      <c r="A2151" s="57" t="e">
        <f aca="false">INDEX(BucketTable,MATCH(B2151,SumMonths,0),1)</f>
        <v>#N/A</v>
      </c>
      <c r="K2151" s="57" t="e">
        <f aca="false">INDEX(lava,MATCH(B2151,SumMonths,0),2)</f>
        <v>#N/A</v>
      </c>
      <c r="Y2151" s="171"/>
    </row>
    <row r="2152" customFormat="false" ht="12.75" hidden="false" customHeight="false" outlineLevel="0" collapsed="false">
      <c r="A2152" s="57" t="e">
        <f aca="false">INDEX(BucketTable,MATCH(B2152,SumMonths,0),1)</f>
        <v>#N/A</v>
      </c>
      <c r="K2152" s="57" t="e">
        <f aca="false">INDEX(lava,MATCH(B2152,SumMonths,0),2)</f>
        <v>#N/A</v>
      </c>
      <c r="Y2152" s="171"/>
    </row>
    <row r="2153" customFormat="false" ht="12.75" hidden="false" customHeight="false" outlineLevel="0" collapsed="false">
      <c r="A2153" s="57" t="e">
        <f aca="false">INDEX(BucketTable,MATCH(B2153,SumMonths,0),1)</f>
        <v>#N/A</v>
      </c>
      <c r="K2153" s="57" t="e">
        <f aca="false">INDEX(lava,MATCH(B2153,SumMonths,0),2)</f>
        <v>#N/A</v>
      </c>
      <c r="Y2153" s="171"/>
    </row>
    <row r="2154" customFormat="false" ht="12.75" hidden="false" customHeight="false" outlineLevel="0" collapsed="false">
      <c r="A2154" s="57" t="e">
        <f aca="false">INDEX(BucketTable,MATCH(B2154,SumMonths,0),1)</f>
        <v>#N/A</v>
      </c>
      <c r="K2154" s="57" t="e">
        <f aca="false">INDEX(lava,MATCH(B2154,SumMonths,0),2)</f>
        <v>#N/A</v>
      </c>
      <c r="Y2154" s="171"/>
    </row>
    <row r="2155" customFormat="false" ht="12.75" hidden="false" customHeight="false" outlineLevel="0" collapsed="false">
      <c r="A2155" s="57" t="e">
        <f aca="false">INDEX(BucketTable,MATCH(B2155,SumMonths,0),1)</f>
        <v>#N/A</v>
      </c>
      <c r="K2155" s="57" t="e">
        <f aca="false">INDEX(lava,MATCH(B2155,SumMonths,0),2)</f>
        <v>#N/A</v>
      </c>
      <c r="Y2155" s="171"/>
    </row>
    <row r="2156" customFormat="false" ht="12.75" hidden="false" customHeight="false" outlineLevel="0" collapsed="false">
      <c r="A2156" s="57" t="e">
        <f aca="false">INDEX(BucketTable,MATCH(B2156,SumMonths,0),1)</f>
        <v>#N/A</v>
      </c>
      <c r="K2156" s="57" t="e">
        <f aca="false">INDEX(lava,MATCH(B2156,SumMonths,0),2)</f>
        <v>#N/A</v>
      </c>
      <c r="Y2156" s="171"/>
    </row>
    <row r="2157" customFormat="false" ht="12.75" hidden="false" customHeight="false" outlineLevel="0" collapsed="false">
      <c r="A2157" s="57" t="e">
        <f aca="false">INDEX(BucketTable,MATCH(B2157,SumMonths,0),1)</f>
        <v>#N/A</v>
      </c>
      <c r="K2157" s="57" t="e">
        <f aca="false">INDEX(lava,MATCH(B2157,SumMonths,0),2)</f>
        <v>#N/A</v>
      </c>
      <c r="Y2157" s="171"/>
    </row>
    <row r="2158" customFormat="false" ht="12.75" hidden="false" customHeight="false" outlineLevel="0" collapsed="false">
      <c r="A2158" s="57" t="e">
        <f aca="false">INDEX(BucketTable,MATCH(B2158,SumMonths,0),1)</f>
        <v>#N/A</v>
      </c>
      <c r="K2158" s="57" t="e">
        <f aca="false">INDEX(lava,MATCH(B2158,SumMonths,0),2)</f>
        <v>#N/A</v>
      </c>
      <c r="Y2158" s="171"/>
    </row>
    <row r="2159" customFormat="false" ht="12.75" hidden="false" customHeight="false" outlineLevel="0" collapsed="false">
      <c r="A2159" s="57" t="e">
        <f aca="false">INDEX(BucketTable,MATCH(B2159,SumMonths,0),1)</f>
        <v>#N/A</v>
      </c>
      <c r="K2159" s="57" t="e">
        <f aca="false">INDEX(lava,MATCH(B2159,SumMonths,0),2)</f>
        <v>#N/A</v>
      </c>
      <c r="Y2159" s="171"/>
    </row>
    <row r="2160" customFormat="false" ht="12.75" hidden="false" customHeight="false" outlineLevel="0" collapsed="false">
      <c r="A2160" s="57" t="e">
        <f aca="false">INDEX(BucketTable,MATCH(B2160,SumMonths,0),1)</f>
        <v>#N/A</v>
      </c>
      <c r="K2160" s="57" t="e">
        <f aca="false">INDEX(lava,MATCH(B2160,SumMonths,0),2)</f>
        <v>#N/A</v>
      </c>
      <c r="Y2160" s="171"/>
    </row>
    <row r="2161" customFormat="false" ht="12.75" hidden="false" customHeight="false" outlineLevel="0" collapsed="false">
      <c r="A2161" s="57" t="e">
        <f aca="false">INDEX(BucketTable,MATCH(B2161,SumMonths,0),1)</f>
        <v>#N/A</v>
      </c>
      <c r="K2161" s="57" t="e">
        <f aca="false">INDEX(lava,MATCH(B2161,SumMonths,0),2)</f>
        <v>#N/A</v>
      </c>
      <c r="Y2161" s="171"/>
    </row>
    <row r="2162" customFormat="false" ht="12.75" hidden="false" customHeight="false" outlineLevel="0" collapsed="false">
      <c r="A2162" s="57" t="e">
        <f aca="false">INDEX(BucketTable,MATCH(B2162,SumMonths,0),1)</f>
        <v>#N/A</v>
      </c>
      <c r="K2162" s="57" t="e">
        <f aca="false">INDEX(lava,MATCH(B2162,SumMonths,0),2)</f>
        <v>#N/A</v>
      </c>
      <c r="Y2162" s="171"/>
    </row>
    <row r="2163" customFormat="false" ht="12.75" hidden="false" customHeight="false" outlineLevel="0" collapsed="false">
      <c r="A2163" s="57" t="e">
        <f aca="false">INDEX(BucketTable,MATCH(B2163,SumMonths,0),1)</f>
        <v>#N/A</v>
      </c>
      <c r="K2163" s="57" t="e">
        <f aca="false">INDEX(lava,MATCH(B2163,SumMonths,0),2)</f>
        <v>#N/A</v>
      </c>
      <c r="Y2163" s="171"/>
    </row>
    <row r="2164" customFormat="false" ht="12.75" hidden="false" customHeight="false" outlineLevel="0" collapsed="false">
      <c r="A2164" s="57" t="e">
        <f aca="false">INDEX(BucketTable,MATCH(B2164,SumMonths,0),1)</f>
        <v>#N/A</v>
      </c>
      <c r="K2164" s="57" t="e">
        <f aca="false">INDEX(lava,MATCH(B2164,SumMonths,0),2)</f>
        <v>#N/A</v>
      </c>
      <c r="Y2164" s="171"/>
    </row>
    <row r="2165" customFormat="false" ht="12.75" hidden="false" customHeight="false" outlineLevel="0" collapsed="false">
      <c r="A2165" s="57" t="e">
        <f aca="false">INDEX(BucketTable,MATCH(B2165,SumMonths,0),1)</f>
        <v>#N/A</v>
      </c>
      <c r="K2165" s="57" t="e">
        <f aca="false">INDEX(lava,MATCH(B2165,SumMonths,0),2)</f>
        <v>#N/A</v>
      </c>
      <c r="Y2165" s="171"/>
    </row>
    <row r="2166" customFormat="false" ht="12.75" hidden="false" customHeight="false" outlineLevel="0" collapsed="false">
      <c r="A2166" s="57" t="e">
        <f aca="false">INDEX(BucketTable,MATCH(B2166,SumMonths,0),1)</f>
        <v>#N/A</v>
      </c>
      <c r="K2166" s="57" t="e">
        <f aca="false">INDEX(lava,MATCH(B2166,SumMonths,0),2)</f>
        <v>#N/A</v>
      </c>
      <c r="Y2166" s="171"/>
    </row>
    <row r="2167" customFormat="false" ht="12.75" hidden="false" customHeight="false" outlineLevel="0" collapsed="false">
      <c r="A2167" s="57" t="e">
        <f aca="false">INDEX(BucketTable,MATCH(B2167,SumMonths,0),1)</f>
        <v>#N/A</v>
      </c>
      <c r="K2167" s="57" t="e">
        <f aca="false">INDEX(lava,MATCH(B2167,SumMonths,0),2)</f>
        <v>#N/A</v>
      </c>
      <c r="Y2167" s="171"/>
    </row>
    <row r="2168" customFormat="false" ht="12.75" hidden="false" customHeight="false" outlineLevel="0" collapsed="false">
      <c r="A2168" s="57" t="e">
        <f aca="false">INDEX(BucketTable,MATCH(B2168,SumMonths,0),1)</f>
        <v>#N/A</v>
      </c>
      <c r="K2168" s="57" t="e">
        <f aca="false">INDEX(lava,MATCH(B2168,SumMonths,0),2)</f>
        <v>#N/A</v>
      </c>
      <c r="Y2168" s="171"/>
    </row>
    <row r="2169" customFormat="false" ht="12.75" hidden="false" customHeight="false" outlineLevel="0" collapsed="false">
      <c r="A2169" s="57" t="e">
        <f aca="false">INDEX(BucketTable,MATCH(B2169,SumMonths,0),1)</f>
        <v>#N/A</v>
      </c>
      <c r="K2169" s="57" t="e">
        <f aca="false">INDEX(lava,MATCH(B2169,SumMonths,0),2)</f>
        <v>#N/A</v>
      </c>
      <c r="Y2169" s="171"/>
    </row>
    <row r="2170" customFormat="false" ht="12.75" hidden="false" customHeight="false" outlineLevel="0" collapsed="false">
      <c r="A2170" s="57" t="e">
        <f aca="false">INDEX(BucketTable,MATCH(B2170,SumMonths,0),1)</f>
        <v>#N/A</v>
      </c>
      <c r="K2170" s="57" t="e">
        <f aca="false">INDEX(lava,MATCH(B2170,SumMonths,0),2)</f>
        <v>#N/A</v>
      </c>
      <c r="Y2170" s="171"/>
    </row>
    <row r="2171" customFormat="false" ht="12.75" hidden="false" customHeight="false" outlineLevel="0" collapsed="false">
      <c r="A2171" s="57" t="e">
        <f aca="false">INDEX(BucketTable,MATCH(B2171,SumMonths,0),1)</f>
        <v>#N/A</v>
      </c>
      <c r="K2171" s="57" t="e">
        <f aca="false">INDEX(lava,MATCH(B2171,SumMonths,0),2)</f>
        <v>#N/A</v>
      </c>
      <c r="Y2171" s="171"/>
    </row>
    <row r="2172" customFormat="false" ht="12.75" hidden="false" customHeight="false" outlineLevel="0" collapsed="false">
      <c r="A2172" s="57" t="e">
        <f aca="false">INDEX(BucketTable,MATCH(B2172,SumMonths,0),1)</f>
        <v>#N/A</v>
      </c>
      <c r="K2172" s="57" t="e">
        <f aca="false">INDEX(lava,MATCH(B2172,SumMonths,0),2)</f>
        <v>#N/A</v>
      </c>
      <c r="Y2172" s="171"/>
    </row>
    <row r="2173" customFormat="false" ht="12.75" hidden="false" customHeight="false" outlineLevel="0" collapsed="false">
      <c r="A2173" s="57" t="e">
        <f aca="false">INDEX(BucketTable,MATCH(B2173,SumMonths,0),1)</f>
        <v>#N/A</v>
      </c>
      <c r="K2173" s="57" t="e">
        <f aca="false">INDEX(lava,MATCH(B2173,SumMonths,0),2)</f>
        <v>#N/A</v>
      </c>
      <c r="Y2173" s="171"/>
    </row>
    <row r="2174" customFormat="false" ht="12.75" hidden="false" customHeight="false" outlineLevel="0" collapsed="false">
      <c r="A2174" s="57" t="e">
        <f aca="false">INDEX(BucketTable,MATCH(B2174,SumMonths,0),1)</f>
        <v>#N/A</v>
      </c>
      <c r="K2174" s="57" t="e">
        <f aca="false">INDEX(lava,MATCH(B2174,SumMonths,0),2)</f>
        <v>#N/A</v>
      </c>
      <c r="Y2174" s="171"/>
    </row>
    <row r="2175" customFormat="false" ht="12.75" hidden="false" customHeight="false" outlineLevel="0" collapsed="false">
      <c r="A2175" s="57" t="e">
        <f aca="false">INDEX(BucketTable,MATCH(B2175,SumMonths,0),1)</f>
        <v>#N/A</v>
      </c>
      <c r="K2175" s="57" t="e">
        <f aca="false">INDEX(lava,MATCH(B2175,SumMonths,0),2)</f>
        <v>#N/A</v>
      </c>
      <c r="Y2175" s="171"/>
    </row>
    <row r="2176" customFormat="false" ht="12.75" hidden="false" customHeight="false" outlineLevel="0" collapsed="false">
      <c r="A2176" s="57" t="e">
        <f aca="false">INDEX(BucketTable,MATCH(B2176,SumMonths,0),1)</f>
        <v>#N/A</v>
      </c>
      <c r="K2176" s="57" t="e">
        <f aca="false">INDEX(lava,MATCH(B2176,SumMonths,0),2)</f>
        <v>#N/A</v>
      </c>
      <c r="Y2176" s="171"/>
    </row>
    <row r="2177" customFormat="false" ht="12.75" hidden="false" customHeight="false" outlineLevel="0" collapsed="false">
      <c r="A2177" s="57" t="e">
        <f aca="false">INDEX(BucketTable,MATCH(B2177,SumMonths,0),1)</f>
        <v>#N/A</v>
      </c>
      <c r="K2177" s="57" t="e">
        <f aca="false">INDEX(lava,MATCH(B2177,SumMonths,0),2)</f>
        <v>#N/A</v>
      </c>
      <c r="Y2177" s="171"/>
    </row>
    <row r="2178" customFormat="false" ht="12.75" hidden="false" customHeight="false" outlineLevel="0" collapsed="false">
      <c r="A2178" s="57" t="e">
        <f aca="false">INDEX(BucketTable,MATCH(B2178,SumMonths,0),1)</f>
        <v>#N/A</v>
      </c>
      <c r="K2178" s="57" t="e">
        <f aca="false">INDEX(lava,MATCH(B2178,SumMonths,0),2)</f>
        <v>#N/A</v>
      </c>
      <c r="Y2178" s="171"/>
    </row>
    <row r="2179" customFormat="false" ht="12.75" hidden="false" customHeight="false" outlineLevel="0" collapsed="false">
      <c r="A2179" s="57" t="e">
        <f aca="false">INDEX(BucketTable,MATCH(B2179,SumMonths,0),1)</f>
        <v>#N/A</v>
      </c>
      <c r="K2179" s="57" t="e">
        <f aca="false">INDEX(lava,MATCH(B2179,SumMonths,0),2)</f>
        <v>#N/A</v>
      </c>
      <c r="Y2179" s="171"/>
    </row>
    <row r="2180" customFormat="false" ht="12.75" hidden="false" customHeight="false" outlineLevel="0" collapsed="false">
      <c r="A2180" s="57" t="e">
        <f aca="false">INDEX(BucketTable,MATCH(B2180,SumMonths,0),1)</f>
        <v>#N/A</v>
      </c>
      <c r="K2180" s="57" t="e">
        <f aca="false">INDEX(lava,MATCH(B2180,SumMonths,0),2)</f>
        <v>#N/A</v>
      </c>
      <c r="Y2180" s="171"/>
    </row>
    <row r="2181" customFormat="false" ht="12.75" hidden="false" customHeight="false" outlineLevel="0" collapsed="false">
      <c r="A2181" s="57" t="e">
        <f aca="false">INDEX(BucketTable,MATCH(B2181,SumMonths,0),1)</f>
        <v>#N/A</v>
      </c>
      <c r="K2181" s="57" t="e">
        <f aca="false">INDEX(lava,MATCH(B2181,SumMonths,0),2)</f>
        <v>#N/A</v>
      </c>
      <c r="Y2181" s="171"/>
    </row>
    <row r="2182" customFormat="false" ht="12.75" hidden="false" customHeight="false" outlineLevel="0" collapsed="false">
      <c r="A2182" s="57" t="e">
        <f aca="false">INDEX(BucketTable,MATCH(B2182,SumMonths,0),1)</f>
        <v>#N/A</v>
      </c>
      <c r="K2182" s="57" t="e">
        <f aca="false">INDEX(lava,MATCH(B2182,SumMonths,0),2)</f>
        <v>#N/A</v>
      </c>
      <c r="Y2182" s="171"/>
    </row>
    <row r="2183" customFormat="false" ht="12.75" hidden="false" customHeight="false" outlineLevel="0" collapsed="false">
      <c r="A2183" s="57" t="e">
        <f aca="false">INDEX(BucketTable,MATCH(B2183,SumMonths,0),1)</f>
        <v>#N/A</v>
      </c>
      <c r="K2183" s="57" t="e">
        <f aca="false">INDEX(lava,MATCH(B2183,SumMonths,0),2)</f>
        <v>#N/A</v>
      </c>
      <c r="Y2183" s="171"/>
    </row>
    <row r="2184" customFormat="false" ht="12.75" hidden="false" customHeight="false" outlineLevel="0" collapsed="false">
      <c r="A2184" s="57" t="e">
        <f aca="false">INDEX(BucketTable,MATCH(B2184,SumMonths,0),1)</f>
        <v>#N/A</v>
      </c>
      <c r="K2184" s="57" t="e">
        <f aca="false">INDEX(lava,MATCH(B2184,SumMonths,0),2)</f>
        <v>#N/A</v>
      </c>
      <c r="Y2184" s="171"/>
    </row>
    <row r="2185" customFormat="false" ht="12.75" hidden="false" customHeight="false" outlineLevel="0" collapsed="false">
      <c r="A2185" s="57" t="e">
        <f aca="false">INDEX(BucketTable,MATCH(B2185,SumMonths,0),1)</f>
        <v>#N/A</v>
      </c>
      <c r="K2185" s="57" t="e">
        <f aca="false">INDEX(lava,MATCH(B2185,SumMonths,0),2)</f>
        <v>#N/A</v>
      </c>
      <c r="Y2185" s="171"/>
    </row>
    <row r="2186" customFormat="false" ht="12.75" hidden="false" customHeight="false" outlineLevel="0" collapsed="false">
      <c r="A2186" s="57" t="e">
        <f aca="false">INDEX(BucketTable,MATCH(B2186,SumMonths,0),1)</f>
        <v>#N/A</v>
      </c>
      <c r="K2186" s="57" t="e">
        <f aca="false">INDEX(lava,MATCH(B2186,SumMonths,0),2)</f>
        <v>#N/A</v>
      </c>
      <c r="Y2186" s="171"/>
    </row>
    <row r="2187" customFormat="false" ht="12.75" hidden="false" customHeight="false" outlineLevel="0" collapsed="false">
      <c r="A2187" s="57" t="e">
        <f aca="false">INDEX(BucketTable,MATCH(B2187,SumMonths,0),1)</f>
        <v>#N/A</v>
      </c>
      <c r="K2187" s="57" t="e">
        <f aca="false">INDEX(lava,MATCH(B2187,SumMonths,0),2)</f>
        <v>#N/A</v>
      </c>
      <c r="Y2187" s="171"/>
    </row>
    <row r="2188" customFormat="false" ht="12.75" hidden="false" customHeight="false" outlineLevel="0" collapsed="false">
      <c r="A2188" s="57" t="e">
        <f aca="false">INDEX(BucketTable,MATCH(B2188,SumMonths,0),1)</f>
        <v>#N/A</v>
      </c>
      <c r="K2188" s="57" t="e">
        <f aca="false">INDEX(lava,MATCH(B2188,SumMonths,0),2)</f>
        <v>#N/A</v>
      </c>
      <c r="Y2188" s="171"/>
    </row>
    <row r="2189" customFormat="false" ht="12.75" hidden="false" customHeight="false" outlineLevel="0" collapsed="false">
      <c r="A2189" s="57" t="e">
        <f aca="false">INDEX(BucketTable,MATCH(B2189,SumMonths,0),1)</f>
        <v>#N/A</v>
      </c>
      <c r="K2189" s="57" t="e">
        <f aca="false">INDEX(lava,MATCH(B2189,SumMonths,0),2)</f>
        <v>#N/A</v>
      </c>
      <c r="Y2189" s="171"/>
    </row>
    <row r="2190" customFormat="false" ht="12.75" hidden="false" customHeight="false" outlineLevel="0" collapsed="false">
      <c r="A2190" s="57" t="e">
        <f aca="false">INDEX(BucketTable,MATCH(B2190,SumMonths,0),1)</f>
        <v>#N/A</v>
      </c>
      <c r="K2190" s="57" t="e">
        <f aca="false">INDEX(lava,MATCH(B2190,SumMonths,0),2)</f>
        <v>#N/A</v>
      </c>
      <c r="Y2190" s="171"/>
    </row>
    <row r="2191" customFormat="false" ht="12.75" hidden="false" customHeight="false" outlineLevel="0" collapsed="false">
      <c r="A2191" s="57" t="e">
        <f aca="false">INDEX(BucketTable,MATCH(B2191,SumMonths,0),1)</f>
        <v>#N/A</v>
      </c>
      <c r="K2191" s="57" t="e">
        <f aca="false">INDEX(lava,MATCH(B2191,SumMonths,0),2)</f>
        <v>#N/A</v>
      </c>
      <c r="Y2191" s="171"/>
    </row>
    <row r="2192" customFormat="false" ht="12.75" hidden="false" customHeight="false" outlineLevel="0" collapsed="false">
      <c r="A2192" s="57" t="e">
        <f aca="false">INDEX(BucketTable,MATCH(B2192,SumMonths,0),1)</f>
        <v>#N/A</v>
      </c>
      <c r="K2192" s="57" t="e">
        <f aca="false">INDEX(lava,MATCH(B2192,SumMonths,0),2)</f>
        <v>#N/A</v>
      </c>
      <c r="Y2192" s="171"/>
    </row>
    <row r="2193" customFormat="false" ht="12.75" hidden="false" customHeight="false" outlineLevel="0" collapsed="false">
      <c r="A2193" s="57" t="e">
        <f aca="false">INDEX(BucketTable,MATCH(B2193,SumMonths,0),1)</f>
        <v>#N/A</v>
      </c>
      <c r="K2193" s="57" t="e">
        <f aca="false">INDEX(lava,MATCH(B2193,SumMonths,0),2)</f>
        <v>#N/A</v>
      </c>
      <c r="Y2193" s="171"/>
    </row>
    <row r="2194" customFormat="false" ht="12.75" hidden="false" customHeight="false" outlineLevel="0" collapsed="false">
      <c r="A2194" s="57" t="e">
        <f aca="false">INDEX(BucketTable,MATCH(B2194,SumMonths,0),1)</f>
        <v>#N/A</v>
      </c>
      <c r="K2194" s="57" t="e">
        <f aca="false">INDEX(lava,MATCH(B2194,SumMonths,0),2)</f>
        <v>#N/A</v>
      </c>
      <c r="Y2194" s="171"/>
    </row>
    <row r="2195" customFormat="false" ht="12.75" hidden="false" customHeight="false" outlineLevel="0" collapsed="false">
      <c r="A2195" s="57" t="e">
        <f aca="false">INDEX(BucketTable,MATCH(B2195,SumMonths,0),1)</f>
        <v>#N/A</v>
      </c>
      <c r="K2195" s="57" t="e">
        <f aca="false">INDEX(lava,MATCH(B2195,SumMonths,0),2)</f>
        <v>#N/A</v>
      </c>
      <c r="Y2195" s="171"/>
    </row>
    <row r="2196" customFormat="false" ht="12.75" hidden="false" customHeight="false" outlineLevel="0" collapsed="false">
      <c r="A2196" s="57" t="e">
        <f aca="false">INDEX(BucketTable,MATCH(B2196,SumMonths,0),1)</f>
        <v>#N/A</v>
      </c>
      <c r="K2196" s="57" t="e">
        <f aca="false">INDEX(lava,MATCH(B2196,SumMonths,0),2)</f>
        <v>#N/A</v>
      </c>
      <c r="Y2196" s="171"/>
    </row>
    <row r="2197" customFormat="false" ht="12.75" hidden="false" customHeight="false" outlineLevel="0" collapsed="false">
      <c r="A2197" s="57" t="e">
        <f aca="false">INDEX(BucketTable,MATCH(B2197,SumMonths,0),1)</f>
        <v>#N/A</v>
      </c>
      <c r="K2197" s="57" t="e">
        <f aca="false">INDEX(lava,MATCH(B2197,SumMonths,0),2)</f>
        <v>#N/A</v>
      </c>
      <c r="Y2197" s="171"/>
    </row>
    <row r="2198" customFormat="false" ht="12.75" hidden="false" customHeight="false" outlineLevel="0" collapsed="false">
      <c r="A2198" s="57" t="e">
        <f aca="false">INDEX(BucketTable,MATCH(B2198,SumMonths,0),1)</f>
        <v>#N/A</v>
      </c>
      <c r="K2198" s="57" t="e">
        <f aca="false">INDEX(lava,MATCH(B2198,SumMonths,0),2)</f>
        <v>#N/A</v>
      </c>
      <c r="Y2198" s="171"/>
    </row>
    <row r="2199" customFormat="false" ht="12.75" hidden="false" customHeight="false" outlineLevel="0" collapsed="false">
      <c r="A2199" s="57" t="e">
        <f aca="false">INDEX(BucketTable,MATCH(B2199,SumMonths,0),1)</f>
        <v>#N/A</v>
      </c>
      <c r="K2199" s="57" t="e">
        <f aca="false">INDEX(lava,MATCH(B2199,SumMonths,0),2)</f>
        <v>#N/A</v>
      </c>
      <c r="Y2199" s="171"/>
    </row>
    <row r="2200" customFormat="false" ht="12.75" hidden="false" customHeight="false" outlineLevel="0" collapsed="false">
      <c r="A2200" s="57" t="e">
        <f aca="false">INDEX(BucketTable,MATCH(B2200,SumMonths,0),1)</f>
        <v>#N/A</v>
      </c>
      <c r="K2200" s="57" t="e">
        <f aca="false">INDEX(lava,MATCH(B2200,SumMonths,0),2)</f>
        <v>#N/A</v>
      </c>
      <c r="Y2200" s="171"/>
    </row>
    <row r="2201" customFormat="false" ht="12.75" hidden="false" customHeight="false" outlineLevel="0" collapsed="false">
      <c r="A2201" s="57" t="e">
        <f aca="false">INDEX(BucketTable,MATCH(B2201,SumMonths,0),1)</f>
        <v>#N/A</v>
      </c>
      <c r="K2201" s="57" t="e">
        <f aca="false">INDEX(lava,MATCH(B2201,SumMonths,0),2)</f>
        <v>#N/A</v>
      </c>
      <c r="Y2201" s="171"/>
    </row>
    <row r="2202" customFormat="false" ht="12.75" hidden="false" customHeight="false" outlineLevel="0" collapsed="false">
      <c r="A2202" s="57" t="e">
        <f aca="false">INDEX(BucketTable,MATCH(B2202,SumMonths,0),1)</f>
        <v>#N/A</v>
      </c>
      <c r="K2202" s="57" t="e">
        <f aca="false">INDEX(lava,MATCH(B2202,SumMonths,0),2)</f>
        <v>#N/A</v>
      </c>
      <c r="Y2202" s="171"/>
    </row>
    <row r="2203" customFormat="false" ht="12.75" hidden="false" customHeight="false" outlineLevel="0" collapsed="false">
      <c r="A2203" s="57" t="e">
        <f aca="false">INDEX(BucketTable,MATCH(B2203,SumMonths,0),1)</f>
        <v>#N/A</v>
      </c>
      <c r="K2203" s="57" t="e">
        <f aca="false">INDEX(lava,MATCH(B2203,SumMonths,0),2)</f>
        <v>#N/A</v>
      </c>
      <c r="Y2203" s="171"/>
    </row>
    <row r="2204" customFormat="false" ht="12.75" hidden="false" customHeight="false" outlineLevel="0" collapsed="false">
      <c r="A2204" s="57" t="e">
        <f aca="false">INDEX(BucketTable,MATCH(B2204,SumMonths,0),1)</f>
        <v>#N/A</v>
      </c>
      <c r="K2204" s="57" t="e">
        <f aca="false">INDEX(lava,MATCH(B2204,SumMonths,0),2)</f>
        <v>#N/A</v>
      </c>
      <c r="Y2204" s="171"/>
    </row>
    <row r="2205" customFormat="false" ht="12.75" hidden="false" customHeight="false" outlineLevel="0" collapsed="false">
      <c r="A2205" s="57" t="e">
        <f aca="false">INDEX(BucketTable,MATCH(B2205,SumMonths,0),1)</f>
        <v>#N/A</v>
      </c>
      <c r="K2205" s="57" t="e">
        <f aca="false">INDEX(lava,MATCH(B2205,SumMonths,0),2)</f>
        <v>#N/A</v>
      </c>
      <c r="Y2205" s="171"/>
    </row>
    <row r="2206" customFormat="false" ht="12.75" hidden="false" customHeight="false" outlineLevel="0" collapsed="false">
      <c r="A2206" s="57" t="e">
        <f aca="false">INDEX(BucketTable,MATCH(B2206,SumMonths,0),1)</f>
        <v>#N/A</v>
      </c>
      <c r="K2206" s="57" t="e">
        <f aca="false">INDEX(lava,MATCH(B2206,SumMonths,0),2)</f>
        <v>#N/A</v>
      </c>
      <c r="Y2206" s="171"/>
    </row>
    <row r="2207" customFormat="false" ht="12.75" hidden="false" customHeight="false" outlineLevel="0" collapsed="false">
      <c r="A2207" s="57" t="e">
        <f aca="false">INDEX(BucketTable,MATCH(B2207,SumMonths,0),1)</f>
        <v>#N/A</v>
      </c>
      <c r="K2207" s="57" t="e">
        <f aca="false">INDEX(lava,MATCH(B2207,SumMonths,0),2)</f>
        <v>#N/A</v>
      </c>
      <c r="Y2207" s="171"/>
    </row>
    <row r="2208" customFormat="false" ht="12.75" hidden="false" customHeight="false" outlineLevel="0" collapsed="false">
      <c r="A2208" s="57" t="e">
        <f aca="false">INDEX(BucketTable,MATCH(B2208,SumMonths,0),1)</f>
        <v>#N/A</v>
      </c>
      <c r="K2208" s="57" t="e">
        <f aca="false">INDEX(lava,MATCH(B2208,SumMonths,0),2)</f>
        <v>#N/A</v>
      </c>
      <c r="Y2208" s="171"/>
    </row>
    <row r="2209" customFormat="false" ht="12.75" hidden="false" customHeight="false" outlineLevel="0" collapsed="false">
      <c r="A2209" s="57" t="e">
        <f aca="false">INDEX(BucketTable,MATCH(B2209,SumMonths,0),1)</f>
        <v>#N/A</v>
      </c>
      <c r="K2209" s="57" t="e">
        <f aca="false">INDEX(lava,MATCH(B2209,SumMonths,0),2)</f>
        <v>#N/A</v>
      </c>
      <c r="Y2209" s="171"/>
    </row>
    <row r="2210" customFormat="false" ht="12.75" hidden="false" customHeight="false" outlineLevel="0" collapsed="false">
      <c r="A2210" s="57" t="e">
        <f aca="false">INDEX(BucketTable,MATCH(B2210,SumMonths,0),1)</f>
        <v>#N/A</v>
      </c>
      <c r="K2210" s="57" t="e">
        <f aca="false">INDEX(lava,MATCH(B2210,SumMonths,0),2)</f>
        <v>#N/A</v>
      </c>
      <c r="Y2210" s="171"/>
    </row>
    <row r="2211" customFormat="false" ht="12.75" hidden="false" customHeight="false" outlineLevel="0" collapsed="false">
      <c r="A2211" s="57" t="e">
        <f aca="false">INDEX(BucketTable,MATCH(B2211,SumMonths,0),1)</f>
        <v>#N/A</v>
      </c>
      <c r="K2211" s="57" t="e">
        <f aca="false">INDEX(lava,MATCH(B2211,SumMonths,0),2)</f>
        <v>#N/A</v>
      </c>
      <c r="Y2211" s="171"/>
    </row>
    <row r="2212" customFormat="false" ht="12.75" hidden="false" customHeight="false" outlineLevel="0" collapsed="false">
      <c r="A2212" s="57" t="e">
        <f aca="false">INDEX(BucketTable,MATCH(B2212,SumMonths,0),1)</f>
        <v>#N/A</v>
      </c>
      <c r="K2212" s="57" t="e">
        <f aca="false">INDEX(lava,MATCH(B2212,SumMonths,0),2)</f>
        <v>#N/A</v>
      </c>
      <c r="Y2212" s="171"/>
    </row>
    <row r="2213" customFormat="false" ht="12.75" hidden="false" customHeight="false" outlineLevel="0" collapsed="false">
      <c r="A2213" s="57" t="e">
        <f aca="false">INDEX(BucketTable,MATCH(B2213,SumMonths,0),1)</f>
        <v>#N/A</v>
      </c>
      <c r="K2213" s="57" t="e">
        <f aca="false">INDEX(lava,MATCH(B2213,SumMonths,0),2)</f>
        <v>#N/A</v>
      </c>
      <c r="Y2213" s="171"/>
    </row>
    <row r="2214" customFormat="false" ht="12.75" hidden="false" customHeight="false" outlineLevel="0" collapsed="false">
      <c r="A2214" s="57" t="e">
        <f aca="false">INDEX(BucketTable,MATCH(B2214,SumMonths,0),1)</f>
        <v>#N/A</v>
      </c>
      <c r="K2214" s="57" t="e">
        <f aca="false">INDEX(lava,MATCH(B2214,SumMonths,0),2)</f>
        <v>#N/A</v>
      </c>
      <c r="Y2214" s="171"/>
    </row>
    <row r="2215" customFormat="false" ht="12.75" hidden="false" customHeight="false" outlineLevel="0" collapsed="false">
      <c r="A2215" s="57" t="e">
        <f aca="false">INDEX(BucketTable,MATCH(B2215,SumMonths,0),1)</f>
        <v>#N/A</v>
      </c>
      <c r="K2215" s="57" t="e">
        <f aca="false">INDEX(lava,MATCH(B2215,SumMonths,0),2)</f>
        <v>#N/A</v>
      </c>
      <c r="Y2215" s="171"/>
    </row>
    <row r="2216" customFormat="false" ht="12.75" hidden="false" customHeight="false" outlineLevel="0" collapsed="false">
      <c r="A2216" s="57" t="e">
        <f aca="false">INDEX(BucketTable,MATCH(B2216,SumMonths,0),1)</f>
        <v>#N/A</v>
      </c>
      <c r="K2216" s="57" t="e">
        <f aca="false">INDEX(lava,MATCH(B2216,SumMonths,0),2)</f>
        <v>#N/A</v>
      </c>
      <c r="Y2216" s="171"/>
    </row>
    <row r="2217" customFormat="false" ht="12.75" hidden="false" customHeight="false" outlineLevel="0" collapsed="false">
      <c r="A2217" s="57" t="e">
        <f aca="false">INDEX(BucketTable,MATCH(B2217,SumMonths,0),1)</f>
        <v>#N/A</v>
      </c>
      <c r="K2217" s="57" t="e">
        <f aca="false">INDEX(lava,MATCH(B2217,SumMonths,0),2)</f>
        <v>#N/A</v>
      </c>
      <c r="Y2217" s="171"/>
    </row>
    <row r="2218" customFormat="false" ht="12.75" hidden="false" customHeight="false" outlineLevel="0" collapsed="false">
      <c r="A2218" s="57" t="e">
        <f aca="false">INDEX(BucketTable,MATCH(B2218,SumMonths,0),1)</f>
        <v>#N/A</v>
      </c>
      <c r="K2218" s="57" t="e">
        <f aca="false">INDEX(lava,MATCH(B2218,SumMonths,0),2)</f>
        <v>#N/A</v>
      </c>
      <c r="Y2218" s="171"/>
    </row>
    <row r="2219" customFormat="false" ht="12.75" hidden="false" customHeight="false" outlineLevel="0" collapsed="false">
      <c r="A2219" s="57" t="e">
        <f aca="false">INDEX(BucketTable,MATCH(B2219,SumMonths,0),1)</f>
        <v>#N/A</v>
      </c>
      <c r="K2219" s="57" t="e">
        <f aca="false">INDEX(lava,MATCH(B2219,SumMonths,0),2)</f>
        <v>#N/A</v>
      </c>
      <c r="Y2219" s="171"/>
    </row>
    <row r="2220" customFormat="false" ht="12.75" hidden="false" customHeight="false" outlineLevel="0" collapsed="false">
      <c r="A2220" s="57" t="e">
        <f aca="false">INDEX(BucketTable,MATCH(B2220,SumMonths,0),1)</f>
        <v>#N/A</v>
      </c>
      <c r="K2220" s="57" t="e">
        <f aca="false">INDEX(lava,MATCH(B2220,SumMonths,0),2)</f>
        <v>#N/A</v>
      </c>
      <c r="Y2220" s="171"/>
    </row>
    <row r="2221" customFormat="false" ht="12.75" hidden="false" customHeight="false" outlineLevel="0" collapsed="false">
      <c r="A2221" s="57" t="e">
        <f aca="false">INDEX(BucketTable,MATCH(B2221,SumMonths,0),1)</f>
        <v>#N/A</v>
      </c>
      <c r="K2221" s="57" t="e">
        <f aca="false">INDEX(lava,MATCH(B2221,SumMonths,0),2)</f>
        <v>#N/A</v>
      </c>
      <c r="Y2221" s="171"/>
    </row>
    <row r="2222" customFormat="false" ht="12.75" hidden="false" customHeight="false" outlineLevel="0" collapsed="false">
      <c r="A2222" s="57" t="e">
        <f aca="false">INDEX(BucketTable,MATCH(B2222,SumMonths,0),1)</f>
        <v>#N/A</v>
      </c>
      <c r="K2222" s="57" t="e">
        <f aca="false">INDEX(lava,MATCH(B2222,SumMonths,0),2)</f>
        <v>#N/A</v>
      </c>
      <c r="Y2222" s="171"/>
    </row>
    <row r="2223" customFormat="false" ht="12.75" hidden="false" customHeight="false" outlineLevel="0" collapsed="false">
      <c r="A2223" s="57" t="e">
        <f aca="false">INDEX(BucketTable,MATCH(B2223,SumMonths,0),1)</f>
        <v>#N/A</v>
      </c>
      <c r="K2223" s="57" t="e">
        <f aca="false">INDEX(lava,MATCH(B2223,SumMonths,0),2)</f>
        <v>#N/A</v>
      </c>
      <c r="Y2223" s="171"/>
    </row>
    <row r="2224" customFormat="false" ht="12.75" hidden="false" customHeight="false" outlineLevel="0" collapsed="false">
      <c r="A2224" s="57" t="e">
        <f aca="false">INDEX(BucketTable,MATCH(B2224,SumMonths,0),1)</f>
        <v>#N/A</v>
      </c>
      <c r="K2224" s="57" t="e">
        <f aca="false">INDEX(lava,MATCH(B2224,SumMonths,0),2)</f>
        <v>#N/A</v>
      </c>
      <c r="Y2224" s="171"/>
    </row>
    <row r="2225" customFormat="false" ht="12.75" hidden="false" customHeight="false" outlineLevel="0" collapsed="false">
      <c r="A2225" s="57" t="e">
        <f aca="false">INDEX(BucketTable,MATCH(B2225,SumMonths,0),1)</f>
        <v>#N/A</v>
      </c>
      <c r="K2225" s="57" t="e">
        <f aca="false">INDEX(lava,MATCH(B2225,SumMonths,0),2)</f>
        <v>#N/A</v>
      </c>
      <c r="Y2225" s="171"/>
    </row>
    <row r="2226" customFormat="false" ht="12.75" hidden="false" customHeight="false" outlineLevel="0" collapsed="false">
      <c r="A2226" s="57" t="e">
        <f aca="false">INDEX(BucketTable,MATCH(B2226,SumMonths,0),1)</f>
        <v>#N/A</v>
      </c>
      <c r="K2226" s="57" t="e">
        <f aca="false">INDEX(lava,MATCH(B2226,SumMonths,0),2)</f>
        <v>#N/A</v>
      </c>
      <c r="Y2226" s="171"/>
    </row>
    <row r="2227" customFormat="false" ht="12.75" hidden="false" customHeight="false" outlineLevel="0" collapsed="false">
      <c r="A2227" s="57" t="e">
        <f aca="false">INDEX(BucketTable,MATCH(B2227,SumMonths,0),1)</f>
        <v>#N/A</v>
      </c>
      <c r="K2227" s="57" t="e">
        <f aca="false">INDEX(lava,MATCH(B2227,SumMonths,0),2)</f>
        <v>#N/A</v>
      </c>
      <c r="Y2227" s="171"/>
    </row>
    <row r="2228" customFormat="false" ht="12.75" hidden="false" customHeight="false" outlineLevel="0" collapsed="false">
      <c r="A2228" s="57" t="e">
        <f aca="false">INDEX(BucketTable,MATCH(B2228,SumMonths,0),1)</f>
        <v>#N/A</v>
      </c>
      <c r="K2228" s="57" t="e">
        <f aca="false">INDEX(lava,MATCH(B2228,SumMonths,0),2)</f>
        <v>#N/A</v>
      </c>
      <c r="Y2228" s="171"/>
    </row>
    <row r="2229" customFormat="false" ht="12.75" hidden="false" customHeight="false" outlineLevel="0" collapsed="false">
      <c r="A2229" s="57" t="e">
        <f aca="false">INDEX(BucketTable,MATCH(B2229,SumMonths,0),1)</f>
        <v>#N/A</v>
      </c>
      <c r="K2229" s="57" t="e">
        <f aca="false">INDEX(lava,MATCH(B2229,SumMonths,0),2)</f>
        <v>#N/A</v>
      </c>
      <c r="Y2229" s="171"/>
    </row>
    <row r="2230" customFormat="false" ht="12.75" hidden="false" customHeight="false" outlineLevel="0" collapsed="false">
      <c r="A2230" s="57" t="e">
        <f aca="false">INDEX(BucketTable,MATCH(B2230,SumMonths,0),1)</f>
        <v>#N/A</v>
      </c>
      <c r="K2230" s="57" t="e">
        <f aca="false">INDEX(lava,MATCH(B2230,SumMonths,0),2)</f>
        <v>#N/A</v>
      </c>
      <c r="Y2230" s="171"/>
    </row>
    <row r="2231" customFormat="false" ht="12.75" hidden="false" customHeight="false" outlineLevel="0" collapsed="false">
      <c r="A2231" s="57" t="e">
        <f aca="false">INDEX(BucketTable,MATCH(B2231,SumMonths,0),1)</f>
        <v>#N/A</v>
      </c>
      <c r="K2231" s="57" t="e">
        <f aca="false">INDEX(lava,MATCH(B2231,SumMonths,0),2)</f>
        <v>#N/A</v>
      </c>
      <c r="Y2231" s="171"/>
    </row>
    <row r="2232" customFormat="false" ht="12.75" hidden="false" customHeight="false" outlineLevel="0" collapsed="false">
      <c r="A2232" s="57" t="e">
        <f aca="false">INDEX(BucketTable,MATCH(B2232,SumMonths,0),1)</f>
        <v>#N/A</v>
      </c>
      <c r="K2232" s="57" t="e">
        <f aca="false">INDEX(lava,MATCH(B2232,SumMonths,0),2)</f>
        <v>#N/A</v>
      </c>
      <c r="Y2232" s="171"/>
    </row>
    <row r="2233" customFormat="false" ht="12.75" hidden="false" customHeight="false" outlineLevel="0" collapsed="false">
      <c r="A2233" s="57" t="e">
        <f aca="false">INDEX(BucketTable,MATCH(B2233,SumMonths,0),1)</f>
        <v>#N/A</v>
      </c>
      <c r="K2233" s="57" t="e">
        <f aca="false">INDEX(lava,MATCH(B2233,SumMonths,0),2)</f>
        <v>#N/A</v>
      </c>
      <c r="Y2233" s="171"/>
    </row>
    <row r="2234" customFormat="false" ht="12.75" hidden="false" customHeight="false" outlineLevel="0" collapsed="false">
      <c r="A2234" s="57" t="e">
        <f aca="false">INDEX(BucketTable,MATCH(B2234,SumMonths,0),1)</f>
        <v>#N/A</v>
      </c>
      <c r="K2234" s="57" t="e">
        <f aca="false">INDEX(lava,MATCH(B2234,SumMonths,0),2)</f>
        <v>#N/A</v>
      </c>
      <c r="Y2234" s="171"/>
    </row>
    <row r="2235" customFormat="false" ht="12.75" hidden="false" customHeight="false" outlineLevel="0" collapsed="false">
      <c r="A2235" s="57" t="e">
        <f aca="false">INDEX(BucketTable,MATCH(B2235,SumMonths,0),1)</f>
        <v>#N/A</v>
      </c>
      <c r="K2235" s="57" t="e">
        <f aca="false">INDEX(lava,MATCH(B2235,SumMonths,0),2)</f>
        <v>#N/A</v>
      </c>
      <c r="Y2235" s="171"/>
    </row>
    <row r="2236" customFormat="false" ht="12.75" hidden="false" customHeight="false" outlineLevel="0" collapsed="false">
      <c r="A2236" s="57" t="e">
        <f aca="false">INDEX(BucketTable,MATCH(B2236,SumMonths,0),1)</f>
        <v>#N/A</v>
      </c>
      <c r="K2236" s="57" t="e">
        <f aca="false">INDEX(lava,MATCH(B2236,SumMonths,0),2)</f>
        <v>#N/A</v>
      </c>
      <c r="Y2236" s="171"/>
    </row>
    <row r="2237" customFormat="false" ht="12.75" hidden="false" customHeight="false" outlineLevel="0" collapsed="false">
      <c r="A2237" s="57" t="e">
        <f aca="false">INDEX(BucketTable,MATCH(B2237,SumMonths,0),1)</f>
        <v>#N/A</v>
      </c>
      <c r="K2237" s="57" t="e">
        <f aca="false">INDEX(lava,MATCH(B2237,SumMonths,0),2)</f>
        <v>#N/A</v>
      </c>
      <c r="Y2237" s="171"/>
    </row>
    <row r="2238" customFormat="false" ht="12.75" hidden="false" customHeight="false" outlineLevel="0" collapsed="false">
      <c r="A2238" s="57" t="e">
        <f aca="false">INDEX(BucketTable,MATCH(B2238,SumMonths,0),1)</f>
        <v>#N/A</v>
      </c>
      <c r="K2238" s="57" t="e">
        <f aca="false">INDEX(lava,MATCH(B2238,SumMonths,0),2)</f>
        <v>#N/A</v>
      </c>
      <c r="Y2238" s="171"/>
    </row>
    <row r="2239" customFormat="false" ht="12.75" hidden="false" customHeight="false" outlineLevel="0" collapsed="false">
      <c r="A2239" s="57" t="e">
        <f aca="false">INDEX(BucketTable,MATCH(B2239,SumMonths,0),1)</f>
        <v>#N/A</v>
      </c>
      <c r="K2239" s="57" t="e">
        <f aca="false">INDEX(lava,MATCH(B2239,SumMonths,0),2)</f>
        <v>#N/A</v>
      </c>
      <c r="Y2239" s="171"/>
    </row>
    <row r="2240" customFormat="false" ht="12.75" hidden="false" customHeight="false" outlineLevel="0" collapsed="false">
      <c r="A2240" s="57" t="e">
        <f aca="false">INDEX(BucketTable,MATCH(B2240,SumMonths,0),1)</f>
        <v>#N/A</v>
      </c>
      <c r="K2240" s="57" t="e">
        <f aca="false">INDEX(lava,MATCH(B2240,SumMonths,0),2)</f>
        <v>#N/A</v>
      </c>
      <c r="Y2240" s="171"/>
    </row>
    <row r="2241" customFormat="false" ht="12.75" hidden="false" customHeight="false" outlineLevel="0" collapsed="false">
      <c r="A2241" s="57" t="e">
        <f aca="false">INDEX(BucketTable,MATCH(B2241,SumMonths,0),1)</f>
        <v>#N/A</v>
      </c>
      <c r="K2241" s="57" t="e">
        <f aca="false">INDEX(lava,MATCH(B2241,SumMonths,0),2)</f>
        <v>#N/A</v>
      </c>
      <c r="Y2241" s="171"/>
    </row>
    <row r="2242" customFormat="false" ht="12.75" hidden="false" customHeight="false" outlineLevel="0" collapsed="false">
      <c r="A2242" s="57" t="e">
        <f aca="false">INDEX(BucketTable,MATCH(B2242,SumMonths,0),1)</f>
        <v>#N/A</v>
      </c>
      <c r="K2242" s="57" t="e">
        <f aca="false">INDEX(lava,MATCH(B2242,SumMonths,0),2)</f>
        <v>#N/A</v>
      </c>
      <c r="Y2242" s="171"/>
    </row>
    <row r="2243" customFormat="false" ht="12.75" hidden="false" customHeight="false" outlineLevel="0" collapsed="false">
      <c r="A2243" s="57" t="e">
        <f aca="false">INDEX(BucketTable,MATCH(B2243,SumMonths,0),1)</f>
        <v>#N/A</v>
      </c>
      <c r="K2243" s="57" t="e">
        <f aca="false">INDEX(lava,MATCH(B2243,SumMonths,0),2)</f>
        <v>#N/A</v>
      </c>
      <c r="Y2243" s="171"/>
    </row>
    <row r="2244" customFormat="false" ht="12.75" hidden="false" customHeight="false" outlineLevel="0" collapsed="false">
      <c r="A2244" s="57" t="e">
        <f aca="false">INDEX(BucketTable,MATCH(B2244,SumMonths,0),1)</f>
        <v>#N/A</v>
      </c>
      <c r="K2244" s="57" t="e">
        <f aca="false">INDEX(lava,MATCH(B2244,SumMonths,0),2)</f>
        <v>#N/A</v>
      </c>
      <c r="Y2244" s="171"/>
    </row>
    <row r="2245" customFormat="false" ht="12.75" hidden="false" customHeight="false" outlineLevel="0" collapsed="false">
      <c r="A2245" s="57" t="e">
        <f aca="false">INDEX(BucketTable,MATCH(B2245,SumMonths,0),1)</f>
        <v>#N/A</v>
      </c>
      <c r="K2245" s="57" t="e">
        <f aca="false">INDEX(lava,MATCH(B2245,SumMonths,0),2)</f>
        <v>#N/A</v>
      </c>
      <c r="Y2245" s="171"/>
    </row>
    <row r="2246" customFormat="false" ht="12.75" hidden="false" customHeight="false" outlineLevel="0" collapsed="false">
      <c r="A2246" s="57" t="e">
        <f aca="false">INDEX(BucketTable,MATCH(B2246,SumMonths,0),1)</f>
        <v>#N/A</v>
      </c>
      <c r="K2246" s="57" t="e">
        <f aca="false">INDEX(lava,MATCH(B2246,SumMonths,0),2)</f>
        <v>#N/A</v>
      </c>
      <c r="Y2246" s="171"/>
    </row>
    <row r="2247" customFormat="false" ht="12.75" hidden="false" customHeight="false" outlineLevel="0" collapsed="false">
      <c r="A2247" s="57" t="e">
        <f aca="false">INDEX(BucketTable,MATCH(B2247,SumMonths,0),1)</f>
        <v>#N/A</v>
      </c>
      <c r="K2247" s="57" t="e">
        <f aca="false">INDEX(lava,MATCH(B2247,SumMonths,0),2)</f>
        <v>#N/A</v>
      </c>
      <c r="Y2247" s="171"/>
    </row>
    <row r="2248" customFormat="false" ht="12.75" hidden="false" customHeight="false" outlineLevel="0" collapsed="false">
      <c r="A2248" s="57" t="e">
        <f aca="false">INDEX(BucketTable,MATCH(B2248,SumMonths,0),1)</f>
        <v>#N/A</v>
      </c>
      <c r="K2248" s="57" t="e">
        <f aca="false">INDEX(lava,MATCH(B2248,SumMonths,0),2)</f>
        <v>#N/A</v>
      </c>
      <c r="Y2248" s="171"/>
    </row>
    <row r="2249" customFormat="false" ht="12.75" hidden="false" customHeight="false" outlineLevel="0" collapsed="false">
      <c r="A2249" s="57" t="e">
        <f aca="false">INDEX(BucketTable,MATCH(B2249,SumMonths,0),1)</f>
        <v>#N/A</v>
      </c>
      <c r="K2249" s="57" t="e">
        <f aca="false">INDEX(lava,MATCH(B2249,SumMonths,0),2)</f>
        <v>#N/A</v>
      </c>
      <c r="Y2249" s="171"/>
    </row>
    <row r="2250" customFormat="false" ht="12.75" hidden="false" customHeight="false" outlineLevel="0" collapsed="false">
      <c r="A2250" s="57" t="e">
        <f aca="false">INDEX(BucketTable,MATCH(B2250,SumMonths,0),1)</f>
        <v>#N/A</v>
      </c>
      <c r="K2250" s="57" t="e">
        <f aca="false">INDEX(lava,MATCH(B2250,SumMonths,0),2)</f>
        <v>#N/A</v>
      </c>
      <c r="Y2250" s="171"/>
    </row>
    <row r="2251" customFormat="false" ht="12.75" hidden="false" customHeight="false" outlineLevel="0" collapsed="false">
      <c r="A2251" s="57" t="e">
        <f aca="false">INDEX(BucketTable,MATCH(B2251,SumMonths,0),1)</f>
        <v>#N/A</v>
      </c>
      <c r="K2251" s="57" t="e">
        <f aca="false">INDEX(lava,MATCH(B2251,SumMonths,0),2)</f>
        <v>#N/A</v>
      </c>
      <c r="Y2251" s="171"/>
    </row>
    <row r="2252" customFormat="false" ht="12.75" hidden="false" customHeight="false" outlineLevel="0" collapsed="false">
      <c r="A2252" s="57" t="e">
        <f aca="false">INDEX(BucketTable,MATCH(B2252,SumMonths,0),1)</f>
        <v>#N/A</v>
      </c>
      <c r="K2252" s="57" t="e">
        <f aca="false">INDEX(lava,MATCH(B2252,SumMonths,0),2)</f>
        <v>#N/A</v>
      </c>
      <c r="Y2252" s="171"/>
    </row>
    <row r="2253" customFormat="false" ht="12.75" hidden="false" customHeight="false" outlineLevel="0" collapsed="false">
      <c r="A2253" s="57" t="e">
        <f aca="false">INDEX(BucketTable,MATCH(B2253,SumMonths,0),1)</f>
        <v>#N/A</v>
      </c>
      <c r="K2253" s="57" t="e">
        <f aca="false">INDEX(lava,MATCH(B2253,SumMonths,0),2)</f>
        <v>#N/A</v>
      </c>
      <c r="Y2253" s="171"/>
    </row>
    <row r="2254" customFormat="false" ht="12.75" hidden="false" customHeight="false" outlineLevel="0" collapsed="false">
      <c r="A2254" s="57" t="e">
        <f aca="false">INDEX(BucketTable,MATCH(B2254,SumMonths,0),1)</f>
        <v>#N/A</v>
      </c>
      <c r="K2254" s="57" t="e">
        <f aca="false">INDEX(lava,MATCH(B2254,SumMonths,0),2)</f>
        <v>#N/A</v>
      </c>
      <c r="Y2254" s="171"/>
    </row>
    <row r="2255" customFormat="false" ht="12.75" hidden="false" customHeight="false" outlineLevel="0" collapsed="false">
      <c r="A2255" s="57" t="e">
        <f aca="false">INDEX(BucketTable,MATCH(B2255,SumMonths,0),1)</f>
        <v>#N/A</v>
      </c>
      <c r="K2255" s="57" t="e">
        <f aca="false">INDEX(lava,MATCH(B2255,SumMonths,0),2)</f>
        <v>#N/A</v>
      </c>
      <c r="Y2255" s="171"/>
    </row>
    <row r="2256" customFormat="false" ht="12.75" hidden="false" customHeight="false" outlineLevel="0" collapsed="false">
      <c r="A2256" s="57" t="e">
        <f aca="false">INDEX(BucketTable,MATCH(B2256,SumMonths,0),1)</f>
        <v>#N/A</v>
      </c>
      <c r="K2256" s="57" t="e">
        <f aca="false">INDEX(lava,MATCH(B2256,SumMonths,0),2)</f>
        <v>#N/A</v>
      </c>
      <c r="Y2256" s="171"/>
    </row>
    <row r="2257" customFormat="false" ht="12.75" hidden="false" customHeight="false" outlineLevel="0" collapsed="false">
      <c r="A2257" s="57" t="e">
        <f aca="false">INDEX(BucketTable,MATCH(B2257,SumMonths,0),1)</f>
        <v>#N/A</v>
      </c>
      <c r="K2257" s="57" t="e">
        <f aca="false">INDEX(lava,MATCH(B2257,SumMonths,0),2)</f>
        <v>#N/A</v>
      </c>
      <c r="Y2257" s="171"/>
    </row>
    <row r="2258" customFormat="false" ht="12.75" hidden="false" customHeight="false" outlineLevel="0" collapsed="false">
      <c r="A2258" s="57" t="e">
        <f aca="false">INDEX(BucketTable,MATCH(B2258,SumMonths,0),1)</f>
        <v>#N/A</v>
      </c>
      <c r="K2258" s="57" t="e">
        <f aca="false">INDEX(lava,MATCH(B2258,SumMonths,0),2)</f>
        <v>#N/A</v>
      </c>
      <c r="Y2258" s="171"/>
    </row>
    <row r="2259" customFormat="false" ht="12.75" hidden="false" customHeight="false" outlineLevel="0" collapsed="false">
      <c r="A2259" s="57" t="e">
        <f aca="false">INDEX(BucketTable,MATCH(B2259,SumMonths,0),1)</f>
        <v>#N/A</v>
      </c>
      <c r="K2259" s="57" t="e">
        <f aca="false">INDEX(lava,MATCH(B2259,SumMonths,0),2)</f>
        <v>#N/A</v>
      </c>
      <c r="Y2259" s="171"/>
    </row>
    <row r="2260" customFormat="false" ht="12.75" hidden="false" customHeight="false" outlineLevel="0" collapsed="false">
      <c r="A2260" s="57" t="e">
        <f aca="false">INDEX(BucketTable,MATCH(B2260,SumMonths,0),1)</f>
        <v>#N/A</v>
      </c>
      <c r="K2260" s="57" t="e">
        <f aca="false">INDEX(lava,MATCH(B2260,SumMonths,0),2)</f>
        <v>#N/A</v>
      </c>
      <c r="Y2260" s="171"/>
    </row>
    <row r="2261" customFormat="false" ht="12.75" hidden="false" customHeight="false" outlineLevel="0" collapsed="false">
      <c r="A2261" s="57" t="e">
        <f aca="false">INDEX(BucketTable,MATCH(B2261,SumMonths,0),1)</f>
        <v>#N/A</v>
      </c>
      <c r="K2261" s="57" t="e">
        <f aca="false">INDEX(lava,MATCH(B2261,SumMonths,0),2)</f>
        <v>#N/A</v>
      </c>
      <c r="Y2261" s="171"/>
    </row>
    <row r="2262" customFormat="false" ht="12.75" hidden="false" customHeight="false" outlineLevel="0" collapsed="false">
      <c r="A2262" s="57" t="e">
        <f aca="false">INDEX(BucketTable,MATCH(B2262,SumMonths,0),1)</f>
        <v>#N/A</v>
      </c>
      <c r="K2262" s="57" t="e">
        <f aca="false">INDEX(lava,MATCH(B2262,SumMonths,0),2)</f>
        <v>#N/A</v>
      </c>
      <c r="Y2262" s="171"/>
    </row>
    <row r="2263" customFormat="false" ht="12.75" hidden="false" customHeight="false" outlineLevel="0" collapsed="false">
      <c r="A2263" s="57" t="e">
        <f aca="false">INDEX(BucketTable,MATCH(B2263,SumMonths,0),1)</f>
        <v>#N/A</v>
      </c>
      <c r="K2263" s="57" t="e">
        <f aca="false">INDEX(lava,MATCH(B2263,SumMonths,0),2)</f>
        <v>#N/A</v>
      </c>
      <c r="Y2263" s="171"/>
    </row>
    <row r="2264" customFormat="false" ht="12.75" hidden="false" customHeight="false" outlineLevel="0" collapsed="false">
      <c r="A2264" s="57" t="e">
        <f aca="false">INDEX(BucketTable,MATCH(B2264,SumMonths,0),1)</f>
        <v>#N/A</v>
      </c>
      <c r="K2264" s="57" t="e">
        <f aca="false">INDEX(lava,MATCH(B2264,SumMonths,0),2)</f>
        <v>#N/A</v>
      </c>
      <c r="Y2264" s="171"/>
    </row>
    <row r="2265" customFormat="false" ht="12.75" hidden="false" customHeight="false" outlineLevel="0" collapsed="false">
      <c r="A2265" s="57" t="e">
        <f aca="false">INDEX(BucketTable,MATCH(B2265,SumMonths,0),1)</f>
        <v>#N/A</v>
      </c>
      <c r="K2265" s="57" t="e">
        <f aca="false">INDEX(lava,MATCH(B2265,SumMonths,0),2)</f>
        <v>#N/A</v>
      </c>
      <c r="Y2265" s="171"/>
    </row>
    <row r="2266" customFormat="false" ht="12.75" hidden="false" customHeight="false" outlineLevel="0" collapsed="false">
      <c r="A2266" s="57" t="e">
        <f aca="false">INDEX(BucketTable,MATCH(B2266,SumMonths,0),1)</f>
        <v>#N/A</v>
      </c>
      <c r="K2266" s="57" t="e">
        <f aca="false">INDEX(lava,MATCH(B2266,SumMonths,0),2)</f>
        <v>#N/A</v>
      </c>
      <c r="Y2266" s="171"/>
    </row>
    <row r="2267" customFormat="false" ht="12.75" hidden="false" customHeight="false" outlineLevel="0" collapsed="false">
      <c r="A2267" s="57" t="e">
        <f aca="false">INDEX(BucketTable,MATCH(B2267,SumMonths,0),1)</f>
        <v>#N/A</v>
      </c>
      <c r="K2267" s="57" t="e">
        <f aca="false">INDEX(lava,MATCH(B2267,SumMonths,0),2)</f>
        <v>#N/A</v>
      </c>
      <c r="Y2267" s="171"/>
    </row>
    <row r="2268" customFormat="false" ht="12.75" hidden="false" customHeight="false" outlineLevel="0" collapsed="false">
      <c r="A2268" s="57" t="e">
        <f aca="false">INDEX(BucketTable,MATCH(B2268,SumMonths,0),1)</f>
        <v>#N/A</v>
      </c>
      <c r="K2268" s="57" t="e">
        <f aca="false">INDEX(lava,MATCH(B2268,SumMonths,0),2)</f>
        <v>#N/A</v>
      </c>
      <c r="Y2268" s="171"/>
    </row>
    <row r="2269" customFormat="false" ht="12.75" hidden="false" customHeight="false" outlineLevel="0" collapsed="false">
      <c r="A2269" s="57" t="e">
        <f aca="false">INDEX(BucketTable,MATCH(B2269,SumMonths,0),1)</f>
        <v>#N/A</v>
      </c>
      <c r="K2269" s="57" t="e">
        <f aca="false">INDEX(lava,MATCH(B2269,SumMonths,0),2)</f>
        <v>#N/A</v>
      </c>
      <c r="Y2269" s="171"/>
    </row>
    <row r="2270" customFormat="false" ht="12.75" hidden="false" customHeight="false" outlineLevel="0" collapsed="false">
      <c r="A2270" s="57" t="e">
        <f aca="false">INDEX(BucketTable,MATCH(B2270,SumMonths,0),1)</f>
        <v>#N/A</v>
      </c>
      <c r="K2270" s="57" t="e">
        <f aca="false">INDEX(lava,MATCH(B2270,SumMonths,0),2)</f>
        <v>#N/A</v>
      </c>
      <c r="Y2270" s="171"/>
    </row>
    <row r="2271" customFormat="false" ht="12.75" hidden="false" customHeight="false" outlineLevel="0" collapsed="false">
      <c r="A2271" s="57" t="e">
        <f aca="false">INDEX(BucketTable,MATCH(B2271,SumMonths,0),1)</f>
        <v>#N/A</v>
      </c>
      <c r="K2271" s="57" t="e">
        <f aca="false">INDEX(lava,MATCH(B2271,SumMonths,0),2)</f>
        <v>#N/A</v>
      </c>
      <c r="Y2271" s="171"/>
    </row>
    <row r="2272" customFormat="false" ht="12.75" hidden="false" customHeight="false" outlineLevel="0" collapsed="false">
      <c r="A2272" s="57" t="e">
        <f aca="false">INDEX(BucketTable,MATCH(B2272,SumMonths,0),1)</f>
        <v>#N/A</v>
      </c>
      <c r="K2272" s="57" t="e">
        <f aca="false">INDEX(lava,MATCH(B2272,SumMonths,0),2)</f>
        <v>#N/A</v>
      </c>
      <c r="Y2272" s="171"/>
    </row>
    <row r="2273" customFormat="false" ht="12.75" hidden="false" customHeight="false" outlineLevel="0" collapsed="false">
      <c r="A2273" s="57" t="e">
        <f aca="false">INDEX(BucketTable,MATCH(B2273,SumMonths,0),1)</f>
        <v>#N/A</v>
      </c>
      <c r="K2273" s="57" t="e">
        <f aca="false">INDEX(lava,MATCH(B2273,SumMonths,0),2)</f>
        <v>#N/A</v>
      </c>
      <c r="Y2273" s="171"/>
    </row>
    <row r="2274" customFormat="false" ht="12.75" hidden="false" customHeight="false" outlineLevel="0" collapsed="false">
      <c r="A2274" s="57" t="e">
        <f aca="false">INDEX(BucketTable,MATCH(B2274,SumMonths,0),1)</f>
        <v>#N/A</v>
      </c>
      <c r="K2274" s="57" t="e">
        <f aca="false">INDEX(lava,MATCH(B2274,SumMonths,0),2)</f>
        <v>#N/A</v>
      </c>
      <c r="Y2274" s="171"/>
    </row>
    <row r="2275" customFormat="false" ht="12.75" hidden="false" customHeight="false" outlineLevel="0" collapsed="false">
      <c r="A2275" s="57" t="e">
        <f aca="false">INDEX(BucketTable,MATCH(B2275,SumMonths,0),1)</f>
        <v>#N/A</v>
      </c>
      <c r="K2275" s="57" t="e">
        <f aca="false">INDEX(lava,MATCH(B2275,SumMonths,0),2)</f>
        <v>#N/A</v>
      </c>
      <c r="Y2275" s="171"/>
    </row>
    <row r="2276" customFormat="false" ht="12.75" hidden="false" customHeight="false" outlineLevel="0" collapsed="false">
      <c r="A2276" s="57" t="e">
        <f aca="false">INDEX(BucketTable,MATCH(B2276,SumMonths,0),1)</f>
        <v>#N/A</v>
      </c>
      <c r="K2276" s="57" t="e">
        <f aca="false">INDEX(lava,MATCH(B2276,SumMonths,0),2)</f>
        <v>#N/A</v>
      </c>
      <c r="Y2276" s="171"/>
    </row>
    <row r="2277" customFormat="false" ht="12.75" hidden="false" customHeight="false" outlineLevel="0" collapsed="false">
      <c r="A2277" s="57" t="e">
        <f aca="false">INDEX(BucketTable,MATCH(B2277,SumMonths,0),1)</f>
        <v>#N/A</v>
      </c>
      <c r="K2277" s="57" t="e">
        <f aca="false">INDEX(lava,MATCH(B2277,SumMonths,0),2)</f>
        <v>#N/A</v>
      </c>
      <c r="Y2277" s="171"/>
    </row>
    <row r="2278" customFormat="false" ht="12.75" hidden="false" customHeight="false" outlineLevel="0" collapsed="false">
      <c r="A2278" s="57" t="e">
        <f aca="false">INDEX(BucketTable,MATCH(B2278,SumMonths,0),1)</f>
        <v>#N/A</v>
      </c>
      <c r="K2278" s="57" t="e">
        <f aca="false">INDEX(lava,MATCH(B2278,SumMonths,0),2)</f>
        <v>#N/A</v>
      </c>
      <c r="Y2278" s="171"/>
    </row>
    <row r="2279" customFormat="false" ht="12.75" hidden="false" customHeight="false" outlineLevel="0" collapsed="false">
      <c r="A2279" s="57" t="e">
        <f aca="false">INDEX(BucketTable,MATCH(B2279,SumMonths,0),1)</f>
        <v>#N/A</v>
      </c>
      <c r="K2279" s="57" t="e">
        <f aca="false">INDEX(lava,MATCH(B2279,SumMonths,0),2)</f>
        <v>#N/A</v>
      </c>
      <c r="Y2279" s="171"/>
    </row>
    <row r="2280" customFormat="false" ht="12.75" hidden="false" customHeight="false" outlineLevel="0" collapsed="false">
      <c r="A2280" s="57" t="e">
        <f aca="false">INDEX(BucketTable,MATCH(B2280,SumMonths,0),1)</f>
        <v>#N/A</v>
      </c>
      <c r="K2280" s="57" t="e">
        <f aca="false">INDEX(lava,MATCH(B2280,SumMonths,0),2)</f>
        <v>#N/A</v>
      </c>
      <c r="Y2280" s="171"/>
    </row>
    <row r="2281" customFormat="false" ht="12.75" hidden="false" customHeight="false" outlineLevel="0" collapsed="false">
      <c r="A2281" s="57" t="e">
        <f aca="false">INDEX(BucketTable,MATCH(B2281,SumMonths,0),1)</f>
        <v>#N/A</v>
      </c>
      <c r="K2281" s="57" t="e">
        <f aca="false">INDEX(lava,MATCH(B2281,SumMonths,0),2)</f>
        <v>#N/A</v>
      </c>
      <c r="Y2281" s="171"/>
    </row>
    <row r="2282" customFormat="false" ht="12.75" hidden="false" customHeight="false" outlineLevel="0" collapsed="false">
      <c r="A2282" s="57" t="e">
        <f aca="false">INDEX(BucketTable,MATCH(B2282,SumMonths,0),1)</f>
        <v>#N/A</v>
      </c>
      <c r="K2282" s="57" t="e">
        <f aca="false">INDEX(lava,MATCH(B2282,SumMonths,0),2)</f>
        <v>#N/A</v>
      </c>
      <c r="Y2282" s="171"/>
    </row>
    <row r="2283" customFormat="false" ht="12.75" hidden="false" customHeight="false" outlineLevel="0" collapsed="false">
      <c r="A2283" s="57" t="e">
        <f aca="false">INDEX(BucketTable,MATCH(B2283,SumMonths,0),1)</f>
        <v>#N/A</v>
      </c>
      <c r="K2283" s="57" t="e">
        <f aca="false">INDEX(lava,MATCH(B2283,SumMonths,0),2)</f>
        <v>#N/A</v>
      </c>
      <c r="Y2283" s="171"/>
    </row>
    <row r="2284" customFormat="false" ht="12.75" hidden="false" customHeight="false" outlineLevel="0" collapsed="false">
      <c r="A2284" s="57" t="e">
        <f aca="false">INDEX(BucketTable,MATCH(B2284,SumMonths,0),1)</f>
        <v>#N/A</v>
      </c>
      <c r="K2284" s="57" t="e">
        <f aca="false">INDEX(lava,MATCH(B2284,SumMonths,0),2)</f>
        <v>#N/A</v>
      </c>
      <c r="Y2284" s="171"/>
    </row>
    <row r="2285" customFormat="false" ht="12.75" hidden="false" customHeight="false" outlineLevel="0" collapsed="false">
      <c r="A2285" s="57" t="e">
        <f aca="false">INDEX(BucketTable,MATCH(B2285,SumMonths,0),1)</f>
        <v>#N/A</v>
      </c>
      <c r="K2285" s="57" t="e">
        <f aca="false">INDEX(lava,MATCH(B2285,SumMonths,0),2)</f>
        <v>#N/A</v>
      </c>
      <c r="Y2285" s="171"/>
    </row>
    <row r="2286" customFormat="false" ht="12.75" hidden="false" customHeight="false" outlineLevel="0" collapsed="false">
      <c r="A2286" s="57" t="e">
        <f aca="false">INDEX(BucketTable,MATCH(B2286,SumMonths,0),1)</f>
        <v>#N/A</v>
      </c>
      <c r="K2286" s="57" t="e">
        <f aca="false">INDEX(lava,MATCH(B2286,SumMonths,0),2)</f>
        <v>#N/A</v>
      </c>
      <c r="Y2286" s="171"/>
    </row>
    <row r="2287" customFormat="false" ht="12.75" hidden="false" customHeight="false" outlineLevel="0" collapsed="false">
      <c r="A2287" s="57" t="e">
        <f aca="false">INDEX(BucketTable,MATCH(B2287,SumMonths,0),1)</f>
        <v>#N/A</v>
      </c>
      <c r="K2287" s="57" t="e">
        <f aca="false">INDEX(lava,MATCH(B2287,SumMonths,0),2)</f>
        <v>#N/A</v>
      </c>
      <c r="Y2287" s="171"/>
    </row>
    <row r="2288" customFormat="false" ht="12.75" hidden="false" customHeight="false" outlineLevel="0" collapsed="false">
      <c r="A2288" s="57" t="e">
        <f aca="false">INDEX(BucketTable,MATCH(B2288,SumMonths,0),1)</f>
        <v>#N/A</v>
      </c>
      <c r="K2288" s="57" t="e">
        <f aca="false">INDEX(lava,MATCH(B2288,SumMonths,0),2)</f>
        <v>#N/A</v>
      </c>
      <c r="Y2288" s="171"/>
    </row>
    <row r="2289" customFormat="false" ht="12.75" hidden="false" customHeight="false" outlineLevel="0" collapsed="false">
      <c r="A2289" s="57" t="e">
        <f aca="false">INDEX(BucketTable,MATCH(B2289,SumMonths,0),1)</f>
        <v>#N/A</v>
      </c>
      <c r="K2289" s="57" t="e">
        <f aca="false">INDEX(lava,MATCH(B2289,SumMonths,0),2)</f>
        <v>#N/A</v>
      </c>
      <c r="Y2289" s="171"/>
    </row>
    <row r="2290" customFormat="false" ht="12.75" hidden="false" customHeight="false" outlineLevel="0" collapsed="false">
      <c r="A2290" s="57" t="e">
        <f aca="false">INDEX(BucketTable,MATCH(B2290,SumMonths,0),1)</f>
        <v>#N/A</v>
      </c>
      <c r="K2290" s="57" t="e">
        <f aca="false">INDEX(lava,MATCH(B2290,SumMonths,0),2)</f>
        <v>#N/A</v>
      </c>
      <c r="Y2290" s="171"/>
    </row>
    <row r="2291" customFormat="false" ht="12.75" hidden="false" customHeight="false" outlineLevel="0" collapsed="false">
      <c r="A2291" s="57" t="e">
        <f aca="false">INDEX(BucketTable,MATCH(B2291,SumMonths,0),1)</f>
        <v>#N/A</v>
      </c>
      <c r="K2291" s="57" t="e">
        <f aca="false">INDEX(lava,MATCH(B2291,SumMonths,0),2)</f>
        <v>#N/A</v>
      </c>
      <c r="Y2291" s="171"/>
    </row>
    <row r="2292" customFormat="false" ht="12.75" hidden="false" customHeight="false" outlineLevel="0" collapsed="false">
      <c r="A2292" s="57" t="e">
        <f aca="false">INDEX(BucketTable,MATCH(B2292,SumMonths,0),1)</f>
        <v>#N/A</v>
      </c>
      <c r="K2292" s="57" t="e">
        <f aca="false">INDEX(lava,MATCH(B2292,SumMonths,0),2)</f>
        <v>#N/A</v>
      </c>
      <c r="Y2292" s="171"/>
    </row>
    <row r="2293" customFormat="false" ht="12.75" hidden="false" customHeight="false" outlineLevel="0" collapsed="false">
      <c r="A2293" s="57" t="e">
        <f aca="false">INDEX(BucketTable,MATCH(B2293,SumMonths,0),1)</f>
        <v>#N/A</v>
      </c>
      <c r="K2293" s="57" t="e">
        <f aca="false">INDEX(lava,MATCH(B2293,SumMonths,0),2)</f>
        <v>#N/A</v>
      </c>
      <c r="Y2293" s="171"/>
    </row>
    <row r="2294" customFormat="false" ht="12.75" hidden="false" customHeight="false" outlineLevel="0" collapsed="false">
      <c r="A2294" s="57" t="e">
        <f aca="false">INDEX(BucketTable,MATCH(B2294,SumMonths,0),1)</f>
        <v>#N/A</v>
      </c>
      <c r="K2294" s="57" t="e">
        <f aca="false">INDEX(lava,MATCH(B2294,SumMonths,0),2)</f>
        <v>#N/A</v>
      </c>
      <c r="Y2294" s="171"/>
    </row>
    <row r="2295" customFormat="false" ht="12.75" hidden="false" customHeight="false" outlineLevel="0" collapsed="false">
      <c r="A2295" s="57" t="e">
        <f aca="false">INDEX(BucketTable,MATCH(B2295,SumMonths,0),1)</f>
        <v>#N/A</v>
      </c>
      <c r="K2295" s="57" t="e">
        <f aca="false">INDEX(lava,MATCH(B2295,SumMonths,0),2)</f>
        <v>#N/A</v>
      </c>
      <c r="Y2295" s="171"/>
    </row>
    <row r="2296" customFormat="false" ht="12.75" hidden="false" customHeight="false" outlineLevel="0" collapsed="false">
      <c r="A2296" s="57" t="e">
        <f aca="false">INDEX(BucketTable,MATCH(B2296,SumMonths,0),1)</f>
        <v>#N/A</v>
      </c>
      <c r="K2296" s="57" t="e">
        <f aca="false">INDEX(lava,MATCH(B2296,SumMonths,0),2)</f>
        <v>#N/A</v>
      </c>
      <c r="Y2296" s="171"/>
    </row>
    <row r="2297" customFormat="false" ht="12.75" hidden="false" customHeight="false" outlineLevel="0" collapsed="false">
      <c r="A2297" s="57" t="e">
        <f aca="false">INDEX(BucketTable,MATCH(B2297,SumMonths,0),1)</f>
        <v>#N/A</v>
      </c>
      <c r="K2297" s="57" t="e">
        <f aca="false">INDEX(lava,MATCH(B2297,SumMonths,0),2)</f>
        <v>#N/A</v>
      </c>
      <c r="Y2297" s="171"/>
    </row>
    <row r="2298" customFormat="false" ht="12.75" hidden="false" customHeight="false" outlineLevel="0" collapsed="false">
      <c r="A2298" s="57" t="e">
        <f aca="false">INDEX(BucketTable,MATCH(B2298,SumMonths,0),1)</f>
        <v>#N/A</v>
      </c>
      <c r="K2298" s="57" t="e">
        <f aca="false">INDEX(lava,MATCH(B2298,SumMonths,0),2)</f>
        <v>#N/A</v>
      </c>
      <c r="Y2298" s="171"/>
    </row>
    <row r="2299" customFormat="false" ht="12.75" hidden="false" customHeight="false" outlineLevel="0" collapsed="false">
      <c r="A2299" s="57" t="e">
        <f aca="false">INDEX(BucketTable,MATCH(B2299,SumMonths,0),1)</f>
        <v>#N/A</v>
      </c>
      <c r="K2299" s="57" t="e">
        <f aca="false">INDEX(lava,MATCH(B2299,SumMonths,0),2)</f>
        <v>#N/A</v>
      </c>
      <c r="Y2299" s="171"/>
    </row>
    <row r="2300" customFormat="false" ht="12.75" hidden="false" customHeight="false" outlineLevel="0" collapsed="false">
      <c r="A2300" s="57" t="e">
        <f aca="false">INDEX(BucketTable,MATCH(B2300,SumMonths,0),1)</f>
        <v>#N/A</v>
      </c>
      <c r="K2300" s="57" t="e">
        <f aca="false">INDEX(lava,MATCH(B2300,SumMonths,0),2)</f>
        <v>#N/A</v>
      </c>
      <c r="Y2300" s="171"/>
    </row>
    <row r="2301" customFormat="false" ht="12.75" hidden="false" customHeight="false" outlineLevel="0" collapsed="false">
      <c r="A2301" s="57" t="e">
        <f aca="false">INDEX(BucketTable,MATCH(B2301,SumMonths,0),1)</f>
        <v>#N/A</v>
      </c>
      <c r="K2301" s="57" t="e">
        <f aca="false">INDEX(lava,MATCH(B2301,SumMonths,0),2)</f>
        <v>#N/A</v>
      </c>
      <c r="Y2301" s="171"/>
    </row>
    <row r="2302" customFormat="false" ht="12.75" hidden="false" customHeight="false" outlineLevel="0" collapsed="false">
      <c r="A2302" s="57" t="e">
        <f aca="false">INDEX(BucketTable,MATCH(B2302,SumMonths,0),1)</f>
        <v>#N/A</v>
      </c>
      <c r="K2302" s="57" t="e">
        <f aca="false">INDEX(lava,MATCH(B2302,SumMonths,0),2)</f>
        <v>#N/A</v>
      </c>
      <c r="Y2302" s="171"/>
    </row>
    <row r="2303" customFormat="false" ht="12.75" hidden="false" customHeight="false" outlineLevel="0" collapsed="false">
      <c r="A2303" s="57" t="e">
        <f aca="false">INDEX(BucketTable,MATCH(B2303,SumMonths,0),1)</f>
        <v>#N/A</v>
      </c>
      <c r="K2303" s="57" t="e">
        <f aca="false">INDEX(lava,MATCH(B2303,SumMonths,0),2)</f>
        <v>#N/A</v>
      </c>
      <c r="Y2303" s="171"/>
    </row>
    <row r="2304" customFormat="false" ht="12.75" hidden="false" customHeight="false" outlineLevel="0" collapsed="false">
      <c r="A2304" s="57" t="e">
        <f aca="false">INDEX(BucketTable,MATCH(B2304,SumMonths,0),1)</f>
        <v>#N/A</v>
      </c>
      <c r="K2304" s="57" t="e">
        <f aca="false">INDEX(lava,MATCH(B2304,SumMonths,0),2)</f>
        <v>#N/A</v>
      </c>
      <c r="Y2304" s="171"/>
    </row>
    <row r="2305" customFormat="false" ht="12.75" hidden="false" customHeight="false" outlineLevel="0" collapsed="false">
      <c r="A2305" s="57" t="e">
        <f aca="false">INDEX(BucketTable,MATCH(B2305,SumMonths,0),1)</f>
        <v>#N/A</v>
      </c>
      <c r="K2305" s="57" t="e">
        <f aca="false">INDEX(lava,MATCH(B2305,SumMonths,0),2)</f>
        <v>#N/A</v>
      </c>
      <c r="Y2305" s="171"/>
    </row>
    <row r="2306" customFormat="false" ht="12.75" hidden="false" customHeight="false" outlineLevel="0" collapsed="false">
      <c r="A2306" s="57" t="e">
        <f aca="false">INDEX(BucketTable,MATCH(B2306,SumMonths,0),1)</f>
        <v>#N/A</v>
      </c>
      <c r="K2306" s="57" t="e">
        <f aca="false">INDEX(lava,MATCH(B2306,SumMonths,0),2)</f>
        <v>#N/A</v>
      </c>
      <c r="Y2306" s="171"/>
    </row>
    <row r="2307" customFormat="false" ht="12.75" hidden="false" customHeight="false" outlineLevel="0" collapsed="false">
      <c r="A2307" s="57" t="e">
        <f aca="false">INDEX(BucketTable,MATCH(B2307,SumMonths,0),1)</f>
        <v>#N/A</v>
      </c>
      <c r="K2307" s="57" t="e">
        <f aca="false">INDEX(lava,MATCH(B2307,SumMonths,0),2)</f>
        <v>#N/A</v>
      </c>
      <c r="Y2307" s="171"/>
    </row>
    <row r="2308" customFormat="false" ht="12.75" hidden="false" customHeight="false" outlineLevel="0" collapsed="false">
      <c r="A2308" s="57" t="e">
        <f aca="false">INDEX(BucketTable,MATCH(B2308,SumMonths,0),1)</f>
        <v>#N/A</v>
      </c>
      <c r="K2308" s="57" t="e">
        <f aca="false">INDEX(lava,MATCH(B2308,SumMonths,0),2)</f>
        <v>#N/A</v>
      </c>
      <c r="Y2308" s="171"/>
    </row>
    <row r="2309" customFormat="false" ht="12.75" hidden="false" customHeight="false" outlineLevel="0" collapsed="false">
      <c r="A2309" s="57" t="e">
        <f aca="false">INDEX(BucketTable,MATCH(B2309,SumMonths,0),1)</f>
        <v>#N/A</v>
      </c>
      <c r="K2309" s="57" t="e">
        <f aca="false">INDEX(lava,MATCH(B2309,SumMonths,0),2)</f>
        <v>#N/A</v>
      </c>
      <c r="Y2309" s="171"/>
    </row>
    <row r="2310" customFormat="false" ht="12.75" hidden="false" customHeight="false" outlineLevel="0" collapsed="false">
      <c r="A2310" s="57" t="e">
        <f aca="false">INDEX(BucketTable,MATCH(B2310,SumMonths,0),1)</f>
        <v>#N/A</v>
      </c>
      <c r="K2310" s="57" t="e">
        <f aca="false">INDEX(lava,MATCH(B2310,SumMonths,0),2)</f>
        <v>#N/A</v>
      </c>
      <c r="Y2310" s="171"/>
    </row>
    <row r="2311" customFormat="false" ht="12.75" hidden="false" customHeight="false" outlineLevel="0" collapsed="false">
      <c r="A2311" s="57" t="e">
        <f aca="false">INDEX(BucketTable,MATCH(B2311,SumMonths,0),1)</f>
        <v>#N/A</v>
      </c>
      <c r="K2311" s="57" t="e">
        <f aca="false">INDEX(lava,MATCH(B2311,SumMonths,0),2)</f>
        <v>#N/A</v>
      </c>
      <c r="Y2311" s="171"/>
    </row>
    <row r="2312" customFormat="false" ht="12.75" hidden="false" customHeight="false" outlineLevel="0" collapsed="false">
      <c r="A2312" s="57" t="e">
        <f aca="false">INDEX(BucketTable,MATCH(B2312,SumMonths,0),1)</f>
        <v>#N/A</v>
      </c>
      <c r="K2312" s="57" t="e">
        <f aca="false">INDEX(lava,MATCH(B2312,SumMonths,0),2)</f>
        <v>#N/A</v>
      </c>
      <c r="Y2312" s="171"/>
    </row>
    <row r="2313" customFormat="false" ht="12.75" hidden="false" customHeight="false" outlineLevel="0" collapsed="false">
      <c r="A2313" s="57" t="e">
        <f aca="false">INDEX(BucketTable,MATCH(B2313,SumMonths,0),1)</f>
        <v>#N/A</v>
      </c>
      <c r="K2313" s="57" t="e">
        <f aca="false">INDEX(lava,MATCH(B2313,SumMonths,0),2)</f>
        <v>#N/A</v>
      </c>
      <c r="Y2313" s="171"/>
    </row>
    <row r="2314" customFormat="false" ht="12.75" hidden="false" customHeight="false" outlineLevel="0" collapsed="false">
      <c r="A2314" s="57" t="e">
        <f aca="false">INDEX(BucketTable,MATCH(B2314,SumMonths,0),1)</f>
        <v>#N/A</v>
      </c>
      <c r="K2314" s="57" t="e">
        <f aca="false">INDEX(lava,MATCH(B2314,SumMonths,0),2)</f>
        <v>#N/A</v>
      </c>
      <c r="Y2314" s="171"/>
    </row>
    <row r="2315" customFormat="false" ht="12.75" hidden="false" customHeight="false" outlineLevel="0" collapsed="false">
      <c r="A2315" s="57" t="e">
        <f aca="false">INDEX(BucketTable,MATCH(B2315,SumMonths,0),1)</f>
        <v>#N/A</v>
      </c>
      <c r="K2315" s="57" t="e">
        <f aca="false">INDEX(lava,MATCH(B2315,SumMonths,0),2)</f>
        <v>#N/A</v>
      </c>
      <c r="Y2315" s="171"/>
    </row>
    <row r="2316" customFormat="false" ht="12.75" hidden="false" customHeight="false" outlineLevel="0" collapsed="false">
      <c r="A2316" s="57" t="e">
        <f aca="false">INDEX(BucketTable,MATCH(B2316,SumMonths,0),1)</f>
        <v>#N/A</v>
      </c>
      <c r="K2316" s="57" t="e">
        <f aca="false">INDEX(lava,MATCH(B2316,SumMonths,0),2)</f>
        <v>#N/A</v>
      </c>
      <c r="Y2316" s="171"/>
    </row>
    <row r="2317" customFormat="false" ht="12.75" hidden="false" customHeight="false" outlineLevel="0" collapsed="false">
      <c r="A2317" s="57" t="e">
        <f aca="false">INDEX(BucketTable,MATCH(B2317,SumMonths,0),1)</f>
        <v>#N/A</v>
      </c>
      <c r="K2317" s="57" t="e">
        <f aca="false">INDEX(lava,MATCH(B2317,SumMonths,0),2)</f>
        <v>#N/A</v>
      </c>
      <c r="Y2317" s="171"/>
    </row>
    <row r="2318" customFormat="false" ht="12.75" hidden="false" customHeight="false" outlineLevel="0" collapsed="false">
      <c r="A2318" s="57" t="e">
        <f aca="false">INDEX(BucketTable,MATCH(B2318,SumMonths,0),1)</f>
        <v>#N/A</v>
      </c>
      <c r="K2318" s="57" t="e">
        <f aca="false">INDEX(lava,MATCH(B2318,SumMonths,0),2)</f>
        <v>#N/A</v>
      </c>
      <c r="Y2318" s="171"/>
    </row>
    <row r="2319" customFormat="false" ht="12.75" hidden="false" customHeight="false" outlineLevel="0" collapsed="false">
      <c r="A2319" s="57" t="e">
        <f aca="false">INDEX(BucketTable,MATCH(B2319,SumMonths,0),1)</f>
        <v>#N/A</v>
      </c>
      <c r="K2319" s="57" t="e">
        <f aca="false">INDEX(lava,MATCH(B2319,SumMonths,0),2)</f>
        <v>#N/A</v>
      </c>
      <c r="Y2319" s="171"/>
    </row>
    <row r="2320" customFormat="false" ht="12.75" hidden="false" customHeight="false" outlineLevel="0" collapsed="false">
      <c r="A2320" s="57" t="e">
        <f aca="false">INDEX(BucketTable,MATCH(B2320,SumMonths,0),1)</f>
        <v>#N/A</v>
      </c>
      <c r="K2320" s="57" t="e">
        <f aca="false">INDEX(lava,MATCH(B2320,SumMonths,0),2)</f>
        <v>#N/A</v>
      </c>
      <c r="Y2320" s="171"/>
    </row>
    <row r="2321" customFormat="false" ht="12.75" hidden="false" customHeight="false" outlineLevel="0" collapsed="false">
      <c r="A2321" s="57" t="e">
        <f aca="false">INDEX(BucketTable,MATCH(B2321,SumMonths,0),1)</f>
        <v>#N/A</v>
      </c>
      <c r="K2321" s="57" t="e">
        <f aca="false">INDEX(lava,MATCH(B2321,SumMonths,0),2)</f>
        <v>#N/A</v>
      </c>
      <c r="Y2321" s="171"/>
    </row>
    <row r="2322" customFormat="false" ht="12.75" hidden="false" customHeight="false" outlineLevel="0" collapsed="false">
      <c r="A2322" s="57" t="e">
        <f aca="false">INDEX(BucketTable,MATCH(B2322,SumMonths,0),1)</f>
        <v>#N/A</v>
      </c>
      <c r="K2322" s="57" t="e">
        <f aca="false">INDEX(lava,MATCH(B2322,SumMonths,0),2)</f>
        <v>#N/A</v>
      </c>
      <c r="Y2322" s="171"/>
    </row>
    <row r="2323" customFormat="false" ht="12.75" hidden="false" customHeight="false" outlineLevel="0" collapsed="false">
      <c r="A2323" s="57" t="e">
        <f aca="false">INDEX(BucketTable,MATCH(B2323,SumMonths,0),1)</f>
        <v>#N/A</v>
      </c>
      <c r="K2323" s="57" t="e">
        <f aca="false">INDEX(lava,MATCH(B2323,SumMonths,0),2)</f>
        <v>#N/A</v>
      </c>
      <c r="Y2323" s="171"/>
    </row>
    <row r="2324" customFormat="false" ht="12.75" hidden="false" customHeight="false" outlineLevel="0" collapsed="false">
      <c r="A2324" s="57" t="e">
        <f aca="false">INDEX(BucketTable,MATCH(B2324,SumMonths,0),1)</f>
        <v>#N/A</v>
      </c>
      <c r="K2324" s="57" t="e">
        <f aca="false">INDEX(lava,MATCH(B2324,SumMonths,0),2)</f>
        <v>#N/A</v>
      </c>
      <c r="Y2324" s="171"/>
    </row>
    <row r="2325" customFormat="false" ht="12.75" hidden="false" customHeight="false" outlineLevel="0" collapsed="false">
      <c r="A2325" s="57" t="e">
        <f aca="false">INDEX(BucketTable,MATCH(B2325,SumMonths,0),1)</f>
        <v>#N/A</v>
      </c>
      <c r="K2325" s="57" t="e">
        <f aca="false">INDEX(lava,MATCH(B2325,SumMonths,0),2)</f>
        <v>#N/A</v>
      </c>
      <c r="Y2325" s="171"/>
    </row>
    <row r="2326" customFormat="false" ht="12.75" hidden="false" customHeight="false" outlineLevel="0" collapsed="false">
      <c r="A2326" s="57" t="e">
        <f aca="false">INDEX(BucketTable,MATCH(B2326,SumMonths,0),1)</f>
        <v>#N/A</v>
      </c>
      <c r="K2326" s="57" t="e">
        <f aca="false">INDEX(lava,MATCH(B2326,SumMonths,0),2)</f>
        <v>#N/A</v>
      </c>
      <c r="Y2326" s="171"/>
    </row>
    <row r="2327" customFormat="false" ht="12.75" hidden="false" customHeight="false" outlineLevel="0" collapsed="false">
      <c r="A2327" s="57" t="e">
        <f aca="false">INDEX(BucketTable,MATCH(B2327,SumMonths,0),1)</f>
        <v>#N/A</v>
      </c>
      <c r="K2327" s="57" t="e">
        <f aca="false">INDEX(lava,MATCH(B2327,SumMonths,0),2)</f>
        <v>#N/A</v>
      </c>
      <c r="Y2327" s="171"/>
    </row>
    <row r="2328" customFormat="false" ht="12.75" hidden="false" customHeight="false" outlineLevel="0" collapsed="false">
      <c r="A2328" s="57" t="e">
        <f aca="false">INDEX(BucketTable,MATCH(B2328,SumMonths,0),1)</f>
        <v>#N/A</v>
      </c>
      <c r="K2328" s="57" t="e">
        <f aca="false">INDEX(lava,MATCH(B2328,SumMonths,0),2)</f>
        <v>#N/A</v>
      </c>
      <c r="Y2328" s="171"/>
    </row>
    <row r="2329" customFormat="false" ht="12.75" hidden="false" customHeight="false" outlineLevel="0" collapsed="false">
      <c r="A2329" s="57" t="e">
        <f aca="false">INDEX(BucketTable,MATCH(B2329,SumMonths,0),1)</f>
        <v>#N/A</v>
      </c>
      <c r="K2329" s="57" t="e">
        <f aca="false">INDEX(lava,MATCH(B2329,SumMonths,0),2)</f>
        <v>#N/A</v>
      </c>
      <c r="Y2329" s="171"/>
    </row>
    <row r="2330" customFormat="false" ht="12.75" hidden="false" customHeight="false" outlineLevel="0" collapsed="false">
      <c r="A2330" s="57" t="e">
        <f aca="false">INDEX(BucketTable,MATCH(B2330,SumMonths,0),1)</f>
        <v>#N/A</v>
      </c>
      <c r="K2330" s="57" t="e">
        <f aca="false">INDEX(lava,MATCH(B2330,SumMonths,0),2)</f>
        <v>#N/A</v>
      </c>
      <c r="Y2330" s="171"/>
    </row>
    <row r="2331" customFormat="false" ht="12.75" hidden="false" customHeight="false" outlineLevel="0" collapsed="false">
      <c r="A2331" s="57" t="e">
        <f aca="false">INDEX(BucketTable,MATCH(B2331,SumMonths,0),1)</f>
        <v>#N/A</v>
      </c>
      <c r="K2331" s="57" t="e">
        <f aca="false">INDEX(lava,MATCH(B2331,SumMonths,0),2)</f>
        <v>#N/A</v>
      </c>
      <c r="Y2331" s="171"/>
    </row>
    <row r="2332" customFormat="false" ht="12.75" hidden="false" customHeight="false" outlineLevel="0" collapsed="false">
      <c r="A2332" s="57" t="e">
        <f aca="false">INDEX(BucketTable,MATCH(B2332,SumMonths,0),1)</f>
        <v>#N/A</v>
      </c>
      <c r="K2332" s="57" t="e">
        <f aca="false">INDEX(lava,MATCH(B2332,SumMonths,0),2)</f>
        <v>#N/A</v>
      </c>
      <c r="Y2332" s="171"/>
    </row>
    <row r="2333" customFormat="false" ht="12.75" hidden="false" customHeight="false" outlineLevel="0" collapsed="false">
      <c r="A2333" s="57" t="e">
        <f aca="false">INDEX(BucketTable,MATCH(B2333,SumMonths,0),1)</f>
        <v>#N/A</v>
      </c>
      <c r="K2333" s="57" t="e">
        <f aca="false">INDEX(lava,MATCH(B2333,SumMonths,0),2)</f>
        <v>#N/A</v>
      </c>
      <c r="Y2333" s="171"/>
    </row>
    <row r="2334" customFormat="false" ht="12.75" hidden="false" customHeight="false" outlineLevel="0" collapsed="false">
      <c r="A2334" s="57" t="e">
        <f aca="false">INDEX(BucketTable,MATCH(B2334,SumMonths,0),1)</f>
        <v>#N/A</v>
      </c>
      <c r="K2334" s="57" t="e">
        <f aca="false">INDEX(lava,MATCH(B2334,SumMonths,0),2)</f>
        <v>#N/A</v>
      </c>
      <c r="Y2334" s="171"/>
    </row>
    <row r="2335" customFormat="false" ht="12.75" hidden="false" customHeight="false" outlineLevel="0" collapsed="false">
      <c r="A2335" s="57" t="e">
        <f aca="false">INDEX(BucketTable,MATCH(B2335,SumMonths,0),1)</f>
        <v>#N/A</v>
      </c>
      <c r="K2335" s="57" t="e">
        <f aca="false">INDEX(lava,MATCH(B2335,SumMonths,0),2)</f>
        <v>#N/A</v>
      </c>
      <c r="Y2335" s="171"/>
    </row>
    <row r="2336" customFormat="false" ht="12.75" hidden="false" customHeight="false" outlineLevel="0" collapsed="false">
      <c r="A2336" s="57" t="e">
        <f aca="false">INDEX(BucketTable,MATCH(B2336,SumMonths,0),1)</f>
        <v>#N/A</v>
      </c>
      <c r="K2336" s="57" t="e">
        <f aca="false">INDEX(lava,MATCH(B2336,SumMonths,0),2)</f>
        <v>#N/A</v>
      </c>
      <c r="Y2336" s="171"/>
    </row>
    <row r="2337" customFormat="false" ht="12.75" hidden="false" customHeight="false" outlineLevel="0" collapsed="false">
      <c r="A2337" s="57" t="e">
        <f aca="false">INDEX(BucketTable,MATCH(B2337,SumMonths,0),1)</f>
        <v>#N/A</v>
      </c>
      <c r="K2337" s="57" t="e">
        <f aca="false">INDEX(lava,MATCH(B2337,SumMonths,0),2)</f>
        <v>#N/A</v>
      </c>
      <c r="Y2337" s="171"/>
    </row>
    <row r="2338" customFormat="false" ht="12.75" hidden="false" customHeight="false" outlineLevel="0" collapsed="false">
      <c r="A2338" s="57" t="e">
        <f aca="false">INDEX(BucketTable,MATCH(B2338,SumMonths,0),1)</f>
        <v>#N/A</v>
      </c>
      <c r="K2338" s="57" t="e">
        <f aca="false">INDEX(lava,MATCH(B2338,SumMonths,0),2)</f>
        <v>#N/A</v>
      </c>
      <c r="Y2338" s="171"/>
    </row>
    <row r="2339" customFormat="false" ht="12.75" hidden="false" customHeight="false" outlineLevel="0" collapsed="false">
      <c r="A2339" s="57" t="e">
        <f aca="false">INDEX(BucketTable,MATCH(B2339,SumMonths,0),1)</f>
        <v>#N/A</v>
      </c>
      <c r="K2339" s="57" t="e">
        <f aca="false">INDEX(lava,MATCH(B2339,SumMonths,0),2)</f>
        <v>#N/A</v>
      </c>
      <c r="Y2339" s="171"/>
    </row>
    <row r="2340" customFormat="false" ht="12.75" hidden="false" customHeight="false" outlineLevel="0" collapsed="false">
      <c r="A2340" s="57" t="e">
        <f aca="false">INDEX(BucketTable,MATCH(B2340,SumMonths,0),1)</f>
        <v>#N/A</v>
      </c>
      <c r="K2340" s="57" t="e">
        <f aca="false">INDEX(lava,MATCH(B2340,SumMonths,0),2)</f>
        <v>#N/A</v>
      </c>
      <c r="Y2340" s="171"/>
    </row>
    <row r="2341" customFormat="false" ht="12.75" hidden="false" customHeight="false" outlineLevel="0" collapsed="false">
      <c r="A2341" s="57" t="e">
        <f aca="false">INDEX(BucketTable,MATCH(B2341,SumMonths,0),1)</f>
        <v>#N/A</v>
      </c>
      <c r="K2341" s="57" t="e">
        <f aca="false">INDEX(lava,MATCH(B2341,SumMonths,0),2)</f>
        <v>#N/A</v>
      </c>
      <c r="Y2341" s="171"/>
    </row>
    <row r="2342" customFormat="false" ht="12.75" hidden="false" customHeight="false" outlineLevel="0" collapsed="false">
      <c r="A2342" s="57" t="e">
        <f aca="false">INDEX(BucketTable,MATCH(B2342,SumMonths,0),1)</f>
        <v>#N/A</v>
      </c>
      <c r="K2342" s="57" t="e">
        <f aca="false">INDEX(lava,MATCH(B2342,SumMonths,0),2)</f>
        <v>#N/A</v>
      </c>
      <c r="Y2342" s="171"/>
    </row>
    <row r="2343" customFormat="false" ht="12.75" hidden="false" customHeight="false" outlineLevel="0" collapsed="false">
      <c r="A2343" s="57" t="e">
        <f aca="false">INDEX(BucketTable,MATCH(B2343,SumMonths,0),1)</f>
        <v>#N/A</v>
      </c>
      <c r="K2343" s="57" t="e">
        <f aca="false">INDEX(lava,MATCH(B2343,SumMonths,0),2)</f>
        <v>#N/A</v>
      </c>
      <c r="Y2343" s="171"/>
    </row>
    <row r="2344" customFormat="false" ht="12.75" hidden="false" customHeight="false" outlineLevel="0" collapsed="false">
      <c r="A2344" s="57" t="e">
        <f aca="false">INDEX(BucketTable,MATCH(B2344,SumMonths,0),1)</f>
        <v>#N/A</v>
      </c>
      <c r="K2344" s="57" t="e">
        <f aca="false">INDEX(lava,MATCH(B2344,SumMonths,0),2)</f>
        <v>#N/A</v>
      </c>
      <c r="Y2344" s="171"/>
    </row>
    <row r="2345" customFormat="false" ht="12.75" hidden="false" customHeight="false" outlineLevel="0" collapsed="false">
      <c r="A2345" s="57" t="e">
        <f aca="false">INDEX(BucketTable,MATCH(B2345,SumMonths,0),1)</f>
        <v>#N/A</v>
      </c>
      <c r="K2345" s="57" t="e">
        <f aca="false">INDEX(lava,MATCH(B2345,SumMonths,0),2)</f>
        <v>#N/A</v>
      </c>
      <c r="Y2345" s="171"/>
    </row>
    <row r="2346" customFormat="false" ht="12.75" hidden="false" customHeight="false" outlineLevel="0" collapsed="false">
      <c r="A2346" s="57" t="e">
        <f aca="false">INDEX(BucketTable,MATCH(B2346,SumMonths,0),1)</f>
        <v>#N/A</v>
      </c>
      <c r="K2346" s="57" t="e">
        <f aca="false">INDEX(lava,MATCH(B2346,SumMonths,0),2)</f>
        <v>#N/A</v>
      </c>
      <c r="Y2346" s="171"/>
    </row>
    <row r="2347" customFormat="false" ht="12.75" hidden="false" customHeight="false" outlineLevel="0" collapsed="false">
      <c r="A2347" s="57" t="e">
        <f aca="false">INDEX(BucketTable,MATCH(B2347,SumMonths,0),1)</f>
        <v>#N/A</v>
      </c>
      <c r="K2347" s="57" t="e">
        <f aca="false">INDEX(lava,MATCH(B2347,SumMonths,0),2)</f>
        <v>#N/A</v>
      </c>
      <c r="Y2347" s="171"/>
    </row>
    <row r="2348" customFormat="false" ht="12.75" hidden="false" customHeight="false" outlineLevel="0" collapsed="false">
      <c r="A2348" s="57" t="e">
        <f aca="false">INDEX(BucketTable,MATCH(B2348,SumMonths,0),1)</f>
        <v>#N/A</v>
      </c>
      <c r="K2348" s="57" t="e">
        <f aca="false">INDEX(lava,MATCH(B2348,SumMonths,0),2)</f>
        <v>#N/A</v>
      </c>
      <c r="Y2348" s="171"/>
    </row>
    <row r="2349" customFormat="false" ht="12.75" hidden="false" customHeight="false" outlineLevel="0" collapsed="false">
      <c r="A2349" s="57" t="e">
        <f aca="false">INDEX(BucketTable,MATCH(B2349,SumMonths,0),1)</f>
        <v>#N/A</v>
      </c>
      <c r="K2349" s="57" t="e">
        <f aca="false">INDEX(lava,MATCH(B2349,SumMonths,0),2)</f>
        <v>#N/A</v>
      </c>
      <c r="Y2349" s="171"/>
    </row>
    <row r="2350" customFormat="false" ht="12.75" hidden="false" customHeight="false" outlineLevel="0" collapsed="false">
      <c r="A2350" s="57" t="e">
        <f aca="false">INDEX(BucketTable,MATCH(B2350,SumMonths,0),1)</f>
        <v>#N/A</v>
      </c>
      <c r="K2350" s="57" t="e">
        <f aca="false">INDEX(lava,MATCH(B2350,SumMonths,0),2)</f>
        <v>#N/A</v>
      </c>
      <c r="Y2350" s="171"/>
    </row>
    <row r="2351" customFormat="false" ht="12.75" hidden="false" customHeight="false" outlineLevel="0" collapsed="false">
      <c r="A2351" s="57" t="e">
        <f aca="false">INDEX(BucketTable,MATCH(B2351,SumMonths,0),1)</f>
        <v>#N/A</v>
      </c>
      <c r="K2351" s="57" t="e">
        <f aca="false">INDEX(lava,MATCH(B2351,SumMonths,0),2)</f>
        <v>#N/A</v>
      </c>
      <c r="Y2351" s="171"/>
    </row>
    <row r="2352" customFormat="false" ht="12.75" hidden="false" customHeight="false" outlineLevel="0" collapsed="false">
      <c r="A2352" s="57" t="e">
        <f aca="false">INDEX(BucketTable,MATCH(B2352,SumMonths,0),1)</f>
        <v>#N/A</v>
      </c>
      <c r="K2352" s="57" t="e">
        <f aca="false">INDEX(lava,MATCH(B2352,SumMonths,0),2)</f>
        <v>#N/A</v>
      </c>
      <c r="Y2352" s="171"/>
    </row>
    <row r="2353" customFormat="false" ht="12.75" hidden="false" customHeight="false" outlineLevel="0" collapsed="false">
      <c r="A2353" s="57" t="e">
        <f aca="false">INDEX(BucketTable,MATCH(B2353,SumMonths,0),1)</f>
        <v>#N/A</v>
      </c>
      <c r="K2353" s="57" t="e">
        <f aca="false">INDEX(lava,MATCH(B2353,SumMonths,0),2)</f>
        <v>#N/A</v>
      </c>
      <c r="Y2353" s="171"/>
    </row>
    <row r="2354" customFormat="false" ht="12.75" hidden="false" customHeight="false" outlineLevel="0" collapsed="false">
      <c r="A2354" s="57" t="e">
        <f aca="false">INDEX(BucketTable,MATCH(B2354,SumMonths,0),1)</f>
        <v>#N/A</v>
      </c>
      <c r="K2354" s="57" t="e">
        <f aca="false">INDEX(lava,MATCH(B2354,SumMonths,0),2)</f>
        <v>#N/A</v>
      </c>
      <c r="Y2354" s="171"/>
    </row>
    <row r="2355" customFormat="false" ht="12.75" hidden="false" customHeight="false" outlineLevel="0" collapsed="false">
      <c r="A2355" s="57" t="e">
        <f aca="false">INDEX(BucketTable,MATCH(B2355,SumMonths,0),1)</f>
        <v>#N/A</v>
      </c>
      <c r="K2355" s="57" t="e">
        <f aca="false">INDEX(lava,MATCH(B2355,SumMonths,0),2)</f>
        <v>#N/A</v>
      </c>
      <c r="Y2355" s="171"/>
    </row>
    <row r="2356" customFormat="false" ht="12.75" hidden="false" customHeight="false" outlineLevel="0" collapsed="false">
      <c r="A2356" s="57" t="e">
        <f aca="false">INDEX(BucketTable,MATCH(B2356,SumMonths,0),1)</f>
        <v>#N/A</v>
      </c>
      <c r="K2356" s="57" t="e">
        <f aca="false">INDEX(lava,MATCH(B2356,SumMonths,0),2)</f>
        <v>#N/A</v>
      </c>
      <c r="Y2356" s="171"/>
    </row>
    <row r="2357" customFormat="false" ht="12.75" hidden="false" customHeight="false" outlineLevel="0" collapsed="false">
      <c r="A2357" s="57" t="e">
        <f aca="false">INDEX(BucketTable,MATCH(B2357,SumMonths,0),1)</f>
        <v>#N/A</v>
      </c>
      <c r="K2357" s="57" t="e">
        <f aca="false">INDEX(lava,MATCH(B2357,SumMonths,0),2)</f>
        <v>#N/A</v>
      </c>
      <c r="Y2357" s="171"/>
    </row>
    <row r="2358" customFormat="false" ht="12.75" hidden="false" customHeight="false" outlineLevel="0" collapsed="false">
      <c r="A2358" s="57" t="e">
        <f aca="false">INDEX(BucketTable,MATCH(B2358,SumMonths,0),1)</f>
        <v>#N/A</v>
      </c>
      <c r="K2358" s="57" t="e">
        <f aca="false">INDEX(lava,MATCH(B2358,SumMonths,0),2)</f>
        <v>#N/A</v>
      </c>
      <c r="Y2358" s="171"/>
    </row>
    <row r="2359" customFormat="false" ht="12.75" hidden="false" customHeight="false" outlineLevel="0" collapsed="false">
      <c r="A2359" s="57" t="e">
        <f aca="false">INDEX(BucketTable,MATCH(B2359,SumMonths,0),1)</f>
        <v>#N/A</v>
      </c>
      <c r="K2359" s="57" t="e">
        <f aca="false">INDEX(lava,MATCH(B2359,SumMonths,0),2)</f>
        <v>#N/A</v>
      </c>
      <c r="Y2359" s="171"/>
    </row>
    <row r="2360" customFormat="false" ht="12.75" hidden="false" customHeight="false" outlineLevel="0" collapsed="false">
      <c r="A2360" s="57" t="e">
        <f aca="false">INDEX(BucketTable,MATCH(B2360,SumMonths,0),1)</f>
        <v>#N/A</v>
      </c>
      <c r="K2360" s="57" t="e">
        <f aca="false">INDEX(lava,MATCH(B2360,SumMonths,0),2)</f>
        <v>#N/A</v>
      </c>
      <c r="Y2360" s="171"/>
    </row>
    <row r="2361" customFormat="false" ht="12.75" hidden="false" customHeight="false" outlineLevel="0" collapsed="false">
      <c r="A2361" s="57" t="e">
        <f aca="false">INDEX(BucketTable,MATCH(B2361,SumMonths,0),1)</f>
        <v>#N/A</v>
      </c>
      <c r="K2361" s="57" t="e">
        <f aca="false">INDEX(lava,MATCH(B2361,SumMonths,0),2)</f>
        <v>#N/A</v>
      </c>
      <c r="Y2361" s="171"/>
    </row>
    <row r="2362" customFormat="false" ht="12.75" hidden="false" customHeight="false" outlineLevel="0" collapsed="false">
      <c r="A2362" s="57" t="e">
        <f aca="false">INDEX(BucketTable,MATCH(B2362,SumMonths,0),1)</f>
        <v>#N/A</v>
      </c>
      <c r="K2362" s="57" t="e">
        <f aca="false">INDEX(lava,MATCH(B2362,SumMonths,0),2)</f>
        <v>#N/A</v>
      </c>
      <c r="Y2362" s="171"/>
    </row>
    <row r="2363" customFormat="false" ht="12.75" hidden="false" customHeight="false" outlineLevel="0" collapsed="false">
      <c r="A2363" s="57" t="e">
        <f aca="false">INDEX(BucketTable,MATCH(B2363,SumMonths,0),1)</f>
        <v>#N/A</v>
      </c>
      <c r="K2363" s="57" t="e">
        <f aca="false">INDEX(lava,MATCH(B2363,SumMonths,0),2)</f>
        <v>#N/A</v>
      </c>
      <c r="Y2363" s="171"/>
    </row>
    <row r="2364" customFormat="false" ht="12.75" hidden="false" customHeight="false" outlineLevel="0" collapsed="false">
      <c r="A2364" s="57" t="e">
        <f aca="false">INDEX(BucketTable,MATCH(B2364,SumMonths,0),1)</f>
        <v>#N/A</v>
      </c>
      <c r="K2364" s="57" t="e">
        <f aca="false">INDEX(lava,MATCH(B2364,SumMonths,0),2)</f>
        <v>#N/A</v>
      </c>
      <c r="Y2364" s="171"/>
    </row>
    <row r="2365" customFormat="false" ht="12.75" hidden="false" customHeight="false" outlineLevel="0" collapsed="false">
      <c r="A2365" s="57" t="e">
        <f aca="false">INDEX(BucketTable,MATCH(B2365,SumMonths,0),1)</f>
        <v>#N/A</v>
      </c>
      <c r="K2365" s="57" t="e">
        <f aca="false">INDEX(lava,MATCH(B2365,SumMonths,0),2)</f>
        <v>#N/A</v>
      </c>
      <c r="Y2365" s="171"/>
    </row>
    <row r="2366" customFormat="false" ht="12.75" hidden="false" customHeight="false" outlineLevel="0" collapsed="false">
      <c r="A2366" s="57" t="e">
        <f aca="false">INDEX(BucketTable,MATCH(B2366,SumMonths,0),1)</f>
        <v>#N/A</v>
      </c>
      <c r="K2366" s="57" t="e">
        <f aca="false">INDEX(lava,MATCH(B2366,SumMonths,0),2)</f>
        <v>#N/A</v>
      </c>
      <c r="Y2366" s="171"/>
    </row>
    <row r="2367" customFormat="false" ht="12.75" hidden="false" customHeight="false" outlineLevel="0" collapsed="false">
      <c r="A2367" s="57" t="e">
        <f aca="false">INDEX(BucketTable,MATCH(B2367,SumMonths,0),1)</f>
        <v>#N/A</v>
      </c>
      <c r="K2367" s="57" t="e">
        <f aca="false">INDEX(lava,MATCH(B2367,SumMonths,0),2)</f>
        <v>#N/A</v>
      </c>
      <c r="Y2367" s="171"/>
    </row>
    <row r="2368" customFormat="false" ht="12.75" hidden="false" customHeight="false" outlineLevel="0" collapsed="false">
      <c r="A2368" s="57" t="e">
        <f aca="false">INDEX(BucketTable,MATCH(B2368,SumMonths,0),1)</f>
        <v>#N/A</v>
      </c>
      <c r="K2368" s="57" t="e">
        <f aca="false">INDEX(lava,MATCH(B2368,SumMonths,0),2)</f>
        <v>#N/A</v>
      </c>
      <c r="Y2368" s="171"/>
    </row>
    <row r="2369" customFormat="false" ht="12.75" hidden="false" customHeight="false" outlineLevel="0" collapsed="false">
      <c r="A2369" s="57" t="e">
        <f aca="false">INDEX(BucketTable,MATCH(B2369,SumMonths,0),1)</f>
        <v>#N/A</v>
      </c>
      <c r="K2369" s="57" t="e">
        <f aca="false">INDEX(lava,MATCH(B2369,SumMonths,0),2)</f>
        <v>#N/A</v>
      </c>
      <c r="Y2369" s="171"/>
    </row>
    <row r="2370" customFormat="false" ht="12.75" hidden="false" customHeight="false" outlineLevel="0" collapsed="false">
      <c r="A2370" s="57" t="e">
        <f aca="false">INDEX(BucketTable,MATCH(B2370,SumMonths,0),1)</f>
        <v>#N/A</v>
      </c>
      <c r="K2370" s="57" t="e">
        <f aca="false">INDEX(lava,MATCH(B2370,SumMonths,0),2)</f>
        <v>#N/A</v>
      </c>
      <c r="Y2370" s="171"/>
    </row>
    <row r="2371" customFormat="false" ht="12.75" hidden="false" customHeight="false" outlineLevel="0" collapsed="false">
      <c r="A2371" s="57" t="e">
        <f aca="false">INDEX(BucketTable,MATCH(B2371,SumMonths,0),1)</f>
        <v>#N/A</v>
      </c>
      <c r="K2371" s="57" t="e">
        <f aca="false">INDEX(lava,MATCH(B2371,SumMonths,0),2)</f>
        <v>#N/A</v>
      </c>
      <c r="Y2371" s="171"/>
    </row>
    <row r="2372" customFormat="false" ht="12.75" hidden="false" customHeight="false" outlineLevel="0" collapsed="false">
      <c r="A2372" s="57" t="e">
        <f aca="false">INDEX(BucketTable,MATCH(B2372,SumMonths,0),1)</f>
        <v>#N/A</v>
      </c>
      <c r="K2372" s="57" t="e">
        <f aca="false">INDEX(lava,MATCH(B2372,SumMonths,0),2)</f>
        <v>#N/A</v>
      </c>
      <c r="Y2372" s="171"/>
    </row>
    <row r="2373" customFormat="false" ht="12.75" hidden="false" customHeight="false" outlineLevel="0" collapsed="false">
      <c r="A2373" s="57" t="e">
        <f aca="false">INDEX(BucketTable,MATCH(B2373,SumMonths,0),1)</f>
        <v>#N/A</v>
      </c>
      <c r="K2373" s="57" t="e">
        <f aca="false">INDEX(lava,MATCH(B2373,SumMonths,0),2)</f>
        <v>#N/A</v>
      </c>
      <c r="Y2373" s="171"/>
    </row>
    <row r="2374" customFormat="false" ht="12.75" hidden="false" customHeight="false" outlineLevel="0" collapsed="false">
      <c r="A2374" s="57" t="e">
        <f aca="false">INDEX(BucketTable,MATCH(B2374,SumMonths,0),1)</f>
        <v>#N/A</v>
      </c>
      <c r="K2374" s="57" t="e">
        <f aca="false">INDEX(lava,MATCH(B2374,SumMonths,0),2)</f>
        <v>#N/A</v>
      </c>
      <c r="Y2374" s="171"/>
    </row>
    <row r="2375" customFormat="false" ht="12.75" hidden="false" customHeight="false" outlineLevel="0" collapsed="false">
      <c r="A2375" s="57" t="e">
        <f aca="false">INDEX(BucketTable,MATCH(B2375,SumMonths,0),1)</f>
        <v>#N/A</v>
      </c>
      <c r="K2375" s="57" t="e">
        <f aca="false">INDEX(lava,MATCH(B2375,SumMonths,0),2)</f>
        <v>#N/A</v>
      </c>
      <c r="Y2375" s="171"/>
    </row>
    <row r="2376" customFormat="false" ht="12.75" hidden="false" customHeight="false" outlineLevel="0" collapsed="false">
      <c r="A2376" s="57" t="e">
        <f aca="false">INDEX(BucketTable,MATCH(B2376,SumMonths,0),1)</f>
        <v>#N/A</v>
      </c>
      <c r="K2376" s="57" t="e">
        <f aca="false">INDEX(lava,MATCH(B2376,SumMonths,0),2)</f>
        <v>#N/A</v>
      </c>
      <c r="Y2376" s="171"/>
    </row>
    <row r="2377" customFormat="false" ht="12.75" hidden="false" customHeight="false" outlineLevel="0" collapsed="false">
      <c r="A2377" s="57" t="e">
        <f aca="false">INDEX(BucketTable,MATCH(B2377,SumMonths,0),1)</f>
        <v>#N/A</v>
      </c>
      <c r="K2377" s="57" t="e">
        <f aca="false">INDEX(lava,MATCH(B2377,SumMonths,0),2)</f>
        <v>#N/A</v>
      </c>
      <c r="Y2377" s="171"/>
    </row>
    <row r="2378" customFormat="false" ht="12.75" hidden="false" customHeight="false" outlineLevel="0" collapsed="false">
      <c r="A2378" s="57" t="e">
        <f aca="false">INDEX(BucketTable,MATCH(B2378,SumMonths,0),1)</f>
        <v>#N/A</v>
      </c>
      <c r="K2378" s="57" t="e">
        <f aca="false">INDEX(lava,MATCH(B2378,SumMonths,0),2)</f>
        <v>#N/A</v>
      </c>
      <c r="Y2378" s="171"/>
    </row>
    <row r="2379" customFormat="false" ht="12.75" hidden="false" customHeight="false" outlineLevel="0" collapsed="false">
      <c r="A2379" s="57" t="e">
        <f aca="false">INDEX(BucketTable,MATCH(B2379,SumMonths,0),1)</f>
        <v>#N/A</v>
      </c>
      <c r="K2379" s="57" t="e">
        <f aca="false">INDEX(lava,MATCH(B2379,SumMonths,0),2)</f>
        <v>#N/A</v>
      </c>
      <c r="Y2379" s="171"/>
    </row>
    <row r="2380" customFormat="false" ht="12.75" hidden="false" customHeight="false" outlineLevel="0" collapsed="false">
      <c r="A2380" s="57" t="e">
        <f aca="false">INDEX(BucketTable,MATCH(B2380,SumMonths,0),1)</f>
        <v>#N/A</v>
      </c>
      <c r="K2380" s="57" t="e">
        <f aca="false">INDEX(lava,MATCH(B2380,SumMonths,0),2)</f>
        <v>#N/A</v>
      </c>
      <c r="Y2380" s="171"/>
    </row>
    <row r="2381" customFormat="false" ht="12.75" hidden="false" customHeight="false" outlineLevel="0" collapsed="false">
      <c r="A2381" s="57" t="e">
        <f aca="false">INDEX(BucketTable,MATCH(B2381,SumMonths,0),1)</f>
        <v>#N/A</v>
      </c>
      <c r="K2381" s="57" t="e">
        <f aca="false">INDEX(lava,MATCH(B2381,SumMonths,0),2)</f>
        <v>#N/A</v>
      </c>
      <c r="Y2381" s="171"/>
    </row>
    <row r="2382" customFormat="false" ht="12.75" hidden="false" customHeight="false" outlineLevel="0" collapsed="false">
      <c r="A2382" s="57" t="e">
        <f aca="false">INDEX(BucketTable,MATCH(B2382,SumMonths,0),1)</f>
        <v>#N/A</v>
      </c>
      <c r="K2382" s="57" t="e">
        <f aca="false">INDEX(lava,MATCH(B2382,SumMonths,0),2)</f>
        <v>#N/A</v>
      </c>
      <c r="Y2382" s="171"/>
    </row>
    <row r="2383" customFormat="false" ht="12.75" hidden="false" customHeight="false" outlineLevel="0" collapsed="false">
      <c r="A2383" s="57" t="e">
        <f aca="false">INDEX(BucketTable,MATCH(B2383,SumMonths,0),1)</f>
        <v>#N/A</v>
      </c>
      <c r="K2383" s="57" t="e">
        <f aca="false">INDEX(lava,MATCH(B2383,SumMonths,0),2)</f>
        <v>#N/A</v>
      </c>
      <c r="Y2383" s="171"/>
    </row>
    <row r="2384" customFormat="false" ht="12.75" hidden="false" customHeight="false" outlineLevel="0" collapsed="false">
      <c r="A2384" s="57" t="e">
        <f aca="false">INDEX(BucketTable,MATCH(B2384,SumMonths,0),1)</f>
        <v>#N/A</v>
      </c>
      <c r="K2384" s="57" t="e">
        <f aca="false">INDEX(lava,MATCH(B2384,SumMonths,0),2)</f>
        <v>#N/A</v>
      </c>
      <c r="Y2384" s="171"/>
    </row>
    <row r="2385" customFormat="false" ht="12.75" hidden="false" customHeight="false" outlineLevel="0" collapsed="false">
      <c r="A2385" s="57" t="e">
        <f aca="false">INDEX(BucketTable,MATCH(B2385,SumMonths,0),1)</f>
        <v>#N/A</v>
      </c>
      <c r="K2385" s="57" t="e">
        <f aca="false">INDEX(lava,MATCH(B2385,SumMonths,0),2)</f>
        <v>#N/A</v>
      </c>
      <c r="Y2385" s="171"/>
    </row>
    <row r="2386" customFormat="false" ht="12.75" hidden="false" customHeight="false" outlineLevel="0" collapsed="false">
      <c r="A2386" s="57" t="e">
        <f aca="false">INDEX(BucketTable,MATCH(B2386,SumMonths,0),1)</f>
        <v>#N/A</v>
      </c>
      <c r="K2386" s="57" t="e">
        <f aca="false">INDEX(lava,MATCH(B2386,SumMonths,0),2)</f>
        <v>#N/A</v>
      </c>
      <c r="Y2386" s="171"/>
    </row>
    <row r="2387" customFormat="false" ht="12.75" hidden="false" customHeight="false" outlineLevel="0" collapsed="false">
      <c r="A2387" s="57" t="e">
        <f aca="false">INDEX(BucketTable,MATCH(B2387,SumMonths,0),1)</f>
        <v>#N/A</v>
      </c>
      <c r="K2387" s="57" t="e">
        <f aca="false">INDEX(lava,MATCH(B2387,SumMonths,0),2)</f>
        <v>#N/A</v>
      </c>
      <c r="Y2387" s="171"/>
    </row>
    <row r="2388" customFormat="false" ht="12.75" hidden="false" customHeight="false" outlineLevel="0" collapsed="false">
      <c r="A2388" s="57" t="e">
        <f aca="false">INDEX(BucketTable,MATCH(B2388,SumMonths,0),1)</f>
        <v>#N/A</v>
      </c>
      <c r="K2388" s="57" t="e">
        <f aca="false">INDEX(lava,MATCH(B2388,SumMonths,0),2)</f>
        <v>#N/A</v>
      </c>
      <c r="Y2388" s="171"/>
    </row>
    <row r="2389" customFormat="false" ht="12.75" hidden="false" customHeight="false" outlineLevel="0" collapsed="false">
      <c r="A2389" s="57" t="e">
        <f aca="false">INDEX(BucketTable,MATCH(B2389,SumMonths,0),1)</f>
        <v>#N/A</v>
      </c>
      <c r="K2389" s="57" t="e">
        <f aca="false">INDEX(lava,MATCH(B2389,SumMonths,0),2)</f>
        <v>#N/A</v>
      </c>
      <c r="Y2389" s="171"/>
    </row>
    <row r="2390" customFormat="false" ht="12.75" hidden="false" customHeight="false" outlineLevel="0" collapsed="false">
      <c r="A2390" s="57" t="e">
        <f aca="false">INDEX(BucketTable,MATCH(B2390,SumMonths,0),1)</f>
        <v>#N/A</v>
      </c>
      <c r="K2390" s="57" t="e">
        <f aca="false">INDEX(lava,MATCH(B2390,SumMonths,0),2)</f>
        <v>#N/A</v>
      </c>
      <c r="Y2390" s="171"/>
    </row>
    <row r="2391" customFormat="false" ht="12.75" hidden="false" customHeight="false" outlineLevel="0" collapsed="false">
      <c r="A2391" s="57" t="e">
        <f aca="false">INDEX(BucketTable,MATCH(B2391,SumMonths,0),1)</f>
        <v>#N/A</v>
      </c>
      <c r="K2391" s="57" t="e">
        <f aca="false">INDEX(lava,MATCH(B2391,SumMonths,0),2)</f>
        <v>#N/A</v>
      </c>
      <c r="Y2391" s="171"/>
    </row>
    <row r="2392" customFormat="false" ht="12.75" hidden="false" customHeight="false" outlineLevel="0" collapsed="false">
      <c r="A2392" s="57" t="e">
        <f aca="false">INDEX(BucketTable,MATCH(B2392,SumMonths,0),1)</f>
        <v>#N/A</v>
      </c>
      <c r="K2392" s="57" t="e">
        <f aca="false">INDEX(lava,MATCH(B2392,SumMonths,0),2)</f>
        <v>#N/A</v>
      </c>
      <c r="Y2392" s="171"/>
    </row>
    <row r="2393" customFormat="false" ht="12.75" hidden="false" customHeight="false" outlineLevel="0" collapsed="false">
      <c r="A2393" s="57" t="e">
        <f aca="false">INDEX(BucketTable,MATCH(B2393,SumMonths,0),1)</f>
        <v>#N/A</v>
      </c>
      <c r="K2393" s="57" t="e">
        <f aca="false">INDEX(lava,MATCH(B2393,SumMonths,0),2)</f>
        <v>#N/A</v>
      </c>
      <c r="Y2393" s="171"/>
    </row>
    <row r="2394" customFormat="false" ht="12.75" hidden="false" customHeight="false" outlineLevel="0" collapsed="false">
      <c r="A2394" s="57" t="e">
        <f aca="false">INDEX(BucketTable,MATCH(B2394,SumMonths,0),1)</f>
        <v>#N/A</v>
      </c>
      <c r="K2394" s="57" t="e">
        <f aca="false">INDEX(lava,MATCH(B2394,SumMonths,0),2)</f>
        <v>#N/A</v>
      </c>
      <c r="Y2394" s="171"/>
    </row>
    <row r="2395" customFormat="false" ht="12.75" hidden="false" customHeight="false" outlineLevel="0" collapsed="false">
      <c r="A2395" s="57" t="e">
        <f aca="false">INDEX(BucketTable,MATCH(B2395,SumMonths,0),1)</f>
        <v>#N/A</v>
      </c>
      <c r="K2395" s="57" t="e">
        <f aca="false">INDEX(lava,MATCH(B2395,SumMonths,0),2)</f>
        <v>#N/A</v>
      </c>
      <c r="Y2395" s="171"/>
    </row>
    <row r="2396" customFormat="false" ht="12.75" hidden="false" customHeight="false" outlineLevel="0" collapsed="false">
      <c r="A2396" s="57" t="e">
        <f aca="false">INDEX(BucketTable,MATCH(B2396,SumMonths,0),1)</f>
        <v>#N/A</v>
      </c>
      <c r="K2396" s="57" t="e">
        <f aca="false">INDEX(lava,MATCH(B2396,SumMonths,0),2)</f>
        <v>#N/A</v>
      </c>
      <c r="Y2396" s="171"/>
    </row>
    <row r="2397" customFormat="false" ht="12.75" hidden="false" customHeight="false" outlineLevel="0" collapsed="false">
      <c r="A2397" s="57" t="e">
        <f aca="false">INDEX(BucketTable,MATCH(B2397,SumMonths,0),1)</f>
        <v>#N/A</v>
      </c>
      <c r="K2397" s="57" t="e">
        <f aca="false">INDEX(lava,MATCH(B2397,SumMonths,0),2)</f>
        <v>#N/A</v>
      </c>
      <c r="Y2397" s="171"/>
    </row>
    <row r="2398" customFormat="false" ht="12.75" hidden="false" customHeight="false" outlineLevel="0" collapsed="false">
      <c r="A2398" s="57" t="e">
        <f aca="false">INDEX(BucketTable,MATCH(B2398,SumMonths,0),1)</f>
        <v>#N/A</v>
      </c>
      <c r="K2398" s="57" t="e">
        <f aca="false">INDEX(lava,MATCH(B2398,SumMonths,0),2)</f>
        <v>#N/A</v>
      </c>
      <c r="Y2398" s="171"/>
    </row>
    <row r="2399" customFormat="false" ht="12.75" hidden="false" customHeight="false" outlineLevel="0" collapsed="false">
      <c r="A2399" s="57" t="e">
        <f aca="false">INDEX(BucketTable,MATCH(B2399,SumMonths,0),1)</f>
        <v>#N/A</v>
      </c>
      <c r="K2399" s="57" t="e">
        <f aca="false">INDEX(lava,MATCH(B2399,SumMonths,0),2)</f>
        <v>#N/A</v>
      </c>
      <c r="Y2399" s="171"/>
    </row>
    <row r="2400" customFormat="false" ht="12.75" hidden="false" customHeight="false" outlineLevel="0" collapsed="false">
      <c r="A2400" s="57" t="e">
        <f aca="false">INDEX(BucketTable,MATCH(B2400,SumMonths,0),1)</f>
        <v>#N/A</v>
      </c>
      <c r="K2400" s="57" t="e">
        <f aca="false">INDEX(lava,MATCH(B2400,SumMonths,0),2)</f>
        <v>#N/A</v>
      </c>
      <c r="Y2400" s="171"/>
    </row>
    <row r="2401" customFormat="false" ht="12.75" hidden="false" customHeight="false" outlineLevel="0" collapsed="false">
      <c r="A2401" s="57" t="e">
        <f aca="false">INDEX(BucketTable,MATCH(B2401,SumMonths,0),1)</f>
        <v>#N/A</v>
      </c>
      <c r="K2401" s="57" t="e">
        <f aca="false">INDEX(lava,MATCH(B2401,SumMonths,0),2)</f>
        <v>#N/A</v>
      </c>
      <c r="Y2401" s="171"/>
    </row>
    <row r="2402" customFormat="false" ht="12.75" hidden="false" customHeight="false" outlineLevel="0" collapsed="false">
      <c r="A2402" s="57" t="e">
        <f aca="false">INDEX(BucketTable,MATCH(B2402,SumMonths,0),1)</f>
        <v>#N/A</v>
      </c>
      <c r="K2402" s="57" t="e">
        <f aca="false">INDEX(lava,MATCH(B2402,SumMonths,0),2)</f>
        <v>#N/A</v>
      </c>
      <c r="Y2402" s="171"/>
    </row>
    <row r="2403" customFormat="false" ht="12.75" hidden="false" customHeight="false" outlineLevel="0" collapsed="false">
      <c r="A2403" s="57" t="e">
        <f aca="false">INDEX(BucketTable,MATCH(B2403,SumMonths,0),1)</f>
        <v>#N/A</v>
      </c>
      <c r="K2403" s="57" t="e">
        <f aca="false">INDEX(lava,MATCH(B2403,SumMonths,0),2)</f>
        <v>#N/A</v>
      </c>
      <c r="Y2403" s="171"/>
    </row>
    <row r="2404" customFormat="false" ht="12.75" hidden="false" customHeight="false" outlineLevel="0" collapsed="false">
      <c r="A2404" s="57" t="e">
        <f aca="false">INDEX(BucketTable,MATCH(B2404,SumMonths,0),1)</f>
        <v>#N/A</v>
      </c>
      <c r="K2404" s="57" t="e">
        <f aca="false">INDEX(lava,MATCH(B2404,SumMonths,0),2)</f>
        <v>#N/A</v>
      </c>
      <c r="Y2404" s="171"/>
    </row>
    <row r="2405" customFormat="false" ht="12.75" hidden="false" customHeight="false" outlineLevel="0" collapsed="false">
      <c r="A2405" s="57" t="e">
        <f aca="false">INDEX(BucketTable,MATCH(B2405,SumMonths,0),1)</f>
        <v>#N/A</v>
      </c>
      <c r="K2405" s="57" t="e">
        <f aca="false">INDEX(lava,MATCH(B2405,SumMonths,0),2)</f>
        <v>#N/A</v>
      </c>
      <c r="Y2405" s="171"/>
    </row>
    <row r="2406" customFormat="false" ht="12.75" hidden="false" customHeight="false" outlineLevel="0" collapsed="false">
      <c r="A2406" s="57" t="e">
        <f aca="false">INDEX(BucketTable,MATCH(B2406,SumMonths,0),1)</f>
        <v>#N/A</v>
      </c>
      <c r="K2406" s="57" t="e">
        <f aca="false">INDEX(lava,MATCH(B2406,SumMonths,0),2)</f>
        <v>#N/A</v>
      </c>
      <c r="Y2406" s="171"/>
    </row>
    <row r="2407" customFormat="false" ht="12.75" hidden="false" customHeight="false" outlineLevel="0" collapsed="false">
      <c r="A2407" s="57" t="e">
        <f aca="false">INDEX(BucketTable,MATCH(B2407,SumMonths,0),1)</f>
        <v>#N/A</v>
      </c>
      <c r="K2407" s="57" t="e">
        <f aca="false">INDEX(lava,MATCH(B2407,SumMonths,0),2)</f>
        <v>#N/A</v>
      </c>
      <c r="Y2407" s="171"/>
    </row>
    <row r="2408" customFormat="false" ht="12.75" hidden="false" customHeight="false" outlineLevel="0" collapsed="false">
      <c r="A2408" s="57" t="e">
        <f aca="false">INDEX(BucketTable,MATCH(B2408,SumMonths,0),1)</f>
        <v>#N/A</v>
      </c>
      <c r="K2408" s="57" t="e">
        <f aca="false">INDEX(lava,MATCH(B2408,SumMonths,0),2)</f>
        <v>#N/A</v>
      </c>
      <c r="Y2408" s="171"/>
    </row>
    <row r="2409" customFormat="false" ht="12.75" hidden="false" customHeight="false" outlineLevel="0" collapsed="false">
      <c r="A2409" s="57" t="e">
        <f aca="false">INDEX(BucketTable,MATCH(B2409,SumMonths,0),1)</f>
        <v>#N/A</v>
      </c>
      <c r="K2409" s="57" t="e">
        <f aca="false">INDEX(lava,MATCH(B2409,SumMonths,0),2)</f>
        <v>#N/A</v>
      </c>
      <c r="Y2409" s="171"/>
    </row>
    <row r="2410" customFormat="false" ht="12.75" hidden="false" customHeight="false" outlineLevel="0" collapsed="false">
      <c r="A2410" s="57" t="e">
        <f aca="false">INDEX(BucketTable,MATCH(B2410,SumMonths,0),1)</f>
        <v>#N/A</v>
      </c>
      <c r="K2410" s="57" t="e">
        <f aca="false">INDEX(lava,MATCH(B2410,SumMonths,0),2)</f>
        <v>#N/A</v>
      </c>
      <c r="Y2410" s="171"/>
    </row>
    <row r="2411" customFormat="false" ht="12.75" hidden="false" customHeight="false" outlineLevel="0" collapsed="false">
      <c r="A2411" s="57" t="e">
        <f aca="false">INDEX(BucketTable,MATCH(B2411,SumMonths,0),1)</f>
        <v>#N/A</v>
      </c>
      <c r="K2411" s="57" t="e">
        <f aca="false">INDEX(lava,MATCH(B2411,SumMonths,0),2)</f>
        <v>#N/A</v>
      </c>
      <c r="Y2411" s="171"/>
    </row>
    <row r="2412" customFormat="false" ht="12.75" hidden="false" customHeight="false" outlineLevel="0" collapsed="false">
      <c r="A2412" s="57" t="e">
        <f aca="false">INDEX(BucketTable,MATCH(B2412,SumMonths,0),1)</f>
        <v>#N/A</v>
      </c>
      <c r="K2412" s="57" t="e">
        <f aca="false">INDEX(lava,MATCH(B2412,SumMonths,0),2)</f>
        <v>#N/A</v>
      </c>
      <c r="Y2412" s="171"/>
    </row>
    <row r="2413" customFormat="false" ht="12.75" hidden="false" customHeight="false" outlineLevel="0" collapsed="false">
      <c r="A2413" s="57" t="e">
        <f aca="false">INDEX(BucketTable,MATCH(B2413,SumMonths,0),1)</f>
        <v>#N/A</v>
      </c>
      <c r="K2413" s="57" t="e">
        <f aca="false">INDEX(lava,MATCH(B2413,SumMonths,0),2)</f>
        <v>#N/A</v>
      </c>
      <c r="Y2413" s="171"/>
    </row>
    <row r="2414" customFormat="false" ht="12.75" hidden="false" customHeight="false" outlineLevel="0" collapsed="false">
      <c r="A2414" s="57" t="e">
        <f aca="false">INDEX(BucketTable,MATCH(B2414,SumMonths,0),1)</f>
        <v>#N/A</v>
      </c>
      <c r="K2414" s="57" t="e">
        <f aca="false">INDEX(lava,MATCH(B2414,SumMonths,0),2)</f>
        <v>#N/A</v>
      </c>
      <c r="Y2414" s="171"/>
    </row>
    <row r="2415" customFormat="false" ht="12.75" hidden="false" customHeight="false" outlineLevel="0" collapsed="false">
      <c r="A2415" s="57" t="e">
        <f aca="false">INDEX(BucketTable,MATCH(B2415,SumMonths,0),1)</f>
        <v>#N/A</v>
      </c>
      <c r="K2415" s="57" t="e">
        <f aca="false">INDEX(lava,MATCH(B2415,SumMonths,0),2)</f>
        <v>#N/A</v>
      </c>
      <c r="Y2415" s="171"/>
    </row>
    <row r="2416" customFormat="false" ht="12.75" hidden="false" customHeight="false" outlineLevel="0" collapsed="false">
      <c r="A2416" s="57" t="e">
        <f aca="false">INDEX(BucketTable,MATCH(B2416,SumMonths,0),1)</f>
        <v>#N/A</v>
      </c>
      <c r="K2416" s="57" t="e">
        <f aca="false">INDEX(lava,MATCH(B2416,SumMonths,0),2)</f>
        <v>#N/A</v>
      </c>
      <c r="Y2416" s="171"/>
    </row>
    <row r="2417" customFormat="false" ht="12.75" hidden="false" customHeight="false" outlineLevel="0" collapsed="false">
      <c r="A2417" s="57" t="e">
        <f aca="false">INDEX(BucketTable,MATCH(B2417,SumMonths,0),1)</f>
        <v>#N/A</v>
      </c>
      <c r="K2417" s="57" t="e">
        <f aca="false">INDEX(lava,MATCH(B2417,SumMonths,0),2)</f>
        <v>#N/A</v>
      </c>
      <c r="Y2417" s="171"/>
    </row>
    <row r="2418" customFormat="false" ht="12.75" hidden="false" customHeight="false" outlineLevel="0" collapsed="false">
      <c r="A2418" s="57" t="e">
        <f aca="false">INDEX(BucketTable,MATCH(B2418,SumMonths,0),1)</f>
        <v>#N/A</v>
      </c>
      <c r="K2418" s="57" t="e">
        <f aca="false">INDEX(lava,MATCH(B2418,SumMonths,0),2)</f>
        <v>#N/A</v>
      </c>
      <c r="Y2418" s="171"/>
    </row>
    <row r="2419" customFormat="false" ht="12.75" hidden="false" customHeight="false" outlineLevel="0" collapsed="false">
      <c r="A2419" s="57" t="e">
        <f aca="false">INDEX(BucketTable,MATCH(B2419,SumMonths,0),1)</f>
        <v>#N/A</v>
      </c>
      <c r="K2419" s="57" t="e">
        <f aca="false">INDEX(lava,MATCH(B2419,SumMonths,0),2)</f>
        <v>#N/A</v>
      </c>
      <c r="Y2419" s="171"/>
    </row>
    <row r="2420" customFormat="false" ht="12.75" hidden="false" customHeight="false" outlineLevel="0" collapsed="false">
      <c r="A2420" s="57" t="e">
        <f aca="false">INDEX(BucketTable,MATCH(B2420,SumMonths,0),1)</f>
        <v>#N/A</v>
      </c>
      <c r="K2420" s="57" t="e">
        <f aca="false">INDEX(lava,MATCH(B2420,SumMonths,0),2)</f>
        <v>#N/A</v>
      </c>
      <c r="Y2420" s="171"/>
    </row>
    <row r="2421" customFormat="false" ht="12.75" hidden="false" customHeight="false" outlineLevel="0" collapsed="false">
      <c r="A2421" s="57" t="e">
        <f aca="false">INDEX(BucketTable,MATCH(B2421,SumMonths,0),1)</f>
        <v>#N/A</v>
      </c>
      <c r="K2421" s="57" t="e">
        <f aca="false">INDEX(lava,MATCH(B2421,SumMonths,0),2)</f>
        <v>#N/A</v>
      </c>
      <c r="Y2421" s="171"/>
    </row>
    <row r="2422" customFormat="false" ht="12.75" hidden="false" customHeight="false" outlineLevel="0" collapsed="false">
      <c r="A2422" s="57" t="e">
        <f aca="false">INDEX(BucketTable,MATCH(B2422,SumMonths,0),1)</f>
        <v>#N/A</v>
      </c>
      <c r="K2422" s="57" t="e">
        <f aca="false">INDEX(lava,MATCH(B2422,SumMonths,0),2)</f>
        <v>#N/A</v>
      </c>
      <c r="Y2422" s="171"/>
    </row>
    <row r="2423" customFormat="false" ht="12.75" hidden="false" customHeight="false" outlineLevel="0" collapsed="false">
      <c r="A2423" s="57" t="e">
        <f aca="false">INDEX(BucketTable,MATCH(B2423,SumMonths,0),1)</f>
        <v>#N/A</v>
      </c>
      <c r="K2423" s="57" t="e">
        <f aca="false">INDEX(lava,MATCH(B2423,SumMonths,0),2)</f>
        <v>#N/A</v>
      </c>
      <c r="Y2423" s="171"/>
    </row>
    <row r="2424" customFormat="false" ht="12.75" hidden="false" customHeight="false" outlineLevel="0" collapsed="false">
      <c r="A2424" s="57" t="e">
        <f aca="false">INDEX(BucketTable,MATCH(B2424,SumMonths,0),1)</f>
        <v>#N/A</v>
      </c>
      <c r="K2424" s="57" t="e">
        <f aca="false">INDEX(lava,MATCH(B2424,SumMonths,0),2)</f>
        <v>#N/A</v>
      </c>
      <c r="Y2424" s="171"/>
    </row>
    <row r="2425" customFormat="false" ht="12.75" hidden="false" customHeight="false" outlineLevel="0" collapsed="false">
      <c r="A2425" s="57" t="e">
        <f aca="false">INDEX(BucketTable,MATCH(B2425,SumMonths,0),1)</f>
        <v>#N/A</v>
      </c>
      <c r="K2425" s="57" t="e">
        <f aca="false">INDEX(lava,MATCH(B2425,SumMonths,0),2)</f>
        <v>#N/A</v>
      </c>
      <c r="Y2425" s="171"/>
    </row>
    <row r="2426" customFormat="false" ht="12.75" hidden="false" customHeight="false" outlineLevel="0" collapsed="false">
      <c r="A2426" s="57" t="e">
        <f aca="false">INDEX(BucketTable,MATCH(B2426,SumMonths,0),1)</f>
        <v>#N/A</v>
      </c>
      <c r="K2426" s="57" t="e">
        <f aca="false">INDEX(lava,MATCH(B2426,SumMonths,0),2)</f>
        <v>#N/A</v>
      </c>
      <c r="Y2426" s="171"/>
    </row>
    <row r="2427" customFormat="false" ht="12.75" hidden="false" customHeight="false" outlineLevel="0" collapsed="false">
      <c r="A2427" s="57" t="e">
        <f aca="false">INDEX(BucketTable,MATCH(B2427,SumMonths,0),1)</f>
        <v>#N/A</v>
      </c>
      <c r="K2427" s="57" t="e">
        <f aca="false">INDEX(lava,MATCH(B2427,SumMonths,0),2)</f>
        <v>#N/A</v>
      </c>
      <c r="Y2427" s="171"/>
    </row>
    <row r="2428" customFormat="false" ht="12.75" hidden="false" customHeight="false" outlineLevel="0" collapsed="false">
      <c r="A2428" s="57" t="e">
        <f aca="false">INDEX(BucketTable,MATCH(B2428,SumMonths,0),1)</f>
        <v>#N/A</v>
      </c>
      <c r="K2428" s="57" t="e">
        <f aca="false">INDEX(lava,MATCH(B2428,SumMonths,0),2)</f>
        <v>#N/A</v>
      </c>
      <c r="Y2428" s="171"/>
    </row>
    <row r="2429" customFormat="false" ht="12.75" hidden="false" customHeight="false" outlineLevel="0" collapsed="false">
      <c r="A2429" s="57" t="e">
        <f aca="false">INDEX(BucketTable,MATCH(B2429,SumMonths,0),1)</f>
        <v>#N/A</v>
      </c>
      <c r="K2429" s="57" t="e">
        <f aca="false">INDEX(lava,MATCH(B2429,SumMonths,0),2)</f>
        <v>#N/A</v>
      </c>
      <c r="Y2429" s="171"/>
    </row>
    <row r="2430" customFormat="false" ht="12.75" hidden="false" customHeight="false" outlineLevel="0" collapsed="false">
      <c r="A2430" s="57" t="e">
        <f aca="false">INDEX(BucketTable,MATCH(B2430,SumMonths,0),1)</f>
        <v>#N/A</v>
      </c>
      <c r="K2430" s="57" t="e">
        <f aca="false">INDEX(lava,MATCH(B2430,SumMonths,0),2)</f>
        <v>#N/A</v>
      </c>
      <c r="Y2430" s="171"/>
    </row>
    <row r="2431" customFormat="false" ht="12.75" hidden="false" customHeight="false" outlineLevel="0" collapsed="false">
      <c r="A2431" s="57" t="e">
        <f aca="false">INDEX(BucketTable,MATCH(B2431,SumMonths,0),1)</f>
        <v>#N/A</v>
      </c>
      <c r="K2431" s="57" t="e">
        <f aca="false">INDEX(lava,MATCH(B2431,SumMonths,0),2)</f>
        <v>#N/A</v>
      </c>
      <c r="Y2431" s="171"/>
    </row>
    <row r="2432" customFormat="false" ht="12.75" hidden="false" customHeight="false" outlineLevel="0" collapsed="false">
      <c r="A2432" s="57" t="e">
        <f aca="false">INDEX(BucketTable,MATCH(B2432,SumMonths,0),1)</f>
        <v>#N/A</v>
      </c>
      <c r="K2432" s="57" t="e">
        <f aca="false">INDEX(lava,MATCH(B2432,SumMonths,0),2)</f>
        <v>#N/A</v>
      </c>
      <c r="Y2432" s="171"/>
    </row>
    <row r="2433" customFormat="false" ht="12.75" hidden="false" customHeight="false" outlineLevel="0" collapsed="false">
      <c r="A2433" s="57" t="e">
        <f aca="false">INDEX(BucketTable,MATCH(B2433,SumMonths,0),1)</f>
        <v>#N/A</v>
      </c>
      <c r="K2433" s="57" t="e">
        <f aca="false">INDEX(lava,MATCH(B2433,SumMonths,0),2)</f>
        <v>#N/A</v>
      </c>
      <c r="Y2433" s="171"/>
    </row>
    <row r="2434" customFormat="false" ht="12.75" hidden="false" customHeight="false" outlineLevel="0" collapsed="false">
      <c r="A2434" s="57" t="e">
        <f aca="false">INDEX(BucketTable,MATCH(B2434,SumMonths,0),1)</f>
        <v>#N/A</v>
      </c>
      <c r="K2434" s="57" t="e">
        <f aca="false">INDEX(lava,MATCH(B2434,SumMonths,0),2)</f>
        <v>#N/A</v>
      </c>
      <c r="Y2434" s="171"/>
    </row>
    <row r="2435" customFormat="false" ht="12.75" hidden="false" customHeight="false" outlineLevel="0" collapsed="false">
      <c r="A2435" s="57" t="e">
        <f aca="false">INDEX(BucketTable,MATCH(B2435,SumMonths,0),1)</f>
        <v>#N/A</v>
      </c>
      <c r="K2435" s="57" t="e">
        <f aca="false">INDEX(lava,MATCH(B2435,SumMonths,0),2)</f>
        <v>#N/A</v>
      </c>
      <c r="Y2435" s="171"/>
    </row>
    <row r="2436" customFormat="false" ht="12.75" hidden="false" customHeight="false" outlineLevel="0" collapsed="false">
      <c r="A2436" s="57" t="e">
        <f aca="false">INDEX(BucketTable,MATCH(B2436,SumMonths,0),1)</f>
        <v>#N/A</v>
      </c>
      <c r="K2436" s="57" t="e">
        <f aca="false">INDEX(lava,MATCH(B2436,SumMonths,0),2)</f>
        <v>#N/A</v>
      </c>
      <c r="Y2436" s="171"/>
    </row>
    <row r="2437" customFormat="false" ht="12.75" hidden="false" customHeight="false" outlineLevel="0" collapsed="false">
      <c r="A2437" s="57" t="e">
        <f aca="false">INDEX(BucketTable,MATCH(B2437,SumMonths,0),1)</f>
        <v>#N/A</v>
      </c>
      <c r="K2437" s="57" t="e">
        <f aca="false">INDEX(lava,MATCH(B2437,SumMonths,0),2)</f>
        <v>#N/A</v>
      </c>
      <c r="Y2437" s="171"/>
    </row>
    <row r="2438" customFormat="false" ht="12.75" hidden="false" customHeight="false" outlineLevel="0" collapsed="false">
      <c r="A2438" s="57" t="e">
        <f aca="false">INDEX(BucketTable,MATCH(B2438,SumMonths,0),1)</f>
        <v>#N/A</v>
      </c>
      <c r="K2438" s="57" t="e">
        <f aca="false">INDEX(lava,MATCH(B2438,SumMonths,0),2)</f>
        <v>#N/A</v>
      </c>
      <c r="Y2438" s="171"/>
    </row>
    <row r="2439" customFormat="false" ht="12.75" hidden="false" customHeight="false" outlineLevel="0" collapsed="false">
      <c r="A2439" s="57" t="e">
        <f aca="false">INDEX(BucketTable,MATCH(B2439,SumMonths,0),1)</f>
        <v>#N/A</v>
      </c>
      <c r="K2439" s="57" t="e">
        <f aca="false">INDEX(lava,MATCH(B2439,SumMonths,0),2)</f>
        <v>#N/A</v>
      </c>
      <c r="Y2439" s="171"/>
    </row>
    <row r="2440" customFormat="false" ht="12.75" hidden="false" customHeight="false" outlineLevel="0" collapsed="false">
      <c r="A2440" s="57" t="e">
        <f aca="false">INDEX(BucketTable,MATCH(B2440,SumMonths,0),1)</f>
        <v>#N/A</v>
      </c>
      <c r="K2440" s="57" t="e">
        <f aca="false">INDEX(lava,MATCH(B2440,SumMonths,0),2)</f>
        <v>#N/A</v>
      </c>
      <c r="Y2440" s="171"/>
    </row>
    <row r="2441" customFormat="false" ht="12.75" hidden="false" customHeight="false" outlineLevel="0" collapsed="false">
      <c r="A2441" s="57" t="e">
        <f aca="false">INDEX(BucketTable,MATCH(B2441,SumMonths,0),1)</f>
        <v>#N/A</v>
      </c>
      <c r="K2441" s="57" t="e">
        <f aca="false">INDEX(lava,MATCH(B2441,SumMonths,0),2)</f>
        <v>#N/A</v>
      </c>
      <c r="Y2441" s="171"/>
    </row>
    <row r="2442" customFormat="false" ht="12.75" hidden="false" customHeight="false" outlineLevel="0" collapsed="false">
      <c r="A2442" s="57" t="e">
        <f aca="false">INDEX(BucketTable,MATCH(B2442,SumMonths,0),1)</f>
        <v>#N/A</v>
      </c>
      <c r="K2442" s="57" t="e">
        <f aca="false">INDEX(lava,MATCH(B2442,SumMonths,0),2)</f>
        <v>#N/A</v>
      </c>
      <c r="Y2442" s="171"/>
    </row>
    <row r="2443" customFormat="false" ht="12.75" hidden="false" customHeight="false" outlineLevel="0" collapsed="false">
      <c r="A2443" s="57" t="e">
        <f aca="false">INDEX(BucketTable,MATCH(B2443,SumMonths,0),1)</f>
        <v>#N/A</v>
      </c>
      <c r="K2443" s="57" t="e">
        <f aca="false">INDEX(lava,MATCH(B2443,SumMonths,0),2)</f>
        <v>#N/A</v>
      </c>
      <c r="Y2443" s="171"/>
    </row>
    <row r="2444" customFormat="false" ht="12.75" hidden="false" customHeight="false" outlineLevel="0" collapsed="false">
      <c r="A2444" s="57" t="e">
        <f aca="false">INDEX(BucketTable,MATCH(B2444,SumMonths,0),1)</f>
        <v>#N/A</v>
      </c>
      <c r="K2444" s="57" t="e">
        <f aca="false">INDEX(lava,MATCH(B2444,SumMonths,0),2)</f>
        <v>#N/A</v>
      </c>
      <c r="Y2444" s="171"/>
    </row>
    <row r="2445" customFormat="false" ht="12.75" hidden="false" customHeight="false" outlineLevel="0" collapsed="false">
      <c r="A2445" s="57" t="e">
        <f aca="false">INDEX(BucketTable,MATCH(B2445,SumMonths,0),1)</f>
        <v>#N/A</v>
      </c>
      <c r="K2445" s="57" t="e">
        <f aca="false">INDEX(lava,MATCH(B2445,SumMonths,0),2)</f>
        <v>#N/A</v>
      </c>
      <c r="Y2445" s="171"/>
    </row>
    <row r="2446" customFormat="false" ht="12.75" hidden="false" customHeight="false" outlineLevel="0" collapsed="false">
      <c r="A2446" s="57" t="e">
        <f aca="false">INDEX(BucketTable,MATCH(B2446,SumMonths,0),1)</f>
        <v>#N/A</v>
      </c>
      <c r="K2446" s="57" t="e">
        <f aca="false">INDEX(lava,MATCH(B2446,SumMonths,0),2)</f>
        <v>#N/A</v>
      </c>
      <c r="Y2446" s="171"/>
    </row>
    <row r="2447" customFormat="false" ht="12.75" hidden="false" customHeight="false" outlineLevel="0" collapsed="false">
      <c r="A2447" s="57" t="e">
        <f aca="false">INDEX(BucketTable,MATCH(B2447,SumMonths,0),1)</f>
        <v>#N/A</v>
      </c>
      <c r="K2447" s="57" t="e">
        <f aca="false">INDEX(lava,MATCH(B2447,SumMonths,0),2)</f>
        <v>#N/A</v>
      </c>
      <c r="Y2447" s="171"/>
    </row>
    <row r="2448" customFormat="false" ht="12.75" hidden="false" customHeight="false" outlineLevel="0" collapsed="false">
      <c r="A2448" s="57" t="e">
        <f aca="false">INDEX(BucketTable,MATCH(B2448,SumMonths,0),1)</f>
        <v>#N/A</v>
      </c>
      <c r="K2448" s="57" t="e">
        <f aca="false">INDEX(lava,MATCH(B2448,SumMonths,0),2)</f>
        <v>#N/A</v>
      </c>
      <c r="Y2448" s="171"/>
    </row>
    <row r="2449" customFormat="false" ht="12.75" hidden="false" customHeight="false" outlineLevel="0" collapsed="false">
      <c r="A2449" s="57" t="e">
        <f aca="false">INDEX(BucketTable,MATCH(B2449,SumMonths,0),1)</f>
        <v>#N/A</v>
      </c>
      <c r="K2449" s="57" t="e">
        <f aca="false">INDEX(lava,MATCH(B2449,SumMonths,0),2)</f>
        <v>#N/A</v>
      </c>
      <c r="Y2449" s="171"/>
    </row>
    <row r="2450" customFormat="false" ht="12.75" hidden="false" customHeight="false" outlineLevel="0" collapsed="false">
      <c r="A2450" s="57" t="e">
        <f aca="false">INDEX(BucketTable,MATCH(B2450,SumMonths,0),1)</f>
        <v>#N/A</v>
      </c>
      <c r="K2450" s="57" t="e">
        <f aca="false">INDEX(lava,MATCH(B2450,SumMonths,0),2)</f>
        <v>#N/A</v>
      </c>
      <c r="Y2450" s="171"/>
    </row>
    <row r="2451" customFormat="false" ht="12.75" hidden="false" customHeight="false" outlineLevel="0" collapsed="false">
      <c r="A2451" s="57" t="e">
        <f aca="false">INDEX(BucketTable,MATCH(B2451,SumMonths,0),1)</f>
        <v>#N/A</v>
      </c>
      <c r="K2451" s="57" t="e">
        <f aca="false">INDEX(lava,MATCH(B2451,SumMonths,0),2)</f>
        <v>#N/A</v>
      </c>
      <c r="Y2451" s="171"/>
    </row>
    <row r="2452" customFormat="false" ht="12.75" hidden="false" customHeight="false" outlineLevel="0" collapsed="false">
      <c r="A2452" s="57" t="e">
        <f aca="false">INDEX(BucketTable,MATCH(B2452,SumMonths,0),1)</f>
        <v>#N/A</v>
      </c>
      <c r="K2452" s="57" t="e">
        <f aca="false">INDEX(lava,MATCH(B2452,SumMonths,0),2)</f>
        <v>#N/A</v>
      </c>
      <c r="Y2452" s="171"/>
    </row>
    <row r="2453" customFormat="false" ht="12.75" hidden="false" customHeight="false" outlineLevel="0" collapsed="false">
      <c r="A2453" s="57" t="e">
        <f aca="false">INDEX(BucketTable,MATCH(B2453,SumMonths,0),1)</f>
        <v>#N/A</v>
      </c>
      <c r="K2453" s="57" t="e">
        <f aca="false">INDEX(lava,MATCH(B2453,SumMonths,0),2)</f>
        <v>#N/A</v>
      </c>
      <c r="Y2453" s="171"/>
    </row>
    <row r="2454" customFormat="false" ht="12.75" hidden="false" customHeight="false" outlineLevel="0" collapsed="false">
      <c r="A2454" s="57" t="e">
        <f aca="false">INDEX(BucketTable,MATCH(B2454,SumMonths,0),1)</f>
        <v>#N/A</v>
      </c>
      <c r="K2454" s="57" t="e">
        <f aca="false">INDEX(lava,MATCH(B2454,SumMonths,0),2)</f>
        <v>#N/A</v>
      </c>
      <c r="Y2454" s="171"/>
    </row>
    <row r="2455" customFormat="false" ht="12.75" hidden="false" customHeight="false" outlineLevel="0" collapsed="false">
      <c r="A2455" s="57" t="e">
        <f aca="false">INDEX(BucketTable,MATCH(B2455,SumMonths,0),1)</f>
        <v>#N/A</v>
      </c>
      <c r="K2455" s="57" t="e">
        <f aca="false">INDEX(lava,MATCH(B2455,SumMonths,0),2)</f>
        <v>#N/A</v>
      </c>
      <c r="Y2455" s="171"/>
    </row>
    <row r="2456" customFormat="false" ht="12.75" hidden="false" customHeight="false" outlineLevel="0" collapsed="false">
      <c r="A2456" s="57" t="e">
        <f aca="false">INDEX(BucketTable,MATCH(B2456,SumMonths,0),1)</f>
        <v>#N/A</v>
      </c>
      <c r="K2456" s="57" t="e">
        <f aca="false">INDEX(lava,MATCH(B2456,SumMonths,0),2)</f>
        <v>#N/A</v>
      </c>
      <c r="Y2456" s="171"/>
    </row>
    <row r="2457" customFormat="false" ht="12.75" hidden="false" customHeight="false" outlineLevel="0" collapsed="false">
      <c r="A2457" s="57" t="e">
        <f aca="false">INDEX(BucketTable,MATCH(B2457,SumMonths,0),1)</f>
        <v>#N/A</v>
      </c>
      <c r="K2457" s="57" t="e">
        <f aca="false">INDEX(lava,MATCH(B2457,SumMonths,0),2)</f>
        <v>#N/A</v>
      </c>
      <c r="Y2457" s="171"/>
    </row>
    <row r="2458" customFormat="false" ht="12.75" hidden="false" customHeight="false" outlineLevel="0" collapsed="false">
      <c r="A2458" s="57" t="e">
        <f aca="false">INDEX(BucketTable,MATCH(B2458,SumMonths,0),1)</f>
        <v>#N/A</v>
      </c>
      <c r="K2458" s="57" t="e">
        <f aca="false">INDEX(lava,MATCH(B2458,SumMonths,0),2)</f>
        <v>#N/A</v>
      </c>
      <c r="Y2458" s="171"/>
    </row>
    <row r="2459" customFormat="false" ht="12.75" hidden="false" customHeight="false" outlineLevel="0" collapsed="false">
      <c r="A2459" s="57" t="e">
        <f aca="false">INDEX(BucketTable,MATCH(B2459,SumMonths,0),1)</f>
        <v>#N/A</v>
      </c>
      <c r="K2459" s="57" t="e">
        <f aca="false">INDEX(lava,MATCH(B2459,SumMonths,0),2)</f>
        <v>#N/A</v>
      </c>
      <c r="Y2459" s="171"/>
    </row>
    <row r="2460" customFormat="false" ht="12.75" hidden="false" customHeight="false" outlineLevel="0" collapsed="false">
      <c r="A2460" s="57" t="e">
        <f aca="false">INDEX(BucketTable,MATCH(B2460,SumMonths,0),1)</f>
        <v>#N/A</v>
      </c>
      <c r="K2460" s="57" t="e">
        <f aca="false">INDEX(lava,MATCH(B2460,SumMonths,0),2)</f>
        <v>#N/A</v>
      </c>
      <c r="Y2460" s="171"/>
    </row>
    <row r="2461" customFormat="false" ht="12.75" hidden="false" customHeight="false" outlineLevel="0" collapsed="false">
      <c r="A2461" s="57" t="e">
        <f aca="false">INDEX(BucketTable,MATCH(B2461,SumMonths,0),1)</f>
        <v>#N/A</v>
      </c>
      <c r="K2461" s="57" t="e">
        <f aca="false">INDEX(lava,MATCH(B2461,SumMonths,0),2)</f>
        <v>#N/A</v>
      </c>
      <c r="Y2461" s="171"/>
    </row>
    <row r="2462" customFormat="false" ht="12.75" hidden="false" customHeight="false" outlineLevel="0" collapsed="false">
      <c r="A2462" s="57" t="e">
        <f aca="false">INDEX(BucketTable,MATCH(B2462,SumMonths,0),1)</f>
        <v>#N/A</v>
      </c>
      <c r="K2462" s="57" t="e">
        <f aca="false">INDEX(lava,MATCH(B2462,SumMonths,0),2)</f>
        <v>#N/A</v>
      </c>
      <c r="Y2462" s="171"/>
    </row>
    <row r="2463" customFormat="false" ht="12.75" hidden="false" customHeight="false" outlineLevel="0" collapsed="false">
      <c r="A2463" s="57" t="e">
        <f aca="false">INDEX(BucketTable,MATCH(B2463,SumMonths,0),1)</f>
        <v>#N/A</v>
      </c>
      <c r="K2463" s="57" t="e">
        <f aca="false">INDEX(lava,MATCH(B2463,SumMonths,0),2)</f>
        <v>#N/A</v>
      </c>
      <c r="Y2463" s="171"/>
    </row>
    <row r="2464" customFormat="false" ht="12.75" hidden="false" customHeight="false" outlineLevel="0" collapsed="false">
      <c r="A2464" s="57" t="e">
        <f aca="false">INDEX(BucketTable,MATCH(B2464,SumMonths,0),1)</f>
        <v>#N/A</v>
      </c>
      <c r="K2464" s="57" t="e">
        <f aca="false">INDEX(lava,MATCH(B2464,SumMonths,0),2)</f>
        <v>#N/A</v>
      </c>
      <c r="Y2464" s="171"/>
    </row>
    <row r="2465" customFormat="false" ht="12.75" hidden="false" customHeight="false" outlineLevel="0" collapsed="false">
      <c r="A2465" s="57" t="e">
        <f aca="false">INDEX(BucketTable,MATCH(B2465,SumMonths,0),1)</f>
        <v>#N/A</v>
      </c>
      <c r="K2465" s="57" t="e">
        <f aca="false">INDEX(lava,MATCH(B2465,SumMonths,0),2)</f>
        <v>#N/A</v>
      </c>
      <c r="Y2465" s="171"/>
    </row>
    <row r="2466" customFormat="false" ht="12.75" hidden="false" customHeight="false" outlineLevel="0" collapsed="false">
      <c r="A2466" s="57" t="e">
        <f aca="false">INDEX(BucketTable,MATCH(B2466,SumMonths,0),1)</f>
        <v>#N/A</v>
      </c>
      <c r="K2466" s="57" t="e">
        <f aca="false">INDEX(lava,MATCH(B2466,SumMonths,0),2)</f>
        <v>#N/A</v>
      </c>
      <c r="Y2466" s="171"/>
    </row>
    <row r="2467" customFormat="false" ht="12.75" hidden="false" customHeight="false" outlineLevel="0" collapsed="false">
      <c r="A2467" s="57" t="e">
        <f aca="false">INDEX(BucketTable,MATCH(B2467,SumMonths,0),1)</f>
        <v>#N/A</v>
      </c>
      <c r="K2467" s="57" t="e">
        <f aca="false">INDEX(lava,MATCH(B2467,SumMonths,0),2)</f>
        <v>#N/A</v>
      </c>
      <c r="Y2467" s="171"/>
    </row>
    <row r="2468" customFormat="false" ht="12.75" hidden="false" customHeight="false" outlineLevel="0" collapsed="false">
      <c r="A2468" s="57" t="e">
        <f aca="false">INDEX(BucketTable,MATCH(B2468,SumMonths,0),1)</f>
        <v>#N/A</v>
      </c>
      <c r="K2468" s="57" t="e">
        <f aca="false">INDEX(lava,MATCH(B2468,SumMonths,0),2)</f>
        <v>#N/A</v>
      </c>
      <c r="Y2468" s="171"/>
    </row>
    <row r="2469" customFormat="false" ht="12.75" hidden="false" customHeight="false" outlineLevel="0" collapsed="false">
      <c r="A2469" s="57" t="e">
        <f aca="false">INDEX(BucketTable,MATCH(B2469,SumMonths,0),1)</f>
        <v>#N/A</v>
      </c>
      <c r="K2469" s="57" t="e">
        <f aca="false">INDEX(lava,MATCH(B2469,SumMonths,0),2)</f>
        <v>#N/A</v>
      </c>
      <c r="Y2469" s="171"/>
    </row>
    <row r="2470" customFormat="false" ht="12.75" hidden="false" customHeight="false" outlineLevel="0" collapsed="false">
      <c r="A2470" s="57" t="e">
        <f aca="false">INDEX(BucketTable,MATCH(B2470,SumMonths,0),1)</f>
        <v>#N/A</v>
      </c>
      <c r="K2470" s="57" t="e">
        <f aca="false">INDEX(lava,MATCH(B2470,SumMonths,0),2)</f>
        <v>#N/A</v>
      </c>
      <c r="Y2470" s="171"/>
    </row>
    <row r="2471" customFormat="false" ht="12.75" hidden="false" customHeight="false" outlineLevel="0" collapsed="false">
      <c r="A2471" s="57" t="e">
        <f aca="false">INDEX(BucketTable,MATCH(B2471,SumMonths,0),1)</f>
        <v>#N/A</v>
      </c>
      <c r="K2471" s="57" t="e">
        <f aca="false">INDEX(lava,MATCH(B2471,SumMonths,0),2)</f>
        <v>#N/A</v>
      </c>
      <c r="Y2471" s="171"/>
    </row>
    <row r="2472" customFormat="false" ht="12.75" hidden="false" customHeight="false" outlineLevel="0" collapsed="false">
      <c r="A2472" s="57" t="e">
        <f aca="false">INDEX(BucketTable,MATCH(B2472,SumMonths,0),1)</f>
        <v>#N/A</v>
      </c>
      <c r="K2472" s="57" t="e">
        <f aca="false">INDEX(lava,MATCH(B2472,SumMonths,0),2)</f>
        <v>#N/A</v>
      </c>
      <c r="Y2472" s="171"/>
    </row>
    <row r="2473" customFormat="false" ht="12.75" hidden="false" customHeight="false" outlineLevel="0" collapsed="false">
      <c r="A2473" s="57" t="e">
        <f aca="false">INDEX(BucketTable,MATCH(B2473,SumMonths,0),1)</f>
        <v>#N/A</v>
      </c>
      <c r="K2473" s="57" t="e">
        <f aca="false">INDEX(lava,MATCH(B2473,SumMonths,0),2)</f>
        <v>#N/A</v>
      </c>
      <c r="Y2473" s="171"/>
    </row>
    <row r="2474" customFormat="false" ht="12.75" hidden="false" customHeight="false" outlineLevel="0" collapsed="false">
      <c r="A2474" s="57" t="e">
        <f aca="false">INDEX(BucketTable,MATCH(B2474,SumMonths,0),1)</f>
        <v>#N/A</v>
      </c>
      <c r="K2474" s="57" t="e">
        <f aca="false">INDEX(lava,MATCH(B2474,SumMonths,0),2)</f>
        <v>#N/A</v>
      </c>
      <c r="Y2474" s="171"/>
    </row>
    <row r="2475" customFormat="false" ht="12.75" hidden="false" customHeight="false" outlineLevel="0" collapsed="false">
      <c r="A2475" s="57" t="e">
        <f aca="false">INDEX(BucketTable,MATCH(B2475,SumMonths,0),1)</f>
        <v>#N/A</v>
      </c>
      <c r="K2475" s="57" t="e">
        <f aca="false">INDEX(lava,MATCH(B2475,SumMonths,0),2)</f>
        <v>#N/A</v>
      </c>
      <c r="Y2475" s="171"/>
    </row>
    <row r="2476" customFormat="false" ht="12.75" hidden="false" customHeight="false" outlineLevel="0" collapsed="false">
      <c r="A2476" s="57" t="e">
        <f aca="false">INDEX(BucketTable,MATCH(B2476,SumMonths,0),1)</f>
        <v>#N/A</v>
      </c>
      <c r="K2476" s="57" t="e">
        <f aca="false">INDEX(lava,MATCH(B2476,SumMonths,0),2)</f>
        <v>#N/A</v>
      </c>
      <c r="Y2476" s="171"/>
    </row>
    <row r="2477" customFormat="false" ht="12.75" hidden="false" customHeight="false" outlineLevel="0" collapsed="false">
      <c r="A2477" s="57" t="e">
        <f aca="false">INDEX(BucketTable,MATCH(B2477,SumMonths,0),1)</f>
        <v>#N/A</v>
      </c>
      <c r="K2477" s="57" t="e">
        <f aca="false">INDEX(lava,MATCH(B2477,SumMonths,0),2)</f>
        <v>#N/A</v>
      </c>
      <c r="Y2477" s="171"/>
    </row>
    <row r="2478" customFormat="false" ht="12.75" hidden="false" customHeight="false" outlineLevel="0" collapsed="false">
      <c r="A2478" s="57" t="e">
        <f aca="false">INDEX(BucketTable,MATCH(B2478,SumMonths,0),1)</f>
        <v>#N/A</v>
      </c>
      <c r="K2478" s="57" t="e">
        <f aca="false">INDEX(lava,MATCH(B2478,SumMonths,0),2)</f>
        <v>#N/A</v>
      </c>
      <c r="Y2478" s="171"/>
    </row>
    <row r="2479" customFormat="false" ht="12.75" hidden="false" customHeight="false" outlineLevel="0" collapsed="false">
      <c r="A2479" s="57" t="e">
        <f aca="false">INDEX(BucketTable,MATCH(B2479,SumMonths,0),1)</f>
        <v>#N/A</v>
      </c>
      <c r="K2479" s="57" t="e">
        <f aca="false">INDEX(lava,MATCH(B2479,SumMonths,0),2)</f>
        <v>#N/A</v>
      </c>
      <c r="Y2479" s="171"/>
    </row>
    <row r="2480" customFormat="false" ht="12.75" hidden="false" customHeight="false" outlineLevel="0" collapsed="false">
      <c r="A2480" s="57" t="e">
        <f aca="false">INDEX(BucketTable,MATCH(B2480,SumMonths,0),1)</f>
        <v>#N/A</v>
      </c>
      <c r="K2480" s="57" t="e">
        <f aca="false">INDEX(lava,MATCH(B2480,SumMonths,0),2)</f>
        <v>#N/A</v>
      </c>
      <c r="Y2480" s="171"/>
    </row>
    <row r="2481" customFormat="false" ht="12.75" hidden="false" customHeight="false" outlineLevel="0" collapsed="false">
      <c r="A2481" s="57" t="e">
        <f aca="false">INDEX(BucketTable,MATCH(B2481,SumMonths,0),1)</f>
        <v>#N/A</v>
      </c>
      <c r="K2481" s="57" t="e">
        <f aca="false">INDEX(lava,MATCH(B2481,SumMonths,0),2)</f>
        <v>#N/A</v>
      </c>
      <c r="Y2481" s="171"/>
    </row>
    <row r="2482" customFormat="false" ht="12.75" hidden="false" customHeight="false" outlineLevel="0" collapsed="false">
      <c r="A2482" s="57" t="e">
        <f aca="false">INDEX(BucketTable,MATCH(B2482,SumMonths,0),1)</f>
        <v>#N/A</v>
      </c>
      <c r="K2482" s="57" t="e">
        <f aca="false">INDEX(lava,MATCH(B2482,SumMonths,0),2)</f>
        <v>#N/A</v>
      </c>
      <c r="Y2482" s="171"/>
    </row>
    <row r="2483" customFormat="false" ht="12.75" hidden="false" customHeight="false" outlineLevel="0" collapsed="false">
      <c r="A2483" s="57" t="e">
        <f aca="false">INDEX(BucketTable,MATCH(B2483,SumMonths,0),1)</f>
        <v>#N/A</v>
      </c>
      <c r="K2483" s="57" t="e">
        <f aca="false">INDEX(lava,MATCH(B2483,SumMonths,0),2)</f>
        <v>#N/A</v>
      </c>
      <c r="Y2483" s="171"/>
    </row>
    <row r="2484" customFormat="false" ht="12.75" hidden="false" customHeight="false" outlineLevel="0" collapsed="false">
      <c r="A2484" s="57" t="e">
        <f aca="false">INDEX(BucketTable,MATCH(B2484,SumMonths,0),1)</f>
        <v>#N/A</v>
      </c>
      <c r="K2484" s="57" t="e">
        <f aca="false">INDEX(lava,MATCH(B2484,SumMonths,0),2)</f>
        <v>#N/A</v>
      </c>
      <c r="Y2484" s="171"/>
    </row>
    <row r="2485" customFormat="false" ht="12.75" hidden="false" customHeight="false" outlineLevel="0" collapsed="false">
      <c r="A2485" s="57" t="e">
        <f aca="false">INDEX(BucketTable,MATCH(B2485,SumMonths,0),1)</f>
        <v>#N/A</v>
      </c>
      <c r="K2485" s="57" t="e">
        <f aca="false">INDEX(lava,MATCH(B2485,SumMonths,0),2)</f>
        <v>#N/A</v>
      </c>
      <c r="Y2485" s="171"/>
    </row>
    <row r="2486" customFormat="false" ht="12.75" hidden="false" customHeight="false" outlineLevel="0" collapsed="false">
      <c r="A2486" s="57" t="e">
        <f aca="false">INDEX(BucketTable,MATCH(B2486,SumMonths,0),1)</f>
        <v>#N/A</v>
      </c>
      <c r="K2486" s="57" t="e">
        <f aca="false">INDEX(lava,MATCH(B2486,SumMonths,0),2)</f>
        <v>#N/A</v>
      </c>
      <c r="Y2486" s="171"/>
    </row>
    <row r="2487" customFormat="false" ht="12.75" hidden="false" customHeight="false" outlineLevel="0" collapsed="false">
      <c r="A2487" s="57" t="e">
        <f aca="false">INDEX(BucketTable,MATCH(B2487,SumMonths,0),1)</f>
        <v>#N/A</v>
      </c>
      <c r="K2487" s="57" t="e">
        <f aca="false">INDEX(lava,MATCH(B2487,SumMonths,0),2)</f>
        <v>#N/A</v>
      </c>
      <c r="Y2487" s="171"/>
    </row>
    <row r="2488" customFormat="false" ht="12.75" hidden="false" customHeight="false" outlineLevel="0" collapsed="false">
      <c r="A2488" s="57" t="e">
        <f aca="false">INDEX(BucketTable,MATCH(B2488,SumMonths,0),1)</f>
        <v>#N/A</v>
      </c>
      <c r="K2488" s="57" t="e">
        <f aca="false">INDEX(lava,MATCH(B2488,SumMonths,0),2)</f>
        <v>#N/A</v>
      </c>
      <c r="Y2488" s="171"/>
    </row>
    <row r="2489" customFormat="false" ht="12.75" hidden="false" customHeight="false" outlineLevel="0" collapsed="false">
      <c r="A2489" s="57" t="e">
        <f aca="false">INDEX(BucketTable,MATCH(B2489,SumMonths,0),1)</f>
        <v>#N/A</v>
      </c>
      <c r="K2489" s="57" t="e">
        <f aca="false">INDEX(lava,MATCH(B2489,SumMonths,0),2)</f>
        <v>#N/A</v>
      </c>
      <c r="Y2489" s="171"/>
    </row>
    <row r="2490" customFormat="false" ht="12.75" hidden="false" customHeight="false" outlineLevel="0" collapsed="false">
      <c r="A2490" s="57" t="e">
        <f aca="false">INDEX(BucketTable,MATCH(B2490,SumMonths,0),1)</f>
        <v>#N/A</v>
      </c>
      <c r="K2490" s="57" t="e">
        <f aca="false">INDEX(lava,MATCH(B2490,SumMonths,0),2)</f>
        <v>#N/A</v>
      </c>
      <c r="Y2490" s="171"/>
    </row>
    <row r="2491" customFormat="false" ht="12.75" hidden="false" customHeight="false" outlineLevel="0" collapsed="false">
      <c r="A2491" s="57" t="e">
        <f aca="false">INDEX(BucketTable,MATCH(B2491,SumMonths,0),1)</f>
        <v>#N/A</v>
      </c>
      <c r="K2491" s="57" t="e">
        <f aca="false">INDEX(lava,MATCH(B2491,SumMonths,0),2)</f>
        <v>#N/A</v>
      </c>
      <c r="Y2491" s="171"/>
    </row>
    <row r="2492" customFormat="false" ht="12.75" hidden="false" customHeight="false" outlineLevel="0" collapsed="false">
      <c r="A2492" s="57" t="e">
        <f aca="false">INDEX(BucketTable,MATCH(B2492,SumMonths,0),1)</f>
        <v>#N/A</v>
      </c>
      <c r="K2492" s="57" t="e">
        <f aca="false">INDEX(lava,MATCH(B2492,SumMonths,0),2)</f>
        <v>#N/A</v>
      </c>
      <c r="Y2492" s="171"/>
    </row>
    <row r="2493" customFormat="false" ht="12.75" hidden="false" customHeight="false" outlineLevel="0" collapsed="false">
      <c r="A2493" s="57" t="e">
        <f aca="false">INDEX(BucketTable,MATCH(B2493,SumMonths,0),1)</f>
        <v>#N/A</v>
      </c>
      <c r="K2493" s="57" t="e">
        <f aca="false">INDEX(lava,MATCH(B2493,SumMonths,0),2)</f>
        <v>#N/A</v>
      </c>
      <c r="Y2493" s="171"/>
    </row>
    <row r="2494" customFormat="false" ht="12.75" hidden="false" customHeight="false" outlineLevel="0" collapsed="false">
      <c r="A2494" s="57" t="e">
        <f aca="false">INDEX(BucketTable,MATCH(B2494,SumMonths,0),1)</f>
        <v>#N/A</v>
      </c>
      <c r="K2494" s="57" t="e">
        <f aca="false">INDEX(lava,MATCH(B2494,SumMonths,0),2)</f>
        <v>#N/A</v>
      </c>
      <c r="Y2494" s="171"/>
    </row>
    <row r="2495" customFormat="false" ht="12.75" hidden="false" customHeight="false" outlineLevel="0" collapsed="false">
      <c r="A2495" s="57" t="e">
        <f aca="false">INDEX(BucketTable,MATCH(B2495,SumMonths,0),1)</f>
        <v>#N/A</v>
      </c>
      <c r="K2495" s="57" t="e">
        <f aca="false">INDEX(lava,MATCH(B2495,SumMonths,0),2)</f>
        <v>#N/A</v>
      </c>
      <c r="Y2495" s="171"/>
    </row>
    <row r="2496" customFormat="false" ht="12.75" hidden="false" customHeight="false" outlineLevel="0" collapsed="false">
      <c r="A2496" s="57" t="e">
        <f aca="false">INDEX(BucketTable,MATCH(B2496,SumMonths,0),1)</f>
        <v>#N/A</v>
      </c>
      <c r="K2496" s="57" t="e">
        <f aca="false">INDEX(lava,MATCH(B2496,SumMonths,0),2)</f>
        <v>#N/A</v>
      </c>
      <c r="Y2496" s="171"/>
    </row>
    <row r="2497" customFormat="false" ht="12.75" hidden="false" customHeight="false" outlineLevel="0" collapsed="false">
      <c r="A2497" s="57" t="e">
        <f aca="false">INDEX(BucketTable,MATCH(B2497,SumMonths,0),1)</f>
        <v>#N/A</v>
      </c>
      <c r="K2497" s="57" t="e">
        <f aca="false">INDEX(lava,MATCH(B2497,SumMonths,0),2)</f>
        <v>#N/A</v>
      </c>
      <c r="Y2497" s="171"/>
    </row>
    <row r="2498" customFormat="false" ht="12.75" hidden="false" customHeight="false" outlineLevel="0" collapsed="false">
      <c r="A2498" s="57" t="e">
        <f aca="false">INDEX(BucketTable,MATCH(B2498,SumMonths,0),1)</f>
        <v>#N/A</v>
      </c>
      <c r="K2498" s="57" t="e">
        <f aca="false">INDEX(lava,MATCH(B2498,SumMonths,0),2)</f>
        <v>#N/A</v>
      </c>
      <c r="Y2498" s="171"/>
    </row>
    <row r="2499" customFormat="false" ht="12.75" hidden="false" customHeight="false" outlineLevel="0" collapsed="false">
      <c r="A2499" s="57" t="e">
        <f aca="false">INDEX(BucketTable,MATCH(B2499,SumMonths,0),1)</f>
        <v>#N/A</v>
      </c>
      <c r="K2499" s="57" t="e">
        <f aca="false">INDEX(lava,MATCH(B2499,SumMonths,0),2)</f>
        <v>#N/A</v>
      </c>
      <c r="Y2499" s="171"/>
    </row>
    <row r="2500" customFormat="false" ht="12.75" hidden="false" customHeight="false" outlineLevel="0" collapsed="false">
      <c r="A2500" s="57" t="e">
        <f aca="false">INDEX(BucketTable,MATCH(B2500,SumMonths,0),1)</f>
        <v>#N/A</v>
      </c>
      <c r="K2500" s="57" t="e">
        <f aca="false">INDEX(lava,MATCH(B2500,SumMonths,0),2)</f>
        <v>#N/A</v>
      </c>
      <c r="Y2500" s="171"/>
    </row>
    <row r="2501" customFormat="false" ht="12.75" hidden="false" customHeight="false" outlineLevel="0" collapsed="false">
      <c r="A2501" s="57" t="e">
        <f aca="false">INDEX(BucketTable,MATCH(B2501,SumMonths,0),1)</f>
        <v>#N/A</v>
      </c>
      <c r="K2501" s="57" t="e">
        <f aca="false">INDEX(lava,MATCH(B2501,SumMonths,0),2)</f>
        <v>#N/A</v>
      </c>
      <c r="Y2501" s="171"/>
    </row>
    <row r="2502" customFormat="false" ht="12.75" hidden="false" customHeight="false" outlineLevel="0" collapsed="false">
      <c r="A2502" s="57" t="e">
        <f aca="false">INDEX(BucketTable,MATCH(B2502,SumMonths,0),1)</f>
        <v>#N/A</v>
      </c>
      <c r="K2502" s="57" t="e">
        <f aca="false">INDEX(lava,MATCH(B2502,SumMonths,0),2)</f>
        <v>#N/A</v>
      </c>
      <c r="Y2502" s="171"/>
    </row>
    <row r="2503" customFormat="false" ht="12.75" hidden="false" customHeight="false" outlineLevel="0" collapsed="false">
      <c r="A2503" s="57" t="e">
        <f aca="false">INDEX(BucketTable,MATCH(B2503,SumMonths,0),1)</f>
        <v>#N/A</v>
      </c>
      <c r="K2503" s="57" t="e">
        <f aca="false">INDEX(lava,MATCH(B2503,SumMonths,0),2)</f>
        <v>#N/A</v>
      </c>
      <c r="Y2503" s="171"/>
    </row>
    <row r="2504" customFormat="false" ht="12.75" hidden="false" customHeight="false" outlineLevel="0" collapsed="false">
      <c r="A2504" s="57" t="e">
        <f aca="false">INDEX(BucketTable,MATCH(B2504,SumMonths,0),1)</f>
        <v>#N/A</v>
      </c>
      <c r="K2504" s="57" t="e">
        <f aca="false">INDEX(lava,MATCH(B2504,SumMonths,0),2)</f>
        <v>#N/A</v>
      </c>
      <c r="Y2504" s="171"/>
    </row>
    <row r="2505" customFormat="false" ht="12.75" hidden="false" customHeight="false" outlineLevel="0" collapsed="false">
      <c r="A2505" s="57" t="e">
        <f aca="false">INDEX(BucketTable,MATCH(B2505,SumMonths,0),1)</f>
        <v>#N/A</v>
      </c>
      <c r="K2505" s="57" t="e">
        <f aca="false">INDEX(lava,MATCH(B2505,SumMonths,0),2)</f>
        <v>#N/A</v>
      </c>
      <c r="Y2505" s="171"/>
    </row>
    <row r="2506" customFormat="false" ht="12.75" hidden="false" customHeight="false" outlineLevel="0" collapsed="false">
      <c r="A2506" s="57" t="e">
        <f aca="false">INDEX(BucketTable,MATCH(B2506,SumMonths,0),1)</f>
        <v>#N/A</v>
      </c>
      <c r="K2506" s="57" t="e">
        <f aca="false">INDEX(lava,MATCH(B2506,SumMonths,0),2)</f>
        <v>#N/A</v>
      </c>
      <c r="Y2506" s="171"/>
    </row>
    <row r="2507" customFormat="false" ht="12.75" hidden="false" customHeight="false" outlineLevel="0" collapsed="false">
      <c r="A2507" s="57" t="e">
        <f aca="false">INDEX(BucketTable,MATCH(B2507,SumMonths,0),1)</f>
        <v>#N/A</v>
      </c>
      <c r="K2507" s="57" t="e">
        <f aca="false">INDEX(lava,MATCH(B2507,SumMonths,0),2)</f>
        <v>#N/A</v>
      </c>
      <c r="Y2507" s="171"/>
    </row>
    <row r="2508" customFormat="false" ht="12.75" hidden="false" customHeight="false" outlineLevel="0" collapsed="false">
      <c r="A2508" s="57" t="e">
        <f aca="false">INDEX(BucketTable,MATCH(B2508,SumMonths,0),1)</f>
        <v>#N/A</v>
      </c>
      <c r="K2508" s="57" t="e">
        <f aca="false">INDEX(lava,MATCH(B2508,SumMonths,0),2)</f>
        <v>#N/A</v>
      </c>
      <c r="Y2508" s="171"/>
    </row>
    <row r="2509" customFormat="false" ht="12.75" hidden="false" customHeight="false" outlineLevel="0" collapsed="false">
      <c r="A2509" s="57" t="e">
        <f aca="false">INDEX(BucketTable,MATCH(B2509,SumMonths,0),1)</f>
        <v>#N/A</v>
      </c>
      <c r="K2509" s="57" t="e">
        <f aca="false">INDEX(lava,MATCH(B2509,SumMonths,0),2)</f>
        <v>#N/A</v>
      </c>
      <c r="Y2509" s="171"/>
    </row>
    <row r="2510" customFormat="false" ht="12.75" hidden="false" customHeight="false" outlineLevel="0" collapsed="false">
      <c r="A2510" s="57" t="e">
        <f aca="false">INDEX(BucketTable,MATCH(B2510,SumMonths,0),1)</f>
        <v>#N/A</v>
      </c>
      <c r="K2510" s="57" t="e">
        <f aca="false">INDEX(lava,MATCH(B2510,SumMonths,0),2)</f>
        <v>#N/A</v>
      </c>
      <c r="Y2510" s="171"/>
    </row>
    <row r="2511" customFormat="false" ht="12.75" hidden="false" customHeight="false" outlineLevel="0" collapsed="false">
      <c r="A2511" s="57" t="e">
        <f aca="false">INDEX(BucketTable,MATCH(B2511,SumMonths,0),1)</f>
        <v>#N/A</v>
      </c>
      <c r="K2511" s="57" t="e">
        <f aca="false">INDEX(lava,MATCH(B2511,SumMonths,0),2)</f>
        <v>#N/A</v>
      </c>
      <c r="Y2511" s="171"/>
    </row>
    <row r="2512" customFormat="false" ht="12.75" hidden="false" customHeight="false" outlineLevel="0" collapsed="false">
      <c r="A2512" s="57" t="e">
        <f aca="false">INDEX(BucketTable,MATCH(B2512,SumMonths,0),1)</f>
        <v>#N/A</v>
      </c>
      <c r="K2512" s="57" t="e">
        <f aca="false">INDEX(lava,MATCH(B2512,SumMonths,0),2)</f>
        <v>#N/A</v>
      </c>
      <c r="Y2512" s="171"/>
    </row>
    <row r="2513" customFormat="false" ht="12.75" hidden="false" customHeight="false" outlineLevel="0" collapsed="false">
      <c r="A2513" s="57" t="e">
        <f aca="false">INDEX(BucketTable,MATCH(B2513,SumMonths,0),1)</f>
        <v>#N/A</v>
      </c>
      <c r="K2513" s="57" t="e">
        <f aca="false">INDEX(lava,MATCH(B2513,SumMonths,0),2)</f>
        <v>#N/A</v>
      </c>
      <c r="Y2513" s="171"/>
    </row>
    <row r="2514" customFormat="false" ht="12.75" hidden="false" customHeight="false" outlineLevel="0" collapsed="false">
      <c r="A2514" s="57" t="e">
        <f aca="false">INDEX(BucketTable,MATCH(B2514,SumMonths,0),1)</f>
        <v>#N/A</v>
      </c>
      <c r="K2514" s="57" t="e">
        <f aca="false">INDEX(lava,MATCH(B2514,SumMonths,0),2)</f>
        <v>#N/A</v>
      </c>
      <c r="Y2514" s="171"/>
    </row>
    <row r="2515" customFormat="false" ht="12.75" hidden="false" customHeight="false" outlineLevel="0" collapsed="false">
      <c r="A2515" s="57" t="e">
        <f aca="false">INDEX(BucketTable,MATCH(B2515,SumMonths,0),1)</f>
        <v>#N/A</v>
      </c>
      <c r="K2515" s="57" t="e">
        <f aca="false">INDEX(lava,MATCH(B2515,SumMonths,0),2)</f>
        <v>#N/A</v>
      </c>
      <c r="Y2515" s="171"/>
    </row>
    <row r="2516" customFormat="false" ht="12.75" hidden="false" customHeight="false" outlineLevel="0" collapsed="false">
      <c r="A2516" s="57" t="e">
        <f aca="false">INDEX(BucketTable,MATCH(B2516,SumMonths,0),1)</f>
        <v>#N/A</v>
      </c>
      <c r="K2516" s="57" t="e">
        <f aca="false">INDEX(lava,MATCH(B2516,SumMonths,0),2)</f>
        <v>#N/A</v>
      </c>
      <c r="Y2516" s="171"/>
    </row>
    <row r="2517" customFormat="false" ht="12.75" hidden="false" customHeight="false" outlineLevel="0" collapsed="false">
      <c r="A2517" s="57" t="e">
        <f aca="false">INDEX(BucketTable,MATCH(B2517,SumMonths,0),1)</f>
        <v>#N/A</v>
      </c>
      <c r="K2517" s="57" t="e">
        <f aca="false">INDEX(lava,MATCH(B2517,SumMonths,0),2)</f>
        <v>#N/A</v>
      </c>
      <c r="Y2517" s="171"/>
    </row>
    <row r="2518" customFormat="false" ht="12.75" hidden="false" customHeight="false" outlineLevel="0" collapsed="false">
      <c r="A2518" s="57" t="e">
        <f aca="false">INDEX(BucketTable,MATCH(B2518,SumMonths,0),1)</f>
        <v>#N/A</v>
      </c>
      <c r="K2518" s="57" t="e">
        <f aca="false">INDEX(lava,MATCH(B2518,SumMonths,0),2)</f>
        <v>#N/A</v>
      </c>
      <c r="Y2518" s="171"/>
    </row>
    <row r="2519" customFormat="false" ht="12.75" hidden="false" customHeight="false" outlineLevel="0" collapsed="false">
      <c r="A2519" s="57" t="e">
        <f aca="false">INDEX(BucketTable,MATCH(B2519,SumMonths,0),1)</f>
        <v>#N/A</v>
      </c>
      <c r="K2519" s="57" t="e">
        <f aca="false">INDEX(lava,MATCH(B2519,SumMonths,0),2)</f>
        <v>#N/A</v>
      </c>
      <c r="Y2519" s="171"/>
    </row>
    <row r="2520" customFormat="false" ht="12.75" hidden="false" customHeight="false" outlineLevel="0" collapsed="false">
      <c r="A2520" s="57" t="e">
        <f aca="false">INDEX(BucketTable,MATCH(B2520,SumMonths,0),1)</f>
        <v>#N/A</v>
      </c>
      <c r="K2520" s="57" t="e">
        <f aca="false">INDEX(lava,MATCH(B2520,SumMonths,0),2)</f>
        <v>#N/A</v>
      </c>
      <c r="Y2520" s="171"/>
    </row>
    <row r="2521" customFormat="false" ht="12.75" hidden="false" customHeight="false" outlineLevel="0" collapsed="false">
      <c r="A2521" s="57" t="e">
        <f aca="false">INDEX(BucketTable,MATCH(B2521,SumMonths,0),1)</f>
        <v>#N/A</v>
      </c>
      <c r="K2521" s="57" t="e">
        <f aca="false">INDEX(lava,MATCH(B2521,SumMonths,0),2)</f>
        <v>#N/A</v>
      </c>
      <c r="Y2521" s="171"/>
    </row>
    <row r="2522" customFormat="false" ht="12.75" hidden="false" customHeight="false" outlineLevel="0" collapsed="false">
      <c r="A2522" s="57" t="e">
        <f aca="false">INDEX(BucketTable,MATCH(B2522,SumMonths,0),1)</f>
        <v>#N/A</v>
      </c>
      <c r="K2522" s="57" t="e">
        <f aca="false">INDEX(lava,MATCH(B2522,SumMonths,0),2)</f>
        <v>#N/A</v>
      </c>
      <c r="Y2522" s="171"/>
    </row>
    <row r="2523" customFormat="false" ht="12.75" hidden="false" customHeight="false" outlineLevel="0" collapsed="false">
      <c r="A2523" s="57" t="e">
        <f aca="false">INDEX(BucketTable,MATCH(B2523,SumMonths,0),1)</f>
        <v>#N/A</v>
      </c>
      <c r="K2523" s="57" t="e">
        <f aca="false">INDEX(lava,MATCH(B2523,SumMonths,0),2)</f>
        <v>#N/A</v>
      </c>
      <c r="Y2523" s="171"/>
    </row>
    <row r="2524" customFormat="false" ht="12.75" hidden="false" customHeight="false" outlineLevel="0" collapsed="false">
      <c r="A2524" s="57" t="e">
        <f aca="false">INDEX(BucketTable,MATCH(B2524,SumMonths,0),1)</f>
        <v>#N/A</v>
      </c>
      <c r="K2524" s="57" t="e">
        <f aca="false">INDEX(lava,MATCH(B2524,SumMonths,0),2)</f>
        <v>#N/A</v>
      </c>
      <c r="Y2524" s="171"/>
    </row>
    <row r="2525" customFormat="false" ht="12.75" hidden="false" customHeight="false" outlineLevel="0" collapsed="false">
      <c r="A2525" s="57" t="e">
        <f aca="false">INDEX(BucketTable,MATCH(B2525,SumMonths,0),1)</f>
        <v>#N/A</v>
      </c>
      <c r="K2525" s="57" t="e">
        <f aca="false">INDEX(lava,MATCH(B2525,SumMonths,0),2)</f>
        <v>#N/A</v>
      </c>
      <c r="Y2525" s="171"/>
    </row>
    <row r="2526" customFormat="false" ht="12.75" hidden="false" customHeight="false" outlineLevel="0" collapsed="false">
      <c r="A2526" s="57" t="e">
        <f aca="false">INDEX(BucketTable,MATCH(B2526,SumMonths,0),1)</f>
        <v>#N/A</v>
      </c>
      <c r="K2526" s="57" t="e">
        <f aca="false">INDEX(lava,MATCH(B2526,SumMonths,0),2)</f>
        <v>#N/A</v>
      </c>
      <c r="Y2526" s="171"/>
    </row>
    <row r="2527" customFormat="false" ht="12.75" hidden="false" customHeight="false" outlineLevel="0" collapsed="false">
      <c r="A2527" s="57" t="e">
        <f aca="false">INDEX(BucketTable,MATCH(B2527,SumMonths,0),1)</f>
        <v>#N/A</v>
      </c>
      <c r="K2527" s="57" t="e">
        <f aca="false">INDEX(lava,MATCH(B2527,SumMonths,0),2)</f>
        <v>#N/A</v>
      </c>
      <c r="Y2527" s="171"/>
    </row>
    <row r="2528" customFormat="false" ht="12.75" hidden="false" customHeight="false" outlineLevel="0" collapsed="false">
      <c r="A2528" s="57" t="e">
        <f aca="false">INDEX(BucketTable,MATCH(B2528,SumMonths,0),1)</f>
        <v>#N/A</v>
      </c>
      <c r="K2528" s="57" t="e">
        <f aca="false">INDEX(lava,MATCH(B2528,SumMonths,0),2)</f>
        <v>#N/A</v>
      </c>
      <c r="Y2528" s="171"/>
    </row>
    <row r="2529" customFormat="false" ht="12.75" hidden="false" customHeight="false" outlineLevel="0" collapsed="false">
      <c r="A2529" s="57" t="e">
        <f aca="false">INDEX(BucketTable,MATCH(B2529,SumMonths,0),1)</f>
        <v>#N/A</v>
      </c>
      <c r="K2529" s="57" t="e">
        <f aca="false">INDEX(lava,MATCH(B2529,SumMonths,0),2)</f>
        <v>#N/A</v>
      </c>
      <c r="Y2529" s="171"/>
    </row>
    <row r="2530" customFormat="false" ht="12.75" hidden="false" customHeight="false" outlineLevel="0" collapsed="false">
      <c r="A2530" s="57" t="e">
        <f aca="false">INDEX(BucketTable,MATCH(B2530,SumMonths,0),1)</f>
        <v>#N/A</v>
      </c>
      <c r="K2530" s="57" t="e">
        <f aca="false">INDEX(lava,MATCH(B2530,SumMonths,0),2)</f>
        <v>#N/A</v>
      </c>
      <c r="Y2530" s="171"/>
    </row>
    <row r="2531" customFormat="false" ht="12.75" hidden="false" customHeight="false" outlineLevel="0" collapsed="false">
      <c r="A2531" s="57" t="e">
        <f aca="false">INDEX(BucketTable,MATCH(B2531,SumMonths,0),1)</f>
        <v>#N/A</v>
      </c>
      <c r="K2531" s="57" t="e">
        <f aca="false">INDEX(lava,MATCH(B2531,SumMonths,0),2)</f>
        <v>#N/A</v>
      </c>
      <c r="Y2531" s="171"/>
    </row>
    <row r="2532" customFormat="false" ht="12.75" hidden="false" customHeight="false" outlineLevel="0" collapsed="false">
      <c r="A2532" s="57" t="e">
        <f aca="false">INDEX(BucketTable,MATCH(B2532,SumMonths,0),1)</f>
        <v>#N/A</v>
      </c>
      <c r="K2532" s="57" t="e">
        <f aca="false">INDEX(lava,MATCH(B2532,SumMonths,0),2)</f>
        <v>#N/A</v>
      </c>
      <c r="Y2532" s="171"/>
    </row>
    <row r="2533" customFormat="false" ht="12.75" hidden="false" customHeight="false" outlineLevel="0" collapsed="false">
      <c r="A2533" s="57" t="e">
        <f aca="false">INDEX(BucketTable,MATCH(B2533,SumMonths,0),1)</f>
        <v>#N/A</v>
      </c>
      <c r="K2533" s="57" t="e">
        <f aca="false">INDEX(lava,MATCH(B2533,SumMonths,0),2)</f>
        <v>#N/A</v>
      </c>
      <c r="Y2533" s="171"/>
    </row>
    <row r="2534" customFormat="false" ht="12.75" hidden="false" customHeight="false" outlineLevel="0" collapsed="false">
      <c r="A2534" s="57" t="e">
        <f aca="false">INDEX(BucketTable,MATCH(B2534,SumMonths,0),1)</f>
        <v>#N/A</v>
      </c>
      <c r="K2534" s="57" t="e">
        <f aca="false">INDEX(lava,MATCH(B2534,SumMonths,0),2)</f>
        <v>#N/A</v>
      </c>
      <c r="Y2534" s="171"/>
    </row>
    <row r="2535" customFormat="false" ht="12.75" hidden="false" customHeight="false" outlineLevel="0" collapsed="false">
      <c r="A2535" s="57" t="e">
        <f aca="false">INDEX(BucketTable,MATCH(B2535,SumMonths,0),1)</f>
        <v>#N/A</v>
      </c>
      <c r="K2535" s="57" t="e">
        <f aca="false">INDEX(lava,MATCH(B2535,SumMonths,0),2)</f>
        <v>#N/A</v>
      </c>
      <c r="Y2535" s="171"/>
    </row>
    <row r="2536" customFormat="false" ht="12.75" hidden="false" customHeight="false" outlineLevel="0" collapsed="false">
      <c r="A2536" s="57" t="e">
        <f aca="false">INDEX(BucketTable,MATCH(B2536,SumMonths,0),1)</f>
        <v>#N/A</v>
      </c>
      <c r="K2536" s="57" t="e">
        <f aca="false">INDEX(lava,MATCH(B2536,SumMonths,0),2)</f>
        <v>#N/A</v>
      </c>
      <c r="Y2536" s="171"/>
    </row>
    <row r="2537" customFormat="false" ht="12.75" hidden="false" customHeight="false" outlineLevel="0" collapsed="false">
      <c r="A2537" s="57" t="e">
        <f aca="false">INDEX(BucketTable,MATCH(B2537,SumMonths,0),1)</f>
        <v>#N/A</v>
      </c>
      <c r="K2537" s="57" t="e">
        <f aca="false">INDEX(lava,MATCH(B2537,SumMonths,0),2)</f>
        <v>#N/A</v>
      </c>
      <c r="Y2537" s="171"/>
    </row>
    <row r="2538" customFormat="false" ht="12.75" hidden="false" customHeight="false" outlineLevel="0" collapsed="false">
      <c r="A2538" s="57" t="e">
        <f aca="false">INDEX(BucketTable,MATCH(B2538,SumMonths,0),1)</f>
        <v>#N/A</v>
      </c>
      <c r="K2538" s="57" t="e">
        <f aca="false">INDEX(lava,MATCH(B2538,SumMonths,0),2)</f>
        <v>#N/A</v>
      </c>
      <c r="Y2538" s="171"/>
    </row>
    <row r="2539" customFormat="false" ht="12.75" hidden="false" customHeight="false" outlineLevel="0" collapsed="false">
      <c r="A2539" s="57" t="e">
        <f aca="false">INDEX(BucketTable,MATCH(B2539,SumMonths,0),1)</f>
        <v>#N/A</v>
      </c>
      <c r="K2539" s="57" t="e">
        <f aca="false">INDEX(lava,MATCH(B2539,SumMonths,0),2)</f>
        <v>#N/A</v>
      </c>
      <c r="Y2539" s="171"/>
    </row>
    <row r="2540" customFormat="false" ht="12.75" hidden="false" customHeight="false" outlineLevel="0" collapsed="false">
      <c r="A2540" s="57" t="e">
        <f aca="false">INDEX(BucketTable,MATCH(B2540,SumMonths,0),1)</f>
        <v>#N/A</v>
      </c>
      <c r="K2540" s="57" t="e">
        <f aca="false">INDEX(lava,MATCH(B2540,SumMonths,0),2)</f>
        <v>#N/A</v>
      </c>
      <c r="Y2540" s="171"/>
    </row>
    <row r="2541" customFormat="false" ht="12.75" hidden="false" customHeight="false" outlineLevel="0" collapsed="false">
      <c r="A2541" s="57" t="e">
        <f aca="false">INDEX(BucketTable,MATCH(B2541,SumMonths,0),1)</f>
        <v>#N/A</v>
      </c>
      <c r="K2541" s="57" t="e">
        <f aca="false">INDEX(lava,MATCH(B2541,SumMonths,0),2)</f>
        <v>#N/A</v>
      </c>
      <c r="Y2541" s="171"/>
    </row>
    <row r="2542" customFormat="false" ht="12.75" hidden="false" customHeight="false" outlineLevel="0" collapsed="false">
      <c r="A2542" s="57" t="e">
        <f aca="false">INDEX(BucketTable,MATCH(B2542,SumMonths,0),1)</f>
        <v>#N/A</v>
      </c>
      <c r="K2542" s="57" t="e">
        <f aca="false">INDEX(lava,MATCH(B2542,SumMonths,0),2)</f>
        <v>#N/A</v>
      </c>
      <c r="Y2542" s="171"/>
    </row>
    <row r="2543" customFormat="false" ht="12.75" hidden="false" customHeight="false" outlineLevel="0" collapsed="false">
      <c r="A2543" s="57" t="e">
        <f aca="false">INDEX(BucketTable,MATCH(B2543,SumMonths,0),1)</f>
        <v>#N/A</v>
      </c>
      <c r="K2543" s="57" t="e">
        <f aca="false">INDEX(lava,MATCH(B2543,SumMonths,0),2)</f>
        <v>#N/A</v>
      </c>
      <c r="Y2543" s="171"/>
    </row>
    <row r="2544" customFormat="false" ht="12.75" hidden="false" customHeight="false" outlineLevel="0" collapsed="false">
      <c r="A2544" s="57" t="e">
        <f aca="false">INDEX(BucketTable,MATCH(B2544,SumMonths,0),1)</f>
        <v>#N/A</v>
      </c>
      <c r="K2544" s="57" t="e">
        <f aca="false">INDEX(lava,MATCH(B2544,SumMonths,0),2)</f>
        <v>#N/A</v>
      </c>
      <c r="Y2544" s="171"/>
    </row>
    <row r="2545" customFormat="false" ht="12.75" hidden="false" customHeight="false" outlineLevel="0" collapsed="false">
      <c r="A2545" s="57" t="e">
        <f aca="false">INDEX(BucketTable,MATCH(B2545,SumMonths,0),1)</f>
        <v>#N/A</v>
      </c>
      <c r="K2545" s="57" t="e">
        <f aca="false">INDEX(lava,MATCH(B2545,SumMonths,0),2)</f>
        <v>#N/A</v>
      </c>
      <c r="Y2545" s="171"/>
    </row>
    <row r="2546" customFormat="false" ht="12.75" hidden="false" customHeight="false" outlineLevel="0" collapsed="false">
      <c r="A2546" s="57" t="e">
        <f aca="false">INDEX(BucketTable,MATCH(B2546,SumMonths,0),1)</f>
        <v>#N/A</v>
      </c>
      <c r="K2546" s="57" t="e">
        <f aca="false">INDEX(lava,MATCH(B2546,SumMonths,0),2)</f>
        <v>#N/A</v>
      </c>
      <c r="Y2546" s="171"/>
    </row>
    <row r="2547" customFormat="false" ht="12.75" hidden="false" customHeight="false" outlineLevel="0" collapsed="false">
      <c r="A2547" s="57" t="e">
        <f aca="false">INDEX(BucketTable,MATCH(B2547,SumMonths,0),1)</f>
        <v>#N/A</v>
      </c>
      <c r="K2547" s="57" t="e">
        <f aca="false">INDEX(lava,MATCH(B2547,SumMonths,0),2)</f>
        <v>#N/A</v>
      </c>
      <c r="Y2547" s="171"/>
    </row>
    <row r="2548" customFormat="false" ht="12.75" hidden="false" customHeight="false" outlineLevel="0" collapsed="false">
      <c r="A2548" s="57" t="e">
        <f aca="false">INDEX(BucketTable,MATCH(B2548,SumMonths,0),1)</f>
        <v>#N/A</v>
      </c>
      <c r="K2548" s="57" t="e">
        <f aca="false">INDEX(lava,MATCH(B2548,SumMonths,0),2)</f>
        <v>#N/A</v>
      </c>
      <c r="Y2548" s="171"/>
    </row>
    <row r="2549" customFormat="false" ht="12.75" hidden="false" customHeight="false" outlineLevel="0" collapsed="false">
      <c r="A2549" s="57" t="e">
        <f aca="false">INDEX(BucketTable,MATCH(B2549,SumMonths,0),1)</f>
        <v>#N/A</v>
      </c>
      <c r="K2549" s="57" t="e">
        <f aca="false">INDEX(lava,MATCH(B2549,SumMonths,0),2)</f>
        <v>#N/A</v>
      </c>
      <c r="Y2549" s="171"/>
    </row>
    <row r="2550" customFormat="false" ht="12.75" hidden="false" customHeight="false" outlineLevel="0" collapsed="false">
      <c r="A2550" s="57" t="e">
        <f aca="false">INDEX(BucketTable,MATCH(B2550,SumMonths,0),1)</f>
        <v>#N/A</v>
      </c>
      <c r="K2550" s="57" t="e">
        <f aca="false">INDEX(lava,MATCH(B2550,SumMonths,0),2)</f>
        <v>#N/A</v>
      </c>
      <c r="Y2550" s="171"/>
    </row>
    <row r="2551" customFormat="false" ht="12.75" hidden="false" customHeight="false" outlineLevel="0" collapsed="false">
      <c r="A2551" s="57" t="e">
        <f aca="false">INDEX(BucketTable,MATCH(B2551,SumMonths,0),1)</f>
        <v>#N/A</v>
      </c>
      <c r="K2551" s="57" t="e">
        <f aca="false">INDEX(lava,MATCH(B2551,SumMonths,0),2)</f>
        <v>#N/A</v>
      </c>
      <c r="Y2551" s="171"/>
    </row>
    <row r="2552" customFormat="false" ht="12.75" hidden="false" customHeight="false" outlineLevel="0" collapsed="false">
      <c r="A2552" s="57" t="e">
        <f aca="false">INDEX(BucketTable,MATCH(B2552,SumMonths,0),1)</f>
        <v>#N/A</v>
      </c>
      <c r="K2552" s="57" t="e">
        <f aca="false">INDEX(lava,MATCH(B2552,SumMonths,0),2)</f>
        <v>#N/A</v>
      </c>
      <c r="Y2552" s="171"/>
    </row>
    <row r="2553" customFormat="false" ht="12.75" hidden="false" customHeight="false" outlineLevel="0" collapsed="false">
      <c r="A2553" s="57" t="e">
        <f aca="false">INDEX(BucketTable,MATCH(B2553,SumMonths,0),1)</f>
        <v>#N/A</v>
      </c>
      <c r="K2553" s="57" t="e">
        <f aca="false">INDEX(lava,MATCH(B2553,SumMonths,0),2)</f>
        <v>#N/A</v>
      </c>
      <c r="Y2553" s="171"/>
    </row>
    <row r="2554" customFormat="false" ht="12.75" hidden="false" customHeight="false" outlineLevel="0" collapsed="false">
      <c r="A2554" s="57" t="e">
        <f aca="false">INDEX(BucketTable,MATCH(B2554,SumMonths,0),1)</f>
        <v>#N/A</v>
      </c>
      <c r="K2554" s="57" t="e">
        <f aca="false">INDEX(lava,MATCH(B2554,SumMonths,0),2)</f>
        <v>#N/A</v>
      </c>
      <c r="Y2554" s="171"/>
    </row>
    <row r="2555" customFormat="false" ht="12.75" hidden="false" customHeight="false" outlineLevel="0" collapsed="false">
      <c r="A2555" s="57" t="e">
        <f aca="false">INDEX(BucketTable,MATCH(B2555,SumMonths,0),1)</f>
        <v>#N/A</v>
      </c>
      <c r="K2555" s="57" t="e">
        <f aca="false">INDEX(lava,MATCH(B2555,SumMonths,0),2)</f>
        <v>#N/A</v>
      </c>
      <c r="Y2555" s="171"/>
    </row>
    <row r="2556" customFormat="false" ht="12.75" hidden="false" customHeight="false" outlineLevel="0" collapsed="false">
      <c r="A2556" s="57" t="e">
        <f aca="false">INDEX(BucketTable,MATCH(B2556,SumMonths,0),1)</f>
        <v>#N/A</v>
      </c>
      <c r="K2556" s="57" t="e">
        <f aca="false">INDEX(lava,MATCH(B2556,SumMonths,0),2)</f>
        <v>#N/A</v>
      </c>
      <c r="Y2556" s="171"/>
    </row>
    <row r="2557" customFormat="false" ht="12.75" hidden="false" customHeight="false" outlineLevel="0" collapsed="false">
      <c r="A2557" s="57" t="e">
        <f aca="false">INDEX(BucketTable,MATCH(B2557,SumMonths,0),1)</f>
        <v>#N/A</v>
      </c>
      <c r="K2557" s="57" t="e">
        <f aca="false">INDEX(lava,MATCH(B2557,SumMonths,0),2)</f>
        <v>#N/A</v>
      </c>
      <c r="Y2557" s="171"/>
    </row>
    <row r="2558" customFormat="false" ht="12.75" hidden="false" customHeight="false" outlineLevel="0" collapsed="false">
      <c r="A2558" s="57" t="e">
        <f aca="false">INDEX(BucketTable,MATCH(B2558,SumMonths,0),1)</f>
        <v>#N/A</v>
      </c>
      <c r="K2558" s="57" t="e">
        <f aca="false">INDEX(lava,MATCH(B2558,SumMonths,0),2)</f>
        <v>#N/A</v>
      </c>
      <c r="Y2558" s="171"/>
    </row>
    <row r="2559" customFormat="false" ht="12.75" hidden="false" customHeight="false" outlineLevel="0" collapsed="false">
      <c r="A2559" s="57" t="e">
        <f aca="false">INDEX(BucketTable,MATCH(B2559,SumMonths,0),1)</f>
        <v>#N/A</v>
      </c>
      <c r="K2559" s="57" t="e">
        <f aca="false">INDEX(lava,MATCH(B2559,SumMonths,0),2)</f>
        <v>#N/A</v>
      </c>
      <c r="Y2559" s="171"/>
    </row>
    <row r="2560" customFormat="false" ht="12.75" hidden="false" customHeight="false" outlineLevel="0" collapsed="false">
      <c r="A2560" s="57" t="e">
        <f aca="false">INDEX(BucketTable,MATCH(B2560,SumMonths,0),1)</f>
        <v>#N/A</v>
      </c>
      <c r="K2560" s="57" t="e">
        <f aca="false">INDEX(lava,MATCH(B2560,SumMonths,0),2)</f>
        <v>#N/A</v>
      </c>
      <c r="Y2560" s="171"/>
    </row>
    <row r="2561" customFormat="false" ht="12.75" hidden="false" customHeight="false" outlineLevel="0" collapsed="false">
      <c r="A2561" s="57" t="e">
        <f aca="false">INDEX(BucketTable,MATCH(B2561,SumMonths,0),1)</f>
        <v>#N/A</v>
      </c>
      <c r="K2561" s="57" t="e">
        <f aca="false">INDEX(lava,MATCH(B2561,SumMonths,0),2)</f>
        <v>#N/A</v>
      </c>
      <c r="Y2561" s="171"/>
    </row>
    <row r="2562" customFormat="false" ht="12.75" hidden="false" customHeight="false" outlineLevel="0" collapsed="false">
      <c r="A2562" s="57" t="e">
        <f aca="false">INDEX(BucketTable,MATCH(B2562,SumMonths,0),1)</f>
        <v>#N/A</v>
      </c>
      <c r="K2562" s="57" t="e">
        <f aca="false">INDEX(lava,MATCH(B2562,SumMonths,0),2)</f>
        <v>#N/A</v>
      </c>
      <c r="Y2562" s="171"/>
    </row>
    <row r="2563" customFormat="false" ht="12.75" hidden="false" customHeight="false" outlineLevel="0" collapsed="false">
      <c r="A2563" s="57" t="e">
        <f aca="false">INDEX(BucketTable,MATCH(B2563,SumMonths,0),1)</f>
        <v>#N/A</v>
      </c>
      <c r="K2563" s="57" t="e">
        <f aca="false">INDEX(lava,MATCH(B2563,SumMonths,0),2)</f>
        <v>#N/A</v>
      </c>
      <c r="Y2563" s="171"/>
    </row>
    <row r="2564" customFormat="false" ht="12.75" hidden="false" customHeight="false" outlineLevel="0" collapsed="false">
      <c r="A2564" s="57" t="e">
        <f aca="false">INDEX(BucketTable,MATCH(B2564,SumMonths,0),1)</f>
        <v>#N/A</v>
      </c>
      <c r="K2564" s="57" t="e">
        <f aca="false">INDEX(lava,MATCH(B2564,SumMonths,0),2)</f>
        <v>#N/A</v>
      </c>
      <c r="Y2564" s="171"/>
    </row>
    <row r="2565" customFormat="false" ht="12.75" hidden="false" customHeight="false" outlineLevel="0" collapsed="false">
      <c r="A2565" s="57" t="e">
        <f aca="false">INDEX(BucketTable,MATCH(B2565,SumMonths,0),1)</f>
        <v>#N/A</v>
      </c>
      <c r="K2565" s="57" t="e">
        <f aca="false">INDEX(lava,MATCH(B2565,SumMonths,0),2)</f>
        <v>#N/A</v>
      </c>
      <c r="Y2565" s="171"/>
    </row>
    <row r="2566" customFormat="false" ht="12.75" hidden="false" customHeight="false" outlineLevel="0" collapsed="false">
      <c r="A2566" s="57" t="e">
        <f aca="false">INDEX(BucketTable,MATCH(B2566,SumMonths,0),1)</f>
        <v>#N/A</v>
      </c>
      <c r="K2566" s="57" t="e">
        <f aca="false">INDEX(lava,MATCH(B2566,SumMonths,0),2)</f>
        <v>#N/A</v>
      </c>
      <c r="Y2566" s="171"/>
    </row>
    <row r="2567" customFormat="false" ht="12.75" hidden="false" customHeight="false" outlineLevel="0" collapsed="false">
      <c r="A2567" s="57" t="e">
        <f aca="false">INDEX(BucketTable,MATCH(B2567,SumMonths,0),1)</f>
        <v>#N/A</v>
      </c>
      <c r="K2567" s="57" t="e">
        <f aca="false">INDEX(lava,MATCH(B2567,SumMonths,0),2)</f>
        <v>#N/A</v>
      </c>
      <c r="Y2567" s="171"/>
    </row>
    <row r="2568" customFormat="false" ht="12.75" hidden="false" customHeight="false" outlineLevel="0" collapsed="false">
      <c r="A2568" s="57" t="e">
        <f aca="false">INDEX(BucketTable,MATCH(B2568,SumMonths,0),1)</f>
        <v>#N/A</v>
      </c>
      <c r="K2568" s="57" t="e">
        <f aca="false">INDEX(lava,MATCH(B2568,SumMonths,0),2)</f>
        <v>#N/A</v>
      </c>
      <c r="Y2568" s="171"/>
    </row>
    <row r="2569" customFormat="false" ht="12.75" hidden="false" customHeight="false" outlineLevel="0" collapsed="false">
      <c r="A2569" s="57" t="e">
        <f aca="false">INDEX(BucketTable,MATCH(B2569,SumMonths,0),1)</f>
        <v>#N/A</v>
      </c>
      <c r="K2569" s="57" t="e">
        <f aca="false">INDEX(lava,MATCH(B2569,SumMonths,0),2)</f>
        <v>#N/A</v>
      </c>
      <c r="Y2569" s="171"/>
    </row>
    <row r="2570" customFormat="false" ht="12.75" hidden="false" customHeight="false" outlineLevel="0" collapsed="false">
      <c r="A2570" s="57" t="e">
        <f aca="false">INDEX(BucketTable,MATCH(B2570,SumMonths,0),1)</f>
        <v>#N/A</v>
      </c>
      <c r="K2570" s="57" t="e">
        <f aca="false">INDEX(lava,MATCH(B2570,SumMonths,0),2)</f>
        <v>#N/A</v>
      </c>
      <c r="Y2570" s="171"/>
    </row>
    <row r="2571" customFormat="false" ht="12.75" hidden="false" customHeight="false" outlineLevel="0" collapsed="false">
      <c r="A2571" s="57" t="e">
        <f aca="false">INDEX(BucketTable,MATCH(B2571,SumMonths,0),1)</f>
        <v>#N/A</v>
      </c>
      <c r="K2571" s="57" t="e">
        <f aca="false">INDEX(lava,MATCH(B2571,SumMonths,0),2)</f>
        <v>#N/A</v>
      </c>
      <c r="Y2571" s="171"/>
    </row>
    <row r="2572" customFormat="false" ht="12.75" hidden="false" customHeight="false" outlineLevel="0" collapsed="false">
      <c r="A2572" s="57" t="e">
        <f aca="false">INDEX(BucketTable,MATCH(B2572,SumMonths,0),1)</f>
        <v>#N/A</v>
      </c>
      <c r="K2572" s="57" t="e">
        <f aca="false">INDEX(lava,MATCH(B2572,SumMonths,0),2)</f>
        <v>#N/A</v>
      </c>
      <c r="Y2572" s="171"/>
    </row>
    <row r="2573" customFormat="false" ht="12.75" hidden="false" customHeight="false" outlineLevel="0" collapsed="false">
      <c r="A2573" s="57" t="e">
        <f aca="false">INDEX(BucketTable,MATCH(B2573,SumMonths,0),1)</f>
        <v>#N/A</v>
      </c>
      <c r="K2573" s="57" t="e">
        <f aca="false">INDEX(lava,MATCH(B2573,SumMonths,0),2)</f>
        <v>#N/A</v>
      </c>
      <c r="Y2573" s="171"/>
    </row>
    <row r="2574" customFormat="false" ht="12.75" hidden="false" customHeight="false" outlineLevel="0" collapsed="false">
      <c r="A2574" s="57" t="e">
        <f aca="false">INDEX(BucketTable,MATCH(B2574,SumMonths,0),1)</f>
        <v>#N/A</v>
      </c>
      <c r="K2574" s="57" t="e">
        <f aca="false">INDEX(lava,MATCH(B2574,SumMonths,0),2)</f>
        <v>#N/A</v>
      </c>
      <c r="Y2574" s="171"/>
    </row>
    <row r="2575" customFormat="false" ht="12.75" hidden="false" customHeight="false" outlineLevel="0" collapsed="false">
      <c r="A2575" s="57" t="e">
        <f aca="false">INDEX(BucketTable,MATCH(B2575,SumMonths,0),1)</f>
        <v>#N/A</v>
      </c>
      <c r="K2575" s="57" t="e">
        <f aca="false">INDEX(lava,MATCH(B2575,SumMonths,0),2)</f>
        <v>#N/A</v>
      </c>
      <c r="Y2575" s="171"/>
    </row>
    <row r="2576" customFormat="false" ht="12.75" hidden="false" customHeight="false" outlineLevel="0" collapsed="false">
      <c r="A2576" s="57" t="e">
        <f aca="false">INDEX(BucketTable,MATCH(B2576,SumMonths,0),1)</f>
        <v>#N/A</v>
      </c>
      <c r="K2576" s="57" t="e">
        <f aca="false">INDEX(lava,MATCH(B2576,SumMonths,0),2)</f>
        <v>#N/A</v>
      </c>
      <c r="Y2576" s="171"/>
    </row>
    <row r="2577" customFormat="false" ht="12.75" hidden="false" customHeight="false" outlineLevel="0" collapsed="false">
      <c r="A2577" s="57" t="e">
        <f aca="false">INDEX(BucketTable,MATCH(B2577,SumMonths,0),1)</f>
        <v>#N/A</v>
      </c>
      <c r="K2577" s="57" t="e">
        <f aca="false">INDEX(lava,MATCH(B2577,SumMonths,0),2)</f>
        <v>#N/A</v>
      </c>
      <c r="Y2577" s="171"/>
    </row>
    <row r="2578" customFormat="false" ht="12.75" hidden="false" customHeight="false" outlineLevel="0" collapsed="false">
      <c r="A2578" s="57" t="e">
        <f aca="false">INDEX(BucketTable,MATCH(B2578,SumMonths,0),1)</f>
        <v>#N/A</v>
      </c>
      <c r="K2578" s="57" t="e">
        <f aca="false">INDEX(lava,MATCH(B2578,SumMonths,0),2)</f>
        <v>#N/A</v>
      </c>
      <c r="Y2578" s="171"/>
    </row>
    <row r="2579" customFormat="false" ht="12.75" hidden="false" customHeight="false" outlineLevel="0" collapsed="false">
      <c r="A2579" s="57" t="e">
        <f aca="false">INDEX(BucketTable,MATCH(B2579,SumMonths,0),1)</f>
        <v>#N/A</v>
      </c>
      <c r="K2579" s="57" t="e">
        <f aca="false">INDEX(lava,MATCH(B2579,SumMonths,0),2)</f>
        <v>#N/A</v>
      </c>
      <c r="Y2579" s="171"/>
    </row>
    <row r="2580" customFormat="false" ht="12.75" hidden="false" customHeight="false" outlineLevel="0" collapsed="false">
      <c r="A2580" s="57" t="e">
        <f aca="false">INDEX(BucketTable,MATCH(B2580,SumMonths,0),1)</f>
        <v>#N/A</v>
      </c>
      <c r="K2580" s="57" t="e">
        <f aca="false">INDEX(lava,MATCH(B2580,SumMonths,0),2)</f>
        <v>#N/A</v>
      </c>
      <c r="Y2580" s="171"/>
    </row>
    <row r="2581" customFormat="false" ht="12.75" hidden="false" customHeight="false" outlineLevel="0" collapsed="false">
      <c r="A2581" s="57" t="e">
        <f aca="false">INDEX(BucketTable,MATCH(B2581,SumMonths,0),1)</f>
        <v>#N/A</v>
      </c>
      <c r="K2581" s="57" t="e">
        <f aca="false">INDEX(lava,MATCH(B2581,SumMonths,0),2)</f>
        <v>#N/A</v>
      </c>
      <c r="Y2581" s="171"/>
    </row>
    <row r="2582" customFormat="false" ht="12.75" hidden="false" customHeight="false" outlineLevel="0" collapsed="false">
      <c r="A2582" s="57" t="e">
        <f aca="false">INDEX(BucketTable,MATCH(B2582,SumMonths,0),1)</f>
        <v>#N/A</v>
      </c>
      <c r="K2582" s="57" t="e">
        <f aca="false">INDEX(lava,MATCH(B2582,SumMonths,0),2)</f>
        <v>#N/A</v>
      </c>
      <c r="Y2582" s="171"/>
    </row>
    <row r="2583" customFormat="false" ht="12.75" hidden="false" customHeight="false" outlineLevel="0" collapsed="false">
      <c r="A2583" s="57" t="e">
        <f aca="false">INDEX(BucketTable,MATCH(B2583,SumMonths,0),1)</f>
        <v>#N/A</v>
      </c>
      <c r="K2583" s="57" t="e">
        <f aca="false">INDEX(lava,MATCH(B2583,SumMonths,0),2)</f>
        <v>#N/A</v>
      </c>
      <c r="Y2583" s="171"/>
    </row>
    <row r="2584" customFormat="false" ht="12.75" hidden="false" customHeight="false" outlineLevel="0" collapsed="false">
      <c r="A2584" s="57" t="e">
        <f aca="false">INDEX(BucketTable,MATCH(B2584,SumMonths,0),1)</f>
        <v>#N/A</v>
      </c>
      <c r="K2584" s="57" t="e">
        <f aca="false">INDEX(lava,MATCH(B2584,SumMonths,0),2)</f>
        <v>#N/A</v>
      </c>
      <c r="Y2584" s="171"/>
    </row>
    <row r="2585" customFormat="false" ht="12.75" hidden="false" customHeight="false" outlineLevel="0" collapsed="false">
      <c r="A2585" s="57" t="e">
        <f aca="false">INDEX(BucketTable,MATCH(B2585,SumMonths,0),1)</f>
        <v>#N/A</v>
      </c>
      <c r="K2585" s="57" t="e">
        <f aca="false">INDEX(lava,MATCH(B2585,SumMonths,0),2)</f>
        <v>#N/A</v>
      </c>
      <c r="Y2585" s="171"/>
    </row>
    <row r="2586" customFormat="false" ht="12.75" hidden="false" customHeight="false" outlineLevel="0" collapsed="false">
      <c r="A2586" s="57" t="e">
        <f aca="false">INDEX(BucketTable,MATCH(B2586,SumMonths,0),1)</f>
        <v>#N/A</v>
      </c>
      <c r="K2586" s="57" t="e">
        <f aca="false">INDEX(lava,MATCH(B2586,SumMonths,0),2)</f>
        <v>#N/A</v>
      </c>
      <c r="Y2586" s="171"/>
    </row>
    <row r="2587" customFormat="false" ht="12.75" hidden="false" customHeight="false" outlineLevel="0" collapsed="false">
      <c r="A2587" s="57" t="e">
        <f aca="false">INDEX(BucketTable,MATCH(B2587,SumMonths,0),1)</f>
        <v>#N/A</v>
      </c>
      <c r="K2587" s="57" t="e">
        <f aca="false">INDEX(lava,MATCH(B2587,SumMonths,0),2)</f>
        <v>#N/A</v>
      </c>
      <c r="Y2587" s="171"/>
    </row>
    <row r="2588" customFormat="false" ht="12.75" hidden="false" customHeight="false" outlineLevel="0" collapsed="false">
      <c r="A2588" s="57" t="e">
        <f aca="false">INDEX(BucketTable,MATCH(B2588,SumMonths,0),1)</f>
        <v>#N/A</v>
      </c>
      <c r="K2588" s="57" t="e">
        <f aca="false">INDEX(lava,MATCH(B2588,SumMonths,0),2)</f>
        <v>#N/A</v>
      </c>
      <c r="Y2588" s="171"/>
    </row>
    <row r="2589" customFormat="false" ht="12.75" hidden="false" customHeight="false" outlineLevel="0" collapsed="false">
      <c r="A2589" s="57" t="e">
        <f aca="false">INDEX(BucketTable,MATCH(B2589,SumMonths,0),1)</f>
        <v>#N/A</v>
      </c>
      <c r="K2589" s="57" t="e">
        <f aca="false">INDEX(lava,MATCH(B2589,SumMonths,0),2)</f>
        <v>#N/A</v>
      </c>
      <c r="Y2589" s="171"/>
    </row>
    <row r="2590" customFormat="false" ht="12.75" hidden="false" customHeight="false" outlineLevel="0" collapsed="false">
      <c r="A2590" s="57" t="e">
        <f aca="false">INDEX(BucketTable,MATCH(B2590,SumMonths,0),1)</f>
        <v>#N/A</v>
      </c>
      <c r="K2590" s="57" t="e">
        <f aca="false">INDEX(lava,MATCH(B2590,SumMonths,0),2)</f>
        <v>#N/A</v>
      </c>
      <c r="Y2590" s="171"/>
    </row>
    <row r="2591" customFormat="false" ht="12.75" hidden="false" customHeight="false" outlineLevel="0" collapsed="false">
      <c r="A2591" s="57" t="e">
        <f aca="false">INDEX(BucketTable,MATCH(B2591,SumMonths,0),1)</f>
        <v>#N/A</v>
      </c>
      <c r="K2591" s="57" t="e">
        <f aca="false">INDEX(lava,MATCH(B2591,SumMonths,0),2)</f>
        <v>#N/A</v>
      </c>
      <c r="Y2591" s="171"/>
    </row>
    <row r="2592" customFormat="false" ht="12.75" hidden="false" customHeight="false" outlineLevel="0" collapsed="false">
      <c r="A2592" s="57" t="e">
        <f aca="false">INDEX(BucketTable,MATCH(B2592,SumMonths,0),1)</f>
        <v>#N/A</v>
      </c>
      <c r="K2592" s="57" t="e">
        <f aca="false">INDEX(lava,MATCH(B2592,SumMonths,0),2)</f>
        <v>#N/A</v>
      </c>
      <c r="Y2592" s="171"/>
    </row>
    <row r="2593" customFormat="false" ht="12.75" hidden="false" customHeight="false" outlineLevel="0" collapsed="false">
      <c r="A2593" s="57" t="e">
        <f aca="false">INDEX(BucketTable,MATCH(B2593,SumMonths,0),1)</f>
        <v>#N/A</v>
      </c>
      <c r="K2593" s="57" t="e">
        <f aca="false">INDEX(lava,MATCH(B2593,SumMonths,0),2)</f>
        <v>#N/A</v>
      </c>
      <c r="Y2593" s="171"/>
    </row>
    <row r="2594" customFormat="false" ht="12.75" hidden="false" customHeight="false" outlineLevel="0" collapsed="false">
      <c r="A2594" s="57" t="e">
        <f aca="false">INDEX(BucketTable,MATCH(B2594,SumMonths,0),1)</f>
        <v>#N/A</v>
      </c>
      <c r="K2594" s="57" t="e">
        <f aca="false">INDEX(lava,MATCH(B2594,SumMonths,0),2)</f>
        <v>#N/A</v>
      </c>
      <c r="Y2594" s="171"/>
    </row>
    <row r="2595" customFormat="false" ht="12.75" hidden="false" customHeight="false" outlineLevel="0" collapsed="false">
      <c r="A2595" s="57" t="e">
        <f aca="false">INDEX(BucketTable,MATCH(B2595,SumMonths,0),1)</f>
        <v>#N/A</v>
      </c>
      <c r="K2595" s="57" t="e">
        <f aca="false">INDEX(lava,MATCH(B2595,SumMonths,0),2)</f>
        <v>#N/A</v>
      </c>
      <c r="Y2595" s="171"/>
    </row>
    <row r="2596" customFormat="false" ht="12.75" hidden="false" customHeight="false" outlineLevel="0" collapsed="false">
      <c r="A2596" s="57" t="e">
        <f aca="false">INDEX(BucketTable,MATCH(B2596,SumMonths,0),1)</f>
        <v>#N/A</v>
      </c>
      <c r="K2596" s="57" t="e">
        <f aca="false">INDEX(lava,MATCH(B2596,SumMonths,0),2)</f>
        <v>#N/A</v>
      </c>
      <c r="Y2596" s="171"/>
    </row>
    <row r="2597" customFormat="false" ht="12.75" hidden="false" customHeight="false" outlineLevel="0" collapsed="false">
      <c r="A2597" s="57" t="e">
        <f aca="false">INDEX(BucketTable,MATCH(B2597,SumMonths,0),1)</f>
        <v>#N/A</v>
      </c>
      <c r="K2597" s="57" t="e">
        <f aca="false">INDEX(lava,MATCH(B2597,SumMonths,0),2)</f>
        <v>#N/A</v>
      </c>
      <c r="Y2597" s="171"/>
    </row>
    <row r="2598" customFormat="false" ht="12.75" hidden="false" customHeight="false" outlineLevel="0" collapsed="false">
      <c r="A2598" s="57" t="e">
        <f aca="false">INDEX(BucketTable,MATCH(B2598,SumMonths,0),1)</f>
        <v>#N/A</v>
      </c>
      <c r="K2598" s="57" t="e">
        <f aca="false">INDEX(lava,MATCH(B2598,SumMonths,0),2)</f>
        <v>#N/A</v>
      </c>
      <c r="Y2598" s="171"/>
    </row>
    <row r="2599" customFormat="false" ht="12.75" hidden="false" customHeight="false" outlineLevel="0" collapsed="false">
      <c r="A2599" s="57" t="e">
        <f aca="false">INDEX(BucketTable,MATCH(B2599,SumMonths,0),1)</f>
        <v>#N/A</v>
      </c>
      <c r="K2599" s="57" t="e">
        <f aca="false">INDEX(lava,MATCH(B2599,SumMonths,0),2)</f>
        <v>#N/A</v>
      </c>
      <c r="Y2599" s="171"/>
    </row>
    <row r="2600" customFormat="false" ht="12.75" hidden="false" customHeight="false" outlineLevel="0" collapsed="false">
      <c r="A2600" s="57" t="e">
        <f aca="false">INDEX(BucketTable,MATCH(B2600,SumMonths,0),1)</f>
        <v>#N/A</v>
      </c>
      <c r="K2600" s="57" t="e">
        <f aca="false">INDEX(lava,MATCH(B2600,SumMonths,0),2)</f>
        <v>#N/A</v>
      </c>
      <c r="Y2600" s="171"/>
    </row>
    <row r="2601" customFormat="false" ht="12.75" hidden="false" customHeight="false" outlineLevel="0" collapsed="false">
      <c r="A2601" s="57" t="e">
        <f aca="false">INDEX(BucketTable,MATCH(B2601,SumMonths,0),1)</f>
        <v>#N/A</v>
      </c>
      <c r="K2601" s="57" t="e">
        <f aca="false">INDEX(lava,MATCH(B2601,SumMonths,0),2)</f>
        <v>#N/A</v>
      </c>
      <c r="Y2601" s="171"/>
    </row>
    <row r="2602" customFormat="false" ht="12.75" hidden="false" customHeight="false" outlineLevel="0" collapsed="false">
      <c r="A2602" s="57" t="e">
        <f aca="false">INDEX(BucketTable,MATCH(B2602,SumMonths,0),1)</f>
        <v>#N/A</v>
      </c>
      <c r="K2602" s="57" t="e">
        <f aca="false">INDEX(lava,MATCH(B2602,SumMonths,0),2)</f>
        <v>#N/A</v>
      </c>
      <c r="Y2602" s="171"/>
    </row>
    <row r="2603" customFormat="false" ht="12.75" hidden="false" customHeight="false" outlineLevel="0" collapsed="false">
      <c r="A2603" s="57" t="e">
        <f aca="false">INDEX(BucketTable,MATCH(B2603,SumMonths,0),1)</f>
        <v>#N/A</v>
      </c>
      <c r="K2603" s="57" t="e">
        <f aca="false">INDEX(lava,MATCH(B2603,SumMonths,0),2)</f>
        <v>#N/A</v>
      </c>
      <c r="Y2603" s="171"/>
    </row>
    <row r="2604" customFormat="false" ht="12.75" hidden="false" customHeight="false" outlineLevel="0" collapsed="false">
      <c r="A2604" s="57" t="e">
        <f aca="false">INDEX(BucketTable,MATCH(B2604,SumMonths,0),1)</f>
        <v>#N/A</v>
      </c>
      <c r="K2604" s="57" t="e">
        <f aca="false">INDEX(lava,MATCH(B2604,SumMonths,0),2)</f>
        <v>#N/A</v>
      </c>
      <c r="Y2604" s="171"/>
    </row>
    <row r="2605" customFormat="false" ht="12.75" hidden="false" customHeight="false" outlineLevel="0" collapsed="false">
      <c r="A2605" s="57" t="e">
        <f aca="false">INDEX(BucketTable,MATCH(B2605,SumMonths,0),1)</f>
        <v>#N/A</v>
      </c>
      <c r="K2605" s="57" t="e">
        <f aca="false">INDEX(lava,MATCH(B2605,SumMonths,0),2)</f>
        <v>#N/A</v>
      </c>
      <c r="Y2605" s="171"/>
    </row>
    <row r="2606" customFormat="false" ht="12.75" hidden="false" customHeight="false" outlineLevel="0" collapsed="false">
      <c r="A2606" s="57" t="e">
        <f aca="false">INDEX(BucketTable,MATCH(B2606,SumMonths,0),1)</f>
        <v>#N/A</v>
      </c>
      <c r="K2606" s="57" t="e">
        <f aca="false">INDEX(lava,MATCH(B2606,SumMonths,0),2)</f>
        <v>#N/A</v>
      </c>
      <c r="Y2606" s="171"/>
    </row>
    <row r="2607" customFormat="false" ht="12.75" hidden="false" customHeight="false" outlineLevel="0" collapsed="false">
      <c r="A2607" s="57" t="e">
        <f aca="false">INDEX(BucketTable,MATCH(B2607,SumMonths,0),1)</f>
        <v>#N/A</v>
      </c>
      <c r="K2607" s="57" t="e">
        <f aca="false">INDEX(lava,MATCH(B2607,SumMonths,0),2)</f>
        <v>#N/A</v>
      </c>
      <c r="Y2607" s="171"/>
    </row>
    <row r="2608" customFormat="false" ht="12.75" hidden="false" customHeight="false" outlineLevel="0" collapsed="false">
      <c r="A2608" s="57" t="e">
        <f aca="false">INDEX(BucketTable,MATCH(B2608,SumMonths,0),1)</f>
        <v>#N/A</v>
      </c>
      <c r="K2608" s="57" t="e">
        <f aca="false">INDEX(lava,MATCH(B2608,SumMonths,0),2)</f>
        <v>#N/A</v>
      </c>
      <c r="Y2608" s="171"/>
    </row>
    <row r="2609" customFormat="false" ht="12.75" hidden="false" customHeight="false" outlineLevel="0" collapsed="false">
      <c r="A2609" s="57" t="e">
        <f aca="false">INDEX(BucketTable,MATCH(B2609,SumMonths,0),1)</f>
        <v>#N/A</v>
      </c>
      <c r="K2609" s="57" t="e">
        <f aca="false">INDEX(lava,MATCH(B2609,SumMonths,0),2)</f>
        <v>#N/A</v>
      </c>
      <c r="Y2609" s="171"/>
    </row>
    <row r="2610" customFormat="false" ht="12.75" hidden="false" customHeight="false" outlineLevel="0" collapsed="false">
      <c r="A2610" s="57" t="e">
        <f aca="false">INDEX(BucketTable,MATCH(B2610,SumMonths,0),1)</f>
        <v>#N/A</v>
      </c>
      <c r="K2610" s="57" t="e">
        <f aca="false">INDEX(lava,MATCH(B2610,SumMonths,0),2)</f>
        <v>#N/A</v>
      </c>
      <c r="Y2610" s="171"/>
    </row>
    <row r="2611" customFormat="false" ht="12.75" hidden="false" customHeight="false" outlineLevel="0" collapsed="false">
      <c r="A2611" s="57" t="e">
        <f aca="false">INDEX(BucketTable,MATCH(B2611,SumMonths,0),1)</f>
        <v>#N/A</v>
      </c>
      <c r="K2611" s="57" t="e">
        <f aca="false">INDEX(lava,MATCH(B2611,SumMonths,0),2)</f>
        <v>#N/A</v>
      </c>
      <c r="Y2611" s="171"/>
    </row>
    <row r="2612" customFormat="false" ht="12.75" hidden="false" customHeight="false" outlineLevel="0" collapsed="false">
      <c r="A2612" s="57" t="e">
        <f aca="false">INDEX(BucketTable,MATCH(B2612,SumMonths,0),1)</f>
        <v>#N/A</v>
      </c>
      <c r="K2612" s="57" t="e">
        <f aca="false">INDEX(lava,MATCH(B2612,SumMonths,0),2)</f>
        <v>#N/A</v>
      </c>
      <c r="Y2612" s="171"/>
    </row>
    <row r="2613" customFormat="false" ht="12.75" hidden="false" customHeight="false" outlineLevel="0" collapsed="false">
      <c r="A2613" s="57" t="e">
        <f aca="false">INDEX(BucketTable,MATCH(B2613,SumMonths,0),1)</f>
        <v>#N/A</v>
      </c>
      <c r="K2613" s="57" t="e">
        <f aca="false">INDEX(lava,MATCH(B2613,SumMonths,0),2)</f>
        <v>#N/A</v>
      </c>
      <c r="Y2613" s="171"/>
    </row>
    <row r="2614" customFormat="false" ht="12.75" hidden="false" customHeight="false" outlineLevel="0" collapsed="false">
      <c r="A2614" s="57" t="e">
        <f aca="false">INDEX(BucketTable,MATCH(B2614,SumMonths,0),1)</f>
        <v>#N/A</v>
      </c>
      <c r="K2614" s="57" t="e">
        <f aca="false">INDEX(lava,MATCH(B2614,SumMonths,0),2)</f>
        <v>#N/A</v>
      </c>
      <c r="Y2614" s="171"/>
    </row>
    <row r="2615" customFormat="false" ht="12.75" hidden="false" customHeight="false" outlineLevel="0" collapsed="false">
      <c r="A2615" s="57" t="e">
        <f aca="false">INDEX(BucketTable,MATCH(B2615,SumMonths,0),1)</f>
        <v>#N/A</v>
      </c>
      <c r="K2615" s="57" t="e">
        <f aca="false">INDEX(lava,MATCH(B2615,SumMonths,0),2)</f>
        <v>#N/A</v>
      </c>
      <c r="Y2615" s="171"/>
    </row>
    <row r="2616" customFormat="false" ht="12.75" hidden="false" customHeight="false" outlineLevel="0" collapsed="false">
      <c r="A2616" s="57" t="e">
        <f aca="false">INDEX(BucketTable,MATCH(B2616,SumMonths,0),1)</f>
        <v>#N/A</v>
      </c>
      <c r="K2616" s="57" t="e">
        <f aca="false">INDEX(lava,MATCH(B2616,SumMonths,0),2)</f>
        <v>#N/A</v>
      </c>
      <c r="Y2616" s="171"/>
    </row>
    <row r="2617" customFormat="false" ht="12.75" hidden="false" customHeight="false" outlineLevel="0" collapsed="false">
      <c r="A2617" s="57" t="e">
        <f aca="false">INDEX(BucketTable,MATCH(B2617,SumMonths,0),1)</f>
        <v>#N/A</v>
      </c>
      <c r="K2617" s="57" t="e">
        <f aca="false">INDEX(lava,MATCH(B2617,SumMonths,0),2)</f>
        <v>#N/A</v>
      </c>
      <c r="Y2617" s="171"/>
    </row>
    <row r="2618" customFormat="false" ht="12.75" hidden="false" customHeight="false" outlineLevel="0" collapsed="false">
      <c r="A2618" s="57" t="e">
        <f aca="false">INDEX(BucketTable,MATCH(B2618,SumMonths,0),1)</f>
        <v>#N/A</v>
      </c>
      <c r="K2618" s="57" t="e">
        <f aca="false">INDEX(lava,MATCH(B2618,SumMonths,0),2)</f>
        <v>#N/A</v>
      </c>
      <c r="Y2618" s="171"/>
    </row>
    <row r="2619" customFormat="false" ht="12.75" hidden="false" customHeight="false" outlineLevel="0" collapsed="false">
      <c r="A2619" s="57" t="e">
        <f aca="false">INDEX(BucketTable,MATCH(B2619,SumMonths,0),1)</f>
        <v>#N/A</v>
      </c>
      <c r="K2619" s="57" t="e">
        <f aca="false">INDEX(lava,MATCH(B2619,SumMonths,0),2)</f>
        <v>#N/A</v>
      </c>
      <c r="Y2619" s="171"/>
    </row>
    <row r="2620" customFormat="false" ht="12.75" hidden="false" customHeight="false" outlineLevel="0" collapsed="false">
      <c r="A2620" s="57" t="e">
        <f aca="false">INDEX(BucketTable,MATCH(B2620,SumMonths,0),1)</f>
        <v>#N/A</v>
      </c>
      <c r="K2620" s="57" t="e">
        <f aca="false">INDEX(lava,MATCH(B2620,SumMonths,0),2)</f>
        <v>#N/A</v>
      </c>
      <c r="Y2620" s="171"/>
    </row>
    <row r="2621" customFormat="false" ht="12.75" hidden="false" customHeight="false" outlineLevel="0" collapsed="false">
      <c r="A2621" s="57" t="e">
        <f aca="false">INDEX(BucketTable,MATCH(B2621,SumMonths,0),1)</f>
        <v>#N/A</v>
      </c>
      <c r="K2621" s="57" t="e">
        <f aca="false">INDEX(lava,MATCH(B2621,SumMonths,0),2)</f>
        <v>#N/A</v>
      </c>
      <c r="Y2621" s="171"/>
    </row>
    <row r="2622" customFormat="false" ht="12.75" hidden="false" customHeight="false" outlineLevel="0" collapsed="false">
      <c r="A2622" s="57" t="e">
        <f aca="false">INDEX(BucketTable,MATCH(B2622,SumMonths,0),1)</f>
        <v>#N/A</v>
      </c>
      <c r="K2622" s="57" t="e">
        <f aca="false">INDEX(lava,MATCH(B2622,SumMonths,0),2)</f>
        <v>#N/A</v>
      </c>
      <c r="Y2622" s="171"/>
    </row>
    <row r="2623" customFormat="false" ht="12.75" hidden="false" customHeight="false" outlineLevel="0" collapsed="false">
      <c r="A2623" s="57" t="e">
        <f aca="false">INDEX(BucketTable,MATCH(B2623,SumMonths,0),1)</f>
        <v>#N/A</v>
      </c>
      <c r="K2623" s="57" t="e">
        <f aca="false">INDEX(lava,MATCH(B2623,SumMonths,0),2)</f>
        <v>#N/A</v>
      </c>
      <c r="Y2623" s="171"/>
    </row>
    <row r="2624" customFormat="false" ht="12.75" hidden="false" customHeight="false" outlineLevel="0" collapsed="false">
      <c r="A2624" s="57" t="e">
        <f aca="false">INDEX(BucketTable,MATCH(B2624,SumMonths,0),1)</f>
        <v>#N/A</v>
      </c>
      <c r="K2624" s="57" t="e">
        <f aca="false">INDEX(lava,MATCH(B2624,SumMonths,0),2)</f>
        <v>#N/A</v>
      </c>
      <c r="Y2624" s="171"/>
    </row>
    <row r="2625" customFormat="false" ht="12.75" hidden="false" customHeight="false" outlineLevel="0" collapsed="false">
      <c r="A2625" s="57" t="e">
        <f aca="false">INDEX(BucketTable,MATCH(B2625,SumMonths,0),1)</f>
        <v>#N/A</v>
      </c>
      <c r="K2625" s="57" t="e">
        <f aca="false">INDEX(lava,MATCH(B2625,SumMonths,0),2)</f>
        <v>#N/A</v>
      </c>
      <c r="Y2625" s="171"/>
    </row>
    <row r="2626" customFormat="false" ht="12.75" hidden="false" customHeight="false" outlineLevel="0" collapsed="false">
      <c r="A2626" s="57" t="e">
        <f aca="false">INDEX(BucketTable,MATCH(B2626,SumMonths,0),1)</f>
        <v>#N/A</v>
      </c>
      <c r="K2626" s="57" t="e">
        <f aca="false">INDEX(lava,MATCH(B2626,SumMonths,0),2)</f>
        <v>#N/A</v>
      </c>
      <c r="Y2626" s="171"/>
    </row>
    <row r="2627" customFormat="false" ht="12.75" hidden="false" customHeight="false" outlineLevel="0" collapsed="false">
      <c r="A2627" s="57" t="e">
        <f aca="false">INDEX(BucketTable,MATCH(B2627,SumMonths,0),1)</f>
        <v>#N/A</v>
      </c>
      <c r="K2627" s="57" t="e">
        <f aca="false">INDEX(lava,MATCH(B2627,SumMonths,0),2)</f>
        <v>#N/A</v>
      </c>
      <c r="Y2627" s="171"/>
    </row>
    <row r="2628" customFormat="false" ht="12.75" hidden="false" customHeight="false" outlineLevel="0" collapsed="false">
      <c r="A2628" s="57" t="e">
        <f aca="false">INDEX(BucketTable,MATCH(B2628,SumMonths,0),1)</f>
        <v>#N/A</v>
      </c>
      <c r="K2628" s="57" t="e">
        <f aca="false">INDEX(lava,MATCH(B2628,SumMonths,0),2)</f>
        <v>#N/A</v>
      </c>
      <c r="Y2628" s="171"/>
    </row>
    <row r="2629" customFormat="false" ht="12.75" hidden="false" customHeight="false" outlineLevel="0" collapsed="false">
      <c r="A2629" s="57" t="e">
        <f aca="false">INDEX(BucketTable,MATCH(B2629,SumMonths,0),1)</f>
        <v>#N/A</v>
      </c>
      <c r="K2629" s="57" t="e">
        <f aca="false">INDEX(lava,MATCH(B2629,SumMonths,0),2)</f>
        <v>#N/A</v>
      </c>
      <c r="Y2629" s="171"/>
    </row>
    <row r="2630" customFormat="false" ht="12.75" hidden="false" customHeight="false" outlineLevel="0" collapsed="false">
      <c r="A2630" s="57" t="e">
        <f aca="false">INDEX(BucketTable,MATCH(B2630,SumMonths,0),1)</f>
        <v>#N/A</v>
      </c>
      <c r="K2630" s="57" t="e">
        <f aca="false">INDEX(lava,MATCH(B2630,SumMonths,0),2)</f>
        <v>#N/A</v>
      </c>
      <c r="Y2630" s="171"/>
    </row>
    <row r="2631" customFormat="false" ht="12.75" hidden="false" customHeight="false" outlineLevel="0" collapsed="false">
      <c r="A2631" s="57" t="e">
        <f aca="false">INDEX(BucketTable,MATCH(B2631,SumMonths,0),1)</f>
        <v>#N/A</v>
      </c>
      <c r="K2631" s="57" t="e">
        <f aca="false">INDEX(lava,MATCH(B2631,SumMonths,0),2)</f>
        <v>#N/A</v>
      </c>
      <c r="Y2631" s="171"/>
    </row>
    <row r="2632" customFormat="false" ht="12.75" hidden="false" customHeight="false" outlineLevel="0" collapsed="false">
      <c r="A2632" s="57" t="e">
        <f aca="false">INDEX(BucketTable,MATCH(B2632,SumMonths,0),1)</f>
        <v>#N/A</v>
      </c>
      <c r="K2632" s="57" t="e">
        <f aca="false">INDEX(lava,MATCH(B2632,SumMonths,0),2)</f>
        <v>#N/A</v>
      </c>
      <c r="Y2632" s="171"/>
    </row>
    <row r="2633" customFormat="false" ht="12.75" hidden="false" customHeight="false" outlineLevel="0" collapsed="false">
      <c r="A2633" s="57" t="e">
        <f aca="false">INDEX(BucketTable,MATCH(B2633,SumMonths,0),1)</f>
        <v>#N/A</v>
      </c>
      <c r="K2633" s="57" t="e">
        <f aca="false">INDEX(lava,MATCH(B2633,SumMonths,0),2)</f>
        <v>#N/A</v>
      </c>
      <c r="Y2633" s="171"/>
    </row>
    <row r="2634" customFormat="false" ht="12.75" hidden="false" customHeight="false" outlineLevel="0" collapsed="false">
      <c r="A2634" s="57" t="e">
        <f aca="false">INDEX(BucketTable,MATCH(B2634,SumMonths,0),1)</f>
        <v>#N/A</v>
      </c>
      <c r="K2634" s="57" t="e">
        <f aca="false">INDEX(lava,MATCH(B2634,SumMonths,0),2)</f>
        <v>#N/A</v>
      </c>
      <c r="Y2634" s="171"/>
    </row>
    <row r="2635" customFormat="false" ht="12.75" hidden="false" customHeight="false" outlineLevel="0" collapsed="false">
      <c r="A2635" s="57" t="e">
        <f aca="false">INDEX(BucketTable,MATCH(B2635,SumMonths,0),1)</f>
        <v>#N/A</v>
      </c>
      <c r="K2635" s="57" t="e">
        <f aca="false">INDEX(lava,MATCH(B2635,SumMonths,0),2)</f>
        <v>#N/A</v>
      </c>
      <c r="Y2635" s="171"/>
    </row>
    <row r="2636" customFormat="false" ht="12.75" hidden="false" customHeight="false" outlineLevel="0" collapsed="false">
      <c r="A2636" s="57" t="e">
        <f aca="false">INDEX(BucketTable,MATCH(B2636,SumMonths,0),1)</f>
        <v>#N/A</v>
      </c>
      <c r="K2636" s="57" t="e">
        <f aca="false">INDEX(lava,MATCH(B2636,SumMonths,0),2)</f>
        <v>#N/A</v>
      </c>
      <c r="Y2636" s="171"/>
    </row>
    <row r="2637" customFormat="false" ht="12.75" hidden="false" customHeight="false" outlineLevel="0" collapsed="false">
      <c r="A2637" s="57" t="e">
        <f aca="false">INDEX(BucketTable,MATCH(B2637,SumMonths,0),1)</f>
        <v>#N/A</v>
      </c>
      <c r="K2637" s="57" t="e">
        <f aca="false">INDEX(lava,MATCH(B2637,SumMonths,0),2)</f>
        <v>#N/A</v>
      </c>
      <c r="Y2637" s="171"/>
    </row>
    <row r="2638" customFormat="false" ht="12.75" hidden="false" customHeight="false" outlineLevel="0" collapsed="false">
      <c r="A2638" s="57" t="e">
        <f aca="false">INDEX(BucketTable,MATCH(B2638,SumMonths,0),1)</f>
        <v>#N/A</v>
      </c>
      <c r="K2638" s="57" t="e">
        <f aca="false">INDEX(lava,MATCH(B2638,SumMonths,0),2)</f>
        <v>#N/A</v>
      </c>
      <c r="Y2638" s="171"/>
    </row>
    <row r="2639" customFormat="false" ht="12.75" hidden="false" customHeight="false" outlineLevel="0" collapsed="false">
      <c r="A2639" s="57" t="e">
        <f aca="false">INDEX(BucketTable,MATCH(B2639,SumMonths,0),1)</f>
        <v>#N/A</v>
      </c>
      <c r="K2639" s="57" t="e">
        <f aca="false">INDEX(lava,MATCH(B2639,SumMonths,0),2)</f>
        <v>#N/A</v>
      </c>
      <c r="Y2639" s="171"/>
    </row>
    <row r="2640" customFormat="false" ht="12.75" hidden="false" customHeight="false" outlineLevel="0" collapsed="false">
      <c r="A2640" s="57" t="e">
        <f aca="false">INDEX(BucketTable,MATCH(B2640,SumMonths,0),1)</f>
        <v>#N/A</v>
      </c>
      <c r="K2640" s="57" t="e">
        <f aca="false">INDEX(lava,MATCH(B2640,SumMonths,0),2)</f>
        <v>#N/A</v>
      </c>
      <c r="Y2640" s="171"/>
    </row>
    <row r="2641" customFormat="false" ht="12.75" hidden="false" customHeight="false" outlineLevel="0" collapsed="false">
      <c r="A2641" s="57" t="e">
        <f aca="false">INDEX(BucketTable,MATCH(B2641,SumMonths,0),1)</f>
        <v>#N/A</v>
      </c>
      <c r="K2641" s="57" t="e">
        <f aca="false">INDEX(lava,MATCH(B2641,SumMonths,0),2)</f>
        <v>#N/A</v>
      </c>
      <c r="Y2641" s="171"/>
    </row>
    <row r="2642" customFormat="false" ht="12.75" hidden="false" customHeight="false" outlineLevel="0" collapsed="false">
      <c r="A2642" s="57" t="e">
        <f aca="false">INDEX(BucketTable,MATCH(B2642,SumMonths,0),1)</f>
        <v>#N/A</v>
      </c>
      <c r="K2642" s="57" t="e">
        <f aca="false">INDEX(lava,MATCH(B2642,SumMonths,0),2)</f>
        <v>#N/A</v>
      </c>
      <c r="Y2642" s="171"/>
    </row>
    <row r="2643" customFormat="false" ht="12.75" hidden="false" customHeight="false" outlineLevel="0" collapsed="false">
      <c r="A2643" s="57" t="e">
        <f aca="false">INDEX(BucketTable,MATCH(B2643,SumMonths,0),1)</f>
        <v>#N/A</v>
      </c>
      <c r="K2643" s="57" t="e">
        <f aca="false">INDEX(lava,MATCH(B2643,SumMonths,0),2)</f>
        <v>#N/A</v>
      </c>
      <c r="Y2643" s="171"/>
    </row>
    <row r="2644" customFormat="false" ht="12.75" hidden="false" customHeight="false" outlineLevel="0" collapsed="false">
      <c r="A2644" s="57" t="e">
        <f aca="false">INDEX(BucketTable,MATCH(B2644,SumMonths,0),1)</f>
        <v>#N/A</v>
      </c>
      <c r="K2644" s="57" t="e">
        <f aca="false">INDEX(lava,MATCH(B2644,SumMonths,0),2)</f>
        <v>#N/A</v>
      </c>
      <c r="Y2644" s="171"/>
    </row>
    <row r="2645" customFormat="false" ht="12.75" hidden="false" customHeight="false" outlineLevel="0" collapsed="false">
      <c r="A2645" s="57" t="e">
        <f aca="false">INDEX(BucketTable,MATCH(B2645,SumMonths,0),1)</f>
        <v>#N/A</v>
      </c>
      <c r="K2645" s="57" t="e">
        <f aca="false">INDEX(lava,MATCH(B2645,SumMonths,0),2)</f>
        <v>#N/A</v>
      </c>
      <c r="Y2645" s="171"/>
    </row>
    <row r="2646" customFormat="false" ht="12.75" hidden="false" customHeight="false" outlineLevel="0" collapsed="false">
      <c r="A2646" s="57" t="e">
        <f aca="false">INDEX(BucketTable,MATCH(B2646,SumMonths,0),1)</f>
        <v>#N/A</v>
      </c>
      <c r="K2646" s="57" t="e">
        <f aca="false">INDEX(lava,MATCH(B2646,SumMonths,0),2)</f>
        <v>#N/A</v>
      </c>
      <c r="Y2646" s="171"/>
    </row>
    <row r="2647" customFormat="false" ht="12.75" hidden="false" customHeight="false" outlineLevel="0" collapsed="false">
      <c r="A2647" s="57" t="e">
        <f aca="false">INDEX(BucketTable,MATCH(B2647,SumMonths,0),1)</f>
        <v>#N/A</v>
      </c>
      <c r="K2647" s="57" t="e">
        <f aca="false">INDEX(lava,MATCH(B2647,SumMonths,0),2)</f>
        <v>#N/A</v>
      </c>
      <c r="Y2647" s="171"/>
    </row>
    <row r="2648" customFormat="false" ht="12.75" hidden="false" customHeight="false" outlineLevel="0" collapsed="false">
      <c r="A2648" s="57" t="e">
        <f aca="false">INDEX(BucketTable,MATCH(B2648,SumMonths,0),1)</f>
        <v>#N/A</v>
      </c>
      <c r="K2648" s="57" t="e">
        <f aca="false">INDEX(lava,MATCH(B2648,SumMonths,0),2)</f>
        <v>#N/A</v>
      </c>
      <c r="Y2648" s="171"/>
    </row>
    <row r="2649" customFormat="false" ht="12.75" hidden="false" customHeight="false" outlineLevel="0" collapsed="false">
      <c r="A2649" s="57" t="e">
        <f aca="false">INDEX(BucketTable,MATCH(B2649,SumMonths,0),1)</f>
        <v>#N/A</v>
      </c>
      <c r="K2649" s="57" t="e">
        <f aca="false">INDEX(lava,MATCH(B2649,SumMonths,0),2)</f>
        <v>#N/A</v>
      </c>
      <c r="Y2649" s="171"/>
    </row>
    <row r="2650" customFormat="false" ht="12.75" hidden="false" customHeight="false" outlineLevel="0" collapsed="false">
      <c r="A2650" s="57" t="e">
        <f aca="false">INDEX(BucketTable,MATCH(B2650,SumMonths,0),1)</f>
        <v>#N/A</v>
      </c>
      <c r="K2650" s="57" t="e">
        <f aca="false">INDEX(lava,MATCH(B2650,SumMonths,0),2)</f>
        <v>#N/A</v>
      </c>
      <c r="Y2650" s="171"/>
    </row>
    <row r="2651" customFormat="false" ht="12.75" hidden="false" customHeight="false" outlineLevel="0" collapsed="false">
      <c r="A2651" s="57" t="e">
        <f aca="false">INDEX(BucketTable,MATCH(B2651,SumMonths,0),1)</f>
        <v>#N/A</v>
      </c>
      <c r="K2651" s="57" t="e">
        <f aca="false">INDEX(lava,MATCH(B2651,SumMonths,0),2)</f>
        <v>#N/A</v>
      </c>
      <c r="Y2651" s="171"/>
    </row>
    <row r="2652" customFormat="false" ht="12.75" hidden="false" customHeight="false" outlineLevel="0" collapsed="false">
      <c r="A2652" s="57" t="e">
        <f aca="false">INDEX(BucketTable,MATCH(B2652,SumMonths,0),1)</f>
        <v>#N/A</v>
      </c>
      <c r="K2652" s="57" t="e">
        <f aca="false">INDEX(lava,MATCH(B2652,SumMonths,0),2)</f>
        <v>#N/A</v>
      </c>
      <c r="Y2652" s="171"/>
    </row>
    <row r="2653" customFormat="false" ht="12.75" hidden="false" customHeight="false" outlineLevel="0" collapsed="false">
      <c r="A2653" s="57" t="e">
        <f aca="false">INDEX(BucketTable,MATCH(B2653,SumMonths,0),1)</f>
        <v>#N/A</v>
      </c>
      <c r="K2653" s="57" t="e">
        <f aca="false">INDEX(lava,MATCH(B2653,SumMonths,0),2)</f>
        <v>#N/A</v>
      </c>
      <c r="Y2653" s="171"/>
    </row>
    <row r="2654" customFormat="false" ht="12.75" hidden="false" customHeight="false" outlineLevel="0" collapsed="false">
      <c r="A2654" s="57" t="e">
        <f aca="false">INDEX(BucketTable,MATCH(B2654,SumMonths,0),1)</f>
        <v>#N/A</v>
      </c>
      <c r="K2654" s="57" t="e">
        <f aca="false">INDEX(lava,MATCH(B2654,SumMonths,0),2)</f>
        <v>#N/A</v>
      </c>
      <c r="Y2654" s="171"/>
    </row>
    <row r="2655" customFormat="false" ht="12.75" hidden="false" customHeight="false" outlineLevel="0" collapsed="false">
      <c r="A2655" s="57" t="e">
        <f aca="false">INDEX(BucketTable,MATCH(B2655,SumMonths,0),1)</f>
        <v>#N/A</v>
      </c>
      <c r="K2655" s="57" t="e">
        <f aca="false">INDEX(lava,MATCH(B2655,SumMonths,0),2)</f>
        <v>#N/A</v>
      </c>
      <c r="Y2655" s="171"/>
    </row>
    <row r="2656" customFormat="false" ht="12.75" hidden="false" customHeight="false" outlineLevel="0" collapsed="false">
      <c r="A2656" s="57" t="e">
        <f aca="false">INDEX(BucketTable,MATCH(B2656,SumMonths,0),1)</f>
        <v>#N/A</v>
      </c>
      <c r="K2656" s="57" t="e">
        <f aca="false">INDEX(lava,MATCH(B2656,SumMonths,0),2)</f>
        <v>#N/A</v>
      </c>
      <c r="Y2656" s="171"/>
    </row>
    <row r="2657" customFormat="false" ht="12.75" hidden="false" customHeight="false" outlineLevel="0" collapsed="false">
      <c r="A2657" s="57" t="e">
        <f aca="false">INDEX(BucketTable,MATCH(B2657,SumMonths,0),1)</f>
        <v>#N/A</v>
      </c>
      <c r="K2657" s="57" t="e">
        <f aca="false">INDEX(lava,MATCH(B2657,SumMonths,0),2)</f>
        <v>#N/A</v>
      </c>
      <c r="Y2657" s="171"/>
    </row>
    <row r="2658" customFormat="false" ht="12.75" hidden="false" customHeight="false" outlineLevel="0" collapsed="false">
      <c r="A2658" s="57" t="e">
        <f aca="false">INDEX(BucketTable,MATCH(B2658,SumMonths,0),1)</f>
        <v>#N/A</v>
      </c>
      <c r="K2658" s="57" t="e">
        <f aca="false">INDEX(lava,MATCH(B2658,SumMonths,0),2)</f>
        <v>#N/A</v>
      </c>
      <c r="Y2658" s="171"/>
    </row>
    <row r="2659" customFormat="false" ht="12.75" hidden="false" customHeight="false" outlineLevel="0" collapsed="false">
      <c r="A2659" s="57" t="e">
        <f aca="false">INDEX(BucketTable,MATCH(B2659,SumMonths,0),1)</f>
        <v>#N/A</v>
      </c>
      <c r="K2659" s="57" t="e">
        <f aca="false">INDEX(lava,MATCH(B2659,SumMonths,0),2)</f>
        <v>#N/A</v>
      </c>
      <c r="Y2659" s="171"/>
    </row>
    <row r="2660" customFormat="false" ht="12.75" hidden="false" customHeight="false" outlineLevel="0" collapsed="false">
      <c r="A2660" s="57" t="e">
        <f aca="false">INDEX(BucketTable,MATCH(B2660,SumMonths,0),1)</f>
        <v>#N/A</v>
      </c>
      <c r="K2660" s="57" t="e">
        <f aca="false">INDEX(lava,MATCH(B2660,SumMonths,0),2)</f>
        <v>#N/A</v>
      </c>
      <c r="Y2660" s="171"/>
    </row>
    <row r="2661" customFormat="false" ht="12.75" hidden="false" customHeight="false" outlineLevel="0" collapsed="false">
      <c r="A2661" s="57" t="e">
        <f aca="false">INDEX(BucketTable,MATCH(B2661,SumMonths,0),1)</f>
        <v>#N/A</v>
      </c>
      <c r="K2661" s="57" t="e">
        <f aca="false">INDEX(lava,MATCH(B2661,SumMonths,0),2)</f>
        <v>#N/A</v>
      </c>
      <c r="Y2661" s="171"/>
    </row>
    <row r="2662" customFormat="false" ht="12.75" hidden="false" customHeight="false" outlineLevel="0" collapsed="false">
      <c r="A2662" s="57" t="e">
        <f aca="false">INDEX(BucketTable,MATCH(B2662,SumMonths,0),1)</f>
        <v>#N/A</v>
      </c>
      <c r="K2662" s="57" t="e">
        <f aca="false">INDEX(lava,MATCH(B2662,SumMonths,0),2)</f>
        <v>#N/A</v>
      </c>
      <c r="Y2662" s="171"/>
    </row>
    <row r="2663" customFormat="false" ht="12.75" hidden="false" customHeight="false" outlineLevel="0" collapsed="false">
      <c r="A2663" s="57" t="e">
        <f aca="false">INDEX(BucketTable,MATCH(B2663,SumMonths,0),1)</f>
        <v>#N/A</v>
      </c>
      <c r="K2663" s="57" t="e">
        <f aca="false">INDEX(lava,MATCH(B2663,SumMonths,0),2)</f>
        <v>#N/A</v>
      </c>
      <c r="Y2663" s="171"/>
    </row>
    <row r="2664" customFormat="false" ht="12.75" hidden="false" customHeight="false" outlineLevel="0" collapsed="false">
      <c r="A2664" s="57" t="e">
        <f aca="false">INDEX(BucketTable,MATCH(B2664,SumMonths,0),1)</f>
        <v>#N/A</v>
      </c>
      <c r="K2664" s="57" t="e">
        <f aca="false">INDEX(lava,MATCH(B2664,SumMonths,0),2)</f>
        <v>#N/A</v>
      </c>
      <c r="Y2664" s="171"/>
    </row>
    <row r="2665" customFormat="false" ht="12.75" hidden="false" customHeight="false" outlineLevel="0" collapsed="false">
      <c r="A2665" s="57" t="e">
        <f aca="false">INDEX(BucketTable,MATCH(B2665,SumMonths,0),1)</f>
        <v>#N/A</v>
      </c>
      <c r="K2665" s="57" t="e">
        <f aca="false">INDEX(lava,MATCH(B2665,SumMonths,0),2)</f>
        <v>#N/A</v>
      </c>
      <c r="Y2665" s="171"/>
    </row>
    <row r="2666" customFormat="false" ht="12.75" hidden="false" customHeight="false" outlineLevel="0" collapsed="false">
      <c r="A2666" s="57" t="e">
        <f aca="false">INDEX(BucketTable,MATCH(B2666,SumMonths,0),1)</f>
        <v>#N/A</v>
      </c>
      <c r="K2666" s="57" t="e">
        <f aca="false">INDEX(lava,MATCH(B2666,SumMonths,0),2)</f>
        <v>#N/A</v>
      </c>
      <c r="Y2666" s="171"/>
    </row>
    <row r="2667" customFormat="false" ht="12.75" hidden="false" customHeight="false" outlineLevel="0" collapsed="false">
      <c r="A2667" s="57" t="e">
        <f aca="false">INDEX(BucketTable,MATCH(B2667,SumMonths,0),1)</f>
        <v>#N/A</v>
      </c>
      <c r="K2667" s="57" t="e">
        <f aca="false">INDEX(lava,MATCH(B2667,SumMonths,0),2)</f>
        <v>#N/A</v>
      </c>
      <c r="Y2667" s="171"/>
    </row>
    <row r="2668" customFormat="false" ht="12.75" hidden="false" customHeight="false" outlineLevel="0" collapsed="false">
      <c r="A2668" s="57" t="e">
        <f aca="false">INDEX(BucketTable,MATCH(B2668,SumMonths,0),1)</f>
        <v>#N/A</v>
      </c>
      <c r="K2668" s="57" t="e">
        <f aca="false">INDEX(lava,MATCH(B2668,SumMonths,0),2)</f>
        <v>#N/A</v>
      </c>
      <c r="Y2668" s="171"/>
    </row>
    <row r="2669" customFormat="false" ht="12.75" hidden="false" customHeight="false" outlineLevel="0" collapsed="false">
      <c r="A2669" s="57" t="e">
        <f aca="false">INDEX(BucketTable,MATCH(B2669,SumMonths,0),1)</f>
        <v>#N/A</v>
      </c>
      <c r="K2669" s="57" t="e">
        <f aca="false">INDEX(lava,MATCH(B2669,SumMonths,0),2)</f>
        <v>#N/A</v>
      </c>
      <c r="Y2669" s="171"/>
    </row>
    <row r="2670" customFormat="false" ht="12.75" hidden="false" customHeight="false" outlineLevel="0" collapsed="false">
      <c r="A2670" s="57" t="e">
        <f aca="false">INDEX(BucketTable,MATCH(B2670,SumMonths,0),1)</f>
        <v>#N/A</v>
      </c>
      <c r="K2670" s="57" t="e">
        <f aca="false">INDEX(lava,MATCH(B2670,SumMonths,0),2)</f>
        <v>#N/A</v>
      </c>
      <c r="Y2670" s="171"/>
    </row>
    <row r="2671" customFormat="false" ht="12.75" hidden="false" customHeight="false" outlineLevel="0" collapsed="false">
      <c r="A2671" s="57" t="e">
        <f aca="false">INDEX(BucketTable,MATCH(B2671,SumMonths,0),1)</f>
        <v>#N/A</v>
      </c>
      <c r="K2671" s="57" t="e">
        <f aca="false">INDEX(lava,MATCH(B2671,SumMonths,0),2)</f>
        <v>#N/A</v>
      </c>
      <c r="Y2671" s="171"/>
    </row>
    <row r="2672" customFormat="false" ht="12.75" hidden="false" customHeight="false" outlineLevel="0" collapsed="false">
      <c r="A2672" s="57" t="e">
        <f aca="false">INDEX(BucketTable,MATCH(B2672,SumMonths,0),1)</f>
        <v>#N/A</v>
      </c>
      <c r="K2672" s="57" t="e">
        <f aca="false">INDEX(lava,MATCH(B2672,SumMonths,0),2)</f>
        <v>#N/A</v>
      </c>
      <c r="Y2672" s="171"/>
    </row>
    <row r="2673" customFormat="false" ht="12.75" hidden="false" customHeight="false" outlineLevel="0" collapsed="false">
      <c r="A2673" s="57" t="e">
        <f aca="false">INDEX(BucketTable,MATCH(B2673,SumMonths,0),1)</f>
        <v>#N/A</v>
      </c>
      <c r="K2673" s="57" t="e">
        <f aca="false">INDEX(lava,MATCH(B2673,SumMonths,0),2)</f>
        <v>#N/A</v>
      </c>
      <c r="Y2673" s="171"/>
    </row>
    <row r="2674" customFormat="false" ht="12.75" hidden="false" customHeight="false" outlineLevel="0" collapsed="false">
      <c r="A2674" s="57" t="e">
        <f aca="false">INDEX(BucketTable,MATCH(B2674,SumMonths,0),1)</f>
        <v>#N/A</v>
      </c>
      <c r="K2674" s="57" t="e">
        <f aca="false">INDEX(lava,MATCH(B2674,SumMonths,0),2)</f>
        <v>#N/A</v>
      </c>
      <c r="Y2674" s="171"/>
    </row>
    <row r="2675" customFormat="false" ht="12.75" hidden="false" customHeight="false" outlineLevel="0" collapsed="false">
      <c r="A2675" s="57" t="e">
        <f aca="false">INDEX(BucketTable,MATCH(B2675,SumMonths,0),1)</f>
        <v>#N/A</v>
      </c>
      <c r="K2675" s="57" t="e">
        <f aca="false">INDEX(lava,MATCH(B2675,SumMonths,0),2)</f>
        <v>#N/A</v>
      </c>
      <c r="Y2675" s="171"/>
    </row>
    <row r="2676" customFormat="false" ht="12.75" hidden="false" customHeight="false" outlineLevel="0" collapsed="false">
      <c r="A2676" s="57" t="e">
        <f aca="false">INDEX(BucketTable,MATCH(B2676,SumMonths,0),1)</f>
        <v>#N/A</v>
      </c>
      <c r="K2676" s="57" t="e">
        <f aca="false">INDEX(lava,MATCH(B2676,SumMonths,0),2)</f>
        <v>#N/A</v>
      </c>
      <c r="Y2676" s="171"/>
    </row>
    <row r="2677" customFormat="false" ht="12.75" hidden="false" customHeight="false" outlineLevel="0" collapsed="false">
      <c r="A2677" s="57" t="e">
        <f aca="false">INDEX(BucketTable,MATCH(B2677,SumMonths,0),1)</f>
        <v>#N/A</v>
      </c>
      <c r="K2677" s="57" t="e">
        <f aca="false">INDEX(lava,MATCH(B2677,SumMonths,0),2)</f>
        <v>#N/A</v>
      </c>
      <c r="Y2677" s="171"/>
    </row>
    <row r="2678" customFormat="false" ht="12.75" hidden="false" customHeight="false" outlineLevel="0" collapsed="false">
      <c r="A2678" s="57" t="e">
        <f aca="false">INDEX(BucketTable,MATCH(B2678,SumMonths,0),1)</f>
        <v>#N/A</v>
      </c>
      <c r="K2678" s="57" t="e">
        <f aca="false">INDEX(lava,MATCH(B2678,SumMonths,0),2)</f>
        <v>#N/A</v>
      </c>
      <c r="Y2678" s="171"/>
    </row>
    <row r="2679" customFormat="false" ht="12.75" hidden="false" customHeight="false" outlineLevel="0" collapsed="false">
      <c r="A2679" s="57" t="e">
        <f aca="false">INDEX(BucketTable,MATCH(B2679,SumMonths,0),1)</f>
        <v>#N/A</v>
      </c>
      <c r="K2679" s="57" t="e">
        <f aca="false">INDEX(lava,MATCH(B2679,SumMonths,0),2)</f>
        <v>#N/A</v>
      </c>
      <c r="Y2679" s="171"/>
    </row>
    <row r="2680" customFormat="false" ht="12.75" hidden="false" customHeight="false" outlineLevel="0" collapsed="false">
      <c r="A2680" s="57" t="e">
        <f aca="false">INDEX(BucketTable,MATCH(B2680,SumMonths,0),1)</f>
        <v>#N/A</v>
      </c>
      <c r="K2680" s="57" t="e">
        <f aca="false">INDEX(lava,MATCH(B2680,SumMonths,0),2)</f>
        <v>#N/A</v>
      </c>
      <c r="Y2680" s="171"/>
    </row>
    <row r="2681" customFormat="false" ht="12.75" hidden="false" customHeight="false" outlineLevel="0" collapsed="false">
      <c r="A2681" s="57" t="e">
        <f aca="false">INDEX(BucketTable,MATCH(B2681,SumMonths,0),1)</f>
        <v>#N/A</v>
      </c>
      <c r="K2681" s="57" t="e">
        <f aca="false">INDEX(lava,MATCH(B2681,SumMonths,0),2)</f>
        <v>#N/A</v>
      </c>
      <c r="Y2681" s="171"/>
    </row>
    <row r="2682" customFormat="false" ht="12.75" hidden="false" customHeight="false" outlineLevel="0" collapsed="false">
      <c r="A2682" s="57" t="e">
        <f aca="false">INDEX(BucketTable,MATCH(B2682,SumMonths,0),1)</f>
        <v>#N/A</v>
      </c>
      <c r="K2682" s="57" t="e">
        <f aca="false">INDEX(lava,MATCH(B2682,SumMonths,0),2)</f>
        <v>#N/A</v>
      </c>
      <c r="Y2682" s="171"/>
    </row>
    <row r="2683" customFormat="false" ht="12.75" hidden="false" customHeight="false" outlineLevel="0" collapsed="false">
      <c r="A2683" s="57" t="e">
        <f aca="false">INDEX(BucketTable,MATCH(B2683,SumMonths,0),1)</f>
        <v>#N/A</v>
      </c>
      <c r="K2683" s="57" t="e">
        <f aca="false">INDEX(lava,MATCH(B2683,SumMonths,0),2)</f>
        <v>#N/A</v>
      </c>
      <c r="Y2683" s="171"/>
    </row>
    <row r="2684" customFormat="false" ht="12.75" hidden="false" customHeight="false" outlineLevel="0" collapsed="false">
      <c r="A2684" s="57" t="e">
        <f aca="false">INDEX(BucketTable,MATCH(B2684,SumMonths,0),1)</f>
        <v>#N/A</v>
      </c>
      <c r="K2684" s="57" t="e">
        <f aca="false">INDEX(lava,MATCH(B2684,SumMonths,0),2)</f>
        <v>#N/A</v>
      </c>
      <c r="Y2684" s="171"/>
    </row>
    <row r="2685" customFormat="false" ht="12.75" hidden="false" customHeight="false" outlineLevel="0" collapsed="false">
      <c r="A2685" s="57" t="e">
        <f aca="false">INDEX(BucketTable,MATCH(B2685,SumMonths,0),1)</f>
        <v>#N/A</v>
      </c>
      <c r="K2685" s="57" t="e">
        <f aca="false">INDEX(lava,MATCH(B2685,SumMonths,0),2)</f>
        <v>#N/A</v>
      </c>
      <c r="Y2685" s="171"/>
    </row>
    <row r="2686" customFormat="false" ht="12.75" hidden="false" customHeight="false" outlineLevel="0" collapsed="false">
      <c r="A2686" s="57" t="e">
        <f aca="false">INDEX(BucketTable,MATCH(B2686,SumMonths,0),1)</f>
        <v>#N/A</v>
      </c>
      <c r="K2686" s="57" t="e">
        <f aca="false">INDEX(lava,MATCH(B2686,SumMonths,0),2)</f>
        <v>#N/A</v>
      </c>
      <c r="Y2686" s="171"/>
    </row>
    <row r="2687" customFormat="false" ht="12.75" hidden="false" customHeight="false" outlineLevel="0" collapsed="false">
      <c r="A2687" s="57" t="e">
        <f aca="false">INDEX(BucketTable,MATCH(B2687,SumMonths,0),1)</f>
        <v>#N/A</v>
      </c>
      <c r="K2687" s="57" t="e">
        <f aca="false">INDEX(lava,MATCH(B2687,SumMonths,0),2)</f>
        <v>#N/A</v>
      </c>
      <c r="Y2687" s="171"/>
    </row>
    <row r="2688" customFormat="false" ht="12.75" hidden="false" customHeight="false" outlineLevel="0" collapsed="false">
      <c r="A2688" s="57" t="e">
        <f aca="false">INDEX(BucketTable,MATCH(B2688,SumMonths,0),1)</f>
        <v>#N/A</v>
      </c>
      <c r="K2688" s="57" t="e">
        <f aca="false">INDEX(lava,MATCH(B2688,SumMonths,0),2)</f>
        <v>#N/A</v>
      </c>
      <c r="Y2688" s="171"/>
    </row>
    <row r="2689" customFormat="false" ht="12.75" hidden="false" customHeight="false" outlineLevel="0" collapsed="false">
      <c r="A2689" s="57" t="e">
        <f aca="false">INDEX(BucketTable,MATCH(B2689,SumMonths,0),1)</f>
        <v>#N/A</v>
      </c>
      <c r="K2689" s="57" t="e">
        <f aca="false">INDEX(lava,MATCH(B2689,SumMonths,0),2)</f>
        <v>#N/A</v>
      </c>
      <c r="Y2689" s="171"/>
    </row>
    <row r="2690" customFormat="false" ht="12.75" hidden="false" customHeight="false" outlineLevel="0" collapsed="false">
      <c r="A2690" s="57" t="e">
        <f aca="false">INDEX(BucketTable,MATCH(B2690,SumMonths,0),1)</f>
        <v>#N/A</v>
      </c>
      <c r="K2690" s="57" t="e">
        <f aca="false">INDEX(lava,MATCH(B2690,SumMonths,0),2)</f>
        <v>#N/A</v>
      </c>
      <c r="Y2690" s="171"/>
    </row>
    <row r="2691" customFormat="false" ht="12.75" hidden="false" customHeight="false" outlineLevel="0" collapsed="false">
      <c r="A2691" s="57" t="e">
        <f aca="false">INDEX(BucketTable,MATCH(B2691,SumMonths,0),1)</f>
        <v>#N/A</v>
      </c>
      <c r="K2691" s="57" t="e">
        <f aca="false">INDEX(lava,MATCH(B2691,SumMonths,0),2)</f>
        <v>#N/A</v>
      </c>
      <c r="Y2691" s="171"/>
    </row>
    <row r="2692" customFormat="false" ht="12.75" hidden="false" customHeight="false" outlineLevel="0" collapsed="false">
      <c r="A2692" s="57" t="e">
        <f aca="false">INDEX(BucketTable,MATCH(B2692,SumMonths,0),1)</f>
        <v>#N/A</v>
      </c>
      <c r="K2692" s="57" t="e">
        <f aca="false">INDEX(lava,MATCH(B2692,SumMonths,0),2)</f>
        <v>#N/A</v>
      </c>
      <c r="Y2692" s="171"/>
    </row>
    <row r="2693" customFormat="false" ht="12.75" hidden="false" customHeight="false" outlineLevel="0" collapsed="false">
      <c r="A2693" s="57" t="e">
        <f aca="false">INDEX(BucketTable,MATCH(B2693,SumMonths,0),1)</f>
        <v>#N/A</v>
      </c>
      <c r="K2693" s="57" t="e">
        <f aca="false">INDEX(lava,MATCH(B2693,SumMonths,0),2)</f>
        <v>#N/A</v>
      </c>
      <c r="Y2693" s="171"/>
    </row>
    <row r="2694" customFormat="false" ht="12.75" hidden="false" customHeight="false" outlineLevel="0" collapsed="false">
      <c r="A2694" s="57" t="e">
        <f aca="false">INDEX(BucketTable,MATCH(B2694,SumMonths,0),1)</f>
        <v>#N/A</v>
      </c>
      <c r="K2694" s="57" t="e">
        <f aca="false">INDEX(lava,MATCH(B2694,SumMonths,0),2)</f>
        <v>#N/A</v>
      </c>
      <c r="Y2694" s="171"/>
    </row>
    <row r="2695" customFormat="false" ht="12.75" hidden="false" customHeight="false" outlineLevel="0" collapsed="false">
      <c r="A2695" s="57" t="e">
        <f aca="false">INDEX(BucketTable,MATCH(B2695,SumMonths,0),1)</f>
        <v>#N/A</v>
      </c>
      <c r="K2695" s="57" t="e">
        <f aca="false">INDEX(lava,MATCH(B2695,SumMonths,0),2)</f>
        <v>#N/A</v>
      </c>
      <c r="Y2695" s="171"/>
    </row>
    <row r="2696" customFormat="false" ht="12.75" hidden="false" customHeight="false" outlineLevel="0" collapsed="false">
      <c r="A2696" s="57" t="e">
        <f aca="false">INDEX(BucketTable,MATCH(B2696,SumMonths,0),1)</f>
        <v>#N/A</v>
      </c>
      <c r="K2696" s="57" t="e">
        <f aca="false">INDEX(lava,MATCH(B2696,SumMonths,0),2)</f>
        <v>#N/A</v>
      </c>
      <c r="Y2696" s="171"/>
    </row>
    <row r="2697" customFormat="false" ht="12.75" hidden="false" customHeight="false" outlineLevel="0" collapsed="false">
      <c r="A2697" s="57" t="e">
        <f aca="false">INDEX(BucketTable,MATCH(B2697,SumMonths,0),1)</f>
        <v>#N/A</v>
      </c>
      <c r="K2697" s="57" t="e">
        <f aca="false">INDEX(lava,MATCH(B2697,SumMonths,0),2)</f>
        <v>#N/A</v>
      </c>
      <c r="Y2697" s="171"/>
    </row>
    <row r="2698" customFormat="false" ht="12.75" hidden="false" customHeight="false" outlineLevel="0" collapsed="false">
      <c r="A2698" s="57" t="e">
        <f aca="false">INDEX(BucketTable,MATCH(B2698,SumMonths,0),1)</f>
        <v>#N/A</v>
      </c>
      <c r="K2698" s="57" t="e">
        <f aca="false">INDEX(lava,MATCH(B2698,SumMonths,0),2)</f>
        <v>#N/A</v>
      </c>
      <c r="Y2698" s="171"/>
    </row>
    <row r="2699" customFormat="false" ht="12.75" hidden="false" customHeight="false" outlineLevel="0" collapsed="false">
      <c r="A2699" s="57" t="e">
        <f aca="false">INDEX(BucketTable,MATCH(B2699,SumMonths,0),1)</f>
        <v>#N/A</v>
      </c>
      <c r="K2699" s="57" t="e">
        <f aca="false">INDEX(lava,MATCH(B2699,SumMonths,0),2)</f>
        <v>#N/A</v>
      </c>
      <c r="Y2699" s="171"/>
    </row>
    <row r="2700" customFormat="false" ht="12.75" hidden="false" customHeight="false" outlineLevel="0" collapsed="false">
      <c r="A2700" s="57" t="e">
        <f aca="false">INDEX(BucketTable,MATCH(B2700,SumMonths,0),1)</f>
        <v>#N/A</v>
      </c>
      <c r="K2700" s="57" t="e">
        <f aca="false">INDEX(lava,MATCH(B2700,SumMonths,0),2)</f>
        <v>#N/A</v>
      </c>
      <c r="Y2700" s="171"/>
    </row>
    <row r="2701" customFormat="false" ht="12.75" hidden="false" customHeight="false" outlineLevel="0" collapsed="false">
      <c r="A2701" s="57" t="e">
        <f aca="false">INDEX(BucketTable,MATCH(B2701,SumMonths,0),1)</f>
        <v>#N/A</v>
      </c>
      <c r="K2701" s="57" t="e">
        <f aca="false">INDEX(lava,MATCH(B2701,SumMonths,0),2)</f>
        <v>#N/A</v>
      </c>
      <c r="Y2701" s="171"/>
    </row>
    <row r="2702" customFormat="false" ht="12.75" hidden="false" customHeight="false" outlineLevel="0" collapsed="false">
      <c r="A2702" s="57" t="e">
        <f aca="false">INDEX(BucketTable,MATCH(B2702,SumMonths,0),1)</f>
        <v>#N/A</v>
      </c>
      <c r="K2702" s="57" t="e">
        <f aca="false">INDEX(lava,MATCH(B2702,SumMonths,0),2)</f>
        <v>#N/A</v>
      </c>
      <c r="Y2702" s="171"/>
    </row>
    <row r="2703" customFormat="false" ht="12.75" hidden="false" customHeight="false" outlineLevel="0" collapsed="false">
      <c r="A2703" s="57" t="e">
        <f aca="false">INDEX(BucketTable,MATCH(B2703,SumMonths,0),1)</f>
        <v>#N/A</v>
      </c>
      <c r="K2703" s="57" t="e">
        <f aca="false">INDEX(lava,MATCH(B2703,SumMonths,0),2)</f>
        <v>#N/A</v>
      </c>
      <c r="Y2703" s="171"/>
    </row>
    <row r="2704" customFormat="false" ht="12.75" hidden="false" customHeight="false" outlineLevel="0" collapsed="false">
      <c r="A2704" s="57" t="e">
        <f aca="false">INDEX(BucketTable,MATCH(B2704,SumMonths,0),1)</f>
        <v>#N/A</v>
      </c>
      <c r="K2704" s="57" t="e">
        <f aca="false">INDEX(lava,MATCH(B2704,SumMonths,0),2)</f>
        <v>#N/A</v>
      </c>
      <c r="Y2704" s="171"/>
    </row>
    <row r="2705" customFormat="false" ht="12.75" hidden="false" customHeight="false" outlineLevel="0" collapsed="false">
      <c r="A2705" s="57" t="e">
        <f aca="false">INDEX(BucketTable,MATCH(B2705,SumMonths,0),1)</f>
        <v>#N/A</v>
      </c>
      <c r="K2705" s="57" t="e">
        <f aca="false">INDEX(lava,MATCH(B2705,SumMonths,0),2)</f>
        <v>#N/A</v>
      </c>
      <c r="Y2705" s="171"/>
    </row>
    <row r="2706" customFormat="false" ht="12.75" hidden="false" customHeight="false" outlineLevel="0" collapsed="false">
      <c r="A2706" s="57" t="e">
        <f aca="false">INDEX(BucketTable,MATCH(B2706,SumMonths,0),1)</f>
        <v>#N/A</v>
      </c>
      <c r="K2706" s="57" t="e">
        <f aca="false">INDEX(lava,MATCH(B2706,SumMonths,0),2)</f>
        <v>#N/A</v>
      </c>
      <c r="Y2706" s="171"/>
    </row>
    <row r="2707" customFormat="false" ht="12.75" hidden="false" customHeight="false" outlineLevel="0" collapsed="false">
      <c r="A2707" s="57" t="e">
        <f aca="false">INDEX(BucketTable,MATCH(B2707,SumMonths,0),1)</f>
        <v>#N/A</v>
      </c>
      <c r="K2707" s="57" t="e">
        <f aca="false">INDEX(lava,MATCH(B2707,SumMonths,0),2)</f>
        <v>#N/A</v>
      </c>
      <c r="Y2707" s="171"/>
    </row>
    <row r="2708" customFormat="false" ht="12.75" hidden="false" customHeight="false" outlineLevel="0" collapsed="false">
      <c r="A2708" s="57" t="e">
        <f aca="false">INDEX(BucketTable,MATCH(B2708,SumMonths,0),1)</f>
        <v>#N/A</v>
      </c>
      <c r="K2708" s="57" t="e">
        <f aca="false">INDEX(lava,MATCH(B2708,SumMonths,0),2)</f>
        <v>#N/A</v>
      </c>
      <c r="Y2708" s="171"/>
    </row>
    <row r="2709" customFormat="false" ht="12.75" hidden="false" customHeight="false" outlineLevel="0" collapsed="false">
      <c r="A2709" s="57" t="e">
        <f aca="false">INDEX(BucketTable,MATCH(B2709,SumMonths,0),1)</f>
        <v>#N/A</v>
      </c>
      <c r="K2709" s="57" t="e">
        <f aca="false">INDEX(lava,MATCH(B2709,SumMonths,0),2)</f>
        <v>#N/A</v>
      </c>
      <c r="Y2709" s="171"/>
    </row>
    <row r="2710" customFormat="false" ht="12.75" hidden="false" customHeight="false" outlineLevel="0" collapsed="false">
      <c r="A2710" s="57" t="e">
        <f aca="false">INDEX(BucketTable,MATCH(B2710,SumMonths,0),1)</f>
        <v>#N/A</v>
      </c>
      <c r="K2710" s="57" t="e">
        <f aca="false">INDEX(lava,MATCH(B2710,SumMonths,0),2)</f>
        <v>#N/A</v>
      </c>
      <c r="Y2710" s="171"/>
    </row>
    <row r="2711" customFormat="false" ht="12.75" hidden="false" customHeight="false" outlineLevel="0" collapsed="false">
      <c r="A2711" s="57" t="e">
        <f aca="false">INDEX(BucketTable,MATCH(B2711,SumMonths,0),1)</f>
        <v>#N/A</v>
      </c>
      <c r="K2711" s="57" t="e">
        <f aca="false">INDEX(lava,MATCH(B2711,SumMonths,0),2)</f>
        <v>#N/A</v>
      </c>
      <c r="Y2711" s="171"/>
    </row>
    <row r="2712" customFormat="false" ht="12.75" hidden="false" customHeight="false" outlineLevel="0" collapsed="false">
      <c r="A2712" s="57" t="e">
        <f aca="false">INDEX(BucketTable,MATCH(B2712,SumMonths,0),1)</f>
        <v>#N/A</v>
      </c>
      <c r="K2712" s="57" t="e">
        <f aca="false">INDEX(lava,MATCH(B2712,SumMonths,0),2)</f>
        <v>#N/A</v>
      </c>
      <c r="Y2712" s="171"/>
    </row>
    <row r="2713" customFormat="false" ht="12.75" hidden="false" customHeight="false" outlineLevel="0" collapsed="false">
      <c r="A2713" s="57" t="e">
        <f aca="false">INDEX(BucketTable,MATCH(B2713,SumMonths,0),1)</f>
        <v>#N/A</v>
      </c>
      <c r="K2713" s="57" t="e">
        <f aca="false">INDEX(lava,MATCH(B2713,SumMonths,0),2)</f>
        <v>#N/A</v>
      </c>
      <c r="Y2713" s="171"/>
    </row>
    <row r="2714" customFormat="false" ht="12.75" hidden="false" customHeight="false" outlineLevel="0" collapsed="false">
      <c r="A2714" s="57" t="e">
        <f aca="false">INDEX(BucketTable,MATCH(B2714,SumMonths,0),1)</f>
        <v>#N/A</v>
      </c>
      <c r="K2714" s="57" t="e">
        <f aca="false">INDEX(lava,MATCH(B2714,SumMonths,0),2)</f>
        <v>#N/A</v>
      </c>
      <c r="Y2714" s="171"/>
    </row>
    <row r="2715" customFormat="false" ht="12.75" hidden="false" customHeight="false" outlineLevel="0" collapsed="false">
      <c r="A2715" s="57" t="e">
        <f aca="false">INDEX(BucketTable,MATCH(B2715,SumMonths,0),1)</f>
        <v>#N/A</v>
      </c>
      <c r="K2715" s="57" t="e">
        <f aca="false">INDEX(lava,MATCH(B2715,SumMonths,0),2)</f>
        <v>#N/A</v>
      </c>
      <c r="Y2715" s="171"/>
    </row>
    <row r="2716" customFormat="false" ht="12.75" hidden="false" customHeight="false" outlineLevel="0" collapsed="false">
      <c r="A2716" s="57" t="e">
        <f aca="false">INDEX(BucketTable,MATCH(B2716,SumMonths,0),1)</f>
        <v>#N/A</v>
      </c>
      <c r="K2716" s="57" t="e">
        <f aca="false">INDEX(lava,MATCH(B2716,SumMonths,0),2)</f>
        <v>#N/A</v>
      </c>
      <c r="Y2716" s="171"/>
    </row>
    <row r="2717" customFormat="false" ht="12.75" hidden="false" customHeight="false" outlineLevel="0" collapsed="false">
      <c r="A2717" s="57" t="e">
        <f aca="false">INDEX(BucketTable,MATCH(B2717,SumMonths,0),1)</f>
        <v>#N/A</v>
      </c>
      <c r="K2717" s="57" t="e">
        <f aca="false">INDEX(lava,MATCH(B2717,SumMonths,0),2)</f>
        <v>#N/A</v>
      </c>
      <c r="Y2717" s="171"/>
    </row>
    <row r="2718" customFormat="false" ht="12.75" hidden="false" customHeight="false" outlineLevel="0" collapsed="false">
      <c r="A2718" s="57" t="e">
        <f aca="false">INDEX(BucketTable,MATCH(B2718,SumMonths,0),1)</f>
        <v>#N/A</v>
      </c>
      <c r="K2718" s="57" t="e">
        <f aca="false">INDEX(lava,MATCH(B2718,SumMonths,0),2)</f>
        <v>#N/A</v>
      </c>
      <c r="Y2718" s="171"/>
    </row>
    <row r="2719" customFormat="false" ht="12.75" hidden="false" customHeight="false" outlineLevel="0" collapsed="false">
      <c r="A2719" s="57" t="e">
        <f aca="false">INDEX(BucketTable,MATCH(B2719,SumMonths,0),1)</f>
        <v>#N/A</v>
      </c>
      <c r="K2719" s="57" t="e">
        <f aca="false">INDEX(lava,MATCH(B2719,SumMonths,0),2)</f>
        <v>#N/A</v>
      </c>
      <c r="Y2719" s="171"/>
    </row>
    <row r="2720" customFormat="false" ht="12.75" hidden="false" customHeight="false" outlineLevel="0" collapsed="false">
      <c r="A2720" s="57" t="e">
        <f aca="false">INDEX(BucketTable,MATCH(B2720,SumMonths,0),1)</f>
        <v>#N/A</v>
      </c>
      <c r="K2720" s="57" t="e">
        <f aca="false">INDEX(lava,MATCH(B2720,SumMonths,0),2)</f>
        <v>#N/A</v>
      </c>
      <c r="Y2720" s="171"/>
    </row>
    <row r="2721" customFormat="false" ht="12.75" hidden="false" customHeight="false" outlineLevel="0" collapsed="false">
      <c r="A2721" s="57" t="e">
        <f aca="false">INDEX(BucketTable,MATCH(B2721,SumMonths,0),1)</f>
        <v>#N/A</v>
      </c>
      <c r="K2721" s="57" t="e">
        <f aca="false">INDEX(lava,MATCH(B2721,SumMonths,0),2)</f>
        <v>#N/A</v>
      </c>
      <c r="Y2721" s="171"/>
    </row>
    <row r="2722" customFormat="false" ht="12.75" hidden="false" customHeight="false" outlineLevel="0" collapsed="false">
      <c r="A2722" s="57" t="e">
        <f aca="false">INDEX(BucketTable,MATCH(B2722,SumMonths,0),1)</f>
        <v>#N/A</v>
      </c>
      <c r="K2722" s="57" t="e">
        <f aca="false">INDEX(lava,MATCH(B2722,SumMonths,0),2)</f>
        <v>#N/A</v>
      </c>
      <c r="Y2722" s="171"/>
    </row>
    <row r="2723" customFormat="false" ht="12.75" hidden="false" customHeight="false" outlineLevel="0" collapsed="false">
      <c r="A2723" s="57" t="e">
        <f aca="false">INDEX(BucketTable,MATCH(B2723,SumMonths,0),1)</f>
        <v>#N/A</v>
      </c>
      <c r="K2723" s="57" t="e">
        <f aca="false">INDEX(lava,MATCH(B2723,SumMonths,0),2)</f>
        <v>#N/A</v>
      </c>
      <c r="Y2723" s="171"/>
    </row>
    <row r="2724" customFormat="false" ht="12.75" hidden="false" customHeight="false" outlineLevel="0" collapsed="false">
      <c r="A2724" s="57" t="e">
        <f aca="false">INDEX(BucketTable,MATCH(B2724,SumMonths,0),1)</f>
        <v>#N/A</v>
      </c>
      <c r="K2724" s="57" t="e">
        <f aca="false">INDEX(lava,MATCH(B2724,SumMonths,0),2)</f>
        <v>#N/A</v>
      </c>
      <c r="Y2724" s="171"/>
    </row>
    <row r="2725" customFormat="false" ht="12.75" hidden="false" customHeight="false" outlineLevel="0" collapsed="false">
      <c r="A2725" s="57" t="e">
        <f aca="false">INDEX(BucketTable,MATCH(B2725,SumMonths,0),1)</f>
        <v>#N/A</v>
      </c>
      <c r="K2725" s="57" t="e">
        <f aca="false">INDEX(lava,MATCH(B2725,SumMonths,0),2)</f>
        <v>#N/A</v>
      </c>
      <c r="Y2725" s="171"/>
    </row>
    <row r="2726" customFormat="false" ht="12.75" hidden="false" customHeight="false" outlineLevel="0" collapsed="false">
      <c r="A2726" s="57" t="e">
        <f aca="false">INDEX(BucketTable,MATCH(B2726,SumMonths,0),1)</f>
        <v>#N/A</v>
      </c>
      <c r="K2726" s="57" t="e">
        <f aca="false">INDEX(lava,MATCH(B2726,SumMonths,0),2)</f>
        <v>#N/A</v>
      </c>
      <c r="Y2726" s="171"/>
    </row>
    <row r="2727" customFormat="false" ht="12.75" hidden="false" customHeight="false" outlineLevel="0" collapsed="false">
      <c r="A2727" s="57" t="e">
        <f aca="false">INDEX(BucketTable,MATCH(B2727,SumMonths,0),1)</f>
        <v>#N/A</v>
      </c>
      <c r="K2727" s="57" t="e">
        <f aca="false">INDEX(lava,MATCH(B2727,SumMonths,0),2)</f>
        <v>#N/A</v>
      </c>
      <c r="Y2727" s="171"/>
    </row>
    <row r="2728" customFormat="false" ht="12.75" hidden="false" customHeight="false" outlineLevel="0" collapsed="false">
      <c r="A2728" s="57" t="e">
        <f aca="false">INDEX(BucketTable,MATCH(B2728,SumMonths,0),1)</f>
        <v>#N/A</v>
      </c>
      <c r="K2728" s="57" t="e">
        <f aca="false">INDEX(lava,MATCH(B2728,SumMonths,0),2)</f>
        <v>#N/A</v>
      </c>
      <c r="Y2728" s="171"/>
    </row>
    <row r="2729" customFormat="false" ht="12.75" hidden="false" customHeight="false" outlineLevel="0" collapsed="false">
      <c r="A2729" s="57" t="e">
        <f aca="false">INDEX(BucketTable,MATCH(B2729,SumMonths,0),1)</f>
        <v>#N/A</v>
      </c>
      <c r="K2729" s="57" t="e">
        <f aca="false">INDEX(lava,MATCH(B2729,SumMonths,0),2)</f>
        <v>#N/A</v>
      </c>
      <c r="Y2729" s="171"/>
    </row>
    <row r="2730" customFormat="false" ht="12.75" hidden="false" customHeight="false" outlineLevel="0" collapsed="false">
      <c r="A2730" s="57" t="e">
        <f aca="false">INDEX(BucketTable,MATCH(B2730,SumMonths,0),1)</f>
        <v>#N/A</v>
      </c>
      <c r="K2730" s="57" t="e">
        <f aca="false">INDEX(lava,MATCH(B2730,SumMonths,0),2)</f>
        <v>#N/A</v>
      </c>
      <c r="Y2730" s="171"/>
    </row>
    <row r="2731" customFormat="false" ht="12.75" hidden="false" customHeight="false" outlineLevel="0" collapsed="false">
      <c r="A2731" s="57" t="e">
        <f aca="false">INDEX(BucketTable,MATCH(B2731,SumMonths,0),1)</f>
        <v>#N/A</v>
      </c>
      <c r="K2731" s="57" t="e">
        <f aca="false">INDEX(lava,MATCH(B2731,SumMonths,0),2)</f>
        <v>#N/A</v>
      </c>
      <c r="Y2731" s="171"/>
    </row>
    <row r="2732" customFormat="false" ht="12.75" hidden="false" customHeight="false" outlineLevel="0" collapsed="false">
      <c r="A2732" s="57" t="e">
        <f aca="false">INDEX(BucketTable,MATCH(B2732,SumMonths,0),1)</f>
        <v>#N/A</v>
      </c>
      <c r="K2732" s="57" t="e">
        <f aca="false">INDEX(lava,MATCH(B2732,SumMonths,0),2)</f>
        <v>#N/A</v>
      </c>
      <c r="Y2732" s="171"/>
    </row>
    <row r="2733" customFormat="false" ht="12.75" hidden="false" customHeight="false" outlineLevel="0" collapsed="false">
      <c r="A2733" s="57" t="e">
        <f aca="false">INDEX(BucketTable,MATCH(B2733,SumMonths,0),1)</f>
        <v>#N/A</v>
      </c>
      <c r="K2733" s="57" t="e">
        <f aca="false">INDEX(lava,MATCH(B2733,SumMonths,0),2)</f>
        <v>#N/A</v>
      </c>
      <c r="Y2733" s="171"/>
    </row>
    <row r="2734" customFormat="false" ht="12.75" hidden="false" customHeight="false" outlineLevel="0" collapsed="false">
      <c r="A2734" s="57" t="e">
        <f aca="false">INDEX(BucketTable,MATCH(B2734,SumMonths,0),1)</f>
        <v>#N/A</v>
      </c>
      <c r="K2734" s="57" t="e">
        <f aca="false">INDEX(lava,MATCH(B2734,SumMonths,0),2)</f>
        <v>#N/A</v>
      </c>
      <c r="Y2734" s="171"/>
    </row>
    <row r="2735" customFormat="false" ht="12.75" hidden="false" customHeight="false" outlineLevel="0" collapsed="false">
      <c r="A2735" s="57" t="e">
        <f aca="false">INDEX(BucketTable,MATCH(B2735,SumMonths,0),1)</f>
        <v>#N/A</v>
      </c>
      <c r="K2735" s="57" t="e">
        <f aca="false">INDEX(lava,MATCH(B2735,SumMonths,0),2)</f>
        <v>#N/A</v>
      </c>
      <c r="Y2735" s="171"/>
    </row>
    <row r="2736" customFormat="false" ht="12.75" hidden="false" customHeight="false" outlineLevel="0" collapsed="false">
      <c r="A2736" s="57" t="e">
        <f aca="false">INDEX(BucketTable,MATCH(B2736,SumMonths,0),1)</f>
        <v>#N/A</v>
      </c>
      <c r="K2736" s="57" t="e">
        <f aca="false">INDEX(lava,MATCH(B2736,SumMonths,0),2)</f>
        <v>#N/A</v>
      </c>
      <c r="Y2736" s="171"/>
    </row>
    <row r="2737" customFormat="false" ht="12.75" hidden="false" customHeight="false" outlineLevel="0" collapsed="false">
      <c r="A2737" s="57" t="e">
        <f aca="false">INDEX(BucketTable,MATCH(B2737,SumMonths,0),1)</f>
        <v>#N/A</v>
      </c>
      <c r="K2737" s="57" t="e">
        <f aca="false">INDEX(lava,MATCH(B2737,SumMonths,0),2)</f>
        <v>#N/A</v>
      </c>
      <c r="Y2737" s="171"/>
    </row>
    <row r="2738" customFormat="false" ht="12.75" hidden="false" customHeight="false" outlineLevel="0" collapsed="false">
      <c r="A2738" s="57" t="e">
        <f aca="false">INDEX(BucketTable,MATCH(B2738,SumMonths,0),1)</f>
        <v>#N/A</v>
      </c>
      <c r="K2738" s="57" t="e">
        <f aca="false">INDEX(lava,MATCH(B2738,SumMonths,0),2)</f>
        <v>#N/A</v>
      </c>
      <c r="Y2738" s="171"/>
    </row>
    <row r="2739" customFormat="false" ht="12.75" hidden="false" customHeight="false" outlineLevel="0" collapsed="false">
      <c r="A2739" s="57" t="e">
        <f aca="false">INDEX(BucketTable,MATCH(B2739,SumMonths,0),1)</f>
        <v>#N/A</v>
      </c>
      <c r="K2739" s="57" t="e">
        <f aca="false">INDEX(lava,MATCH(B2739,SumMonths,0),2)</f>
        <v>#N/A</v>
      </c>
      <c r="Y2739" s="171"/>
    </row>
    <row r="2740" customFormat="false" ht="12.75" hidden="false" customHeight="false" outlineLevel="0" collapsed="false">
      <c r="A2740" s="57" t="e">
        <f aca="false">INDEX(BucketTable,MATCH(B2740,SumMonths,0),1)</f>
        <v>#N/A</v>
      </c>
      <c r="K2740" s="57" t="e">
        <f aca="false">INDEX(lava,MATCH(B2740,SumMonths,0),2)</f>
        <v>#N/A</v>
      </c>
      <c r="Y2740" s="171"/>
    </row>
    <row r="2741" customFormat="false" ht="12.75" hidden="false" customHeight="false" outlineLevel="0" collapsed="false">
      <c r="A2741" s="57" t="e">
        <f aca="false">INDEX(BucketTable,MATCH(B2741,SumMonths,0),1)</f>
        <v>#N/A</v>
      </c>
      <c r="K2741" s="57" t="e">
        <f aca="false">INDEX(lava,MATCH(B2741,SumMonths,0),2)</f>
        <v>#N/A</v>
      </c>
      <c r="Y2741" s="171"/>
    </row>
    <row r="2742" customFormat="false" ht="12.75" hidden="false" customHeight="false" outlineLevel="0" collapsed="false">
      <c r="A2742" s="57" t="e">
        <f aca="false">INDEX(BucketTable,MATCH(B2742,SumMonths,0),1)</f>
        <v>#N/A</v>
      </c>
      <c r="K2742" s="57" t="e">
        <f aca="false">INDEX(lava,MATCH(B2742,SumMonths,0),2)</f>
        <v>#N/A</v>
      </c>
      <c r="Y2742" s="171"/>
    </row>
    <row r="2743" customFormat="false" ht="12.75" hidden="false" customHeight="false" outlineLevel="0" collapsed="false">
      <c r="A2743" s="57" t="e">
        <f aca="false">INDEX(BucketTable,MATCH(B2743,SumMonths,0),1)</f>
        <v>#N/A</v>
      </c>
      <c r="K2743" s="57" t="e">
        <f aca="false">INDEX(lava,MATCH(B2743,SumMonths,0),2)</f>
        <v>#N/A</v>
      </c>
      <c r="Y2743" s="171"/>
    </row>
    <row r="2744" customFormat="false" ht="12.75" hidden="false" customHeight="false" outlineLevel="0" collapsed="false">
      <c r="A2744" s="57" t="e">
        <f aca="false">INDEX(BucketTable,MATCH(B2744,SumMonths,0),1)</f>
        <v>#N/A</v>
      </c>
      <c r="K2744" s="57" t="e">
        <f aca="false">INDEX(lava,MATCH(B2744,SumMonths,0),2)</f>
        <v>#N/A</v>
      </c>
      <c r="Y2744" s="171"/>
    </row>
    <row r="2745" customFormat="false" ht="12.75" hidden="false" customHeight="false" outlineLevel="0" collapsed="false">
      <c r="A2745" s="57" t="e">
        <f aca="false">INDEX(BucketTable,MATCH(B2745,SumMonths,0),1)</f>
        <v>#N/A</v>
      </c>
      <c r="K2745" s="57" t="e">
        <f aca="false">INDEX(lava,MATCH(B2745,SumMonths,0),2)</f>
        <v>#N/A</v>
      </c>
      <c r="Y2745" s="171"/>
    </row>
    <row r="2746" customFormat="false" ht="12.75" hidden="false" customHeight="false" outlineLevel="0" collapsed="false">
      <c r="A2746" s="57" t="e">
        <f aca="false">INDEX(BucketTable,MATCH(B2746,SumMonths,0),1)</f>
        <v>#N/A</v>
      </c>
      <c r="K2746" s="57" t="e">
        <f aca="false">INDEX(lava,MATCH(B2746,SumMonths,0),2)</f>
        <v>#N/A</v>
      </c>
      <c r="Y2746" s="171"/>
    </row>
    <row r="2747" customFormat="false" ht="12.75" hidden="false" customHeight="false" outlineLevel="0" collapsed="false">
      <c r="A2747" s="57" t="e">
        <f aca="false">INDEX(BucketTable,MATCH(B2747,SumMonths,0),1)</f>
        <v>#N/A</v>
      </c>
      <c r="K2747" s="57" t="e">
        <f aca="false">INDEX(lava,MATCH(B2747,SumMonths,0),2)</f>
        <v>#N/A</v>
      </c>
      <c r="Y2747" s="171"/>
    </row>
    <row r="2748" customFormat="false" ht="12.75" hidden="false" customHeight="false" outlineLevel="0" collapsed="false">
      <c r="A2748" s="57" t="e">
        <f aca="false">INDEX(BucketTable,MATCH(B2748,SumMonths,0),1)</f>
        <v>#N/A</v>
      </c>
      <c r="K2748" s="57" t="e">
        <f aca="false">INDEX(lava,MATCH(B2748,SumMonths,0),2)</f>
        <v>#N/A</v>
      </c>
      <c r="Y2748" s="171"/>
    </row>
    <row r="2749" customFormat="false" ht="12.75" hidden="false" customHeight="false" outlineLevel="0" collapsed="false">
      <c r="A2749" s="57" t="e">
        <f aca="false">INDEX(BucketTable,MATCH(B2749,SumMonths,0),1)</f>
        <v>#N/A</v>
      </c>
      <c r="K2749" s="57" t="e">
        <f aca="false">INDEX(lava,MATCH(B2749,SumMonths,0),2)</f>
        <v>#N/A</v>
      </c>
      <c r="Y2749" s="171"/>
    </row>
    <row r="2750" customFormat="false" ht="12.75" hidden="false" customHeight="false" outlineLevel="0" collapsed="false">
      <c r="A2750" s="57" t="e">
        <f aca="false">INDEX(BucketTable,MATCH(B2750,SumMonths,0),1)</f>
        <v>#N/A</v>
      </c>
      <c r="K2750" s="57" t="e">
        <f aca="false">INDEX(lava,MATCH(B2750,SumMonths,0),2)</f>
        <v>#N/A</v>
      </c>
      <c r="Y2750" s="171"/>
    </row>
    <row r="2751" customFormat="false" ht="12.75" hidden="false" customHeight="false" outlineLevel="0" collapsed="false">
      <c r="A2751" s="57" t="e">
        <f aca="false">INDEX(BucketTable,MATCH(B2751,SumMonths,0),1)</f>
        <v>#N/A</v>
      </c>
      <c r="K2751" s="57" t="e">
        <f aca="false">INDEX(lava,MATCH(B2751,SumMonths,0),2)</f>
        <v>#N/A</v>
      </c>
      <c r="Y2751" s="171"/>
    </row>
    <row r="2752" customFormat="false" ht="12.75" hidden="false" customHeight="false" outlineLevel="0" collapsed="false">
      <c r="A2752" s="57" t="e">
        <f aca="false">INDEX(BucketTable,MATCH(B2752,SumMonths,0),1)</f>
        <v>#N/A</v>
      </c>
      <c r="K2752" s="57" t="e">
        <f aca="false">INDEX(lava,MATCH(B2752,SumMonths,0),2)</f>
        <v>#N/A</v>
      </c>
      <c r="Y2752" s="171"/>
    </row>
    <row r="2753" customFormat="false" ht="12.75" hidden="false" customHeight="false" outlineLevel="0" collapsed="false">
      <c r="A2753" s="57" t="e">
        <f aca="false">INDEX(BucketTable,MATCH(B2753,SumMonths,0),1)</f>
        <v>#N/A</v>
      </c>
      <c r="K2753" s="57" t="e">
        <f aca="false">INDEX(lava,MATCH(B2753,SumMonths,0),2)</f>
        <v>#N/A</v>
      </c>
      <c r="Y2753" s="171"/>
    </row>
    <row r="2754" customFormat="false" ht="12.75" hidden="false" customHeight="false" outlineLevel="0" collapsed="false">
      <c r="A2754" s="57" t="e">
        <f aca="false">INDEX(BucketTable,MATCH(B2754,SumMonths,0),1)</f>
        <v>#N/A</v>
      </c>
      <c r="K2754" s="57" t="e">
        <f aca="false">INDEX(lava,MATCH(B2754,SumMonths,0),2)</f>
        <v>#N/A</v>
      </c>
      <c r="Y2754" s="171"/>
    </row>
    <row r="2755" customFormat="false" ht="12.75" hidden="false" customHeight="false" outlineLevel="0" collapsed="false">
      <c r="A2755" s="57" t="e">
        <f aca="false">INDEX(BucketTable,MATCH(B2755,SumMonths,0),1)</f>
        <v>#N/A</v>
      </c>
      <c r="K2755" s="57" t="e">
        <f aca="false">INDEX(lava,MATCH(B2755,SumMonths,0),2)</f>
        <v>#N/A</v>
      </c>
      <c r="Y2755" s="171"/>
    </row>
    <row r="2756" customFormat="false" ht="12.75" hidden="false" customHeight="false" outlineLevel="0" collapsed="false">
      <c r="A2756" s="57" t="e">
        <f aca="false">INDEX(BucketTable,MATCH(B2756,SumMonths,0),1)</f>
        <v>#N/A</v>
      </c>
      <c r="K2756" s="57" t="e">
        <f aca="false">INDEX(lava,MATCH(B2756,SumMonths,0),2)</f>
        <v>#N/A</v>
      </c>
      <c r="Y2756" s="171"/>
    </row>
    <row r="2757" customFormat="false" ht="12.75" hidden="false" customHeight="false" outlineLevel="0" collapsed="false">
      <c r="A2757" s="57" t="e">
        <f aca="false">INDEX(BucketTable,MATCH(B2757,SumMonths,0),1)</f>
        <v>#N/A</v>
      </c>
      <c r="K2757" s="57" t="e">
        <f aca="false">INDEX(lava,MATCH(B2757,SumMonths,0),2)</f>
        <v>#N/A</v>
      </c>
      <c r="Y2757" s="171"/>
    </row>
    <row r="2758" customFormat="false" ht="12.75" hidden="false" customHeight="false" outlineLevel="0" collapsed="false">
      <c r="A2758" s="57" t="e">
        <f aca="false">INDEX(BucketTable,MATCH(B2758,SumMonths,0),1)</f>
        <v>#N/A</v>
      </c>
      <c r="K2758" s="57" t="e">
        <f aca="false">INDEX(lava,MATCH(B2758,SumMonths,0),2)</f>
        <v>#N/A</v>
      </c>
      <c r="Y2758" s="171"/>
    </row>
    <row r="2759" customFormat="false" ht="12.75" hidden="false" customHeight="false" outlineLevel="0" collapsed="false">
      <c r="A2759" s="57" t="e">
        <f aca="false">INDEX(BucketTable,MATCH(B2759,SumMonths,0),1)</f>
        <v>#N/A</v>
      </c>
      <c r="K2759" s="57" t="e">
        <f aca="false">INDEX(lava,MATCH(B2759,SumMonths,0),2)</f>
        <v>#N/A</v>
      </c>
      <c r="Y2759" s="171"/>
    </row>
    <row r="2760" customFormat="false" ht="12.75" hidden="false" customHeight="false" outlineLevel="0" collapsed="false">
      <c r="A2760" s="57" t="e">
        <f aca="false">INDEX(BucketTable,MATCH(B2760,SumMonths,0),1)</f>
        <v>#N/A</v>
      </c>
      <c r="K2760" s="57" t="e">
        <f aca="false">INDEX(lava,MATCH(B2760,SumMonths,0),2)</f>
        <v>#N/A</v>
      </c>
      <c r="Y2760" s="171"/>
    </row>
    <row r="2761" customFormat="false" ht="12.75" hidden="false" customHeight="false" outlineLevel="0" collapsed="false">
      <c r="A2761" s="57" t="e">
        <f aca="false">INDEX(BucketTable,MATCH(B2761,SumMonths,0),1)</f>
        <v>#N/A</v>
      </c>
      <c r="K2761" s="57" t="e">
        <f aca="false">INDEX(lava,MATCH(B2761,SumMonths,0),2)</f>
        <v>#N/A</v>
      </c>
      <c r="Y2761" s="171"/>
    </row>
    <row r="2762" customFormat="false" ht="12.75" hidden="false" customHeight="false" outlineLevel="0" collapsed="false">
      <c r="A2762" s="57" t="e">
        <f aca="false">INDEX(BucketTable,MATCH(B2762,SumMonths,0),1)</f>
        <v>#N/A</v>
      </c>
      <c r="K2762" s="57" t="e">
        <f aca="false">INDEX(lava,MATCH(B2762,SumMonths,0),2)</f>
        <v>#N/A</v>
      </c>
      <c r="Y2762" s="171"/>
    </row>
    <row r="2763" customFormat="false" ht="12.75" hidden="false" customHeight="false" outlineLevel="0" collapsed="false">
      <c r="A2763" s="57" t="e">
        <f aca="false">INDEX(BucketTable,MATCH(B2763,SumMonths,0),1)</f>
        <v>#N/A</v>
      </c>
      <c r="K2763" s="57" t="e">
        <f aca="false">INDEX(lava,MATCH(B2763,SumMonths,0),2)</f>
        <v>#N/A</v>
      </c>
      <c r="Y2763" s="171"/>
    </row>
    <row r="2764" customFormat="false" ht="12.75" hidden="false" customHeight="false" outlineLevel="0" collapsed="false">
      <c r="A2764" s="57" t="e">
        <f aca="false">INDEX(BucketTable,MATCH(B2764,SumMonths,0),1)</f>
        <v>#N/A</v>
      </c>
      <c r="K2764" s="57" t="e">
        <f aca="false">INDEX(lava,MATCH(B2764,SumMonths,0),2)</f>
        <v>#N/A</v>
      </c>
      <c r="Y2764" s="171"/>
    </row>
    <row r="2765" customFormat="false" ht="12.75" hidden="false" customHeight="false" outlineLevel="0" collapsed="false">
      <c r="A2765" s="57" t="e">
        <f aca="false">INDEX(BucketTable,MATCH(B2765,SumMonths,0),1)</f>
        <v>#N/A</v>
      </c>
      <c r="K2765" s="57" t="e">
        <f aca="false">INDEX(lava,MATCH(B2765,SumMonths,0),2)</f>
        <v>#N/A</v>
      </c>
      <c r="Y2765" s="171"/>
    </row>
    <row r="2766" customFormat="false" ht="12.75" hidden="false" customHeight="false" outlineLevel="0" collapsed="false">
      <c r="A2766" s="57" t="e">
        <f aca="false">INDEX(BucketTable,MATCH(B2766,SumMonths,0),1)</f>
        <v>#N/A</v>
      </c>
      <c r="K2766" s="57" t="e">
        <f aca="false">INDEX(lava,MATCH(B2766,SumMonths,0),2)</f>
        <v>#N/A</v>
      </c>
      <c r="Y2766" s="171"/>
    </row>
    <row r="2767" customFormat="false" ht="12.75" hidden="false" customHeight="false" outlineLevel="0" collapsed="false">
      <c r="A2767" s="57" t="e">
        <f aca="false">INDEX(BucketTable,MATCH(B2767,SumMonths,0),1)</f>
        <v>#N/A</v>
      </c>
      <c r="K2767" s="57" t="e">
        <f aca="false">INDEX(lava,MATCH(B2767,SumMonths,0),2)</f>
        <v>#N/A</v>
      </c>
      <c r="Y2767" s="171"/>
    </row>
    <row r="2768" customFormat="false" ht="12.75" hidden="false" customHeight="false" outlineLevel="0" collapsed="false">
      <c r="A2768" s="57" t="e">
        <f aca="false">INDEX(BucketTable,MATCH(B2768,SumMonths,0),1)</f>
        <v>#N/A</v>
      </c>
      <c r="K2768" s="57" t="e">
        <f aca="false">INDEX(lava,MATCH(B2768,SumMonths,0),2)</f>
        <v>#N/A</v>
      </c>
      <c r="Y2768" s="171"/>
    </row>
    <row r="2769" customFormat="false" ht="12.75" hidden="false" customHeight="false" outlineLevel="0" collapsed="false">
      <c r="A2769" s="57" t="e">
        <f aca="false">INDEX(BucketTable,MATCH(B2769,SumMonths,0),1)</f>
        <v>#N/A</v>
      </c>
      <c r="K2769" s="57" t="e">
        <f aca="false">INDEX(lava,MATCH(B2769,SumMonths,0),2)</f>
        <v>#N/A</v>
      </c>
      <c r="Y2769" s="171"/>
    </row>
    <row r="2770" customFormat="false" ht="12.75" hidden="false" customHeight="false" outlineLevel="0" collapsed="false">
      <c r="A2770" s="57" t="e">
        <f aca="false">INDEX(BucketTable,MATCH(B2770,SumMonths,0),1)</f>
        <v>#N/A</v>
      </c>
      <c r="K2770" s="57" t="e">
        <f aca="false">INDEX(lava,MATCH(B2770,SumMonths,0),2)</f>
        <v>#N/A</v>
      </c>
      <c r="Y2770" s="171"/>
    </row>
    <row r="2771" customFormat="false" ht="12.75" hidden="false" customHeight="false" outlineLevel="0" collapsed="false">
      <c r="A2771" s="57" t="e">
        <f aca="false">INDEX(BucketTable,MATCH(B2771,SumMonths,0),1)</f>
        <v>#N/A</v>
      </c>
      <c r="K2771" s="57" t="e">
        <f aca="false">INDEX(lava,MATCH(B2771,SumMonths,0),2)</f>
        <v>#N/A</v>
      </c>
      <c r="Y2771" s="171"/>
    </row>
    <row r="2772" customFormat="false" ht="12.75" hidden="false" customHeight="false" outlineLevel="0" collapsed="false">
      <c r="A2772" s="57" t="e">
        <f aca="false">INDEX(BucketTable,MATCH(B2772,SumMonths,0),1)</f>
        <v>#N/A</v>
      </c>
      <c r="K2772" s="57" t="e">
        <f aca="false">INDEX(lava,MATCH(B2772,SumMonths,0),2)</f>
        <v>#N/A</v>
      </c>
      <c r="Y2772" s="171"/>
    </row>
    <row r="2773" customFormat="false" ht="12.75" hidden="false" customHeight="false" outlineLevel="0" collapsed="false">
      <c r="A2773" s="57" t="e">
        <f aca="false">INDEX(BucketTable,MATCH(B2773,SumMonths,0),1)</f>
        <v>#N/A</v>
      </c>
      <c r="K2773" s="57" t="e">
        <f aca="false">INDEX(lava,MATCH(B2773,SumMonths,0),2)</f>
        <v>#N/A</v>
      </c>
      <c r="Y2773" s="171"/>
    </row>
    <row r="2774" customFormat="false" ht="12.75" hidden="false" customHeight="false" outlineLevel="0" collapsed="false">
      <c r="A2774" s="57" t="e">
        <f aca="false">INDEX(BucketTable,MATCH(B2774,SumMonths,0),1)</f>
        <v>#N/A</v>
      </c>
      <c r="K2774" s="57" t="e">
        <f aca="false">INDEX(lava,MATCH(B2774,SumMonths,0),2)</f>
        <v>#N/A</v>
      </c>
      <c r="Y2774" s="171"/>
    </row>
    <row r="2775" customFormat="false" ht="12.75" hidden="false" customHeight="false" outlineLevel="0" collapsed="false">
      <c r="A2775" s="57" t="e">
        <f aca="false">INDEX(BucketTable,MATCH(B2775,SumMonths,0),1)</f>
        <v>#N/A</v>
      </c>
      <c r="K2775" s="57" t="e">
        <f aca="false">INDEX(lava,MATCH(B2775,SumMonths,0),2)</f>
        <v>#N/A</v>
      </c>
      <c r="Y2775" s="171"/>
    </row>
    <row r="2776" customFormat="false" ht="12.75" hidden="false" customHeight="false" outlineLevel="0" collapsed="false">
      <c r="A2776" s="57" t="e">
        <f aca="false">INDEX(BucketTable,MATCH(B2776,SumMonths,0),1)</f>
        <v>#N/A</v>
      </c>
      <c r="K2776" s="57" t="e">
        <f aca="false">INDEX(lava,MATCH(B2776,SumMonths,0),2)</f>
        <v>#N/A</v>
      </c>
      <c r="Y2776" s="171"/>
    </row>
    <row r="2777" customFormat="false" ht="12.75" hidden="false" customHeight="false" outlineLevel="0" collapsed="false">
      <c r="A2777" s="57" t="e">
        <f aca="false">INDEX(BucketTable,MATCH(B2777,SumMonths,0),1)</f>
        <v>#N/A</v>
      </c>
      <c r="K2777" s="57" t="e">
        <f aca="false">INDEX(lava,MATCH(B2777,SumMonths,0),2)</f>
        <v>#N/A</v>
      </c>
      <c r="Y2777" s="171"/>
    </row>
    <row r="2778" customFormat="false" ht="12.75" hidden="false" customHeight="false" outlineLevel="0" collapsed="false">
      <c r="A2778" s="57" t="e">
        <f aca="false">INDEX(BucketTable,MATCH(B2778,SumMonths,0),1)</f>
        <v>#N/A</v>
      </c>
      <c r="K2778" s="57" t="e">
        <f aca="false">INDEX(lava,MATCH(B2778,SumMonths,0),2)</f>
        <v>#N/A</v>
      </c>
      <c r="Y2778" s="171"/>
    </row>
    <row r="2779" customFormat="false" ht="12.75" hidden="false" customHeight="false" outlineLevel="0" collapsed="false">
      <c r="A2779" s="57" t="e">
        <f aca="false">INDEX(BucketTable,MATCH(B2779,SumMonths,0),1)</f>
        <v>#N/A</v>
      </c>
      <c r="K2779" s="57" t="e">
        <f aca="false">INDEX(lava,MATCH(B2779,SumMonths,0),2)</f>
        <v>#N/A</v>
      </c>
      <c r="Y2779" s="171"/>
    </row>
    <row r="2780" customFormat="false" ht="12.75" hidden="false" customHeight="false" outlineLevel="0" collapsed="false">
      <c r="A2780" s="57" t="e">
        <f aca="false">INDEX(BucketTable,MATCH(B2780,SumMonths,0),1)</f>
        <v>#N/A</v>
      </c>
      <c r="K2780" s="57" t="e">
        <f aca="false">INDEX(lava,MATCH(B2780,SumMonths,0),2)</f>
        <v>#N/A</v>
      </c>
      <c r="Y2780" s="171"/>
    </row>
    <row r="2781" customFormat="false" ht="12.75" hidden="false" customHeight="false" outlineLevel="0" collapsed="false">
      <c r="A2781" s="57" t="e">
        <f aca="false">INDEX(BucketTable,MATCH(B2781,SumMonths,0),1)</f>
        <v>#N/A</v>
      </c>
      <c r="K2781" s="57" t="e">
        <f aca="false">INDEX(lava,MATCH(B2781,SumMonths,0),2)</f>
        <v>#N/A</v>
      </c>
      <c r="Y2781" s="171"/>
    </row>
    <row r="2782" customFormat="false" ht="12.75" hidden="false" customHeight="false" outlineLevel="0" collapsed="false">
      <c r="A2782" s="57" t="e">
        <f aca="false">INDEX(BucketTable,MATCH(B2782,SumMonths,0),1)</f>
        <v>#N/A</v>
      </c>
      <c r="K2782" s="57" t="e">
        <f aca="false">INDEX(lava,MATCH(B2782,SumMonths,0),2)</f>
        <v>#N/A</v>
      </c>
      <c r="Y2782" s="171"/>
    </row>
    <row r="2783" customFormat="false" ht="12.75" hidden="false" customHeight="false" outlineLevel="0" collapsed="false">
      <c r="A2783" s="57" t="e">
        <f aca="false">INDEX(BucketTable,MATCH(B2783,SumMonths,0),1)</f>
        <v>#N/A</v>
      </c>
      <c r="K2783" s="57" t="e">
        <f aca="false">INDEX(lava,MATCH(B2783,SumMonths,0),2)</f>
        <v>#N/A</v>
      </c>
      <c r="Y2783" s="171"/>
    </row>
    <row r="2784" customFormat="false" ht="12.75" hidden="false" customHeight="false" outlineLevel="0" collapsed="false">
      <c r="A2784" s="57" t="e">
        <f aca="false">INDEX(BucketTable,MATCH(B2784,SumMonths,0),1)</f>
        <v>#N/A</v>
      </c>
      <c r="K2784" s="57" t="e">
        <f aca="false">INDEX(lava,MATCH(B2784,SumMonths,0),2)</f>
        <v>#N/A</v>
      </c>
      <c r="Y2784" s="171"/>
    </row>
    <row r="2785" customFormat="false" ht="12.75" hidden="false" customHeight="false" outlineLevel="0" collapsed="false">
      <c r="A2785" s="57" t="e">
        <f aca="false">INDEX(BucketTable,MATCH(B2785,SumMonths,0),1)</f>
        <v>#N/A</v>
      </c>
      <c r="K2785" s="57" t="e">
        <f aca="false">INDEX(lava,MATCH(B2785,SumMonths,0),2)</f>
        <v>#N/A</v>
      </c>
      <c r="Y2785" s="171"/>
    </row>
    <row r="2786" customFormat="false" ht="12.75" hidden="false" customHeight="false" outlineLevel="0" collapsed="false">
      <c r="A2786" s="57" t="e">
        <f aca="false">INDEX(BucketTable,MATCH(B2786,SumMonths,0),1)</f>
        <v>#N/A</v>
      </c>
      <c r="K2786" s="57" t="e">
        <f aca="false">INDEX(lava,MATCH(B2786,SumMonths,0),2)</f>
        <v>#N/A</v>
      </c>
      <c r="Y2786" s="171"/>
    </row>
    <row r="2787" customFormat="false" ht="12.75" hidden="false" customHeight="false" outlineLevel="0" collapsed="false">
      <c r="A2787" s="57" t="e">
        <f aca="false">INDEX(BucketTable,MATCH(B2787,SumMonths,0),1)</f>
        <v>#N/A</v>
      </c>
      <c r="K2787" s="57" t="e">
        <f aca="false">INDEX(lava,MATCH(B2787,SumMonths,0),2)</f>
        <v>#N/A</v>
      </c>
      <c r="Y2787" s="171"/>
    </row>
    <row r="2788" customFormat="false" ht="12.75" hidden="false" customHeight="false" outlineLevel="0" collapsed="false">
      <c r="A2788" s="57" t="e">
        <f aca="false">INDEX(BucketTable,MATCH(B2788,SumMonths,0),1)</f>
        <v>#N/A</v>
      </c>
      <c r="K2788" s="57" t="e">
        <f aca="false">INDEX(lava,MATCH(B2788,SumMonths,0),2)</f>
        <v>#N/A</v>
      </c>
      <c r="Y2788" s="171"/>
    </row>
    <row r="2789" customFormat="false" ht="12.75" hidden="false" customHeight="false" outlineLevel="0" collapsed="false">
      <c r="A2789" s="57" t="e">
        <f aca="false">INDEX(BucketTable,MATCH(B2789,SumMonths,0),1)</f>
        <v>#N/A</v>
      </c>
      <c r="K2789" s="57" t="e">
        <f aca="false">INDEX(lava,MATCH(B2789,SumMonths,0),2)</f>
        <v>#N/A</v>
      </c>
      <c r="Y2789" s="171"/>
    </row>
    <row r="2790" customFormat="false" ht="12.75" hidden="false" customHeight="false" outlineLevel="0" collapsed="false">
      <c r="A2790" s="57" t="e">
        <f aca="false">INDEX(BucketTable,MATCH(B2790,SumMonths,0),1)</f>
        <v>#N/A</v>
      </c>
      <c r="K2790" s="57" t="e">
        <f aca="false">INDEX(lava,MATCH(B2790,SumMonths,0),2)</f>
        <v>#N/A</v>
      </c>
      <c r="Y2790" s="171"/>
    </row>
    <row r="2791" customFormat="false" ht="12.75" hidden="false" customHeight="false" outlineLevel="0" collapsed="false">
      <c r="A2791" s="57" t="e">
        <f aca="false">INDEX(BucketTable,MATCH(B2791,SumMonths,0),1)</f>
        <v>#N/A</v>
      </c>
      <c r="K2791" s="57" t="e">
        <f aca="false">INDEX(lava,MATCH(B2791,SumMonths,0),2)</f>
        <v>#N/A</v>
      </c>
      <c r="Y2791" s="171"/>
    </row>
    <row r="2792" customFormat="false" ht="12.75" hidden="false" customHeight="false" outlineLevel="0" collapsed="false">
      <c r="A2792" s="57" t="e">
        <f aca="false">INDEX(BucketTable,MATCH(B2792,SumMonths,0),1)</f>
        <v>#N/A</v>
      </c>
      <c r="K2792" s="57" t="e">
        <f aca="false">INDEX(lava,MATCH(B2792,SumMonths,0),2)</f>
        <v>#N/A</v>
      </c>
      <c r="Y2792" s="171"/>
    </row>
    <row r="2793" customFormat="false" ht="12.75" hidden="false" customHeight="false" outlineLevel="0" collapsed="false">
      <c r="A2793" s="57" t="e">
        <f aca="false">INDEX(BucketTable,MATCH(B2793,SumMonths,0),1)</f>
        <v>#N/A</v>
      </c>
      <c r="K2793" s="57" t="e">
        <f aca="false">INDEX(lava,MATCH(B2793,SumMonths,0),2)</f>
        <v>#N/A</v>
      </c>
      <c r="Y2793" s="171"/>
    </row>
    <row r="2794" customFormat="false" ht="12.75" hidden="false" customHeight="false" outlineLevel="0" collapsed="false">
      <c r="A2794" s="57" t="e">
        <f aca="false">INDEX(BucketTable,MATCH(B2794,SumMonths,0),1)</f>
        <v>#N/A</v>
      </c>
      <c r="K2794" s="57" t="e">
        <f aca="false">INDEX(lava,MATCH(B2794,SumMonths,0),2)</f>
        <v>#N/A</v>
      </c>
      <c r="Y2794" s="171"/>
    </row>
    <row r="2795" customFormat="false" ht="12.75" hidden="false" customHeight="false" outlineLevel="0" collapsed="false">
      <c r="A2795" s="57" t="e">
        <f aca="false">INDEX(BucketTable,MATCH(B2795,SumMonths,0),1)</f>
        <v>#N/A</v>
      </c>
      <c r="K2795" s="57" t="e">
        <f aca="false">INDEX(lava,MATCH(B2795,SumMonths,0),2)</f>
        <v>#N/A</v>
      </c>
      <c r="Y2795" s="171"/>
    </row>
    <row r="2796" customFormat="false" ht="12.75" hidden="false" customHeight="false" outlineLevel="0" collapsed="false">
      <c r="A2796" s="57" t="e">
        <f aca="false">INDEX(BucketTable,MATCH(B2796,SumMonths,0),1)</f>
        <v>#N/A</v>
      </c>
      <c r="K2796" s="57" t="e">
        <f aca="false">INDEX(lava,MATCH(B2796,SumMonths,0),2)</f>
        <v>#N/A</v>
      </c>
      <c r="Y2796" s="171"/>
    </row>
    <row r="2797" customFormat="false" ht="12.75" hidden="false" customHeight="false" outlineLevel="0" collapsed="false">
      <c r="A2797" s="57" t="e">
        <f aca="false">INDEX(BucketTable,MATCH(B2797,SumMonths,0),1)</f>
        <v>#N/A</v>
      </c>
      <c r="K2797" s="57" t="e">
        <f aca="false">INDEX(lava,MATCH(B2797,SumMonths,0),2)</f>
        <v>#N/A</v>
      </c>
      <c r="Y2797" s="171"/>
    </row>
    <row r="2798" customFormat="false" ht="12.75" hidden="false" customHeight="false" outlineLevel="0" collapsed="false">
      <c r="A2798" s="57" t="e">
        <f aca="false">INDEX(BucketTable,MATCH(B2798,SumMonths,0),1)</f>
        <v>#N/A</v>
      </c>
      <c r="K2798" s="57" t="e">
        <f aca="false">INDEX(lava,MATCH(B2798,SumMonths,0),2)</f>
        <v>#N/A</v>
      </c>
      <c r="Y2798" s="171"/>
    </row>
    <row r="2799" customFormat="false" ht="12.75" hidden="false" customHeight="false" outlineLevel="0" collapsed="false">
      <c r="A2799" s="57" t="e">
        <f aca="false">INDEX(BucketTable,MATCH(B2799,SumMonths,0),1)</f>
        <v>#N/A</v>
      </c>
      <c r="K2799" s="57" t="e">
        <f aca="false">INDEX(lava,MATCH(B2799,SumMonths,0),2)</f>
        <v>#N/A</v>
      </c>
      <c r="Y2799" s="171"/>
    </row>
    <row r="2800" customFormat="false" ht="12.75" hidden="false" customHeight="false" outlineLevel="0" collapsed="false">
      <c r="A2800" s="57" t="e">
        <f aca="false">INDEX(BucketTable,MATCH(B2800,SumMonths,0),1)</f>
        <v>#N/A</v>
      </c>
      <c r="K2800" s="57" t="e">
        <f aca="false">INDEX(lava,MATCH(B2800,SumMonths,0),2)</f>
        <v>#N/A</v>
      </c>
      <c r="Y2800" s="171"/>
    </row>
    <row r="2801" customFormat="false" ht="12.75" hidden="false" customHeight="false" outlineLevel="0" collapsed="false">
      <c r="A2801" s="57" t="e">
        <f aca="false">INDEX(BucketTable,MATCH(B2801,SumMonths,0),1)</f>
        <v>#N/A</v>
      </c>
      <c r="K2801" s="57" t="e">
        <f aca="false">INDEX(lava,MATCH(B2801,SumMonths,0),2)</f>
        <v>#N/A</v>
      </c>
      <c r="Y2801" s="171"/>
    </row>
    <row r="2802" customFormat="false" ht="12.75" hidden="false" customHeight="false" outlineLevel="0" collapsed="false">
      <c r="A2802" s="57" t="e">
        <f aca="false">INDEX(BucketTable,MATCH(B2802,SumMonths,0),1)</f>
        <v>#N/A</v>
      </c>
      <c r="K2802" s="57" t="e">
        <f aca="false">INDEX(lava,MATCH(B2802,SumMonths,0),2)</f>
        <v>#N/A</v>
      </c>
      <c r="Y2802" s="171"/>
    </row>
    <row r="2803" customFormat="false" ht="12.75" hidden="false" customHeight="false" outlineLevel="0" collapsed="false">
      <c r="A2803" s="57" t="e">
        <f aca="false">INDEX(BucketTable,MATCH(B2803,SumMonths,0),1)</f>
        <v>#N/A</v>
      </c>
      <c r="K2803" s="57" t="e">
        <f aca="false">INDEX(lava,MATCH(B2803,SumMonths,0),2)</f>
        <v>#N/A</v>
      </c>
      <c r="Y2803" s="171"/>
    </row>
    <row r="2804" customFormat="false" ht="12.75" hidden="false" customHeight="false" outlineLevel="0" collapsed="false">
      <c r="A2804" s="57" t="e">
        <f aca="false">INDEX(BucketTable,MATCH(B2804,SumMonths,0),1)</f>
        <v>#N/A</v>
      </c>
      <c r="K2804" s="57" t="e">
        <f aca="false">INDEX(lava,MATCH(B2804,SumMonths,0),2)</f>
        <v>#N/A</v>
      </c>
      <c r="Y2804" s="171"/>
    </row>
    <row r="2805" customFormat="false" ht="12.75" hidden="false" customHeight="false" outlineLevel="0" collapsed="false">
      <c r="A2805" s="57" t="e">
        <f aca="false">INDEX(BucketTable,MATCH(B2805,SumMonths,0),1)</f>
        <v>#N/A</v>
      </c>
      <c r="K2805" s="57" t="e">
        <f aca="false">INDEX(lava,MATCH(B2805,SumMonths,0),2)</f>
        <v>#N/A</v>
      </c>
      <c r="Y2805" s="171"/>
    </row>
    <row r="2806" customFormat="false" ht="12.75" hidden="false" customHeight="false" outlineLevel="0" collapsed="false">
      <c r="A2806" s="57" t="e">
        <f aca="false">INDEX(BucketTable,MATCH(B2806,SumMonths,0),1)</f>
        <v>#N/A</v>
      </c>
      <c r="K2806" s="57" t="e">
        <f aca="false">INDEX(lava,MATCH(B2806,SumMonths,0),2)</f>
        <v>#N/A</v>
      </c>
      <c r="Y2806" s="171"/>
    </row>
    <row r="2807" customFormat="false" ht="12.75" hidden="false" customHeight="false" outlineLevel="0" collapsed="false">
      <c r="A2807" s="57" t="e">
        <f aca="false">INDEX(BucketTable,MATCH(B2807,SumMonths,0),1)</f>
        <v>#N/A</v>
      </c>
      <c r="K2807" s="57" t="e">
        <f aca="false">INDEX(lava,MATCH(B2807,SumMonths,0),2)</f>
        <v>#N/A</v>
      </c>
      <c r="Y2807" s="171"/>
    </row>
    <row r="2808" customFormat="false" ht="12.75" hidden="false" customHeight="false" outlineLevel="0" collapsed="false">
      <c r="A2808" s="57" t="e">
        <f aca="false">INDEX(BucketTable,MATCH(B2808,SumMonths,0),1)</f>
        <v>#N/A</v>
      </c>
      <c r="K2808" s="57" t="e">
        <f aca="false">INDEX(lava,MATCH(B2808,SumMonths,0),2)</f>
        <v>#N/A</v>
      </c>
      <c r="Y2808" s="171"/>
    </row>
    <row r="2809" customFormat="false" ht="12.75" hidden="false" customHeight="false" outlineLevel="0" collapsed="false">
      <c r="A2809" s="57" t="e">
        <f aca="false">INDEX(BucketTable,MATCH(B2809,SumMonths,0),1)</f>
        <v>#N/A</v>
      </c>
      <c r="K2809" s="57" t="e">
        <f aca="false">INDEX(lava,MATCH(B2809,SumMonths,0),2)</f>
        <v>#N/A</v>
      </c>
      <c r="Y2809" s="171"/>
    </row>
    <row r="2810" customFormat="false" ht="12.75" hidden="false" customHeight="false" outlineLevel="0" collapsed="false">
      <c r="A2810" s="57" t="e">
        <f aca="false">INDEX(BucketTable,MATCH(B2810,SumMonths,0),1)</f>
        <v>#N/A</v>
      </c>
      <c r="K2810" s="57" t="e">
        <f aca="false">INDEX(lava,MATCH(B2810,SumMonths,0),2)</f>
        <v>#N/A</v>
      </c>
      <c r="Y2810" s="171"/>
    </row>
    <row r="2811" customFormat="false" ht="12.75" hidden="false" customHeight="false" outlineLevel="0" collapsed="false">
      <c r="A2811" s="57" t="e">
        <f aca="false">INDEX(BucketTable,MATCH(B2811,SumMonths,0),1)</f>
        <v>#N/A</v>
      </c>
      <c r="K2811" s="57" t="e">
        <f aca="false">INDEX(lava,MATCH(B2811,SumMonths,0),2)</f>
        <v>#N/A</v>
      </c>
      <c r="Y2811" s="171"/>
    </row>
    <row r="2812" customFormat="false" ht="12.75" hidden="false" customHeight="false" outlineLevel="0" collapsed="false">
      <c r="A2812" s="57" t="e">
        <f aca="false">INDEX(BucketTable,MATCH(B2812,SumMonths,0),1)</f>
        <v>#N/A</v>
      </c>
      <c r="K2812" s="57" t="e">
        <f aca="false">INDEX(lava,MATCH(B2812,SumMonths,0),2)</f>
        <v>#N/A</v>
      </c>
      <c r="Y2812" s="171"/>
    </row>
    <row r="2813" customFormat="false" ht="12.75" hidden="false" customHeight="false" outlineLevel="0" collapsed="false">
      <c r="A2813" s="57" t="e">
        <f aca="false">INDEX(BucketTable,MATCH(B2813,SumMonths,0),1)</f>
        <v>#N/A</v>
      </c>
      <c r="K2813" s="57" t="e">
        <f aca="false">INDEX(lava,MATCH(B2813,SumMonths,0),2)</f>
        <v>#N/A</v>
      </c>
      <c r="Y2813" s="171"/>
    </row>
    <row r="2814" customFormat="false" ht="12.75" hidden="false" customHeight="false" outlineLevel="0" collapsed="false">
      <c r="A2814" s="57" t="e">
        <f aca="false">INDEX(BucketTable,MATCH(B2814,SumMonths,0),1)</f>
        <v>#N/A</v>
      </c>
      <c r="K2814" s="57" t="e">
        <f aca="false">INDEX(lava,MATCH(B2814,SumMonths,0),2)</f>
        <v>#N/A</v>
      </c>
      <c r="Y2814" s="171"/>
    </row>
    <row r="2815" customFormat="false" ht="12.75" hidden="false" customHeight="false" outlineLevel="0" collapsed="false">
      <c r="A2815" s="57" t="e">
        <f aca="false">INDEX(BucketTable,MATCH(B2815,SumMonths,0),1)</f>
        <v>#N/A</v>
      </c>
      <c r="K2815" s="57" t="e">
        <f aca="false">INDEX(lava,MATCH(B2815,SumMonths,0),2)</f>
        <v>#N/A</v>
      </c>
      <c r="Y2815" s="171"/>
    </row>
    <row r="2816" customFormat="false" ht="12.75" hidden="false" customHeight="false" outlineLevel="0" collapsed="false">
      <c r="A2816" s="57" t="e">
        <f aca="false">INDEX(BucketTable,MATCH(B2816,SumMonths,0),1)</f>
        <v>#N/A</v>
      </c>
      <c r="K2816" s="57" t="e">
        <f aca="false">INDEX(lava,MATCH(B2816,SumMonths,0),2)</f>
        <v>#N/A</v>
      </c>
      <c r="Y2816" s="171"/>
    </row>
    <row r="2817" customFormat="false" ht="12.75" hidden="false" customHeight="false" outlineLevel="0" collapsed="false">
      <c r="A2817" s="57" t="e">
        <f aca="false">INDEX(BucketTable,MATCH(B2817,SumMonths,0),1)</f>
        <v>#N/A</v>
      </c>
      <c r="K2817" s="57" t="e">
        <f aca="false">INDEX(lava,MATCH(B2817,SumMonths,0),2)</f>
        <v>#N/A</v>
      </c>
      <c r="Y2817" s="171"/>
    </row>
    <row r="2818" customFormat="false" ht="12.75" hidden="false" customHeight="false" outlineLevel="0" collapsed="false">
      <c r="A2818" s="57" t="e">
        <f aca="false">INDEX(BucketTable,MATCH(B2818,SumMonths,0),1)</f>
        <v>#N/A</v>
      </c>
      <c r="K2818" s="57" t="e">
        <f aca="false">INDEX(lava,MATCH(B2818,SumMonths,0),2)</f>
        <v>#N/A</v>
      </c>
      <c r="Y2818" s="171"/>
    </row>
    <row r="2819" customFormat="false" ht="12.75" hidden="false" customHeight="false" outlineLevel="0" collapsed="false">
      <c r="A2819" s="57" t="e">
        <f aca="false">INDEX(BucketTable,MATCH(B2819,SumMonths,0),1)</f>
        <v>#N/A</v>
      </c>
      <c r="K2819" s="57" t="e">
        <f aca="false">INDEX(lava,MATCH(B2819,SumMonths,0),2)</f>
        <v>#N/A</v>
      </c>
      <c r="Y2819" s="171"/>
    </row>
    <row r="2820" customFormat="false" ht="12.75" hidden="false" customHeight="false" outlineLevel="0" collapsed="false">
      <c r="A2820" s="57" t="e">
        <f aca="false">INDEX(BucketTable,MATCH(B2820,SumMonths,0),1)</f>
        <v>#N/A</v>
      </c>
      <c r="K2820" s="57" t="e">
        <f aca="false">INDEX(lava,MATCH(B2820,SumMonths,0),2)</f>
        <v>#N/A</v>
      </c>
      <c r="Y2820" s="171"/>
    </row>
    <row r="2821" customFormat="false" ht="12.75" hidden="false" customHeight="false" outlineLevel="0" collapsed="false">
      <c r="A2821" s="57" t="e">
        <f aca="false">INDEX(BucketTable,MATCH(B2821,SumMonths,0),1)</f>
        <v>#N/A</v>
      </c>
      <c r="K2821" s="57" t="e">
        <f aca="false">INDEX(lava,MATCH(B2821,SumMonths,0),2)</f>
        <v>#N/A</v>
      </c>
      <c r="Y2821" s="171"/>
    </row>
    <row r="2822" customFormat="false" ht="12.75" hidden="false" customHeight="false" outlineLevel="0" collapsed="false">
      <c r="A2822" s="57" t="e">
        <f aca="false">INDEX(BucketTable,MATCH(B2822,SumMonths,0),1)</f>
        <v>#N/A</v>
      </c>
      <c r="K2822" s="57" t="e">
        <f aca="false">INDEX(lava,MATCH(B2822,SumMonths,0),2)</f>
        <v>#N/A</v>
      </c>
      <c r="Y2822" s="171"/>
    </row>
    <row r="2823" customFormat="false" ht="12.75" hidden="false" customHeight="false" outlineLevel="0" collapsed="false">
      <c r="A2823" s="57" t="e">
        <f aca="false">INDEX(BucketTable,MATCH(B2823,SumMonths,0),1)</f>
        <v>#N/A</v>
      </c>
      <c r="K2823" s="57" t="e">
        <f aca="false">INDEX(lava,MATCH(B2823,SumMonths,0),2)</f>
        <v>#N/A</v>
      </c>
      <c r="Y2823" s="171"/>
    </row>
    <row r="2824" customFormat="false" ht="12.75" hidden="false" customHeight="false" outlineLevel="0" collapsed="false">
      <c r="A2824" s="57" t="e">
        <f aca="false">INDEX(BucketTable,MATCH(B2824,SumMonths,0),1)</f>
        <v>#N/A</v>
      </c>
      <c r="K2824" s="57" t="e">
        <f aca="false">INDEX(lava,MATCH(B2824,SumMonths,0),2)</f>
        <v>#N/A</v>
      </c>
      <c r="Y2824" s="171"/>
    </row>
    <row r="2825" customFormat="false" ht="12.75" hidden="false" customHeight="false" outlineLevel="0" collapsed="false">
      <c r="A2825" s="57" t="e">
        <f aca="false">INDEX(BucketTable,MATCH(B2825,SumMonths,0),1)</f>
        <v>#N/A</v>
      </c>
      <c r="K2825" s="57" t="e">
        <f aca="false">INDEX(lava,MATCH(B2825,SumMonths,0),2)</f>
        <v>#N/A</v>
      </c>
      <c r="Y2825" s="171"/>
    </row>
    <row r="2826" customFormat="false" ht="12.75" hidden="false" customHeight="false" outlineLevel="0" collapsed="false">
      <c r="A2826" s="57" t="e">
        <f aca="false">INDEX(BucketTable,MATCH(B2826,SumMonths,0),1)</f>
        <v>#N/A</v>
      </c>
      <c r="K2826" s="57" t="e">
        <f aca="false">INDEX(lava,MATCH(B2826,SumMonths,0),2)</f>
        <v>#N/A</v>
      </c>
      <c r="Y2826" s="171"/>
    </row>
    <row r="2827" customFormat="false" ht="12.75" hidden="false" customHeight="false" outlineLevel="0" collapsed="false">
      <c r="A2827" s="57" t="e">
        <f aca="false">INDEX(BucketTable,MATCH(B2827,SumMonths,0),1)</f>
        <v>#N/A</v>
      </c>
      <c r="K2827" s="57" t="e">
        <f aca="false">INDEX(lava,MATCH(B2827,SumMonths,0),2)</f>
        <v>#N/A</v>
      </c>
      <c r="Y2827" s="171"/>
    </row>
    <row r="2828" customFormat="false" ht="12.75" hidden="false" customHeight="false" outlineLevel="0" collapsed="false">
      <c r="A2828" s="57" t="e">
        <f aca="false">INDEX(BucketTable,MATCH(B2828,SumMonths,0),1)</f>
        <v>#N/A</v>
      </c>
      <c r="K2828" s="57" t="e">
        <f aca="false">INDEX(lava,MATCH(B2828,SumMonths,0),2)</f>
        <v>#N/A</v>
      </c>
      <c r="Y2828" s="171"/>
    </row>
    <row r="2829" customFormat="false" ht="12.75" hidden="false" customHeight="false" outlineLevel="0" collapsed="false">
      <c r="A2829" s="57" t="e">
        <f aca="false">INDEX(BucketTable,MATCH(B2829,SumMonths,0),1)</f>
        <v>#N/A</v>
      </c>
      <c r="K2829" s="57" t="e">
        <f aca="false">INDEX(lava,MATCH(B2829,SumMonths,0),2)</f>
        <v>#N/A</v>
      </c>
      <c r="Y2829" s="171"/>
    </row>
    <row r="2830" customFormat="false" ht="12.75" hidden="false" customHeight="false" outlineLevel="0" collapsed="false">
      <c r="A2830" s="57" t="e">
        <f aca="false">INDEX(BucketTable,MATCH(B2830,SumMonths,0),1)</f>
        <v>#N/A</v>
      </c>
      <c r="K2830" s="57" t="e">
        <f aca="false">INDEX(lava,MATCH(B2830,SumMonths,0),2)</f>
        <v>#N/A</v>
      </c>
      <c r="Y2830" s="171"/>
    </row>
    <row r="2831" customFormat="false" ht="12.75" hidden="false" customHeight="false" outlineLevel="0" collapsed="false">
      <c r="A2831" s="57" t="e">
        <f aca="false">INDEX(BucketTable,MATCH(B2831,SumMonths,0),1)</f>
        <v>#N/A</v>
      </c>
      <c r="K2831" s="57" t="e">
        <f aca="false">INDEX(lava,MATCH(B2831,SumMonths,0),2)</f>
        <v>#N/A</v>
      </c>
      <c r="Y2831" s="171"/>
    </row>
    <row r="2832" customFormat="false" ht="12.75" hidden="false" customHeight="false" outlineLevel="0" collapsed="false">
      <c r="A2832" s="57" t="e">
        <f aca="false">INDEX(BucketTable,MATCH(B2832,SumMonths,0),1)</f>
        <v>#N/A</v>
      </c>
      <c r="K2832" s="57" t="e">
        <f aca="false">INDEX(lava,MATCH(B2832,SumMonths,0),2)</f>
        <v>#N/A</v>
      </c>
      <c r="Y2832" s="171"/>
    </row>
    <row r="2833" customFormat="false" ht="12.75" hidden="false" customHeight="false" outlineLevel="0" collapsed="false">
      <c r="A2833" s="57" t="e">
        <f aca="false">INDEX(BucketTable,MATCH(B2833,SumMonths,0),1)</f>
        <v>#N/A</v>
      </c>
      <c r="K2833" s="57" t="e">
        <f aca="false">INDEX(lava,MATCH(B2833,SumMonths,0),2)</f>
        <v>#N/A</v>
      </c>
      <c r="Y2833" s="171"/>
    </row>
    <row r="2834" customFormat="false" ht="12.75" hidden="false" customHeight="false" outlineLevel="0" collapsed="false">
      <c r="A2834" s="57" t="e">
        <f aca="false">INDEX(BucketTable,MATCH(B2834,SumMonths,0),1)</f>
        <v>#N/A</v>
      </c>
      <c r="K2834" s="57" t="e">
        <f aca="false">INDEX(lava,MATCH(B2834,SumMonths,0),2)</f>
        <v>#N/A</v>
      </c>
      <c r="Y2834" s="171"/>
    </row>
    <row r="2835" customFormat="false" ht="12.75" hidden="false" customHeight="false" outlineLevel="0" collapsed="false">
      <c r="A2835" s="57" t="e">
        <f aca="false">INDEX(BucketTable,MATCH(B2835,SumMonths,0),1)</f>
        <v>#N/A</v>
      </c>
      <c r="K2835" s="57" t="e">
        <f aca="false">INDEX(lava,MATCH(B2835,SumMonths,0),2)</f>
        <v>#N/A</v>
      </c>
      <c r="Y2835" s="171"/>
    </row>
    <row r="2836" customFormat="false" ht="12.75" hidden="false" customHeight="false" outlineLevel="0" collapsed="false">
      <c r="A2836" s="57" t="e">
        <f aca="false">INDEX(BucketTable,MATCH(B2836,SumMonths,0),1)</f>
        <v>#N/A</v>
      </c>
      <c r="K2836" s="57" t="e">
        <f aca="false">INDEX(lava,MATCH(B2836,SumMonths,0),2)</f>
        <v>#N/A</v>
      </c>
      <c r="Y2836" s="171"/>
    </row>
    <row r="2837" customFormat="false" ht="12.75" hidden="false" customHeight="false" outlineLevel="0" collapsed="false">
      <c r="A2837" s="57" t="e">
        <f aca="false">INDEX(BucketTable,MATCH(B2837,SumMonths,0),1)</f>
        <v>#N/A</v>
      </c>
      <c r="K2837" s="57" t="e">
        <f aca="false">INDEX(lava,MATCH(B2837,SumMonths,0),2)</f>
        <v>#N/A</v>
      </c>
      <c r="Y2837" s="171"/>
    </row>
    <row r="2838" customFormat="false" ht="12.75" hidden="false" customHeight="false" outlineLevel="0" collapsed="false">
      <c r="A2838" s="57" t="e">
        <f aca="false">INDEX(BucketTable,MATCH(B2838,SumMonths,0),1)</f>
        <v>#N/A</v>
      </c>
      <c r="K2838" s="57" t="e">
        <f aca="false">INDEX(lava,MATCH(B2838,SumMonths,0),2)</f>
        <v>#N/A</v>
      </c>
      <c r="Y2838" s="171"/>
    </row>
    <row r="2839" customFormat="false" ht="12.75" hidden="false" customHeight="false" outlineLevel="0" collapsed="false">
      <c r="A2839" s="57" t="e">
        <f aca="false">INDEX(BucketTable,MATCH(B2839,SumMonths,0),1)</f>
        <v>#N/A</v>
      </c>
      <c r="K2839" s="57" t="e">
        <f aca="false">INDEX(lava,MATCH(B2839,SumMonths,0),2)</f>
        <v>#N/A</v>
      </c>
      <c r="Y2839" s="171"/>
    </row>
    <row r="2840" customFormat="false" ht="12.75" hidden="false" customHeight="false" outlineLevel="0" collapsed="false">
      <c r="A2840" s="57" t="e">
        <f aca="false">INDEX(BucketTable,MATCH(B2840,SumMonths,0),1)</f>
        <v>#N/A</v>
      </c>
      <c r="K2840" s="57" t="e">
        <f aca="false">INDEX(lava,MATCH(B2840,SumMonths,0),2)</f>
        <v>#N/A</v>
      </c>
      <c r="Y2840" s="171"/>
    </row>
    <row r="2841" customFormat="false" ht="12.75" hidden="false" customHeight="false" outlineLevel="0" collapsed="false">
      <c r="A2841" s="57" t="e">
        <f aca="false">INDEX(BucketTable,MATCH(B2841,SumMonths,0),1)</f>
        <v>#N/A</v>
      </c>
      <c r="K2841" s="57" t="e">
        <f aca="false">INDEX(lava,MATCH(B2841,SumMonths,0),2)</f>
        <v>#N/A</v>
      </c>
      <c r="Y2841" s="171"/>
    </row>
    <row r="2842" customFormat="false" ht="12.75" hidden="false" customHeight="false" outlineLevel="0" collapsed="false">
      <c r="A2842" s="57" t="e">
        <f aca="false">INDEX(BucketTable,MATCH(B2842,SumMonths,0),1)</f>
        <v>#N/A</v>
      </c>
      <c r="K2842" s="57" t="e">
        <f aca="false">INDEX(lava,MATCH(B2842,SumMonths,0),2)</f>
        <v>#N/A</v>
      </c>
      <c r="Y2842" s="171"/>
    </row>
    <row r="2843" customFormat="false" ht="12.75" hidden="false" customHeight="false" outlineLevel="0" collapsed="false">
      <c r="A2843" s="57" t="e">
        <f aca="false">INDEX(BucketTable,MATCH(B2843,SumMonths,0),1)</f>
        <v>#N/A</v>
      </c>
      <c r="K2843" s="57" t="e">
        <f aca="false">INDEX(lava,MATCH(B2843,SumMonths,0),2)</f>
        <v>#N/A</v>
      </c>
      <c r="Y2843" s="171"/>
    </row>
    <row r="2844" customFormat="false" ht="12.75" hidden="false" customHeight="false" outlineLevel="0" collapsed="false">
      <c r="A2844" s="57" t="e">
        <f aca="false">INDEX(BucketTable,MATCH(B2844,SumMonths,0),1)</f>
        <v>#N/A</v>
      </c>
      <c r="K2844" s="57" t="e">
        <f aca="false">INDEX(lava,MATCH(B2844,SumMonths,0),2)</f>
        <v>#N/A</v>
      </c>
      <c r="Y2844" s="171"/>
    </row>
    <row r="2845" customFormat="false" ht="12.75" hidden="false" customHeight="false" outlineLevel="0" collapsed="false">
      <c r="A2845" s="57" t="e">
        <f aca="false">INDEX(BucketTable,MATCH(B2845,SumMonths,0),1)</f>
        <v>#N/A</v>
      </c>
      <c r="K2845" s="57" t="e">
        <f aca="false">INDEX(lava,MATCH(B2845,SumMonths,0),2)</f>
        <v>#N/A</v>
      </c>
      <c r="Y2845" s="171"/>
    </row>
    <row r="2846" customFormat="false" ht="12.75" hidden="false" customHeight="false" outlineLevel="0" collapsed="false">
      <c r="A2846" s="57" t="e">
        <f aca="false">INDEX(BucketTable,MATCH(B2846,SumMonths,0),1)</f>
        <v>#N/A</v>
      </c>
      <c r="K2846" s="57" t="e">
        <f aca="false">INDEX(lava,MATCH(B2846,SumMonths,0),2)</f>
        <v>#N/A</v>
      </c>
      <c r="Y2846" s="171"/>
    </row>
    <row r="2847" customFormat="false" ht="12.75" hidden="false" customHeight="false" outlineLevel="0" collapsed="false">
      <c r="A2847" s="57" t="e">
        <f aca="false">INDEX(BucketTable,MATCH(B2847,SumMonths,0),1)</f>
        <v>#N/A</v>
      </c>
      <c r="K2847" s="57" t="e">
        <f aca="false">INDEX(lava,MATCH(B2847,SumMonths,0),2)</f>
        <v>#N/A</v>
      </c>
      <c r="Y2847" s="171"/>
    </row>
    <row r="2848" customFormat="false" ht="12.75" hidden="false" customHeight="false" outlineLevel="0" collapsed="false">
      <c r="A2848" s="57" t="e">
        <f aca="false">INDEX(BucketTable,MATCH(B2848,SumMonths,0),1)</f>
        <v>#N/A</v>
      </c>
      <c r="K2848" s="57" t="e">
        <f aca="false">INDEX(lava,MATCH(B2848,SumMonths,0),2)</f>
        <v>#N/A</v>
      </c>
      <c r="Y2848" s="171"/>
    </row>
    <row r="2849" customFormat="false" ht="12.75" hidden="false" customHeight="false" outlineLevel="0" collapsed="false">
      <c r="A2849" s="57" t="e">
        <f aca="false">INDEX(BucketTable,MATCH(B2849,SumMonths,0),1)</f>
        <v>#N/A</v>
      </c>
      <c r="K2849" s="57" t="e">
        <f aca="false">INDEX(lava,MATCH(B2849,SumMonths,0),2)</f>
        <v>#N/A</v>
      </c>
      <c r="Y2849" s="171"/>
    </row>
    <row r="2850" customFormat="false" ht="12.75" hidden="false" customHeight="false" outlineLevel="0" collapsed="false">
      <c r="A2850" s="57" t="e">
        <f aca="false">INDEX(BucketTable,MATCH(B2850,SumMonths,0),1)</f>
        <v>#N/A</v>
      </c>
      <c r="K2850" s="57" t="e">
        <f aca="false">INDEX(lava,MATCH(B2850,SumMonths,0),2)</f>
        <v>#N/A</v>
      </c>
      <c r="Y2850" s="171"/>
    </row>
    <row r="2851" customFormat="false" ht="12.75" hidden="false" customHeight="false" outlineLevel="0" collapsed="false">
      <c r="A2851" s="57" t="e">
        <f aca="false">INDEX(BucketTable,MATCH(B2851,SumMonths,0),1)</f>
        <v>#N/A</v>
      </c>
      <c r="K2851" s="57" t="e">
        <f aca="false">INDEX(lava,MATCH(B2851,SumMonths,0),2)</f>
        <v>#N/A</v>
      </c>
      <c r="Y2851" s="171"/>
    </row>
    <row r="2852" customFormat="false" ht="12.75" hidden="false" customHeight="false" outlineLevel="0" collapsed="false">
      <c r="A2852" s="57" t="e">
        <f aca="false">INDEX(BucketTable,MATCH(B2852,SumMonths,0),1)</f>
        <v>#N/A</v>
      </c>
      <c r="K2852" s="57" t="e">
        <f aca="false">INDEX(lava,MATCH(B2852,SumMonths,0),2)</f>
        <v>#N/A</v>
      </c>
      <c r="Y2852" s="171"/>
    </row>
    <row r="2853" customFormat="false" ht="12.75" hidden="false" customHeight="false" outlineLevel="0" collapsed="false">
      <c r="A2853" s="57" t="e">
        <f aca="false">INDEX(BucketTable,MATCH(B2853,SumMonths,0),1)</f>
        <v>#N/A</v>
      </c>
      <c r="K2853" s="57" t="e">
        <f aca="false">INDEX(lava,MATCH(B2853,SumMonths,0),2)</f>
        <v>#N/A</v>
      </c>
      <c r="Y2853" s="171"/>
    </row>
    <row r="2854" customFormat="false" ht="12.75" hidden="false" customHeight="false" outlineLevel="0" collapsed="false">
      <c r="A2854" s="57" t="e">
        <f aca="false">INDEX(BucketTable,MATCH(B2854,SumMonths,0),1)</f>
        <v>#N/A</v>
      </c>
      <c r="K2854" s="57" t="e">
        <f aca="false">INDEX(lava,MATCH(B2854,SumMonths,0),2)</f>
        <v>#N/A</v>
      </c>
      <c r="Y2854" s="171"/>
    </row>
    <row r="2855" customFormat="false" ht="12.75" hidden="false" customHeight="false" outlineLevel="0" collapsed="false">
      <c r="A2855" s="57" t="e">
        <f aca="false">INDEX(BucketTable,MATCH(B2855,SumMonths,0),1)</f>
        <v>#N/A</v>
      </c>
      <c r="K2855" s="57" t="e">
        <f aca="false">INDEX(lava,MATCH(B2855,SumMonths,0),2)</f>
        <v>#N/A</v>
      </c>
      <c r="Y2855" s="171"/>
    </row>
    <row r="2856" customFormat="false" ht="12.75" hidden="false" customHeight="false" outlineLevel="0" collapsed="false">
      <c r="A2856" s="57" t="e">
        <f aca="false">INDEX(BucketTable,MATCH(B2856,SumMonths,0),1)</f>
        <v>#N/A</v>
      </c>
      <c r="K2856" s="57" t="e">
        <f aca="false">INDEX(lava,MATCH(B2856,SumMonths,0),2)</f>
        <v>#N/A</v>
      </c>
      <c r="Y2856" s="171"/>
    </row>
    <row r="2857" customFormat="false" ht="12.75" hidden="false" customHeight="false" outlineLevel="0" collapsed="false">
      <c r="A2857" s="57" t="e">
        <f aca="false">INDEX(BucketTable,MATCH(B2857,SumMonths,0),1)</f>
        <v>#N/A</v>
      </c>
      <c r="K2857" s="57" t="e">
        <f aca="false">INDEX(lava,MATCH(B2857,SumMonths,0),2)</f>
        <v>#N/A</v>
      </c>
      <c r="Y2857" s="171"/>
    </row>
    <row r="2858" customFormat="false" ht="12.75" hidden="false" customHeight="false" outlineLevel="0" collapsed="false">
      <c r="A2858" s="57" t="e">
        <f aca="false">INDEX(BucketTable,MATCH(B2858,SumMonths,0),1)</f>
        <v>#N/A</v>
      </c>
      <c r="K2858" s="57" t="e">
        <f aca="false">INDEX(lava,MATCH(B2858,SumMonths,0),2)</f>
        <v>#N/A</v>
      </c>
      <c r="Y2858" s="171"/>
    </row>
    <row r="2859" customFormat="false" ht="12.75" hidden="false" customHeight="false" outlineLevel="0" collapsed="false">
      <c r="A2859" s="57" t="e">
        <f aca="false">INDEX(BucketTable,MATCH(B2859,SumMonths,0),1)</f>
        <v>#N/A</v>
      </c>
      <c r="K2859" s="57" t="e">
        <f aca="false">INDEX(lava,MATCH(B2859,SumMonths,0),2)</f>
        <v>#N/A</v>
      </c>
      <c r="Y2859" s="171"/>
    </row>
    <row r="2860" customFormat="false" ht="12.75" hidden="false" customHeight="false" outlineLevel="0" collapsed="false">
      <c r="A2860" s="57" t="e">
        <f aca="false">INDEX(BucketTable,MATCH(B2860,SumMonths,0),1)</f>
        <v>#N/A</v>
      </c>
      <c r="K2860" s="57" t="e">
        <f aca="false">INDEX(lava,MATCH(B2860,SumMonths,0),2)</f>
        <v>#N/A</v>
      </c>
      <c r="Y2860" s="171"/>
    </row>
    <row r="2861" customFormat="false" ht="12.75" hidden="false" customHeight="false" outlineLevel="0" collapsed="false">
      <c r="A2861" s="57" t="e">
        <f aca="false">INDEX(BucketTable,MATCH(B2861,SumMonths,0),1)</f>
        <v>#N/A</v>
      </c>
      <c r="K2861" s="57" t="e">
        <f aca="false">INDEX(lava,MATCH(B2861,SumMonths,0),2)</f>
        <v>#N/A</v>
      </c>
      <c r="Y2861" s="171"/>
    </row>
    <row r="2862" customFormat="false" ht="12.75" hidden="false" customHeight="false" outlineLevel="0" collapsed="false">
      <c r="A2862" s="57" t="e">
        <f aca="false">INDEX(BucketTable,MATCH(B2862,SumMonths,0),1)</f>
        <v>#N/A</v>
      </c>
      <c r="K2862" s="57" t="e">
        <f aca="false">INDEX(lava,MATCH(B2862,SumMonths,0),2)</f>
        <v>#N/A</v>
      </c>
      <c r="Y2862" s="171"/>
    </row>
    <row r="2863" customFormat="false" ht="12.75" hidden="false" customHeight="false" outlineLevel="0" collapsed="false">
      <c r="A2863" s="57" t="e">
        <f aca="false">INDEX(BucketTable,MATCH(B2863,SumMonths,0),1)</f>
        <v>#N/A</v>
      </c>
      <c r="K2863" s="57" t="e">
        <f aca="false">INDEX(lava,MATCH(B2863,SumMonths,0),2)</f>
        <v>#N/A</v>
      </c>
      <c r="Y2863" s="171"/>
    </row>
    <row r="2864" customFormat="false" ht="12.75" hidden="false" customHeight="false" outlineLevel="0" collapsed="false">
      <c r="A2864" s="57" t="e">
        <f aca="false">INDEX(BucketTable,MATCH(B2864,SumMonths,0),1)</f>
        <v>#N/A</v>
      </c>
      <c r="K2864" s="57" t="e">
        <f aca="false">INDEX(lava,MATCH(B2864,SumMonths,0),2)</f>
        <v>#N/A</v>
      </c>
      <c r="Y2864" s="171"/>
    </row>
    <row r="2865" customFormat="false" ht="12.75" hidden="false" customHeight="false" outlineLevel="0" collapsed="false">
      <c r="A2865" s="57" t="e">
        <f aca="false">INDEX(BucketTable,MATCH(B2865,SumMonths,0),1)</f>
        <v>#N/A</v>
      </c>
      <c r="K2865" s="57" t="e">
        <f aca="false">INDEX(lava,MATCH(B2865,SumMonths,0),2)</f>
        <v>#N/A</v>
      </c>
      <c r="Y2865" s="171"/>
    </row>
    <row r="2866" customFormat="false" ht="12.75" hidden="false" customHeight="false" outlineLevel="0" collapsed="false">
      <c r="A2866" s="57" t="e">
        <f aca="false">INDEX(BucketTable,MATCH(B2866,SumMonths,0),1)</f>
        <v>#N/A</v>
      </c>
      <c r="K2866" s="57" t="e">
        <f aca="false">INDEX(lava,MATCH(B2866,SumMonths,0),2)</f>
        <v>#N/A</v>
      </c>
      <c r="Y2866" s="171"/>
    </row>
    <row r="2867" customFormat="false" ht="12.75" hidden="false" customHeight="false" outlineLevel="0" collapsed="false">
      <c r="A2867" s="57" t="e">
        <f aca="false">INDEX(BucketTable,MATCH(B2867,SumMonths,0),1)</f>
        <v>#N/A</v>
      </c>
      <c r="K2867" s="57" t="e">
        <f aca="false">INDEX(lava,MATCH(B2867,SumMonths,0),2)</f>
        <v>#N/A</v>
      </c>
      <c r="Y2867" s="171"/>
    </row>
    <row r="2868" customFormat="false" ht="12.75" hidden="false" customHeight="false" outlineLevel="0" collapsed="false">
      <c r="A2868" s="57" t="e">
        <f aca="false">INDEX(BucketTable,MATCH(B2868,SumMonths,0),1)</f>
        <v>#N/A</v>
      </c>
      <c r="K2868" s="57" t="e">
        <f aca="false">INDEX(lava,MATCH(B2868,SumMonths,0),2)</f>
        <v>#N/A</v>
      </c>
      <c r="Y2868" s="171"/>
    </row>
    <row r="2869" customFormat="false" ht="12.75" hidden="false" customHeight="false" outlineLevel="0" collapsed="false">
      <c r="A2869" s="57" t="e">
        <f aca="false">INDEX(BucketTable,MATCH(B2869,SumMonths,0),1)</f>
        <v>#N/A</v>
      </c>
      <c r="K2869" s="57" t="e">
        <f aca="false">INDEX(lava,MATCH(B2869,SumMonths,0),2)</f>
        <v>#N/A</v>
      </c>
      <c r="Y2869" s="171"/>
    </row>
    <row r="2870" customFormat="false" ht="12.75" hidden="false" customHeight="false" outlineLevel="0" collapsed="false">
      <c r="A2870" s="57" t="e">
        <f aca="false">INDEX(BucketTable,MATCH(B2870,SumMonths,0),1)</f>
        <v>#N/A</v>
      </c>
      <c r="K2870" s="57" t="e">
        <f aca="false">INDEX(lava,MATCH(B2870,SumMonths,0),2)</f>
        <v>#N/A</v>
      </c>
      <c r="Y2870" s="171"/>
    </row>
    <row r="2871" customFormat="false" ht="12.75" hidden="false" customHeight="false" outlineLevel="0" collapsed="false">
      <c r="A2871" s="57" t="e">
        <f aca="false">INDEX(BucketTable,MATCH(B2871,SumMonths,0),1)</f>
        <v>#N/A</v>
      </c>
      <c r="K2871" s="57" t="e">
        <f aca="false">INDEX(lava,MATCH(B2871,SumMonths,0),2)</f>
        <v>#N/A</v>
      </c>
      <c r="Y2871" s="171"/>
    </row>
    <row r="2872" customFormat="false" ht="12.75" hidden="false" customHeight="false" outlineLevel="0" collapsed="false">
      <c r="A2872" s="57" t="e">
        <f aca="false">INDEX(BucketTable,MATCH(B2872,SumMonths,0),1)</f>
        <v>#N/A</v>
      </c>
      <c r="K2872" s="57" t="e">
        <f aca="false">INDEX(lava,MATCH(B2872,SumMonths,0),2)</f>
        <v>#N/A</v>
      </c>
      <c r="Y2872" s="171"/>
    </row>
    <row r="2873" customFormat="false" ht="12.75" hidden="false" customHeight="false" outlineLevel="0" collapsed="false">
      <c r="A2873" s="57" t="e">
        <f aca="false">INDEX(BucketTable,MATCH(B2873,SumMonths,0),1)</f>
        <v>#N/A</v>
      </c>
      <c r="K2873" s="57" t="e">
        <f aca="false">INDEX(lava,MATCH(B2873,SumMonths,0),2)</f>
        <v>#N/A</v>
      </c>
      <c r="Y2873" s="171"/>
    </row>
    <row r="2874" customFormat="false" ht="12.75" hidden="false" customHeight="false" outlineLevel="0" collapsed="false">
      <c r="A2874" s="57" t="e">
        <f aca="false">INDEX(BucketTable,MATCH(B2874,SumMonths,0),1)</f>
        <v>#N/A</v>
      </c>
      <c r="K2874" s="57" t="e">
        <f aca="false">INDEX(lava,MATCH(B2874,SumMonths,0),2)</f>
        <v>#N/A</v>
      </c>
      <c r="Y2874" s="171"/>
    </row>
    <row r="2875" customFormat="false" ht="12.75" hidden="false" customHeight="false" outlineLevel="0" collapsed="false">
      <c r="A2875" s="57" t="e">
        <f aca="false">INDEX(BucketTable,MATCH(B2875,SumMonths,0),1)</f>
        <v>#N/A</v>
      </c>
      <c r="K2875" s="57" t="e">
        <f aca="false">INDEX(lava,MATCH(B2875,SumMonths,0),2)</f>
        <v>#N/A</v>
      </c>
      <c r="Y2875" s="171"/>
    </row>
    <row r="2876" customFormat="false" ht="12.75" hidden="false" customHeight="false" outlineLevel="0" collapsed="false">
      <c r="A2876" s="57" t="e">
        <f aca="false">INDEX(BucketTable,MATCH(B2876,SumMonths,0),1)</f>
        <v>#N/A</v>
      </c>
      <c r="K2876" s="57" t="e">
        <f aca="false">INDEX(lava,MATCH(B2876,SumMonths,0),2)</f>
        <v>#N/A</v>
      </c>
      <c r="Y2876" s="171"/>
    </row>
    <row r="2877" customFormat="false" ht="12.75" hidden="false" customHeight="false" outlineLevel="0" collapsed="false">
      <c r="A2877" s="57" t="e">
        <f aca="false">INDEX(BucketTable,MATCH(B2877,SumMonths,0),1)</f>
        <v>#N/A</v>
      </c>
      <c r="K2877" s="57" t="e">
        <f aca="false">INDEX(lava,MATCH(B2877,SumMonths,0),2)</f>
        <v>#N/A</v>
      </c>
      <c r="Y2877" s="171"/>
    </row>
    <row r="2878" customFormat="false" ht="12.75" hidden="false" customHeight="false" outlineLevel="0" collapsed="false">
      <c r="A2878" s="57" t="e">
        <f aca="false">INDEX(BucketTable,MATCH(B2878,SumMonths,0),1)</f>
        <v>#N/A</v>
      </c>
      <c r="K2878" s="57" t="e">
        <f aca="false">INDEX(lava,MATCH(B2878,SumMonths,0),2)</f>
        <v>#N/A</v>
      </c>
      <c r="Y2878" s="171"/>
    </row>
    <row r="2879" customFormat="false" ht="12.75" hidden="false" customHeight="false" outlineLevel="0" collapsed="false">
      <c r="A2879" s="57" t="e">
        <f aca="false">INDEX(BucketTable,MATCH(B2879,SumMonths,0),1)</f>
        <v>#N/A</v>
      </c>
      <c r="K2879" s="57" t="e">
        <f aca="false">INDEX(lava,MATCH(B2879,SumMonths,0),2)</f>
        <v>#N/A</v>
      </c>
      <c r="Y2879" s="171"/>
    </row>
    <row r="2880" customFormat="false" ht="12.75" hidden="false" customHeight="false" outlineLevel="0" collapsed="false">
      <c r="A2880" s="57" t="e">
        <f aca="false">INDEX(BucketTable,MATCH(B2880,SumMonths,0),1)</f>
        <v>#N/A</v>
      </c>
      <c r="K2880" s="57" t="e">
        <f aca="false">INDEX(lava,MATCH(B2880,SumMonths,0),2)</f>
        <v>#N/A</v>
      </c>
      <c r="Y2880" s="171"/>
    </row>
    <row r="2881" customFormat="false" ht="12.75" hidden="false" customHeight="false" outlineLevel="0" collapsed="false">
      <c r="A2881" s="57" t="e">
        <f aca="false">INDEX(BucketTable,MATCH(B2881,SumMonths,0),1)</f>
        <v>#N/A</v>
      </c>
      <c r="K2881" s="57" t="e">
        <f aca="false">INDEX(lava,MATCH(B2881,SumMonths,0),2)</f>
        <v>#N/A</v>
      </c>
      <c r="Y2881" s="171"/>
    </row>
    <row r="2882" customFormat="false" ht="12.75" hidden="false" customHeight="false" outlineLevel="0" collapsed="false">
      <c r="A2882" s="57" t="e">
        <f aca="false">INDEX(BucketTable,MATCH(B2882,SumMonths,0),1)</f>
        <v>#N/A</v>
      </c>
      <c r="K2882" s="57" t="e">
        <f aca="false">INDEX(lava,MATCH(B2882,SumMonths,0),2)</f>
        <v>#N/A</v>
      </c>
      <c r="Y2882" s="171"/>
    </row>
    <row r="2883" customFormat="false" ht="12.75" hidden="false" customHeight="false" outlineLevel="0" collapsed="false">
      <c r="A2883" s="57" t="e">
        <f aca="false">INDEX(BucketTable,MATCH(B2883,SumMonths,0),1)</f>
        <v>#N/A</v>
      </c>
      <c r="K2883" s="57" t="e">
        <f aca="false">INDEX(lava,MATCH(B2883,SumMonths,0),2)</f>
        <v>#N/A</v>
      </c>
      <c r="Y2883" s="171"/>
    </row>
    <row r="2884" customFormat="false" ht="12.75" hidden="false" customHeight="false" outlineLevel="0" collapsed="false">
      <c r="A2884" s="57" t="e">
        <f aca="false">INDEX(BucketTable,MATCH(B2884,SumMonths,0),1)</f>
        <v>#N/A</v>
      </c>
      <c r="K2884" s="57" t="e">
        <f aca="false">INDEX(lava,MATCH(B2884,SumMonths,0),2)</f>
        <v>#N/A</v>
      </c>
      <c r="Y2884" s="171"/>
    </row>
    <row r="2885" customFormat="false" ht="12.75" hidden="false" customHeight="false" outlineLevel="0" collapsed="false">
      <c r="A2885" s="57" t="e">
        <f aca="false">INDEX(BucketTable,MATCH(B2885,SumMonths,0),1)</f>
        <v>#N/A</v>
      </c>
      <c r="K2885" s="57" t="e">
        <f aca="false">INDEX(lava,MATCH(B2885,SumMonths,0),2)</f>
        <v>#N/A</v>
      </c>
      <c r="Y2885" s="171"/>
    </row>
    <row r="2886" customFormat="false" ht="12.75" hidden="false" customHeight="false" outlineLevel="0" collapsed="false">
      <c r="A2886" s="57" t="e">
        <f aca="false">INDEX(BucketTable,MATCH(B2886,SumMonths,0),1)</f>
        <v>#N/A</v>
      </c>
      <c r="K2886" s="57" t="e">
        <f aca="false">INDEX(lava,MATCH(B2886,SumMonths,0),2)</f>
        <v>#N/A</v>
      </c>
      <c r="Y2886" s="171"/>
    </row>
    <row r="2887" customFormat="false" ht="12.75" hidden="false" customHeight="false" outlineLevel="0" collapsed="false">
      <c r="A2887" s="57" t="e">
        <f aca="false">INDEX(BucketTable,MATCH(B2887,SumMonths,0),1)</f>
        <v>#N/A</v>
      </c>
      <c r="K2887" s="57" t="e">
        <f aca="false">INDEX(lava,MATCH(B2887,SumMonths,0),2)</f>
        <v>#N/A</v>
      </c>
      <c r="Y2887" s="171"/>
    </row>
    <row r="2888" customFormat="false" ht="12.75" hidden="false" customHeight="false" outlineLevel="0" collapsed="false">
      <c r="A2888" s="57" t="e">
        <f aca="false">INDEX(BucketTable,MATCH(B2888,SumMonths,0),1)</f>
        <v>#N/A</v>
      </c>
      <c r="K2888" s="57" t="e">
        <f aca="false">INDEX(lava,MATCH(B2888,SumMonths,0),2)</f>
        <v>#N/A</v>
      </c>
      <c r="Y2888" s="171"/>
    </row>
    <row r="2889" customFormat="false" ht="12.75" hidden="false" customHeight="false" outlineLevel="0" collapsed="false">
      <c r="A2889" s="57" t="e">
        <f aca="false">INDEX(BucketTable,MATCH(B2889,SumMonths,0),1)</f>
        <v>#N/A</v>
      </c>
      <c r="K2889" s="57" t="e">
        <f aca="false">INDEX(lava,MATCH(B2889,SumMonths,0),2)</f>
        <v>#N/A</v>
      </c>
      <c r="Y2889" s="171"/>
    </row>
    <row r="2890" customFormat="false" ht="12.75" hidden="false" customHeight="false" outlineLevel="0" collapsed="false">
      <c r="A2890" s="57" t="e">
        <f aca="false">INDEX(BucketTable,MATCH(B2890,SumMonths,0),1)</f>
        <v>#N/A</v>
      </c>
      <c r="K2890" s="57" t="e">
        <f aca="false">INDEX(lava,MATCH(B2890,SumMonths,0),2)</f>
        <v>#N/A</v>
      </c>
      <c r="Y2890" s="171"/>
    </row>
    <row r="2891" customFormat="false" ht="12.75" hidden="false" customHeight="false" outlineLevel="0" collapsed="false">
      <c r="A2891" s="57" t="e">
        <f aca="false">INDEX(BucketTable,MATCH(B2891,SumMonths,0),1)</f>
        <v>#N/A</v>
      </c>
      <c r="K2891" s="57" t="e">
        <f aca="false">INDEX(lava,MATCH(B2891,SumMonths,0),2)</f>
        <v>#N/A</v>
      </c>
      <c r="Y2891" s="171"/>
    </row>
    <row r="2892" customFormat="false" ht="12.75" hidden="false" customHeight="false" outlineLevel="0" collapsed="false">
      <c r="A2892" s="57" t="e">
        <f aca="false">INDEX(BucketTable,MATCH(B2892,SumMonths,0),1)</f>
        <v>#N/A</v>
      </c>
      <c r="K2892" s="57" t="e">
        <f aca="false">INDEX(lava,MATCH(B2892,SumMonths,0),2)</f>
        <v>#N/A</v>
      </c>
      <c r="Y2892" s="171"/>
    </row>
    <row r="2893" customFormat="false" ht="12.75" hidden="false" customHeight="false" outlineLevel="0" collapsed="false">
      <c r="A2893" s="57" t="e">
        <f aca="false">INDEX(BucketTable,MATCH(B2893,SumMonths,0),1)</f>
        <v>#N/A</v>
      </c>
      <c r="K2893" s="57" t="e">
        <f aca="false">INDEX(lava,MATCH(B2893,SumMonths,0),2)</f>
        <v>#N/A</v>
      </c>
      <c r="Y2893" s="171"/>
    </row>
    <row r="2894" customFormat="false" ht="12.75" hidden="false" customHeight="false" outlineLevel="0" collapsed="false">
      <c r="A2894" s="57" t="e">
        <f aca="false">INDEX(BucketTable,MATCH(B2894,SumMonths,0),1)</f>
        <v>#N/A</v>
      </c>
      <c r="K2894" s="57" t="e">
        <f aca="false">INDEX(lava,MATCH(B2894,SumMonths,0),2)</f>
        <v>#N/A</v>
      </c>
      <c r="Y2894" s="171"/>
    </row>
    <row r="2895" customFormat="false" ht="12.75" hidden="false" customHeight="false" outlineLevel="0" collapsed="false">
      <c r="A2895" s="57" t="e">
        <f aca="false">INDEX(BucketTable,MATCH(B2895,SumMonths,0),1)</f>
        <v>#N/A</v>
      </c>
      <c r="K2895" s="57" t="e">
        <f aca="false">INDEX(lava,MATCH(B2895,SumMonths,0),2)</f>
        <v>#N/A</v>
      </c>
      <c r="Y2895" s="171"/>
    </row>
    <row r="2896" customFormat="false" ht="12.75" hidden="false" customHeight="false" outlineLevel="0" collapsed="false">
      <c r="A2896" s="57" t="e">
        <f aca="false">INDEX(BucketTable,MATCH(B2896,SumMonths,0),1)</f>
        <v>#N/A</v>
      </c>
      <c r="K2896" s="57" t="e">
        <f aca="false">INDEX(lava,MATCH(B2896,SumMonths,0),2)</f>
        <v>#N/A</v>
      </c>
      <c r="Y2896" s="171"/>
    </row>
    <row r="2897" customFormat="false" ht="12.75" hidden="false" customHeight="false" outlineLevel="0" collapsed="false">
      <c r="A2897" s="57" t="e">
        <f aca="false">INDEX(BucketTable,MATCH(B2897,SumMonths,0),1)</f>
        <v>#N/A</v>
      </c>
      <c r="K2897" s="57" t="e">
        <f aca="false">INDEX(lava,MATCH(B2897,SumMonths,0),2)</f>
        <v>#N/A</v>
      </c>
      <c r="Y2897" s="171"/>
    </row>
    <row r="2898" customFormat="false" ht="12.75" hidden="false" customHeight="false" outlineLevel="0" collapsed="false">
      <c r="A2898" s="57" t="e">
        <f aca="false">INDEX(BucketTable,MATCH(B2898,SumMonths,0),1)</f>
        <v>#N/A</v>
      </c>
      <c r="K2898" s="57" t="e">
        <f aca="false">INDEX(lava,MATCH(B2898,SumMonths,0),2)</f>
        <v>#N/A</v>
      </c>
      <c r="Y2898" s="171"/>
    </row>
    <row r="2899" customFormat="false" ht="12.75" hidden="false" customHeight="false" outlineLevel="0" collapsed="false">
      <c r="A2899" s="57" t="e">
        <f aca="false">INDEX(BucketTable,MATCH(B2899,SumMonths,0),1)</f>
        <v>#N/A</v>
      </c>
      <c r="K2899" s="57" t="e">
        <f aca="false">INDEX(lava,MATCH(B2899,SumMonths,0),2)</f>
        <v>#N/A</v>
      </c>
      <c r="Y2899" s="171"/>
    </row>
    <row r="2900" customFormat="false" ht="12.75" hidden="false" customHeight="false" outlineLevel="0" collapsed="false">
      <c r="A2900" s="57" t="e">
        <f aca="false">INDEX(BucketTable,MATCH(B2900,SumMonths,0),1)</f>
        <v>#N/A</v>
      </c>
      <c r="K2900" s="57" t="e">
        <f aca="false">INDEX(lava,MATCH(B2900,SumMonths,0),2)</f>
        <v>#N/A</v>
      </c>
      <c r="Y2900" s="171"/>
    </row>
    <row r="2901" customFormat="false" ht="12.75" hidden="false" customHeight="false" outlineLevel="0" collapsed="false">
      <c r="A2901" s="57" t="e">
        <f aca="false">INDEX(BucketTable,MATCH(B2901,SumMonths,0),1)</f>
        <v>#N/A</v>
      </c>
      <c r="K2901" s="57" t="e">
        <f aca="false">INDEX(lava,MATCH(B2901,SumMonths,0),2)</f>
        <v>#N/A</v>
      </c>
      <c r="Y2901" s="171"/>
    </row>
    <row r="2902" customFormat="false" ht="12.75" hidden="false" customHeight="false" outlineLevel="0" collapsed="false">
      <c r="A2902" s="57" t="e">
        <f aca="false">INDEX(BucketTable,MATCH(B2902,SumMonths,0),1)</f>
        <v>#N/A</v>
      </c>
      <c r="K2902" s="57" t="e">
        <f aca="false">INDEX(lava,MATCH(B2902,SumMonths,0),2)</f>
        <v>#N/A</v>
      </c>
      <c r="Y2902" s="171"/>
    </row>
    <row r="2903" customFormat="false" ht="12.75" hidden="false" customHeight="false" outlineLevel="0" collapsed="false">
      <c r="A2903" s="57" t="e">
        <f aca="false">INDEX(BucketTable,MATCH(B2903,SumMonths,0),1)</f>
        <v>#N/A</v>
      </c>
      <c r="K2903" s="57" t="e">
        <f aca="false">INDEX(lava,MATCH(B2903,SumMonths,0),2)</f>
        <v>#N/A</v>
      </c>
      <c r="Y2903" s="171"/>
    </row>
    <row r="2904" customFormat="false" ht="12.75" hidden="false" customHeight="false" outlineLevel="0" collapsed="false">
      <c r="A2904" s="57" t="e">
        <f aca="false">INDEX(BucketTable,MATCH(B2904,SumMonths,0),1)</f>
        <v>#N/A</v>
      </c>
      <c r="K2904" s="57" t="e">
        <f aca="false">INDEX(lava,MATCH(B2904,SumMonths,0),2)</f>
        <v>#N/A</v>
      </c>
      <c r="Y2904" s="171"/>
    </row>
    <row r="2905" customFormat="false" ht="12.75" hidden="false" customHeight="false" outlineLevel="0" collapsed="false">
      <c r="A2905" s="57" t="e">
        <f aca="false">INDEX(BucketTable,MATCH(B2905,SumMonths,0),1)</f>
        <v>#N/A</v>
      </c>
      <c r="K2905" s="57" t="e">
        <f aca="false">INDEX(lava,MATCH(B2905,SumMonths,0),2)</f>
        <v>#N/A</v>
      </c>
      <c r="Y2905" s="171"/>
    </row>
    <row r="2906" customFormat="false" ht="12.75" hidden="false" customHeight="false" outlineLevel="0" collapsed="false">
      <c r="A2906" s="57" t="e">
        <f aca="false">INDEX(BucketTable,MATCH(B2906,SumMonths,0),1)</f>
        <v>#N/A</v>
      </c>
      <c r="K2906" s="57" t="e">
        <f aca="false">INDEX(lava,MATCH(B2906,SumMonths,0),2)</f>
        <v>#N/A</v>
      </c>
      <c r="Y2906" s="171"/>
    </row>
    <row r="2907" customFormat="false" ht="12.75" hidden="false" customHeight="false" outlineLevel="0" collapsed="false">
      <c r="A2907" s="57" t="e">
        <f aca="false">INDEX(BucketTable,MATCH(B2907,SumMonths,0),1)</f>
        <v>#N/A</v>
      </c>
      <c r="K2907" s="57" t="e">
        <f aca="false">INDEX(lava,MATCH(B2907,SumMonths,0),2)</f>
        <v>#N/A</v>
      </c>
      <c r="Y2907" s="171"/>
    </row>
    <row r="2908" customFormat="false" ht="12.75" hidden="false" customHeight="false" outlineLevel="0" collapsed="false">
      <c r="A2908" s="57" t="e">
        <f aca="false">INDEX(BucketTable,MATCH(B2908,SumMonths,0),1)</f>
        <v>#N/A</v>
      </c>
      <c r="K2908" s="57" t="e">
        <f aca="false">INDEX(lava,MATCH(B2908,SumMonths,0),2)</f>
        <v>#N/A</v>
      </c>
      <c r="Y2908" s="171"/>
    </row>
    <row r="2909" customFormat="false" ht="12.75" hidden="false" customHeight="false" outlineLevel="0" collapsed="false">
      <c r="A2909" s="57" t="e">
        <f aca="false">INDEX(BucketTable,MATCH(B2909,SumMonths,0),1)</f>
        <v>#N/A</v>
      </c>
      <c r="K2909" s="57" t="e">
        <f aca="false">INDEX(lava,MATCH(B2909,SumMonths,0),2)</f>
        <v>#N/A</v>
      </c>
      <c r="Y2909" s="171"/>
    </row>
    <row r="2910" customFormat="false" ht="12.75" hidden="false" customHeight="false" outlineLevel="0" collapsed="false">
      <c r="A2910" s="57" t="e">
        <f aca="false">INDEX(BucketTable,MATCH(B2910,SumMonths,0),1)</f>
        <v>#N/A</v>
      </c>
      <c r="K2910" s="57" t="e">
        <f aca="false">INDEX(lava,MATCH(B2910,SumMonths,0),2)</f>
        <v>#N/A</v>
      </c>
      <c r="Y2910" s="171"/>
    </row>
    <row r="2911" customFormat="false" ht="12.75" hidden="false" customHeight="false" outlineLevel="0" collapsed="false">
      <c r="A2911" s="57" t="e">
        <f aca="false">INDEX(BucketTable,MATCH(B2911,SumMonths,0),1)</f>
        <v>#N/A</v>
      </c>
      <c r="K2911" s="57" t="e">
        <f aca="false">INDEX(lava,MATCH(B2911,SumMonths,0),2)</f>
        <v>#N/A</v>
      </c>
      <c r="Y2911" s="171"/>
    </row>
    <row r="2912" customFormat="false" ht="12.75" hidden="false" customHeight="false" outlineLevel="0" collapsed="false">
      <c r="A2912" s="57" t="e">
        <f aca="false">INDEX(BucketTable,MATCH(B2912,SumMonths,0),1)</f>
        <v>#N/A</v>
      </c>
      <c r="K2912" s="57" t="e">
        <f aca="false">INDEX(lava,MATCH(B2912,SumMonths,0),2)</f>
        <v>#N/A</v>
      </c>
      <c r="Y2912" s="171"/>
    </row>
    <row r="2913" customFormat="false" ht="12.75" hidden="false" customHeight="false" outlineLevel="0" collapsed="false">
      <c r="A2913" s="57" t="e">
        <f aca="false">INDEX(BucketTable,MATCH(B2913,SumMonths,0),1)</f>
        <v>#N/A</v>
      </c>
      <c r="K2913" s="57" t="e">
        <f aca="false">INDEX(lava,MATCH(B2913,SumMonths,0),2)</f>
        <v>#N/A</v>
      </c>
      <c r="Y2913" s="171"/>
    </row>
    <row r="2914" customFormat="false" ht="12.75" hidden="false" customHeight="false" outlineLevel="0" collapsed="false">
      <c r="A2914" s="57" t="e">
        <f aca="false">INDEX(BucketTable,MATCH(B2914,SumMonths,0),1)</f>
        <v>#N/A</v>
      </c>
      <c r="K2914" s="57" t="e">
        <f aca="false">INDEX(lava,MATCH(B2914,SumMonths,0),2)</f>
        <v>#N/A</v>
      </c>
      <c r="Y2914" s="171"/>
    </row>
    <row r="2915" customFormat="false" ht="12.75" hidden="false" customHeight="false" outlineLevel="0" collapsed="false">
      <c r="A2915" s="57" t="e">
        <f aca="false">INDEX(BucketTable,MATCH(B2915,SumMonths,0),1)</f>
        <v>#N/A</v>
      </c>
      <c r="K2915" s="57" t="e">
        <f aca="false">INDEX(lava,MATCH(B2915,SumMonths,0),2)</f>
        <v>#N/A</v>
      </c>
      <c r="Y2915" s="171"/>
    </row>
    <row r="2916" customFormat="false" ht="12.75" hidden="false" customHeight="false" outlineLevel="0" collapsed="false">
      <c r="A2916" s="57" t="e">
        <f aca="false">INDEX(BucketTable,MATCH(B2916,SumMonths,0),1)</f>
        <v>#N/A</v>
      </c>
      <c r="K2916" s="57" t="e">
        <f aca="false">INDEX(lava,MATCH(B2916,SumMonths,0),2)</f>
        <v>#N/A</v>
      </c>
      <c r="Y2916" s="171"/>
    </row>
    <row r="2917" customFormat="false" ht="12.75" hidden="false" customHeight="false" outlineLevel="0" collapsed="false">
      <c r="A2917" s="57" t="e">
        <f aca="false">INDEX(BucketTable,MATCH(B2917,SumMonths,0),1)</f>
        <v>#N/A</v>
      </c>
      <c r="K2917" s="57" t="e">
        <f aca="false">INDEX(lava,MATCH(B2917,SumMonths,0),2)</f>
        <v>#N/A</v>
      </c>
      <c r="Y2917" s="171"/>
    </row>
    <row r="2918" customFormat="false" ht="12.75" hidden="false" customHeight="false" outlineLevel="0" collapsed="false">
      <c r="A2918" s="57" t="e">
        <f aca="false">INDEX(BucketTable,MATCH(B2918,SumMonths,0),1)</f>
        <v>#N/A</v>
      </c>
      <c r="K2918" s="57" t="e">
        <f aca="false">INDEX(lava,MATCH(B2918,SumMonths,0),2)</f>
        <v>#N/A</v>
      </c>
      <c r="Y2918" s="171"/>
    </row>
    <row r="2919" customFormat="false" ht="12.75" hidden="false" customHeight="false" outlineLevel="0" collapsed="false">
      <c r="A2919" s="57" t="e">
        <f aca="false">INDEX(BucketTable,MATCH(B2919,SumMonths,0),1)</f>
        <v>#N/A</v>
      </c>
      <c r="K2919" s="57" t="e">
        <f aca="false">INDEX(lava,MATCH(B2919,SumMonths,0),2)</f>
        <v>#N/A</v>
      </c>
      <c r="Y2919" s="171"/>
    </row>
    <row r="2920" customFormat="false" ht="12.75" hidden="false" customHeight="false" outlineLevel="0" collapsed="false">
      <c r="A2920" s="57" t="e">
        <f aca="false">INDEX(BucketTable,MATCH(B2920,SumMonths,0),1)</f>
        <v>#N/A</v>
      </c>
      <c r="K2920" s="57" t="e">
        <f aca="false">INDEX(lava,MATCH(B2920,SumMonths,0),2)</f>
        <v>#N/A</v>
      </c>
      <c r="Y2920" s="171"/>
    </row>
    <row r="2921" customFormat="false" ht="12.75" hidden="false" customHeight="false" outlineLevel="0" collapsed="false">
      <c r="A2921" s="57" t="e">
        <f aca="false">INDEX(BucketTable,MATCH(B2921,SumMonths,0),1)</f>
        <v>#N/A</v>
      </c>
      <c r="K2921" s="57" t="e">
        <f aca="false">INDEX(lava,MATCH(B2921,SumMonths,0),2)</f>
        <v>#N/A</v>
      </c>
      <c r="Y2921" s="171"/>
    </row>
    <row r="2922" customFormat="false" ht="12.75" hidden="false" customHeight="false" outlineLevel="0" collapsed="false">
      <c r="A2922" s="57" t="e">
        <f aca="false">INDEX(BucketTable,MATCH(B2922,SumMonths,0),1)</f>
        <v>#N/A</v>
      </c>
      <c r="K2922" s="57" t="e">
        <f aca="false">INDEX(lava,MATCH(B2922,SumMonths,0),2)</f>
        <v>#N/A</v>
      </c>
      <c r="Y2922" s="171"/>
    </row>
    <row r="2923" customFormat="false" ht="12.75" hidden="false" customHeight="false" outlineLevel="0" collapsed="false">
      <c r="A2923" s="57" t="e">
        <f aca="false">INDEX(BucketTable,MATCH(B2923,SumMonths,0),1)</f>
        <v>#N/A</v>
      </c>
      <c r="K2923" s="57" t="e">
        <f aca="false">INDEX(lava,MATCH(B2923,SumMonths,0),2)</f>
        <v>#N/A</v>
      </c>
      <c r="Y2923" s="171"/>
    </row>
    <row r="2924" customFormat="false" ht="12.75" hidden="false" customHeight="false" outlineLevel="0" collapsed="false">
      <c r="A2924" s="57" t="e">
        <f aca="false">INDEX(BucketTable,MATCH(B2924,SumMonths,0),1)</f>
        <v>#N/A</v>
      </c>
      <c r="K2924" s="57" t="e">
        <f aca="false">INDEX(lava,MATCH(B2924,SumMonths,0),2)</f>
        <v>#N/A</v>
      </c>
      <c r="Y2924" s="171"/>
    </row>
    <row r="2925" customFormat="false" ht="12.75" hidden="false" customHeight="false" outlineLevel="0" collapsed="false">
      <c r="A2925" s="57" t="e">
        <f aca="false">INDEX(BucketTable,MATCH(B2925,SumMonths,0),1)</f>
        <v>#N/A</v>
      </c>
      <c r="K2925" s="57" t="e">
        <f aca="false">INDEX(lava,MATCH(B2925,SumMonths,0),2)</f>
        <v>#N/A</v>
      </c>
      <c r="Y2925" s="171"/>
    </row>
    <row r="2926" customFormat="false" ht="12.75" hidden="false" customHeight="false" outlineLevel="0" collapsed="false">
      <c r="A2926" s="57" t="e">
        <f aca="false">INDEX(BucketTable,MATCH(B2926,SumMonths,0),1)</f>
        <v>#N/A</v>
      </c>
      <c r="K2926" s="57" t="e">
        <f aca="false">INDEX(lava,MATCH(B2926,SumMonths,0),2)</f>
        <v>#N/A</v>
      </c>
      <c r="Y2926" s="171"/>
    </row>
    <row r="2927" customFormat="false" ht="12.75" hidden="false" customHeight="false" outlineLevel="0" collapsed="false">
      <c r="A2927" s="57" t="e">
        <f aca="false">INDEX(BucketTable,MATCH(B2927,SumMonths,0),1)</f>
        <v>#N/A</v>
      </c>
      <c r="K2927" s="57" t="e">
        <f aca="false">INDEX(lava,MATCH(B2927,SumMonths,0),2)</f>
        <v>#N/A</v>
      </c>
      <c r="Y2927" s="171"/>
    </row>
    <row r="2928" customFormat="false" ht="12.75" hidden="false" customHeight="false" outlineLevel="0" collapsed="false">
      <c r="A2928" s="57" t="e">
        <f aca="false">INDEX(BucketTable,MATCH(B2928,SumMonths,0),1)</f>
        <v>#N/A</v>
      </c>
      <c r="K2928" s="57" t="e">
        <f aca="false">INDEX(lava,MATCH(B2928,SumMonths,0),2)</f>
        <v>#N/A</v>
      </c>
      <c r="Y2928" s="171"/>
    </row>
    <row r="2929" customFormat="false" ht="12.75" hidden="false" customHeight="false" outlineLevel="0" collapsed="false">
      <c r="A2929" s="57" t="e">
        <f aca="false">INDEX(BucketTable,MATCH(B2929,SumMonths,0),1)</f>
        <v>#N/A</v>
      </c>
      <c r="K2929" s="57" t="e">
        <f aca="false">INDEX(lava,MATCH(B2929,SumMonths,0),2)</f>
        <v>#N/A</v>
      </c>
      <c r="Y2929" s="171"/>
    </row>
    <row r="2930" customFormat="false" ht="12.75" hidden="false" customHeight="false" outlineLevel="0" collapsed="false">
      <c r="A2930" s="57" t="e">
        <f aca="false">INDEX(BucketTable,MATCH(B2930,SumMonths,0),1)</f>
        <v>#N/A</v>
      </c>
      <c r="K2930" s="57" t="e">
        <f aca="false">INDEX(lava,MATCH(B2930,SumMonths,0),2)</f>
        <v>#N/A</v>
      </c>
      <c r="Y2930" s="171"/>
    </row>
    <row r="2931" customFormat="false" ht="12.75" hidden="false" customHeight="false" outlineLevel="0" collapsed="false">
      <c r="A2931" s="57" t="e">
        <f aca="false">INDEX(BucketTable,MATCH(B2931,SumMonths,0),1)</f>
        <v>#N/A</v>
      </c>
      <c r="K2931" s="57" t="e">
        <f aca="false">INDEX(lava,MATCH(B2931,SumMonths,0),2)</f>
        <v>#N/A</v>
      </c>
      <c r="Y2931" s="171"/>
    </row>
    <row r="2932" customFormat="false" ht="12.75" hidden="false" customHeight="false" outlineLevel="0" collapsed="false">
      <c r="A2932" s="57" t="e">
        <f aca="false">INDEX(BucketTable,MATCH(B2932,SumMonths,0),1)</f>
        <v>#N/A</v>
      </c>
      <c r="K2932" s="57" t="e">
        <f aca="false">INDEX(lava,MATCH(B2932,SumMonths,0),2)</f>
        <v>#N/A</v>
      </c>
      <c r="Y2932" s="171"/>
    </row>
    <row r="2933" customFormat="false" ht="12.75" hidden="false" customHeight="false" outlineLevel="0" collapsed="false">
      <c r="A2933" s="57" t="e">
        <f aca="false">INDEX(BucketTable,MATCH(B2933,SumMonths,0),1)</f>
        <v>#N/A</v>
      </c>
      <c r="K2933" s="57" t="e">
        <f aca="false">INDEX(lava,MATCH(B2933,SumMonths,0),2)</f>
        <v>#N/A</v>
      </c>
      <c r="Y2933" s="171"/>
    </row>
    <row r="2934" customFormat="false" ht="12.75" hidden="false" customHeight="false" outlineLevel="0" collapsed="false">
      <c r="A2934" s="57" t="e">
        <f aca="false">INDEX(BucketTable,MATCH(B2934,SumMonths,0),1)</f>
        <v>#N/A</v>
      </c>
      <c r="K2934" s="57" t="e">
        <f aca="false">INDEX(lava,MATCH(B2934,SumMonths,0),2)</f>
        <v>#N/A</v>
      </c>
      <c r="Y2934" s="171"/>
    </row>
    <row r="2935" customFormat="false" ht="12.75" hidden="false" customHeight="false" outlineLevel="0" collapsed="false">
      <c r="A2935" s="57" t="e">
        <f aca="false">INDEX(BucketTable,MATCH(B2935,SumMonths,0),1)</f>
        <v>#N/A</v>
      </c>
      <c r="K2935" s="57" t="e">
        <f aca="false">INDEX(lava,MATCH(B2935,SumMonths,0),2)</f>
        <v>#N/A</v>
      </c>
      <c r="Y2935" s="171"/>
    </row>
    <row r="2936" customFormat="false" ht="12.75" hidden="false" customHeight="false" outlineLevel="0" collapsed="false">
      <c r="A2936" s="57" t="e">
        <f aca="false">INDEX(BucketTable,MATCH(B2936,SumMonths,0),1)</f>
        <v>#N/A</v>
      </c>
      <c r="K2936" s="57" t="e">
        <f aca="false">INDEX(lava,MATCH(B2936,SumMonths,0),2)</f>
        <v>#N/A</v>
      </c>
      <c r="Y2936" s="171"/>
    </row>
    <row r="2937" customFormat="false" ht="12.75" hidden="false" customHeight="false" outlineLevel="0" collapsed="false">
      <c r="A2937" s="57" t="e">
        <f aca="false">INDEX(BucketTable,MATCH(B2937,SumMonths,0),1)</f>
        <v>#N/A</v>
      </c>
      <c r="K2937" s="57" t="e">
        <f aca="false">INDEX(lava,MATCH(B2937,SumMonths,0),2)</f>
        <v>#N/A</v>
      </c>
      <c r="Y2937" s="171"/>
    </row>
    <row r="2938" customFormat="false" ht="12.75" hidden="false" customHeight="false" outlineLevel="0" collapsed="false">
      <c r="A2938" s="57" t="e">
        <f aca="false">INDEX(BucketTable,MATCH(B2938,SumMonths,0),1)</f>
        <v>#N/A</v>
      </c>
      <c r="K2938" s="57" t="e">
        <f aca="false">INDEX(lava,MATCH(B2938,SumMonths,0),2)</f>
        <v>#N/A</v>
      </c>
      <c r="Y2938" s="171"/>
    </row>
    <row r="2939" customFormat="false" ht="12.75" hidden="false" customHeight="false" outlineLevel="0" collapsed="false">
      <c r="A2939" s="57" t="e">
        <f aca="false">INDEX(BucketTable,MATCH(B2939,SumMonths,0),1)</f>
        <v>#N/A</v>
      </c>
      <c r="K2939" s="57" t="e">
        <f aca="false">INDEX(lava,MATCH(B2939,SumMonths,0),2)</f>
        <v>#N/A</v>
      </c>
      <c r="Y2939" s="171"/>
    </row>
    <row r="2940" customFormat="false" ht="12.75" hidden="false" customHeight="false" outlineLevel="0" collapsed="false">
      <c r="A2940" s="57" t="e">
        <f aca="false">INDEX(BucketTable,MATCH(B2940,SumMonths,0),1)</f>
        <v>#N/A</v>
      </c>
      <c r="K2940" s="57" t="e">
        <f aca="false">INDEX(lava,MATCH(B2940,SumMonths,0),2)</f>
        <v>#N/A</v>
      </c>
      <c r="Y2940" s="171"/>
    </row>
    <row r="2941" customFormat="false" ht="12.75" hidden="false" customHeight="false" outlineLevel="0" collapsed="false">
      <c r="A2941" s="57" t="e">
        <f aca="false">INDEX(BucketTable,MATCH(B2941,SumMonths,0),1)</f>
        <v>#N/A</v>
      </c>
      <c r="K2941" s="57" t="e">
        <f aca="false">INDEX(lava,MATCH(B2941,SumMonths,0),2)</f>
        <v>#N/A</v>
      </c>
      <c r="Y2941" s="171"/>
    </row>
    <row r="2942" customFormat="false" ht="12.75" hidden="false" customHeight="false" outlineLevel="0" collapsed="false">
      <c r="A2942" s="57" t="e">
        <f aca="false">INDEX(BucketTable,MATCH(B2942,SumMonths,0),1)</f>
        <v>#N/A</v>
      </c>
      <c r="K2942" s="57" t="e">
        <f aca="false">INDEX(lava,MATCH(B2942,SumMonths,0),2)</f>
        <v>#N/A</v>
      </c>
      <c r="Y2942" s="171"/>
    </row>
    <row r="2943" customFormat="false" ht="12.75" hidden="false" customHeight="false" outlineLevel="0" collapsed="false">
      <c r="A2943" s="57" t="e">
        <f aca="false">INDEX(BucketTable,MATCH(B2943,SumMonths,0),1)</f>
        <v>#N/A</v>
      </c>
      <c r="K2943" s="57" t="e">
        <f aca="false">INDEX(lava,MATCH(B2943,SumMonths,0),2)</f>
        <v>#N/A</v>
      </c>
      <c r="Y2943" s="171"/>
    </row>
    <row r="2944" customFormat="false" ht="12.75" hidden="false" customHeight="false" outlineLevel="0" collapsed="false">
      <c r="A2944" s="57" t="e">
        <f aca="false">INDEX(BucketTable,MATCH(B2944,SumMonths,0),1)</f>
        <v>#N/A</v>
      </c>
      <c r="K2944" s="57" t="e">
        <f aca="false">INDEX(lava,MATCH(B2944,SumMonths,0),2)</f>
        <v>#N/A</v>
      </c>
      <c r="Y2944" s="171"/>
    </row>
    <row r="2945" customFormat="false" ht="12.75" hidden="false" customHeight="false" outlineLevel="0" collapsed="false">
      <c r="A2945" s="57" t="e">
        <f aca="false">INDEX(BucketTable,MATCH(B2945,SumMonths,0),1)</f>
        <v>#N/A</v>
      </c>
      <c r="K2945" s="57" t="e">
        <f aca="false">INDEX(lava,MATCH(B2945,SumMonths,0),2)</f>
        <v>#N/A</v>
      </c>
      <c r="Y2945" s="171"/>
    </row>
    <row r="2946" customFormat="false" ht="12.75" hidden="false" customHeight="false" outlineLevel="0" collapsed="false">
      <c r="A2946" s="57" t="e">
        <f aca="false">INDEX(BucketTable,MATCH(B2946,SumMonths,0),1)</f>
        <v>#N/A</v>
      </c>
      <c r="K2946" s="57" t="e">
        <f aca="false">INDEX(lava,MATCH(B2946,SumMonths,0),2)</f>
        <v>#N/A</v>
      </c>
      <c r="Y2946" s="171"/>
    </row>
    <row r="2947" customFormat="false" ht="12.75" hidden="false" customHeight="false" outlineLevel="0" collapsed="false">
      <c r="A2947" s="57" t="e">
        <f aca="false">INDEX(BucketTable,MATCH(B2947,SumMonths,0),1)</f>
        <v>#N/A</v>
      </c>
      <c r="K2947" s="57" t="e">
        <f aca="false">INDEX(lava,MATCH(B2947,SumMonths,0),2)</f>
        <v>#N/A</v>
      </c>
      <c r="Y2947" s="171"/>
    </row>
    <row r="2948" customFormat="false" ht="12.75" hidden="false" customHeight="false" outlineLevel="0" collapsed="false">
      <c r="A2948" s="57" t="e">
        <f aca="false">INDEX(BucketTable,MATCH(B2948,SumMonths,0),1)</f>
        <v>#N/A</v>
      </c>
      <c r="K2948" s="57" t="e">
        <f aca="false">INDEX(lava,MATCH(B2948,SumMonths,0),2)</f>
        <v>#N/A</v>
      </c>
      <c r="Y2948" s="171"/>
    </row>
    <row r="2949" customFormat="false" ht="12.75" hidden="false" customHeight="false" outlineLevel="0" collapsed="false">
      <c r="A2949" s="57" t="e">
        <f aca="false">INDEX(BucketTable,MATCH(B2949,SumMonths,0),1)</f>
        <v>#N/A</v>
      </c>
      <c r="K2949" s="57" t="e">
        <f aca="false">INDEX(lava,MATCH(B2949,SumMonths,0),2)</f>
        <v>#N/A</v>
      </c>
      <c r="Y2949" s="171"/>
    </row>
    <row r="2950" customFormat="false" ht="12.75" hidden="false" customHeight="false" outlineLevel="0" collapsed="false">
      <c r="A2950" s="57" t="e">
        <f aca="false">INDEX(BucketTable,MATCH(B2950,SumMonths,0),1)</f>
        <v>#N/A</v>
      </c>
      <c r="K2950" s="57" t="e">
        <f aca="false">INDEX(lava,MATCH(B2950,SumMonths,0),2)</f>
        <v>#N/A</v>
      </c>
      <c r="Y2950" s="171"/>
    </row>
    <row r="2951" customFormat="false" ht="12.75" hidden="false" customHeight="false" outlineLevel="0" collapsed="false">
      <c r="A2951" s="57" t="e">
        <f aca="false">INDEX(BucketTable,MATCH(B2951,SumMonths,0),1)</f>
        <v>#N/A</v>
      </c>
      <c r="K2951" s="57" t="e">
        <f aca="false">INDEX(lava,MATCH(B2951,SumMonths,0),2)</f>
        <v>#N/A</v>
      </c>
      <c r="Y2951" s="171"/>
    </row>
    <row r="2952" customFormat="false" ht="12.75" hidden="false" customHeight="false" outlineLevel="0" collapsed="false">
      <c r="A2952" s="57" t="e">
        <f aca="false">INDEX(BucketTable,MATCH(B2952,SumMonths,0),1)</f>
        <v>#N/A</v>
      </c>
      <c r="K2952" s="57" t="e">
        <f aca="false">INDEX(lava,MATCH(B2952,SumMonths,0),2)</f>
        <v>#N/A</v>
      </c>
      <c r="Y2952" s="171"/>
    </row>
    <row r="2953" customFormat="false" ht="12.75" hidden="false" customHeight="false" outlineLevel="0" collapsed="false">
      <c r="A2953" s="57" t="e">
        <f aca="false">INDEX(BucketTable,MATCH(B2953,SumMonths,0),1)</f>
        <v>#N/A</v>
      </c>
      <c r="K2953" s="57" t="e">
        <f aca="false">INDEX(lava,MATCH(B2953,SumMonths,0),2)</f>
        <v>#N/A</v>
      </c>
      <c r="Y2953" s="171"/>
    </row>
    <row r="2954" customFormat="false" ht="12.75" hidden="false" customHeight="false" outlineLevel="0" collapsed="false">
      <c r="A2954" s="57" t="e">
        <f aca="false">INDEX(BucketTable,MATCH(B2954,SumMonths,0),1)</f>
        <v>#N/A</v>
      </c>
      <c r="K2954" s="57" t="e">
        <f aca="false">INDEX(lava,MATCH(B2954,SumMonths,0),2)</f>
        <v>#N/A</v>
      </c>
      <c r="Y2954" s="171"/>
    </row>
    <row r="2955" customFormat="false" ht="12.75" hidden="false" customHeight="false" outlineLevel="0" collapsed="false">
      <c r="A2955" s="57" t="e">
        <f aca="false">INDEX(BucketTable,MATCH(B2955,SumMonths,0),1)</f>
        <v>#N/A</v>
      </c>
      <c r="K2955" s="57" t="e">
        <f aca="false">INDEX(lava,MATCH(B2955,SumMonths,0),2)</f>
        <v>#N/A</v>
      </c>
      <c r="Y2955" s="171"/>
    </row>
    <row r="2956" customFormat="false" ht="12.75" hidden="false" customHeight="false" outlineLevel="0" collapsed="false">
      <c r="A2956" s="57" t="e">
        <f aca="false">INDEX(BucketTable,MATCH(B2956,SumMonths,0),1)</f>
        <v>#N/A</v>
      </c>
      <c r="K2956" s="57" t="e">
        <f aca="false">INDEX(lava,MATCH(B2956,SumMonths,0),2)</f>
        <v>#N/A</v>
      </c>
      <c r="Y2956" s="171"/>
    </row>
    <row r="2957" customFormat="false" ht="12.75" hidden="false" customHeight="false" outlineLevel="0" collapsed="false">
      <c r="A2957" s="57" t="e">
        <f aca="false">INDEX(BucketTable,MATCH(B2957,SumMonths,0),1)</f>
        <v>#N/A</v>
      </c>
      <c r="K2957" s="57" t="e">
        <f aca="false">INDEX(lava,MATCH(B2957,SumMonths,0),2)</f>
        <v>#N/A</v>
      </c>
      <c r="Y2957" s="171"/>
    </row>
    <row r="2958" customFormat="false" ht="12.75" hidden="false" customHeight="false" outlineLevel="0" collapsed="false">
      <c r="A2958" s="57" t="e">
        <f aca="false">INDEX(BucketTable,MATCH(B2958,SumMonths,0),1)</f>
        <v>#N/A</v>
      </c>
      <c r="K2958" s="57" t="e">
        <f aca="false">INDEX(lava,MATCH(B2958,SumMonths,0),2)</f>
        <v>#N/A</v>
      </c>
      <c r="Y2958" s="171"/>
    </row>
    <row r="2959" customFormat="false" ht="12.75" hidden="false" customHeight="false" outlineLevel="0" collapsed="false">
      <c r="A2959" s="57" t="e">
        <f aca="false">INDEX(BucketTable,MATCH(B2959,SumMonths,0),1)</f>
        <v>#N/A</v>
      </c>
      <c r="K2959" s="57" t="e">
        <f aca="false">INDEX(lava,MATCH(B2959,SumMonths,0),2)</f>
        <v>#N/A</v>
      </c>
      <c r="Y2959" s="171"/>
    </row>
    <row r="2960" customFormat="false" ht="12.75" hidden="false" customHeight="false" outlineLevel="0" collapsed="false">
      <c r="A2960" s="57" t="e">
        <f aca="false">INDEX(BucketTable,MATCH(B2960,SumMonths,0),1)</f>
        <v>#N/A</v>
      </c>
      <c r="K2960" s="57" t="e">
        <f aca="false">INDEX(lava,MATCH(B2960,SumMonths,0),2)</f>
        <v>#N/A</v>
      </c>
      <c r="Y2960" s="171"/>
    </row>
    <row r="2961" customFormat="false" ht="12.75" hidden="false" customHeight="false" outlineLevel="0" collapsed="false">
      <c r="A2961" s="57" t="e">
        <f aca="false">INDEX(BucketTable,MATCH(B2961,SumMonths,0),1)</f>
        <v>#N/A</v>
      </c>
      <c r="K2961" s="57" t="e">
        <f aca="false">INDEX(lava,MATCH(B2961,SumMonths,0),2)</f>
        <v>#N/A</v>
      </c>
      <c r="Y2961" s="171"/>
    </row>
    <row r="2962" customFormat="false" ht="12.75" hidden="false" customHeight="false" outlineLevel="0" collapsed="false">
      <c r="A2962" s="57" t="e">
        <f aca="false">INDEX(BucketTable,MATCH(B2962,SumMonths,0),1)</f>
        <v>#N/A</v>
      </c>
      <c r="K2962" s="57" t="e">
        <f aca="false">INDEX(lava,MATCH(B2962,SumMonths,0),2)</f>
        <v>#N/A</v>
      </c>
      <c r="Y2962" s="171"/>
    </row>
    <row r="2963" customFormat="false" ht="12.75" hidden="false" customHeight="false" outlineLevel="0" collapsed="false">
      <c r="A2963" s="57" t="e">
        <f aca="false">INDEX(BucketTable,MATCH(B2963,SumMonths,0),1)</f>
        <v>#N/A</v>
      </c>
      <c r="K2963" s="57" t="e">
        <f aca="false">INDEX(lava,MATCH(B2963,SumMonths,0),2)</f>
        <v>#N/A</v>
      </c>
      <c r="Y2963" s="171"/>
    </row>
    <row r="2964" customFormat="false" ht="12.75" hidden="false" customHeight="false" outlineLevel="0" collapsed="false">
      <c r="A2964" s="57" t="e">
        <f aca="false">INDEX(BucketTable,MATCH(B2964,SumMonths,0),1)</f>
        <v>#N/A</v>
      </c>
      <c r="K2964" s="57" t="e">
        <f aca="false">INDEX(lava,MATCH(B2964,SumMonths,0),2)</f>
        <v>#N/A</v>
      </c>
      <c r="Y2964" s="171"/>
    </row>
    <row r="2965" customFormat="false" ht="12.75" hidden="false" customHeight="false" outlineLevel="0" collapsed="false">
      <c r="A2965" s="57" t="e">
        <f aca="false">INDEX(BucketTable,MATCH(B2965,SumMonths,0),1)</f>
        <v>#N/A</v>
      </c>
      <c r="K2965" s="57" t="e">
        <f aca="false">INDEX(lava,MATCH(B2965,SumMonths,0),2)</f>
        <v>#N/A</v>
      </c>
      <c r="Y2965" s="171"/>
    </row>
    <row r="2966" customFormat="false" ht="12.75" hidden="false" customHeight="false" outlineLevel="0" collapsed="false">
      <c r="A2966" s="57" t="e">
        <f aca="false">INDEX(BucketTable,MATCH(B2966,SumMonths,0),1)</f>
        <v>#N/A</v>
      </c>
      <c r="K2966" s="57" t="e">
        <f aca="false">INDEX(lava,MATCH(B2966,SumMonths,0),2)</f>
        <v>#N/A</v>
      </c>
      <c r="Y2966" s="171"/>
    </row>
    <row r="2967" customFormat="false" ht="12.75" hidden="false" customHeight="false" outlineLevel="0" collapsed="false">
      <c r="A2967" s="57" t="e">
        <f aca="false">INDEX(BucketTable,MATCH(B2967,SumMonths,0),1)</f>
        <v>#N/A</v>
      </c>
      <c r="K2967" s="57" t="e">
        <f aca="false">INDEX(lava,MATCH(B2967,SumMonths,0),2)</f>
        <v>#N/A</v>
      </c>
      <c r="Y2967" s="171"/>
    </row>
    <row r="2968" customFormat="false" ht="12.75" hidden="false" customHeight="false" outlineLevel="0" collapsed="false">
      <c r="A2968" s="57" t="e">
        <f aca="false">INDEX(BucketTable,MATCH(B2968,SumMonths,0),1)</f>
        <v>#N/A</v>
      </c>
      <c r="K2968" s="57" t="e">
        <f aca="false">INDEX(lava,MATCH(B2968,SumMonths,0),2)</f>
        <v>#N/A</v>
      </c>
      <c r="Y2968" s="171"/>
    </row>
    <row r="2969" customFormat="false" ht="12.75" hidden="false" customHeight="false" outlineLevel="0" collapsed="false">
      <c r="A2969" s="57" t="e">
        <f aca="false">INDEX(BucketTable,MATCH(B2969,SumMonths,0),1)</f>
        <v>#N/A</v>
      </c>
      <c r="K2969" s="57" t="e">
        <f aca="false">INDEX(lava,MATCH(B2969,SumMonths,0),2)</f>
        <v>#N/A</v>
      </c>
      <c r="Y2969" s="171"/>
    </row>
    <row r="2970" customFormat="false" ht="12.75" hidden="false" customHeight="false" outlineLevel="0" collapsed="false">
      <c r="A2970" s="57" t="e">
        <f aca="false">INDEX(BucketTable,MATCH(B2970,SumMonths,0),1)</f>
        <v>#N/A</v>
      </c>
      <c r="K2970" s="57" t="e">
        <f aca="false">INDEX(lava,MATCH(B2970,SumMonths,0),2)</f>
        <v>#N/A</v>
      </c>
      <c r="Y2970" s="171"/>
    </row>
    <row r="2971" customFormat="false" ht="12.75" hidden="false" customHeight="false" outlineLevel="0" collapsed="false">
      <c r="A2971" s="57" t="e">
        <f aca="false">INDEX(BucketTable,MATCH(B2971,SumMonths,0),1)</f>
        <v>#N/A</v>
      </c>
      <c r="K2971" s="57" t="e">
        <f aca="false">INDEX(lava,MATCH(B2971,SumMonths,0),2)</f>
        <v>#N/A</v>
      </c>
      <c r="Y2971" s="171"/>
    </row>
    <row r="2972" customFormat="false" ht="12.75" hidden="false" customHeight="false" outlineLevel="0" collapsed="false">
      <c r="A2972" s="57" t="e">
        <f aca="false">INDEX(BucketTable,MATCH(B2972,SumMonths,0),1)</f>
        <v>#N/A</v>
      </c>
      <c r="K2972" s="57" t="e">
        <f aca="false">INDEX(lava,MATCH(B2972,SumMonths,0),2)</f>
        <v>#N/A</v>
      </c>
      <c r="Y2972" s="171"/>
    </row>
    <row r="2973" customFormat="false" ht="12.75" hidden="false" customHeight="false" outlineLevel="0" collapsed="false">
      <c r="A2973" s="57" t="e">
        <f aca="false">INDEX(BucketTable,MATCH(B2973,SumMonths,0),1)</f>
        <v>#N/A</v>
      </c>
      <c r="K2973" s="57" t="e">
        <f aca="false">INDEX(lava,MATCH(B2973,SumMonths,0),2)</f>
        <v>#N/A</v>
      </c>
      <c r="Y2973" s="171"/>
    </row>
    <row r="2974" customFormat="false" ht="12.75" hidden="false" customHeight="false" outlineLevel="0" collapsed="false">
      <c r="A2974" s="57" t="e">
        <f aca="false">INDEX(BucketTable,MATCH(B2974,SumMonths,0),1)</f>
        <v>#N/A</v>
      </c>
      <c r="K2974" s="57" t="e">
        <f aca="false">INDEX(lava,MATCH(B2974,SumMonths,0),2)</f>
        <v>#N/A</v>
      </c>
      <c r="Y2974" s="171"/>
    </row>
    <row r="2975" customFormat="false" ht="12.75" hidden="false" customHeight="false" outlineLevel="0" collapsed="false">
      <c r="A2975" s="57" t="e">
        <f aca="false">INDEX(BucketTable,MATCH(B2975,SumMonths,0),1)</f>
        <v>#N/A</v>
      </c>
      <c r="K2975" s="57" t="e">
        <f aca="false">INDEX(lava,MATCH(B2975,SumMonths,0),2)</f>
        <v>#N/A</v>
      </c>
      <c r="Y2975" s="171"/>
    </row>
    <row r="2976" customFormat="false" ht="12.75" hidden="false" customHeight="false" outlineLevel="0" collapsed="false">
      <c r="A2976" s="57" t="e">
        <f aca="false">INDEX(BucketTable,MATCH(B2976,SumMonths,0),1)</f>
        <v>#N/A</v>
      </c>
      <c r="K2976" s="57" t="e">
        <f aca="false">INDEX(lava,MATCH(B2976,SumMonths,0),2)</f>
        <v>#N/A</v>
      </c>
      <c r="Y2976" s="171"/>
    </row>
    <row r="2977" customFormat="false" ht="12.75" hidden="false" customHeight="false" outlineLevel="0" collapsed="false">
      <c r="A2977" s="57" t="e">
        <f aca="false">INDEX(BucketTable,MATCH(B2977,SumMonths,0),1)</f>
        <v>#N/A</v>
      </c>
      <c r="K2977" s="57" t="e">
        <f aca="false">INDEX(lava,MATCH(B2977,SumMonths,0),2)</f>
        <v>#N/A</v>
      </c>
      <c r="Y2977" s="171"/>
    </row>
    <row r="2978" customFormat="false" ht="12.75" hidden="false" customHeight="false" outlineLevel="0" collapsed="false">
      <c r="A2978" s="57" t="e">
        <f aca="false">INDEX(BucketTable,MATCH(B2978,SumMonths,0),1)</f>
        <v>#N/A</v>
      </c>
      <c r="K2978" s="57" t="e">
        <f aca="false">INDEX(lava,MATCH(B2978,SumMonths,0),2)</f>
        <v>#N/A</v>
      </c>
      <c r="Y2978" s="171"/>
    </row>
    <row r="2979" customFormat="false" ht="12.75" hidden="false" customHeight="false" outlineLevel="0" collapsed="false">
      <c r="A2979" s="57" t="e">
        <f aca="false">INDEX(BucketTable,MATCH(B2979,SumMonths,0),1)</f>
        <v>#N/A</v>
      </c>
      <c r="K2979" s="57" t="e">
        <f aca="false">INDEX(lava,MATCH(B2979,SumMonths,0),2)</f>
        <v>#N/A</v>
      </c>
      <c r="Y2979" s="171"/>
    </row>
    <row r="2980" customFormat="false" ht="12.75" hidden="false" customHeight="false" outlineLevel="0" collapsed="false">
      <c r="A2980" s="57" t="e">
        <f aca="false">INDEX(BucketTable,MATCH(B2980,SumMonths,0),1)</f>
        <v>#N/A</v>
      </c>
      <c r="K2980" s="57" t="e">
        <f aca="false">INDEX(lava,MATCH(B2980,SumMonths,0),2)</f>
        <v>#N/A</v>
      </c>
      <c r="Y2980" s="171"/>
    </row>
    <row r="2981" customFormat="false" ht="12.75" hidden="false" customHeight="false" outlineLevel="0" collapsed="false">
      <c r="A2981" s="57" t="e">
        <f aca="false">INDEX(BucketTable,MATCH(B2981,SumMonths,0),1)</f>
        <v>#N/A</v>
      </c>
      <c r="K2981" s="57" t="e">
        <f aca="false">INDEX(lava,MATCH(B2981,SumMonths,0),2)</f>
        <v>#N/A</v>
      </c>
      <c r="Y2981" s="171"/>
    </row>
    <row r="2982" customFormat="false" ht="12.75" hidden="false" customHeight="false" outlineLevel="0" collapsed="false">
      <c r="A2982" s="57" t="e">
        <f aca="false">INDEX(BucketTable,MATCH(B2982,SumMonths,0),1)</f>
        <v>#N/A</v>
      </c>
      <c r="K2982" s="57" t="e">
        <f aca="false">INDEX(lava,MATCH(B2982,SumMonths,0),2)</f>
        <v>#N/A</v>
      </c>
      <c r="Y2982" s="171"/>
    </row>
    <row r="2983" customFormat="false" ht="12.75" hidden="false" customHeight="false" outlineLevel="0" collapsed="false">
      <c r="A2983" s="57" t="e">
        <f aca="false">INDEX(BucketTable,MATCH(B2983,SumMonths,0),1)</f>
        <v>#N/A</v>
      </c>
      <c r="K2983" s="57" t="e">
        <f aca="false">INDEX(lava,MATCH(B2983,SumMonths,0),2)</f>
        <v>#N/A</v>
      </c>
      <c r="Y2983" s="171"/>
    </row>
    <row r="2984" customFormat="false" ht="12.75" hidden="false" customHeight="false" outlineLevel="0" collapsed="false">
      <c r="A2984" s="57" t="e">
        <f aca="false">INDEX(BucketTable,MATCH(B2984,SumMonths,0),1)</f>
        <v>#N/A</v>
      </c>
      <c r="K2984" s="57" t="e">
        <f aca="false">INDEX(lava,MATCH(B2984,SumMonths,0),2)</f>
        <v>#N/A</v>
      </c>
      <c r="Y2984" s="171"/>
    </row>
    <row r="2985" customFormat="false" ht="12.75" hidden="false" customHeight="false" outlineLevel="0" collapsed="false">
      <c r="A2985" s="57" t="e">
        <f aca="false">INDEX(BucketTable,MATCH(B2985,SumMonths,0),1)</f>
        <v>#N/A</v>
      </c>
      <c r="K2985" s="57" t="e">
        <f aca="false">INDEX(lava,MATCH(B2985,SumMonths,0),2)</f>
        <v>#N/A</v>
      </c>
      <c r="Y2985" s="171"/>
    </row>
    <row r="2986" customFormat="false" ht="12.75" hidden="false" customHeight="false" outlineLevel="0" collapsed="false">
      <c r="A2986" s="57" t="e">
        <f aca="false">INDEX(BucketTable,MATCH(B2986,SumMonths,0),1)</f>
        <v>#N/A</v>
      </c>
      <c r="K2986" s="57" t="e">
        <f aca="false">INDEX(lava,MATCH(B2986,SumMonths,0),2)</f>
        <v>#N/A</v>
      </c>
      <c r="Y2986" s="171"/>
    </row>
    <row r="2987" customFormat="false" ht="12.75" hidden="false" customHeight="false" outlineLevel="0" collapsed="false">
      <c r="A2987" s="57" t="e">
        <f aca="false">INDEX(BucketTable,MATCH(B2987,SumMonths,0),1)</f>
        <v>#N/A</v>
      </c>
      <c r="K2987" s="57" t="e">
        <f aca="false">INDEX(lava,MATCH(B2987,SumMonths,0),2)</f>
        <v>#N/A</v>
      </c>
      <c r="Y2987" s="171"/>
    </row>
    <row r="2988" customFormat="false" ht="12.75" hidden="false" customHeight="false" outlineLevel="0" collapsed="false">
      <c r="A2988" s="57" t="e">
        <f aca="false">INDEX(BucketTable,MATCH(B2988,SumMonths,0),1)</f>
        <v>#N/A</v>
      </c>
      <c r="K2988" s="57" t="e">
        <f aca="false">INDEX(lava,MATCH(B2988,SumMonths,0),2)</f>
        <v>#N/A</v>
      </c>
      <c r="Y2988" s="171"/>
    </row>
    <row r="2989" customFormat="false" ht="12.75" hidden="false" customHeight="false" outlineLevel="0" collapsed="false">
      <c r="A2989" s="57" t="e">
        <f aca="false">INDEX(BucketTable,MATCH(B2989,SumMonths,0),1)</f>
        <v>#N/A</v>
      </c>
      <c r="K2989" s="57" t="e">
        <f aca="false">INDEX(lava,MATCH(B2989,SumMonths,0),2)</f>
        <v>#N/A</v>
      </c>
      <c r="Y2989" s="171"/>
    </row>
    <row r="2990" customFormat="false" ht="12.75" hidden="false" customHeight="false" outlineLevel="0" collapsed="false">
      <c r="A2990" s="57" t="e">
        <f aca="false">INDEX(BucketTable,MATCH(B2990,SumMonths,0),1)</f>
        <v>#N/A</v>
      </c>
      <c r="K2990" s="57" t="e">
        <f aca="false">INDEX(lava,MATCH(B2990,SumMonths,0),2)</f>
        <v>#N/A</v>
      </c>
      <c r="Y2990" s="171"/>
    </row>
    <row r="2991" customFormat="false" ht="12.75" hidden="false" customHeight="false" outlineLevel="0" collapsed="false">
      <c r="A2991" s="57" t="e">
        <f aca="false">INDEX(BucketTable,MATCH(B2991,SumMonths,0),1)</f>
        <v>#N/A</v>
      </c>
      <c r="K2991" s="57" t="e">
        <f aca="false">INDEX(lava,MATCH(B2991,SumMonths,0),2)</f>
        <v>#N/A</v>
      </c>
      <c r="Y2991" s="171"/>
    </row>
    <row r="2992" customFormat="false" ht="12.75" hidden="false" customHeight="false" outlineLevel="0" collapsed="false">
      <c r="A2992" s="57" t="e">
        <f aca="false">INDEX(BucketTable,MATCH(B2992,SumMonths,0),1)</f>
        <v>#N/A</v>
      </c>
      <c r="K2992" s="57" t="e">
        <f aca="false">INDEX(lava,MATCH(B2992,SumMonths,0),2)</f>
        <v>#N/A</v>
      </c>
      <c r="Y2992" s="171"/>
    </row>
    <row r="2993" customFormat="false" ht="12.75" hidden="false" customHeight="false" outlineLevel="0" collapsed="false">
      <c r="A2993" s="57" t="e">
        <f aca="false">INDEX(BucketTable,MATCH(B2993,SumMonths,0),1)</f>
        <v>#N/A</v>
      </c>
      <c r="K2993" s="57" t="e">
        <f aca="false">INDEX(lava,MATCH(B2993,SumMonths,0),2)</f>
        <v>#N/A</v>
      </c>
      <c r="Y2993" s="171"/>
    </row>
    <row r="2994" customFormat="false" ht="12.75" hidden="false" customHeight="false" outlineLevel="0" collapsed="false">
      <c r="A2994" s="57" t="e">
        <f aca="false">INDEX(BucketTable,MATCH(B2994,SumMonths,0),1)</f>
        <v>#N/A</v>
      </c>
      <c r="K2994" s="57" t="e">
        <f aca="false">INDEX(lava,MATCH(B2994,SumMonths,0),2)</f>
        <v>#N/A</v>
      </c>
      <c r="Y2994" s="171"/>
    </row>
    <row r="2995" customFormat="false" ht="12.75" hidden="false" customHeight="false" outlineLevel="0" collapsed="false">
      <c r="A2995" s="57" t="e">
        <f aca="false">INDEX(BucketTable,MATCH(B2995,SumMonths,0),1)</f>
        <v>#N/A</v>
      </c>
      <c r="K2995" s="57" t="e">
        <f aca="false">INDEX(lava,MATCH(B2995,SumMonths,0),2)</f>
        <v>#N/A</v>
      </c>
      <c r="Y2995" s="171"/>
    </row>
    <row r="2996" customFormat="false" ht="12.75" hidden="false" customHeight="false" outlineLevel="0" collapsed="false">
      <c r="A2996" s="57" t="e">
        <f aca="false">INDEX(BucketTable,MATCH(B2996,SumMonths,0),1)</f>
        <v>#N/A</v>
      </c>
      <c r="K2996" s="57" t="e">
        <f aca="false">INDEX(lava,MATCH(B2996,SumMonths,0),2)</f>
        <v>#N/A</v>
      </c>
      <c r="Y2996" s="171"/>
    </row>
    <row r="2997" customFormat="false" ht="12.75" hidden="false" customHeight="false" outlineLevel="0" collapsed="false">
      <c r="A2997" s="57" t="e">
        <f aca="false">INDEX(BucketTable,MATCH(B2997,SumMonths,0),1)</f>
        <v>#N/A</v>
      </c>
      <c r="K2997" s="57" t="e">
        <f aca="false">INDEX(lava,MATCH(B2997,SumMonths,0),2)</f>
        <v>#N/A</v>
      </c>
      <c r="Y2997" s="171"/>
    </row>
    <row r="2998" customFormat="false" ht="12.75" hidden="false" customHeight="false" outlineLevel="0" collapsed="false">
      <c r="A2998" s="57" t="e">
        <f aca="false">INDEX(BucketTable,MATCH(B2998,SumMonths,0),1)</f>
        <v>#N/A</v>
      </c>
      <c r="K2998" s="57" t="e">
        <f aca="false">INDEX(lava,MATCH(B2998,SumMonths,0),2)</f>
        <v>#N/A</v>
      </c>
      <c r="Y2998" s="171"/>
    </row>
    <row r="2999" customFormat="false" ht="12.75" hidden="false" customHeight="false" outlineLevel="0" collapsed="false">
      <c r="A2999" s="57" t="e">
        <f aca="false">INDEX(BucketTable,MATCH(B2999,SumMonths,0),1)</f>
        <v>#N/A</v>
      </c>
      <c r="K2999" s="57" t="e">
        <f aca="false">INDEX(lava,MATCH(B2999,SumMonths,0),2)</f>
        <v>#N/A</v>
      </c>
      <c r="Y2999" s="171"/>
    </row>
    <row r="3000" customFormat="false" ht="12.75" hidden="false" customHeight="false" outlineLevel="0" collapsed="false">
      <c r="A3000" s="57" t="e">
        <f aca="false">INDEX(BucketTable,MATCH(B3000,SumMonths,0),1)</f>
        <v>#N/A</v>
      </c>
      <c r="K3000" s="57" t="e">
        <f aca="false">INDEX(lava,MATCH(B3000,SumMonths,0),2)</f>
        <v>#N/A</v>
      </c>
      <c r="Y3000" s="171"/>
    </row>
    <row r="3001" customFormat="false" ht="12.75" hidden="false" customHeight="false" outlineLevel="0" collapsed="false">
      <c r="A3001" s="57" t="e">
        <f aca="false">INDEX(BucketTable,MATCH(B3001,SumMonths,0),1)</f>
        <v>#N/A</v>
      </c>
      <c r="K3001" s="57" t="e">
        <f aca="false">INDEX(lava,MATCH(B3001,SumMonths,0),2)</f>
        <v>#N/A</v>
      </c>
      <c r="Y3001" s="171"/>
    </row>
    <row r="3002" customFormat="false" ht="12.75" hidden="false" customHeight="false" outlineLevel="0" collapsed="false">
      <c r="A3002" s="57" t="e">
        <f aca="false">INDEX(BucketTable,MATCH(B3002,SumMonths,0),1)</f>
        <v>#N/A</v>
      </c>
      <c r="K3002" s="57" t="e">
        <f aca="false">INDEX(lava,MATCH(B3002,SumMonths,0),2)</f>
        <v>#N/A</v>
      </c>
      <c r="Y3002" s="171"/>
    </row>
    <row r="3003" customFormat="false" ht="12.75" hidden="false" customHeight="false" outlineLevel="0" collapsed="false">
      <c r="A3003" s="57" t="e">
        <f aca="false">INDEX(BucketTable,MATCH(B3003,SumMonths,0),1)</f>
        <v>#N/A</v>
      </c>
      <c r="K3003" s="57" t="e">
        <f aca="false">INDEX(lava,MATCH(B3003,SumMonths,0),2)</f>
        <v>#N/A</v>
      </c>
      <c r="Y3003" s="171"/>
    </row>
    <row r="3004" customFormat="false" ht="12.75" hidden="false" customHeight="false" outlineLevel="0" collapsed="false">
      <c r="A3004" s="57" t="e">
        <f aca="false">INDEX(BucketTable,MATCH(B3004,SumMonths,0),1)</f>
        <v>#N/A</v>
      </c>
      <c r="K3004" s="57" t="e">
        <f aca="false">INDEX(lava,MATCH(B3004,SumMonths,0),2)</f>
        <v>#N/A</v>
      </c>
      <c r="Y3004" s="171"/>
    </row>
    <row r="3005" customFormat="false" ht="12.75" hidden="false" customHeight="false" outlineLevel="0" collapsed="false">
      <c r="A3005" s="57" t="e">
        <f aca="false">INDEX(BucketTable,MATCH(B3005,SumMonths,0),1)</f>
        <v>#N/A</v>
      </c>
      <c r="K3005" s="57" t="e">
        <f aca="false">INDEX(lava,MATCH(B3005,SumMonths,0),2)</f>
        <v>#N/A</v>
      </c>
      <c r="Y3005" s="171"/>
    </row>
    <row r="3006" customFormat="false" ht="12.75" hidden="false" customHeight="false" outlineLevel="0" collapsed="false">
      <c r="A3006" s="57" t="e">
        <f aca="false">INDEX(BucketTable,MATCH(B3006,SumMonths,0),1)</f>
        <v>#N/A</v>
      </c>
      <c r="K3006" s="57" t="e">
        <f aca="false">INDEX(lava,MATCH(B3006,SumMonths,0),2)</f>
        <v>#N/A</v>
      </c>
      <c r="Y3006" s="171"/>
    </row>
    <row r="3007" customFormat="false" ht="12.75" hidden="false" customHeight="false" outlineLevel="0" collapsed="false">
      <c r="A3007" s="57" t="e">
        <f aca="false">INDEX(BucketTable,MATCH(B3007,SumMonths,0),1)</f>
        <v>#N/A</v>
      </c>
      <c r="K3007" s="57" t="e">
        <f aca="false">INDEX(lava,MATCH(B3007,SumMonths,0),2)</f>
        <v>#N/A</v>
      </c>
      <c r="Y3007" s="171"/>
    </row>
    <row r="3008" customFormat="false" ht="12.75" hidden="false" customHeight="false" outlineLevel="0" collapsed="false">
      <c r="A3008" s="57" t="e">
        <f aca="false">INDEX(BucketTable,MATCH(B3008,SumMonths,0),1)</f>
        <v>#N/A</v>
      </c>
      <c r="K3008" s="57" t="e">
        <f aca="false">INDEX(lava,MATCH(B3008,SumMonths,0),2)</f>
        <v>#N/A</v>
      </c>
      <c r="Y3008" s="171"/>
    </row>
    <row r="3009" customFormat="false" ht="12.75" hidden="false" customHeight="false" outlineLevel="0" collapsed="false">
      <c r="A3009" s="57" t="e">
        <f aca="false">INDEX(BucketTable,MATCH(B3009,SumMonths,0),1)</f>
        <v>#N/A</v>
      </c>
      <c r="K3009" s="57" t="e">
        <f aca="false">INDEX(lava,MATCH(B3009,SumMonths,0),2)</f>
        <v>#N/A</v>
      </c>
      <c r="Y3009" s="171"/>
    </row>
    <row r="3010" customFormat="false" ht="12.75" hidden="false" customHeight="false" outlineLevel="0" collapsed="false">
      <c r="A3010" s="57" t="e">
        <f aca="false">INDEX(BucketTable,MATCH(B3010,SumMonths,0),1)</f>
        <v>#N/A</v>
      </c>
      <c r="K3010" s="57" t="e">
        <f aca="false">INDEX(lava,MATCH(B3010,SumMonths,0),2)</f>
        <v>#N/A</v>
      </c>
      <c r="Y3010" s="171"/>
    </row>
    <row r="3011" customFormat="false" ht="12.75" hidden="false" customHeight="false" outlineLevel="0" collapsed="false">
      <c r="A3011" s="57" t="e">
        <f aca="false">INDEX(BucketTable,MATCH(B3011,SumMonths,0),1)</f>
        <v>#N/A</v>
      </c>
      <c r="K3011" s="57" t="e">
        <f aca="false">INDEX(lava,MATCH(B3011,SumMonths,0),2)</f>
        <v>#N/A</v>
      </c>
      <c r="Y3011" s="171"/>
    </row>
    <row r="3012" customFormat="false" ht="12.75" hidden="false" customHeight="false" outlineLevel="0" collapsed="false">
      <c r="A3012" s="57" t="e">
        <f aca="false">INDEX(BucketTable,MATCH(B3012,SumMonths,0),1)</f>
        <v>#N/A</v>
      </c>
      <c r="K3012" s="57" t="e">
        <f aca="false">INDEX(lava,MATCH(B3012,SumMonths,0),2)</f>
        <v>#N/A</v>
      </c>
      <c r="Y3012" s="171"/>
    </row>
    <row r="3013" customFormat="false" ht="12.75" hidden="false" customHeight="false" outlineLevel="0" collapsed="false">
      <c r="A3013" s="57" t="e">
        <f aca="false">INDEX(BucketTable,MATCH(B3013,SumMonths,0),1)</f>
        <v>#N/A</v>
      </c>
      <c r="K3013" s="57" t="e">
        <f aca="false">INDEX(lava,MATCH(B3013,SumMonths,0),2)</f>
        <v>#N/A</v>
      </c>
      <c r="Y3013" s="171"/>
    </row>
    <row r="3014" customFormat="false" ht="12.75" hidden="false" customHeight="false" outlineLevel="0" collapsed="false">
      <c r="A3014" s="57" t="e">
        <f aca="false">INDEX(BucketTable,MATCH(B3014,SumMonths,0),1)</f>
        <v>#N/A</v>
      </c>
      <c r="K3014" s="57" t="e">
        <f aca="false">INDEX(lava,MATCH(B3014,SumMonths,0),2)</f>
        <v>#N/A</v>
      </c>
      <c r="Y3014" s="171"/>
    </row>
    <row r="3015" customFormat="false" ht="12.75" hidden="false" customHeight="false" outlineLevel="0" collapsed="false">
      <c r="A3015" s="57" t="e">
        <f aca="false">INDEX(BucketTable,MATCH(B3015,SumMonths,0),1)</f>
        <v>#N/A</v>
      </c>
      <c r="K3015" s="57" t="e">
        <f aca="false">INDEX(lava,MATCH(B3015,SumMonths,0),2)</f>
        <v>#N/A</v>
      </c>
      <c r="Y3015" s="171"/>
    </row>
    <row r="3016" customFormat="false" ht="12.75" hidden="false" customHeight="false" outlineLevel="0" collapsed="false">
      <c r="A3016" s="57" t="e">
        <f aca="false">INDEX(BucketTable,MATCH(B3016,SumMonths,0),1)</f>
        <v>#N/A</v>
      </c>
      <c r="K3016" s="57" t="e">
        <f aca="false">INDEX(lava,MATCH(B3016,SumMonths,0),2)</f>
        <v>#N/A</v>
      </c>
      <c r="Y3016" s="171"/>
    </row>
    <row r="3017" customFormat="false" ht="12.75" hidden="false" customHeight="false" outlineLevel="0" collapsed="false">
      <c r="A3017" s="57" t="e">
        <f aca="false">INDEX(BucketTable,MATCH(B3017,SumMonths,0),1)</f>
        <v>#N/A</v>
      </c>
      <c r="K3017" s="57" t="e">
        <f aca="false">INDEX(lava,MATCH(B3017,SumMonths,0),2)</f>
        <v>#N/A</v>
      </c>
      <c r="Y3017" s="171"/>
    </row>
    <row r="3018" customFormat="false" ht="12.75" hidden="false" customHeight="false" outlineLevel="0" collapsed="false">
      <c r="A3018" s="57" t="e">
        <f aca="false">INDEX(BucketTable,MATCH(B3018,SumMonths,0),1)</f>
        <v>#N/A</v>
      </c>
      <c r="K3018" s="57" t="e">
        <f aca="false">INDEX(lava,MATCH(B3018,SumMonths,0),2)</f>
        <v>#N/A</v>
      </c>
      <c r="Y3018" s="171"/>
    </row>
    <row r="3019" customFormat="false" ht="12.75" hidden="false" customHeight="false" outlineLevel="0" collapsed="false">
      <c r="A3019" s="57" t="e">
        <f aca="false">INDEX(BucketTable,MATCH(B3019,SumMonths,0),1)</f>
        <v>#N/A</v>
      </c>
      <c r="K3019" s="57" t="e">
        <f aca="false">INDEX(lava,MATCH(B3019,SumMonths,0),2)</f>
        <v>#N/A</v>
      </c>
      <c r="Y3019" s="171"/>
    </row>
    <row r="3020" customFormat="false" ht="12.75" hidden="false" customHeight="false" outlineLevel="0" collapsed="false">
      <c r="A3020" s="57" t="e">
        <f aca="false">INDEX(BucketTable,MATCH(B3020,SumMonths,0),1)</f>
        <v>#N/A</v>
      </c>
      <c r="K3020" s="57" t="e">
        <f aca="false">INDEX(lava,MATCH(B3020,SumMonths,0),2)</f>
        <v>#N/A</v>
      </c>
      <c r="Y3020" s="171"/>
    </row>
    <row r="3021" customFormat="false" ht="12.75" hidden="false" customHeight="false" outlineLevel="0" collapsed="false">
      <c r="A3021" s="57" t="e">
        <f aca="false">INDEX(BucketTable,MATCH(B3021,SumMonths,0),1)</f>
        <v>#N/A</v>
      </c>
      <c r="K3021" s="57" t="e">
        <f aca="false">INDEX(lava,MATCH(B3021,SumMonths,0),2)</f>
        <v>#N/A</v>
      </c>
      <c r="Y3021" s="171"/>
    </row>
    <row r="3022" customFormat="false" ht="12.75" hidden="false" customHeight="false" outlineLevel="0" collapsed="false">
      <c r="A3022" s="57" t="e">
        <f aca="false">INDEX(BucketTable,MATCH(B3022,SumMonths,0),1)</f>
        <v>#N/A</v>
      </c>
      <c r="K3022" s="57" t="e">
        <f aca="false">INDEX(lava,MATCH(B3022,SumMonths,0),2)</f>
        <v>#N/A</v>
      </c>
      <c r="Y3022" s="171"/>
    </row>
    <row r="3023" customFormat="false" ht="12.75" hidden="false" customHeight="false" outlineLevel="0" collapsed="false">
      <c r="A3023" s="57" t="e">
        <f aca="false">INDEX(BucketTable,MATCH(B3023,SumMonths,0),1)</f>
        <v>#N/A</v>
      </c>
      <c r="K3023" s="57" t="e">
        <f aca="false">INDEX(lava,MATCH(B3023,SumMonths,0),2)</f>
        <v>#N/A</v>
      </c>
      <c r="Y3023" s="171"/>
    </row>
    <row r="3024" customFormat="false" ht="12.75" hidden="false" customHeight="false" outlineLevel="0" collapsed="false">
      <c r="A3024" s="57" t="e">
        <f aca="false">INDEX(BucketTable,MATCH(B3024,SumMonths,0),1)</f>
        <v>#N/A</v>
      </c>
      <c r="K3024" s="57" t="e">
        <f aca="false">INDEX(lava,MATCH(B3024,SumMonths,0),2)</f>
        <v>#N/A</v>
      </c>
      <c r="Y3024" s="171"/>
    </row>
    <row r="3025" customFormat="false" ht="12.75" hidden="false" customHeight="false" outlineLevel="0" collapsed="false">
      <c r="A3025" s="57" t="e">
        <f aca="false">INDEX(BucketTable,MATCH(B3025,SumMonths,0),1)</f>
        <v>#N/A</v>
      </c>
      <c r="K3025" s="57" t="e">
        <f aca="false">INDEX(lava,MATCH(B3025,SumMonths,0),2)</f>
        <v>#N/A</v>
      </c>
      <c r="Y3025" s="171"/>
    </row>
    <row r="3026" customFormat="false" ht="12.75" hidden="false" customHeight="false" outlineLevel="0" collapsed="false">
      <c r="A3026" s="57" t="e">
        <f aca="false">INDEX(BucketTable,MATCH(B3026,SumMonths,0),1)</f>
        <v>#N/A</v>
      </c>
      <c r="K3026" s="57" t="e">
        <f aca="false">INDEX(lava,MATCH(B3026,SumMonths,0),2)</f>
        <v>#N/A</v>
      </c>
      <c r="Y3026" s="171"/>
    </row>
    <row r="3027" customFormat="false" ht="12.75" hidden="false" customHeight="false" outlineLevel="0" collapsed="false">
      <c r="A3027" s="57" t="e">
        <f aca="false">INDEX(BucketTable,MATCH(B3027,SumMonths,0),1)</f>
        <v>#N/A</v>
      </c>
      <c r="K3027" s="57" t="e">
        <f aca="false">INDEX(lava,MATCH(B3027,SumMonths,0),2)</f>
        <v>#N/A</v>
      </c>
      <c r="Y3027" s="171"/>
    </row>
    <row r="3028" customFormat="false" ht="12.75" hidden="false" customHeight="false" outlineLevel="0" collapsed="false">
      <c r="A3028" s="57" t="e">
        <f aca="false">INDEX(BucketTable,MATCH(B3028,SumMonths,0),1)</f>
        <v>#N/A</v>
      </c>
      <c r="K3028" s="57" t="e">
        <f aca="false">INDEX(lava,MATCH(B3028,SumMonths,0),2)</f>
        <v>#N/A</v>
      </c>
      <c r="Y3028" s="171"/>
    </row>
    <row r="3029" customFormat="false" ht="12.75" hidden="false" customHeight="false" outlineLevel="0" collapsed="false">
      <c r="A3029" s="57" t="e">
        <f aca="false">INDEX(BucketTable,MATCH(B3029,SumMonths,0),1)</f>
        <v>#N/A</v>
      </c>
      <c r="K3029" s="57" t="e">
        <f aca="false">INDEX(lava,MATCH(B3029,SumMonths,0),2)</f>
        <v>#N/A</v>
      </c>
      <c r="Y3029" s="171"/>
    </row>
    <row r="3030" customFormat="false" ht="12.75" hidden="false" customHeight="false" outlineLevel="0" collapsed="false">
      <c r="A3030" s="57" t="e">
        <f aca="false">INDEX(BucketTable,MATCH(B3030,SumMonths,0),1)</f>
        <v>#N/A</v>
      </c>
      <c r="K3030" s="57" t="e">
        <f aca="false">INDEX(lava,MATCH(B3030,SumMonths,0),2)</f>
        <v>#N/A</v>
      </c>
      <c r="Y3030" s="171"/>
    </row>
    <row r="3031" customFormat="false" ht="12.75" hidden="false" customHeight="false" outlineLevel="0" collapsed="false">
      <c r="A3031" s="57" t="e">
        <f aca="false">INDEX(BucketTable,MATCH(B3031,SumMonths,0),1)</f>
        <v>#N/A</v>
      </c>
      <c r="K3031" s="57" t="e">
        <f aca="false">INDEX(lava,MATCH(B3031,SumMonths,0),2)</f>
        <v>#N/A</v>
      </c>
      <c r="Y3031" s="171"/>
    </row>
    <row r="3032" customFormat="false" ht="12.75" hidden="false" customHeight="false" outlineLevel="0" collapsed="false">
      <c r="A3032" s="57" t="e">
        <f aca="false">INDEX(BucketTable,MATCH(B3032,SumMonths,0),1)</f>
        <v>#N/A</v>
      </c>
      <c r="K3032" s="57" t="e">
        <f aca="false">INDEX(lava,MATCH(B3032,SumMonths,0),2)</f>
        <v>#N/A</v>
      </c>
      <c r="Y3032" s="171"/>
    </row>
    <row r="3033" customFormat="false" ht="12.75" hidden="false" customHeight="false" outlineLevel="0" collapsed="false">
      <c r="A3033" s="57" t="e">
        <f aca="false">INDEX(BucketTable,MATCH(B3033,SumMonths,0),1)</f>
        <v>#N/A</v>
      </c>
      <c r="K3033" s="57" t="e">
        <f aca="false">INDEX(lava,MATCH(B3033,SumMonths,0),2)</f>
        <v>#N/A</v>
      </c>
      <c r="Y3033" s="171"/>
    </row>
    <row r="3034" customFormat="false" ht="12.75" hidden="false" customHeight="false" outlineLevel="0" collapsed="false">
      <c r="A3034" s="57" t="e">
        <f aca="false">INDEX(BucketTable,MATCH(B3034,SumMonths,0),1)</f>
        <v>#N/A</v>
      </c>
      <c r="K3034" s="57" t="e">
        <f aca="false">INDEX(lava,MATCH(B3034,SumMonths,0),2)</f>
        <v>#N/A</v>
      </c>
      <c r="Y3034" s="171"/>
    </row>
    <row r="3035" customFormat="false" ht="12.75" hidden="false" customHeight="false" outlineLevel="0" collapsed="false">
      <c r="A3035" s="57" t="e">
        <f aca="false">INDEX(BucketTable,MATCH(B3035,SumMonths,0),1)</f>
        <v>#N/A</v>
      </c>
      <c r="K3035" s="57" t="e">
        <f aca="false">INDEX(lava,MATCH(B3035,SumMonths,0),2)</f>
        <v>#N/A</v>
      </c>
      <c r="Y3035" s="171"/>
    </row>
    <row r="3036" customFormat="false" ht="12.75" hidden="false" customHeight="false" outlineLevel="0" collapsed="false">
      <c r="A3036" s="57" t="e">
        <f aca="false">INDEX(BucketTable,MATCH(B3036,SumMonths,0),1)</f>
        <v>#N/A</v>
      </c>
      <c r="K3036" s="57" t="e">
        <f aca="false">INDEX(lava,MATCH(B3036,SumMonths,0),2)</f>
        <v>#N/A</v>
      </c>
      <c r="Y3036" s="171"/>
    </row>
    <row r="3037" customFormat="false" ht="12.75" hidden="false" customHeight="false" outlineLevel="0" collapsed="false">
      <c r="A3037" s="57" t="e">
        <f aca="false">INDEX(BucketTable,MATCH(B3037,SumMonths,0),1)</f>
        <v>#N/A</v>
      </c>
      <c r="K3037" s="57" t="e">
        <f aca="false">INDEX(lava,MATCH(B3037,SumMonths,0),2)</f>
        <v>#N/A</v>
      </c>
      <c r="Y3037" s="171"/>
    </row>
    <row r="3038" customFormat="false" ht="12.75" hidden="false" customHeight="false" outlineLevel="0" collapsed="false">
      <c r="A3038" s="57" t="e">
        <f aca="false">INDEX(BucketTable,MATCH(B3038,SumMonths,0),1)</f>
        <v>#N/A</v>
      </c>
      <c r="K3038" s="57" t="e">
        <f aca="false">INDEX(lava,MATCH(B3038,SumMonths,0),2)</f>
        <v>#N/A</v>
      </c>
      <c r="Y3038" s="171"/>
    </row>
    <row r="3039" customFormat="false" ht="12.75" hidden="false" customHeight="false" outlineLevel="0" collapsed="false">
      <c r="A3039" s="57" t="e">
        <f aca="false">INDEX(BucketTable,MATCH(B3039,SumMonths,0),1)</f>
        <v>#N/A</v>
      </c>
      <c r="K3039" s="57" t="e">
        <f aca="false">INDEX(lava,MATCH(B3039,SumMonths,0),2)</f>
        <v>#N/A</v>
      </c>
      <c r="Y3039" s="171"/>
    </row>
    <row r="3040" customFormat="false" ht="12.75" hidden="false" customHeight="false" outlineLevel="0" collapsed="false">
      <c r="A3040" s="57" t="e">
        <f aca="false">INDEX(BucketTable,MATCH(B3040,SumMonths,0),1)</f>
        <v>#N/A</v>
      </c>
      <c r="K3040" s="57" t="e">
        <f aca="false">INDEX(lava,MATCH(B3040,SumMonths,0),2)</f>
        <v>#N/A</v>
      </c>
      <c r="Y3040" s="171"/>
    </row>
    <row r="3041" customFormat="false" ht="12.75" hidden="false" customHeight="false" outlineLevel="0" collapsed="false">
      <c r="A3041" s="57" t="e">
        <f aca="false">INDEX(BucketTable,MATCH(B3041,SumMonths,0),1)</f>
        <v>#N/A</v>
      </c>
      <c r="K3041" s="57" t="e">
        <f aca="false">INDEX(lava,MATCH(B3041,SumMonths,0),2)</f>
        <v>#N/A</v>
      </c>
      <c r="Y3041" s="171"/>
    </row>
    <row r="3042" customFormat="false" ht="12.75" hidden="false" customHeight="false" outlineLevel="0" collapsed="false">
      <c r="A3042" s="57" t="e">
        <f aca="false">INDEX(BucketTable,MATCH(B3042,SumMonths,0),1)</f>
        <v>#N/A</v>
      </c>
      <c r="K3042" s="57" t="e">
        <f aca="false">INDEX(lava,MATCH(B3042,SumMonths,0),2)</f>
        <v>#N/A</v>
      </c>
      <c r="Y3042" s="171"/>
    </row>
    <row r="3043" customFormat="false" ht="12.75" hidden="false" customHeight="false" outlineLevel="0" collapsed="false">
      <c r="A3043" s="57" t="e">
        <f aca="false">INDEX(BucketTable,MATCH(B3043,SumMonths,0),1)</f>
        <v>#N/A</v>
      </c>
      <c r="K3043" s="57" t="e">
        <f aca="false">INDEX(lava,MATCH(B3043,SumMonths,0),2)</f>
        <v>#N/A</v>
      </c>
      <c r="Y3043" s="171"/>
    </row>
    <row r="3044" customFormat="false" ht="12.75" hidden="false" customHeight="false" outlineLevel="0" collapsed="false">
      <c r="A3044" s="57" t="e">
        <f aca="false">INDEX(BucketTable,MATCH(B3044,SumMonths,0),1)</f>
        <v>#N/A</v>
      </c>
      <c r="K3044" s="57" t="e">
        <f aca="false">INDEX(lava,MATCH(B3044,SumMonths,0),2)</f>
        <v>#N/A</v>
      </c>
      <c r="Y3044" s="171"/>
    </row>
    <row r="3045" customFormat="false" ht="12.75" hidden="false" customHeight="false" outlineLevel="0" collapsed="false">
      <c r="A3045" s="57" t="e">
        <f aca="false">INDEX(BucketTable,MATCH(B3045,SumMonths,0),1)</f>
        <v>#N/A</v>
      </c>
      <c r="K3045" s="57" t="e">
        <f aca="false">INDEX(lava,MATCH(B3045,SumMonths,0),2)</f>
        <v>#N/A</v>
      </c>
      <c r="Y3045" s="171"/>
    </row>
    <row r="3046" customFormat="false" ht="12.75" hidden="false" customHeight="false" outlineLevel="0" collapsed="false">
      <c r="A3046" s="57" t="e">
        <f aca="false">INDEX(BucketTable,MATCH(B3046,SumMonths,0),1)</f>
        <v>#N/A</v>
      </c>
      <c r="K3046" s="57" t="e">
        <f aca="false">INDEX(lava,MATCH(B3046,SumMonths,0),2)</f>
        <v>#N/A</v>
      </c>
      <c r="Y3046" s="171"/>
    </row>
    <row r="3047" customFormat="false" ht="12.75" hidden="false" customHeight="false" outlineLevel="0" collapsed="false">
      <c r="A3047" s="57" t="e">
        <f aca="false">INDEX(BucketTable,MATCH(B3047,SumMonths,0),1)</f>
        <v>#N/A</v>
      </c>
      <c r="K3047" s="57" t="e">
        <f aca="false">INDEX(lava,MATCH(B3047,SumMonths,0),2)</f>
        <v>#N/A</v>
      </c>
      <c r="Y3047" s="171"/>
    </row>
    <row r="3048" customFormat="false" ht="12.75" hidden="false" customHeight="false" outlineLevel="0" collapsed="false">
      <c r="A3048" s="57" t="e">
        <f aca="false">INDEX(BucketTable,MATCH(B3048,SumMonths,0),1)</f>
        <v>#N/A</v>
      </c>
      <c r="K3048" s="57" t="e">
        <f aca="false">INDEX(lava,MATCH(B3048,SumMonths,0),2)</f>
        <v>#N/A</v>
      </c>
      <c r="Y3048" s="171"/>
    </row>
    <row r="3049" customFormat="false" ht="12.75" hidden="false" customHeight="false" outlineLevel="0" collapsed="false">
      <c r="A3049" s="57" t="e">
        <f aca="false">INDEX(BucketTable,MATCH(B3049,SumMonths,0),1)</f>
        <v>#N/A</v>
      </c>
      <c r="K3049" s="57" t="e">
        <f aca="false">INDEX(lava,MATCH(B3049,SumMonths,0),2)</f>
        <v>#N/A</v>
      </c>
      <c r="Y3049" s="171"/>
    </row>
    <row r="3050" customFormat="false" ht="12.75" hidden="false" customHeight="false" outlineLevel="0" collapsed="false">
      <c r="A3050" s="57" t="e">
        <f aca="false">INDEX(BucketTable,MATCH(B3050,SumMonths,0),1)</f>
        <v>#N/A</v>
      </c>
      <c r="K3050" s="57" t="e">
        <f aca="false">INDEX(lava,MATCH(B3050,SumMonths,0),2)</f>
        <v>#N/A</v>
      </c>
      <c r="Y3050" s="171"/>
    </row>
    <row r="3051" customFormat="false" ht="12.75" hidden="false" customHeight="false" outlineLevel="0" collapsed="false">
      <c r="A3051" s="57" t="e">
        <f aca="false">INDEX(BucketTable,MATCH(B3051,SumMonths,0),1)</f>
        <v>#N/A</v>
      </c>
      <c r="K3051" s="57" t="e">
        <f aca="false">INDEX(lava,MATCH(B3051,SumMonths,0),2)</f>
        <v>#N/A</v>
      </c>
      <c r="Y3051" s="171"/>
    </row>
    <row r="3052" customFormat="false" ht="12.75" hidden="false" customHeight="false" outlineLevel="0" collapsed="false">
      <c r="A3052" s="57" t="e">
        <f aca="false">INDEX(BucketTable,MATCH(B3052,SumMonths,0),1)</f>
        <v>#N/A</v>
      </c>
      <c r="K3052" s="57" t="e">
        <f aca="false">INDEX(lava,MATCH(B3052,SumMonths,0),2)</f>
        <v>#N/A</v>
      </c>
      <c r="Y3052" s="171"/>
    </row>
    <row r="3053" customFormat="false" ht="12.75" hidden="false" customHeight="false" outlineLevel="0" collapsed="false">
      <c r="A3053" s="57" t="e">
        <f aca="false">INDEX(BucketTable,MATCH(B3053,SumMonths,0),1)</f>
        <v>#N/A</v>
      </c>
      <c r="K3053" s="57" t="e">
        <f aca="false">INDEX(lava,MATCH(B3053,SumMonths,0),2)</f>
        <v>#N/A</v>
      </c>
      <c r="Y3053" s="171"/>
    </row>
    <row r="3054" customFormat="false" ht="12.75" hidden="false" customHeight="false" outlineLevel="0" collapsed="false">
      <c r="A3054" s="57" t="e">
        <f aca="false">INDEX(BucketTable,MATCH(B3054,SumMonths,0),1)</f>
        <v>#N/A</v>
      </c>
      <c r="K3054" s="57" t="e">
        <f aca="false">INDEX(lava,MATCH(B3054,SumMonths,0),2)</f>
        <v>#N/A</v>
      </c>
      <c r="Y3054" s="171"/>
    </row>
    <row r="3055" customFormat="false" ht="12.75" hidden="false" customHeight="false" outlineLevel="0" collapsed="false">
      <c r="A3055" s="57" t="e">
        <f aca="false">INDEX(BucketTable,MATCH(B3055,SumMonths,0),1)</f>
        <v>#N/A</v>
      </c>
      <c r="K3055" s="57" t="e">
        <f aca="false">INDEX(lava,MATCH(B3055,SumMonths,0),2)</f>
        <v>#N/A</v>
      </c>
      <c r="Y3055" s="171"/>
    </row>
    <row r="3056" customFormat="false" ht="12.75" hidden="false" customHeight="false" outlineLevel="0" collapsed="false">
      <c r="A3056" s="57" t="e">
        <f aca="false">INDEX(BucketTable,MATCH(B3056,SumMonths,0),1)</f>
        <v>#N/A</v>
      </c>
      <c r="K3056" s="57" t="e">
        <f aca="false">INDEX(lava,MATCH(B3056,SumMonths,0),2)</f>
        <v>#N/A</v>
      </c>
      <c r="Y3056" s="171"/>
    </row>
    <row r="3057" customFormat="false" ht="12.75" hidden="false" customHeight="false" outlineLevel="0" collapsed="false">
      <c r="A3057" s="57" t="e">
        <f aca="false">INDEX(BucketTable,MATCH(B3057,SumMonths,0),1)</f>
        <v>#N/A</v>
      </c>
      <c r="K3057" s="57" t="e">
        <f aca="false">INDEX(lava,MATCH(B3057,SumMonths,0),2)</f>
        <v>#N/A</v>
      </c>
      <c r="Y3057" s="171"/>
    </row>
    <row r="3058" customFormat="false" ht="12.75" hidden="false" customHeight="false" outlineLevel="0" collapsed="false">
      <c r="A3058" s="57" t="e">
        <f aca="false">INDEX(BucketTable,MATCH(B3058,SumMonths,0),1)</f>
        <v>#N/A</v>
      </c>
      <c r="K3058" s="57" t="e">
        <f aca="false">INDEX(lava,MATCH(B3058,SumMonths,0),2)</f>
        <v>#N/A</v>
      </c>
      <c r="Y3058" s="171"/>
    </row>
    <row r="3059" customFormat="false" ht="12.75" hidden="false" customHeight="false" outlineLevel="0" collapsed="false">
      <c r="A3059" s="57" t="e">
        <f aca="false">INDEX(BucketTable,MATCH(B3059,SumMonths,0),1)</f>
        <v>#N/A</v>
      </c>
      <c r="K3059" s="57" t="e">
        <f aca="false">INDEX(lava,MATCH(B3059,SumMonths,0),2)</f>
        <v>#N/A</v>
      </c>
      <c r="Y3059" s="171"/>
    </row>
    <row r="3060" customFormat="false" ht="12.75" hidden="false" customHeight="false" outlineLevel="0" collapsed="false">
      <c r="A3060" s="57" t="e">
        <f aca="false">INDEX(BucketTable,MATCH(B3060,SumMonths,0),1)</f>
        <v>#N/A</v>
      </c>
      <c r="K3060" s="57" t="e">
        <f aca="false">INDEX(lava,MATCH(B3060,SumMonths,0),2)</f>
        <v>#N/A</v>
      </c>
      <c r="Y3060" s="171"/>
    </row>
    <row r="3061" customFormat="false" ht="12.75" hidden="false" customHeight="false" outlineLevel="0" collapsed="false">
      <c r="A3061" s="57" t="e">
        <f aca="false">INDEX(BucketTable,MATCH(B3061,SumMonths,0),1)</f>
        <v>#N/A</v>
      </c>
      <c r="K3061" s="57" t="e">
        <f aca="false">INDEX(lava,MATCH(B3061,SumMonths,0),2)</f>
        <v>#N/A</v>
      </c>
      <c r="Y3061" s="171"/>
    </row>
    <row r="3062" customFormat="false" ht="12.75" hidden="false" customHeight="false" outlineLevel="0" collapsed="false">
      <c r="A3062" s="57" t="e">
        <f aca="false">INDEX(BucketTable,MATCH(B3062,SumMonths,0),1)</f>
        <v>#N/A</v>
      </c>
      <c r="K3062" s="57" t="e">
        <f aca="false">INDEX(lava,MATCH(B3062,SumMonths,0),2)</f>
        <v>#N/A</v>
      </c>
      <c r="Y3062" s="171"/>
    </row>
    <row r="3063" customFormat="false" ht="12.75" hidden="false" customHeight="false" outlineLevel="0" collapsed="false">
      <c r="A3063" s="57" t="e">
        <f aca="false">INDEX(BucketTable,MATCH(B3063,SumMonths,0),1)</f>
        <v>#N/A</v>
      </c>
      <c r="K3063" s="57" t="e">
        <f aca="false">INDEX(lava,MATCH(B3063,SumMonths,0),2)</f>
        <v>#N/A</v>
      </c>
      <c r="Y3063" s="171"/>
    </row>
    <row r="3064" customFormat="false" ht="12.75" hidden="false" customHeight="false" outlineLevel="0" collapsed="false">
      <c r="A3064" s="57" t="e">
        <f aca="false">INDEX(BucketTable,MATCH(B3064,SumMonths,0),1)</f>
        <v>#N/A</v>
      </c>
      <c r="K3064" s="57" t="e">
        <f aca="false">INDEX(lava,MATCH(B3064,SumMonths,0),2)</f>
        <v>#N/A</v>
      </c>
      <c r="Y3064" s="171"/>
    </row>
    <row r="3065" customFormat="false" ht="12.75" hidden="false" customHeight="false" outlineLevel="0" collapsed="false">
      <c r="A3065" s="57" t="e">
        <f aca="false">INDEX(BucketTable,MATCH(B3065,SumMonths,0),1)</f>
        <v>#N/A</v>
      </c>
      <c r="K3065" s="57" t="e">
        <f aca="false">INDEX(lava,MATCH(B3065,SumMonths,0),2)</f>
        <v>#N/A</v>
      </c>
      <c r="Y3065" s="171"/>
    </row>
    <row r="3066" customFormat="false" ht="12.75" hidden="false" customHeight="false" outlineLevel="0" collapsed="false">
      <c r="A3066" s="57" t="e">
        <f aca="false">INDEX(BucketTable,MATCH(B3066,SumMonths,0),1)</f>
        <v>#N/A</v>
      </c>
      <c r="K3066" s="57" t="e">
        <f aca="false">INDEX(lava,MATCH(B3066,SumMonths,0),2)</f>
        <v>#N/A</v>
      </c>
      <c r="Y3066" s="171"/>
    </row>
    <row r="3067" customFormat="false" ht="12.75" hidden="false" customHeight="false" outlineLevel="0" collapsed="false">
      <c r="A3067" s="57" t="e">
        <f aca="false">INDEX(BucketTable,MATCH(B3067,SumMonths,0),1)</f>
        <v>#N/A</v>
      </c>
      <c r="K3067" s="57" t="e">
        <f aca="false">INDEX(lava,MATCH(B3067,SumMonths,0),2)</f>
        <v>#N/A</v>
      </c>
      <c r="Y3067" s="171"/>
    </row>
    <row r="3068" customFormat="false" ht="12.75" hidden="false" customHeight="false" outlineLevel="0" collapsed="false">
      <c r="A3068" s="57" t="e">
        <f aca="false">INDEX(BucketTable,MATCH(B3068,SumMonths,0),1)</f>
        <v>#N/A</v>
      </c>
      <c r="K3068" s="57" t="e">
        <f aca="false">INDEX(lava,MATCH(B3068,SumMonths,0),2)</f>
        <v>#N/A</v>
      </c>
      <c r="Y3068" s="171"/>
    </row>
    <row r="3069" customFormat="false" ht="12.75" hidden="false" customHeight="false" outlineLevel="0" collapsed="false">
      <c r="A3069" s="57" t="e">
        <f aca="false">INDEX(BucketTable,MATCH(B3069,SumMonths,0),1)</f>
        <v>#N/A</v>
      </c>
      <c r="K3069" s="57" t="e">
        <f aca="false">INDEX(lava,MATCH(B3069,SumMonths,0),2)</f>
        <v>#N/A</v>
      </c>
      <c r="Y3069" s="171"/>
    </row>
    <row r="3070" customFormat="false" ht="12.75" hidden="false" customHeight="false" outlineLevel="0" collapsed="false">
      <c r="A3070" s="57" t="e">
        <f aca="false">INDEX(BucketTable,MATCH(B3070,SumMonths,0),1)</f>
        <v>#N/A</v>
      </c>
      <c r="K3070" s="57" t="e">
        <f aca="false">INDEX(lava,MATCH(B3070,SumMonths,0),2)</f>
        <v>#N/A</v>
      </c>
      <c r="Y3070" s="171"/>
    </row>
    <row r="3071" customFormat="false" ht="12.75" hidden="false" customHeight="false" outlineLevel="0" collapsed="false">
      <c r="A3071" s="57" t="e">
        <f aca="false">INDEX(BucketTable,MATCH(B3071,SumMonths,0),1)</f>
        <v>#N/A</v>
      </c>
      <c r="K3071" s="57" t="e">
        <f aca="false">INDEX(lava,MATCH(B3071,SumMonths,0),2)</f>
        <v>#N/A</v>
      </c>
      <c r="Y3071" s="171"/>
    </row>
    <row r="3072" customFormat="false" ht="12.75" hidden="false" customHeight="false" outlineLevel="0" collapsed="false">
      <c r="A3072" s="57" t="e">
        <f aca="false">INDEX(BucketTable,MATCH(B3072,SumMonths,0),1)</f>
        <v>#N/A</v>
      </c>
      <c r="K3072" s="57" t="e">
        <f aca="false">INDEX(lava,MATCH(B3072,SumMonths,0),2)</f>
        <v>#N/A</v>
      </c>
      <c r="Y3072" s="171"/>
    </row>
    <row r="3073" customFormat="false" ht="12.75" hidden="false" customHeight="false" outlineLevel="0" collapsed="false">
      <c r="A3073" s="57" t="e">
        <f aca="false">INDEX(BucketTable,MATCH(B3073,SumMonths,0),1)</f>
        <v>#N/A</v>
      </c>
      <c r="K3073" s="57" t="e">
        <f aca="false">INDEX(lava,MATCH(B3073,SumMonths,0),2)</f>
        <v>#N/A</v>
      </c>
      <c r="Y3073" s="171"/>
    </row>
    <row r="3074" customFormat="false" ht="12.75" hidden="false" customHeight="false" outlineLevel="0" collapsed="false">
      <c r="A3074" s="57" t="e">
        <f aca="false">INDEX(BucketTable,MATCH(B3074,SumMonths,0),1)</f>
        <v>#N/A</v>
      </c>
      <c r="K3074" s="57" t="e">
        <f aca="false">INDEX(lava,MATCH(B3074,SumMonths,0),2)</f>
        <v>#N/A</v>
      </c>
      <c r="Y3074" s="171"/>
    </row>
    <row r="3075" customFormat="false" ht="12.75" hidden="false" customHeight="false" outlineLevel="0" collapsed="false">
      <c r="A3075" s="57" t="e">
        <f aca="false">INDEX(BucketTable,MATCH(B3075,SumMonths,0),1)</f>
        <v>#N/A</v>
      </c>
      <c r="K3075" s="57" t="e">
        <f aca="false">INDEX(lava,MATCH(B3075,SumMonths,0),2)</f>
        <v>#N/A</v>
      </c>
      <c r="Y3075" s="171"/>
    </row>
    <row r="3076" customFormat="false" ht="12.75" hidden="false" customHeight="false" outlineLevel="0" collapsed="false">
      <c r="A3076" s="57" t="e">
        <f aca="false">INDEX(BucketTable,MATCH(B3076,SumMonths,0),1)</f>
        <v>#N/A</v>
      </c>
      <c r="K3076" s="57" t="e">
        <f aca="false">INDEX(lava,MATCH(B3076,SumMonths,0),2)</f>
        <v>#N/A</v>
      </c>
      <c r="Y3076" s="171"/>
    </row>
    <row r="3077" customFormat="false" ht="12.75" hidden="false" customHeight="false" outlineLevel="0" collapsed="false">
      <c r="A3077" s="57" t="e">
        <f aca="false">INDEX(BucketTable,MATCH(B3077,SumMonths,0),1)</f>
        <v>#N/A</v>
      </c>
      <c r="K3077" s="57" t="e">
        <f aca="false">INDEX(lava,MATCH(B3077,SumMonths,0),2)</f>
        <v>#N/A</v>
      </c>
      <c r="Y3077" s="171"/>
    </row>
    <row r="3078" customFormat="false" ht="12.75" hidden="false" customHeight="false" outlineLevel="0" collapsed="false">
      <c r="A3078" s="57" t="e">
        <f aca="false">INDEX(BucketTable,MATCH(B3078,SumMonths,0),1)</f>
        <v>#N/A</v>
      </c>
      <c r="K3078" s="57" t="e">
        <f aca="false">INDEX(lava,MATCH(B3078,SumMonths,0),2)</f>
        <v>#N/A</v>
      </c>
      <c r="Y3078" s="171"/>
    </row>
    <row r="3079" customFormat="false" ht="12.75" hidden="false" customHeight="false" outlineLevel="0" collapsed="false">
      <c r="A3079" s="57" t="e">
        <f aca="false">INDEX(BucketTable,MATCH(B3079,SumMonths,0),1)</f>
        <v>#N/A</v>
      </c>
      <c r="K3079" s="57" t="e">
        <f aca="false">INDEX(lava,MATCH(B3079,SumMonths,0),2)</f>
        <v>#N/A</v>
      </c>
      <c r="Y3079" s="171"/>
    </row>
    <row r="3080" customFormat="false" ht="12.75" hidden="false" customHeight="false" outlineLevel="0" collapsed="false">
      <c r="A3080" s="57" t="e">
        <f aca="false">INDEX(BucketTable,MATCH(B3080,SumMonths,0),1)</f>
        <v>#N/A</v>
      </c>
      <c r="K3080" s="57" t="e">
        <f aca="false">INDEX(lava,MATCH(B3080,SumMonths,0),2)</f>
        <v>#N/A</v>
      </c>
      <c r="Y3080" s="171"/>
    </row>
    <row r="3081" customFormat="false" ht="12.75" hidden="false" customHeight="false" outlineLevel="0" collapsed="false">
      <c r="A3081" s="57" t="e">
        <f aca="false">INDEX(BucketTable,MATCH(B3081,SumMonths,0),1)</f>
        <v>#N/A</v>
      </c>
      <c r="K3081" s="57" t="e">
        <f aca="false">INDEX(lava,MATCH(B3081,SumMonths,0),2)</f>
        <v>#N/A</v>
      </c>
      <c r="Y3081" s="171"/>
    </row>
    <row r="3082" customFormat="false" ht="12.75" hidden="false" customHeight="false" outlineLevel="0" collapsed="false">
      <c r="A3082" s="57" t="e">
        <f aca="false">INDEX(BucketTable,MATCH(B3082,SumMonths,0),1)</f>
        <v>#N/A</v>
      </c>
      <c r="K3082" s="57" t="e">
        <f aca="false">INDEX(lava,MATCH(B3082,SumMonths,0),2)</f>
        <v>#N/A</v>
      </c>
      <c r="Y3082" s="171"/>
    </row>
    <row r="3083" customFormat="false" ht="12.75" hidden="false" customHeight="false" outlineLevel="0" collapsed="false">
      <c r="A3083" s="57" t="e">
        <f aca="false">INDEX(BucketTable,MATCH(B3083,SumMonths,0),1)</f>
        <v>#N/A</v>
      </c>
      <c r="K3083" s="57" t="e">
        <f aca="false">INDEX(lava,MATCH(B3083,SumMonths,0),2)</f>
        <v>#N/A</v>
      </c>
      <c r="Y3083" s="171"/>
    </row>
    <row r="3084" customFormat="false" ht="12.75" hidden="false" customHeight="false" outlineLevel="0" collapsed="false">
      <c r="A3084" s="57" t="e">
        <f aca="false">INDEX(BucketTable,MATCH(B3084,SumMonths,0),1)</f>
        <v>#N/A</v>
      </c>
      <c r="K3084" s="57" t="e">
        <f aca="false">INDEX(lava,MATCH(B3084,SumMonths,0),2)</f>
        <v>#N/A</v>
      </c>
      <c r="Y3084" s="171"/>
    </row>
    <row r="3085" customFormat="false" ht="12.75" hidden="false" customHeight="false" outlineLevel="0" collapsed="false">
      <c r="A3085" s="57" t="e">
        <f aca="false">INDEX(BucketTable,MATCH(B3085,SumMonths,0),1)</f>
        <v>#N/A</v>
      </c>
      <c r="K3085" s="57" t="e">
        <f aca="false">INDEX(lava,MATCH(B3085,SumMonths,0),2)</f>
        <v>#N/A</v>
      </c>
      <c r="Y3085" s="171"/>
    </row>
    <row r="3086" customFormat="false" ht="12.75" hidden="false" customHeight="false" outlineLevel="0" collapsed="false">
      <c r="A3086" s="57" t="e">
        <f aca="false">INDEX(BucketTable,MATCH(B3086,SumMonths,0),1)</f>
        <v>#N/A</v>
      </c>
      <c r="K3086" s="57" t="e">
        <f aca="false">INDEX(lava,MATCH(B3086,SumMonths,0),2)</f>
        <v>#N/A</v>
      </c>
      <c r="Y3086" s="171"/>
    </row>
    <row r="3087" customFormat="false" ht="12.75" hidden="false" customHeight="false" outlineLevel="0" collapsed="false">
      <c r="A3087" s="57" t="e">
        <f aca="false">INDEX(BucketTable,MATCH(B3087,SumMonths,0),1)</f>
        <v>#N/A</v>
      </c>
      <c r="K3087" s="57" t="e">
        <f aca="false">INDEX(lava,MATCH(B3087,SumMonths,0),2)</f>
        <v>#N/A</v>
      </c>
      <c r="Y3087" s="171"/>
    </row>
    <row r="3088" customFormat="false" ht="12.75" hidden="false" customHeight="false" outlineLevel="0" collapsed="false">
      <c r="A3088" s="57" t="e">
        <f aca="false">INDEX(BucketTable,MATCH(B3088,SumMonths,0),1)</f>
        <v>#N/A</v>
      </c>
      <c r="K3088" s="57" t="e">
        <f aca="false">INDEX(lava,MATCH(B3088,SumMonths,0),2)</f>
        <v>#N/A</v>
      </c>
      <c r="Y3088" s="171"/>
    </row>
    <row r="3089" customFormat="false" ht="12.75" hidden="false" customHeight="false" outlineLevel="0" collapsed="false">
      <c r="A3089" s="57" t="e">
        <f aca="false">INDEX(BucketTable,MATCH(B3089,SumMonths,0),1)</f>
        <v>#N/A</v>
      </c>
      <c r="K3089" s="57" t="e">
        <f aca="false">INDEX(lava,MATCH(B3089,SumMonths,0),2)</f>
        <v>#N/A</v>
      </c>
      <c r="Y3089" s="171"/>
    </row>
    <row r="3090" customFormat="false" ht="12.75" hidden="false" customHeight="false" outlineLevel="0" collapsed="false">
      <c r="A3090" s="57" t="e">
        <f aca="false">INDEX(BucketTable,MATCH(B3090,SumMonths,0),1)</f>
        <v>#N/A</v>
      </c>
      <c r="K3090" s="57" t="e">
        <f aca="false">INDEX(lava,MATCH(B3090,SumMonths,0),2)</f>
        <v>#N/A</v>
      </c>
      <c r="Y3090" s="171"/>
    </row>
    <row r="3091" customFormat="false" ht="12.75" hidden="false" customHeight="false" outlineLevel="0" collapsed="false">
      <c r="A3091" s="57" t="e">
        <f aca="false">INDEX(BucketTable,MATCH(B3091,SumMonths,0),1)</f>
        <v>#N/A</v>
      </c>
      <c r="K3091" s="57" t="e">
        <f aca="false">INDEX(lava,MATCH(B3091,SumMonths,0),2)</f>
        <v>#N/A</v>
      </c>
      <c r="Y3091" s="171"/>
    </row>
    <row r="3092" customFormat="false" ht="12.75" hidden="false" customHeight="false" outlineLevel="0" collapsed="false">
      <c r="A3092" s="57" t="e">
        <f aca="false">INDEX(BucketTable,MATCH(B3092,SumMonths,0),1)</f>
        <v>#N/A</v>
      </c>
      <c r="K3092" s="57" t="e">
        <f aca="false">INDEX(lava,MATCH(B3092,SumMonths,0),2)</f>
        <v>#N/A</v>
      </c>
      <c r="Y3092" s="171"/>
    </row>
    <row r="3093" customFormat="false" ht="12.75" hidden="false" customHeight="false" outlineLevel="0" collapsed="false">
      <c r="A3093" s="57" t="e">
        <f aca="false">INDEX(BucketTable,MATCH(B3093,SumMonths,0),1)</f>
        <v>#N/A</v>
      </c>
      <c r="K3093" s="57" t="e">
        <f aca="false">INDEX(lava,MATCH(B3093,SumMonths,0),2)</f>
        <v>#N/A</v>
      </c>
      <c r="Y3093" s="171"/>
    </row>
    <row r="3094" customFormat="false" ht="12.75" hidden="false" customHeight="false" outlineLevel="0" collapsed="false">
      <c r="A3094" s="57" t="e">
        <f aca="false">INDEX(BucketTable,MATCH(B3094,SumMonths,0),1)</f>
        <v>#N/A</v>
      </c>
      <c r="K3094" s="57" t="e">
        <f aca="false">INDEX(lava,MATCH(B3094,SumMonths,0),2)</f>
        <v>#N/A</v>
      </c>
      <c r="Y3094" s="171"/>
    </row>
    <row r="3095" customFormat="false" ht="12.75" hidden="false" customHeight="false" outlineLevel="0" collapsed="false">
      <c r="A3095" s="57" t="e">
        <f aca="false">INDEX(BucketTable,MATCH(B3095,SumMonths,0),1)</f>
        <v>#N/A</v>
      </c>
      <c r="K3095" s="57" t="e">
        <f aca="false">INDEX(lava,MATCH(B3095,SumMonths,0),2)</f>
        <v>#N/A</v>
      </c>
      <c r="Y3095" s="171"/>
    </row>
    <row r="3096" customFormat="false" ht="12.75" hidden="false" customHeight="false" outlineLevel="0" collapsed="false">
      <c r="A3096" s="57" t="e">
        <f aca="false">INDEX(BucketTable,MATCH(B3096,SumMonths,0),1)</f>
        <v>#N/A</v>
      </c>
      <c r="K3096" s="57" t="e">
        <f aca="false">INDEX(lava,MATCH(B3096,SumMonths,0),2)</f>
        <v>#N/A</v>
      </c>
      <c r="Y3096" s="171"/>
    </row>
    <row r="3097" customFormat="false" ht="12.75" hidden="false" customHeight="false" outlineLevel="0" collapsed="false">
      <c r="A3097" s="57" t="e">
        <f aca="false">INDEX(BucketTable,MATCH(B3097,SumMonths,0),1)</f>
        <v>#N/A</v>
      </c>
      <c r="K3097" s="57" t="e">
        <f aca="false">INDEX(lava,MATCH(B3097,SumMonths,0),2)</f>
        <v>#N/A</v>
      </c>
      <c r="Y3097" s="171"/>
    </row>
    <row r="3098" customFormat="false" ht="12.75" hidden="false" customHeight="false" outlineLevel="0" collapsed="false">
      <c r="A3098" s="57" t="e">
        <f aca="false">INDEX(BucketTable,MATCH(B3098,SumMonths,0),1)</f>
        <v>#N/A</v>
      </c>
      <c r="K3098" s="57" t="e">
        <f aca="false">INDEX(lava,MATCH(B3098,SumMonths,0),2)</f>
        <v>#N/A</v>
      </c>
      <c r="Y3098" s="171"/>
    </row>
    <row r="3099" customFormat="false" ht="12.75" hidden="false" customHeight="false" outlineLevel="0" collapsed="false">
      <c r="A3099" s="57" t="e">
        <f aca="false">INDEX(BucketTable,MATCH(B3099,SumMonths,0),1)</f>
        <v>#N/A</v>
      </c>
      <c r="K3099" s="57" t="e">
        <f aca="false">INDEX(lava,MATCH(B3099,SumMonths,0),2)</f>
        <v>#N/A</v>
      </c>
      <c r="Y3099" s="171"/>
    </row>
    <row r="3100" customFormat="false" ht="12.75" hidden="false" customHeight="false" outlineLevel="0" collapsed="false">
      <c r="A3100" s="57" t="e">
        <f aca="false">INDEX(BucketTable,MATCH(B3100,SumMonths,0),1)</f>
        <v>#N/A</v>
      </c>
      <c r="K3100" s="57" t="e">
        <f aca="false">INDEX(lava,MATCH(B3100,SumMonths,0),2)</f>
        <v>#N/A</v>
      </c>
      <c r="Y3100" s="171"/>
    </row>
    <row r="3101" customFormat="false" ht="12.75" hidden="false" customHeight="false" outlineLevel="0" collapsed="false">
      <c r="A3101" s="57" t="e">
        <f aca="false">INDEX(BucketTable,MATCH(B3101,SumMonths,0),1)</f>
        <v>#N/A</v>
      </c>
      <c r="K3101" s="57" t="e">
        <f aca="false">INDEX(lava,MATCH(B3101,SumMonths,0),2)</f>
        <v>#N/A</v>
      </c>
      <c r="Y3101" s="171"/>
    </row>
    <row r="3102" customFormat="false" ht="12.75" hidden="false" customHeight="false" outlineLevel="0" collapsed="false">
      <c r="A3102" s="57" t="e">
        <f aca="false">INDEX(BucketTable,MATCH(B3102,SumMonths,0),1)</f>
        <v>#N/A</v>
      </c>
      <c r="K3102" s="57" t="e">
        <f aca="false">INDEX(lava,MATCH(B3102,SumMonths,0),2)</f>
        <v>#N/A</v>
      </c>
      <c r="Y3102" s="171"/>
    </row>
    <row r="3103" customFormat="false" ht="12.75" hidden="false" customHeight="false" outlineLevel="0" collapsed="false">
      <c r="A3103" s="57" t="e">
        <f aca="false">INDEX(BucketTable,MATCH(B3103,SumMonths,0),1)</f>
        <v>#N/A</v>
      </c>
      <c r="K3103" s="57" t="e">
        <f aca="false">INDEX(lava,MATCH(B3103,SumMonths,0),2)</f>
        <v>#N/A</v>
      </c>
      <c r="Y3103" s="171"/>
    </row>
    <row r="3104" customFormat="false" ht="12.75" hidden="false" customHeight="false" outlineLevel="0" collapsed="false">
      <c r="A3104" s="57" t="e">
        <f aca="false">INDEX(BucketTable,MATCH(B3104,SumMonths,0),1)</f>
        <v>#N/A</v>
      </c>
      <c r="K3104" s="57" t="e">
        <f aca="false">INDEX(lava,MATCH(B3104,SumMonths,0),2)</f>
        <v>#N/A</v>
      </c>
      <c r="Y3104" s="171"/>
    </row>
    <row r="3105" customFormat="false" ht="12.75" hidden="false" customHeight="false" outlineLevel="0" collapsed="false">
      <c r="A3105" s="57" t="e">
        <f aca="false">INDEX(BucketTable,MATCH(B3105,SumMonths,0),1)</f>
        <v>#N/A</v>
      </c>
      <c r="K3105" s="57" t="e">
        <f aca="false">INDEX(lava,MATCH(B3105,SumMonths,0),2)</f>
        <v>#N/A</v>
      </c>
      <c r="Y3105" s="171"/>
    </row>
    <row r="3106" customFormat="false" ht="12.75" hidden="false" customHeight="false" outlineLevel="0" collapsed="false">
      <c r="A3106" s="57" t="e">
        <f aca="false">INDEX(BucketTable,MATCH(B3106,SumMonths,0),1)</f>
        <v>#N/A</v>
      </c>
      <c r="K3106" s="57" t="e">
        <f aca="false">INDEX(lava,MATCH(B3106,SumMonths,0),2)</f>
        <v>#N/A</v>
      </c>
      <c r="Y3106" s="171"/>
    </row>
    <row r="3107" customFormat="false" ht="12.75" hidden="false" customHeight="false" outlineLevel="0" collapsed="false">
      <c r="A3107" s="57" t="e">
        <f aca="false">INDEX(BucketTable,MATCH(B3107,SumMonths,0),1)</f>
        <v>#N/A</v>
      </c>
      <c r="K3107" s="57" t="e">
        <f aca="false">INDEX(lava,MATCH(B3107,SumMonths,0),2)</f>
        <v>#N/A</v>
      </c>
      <c r="Y3107" s="171"/>
    </row>
    <row r="3108" customFormat="false" ht="12.75" hidden="false" customHeight="false" outlineLevel="0" collapsed="false">
      <c r="A3108" s="57" t="e">
        <f aca="false">INDEX(BucketTable,MATCH(B3108,SumMonths,0),1)</f>
        <v>#N/A</v>
      </c>
      <c r="K3108" s="57" t="e">
        <f aca="false">INDEX(lava,MATCH(B3108,SumMonths,0),2)</f>
        <v>#N/A</v>
      </c>
      <c r="Y3108" s="171"/>
    </row>
    <row r="3109" customFormat="false" ht="12.75" hidden="false" customHeight="false" outlineLevel="0" collapsed="false">
      <c r="A3109" s="57" t="e">
        <f aca="false">INDEX(BucketTable,MATCH(B3109,SumMonths,0),1)</f>
        <v>#N/A</v>
      </c>
      <c r="K3109" s="57" t="e">
        <f aca="false">INDEX(lava,MATCH(B3109,SumMonths,0),2)</f>
        <v>#N/A</v>
      </c>
      <c r="Y3109" s="171"/>
    </row>
    <row r="3110" customFormat="false" ht="12.75" hidden="false" customHeight="false" outlineLevel="0" collapsed="false">
      <c r="A3110" s="57" t="e">
        <f aca="false">INDEX(BucketTable,MATCH(B3110,SumMonths,0),1)</f>
        <v>#N/A</v>
      </c>
      <c r="K3110" s="57" t="e">
        <f aca="false">INDEX(lava,MATCH(B3110,SumMonths,0),2)</f>
        <v>#N/A</v>
      </c>
      <c r="Y3110" s="171"/>
    </row>
    <row r="3111" customFormat="false" ht="12.75" hidden="false" customHeight="false" outlineLevel="0" collapsed="false">
      <c r="A3111" s="57" t="e">
        <f aca="false">INDEX(BucketTable,MATCH(B3111,SumMonths,0),1)</f>
        <v>#N/A</v>
      </c>
      <c r="K3111" s="57" t="e">
        <f aca="false">INDEX(lava,MATCH(B3111,SumMonths,0),2)</f>
        <v>#N/A</v>
      </c>
      <c r="Y3111" s="171"/>
    </row>
    <row r="3112" customFormat="false" ht="12.75" hidden="false" customHeight="false" outlineLevel="0" collapsed="false">
      <c r="A3112" s="57" t="e">
        <f aca="false">INDEX(BucketTable,MATCH(B3112,SumMonths,0),1)</f>
        <v>#N/A</v>
      </c>
      <c r="K3112" s="57" t="e">
        <f aca="false">INDEX(lava,MATCH(B3112,SumMonths,0),2)</f>
        <v>#N/A</v>
      </c>
      <c r="Y3112" s="171"/>
    </row>
    <row r="3113" customFormat="false" ht="12.75" hidden="false" customHeight="false" outlineLevel="0" collapsed="false">
      <c r="A3113" s="57" t="e">
        <f aca="false">INDEX(BucketTable,MATCH(B3113,SumMonths,0),1)</f>
        <v>#N/A</v>
      </c>
      <c r="K3113" s="57" t="e">
        <f aca="false">INDEX(lava,MATCH(B3113,SumMonths,0),2)</f>
        <v>#N/A</v>
      </c>
      <c r="Y3113" s="171"/>
    </row>
    <row r="3114" customFormat="false" ht="12.75" hidden="false" customHeight="false" outlineLevel="0" collapsed="false">
      <c r="A3114" s="57" t="e">
        <f aca="false">INDEX(BucketTable,MATCH(B3114,SumMonths,0),1)</f>
        <v>#N/A</v>
      </c>
      <c r="K3114" s="57" t="e">
        <f aca="false">INDEX(lava,MATCH(B3114,SumMonths,0),2)</f>
        <v>#N/A</v>
      </c>
      <c r="Y3114" s="171"/>
    </row>
    <row r="3115" customFormat="false" ht="12.75" hidden="false" customHeight="false" outlineLevel="0" collapsed="false">
      <c r="A3115" s="57" t="e">
        <f aca="false">INDEX(BucketTable,MATCH(B3115,SumMonths,0),1)</f>
        <v>#N/A</v>
      </c>
      <c r="K3115" s="57" t="e">
        <f aca="false">INDEX(lava,MATCH(B3115,SumMonths,0),2)</f>
        <v>#N/A</v>
      </c>
      <c r="Y3115" s="171"/>
    </row>
    <row r="3116" customFormat="false" ht="12.75" hidden="false" customHeight="false" outlineLevel="0" collapsed="false">
      <c r="A3116" s="57" t="e">
        <f aca="false">INDEX(BucketTable,MATCH(B3116,SumMonths,0),1)</f>
        <v>#N/A</v>
      </c>
      <c r="K3116" s="57" t="e">
        <f aca="false">INDEX(lava,MATCH(B3116,SumMonths,0),2)</f>
        <v>#N/A</v>
      </c>
      <c r="Y3116" s="171"/>
    </row>
    <row r="3117" customFormat="false" ht="12.75" hidden="false" customHeight="false" outlineLevel="0" collapsed="false">
      <c r="A3117" s="57" t="e">
        <f aca="false">INDEX(BucketTable,MATCH(B3117,SumMonths,0),1)</f>
        <v>#N/A</v>
      </c>
      <c r="K3117" s="57" t="e">
        <f aca="false">INDEX(lava,MATCH(B3117,SumMonths,0),2)</f>
        <v>#N/A</v>
      </c>
      <c r="Y3117" s="171"/>
    </row>
    <row r="3118" customFormat="false" ht="12.75" hidden="false" customHeight="false" outlineLevel="0" collapsed="false">
      <c r="A3118" s="57" t="e">
        <f aca="false">INDEX(BucketTable,MATCH(B3118,SumMonths,0),1)</f>
        <v>#N/A</v>
      </c>
      <c r="K3118" s="57" t="e">
        <f aca="false">INDEX(lava,MATCH(B3118,SumMonths,0),2)</f>
        <v>#N/A</v>
      </c>
      <c r="Y3118" s="171"/>
    </row>
    <row r="3119" customFormat="false" ht="12.75" hidden="false" customHeight="false" outlineLevel="0" collapsed="false">
      <c r="A3119" s="57" t="e">
        <f aca="false">INDEX(BucketTable,MATCH(B3119,SumMonths,0),1)</f>
        <v>#N/A</v>
      </c>
      <c r="K3119" s="57" t="e">
        <f aca="false">INDEX(lava,MATCH(B3119,SumMonths,0),2)</f>
        <v>#N/A</v>
      </c>
      <c r="Y3119" s="171"/>
    </row>
    <row r="3120" customFormat="false" ht="12.75" hidden="false" customHeight="false" outlineLevel="0" collapsed="false">
      <c r="A3120" s="57" t="e">
        <f aca="false">INDEX(BucketTable,MATCH(B3120,SumMonths,0),1)</f>
        <v>#N/A</v>
      </c>
      <c r="K3120" s="57" t="e">
        <f aca="false">INDEX(lava,MATCH(B3120,SumMonths,0),2)</f>
        <v>#N/A</v>
      </c>
      <c r="Y3120" s="171"/>
    </row>
    <row r="3121" customFormat="false" ht="12.75" hidden="false" customHeight="false" outlineLevel="0" collapsed="false">
      <c r="A3121" s="57" t="e">
        <f aca="false">INDEX(BucketTable,MATCH(B3121,SumMonths,0),1)</f>
        <v>#N/A</v>
      </c>
      <c r="K3121" s="57" t="e">
        <f aca="false">INDEX(lava,MATCH(B3121,SumMonths,0),2)</f>
        <v>#N/A</v>
      </c>
      <c r="Y3121" s="171"/>
    </row>
    <row r="3122" customFormat="false" ht="12.75" hidden="false" customHeight="false" outlineLevel="0" collapsed="false">
      <c r="A3122" s="57" t="e">
        <f aca="false">INDEX(BucketTable,MATCH(B3122,SumMonths,0),1)</f>
        <v>#N/A</v>
      </c>
      <c r="K3122" s="57" t="e">
        <f aca="false">INDEX(lava,MATCH(B3122,SumMonths,0),2)</f>
        <v>#N/A</v>
      </c>
      <c r="Y3122" s="171"/>
    </row>
    <row r="3123" customFormat="false" ht="12.75" hidden="false" customHeight="false" outlineLevel="0" collapsed="false">
      <c r="A3123" s="57" t="e">
        <f aca="false">INDEX(BucketTable,MATCH(B3123,SumMonths,0),1)</f>
        <v>#N/A</v>
      </c>
      <c r="K3123" s="57" t="e">
        <f aca="false">INDEX(lava,MATCH(B3123,SumMonths,0),2)</f>
        <v>#N/A</v>
      </c>
      <c r="Y3123" s="171"/>
    </row>
    <row r="3124" customFormat="false" ht="12.75" hidden="false" customHeight="false" outlineLevel="0" collapsed="false">
      <c r="A3124" s="57" t="e">
        <f aca="false">INDEX(BucketTable,MATCH(B3124,SumMonths,0),1)</f>
        <v>#N/A</v>
      </c>
      <c r="K3124" s="57" t="e">
        <f aca="false">INDEX(lava,MATCH(B3124,SumMonths,0),2)</f>
        <v>#N/A</v>
      </c>
      <c r="Y3124" s="171"/>
    </row>
    <row r="3125" customFormat="false" ht="12.75" hidden="false" customHeight="false" outlineLevel="0" collapsed="false">
      <c r="A3125" s="57" t="e">
        <f aca="false">INDEX(BucketTable,MATCH(B3125,SumMonths,0),1)</f>
        <v>#N/A</v>
      </c>
      <c r="K3125" s="57" t="e">
        <f aca="false">INDEX(lava,MATCH(B3125,SumMonths,0),2)</f>
        <v>#N/A</v>
      </c>
      <c r="Y3125" s="171"/>
    </row>
    <row r="3126" customFormat="false" ht="12.75" hidden="false" customHeight="false" outlineLevel="0" collapsed="false">
      <c r="A3126" s="57" t="e">
        <f aca="false">INDEX(BucketTable,MATCH(B3126,SumMonths,0),1)</f>
        <v>#N/A</v>
      </c>
      <c r="K3126" s="57" t="e">
        <f aca="false">INDEX(lava,MATCH(B3126,SumMonths,0),2)</f>
        <v>#N/A</v>
      </c>
      <c r="Y3126" s="171"/>
    </row>
    <row r="3127" customFormat="false" ht="12.75" hidden="false" customHeight="false" outlineLevel="0" collapsed="false">
      <c r="A3127" s="57" t="e">
        <f aca="false">INDEX(BucketTable,MATCH(B3127,SumMonths,0),1)</f>
        <v>#N/A</v>
      </c>
      <c r="K3127" s="57" t="e">
        <f aca="false">INDEX(lava,MATCH(B3127,SumMonths,0),2)</f>
        <v>#N/A</v>
      </c>
      <c r="Y3127" s="171"/>
    </row>
    <row r="3128" customFormat="false" ht="12.75" hidden="false" customHeight="false" outlineLevel="0" collapsed="false">
      <c r="A3128" s="57" t="e">
        <f aca="false">INDEX(BucketTable,MATCH(B3128,SumMonths,0),1)</f>
        <v>#N/A</v>
      </c>
      <c r="K3128" s="57" t="e">
        <f aca="false">INDEX(lava,MATCH(B3128,SumMonths,0),2)</f>
        <v>#N/A</v>
      </c>
      <c r="Y3128" s="171"/>
    </row>
    <row r="3129" customFormat="false" ht="12.75" hidden="false" customHeight="false" outlineLevel="0" collapsed="false">
      <c r="A3129" s="57" t="e">
        <f aca="false">INDEX(BucketTable,MATCH(B3129,SumMonths,0),1)</f>
        <v>#N/A</v>
      </c>
      <c r="K3129" s="57" t="e">
        <f aca="false">INDEX(lava,MATCH(B3129,SumMonths,0),2)</f>
        <v>#N/A</v>
      </c>
      <c r="Y3129" s="171"/>
    </row>
    <row r="3130" customFormat="false" ht="12.75" hidden="false" customHeight="false" outlineLevel="0" collapsed="false">
      <c r="A3130" s="57" t="e">
        <f aca="false">INDEX(BucketTable,MATCH(B3130,SumMonths,0),1)</f>
        <v>#N/A</v>
      </c>
      <c r="K3130" s="57" t="e">
        <f aca="false">INDEX(lava,MATCH(B3130,SumMonths,0),2)</f>
        <v>#N/A</v>
      </c>
      <c r="Y3130" s="171"/>
    </row>
    <row r="3131" customFormat="false" ht="12.75" hidden="false" customHeight="false" outlineLevel="0" collapsed="false">
      <c r="A3131" s="57" t="e">
        <f aca="false">INDEX(BucketTable,MATCH(B3131,SumMonths,0),1)</f>
        <v>#N/A</v>
      </c>
      <c r="K3131" s="57" t="e">
        <f aca="false">INDEX(lava,MATCH(B3131,SumMonths,0),2)</f>
        <v>#N/A</v>
      </c>
      <c r="Y3131" s="171"/>
    </row>
    <row r="3132" customFormat="false" ht="12.75" hidden="false" customHeight="false" outlineLevel="0" collapsed="false">
      <c r="A3132" s="57" t="e">
        <f aca="false">INDEX(BucketTable,MATCH(B3132,SumMonths,0),1)</f>
        <v>#N/A</v>
      </c>
      <c r="K3132" s="57" t="e">
        <f aca="false">INDEX(lava,MATCH(B3132,SumMonths,0),2)</f>
        <v>#N/A</v>
      </c>
      <c r="Y3132" s="171"/>
    </row>
    <row r="3133" customFormat="false" ht="12.75" hidden="false" customHeight="false" outlineLevel="0" collapsed="false">
      <c r="A3133" s="57" t="e">
        <f aca="false">INDEX(BucketTable,MATCH(B3133,SumMonths,0),1)</f>
        <v>#N/A</v>
      </c>
      <c r="K3133" s="57" t="e">
        <f aca="false">INDEX(lava,MATCH(B3133,SumMonths,0),2)</f>
        <v>#N/A</v>
      </c>
      <c r="Y3133" s="171"/>
    </row>
    <row r="3134" customFormat="false" ht="12.75" hidden="false" customHeight="false" outlineLevel="0" collapsed="false">
      <c r="A3134" s="57" t="e">
        <f aca="false">INDEX(BucketTable,MATCH(B3134,SumMonths,0),1)</f>
        <v>#N/A</v>
      </c>
      <c r="K3134" s="57" t="e">
        <f aca="false">INDEX(lava,MATCH(B3134,SumMonths,0),2)</f>
        <v>#N/A</v>
      </c>
      <c r="Y3134" s="171"/>
    </row>
    <row r="3135" customFormat="false" ht="12.75" hidden="false" customHeight="false" outlineLevel="0" collapsed="false">
      <c r="A3135" s="57" t="e">
        <f aca="false">INDEX(BucketTable,MATCH(B3135,SumMonths,0),1)</f>
        <v>#N/A</v>
      </c>
      <c r="K3135" s="57" t="e">
        <f aca="false">INDEX(lava,MATCH(B3135,SumMonths,0),2)</f>
        <v>#N/A</v>
      </c>
      <c r="Y3135" s="171"/>
    </row>
    <row r="3136" customFormat="false" ht="12.75" hidden="false" customHeight="false" outlineLevel="0" collapsed="false">
      <c r="A3136" s="57" t="e">
        <f aca="false">INDEX(BucketTable,MATCH(B3136,SumMonths,0),1)</f>
        <v>#N/A</v>
      </c>
      <c r="K3136" s="57" t="e">
        <f aca="false">INDEX(lava,MATCH(B3136,SumMonths,0),2)</f>
        <v>#N/A</v>
      </c>
      <c r="Y3136" s="171"/>
    </row>
    <row r="3137" customFormat="false" ht="12.75" hidden="false" customHeight="false" outlineLevel="0" collapsed="false">
      <c r="A3137" s="57" t="e">
        <f aca="false">INDEX(BucketTable,MATCH(B3137,SumMonths,0),1)</f>
        <v>#N/A</v>
      </c>
      <c r="K3137" s="57" t="e">
        <f aca="false">INDEX(lava,MATCH(B3137,SumMonths,0),2)</f>
        <v>#N/A</v>
      </c>
      <c r="Y3137" s="171"/>
    </row>
    <row r="3138" customFormat="false" ht="12.75" hidden="false" customHeight="false" outlineLevel="0" collapsed="false">
      <c r="A3138" s="57" t="e">
        <f aca="false">INDEX(BucketTable,MATCH(B3138,SumMonths,0),1)</f>
        <v>#N/A</v>
      </c>
      <c r="K3138" s="57" t="e">
        <f aca="false">INDEX(lava,MATCH(B3138,SumMonths,0),2)</f>
        <v>#N/A</v>
      </c>
      <c r="Y3138" s="171"/>
    </row>
    <row r="3139" customFormat="false" ht="12.75" hidden="false" customHeight="false" outlineLevel="0" collapsed="false">
      <c r="A3139" s="57" t="e">
        <f aca="false">INDEX(BucketTable,MATCH(B3139,SumMonths,0),1)</f>
        <v>#N/A</v>
      </c>
      <c r="K3139" s="57" t="e">
        <f aca="false">INDEX(lava,MATCH(B3139,SumMonths,0),2)</f>
        <v>#N/A</v>
      </c>
      <c r="Y3139" s="171"/>
    </row>
    <row r="3140" customFormat="false" ht="12.75" hidden="false" customHeight="false" outlineLevel="0" collapsed="false">
      <c r="A3140" s="57" t="e">
        <f aca="false">INDEX(BucketTable,MATCH(B3140,SumMonths,0),1)</f>
        <v>#N/A</v>
      </c>
      <c r="K3140" s="57" t="e">
        <f aca="false">INDEX(lava,MATCH(B3140,SumMonths,0),2)</f>
        <v>#N/A</v>
      </c>
      <c r="Y3140" s="171"/>
    </row>
    <row r="3141" customFormat="false" ht="12.75" hidden="false" customHeight="false" outlineLevel="0" collapsed="false">
      <c r="A3141" s="57" t="e">
        <f aca="false">INDEX(BucketTable,MATCH(B3141,SumMonths,0),1)</f>
        <v>#N/A</v>
      </c>
      <c r="K3141" s="57" t="e">
        <f aca="false">INDEX(lava,MATCH(B3141,SumMonths,0),2)</f>
        <v>#N/A</v>
      </c>
      <c r="Y3141" s="171"/>
    </row>
    <row r="3142" customFormat="false" ht="12.75" hidden="false" customHeight="false" outlineLevel="0" collapsed="false">
      <c r="A3142" s="57" t="e">
        <f aca="false">INDEX(BucketTable,MATCH(B3142,SumMonths,0),1)</f>
        <v>#N/A</v>
      </c>
      <c r="K3142" s="57" t="e">
        <f aca="false">INDEX(lava,MATCH(B3142,SumMonths,0),2)</f>
        <v>#N/A</v>
      </c>
      <c r="Y3142" s="171"/>
    </row>
    <row r="3143" customFormat="false" ht="12.75" hidden="false" customHeight="false" outlineLevel="0" collapsed="false">
      <c r="A3143" s="57" t="e">
        <f aca="false">INDEX(BucketTable,MATCH(B3143,SumMonths,0),1)</f>
        <v>#N/A</v>
      </c>
      <c r="K3143" s="57" t="e">
        <f aca="false">INDEX(lava,MATCH(B3143,SumMonths,0),2)</f>
        <v>#N/A</v>
      </c>
      <c r="Y3143" s="171"/>
    </row>
    <row r="3144" customFormat="false" ht="12.75" hidden="false" customHeight="false" outlineLevel="0" collapsed="false">
      <c r="A3144" s="57" t="e">
        <f aca="false">INDEX(BucketTable,MATCH(B3144,SumMonths,0),1)</f>
        <v>#N/A</v>
      </c>
      <c r="K3144" s="57" t="e">
        <f aca="false">INDEX(lava,MATCH(B3144,SumMonths,0),2)</f>
        <v>#N/A</v>
      </c>
      <c r="Y3144" s="171"/>
    </row>
    <row r="3145" customFormat="false" ht="12.75" hidden="false" customHeight="false" outlineLevel="0" collapsed="false">
      <c r="A3145" s="57" t="e">
        <f aca="false">INDEX(BucketTable,MATCH(B3145,SumMonths,0),1)</f>
        <v>#N/A</v>
      </c>
      <c r="K3145" s="57" t="e">
        <f aca="false">INDEX(lava,MATCH(B3145,SumMonths,0),2)</f>
        <v>#N/A</v>
      </c>
      <c r="Y3145" s="171"/>
    </row>
    <row r="3146" customFormat="false" ht="12.75" hidden="false" customHeight="false" outlineLevel="0" collapsed="false">
      <c r="A3146" s="57" t="e">
        <f aca="false">INDEX(BucketTable,MATCH(B3146,SumMonths,0),1)</f>
        <v>#N/A</v>
      </c>
      <c r="K3146" s="57" t="e">
        <f aca="false">INDEX(lava,MATCH(B3146,SumMonths,0),2)</f>
        <v>#N/A</v>
      </c>
      <c r="Y3146" s="171"/>
    </row>
    <row r="3147" customFormat="false" ht="12.75" hidden="false" customHeight="false" outlineLevel="0" collapsed="false">
      <c r="A3147" s="57" t="e">
        <f aca="false">INDEX(BucketTable,MATCH(B3147,SumMonths,0),1)</f>
        <v>#N/A</v>
      </c>
      <c r="K3147" s="57" t="e">
        <f aca="false">INDEX(lava,MATCH(B3147,SumMonths,0),2)</f>
        <v>#N/A</v>
      </c>
      <c r="Y3147" s="171"/>
    </row>
    <row r="3148" customFormat="false" ht="12.75" hidden="false" customHeight="false" outlineLevel="0" collapsed="false">
      <c r="A3148" s="57" t="e">
        <f aca="false">INDEX(BucketTable,MATCH(B3148,SumMonths,0),1)</f>
        <v>#N/A</v>
      </c>
      <c r="K3148" s="57" t="e">
        <f aca="false">INDEX(lava,MATCH(B3148,SumMonths,0),2)</f>
        <v>#N/A</v>
      </c>
      <c r="Y3148" s="171"/>
    </row>
    <row r="3149" customFormat="false" ht="12.75" hidden="false" customHeight="false" outlineLevel="0" collapsed="false">
      <c r="A3149" s="57" t="e">
        <f aca="false">INDEX(BucketTable,MATCH(B3149,SumMonths,0),1)</f>
        <v>#N/A</v>
      </c>
      <c r="K3149" s="57" t="e">
        <f aca="false">INDEX(lava,MATCH(B3149,SumMonths,0),2)</f>
        <v>#N/A</v>
      </c>
      <c r="Y3149" s="171"/>
    </row>
    <row r="3150" customFormat="false" ht="12.75" hidden="false" customHeight="false" outlineLevel="0" collapsed="false">
      <c r="A3150" s="57" t="e">
        <f aca="false">INDEX(BucketTable,MATCH(B3150,SumMonths,0),1)</f>
        <v>#N/A</v>
      </c>
      <c r="K3150" s="57" t="e">
        <f aca="false">INDEX(lava,MATCH(B3150,SumMonths,0),2)</f>
        <v>#N/A</v>
      </c>
      <c r="Y3150" s="171"/>
    </row>
    <row r="3151" customFormat="false" ht="12.75" hidden="false" customHeight="false" outlineLevel="0" collapsed="false">
      <c r="A3151" s="57" t="e">
        <f aca="false">INDEX(BucketTable,MATCH(B3151,SumMonths,0),1)</f>
        <v>#N/A</v>
      </c>
      <c r="K3151" s="57" t="e">
        <f aca="false">INDEX(lava,MATCH(B3151,SumMonths,0),2)</f>
        <v>#N/A</v>
      </c>
      <c r="Y3151" s="171"/>
    </row>
    <row r="3152" customFormat="false" ht="12.75" hidden="false" customHeight="false" outlineLevel="0" collapsed="false">
      <c r="A3152" s="57" t="e">
        <f aca="false">INDEX(BucketTable,MATCH(B3152,SumMonths,0),1)</f>
        <v>#N/A</v>
      </c>
      <c r="K3152" s="57" t="e">
        <f aca="false">INDEX(lava,MATCH(B3152,SumMonths,0),2)</f>
        <v>#N/A</v>
      </c>
      <c r="Y3152" s="171"/>
    </row>
    <row r="3153" customFormat="false" ht="12.75" hidden="false" customHeight="false" outlineLevel="0" collapsed="false">
      <c r="A3153" s="57" t="e">
        <f aca="false">INDEX(BucketTable,MATCH(B3153,SumMonths,0),1)</f>
        <v>#N/A</v>
      </c>
      <c r="K3153" s="57" t="e">
        <f aca="false">INDEX(lava,MATCH(B3153,SumMonths,0),2)</f>
        <v>#N/A</v>
      </c>
      <c r="Y3153" s="171"/>
    </row>
    <row r="3154" customFormat="false" ht="12.75" hidden="false" customHeight="false" outlineLevel="0" collapsed="false">
      <c r="A3154" s="57" t="e">
        <f aca="false">INDEX(BucketTable,MATCH(B3154,SumMonths,0),1)</f>
        <v>#N/A</v>
      </c>
      <c r="K3154" s="57" t="e">
        <f aca="false">INDEX(lava,MATCH(B3154,SumMonths,0),2)</f>
        <v>#N/A</v>
      </c>
      <c r="Y3154" s="171"/>
    </row>
    <row r="3155" customFormat="false" ht="12.75" hidden="false" customHeight="false" outlineLevel="0" collapsed="false">
      <c r="A3155" s="57" t="e">
        <f aca="false">INDEX(BucketTable,MATCH(B3155,SumMonths,0),1)</f>
        <v>#N/A</v>
      </c>
      <c r="K3155" s="57" t="e">
        <f aca="false">INDEX(lava,MATCH(B3155,SumMonths,0),2)</f>
        <v>#N/A</v>
      </c>
      <c r="Y3155" s="171"/>
    </row>
    <row r="3156" customFormat="false" ht="12.75" hidden="false" customHeight="false" outlineLevel="0" collapsed="false">
      <c r="A3156" s="57" t="e">
        <f aca="false">INDEX(BucketTable,MATCH(B3156,SumMonths,0),1)</f>
        <v>#N/A</v>
      </c>
      <c r="K3156" s="57" t="e">
        <f aca="false">INDEX(lava,MATCH(B3156,SumMonths,0),2)</f>
        <v>#N/A</v>
      </c>
      <c r="Y3156" s="171"/>
    </row>
    <row r="3157" customFormat="false" ht="12.75" hidden="false" customHeight="false" outlineLevel="0" collapsed="false">
      <c r="A3157" s="57" t="e">
        <f aca="false">INDEX(BucketTable,MATCH(B3157,SumMonths,0),1)</f>
        <v>#N/A</v>
      </c>
      <c r="K3157" s="57" t="e">
        <f aca="false">INDEX(lava,MATCH(B3157,SumMonths,0),2)</f>
        <v>#N/A</v>
      </c>
      <c r="Y3157" s="171"/>
    </row>
    <row r="3158" customFormat="false" ht="12.75" hidden="false" customHeight="false" outlineLevel="0" collapsed="false">
      <c r="A3158" s="57" t="e">
        <f aca="false">INDEX(BucketTable,MATCH(B3158,SumMonths,0),1)</f>
        <v>#N/A</v>
      </c>
      <c r="K3158" s="57" t="e">
        <f aca="false">INDEX(lava,MATCH(B3158,SumMonths,0),2)</f>
        <v>#N/A</v>
      </c>
      <c r="Y3158" s="171"/>
    </row>
    <row r="3159" customFormat="false" ht="12.75" hidden="false" customHeight="false" outlineLevel="0" collapsed="false">
      <c r="A3159" s="57" t="e">
        <f aca="false">INDEX(BucketTable,MATCH(B3159,SumMonths,0),1)</f>
        <v>#N/A</v>
      </c>
      <c r="K3159" s="57" t="e">
        <f aca="false">INDEX(lava,MATCH(B3159,SumMonths,0),2)</f>
        <v>#N/A</v>
      </c>
      <c r="Y3159" s="171"/>
    </row>
    <row r="3160" customFormat="false" ht="12.75" hidden="false" customHeight="false" outlineLevel="0" collapsed="false">
      <c r="A3160" s="57" t="e">
        <f aca="false">INDEX(BucketTable,MATCH(B3160,SumMonths,0),1)</f>
        <v>#N/A</v>
      </c>
      <c r="K3160" s="57" t="e">
        <f aca="false">INDEX(lava,MATCH(B3160,SumMonths,0),2)</f>
        <v>#N/A</v>
      </c>
      <c r="Y3160" s="171"/>
    </row>
    <row r="3161" customFormat="false" ht="12.75" hidden="false" customHeight="false" outlineLevel="0" collapsed="false">
      <c r="A3161" s="57" t="e">
        <f aca="false">INDEX(BucketTable,MATCH(B3161,SumMonths,0),1)</f>
        <v>#N/A</v>
      </c>
      <c r="K3161" s="57" t="e">
        <f aca="false">INDEX(lava,MATCH(B3161,SumMonths,0),2)</f>
        <v>#N/A</v>
      </c>
      <c r="Y3161" s="171"/>
    </row>
    <row r="3162" customFormat="false" ht="12.75" hidden="false" customHeight="false" outlineLevel="0" collapsed="false">
      <c r="A3162" s="57" t="e">
        <f aca="false">INDEX(BucketTable,MATCH(B3162,SumMonths,0),1)</f>
        <v>#N/A</v>
      </c>
      <c r="K3162" s="57" t="e">
        <f aca="false">INDEX(lava,MATCH(B3162,SumMonths,0),2)</f>
        <v>#N/A</v>
      </c>
      <c r="Y3162" s="171"/>
    </row>
    <row r="3163" customFormat="false" ht="12.75" hidden="false" customHeight="false" outlineLevel="0" collapsed="false">
      <c r="A3163" s="57" t="e">
        <f aca="false">INDEX(BucketTable,MATCH(B3163,SumMonths,0),1)</f>
        <v>#N/A</v>
      </c>
      <c r="K3163" s="57" t="e">
        <f aca="false">INDEX(lava,MATCH(B3163,SumMonths,0),2)</f>
        <v>#N/A</v>
      </c>
      <c r="Y3163" s="171"/>
    </row>
    <row r="3164" customFormat="false" ht="12.75" hidden="false" customHeight="false" outlineLevel="0" collapsed="false">
      <c r="A3164" s="57" t="e">
        <f aca="false">INDEX(BucketTable,MATCH(B3164,SumMonths,0),1)</f>
        <v>#N/A</v>
      </c>
      <c r="K3164" s="57" t="e">
        <f aca="false">INDEX(lava,MATCH(B3164,SumMonths,0),2)</f>
        <v>#N/A</v>
      </c>
      <c r="Y3164" s="171"/>
    </row>
    <row r="3165" customFormat="false" ht="12.75" hidden="false" customHeight="false" outlineLevel="0" collapsed="false">
      <c r="A3165" s="57" t="e">
        <f aca="false">INDEX(BucketTable,MATCH(B3165,SumMonths,0),1)</f>
        <v>#N/A</v>
      </c>
      <c r="K3165" s="57" t="e">
        <f aca="false">INDEX(lava,MATCH(B3165,SumMonths,0),2)</f>
        <v>#N/A</v>
      </c>
      <c r="Y3165" s="171"/>
    </row>
    <row r="3166" customFormat="false" ht="12.75" hidden="false" customHeight="false" outlineLevel="0" collapsed="false">
      <c r="A3166" s="57" t="e">
        <f aca="false">INDEX(BucketTable,MATCH(B3166,SumMonths,0),1)</f>
        <v>#N/A</v>
      </c>
      <c r="K3166" s="57" t="e">
        <f aca="false">INDEX(lava,MATCH(B3166,SumMonths,0),2)</f>
        <v>#N/A</v>
      </c>
      <c r="Y3166" s="171"/>
    </row>
    <row r="3167" customFormat="false" ht="12.75" hidden="false" customHeight="false" outlineLevel="0" collapsed="false">
      <c r="A3167" s="57" t="e">
        <f aca="false">INDEX(BucketTable,MATCH(B3167,SumMonths,0),1)</f>
        <v>#N/A</v>
      </c>
      <c r="K3167" s="57" t="e">
        <f aca="false">INDEX(lava,MATCH(B3167,SumMonths,0),2)</f>
        <v>#N/A</v>
      </c>
      <c r="Y3167" s="171"/>
    </row>
    <row r="3168" customFormat="false" ht="12.75" hidden="false" customHeight="false" outlineLevel="0" collapsed="false">
      <c r="A3168" s="57" t="e">
        <f aca="false">INDEX(BucketTable,MATCH(B3168,SumMonths,0),1)</f>
        <v>#N/A</v>
      </c>
      <c r="K3168" s="57" t="e">
        <f aca="false">INDEX(lava,MATCH(B3168,SumMonths,0),2)</f>
        <v>#N/A</v>
      </c>
      <c r="Y3168" s="171"/>
    </row>
    <row r="3169" customFormat="false" ht="12.75" hidden="false" customHeight="false" outlineLevel="0" collapsed="false">
      <c r="A3169" s="57" t="e">
        <f aca="false">INDEX(BucketTable,MATCH(B3169,SumMonths,0),1)</f>
        <v>#N/A</v>
      </c>
      <c r="K3169" s="57" t="e">
        <f aca="false">INDEX(lava,MATCH(B3169,SumMonths,0),2)</f>
        <v>#N/A</v>
      </c>
      <c r="Y3169" s="171"/>
    </row>
    <row r="3170" customFormat="false" ht="12.75" hidden="false" customHeight="false" outlineLevel="0" collapsed="false">
      <c r="A3170" s="57" t="e">
        <f aca="false">INDEX(BucketTable,MATCH(B3170,SumMonths,0),1)</f>
        <v>#N/A</v>
      </c>
      <c r="K3170" s="57" t="e">
        <f aca="false">INDEX(lava,MATCH(B3170,SumMonths,0),2)</f>
        <v>#N/A</v>
      </c>
      <c r="Y3170" s="171"/>
    </row>
    <row r="3171" customFormat="false" ht="12.75" hidden="false" customHeight="false" outlineLevel="0" collapsed="false">
      <c r="A3171" s="57" t="e">
        <f aca="false">INDEX(BucketTable,MATCH(B3171,SumMonths,0),1)</f>
        <v>#N/A</v>
      </c>
      <c r="K3171" s="57" t="e">
        <f aca="false">INDEX(lava,MATCH(B3171,SumMonths,0),2)</f>
        <v>#N/A</v>
      </c>
      <c r="Y3171" s="171"/>
    </row>
    <row r="3172" customFormat="false" ht="12.75" hidden="false" customHeight="false" outlineLevel="0" collapsed="false">
      <c r="A3172" s="57" t="e">
        <f aca="false">INDEX(BucketTable,MATCH(B3172,SumMonths,0),1)</f>
        <v>#N/A</v>
      </c>
      <c r="K3172" s="57" t="e">
        <f aca="false">INDEX(lava,MATCH(B3172,SumMonths,0),2)</f>
        <v>#N/A</v>
      </c>
      <c r="Y3172" s="171"/>
    </row>
    <row r="3173" customFormat="false" ht="12.75" hidden="false" customHeight="false" outlineLevel="0" collapsed="false">
      <c r="A3173" s="57" t="e">
        <f aca="false">INDEX(BucketTable,MATCH(B3173,SumMonths,0),1)</f>
        <v>#N/A</v>
      </c>
      <c r="K3173" s="57" t="e">
        <f aca="false">INDEX(lava,MATCH(B3173,SumMonths,0),2)</f>
        <v>#N/A</v>
      </c>
      <c r="Y3173" s="171"/>
    </row>
    <row r="3174" customFormat="false" ht="12.75" hidden="false" customHeight="false" outlineLevel="0" collapsed="false">
      <c r="A3174" s="57" t="e">
        <f aca="false">INDEX(BucketTable,MATCH(B3174,SumMonths,0),1)</f>
        <v>#N/A</v>
      </c>
      <c r="K3174" s="57" t="e">
        <f aca="false">INDEX(lava,MATCH(B3174,SumMonths,0),2)</f>
        <v>#N/A</v>
      </c>
      <c r="Y3174" s="171"/>
    </row>
    <row r="3175" customFormat="false" ht="12.75" hidden="false" customHeight="false" outlineLevel="0" collapsed="false">
      <c r="A3175" s="57" t="e">
        <f aca="false">INDEX(BucketTable,MATCH(B3175,SumMonths,0),1)</f>
        <v>#N/A</v>
      </c>
      <c r="K3175" s="57" t="e">
        <f aca="false">INDEX(lava,MATCH(B3175,SumMonths,0),2)</f>
        <v>#N/A</v>
      </c>
      <c r="Y3175" s="171"/>
    </row>
    <row r="3176" customFormat="false" ht="12.75" hidden="false" customHeight="false" outlineLevel="0" collapsed="false">
      <c r="A3176" s="57" t="e">
        <f aca="false">INDEX(BucketTable,MATCH(B3176,SumMonths,0),1)</f>
        <v>#N/A</v>
      </c>
      <c r="K3176" s="57" t="e">
        <f aca="false">INDEX(lava,MATCH(B3176,SumMonths,0),2)</f>
        <v>#N/A</v>
      </c>
      <c r="Y3176" s="171"/>
    </row>
    <row r="3177" customFormat="false" ht="12.75" hidden="false" customHeight="false" outlineLevel="0" collapsed="false">
      <c r="A3177" s="57" t="e">
        <f aca="false">INDEX(BucketTable,MATCH(B3177,SumMonths,0),1)</f>
        <v>#N/A</v>
      </c>
      <c r="K3177" s="57" t="e">
        <f aca="false">INDEX(lava,MATCH(B3177,SumMonths,0),2)</f>
        <v>#N/A</v>
      </c>
      <c r="Y3177" s="171"/>
    </row>
    <row r="3178" customFormat="false" ht="12.75" hidden="false" customHeight="false" outlineLevel="0" collapsed="false">
      <c r="A3178" s="57" t="e">
        <f aca="false">INDEX(BucketTable,MATCH(B3178,SumMonths,0),1)</f>
        <v>#N/A</v>
      </c>
      <c r="K3178" s="57" t="e">
        <f aca="false">INDEX(lava,MATCH(B3178,SumMonths,0),2)</f>
        <v>#N/A</v>
      </c>
      <c r="Y3178" s="171"/>
    </row>
    <row r="3179" customFormat="false" ht="12.75" hidden="false" customHeight="false" outlineLevel="0" collapsed="false">
      <c r="A3179" s="57" t="e">
        <f aca="false">INDEX(BucketTable,MATCH(B3179,SumMonths,0),1)</f>
        <v>#N/A</v>
      </c>
      <c r="K3179" s="57" t="e">
        <f aca="false">INDEX(lava,MATCH(B3179,SumMonths,0),2)</f>
        <v>#N/A</v>
      </c>
      <c r="Y3179" s="171"/>
    </row>
    <row r="3180" customFormat="false" ht="12.75" hidden="false" customHeight="false" outlineLevel="0" collapsed="false">
      <c r="A3180" s="57" t="e">
        <f aca="false">INDEX(BucketTable,MATCH(B3180,SumMonths,0),1)</f>
        <v>#N/A</v>
      </c>
      <c r="K3180" s="57" t="e">
        <f aca="false">INDEX(lava,MATCH(B3180,SumMonths,0),2)</f>
        <v>#N/A</v>
      </c>
      <c r="Y3180" s="171"/>
    </row>
    <row r="3181" customFormat="false" ht="12.75" hidden="false" customHeight="false" outlineLevel="0" collapsed="false">
      <c r="A3181" s="57" t="e">
        <f aca="false">INDEX(BucketTable,MATCH(B3181,SumMonths,0),1)</f>
        <v>#N/A</v>
      </c>
      <c r="K3181" s="57" t="e">
        <f aca="false">INDEX(lava,MATCH(B3181,SumMonths,0),2)</f>
        <v>#N/A</v>
      </c>
      <c r="Y3181" s="171"/>
    </row>
    <row r="3182" customFormat="false" ht="12.75" hidden="false" customHeight="false" outlineLevel="0" collapsed="false">
      <c r="A3182" s="57" t="e">
        <f aca="false">INDEX(BucketTable,MATCH(B3182,SumMonths,0),1)</f>
        <v>#N/A</v>
      </c>
      <c r="K3182" s="57" t="e">
        <f aca="false">INDEX(lava,MATCH(B3182,SumMonths,0),2)</f>
        <v>#N/A</v>
      </c>
      <c r="Y3182" s="171"/>
    </row>
    <row r="3183" customFormat="false" ht="12.75" hidden="false" customHeight="false" outlineLevel="0" collapsed="false">
      <c r="A3183" s="57" t="e">
        <f aca="false">INDEX(BucketTable,MATCH(B3183,SumMonths,0),1)</f>
        <v>#N/A</v>
      </c>
      <c r="K3183" s="57" t="e">
        <f aca="false">INDEX(lava,MATCH(B3183,SumMonths,0),2)</f>
        <v>#N/A</v>
      </c>
      <c r="Y3183" s="171"/>
    </row>
    <row r="3184" customFormat="false" ht="12.75" hidden="false" customHeight="false" outlineLevel="0" collapsed="false">
      <c r="A3184" s="57" t="e">
        <f aca="false">INDEX(BucketTable,MATCH(B3184,SumMonths,0),1)</f>
        <v>#N/A</v>
      </c>
      <c r="K3184" s="57" t="e">
        <f aca="false">INDEX(lava,MATCH(B3184,SumMonths,0),2)</f>
        <v>#N/A</v>
      </c>
      <c r="Y3184" s="171"/>
    </row>
    <row r="3185" customFormat="false" ht="12.75" hidden="false" customHeight="false" outlineLevel="0" collapsed="false">
      <c r="A3185" s="57" t="e">
        <f aca="false">INDEX(BucketTable,MATCH(B3185,SumMonths,0),1)</f>
        <v>#N/A</v>
      </c>
      <c r="K3185" s="57" t="e">
        <f aca="false">INDEX(lava,MATCH(B3185,SumMonths,0),2)</f>
        <v>#N/A</v>
      </c>
      <c r="Y3185" s="171"/>
    </row>
    <row r="3186" customFormat="false" ht="12.75" hidden="false" customHeight="false" outlineLevel="0" collapsed="false">
      <c r="A3186" s="57" t="e">
        <f aca="false">INDEX(BucketTable,MATCH(B3186,SumMonths,0),1)</f>
        <v>#N/A</v>
      </c>
      <c r="K3186" s="57" t="e">
        <f aca="false">INDEX(lava,MATCH(B3186,SumMonths,0),2)</f>
        <v>#N/A</v>
      </c>
      <c r="Y3186" s="171"/>
    </row>
    <row r="3187" customFormat="false" ht="12.75" hidden="false" customHeight="false" outlineLevel="0" collapsed="false">
      <c r="A3187" s="57" t="e">
        <f aca="false">INDEX(BucketTable,MATCH(B3187,SumMonths,0),1)</f>
        <v>#N/A</v>
      </c>
      <c r="K3187" s="57" t="e">
        <f aca="false">INDEX(lava,MATCH(B3187,SumMonths,0),2)</f>
        <v>#N/A</v>
      </c>
      <c r="Y3187" s="171"/>
    </row>
    <row r="3188" customFormat="false" ht="12.75" hidden="false" customHeight="false" outlineLevel="0" collapsed="false">
      <c r="A3188" s="57" t="e">
        <f aca="false">INDEX(BucketTable,MATCH(B3188,SumMonths,0),1)</f>
        <v>#N/A</v>
      </c>
      <c r="K3188" s="57" t="e">
        <f aca="false">INDEX(lava,MATCH(B3188,SumMonths,0),2)</f>
        <v>#N/A</v>
      </c>
      <c r="Y3188" s="171"/>
    </row>
    <row r="3189" customFormat="false" ht="12.75" hidden="false" customHeight="false" outlineLevel="0" collapsed="false">
      <c r="A3189" s="57" t="e">
        <f aca="false">INDEX(BucketTable,MATCH(B3189,SumMonths,0),1)</f>
        <v>#N/A</v>
      </c>
      <c r="K3189" s="57" t="e">
        <f aca="false">INDEX(lava,MATCH(B3189,SumMonths,0),2)</f>
        <v>#N/A</v>
      </c>
      <c r="Y3189" s="171"/>
    </row>
    <row r="3190" customFormat="false" ht="12.75" hidden="false" customHeight="false" outlineLevel="0" collapsed="false">
      <c r="A3190" s="57" t="e">
        <f aca="false">INDEX(BucketTable,MATCH(B3190,SumMonths,0),1)</f>
        <v>#N/A</v>
      </c>
      <c r="K3190" s="57" t="e">
        <f aca="false">INDEX(lava,MATCH(B3190,SumMonths,0),2)</f>
        <v>#N/A</v>
      </c>
      <c r="Y3190" s="171"/>
    </row>
    <row r="3191" customFormat="false" ht="12.75" hidden="false" customHeight="false" outlineLevel="0" collapsed="false">
      <c r="A3191" s="57" t="e">
        <f aca="false">INDEX(BucketTable,MATCH(B3191,SumMonths,0),1)</f>
        <v>#N/A</v>
      </c>
      <c r="K3191" s="57" t="e">
        <f aca="false">INDEX(lava,MATCH(B3191,SumMonths,0),2)</f>
        <v>#N/A</v>
      </c>
      <c r="Y3191" s="171"/>
    </row>
    <row r="3192" customFormat="false" ht="12.75" hidden="false" customHeight="false" outlineLevel="0" collapsed="false">
      <c r="A3192" s="57" t="e">
        <f aca="false">INDEX(BucketTable,MATCH(B3192,SumMonths,0),1)</f>
        <v>#N/A</v>
      </c>
      <c r="K3192" s="57" t="e">
        <f aca="false">INDEX(lava,MATCH(B3192,SumMonths,0),2)</f>
        <v>#N/A</v>
      </c>
      <c r="Y3192" s="171"/>
    </row>
    <row r="3193" customFormat="false" ht="12.75" hidden="false" customHeight="false" outlineLevel="0" collapsed="false">
      <c r="A3193" s="57" t="e">
        <f aca="false">INDEX(BucketTable,MATCH(B3193,SumMonths,0),1)</f>
        <v>#N/A</v>
      </c>
      <c r="K3193" s="57" t="e">
        <f aca="false">INDEX(lava,MATCH(B3193,SumMonths,0),2)</f>
        <v>#N/A</v>
      </c>
      <c r="Y3193" s="171"/>
    </row>
    <row r="3194" customFormat="false" ht="12.75" hidden="false" customHeight="false" outlineLevel="0" collapsed="false">
      <c r="A3194" s="57" t="e">
        <f aca="false">INDEX(BucketTable,MATCH(B3194,SumMonths,0),1)</f>
        <v>#N/A</v>
      </c>
      <c r="K3194" s="57" t="e">
        <f aca="false">INDEX(lava,MATCH(B3194,SumMonths,0),2)</f>
        <v>#N/A</v>
      </c>
      <c r="Y3194" s="171"/>
    </row>
    <row r="3195" customFormat="false" ht="12.75" hidden="false" customHeight="false" outlineLevel="0" collapsed="false">
      <c r="A3195" s="57" t="e">
        <f aca="false">INDEX(BucketTable,MATCH(B3195,SumMonths,0),1)</f>
        <v>#N/A</v>
      </c>
      <c r="K3195" s="57" t="e">
        <f aca="false">INDEX(lava,MATCH(B3195,SumMonths,0),2)</f>
        <v>#N/A</v>
      </c>
      <c r="Y3195" s="171"/>
    </row>
    <row r="3196" customFormat="false" ht="12.75" hidden="false" customHeight="false" outlineLevel="0" collapsed="false">
      <c r="A3196" s="57" t="e">
        <f aca="false">INDEX(BucketTable,MATCH(B3196,SumMonths,0),1)</f>
        <v>#N/A</v>
      </c>
      <c r="K3196" s="57" t="e">
        <f aca="false">INDEX(lava,MATCH(B3196,SumMonths,0),2)</f>
        <v>#N/A</v>
      </c>
      <c r="Y3196" s="171"/>
    </row>
    <row r="3197" customFormat="false" ht="12.75" hidden="false" customHeight="false" outlineLevel="0" collapsed="false">
      <c r="A3197" s="57" t="e">
        <f aca="false">INDEX(BucketTable,MATCH(B3197,SumMonths,0),1)</f>
        <v>#N/A</v>
      </c>
      <c r="K3197" s="57" t="e">
        <f aca="false">INDEX(lava,MATCH(B3197,SumMonths,0),2)</f>
        <v>#N/A</v>
      </c>
      <c r="Y3197" s="171"/>
    </row>
    <row r="3198" customFormat="false" ht="12.75" hidden="false" customHeight="false" outlineLevel="0" collapsed="false">
      <c r="A3198" s="57" t="e">
        <f aca="false">INDEX(BucketTable,MATCH(B3198,SumMonths,0),1)</f>
        <v>#N/A</v>
      </c>
      <c r="K3198" s="57" t="e">
        <f aca="false">INDEX(lava,MATCH(B3198,SumMonths,0),2)</f>
        <v>#N/A</v>
      </c>
      <c r="Y3198" s="171"/>
    </row>
    <row r="3199" customFormat="false" ht="12.75" hidden="false" customHeight="false" outlineLevel="0" collapsed="false">
      <c r="A3199" s="57" t="e">
        <f aca="false">INDEX(BucketTable,MATCH(B3199,SumMonths,0),1)</f>
        <v>#N/A</v>
      </c>
      <c r="K3199" s="57" t="e">
        <f aca="false">INDEX(lava,MATCH(B3199,SumMonths,0),2)</f>
        <v>#N/A</v>
      </c>
      <c r="Y3199" s="171"/>
    </row>
    <row r="3200" customFormat="false" ht="12.75" hidden="false" customHeight="false" outlineLevel="0" collapsed="false">
      <c r="A3200" s="57" t="e">
        <f aca="false">INDEX(BucketTable,MATCH(B3200,SumMonths,0),1)</f>
        <v>#N/A</v>
      </c>
      <c r="K3200" s="57" t="e">
        <f aca="false">INDEX(lava,MATCH(B3200,SumMonths,0),2)</f>
        <v>#N/A</v>
      </c>
      <c r="Y3200" s="171"/>
    </row>
    <row r="3201" customFormat="false" ht="12.75" hidden="false" customHeight="false" outlineLevel="0" collapsed="false">
      <c r="A3201" s="57" t="e">
        <f aca="false">INDEX(BucketTable,MATCH(B3201,SumMonths,0),1)</f>
        <v>#N/A</v>
      </c>
      <c r="K3201" s="57" t="e">
        <f aca="false">INDEX(lava,MATCH(B3201,SumMonths,0),2)</f>
        <v>#N/A</v>
      </c>
      <c r="Y3201" s="171"/>
    </row>
    <row r="3202" customFormat="false" ht="12.75" hidden="false" customHeight="false" outlineLevel="0" collapsed="false">
      <c r="A3202" s="57" t="e">
        <f aca="false">INDEX(BucketTable,MATCH(B3202,SumMonths,0),1)</f>
        <v>#N/A</v>
      </c>
      <c r="K3202" s="57" t="e">
        <f aca="false">INDEX(lava,MATCH(B3202,SumMonths,0),2)</f>
        <v>#N/A</v>
      </c>
      <c r="Y3202" s="171"/>
    </row>
    <row r="3203" customFormat="false" ht="12.75" hidden="false" customHeight="false" outlineLevel="0" collapsed="false">
      <c r="A3203" s="57" t="e">
        <f aca="false">INDEX(BucketTable,MATCH(B3203,SumMonths,0),1)</f>
        <v>#N/A</v>
      </c>
      <c r="K3203" s="57" t="e">
        <f aca="false">INDEX(lava,MATCH(B3203,SumMonths,0),2)</f>
        <v>#N/A</v>
      </c>
      <c r="Y3203" s="171"/>
    </row>
    <row r="3204" customFormat="false" ht="12.75" hidden="false" customHeight="false" outlineLevel="0" collapsed="false">
      <c r="A3204" s="57" t="e">
        <f aca="false">INDEX(BucketTable,MATCH(B3204,SumMonths,0),1)</f>
        <v>#N/A</v>
      </c>
      <c r="K3204" s="57" t="e">
        <f aca="false">INDEX(lava,MATCH(B3204,SumMonths,0),2)</f>
        <v>#N/A</v>
      </c>
      <c r="Y3204" s="171"/>
    </row>
    <row r="3205" customFormat="false" ht="12.75" hidden="false" customHeight="false" outlineLevel="0" collapsed="false">
      <c r="A3205" s="57" t="e">
        <f aca="false">INDEX(BucketTable,MATCH(B3205,SumMonths,0),1)</f>
        <v>#N/A</v>
      </c>
      <c r="K3205" s="57" t="e">
        <f aca="false">INDEX(lava,MATCH(B3205,SumMonths,0),2)</f>
        <v>#N/A</v>
      </c>
      <c r="Y3205" s="171"/>
    </row>
    <row r="3206" customFormat="false" ht="12.75" hidden="false" customHeight="false" outlineLevel="0" collapsed="false">
      <c r="A3206" s="57" t="e">
        <f aca="false">INDEX(BucketTable,MATCH(B3206,SumMonths,0),1)</f>
        <v>#N/A</v>
      </c>
      <c r="K3206" s="57" t="e">
        <f aca="false">INDEX(lava,MATCH(B3206,SumMonths,0),2)</f>
        <v>#N/A</v>
      </c>
      <c r="Y3206" s="171"/>
    </row>
    <row r="3207" customFormat="false" ht="12.75" hidden="false" customHeight="false" outlineLevel="0" collapsed="false">
      <c r="A3207" s="57" t="e">
        <f aca="false">INDEX(BucketTable,MATCH(B3207,SumMonths,0),1)</f>
        <v>#N/A</v>
      </c>
      <c r="K3207" s="57" t="e">
        <f aca="false">INDEX(lava,MATCH(B3207,SumMonths,0),2)</f>
        <v>#N/A</v>
      </c>
      <c r="Y3207" s="171"/>
    </row>
    <row r="3208" customFormat="false" ht="12.75" hidden="false" customHeight="false" outlineLevel="0" collapsed="false">
      <c r="A3208" s="57" t="e">
        <f aca="false">INDEX(BucketTable,MATCH(B3208,SumMonths,0),1)</f>
        <v>#N/A</v>
      </c>
      <c r="K3208" s="57" t="e">
        <f aca="false">INDEX(lava,MATCH(B3208,SumMonths,0),2)</f>
        <v>#N/A</v>
      </c>
      <c r="Y3208" s="171"/>
    </row>
    <row r="3209" customFormat="false" ht="12.75" hidden="false" customHeight="false" outlineLevel="0" collapsed="false">
      <c r="A3209" s="57" t="e">
        <f aca="false">INDEX(BucketTable,MATCH(B3209,SumMonths,0),1)</f>
        <v>#N/A</v>
      </c>
      <c r="K3209" s="57" t="e">
        <f aca="false">INDEX(lava,MATCH(B3209,SumMonths,0),2)</f>
        <v>#N/A</v>
      </c>
      <c r="Y3209" s="171"/>
    </row>
    <row r="3210" customFormat="false" ht="12.75" hidden="false" customHeight="false" outlineLevel="0" collapsed="false">
      <c r="A3210" s="57" t="e">
        <f aca="false">INDEX(BucketTable,MATCH(B3210,SumMonths,0),1)</f>
        <v>#N/A</v>
      </c>
      <c r="K3210" s="57" t="e">
        <f aca="false">INDEX(lava,MATCH(B3210,SumMonths,0),2)</f>
        <v>#N/A</v>
      </c>
      <c r="Y3210" s="171"/>
    </row>
    <row r="3211" customFormat="false" ht="12.75" hidden="false" customHeight="false" outlineLevel="0" collapsed="false">
      <c r="A3211" s="57" t="e">
        <f aca="false">INDEX(BucketTable,MATCH(B3211,SumMonths,0),1)</f>
        <v>#N/A</v>
      </c>
      <c r="K3211" s="57" t="e">
        <f aca="false">INDEX(lava,MATCH(B3211,SumMonths,0),2)</f>
        <v>#N/A</v>
      </c>
      <c r="Y3211" s="171"/>
    </row>
    <row r="3212" customFormat="false" ht="12.75" hidden="false" customHeight="false" outlineLevel="0" collapsed="false">
      <c r="A3212" s="57" t="e">
        <f aca="false">INDEX(BucketTable,MATCH(B3212,SumMonths,0),1)</f>
        <v>#N/A</v>
      </c>
      <c r="K3212" s="57" t="e">
        <f aca="false">INDEX(lava,MATCH(B3212,SumMonths,0),2)</f>
        <v>#N/A</v>
      </c>
      <c r="Y3212" s="171"/>
    </row>
    <row r="3213" customFormat="false" ht="12.75" hidden="false" customHeight="false" outlineLevel="0" collapsed="false">
      <c r="A3213" s="57" t="e">
        <f aca="false">INDEX(BucketTable,MATCH(B3213,SumMonths,0),1)</f>
        <v>#N/A</v>
      </c>
      <c r="K3213" s="57" t="e">
        <f aca="false">INDEX(lava,MATCH(B3213,SumMonths,0),2)</f>
        <v>#N/A</v>
      </c>
      <c r="Y3213" s="171"/>
    </row>
    <row r="3214" customFormat="false" ht="12.75" hidden="false" customHeight="false" outlineLevel="0" collapsed="false">
      <c r="A3214" s="57" t="e">
        <f aca="false">INDEX(BucketTable,MATCH(B3214,SumMonths,0),1)</f>
        <v>#N/A</v>
      </c>
      <c r="K3214" s="57" t="e">
        <f aca="false">INDEX(lava,MATCH(B3214,SumMonths,0),2)</f>
        <v>#N/A</v>
      </c>
      <c r="Y3214" s="171"/>
    </row>
    <row r="3215" customFormat="false" ht="12.75" hidden="false" customHeight="false" outlineLevel="0" collapsed="false">
      <c r="A3215" s="57" t="e">
        <f aca="false">INDEX(BucketTable,MATCH(B3215,SumMonths,0),1)</f>
        <v>#N/A</v>
      </c>
      <c r="K3215" s="57" t="e">
        <f aca="false">INDEX(lava,MATCH(B3215,SumMonths,0),2)</f>
        <v>#N/A</v>
      </c>
      <c r="Y3215" s="171"/>
    </row>
    <row r="3216" customFormat="false" ht="12.75" hidden="false" customHeight="false" outlineLevel="0" collapsed="false">
      <c r="A3216" s="57" t="e">
        <f aca="false">INDEX(BucketTable,MATCH(B3216,SumMonths,0),1)</f>
        <v>#N/A</v>
      </c>
      <c r="K3216" s="57" t="e">
        <f aca="false">INDEX(lava,MATCH(B3216,SumMonths,0),2)</f>
        <v>#N/A</v>
      </c>
      <c r="Y3216" s="171"/>
    </row>
    <row r="3217" customFormat="false" ht="12.75" hidden="false" customHeight="false" outlineLevel="0" collapsed="false">
      <c r="A3217" s="57" t="e">
        <f aca="false">INDEX(BucketTable,MATCH(B3217,SumMonths,0),1)</f>
        <v>#N/A</v>
      </c>
      <c r="K3217" s="57" t="e">
        <f aca="false">INDEX(lava,MATCH(B3217,SumMonths,0),2)</f>
        <v>#N/A</v>
      </c>
      <c r="Y3217" s="171"/>
    </row>
    <row r="3218" customFormat="false" ht="12.75" hidden="false" customHeight="false" outlineLevel="0" collapsed="false">
      <c r="A3218" s="57" t="e">
        <f aca="false">INDEX(BucketTable,MATCH(B3218,SumMonths,0),1)</f>
        <v>#N/A</v>
      </c>
      <c r="K3218" s="57" t="e">
        <f aca="false">INDEX(lava,MATCH(B3218,SumMonths,0),2)</f>
        <v>#N/A</v>
      </c>
      <c r="Y3218" s="171"/>
    </row>
    <row r="3219" customFormat="false" ht="12.75" hidden="false" customHeight="false" outlineLevel="0" collapsed="false">
      <c r="A3219" s="57" t="e">
        <f aca="false">INDEX(BucketTable,MATCH(B3219,SumMonths,0),1)</f>
        <v>#N/A</v>
      </c>
      <c r="K3219" s="57" t="e">
        <f aca="false">INDEX(lava,MATCH(B3219,SumMonths,0),2)</f>
        <v>#N/A</v>
      </c>
      <c r="Y3219" s="171"/>
    </row>
    <row r="3220" customFormat="false" ht="12.75" hidden="false" customHeight="false" outlineLevel="0" collapsed="false">
      <c r="A3220" s="57" t="e">
        <f aca="false">INDEX(BucketTable,MATCH(B3220,SumMonths,0),1)</f>
        <v>#N/A</v>
      </c>
      <c r="K3220" s="57" t="e">
        <f aca="false">INDEX(lava,MATCH(B3220,SumMonths,0),2)</f>
        <v>#N/A</v>
      </c>
      <c r="Y3220" s="171"/>
    </row>
    <row r="3221" customFormat="false" ht="12.75" hidden="false" customHeight="false" outlineLevel="0" collapsed="false">
      <c r="A3221" s="57" t="e">
        <f aca="false">INDEX(BucketTable,MATCH(B3221,SumMonths,0),1)</f>
        <v>#N/A</v>
      </c>
      <c r="K3221" s="57" t="e">
        <f aca="false">INDEX(lava,MATCH(B3221,SumMonths,0),2)</f>
        <v>#N/A</v>
      </c>
      <c r="Y3221" s="171"/>
    </row>
    <row r="3222" customFormat="false" ht="12.75" hidden="false" customHeight="false" outlineLevel="0" collapsed="false">
      <c r="A3222" s="57" t="e">
        <f aca="false">INDEX(BucketTable,MATCH(B3222,SumMonths,0),1)</f>
        <v>#N/A</v>
      </c>
      <c r="K3222" s="57" t="e">
        <f aca="false">INDEX(lava,MATCH(B3222,SumMonths,0),2)</f>
        <v>#N/A</v>
      </c>
      <c r="Y3222" s="171"/>
    </row>
    <row r="3223" customFormat="false" ht="12.75" hidden="false" customHeight="false" outlineLevel="0" collapsed="false">
      <c r="A3223" s="57" t="e">
        <f aca="false">INDEX(BucketTable,MATCH(B3223,SumMonths,0),1)</f>
        <v>#N/A</v>
      </c>
      <c r="K3223" s="57" t="e">
        <f aca="false">INDEX(lava,MATCH(B3223,SumMonths,0),2)</f>
        <v>#N/A</v>
      </c>
      <c r="Y3223" s="171"/>
    </row>
    <row r="3224" customFormat="false" ht="12.75" hidden="false" customHeight="false" outlineLevel="0" collapsed="false">
      <c r="A3224" s="57" t="e">
        <f aca="false">INDEX(BucketTable,MATCH(B3224,SumMonths,0),1)</f>
        <v>#N/A</v>
      </c>
      <c r="K3224" s="57" t="e">
        <f aca="false">INDEX(lava,MATCH(B3224,SumMonths,0),2)</f>
        <v>#N/A</v>
      </c>
      <c r="Y3224" s="171"/>
    </row>
    <row r="3225" customFormat="false" ht="12.75" hidden="false" customHeight="false" outlineLevel="0" collapsed="false">
      <c r="A3225" s="57" t="e">
        <f aca="false">INDEX(BucketTable,MATCH(B3225,SumMonths,0),1)</f>
        <v>#N/A</v>
      </c>
      <c r="K3225" s="57" t="e">
        <f aca="false">INDEX(lava,MATCH(B3225,SumMonths,0),2)</f>
        <v>#N/A</v>
      </c>
      <c r="Y3225" s="171"/>
    </row>
    <row r="3226" customFormat="false" ht="12.75" hidden="false" customHeight="false" outlineLevel="0" collapsed="false">
      <c r="A3226" s="57" t="e">
        <f aca="false">INDEX(BucketTable,MATCH(B3226,SumMonths,0),1)</f>
        <v>#N/A</v>
      </c>
      <c r="K3226" s="57" t="e">
        <f aca="false">INDEX(lava,MATCH(B3226,SumMonths,0),2)</f>
        <v>#N/A</v>
      </c>
      <c r="Y3226" s="171"/>
    </row>
    <row r="3227" customFormat="false" ht="12.75" hidden="false" customHeight="false" outlineLevel="0" collapsed="false">
      <c r="A3227" s="57" t="e">
        <f aca="false">INDEX(BucketTable,MATCH(B3227,SumMonths,0),1)</f>
        <v>#N/A</v>
      </c>
      <c r="K3227" s="57" t="e">
        <f aca="false">INDEX(lava,MATCH(B3227,SumMonths,0),2)</f>
        <v>#N/A</v>
      </c>
      <c r="Y3227" s="171"/>
    </row>
    <row r="3228" customFormat="false" ht="12.75" hidden="false" customHeight="false" outlineLevel="0" collapsed="false">
      <c r="A3228" s="57" t="e">
        <f aca="false">INDEX(BucketTable,MATCH(B3228,SumMonths,0),1)</f>
        <v>#N/A</v>
      </c>
      <c r="K3228" s="57" t="e">
        <f aca="false">INDEX(lava,MATCH(B3228,SumMonths,0),2)</f>
        <v>#N/A</v>
      </c>
      <c r="Y3228" s="171"/>
    </row>
    <row r="3229" customFormat="false" ht="12.75" hidden="false" customHeight="false" outlineLevel="0" collapsed="false">
      <c r="A3229" s="57" t="e">
        <f aca="false">INDEX(BucketTable,MATCH(B3229,SumMonths,0),1)</f>
        <v>#N/A</v>
      </c>
      <c r="K3229" s="57" t="e">
        <f aca="false">INDEX(lava,MATCH(B3229,SumMonths,0),2)</f>
        <v>#N/A</v>
      </c>
      <c r="Y3229" s="171"/>
    </row>
    <row r="3230" customFormat="false" ht="12.75" hidden="false" customHeight="false" outlineLevel="0" collapsed="false">
      <c r="A3230" s="57" t="e">
        <f aca="false">INDEX(BucketTable,MATCH(B3230,SumMonths,0),1)</f>
        <v>#N/A</v>
      </c>
      <c r="K3230" s="57" t="e">
        <f aca="false">INDEX(lava,MATCH(B3230,SumMonths,0),2)</f>
        <v>#N/A</v>
      </c>
      <c r="Y3230" s="171"/>
    </row>
    <row r="3231" customFormat="false" ht="12.75" hidden="false" customHeight="false" outlineLevel="0" collapsed="false">
      <c r="A3231" s="57" t="e">
        <f aca="false">INDEX(BucketTable,MATCH(B3231,SumMonths,0),1)</f>
        <v>#N/A</v>
      </c>
      <c r="K3231" s="57" t="e">
        <f aca="false">INDEX(lava,MATCH(B3231,SumMonths,0),2)</f>
        <v>#N/A</v>
      </c>
      <c r="Y3231" s="171"/>
    </row>
    <row r="3232" customFormat="false" ht="12.75" hidden="false" customHeight="false" outlineLevel="0" collapsed="false">
      <c r="A3232" s="57" t="e">
        <f aca="false">INDEX(BucketTable,MATCH(B3232,SumMonths,0),1)</f>
        <v>#N/A</v>
      </c>
      <c r="K3232" s="57" t="e">
        <f aca="false">INDEX(lava,MATCH(B3232,SumMonths,0),2)</f>
        <v>#N/A</v>
      </c>
      <c r="Y3232" s="171"/>
    </row>
    <row r="3233" customFormat="false" ht="12.75" hidden="false" customHeight="false" outlineLevel="0" collapsed="false">
      <c r="A3233" s="57" t="e">
        <f aca="false">INDEX(BucketTable,MATCH(B3233,SumMonths,0),1)</f>
        <v>#N/A</v>
      </c>
      <c r="K3233" s="57" t="e">
        <f aca="false">INDEX(lava,MATCH(B3233,SumMonths,0),2)</f>
        <v>#N/A</v>
      </c>
      <c r="Y3233" s="171"/>
    </row>
    <row r="3234" customFormat="false" ht="12.75" hidden="false" customHeight="false" outlineLevel="0" collapsed="false">
      <c r="A3234" s="57" t="e">
        <f aca="false">INDEX(BucketTable,MATCH(B3234,SumMonths,0),1)</f>
        <v>#N/A</v>
      </c>
      <c r="K3234" s="57" t="e">
        <f aca="false">INDEX(lava,MATCH(B3234,SumMonths,0),2)</f>
        <v>#N/A</v>
      </c>
      <c r="Y3234" s="171"/>
    </row>
    <row r="3235" customFormat="false" ht="12.75" hidden="false" customHeight="false" outlineLevel="0" collapsed="false">
      <c r="A3235" s="57" t="e">
        <f aca="false">INDEX(BucketTable,MATCH(B3235,SumMonths,0),1)</f>
        <v>#N/A</v>
      </c>
      <c r="K3235" s="57" t="e">
        <f aca="false">INDEX(lava,MATCH(B3235,SumMonths,0),2)</f>
        <v>#N/A</v>
      </c>
      <c r="Y3235" s="171"/>
    </row>
    <row r="3236" customFormat="false" ht="12.75" hidden="false" customHeight="false" outlineLevel="0" collapsed="false">
      <c r="A3236" s="57" t="e">
        <f aca="false">INDEX(BucketTable,MATCH(B3236,SumMonths,0),1)</f>
        <v>#N/A</v>
      </c>
      <c r="K3236" s="57" t="e">
        <f aca="false">INDEX(lava,MATCH(B3236,SumMonths,0),2)</f>
        <v>#N/A</v>
      </c>
      <c r="Y3236" s="171"/>
    </row>
    <row r="3237" customFormat="false" ht="12.75" hidden="false" customHeight="false" outlineLevel="0" collapsed="false">
      <c r="A3237" s="57" t="e">
        <f aca="false">INDEX(BucketTable,MATCH(B3237,SumMonths,0),1)</f>
        <v>#N/A</v>
      </c>
      <c r="K3237" s="57" t="e">
        <f aca="false">INDEX(lava,MATCH(B3237,SumMonths,0),2)</f>
        <v>#N/A</v>
      </c>
      <c r="Y3237" s="171"/>
    </row>
    <row r="3238" customFormat="false" ht="12.75" hidden="false" customHeight="false" outlineLevel="0" collapsed="false">
      <c r="A3238" s="57" t="e">
        <f aca="false">INDEX(BucketTable,MATCH(B3238,SumMonths,0),1)</f>
        <v>#N/A</v>
      </c>
      <c r="K3238" s="57" t="e">
        <f aca="false">INDEX(lava,MATCH(B3238,SumMonths,0),2)</f>
        <v>#N/A</v>
      </c>
      <c r="Y3238" s="171"/>
    </row>
    <row r="3239" customFormat="false" ht="12.75" hidden="false" customHeight="false" outlineLevel="0" collapsed="false">
      <c r="A3239" s="57" t="e">
        <f aca="false">INDEX(BucketTable,MATCH(B3239,SumMonths,0),1)</f>
        <v>#N/A</v>
      </c>
      <c r="K3239" s="57" t="e">
        <f aca="false">INDEX(lava,MATCH(B3239,SumMonths,0),2)</f>
        <v>#N/A</v>
      </c>
      <c r="Y3239" s="171"/>
    </row>
    <row r="3240" customFormat="false" ht="12.75" hidden="false" customHeight="false" outlineLevel="0" collapsed="false">
      <c r="A3240" s="57" t="e">
        <f aca="false">INDEX(BucketTable,MATCH(B3240,SumMonths,0),1)</f>
        <v>#N/A</v>
      </c>
      <c r="K3240" s="57" t="e">
        <f aca="false">INDEX(lava,MATCH(B3240,SumMonths,0),2)</f>
        <v>#N/A</v>
      </c>
      <c r="Y3240" s="171"/>
    </row>
    <row r="3241" customFormat="false" ht="12.75" hidden="false" customHeight="false" outlineLevel="0" collapsed="false">
      <c r="A3241" s="57" t="e">
        <f aca="false">INDEX(BucketTable,MATCH(B3241,SumMonths,0),1)</f>
        <v>#N/A</v>
      </c>
      <c r="K3241" s="57" t="e">
        <f aca="false">INDEX(lava,MATCH(B3241,SumMonths,0),2)</f>
        <v>#N/A</v>
      </c>
      <c r="Y3241" s="171"/>
    </row>
    <row r="3242" customFormat="false" ht="12.75" hidden="false" customHeight="false" outlineLevel="0" collapsed="false">
      <c r="A3242" s="57" t="e">
        <f aca="false">INDEX(BucketTable,MATCH(B3242,SumMonths,0),1)</f>
        <v>#N/A</v>
      </c>
      <c r="K3242" s="57" t="e">
        <f aca="false">INDEX(lava,MATCH(B3242,SumMonths,0),2)</f>
        <v>#N/A</v>
      </c>
      <c r="Y3242" s="171"/>
    </row>
    <row r="3243" customFormat="false" ht="12.75" hidden="false" customHeight="false" outlineLevel="0" collapsed="false">
      <c r="A3243" s="57" t="e">
        <f aca="false">INDEX(BucketTable,MATCH(B3243,SumMonths,0),1)</f>
        <v>#N/A</v>
      </c>
      <c r="K3243" s="57" t="e">
        <f aca="false">INDEX(lava,MATCH(B3243,SumMonths,0),2)</f>
        <v>#N/A</v>
      </c>
      <c r="Y3243" s="171"/>
    </row>
    <row r="3244" customFormat="false" ht="12.75" hidden="false" customHeight="false" outlineLevel="0" collapsed="false">
      <c r="A3244" s="57" t="e">
        <f aca="false">INDEX(BucketTable,MATCH(B3244,SumMonths,0),1)</f>
        <v>#N/A</v>
      </c>
      <c r="K3244" s="57" t="e">
        <f aca="false">INDEX(lava,MATCH(B3244,SumMonths,0),2)</f>
        <v>#N/A</v>
      </c>
      <c r="Y3244" s="171"/>
    </row>
    <row r="3245" customFormat="false" ht="12.75" hidden="false" customHeight="false" outlineLevel="0" collapsed="false">
      <c r="A3245" s="57" t="e">
        <f aca="false">INDEX(BucketTable,MATCH(B3245,SumMonths,0),1)</f>
        <v>#N/A</v>
      </c>
      <c r="K3245" s="57" t="e">
        <f aca="false">INDEX(lava,MATCH(B3245,SumMonths,0),2)</f>
        <v>#N/A</v>
      </c>
      <c r="Y3245" s="171"/>
    </row>
    <row r="3246" customFormat="false" ht="12.75" hidden="false" customHeight="false" outlineLevel="0" collapsed="false">
      <c r="A3246" s="57" t="e">
        <f aca="false">INDEX(BucketTable,MATCH(B3246,SumMonths,0),1)</f>
        <v>#N/A</v>
      </c>
      <c r="K3246" s="57" t="e">
        <f aca="false">INDEX(lava,MATCH(B3246,SumMonths,0),2)</f>
        <v>#N/A</v>
      </c>
      <c r="Y3246" s="171"/>
    </row>
    <row r="3247" customFormat="false" ht="12.75" hidden="false" customHeight="false" outlineLevel="0" collapsed="false">
      <c r="A3247" s="57" t="e">
        <f aca="false">INDEX(BucketTable,MATCH(B3247,SumMonths,0),1)</f>
        <v>#N/A</v>
      </c>
      <c r="K3247" s="57" t="e">
        <f aca="false">INDEX(lava,MATCH(B3247,SumMonths,0),2)</f>
        <v>#N/A</v>
      </c>
      <c r="Y3247" s="171"/>
    </row>
    <row r="3248" customFormat="false" ht="12.75" hidden="false" customHeight="false" outlineLevel="0" collapsed="false">
      <c r="A3248" s="57" t="e">
        <f aca="false">INDEX(BucketTable,MATCH(B3248,SumMonths,0),1)</f>
        <v>#N/A</v>
      </c>
      <c r="K3248" s="57" t="e">
        <f aca="false">INDEX(lava,MATCH(B3248,SumMonths,0),2)</f>
        <v>#N/A</v>
      </c>
      <c r="Y3248" s="171"/>
    </row>
    <row r="3249" customFormat="false" ht="12.75" hidden="false" customHeight="false" outlineLevel="0" collapsed="false">
      <c r="A3249" s="57" t="e">
        <f aca="false">INDEX(BucketTable,MATCH(B3249,SumMonths,0),1)</f>
        <v>#N/A</v>
      </c>
      <c r="K3249" s="57" t="e">
        <f aca="false">INDEX(lava,MATCH(B3249,SumMonths,0),2)</f>
        <v>#N/A</v>
      </c>
      <c r="Y3249" s="171"/>
    </row>
    <row r="3250" customFormat="false" ht="12.75" hidden="false" customHeight="false" outlineLevel="0" collapsed="false">
      <c r="A3250" s="57" t="e">
        <f aca="false">INDEX(BucketTable,MATCH(B3250,SumMonths,0),1)</f>
        <v>#N/A</v>
      </c>
      <c r="K3250" s="57" t="e">
        <f aca="false">INDEX(lava,MATCH(B3250,SumMonths,0),2)</f>
        <v>#N/A</v>
      </c>
      <c r="Y3250" s="171"/>
    </row>
    <row r="3251" customFormat="false" ht="12.75" hidden="false" customHeight="false" outlineLevel="0" collapsed="false">
      <c r="A3251" s="57" t="e">
        <f aca="false">INDEX(BucketTable,MATCH(B3251,SumMonths,0),1)</f>
        <v>#N/A</v>
      </c>
      <c r="K3251" s="57" t="e">
        <f aca="false">INDEX(lava,MATCH(B3251,SumMonths,0),2)</f>
        <v>#N/A</v>
      </c>
      <c r="Y3251" s="171"/>
    </row>
    <row r="3252" customFormat="false" ht="12.75" hidden="false" customHeight="false" outlineLevel="0" collapsed="false">
      <c r="A3252" s="57" t="e">
        <f aca="false">INDEX(BucketTable,MATCH(B3252,SumMonths,0),1)</f>
        <v>#N/A</v>
      </c>
      <c r="K3252" s="57" t="e">
        <f aca="false">INDEX(lava,MATCH(B3252,SumMonths,0),2)</f>
        <v>#N/A</v>
      </c>
      <c r="Y3252" s="171"/>
    </row>
    <row r="3253" customFormat="false" ht="12.75" hidden="false" customHeight="false" outlineLevel="0" collapsed="false">
      <c r="A3253" s="57" t="e">
        <f aca="false">INDEX(BucketTable,MATCH(B3253,SumMonths,0),1)</f>
        <v>#N/A</v>
      </c>
      <c r="K3253" s="57" t="e">
        <f aca="false">INDEX(lava,MATCH(B3253,SumMonths,0),2)</f>
        <v>#N/A</v>
      </c>
      <c r="Y3253" s="171"/>
    </row>
    <row r="3254" customFormat="false" ht="12.75" hidden="false" customHeight="false" outlineLevel="0" collapsed="false">
      <c r="A3254" s="57" t="e">
        <f aca="false">INDEX(BucketTable,MATCH(B3254,SumMonths,0),1)</f>
        <v>#N/A</v>
      </c>
      <c r="K3254" s="57" t="e">
        <f aca="false">INDEX(lava,MATCH(B3254,SumMonths,0),2)</f>
        <v>#N/A</v>
      </c>
      <c r="Y3254" s="171"/>
    </row>
    <row r="3255" customFormat="false" ht="12.75" hidden="false" customHeight="false" outlineLevel="0" collapsed="false">
      <c r="A3255" s="57" t="e">
        <f aca="false">INDEX(BucketTable,MATCH(B3255,SumMonths,0),1)</f>
        <v>#N/A</v>
      </c>
      <c r="K3255" s="57" t="e">
        <f aca="false">INDEX(lava,MATCH(B3255,SumMonths,0),2)</f>
        <v>#N/A</v>
      </c>
      <c r="Y3255" s="171"/>
    </row>
    <row r="3256" customFormat="false" ht="12.75" hidden="false" customHeight="false" outlineLevel="0" collapsed="false">
      <c r="A3256" s="57" t="e">
        <f aca="false">INDEX(BucketTable,MATCH(B3256,SumMonths,0),1)</f>
        <v>#N/A</v>
      </c>
      <c r="K3256" s="57" t="e">
        <f aca="false">INDEX(lava,MATCH(B3256,SumMonths,0),2)</f>
        <v>#N/A</v>
      </c>
      <c r="Y3256" s="171"/>
    </row>
    <row r="3257" customFormat="false" ht="12.75" hidden="false" customHeight="false" outlineLevel="0" collapsed="false">
      <c r="A3257" s="57" t="e">
        <f aca="false">INDEX(BucketTable,MATCH(B3257,SumMonths,0),1)</f>
        <v>#N/A</v>
      </c>
      <c r="K3257" s="57" t="e">
        <f aca="false">INDEX(lava,MATCH(B3257,SumMonths,0),2)</f>
        <v>#N/A</v>
      </c>
      <c r="Y3257" s="171"/>
    </row>
    <row r="3258" customFormat="false" ht="12.75" hidden="false" customHeight="false" outlineLevel="0" collapsed="false">
      <c r="A3258" s="57" t="e">
        <f aca="false">INDEX(BucketTable,MATCH(B3258,SumMonths,0),1)</f>
        <v>#N/A</v>
      </c>
      <c r="K3258" s="57" t="e">
        <f aca="false">INDEX(lava,MATCH(B3258,SumMonths,0),2)</f>
        <v>#N/A</v>
      </c>
      <c r="Y3258" s="171"/>
    </row>
    <row r="3259" customFormat="false" ht="12.75" hidden="false" customHeight="false" outlineLevel="0" collapsed="false">
      <c r="A3259" s="57" t="e">
        <f aca="false">INDEX(BucketTable,MATCH(B3259,SumMonths,0),1)</f>
        <v>#N/A</v>
      </c>
      <c r="K3259" s="57" t="e">
        <f aca="false">INDEX(lava,MATCH(B3259,SumMonths,0),2)</f>
        <v>#N/A</v>
      </c>
      <c r="Y3259" s="171"/>
    </row>
    <row r="3260" customFormat="false" ht="12.75" hidden="false" customHeight="false" outlineLevel="0" collapsed="false">
      <c r="A3260" s="57" t="e">
        <f aca="false">INDEX(BucketTable,MATCH(B3260,SumMonths,0),1)</f>
        <v>#N/A</v>
      </c>
      <c r="K3260" s="57" t="e">
        <f aca="false">INDEX(lava,MATCH(B3260,SumMonths,0),2)</f>
        <v>#N/A</v>
      </c>
      <c r="Y3260" s="171"/>
    </row>
    <row r="3261" customFormat="false" ht="12.75" hidden="false" customHeight="false" outlineLevel="0" collapsed="false">
      <c r="A3261" s="57" t="e">
        <f aca="false">INDEX(BucketTable,MATCH(B3261,SumMonths,0),1)</f>
        <v>#N/A</v>
      </c>
      <c r="K3261" s="57" t="e">
        <f aca="false">INDEX(lava,MATCH(B3261,SumMonths,0),2)</f>
        <v>#N/A</v>
      </c>
      <c r="Y3261" s="171"/>
    </row>
    <row r="3262" customFormat="false" ht="12.75" hidden="false" customHeight="false" outlineLevel="0" collapsed="false">
      <c r="A3262" s="57" t="e">
        <f aca="false">INDEX(BucketTable,MATCH(B3262,SumMonths,0),1)</f>
        <v>#N/A</v>
      </c>
      <c r="K3262" s="57" t="e">
        <f aca="false">INDEX(lava,MATCH(B3262,SumMonths,0),2)</f>
        <v>#N/A</v>
      </c>
      <c r="Y3262" s="171"/>
    </row>
    <row r="3263" customFormat="false" ht="12.75" hidden="false" customHeight="false" outlineLevel="0" collapsed="false">
      <c r="A3263" s="57" t="e">
        <f aca="false">INDEX(BucketTable,MATCH(B3263,SumMonths,0),1)</f>
        <v>#N/A</v>
      </c>
      <c r="K3263" s="57" t="e">
        <f aca="false">INDEX(lava,MATCH(B3263,SumMonths,0),2)</f>
        <v>#N/A</v>
      </c>
      <c r="Y3263" s="171"/>
    </row>
    <row r="3264" customFormat="false" ht="12.75" hidden="false" customHeight="false" outlineLevel="0" collapsed="false">
      <c r="A3264" s="57" t="e">
        <f aca="false">INDEX(BucketTable,MATCH(B3264,SumMonths,0),1)</f>
        <v>#N/A</v>
      </c>
      <c r="K3264" s="57" t="e">
        <f aca="false">INDEX(lava,MATCH(B3264,SumMonths,0),2)</f>
        <v>#N/A</v>
      </c>
      <c r="Y3264" s="171"/>
    </row>
    <row r="3265" customFormat="false" ht="12.75" hidden="false" customHeight="false" outlineLevel="0" collapsed="false">
      <c r="A3265" s="57" t="e">
        <f aca="false">INDEX(BucketTable,MATCH(B3265,SumMonths,0),1)</f>
        <v>#N/A</v>
      </c>
      <c r="K3265" s="57" t="e">
        <f aca="false">INDEX(lava,MATCH(B3265,SumMonths,0),2)</f>
        <v>#N/A</v>
      </c>
      <c r="Y3265" s="171"/>
    </row>
    <row r="3266" customFormat="false" ht="12.75" hidden="false" customHeight="false" outlineLevel="0" collapsed="false">
      <c r="A3266" s="57" t="e">
        <f aca="false">INDEX(BucketTable,MATCH(B3266,SumMonths,0),1)</f>
        <v>#N/A</v>
      </c>
      <c r="K3266" s="57" t="e">
        <f aca="false">INDEX(lava,MATCH(B3266,SumMonths,0),2)</f>
        <v>#N/A</v>
      </c>
      <c r="Y3266" s="171"/>
    </row>
    <row r="3267" customFormat="false" ht="12.75" hidden="false" customHeight="false" outlineLevel="0" collapsed="false">
      <c r="A3267" s="57" t="e">
        <f aca="false">INDEX(BucketTable,MATCH(B3267,SumMonths,0),1)</f>
        <v>#N/A</v>
      </c>
      <c r="K3267" s="57" t="e">
        <f aca="false">INDEX(lava,MATCH(B3267,SumMonths,0),2)</f>
        <v>#N/A</v>
      </c>
      <c r="Y3267" s="171"/>
    </row>
    <row r="3268" customFormat="false" ht="12.75" hidden="false" customHeight="false" outlineLevel="0" collapsed="false">
      <c r="A3268" s="57" t="e">
        <f aca="false">INDEX(BucketTable,MATCH(B3268,SumMonths,0),1)</f>
        <v>#N/A</v>
      </c>
      <c r="K3268" s="57" t="e">
        <f aca="false">INDEX(lava,MATCH(B3268,SumMonths,0),2)</f>
        <v>#N/A</v>
      </c>
      <c r="Y3268" s="171"/>
    </row>
    <row r="3269" customFormat="false" ht="12.75" hidden="false" customHeight="false" outlineLevel="0" collapsed="false">
      <c r="A3269" s="57" t="e">
        <f aca="false">INDEX(BucketTable,MATCH(B3269,SumMonths,0),1)</f>
        <v>#N/A</v>
      </c>
      <c r="K3269" s="57" t="e">
        <f aca="false">INDEX(lava,MATCH(B3269,SumMonths,0),2)</f>
        <v>#N/A</v>
      </c>
      <c r="Y3269" s="171"/>
    </row>
    <row r="3270" customFormat="false" ht="12.75" hidden="false" customHeight="false" outlineLevel="0" collapsed="false">
      <c r="A3270" s="57" t="e">
        <f aca="false">INDEX(BucketTable,MATCH(B3270,SumMonths,0),1)</f>
        <v>#N/A</v>
      </c>
      <c r="K3270" s="57" t="e">
        <f aca="false">INDEX(lava,MATCH(B3270,SumMonths,0),2)</f>
        <v>#N/A</v>
      </c>
      <c r="Y3270" s="171"/>
    </row>
    <row r="3271" customFormat="false" ht="12.75" hidden="false" customHeight="false" outlineLevel="0" collapsed="false">
      <c r="A3271" s="57" t="e">
        <f aca="false">INDEX(BucketTable,MATCH(B3271,SumMonths,0),1)</f>
        <v>#N/A</v>
      </c>
      <c r="K3271" s="57" t="e">
        <f aca="false">INDEX(lava,MATCH(B3271,SumMonths,0),2)</f>
        <v>#N/A</v>
      </c>
      <c r="Y3271" s="171"/>
    </row>
    <row r="3272" customFormat="false" ht="12.75" hidden="false" customHeight="false" outlineLevel="0" collapsed="false">
      <c r="A3272" s="57" t="e">
        <f aca="false">INDEX(BucketTable,MATCH(B3272,SumMonths,0),1)</f>
        <v>#N/A</v>
      </c>
      <c r="K3272" s="57" t="e">
        <f aca="false">INDEX(lava,MATCH(B3272,SumMonths,0),2)</f>
        <v>#N/A</v>
      </c>
      <c r="Y3272" s="171"/>
    </row>
    <row r="3273" customFormat="false" ht="12.75" hidden="false" customHeight="false" outlineLevel="0" collapsed="false">
      <c r="A3273" s="57" t="e">
        <f aca="false">INDEX(BucketTable,MATCH(B3273,SumMonths,0),1)</f>
        <v>#N/A</v>
      </c>
      <c r="K3273" s="57" t="e">
        <f aca="false">INDEX(lava,MATCH(B3273,SumMonths,0),2)</f>
        <v>#N/A</v>
      </c>
      <c r="Y3273" s="171"/>
    </row>
    <row r="3274" customFormat="false" ht="12.75" hidden="false" customHeight="false" outlineLevel="0" collapsed="false">
      <c r="A3274" s="57" t="e">
        <f aca="false">INDEX(BucketTable,MATCH(B3274,SumMonths,0),1)</f>
        <v>#N/A</v>
      </c>
      <c r="K3274" s="57" t="e">
        <f aca="false">INDEX(lava,MATCH(B3274,SumMonths,0),2)</f>
        <v>#N/A</v>
      </c>
      <c r="Y3274" s="171"/>
    </row>
    <row r="3275" customFormat="false" ht="12.75" hidden="false" customHeight="false" outlineLevel="0" collapsed="false">
      <c r="A3275" s="57" t="e">
        <f aca="false">INDEX(BucketTable,MATCH(B3275,SumMonths,0),1)</f>
        <v>#N/A</v>
      </c>
      <c r="K3275" s="57" t="e">
        <f aca="false">INDEX(lava,MATCH(B3275,SumMonths,0),2)</f>
        <v>#N/A</v>
      </c>
      <c r="Y3275" s="171"/>
    </row>
    <row r="3276" customFormat="false" ht="12.75" hidden="false" customHeight="false" outlineLevel="0" collapsed="false">
      <c r="A3276" s="57" t="e">
        <f aca="false">INDEX(BucketTable,MATCH(B3276,SumMonths,0),1)</f>
        <v>#N/A</v>
      </c>
      <c r="K3276" s="57" t="e">
        <f aca="false">INDEX(lava,MATCH(B3276,SumMonths,0),2)</f>
        <v>#N/A</v>
      </c>
      <c r="Y3276" s="171"/>
    </row>
    <row r="3277" customFormat="false" ht="12.75" hidden="false" customHeight="false" outlineLevel="0" collapsed="false">
      <c r="A3277" s="57" t="e">
        <f aca="false">INDEX(BucketTable,MATCH(B3277,SumMonths,0),1)</f>
        <v>#N/A</v>
      </c>
      <c r="K3277" s="57" t="e">
        <f aca="false">INDEX(lava,MATCH(B3277,SumMonths,0),2)</f>
        <v>#N/A</v>
      </c>
      <c r="Y3277" s="171"/>
    </row>
    <row r="3278" customFormat="false" ht="12.75" hidden="false" customHeight="false" outlineLevel="0" collapsed="false">
      <c r="A3278" s="57" t="e">
        <f aca="false">INDEX(BucketTable,MATCH(B3278,SumMonths,0),1)</f>
        <v>#N/A</v>
      </c>
      <c r="K3278" s="57" t="e">
        <f aca="false">INDEX(lava,MATCH(B3278,SumMonths,0),2)</f>
        <v>#N/A</v>
      </c>
      <c r="Y3278" s="171"/>
    </row>
    <row r="3279" customFormat="false" ht="12.75" hidden="false" customHeight="false" outlineLevel="0" collapsed="false">
      <c r="A3279" s="57" t="e">
        <f aca="false">INDEX(BucketTable,MATCH(B3279,SumMonths,0),1)</f>
        <v>#N/A</v>
      </c>
      <c r="K3279" s="57" t="e">
        <f aca="false">INDEX(lava,MATCH(B3279,SumMonths,0),2)</f>
        <v>#N/A</v>
      </c>
      <c r="Y3279" s="171"/>
    </row>
    <row r="3280" customFormat="false" ht="12.75" hidden="false" customHeight="false" outlineLevel="0" collapsed="false">
      <c r="A3280" s="57" t="e">
        <f aca="false">INDEX(BucketTable,MATCH(B3280,SumMonths,0),1)</f>
        <v>#N/A</v>
      </c>
      <c r="K3280" s="57" t="e">
        <f aca="false">INDEX(lava,MATCH(B3280,SumMonths,0),2)</f>
        <v>#N/A</v>
      </c>
      <c r="Y3280" s="171"/>
    </row>
    <row r="3281" customFormat="false" ht="12.75" hidden="false" customHeight="false" outlineLevel="0" collapsed="false">
      <c r="A3281" s="57" t="e">
        <f aca="false">INDEX(BucketTable,MATCH(B3281,SumMonths,0),1)</f>
        <v>#N/A</v>
      </c>
      <c r="K3281" s="57" t="e">
        <f aca="false">INDEX(lava,MATCH(B3281,SumMonths,0),2)</f>
        <v>#N/A</v>
      </c>
      <c r="Y3281" s="171"/>
    </row>
    <row r="3282" customFormat="false" ht="12.75" hidden="false" customHeight="false" outlineLevel="0" collapsed="false">
      <c r="A3282" s="57" t="e">
        <f aca="false">INDEX(BucketTable,MATCH(B3282,SumMonths,0),1)</f>
        <v>#N/A</v>
      </c>
      <c r="K3282" s="57" t="e">
        <f aca="false">INDEX(lava,MATCH(B3282,SumMonths,0),2)</f>
        <v>#N/A</v>
      </c>
      <c r="Y3282" s="171"/>
    </row>
    <row r="3283" customFormat="false" ht="12.75" hidden="false" customHeight="false" outlineLevel="0" collapsed="false">
      <c r="A3283" s="57" t="e">
        <f aca="false">INDEX(BucketTable,MATCH(B3283,SumMonths,0),1)</f>
        <v>#N/A</v>
      </c>
      <c r="K3283" s="57" t="e">
        <f aca="false">INDEX(lava,MATCH(B3283,SumMonths,0),2)</f>
        <v>#N/A</v>
      </c>
      <c r="Y3283" s="171"/>
    </row>
    <row r="3284" customFormat="false" ht="12.75" hidden="false" customHeight="false" outlineLevel="0" collapsed="false">
      <c r="A3284" s="57" t="e">
        <f aca="false">INDEX(BucketTable,MATCH(B3284,SumMonths,0),1)</f>
        <v>#N/A</v>
      </c>
      <c r="K3284" s="57" t="e">
        <f aca="false">INDEX(lava,MATCH(B3284,SumMonths,0),2)</f>
        <v>#N/A</v>
      </c>
      <c r="Y3284" s="171"/>
    </row>
    <row r="3285" customFormat="false" ht="12.75" hidden="false" customHeight="false" outlineLevel="0" collapsed="false">
      <c r="A3285" s="57" t="e">
        <f aca="false">INDEX(BucketTable,MATCH(B3285,SumMonths,0),1)</f>
        <v>#N/A</v>
      </c>
      <c r="K3285" s="57" t="e">
        <f aca="false">INDEX(lava,MATCH(B3285,SumMonths,0),2)</f>
        <v>#N/A</v>
      </c>
      <c r="Y3285" s="171"/>
    </row>
    <row r="3286" customFormat="false" ht="12.75" hidden="false" customHeight="false" outlineLevel="0" collapsed="false">
      <c r="A3286" s="57" t="e">
        <f aca="false">INDEX(BucketTable,MATCH(B3286,SumMonths,0),1)</f>
        <v>#N/A</v>
      </c>
      <c r="K3286" s="57" t="e">
        <f aca="false">INDEX(lava,MATCH(B3286,SumMonths,0),2)</f>
        <v>#N/A</v>
      </c>
      <c r="Y3286" s="171"/>
    </row>
    <row r="3287" customFormat="false" ht="12.75" hidden="false" customHeight="false" outlineLevel="0" collapsed="false">
      <c r="A3287" s="57" t="e">
        <f aca="false">INDEX(BucketTable,MATCH(B3287,SumMonths,0),1)</f>
        <v>#N/A</v>
      </c>
      <c r="K3287" s="57" t="e">
        <f aca="false">INDEX(lava,MATCH(B3287,SumMonths,0),2)</f>
        <v>#N/A</v>
      </c>
      <c r="Y3287" s="171"/>
    </row>
    <row r="3288" customFormat="false" ht="12.75" hidden="false" customHeight="false" outlineLevel="0" collapsed="false">
      <c r="A3288" s="57" t="e">
        <f aca="false">INDEX(BucketTable,MATCH(B3288,SumMonths,0),1)</f>
        <v>#N/A</v>
      </c>
      <c r="K3288" s="57" t="e">
        <f aca="false">INDEX(lava,MATCH(B3288,SumMonths,0),2)</f>
        <v>#N/A</v>
      </c>
      <c r="Y3288" s="171"/>
    </row>
    <row r="3289" customFormat="false" ht="12.75" hidden="false" customHeight="false" outlineLevel="0" collapsed="false">
      <c r="A3289" s="57" t="e">
        <f aca="false">INDEX(BucketTable,MATCH(B3289,SumMonths,0),1)</f>
        <v>#N/A</v>
      </c>
      <c r="K3289" s="57" t="e">
        <f aca="false">INDEX(lava,MATCH(B3289,SumMonths,0),2)</f>
        <v>#N/A</v>
      </c>
      <c r="Y3289" s="171"/>
    </row>
    <row r="3290" customFormat="false" ht="12.75" hidden="false" customHeight="false" outlineLevel="0" collapsed="false">
      <c r="A3290" s="57" t="e">
        <f aca="false">INDEX(BucketTable,MATCH(B3290,SumMonths,0),1)</f>
        <v>#N/A</v>
      </c>
      <c r="K3290" s="57" t="e">
        <f aca="false">INDEX(lava,MATCH(B3290,SumMonths,0),2)</f>
        <v>#N/A</v>
      </c>
      <c r="Y3290" s="171"/>
    </row>
    <row r="3291" customFormat="false" ht="12.75" hidden="false" customHeight="false" outlineLevel="0" collapsed="false">
      <c r="A3291" s="57" t="e">
        <f aca="false">INDEX(BucketTable,MATCH(B3291,SumMonths,0),1)</f>
        <v>#N/A</v>
      </c>
      <c r="K3291" s="57" t="e">
        <f aca="false">INDEX(lava,MATCH(B3291,SumMonths,0),2)</f>
        <v>#N/A</v>
      </c>
      <c r="Y3291" s="171"/>
    </row>
    <row r="3292" customFormat="false" ht="12.75" hidden="false" customHeight="false" outlineLevel="0" collapsed="false">
      <c r="A3292" s="57" t="e">
        <f aca="false">INDEX(BucketTable,MATCH(B3292,SumMonths,0),1)</f>
        <v>#N/A</v>
      </c>
      <c r="K3292" s="57" t="e">
        <f aca="false">INDEX(lava,MATCH(B3292,SumMonths,0),2)</f>
        <v>#N/A</v>
      </c>
      <c r="Y3292" s="171"/>
    </row>
    <row r="3293" customFormat="false" ht="12.75" hidden="false" customHeight="false" outlineLevel="0" collapsed="false">
      <c r="A3293" s="57" t="e">
        <f aca="false">INDEX(BucketTable,MATCH(B3293,SumMonths,0),1)</f>
        <v>#N/A</v>
      </c>
      <c r="K3293" s="57" t="e">
        <f aca="false">INDEX(lava,MATCH(B3293,SumMonths,0),2)</f>
        <v>#N/A</v>
      </c>
      <c r="Y3293" s="171"/>
    </row>
    <row r="3294" customFormat="false" ht="12.75" hidden="false" customHeight="false" outlineLevel="0" collapsed="false">
      <c r="A3294" s="57" t="e">
        <f aca="false">INDEX(BucketTable,MATCH(B3294,SumMonths,0),1)</f>
        <v>#N/A</v>
      </c>
      <c r="K3294" s="57" t="e">
        <f aca="false">INDEX(lava,MATCH(B3294,SumMonths,0),2)</f>
        <v>#N/A</v>
      </c>
      <c r="Y3294" s="171"/>
    </row>
    <row r="3295" customFormat="false" ht="12.75" hidden="false" customHeight="false" outlineLevel="0" collapsed="false">
      <c r="A3295" s="57" t="e">
        <f aca="false">INDEX(BucketTable,MATCH(B3295,SumMonths,0),1)</f>
        <v>#N/A</v>
      </c>
      <c r="K3295" s="57" t="e">
        <f aca="false">INDEX(lava,MATCH(B3295,SumMonths,0),2)</f>
        <v>#N/A</v>
      </c>
      <c r="Y3295" s="171"/>
    </row>
    <row r="3296" customFormat="false" ht="12.75" hidden="false" customHeight="false" outlineLevel="0" collapsed="false">
      <c r="A3296" s="57" t="e">
        <f aca="false">INDEX(BucketTable,MATCH(B3296,SumMonths,0),1)</f>
        <v>#N/A</v>
      </c>
      <c r="K3296" s="57" t="e">
        <f aca="false">INDEX(lava,MATCH(B3296,SumMonths,0),2)</f>
        <v>#N/A</v>
      </c>
      <c r="Y3296" s="171"/>
    </row>
    <row r="3297" customFormat="false" ht="12.75" hidden="false" customHeight="false" outlineLevel="0" collapsed="false">
      <c r="A3297" s="57" t="e">
        <f aca="false">INDEX(BucketTable,MATCH(B3297,SumMonths,0),1)</f>
        <v>#N/A</v>
      </c>
      <c r="K3297" s="57" t="e">
        <f aca="false">INDEX(lava,MATCH(B3297,SumMonths,0),2)</f>
        <v>#N/A</v>
      </c>
      <c r="Y3297" s="171"/>
    </row>
    <row r="3298" customFormat="false" ht="12.75" hidden="false" customHeight="false" outlineLevel="0" collapsed="false">
      <c r="A3298" s="57" t="e">
        <f aca="false">INDEX(BucketTable,MATCH(B3298,SumMonths,0),1)</f>
        <v>#N/A</v>
      </c>
      <c r="K3298" s="57" t="e">
        <f aca="false">INDEX(lava,MATCH(B3298,SumMonths,0),2)</f>
        <v>#N/A</v>
      </c>
      <c r="Y3298" s="171"/>
    </row>
    <row r="3299" customFormat="false" ht="12.75" hidden="false" customHeight="false" outlineLevel="0" collapsed="false">
      <c r="A3299" s="57" t="e">
        <f aca="false">INDEX(BucketTable,MATCH(B3299,SumMonths,0),1)</f>
        <v>#N/A</v>
      </c>
      <c r="K3299" s="57" t="e">
        <f aca="false">INDEX(lava,MATCH(B3299,SumMonths,0),2)</f>
        <v>#N/A</v>
      </c>
      <c r="Y3299" s="171"/>
    </row>
    <row r="3300" customFormat="false" ht="12.75" hidden="false" customHeight="false" outlineLevel="0" collapsed="false">
      <c r="A3300" s="57" t="e">
        <f aca="false">INDEX(BucketTable,MATCH(B3300,SumMonths,0),1)</f>
        <v>#N/A</v>
      </c>
      <c r="K3300" s="57" t="e">
        <f aca="false">INDEX(lava,MATCH(B3300,SumMonths,0),2)</f>
        <v>#N/A</v>
      </c>
      <c r="Y3300" s="171"/>
    </row>
    <row r="3301" customFormat="false" ht="12.75" hidden="false" customHeight="false" outlineLevel="0" collapsed="false">
      <c r="A3301" s="57" t="e">
        <f aca="false">INDEX(BucketTable,MATCH(B3301,SumMonths,0),1)</f>
        <v>#N/A</v>
      </c>
      <c r="K3301" s="57" t="e">
        <f aca="false">INDEX(lava,MATCH(B3301,SumMonths,0),2)</f>
        <v>#N/A</v>
      </c>
      <c r="Y3301" s="171"/>
    </row>
    <row r="3302" customFormat="false" ht="12.75" hidden="false" customHeight="false" outlineLevel="0" collapsed="false">
      <c r="A3302" s="57" t="e">
        <f aca="false">INDEX(BucketTable,MATCH(B3302,SumMonths,0),1)</f>
        <v>#N/A</v>
      </c>
      <c r="K3302" s="57" t="e">
        <f aca="false">INDEX(lava,MATCH(B3302,SumMonths,0),2)</f>
        <v>#N/A</v>
      </c>
      <c r="Y3302" s="171"/>
    </row>
    <row r="3303" customFormat="false" ht="12.75" hidden="false" customHeight="false" outlineLevel="0" collapsed="false">
      <c r="A3303" s="57" t="e">
        <f aca="false">INDEX(BucketTable,MATCH(B3303,SumMonths,0),1)</f>
        <v>#N/A</v>
      </c>
      <c r="K3303" s="57" t="e">
        <f aca="false">INDEX(lava,MATCH(B3303,SumMonths,0),2)</f>
        <v>#N/A</v>
      </c>
      <c r="Y3303" s="171"/>
    </row>
    <row r="3304" customFormat="false" ht="12.75" hidden="false" customHeight="false" outlineLevel="0" collapsed="false">
      <c r="A3304" s="57" t="e">
        <f aca="false">INDEX(BucketTable,MATCH(B3304,SumMonths,0),1)</f>
        <v>#N/A</v>
      </c>
      <c r="K3304" s="57" t="e">
        <f aca="false">INDEX(lava,MATCH(B3304,SumMonths,0),2)</f>
        <v>#N/A</v>
      </c>
      <c r="Y3304" s="171"/>
    </row>
    <row r="3305" customFormat="false" ht="12.75" hidden="false" customHeight="false" outlineLevel="0" collapsed="false">
      <c r="A3305" s="57" t="e">
        <f aca="false">INDEX(BucketTable,MATCH(B3305,SumMonths,0),1)</f>
        <v>#N/A</v>
      </c>
      <c r="K3305" s="57" t="e">
        <f aca="false">INDEX(lava,MATCH(B3305,SumMonths,0),2)</f>
        <v>#N/A</v>
      </c>
      <c r="Y3305" s="171"/>
    </row>
    <row r="3306" customFormat="false" ht="12.75" hidden="false" customHeight="false" outlineLevel="0" collapsed="false">
      <c r="A3306" s="57" t="e">
        <f aca="false">INDEX(BucketTable,MATCH(B3306,SumMonths,0),1)</f>
        <v>#N/A</v>
      </c>
      <c r="K3306" s="57" t="e">
        <f aca="false">INDEX(lava,MATCH(B3306,SumMonths,0),2)</f>
        <v>#N/A</v>
      </c>
      <c r="Y3306" s="171"/>
    </row>
    <row r="3307" customFormat="false" ht="12.75" hidden="false" customHeight="false" outlineLevel="0" collapsed="false">
      <c r="A3307" s="57" t="e">
        <f aca="false">INDEX(BucketTable,MATCH(B3307,SumMonths,0),1)</f>
        <v>#N/A</v>
      </c>
      <c r="K3307" s="57" t="e">
        <f aca="false">INDEX(lava,MATCH(B3307,SumMonths,0),2)</f>
        <v>#N/A</v>
      </c>
      <c r="Y3307" s="171"/>
    </row>
    <row r="3308" customFormat="false" ht="12.75" hidden="false" customHeight="false" outlineLevel="0" collapsed="false">
      <c r="A3308" s="57" t="e">
        <f aca="false">INDEX(BucketTable,MATCH(B3308,SumMonths,0),1)</f>
        <v>#N/A</v>
      </c>
      <c r="K3308" s="57" t="e">
        <f aca="false">INDEX(lava,MATCH(B3308,SumMonths,0),2)</f>
        <v>#N/A</v>
      </c>
      <c r="Y3308" s="171"/>
    </row>
    <row r="3309" customFormat="false" ht="12.75" hidden="false" customHeight="false" outlineLevel="0" collapsed="false">
      <c r="A3309" s="57" t="e">
        <f aca="false">INDEX(BucketTable,MATCH(B3309,SumMonths,0),1)</f>
        <v>#N/A</v>
      </c>
      <c r="K3309" s="57" t="e">
        <f aca="false">INDEX(lava,MATCH(B3309,SumMonths,0),2)</f>
        <v>#N/A</v>
      </c>
      <c r="Y3309" s="171"/>
    </row>
    <row r="3310" customFormat="false" ht="12.75" hidden="false" customHeight="false" outlineLevel="0" collapsed="false">
      <c r="A3310" s="57" t="e">
        <f aca="false">INDEX(BucketTable,MATCH(B3310,SumMonths,0),1)</f>
        <v>#N/A</v>
      </c>
      <c r="K3310" s="57" t="e">
        <f aca="false">INDEX(lava,MATCH(B3310,SumMonths,0),2)</f>
        <v>#N/A</v>
      </c>
      <c r="Y3310" s="171"/>
    </row>
    <row r="3311" customFormat="false" ht="12.75" hidden="false" customHeight="false" outlineLevel="0" collapsed="false">
      <c r="A3311" s="57" t="e">
        <f aca="false">INDEX(BucketTable,MATCH(B3311,SumMonths,0),1)</f>
        <v>#N/A</v>
      </c>
      <c r="K3311" s="57" t="e">
        <f aca="false">INDEX(lava,MATCH(B3311,SumMonths,0),2)</f>
        <v>#N/A</v>
      </c>
      <c r="Y3311" s="171"/>
    </row>
    <row r="3312" customFormat="false" ht="12.75" hidden="false" customHeight="false" outlineLevel="0" collapsed="false">
      <c r="A3312" s="57" t="e">
        <f aca="false">INDEX(BucketTable,MATCH(B3312,SumMonths,0),1)</f>
        <v>#N/A</v>
      </c>
      <c r="K3312" s="57" t="e">
        <f aca="false">INDEX(lava,MATCH(B3312,SumMonths,0),2)</f>
        <v>#N/A</v>
      </c>
      <c r="Y3312" s="171"/>
    </row>
    <row r="3313" customFormat="false" ht="12.75" hidden="false" customHeight="false" outlineLevel="0" collapsed="false">
      <c r="A3313" s="57" t="e">
        <f aca="false">INDEX(BucketTable,MATCH(B3313,SumMonths,0),1)</f>
        <v>#N/A</v>
      </c>
      <c r="K3313" s="57" t="e">
        <f aca="false">INDEX(lava,MATCH(B3313,SumMonths,0),2)</f>
        <v>#N/A</v>
      </c>
      <c r="Y3313" s="171"/>
    </row>
    <row r="3314" customFormat="false" ht="12.75" hidden="false" customHeight="false" outlineLevel="0" collapsed="false">
      <c r="A3314" s="57" t="e">
        <f aca="false">INDEX(BucketTable,MATCH(B3314,SumMonths,0),1)</f>
        <v>#N/A</v>
      </c>
      <c r="K3314" s="57" t="e">
        <f aca="false">INDEX(lava,MATCH(B3314,SumMonths,0),2)</f>
        <v>#N/A</v>
      </c>
      <c r="Y3314" s="171"/>
    </row>
    <row r="3315" customFormat="false" ht="12.75" hidden="false" customHeight="false" outlineLevel="0" collapsed="false">
      <c r="A3315" s="57" t="e">
        <f aca="false">INDEX(BucketTable,MATCH(B3315,SumMonths,0),1)</f>
        <v>#N/A</v>
      </c>
      <c r="K3315" s="57" t="e">
        <f aca="false">INDEX(lava,MATCH(B3315,SumMonths,0),2)</f>
        <v>#N/A</v>
      </c>
      <c r="Y3315" s="171"/>
    </row>
    <row r="3316" customFormat="false" ht="12.75" hidden="false" customHeight="false" outlineLevel="0" collapsed="false">
      <c r="A3316" s="57" t="e">
        <f aca="false">INDEX(BucketTable,MATCH(B3316,SumMonths,0),1)</f>
        <v>#N/A</v>
      </c>
      <c r="K3316" s="57" t="e">
        <f aca="false">INDEX(lava,MATCH(B3316,SumMonths,0),2)</f>
        <v>#N/A</v>
      </c>
      <c r="Y3316" s="171"/>
    </row>
    <row r="3317" customFormat="false" ht="12.75" hidden="false" customHeight="false" outlineLevel="0" collapsed="false">
      <c r="A3317" s="57" t="e">
        <f aca="false">INDEX(BucketTable,MATCH(B3317,SumMonths,0),1)</f>
        <v>#N/A</v>
      </c>
      <c r="K3317" s="57" t="e">
        <f aca="false">INDEX(lava,MATCH(B3317,SumMonths,0),2)</f>
        <v>#N/A</v>
      </c>
      <c r="Y3317" s="171"/>
    </row>
    <row r="3318" customFormat="false" ht="12.75" hidden="false" customHeight="false" outlineLevel="0" collapsed="false">
      <c r="A3318" s="57" t="e">
        <f aca="false">INDEX(BucketTable,MATCH(B3318,SumMonths,0),1)</f>
        <v>#N/A</v>
      </c>
      <c r="K3318" s="57" t="e">
        <f aca="false">INDEX(lava,MATCH(B3318,SumMonths,0),2)</f>
        <v>#N/A</v>
      </c>
      <c r="Y3318" s="171"/>
    </row>
    <row r="3319" customFormat="false" ht="12.75" hidden="false" customHeight="false" outlineLevel="0" collapsed="false">
      <c r="A3319" s="57" t="e">
        <f aca="false">INDEX(BucketTable,MATCH(B3319,SumMonths,0),1)</f>
        <v>#N/A</v>
      </c>
      <c r="K3319" s="57" t="e">
        <f aca="false">INDEX(lava,MATCH(B3319,SumMonths,0),2)</f>
        <v>#N/A</v>
      </c>
      <c r="Y3319" s="171"/>
    </row>
    <row r="3320" customFormat="false" ht="12.75" hidden="false" customHeight="false" outlineLevel="0" collapsed="false">
      <c r="A3320" s="57" t="e">
        <f aca="false">INDEX(BucketTable,MATCH(B3320,SumMonths,0),1)</f>
        <v>#N/A</v>
      </c>
      <c r="K3320" s="57" t="e">
        <f aca="false">INDEX(lava,MATCH(B3320,SumMonths,0),2)</f>
        <v>#N/A</v>
      </c>
      <c r="Y3320" s="171"/>
    </row>
    <row r="3321" customFormat="false" ht="12.75" hidden="false" customHeight="false" outlineLevel="0" collapsed="false">
      <c r="A3321" s="57" t="e">
        <f aca="false">INDEX(BucketTable,MATCH(B3321,SumMonths,0),1)</f>
        <v>#N/A</v>
      </c>
      <c r="K3321" s="57" t="e">
        <f aca="false">INDEX(lava,MATCH(B3321,SumMonths,0),2)</f>
        <v>#N/A</v>
      </c>
      <c r="Y3321" s="171"/>
    </row>
    <row r="3322" customFormat="false" ht="12.75" hidden="false" customHeight="false" outlineLevel="0" collapsed="false">
      <c r="A3322" s="57" t="e">
        <f aca="false">INDEX(BucketTable,MATCH(B3322,SumMonths,0),1)</f>
        <v>#N/A</v>
      </c>
      <c r="K3322" s="57" t="e">
        <f aca="false">INDEX(lava,MATCH(B3322,SumMonths,0),2)</f>
        <v>#N/A</v>
      </c>
      <c r="Y3322" s="171"/>
    </row>
    <row r="3323" customFormat="false" ht="12.75" hidden="false" customHeight="false" outlineLevel="0" collapsed="false">
      <c r="A3323" s="57" t="e">
        <f aca="false">INDEX(BucketTable,MATCH(B3323,SumMonths,0),1)</f>
        <v>#N/A</v>
      </c>
      <c r="K3323" s="57" t="e">
        <f aca="false">INDEX(lava,MATCH(B3323,SumMonths,0),2)</f>
        <v>#N/A</v>
      </c>
      <c r="Y3323" s="171"/>
    </row>
    <row r="3324" customFormat="false" ht="12.75" hidden="false" customHeight="false" outlineLevel="0" collapsed="false">
      <c r="A3324" s="57" t="e">
        <f aca="false">INDEX(BucketTable,MATCH(B3324,SumMonths,0),1)</f>
        <v>#N/A</v>
      </c>
      <c r="K3324" s="57" t="e">
        <f aca="false">INDEX(lava,MATCH(B3324,SumMonths,0),2)</f>
        <v>#N/A</v>
      </c>
      <c r="Y3324" s="171"/>
    </row>
    <row r="3325" customFormat="false" ht="12.75" hidden="false" customHeight="false" outlineLevel="0" collapsed="false">
      <c r="A3325" s="57" t="e">
        <f aca="false">INDEX(BucketTable,MATCH(B3325,SumMonths,0),1)</f>
        <v>#N/A</v>
      </c>
      <c r="K3325" s="57" t="e">
        <f aca="false">INDEX(lava,MATCH(B3325,SumMonths,0),2)</f>
        <v>#N/A</v>
      </c>
      <c r="Y3325" s="171"/>
    </row>
    <row r="3326" customFormat="false" ht="12.75" hidden="false" customHeight="false" outlineLevel="0" collapsed="false">
      <c r="A3326" s="57" t="e">
        <f aca="false">INDEX(BucketTable,MATCH(B3326,SumMonths,0),1)</f>
        <v>#N/A</v>
      </c>
      <c r="K3326" s="57" t="e">
        <f aca="false">INDEX(lava,MATCH(B3326,SumMonths,0),2)</f>
        <v>#N/A</v>
      </c>
      <c r="Y3326" s="171"/>
    </row>
    <row r="3327" customFormat="false" ht="12.75" hidden="false" customHeight="false" outlineLevel="0" collapsed="false">
      <c r="A3327" s="57" t="e">
        <f aca="false">INDEX(BucketTable,MATCH(B3327,SumMonths,0),1)</f>
        <v>#N/A</v>
      </c>
      <c r="K3327" s="57" t="e">
        <f aca="false">INDEX(lava,MATCH(B3327,SumMonths,0),2)</f>
        <v>#N/A</v>
      </c>
      <c r="Y3327" s="171"/>
    </row>
    <row r="3328" customFormat="false" ht="12.75" hidden="false" customHeight="false" outlineLevel="0" collapsed="false">
      <c r="A3328" s="57" t="e">
        <f aca="false">INDEX(BucketTable,MATCH(B3328,SumMonths,0),1)</f>
        <v>#N/A</v>
      </c>
      <c r="K3328" s="57" t="e">
        <f aca="false">INDEX(lava,MATCH(B3328,SumMonths,0),2)</f>
        <v>#N/A</v>
      </c>
      <c r="Y3328" s="171"/>
    </row>
    <row r="3329" customFormat="false" ht="12.75" hidden="false" customHeight="false" outlineLevel="0" collapsed="false">
      <c r="A3329" s="57" t="e">
        <f aca="false">INDEX(BucketTable,MATCH(B3329,SumMonths,0),1)</f>
        <v>#N/A</v>
      </c>
      <c r="K3329" s="57" t="e">
        <f aca="false">INDEX(lava,MATCH(B3329,SumMonths,0),2)</f>
        <v>#N/A</v>
      </c>
      <c r="Y3329" s="171"/>
    </row>
    <row r="3330" customFormat="false" ht="12.75" hidden="false" customHeight="false" outlineLevel="0" collapsed="false">
      <c r="A3330" s="57" t="e">
        <f aca="false">INDEX(BucketTable,MATCH(B3330,SumMonths,0),1)</f>
        <v>#N/A</v>
      </c>
      <c r="K3330" s="57" t="e">
        <f aca="false">INDEX(lava,MATCH(B3330,SumMonths,0),2)</f>
        <v>#N/A</v>
      </c>
      <c r="Y3330" s="171"/>
    </row>
    <row r="3331" customFormat="false" ht="12.75" hidden="false" customHeight="false" outlineLevel="0" collapsed="false">
      <c r="A3331" s="57" t="e">
        <f aca="false">INDEX(BucketTable,MATCH(B3331,SumMonths,0),1)</f>
        <v>#N/A</v>
      </c>
      <c r="K3331" s="57" t="e">
        <f aca="false">INDEX(lava,MATCH(B3331,SumMonths,0),2)</f>
        <v>#N/A</v>
      </c>
      <c r="Y3331" s="171"/>
    </row>
    <row r="3332" customFormat="false" ht="12.75" hidden="false" customHeight="false" outlineLevel="0" collapsed="false">
      <c r="A3332" s="57" t="e">
        <f aca="false">INDEX(BucketTable,MATCH(B3332,SumMonths,0),1)</f>
        <v>#N/A</v>
      </c>
      <c r="K3332" s="57" t="e">
        <f aca="false">INDEX(lava,MATCH(B3332,SumMonths,0),2)</f>
        <v>#N/A</v>
      </c>
      <c r="Y3332" s="171"/>
    </row>
    <row r="3333" customFormat="false" ht="12.75" hidden="false" customHeight="false" outlineLevel="0" collapsed="false">
      <c r="A3333" s="57" t="e">
        <f aca="false">INDEX(BucketTable,MATCH(B3333,SumMonths,0),1)</f>
        <v>#N/A</v>
      </c>
      <c r="K3333" s="57" t="e">
        <f aca="false">INDEX(lava,MATCH(B3333,SumMonths,0),2)</f>
        <v>#N/A</v>
      </c>
      <c r="Y3333" s="171"/>
    </row>
    <row r="3334" customFormat="false" ht="12.75" hidden="false" customHeight="false" outlineLevel="0" collapsed="false">
      <c r="A3334" s="57" t="e">
        <f aca="false">INDEX(BucketTable,MATCH(B3334,SumMonths,0),1)</f>
        <v>#N/A</v>
      </c>
      <c r="K3334" s="57" t="e">
        <f aca="false">INDEX(lava,MATCH(B3334,SumMonths,0),2)</f>
        <v>#N/A</v>
      </c>
      <c r="Y3334" s="171"/>
    </row>
    <row r="3335" customFormat="false" ht="12.75" hidden="false" customHeight="false" outlineLevel="0" collapsed="false">
      <c r="A3335" s="57" t="e">
        <f aca="false">INDEX(BucketTable,MATCH(B3335,SumMonths,0),1)</f>
        <v>#N/A</v>
      </c>
      <c r="K3335" s="57" t="e">
        <f aca="false">INDEX(lava,MATCH(B3335,SumMonths,0),2)</f>
        <v>#N/A</v>
      </c>
      <c r="Y3335" s="171"/>
    </row>
    <row r="3336" customFormat="false" ht="12.75" hidden="false" customHeight="false" outlineLevel="0" collapsed="false">
      <c r="A3336" s="57" t="e">
        <f aca="false">INDEX(BucketTable,MATCH(B3336,SumMonths,0),1)</f>
        <v>#N/A</v>
      </c>
      <c r="K3336" s="57" t="e">
        <f aca="false">INDEX(lava,MATCH(B3336,SumMonths,0),2)</f>
        <v>#N/A</v>
      </c>
      <c r="Y3336" s="171"/>
    </row>
    <row r="3337" customFormat="false" ht="12.75" hidden="false" customHeight="false" outlineLevel="0" collapsed="false">
      <c r="A3337" s="57" t="e">
        <f aca="false">INDEX(BucketTable,MATCH(B3337,SumMonths,0),1)</f>
        <v>#N/A</v>
      </c>
      <c r="K3337" s="57" t="e">
        <f aca="false">INDEX(lava,MATCH(B3337,SumMonths,0),2)</f>
        <v>#N/A</v>
      </c>
      <c r="Y3337" s="171"/>
    </row>
    <row r="3338" customFormat="false" ht="12.75" hidden="false" customHeight="false" outlineLevel="0" collapsed="false">
      <c r="A3338" s="57" t="e">
        <f aca="false">INDEX(BucketTable,MATCH(B3338,SumMonths,0),1)</f>
        <v>#N/A</v>
      </c>
      <c r="K3338" s="57" t="e">
        <f aca="false">INDEX(lava,MATCH(B3338,SumMonths,0),2)</f>
        <v>#N/A</v>
      </c>
      <c r="Y3338" s="171"/>
    </row>
    <row r="3339" customFormat="false" ht="12.75" hidden="false" customHeight="false" outlineLevel="0" collapsed="false">
      <c r="A3339" s="57" t="e">
        <f aca="false">INDEX(BucketTable,MATCH(B3339,SumMonths,0),1)</f>
        <v>#N/A</v>
      </c>
      <c r="K3339" s="57" t="e">
        <f aca="false">INDEX(lava,MATCH(B3339,SumMonths,0),2)</f>
        <v>#N/A</v>
      </c>
      <c r="Y3339" s="171"/>
    </row>
    <row r="3340" customFormat="false" ht="12.75" hidden="false" customHeight="false" outlineLevel="0" collapsed="false">
      <c r="A3340" s="57" t="e">
        <f aca="false">INDEX(BucketTable,MATCH(B3340,SumMonths,0),1)</f>
        <v>#N/A</v>
      </c>
      <c r="K3340" s="57" t="e">
        <f aca="false">INDEX(lava,MATCH(B3340,SumMonths,0),2)</f>
        <v>#N/A</v>
      </c>
      <c r="Y3340" s="171"/>
    </row>
    <row r="3341" customFormat="false" ht="12.75" hidden="false" customHeight="false" outlineLevel="0" collapsed="false">
      <c r="A3341" s="57" t="e">
        <f aca="false">INDEX(BucketTable,MATCH(B3341,SumMonths,0),1)</f>
        <v>#N/A</v>
      </c>
      <c r="K3341" s="57" t="e">
        <f aca="false">INDEX(lava,MATCH(B3341,SumMonths,0),2)</f>
        <v>#N/A</v>
      </c>
      <c r="Y3341" s="171"/>
    </row>
    <row r="3342" customFormat="false" ht="12.75" hidden="false" customHeight="false" outlineLevel="0" collapsed="false">
      <c r="A3342" s="57" t="e">
        <f aca="false">INDEX(BucketTable,MATCH(B3342,SumMonths,0),1)</f>
        <v>#N/A</v>
      </c>
      <c r="K3342" s="57" t="e">
        <f aca="false">INDEX(lava,MATCH(B3342,SumMonths,0),2)</f>
        <v>#N/A</v>
      </c>
      <c r="Y3342" s="171"/>
    </row>
    <row r="3343" customFormat="false" ht="12.75" hidden="false" customHeight="false" outlineLevel="0" collapsed="false">
      <c r="A3343" s="57" t="e">
        <f aca="false">INDEX(BucketTable,MATCH(B3343,SumMonths,0),1)</f>
        <v>#N/A</v>
      </c>
      <c r="K3343" s="57" t="e">
        <f aca="false">INDEX(lava,MATCH(B3343,SumMonths,0),2)</f>
        <v>#N/A</v>
      </c>
      <c r="Y3343" s="171"/>
    </row>
    <row r="3344" customFormat="false" ht="12.75" hidden="false" customHeight="false" outlineLevel="0" collapsed="false">
      <c r="A3344" s="57" t="e">
        <f aca="false">INDEX(BucketTable,MATCH(B3344,SumMonths,0),1)</f>
        <v>#N/A</v>
      </c>
      <c r="K3344" s="57" t="e">
        <f aca="false">INDEX(lava,MATCH(B3344,SumMonths,0),2)</f>
        <v>#N/A</v>
      </c>
      <c r="Y3344" s="171"/>
    </row>
    <row r="3345" customFormat="false" ht="12.75" hidden="false" customHeight="false" outlineLevel="0" collapsed="false">
      <c r="A3345" s="57" t="e">
        <f aca="false">INDEX(BucketTable,MATCH(B3345,SumMonths,0),1)</f>
        <v>#N/A</v>
      </c>
      <c r="K3345" s="57" t="e">
        <f aca="false">INDEX(lava,MATCH(B3345,SumMonths,0),2)</f>
        <v>#N/A</v>
      </c>
      <c r="Y3345" s="171"/>
    </row>
    <row r="3346" customFormat="false" ht="12.75" hidden="false" customHeight="false" outlineLevel="0" collapsed="false">
      <c r="A3346" s="57" t="e">
        <f aca="false">INDEX(BucketTable,MATCH(B3346,SumMonths,0),1)</f>
        <v>#N/A</v>
      </c>
      <c r="K3346" s="57" t="e">
        <f aca="false">INDEX(lava,MATCH(B3346,SumMonths,0),2)</f>
        <v>#N/A</v>
      </c>
      <c r="Y3346" s="171"/>
    </row>
    <row r="3347" customFormat="false" ht="12.75" hidden="false" customHeight="false" outlineLevel="0" collapsed="false">
      <c r="A3347" s="57" t="e">
        <f aca="false">INDEX(BucketTable,MATCH(B3347,SumMonths,0),1)</f>
        <v>#N/A</v>
      </c>
      <c r="K3347" s="57" t="e">
        <f aca="false">INDEX(lava,MATCH(B3347,SumMonths,0),2)</f>
        <v>#N/A</v>
      </c>
      <c r="Y3347" s="171"/>
    </row>
    <row r="3348" customFormat="false" ht="12.75" hidden="false" customHeight="false" outlineLevel="0" collapsed="false">
      <c r="A3348" s="57" t="e">
        <f aca="false">INDEX(BucketTable,MATCH(B3348,SumMonths,0),1)</f>
        <v>#N/A</v>
      </c>
      <c r="K3348" s="57" t="e">
        <f aca="false">INDEX(lava,MATCH(B3348,SumMonths,0),2)</f>
        <v>#N/A</v>
      </c>
      <c r="Y3348" s="171"/>
    </row>
    <row r="3349" customFormat="false" ht="12.75" hidden="false" customHeight="false" outlineLevel="0" collapsed="false">
      <c r="A3349" s="57" t="e">
        <f aca="false">INDEX(BucketTable,MATCH(B3349,SumMonths,0),1)</f>
        <v>#N/A</v>
      </c>
      <c r="K3349" s="57" t="e">
        <f aca="false">INDEX(lava,MATCH(B3349,SumMonths,0),2)</f>
        <v>#N/A</v>
      </c>
      <c r="Y3349" s="171"/>
    </row>
    <row r="3350" customFormat="false" ht="12.75" hidden="false" customHeight="false" outlineLevel="0" collapsed="false">
      <c r="A3350" s="57" t="e">
        <f aca="false">INDEX(BucketTable,MATCH(B3350,SumMonths,0),1)</f>
        <v>#N/A</v>
      </c>
      <c r="K3350" s="57" t="e">
        <f aca="false">INDEX(lava,MATCH(B3350,SumMonths,0),2)</f>
        <v>#N/A</v>
      </c>
      <c r="Y3350" s="171"/>
    </row>
    <row r="3351" customFormat="false" ht="12.75" hidden="false" customHeight="false" outlineLevel="0" collapsed="false">
      <c r="A3351" s="57" t="e">
        <f aca="false">INDEX(BucketTable,MATCH(B3351,SumMonths,0),1)</f>
        <v>#N/A</v>
      </c>
      <c r="K3351" s="57" t="e">
        <f aca="false">INDEX(lava,MATCH(B3351,SumMonths,0),2)</f>
        <v>#N/A</v>
      </c>
      <c r="Y3351" s="171"/>
    </row>
    <row r="3352" customFormat="false" ht="12.75" hidden="false" customHeight="false" outlineLevel="0" collapsed="false">
      <c r="A3352" s="57" t="e">
        <f aca="false">INDEX(BucketTable,MATCH(B3352,SumMonths,0),1)</f>
        <v>#N/A</v>
      </c>
      <c r="K3352" s="57" t="e">
        <f aca="false">INDEX(lava,MATCH(B3352,SumMonths,0),2)</f>
        <v>#N/A</v>
      </c>
      <c r="Y3352" s="171"/>
    </row>
    <row r="3353" customFormat="false" ht="12.75" hidden="false" customHeight="false" outlineLevel="0" collapsed="false">
      <c r="A3353" s="57" t="e">
        <f aca="false">INDEX(BucketTable,MATCH(B3353,SumMonths,0),1)</f>
        <v>#N/A</v>
      </c>
      <c r="K3353" s="57" t="e">
        <f aca="false">INDEX(lava,MATCH(B3353,SumMonths,0),2)</f>
        <v>#N/A</v>
      </c>
      <c r="Y3353" s="171"/>
    </row>
    <row r="3354" customFormat="false" ht="12.75" hidden="false" customHeight="false" outlineLevel="0" collapsed="false">
      <c r="A3354" s="57" t="e">
        <f aca="false">INDEX(BucketTable,MATCH(B3354,SumMonths,0),1)</f>
        <v>#N/A</v>
      </c>
      <c r="K3354" s="57" t="e">
        <f aca="false">INDEX(lava,MATCH(B3354,SumMonths,0),2)</f>
        <v>#N/A</v>
      </c>
      <c r="Y3354" s="171"/>
    </row>
    <row r="3355" customFormat="false" ht="12.75" hidden="false" customHeight="false" outlineLevel="0" collapsed="false">
      <c r="A3355" s="57" t="e">
        <f aca="false">INDEX(BucketTable,MATCH(B3355,SumMonths,0),1)</f>
        <v>#N/A</v>
      </c>
      <c r="K3355" s="57" t="e">
        <f aca="false">INDEX(lava,MATCH(B3355,SumMonths,0),2)</f>
        <v>#N/A</v>
      </c>
      <c r="Y3355" s="171"/>
    </row>
    <row r="3356" customFormat="false" ht="12.75" hidden="false" customHeight="false" outlineLevel="0" collapsed="false">
      <c r="A3356" s="57" t="e">
        <f aca="false">INDEX(BucketTable,MATCH(B3356,SumMonths,0),1)</f>
        <v>#N/A</v>
      </c>
      <c r="K3356" s="57" t="e">
        <f aca="false">INDEX(lava,MATCH(B3356,SumMonths,0),2)</f>
        <v>#N/A</v>
      </c>
      <c r="Y3356" s="171"/>
    </row>
    <row r="3357" customFormat="false" ht="12.75" hidden="false" customHeight="false" outlineLevel="0" collapsed="false">
      <c r="A3357" s="57" t="e">
        <f aca="false">INDEX(BucketTable,MATCH(B3357,SumMonths,0),1)</f>
        <v>#N/A</v>
      </c>
      <c r="K3357" s="57" t="e">
        <f aca="false">INDEX(lava,MATCH(B3357,SumMonths,0),2)</f>
        <v>#N/A</v>
      </c>
      <c r="Y3357" s="171"/>
    </row>
    <row r="3358" customFormat="false" ht="12.75" hidden="false" customHeight="false" outlineLevel="0" collapsed="false">
      <c r="A3358" s="57" t="e">
        <f aca="false">INDEX(BucketTable,MATCH(B3358,SumMonths,0),1)</f>
        <v>#N/A</v>
      </c>
      <c r="K3358" s="57" t="e">
        <f aca="false">INDEX(lava,MATCH(B3358,SumMonths,0),2)</f>
        <v>#N/A</v>
      </c>
      <c r="Y3358" s="171"/>
    </row>
    <row r="3359" customFormat="false" ht="12.75" hidden="false" customHeight="false" outlineLevel="0" collapsed="false">
      <c r="A3359" s="57" t="e">
        <f aca="false">INDEX(BucketTable,MATCH(B3359,SumMonths,0),1)</f>
        <v>#N/A</v>
      </c>
      <c r="K3359" s="57" t="e">
        <f aca="false">INDEX(lava,MATCH(B3359,SumMonths,0),2)</f>
        <v>#N/A</v>
      </c>
      <c r="Y3359" s="171"/>
    </row>
    <row r="3360" customFormat="false" ht="12.75" hidden="false" customHeight="false" outlineLevel="0" collapsed="false">
      <c r="A3360" s="57" t="e">
        <f aca="false">INDEX(BucketTable,MATCH(B3360,SumMonths,0),1)</f>
        <v>#N/A</v>
      </c>
      <c r="K3360" s="57" t="e">
        <f aca="false">INDEX(lava,MATCH(B3360,SumMonths,0),2)</f>
        <v>#N/A</v>
      </c>
      <c r="Y3360" s="171"/>
    </row>
    <row r="3361" customFormat="false" ht="12.75" hidden="false" customHeight="false" outlineLevel="0" collapsed="false">
      <c r="A3361" s="57" t="e">
        <f aca="false">INDEX(BucketTable,MATCH(B3361,SumMonths,0),1)</f>
        <v>#N/A</v>
      </c>
      <c r="K3361" s="57" t="e">
        <f aca="false">INDEX(lava,MATCH(B3361,SumMonths,0),2)</f>
        <v>#N/A</v>
      </c>
      <c r="Y3361" s="171"/>
    </row>
    <row r="3362" customFormat="false" ht="12.75" hidden="false" customHeight="false" outlineLevel="0" collapsed="false">
      <c r="A3362" s="57" t="e">
        <f aca="false">INDEX(BucketTable,MATCH(B3362,SumMonths,0),1)</f>
        <v>#N/A</v>
      </c>
      <c r="K3362" s="57" t="e">
        <f aca="false">INDEX(lava,MATCH(B3362,SumMonths,0),2)</f>
        <v>#N/A</v>
      </c>
      <c r="Y3362" s="171"/>
    </row>
    <row r="3363" customFormat="false" ht="12.75" hidden="false" customHeight="false" outlineLevel="0" collapsed="false">
      <c r="A3363" s="57" t="e">
        <f aca="false">INDEX(BucketTable,MATCH(B3363,SumMonths,0),1)</f>
        <v>#N/A</v>
      </c>
      <c r="K3363" s="57" t="e">
        <f aca="false">INDEX(lava,MATCH(B3363,SumMonths,0),2)</f>
        <v>#N/A</v>
      </c>
      <c r="Y3363" s="171"/>
    </row>
    <row r="3364" customFormat="false" ht="12.75" hidden="false" customHeight="false" outlineLevel="0" collapsed="false">
      <c r="A3364" s="57" t="e">
        <f aca="false">INDEX(BucketTable,MATCH(B3364,SumMonths,0),1)</f>
        <v>#N/A</v>
      </c>
      <c r="K3364" s="57" t="e">
        <f aca="false">INDEX(lava,MATCH(B3364,SumMonths,0),2)</f>
        <v>#N/A</v>
      </c>
      <c r="Y3364" s="171"/>
    </row>
    <row r="3365" customFormat="false" ht="12.75" hidden="false" customHeight="false" outlineLevel="0" collapsed="false">
      <c r="A3365" s="57" t="e">
        <f aca="false">INDEX(BucketTable,MATCH(B3365,SumMonths,0),1)</f>
        <v>#N/A</v>
      </c>
      <c r="K3365" s="57" t="e">
        <f aca="false">INDEX(lava,MATCH(B3365,SumMonths,0),2)</f>
        <v>#N/A</v>
      </c>
      <c r="Y3365" s="171"/>
    </row>
    <row r="3366" customFormat="false" ht="12.75" hidden="false" customHeight="false" outlineLevel="0" collapsed="false">
      <c r="A3366" s="57" t="e">
        <f aca="false">INDEX(BucketTable,MATCH(B3366,SumMonths,0),1)</f>
        <v>#N/A</v>
      </c>
      <c r="K3366" s="57" t="e">
        <f aca="false">INDEX(lava,MATCH(B3366,SumMonths,0),2)</f>
        <v>#N/A</v>
      </c>
      <c r="Y3366" s="171"/>
    </row>
    <row r="3367" customFormat="false" ht="12.75" hidden="false" customHeight="false" outlineLevel="0" collapsed="false">
      <c r="A3367" s="57" t="e">
        <f aca="false">INDEX(BucketTable,MATCH(B3367,SumMonths,0),1)</f>
        <v>#N/A</v>
      </c>
      <c r="K3367" s="57" t="e">
        <f aca="false">INDEX(lava,MATCH(B3367,SumMonths,0),2)</f>
        <v>#N/A</v>
      </c>
      <c r="Y3367" s="171"/>
    </row>
    <row r="3368" customFormat="false" ht="12.75" hidden="false" customHeight="false" outlineLevel="0" collapsed="false">
      <c r="A3368" s="57" t="e">
        <f aca="false">INDEX(BucketTable,MATCH(B3368,SumMonths,0),1)</f>
        <v>#N/A</v>
      </c>
      <c r="K3368" s="57" t="e">
        <f aca="false">INDEX(lava,MATCH(B3368,SumMonths,0),2)</f>
        <v>#N/A</v>
      </c>
      <c r="Y3368" s="171"/>
    </row>
    <row r="3369" customFormat="false" ht="12.75" hidden="false" customHeight="false" outlineLevel="0" collapsed="false">
      <c r="A3369" s="57" t="e">
        <f aca="false">INDEX(BucketTable,MATCH(B3369,SumMonths,0),1)</f>
        <v>#N/A</v>
      </c>
      <c r="K3369" s="57" t="e">
        <f aca="false">INDEX(lava,MATCH(B3369,SumMonths,0),2)</f>
        <v>#N/A</v>
      </c>
      <c r="Y3369" s="171"/>
    </row>
    <row r="3370" customFormat="false" ht="12.75" hidden="false" customHeight="false" outlineLevel="0" collapsed="false">
      <c r="A3370" s="57" t="e">
        <f aca="false">INDEX(BucketTable,MATCH(B3370,SumMonths,0),1)</f>
        <v>#N/A</v>
      </c>
      <c r="K3370" s="57" t="e">
        <f aca="false">INDEX(lava,MATCH(B3370,SumMonths,0),2)</f>
        <v>#N/A</v>
      </c>
      <c r="Y3370" s="171"/>
    </row>
    <row r="3371" customFormat="false" ht="12.75" hidden="false" customHeight="false" outlineLevel="0" collapsed="false">
      <c r="A3371" s="57" t="e">
        <f aca="false">INDEX(BucketTable,MATCH(B3371,SumMonths,0),1)</f>
        <v>#N/A</v>
      </c>
      <c r="K3371" s="57" t="e">
        <f aca="false">INDEX(lava,MATCH(B3371,SumMonths,0),2)</f>
        <v>#N/A</v>
      </c>
      <c r="Y3371" s="171"/>
    </row>
    <row r="3372" customFormat="false" ht="12.75" hidden="false" customHeight="false" outlineLevel="0" collapsed="false">
      <c r="A3372" s="57" t="e">
        <f aca="false">INDEX(BucketTable,MATCH(B3372,SumMonths,0),1)</f>
        <v>#N/A</v>
      </c>
      <c r="K3372" s="57" t="e">
        <f aca="false">INDEX(lava,MATCH(B3372,SumMonths,0),2)</f>
        <v>#N/A</v>
      </c>
      <c r="Y3372" s="171"/>
    </row>
    <row r="3373" customFormat="false" ht="12.75" hidden="false" customHeight="false" outlineLevel="0" collapsed="false">
      <c r="A3373" s="57" t="e">
        <f aca="false">INDEX(BucketTable,MATCH(B3373,SumMonths,0),1)</f>
        <v>#N/A</v>
      </c>
      <c r="K3373" s="57" t="e">
        <f aca="false">INDEX(lava,MATCH(B3373,SumMonths,0),2)</f>
        <v>#N/A</v>
      </c>
      <c r="Y3373" s="171"/>
    </row>
    <row r="3374" customFormat="false" ht="12.75" hidden="false" customHeight="false" outlineLevel="0" collapsed="false">
      <c r="A3374" s="57" t="e">
        <f aca="false">INDEX(BucketTable,MATCH(B3374,SumMonths,0),1)</f>
        <v>#N/A</v>
      </c>
      <c r="K3374" s="57" t="e">
        <f aca="false">INDEX(lava,MATCH(B3374,SumMonths,0),2)</f>
        <v>#N/A</v>
      </c>
      <c r="Y3374" s="171"/>
    </row>
    <row r="3375" customFormat="false" ht="12.75" hidden="false" customHeight="false" outlineLevel="0" collapsed="false">
      <c r="A3375" s="57" t="e">
        <f aca="false">INDEX(BucketTable,MATCH(B3375,SumMonths,0),1)</f>
        <v>#N/A</v>
      </c>
      <c r="K3375" s="57" t="e">
        <f aca="false">INDEX(lava,MATCH(B3375,SumMonths,0),2)</f>
        <v>#N/A</v>
      </c>
      <c r="Y3375" s="171"/>
    </row>
    <row r="3376" customFormat="false" ht="12.75" hidden="false" customHeight="false" outlineLevel="0" collapsed="false">
      <c r="A3376" s="57" t="e">
        <f aca="false">INDEX(BucketTable,MATCH(B3376,SumMonths,0),1)</f>
        <v>#N/A</v>
      </c>
      <c r="K3376" s="57" t="e">
        <f aca="false">INDEX(lava,MATCH(B3376,SumMonths,0),2)</f>
        <v>#N/A</v>
      </c>
      <c r="Y3376" s="171"/>
    </row>
    <row r="3377" customFormat="false" ht="12.75" hidden="false" customHeight="false" outlineLevel="0" collapsed="false">
      <c r="A3377" s="57" t="e">
        <f aca="false">INDEX(BucketTable,MATCH(B3377,SumMonths,0),1)</f>
        <v>#N/A</v>
      </c>
      <c r="K3377" s="57" t="e">
        <f aca="false">INDEX(lava,MATCH(B3377,SumMonths,0),2)</f>
        <v>#N/A</v>
      </c>
      <c r="Y3377" s="171"/>
    </row>
    <row r="3378" customFormat="false" ht="12.75" hidden="false" customHeight="false" outlineLevel="0" collapsed="false">
      <c r="A3378" s="57" t="e">
        <f aca="false">INDEX(BucketTable,MATCH(B3378,SumMonths,0),1)</f>
        <v>#N/A</v>
      </c>
      <c r="K3378" s="57" t="e">
        <f aca="false">INDEX(lava,MATCH(B3378,SumMonths,0),2)</f>
        <v>#N/A</v>
      </c>
      <c r="Y3378" s="171"/>
    </row>
    <row r="3379" customFormat="false" ht="12.75" hidden="false" customHeight="false" outlineLevel="0" collapsed="false">
      <c r="A3379" s="57" t="e">
        <f aca="false">INDEX(BucketTable,MATCH(B3379,SumMonths,0),1)</f>
        <v>#N/A</v>
      </c>
      <c r="K3379" s="57" t="e">
        <f aca="false">INDEX(lava,MATCH(B3379,SumMonths,0),2)</f>
        <v>#N/A</v>
      </c>
      <c r="Y3379" s="171"/>
    </row>
    <row r="3380" customFormat="false" ht="12.75" hidden="false" customHeight="false" outlineLevel="0" collapsed="false">
      <c r="A3380" s="57" t="e">
        <f aca="false">INDEX(BucketTable,MATCH(B3380,SumMonths,0),1)</f>
        <v>#N/A</v>
      </c>
      <c r="K3380" s="57" t="e">
        <f aca="false">INDEX(lava,MATCH(B3380,SumMonths,0),2)</f>
        <v>#N/A</v>
      </c>
      <c r="Y3380" s="171"/>
    </row>
    <row r="3381" customFormat="false" ht="12.75" hidden="false" customHeight="false" outlineLevel="0" collapsed="false">
      <c r="A3381" s="57" t="e">
        <f aca="false">INDEX(BucketTable,MATCH(B3381,SumMonths,0),1)</f>
        <v>#N/A</v>
      </c>
      <c r="K3381" s="57" t="e">
        <f aca="false">INDEX(lava,MATCH(B3381,SumMonths,0),2)</f>
        <v>#N/A</v>
      </c>
      <c r="Y3381" s="171"/>
    </row>
    <row r="3382" customFormat="false" ht="12.75" hidden="false" customHeight="false" outlineLevel="0" collapsed="false">
      <c r="A3382" s="57" t="e">
        <f aca="false">INDEX(BucketTable,MATCH(B3382,SumMonths,0),1)</f>
        <v>#N/A</v>
      </c>
      <c r="K3382" s="57" t="e">
        <f aca="false">INDEX(lava,MATCH(B3382,SumMonths,0),2)</f>
        <v>#N/A</v>
      </c>
      <c r="Y3382" s="171"/>
    </row>
    <row r="3383" customFormat="false" ht="12.75" hidden="false" customHeight="false" outlineLevel="0" collapsed="false">
      <c r="A3383" s="57" t="e">
        <f aca="false">INDEX(BucketTable,MATCH(B3383,SumMonths,0),1)</f>
        <v>#N/A</v>
      </c>
      <c r="K3383" s="57" t="e">
        <f aca="false">INDEX(lava,MATCH(B3383,SumMonths,0),2)</f>
        <v>#N/A</v>
      </c>
      <c r="Y3383" s="171"/>
    </row>
    <row r="3384" customFormat="false" ht="12.75" hidden="false" customHeight="false" outlineLevel="0" collapsed="false">
      <c r="A3384" s="57" t="e">
        <f aca="false">INDEX(BucketTable,MATCH(B3384,SumMonths,0),1)</f>
        <v>#N/A</v>
      </c>
      <c r="K3384" s="57" t="e">
        <f aca="false">INDEX(lava,MATCH(B3384,SumMonths,0),2)</f>
        <v>#N/A</v>
      </c>
      <c r="Y3384" s="171"/>
    </row>
    <row r="3385" customFormat="false" ht="12.75" hidden="false" customHeight="false" outlineLevel="0" collapsed="false">
      <c r="A3385" s="57" t="e">
        <f aca="false">INDEX(BucketTable,MATCH(B3385,SumMonths,0),1)</f>
        <v>#N/A</v>
      </c>
      <c r="K3385" s="57" t="e">
        <f aca="false">INDEX(lava,MATCH(B3385,SumMonths,0),2)</f>
        <v>#N/A</v>
      </c>
      <c r="Y3385" s="171"/>
    </row>
    <row r="3386" customFormat="false" ht="12.75" hidden="false" customHeight="false" outlineLevel="0" collapsed="false">
      <c r="A3386" s="57" t="e">
        <f aca="false">INDEX(BucketTable,MATCH(B3386,SumMonths,0),1)</f>
        <v>#N/A</v>
      </c>
      <c r="K3386" s="57" t="e">
        <f aca="false">INDEX(lava,MATCH(B3386,SumMonths,0),2)</f>
        <v>#N/A</v>
      </c>
      <c r="Y3386" s="171"/>
    </row>
    <row r="3387" customFormat="false" ht="12.75" hidden="false" customHeight="false" outlineLevel="0" collapsed="false">
      <c r="A3387" s="57" t="e">
        <f aca="false">INDEX(BucketTable,MATCH(B3387,SumMonths,0),1)</f>
        <v>#N/A</v>
      </c>
      <c r="K3387" s="57" t="e">
        <f aca="false">INDEX(lava,MATCH(B3387,SumMonths,0),2)</f>
        <v>#N/A</v>
      </c>
      <c r="Y3387" s="171"/>
    </row>
    <row r="3388" customFormat="false" ht="12.75" hidden="false" customHeight="false" outlineLevel="0" collapsed="false">
      <c r="A3388" s="57" t="e">
        <f aca="false">INDEX(BucketTable,MATCH(B3388,SumMonths,0),1)</f>
        <v>#N/A</v>
      </c>
      <c r="K3388" s="57" t="e">
        <f aca="false">INDEX(lava,MATCH(B3388,SumMonths,0),2)</f>
        <v>#N/A</v>
      </c>
      <c r="Y3388" s="171"/>
    </row>
    <row r="3389" customFormat="false" ht="12.75" hidden="false" customHeight="false" outlineLevel="0" collapsed="false">
      <c r="A3389" s="57" t="e">
        <f aca="false">INDEX(BucketTable,MATCH(B3389,SumMonths,0),1)</f>
        <v>#N/A</v>
      </c>
      <c r="K3389" s="57" t="e">
        <f aca="false">INDEX(lava,MATCH(B3389,SumMonths,0),2)</f>
        <v>#N/A</v>
      </c>
      <c r="Y3389" s="171"/>
    </row>
    <row r="3390" customFormat="false" ht="12.75" hidden="false" customHeight="false" outlineLevel="0" collapsed="false">
      <c r="A3390" s="57" t="e">
        <f aca="false">INDEX(BucketTable,MATCH(B3390,SumMonths,0),1)</f>
        <v>#N/A</v>
      </c>
      <c r="K3390" s="57" t="e">
        <f aca="false">INDEX(lava,MATCH(B3390,SumMonths,0),2)</f>
        <v>#N/A</v>
      </c>
      <c r="Y3390" s="171"/>
    </row>
    <row r="3391" customFormat="false" ht="12.75" hidden="false" customHeight="false" outlineLevel="0" collapsed="false">
      <c r="A3391" s="57" t="e">
        <f aca="false">INDEX(BucketTable,MATCH(B3391,SumMonths,0),1)</f>
        <v>#N/A</v>
      </c>
      <c r="K3391" s="57" t="e">
        <f aca="false">INDEX(lava,MATCH(B3391,SumMonths,0),2)</f>
        <v>#N/A</v>
      </c>
      <c r="Y3391" s="171"/>
    </row>
    <row r="3392" customFormat="false" ht="12.75" hidden="false" customHeight="false" outlineLevel="0" collapsed="false">
      <c r="A3392" s="57" t="e">
        <f aca="false">INDEX(BucketTable,MATCH(B3392,SumMonths,0),1)</f>
        <v>#N/A</v>
      </c>
      <c r="K3392" s="57" t="e">
        <f aca="false">INDEX(lava,MATCH(B3392,SumMonths,0),2)</f>
        <v>#N/A</v>
      </c>
      <c r="Y3392" s="171"/>
    </row>
    <row r="3393" customFormat="false" ht="12.75" hidden="false" customHeight="false" outlineLevel="0" collapsed="false">
      <c r="A3393" s="57" t="e">
        <f aca="false">INDEX(BucketTable,MATCH(B3393,SumMonths,0),1)</f>
        <v>#N/A</v>
      </c>
      <c r="K3393" s="57" t="e">
        <f aca="false">INDEX(lava,MATCH(B3393,SumMonths,0),2)</f>
        <v>#N/A</v>
      </c>
      <c r="Y3393" s="171"/>
    </row>
    <row r="3394" customFormat="false" ht="12.75" hidden="false" customHeight="false" outlineLevel="0" collapsed="false">
      <c r="A3394" s="57" t="e">
        <f aca="false">INDEX(BucketTable,MATCH(B3394,SumMonths,0),1)</f>
        <v>#N/A</v>
      </c>
      <c r="K3394" s="57" t="e">
        <f aca="false">INDEX(lava,MATCH(B3394,SumMonths,0),2)</f>
        <v>#N/A</v>
      </c>
      <c r="Y3394" s="171"/>
    </row>
    <row r="3395" customFormat="false" ht="12.75" hidden="false" customHeight="false" outlineLevel="0" collapsed="false">
      <c r="A3395" s="57" t="e">
        <f aca="false">INDEX(BucketTable,MATCH(B3395,SumMonths,0),1)</f>
        <v>#N/A</v>
      </c>
      <c r="K3395" s="57" t="e">
        <f aca="false">INDEX(lava,MATCH(B3395,SumMonths,0),2)</f>
        <v>#N/A</v>
      </c>
      <c r="Y3395" s="171"/>
    </row>
    <row r="3396" customFormat="false" ht="12.75" hidden="false" customHeight="false" outlineLevel="0" collapsed="false">
      <c r="A3396" s="57" t="e">
        <f aca="false">INDEX(BucketTable,MATCH(B3396,SumMonths,0),1)</f>
        <v>#N/A</v>
      </c>
      <c r="K3396" s="57" t="e">
        <f aca="false">INDEX(lava,MATCH(B3396,SumMonths,0),2)</f>
        <v>#N/A</v>
      </c>
      <c r="Y3396" s="171"/>
    </row>
    <row r="3397" customFormat="false" ht="12.75" hidden="false" customHeight="false" outlineLevel="0" collapsed="false">
      <c r="A3397" s="57" t="e">
        <f aca="false">INDEX(BucketTable,MATCH(B3397,SumMonths,0),1)</f>
        <v>#N/A</v>
      </c>
      <c r="K3397" s="57" t="e">
        <f aca="false">INDEX(lava,MATCH(B3397,SumMonths,0),2)</f>
        <v>#N/A</v>
      </c>
      <c r="Y3397" s="171"/>
    </row>
    <row r="3398" customFormat="false" ht="12.75" hidden="false" customHeight="false" outlineLevel="0" collapsed="false">
      <c r="A3398" s="57" t="e">
        <f aca="false">INDEX(BucketTable,MATCH(B3398,SumMonths,0),1)</f>
        <v>#N/A</v>
      </c>
      <c r="K3398" s="57" t="e">
        <f aca="false">INDEX(lava,MATCH(B3398,SumMonths,0),2)</f>
        <v>#N/A</v>
      </c>
      <c r="Y3398" s="171"/>
    </row>
    <row r="3399" customFormat="false" ht="12.75" hidden="false" customHeight="false" outlineLevel="0" collapsed="false">
      <c r="A3399" s="57" t="e">
        <f aca="false">INDEX(BucketTable,MATCH(B3399,SumMonths,0),1)</f>
        <v>#N/A</v>
      </c>
      <c r="K3399" s="57" t="e">
        <f aca="false">INDEX(lava,MATCH(B3399,SumMonths,0),2)</f>
        <v>#N/A</v>
      </c>
      <c r="Y3399" s="171"/>
    </row>
    <row r="3400" customFormat="false" ht="12.75" hidden="false" customHeight="false" outlineLevel="0" collapsed="false">
      <c r="A3400" s="57" t="e">
        <f aca="false">INDEX(BucketTable,MATCH(B3400,SumMonths,0),1)</f>
        <v>#N/A</v>
      </c>
      <c r="K3400" s="57" t="e">
        <f aca="false">INDEX(lava,MATCH(B3400,SumMonths,0),2)</f>
        <v>#N/A</v>
      </c>
      <c r="Y3400" s="171"/>
    </row>
    <row r="3401" customFormat="false" ht="12.75" hidden="false" customHeight="false" outlineLevel="0" collapsed="false">
      <c r="A3401" s="57" t="e">
        <f aca="false">INDEX(BucketTable,MATCH(B3401,SumMonths,0),1)</f>
        <v>#N/A</v>
      </c>
      <c r="K3401" s="57" t="e">
        <f aca="false">INDEX(lava,MATCH(B3401,SumMonths,0),2)</f>
        <v>#N/A</v>
      </c>
      <c r="Y3401" s="171"/>
    </row>
    <row r="3402" customFormat="false" ht="12.75" hidden="false" customHeight="false" outlineLevel="0" collapsed="false">
      <c r="A3402" s="57" t="e">
        <f aca="false">INDEX(BucketTable,MATCH(B3402,SumMonths,0),1)</f>
        <v>#N/A</v>
      </c>
      <c r="K3402" s="57" t="e">
        <f aca="false">INDEX(lava,MATCH(B3402,SumMonths,0),2)</f>
        <v>#N/A</v>
      </c>
      <c r="Y3402" s="171"/>
    </row>
    <row r="3403" customFormat="false" ht="12.75" hidden="false" customHeight="false" outlineLevel="0" collapsed="false">
      <c r="A3403" s="57" t="e">
        <f aca="false">INDEX(BucketTable,MATCH(B3403,SumMonths,0),1)</f>
        <v>#N/A</v>
      </c>
      <c r="K3403" s="57" t="e">
        <f aca="false">INDEX(lava,MATCH(B3403,SumMonths,0),2)</f>
        <v>#N/A</v>
      </c>
      <c r="Y3403" s="171"/>
    </row>
    <row r="3404" customFormat="false" ht="12.75" hidden="false" customHeight="false" outlineLevel="0" collapsed="false">
      <c r="A3404" s="57" t="e">
        <f aca="false">INDEX(BucketTable,MATCH(B3404,SumMonths,0),1)</f>
        <v>#N/A</v>
      </c>
      <c r="K3404" s="57" t="e">
        <f aca="false">INDEX(lava,MATCH(B3404,SumMonths,0),2)</f>
        <v>#N/A</v>
      </c>
      <c r="Y3404" s="171"/>
    </row>
    <row r="3405" customFormat="false" ht="12.75" hidden="false" customHeight="false" outlineLevel="0" collapsed="false">
      <c r="A3405" s="57" t="e">
        <f aca="false">INDEX(BucketTable,MATCH(B3405,SumMonths,0),1)</f>
        <v>#N/A</v>
      </c>
      <c r="K3405" s="57" t="e">
        <f aca="false">INDEX(lava,MATCH(B3405,SumMonths,0),2)</f>
        <v>#N/A</v>
      </c>
      <c r="Y3405" s="171"/>
    </row>
    <row r="3406" customFormat="false" ht="12.75" hidden="false" customHeight="false" outlineLevel="0" collapsed="false">
      <c r="A3406" s="57" t="e">
        <f aca="false">INDEX(BucketTable,MATCH(B3406,SumMonths,0),1)</f>
        <v>#N/A</v>
      </c>
      <c r="K3406" s="57" t="e">
        <f aca="false">INDEX(lava,MATCH(B3406,SumMonths,0),2)</f>
        <v>#N/A</v>
      </c>
      <c r="Y3406" s="171"/>
    </row>
    <row r="3407" customFormat="false" ht="12.75" hidden="false" customHeight="false" outlineLevel="0" collapsed="false">
      <c r="A3407" s="57" t="e">
        <f aca="false">INDEX(BucketTable,MATCH(B3407,SumMonths,0),1)</f>
        <v>#N/A</v>
      </c>
      <c r="K3407" s="57" t="e">
        <f aca="false">INDEX(lava,MATCH(B3407,SumMonths,0),2)</f>
        <v>#N/A</v>
      </c>
      <c r="Y3407" s="171"/>
    </row>
    <row r="3408" customFormat="false" ht="12.75" hidden="false" customHeight="false" outlineLevel="0" collapsed="false">
      <c r="A3408" s="57" t="e">
        <f aca="false">INDEX(BucketTable,MATCH(B3408,SumMonths,0),1)</f>
        <v>#N/A</v>
      </c>
      <c r="K3408" s="57" t="e">
        <f aca="false">INDEX(lava,MATCH(B3408,SumMonths,0),2)</f>
        <v>#N/A</v>
      </c>
      <c r="Y3408" s="171"/>
    </row>
    <row r="3409" customFormat="false" ht="12.75" hidden="false" customHeight="false" outlineLevel="0" collapsed="false">
      <c r="A3409" s="57" t="e">
        <f aca="false">INDEX(BucketTable,MATCH(B3409,SumMonths,0),1)</f>
        <v>#N/A</v>
      </c>
      <c r="K3409" s="57" t="e">
        <f aca="false">INDEX(lava,MATCH(B3409,SumMonths,0),2)</f>
        <v>#N/A</v>
      </c>
      <c r="Y3409" s="171"/>
    </row>
    <row r="3410" customFormat="false" ht="12.75" hidden="false" customHeight="false" outlineLevel="0" collapsed="false">
      <c r="A3410" s="57" t="e">
        <f aca="false">INDEX(BucketTable,MATCH(B3410,SumMonths,0),1)</f>
        <v>#N/A</v>
      </c>
      <c r="K3410" s="57" t="e">
        <f aca="false">INDEX(lava,MATCH(B3410,SumMonths,0),2)</f>
        <v>#N/A</v>
      </c>
      <c r="Y3410" s="171"/>
    </row>
    <row r="3411" customFormat="false" ht="12.75" hidden="false" customHeight="false" outlineLevel="0" collapsed="false">
      <c r="A3411" s="57" t="e">
        <f aca="false">INDEX(BucketTable,MATCH(B3411,SumMonths,0),1)</f>
        <v>#N/A</v>
      </c>
      <c r="K3411" s="57" t="e">
        <f aca="false">INDEX(lava,MATCH(B3411,SumMonths,0),2)</f>
        <v>#N/A</v>
      </c>
      <c r="Y3411" s="171"/>
    </row>
    <row r="3412" customFormat="false" ht="12.75" hidden="false" customHeight="false" outlineLevel="0" collapsed="false">
      <c r="A3412" s="57" t="e">
        <f aca="false">INDEX(BucketTable,MATCH(B3412,SumMonths,0),1)</f>
        <v>#N/A</v>
      </c>
      <c r="K3412" s="57" t="e">
        <f aca="false">INDEX(lava,MATCH(B3412,SumMonths,0),2)</f>
        <v>#N/A</v>
      </c>
      <c r="Y3412" s="171"/>
    </row>
    <row r="3413" customFormat="false" ht="12.75" hidden="false" customHeight="false" outlineLevel="0" collapsed="false">
      <c r="A3413" s="57" t="e">
        <f aca="false">INDEX(BucketTable,MATCH(B3413,SumMonths,0),1)</f>
        <v>#N/A</v>
      </c>
      <c r="K3413" s="57" t="e">
        <f aca="false">INDEX(lava,MATCH(B3413,SumMonths,0),2)</f>
        <v>#N/A</v>
      </c>
      <c r="Y3413" s="171"/>
    </row>
    <row r="3414" customFormat="false" ht="12.75" hidden="false" customHeight="false" outlineLevel="0" collapsed="false">
      <c r="A3414" s="57" t="e">
        <f aca="false">INDEX(BucketTable,MATCH(B3414,SumMonths,0),1)</f>
        <v>#N/A</v>
      </c>
      <c r="K3414" s="57" t="e">
        <f aca="false">INDEX(lava,MATCH(B3414,SumMonths,0),2)</f>
        <v>#N/A</v>
      </c>
      <c r="Y3414" s="171"/>
    </row>
    <row r="3415" customFormat="false" ht="12.75" hidden="false" customHeight="false" outlineLevel="0" collapsed="false">
      <c r="A3415" s="57" t="e">
        <f aca="false">INDEX(BucketTable,MATCH(B3415,SumMonths,0),1)</f>
        <v>#N/A</v>
      </c>
      <c r="K3415" s="57" t="e">
        <f aca="false">INDEX(lava,MATCH(B3415,SumMonths,0),2)</f>
        <v>#N/A</v>
      </c>
      <c r="Y3415" s="171"/>
    </row>
    <row r="3416" customFormat="false" ht="12.75" hidden="false" customHeight="false" outlineLevel="0" collapsed="false">
      <c r="A3416" s="57" t="e">
        <f aca="false">INDEX(BucketTable,MATCH(B3416,SumMonths,0),1)</f>
        <v>#N/A</v>
      </c>
      <c r="K3416" s="57" t="e">
        <f aca="false">INDEX(lava,MATCH(B3416,SumMonths,0),2)</f>
        <v>#N/A</v>
      </c>
      <c r="Y3416" s="171"/>
    </row>
    <row r="3417" customFormat="false" ht="12.75" hidden="false" customHeight="false" outlineLevel="0" collapsed="false">
      <c r="A3417" s="57" t="e">
        <f aca="false">INDEX(BucketTable,MATCH(B3417,SumMonths,0),1)</f>
        <v>#N/A</v>
      </c>
      <c r="K3417" s="57" t="e">
        <f aca="false">INDEX(lava,MATCH(B3417,SumMonths,0),2)</f>
        <v>#N/A</v>
      </c>
      <c r="Y3417" s="171"/>
    </row>
    <row r="3418" customFormat="false" ht="12.75" hidden="false" customHeight="false" outlineLevel="0" collapsed="false">
      <c r="A3418" s="57" t="e">
        <f aca="false">INDEX(BucketTable,MATCH(B3418,SumMonths,0),1)</f>
        <v>#N/A</v>
      </c>
      <c r="K3418" s="57" t="e">
        <f aca="false">INDEX(lava,MATCH(B3418,SumMonths,0),2)</f>
        <v>#N/A</v>
      </c>
      <c r="Y3418" s="171"/>
    </row>
    <row r="3419" customFormat="false" ht="12.75" hidden="false" customHeight="false" outlineLevel="0" collapsed="false">
      <c r="A3419" s="57" t="e">
        <f aca="false">INDEX(BucketTable,MATCH(B3419,SumMonths,0),1)</f>
        <v>#N/A</v>
      </c>
      <c r="K3419" s="57" t="e">
        <f aca="false">INDEX(lava,MATCH(B3419,SumMonths,0),2)</f>
        <v>#N/A</v>
      </c>
      <c r="Y3419" s="171"/>
    </row>
    <row r="3420" customFormat="false" ht="12.75" hidden="false" customHeight="false" outlineLevel="0" collapsed="false">
      <c r="A3420" s="57" t="e">
        <f aca="false">INDEX(BucketTable,MATCH(B3420,SumMonths,0),1)</f>
        <v>#N/A</v>
      </c>
      <c r="K3420" s="57" t="e">
        <f aca="false">INDEX(lava,MATCH(B3420,SumMonths,0),2)</f>
        <v>#N/A</v>
      </c>
      <c r="Y3420" s="171"/>
    </row>
    <row r="3421" customFormat="false" ht="12.75" hidden="false" customHeight="false" outlineLevel="0" collapsed="false">
      <c r="A3421" s="57" t="e">
        <f aca="false">INDEX(BucketTable,MATCH(B3421,SumMonths,0),1)</f>
        <v>#N/A</v>
      </c>
      <c r="K3421" s="57" t="e">
        <f aca="false">INDEX(lava,MATCH(B3421,SumMonths,0),2)</f>
        <v>#N/A</v>
      </c>
      <c r="Y3421" s="171"/>
    </row>
    <row r="3422" customFormat="false" ht="12.75" hidden="false" customHeight="false" outlineLevel="0" collapsed="false">
      <c r="A3422" s="57" t="e">
        <f aca="false">INDEX(BucketTable,MATCH(B3422,SumMonths,0),1)</f>
        <v>#N/A</v>
      </c>
      <c r="K3422" s="57" t="e">
        <f aca="false">INDEX(lava,MATCH(B3422,SumMonths,0),2)</f>
        <v>#N/A</v>
      </c>
      <c r="Y3422" s="171"/>
    </row>
    <row r="3423" customFormat="false" ht="12.75" hidden="false" customHeight="false" outlineLevel="0" collapsed="false">
      <c r="A3423" s="57" t="e">
        <f aca="false">INDEX(BucketTable,MATCH(B3423,SumMonths,0),1)</f>
        <v>#N/A</v>
      </c>
      <c r="K3423" s="57" t="e">
        <f aca="false">INDEX(lava,MATCH(B3423,SumMonths,0),2)</f>
        <v>#N/A</v>
      </c>
      <c r="Y3423" s="171"/>
    </row>
    <row r="3424" customFormat="false" ht="12.75" hidden="false" customHeight="false" outlineLevel="0" collapsed="false">
      <c r="A3424" s="57" t="e">
        <f aca="false">INDEX(BucketTable,MATCH(B3424,SumMonths,0),1)</f>
        <v>#N/A</v>
      </c>
      <c r="K3424" s="57" t="e">
        <f aca="false">INDEX(lava,MATCH(B3424,SumMonths,0),2)</f>
        <v>#N/A</v>
      </c>
      <c r="Y3424" s="171"/>
    </row>
    <row r="3425" customFormat="false" ht="12.75" hidden="false" customHeight="false" outlineLevel="0" collapsed="false">
      <c r="A3425" s="57" t="e">
        <f aca="false">INDEX(BucketTable,MATCH(B3425,SumMonths,0),1)</f>
        <v>#N/A</v>
      </c>
      <c r="K3425" s="57" t="e">
        <f aca="false">INDEX(lava,MATCH(B3425,SumMonths,0),2)</f>
        <v>#N/A</v>
      </c>
      <c r="Y3425" s="171"/>
    </row>
    <row r="3426" customFormat="false" ht="12.75" hidden="false" customHeight="false" outlineLevel="0" collapsed="false">
      <c r="A3426" s="57" t="e">
        <f aca="false">INDEX(BucketTable,MATCH(B3426,SumMonths,0),1)</f>
        <v>#N/A</v>
      </c>
      <c r="K3426" s="57" t="e">
        <f aca="false">INDEX(lava,MATCH(B3426,SumMonths,0),2)</f>
        <v>#N/A</v>
      </c>
      <c r="Y3426" s="171"/>
    </row>
    <row r="3427" customFormat="false" ht="12.75" hidden="false" customHeight="false" outlineLevel="0" collapsed="false">
      <c r="A3427" s="57" t="e">
        <f aca="false">INDEX(BucketTable,MATCH(B3427,SumMonths,0),1)</f>
        <v>#N/A</v>
      </c>
      <c r="K3427" s="57" t="e">
        <f aca="false">INDEX(lava,MATCH(B3427,SumMonths,0),2)</f>
        <v>#N/A</v>
      </c>
      <c r="Y3427" s="171"/>
    </row>
    <row r="3428" customFormat="false" ht="12.75" hidden="false" customHeight="false" outlineLevel="0" collapsed="false">
      <c r="A3428" s="57" t="e">
        <f aca="false">INDEX(BucketTable,MATCH(B3428,SumMonths,0),1)</f>
        <v>#N/A</v>
      </c>
      <c r="K3428" s="57" t="e">
        <f aca="false">INDEX(lava,MATCH(B3428,SumMonths,0),2)</f>
        <v>#N/A</v>
      </c>
      <c r="Y3428" s="171"/>
    </row>
    <row r="3429" customFormat="false" ht="12.75" hidden="false" customHeight="false" outlineLevel="0" collapsed="false">
      <c r="A3429" s="57" t="e">
        <f aca="false">INDEX(BucketTable,MATCH(B3429,SumMonths,0),1)</f>
        <v>#N/A</v>
      </c>
      <c r="K3429" s="57" t="e">
        <f aca="false">INDEX(lava,MATCH(B3429,SumMonths,0),2)</f>
        <v>#N/A</v>
      </c>
      <c r="Y3429" s="171"/>
    </row>
    <row r="3430" customFormat="false" ht="12.75" hidden="false" customHeight="false" outlineLevel="0" collapsed="false">
      <c r="A3430" s="57" t="e">
        <f aca="false">INDEX(BucketTable,MATCH(B3430,SumMonths,0),1)</f>
        <v>#N/A</v>
      </c>
      <c r="K3430" s="57" t="e">
        <f aca="false">INDEX(lava,MATCH(B3430,SumMonths,0),2)</f>
        <v>#N/A</v>
      </c>
      <c r="Y3430" s="171"/>
    </row>
    <row r="3431" customFormat="false" ht="12.75" hidden="false" customHeight="false" outlineLevel="0" collapsed="false">
      <c r="A3431" s="57" t="e">
        <f aca="false">INDEX(BucketTable,MATCH(B3431,SumMonths,0),1)</f>
        <v>#N/A</v>
      </c>
      <c r="K3431" s="57" t="e">
        <f aca="false">INDEX(lava,MATCH(B3431,SumMonths,0),2)</f>
        <v>#N/A</v>
      </c>
      <c r="Y3431" s="171"/>
    </row>
    <row r="3432" customFormat="false" ht="12.75" hidden="false" customHeight="false" outlineLevel="0" collapsed="false">
      <c r="A3432" s="57" t="e">
        <f aca="false">INDEX(BucketTable,MATCH(B3432,SumMonths,0),1)</f>
        <v>#N/A</v>
      </c>
      <c r="K3432" s="57" t="e">
        <f aca="false">INDEX(lava,MATCH(B3432,SumMonths,0),2)</f>
        <v>#N/A</v>
      </c>
      <c r="Y3432" s="171"/>
    </row>
    <row r="3433" customFormat="false" ht="12.75" hidden="false" customHeight="false" outlineLevel="0" collapsed="false">
      <c r="A3433" s="57" t="e">
        <f aca="false">INDEX(BucketTable,MATCH(B3433,SumMonths,0),1)</f>
        <v>#N/A</v>
      </c>
      <c r="K3433" s="57" t="e">
        <f aca="false">INDEX(lava,MATCH(B3433,SumMonths,0),2)</f>
        <v>#N/A</v>
      </c>
      <c r="Y3433" s="171"/>
    </row>
    <row r="3434" customFormat="false" ht="12.75" hidden="false" customHeight="false" outlineLevel="0" collapsed="false">
      <c r="A3434" s="57" t="e">
        <f aca="false">INDEX(BucketTable,MATCH(B3434,SumMonths,0),1)</f>
        <v>#N/A</v>
      </c>
      <c r="K3434" s="57" t="e">
        <f aca="false">INDEX(lava,MATCH(B3434,SumMonths,0),2)</f>
        <v>#N/A</v>
      </c>
      <c r="Y3434" s="171"/>
    </row>
    <row r="3435" customFormat="false" ht="12.75" hidden="false" customHeight="false" outlineLevel="0" collapsed="false">
      <c r="A3435" s="57" t="e">
        <f aca="false">INDEX(BucketTable,MATCH(B3435,SumMonths,0),1)</f>
        <v>#N/A</v>
      </c>
      <c r="K3435" s="57" t="e">
        <f aca="false">INDEX(lava,MATCH(B3435,SumMonths,0),2)</f>
        <v>#N/A</v>
      </c>
      <c r="Y3435" s="171"/>
    </row>
    <row r="3436" customFormat="false" ht="12.75" hidden="false" customHeight="false" outlineLevel="0" collapsed="false">
      <c r="A3436" s="57" t="e">
        <f aca="false">INDEX(BucketTable,MATCH(B3436,SumMonths,0),1)</f>
        <v>#N/A</v>
      </c>
      <c r="K3436" s="57" t="e">
        <f aca="false">INDEX(lava,MATCH(B3436,SumMonths,0),2)</f>
        <v>#N/A</v>
      </c>
      <c r="Y3436" s="171"/>
    </row>
    <row r="3437" customFormat="false" ht="12.75" hidden="false" customHeight="false" outlineLevel="0" collapsed="false">
      <c r="A3437" s="57" t="e">
        <f aca="false">INDEX(BucketTable,MATCH(B3437,SumMonths,0),1)</f>
        <v>#N/A</v>
      </c>
      <c r="K3437" s="57" t="e">
        <f aca="false">INDEX(lava,MATCH(B3437,SumMonths,0),2)</f>
        <v>#N/A</v>
      </c>
      <c r="Y3437" s="171"/>
    </row>
    <row r="3438" customFormat="false" ht="12.75" hidden="false" customHeight="false" outlineLevel="0" collapsed="false">
      <c r="A3438" s="57" t="e">
        <f aca="false">INDEX(BucketTable,MATCH(B3438,SumMonths,0),1)</f>
        <v>#N/A</v>
      </c>
      <c r="K3438" s="57" t="e">
        <f aca="false">INDEX(lava,MATCH(B3438,SumMonths,0),2)</f>
        <v>#N/A</v>
      </c>
      <c r="Y3438" s="171"/>
    </row>
    <row r="3439" customFormat="false" ht="12.75" hidden="false" customHeight="false" outlineLevel="0" collapsed="false">
      <c r="A3439" s="57" t="e">
        <f aca="false">INDEX(BucketTable,MATCH(B3439,SumMonths,0),1)</f>
        <v>#N/A</v>
      </c>
      <c r="K3439" s="57" t="e">
        <f aca="false">INDEX(lava,MATCH(B3439,SumMonths,0),2)</f>
        <v>#N/A</v>
      </c>
      <c r="Y3439" s="171"/>
    </row>
    <row r="3440" customFormat="false" ht="12.75" hidden="false" customHeight="false" outlineLevel="0" collapsed="false">
      <c r="A3440" s="57" t="e">
        <f aca="false">INDEX(BucketTable,MATCH(B3440,SumMonths,0),1)</f>
        <v>#N/A</v>
      </c>
      <c r="K3440" s="57" t="e">
        <f aca="false">INDEX(lava,MATCH(B3440,SumMonths,0),2)</f>
        <v>#N/A</v>
      </c>
      <c r="Y3440" s="171"/>
    </row>
    <row r="3441" customFormat="false" ht="12.75" hidden="false" customHeight="false" outlineLevel="0" collapsed="false">
      <c r="A3441" s="57" t="e">
        <f aca="false">INDEX(BucketTable,MATCH(B3441,SumMonths,0),1)</f>
        <v>#N/A</v>
      </c>
      <c r="K3441" s="57" t="e">
        <f aca="false">INDEX(lava,MATCH(B3441,SumMonths,0),2)</f>
        <v>#N/A</v>
      </c>
      <c r="Y3441" s="171"/>
    </row>
    <row r="3442" customFormat="false" ht="12.75" hidden="false" customHeight="false" outlineLevel="0" collapsed="false">
      <c r="A3442" s="57" t="e">
        <f aca="false">INDEX(BucketTable,MATCH(B3442,SumMonths,0),1)</f>
        <v>#N/A</v>
      </c>
      <c r="K3442" s="57" t="e">
        <f aca="false">INDEX(lava,MATCH(B3442,SumMonths,0),2)</f>
        <v>#N/A</v>
      </c>
      <c r="Y3442" s="171"/>
    </row>
    <row r="3443" customFormat="false" ht="12.75" hidden="false" customHeight="false" outlineLevel="0" collapsed="false">
      <c r="A3443" s="57" t="e">
        <f aca="false">INDEX(BucketTable,MATCH(B3443,SumMonths,0),1)</f>
        <v>#N/A</v>
      </c>
      <c r="K3443" s="57" t="e">
        <f aca="false">INDEX(lava,MATCH(B3443,SumMonths,0),2)</f>
        <v>#N/A</v>
      </c>
      <c r="Y3443" s="171"/>
    </row>
    <row r="3444" customFormat="false" ht="12.75" hidden="false" customHeight="false" outlineLevel="0" collapsed="false">
      <c r="A3444" s="57" t="e">
        <f aca="false">INDEX(BucketTable,MATCH(B3444,SumMonths,0),1)</f>
        <v>#N/A</v>
      </c>
      <c r="K3444" s="57" t="e">
        <f aca="false">INDEX(lava,MATCH(B3444,SumMonths,0),2)</f>
        <v>#N/A</v>
      </c>
      <c r="Y3444" s="171"/>
    </row>
    <row r="3445" customFormat="false" ht="12.75" hidden="false" customHeight="false" outlineLevel="0" collapsed="false">
      <c r="A3445" s="57" t="e">
        <f aca="false">INDEX(BucketTable,MATCH(B3445,SumMonths,0),1)</f>
        <v>#N/A</v>
      </c>
      <c r="K3445" s="57" t="e">
        <f aca="false">INDEX(lava,MATCH(B3445,SumMonths,0),2)</f>
        <v>#N/A</v>
      </c>
      <c r="Y3445" s="171"/>
    </row>
    <row r="3446" customFormat="false" ht="12.75" hidden="false" customHeight="false" outlineLevel="0" collapsed="false">
      <c r="A3446" s="57" t="e">
        <f aca="false">INDEX(BucketTable,MATCH(B3446,SumMonths,0),1)</f>
        <v>#N/A</v>
      </c>
      <c r="K3446" s="57" t="e">
        <f aca="false">INDEX(lava,MATCH(B3446,SumMonths,0),2)</f>
        <v>#N/A</v>
      </c>
      <c r="Y3446" s="171"/>
    </row>
    <row r="3447" customFormat="false" ht="12.75" hidden="false" customHeight="false" outlineLevel="0" collapsed="false">
      <c r="A3447" s="57" t="e">
        <f aca="false">INDEX(BucketTable,MATCH(B3447,SumMonths,0),1)</f>
        <v>#N/A</v>
      </c>
      <c r="K3447" s="57" t="e">
        <f aca="false">INDEX(lava,MATCH(B3447,SumMonths,0),2)</f>
        <v>#N/A</v>
      </c>
      <c r="Y3447" s="171"/>
    </row>
    <row r="3448" customFormat="false" ht="12.75" hidden="false" customHeight="false" outlineLevel="0" collapsed="false">
      <c r="A3448" s="57" t="e">
        <f aca="false">INDEX(BucketTable,MATCH(B3448,SumMonths,0),1)</f>
        <v>#N/A</v>
      </c>
      <c r="K3448" s="57" t="e">
        <f aca="false">INDEX(lava,MATCH(B3448,SumMonths,0),2)</f>
        <v>#N/A</v>
      </c>
      <c r="Y3448" s="171"/>
    </row>
    <row r="3449" customFormat="false" ht="12.75" hidden="false" customHeight="false" outlineLevel="0" collapsed="false">
      <c r="A3449" s="57" t="e">
        <f aca="false">INDEX(BucketTable,MATCH(B3449,SumMonths,0),1)</f>
        <v>#N/A</v>
      </c>
      <c r="K3449" s="57" t="e">
        <f aca="false">INDEX(lava,MATCH(B3449,SumMonths,0),2)</f>
        <v>#N/A</v>
      </c>
      <c r="Y3449" s="171"/>
    </row>
    <row r="3450" customFormat="false" ht="12.75" hidden="false" customHeight="false" outlineLevel="0" collapsed="false">
      <c r="A3450" s="57" t="e">
        <f aca="false">INDEX(BucketTable,MATCH(B3450,SumMonths,0),1)</f>
        <v>#N/A</v>
      </c>
      <c r="K3450" s="57" t="e">
        <f aca="false">INDEX(lava,MATCH(B3450,SumMonths,0),2)</f>
        <v>#N/A</v>
      </c>
      <c r="Y3450" s="171"/>
    </row>
    <row r="3451" customFormat="false" ht="12.75" hidden="false" customHeight="false" outlineLevel="0" collapsed="false">
      <c r="A3451" s="57" t="e">
        <f aca="false">INDEX(BucketTable,MATCH(B3451,SumMonths,0),1)</f>
        <v>#N/A</v>
      </c>
      <c r="K3451" s="57" t="e">
        <f aca="false">INDEX(lava,MATCH(B3451,SumMonths,0),2)</f>
        <v>#N/A</v>
      </c>
      <c r="Y3451" s="171"/>
    </row>
    <row r="3452" customFormat="false" ht="12.75" hidden="false" customHeight="false" outlineLevel="0" collapsed="false">
      <c r="A3452" s="57" t="e">
        <f aca="false">INDEX(BucketTable,MATCH(B3452,SumMonths,0),1)</f>
        <v>#N/A</v>
      </c>
      <c r="K3452" s="57" t="e">
        <f aca="false">INDEX(lava,MATCH(B3452,SumMonths,0),2)</f>
        <v>#N/A</v>
      </c>
      <c r="Y3452" s="171"/>
    </row>
    <row r="3453" customFormat="false" ht="12.75" hidden="false" customHeight="false" outlineLevel="0" collapsed="false">
      <c r="A3453" s="57" t="e">
        <f aca="false">INDEX(BucketTable,MATCH(B3453,SumMonths,0),1)</f>
        <v>#N/A</v>
      </c>
      <c r="K3453" s="57" t="e">
        <f aca="false">INDEX(lava,MATCH(B3453,SumMonths,0),2)</f>
        <v>#N/A</v>
      </c>
      <c r="Y3453" s="171"/>
    </row>
    <row r="3454" customFormat="false" ht="12.75" hidden="false" customHeight="false" outlineLevel="0" collapsed="false">
      <c r="A3454" s="57" t="e">
        <f aca="false">INDEX(BucketTable,MATCH(B3454,SumMonths,0),1)</f>
        <v>#N/A</v>
      </c>
      <c r="K3454" s="57" t="e">
        <f aca="false">INDEX(lava,MATCH(B3454,SumMonths,0),2)</f>
        <v>#N/A</v>
      </c>
      <c r="Y3454" s="171"/>
    </row>
    <row r="3455" customFormat="false" ht="12.75" hidden="false" customHeight="false" outlineLevel="0" collapsed="false">
      <c r="A3455" s="57" t="e">
        <f aca="false">INDEX(BucketTable,MATCH(B3455,SumMonths,0),1)</f>
        <v>#N/A</v>
      </c>
      <c r="K3455" s="57" t="e">
        <f aca="false">INDEX(lava,MATCH(B3455,SumMonths,0),2)</f>
        <v>#N/A</v>
      </c>
      <c r="Y3455" s="171"/>
    </row>
    <row r="3456" customFormat="false" ht="12.75" hidden="false" customHeight="false" outlineLevel="0" collapsed="false">
      <c r="A3456" s="57" t="e">
        <f aca="false">INDEX(BucketTable,MATCH(B3456,SumMonths,0),1)</f>
        <v>#N/A</v>
      </c>
      <c r="K3456" s="57" t="e">
        <f aca="false">INDEX(lava,MATCH(B3456,SumMonths,0),2)</f>
        <v>#N/A</v>
      </c>
      <c r="Y3456" s="171"/>
    </row>
    <row r="3457" customFormat="false" ht="12.75" hidden="false" customHeight="false" outlineLevel="0" collapsed="false">
      <c r="A3457" s="57" t="e">
        <f aca="false">INDEX(BucketTable,MATCH(B3457,SumMonths,0),1)</f>
        <v>#N/A</v>
      </c>
      <c r="K3457" s="57" t="e">
        <f aca="false">INDEX(lava,MATCH(B3457,SumMonths,0),2)</f>
        <v>#N/A</v>
      </c>
      <c r="Y3457" s="171"/>
    </row>
    <row r="3458" customFormat="false" ht="12.75" hidden="false" customHeight="false" outlineLevel="0" collapsed="false">
      <c r="A3458" s="57" t="e">
        <f aca="false">INDEX(BucketTable,MATCH(B3458,SumMonths,0),1)</f>
        <v>#N/A</v>
      </c>
      <c r="K3458" s="57" t="e">
        <f aca="false">INDEX(lava,MATCH(B3458,SumMonths,0),2)</f>
        <v>#N/A</v>
      </c>
      <c r="Y3458" s="171"/>
    </row>
    <row r="3459" customFormat="false" ht="12.75" hidden="false" customHeight="false" outlineLevel="0" collapsed="false">
      <c r="A3459" s="57" t="e">
        <f aca="false">INDEX(BucketTable,MATCH(B3459,SumMonths,0),1)</f>
        <v>#N/A</v>
      </c>
      <c r="K3459" s="57" t="e">
        <f aca="false">INDEX(lava,MATCH(B3459,SumMonths,0),2)</f>
        <v>#N/A</v>
      </c>
      <c r="Y3459" s="171"/>
    </row>
    <row r="3460" customFormat="false" ht="12.75" hidden="false" customHeight="false" outlineLevel="0" collapsed="false">
      <c r="A3460" s="57" t="e">
        <f aca="false">INDEX(BucketTable,MATCH(B3460,SumMonths,0),1)</f>
        <v>#N/A</v>
      </c>
      <c r="K3460" s="57" t="e">
        <f aca="false">INDEX(lava,MATCH(B3460,SumMonths,0),2)</f>
        <v>#N/A</v>
      </c>
      <c r="Y3460" s="171"/>
    </row>
    <row r="3461" customFormat="false" ht="12.75" hidden="false" customHeight="false" outlineLevel="0" collapsed="false">
      <c r="A3461" s="57" t="e">
        <f aca="false">INDEX(BucketTable,MATCH(B3461,SumMonths,0),1)</f>
        <v>#N/A</v>
      </c>
      <c r="K3461" s="57" t="e">
        <f aca="false">INDEX(lava,MATCH(B3461,SumMonths,0),2)</f>
        <v>#N/A</v>
      </c>
      <c r="Y3461" s="171"/>
    </row>
    <row r="3462" customFormat="false" ht="12.75" hidden="false" customHeight="false" outlineLevel="0" collapsed="false">
      <c r="A3462" s="57" t="e">
        <f aca="false">INDEX(BucketTable,MATCH(B3462,SumMonths,0),1)</f>
        <v>#N/A</v>
      </c>
      <c r="K3462" s="57" t="e">
        <f aca="false">INDEX(lava,MATCH(B3462,SumMonths,0),2)</f>
        <v>#N/A</v>
      </c>
      <c r="Y3462" s="171"/>
    </row>
    <row r="3463" customFormat="false" ht="12.75" hidden="false" customHeight="false" outlineLevel="0" collapsed="false">
      <c r="A3463" s="57" t="e">
        <f aca="false">INDEX(BucketTable,MATCH(B3463,SumMonths,0),1)</f>
        <v>#N/A</v>
      </c>
      <c r="K3463" s="57" t="e">
        <f aca="false">INDEX(lava,MATCH(B3463,SumMonths,0),2)</f>
        <v>#N/A</v>
      </c>
      <c r="Y3463" s="171"/>
    </row>
    <row r="3464" customFormat="false" ht="12.75" hidden="false" customHeight="false" outlineLevel="0" collapsed="false">
      <c r="A3464" s="57" t="e">
        <f aca="false">INDEX(BucketTable,MATCH(B3464,SumMonths,0),1)</f>
        <v>#N/A</v>
      </c>
      <c r="K3464" s="57" t="e">
        <f aca="false">INDEX(lava,MATCH(B3464,SumMonths,0),2)</f>
        <v>#N/A</v>
      </c>
      <c r="Y3464" s="171"/>
    </row>
    <row r="3465" customFormat="false" ht="12.75" hidden="false" customHeight="false" outlineLevel="0" collapsed="false">
      <c r="A3465" s="57" t="e">
        <f aca="false">INDEX(BucketTable,MATCH(B3465,SumMonths,0),1)</f>
        <v>#N/A</v>
      </c>
      <c r="K3465" s="57" t="e">
        <f aca="false">INDEX(lava,MATCH(B3465,SumMonths,0),2)</f>
        <v>#N/A</v>
      </c>
      <c r="Y3465" s="171"/>
    </row>
    <row r="3466" customFormat="false" ht="12.75" hidden="false" customHeight="false" outlineLevel="0" collapsed="false">
      <c r="A3466" s="57" t="e">
        <f aca="false">INDEX(BucketTable,MATCH(B3466,SumMonths,0),1)</f>
        <v>#N/A</v>
      </c>
      <c r="K3466" s="57" t="e">
        <f aca="false">INDEX(lava,MATCH(B3466,SumMonths,0),2)</f>
        <v>#N/A</v>
      </c>
      <c r="Y3466" s="171"/>
    </row>
    <row r="3467" customFormat="false" ht="12.75" hidden="false" customHeight="false" outlineLevel="0" collapsed="false">
      <c r="A3467" s="57" t="e">
        <f aca="false">INDEX(BucketTable,MATCH(B3467,SumMonths,0),1)</f>
        <v>#N/A</v>
      </c>
      <c r="K3467" s="57" t="e">
        <f aca="false">INDEX(lava,MATCH(B3467,SumMonths,0),2)</f>
        <v>#N/A</v>
      </c>
      <c r="Y3467" s="171"/>
    </row>
    <row r="3468" customFormat="false" ht="12.75" hidden="false" customHeight="false" outlineLevel="0" collapsed="false">
      <c r="A3468" s="57" t="e">
        <f aca="false">INDEX(BucketTable,MATCH(B3468,SumMonths,0),1)</f>
        <v>#N/A</v>
      </c>
      <c r="K3468" s="57" t="e">
        <f aca="false">INDEX(lava,MATCH(B3468,SumMonths,0),2)</f>
        <v>#N/A</v>
      </c>
      <c r="Y3468" s="171"/>
    </row>
    <row r="3469" customFormat="false" ht="12.75" hidden="false" customHeight="false" outlineLevel="0" collapsed="false">
      <c r="A3469" s="57" t="e">
        <f aca="false">INDEX(BucketTable,MATCH(B3469,SumMonths,0),1)</f>
        <v>#N/A</v>
      </c>
      <c r="K3469" s="57" t="e">
        <f aca="false">INDEX(lava,MATCH(B3469,SumMonths,0),2)</f>
        <v>#N/A</v>
      </c>
      <c r="Y3469" s="171"/>
    </row>
    <row r="3470" customFormat="false" ht="12.75" hidden="false" customHeight="false" outlineLevel="0" collapsed="false">
      <c r="A3470" s="57" t="e">
        <f aca="false">INDEX(BucketTable,MATCH(B3470,SumMonths,0),1)</f>
        <v>#N/A</v>
      </c>
      <c r="K3470" s="57" t="e">
        <f aca="false">INDEX(lava,MATCH(B3470,SumMonths,0),2)</f>
        <v>#N/A</v>
      </c>
      <c r="Y3470" s="171"/>
    </row>
    <row r="3471" customFormat="false" ht="12.75" hidden="false" customHeight="false" outlineLevel="0" collapsed="false">
      <c r="A3471" s="57" t="e">
        <f aca="false">INDEX(BucketTable,MATCH(B3471,SumMonths,0),1)</f>
        <v>#N/A</v>
      </c>
      <c r="K3471" s="57" t="e">
        <f aca="false">INDEX(lava,MATCH(B3471,SumMonths,0),2)</f>
        <v>#N/A</v>
      </c>
      <c r="Y3471" s="171"/>
    </row>
    <row r="3472" customFormat="false" ht="12.75" hidden="false" customHeight="false" outlineLevel="0" collapsed="false">
      <c r="A3472" s="57" t="e">
        <f aca="false">INDEX(BucketTable,MATCH(B3472,SumMonths,0),1)</f>
        <v>#N/A</v>
      </c>
      <c r="K3472" s="57" t="e">
        <f aca="false">INDEX(lava,MATCH(B3472,SumMonths,0),2)</f>
        <v>#N/A</v>
      </c>
      <c r="Y3472" s="171"/>
    </row>
    <row r="3473" customFormat="false" ht="12.75" hidden="false" customHeight="false" outlineLevel="0" collapsed="false">
      <c r="A3473" s="57" t="e">
        <f aca="false">INDEX(BucketTable,MATCH(B3473,SumMonths,0),1)</f>
        <v>#N/A</v>
      </c>
      <c r="K3473" s="57" t="e">
        <f aca="false">INDEX(lava,MATCH(B3473,SumMonths,0),2)</f>
        <v>#N/A</v>
      </c>
      <c r="Y3473" s="171"/>
    </row>
    <row r="3474" customFormat="false" ht="12.75" hidden="false" customHeight="false" outlineLevel="0" collapsed="false">
      <c r="A3474" s="57" t="e">
        <f aca="false">INDEX(BucketTable,MATCH(B3474,SumMonths,0),1)</f>
        <v>#N/A</v>
      </c>
      <c r="K3474" s="57" t="e">
        <f aca="false">INDEX(lava,MATCH(B3474,SumMonths,0),2)</f>
        <v>#N/A</v>
      </c>
      <c r="Y3474" s="171"/>
    </row>
    <row r="3475" customFormat="false" ht="12.75" hidden="false" customHeight="false" outlineLevel="0" collapsed="false">
      <c r="A3475" s="57" t="e">
        <f aca="false">INDEX(BucketTable,MATCH(B3475,SumMonths,0),1)</f>
        <v>#N/A</v>
      </c>
      <c r="K3475" s="57" t="e">
        <f aca="false">INDEX(lava,MATCH(B3475,SumMonths,0),2)</f>
        <v>#N/A</v>
      </c>
      <c r="Y3475" s="171"/>
    </row>
    <row r="3476" customFormat="false" ht="12.75" hidden="false" customHeight="false" outlineLevel="0" collapsed="false">
      <c r="A3476" s="57" t="e">
        <f aca="false">INDEX(BucketTable,MATCH(B3476,SumMonths,0),1)</f>
        <v>#N/A</v>
      </c>
      <c r="K3476" s="57" t="e">
        <f aca="false">INDEX(lava,MATCH(B3476,SumMonths,0),2)</f>
        <v>#N/A</v>
      </c>
      <c r="Y3476" s="171"/>
    </row>
    <row r="3477" customFormat="false" ht="12.75" hidden="false" customHeight="false" outlineLevel="0" collapsed="false">
      <c r="A3477" s="57" t="e">
        <f aca="false">INDEX(BucketTable,MATCH(B3477,SumMonths,0),1)</f>
        <v>#N/A</v>
      </c>
      <c r="K3477" s="57" t="e">
        <f aca="false">INDEX(lava,MATCH(B3477,SumMonths,0),2)</f>
        <v>#N/A</v>
      </c>
      <c r="Y3477" s="171"/>
    </row>
    <row r="3478" customFormat="false" ht="12.75" hidden="false" customHeight="false" outlineLevel="0" collapsed="false">
      <c r="A3478" s="57" t="e">
        <f aca="false">INDEX(BucketTable,MATCH(B3478,SumMonths,0),1)</f>
        <v>#N/A</v>
      </c>
      <c r="K3478" s="57" t="e">
        <f aca="false">INDEX(lava,MATCH(B3478,SumMonths,0),2)</f>
        <v>#N/A</v>
      </c>
      <c r="Y3478" s="171"/>
    </row>
    <row r="3479" customFormat="false" ht="12.75" hidden="false" customHeight="false" outlineLevel="0" collapsed="false">
      <c r="A3479" s="57" t="e">
        <f aca="false">INDEX(BucketTable,MATCH(B3479,SumMonths,0),1)</f>
        <v>#N/A</v>
      </c>
      <c r="K3479" s="57" t="e">
        <f aca="false">INDEX(lava,MATCH(B3479,SumMonths,0),2)</f>
        <v>#N/A</v>
      </c>
      <c r="Y3479" s="171"/>
    </row>
    <row r="3480" customFormat="false" ht="12.75" hidden="false" customHeight="false" outlineLevel="0" collapsed="false">
      <c r="A3480" s="57" t="e">
        <f aca="false">INDEX(BucketTable,MATCH(B3480,SumMonths,0),1)</f>
        <v>#N/A</v>
      </c>
      <c r="K3480" s="57" t="e">
        <f aca="false">INDEX(lava,MATCH(B3480,SumMonths,0),2)</f>
        <v>#N/A</v>
      </c>
      <c r="Y3480" s="171"/>
    </row>
    <row r="3481" customFormat="false" ht="12.75" hidden="false" customHeight="false" outlineLevel="0" collapsed="false">
      <c r="A3481" s="57" t="e">
        <f aca="false">INDEX(BucketTable,MATCH(B3481,SumMonths,0),1)</f>
        <v>#N/A</v>
      </c>
      <c r="K3481" s="57" t="e">
        <f aca="false">INDEX(lava,MATCH(B3481,SumMonths,0),2)</f>
        <v>#N/A</v>
      </c>
      <c r="Y3481" s="171"/>
    </row>
    <row r="3482" customFormat="false" ht="12.75" hidden="false" customHeight="false" outlineLevel="0" collapsed="false">
      <c r="A3482" s="57" t="e">
        <f aca="false">INDEX(BucketTable,MATCH(B3482,SumMonths,0),1)</f>
        <v>#N/A</v>
      </c>
      <c r="K3482" s="57" t="e">
        <f aca="false">INDEX(lava,MATCH(B3482,SumMonths,0),2)</f>
        <v>#N/A</v>
      </c>
      <c r="Y3482" s="171"/>
    </row>
    <row r="3483" customFormat="false" ht="12.75" hidden="false" customHeight="false" outlineLevel="0" collapsed="false">
      <c r="A3483" s="57" t="e">
        <f aca="false">INDEX(BucketTable,MATCH(B3483,SumMonths,0),1)</f>
        <v>#N/A</v>
      </c>
      <c r="K3483" s="57" t="e">
        <f aca="false">INDEX(lava,MATCH(B3483,SumMonths,0),2)</f>
        <v>#N/A</v>
      </c>
      <c r="Y3483" s="171"/>
    </row>
    <row r="3484" customFormat="false" ht="12.75" hidden="false" customHeight="false" outlineLevel="0" collapsed="false">
      <c r="A3484" s="57" t="e">
        <f aca="false">INDEX(BucketTable,MATCH(B3484,SumMonths,0),1)</f>
        <v>#N/A</v>
      </c>
      <c r="K3484" s="57" t="e">
        <f aca="false">INDEX(lava,MATCH(B3484,SumMonths,0),2)</f>
        <v>#N/A</v>
      </c>
      <c r="Y3484" s="171"/>
    </row>
    <row r="3485" customFormat="false" ht="12.75" hidden="false" customHeight="false" outlineLevel="0" collapsed="false">
      <c r="A3485" s="57" t="e">
        <f aca="false">INDEX(BucketTable,MATCH(B3485,SumMonths,0),1)</f>
        <v>#N/A</v>
      </c>
      <c r="K3485" s="57" t="e">
        <f aca="false">INDEX(lava,MATCH(B3485,SumMonths,0),2)</f>
        <v>#N/A</v>
      </c>
      <c r="Y3485" s="171"/>
    </row>
    <row r="3486" customFormat="false" ht="12.75" hidden="false" customHeight="false" outlineLevel="0" collapsed="false">
      <c r="A3486" s="57" t="e">
        <f aca="false">INDEX(BucketTable,MATCH(B3486,SumMonths,0),1)</f>
        <v>#N/A</v>
      </c>
      <c r="K3486" s="57" t="e">
        <f aca="false">INDEX(lava,MATCH(B3486,SumMonths,0),2)</f>
        <v>#N/A</v>
      </c>
      <c r="Y3486" s="171"/>
    </row>
    <row r="3487" customFormat="false" ht="12.75" hidden="false" customHeight="false" outlineLevel="0" collapsed="false">
      <c r="A3487" s="57" t="e">
        <f aca="false">INDEX(BucketTable,MATCH(B3487,SumMonths,0),1)</f>
        <v>#N/A</v>
      </c>
      <c r="K3487" s="57" t="e">
        <f aca="false">INDEX(lava,MATCH(B3487,SumMonths,0),2)</f>
        <v>#N/A</v>
      </c>
      <c r="Y3487" s="171"/>
    </row>
    <row r="3488" customFormat="false" ht="12.75" hidden="false" customHeight="false" outlineLevel="0" collapsed="false">
      <c r="A3488" s="57" t="e">
        <f aca="false">INDEX(BucketTable,MATCH(B3488,SumMonths,0),1)</f>
        <v>#N/A</v>
      </c>
      <c r="K3488" s="57" t="e">
        <f aca="false">INDEX(lava,MATCH(B3488,SumMonths,0),2)</f>
        <v>#N/A</v>
      </c>
      <c r="Y3488" s="171"/>
    </row>
    <row r="3489" customFormat="false" ht="12.75" hidden="false" customHeight="false" outlineLevel="0" collapsed="false">
      <c r="A3489" s="57" t="e">
        <f aca="false">INDEX(BucketTable,MATCH(B3489,SumMonths,0),1)</f>
        <v>#N/A</v>
      </c>
      <c r="K3489" s="57" t="e">
        <f aca="false">INDEX(lava,MATCH(B3489,SumMonths,0),2)</f>
        <v>#N/A</v>
      </c>
      <c r="Y3489" s="171"/>
    </row>
    <row r="3490" customFormat="false" ht="12.75" hidden="false" customHeight="false" outlineLevel="0" collapsed="false">
      <c r="A3490" s="57" t="e">
        <f aca="false">INDEX(BucketTable,MATCH(B3490,SumMonths,0),1)</f>
        <v>#N/A</v>
      </c>
      <c r="K3490" s="57" t="e">
        <f aca="false">INDEX(lava,MATCH(B3490,SumMonths,0),2)</f>
        <v>#N/A</v>
      </c>
      <c r="Y3490" s="171"/>
    </row>
    <row r="3491" customFormat="false" ht="12.75" hidden="false" customHeight="false" outlineLevel="0" collapsed="false">
      <c r="A3491" s="57" t="e">
        <f aca="false">INDEX(BucketTable,MATCH(B3491,SumMonths,0),1)</f>
        <v>#N/A</v>
      </c>
      <c r="K3491" s="57" t="e">
        <f aca="false">INDEX(lava,MATCH(B3491,SumMonths,0),2)</f>
        <v>#N/A</v>
      </c>
      <c r="Y3491" s="171"/>
    </row>
    <row r="3492" customFormat="false" ht="12.75" hidden="false" customHeight="false" outlineLevel="0" collapsed="false">
      <c r="A3492" s="57" t="e">
        <f aca="false">INDEX(BucketTable,MATCH(B3492,SumMonths,0),1)</f>
        <v>#N/A</v>
      </c>
      <c r="K3492" s="57" t="e">
        <f aca="false">INDEX(lava,MATCH(B3492,SumMonths,0),2)</f>
        <v>#N/A</v>
      </c>
      <c r="Y3492" s="171"/>
    </row>
    <row r="3493" customFormat="false" ht="12.75" hidden="false" customHeight="false" outlineLevel="0" collapsed="false">
      <c r="A3493" s="57" t="e">
        <f aca="false">INDEX(BucketTable,MATCH(B3493,SumMonths,0),1)</f>
        <v>#N/A</v>
      </c>
      <c r="K3493" s="57" t="e">
        <f aca="false">INDEX(lava,MATCH(B3493,SumMonths,0),2)</f>
        <v>#N/A</v>
      </c>
      <c r="Y3493" s="171"/>
    </row>
    <row r="3494" customFormat="false" ht="12.75" hidden="false" customHeight="false" outlineLevel="0" collapsed="false">
      <c r="A3494" s="57" t="e">
        <f aca="false">INDEX(BucketTable,MATCH(B3494,SumMonths,0),1)</f>
        <v>#N/A</v>
      </c>
      <c r="K3494" s="57" t="e">
        <f aca="false">INDEX(lava,MATCH(B3494,SumMonths,0),2)</f>
        <v>#N/A</v>
      </c>
      <c r="Y3494" s="171"/>
    </row>
    <row r="3495" customFormat="false" ht="12.75" hidden="false" customHeight="false" outlineLevel="0" collapsed="false">
      <c r="A3495" s="57" t="e">
        <f aca="false">INDEX(BucketTable,MATCH(B3495,SumMonths,0),1)</f>
        <v>#N/A</v>
      </c>
      <c r="K3495" s="57" t="e">
        <f aca="false">INDEX(lava,MATCH(B3495,SumMonths,0),2)</f>
        <v>#N/A</v>
      </c>
      <c r="Y3495" s="171"/>
    </row>
    <row r="3496" customFormat="false" ht="12.75" hidden="false" customHeight="false" outlineLevel="0" collapsed="false">
      <c r="A3496" s="57" t="e">
        <f aca="false">INDEX(BucketTable,MATCH(B3496,SumMonths,0),1)</f>
        <v>#N/A</v>
      </c>
      <c r="K3496" s="57" t="e">
        <f aca="false">INDEX(lava,MATCH(B3496,SumMonths,0),2)</f>
        <v>#N/A</v>
      </c>
      <c r="Y3496" s="171"/>
    </row>
    <row r="3497" customFormat="false" ht="12.75" hidden="false" customHeight="false" outlineLevel="0" collapsed="false">
      <c r="A3497" s="57" t="e">
        <f aca="false">INDEX(BucketTable,MATCH(B3497,SumMonths,0),1)</f>
        <v>#N/A</v>
      </c>
      <c r="K3497" s="57" t="e">
        <f aca="false">INDEX(lava,MATCH(B3497,SumMonths,0),2)</f>
        <v>#N/A</v>
      </c>
      <c r="Y3497" s="171"/>
    </row>
    <row r="3498" customFormat="false" ht="12.75" hidden="false" customHeight="false" outlineLevel="0" collapsed="false">
      <c r="A3498" s="57" t="e">
        <f aca="false">INDEX(BucketTable,MATCH(B3498,SumMonths,0),1)</f>
        <v>#N/A</v>
      </c>
      <c r="K3498" s="57" t="e">
        <f aca="false">INDEX(lava,MATCH(B3498,SumMonths,0),2)</f>
        <v>#N/A</v>
      </c>
      <c r="Y3498" s="171"/>
    </row>
    <row r="3499" customFormat="false" ht="12.75" hidden="false" customHeight="false" outlineLevel="0" collapsed="false">
      <c r="A3499" s="57" t="e">
        <f aca="false">INDEX(BucketTable,MATCH(B3499,SumMonths,0),1)</f>
        <v>#N/A</v>
      </c>
      <c r="K3499" s="57" t="e">
        <f aca="false">INDEX(lava,MATCH(B3499,SumMonths,0),2)</f>
        <v>#N/A</v>
      </c>
      <c r="Y3499" s="171"/>
    </row>
    <row r="3500" customFormat="false" ht="12.75" hidden="false" customHeight="false" outlineLevel="0" collapsed="false">
      <c r="A3500" s="57" t="e">
        <f aca="false">INDEX(BucketTable,MATCH(B3500,SumMonths,0),1)</f>
        <v>#N/A</v>
      </c>
      <c r="K3500" s="57" t="e">
        <f aca="false">INDEX(lava,MATCH(B3500,SumMonths,0),2)</f>
        <v>#N/A</v>
      </c>
      <c r="Y3500" s="171"/>
    </row>
    <row r="3501" customFormat="false" ht="12.75" hidden="false" customHeight="false" outlineLevel="0" collapsed="false">
      <c r="A3501" s="57" t="e">
        <f aca="false">INDEX(BucketTable,MATCH(B3501,SumMonths,0),1)</f>
        <v>#N/A</v>
      </c>
      <c r="K3501" s="57" t="e">
        <f aca="false">INDEX(lava,MATCH(B3501,SumMonths,0),2)</f>
        <v>#N/A</v>
      </c>
      <c r="Y3501" s="171"/>
    </row>
    <row r="3502" customFormat="false" ht="12.75" hidden="false" customHeight="false" outlineLevel="0" collapsed="false">
      <c r="A3502" s="57" t="e">
        <f aca="false">INDEX(BucketTable,MATCH(B3502,SumMonths,0),1)</f>
        <v>#N/A</v>
      </c>
      <c r="K3502" s="57" t="e">
        <f aca="false">INDEX(lava,MATCH(B3502,SumMonths,0),2)</f>
        <v>#N/A</v>
      </c>
      <c r="Y3502" s="171"/>
    </row>
    <row r="3503" customFormat="false" ht="12.75" hidden="false" customHeight="false" outlineLevel="0" collapsed="false">
      <c r="A3503" s="57" t="e">
        <f aca="false">INDEX(BucketTable,MATCH(B3503,SumMonths,0),1)</f>
        <v>#N/A</v>
      </c>
      <c r="K3503" s="57" t="e">
        <f aca="false">INDEX(lava,MATCH(B3503,SumMonths,0),2)</f>
        <v>#N/A</v>
      </c>
      <c r="Y3503" s="171"/>
    </row>
    <row r="3504" customFormat="false" ht="12.75" hidden="false" customHeight="false" outlineLevel="0" collapsed="false">
      <c r="A3504" s="57" t="e">
        <f aca="false">INDEX(BucketTable,MATCH(B3504,SumMonths,0),1)</f>
        <v>#N/A</v>
      </c>
      <c r="K3504" s="57" t="e">
        <f aca="false">INDEX(lava,MATCH(B3504,SumMonths,0),2)</f>
        <v>#N/A</v>
      </c>
      <c r="Y3504" s="171"/>
    </row>
    <row r="3505" customFormat="false" ht="12.75" hidden="false" customHeight="false" outlineLevel="0" collapsed="false">
      <c r="A3505" s="57" t="e">
        <f aca="false">INDEX(BucketTable,MATCH(B3505,SumMonths,0),1)</f>
        <v>#N/A</v>
      </c>
      <c r="K3505" s="57" t="e">
        <f aca="false">INDEX(lava,MATCH(B3505,SumMonths,0),2)</f>
        <v>#N/A</v>
      </c>
      <c r="Y3505" s="171"/>
    </row>
    <row r="3506" customFormat="false" ht="12.75" hidden="false" customHeight="false" outlineLevel="0" collapsed="false">
      <c r="A3506" s="57" t="e">
        <f aca="false">INDEX(BucketTable,MATCH(B3506,SumMonths,0),1)</f>
        <v>#N/A</v>
      </c>
      <c r="K3506" s="57" t="e">
        <f aca="false">INDEX(lava,MATCH(B3506,SumMonths,0),2)</f>
        <v>#N/A</v>
      </c>
      <c r="Y3506" s="171"/>
    </row>
    <row r="3507" customFormat="false" ht="12.75" hidden="false" customHeight="false" outlineLevel="0" collapsed="false">
      <c r="A3507" s="57" t="e">
        <f aca="false">INDEX(BucketTable,MATCH(B3507,SumMonths,0),1)</f>
        <v>#N/A</v>
      </c>
      <c r="K3507" s="57" t="e">
        <f aca="false">INDEX(lava,MATCH(B3507,SumMonths,0),2)</f>
        <v>#N/A</v>
      </c>
      <c r="Y3507" s="171"/>
    </row>
    <row r="3508" customFormat="false" ht="12.75" hidden="false" customHeight="false" outlineLevel="0" collapsed="false">
      <c r="A3508" s="57" t="e">
        <f aca="false">INDEX(BucketTable,MATCH(B3508,SumMonths,0),1)</f>
        <v>#N/A</v>
      </c>
      <c r="K3508" s="57" t="e">
        <f aca="false">INDEX(lava,MATCH(B3508,SumMonths,0),2)</f>
        <v>#N/A</v>
      </c>
      <c r="Y3508" s="171"/>
    </row>
    <row r="3509" customFormat="false" ht="12.75" hidden="false" customHeight="false" outlineLevel="0" collapsed="false">
      <c r="A3509" s="57" t="e">
        <f aca="false">INDEX(BucketTable,MATCH(B3509,SumMonths,0),1)</f>
        <v>#N/A</v>
      </c>
      <c r="K3509" s="57" t="e">
        <f aca="false">INDEX(lava,MATCH(B3509,SumMonths,0),2)</f>
        <v>#N/A</v>
      </c>
      <c r="Y3509" s="171"/>
    </row>
    <row r="3510" customFormat="false" ht="12.75" hidden="false" customHeight="false" outlineLevel="0" collapsed="false">
      <c r="A3510" s="57" t="e">
        <f aca="false">INDEX(BucketTable,MATCH(B3510,SumMonths,0),1)</f>
        <v>#N/A</v>
      </c>
      <c r="K3510" s="57" t="e">
        <f aca="false">INDEX(lava,MATCH(B3510,SumMonths,0),2)</f>
        <v>#N/A</v>
      </c>
      <c r="Y3510" s="171"/>
    </row>
    <row r="3511" customFormat="false" ht="12.75" hidden="false" customHeight="false" outlineLevel="0" collapsed="false">
      <c r="A3511" s="57" t="e">
        <f aca="false">INDEX(BucketTable,MATCH(B3511,SumMonths,0),1)</f>
        <v>#N/A</v>
      </c>
      <c r="K3511" s="57" t="e">
        <f aca="false">INDEX(lava,MATCH(B3511,SumMonths,0),2)</f>
        <v>#N/A</v>
      </c>
      <c r="Y3511" s="171"/>
    </row>
    <row r="3512" customFormat="false" ht="12.75" hidden="false" customHeight="false" outlineLevel="0" collapsed="false">
      <c r="A3512" s="57" t="e">
        <f aca="false">INDEX(BucketTable,MATCH(B3512,SumMonths,0),1)</f>
        <v>#N/A</v>
      </c>
      <c r="K3512" s="57" t="e">
        <f aca="false">INDEX(lava,MATCH(B3512,SumMonths,0),2)</f>
        <v>#N/A</v>
      </c>
      <c r="Y3512" s="171"/>
    </row>
    <row r="3513" customFormat="false" ht="12.75" hidden="false" customHeight="false" outlineLevel="0" collapsed="false">
      <c r="A3513" s="57" t="e">
        <f aca="false">INDEX(BucketTable,MATCH(B3513,SumMonths,0),1)</f>
        <v>#N/A</v>
      </c>
      <c r="K3513" s="57" t="e">
        <f aca="false">INDEX(lava,MATCH(B3513,SumMonths,0),2)</f>
        <v>#N/A</v>
      </c>
      <c r="Y3513" s="171"/>
    </row>
    <row r="3514" customFormat="false" ht="12.75" hidden="false" customHeight="false" outlineLevel="0" collapsed="false">
      <c r="A3514" s="57" t="e">
        <f aca="false">INDEX(BucketTable,MATCH(B3514,SumMonths,0),1)</f>
        <v>#N/A</v>
      </c>
      <c r="K3514" s="57" t="e">
        <f aca="false">INDEX(lava,MATCH(B3514,SumMonths,0),2)</f>
        <v>#N/A</v>
      </c>
      <c r="Y3514" s="171"/>
    </row>
    <row r="3515" customFormat="false" ht="12.75" hidden="false" customHeight="false" outlineLevel="0" collapsed="false">
      <c r="A3515" s="57" t="e">
        <f aca="false">INDEX(BucketTable,MATCH(B3515,SumMonths,0),1)</f>
        <v>#N/A</v>
      </c>
      <c r="K3515" s="57" t="e">
        <f aca="false">INDEX(lava,MATCH(B3515,SumMonths,0),2)</f>
        <v>#N/A</v>
      </c>
      <c r="Y3515" s="171"/>
    </row>
    <row r="3516" customFormat="false" ht="12.75" hidden="false" customHeight="false" outlineLevel="0" collapsed="false">
      <c r="A3516" s="57" t="e">
        <f aca="false">INDEX(BucketTable,MATCH(B3516,SumMonths,0),1)</f>
        <v>#N/A</v>
      </c>
      <c r="K3516" s="57" t="e">
        <f aca="false">INDEX(lava,MATCH(B3516,SumMonths,0),2)</f>
        <v>#N/A</v>
      </c>
      <c r="Y3516" s="171"/>
    </row>
    <row r="3517" customFormat="false" ht="12.75" hidden="false" customHeight="false" outlineLevel="0" collapsed="false">
      <c r="A3517" s="57" t="e">
        <f aca="false">INDEX(BucketTable,MATCH(B3517,SumMonths,0),1)</f>
        <v>#N/A</v>
      </c>
      <c r="K3517" s="57" t="e">
        <f aca="false">INDEX(lava,MATCH(B3517,SumMonths,0),2)</f>
        <v>#N/A</v>
      </c>
      <c r="Y3517" s="171"/>
    </row>
    <row r="3518" customFormat="false" ht="12.75" hidden="false" customHeight="false" outlineLevel="0" collapsed="false">
      <c r="A3518" s="57" t="e">
        <f aca="false">INDEX(BucketTable,MATCH(B3518,SumMonths,0),1)</f>
        <v>#N/A</v>
      </c>
      <c r="K3518" s="57" t="e">
        <f aca="false">INDEX(lava,MATCH(B3518,SumMonths,0),2)</f>
        <v>#N/A</v>
      </c>
      <c r="Y3518" s="171"/>
    </row>
    <row r="3519" customFormat="false" ht="12.75" hidden="false" customHeight="false" outlineLevel="0" collapsed="false">
      <c r="A3519" s="57" t="e">
        <f aca="false">INDEX(BucketTable,MATCH(B3519,SumMonths,0),1)</f>
        <v>#N/A</v>
      </c>
      <c r="K3519" s="57" t="e">
        <f aca="false">INDEX(lava,MATCH(B3519,SumMonths,0),2)</f>
        <v>#N/A</v>
      </c>
      <c r="Y3519" s="171"/>
    </row>
    <row r="3520" customFormat="false" ht="12.75" hidden="false" customHeight="false" outlineLevel="0" collapsed="false">
      <c r="A3520" s="57" t="e">
        <f aca="false">INDEX(BucketTable,MATCH(B3520,SumMonths,0),1)</f>
        <v>#N/A</v>
      </c>
      <c r="K3520" s="57" t="e">
        <f aca="false">INDEX(lava,MATCH(B3520,SumMonths,0),2)</f>
        <v>#N/A</v>
      </c>
      <c r="Y3520" s="171"/>
    </row>
    <row r="3521" customFormat="false" ht="12.75" hidden="false" customHeight="false" outlineLevel="0" collapsed="false">
      <c r="A3521" s="57" t="e">
        <f aca="false">INDEX(BucketTable,MATCH(B3521,SumMonths,0),1)</f>
        <v>#N/A</v>
      </c>
      <c r="K3521" s="57" t="e">
        <f aca="false">INDEX(lava,MATCH(B3521,SumMonths,0),2)</f>
        <v>#N/A</v>
      </c>
      <c r="Y3521" s="171"/>
    </row>
    <row r="3522" customFormat="false" ht="12.75" hidden="false" customHeight="false" outlineLevel="0" collapsed="false">
      <c r="A3522" s="57" t="e">
        <f aca="false">INDEX(BucketTable,MATCH(B3522,SumMonths,0),1)</f>
        <v>#N/A</v>
      </c>
      <c r="K3522" s="57" t="e">
        <f aca="false">INDEX(lava,MATCH(B3522,SumMonths,0),2)</f>
        <v>#N/A</v>
      </c>
      <c r="Y3522" s="171"/>
    </row>
    <row r="3523" customFormat="false" ht="12.75" hidden="false" customHeight="false" outlineLevel="0" collapsed="false">
      <c r="A3523" s="57" t="e">
        <f aca="false">INDEX(BucketTable,MATCH(B3523,SumMonths,0),1)</f>
        <v>#N/A</v>
      </c>
      <c r="K3523" s="57" t="e">
        <f aca="false">INDEX(lava,MATCH(B3523,SumMonths,0),2)</f>
        <v>#N/A</v>
      </c>
      <c r="Y3523" s="171"/>
    </row>
    <row r="3524" customFormat="false" ht="12.75" hidden="false" customHeight="false" outlineLevel="0" collapsed="false">
      <c r="A3524" s="57" t="e">
        <f aca="false">INDEX(BucketTable,MATCH(B3524,SumMonths,0),1)</f>
        <v>#N/A</v>
      </c>
      <c r="K3524" s="57" t="e">
        <f aca="false">INDEX(lava,MATCH(B3524,SumMonths,0),2)</f>
        <v>#N/A</v>
      </c>
      <c r="Y3524" s="171"/>
    </row>
    <row r="3525" customFormat="false" ht="12.75" hidden="false" customHeight="false" outlineLevel="0" collapsed="false">
      <c r="A3525" s="57" t="e">
        <f aca="false">INDEX(BucketTable,MATCH(B3525,SumMonths,0),1)</f>
        <v>#N/A</v>
      </c>
      <c r="K3525" s="57" t="e">
        <f aca="false">INDEX(lava,MATCH(B3525,SumMonths,0),2)</f>
        <v>#N/A</v>
      </c>
      <c r="Y3525" s="171"/>
    </row>
    <row r="3526" customFormat="false" ht="12.75" hidden="false" customHeight="false" outlineLevel="0" collapsed="false">
      <c r="A3526" s="57" t="e">
        <f aca="false">INDEX(BucketTable,MATCH(B3526,SumMonths,0),1)</f>
        <v>#N/A</v>
      </c>
      <c r="K3526" s="57" t="e">
        <f aca="false">INDEX(lava,MATCH(B3526,SumMonths,0),2)</f>
        <v>#N/A</v>
      </c>
      <c r="Y3526" s="171"/>
    </row>
    <row r="3527" customFormat="false" ht="12.75" hidden="false" customHeight="false" outlineLevel="0" collapsed="false">
      <c r="A3527" s="57" t="e">
        <f aca="false">INDEX(BucketTable,MATCH(B3527,SumMonths,0),1)</f>
        <v>#N/A</v>
      </c>
      <c r="K3527" s="57" t="e">
        <f aca="false">INDEX(lava,MATCH(B3527,SumMonths,0),2)</f>
        <v>#N/A</v>
      </c>
      <c r="Y3527" s="171"/>
    </row>
    <row r="3528" customFormat="false" ht="12.75" hidden="false" customHeight="false" outlineLevel="0" collapsed="false">
      <c r="A3528" s="57" t="e">
        <f aca="false">INDEX(BucketTable,MATCH(B3528,SumMonths,0),1)</f>
        <v>#N/A</v>
      </c>
      <c r="K3528" s="57" t="e">
        <f aca="false">INDEX(lava,MATCH(B3528,SumMonths,0),2)</f>
        <v>#N/A</v>
      </c>
      <c r="Y3528" s="171"/>
    </row>
    <row r="3529" customFormat="false" ht="12.75" hidden="false" customHeight="false" outlineLevel="0" collapsed="false">
      <c r="A3529" s="57" t="e">
        <f aca="false">INDEX(BucketTable,MATCH(B3529,SumMonths,0),1)</f>
        <v>#N/A</v>
      </c>
      <c r="K3529" s="57" t="e">
        <f aca="false">INDEX(lava,MATCH(B3529,SumMonths,0),2)</f>
        <v>#N/A</v>
      </c>
      <c r="Y3529" s="171"/>
    </row>
    <row r="3530" customFormat="false" ht="12.75" hidden="false" customHeight="false" outlineLevel="0" collapsed="false">
      <c r="A3530" s="57" t="e">
        <f aca="false">INDEX(BucketTable,MATCH(B3530,SumMonths,0),1)</f>
        <v>#N/A</v>
      </c>
      <c r="K3530" s="57" t="e">
        <f aca="false">INDEX(lava,MATCH(B3530,SumMonths,0),2)</f>
        <v>#N/A</v>
      </c>
      <c r="Y3530" s="171"/>
    </row>
    <row r="3531" customFormat="false" ht="12.75" hidden="false" customHeight="false" outlineLevel="0" collapsed="false">
      <c r="A3531" s="57" t="e">
        <f aca="false">INDEX(BucketTable,MATCH(B3531,SumMonths,0),1)</f>
        <v>#N/A</v>
      </c>
      <c r="K3531" s="57" t="e">
        <f aca="false">INDEX(lava,MATCH(B3531,SumMonths,0),2)</f>
        <v>#N/A</v>
      </c>
      <c r="Y3531" s="171"/>
    </row>
    <row r="3532" customFormat="false" ht="12.75" hidden="false" customHeight="false" outlineLevel="0" collapsed="false">
      <c r="A3532" s="57" t="e">
        <f aca="false">INDEX(BucketTable,MATCH(B3532,SumMonths,0),1)</f>
        <v>#N/A</v>
      </c>
      <c r="K3532" s="57" t="e">
        <f aca="false">INDEX(lava,MATCH(B3532,SumMonths,0),2)</f>
        <v>#N/A</v>
      </c>
      <c r="Y3532" s="171"/>
    </row>
    <row r="3533" customFormat="false" ht="12.75" hidden="false" customHeight="false" outlineLevel="0" collapsed="false">
      <c r="A3533" s="57" t="e">
        <f aca="false">INDEX(BucketTable,MATCH(B3533,SumMonths,0),1)</f>
        <v>#N/A</v>
      </c>
      <c r="K3533" s="57" t="e">
        <f aca="false">INDEX(lava,MATCH(B3533,SumMonths,0),2)</f>
        <v>#N/A</v>
      </c>
      <c r="Y3533" s="171"/>
    </row>
    <row r="3534" customFormat="false" ht="12.75" hidden="false" customHeight="false" outlineLevel="0" collapsed="false">
      <c r="A3534" s="57" t="e">
        <f aca="false">INDEX(BucketTable,MATCH(B3534,SumMonths,0),1)</f>
        <v>#N/A</v>
      </c>
      <c r="K3534" s="57" t="e">
        <f aca="false">INDEX(lava,MATCH(B3534,SumMonths,0),2)</f>
        <v>#N/A</v>
      </c>
      <c r="Y3534" s="171"/>
    </row>
    <row r="3535" customFormat="false" ht="12.75" hidden="false" customHeight="false" outlineLevel="0" collapsed="false">
      <c r="A3535" s="57" t="e">
        <f aca="false">INDEX(BucketTable,MATCH(B3535,SumMonths,0),1)</f>
        <v>#N/A</v>
      </c>
      <c r="K3535" s="57" t="e">
        <f aca="false">INDEX(lava,MATCH(B3535,SumMonths,0),2)</f>
        <v>#N/A</v>
      </c>
      <c r="Y3535" s="171"/>
    </row>
    <row r="3536" customFormat="false" ht="12.75" hidden="false" customHeight="false" outlineLevel="0" collapsed="false">
      <c r="A3536" s="57" t="e">
        <f aca="false">INDEX(BucketTable,MATCH(B3536,SumMonths,0),1)</f>
        <v>#N/A</v>
      </c>
      <c r="K3536" s="57" t="e">
        <f aca="false">INDEX(lava,MATCH(B3536,SumMonths,0),2)</f>
        <v>#N/A</v>
      </c>
      <c r="Y3536" s="171"/>
    </row>
    <row r="3537" customFormat="false" ht="12.75" hidden="false" customHeight="false" outlineLevel="0" collapsed="false">
      <c r="A3537" s="57" t="e">
        <f aca="false">INDEX(BucketTable,MATCH(B3537,SumMonths,0),1)</f>
        <v>#N/A</v>
      </c>
      <c r="K3537" s="57" t="e">
        <f aca="false">INDEX(lava,MATCH(B3537,SumMonths,0),2)</f>
        <v>#N/A</v>
      </c>
      <c r="Y3537" s="171"/>
    </row>
    <row r="3538" customFormat="false" ht="12.75" hidden="false" customHeight="false" outlineLevel="0" collapsed="false">
      <c r="A3538" s="57" t="e">
        <f aca="false">INDEX(BucketTable,MATCH(B3538,SumMonths,0),1)</f>
        <v>#N/A</v>
      </c>
      <c r="K3538" s="57" t="e">
        <f aca="false">INDEX(lava,MATCH(B3538,SumMonths,0),2)</f>
        <v>#N/A</v>
      </c>
      <c r="Y3538" s="171"/>
    </row>
    <row r="3539" customFormat="false" ht="12.75" hidden="false" customHeight="false" outlineLevel="0" collapsed="false">
      <c r="A3539" s="57" t="e">
        <f aca="false">INDEX(BucketTable,MATCH(B3539,SumMonths,0),1)</f>
        <v>#N/A</v>
      </c>
      <c r="K3539" s="57" t="e">
        <f aca="false">INDEX(lava,MATCH(B3539,SumMonths,0),2)</f>
        <v>#N/A</v>
      </c>
      <c r="Y3539" s="171"/>
    </row>
    <row r="3540" customFormat="false" ht="12.75" hidden="false" customHeight="false" outlineLevel="0" collapsed="false">
      <c r="A3540" s="57" t="e">
        <f aca="false">INDEX(BucketTable,MATCH(B3540,SumMonths,0),1)</f>
        <v>#N/A</v>
      </c>
      <c r="K3540" s="57" t="e">
        <f aca="false">INDEX(lava,MATCH(B3540,SumMonths,0),2)</f>
        <v>#N/A</v>
      </c>
      <c r="Y3540" s="171"/>
    </row>
    <row r="3541" customFormat="false" ht="12.75" hidden="false" customHeight="false" outlineLevel="0" collapsed="false">
      <c r="A3541" s="57" t="e">
        <f aca="false">INDEX(BucketTable,MATCH(B3541,SumMonths,0),1)</f>
        <v>#N/A</v>
      </c>
      <c r="K3541" s="57" t="e">
        <f aca="false">INDEX(lava,MATCH(B3541,SumMonths,0),2)</f>
        <v>#N/A</v>
      </c>
      <c r="Y3541" s="171"/>
    </row>
    <row r="3542" customFormat="false" ht="12.75" hidden="false" customHeight="false" outlineLevel="0" collapsed="false">
      <c r="A3542" s="57" t="e">
        <f aca="false">INDEX(BucketTable,MATCH(B3542,SumMonths,0),1)</f>
        <v>#N/A</v>
      </c>
      <c r="K3542" s="57" t="e">
        <f aca="false">INDEX(lava,MATCH(B3542,SumMonths,0),2)</f>
        <v>#N/A</v>
      </c>
      <c r="Y3542" s="171"/>
    </row>
    <row r="3543" customFormat="false" ht="12.75" hidden="false" customHeight="false" outlineLevel="0" collapsed="false">
      <c r="A3543" s="57" t="e">
        <f aca="false">INDEX(BucketTable,MATCH(B3543,SumMonths,0),1)</f>
        <v>#N/A</v>
      </c>
      <c r="K3543" s="57" t="e">
        <f aca="false">INDEX(lava,MATCH(B3543,SumMonths,0),2)</f>
        <v>#N/A</v>
      </c>
      <c r="Y3543" s="171"/>
    </row>
    <row r="3544" customFormat="false" ht="12.75" hidden="false" customHeight="false" outlineLevel="0" collapsed="false">
      <c r="A3544" s="57" t="e">
        <f aca="false">INDEX(BucketTable,MATCH(B3544,SumMonths,0),1)</f>
        <v>#N/A</v>
      </c>
      <c r="K3544" s="57" t="e">
        <f aca="false">INDEX(lava,MATCH(B3544,SumMonths,0),2)</f>
        <v>#N/A</v>
      </c>
      <c r="Y3544" s="171"/>
    </row>
    <row r="3545" customFormat="false" ht="12.75" hidden="false" customHeight="false" outlineLevel="0" collapsed="false">
      <c r="A3545" s="57" t="e">
        <f aca="false">INDEX(BucketTable,MATCH(B3545,SumMonths,0),1)</f>
        <v>#N/A</v>
      </c>
      <c r="K3545" s="57" t="e">
        <f aca="false">INDEX(lava,MATCH(B3545,SumMonths,0),2)</f>
        <v>#N/A</v>
      </c>
      <c r="Y3545" s="171"/>
    </row>
    <row r="3546" customFormat="false" ht="12.75" hidden="false" customHeight="false" outlineLevel="0" collapsed="false">
      <c r="A3546" s="57" t="e">
        <f aca="false">INDEX(BucketTable,MATCH(B3546,SumMonths,0),1)</f>
        <v>#N/A</v>
      </c>
      <c r="K3546" s="57" t="e">
        <f aca="false">INDEX(lava,MATCH(B3546,SumMonths,0),2)</f>
        <v>#N/A</v>
      </c>
      <c r="Y3546" s="171"/>
    </row>
    <row r="3547" customFormat="false" ht="12.75" hidden="false" customHeight="false" outlineLevel="0" collapsed="false">
      <c r="A3547" s="57" t="e">
        <f aca="false">INDEX(BucketTable,MATCH(B3547,SumMonths,0),1)</f>
        <v>#N/A</v>
      </c>
      <c r="K3547" s="57" t="e">
        <f aca="false">INDEX(lava,MATCH(B3547,SumMonths,0),2)</f>
        <v>#N/A</v>
      </c>
      <c r="Y3547" s="171"/>
    </row>
    <row r="3548" customFormat="false" ht="12.75" hidden="false" customHeight="false" outlineLevel="0" collapsed="false">
      <c r="A3548" s="57" t="e">
        <f aca="false">INDEX(BucketTable,MATCH(B3548,SumMonths,0),1)</f>
        <v>#N/A</v>
      </c>
      <c r="K3548" s="57" t="e">
        <f aca="false">INDEX(lava,MATCH(B3548,SumMonths,0),2)</f>
        <v>#N/A</v>
      </c>
      <c r="Y3548" s="171"/>
    </row>
    <row r="3549" customFormat="false" ht="12.75" hidden="false" customHeight="false" outlineLevel="0" collapsed="false">
      <c r="A3549" s="57" t="e">
        <f aca="false">INDEX(BucketTable,MATCH(B3549,SumMonths,0),1)</f>
        <v>#N/A</v>
      </c>
      <c r="K3549" s="57" t="e">
        <f aca="false">INDEX(lava,MATCH(B3549,SumMonths,0),2)</f>
        <v>#N/A</v>
      </c>
      <c r="Y3549" s="171"/>
    </row>
    <row r="3550" customFormat="false" ht="12.75" hidden="false" customHeight="false" outlineLevel="0" collapsed="false">
      <c r="A3550" s="57" t="e">
        <f aca="false">INDEX(BucketTable,MATCH(B3550,SumMonths,0),1)</f>
        <v>#N/A</v>
      </c>
      <c r="K3550" s="57" t="e">
        <f aca="false">INDEX(lava,MATCH(B3550,SumMonths,0),2)</f>
        <v>#N/A</v>
      </c>
      <c r="Y3550" s="171"/>
    </row>
    <row r="3551" customFormat="false" ht="12.75" hidden="false" customHeight="false" outlineLevel="0" collapsed="false">
      <c r="A3551" s="57" t="e">
        <f aca="false">INDEX(BucketTable,MATCH(B3551,SumMonths,0),1)</f>
        <v>#N/A</v>
      </c>
      <c r="K3551" s="57" t="e">
        <f aca="false">INDEX(lava,MATCH(B3551,SumMonths,0),2)</f>
        <v>#N/A</v>
      </c>
      <c r="Y3551" s="171"/>
    </row>
    <row r="3552" customFormat="false" ht="12.75" hidden="false" customHeight="false" outlineLevel="0" collapsed="false">
      <c r="A3552" s="57" t="e">
        <f aca="false">INDEX(BucketTable,MATCH(B3552,SumMonths,0),1)</f>
        <v>#N/A</v>
      </c>
      <c r="K3552" s="57" t="e">
        <f aca="false">INDEX(lava,MATCH(B3552,SumMonths,0),2)</f>
        <v>#N/A</v>
      </c>
      <c r="Y3552" s="171"/>
    </row>
    <row r="3553" customFormat="false" ht="12.75" hidden="false" customHeight="false" outlineLevel="0" collapsed="false">
      <c r="A3553" s="57" t="e">
        <f aca="false">INDEX(BucketTable,MATCH(B3553,SumMonths,0),1)</f>
        <v>#N/A</v>
      </c>
      <c r="K3553" s="57" t="e">
        <f aca="false">INDEX(lava,MATCH(B3553,SumMonths,0),2)</f>
        <v>#N/A</v>
      </c>
      <c r="Y3553" s="171"/>
    </row>
    <row r="3554" customFormat="false" ht="12.75" hidden="false" customHeight="false" outlineLevel="0" collapsed="false">
      <c r="A3554" s="57" t="e">
        <f aca="false">INDEX(BucketTable,MATCH(B3554,SumMonths,0),1)</f>
        <v>#N/A</v>
      </c>
      <c r="K3554" s="57" t="e">
        <f aca="false">INDEX(lava,MATCH(B3554,SumMonths,0),2)</f>
        <v>#N/A</v>
      </c>
      <c r="Y3554" s="171"/>
    </row>
    <row r="3555" customFormat="false" ht="12.75" hidden="false" customHeight="false" outlineLevel="0" collapsed="false">
      <c r="A3555" s="57" t="e">
        <f aca="false">INDEX(BucketTable,MATCH(B3555,SumMonths,0),1)</f>
        <v>#N/A</v>
      </c>
      <c r="K3555" s="57" t="e">
        <f aca="false">INDEX(lava,MATCH(B3555,SumMonths,0),2)</f>
        <v>#N/A</v>
      </c>
      <c r="Y3555" s="171"/>
    </row>
    <row r="3556" customFormat="false" ht="12.75" hidden="false" customHeight="false" outlineLevel="0" collapsed="false">
      <c r="A3556" s="57" t="e">
        <f aca="false">INDEX(BucketTable,MATCH(B3556,SumMonths,0),1)</f>
        <v>#N/A</v>
      </c>
      <c r="K3556" s="57" t="e">
        <f aca="false">INDEX(lava,MATCH(B3556,SumMonths,0),2)</f>
        <v>#N/A</v>
      </c>
      <c r="Y3556" s="171"/>
    </row>
    <row r="3557" customFormat="false" ht="12.75" hidden="false" customHeight="false" outlineLevel="0" collapsed="false">
      <c r="A3557" s="57" t="e">
        <f aca="false">INDEX(BucketTable,MATCH(B3557,SumMonths,0),1)</f>
        <v>#N/A</v>
      </c>
      <c r="K3557" s="57" t="e">
        <f aca="false">INDEX(lava,MATCH(B3557,SumMonths,0),2)</f>
        <v>#N/A</v>
      </c>
      <c r="Y3557" s="171"/>
    </row>
    <row r="3558" customFormat="false" ht="12.75" hidden="false" customHeight="false" outlineLevel="0" collapsed="false">
      <c r="A3558" s="57" t="e">
        <f aca="false">INDEX(BucketTable,MATCH(B3558,SumMonths,0),1)</f>
        <v>#N/A</v>
      </c>
      <c r="K3558" s="57" t="e">
        <f aca="false">INDEX(lava,MATCH(B3558,SumMonths,0),2)</f>
        <v>#N/A</v>
      </c>
      <c r="Y3558" s="171"/>
    </row>
    <row r="3559" customFormat="false" ht="12.75" hidden="false" customHeight="false" outlineLevel="0" collapsed="false">
      <c r="A3559" s="57" t="e">
        <f aca="false">INDEX(BucketTable,MATCH(B3559,SumMonths,0),1)</f>
        <v>#N/A</v>
      </c>
      <c r="K3559" s="57" t="e">
        <f aca="false">INDEX(lava,MATCH(B3559,SumMonths,0),2)</f>
        <v>#N/A</v>
      </c>
      <c r="Y3559" s="171"/>
    </row>
    <row r="3560" customFormat="false" ht="12.75" hidden="false" customHeight="false" outlineLevel="0" collapsed="false">
      <c r="A3560" s="57" t="e">
        <f aca="false">INDEX(BucketTable,MATCH(B3560,SumMonths,0),1)</f>
        <v>#N/A</v>
      </c>
      <c r="K3560" s="57" t="e">
        <f aca="false">INDEX(lava,MATCH(B3560,SumMonths,0),2)</f>
        <v>#N/A</v>
      </c>
      <c r="Y3560" s="171"/>
    </row>
    <row r="3561" customFormat="false" ht="12.75" hidden="false" customHeight="false" outlineLevel="0" collapsed="false">
      <c r="A3561" s="57" t="e">
        <f aca="false">INDEX(BucketTable,MATCH(B3561,SumMonths,0),1)</f>
        <v>#N/A</v>
      </c>
      <c r="K3561" s="57" t="e">
        <f aca="false">INDEX(lava,MATCH(B3561,SumMonths,0),2)</f>
        <v>#N/A</v>
      </c>
      <c r="Y3561" s="171"/>
    </row>
    <row r="3562" customFormat="false" ht="12.75" hidden="false" customHeight="false" outlineLevel="0" collapsed="false">
      <c r="A3562" s="57" t="e">
        <f aca="false">INDEX(BucketTable,MATCH(B3562,SumMonths,0),1)</f>
        <v>#N/A</v>
      </c>
      <c r="K3562" s="57" t="e">
        <f aca="false">INDEX(lava,MATCH(B3562,SumMonths,0),2)</f>
        <v>#N/A</v>
      </c>
      <c r="Y3562" s="171"/>
    </row>
    <row r="3563" customFormat="false" ht="12.75" hidden="false" customHeight="false" outlineLevel="0" collapsed="false">
      <c r="A3563" s="57" t="e">
        <f aca="false">INDEX(BucketTable,MATCH(B3563,SumMonths,0),1)</f>
        <v>#N/A</v>
      </c>
      <c r="K3563" s="57" t="e">
        <f aca="false">INDEX(lava,MATCH(B3563,SumMonths,0),2)</f>
        <v>#N/A</v>
      </c>
      <c r="Y3563" s="171"/>
    </row>
    <row r="3564" customFormat="false" ht="12.75" hidden="false" customHeight="false" outlineLevel="0" collapsed="false">
      <c r="A3564" s="57" t="e">
        <f aca="false">INDEX(BucketTable,MATCH(B3564,SumMonths,0),1)</f>
        <v>#N/A</v>
      </c>
      <c r="K3564" s="57" t="e">
        <f aca="false">INDEX(lava,MATCH(B3564,SumMonths,0),2)</f>
        <v>#N/A</v>
      </c>
      <c r="Y3564" s="171"/>
    </row>
    <row r="3565" customFormat="false" ht="12.75" hidden="false" customHeight="false" outlineLevel="0" collapsed="false">
      <c r="A3565" s="57" t="e">
        <f aca="false">INDEX(BucketTable,MATCH(B3565,SumMonths,0),1)</f>
        <v>#N/A</v>
      </c>
      <c r="K3565" s="57" t="e">
        <f aca="false">INDEX(lava,MATCH(B3565,SumMonths,0),2)</f>
        <v>#N/A</v>
      </c>
      <c r="Y3565" s="171"/>
    </row>
    <row r="3566" customFormat="false" ht="12.75" hidden="false" customHeight="false" outlineLevel="0" collapsed="false">
      <c r="A3566" s="57" t="e">
        <f aca="false">INDEX(BucketTable,MATCH(B3566,SumMonths,0),1)</f>
        <v>#N/A</v>
      </c>
      <c r="K3566" s="57" t="e">
        <f aca="false">INDEX(lava,MATCH(B3566,SumMonths,0),2)</f>
        <v>#N/A</v>
      </c>
      <c r="Y3566" s="171"/>
    </row>
    <row r="3567" customFormat="false" ht="12.75" hidden="false" customHeight="false" outlineLevel="0" collapsed="false">
      <c r="A3567" s="57" t="e">
        <f aca="false">INDEX(BucketTable,MATCH(B3567,SumMonths,0),1)</f>
        <v>#N/A</v>
      </c>
      <c r="K3567" s="57" t="e">
        <f aca="false">INDEX(lava,MATCH(B3567,SumMonths,0),2)</f>
        <v>#N/A</v>
      </c>
      <c r="Y3567" s="171"/>
    </row>
    <row r="3568" customFormat="false" ht="12.75" hidden="false" customHeight="false" outlineLevel="0" collapsed="false">
      <c r="A3568" s="57" t="e">
        <f aca="false">INDEX(BucketTable,MATCH(B3568,SumMonths,0),1)</f>
        <v>#N/A</v>
      </c>
      <c r="K3568" s="57" t="e">
        <f aca="false">INDEX(lava,MATCH(B3568,SumMonths,0),2)</f>
        <v>#N/A</v>
      </c>
      <c r="Y3568" s="171"/>
    </row>
    <row r="3569" customFormat="false" ht="12.75" hidden="false" customHeight="false" outlineLevel="0" collapsed="false">
      <c r="A3569" s="57" t="e">
        <f aca="false">INDEX(BucketTable,MATCH(B3569,SumMonths,0),1)</f>
        <v>#N/A</v>
      </c>
      <c r="K3569" s="57" t="e">
        <f aca="false">INDEX(lava,MATCH(B3569,SumMonths,0),2)</f>
        <v>#N/A</v>
      </c>
      <c r="Y3569" s="171"/>
    </row>
    <row r="3570" customFormat="false" ht="12.75" hidden="false" customHeight="false" outlineLevel="0" collapsed="false">
      <c r="A3570" s="57" t="e">
        <f aca="false">INDEX(BucketTable,MATCH(B3570,SumMonths,0),1)</f>
        <v>#N/A</v>
      </c>
      <c r="K3570" s="57" t="e">
        <f aca="false">INDEX(lava,MATCH(B3570,SumMonths,0),2)</f>
        <v>#N/A</v>
      </c>
      <c r="Y3570" s="171"/>
    </row>
    <row r="3571" customFormat="false" ht="12.75" hidden="false" customHeight="false" outlineLevel="0" collapsed="false">
      <c r="A3571" s="57" t="e">
        <f aca="false">INDEX(BucketTable,MATCH(B3571,SumMonths,0),1)</f>
        <v>#N/A</v>
      </c>
      <c r="K3571" s="57" t="e">
        <f aca="false">INDEX(lava,MATCH(B3571,SumMonths,0),2)</f>
        <v>#N/A</v>
      </c>
      <c r="Y3571" s="171"/>
    </row>
    <row r="3572" customFormat="false" ht="12.75" hidden="false" customHeight="false" outlineLevel="0" collapsed="false">
      <c r="A3572" s="57" t="e">
        <f aca="false">INDEX(BucketTable,MATCH(B3572,SumMonths,0),1)</f>
        <v>#N/A</v>
      </c>
      <c r="K3572" s="57" t="e">
        <f aca="false">INDEX(lava,MATCH(B3572,SumMonths,0),2)</f>
        <v>#N/A</v>
      </c>
      <c r="Y3572" s="171"/>
    </row>
    <row r="3573" customFormat="false" ht="12.75" hidden="false" customHeight="false" outlineLevel="0" collapsed="false">
      <c r="A3573" s="57" t="e">
        <f aca="false">INDEX(BucketTable,MATCH(B3573,SumMonths,0),1)</f>
        <v>#N/A</v>
      </c>
      <c r="K3573" s="57" t="e">
        <f aca="false">INDEX(lava,MATCH(B3573,SumMonths,0),2)</f>
        <v>#N/A</v>
      </c>
      <c r="Y3573" s="171"/>
    </row>
    <row r="3574" customFormat="false" ht="12.75" hidden="false" customHeight="false" outlineLevel="0" collapsed="false">
      <c r="A3574" s="57" t="e">
        <f aca="false">INDEX(BucketTable,MATCH(B3574,SumMonths,0),1)</f>
        <v>#N/A</v>
      </c>
      <c r="K3574" s="57" t="e">
        <f aca="false">INDEX(lava,MATCH(B3574,SumMonths,0),2)</f>
        <v>#N/A</v>
      </c>
      <c r="Y3574" s="171"/>
    </row>
    <row r="3575" customFormat="false" ht="12.75" hidden="false" customHeight="false" outlineLevel="0" collapsed="false">
      <c r="A3575" s="57" t="e">
        <f aca="false">INDEX(BucketTable,MATCH(B3575,SumMonths,0),1)</f>
        <v>#N/A</v>
      </c>
      <c r="K3575" s="57" t="e">
        <f aca="false">INDEX(lava,MATCH(B3575,SumMonths,0),2)</f>
        <v>#N/A</v>
      </c>
      <c r="Y3575" s="171"/>
    </row>
    <row r="3576" customFormat="false" ht="12.75" hidden="false" customHeight="false" outlineLevel="0" collapsed="false">
      <c r="A3576" s="57" t="e">
        <f aca="false">INDEX(BucketTable,MATCH(B3576,SumMonths,0),1)</f>
        <v>#N/A</v>
      </c>
      <c r="K3576" s="57" t="e">
        <f aca="false">INDEX(lava,MATCH(B3576,SumMonths,0),2)</f>
        <v>#N/A</v>
      </c>
      <c r="Y3576" s="171"/>
    </row>
    <row r="3577" customFormat="false" ht="12.75" hidden="false" customHeight="false" outlineLevel="0" collapsed="false">
      <c r="A3577" s="57" t="e">
        <f aca="false">INDEX(BucketTable,MATCH(B3577,SumMonths,0),1)</f>
        <v>#N/A</v>
      </c>
      <c r="K3577" s="57" t="e">
        <f aca="false">INDEX(lava,MATCH(B3577,SumMonths,0),2)</f>
        <v>#N/A</v>
      </c>
      <c r="Y3577" s="171"/>
    </row>
    <row r="3578" customFormat="false" ht="12.75" hidden="false" customHeight="false" outlineLevel="0" collapsed="false">
      <c r="A3578" s="57" t="e">
        <f aca="false">INDEX(BucketTable,MATCH(B3578,SumMonths,0),1)</f>
        <v>#N/A</v>
      </c>
      <c r="K3578" s="57" t="e">
        <f aca="false">INDEX(lava,MATCH(B3578,SumMonths,0),2)</f>
        <v>#N/A</v>
      </c>
      <c r="Y3578" s="171"/>
    </row>
    <row r="3579" customFormat="false" ht="12.75" hidden="false" customHeight="false" outlineLevel="0" collapsed="false">
      <c r="A3579" s="57" t="e">
        <f aca="false">INDEX(BucketTable,MATCH(B3579,SumMonths,0),1)</f>
        <v>#N/A</v>
      </c>
      <c r="K3579" s="57" t="e">
        <f aca="false">INDEX(lava,MATCH(B3579,SumMonths,0),2)</f>
        <v>#N/A</v>
      </c>
      <c r="Y3579" s="171"/>
    </row>
    <row r="3580" customFormat="false" ht="12.75" hidden="false" customHeight="false" outlineLevel="0" collapsed="false">
      <c r="A3580" s="57" t="e">
        <f aca="false">INDEX(BucketTable,MATCH(B3580,SumMonths,0),1)</f>
        <v>#N/A</v>
      </c>
      <c r="K3580" s="57" t="e">
        <f aca="false">INDEX(lava,MATCH(B3580,SumMonths,0),2)</f>
        <v>#N/A</v>
      </c>
      <c r="Y3580" s="171"/>
    </row>
    <row r="3581" customFormat="false" ht="12.75" hidden="false" customHeight="false" outlineLevel="0" collapsed="false">
      <c r="A3581" s="57" t="e">
        <f aca="false">INDEX(BucketTable,MATCH(B3581,SumMonths,0),1)</f>
        <v>#N/A</v>
      </c>
      <c r="K3581" s="57" t="e">
        <f aca="false">INDEX(lava,MATCH(B3581,SumMonths,0),2)</f>
        <v>#N/A</v>
      </c>
      <c r="Y3581" s="171"/>
    </row>
    <row r="3582" customFormat="false" ht="12.75" hidden="false" customHeight="false" outlineLevel="0" collapsed="false">
      <c r="A3582" s="57" t="e">
        <f aca="false">INDEX(BucketTable,MATCH(B3582,SumMonths,0),1)</f>
        <v>#N/A</v>
      </c>
      <c r="K3582" s="57" t="e">
        <f aca="false">INDEX(lava,MATCH(B3582,SumMonths,0),2)</f>
        <v>#N/A</v>
      </c>
      <c r="Y3582" s="171"/>
    </row>
    <row r="3583" customFormat="false" ht="12.75" hidden="false" customHeight="false" outlineLevel="0" collapsed="false">
      <c r="A3583" s="57" t="e">
        <f aca="false">INDEX(BucketTable,MATCH(B3583,SumMonths,0),1)</f>
        <v>#N/A</v>
      </c>
      <c r="K3583" s="57" t="e">
        <f aca="false">INDEX(lava,MATCH(B3583,SumMonths,0),2)</f>
        <v>#N/A</v>
      </c>
      <c r="Y3583" s="171"/>
    </row>
    <row r="3584" customFormat="false" ht="12.75" hidden="false" customHeight="false" outlineLevel="0" collapsed="false">
      <c r="A3584" s="57" t="e">
        <f aca="false">INDEX(BucketTable,MATCH(B3584,SumMonths,0),1)</f>
        <v>#N/A</v>
      </c>
      <c r="K3584" s="57" t="e">
        <f aca="false">INDEX(lava,MATCH(B3584,SumMonths,0),2)</f>
        <v>#N/A</v>
      </c>
      <c r="Y3584" s="171"/>
    </row>
    <row r="3585" customFormat="false" ht="12.75" hidden="false" customHeight="false" outlineLevel="0" collapsed="false">
      <c r="A3585" s="57" t="e">
        <f aca="false">INDEX(BucketTable,MATCH(B3585,SumMonths,0),1)</f>
        <v>#N/A</v>
      </c>
      <c r="K3585" s="57" t="e">
        <f aca="false">INDEX(lava,MATCH(B3585,SumMonths,0),2)</f>
        <v>#N/A</v>
      </c>
      <c r="Y3585" s="171"/>
    </row>
    <row r="3586" customFormat="false" ht="12.75" hidden="false" customHeight="false" outlineLevel="0" collapsed="false">
      <c r="A3586" s="57" t="e">
        <f aca="false">INDEX(BucketTable,MATCH(B3586,SumMonths,0),1)</f>
        <v>#N/A</v>
      </c>
      <c r="K3586" s="57" t="e">
        <f aca="false">INDEX(lava,MATCH(B3586,SumMonths,0),2)</f>
        <v>#N/A</v>
      </c>
      <c r="Y3586" s="171"/>
    </row>
    <row r="3587" customFormat="false" ht="12.75" hidden="false" customHeight="false" outlineLevel="0" collapsed="false">
      <c r="A3587" s="57" t="e">
        <f aca="false">INDEX(BucketTable,MATCH(B3587,SumMonths,0),1)</f>
        <v>#N/A</v>
      </c>
      <c r="K3587" s="57" t="e">
        <f aca="false">INDEX(lava,MATCH(B3587,SumMonths,0),2)</f>
        <v>#N/A</v>
      </c>
      <c r="Y3587" s="171"/>
    </row>
    <row r="3588" customFormat="false" ht="12.75" hidden="false" customHeight="false" outlineLevel="0" collapsed="false">
      <c r="A3588" s="57" t="e">
        <f aca="false">INDEX(BucketTable,MATCH(B3588,SumMonths,0),1)</f>
        <v>#N/A</v>
      </c>
      <c r="K3588" s="57" t="e">
        <f aca="false">INDEX(lava,MATCH(B3588,SumMonths,0),2)</f>
        <v>#N/A</v>
      </c>
      <c r="Y3588" s="171"/>
    </row>
    <row r="3589" customFormat="false" ht="12.75" hidden="false" customHeight="false" outlineLevel="0" collapsed="false">
      <c r="A3589" s="57" t="e">
        <f aca="false">INDEX(BucketTable,MATCH(B3589,SumMonths,0),1)</f>
        <v>#N/A</v>
      </c>
      <c r="K3589" s="57" t="e">
        <f aca="false">INDEX(lava,MATCH(B3589,SumMonths,0),2)</f>
        <v>#N/A</v>
      </c>
      <c r="Y3589" s="171"/>
    </row>
    <row r="3590" customFormat="false" ht="12.75" hidden="false" customHeight="false" outlineLevel="0" collapsed="false">
      <c r="A3590" s="57" t="e">
        <f aca="false">INDEX(BucketTable,MATCH(B3590,SumMonths,0),1)</f>
        <v>#N/A</v>
      </c>
      <c r="K3590" s="57" t="e">
        <f aca="false">INDEX(lava,MATCH(B3590,SumMonths,0),2)</f>
        <v>#N/A</v>
      </c>
      <c r="Y3590" s="171"/>
    </row>
    <row r="3591" customFormat="false" ht="12.75" hidden="false" customHeight="false" outlineLevel="0" collapsed="false">
      <c r="A3591" s="57" t="e">
        <f aca="false">INDEX(BucketTable,MATCH(B3591,SumMonths,0),1)</f>
        <v>#N/A</v>
      </c>
      <c r="K3591" s="57" t="e">
        <f aca="false">INDEX(lava,MATCH(B3591,SumMonths,0),2)</f>
        <v>#N/A</v>
      </c>
      <c r="Y3591" s="171"/>
    </row>
    <row r="3592" customFormat="false" ht="12.75" hidden="false" customHeight="false" outlineLevel="0" collapsed="false">
      <c r="A3592" s="57" t="e">
        <f aca="false">INDEX(BucketTable,MATCH(B3592,SumMonths,0),1)</f>
        <v>#N/A</v>
      </c>
      <c r="K3592" s="57" t="e">
        <f aca="false">INDEX(lava,MATCH(B3592,SumMonths,0),2)</f>
        <v>#N/A</v>
      </c>
      <c r="Y3592" s="171"/>
    </row>
    <row r="3593" customFormat="false" ht="12.75" hidden="false" customHeight="false" outlineLevel="0" collapsed="false">
      <c r="A3593" s="57" t="e">
        <f aca="false">INDEX(BucketTable,MATCH(B3593,SumMonths,0),1)</f>
        <v>#N/A</v>
      </c>
      <c r="K3593" s="57" t="e">
        <f aca="false">INDEX(lava,MATCH(B3593,SumMonths,0),2)</f>
        <v>#N/A</v>
      </c>
      <c r="Y3593" s="171"/>
    </row>
    <row r="3594" customFormat="false" ht="12.75" hidden="false" customHeight="false" outlineLevel="0" collapsed="false">
      <c r="A3594" s="57" t="e">
        <f aca="false">INDEX(BucketTable,MATCH(B3594,SumMonths,0),1)</f>
        <v>#N/A</v>
      </c>
      <c r="K3594" s="57" t="e">
        <f aca="false">INDEX(lava,MATCH(B3594,SumMonths,0),2)</f>
        <v>#N/A</v>
      </c>
      <c r="Y3594" s="171"/>
    </row>
    <row r="3595" customFormat="false" ht="12.75" hidden="false" customHeight="false" outlineLevel="0" collapsed="false">
      <c r="A3595" s="57" t="e">
        <f aca="false">INDEX(BucketTable,MATCH(B3595,SumMonths,0),1)</f>
        <v>#N/A</v>
      </c>
      <c r="K3595" s="57" t="e">
        <f aca="false">INDEX(lava,MATCH(B3595,SumMonths,0),2)</f>
        <v>#N/A</v>
      </c>
      <c r="Y3595" s="171"/>
    </row>
    <row r="3596" customFormat="false" ht="12.75" hidden="false" customHeight="false" outlineLevel="0" collapsed="false">
      <c r="A3596" s="57" t="e">
        <f aca="false">INDEX(BucketTable,MATCH(B3596,SumMonths,0),1)</f>
        <v>#N/A</v>
      </c>
      <c r="K3596" s="57" t="e">
        <f aca="false">INDEX(lava,MATCH(B3596,SumMonths,0),2)</f>
        <v>#N/A</v>
      </c>
      <c r="Y3596" s="171"/>
    </row>
    <row r="3597" customFormat="false" ht="12.75" hidden="false" customHeight="false" outlineLevel="0" collapsed="false">
      <c r="A3597" s="57" t="e">
        <f aca="false">INDEX(BucketTable,MATCH(B3597,SumMonths,0),1)</f>
        <v>#N/A</v>
      </c>
      <c r="K3597" s="57" t="e">
        <f aca="false">INDEX(lava,MATCH(B3597,SumMonths,0),2)</f>
        <v>#N/A</v>
      </c>
      <c r="Y3597" s="171"/>
    </row>
    <row r="3598" customFormat="false" ht="12.75" hidden="false" customHeight="false" outlineLevel="0" collapsed="false">
      <c r="A3598" s="57" t="e">
        <f aca="false">INDEX(BucketTable,MATCH(B3598,SumMonths,0),1)</f>
        <v>#N/A</v>
      </c>
      <c r="K3598" s="57" t="e">
        <f aca="false">INDEX(lava,MATCH(B3598,SumMonths,0),2)</f>
        <v>#N/A</v>
      </c>
      <c r="Y3598" s="171"/>
    </row>
    <row r="3599" customFormat="false" ht="12.75" hidden="false" customHeight="false" outlineLevel="0" collapsed="false">
      <c r="A3599" s="57" t="e">
        <f aca="false">INDEX(BucketTable,MATCH(B3599,SumMonths,0),1)</f>
        <v>#N/A</v>
      </c>
      <c r="K3599" s="57" t="e">
        <f aca="false">INDEX(lava,MATCH(B3599,SumMonths,0),2)</f>
        <v>#N/A</v>
      </c>
      <c r="Y3599" s="171"/>
    </row>
    <row r="3600" customFormat="false" ht="12.75" hidden="false" customHeight="false" outlineLevel="0" collapsed="false">
      <c r="A3600" s="57" t="e">
        <f aca="false">INDEX(BucketTable,MATCH(B3600,SumMonths,0),1)</f>
        <v>#N/A</v>
      </c>
      <c r="K3600" s="57" t="e">
        <f aca="false">INDEX(lava,MATCH(B3600,SumMonths,0),2)</f>
        <v>#N/A</v>
      </c>
      <c r="Y3600" s="171"/>
    </row>
    <row r="3601" customFormat="false" ht="12.75" hidden="false" customHeight="false" outlineLevel="0" collapsed="false">
      <c r="A3601" s="57" t="e">
        <f aca="false">INDEX(BucketTable,MATCH(B3601,SumMonths,0),1)</f>
        <v>#N/A</v>
      </c>
      <c r="K3601" s="57" t="e">
        <f aca="false">INDEX(lava,MATCH(B3601,SumMonths,0),2)</f>
        <v>#N/A</v>
      </c>
      <c r="Y3601" s="171"/>
    </row>
    <row r="3602" customFormat="false" ht="12.75" hidden="false" customHeight="false" outlineLevel="0" collapsed="false">
      <c r="A3602" s="57" t="e">
        <f aca="false">INDEX(BucketTable,MATCH(B3602,SumMonths,0),1)</f>
        <v>#N/A</v>
      </c>
      <c r="K3602" s="57" t="e">
        <f aca="false">INDEX(lava,MATCH(B3602,SumMonths,0),2)</f>
        <v>#N/A</v>
      </c>
      <c r="Y3602" s="171"/>
    </row>
    <row r="3603" customFormat="false" ht="12.75" hidden="false" customHeight="false" outlineLevel="0" collapsed="false">
      <c r="A3603" s="57" t="e">
        <f aca="false">INDEX(BucketTable,MATCH(B3603,SumMonths,0),1)</f>
        <v>#N/A</v>
      </c>
      <c r="K3603" s="57" t="e">
        <f aca="false">INDEX(lava,MATCH(B3603,SumMonths,0),2)</f>
        <v>#N/A</v>
      </c>
      <c r="Y3603" s="171"/>
    </row>
    <row r="3604" customFormat="false" ht="12.75" hidden="false" customHeight="false" outlineLevel="0" collapsed="false">
      <c r="A3604" s="57" t="e">
        <f aca="false">INDEX(BucketTable,MATCH(B3604,SumMonths,0),1)</f>
        <v>#N/A</v>
      </c>
      <c r="K3604" s="57" t="e">
        <f aca="false">INDEX(lava,MATCH(B3604,SumMonths,0),2)</f>
        <v>#N/A</v>
      </c>
      <c r="Y3604" s="171"/>
    </row>
    <row r="3605" customFormat="false" ht="12.75" hidden="false" customHeight="false" outlineLevel="0" collapsed="false">
      <c r="A3605" s="57" t="e">
        <f aca="false">INDEX(BucketTable,MATCH(B3605,SumMonths,0),1)</f>
        <v>#N/A</v>
      </c>
      <c r="K3605" s="57" t="e">
        <f aca="false">INDEX(lava,MATCH(B3605,SumMonths,0),2)</f>
        <v>#N/A</v>
      </c>
      <c r="Y3605" s="171"/>
    </row>
    <row r="3606" customFormat="false" ht="12.75" hidden="false" customHeight="false" outlineLevel="0" collapsed="false">
      <c r="A3606" s="57" t="e">
        <f aca="false">INDEX(BucketTable,MATCH(B3606,SumMonths,0),1)</f>
        <v>#N/A</v>
      </c>
      <c r="K3606" s="57" t="e">
        <f aca="false">INDEX(lava,MATCH(B3606,SumMonths,0),2)</f>
        <v>#N/A</v>
      </c>
      <c r="Y3606" s="171"/>
    </row>
    <row r="3607" customFormat="false" ht="12.75" hidden="false" customHeight="false" outlineLevel="0" collapsed="false">
      <c r="A3607" s="57" t="e">
        <f aca="false">INDEX(BucketTable,MATCH(B3607,SumMonths,0),1)</f>
        <v>#N/A</v>
      </c>
      <c r="K3607" s="57" t="e">
        <f aca="false">INDEX(lava,MATCH(B3607,SumMonths,0),2)</f>
        <v>#N/A</v>
      </c>
      <c r="Y3607" s="171"/>
    </row>
    <row r="3608" customFormat="false" ht="12.75" hidden="false" customHeight="false" outlineLevel="0" collapsed="false">
      <c r="A3608" s="57" t="e">
        <f aca="false">INDEX(BucketTable,MATCH(B3608,SumMonths,0),1)</f>
        <v>#N/A</v>
      </c>
      <c r="K3608" s="57" t="e">
        <f aca="false">INDEX(lava,MATCH(B3608,SumMonths,0),2)</f>
        <v>#N/A</v>
      </c>
      <c r="Y3608" s="171"/>
    </row>
    <row r="3609" customFormat="false" ht="12.75" hidden="false" customHeight="false" outlineLevel="0" collapsed="false">
      <c r="A3609" s="57" t="e">
        <f aca="false">INDEX(BucketTable,MATCH(B3609,SumMonths,0),1)</f>
        <v>#N/A</v>
      </c>
      <c r="K3609" s="57" t="e">
        <f aca="false">INDEX(lava,MATCH(B3609,SumMonths,0),2)</f>
        <v>#N/A</v>
      </c>
      <c r="Y3609" s="171"/>
    </row>
    <row r="3610" customFormat="false" ht="12.75" hidden="false" customHeight="false" outlineLevel="0" collapsed="false">
      <c r="A3610" s="57" t="e">
        <f aca="false">INDEX(BucketTable,MATCH(B3610,SumMonths,0),1)</f>
        <v>#N/A</v>
      </c>
      <c r="K3610" s="57" t="e">
        <f aca="false">INDEX(lava,MATCH(B3610,SumMonths,0),2)</f>
        <v>#N/A</v>
      </c>
      <c r="Y3610" s="171"/>
    </row>
    <row r="3611" customFormat="false" ht="12.75" hidden="false" customHeight="false" outlineLevel="0" collapsed="false">
      <c r="A3611" s="57" t="e">
        <f aca="false">INDEX(BucketTable,MATCH(B3611,SumMonths,0),1)</f>
        <v>#N/A</v>
      </c>
      <c r="K3611" s="57" t="e">
        <f aca="false">INDEX(lava,MATCH(B3611,SumMonths,0),2)</f>
        <v>#N/A</v>
      </c>
      <c r="Y3611" s="171"/>
    </row>
    <row r="3612" customFormat="false" ht="12.75" hidden="false" customHeight="false" outlineLevel="0" collapsed="false">
      <c r="A3612" s="57" t="e">
        <f aca="false">INDEX(BucketTable,MATCH(B3612,SumMonths,0),1)</f>
        <v>#N/A</v>
      </c>
      <c r="K3612" s="57" t="e">
        <f aca="false">INDEX(lava,MATCH(B3612,SumMonths,0),2)</f>
        <v>#N/A</v>
      </c>
      <c r="Y3612" s="171"/>
    </row>
    <row r="3613" customFormat="false" ht="12.75" hidden="false" customHeight="false" outlineLevel="0" collapsed="false">
      <c r="A3613" s="57" t="e">
        <f aca="false">INDEX(BucketTable,MATCH(B3613,SumMonths,0),1)</f>
        <v>#N/A</v>
      </c>
      <c r="K3613" s="57" t="e">
        <f aca="false">INDEX(lava,MATCH(B3613,SumMonths,0),2)</f>
        <v>#N/A</v>
      </c>
      <c r="Y3613" s="171"/>
    </row>
    <row r="3614" customFormat="false" ht="12.75" hidden="false" customHeight="false" outlineLevel="0" collapsed="false">
      <c r="A3614" s="57" t="e">
        <f aca="false">INDEX(BucketTable,MATCH(B3614,SumMonths,0),1)</f>
        <v>#N/A</v>
      </c>
      <c r="K3614" s="57" t="e">
        <f aca="false">INDEX(lava,MATCH(B3614,SumMonths,0),2)</f>
        <v>#N/A</v>
      </c>
      <c r="Y3614" s="171"/>
    </row>
    <row r="3615" customFormat="false" ht="12.75" hidden="false" customHeight="false" outlineLevel="0" collapsed="false">
      <c r="A3615" s="57" t="e">
        <f aca="false">INDEX(BucketTable,MATCH(B3615,SumMonths,0),1)</f>
        <v>#N/A</v>
      </c>
      <c r="K3615" s="57" t="e">
        <f aca="false">INDEX(lava,MATCH(B3615,SumMonths,0),2)</f>
        <v>#N/A</v>
      </c>
      <c r="Y3615" s="171"/>
    </row>
    <row r="3616" customFormat="false" ht="12.75" hidden="false" customHeight="false" outlineLevel="0" collapsed="false">
      <c r="A3616" s="57" t="e">
        <f aca="false">INDEX(BucketTable,MATCH(B3616,SumMonths,0),1)</f>
        <v>#N/A</v>
      </c>
      <c r="K3616" s="57" t="e">
        <f aca="false">INDEX(lava,MATCH(B3616,SumMonths,0),2)</f>
        <v>#N/A</v>
      </c>
      <c r="Y3616" s="171"/>
    </row>
    <row r="3617" customFormat="false" ht="12.75" hidden="false" customHeight="false" outlineLevel="0" collapsed="false">
      <c r="A3617" s="57" t="e">
        <f aca="false">INDEX(BucketTable,MATCH(B3617,SumMonths,0),1)</f>
        <v>#N/A</v>
      </c>
      <c r="K3617" s="57" t="e">
        <f aca="false">INDEX(lava,MATCH(B3617,SumMonths,0),2)</f>
        <v>#N/A</v>
      </c>
      <c r="Y3617" s="171"/>
    </row>
    <row r="3618" customFormat="false" ht="12.75" hidden="false" customHeight="false" outlineLevel="0" collapsed="false">
      <c r="A3618" s="57" t="e">
        <f aca="false">INDEX(BucketTable,MATCH(B3618,SumMonths,0),1)</f>
        <v>#N/A</v>
      </c>
      <c r="K3618" s="57" t="e">
        <f aca="false">INDEX(lava,MATCH(B3618,SumMonths,0),2)</f>
        <v>#N/A</v>
      </c>
      <c r="Y3618" s="171"/>
    </row>
    <row r="3619" customFormat="false" ht="12.75" hidden="false" customHeight="false" outlineLevel="0" collapsed="false">
      <c r="A3619" s="57" t="e">
        <f aca="false">INDEX(BucketTable,MATCH(B3619,SumMonths,0),1)</f>
        <v>#N/A</v>
      </c>
      <c r="K3619" s="57" t="e">
        <f aca="false">INDEX(lava,MATCH(B3619,SumMonths,0),2)</f>
        <v>#N/A</v>
      </c>
      <c r="Y3619" s="171"/>
    </row>
    <row r="3620" customFormat="false" ht="12.75" hidden="false" customHeight="false" outlineLevel="0" collapsed="false">
      <c r="A3620" s="57" t="e">
        <f aca="false">INDEX(BucketTable,MATCH(B3620,SumMonths,0),1)</f>
        <v>#N/A</v>
      </c>
      <c r="K3620" s="57" t="e">
        <f aca="false">INDEX(lava,MATCH(B3620,SumMonths,0),2)</f>
        <v>#N/A</v>
      </c>
      <c r="Y3620" s="171"/>
    </row>
    <row r="3621" customFormat="false" ht="12.75" hidden="false" customHeight="false" outlineLevel="0" collapsed="false">
      <c r="A3621" s="57" t="e">
        <f aca="false">INDEX(BucketTable,MATCH(B3621,SumMonths,0),1)</f>
        <v>#N/A</v>
      </c>
      <c r="K3621" s="57" t="e">
        <f aca="false">INDEX(lava,MATCH(B3621,SumMonths,0),2)</f>
        <v>#N/A</v>
      </c>
      <c r="Y3621" s="171"/>
    </row>
    <row r="3622" customFormat="false" ht="12.75" hidden="false" customHeight="false" outlineLevel="0" collapsed="false">
      <c r="A3622" s="57" t="e">
        <f aca="false">INDEX(BucketTable,MATCH(B3622,SumMonths,0),1)</f>
        <v>#N/A</v>
      </c>
      <c r="K3622" s="57" t="e">
        <f aca="false">INDEX(lava,MATCH(B3622,SumMonths,0),2)</f>
        <v>#N/A</v>
      </c>
      <c r="Y3622" s="171"/>
    </row>
    <row r="3623" customFormat="false" ht="12.75" hidden="false" customHeight="false" outlineLevel="0" collapsed="false">
      <c r="A3623" s="57" t="e">
        <f aca="false">INDEX(BucketTable,MATCH(B3623,SumMonths,0),1)</f>
        <v>#N/A</v>
      </c>
      <c r="K3623" s="57" t="e">
        <f aca="false">INDEX(lava,MATCH(B3623,SumMonths,0),2)</f>
        <v>#N/A</v>
      </c>
      <c r="Y3623" s="171"/>
    </row>
    <row r="3624" customFormat="false" ht="12.75" hidden="false" customHeight="false" outlineLevel="0" collapsed="false">
      <c r="A3624" s="57" t="e">
        <f aca="false">INDEX(BucketTable,MATCH(B3624,SumMonths,0),1)</f>
        <v>#N/A</v>
      </c>
      <c r="K3624" s="57" t="e">
        <f aca="false">INDEX(lava,MATCH(B3624,SumMonths,0),2)</f>
        <v>#N/A</v>
      </c>
      <c r="Y3624" s="171"/>
    </row>
    <row r="3625" customFormat="false" ht="12.75" hidden="false" customHeight="false" outlineLevel="0" collapsed="false">
      <c r="A3625" s="57" t="e">
        <f aca="false">INDEX(BucketTable,MATCH(B3625,SumMonths,0),1)</f>
        <v>#N/A</v>
      </c>
      <c r="K3625" s="57" t="e">
        <f aca="false">INDEX(lava,MATCH(B3625,SumMonths,0),2)</f>
        <v>#N/A</v>
      </c>
      <c r="Y3625" s="171"/>
    </row>
    <row r="3626" customFormat="false" ht="12.75" hidden="false" customHeight="false" outlineLevel="0" collapsed="false">
      <c r="A3626" s="57" t="e">
        <f aca="false">INDEX(BucketTable,MATCH(B3626,SumMonths,0),1)</f>
        <v>#N/A</v>
      </c>
      <c r="K3626" s="57" t="e">
        <f aca="false">INDEX(lava,MATCH(B3626,SumMonths,0),2)</f>
        <v>#N/A</v>
      </c>
      <c r="Y3626" s="171"/>
    </row>
    <row r="3627" customFormat="false" ht="12.75" hidden="false" customHeight="false" outlineLevel="0" collapsed="false">
      <c r="A3627" s="57" t="e">
        <f aca="false">INDEX(BucketTable,MATCH(B3627,SumMonths,0),1)</f>
        <v>#N/A</v>
      </c>
      <c r="K3627" s="57" t="e">
        <f aca="false">INDEX(lava,MATCH(B3627,SumMonths,0),2)</f>
        <v>#N/A</v>
      </c>
      <c r="Y3627" s="171"/>
    </row>
    <row r="3628" customFormat="false" ht="12.75" hidden="false" customHeight="false" outlineLevel="0" collapsed="false">
      <c r="A3628" s="57" t="e">
        <f aca="false">INDEX(BucketTable,MATCH(B3628,SumMonths,0),1)</f>
        <v>#N/A</v>
      </c>
      <c r="K3628" s="57" t="e">
        <f aca="false">INDEX(lava,MATCH(B3628,SumMonths,0),2)</f>
        <v>#N/A</v>
      </c>
      <c r="Y3628" s="171"/>
    </row>
    <row r="3629" customFormat="false" ht="12.75" hidden="false" customHeight="false" outlineLevel="0" collapsed="false">
      <c r="A3629" s="57" t="e">
        <f aca="false">INDEX(BucketTable,MATCH(B3629,SumMonths,0),1)</f>
        <v>#N/A</v>
      </c>
      <c r="K3629" s="57" t="e">
        <f aca="false">INDEX(lava,MATCH(B3629,SumMonths,0),2)</f>
        <v>#N/A</v>
      </c>
      <c r="Y3629" s="171"/>
    </row>
    <row r="3630" customFormat="false" ht="12.75" hidden="false" customHeight="false" outlineLevel="0" collapsed="false">
      <c r="A3630" s="57" t="e">
        <f aca="false">INDEX(BucketTable,MATCH(B3630,SumMonths,0),1)</f>
        <v>#N/A</v>
      </c>
      <c r="K3630" s="57" t="e">
        <f aca="false">INDEX(lava,MATCH(B3630,SumMonths,0),2)</f>
        <v>#N/A</v>
      </c>
      <c r="Y3630" s="171"/>
    </row>
    <row r="3631" customFormat="false" ht="12.75" hidden="false" customHeight="false" outlineLevel="0" collapsed="false">
      <c r="A3631" s="57" t="e">
        <f aca="false">INDEX(BucketTable,MATCH(B3631,SumMonths,0),1)</f>
        <v>#N/A</v>
      </c>
      <c r="K3631" s="57" t="e">
        <f aca="false">INDEX(lava,MATCH(B3631,SumMonths,0),2)</f>
        <v>#N/A</v>
      </c>
      <c r="Y3631" s="171"/>
    </row>
    <row r="3632" customFormat="false" ht="12.75" hidden="false" customHeight="false" outlineLevel="0" collapsed="false">
      <c r="A3632" s="57" t="e">
        <f aca="false">INDEX(BucketTable,MATCH(B3632,SumMonths,0),1)</f>
        <v>#N/A</v>
      </c>
      <c r="K3632" s="57" t="e">
        <f aca="false">INDEX(lava,MATCH(B3632,SumMonths,0),2)</f>
        <v>#N/A</v>
      </c>
      <c r="Y3632" s="171"/>
    </row>
    <row r="3633" customFormat="false" ht="12.75" hidden="false" customHeight="false" outlineLevel="0" collapsed="false">
      <c r="A3633" s="57" t="e">
        <f aca="false">INDEX(BucketTable,MATCH(B3633,SumMonths,0),1)</f>
        <v>#N/A</v>
      </c>
      <c r="K3633" s="57" t="e">
        <f aca="false">INDEX(lava,MATCH(B3633,SumMonths,0),2)</f>
        <v>#N/A</v>
      </c>
      <c r="Y3633" s="171"/>
    </row>
    <row r="3634" customFormat="false" ht="12.75" hidden="false" customHeight="false" outlineLevel="0" collapsed="false">
      <c r="A3634" s="57" t="e">
        <f aca="false">INDEX(BucketTable,MATCH(B3634,SumMonths,0),1)</f>
        <v>#N/A</v>
      </c>
      <c r="K3634" s="57" t="e">
        <f aca="false">INDEX(lava,MATCH(B3634,SumMonths,0),2)</f>
        <v>#N/A</v>
      </c>
      <c r="Y3634" s="171"/>
    </row>
    <row r="3635" customFormat="false" ht="12.75" hidden="false" customHeight="false" outlineLevel="0" collapsed="false">
      <c r="A3635" s="57" t="e">
        <f aca="false">INDEX(BucketTable,MATCH(B3635,SumMonths,0),1)</f>
        <v>#N/A</v>
      </c>
      <c r="K3635" s="57" t="e">
        <f aca="false">INDEX(lava,MATCH(B3635,SumMonths,0),2)</f>
        <v>#N/A</v>
      </c>
      <c r="Y3635" s="171"/>
    </row>
    <row r="3636" customFormat="false" ht="12.75" hidden="false" customHeight="false" outlineLevel="0" collapsed="false">
      <c r="A3636" s="57" t="e">
        <f aca="false">INDEX(BucketTable,MATCH(B3636,SumMonths,0),1)</f>
        <v>#N/A</v>
      </c>
      <c r="K3636" s="57" t="e">
        <f aca="false">INDEX(lava,MATCH(B3636,SumMonths,0),2)</f>
        <v>#N/A</v>
      </c>
      <c r="Y3636" s="171"/>
    </row>
    <row r="3637" customFormat="false" ht="12.75" hidden="false" customHeight="false" outlineLevel="0" collapsed="false">
      <c r="A3637" s="57" t="e">
        <f aca="false">INDEX(BucketTable,MATCH(B3637,SumMonths,0),1)</f>
        <v>#N/A</v>
      </c>
      <c r="K3637" s="57" t="e">
        <f aca="false">INDEX(lava,MATCH(B3637,SumMonths,0),2)</f>
        <v>#N/A</v>
      </c>
      <c r="Y3637" s="171"/>
    </row>
    <row r="3638" customFormat="false" ht="12.75" hidden="false" customHeight="false" outlineLevel="0" collapsed="false">
      <c r="A3638" s="57" t="e">
        <f aca="false">INDEX(BucketTable,MATCH(B3638,SumMonths,0),1)</f>
        <v>#N/A</v>
      </c>
      <c r="K3638" s="57" t="e">
        <f aca="false">INDEX(lava,MATCH(B3638,SumMonths,0),2)</f>
        <v>#N/A</v>
      </c>
      <c r="Y3638" s="171"/>
    </row>
    <row r="3639" customFormat="false" ht="12.75" hidden="false" customHeight="false" outlineLevel="0" collapsed="false">
      <c r="A3639" s="57" t="e">
        <f aca="false">INDEX(BucketTable,MATCH(B3639,SumMonths,0),1)</f>
        <v>#N/A</v>
      </c>
      <c r="K3639" s="57" t="e">
        <f aca="false">INDEX(lava,MATCH(B3639,SumMonths,0),2)</f>
        <v>#N/A</v>
      </c>
      <c r="Y3639" s="171"/>
    </row>
    <row r="3640" customFormat="false" ht="12.75" hidden="false" customHeight="false" outlineLevel="0" collapsed="false">
      <c r="A3640" s="57" t="e">
        <f aca="false">INDEX(BucketTable,MATCH(B3640,SumMonths,0),1)</f>
        <v>#N/A</v>
      </c>
      <c r="K3640" s="57" t="e">
        <f aca="false">INDEX(lava,MATCH(B3640,SumMonths,0),2)</f>
        <v>#N/A</v>
      </c>
      <c r="Y3640" s="171"/>
    </row>
    <row r="3641" customFormat="false" ht="12.75" hidden="false" customHeight="false" outlineLevel="0" collapsed="false">
      <c r="A3641" s="57" t="e">
        <f aca="false">INDEX(BucketTable,MATCH(B3641,SumMonths,0),1)</f>
        <v>#N/A</v>
      </c>
      <c r="K3641" s="57" t="e">
        <f aca="false">INDEX(lava,MATCH(B3641,SumMonths,0),2)</f>
        <v>#N/A</v>
      </c>
      <c r="Y3641" s="171"/>
    </row>
    <row r="3642" customFormat="false" ht="12.75" hidden="false" customHeight="false" outlineLevel="0" collapsed="false">
      <c r="A3642" s="57" t="e">
        <f aca="false">INDEX(BucketTable,MATCH(B3642,SumMonths,0),1)</f>
        <v>#N/A</v>
      </c>
      <c r="K3642" s="57" t="e">
        <f aca="false">INDEX(lava,MATCH(B3642,SumMonths,0),2)</f>
        <v>#N/A</v>
      </c>
      <c r="Y3642" s="171"/>
    </row>
    <row r="3643" customFormat="false" ht="12.75" hidden="false" customHeight="false" outlineLevel="0" collapsed="false">
      <c r="A3643" s="57" t="e">
        <f aca="false">INDEX(BucketTable,MATCH(B3643,SumMonths,0),1)</f>
        <v>#N/A</v>
      </c>
      <c r="K3643" s="57" t="e">
        <f aca="false">INDEX(lava,MATCH(B3643,SumMonths,0),2)</f>
        <v>#N/A</v>
      </c>
      <c r="Y3643" s="171"/>
    </row>
    <row r="3644" customFormat="false" ht="12.75" hidden="false" customHeight="false" outlineLevel="0" collapsed="false">
      <c r="A3644" s="57" t="e">
        <f aca="false">INDEX(BucketTable,MATCH(B3644,SumMonths,0),1)</f>
        <v>#N/A</v>
      </c>
      <c r="K3644" s="57" t="e">
        <f aca="false">INDEX(lava,MATCH(B3644,SumMonths,0),2)</f>
        <v>#N/A</v>
      </c>
      <c r="Y3644" s="171"/>
    </row>
    <row r="3645" customFormat="false" ht="12.75" hidden="false" customHeight="false" outlineLevel="0" collapsed="false">
      <c r="A3645" s="57" t="e">
        <f aca="false">INDEX(BucketTable,MATCH(B3645,SumMonths,0),1)</f>
        <v>#N/A</v>
      </c>
      <c r="K3645" s="57" t="e">
        <f aca="false">INDEX(lava,MATCH(B3645,SumMonths,0),2)</f>
        <v>#N/A</v>
      </c>
      <c r="Y3645" s="171"/>
    </row>
    <row r="3646" customFormat="false" ht="12.75" hidden="false" customHeight="false" outlineLevel="0" collapsed="false">
      <c r="A3646" s="57" t="e">
        <f aca="false">INDEX(BucketTable,MATCH(B3646,SumMonths,0),1)</f>
        <v>#N/A</v>
      </c>
      <c r="K3646" s="57" t="e">
        <f aca="false">INDEX(lava,MATCH(B3646,SumMonths,0),2)</f>
        <v>#N/A</v>
      </c>
      <c r="Y3646" s="171"/>
    </row>
    <row r="3647" customFormat="false" ht="12.75" hidden="false" customHeight="false" outlineLevel="0" collapsed="false">
      <c r="A3647" s="57" t="e">
        <f aca="false">INDEX(BucketTable,MATCH(B3647,SumMonths,0),1)</f>
        <v>#N/A</v>
      </c>
      <c r="K3647" s="57" t="e">
        <f aca="false">INDEX(lava,MATCH(B3647,SumMonths,0),2)</f>
        <v>#N/A</v>
      </c>
      <c r="Y3647" s="171"/>
    </row>
    <row r="3648" customFormat="false" ht="12.75" hidden="false" customHeight="false" outlineLevel="0" collapsed="false">
      <c r="A3648" s="57" t="e">
        <f aca="false">INDEX(BucketTable,MATCH(B3648,SumMonths,0),1)</f>
        <v>#N/A</v>
      </c>
      <c r="K3648" s="57" t="e">
        <f aca="false">INDEX(lava,MATCH(B3648,SumMonths,0),2)</f>
        <v>#N/A</v>
      </c>
      <c r="Y3648" s="171"/>
    </row>
    <row r="3649" customFormat="false" ht="12.75" hidden="false" customHeight="false" outlineLevel="0" collapsed="false">
      <c r="A3649" s="57" t="e">
        <f aca="false">INDEX(BucketTable,MATCH(B3649,SumMonths,0),1)</f>
        <v>#N/A</v>
      </c>
      <c r="K3649" s="57" t="e">
        <f aca="false">INDEX(lava,MATCH(B3649,SumMonths,0),2)</f>
        <v>#N/A</v>
      </c>
      <c r="Y3649" s="171"/>
    </row>
    <row r="3650" customFormat="false" ht="12.75" hidden="false" customHeight="false" outlineLevel="0" collapsed="false">
      <c r="A3650" s="57" t="e">
        <f aca="false">INDEX(BucketTable,MATCH(B3650,SumMonths,0),1)</f>
        <v>#N/A</v>
      </c>
      <c r="K3650" s="57" t="e">
        <f aca="false">INDEX(lava,MATCH(B3650,SumMonths,0),2)</f>
        <v>#N/A</v>
      </c>
      <c r="Y3650" s="171"/>
    </row>
    <row r="3651" customFormat="false" ht="12.75" hidden="false" customHeight="false" outlineLevel="0" collapsed="false">
      <c r="A3651" s="57" t="e">
        <f aca="false">INDEX(BucketTable,MATCH(B3651,SumMonths,0),1)</f>
        <v>#N/A</v>
      </c>
      <c r="K3651" s="57" t="e">
        <f aca="false">INDEX(lava,MATCH(B3651,SumMonths,0),2)</f>
        <v>#N/A</v>
      </c>
      <c r="Y3651" s="171"/>
    </row>
    <row r="3652" customFormat="false" ht="12.75" hidden="false" customHeight="false" outlineLevel="0" collapsed="false">
      <c r="A3652" s="57" t="e">
        <f aca="false">INDEX(BucketTable,MATCH(B3652,SumMonths,0),1)</f>
        <v>#N/A</v>
      </c>
      <c r="K3652" s="57" t="e">
        <f aca="false">INDEX(lava,MATCH(B3652,SumMonths,0),2)</f>
        <v>#N/A</v>
      </c>
      <c r="Y3652" s="171"/>
    </row>
    <row r="3653" customFormat="false" ht="12.75" hidden="false" customHeight="false" outlineLevel="0" collapsed="false">
      <c r="A3653" s="57" t="e">
        <f aca="false">INDEX(BucketTable,MATCH(B3653,SumMonths,0),1)</f>
        <v>#N/A</v>
      </c>
      <c r="K3653" s="57" t="e">
        <f aca="false">INDEX(lava,MATCH(B3653,SumMonths,0),2)</f>
        <v>#N/A</v>
      </c>
      <c r="Y3653" s="171"/>
    </row>
    <row r="3654" customFormat="false" ht="12.75" hidden="false" customHeight="false" outlineLevel="0" collapsed="false">
      <c r="A3654" s="57" t="e">
        <f aca="false">INDEX(BucketTable,MATCH(B3654,SumMonths,0),1)</f>
        <v>#N/A</v>
      </c>
      <c r="K3654" s="57" t="e">
        <f aca="false">INDEX(lava,MATCH(B3654,SumMonths,0),2)</f>
        <v>#N/A</v>
      </c>
      <c r="Y3654" s="171"/>
    </row>
    <row r="3655" customFormat="false" ht="12.75" hidden="false" customHeight="false" outlineLevel="0" collapsed="false">
      <c r="A3655" s="57" t="e">
        <f aca="false">INDEX(BucketTable,MATCH(B3655,SumMonths,0),1)</f>
        <v>#N/A</v>
      </c>
      <c r="K3655" s="57" t="e">
        <f aca="false">INDEX(lava,MATCH(B3655,SumMonths,0),2)</f>
        <v>#N/A</v>
      </c>
      <c r="Y3655" s="171"/>
    </row>
    <row r="3656" customFormat="false" ht="12.75" hidden="false" customHeight="false" outlineLevel="0" collapsed="false">
      <c r="A3656" s="57" t="e">
        <f aca="false">INDEX(BucketTable,MATCH(B3656,SumMonths,0),1)</f>
        <v>#N/A</v>
      </c>
      <c r="K3656" s="57" t="e">
        <f aca="false">INDEX(lava,MATCH(B3656,SumMonths,0),2)</f>
        <v>#N/A</v>
      </c>
      <c r="Y3656" s="171"/>
    </row>
    <row r="3657" customFormat="false" ht="12.75" hidden="false" customHeight="false" outlineLevel="0" collapsed="false">
      <c r="A3657" s="57" t="e">
        <f aca="false">INDEX(BucketTable,MATCH(B3657,SumMonths,0),1)</f>
        <v>#N/A</v>
      </c>
      <c r="K3657" s="57" t="e">
        <f aca="false">INDEX(lava,MATCH(B3657,SumMonths,0),2)</f>
        <v>#N/A</v>
      </c>
      <c r="Y3657" s="171"/>
    </row>
    <row r="3658" customFormat="false" ht="12.75" hidden="false" customHeight="false" outlineLevel="0" collapsed="false">
      <c r="A3658" s="57" t="e">
        <f aca="false">INDEX(BucketTable,MATCH(B3658,SumMonths,0),1)</f>
        <v>#N/A</v>
      </c>
      <c r="K3658" s="57" t="e">
        <f aca="false">INDEX(lava,MATCH(B3658,SumMonths,0),2)</f>
        <v>#N/A</v>
      </c>
      <c r="Y3658" s="171"/>
    </row>
    <row r="3659" customFormat="false" ht="12.75" hidden="false" customHeight="false" outlineLevel="0" collapsed="false">
      <c r="A3659" s="57" t="e">
        <f aca="false">INDEX(BucketTable,MATCH(B3659,SumMonths,0),1)</f>
        <v>#N/A</v>
      </c>
      <c r="K3659" s="57" t="e">
        <f aca="false">INDEX(lava,MATCH(B3659,SumMonths,0),2)</f>
        <v>#N/A</v>
      </c>
      <c r="Y3659" s="171"/>
    </row>
    <row r="3660" customFormat="false" ht="12.75" hidden="false" customHeight="false" outlineLevel="0" collapsed="false">
      <c r="A3660" s="57" t="e">
        <f aca="false">INDEX(BucketTable,MATCH(B3660,SumMonths,0),1)</f>
        <v>#N/A</v>
      </c>
      <c r="K3660" s="57" t="e">
        <f aca="false">INDEX(lava,MATCH(B3660,SumMonths,0),2)</f>
        <v>#N/A</v>
      </c>
      <c r="Y3660" s="171"/>
    </row>
    <row r="3661" customFormat="false" ht="12.75" hidden="false" customHeight="false" outlineLevel="0" collapsed="false">
      <c r="A3661" s="57" t="e">
        <f aca="false">INDEX(BucketTable,MATCH(B3661,SumMonths,0),1)</f>
        <v>#N/A</v>
      </c>
      <c r="K3661" s="57" t="e">
        <f aca="false">INDEX(lava,MATCH(B3661,SumMonths,0),2)</f>
        <v>#N/A</v>
      </c>
      <c r="Y3661" s="171"/>
    </row>
    <row r="3662" customFormat="false" ht="12.75" hidden="false" customHeight="false" outlineLevel="0" collapsed="false">
      <c r="A3662" s="57" t="e">
        <f aca="false">INDEX(BucketTable,MATCH(B3662,SumMonths,0),1)</f>
        <v>#N/A</v>
      </c>
      <c r="K3662" s="57" t="e">
        <f aca="false">INDEX(lava,MATCH(B3662,SumMonths,0),2)</f>
        <v>#N/A</v>
      </c>
      <c r="Y3662" s="171"/>
    </row>
    <row r="3663" customFormat="false" ht="12.75" hidden="false" customHeight="false" outlineLevel="0" collapsed="false">
      <c r="A3663" s="57" t="e">
        <f aca="false">INDEX(BucketTable,MATCH(B3663,SumMonths,0),1)</f>
        <v>#N/A</v>
      </c>
      <c r="K3663" s="57" t="e">
        <f aca="false">INDEX(lava,MATCH(B3663,SumMonths,0),2)</f>
        <v>#N/A</v>
      </c>
      <c r="Y3663" s="171"/>
    </row>
    <row r="3664" customFormat="false" ht="12.75" hidden="false" customHeight="false" outlineLevel="0" collapsed="false">
      <c r="A3664" s="57" t="e">
        <f aca="false">INDEX(BucketTable,MATCH(B3664,SumMonths,0),1)</f>
        <v>#N/A</v>
      </c>
      <c r="K3664" s="57" t="e">
        <f aca="false">INDEX(lava,MATCH(B3664,SumMonths,0),2)</f>
        <v>#N/A</v>
      </c>
      <c r="Y3664" s="171"/>
    </row>
    <row r="3665" customFormat="false" ht="12.75" hidden="false" customHeight="false" outlineLevel="0" collapsed="false">
      <c r="A3665" s="57" t="e">
        <f aca="false">INDEX(BucketTable,MATCH(B3665,SumMonths,0),1)</f>
        <v>#N/A</v>
      </c>
      <c r="K3665" s="57" t="e">
        <f aca="false">INDEX(lava,MATCH(B3665,SumMonths,0),2)</f>
        <v>#N/A</v>
      </c>
      <c r="Y3665" s="171"/>
    </row>
    <row r="3666" customFormat="false" ht="12.75" hidden="false" customHeight="false" outlineLevel="0" collapsed="false">
      <c r="A3666" s="57" t="e">
        <f aca="false">INDEX(BucketTable,MATCH(B3666,SumMonths,0),1)</f>
        <v>#N/A</v>
      </c>
      <c r="K3666" s="57" t="e">
        <f aca="false">INDEX(lava,MATCH(B3666,SumMonths,0),2)</f>
        <v>#N/A</v>
      </c>
      <c r="Y3666" s="171"/>
    </row>
    <row r="3667" customFormat="false" ht="12.75" hidden="false" customHeight="false" outlineLevel="0" collapsed="false">
      <c r="A3667" s="57" t="e">
        <f aca="false">INDEX(BucketTable,MATCH(B3667,SumMonths,0),1)</f>
        <v>#N/A</v>
      </c>
      <c r="K3667" s="57" t="e">
        <f aca="false">INDEX(lava,MATCH(B3667,SumMonths,0),2)</f>
        <v>#N/A</v>
      </c>
      <c r="Y3667" s="171"/>
    </row>
    <row r="3668" customFormat="false" ht="12.75" hidden="false" customHeight="false" outlineLevel="0" collapsed="false">
      <c r="A3668" s="57" t="e">
        <f aca="false">INDEX(BucketTable,MATCH(B3668,SumMonths,0),1)</f>
        <v>#N/A</v>
      </c>
      <c r="K3668" s="57" t="e">
        <f aca="false">INDEX(lava,MATCH(B3668,SumMonths,0),2)</f>
        <v>#N/A</v>
      </c>
      <c r="Y3668" s="171"/>
    </row>
    <row r="3669" customFormat="false" ht="12.75" hidden="false" customHeight="false" outlineLevel="0" collapsed="false">
      <c r="A3669" s="57" t="e">
        <f aca="false">INDEX(BucketTable,MATCH(B3669,SumMonths,0),1)</f>
        <v>#N/A</v>
      </c>
      <c r="K3669" s="57" t="e">
        <f aca="false">INDEX(lava,MATCH(B3669,SumMonths,0),2)</f>
        <v>#N/A</v>
      </c>
      <c r="Y3669" s="171"/>
    </row>
    <row r="3670" customFormat="false" ht="12.75" hidden="false" customHeight="false" outlineLevel="0" collapsed="false">
      <c r="A3670" s="57" t="e">
        <f aca="false">INDEX(BucketTable,MATCH(B3670,SumMonths,0),1)</f>
        <v>#N/A</v>
      </c>
      <c r="K3670" s="57" t="e">
        <f aca="false">INDEX(lava,MATCH(B3670,SumMonths,0),2)</f>
        <v>#N/A</v>
      </c>
      <c r="Y3670" s="171"/>
    </row>
    <row r="3671" customFormat="false" ht="12.75" hidden="false" customHeight="false" outlineLevel="0" collapsed="false">
      <c r="A3671" s="57" t="e">
        <f aca="false">INDEX(BucketTable,MATCH(B3671,SumMonths,0),1)</f>
        <v>#N/A</v>
      </c>
      <c r="K3671" s="57" t="e">
        <f aca="false">INDEX(lava,MATCH(B3671,SumMonths,0),2)</f>
        <v>#N/A</v>
      </c>
      <c r="Y3671" s="171"/>
    </row>
    <row r="3672" customFormat="false" ht="12.75" hidden="false" customHeight="false" outlineLevel="0" collapsed="false">
      <c r="A3672" s="57" t="e">
        <f aca="false">INDEX(BucketTable,MATCH(B3672,SumMonths,0),1)</f>
        <v>#N/A</v>
      </c>
      <c r="K3672" s="57" t="e">
        <f aca="false">INDEX(lava,MATCH(B3672,SumMonths,0),2)</f>
        <v>#N/A</v>
      </c>
      <c r="Y3672" s="171"/>
    </row>
    <row r="3673" customFormat="false" ht="12.75" hidden="false" customHeight="false" outlineLevel="0" collapsed="false">
      <c r="A3673" s="57" t="e">
        <f aca="false">INDEX(BucketTable,MATCH(B3673,SumMonths,0),1)</f>
        <v>#N/A</v>
      </c>
      <c r="K3673" s="57" t="e">
        <f aca="false">INDEX(lava,MATCH(B3673,SumMonths,0),2)</f>
        <v>#N/A</v>
      </c>
      <c r="Y3673" s="171"/>
    </row>
    <row r="3674" customFormat="false" ht="12.75" hidden="false" customHeight="false" outlineLevel="0" collapsed="false">
      <c r="A3674" s="57" t="e">
        <f aca="false">INDEX(BucketTable,MATCH(B3674,SumMonths,0),1)</f>
        <v>#N/A</v>
      </c>
      <c r="K3674" s="57" t="e">
        <f aca="false">INDEX(lava,MATCH(B3674,SumMonths,0),2)</f>
        <v>#N/A</v>
      </c>
      <c r="Y3674" s="171"/>
    </row>
    <row r="3675" customFormat="false" ht="12.75" hidden="false" customHeight="false" outlineLevel="0" collapsed="false">
      <c r="A3675" s="57" t="e">
        <f aca="false">INDEX(BucketTable,MATCH(B3675,SumMonths,0),1)</f>
        <v>#N/A</v>
      </c>
      <c r="K3675" s="57" t="e">
        <f aca="false">INDEX(lava,MATCH(B3675,SumMonths,0),2)</f>
        <v>#N/A</v>
      </c>
      <c r="Y3675" s="171"/>
    </row>
    <row r="3676" customFormat="false" ht="12.75" hidden="false" customHeight="false" outlineLevel="0" collapsed="false">
      <c r="A3676" s="57" t="e">
        <f aca="false">INDEX(BucketTable,MATCH(B3676,SumMonths,0),1)</f>
        <v>#N/A</v>
      </c>
      <c r="K3676" s="57" t="e">
        <f aca="false">INDEX(lava,MATCH(B3676,SumMonths,0),2)</f>
        <v>#N/A</v>
      </c>
      <c r="Y3676" s="171"/>
    </row>
    <row r="3677" customFormat="false" ht="12.75" hidden="false" customHeight="false" outlineLevel="0" collapsed="false">
      <c r="A3677" s="57" t="e">
        <f aca="false">INDEX(BucketTable,MATCH(B3677,SumMonths,0),1)</f>
        <v>#N/A</v>
      </c>
      <c r="K3677" s="57" t="e">
        <f aca="false">INDEX(lava,MATCH(B3677,SumMonths,0),2)</f>
        <v>#N/A</v>
      </c>
      <c r="Y3677" s="171"/>
    </row>
    <row r="3678" customFormat="false" ht="12.75" hidden="false" customHeight="false" outlineLevel="0" collapsed="false">
      <c r="A3678" s="57" t="e">
        <f aca="false">INDEX(BucketTable,MATCH(B3678,SumMonths,0),1)</f>
        <v>#N/A</v>
      </c>
      <c r="K3678" s="57" t="e">
        <f aca="false">INDEX(lava,MATCH(B3678,SumMonths,0),2)</f>
        <v>#N/A</v>
      </c>
      <c r="Y3678" s="171"/>
    </row>
    <row r="3679" customFormat="false" ht="12.75" hidden="false" customHeight="false" outlineLevel="0" collapsed="false">
      <c r="A3679" s="57" t="e">
        <f aca="false">INDEX(BucketTable,MATCH(B3679,SumMonths,0),1)</f>
        <v>#N/A</v>
      </c>
      <c r="K3679" s="57" t="e">
        <f aca="false">INDEX(lava,MATCH(B3679,SumMonths,0),2)</f>
        <v>#N/A</v>
      </c>
      <c r="Y3679" s="171"/>
    </row>
    <row r="3680" customFormat="false" ht="12.75" hidden="false" customHeight="false" outlineLevel="0" collapsed="false">
      <c r="A3680" s="57" t="e">
        <f aca="false">INDEX(BucketTable,MATCH(B3680,SumMonths,0),1)</f>
        <v>#N/A</v>
      </c>
      <c r="K3680" s="57" t="e">
        <f aca="false">INDEX(lava,MATCH(B3680,SumMonths,0),2)</f>
        <v>#N/A</v>
      </c>
      <c r="Y3680" s="171"/>
    </row>
    <row r="3681" customFormat="false" ht="12.75" hidden="false" customHeight="false" outlineLevel="0" collapsed="false">
      <c r="A3681" s="57" t="e">
        <f aca="false">INDEX(BucketTable,MATCH(B3681,SumMonths,0),1)</f>
        <v>#N/A</v>
      </c>
      <c r="K3681" s="57" t="e">
        <f aca="false">INDEX(lava,MATCH(B3681,SumMonths,0),2)</f>
        <v>#N/A</v>
      </c>
      <c r="Y3681" s="171"/>
    </row>
    <row r="3682" customFormat="false" ht="12.75" hidden="false" customHeight="false" outlineLevel="0" collapsed="false">
      <c r="A3682" s="57" t="e">
        <f aca="false">INDEX(BucketTable,MATCH(B3682,SumMonths,0),1)</f>
        <v>#N/A</v>
      </c>
      <c r="K3682" s="57" t="e">
        <f aca="false">INDEX(lava,MATCH(B3682,SumMonths,0),2)</f>
        <v>#N/A</v>
      </c>
      <c r="Y3682" s="171"/>
    </row>
    <row r="3683" customFormat="false" ht="12.75" hidden="false" customHeight="false" outlineLevel="0" collapsed="false">
      <c r="A3683" s="57" t="e">
        <f aca="false">INDEX(BucketTable,MATCH(B3683,SumMonths,0),1)</f>
        <v>#N/A</v>
      </c>
      <c r="K3683" s="57" t="e">
        <f aca="false">INDEX(lava,MATCH(B3683,SumMonths,0),2)</f>
        <v>#N/A</v>
      </c>
      <c r="Y3683" s="171"/>
    </row>
    <row r="3684" customFormat="false" ht="12.75" hidden="false" customHeight="false" outlineLevel="0" collapsed="false">
      <c r="A3684" s="57" t="e">
        <f aca="false">INDEX(BucketTable,MATCH(B3684,SumMonths,0),1)</f>
        <v>#N/A</v>
      </c>
      <c r="K3684" s="57" t="e">
        <f aca="false">INDEX(lava,MATCH(B3684,SumMonths,0),2)</f>
        <v>#N/A</v>
      </c>
      <c r="Y3684" s="171"/>
    </row>
    <row r="3685" customFormat="false" ht="12.75" hidden="false" customHeight="false" outlineLevel="0" collapsed="false">
      <c r="A3685" s="57" t="e">
        <f aca="false">INDEX(BucketTable,MATCH(B3685,SumMonths,0),1)</f>
        <v>#N/A</v>
      </c>
      <c r="K3685" s="57" t="e">
        <f aca="false">INDEX(lava,MATCH(B3685,SumMonths,0),2)</f>
        <v>#N/A</v>
      </c>
      <c r="Y3685" s="171"/>
    </row>
    <row r="3686" customFormat="false" ht="12.75" hidden="false" customHeight="false" outlineLevel="0" collapsed="false">
      <c r="A3686" s="57" t="e">
        <f aca="false">INDEX(BucketTable,MATCH(B3686,SumMonths,0),1)</f>
        <v>#N/A</v>
      </c>
      <c r="K3686" s="57" t="e">
        <f aca="false">INDEX(lava,MATCH(B3686,SumMonths,0),2)</f>
        <v>#N/A</v>
      </c>
      <c r="Y3686" s="171"/>
    </row>
    <row r="3687" customFormat="false" ht="12.75" hidden="false" customHeight="false" outlineLevel="0" collapsed="false">
      <c r="A3687" s="57" t="e">
        <f aca="false">INDEX(BucketTable,MATCH(B3687,SumMonths,0),1)</f>
        <v>#N/A</v>
      </c>
      <c r="K3687" s="57" t="e">
        <f aca="false">INDEX(lava,MATCH(B3687,SumMonths,0),2)</f>
        <v>#N/A</v>
      </c>
      <c r="Y3687" s="171"/>
    </row>
    <row r="3688" customFormat="false" ht="12.75" hidden="false" customHeight="false" outlineLevel="0" collapsed="false">
      <c r="A3688" s="57" t="e">
        <f aca="false">INDEX(BucketTable,MATCH(B3688,SumMonths,0),1)</f>
        <v>#N/A</v>
      </c>
      <c r="K3688" s="57" t="e">
        <f aca="false">INDEX(lava,MATCH(B3688,SumMonths,0),2)</f>
        <v>#N/A</v>
      </c>
      <c r="Y3688" s="171"/>
    </row>
    <row r="3689" customFormat="false" ht="12.75" hidden="false" customHeight="false" outlineLevel="0" collapsed="false">
      <c r="A3689" s="57" t="e">
        <f aca="false">INDEX(BucketTable,MATCH(B3689,SumMonths,0),1)</f>
        <v>#N/A</v>
      </c>
      <c r="K3689" s="57" t="e">
        <f aca="false">INDEX(lava,MATCH(B3689,SumMonths,0),2)</f>
        <v>#N/A</v>
      </c>
      <c r="Y3689" s="171"/>
    </row>
    <row r="3690" customFormat="false" ht="12.75" hidden="false" customHeight="false" outlineLevel="0" collapsed="false">
      <c r="A3690" s="57" t="e">
        <f aca="false">INDEX(BucketTable,MATCH(B3690,SumMonths,0),1)</f>
        <v>#N/A</v>
      </c>
      <c r="K3690" s="57" t="e">
        <f aca="false">INDEX(lava,MATCH(B3690,SumMonths,0),2)</f>
        <v>#N/A</v>
      </c>
      <c r="Y3690" s="171"/>
    </row>
    <row r="3691" customFormat="false" ht="12.75" hidden="false" customHeight="false" outlineLevel="0" collapsed="false">
      <c r="A3691" s="57" t="e">
        <f aca="false">INDEX(BucketTable,MATCH(B3691,SumMonths,0),1)</f>
        <v>#N/A</v>
      </c>
      <c r="K3691" s="57" t="e">
        <f aca="false">INDEX(lava,MATCH(B3691,SumMonths,0),2)</f>
        <v>#N/A</v>
      </c>
      <c r="Y3691" s="171"/>
    </row>
    <row r="3692" customFormat="false" ht="12.75" hidden="false" customHeight="false" outlineLevel="0" collapsed="false">
      <c r="A3692" s="57" t="e">
        <f aca="false">INDEX(BucketTable,MATCH(B3692,SumMonths,0),1)</f>
        <v>#N/A</v>
      </c>
      <c r="K3692" s="57" t="e">
        <f aca="false">INDEX(lava,MATCH(B3692,SumMonths,0),2)</f>
        <v>#N/A</v>
      </c>
      <c r="Y3692" s="171"/>
    </row>
    <row r="3693" customFormat="false" ht="12.75" hidden="false" customHeight="false" outlineLevel="0" collapsed="false">
      <c r="A3693" s="57" t="e">
        <f aca="false">INDEX(BucketTable,MATCH(B3693,SumMonths,0),1)</f>
        <v>#N/A</v>
      </c>
      <c r="K3693" s="57" t="e">
        <f aca="false">INDEX(lava,MATCH(B3693,SumMonths,0),2)</f>
        <v>#N/A</v>
      </c>
      <c r="Y3693" s="171"/>
    </row>
    <row r="3694" customFormat="false" ht="12.75" hidden="false" customHeight="false" outlineLevel="0" collapsed="false">
      <c r="A3694" s="57" t="e">
        <f aca="false">INDEX(BucketTable,MATCH(B3694,SumMonths,0),1)</f>
        <v>#N/A</v>
      </c>
      <c r="K3694" s="57" t="e">
        <f aca="false">INDEX(lava,MATCH(B3694,SumMonths,0),2)</f>
        <v>#N/A</v>
      </c>
      <c r="Y3694" s="171"/>
    </row>
    <row r="3695" customFormat="false" ht="12.75" hidden="false" customHeight="false" outlineLevel="0" collapsed="false">
      <c r="A3695" s="57" t="e">
        <f aca="false">INDEX(BucketTable,MATCH(B3695,SumMonths,0),1)</f>
        <v>#N/A</v>
      </c>
      <c r="K3695" s="57" t="e">
        <f aca="false">INDEX(lava,MATCH(B3695,SumMonths,0),2)</f>
        <v>#N/A</v>
      </c>
      <c r="Y3695" s="171"/>
    </row>
    <row r="3696" customFormat="false" ht="12.75" hidden="false" customHeight="false" outlineLevel="0" collapsed="false">
      <c r="A3696" s="57" t="e">
        <f aca="false">INDEX(BucketTable,MATCH(B3696,SumMonths,0),1)</f>
        <v>#N/A</v>
      </c>
      <c r="K3696" s="57" t="e">
        <f aca="false">INDEX(lava,MATCH(B3696,SumMonths,0),2)</f>
        <v>#N/A</v>
      </c>
      <c r="Y3696" s="171"/>
    </row>
    <row r="3697" customFormat="false" ht="12.75" hidden="false" customHeight="false" outlineLevel="0" collapsed="false">
      <c r="A3697" s="57" t="e">
        <f aca="false">INDEX(BucketTable,MATCH(B3697,SumMonths,0),1)</f>
        <v>#N/A</v>
      </c>
      <c r="K3697" s="57" t="e">
        <f aca="false">INDEX(lava,MATCH(B3697,SumMonths,0),2)</f>
        <v>#N/A</v>
      </c>
      <c r="Y3697" s="171"/>
    </row>
    <row r="3698" customFormat="false" ht="12.75" hidden="false" customHeight="false" outlineLevel="0" collapsed="false">
      <c r="A3698" s="57" t="e">
        <f aca="false">INDEX(BucketTable,MATCH(B3698,SumMonths,0),1)</f>
        <v>#N/A</v>
      </c>
      <c r="K3698" s="57" t="e">
        <f aca="false">INDEX(lava,MATCH(B3698,SumMonths,0),2)</f>
        <v>#N/A</v>
      </c>
      <c r="Y3698" s="171"/>
    </row>
    <row r="3699" customFormat="false" ht="12.75" hidden="false" customHeight="false" outlineLevel="0" collapsed="false">
      <c r="A3699" s="57" t="e">
        <f aca="false">INDEX(BucketTable,MATCH(B3699,SumMonths,0),1)</f>
        <v>#N/A</v>
      </c>
      <c r="K3699" s="57" t="e">
        <f aca="false">INDEX(lava,MATCH(B3699,SumMonths,0),2)</f>
        <v>#N/A</v>
      </c>
      <c r="Y3699" s="171"/>
    </row>
    <row r="3700" customFormat="false" ht="12.75" hidden="false" customHeight="false" outlineLevel="0" collapsed="false">
      <c r="A3700" s="57" t="e">
        <f aca="false">INDEX(BucketTable,MATCH(B3700,SumMonths,0),1)</f>
        <v>#N/A</v>
      </c>
      <c r="K3700" s="57" t="e">
        <f aca="false">INDEX(lava,MATCH(B3700,SumMonths,0),2)</f>
        <v>#N/A</v>
      </c>
      <c r="Y3700" s="171"/>
    </row>
    <row r="3701" customFormat="false" ht="12.75" hidden="false" customHeight="false" outlineLevel="0" collapsed="false">
      <c r="A3701" s="57" t="e">
        <f aca="false">INDEX(BucketTable,MATCH(B3701,SumMonths,0),1)</f>
        <v>#N/A</v>
      </c>
      <c r="K3701" s="57" t="e">
        <f aca="false">INDEX(lava,MATCH(B3701,SumMonths,0),2)</f>
        <v>#N/A</v>
      </c>
      <c r="Y3701" s="171"/>
    </row>
    <row r="3702" customFormat="false" ht="12.75" hidden="false" customHeight="false" outlineLevel="0" collapsed="false">
      <c r="A3702" s="57" t="e">
        <f aca="false">INDEX(BucketTable,MATCH(B3702,SumMonths,0),1)</f>
        <v>#N/A</v>
      </c>
      <c r="K3702" s="57" t="e">
        <f aca="false">INDEX(lava,MATCH(B3702,SumMonths,0),2)</f>
        <v>#N/A</v>
      </c>
      <c r="Y3702" s="171"/>
    </row>
    <row r="3703" customFormat="false" ht="12.75" hidden="false" customHeight="false" outlineLevel="0" collapsed="false">
      <c r="A3703" s="57" t="e">
        <f aca="false">INDEX(BucketTable,MATCH(B3703,SumMonths,0),1)</f>
        <v>#N/A</v>
      </c>
      <c r="K3703" s="57" t="e">
        <f aca="false">INDEX(lava,MATCH(B3703,SumMonths,0),2)</f>
        <v>#N/A</v>
      </c>
      <c r="Y3703" s="171"/>
    </row>
    <row r="3704" customFormat="false" ht="12.75" hidden="false" customHeight="false" outlineLevel="0" collapsed="false">
      <c r="A3704" s="57" t="e">
        <f aca="false">INDEX(BucketTable,MATCH(B3704,SumMonths,0),1)</f>
        <v>#N/A</v>
      </c>
      <c r="K3704" s="57" t="e">
        <f aca="false">INDEX(lava,MATCH(B3704,SumMonths,0),2)</f>
        <v>#N/A</v>
      </c>
      <c r="Y3704" s="171"/>
    </row>
    <row r="3705" customFormat="false" ht="12.75" hidden="false" customHeight="false" outlineLevel="0" collapsed="false">
      <c r="A3705" s="57" t="e">
        <f aca="false">INDEX(BucketTable,MATCH(B3705,SumMonths,0),1)</f>
        <v>#N/A</v>
      </c>
      <c r="K3705" s="57" t="e">
        <f aca="false">INDEX(lava,MATCH(B3705,SumMonths,0),2)</f>
        <v>#N/A</v>
      </c>
      <c r="Y3705" s="171"/>
    </row>
    <row r="3706" customFormat="false" ht="12.75" hidden="false" customHeight="false" outlineLevel="0" collapsed="false">
      <c r="A3706" s="57" t="e">
        <f aca="false">INDEX(BucketTable,MATCH(B3706,SumMonths,0),1)</f>
        <v>#N/A</v>
      </c>
      <c r="K3706" s="57" t="e">
        <f aca="false">INDEX(lava,MATCH(B3706,SumMonths,0),2)</f>
        <v>#N/A</v>
      </c>
      <c r="Y3706" s="171"/>
    </row>
    <row r="3707" customFormat="false" ht="12.75" hidden="false" customHeight="false" outlineLevel="0" collapsed="false">
      <c r="A3707" s="57" t="e">
        <f aca="false">INDEX(BucketTable,MATCH(B3707,SumMonths,0),1)</f>
        <v>#N/A</v>
      </c>
      <c r="K3707" s="57" t="e">
        <f aca="false">INDEX(lava,MATCH(B3707,SumMonths,0),2)</f>
        <v>#N/A</v>
      </c>
      <c r="Y3707" s="171"/>
    </row>
    <row r="3708" customFormat="false" ht="12.75" hidden="false" customHeight="false" outlineLevel="0" collapsed="false">
      <c r="A3708" s="57" t="e">
        <f aca="false">INDEX(BucketTable,MATCH(B3708,SumMonths,0),1)</f>
        <v>#N/A</v>
      </c>
      <c r="K3708" s="57" t="e">
        <f aca="false">INDEX(lava,MATCH(B3708,SumMonths,0),2)</f>
        <v>#N/A</v>
      </c>
      <c r="Y3708" s="171"/>
    </row>
    <row r="3709" customFormat="false" ht="12.75" hidden="false" customHeight="false" outlineLevel="0" collapsed="false">
      <c r="A3709" s="57" t="e">
        <f aca="false">INDEX(BucketTable,MATCH(B3709,SumMonths,0),1)</f>
        <v>#N/A</v>
      </c>
      <c r="K3709" s="57" t="e">
        <f aca="false">INDEX(lava,MATCH(B3709,SumMonths,0),2)</f>
        <v>#N/A</v>
      </c>
      <c r="Y3709" s="171"/>
    </row>
    <row r="3710" customFormat="false" ht="12.75" hidden="false" customHeight="false" outlineLevel="0" collapsed="false">
      <c r="A3710" s="57" t="e">
        <f aca="false">INDEX(BucketTable,MATCH(B3710,SumMonths,0),1)</f>
        <v>#N/A</v>
      </c>
      <c r="K3710" s="57" t="e">
        <f aca="false">INDEX(lava,MATCH(B3710,SumMonths,0),2)</f>
        <v>#N/A</v>
      </c>
      <c r="Y3710" s="171"/>
    </row>
    <row r="3711" customFormat="false" ht="12.75" hidden="false" customHeight="false" outlineLevel="0" collapsed="false">
      <c r="A3711" s="57" t="e">
        <f aca="false">INDEX(BucketTable,MATCH(B3711,SumMonths,0),1)</f>
        <v>#N/A</v>
      </c>
      <c r="K3711" s="57" t="e">
        <f aca="false">INDEX(lava,MATCH(B3711,SumMonths,0),2)</f>
        <v>#N/A</v>
      </c>
      <c r="Y3711" s="171"/>
    </row>
    <row r="3712" customFormat="false" ht="12.75" hidden="false" customHeight="false" outlineLevel="0" collapsed="false">
      <c r="A3712" s="57" t="e">
        <f aca="false">INDEX(BucketTable,MATCH(B3712,SumMonths,0),1)</f>
        <v>#N/A</v>
      </c>
      <c r="K3712" s="57" t="e">
        <f aca="false">INDEX(lava,MATCH(B3712,SumMonths,0),2)</f>
        <v>#N/A</v>
      </c>
      <c r="Y3712" s="171"/>
    </row>
    <row r="3713" customFormat="false" ht="12.75" hidden="false" customHeight="false" outlineLevel="0" collapsed="false">
      <c r="A3713" s="57" t="e">
        <f aca="false">INDEX(BucketTable,MATCH(B3713,SumMonths,0),1)</f>
        <v>#N/A</v>
      </c>
      <c r="K3713" s="57" t="e">
        <f aca="false">INDEX(lava,MATCH(B3713,SumMonths,0),2)</f>
        <v>#N/A</v>
      </c>
      <c r="Y3713" s="171"/>
    </row>
    <row r="3714" customFormat="false" ht="12.75" hidden="false" customHeight="false" outlineLevel="0" collapsed="false">
      <c r="A3714" s="57" t="e">
        <f aca="false">INDEX(BucketTable,MATCH(B3714,SumMonths,0),1)</f>
        <v>#N/A</v>
      </c>
      <c r="K3714" s="57" t="e">
        <f aca="false">INDEX(lava,MATCH(B3714,SumMonths,0),2)</f>
        <v>#N/A</v>
      </c>
      <c r="Y3714" s="171"/>
    </row>
    <row r="3715" customFormat="false" ht="12.75" hidden="false" customHeight="false" outlineLevel="0" collapsed="false">
      <c r="A3715" s="57" t="e">
        <f aca="false">INDEX(BucketTable,MATCH(B3715,SumMonths,0),1)</f>
        <v>#N/A</v>
      </c>
      <c r="K3715" s="57" t="e">
        <f aca="false">INDEX(lava,MATCH(B3715,SumMonths,0),2)</f>
        <v>#N/A</v>
      </c>
      <c r="Y3715" s="171"/>
    </row>
    <row r="3716" customFormat="false" ht="12.75" hidden="false" customHeight="false" outlineLevel="0" collapsed="false">
      <c r="A3716" s="57" t="e">
        <f aca="false">INDEX(BucketTable,MATCH(B3716,SumMonths,0),1)</f>
        <v>#N/A</v>
      </c>
      <c r="K3716" s="57" t="e">
        <f aca="false">INDEX(lava,MATCH(B3716,SumMonths,0),2)</f>
        <v>#N/A</v>
      </c>
      <c r="Y3716" s="171"/>
    </row>
    <row r="3717" customFormat="false" ht="12.75" hidden="false" customHeight="false" outlineLevel="0" collapsed="false">
      <c r="A3717" s="57" t="e">
        <f aca="false">INDEX(BucketTable,MATCH(B3717,SumMonths,0),1)</f>
        <v>#N/A</v>
      </c>
      <c r="K3717" s="57" t="e">
        <f aca="false">INDEX(lava,MATCH(B3717,SumMonths,0),2)</f>
        <v>#N/A</v>
      </c>
      <c r="Y3717" s="171"/>
    </row>
    <row r="3718" customFormat="false" ht="12.75" hidden="false" customHeight="false" outlineLevel="0" collapsed="false">
      <c r="A3718" s="57" t="e">
        <f aca="false">INDEX(BucketTable,MATCH(B3718,SumMonths,0),1)</f>
        <v>#N/A</v>
      </c>
      <c r="K3718" s="57" t="e">
        <f aca="false">INDEX(lava,MATCH(B3718,SumMonths,0),2)</f>
        <v>#N/A</v>
      </c>
      <c r="Y3718" s="171"/>
    </row>
    <row r="3719" customFormat="false" ht="12.75" hidden="false" customHeight="false" outlineLevel="0" collapsed="false">
      <c r="A3719" s="57" t="e">
        <f aca="false">INDEX(BucketTable,MATCH(B3719,SumMonths,0),1)</f>
        <v>#N/A</v>
      </c>
      <c r="K3719" s="57" t="e">
        <f aca="false">INDEX(lava,MATCH(B3719,SumMonths,0),2)</f>
        <v>#N/A</v>
      </c>
      <c r="Y3719" s="171"/>
    </row>
    <row r="3720" customFormat="false" ht="12.75" hidden="false" customHeight="false" outlineLevel="0" collapsed="false">
      <c r="A3720" s="57" t="e">
        <f aca="false">INDEX(BucketTable,MATCH(B3720,SumMonths,0),1)</f>
        <v>#N/A</v>
      </c>
      <c r="K3720" s="57" t="e">
        <f aca="false">INDEX(lava,MATCH(B3720,SumMonths,0),2)</f>
        <v>#N/A</v>
      </c>
      <c r="Y3720" s="171"/>
    </row>
    <row r="3721" customFormat="false" ht="12.75" hidden="false" customHeight="false" outlineLevel="0" collapsed="false">
      <c r="A3721" s="57" t="e">
        <f aca="false">INDEX(BucketTable,MATCH(B3721,SumMonths,0),1)</f>
        <v>#N/A</v>
      </c>
      <c r="K3721" s="57" t="e">
        <f aca="false">INDEX(lava,MATCH(B3721,SumMonths,0),2)</f>
        <v>#N/A</v>
      </c>
      <c r="Y3721" s="171"/>
    </row>
    <row r="3722" customFormat="false" ht="12.75" hidden="false" customHeight="false" outlineLevel="0" collapsed="false">
      <c r="A3722" s="57" t="e">
        <f aca="false">INDEX(BucketTable,MATCH(B3722,SumMonths,0),1)</f>
        <v>#N/A</v>
      </c>
      <c r="K3722" s="57" t="e">
        <f aca="false">INDEX(lava,MATCH(B3722,SumMonths,0),2)</f>
        <v>#N/A</v>
      </c>
      <c r="Y3722" s="171"/>
    </row>
    <row r="3723" customFormat="false" ht="12.75" hidden="false" customHeight="false" outlineLevel="0" collapsed="false">
      <c r="A3723" s="57" t="e">
        <f aca="false">INDEX(BucketTable,MATCH(B3723,SumMonths,0),1)</f>
        <v>#N/A</v>
      </c>
      <c r="K3723" s="57" t="e">
        <f aca="false">INDEX(lava,MATCH(B3723,SumMonths,0),2)</f>
        <v>#N/A</v>
      </c>
      <c r="Y3723" s="171"/>
    </row>
    <row r="3724" customFormat="false" ht="12.75" hidden="false" customHeight="false" outlineLevel="0" collapsed="false">
      <c r="A3724" s="57" t="e">
        <f aca="false">INDEX(BucketTable,MATCH(B3724,SumMonths,0),1)</f>
        <v>#N/A</v>
      </c>
      <c r="K3724" s="57" t="e">
        <f aca="false">INDEX(lava,MATCH(B3724,SumMonths,0),2)</f>
        <v>#N/A</v>
      </c>
      <c r="Y3724" s="171"/>
    </row>
    <row r="3725" customFormat="false" ht="12.75" hidden="false" customHeight="false" outlineLevel="0" collapsed="false">
      <c r="A3725" s="57" t="e">
        <f aca="false">INDEX(BucketTable,MATCH(B3725,SumMonths,0),1)</f>
        <v>#N/A</v>
      </c>
      <c r="K3725" s="57" t="e">
        <f aca="false">INDEX(lava,MATCH(B3725,SumMonths,0),2)</f>
        <v>#N/A</v>
      </c>
      <c r="Y3725" s="171"/>
    </row>
    <row r="3726" customFormat="false" ht="12.75" hidden="false" customHeight="false" outlineLevel="0" collapsed="false">
      <c r="A3726" s="57" t="e">
        <f aca="false">INDEX(BucketTable,MATCH(B3726,SumMonths,0),1)</f>
        <v>#N/A</v>
      </c>
      <c r="K3726" s="57" t="e">
        <f aca="false">INDEX(lava,MATCH(B3726,SumMonths,0),2)</f>
        <v>#N/A</v>
      </c>
      <c r="Y3726" s="171"/>
    </row>
    <row r="3727" customFormat="false" ht="12.75" hidden="false" customHeight="false" outlineLevel="0" collapsed="false">
      <c r="A3727" s="57" t="e">
        <f aca="false">INDEX(BucketTable,MATCH(B3727,SumMonths,0),1)</f>
        <v>#N/A</v>
      </c>
      <c r="K3727" s="57" t="e">
        <f aca="false">INDEX(lava,MATCH(B3727,SumMonths,0),2)</f>
        <v>#N/A</v>
      </c>
      <c r="Y3727" s="171"/>
    </row>
    <row r="3728" customFormat="false" ht="12.75" hidden="false" customHeight="false" outlineLevel="0" collapsed="false">
      <c r="A3728" s="57" t="e">
        <f aca="false">INDEX(BucketTable,MATCH(B3728,SumMonths,0),1)</f>
        <v>#N/A</v>
      </c>
      <c r="K3728" s="57" t="e">
        <f aca="false">INDEX(lava,MATCH(B3728,SumMonths,0),2)</f>
        <v>#N/A</v>
      </c>
      <c r="Y3728" s="171"/>
    </row>
    <row r="3729" customFormat="false" ht="12.75" hidden="false" customHeight="false" outlineLevel="0" collapsed="false">
      <c r="A3729" s="57" t="e">
        <f aca="false">INDEX(BucketTable,MATCH(B3729,SumMonths,0),1)</f>
        <v>#N/A</v>
      </c>
      <c r="K3729" s="57" t="e">
        <f aca="false">INDEX(lava,MATCH(B3729,SumMonths,0),2)</f>
        <v>#N/A</v>
      </c>
      <c r="Y3729" s="171"/>
    </row>
    <row r="3730" customFormat="false" ht="12.75" hidden="false" customHeight="false" outlineLevel="0" collapsed="false">
      <c r="A3730" s="57" t="e">
        <f aca="false">INDEX(BucketTable,MATCH(B3730,SumMonths,0),1)</f>
        <v>#N/A</v>
      </c>
      <c r="K3730" s="57" t="e">
        <f aca="false">INDEX(lava,MATCH(B3730,SumMonths,0),2)</f>
        <v>#N/A</v>
      </c>
      <c r="Y3730" s="171"/>
    </row>
    <row r="3731" customFormat="false" ht="12.75" hidden="false" customHeight="false" outlineLevel="0" collapsed="false">
      <c r="A3731" s="57" t="e">
        <f aca="false">INDEX(BucketTable,MATCH(B3731,SumMonths,0),1)</f>
        <v>#N/A</v>
      </c>
      <c r="K3731" s="57" t="e">
        <f aca="false">INDEX(lava,MATCH(B3731,SumMonths,0),2)</f>
        <v>#N/A</v>
      </c>
      <c r="Y3731" s="171"/>
    </row>
    <row r="3732" customFormat="false" ht="12.75" hidden="false" customHeight="false" outlineLevel="0" collapsed="false">
      <c r="A3732" s="57" t="e">
        <f aca="false">INDEX(BucketTable,MATCH(B3732,SumMonths,0),1)</f>
        <v>#N/A</v>
      </c>
      <c r="K3732" s="57" t="e">
        <f aca="false">INDEX(lava,MATCH(B3732,SumMonths,0),2)</f>
        <v>#N/A</v>
      </c>
      <c r="Y3732" s="171"/>
    </row>
    <row r="3733" customFormat="false" ht="12.75" hidden="false" customHeight="false" outlineLevel="0" collapsed="false">
      <c r="A3733" s="57" t="e">
        <f aca="false">INDEX(BucketTable,MATCH(B3733,SumMonths,0),1)</f>
        <v>#N/A</v>
      </c>
      <c r="K3733" s="57" t="e">
        <f aca="false">INDEX(lava,MATCH(B3733,SumMonths,0),2)</f>
        <v>#N/A</v>
      </c>
      <c r="Y3733" s="171"/>
    </row>
    <row r="3734" customFormat="false" ht="12.75" hidden="false" customHeight="false" outlineLevel="0" collapsed="false">
      <c r="A3734" s="57" t="e">
        <f aca="false">INDEX(BucketTable,MATCH(B3734,SumMonths,0),1)</f>
        <v>#N/A</v>
      </c>
      <c r="K3734" s="57" t="e">
        <f aca="false">INDEX(lava,MATCH(B3734,SumMonths,0),2)</f>
        <v>#N/A</v>
      </c>
      <c r="Y3734" s="171"/>
    </row>
    <row r="3735" customFormat="false" ht="12.75" hidden="false" customHeight="false" outlineLevel="0" collapsed="false">
      <c r="A3735" s="57" t="e">
        <f aca="false">INDEX(BucketTable,MATCH(B3735,SumMonths,0),1)</f>
        <v>#N/A</v>
      </c>
      <c r="K3735" s="57" t="e">
        <f aca="false">INDEX(lava,MATCH(B3735,SumMonths,0),2)</f>
        <v>#N/A</v>
      </c>
      <c r="Y3735" s="171"/>
    </row>
    <row r="3736" customFormat="false" ht="12.75" hidden="false" customHeight="false" outlineLevel="0" collapsed="false">
      <c r="A3736" s="57" t="e">
        <f aca="false">INDEX(BucketTable,MATCH(B3736,SumMonths,0),1)</f>
        <v>#N/A</v>
      </c>
      <c r="K3736" s="57" t="e">
        <f aca="false">INDEX(lava,MATCH(B3736,SumMonths,0),2)</f>
        <v>#N/A</v>
      </c>
      <c r="Y3736" s="171"/>
    </row>
    <row r="3737" customFormat="false" ht="12.75" hidden="false" customHeight="false" outlineLevel="0" collapsed="false">
      <c r="A3737" s="57" t="e">
        <f aca="false">INDEX(BucketTable,MATCH(B3737,SumMonths,0),1)</f>
        <v>#N/A</v>
      </c>
      <c r="K3737" s="57" t="e">
        <f aca="false">INDEX(lava,MATCH(B3737,SumMonths,0),2)</f>
        <v>#N/A</v>
      </c>
      <c r="Y3737" s="171"/>
    </row>
    <row r="3738" customFormat="false" ht="12.75" hidden="false" customHeight="false" outlineLevel="0" collapsed="false">
      <c r="A3738" s="57" t="e">
        <f aca="false">INDEX(BucketTable,MATCH(B3738,SumMonths,0),1)</f>
        <v>#N/A</v>
      </c>
      <c r="K3738" s="57" t="e">
        <f aca="false">INDEX(lava,MATCH(B3738,SumMonths,0),2)</f>
        <v>#N/A</v>
      </c>
      <c r="Y3738" s="171"/>
    </row>
    <row r="3739" customFormat="false" ht="12.75" hidden="false" customHeight="false" outlineLevel="0" collapsed="false">
      <c r="A3739" s="57" t="e">
        <f aca="false">INDEX(BucketTable,MATCH(B3739,SumMonths,0),1)</f>
        <v>#N/A</v>
      </c>
      <c r="K3739" s="57" t="e">
        <f aca="false">INDEX(lava,MATCH(B3739,SumMonths,0),2)</f>
        <v>#N/A</v>
      </c>
      <c r="Y3739" s="171"/>
    </row>
    <row r="3740" customFormat="false" ht="12.75" hidden="false" customHeight="false" outlineLevel="0" collapsed="false">
      <c r="A3740" s="57" t="e">
        <f aca="false">INDEX(BucketTable,MATCH(B3740,SumMonths,0),1)</f>
        <v>#N/A</v>
      </c>
      <c r="K3740" s="57" t="e">
        <f aca="false">INDEX(lava,MATCH(B3740,SumMonths,0),2)</f>
        <v>#N/A</v>
      </c>
      <c r="Y3740" s="171"/>
    </row>
    <row r="3741" customFormat="false" ht="12.75" hidden="false" customHeight="false" outlineLevel="0" collapsed="false">
      <c r="A3741" s="57" t="e">
        <f aca="false">INDEX(BucketTable,MATCH(B3741,SumMonths,0),1)</f>
        <v>#N/A</v>
      </c>
      <c r="K3741" s="57" t="e">
        <f aca="false">INDEX(lava,MATCH(B3741,SumMonths,0),2)</f>
        <v>#N/A</v>
      </c>
      <c r="Y3741" s="171"/>
    </row>
    <row r="3742" customFormat="false" ht="12.75" hidden="false" customHeight="false" outlineLevel="0" collapsed="false">
      <c r="A3742" s="57" t="e">
        <f aca="false">INDEX(BucketTable,MATCH(B3742,SumMonths,0),1)</f>
        <v>#N/A</v>
      </c>
      <c r="K3742" s="57" t="e">
        <f aca="false">INDEX(lava,MATCH(B3742,SumMonths,0),2)</f>
        <v>#N/A</v>
      </c>
      <c r="Y3742" s="171"/>
    </row>
    <row r="3743" customFormat="false" ht="12.75" hidden="false" customHeight="false" outlineLevel="0" collapsed="false">
      <c r="A3743" s="57" t="e">
        <f aca="false">INDEX(BucketTable,MATCH(B3743,SumMonths,0),1)</f>
        <v>#N/A</v>
      </c>
      <c r="K3743" s="57" t="e">
        <f aca="false">INDEX(lava,MATCH(B3743,SumMonths,0),2)</f>
        <v>#N/A</v>
      </c>
      <c r="Y3743" s="171"/>
    </row>
    <row r="3744" customFormat="false" ht="12.75" hidden="false" customHeight="false" outlineLevel="0" collapsed="false">
      <c r="A3744" s="57" t="e">
        <f aca="false">INDEX(BucketTable,MATCH(B3744,SumMonths,0),1)</f>
        <v>#N/A</v>
      </c>
      <c r="K3744" s="57" t="e">
        <f aca="false">INDEX(lava,MATCH(B3744,SumMonths,0),2)</f>
        <v>#N/A</v>
      </c>
      <c r="Y3744" s="171"/>
    </row>
    <row r="3745" customFormat="false" ht="12.75" hidden="false" customHeight="false" outlineLevel="0" collapsed="false">
      <c r="A3745" s="57" t="e">
        <f aca="false">INDEX(BucketTable,MATCH(B3745,SumMonths,0),1)</f>
        <v>#N/A</v>
      </c>
      <c r="K3745" s="57" t="e">
        <f aca="false">INDEX(lava,MATCH(B3745,SumMonths,0),2)</f>
        <v>#N/A</v>
      </c>
      <c r="Y3745" s="171"/>
    </row>
    <row r="3746" customFormat="false" ht="12.75" hidden="false" customHeight="false" outlineLevel="0" collapsed="false">
      <c r="A3746" s="57" t="e">
        <f aca="false">INDEX(BucketTable,MATCH(B3746,SumMonths,0),1)</f>
        <v>#N/A</v>
      </c>
      <c r="K3746" s="57" t="e">
        <f aca="false">INDEX(lava,MATCH(B3746,SumMonths,0),2)</f>
        <v>#N/A</v>
      </c>
      <c r="Y3746" s="171"/>
    </row>
    <row r="3747" customFormat="false" ht="12.75" hidden="false" customHeight="false" outlineLevel="0" collapsed="false">
      <c r="A3747" s="57" t="e">
        <f aca="false">INDEX(BucketTable,MATCH(B3747,SumMonths,0),1)</f>
        <v>#N/A</v>
      </c>
      <c r="K3747" s="57" t="e">
        <f aca="false">INDEX(lava,MATCH(B3747,SumMonths,0),2)</f>
        <v>#N/A</v>
      </c>
      <c r="Y3747" s="171"/>
    </row>
    <row r="3748" customFormat="false" ht="12.75" hidden="false" customHeight="false" outlineLevel="0" collapsed="false">
      <c r="A3748" s="57" t="e">
        <f aca="false">INDEX(BucketTable,MATCH(B3748,SumMonths,0),1)</f>
        <v>#N/A</v>
      </c>
      <c r="K3748" s="57" t="e">
        <f aca="false">INDEX(lava,MATCH(B3748,SumMonths,0),2)</f>
        <v>#N/A</v>
      </c>
      <c r="Y3748" s="171"/>
    </row>
    <row r="3749" customFormat="false" ht="12.75" hidden="false" customHeight="false" outlineLevel="0" collapsed="false">
      <c r="A3749" s="57" t="e">
        <f aca="false">INDEX(BucketTable,MATCH(B3749,SumMonths,0),1)</f>
        <v>#N/A</v>
      </c>
      <c r="K3749" s="57" t="e">
        <f aca="false">INDEX(lava,MATCH(B3749,SumMonths,0),2)</f>
        <v>#N/A</v>
      </c>
      <c r="Y3749" s="171"/>
    </row>
    <row r="3750" customFormat="false" ht="12.75" hidden="false" customHeight="false" outlineLevel="0" collapsed="false">
      <c r="A3750" s="57" t="e">
        <f aca="false">INDEX(BucketTable,MATCH(B3750,SumMonths,0),1)</f>
        <v>#N/A</v>
      </c>
      <c r="K3750" s="57" t="e">
        <f aca="false">INDEX(lava,MATCH(B3750,SumMonths,0),2)</f>
        <v>#N/A</v>
      </c>
      <c r="Y3750" s="171"/>
    </row>
    <row r="3751" customFormat="false" ht="12.75" hidden="false" customHeight="false" outlineLevel="0" collapsed="false">
      <c r="A3751" s="57" t="e">
        <f aca="false">INDEX(BucketTable,MATCH(B3751,SumMonths,0),1)</f>
        <v>#N/A</v>
      </c>
      <c r="K3751" s="57" t="e">
        <f aca="false">INDEX(lava,MATCH(B3751,SumMonths,0),2)</f>
        <v>#N/A</v>
      </c>
      <c r="Y3751" s="171"/>
    </row>
    <row r="3752" customFormat="false" ht="12.75" hidden="false" customHeight="false" outlineLevel="0" collapsed="false">
      <c r="A3752" s="57" t="e">
        <f aca="false">INDEX(BucketTable,MATCH(B3752,SumMonths,0),1)</f>
        <v>#N/A</v>
      </c>
      <c r="K3752" s="57" t="e">
        <f aca="false">INDEX(lava,MATCH(B3752,SumMonths,0),2)</f>
        <v>#N/A</v>
      </c>
      <c r="Y3752" s="171"/>
    </row>
    <row r="3753" customFormat="false" ht="12.75" hidden="false" customHeight="false" outlineLevel="0" collapsed="false">
      <c r="A3753" s="57" t="e">
        <f aca="false">INDEX(BucketTable,MATCH(B3753,SumMonths,0),1)</f>
        <v>#N/A</v>
      </c>
      <c r="K3753" s="57" t="e">
        <f aca="false">INDEX(lava,MATCH(B3753,SumMonths,0),2)</f>
        <v>#N/A</v>
      </c>
      <c r="Y3753" s="171"/>
    </row>
    <row r="3754" customFormat="false" ht="12.75" hidden="false" customHeight="false" outlineLevel="0" collapsed="false">
      <c r="A3754" s="57" t="e">
        <f aca="false">INDEX(BucketTable,MATCH(B3754,SumMonths,0),1)</f>
        <v>#N/A</v>
      </c>
      <c r="K3754" s="57" t="e">
        <f aca="false">INDEX(lava,MATCH(B3754,SumMonths,0),2)</f>
        <v>#N/A</v>
      </c>
      <c r="Y3754" s="171"/>
    </row>
    <row r="3755" customFormat="false" ht="12.75" hidden="false" customHeight="false" outlineLevel="0" collapsed="false">
      <c r="A3755" s="57" t="e">
        <f aca="false">INDEX(BucketTable,MATCH(B3755,SumMonths,0),1)</f>
        <v>#N/A</v>
      </c>
      <c r="K3755" s="57" t="e">
        <f aca="false">INDEX(lava,MATCH(B3755,SumMonths,0),2)</f>
        <v>#N/A</v>
      </c>
      <c r="Y3755" s="171"/>
    </row>
    <row r="3756" customFormat="false" ht="12.75" hidden="false" customHeight="false" outlineLevel="0" collapsed="false">
      <c r="A3756" s="57" t="e">
        <f aca="false">INDEX(BucketTable,MATCH(B3756,SumMonths,0),1)</f>
        <v>#N/A</v>
      </c>
      <c r="K3756" s="57" t="e">
        <f aca="false">INDEX(lava,MATCH(B3756,SumMonths,0),2)</f>
        <v>#N/A</v>
      </c>
      <c r="Y3756" s="171"/>
    </row>
    <row r="3757" customFormat="false" ht="12.75" hidden="false" customHeight="false" outlineLevel="0" collapsed="false">
      <c r="A3757" s="57" t="e">
        <f aca="false">INDEX(BucketTable,MATCH(B3757,SumMonths,0),1)</f>
        <v>#N/A</v>
      </c>
      <c r="K3757" s="57" t="e">
        <f aca="false">INDEX(lava,MATCH(B3757,SumMonths,0),2)</f>
        <v>#N/A</v>
      </c>
      <c r="Y3757" s="171"/>
    </row>
    <row r="3758" customFormat="false" ht="12.75" hidden="false" customHeight="false" outlineLevel="0" collapsed="false">
      <c r="A3758" s="57" t="e">
        <f aca="false">INDEX(BucketTable,MATCH(B3758,SumMonths,0),1)</f>
        <v>#N/A</v>
      </c>
      <c r="K3758" s="57" t="e">
        <f aca="false">INDEX(lava,MATCH(B3758,SumMonths,0),2)</f>
        <v>#N/A</v>
      </c>
      <c r="Y3758" s="171"/>
    </row>
    <row r="3759" customFormat="false" ht="12.75" hidden="false" customHeight="false" outlineLevel="0" collapsed="false">
      <c r="A3759" s="57" t="e">
        <f aca="false">INDEX(BucketTable,MATCH(B3759,SumMonths,0),1)</f>
        <v>#N/A</v>
      </c>
      <c r="K3759" s="57" t="e">
        <f aca="false">INDEX(lava,MATCH(B3759,SumMonths,0),2)</f>
        <v>#N/A</v>
      </c>
      <c r="Y3759" s="171"/>
    </row>
    <row r="3760" customFormat="false" ht="12.75" hidden="false" customHeight="false" outlineLevel="0" collapsed="false">
      <c r="A3760" s="57" t="e">
        <f aca="false">INDEX(BucketTable,MATCH(B3760,SumMonths,0),1)</f>
        <v>#N/A</v>
      </c>
      <c r="K3760" s="57" t="e">
        <f aca="false">INDEX(lava,MATCH(B3760,SumMonths,0),2)</f>
        <v>#N/A</v>
      </c>
      <c r="Y3760" s="171"/>
    </row>
    <row r="3761" customFormat="false" ht="12.75" hidden="false" customHeight="false" outlineLevel="0" collapsed="false">
      <c r="A3761" s="57" t="e">
        <f aca="false">INDEX(BucketTable,MATCH(B3761,SumMonths,0),1)</f>
        <v>#N/A</v>
      </c>
      <c r="K3761" s="57" t="e">
        <f aca="false">INDEX(lava,MATCH(B3761,SumMonths,0),2)</f>
        <v>#N/A</v>
      </c>
      <c r="Y3761" s="171"/>
    </row>
    <row r="3762" customFormat="false" ht="12.75" hidden="false" customHeight="false" outlineLevel="0" collapsed="false">
      <c r="A3762" s="57" t="e">
        <f aca="false">INDEX(BucketTable,MATCH(B3762,SumMonths,0),1)</f>
        <v>#N/A</v>
      </c>
      <c r="K3762" s="57" t="e">
        <f aca="false">INDEX(lava,MATCH(B3762,SumMonths,0),2)</f>
        <v>#N/A</v>
      </c>
      <c r="Y3762" s="171"/>
    </row>
    <row r="3763" customFormat="false" ht="12.75" hidden="false" customHeight="false" outlineLevel="0" collapsed="false">
      <c r="A3763" s="57" t="e">
        <f aca="false">INDEX(BucketTable,MATCH(B3763,SumMonths,0),1)</f>
        <v>#N/A</v>
      </c>
      <c r="K3763" s="57" t="e">
        <f aca="false">INDEX(lava,MATCH(B3763,SumMonths,0),2)</f>
        <v>#N/A</v>
      </c>
      <c r="Y3763" s="171"/>
    </row>
    <row r="3764" customFormat="false" ht="12.75" hidden="false" customHeight="false" outlineLevel="0" collapsed="false">
      <c r="A3764" s="57" t="e">
        <f aca="false">INDEX(BucketTable,MATCH(B3764,SumMonths,0),1)</f>
        <v>#N/A</v>
      </c>
      <c r="K3764" s="57" t="e">
        <f aca="false">INDEX(lava,MATCH(B3764,SumMonths,0),2)</f>
        <v>#N/A</v>
      </c>
      <c r="Y3764" s="171"/>
    </row>
    <row r="3765" customFormat="false" ht="12.75" hidden="false" customHeight="false" outlineLevel="0" collapsed="false">
      <c r="A3765" s="57" t="e">
        <f aca="false">INDEX(BucketTable,MATCH(B3765,SumMonths,0),1)</f>
        <v>#N/A</v>
      </c>
      <c r="K3765" s="57" t="e">
        <f aca="false">INDEX(lava,MATCH(B3765,SumMonths,0),2)</f>
        <v>#N/A</v>
      </c>
      <c r="Y3765" s="171"/>
    </row>
    <row r="3766" customFormat="false" ht="12.75" hidden="false" customHeight="false" outlineLevel="0" collapsed="false">
      <c r="A3766" s="57" t="e">
        <f aca="false">INDEX(BucketTable,MATCH(B3766,SumMonths,0),1)</f>
        <v>#N/A</v>
      </c>
      <c r="K3766" s="57" t="e">
        <f aca="false">INDEX(lava,MATCH(B3766,SumMonths,0),2)</f>
        <v>#N/A</v>
      </c>
      <c r="Y3766" s="171"/>
    </row>
    <row r="3767" customFormat="false" ht="12.75" hidden="false" customHeight="false" outlineLevel="0" collapsed="false">
      <c r="A3767" s="57" t="e">
        <f aca="false">INDEX(BucketTable,MATCH(B3767,SumMonths,0),1)</f>
        <v>#N/A</v>
      </c>
      <c r="K3767" s="57" t="e">
        <f aca="false">INDEX(lava,MATCH(B3767,SumMonths,0),2)</f>
        <v>#N/A</v>
      </c>
      <c r="Y3767" s="171"/>
    </row>
    <row r="3768" customFormat="false" ht="12.75" hidden="false" customHeight="false" outlineLevel="0" collapsed="false">
      <c r="A3768" s="57" t="e">
        <f aca="false">INDEX(BucketTable,MATCH(B3768,SumMonths,0),1)</f>
        <v>#N/A</v>
      </c>
      <c r="K3768" s="57" t="e">
        <f aca="false">INDEX(lava,MATCH(B3768,SumMonths,0),2)</f>
        <v>#N/A</v>
      </c>
      <c r="Y3768" s="171"/>
    </row>
    <row r="3769" customFormat="false" ht="12.75" hidden="false" customHeight="false" outlineLevel="0" collapsed="false">
      <c r="A3769" s="57" t="e">
        <f aca="false">INDEX(BucketTable,MATCH(B3769,SumMonths,0),1)</f>
        <v>#N/A</v>
      </c>
      <c r="K3769" s="57" t="e">
        <f aca="false">INDEX(lava,MATCH(B3769,SumMonths,0),2)</f>
        <v>#N/A</v>
      </c>
      <c r="Y3769" s="171"/>
    </row>
    <row r="3770" customFormat="false" ht="12.75" hidden="false" customHeight="false" outlineLevel="0" collapsed="false">
      <c r="A3770" s="57" t="e">
        <f aca="false">INDEX(BucketTable,MATCH(B3770,SumMonths,0),1)</f>
        <v>#N/A</v>
      </c>
      <c r="K3770" s="57" t="e">
        <f aca="false">INDEX(lava,MATCH(B3770,SumMonths,0),2)</f>
        <v>#N/A</v>
      </c>
      <c r="Y3770" s="171"/>
    </row>
    <row r="3771" customFormat="false" ht="12.75" hidden="false" customHeight="false" outlineLevel="0" collapsed="false">
      <c r="A3771" s="57" t="e">
        <f aca="false">INDEX(BucketTable,MATCH(B3771,SumMonths,0),1)</f>
        <v>#N/A</v>
      </c>
      <c r="K3771" s="57" t="e">
        <f aca="false">INDEX(lava,MATCH(B3771,SumMonths,0),2)</f>
        <v>#N/A</v>
      </c>
      <c r="Y3771" s="171"/>
    </row>
    <row r="3772" customFormat="false" ht="12.75" hidden="false" customHeight="false" outlineLevel="0" collapsed="false">
      <c r="A3772" s="57" t="e">
        <f aca="false">INDEX(BucketTable,MATCH(B3772,SumMonths,0),1)</f>
        <v>#N/A</v>
      </c>
      <c r="K3772" s="57" t="e">
        <f aca="false">INDEX(lava,MATCH(B3772,SumMonths,0),2)</f>
        <v>#N/A</v>
      </c>
      <c r="Y3772" s="171"/>
    </row>
    <row r="3773" customFormat="false" ht="12.75" hidden="false" customHeight="false" outlineLevel="0" collapsed="false">
      <c r="A3773" s="57" t="e">
        <f aca="false">INDEX(BucketTable,MATCH(B3773,SumMonths,0),1)</f>
        <v>#N/A</v>
      </c>
      <c r="K3773" s="57" t="e">
        <f aca="false">INDEX(lava,MATCH(B3773,SumMonths,0),2)</f>
        <v>#N/A</v>
      </c>
      <c r="Y3773" s="171"/>
    </row>
    <row r="3774" customFormat="false" ht="12.75" hidden="false" customHeight="false" outlineLevel="0" collapsed="false">
      <c r="A3774" s="57" t="e">
        <f aca="false">INDEX(BucketTable,MATCH(B3774,SumMonths,0),1)</f>
        <v>#N/A</v>
      </c>
      <c r="K3774" s="57" t="e">
        <f aca="false">INDEX(lava,MATCH(B3774,SumMonths,0),2)</f>
        <v>#N/A</v>
      </c>
      <c r="Y3774" s="171"/>
    </row>
    <row r="3775" customFormat="false" ht="12.75" hidden="false" customHeight="false" outlineLevel="0" collapsed="false">
      <c r="A3775" s="57" t="e">
        <f aca="false">INDEX(BucketTable,MATCH(B3775,SumMonths,0),1)</f>
        <v>#N/A</v>
      </c>
      <c r="K3775" s="57" t="e">
        <f aca="false">INDEX(lava,MATCH(B3775,SumMonths,0),2)</f>
        <v>#N/A</v>
      </c>
      <c r="Y3775" s="171"/>
    </row>
    <row r="3776" customFormat="false" ht="12.75" hidden="false" customHeight="false" outlineLevel="0" collapsed="false">
      <c r="A3776" s="57" t="e">
        <f aca="false">INDEX(BucketTable,MATCH(B3776,SumMonths,0),1)</f>
        <v>#N/A</v>
      </c>
      <c r="K3776" s="57" t="e">
        <f aca="false">INDEX(lava,MATCH(B3776,SumMonths,0),2)</f>
        <v>#N/A</v>
      </c>
      <c r="Y3776" s="171"/>
    </row>
    <row r="3777" customFormat="false" ht="12.75" hidden="false" customHeight="false" outlineLevel="0" collapsed="false">
      <c r="A3777" s="57" t="e">
        <f aca="false">INDEX(BucketTable,MATCH(B3777,SumMonths,0),1)</f>
        <v>#N/A</v>
      </c>
      <c r="K3777" s="57" t="e">
        <f aca="false">INDEX(lava,MATCH(B3777,SumMonths,0),2)</f>
        <v>#N/A</v>
      </c>
      <c r="Y3777" s="171"/>
    </row>
    <row r="3778" customFormat="false" ht="12.75" hidden="false" customHeight="false" outlineLevel="0" collapsed="false">
      <c r="A3778" s="57" t="e">
        <f aca="false">INDEX(BucketTable,MATCH(B3778,SumMonths,0),1)</f>
        <v>#N/A</v>
      </c>
      <c r="K3778" s="57" t="e">
        <f aca="false">INDEX(lava,MATCH(B3778,SumMonths,0),2)</f>
        <v>#N/A</v>
      </c>
      <c r="Y3778" s="171"/>
    </row>
    <row r="3779" customFormat="false" ht="12.75" hidden="false" customHeight="false" outlineLevel="0" collapsed="false">
      <c r="A3779" s="57" t="e">
        <f aca="false">INDEX(BucketTable,MATCH(B3779,SumMonths,0),1)</f>
        <v>#N/A</v>
      </c>
      <c r="K3779" s="57" t="e">
        <f aca="false">INDEX(lava,MATCH(B3779,SumMonths,0),2)</f>
        <v>#N/A</v>
      </c>
      <c r="Y3779" s="171"/>
    </row>
    <row r="3780" customFormat="false" ht="12.75" hidden="false" customHeight="false" outlineLevel="0" collapsed="false">
      <c r="A3780" s="57" t="e">
        <f aca="false">INDEX(BucketTable,MATCH(B3780,SumMonths,0),1)</f>
        <v>#N/A</v>
      </c>
      <c r="K3780" s="57" t="e">
        <f aca="false">INDEX(lava,MATCH(B3780,SumMonths,0),2)</f>
        <v>#N/A</v>
      </c>
      <c r="Y3780" s="171"/>
    </row>
    <row r="3781" customFormat="false" ht="12.75" hidden="false" customHeight="false" outlineLevel="0" collapsed="false">
      <c r="A3781" s="57" t="e">
        <f aca="false">INDEX(BucketTable,MATCH(B3781,SumMonths,0),1)</f>
        <v>#N/A</v>
      </c>
      <c r="K3781" s="57" t="e">
        <f aca="false">INDEX(lava,MATCH(B3781,SumMonths,0),2)</f>
        <v>#N/A</v>
      </c>
      <c r="Y3781" s="171"/>
    </row>
    <row r="3782" customFormat="false" ht="12.75" hidden="false" customHeight="false" outlineLevel="0" collapsed="false">
      <c r="A3782" s="57" t="e">
        <f aca="false">INDEX(BucketTable,MATCH(B3782,SumMonths,0),1)</f>
        <v>#N/A</v>
      </c>
      <c r="K3782" s="57" t="e">
        <f aca="false">INDEX(lava,MATCH(B3782,SumMonths,0),2)</f>
        <v>#N/A</v>
      </c>
      <c r="Y3782" s="171"/>
    </row>
    <row r="3783" customFormat="false" ht="12.75" hidden="false" customHeight="false" outlineLevel="0" collapsed="false">
      <c r="A3783" s="57" t="e">
        <f aca="false">INDEX(BucketTable,MATCH(B3783,SumMonths,0),1)</f>
        <v>#N/A</v>
      </c>
      <c r="K3783" s="57" t="e">
        <f aca="false">INDEX(lava,MATCH(B3783,SumMonths,0),2)</f>
        <v>#N/A</v>
      </c>
      <c r="Y3783" s="171"/>
    </row>
    <row r="3784" customFormat="false" ht="12.75" hidden="false" customHeight="false" outlineLevel="0" collapsed="false">
      <c r="A3784" s="57" t="e">
        <f aca="false">INDEX(BucketTable,MATCH(B3784,SumMonths,0),1)</f>
        <v>#N/A</v>
      </c>
      <c r="K3784" s="57" t="e">
        <f aca="false">INDEX(lava,MATCH(B3784,SumMonths,0),2)</f>
        <v>#N/A</v>
      </c>
      <c r="Y3784" s="171"/>
    </row>
    <row r="3785" customFormat="false" ht="12.75" hidden="false" customHeight="false" outlineLevel="0" collapsed="false">
      <c r="A3785" s="57" t="e">
        <f aca="false">INDEX(BucketTable,MATCH(B3785,SumMonths,0),1)</f>
        <v>#N/A</v>
      </c>
      <c r="K3785" s="57" t="e">
        <f aca="false">INDEX(lava,MATCH(B3785,SumMonths,0),2)</f>
        <v>#N/A</v>
      </c>
      <c r="Y3785" s="171"/>
    </row>
    <row r="3786" customFormat="false" ht="12.75" hidden="false" customHeight="false" outlineLevel="0" collapsed="false">
      <c r="A3786" s="57" t="e">
        <f aca="false">INDEX(BucketTable,MATCH(B3786,SumMonths,0),1)</f>
        <v>#N/A</v>
      </c>
      <c r="K3786" s="57" t="e">
        <f aca="false">INDEX(lava,MATCH(B3786,SumMonths,0),2)</f>
        <v>#N/A</v>
      </c>
      <c r="Y3786" s="171"/>
    </row>
    <row r="3787" customFormat="false" ht="12.75" hidden="false" customHeight="false" outlineLevel="0" collapsed="false">
      <c r="A3787" s="57" t="e">
        <f aca="false">INDEX(BucketTable,MATCH(B3787,SumMonths,0),1)</f>
        <v>#N/A</v>
      </c>
      <c r="K3787" s="57" t="e">
        <f aca="false">INDEX(lava,MATCH(B3787,SumMonths,0),2)</f>
        <v>#N/A</v>
      </c>
      <c r="Y3787" s="171"/>
    </row>
    <row r="3788" customFormat="false" ht="12.75" hidden="false" customHeight="false" outlineLevel="0" collapsed="false">
      <c r="A3788" s="57" t="e">
        <f aca="false">INDEX(BucketTable,MATCH(B3788,SumMonths,0),1)</f>
        <v>#N/A</v>
      </c>
      <c r="K3788" s="57" t="e">
        <f aca="false">INDEX(lava,MATCH(B3788,SumMonths,0),2)</f>
        <v>#N/A</v>
      </c>
      <c r="Y3788" s="171"/>
    </row>
    <row r="3789" customFormat="false" ht="12.75" hidden="false" customHeight="false" outlineLevel="0" collapsed="false">
      <c r="A3789" s="57" t="e">
        <f aca="false">INDEX(BucketTable,MATCH(B3789,SumMonths,0),1)</f>
        <v>#N/A</v>
      </c>
      <c r="K3789" s="57" t="e">
        <f aca="false">INDEX(lava,MATCH(B3789,SumMonths,0),2)</f>
        <v>#N/A</v>
      </c>
      <c r="Y3789" s="171"/>
    </row>
    <row r="3790" customFormat="false" ht="12.75" hidden="false" customHeight="false" outlineLevel="0" collapsed="false">
      <c r="A3790" s="57" t="e">
        <f aca="false">INDEX(BucketTable,MATCH(B3790,SumMonths,0),1)</f>
        <v>#N/A</v>
      </c>
      <c r="K3790" s="57" t="e">
        <f aca="false">INDEX(lava,MATCH(B3790,SumMonths,0),2)</f>
        <v>#N/A</v>
      </c>
      <c r="Y3790" s="171"/>
    </row>
    <row r="3791" customFormat="false" ht="12.75" hidden="false" customHeight="false" outlineLevel="0" collapsed="false">
      <c r="A3791" s="57" t="e">
        <f aca="false">INDEX(BucketTable,MATCH(B3791,SumMonths,0),1)</f>
        <v>#N/A</v>
      </c>
      <c r="K3791" s="57" t="e">
        <f aca="false">INDEX(lava,MATCH(B3791,SumMonths,0),2)</f>
        <v>#N/A</v>
      </c>
      <c r="Y3791" s="171"/>
    </row>
    <row r="3792" customFormat="false" ht="12.75" hidden="false" customHeight="false" outlineLevel="0" collapsed="false">
      <c r="A3792" s="57" t="e">
        <f aca="false">INDEX(BucketTable,MATCH(B3792,SumMonths,0),1)</f>
        <v>#N/A</v>
      </c>
      <c r="K3792" s="57" t="e">
        <f aca="false">INDEX(lava,MATCH(B3792,SumMonths,0),2)</f>
        <v>#N/A</v>
      </c>
      <c r="Y3792" s="171"/>
    </row>
    <row r="3793" customFormat="false" ht="12.75" hidden="false" customHeight="false" outlineLevel="0" collapsed="false">
      <c r="A3793" s="57" t="e">
        <f aca="false">INDEX(BucketTable,MATCH(B3793,SumMonths,0),1)</f>
        <v>#N/A</v>
      </c>
      <c r="K3793" s="57" t="e">
        <f aca="false">INDEX(lava,MATCH(B3793,SumMonths,0),2)</f>
        <v>#N/A</v>
      </c>
      <c r="Y3793" s="171"/>
    </row>
    <row r="3794" customFormat="false" ht="12.75" hidden="false" customHeight="false" outlineLevel="0" collapsed="false">
      <c r="A3794" s="57" t="e">
        <f aca="false">INDEX(BucketTable,MATCH(B3794,SumMonths,0),1)</f>
        <v>#N/A</v>
      </c>
      <c r="K3794" s="57" t="e">
        <f aca="false">INDEX(lava,MATCH(B3794,SumMonths,0),2)</f>
        <v>#N/A</v>
      </c>
      <c r="Y3794" s="171"/>
    </row>
    <row r="3795" customFormat="false" ht="12.75" hidden="false" customHeight="false" outlineLevel="0" collapsed="false">
      <c r="A3795" s="57" t="e">
        <f aca="false">INDEX(BucketTable,MATCH(B3795,SumMonths,0),1)</f>
        <v>#N/A</v>
      </c>
      <c r="K3795" s="57" t="e">
        <f aca="false">INDEX(lava,MATCH(B3795,SumMonths,0),2)</f>
        <v>#N/A</v>
      </c>
      <c r="Y3795" s="171"/>
    </row>
    <row r="3796" customFormat="false" ht="12.75" hidden="false" customHeight="false" outlineLevel="0" collapsed="false">
      <c r="A3796" s="57" t="e">
        <f aca="false">INDEX(BucketTable,MATCH(B3796,SumMonths,0),1)</f>
        <v>#N/A</v>
      </c>
      <c r="K3796" s="57" t="e">
        <f aca="false">INDEX(lava,MATCH(B3796,SumMonths,0),2)</f>
        <v>#N/A</v>
      </c>
      <c r="Y3796" s="171"/>
    </row>
    <row r="3797" customFormat="false" ht="12.75" hidden="false" customHeight="false" outlineLevel="0" collapsed="false">
      <c r="A3797" s="57" t="e">
        <f aca="false">INDEX(BucketTable,MATCH(B3797,SumMonths,0),1)</f>
        <v>#N/A</v>
      </c>
      <c r="K3797" s="57" t="e">
        <f aca="false">INDEX(lava,MATCH(B3797,SumMonths,0),2)</f>
        <v>#N/A</v>
      </c>
      <c r="Y3797" s="171"/>
    </row>
    <row r="3798" customFormat="false" ht="12.75" hidden="false" customHeight="false" outlineLevel="0" collapsed="false">
      <c r="A3798" s="57" t="e">
        <f aca="false">INDEX(BucketTable,MATCH(B3798,SumMonths,0),1)</f>
        <v>#N/A</v>
      </c>
      <c r="K3798" s="57" t="e">
        <f aca="false">INDEX(lava,MATCH(B3798,SumMonths,0),2)</f>
        <v>#N/A</v>
      </c>
      <c r="Y3798" s="171"/>
    </row>
    <row r="3799" customFormat="false" ht="12.75" hidden="false" customHeight="false" outlineLevel="0" collapsed="false">
      <c r="A3799" s="57" t="e">
        <f aca="false">INDEX(BucketTable,MATCH(B3799,SumMonths,0),1)</f>
        <v>#N/A</v>
      </c>
      <c r="K3799" s="57" t="e">
        <f aca="false">INDEX(lava,MATCH(B3799,SumMonths,0),2)</f>
        <v>#N/A</v>
      </c>
      <c r="Y3799" s="171"/>
    </row>
    <row r="3800" customFormat="false" ht="12.75" hidden="false" customHeight="false" outlineLevel="0" collapsed="false">
      <c r="A3800" s="57" t="e">
        <f aca="false">INDEX(BucketTable,MATCH(B3800,SumMonths,0),1)</f>
        <v>#N/A</v>
      </c>
      <c r="K3800" s="57" t="e">
        <f aca="false">INDEX(lava,MATCH(B3800,SumMonths,0),2)</f>
        <v>#N/A</v>
      </c>
      <c r="Y3800" s="171"/>
    </row>
    <row r="3801" customFormat="false" ht="12.75" hidden="false" customHeight="false" outlineLevel="0" collapsed="false">
      <c r="A3801" s="57" t="e">
        <f aca="false">INDEX(BucketTable,MATCH(B3801,SumMonths,0),1)</f>
        <v>#N/A</v>
      </c>
      <c r="K3801" s="57" t="e">
        <f aca="false">INDEX(lava,MATCH(B3801,SumMonths,0),2)</f>
        <v>#N/A</v>
      </c>
      <c r="Y3801" s="171"/>
    </row>
    <row r="3802" customFormat="false" ht="12.75" hidden="false" customHeight="false" outlineLevel="0" collapsed="false">
      <c r="A3802" s="57" t="e">
        <f aca="false">INDEX(BucketTable,MATCH(B3802,SumMonths,0),1)</f>
        <v>#N/A</v>
      </c>
      <c r="K3802" s="57" t="e">
        <f aca="false">INDEX(lava,MATCH(B3802,SumMonths,0),2)</f>
        <v>#N/A</v>
      </c>
      <c r="Y3802" s="171"/>
    </row>
    <row r="3803" customFormat="false" ht="12.75" hidden="false" customHeight="false" outlineLevel="0" collapsed="false">
      <c r="A3803" s="57" t="e">
        <f aca="false">INDEX(BucketTable,MATCH(B3803,SumMonths,0),1)</f>
        <v>#N/A</v>
      </c>
      <c r="K3803" s="57" t="e">
        <f aca="false">INDEX(lava,MATCH(B3803,SumMonths,0),2)</f>
        <v>#N/A</v>
      </c>
      <c r="Y3803" s="171"/>
    </row>
    <row r="3804" customFormat="false" ht="12.75" hidden="false" customHeight="false" outlineLevel="0" collapsed="false">
      <c r="A3804" s="57" t="e">
        <f aca="false">INDEX(BucketTable,MATCH(B3804,SumMonths,0),1)</f>
        <v>#N/A</v>
      </c>
      <c r="K3804" s="57" t="e">
        <f aca="false">INDEX(lava,MATCH(B3804,SumMonths,0),2)</f>
        <v>#N/A</v>
      </c>
      <c r="Y3804" s="171"/>
    </row>
    <row r="3805" customFormat="false" ht="12.75" hidden="false" customHeight="false" outlineLevel="0" collapsed="false">
      <c r="A3805" s="57" t="e">
        <f aca="false">INDEX(BucketTable,MATCH(B3805,SumMonths,0),1)</f>
        <v>#N/A</v>
      </c>
      <c r="K3805" s="57" t="e">
        <f aca="false">INDEX(lava,MATCH(B3805,SumMonths,0),2)</f>
        <v>#N/A</v>
      </c>
      <c r="Y3805" s="171"/>
    </row>
    <row r="3806" customFormat="false" ht="12.75" hidden="false" customHeight="false" outlineLevel="0" collapsed="false">
      <c r="A3806" s="57" t="e">
        <f aca="false">INDEX(BucketTable,MATCH(B3806,SumMonths,0),1)</f>
        <v>#N/A</v>
      </c>
      <c r="K3806" s="57" t="e">
        <f aca="false">INDEX(lava,MATCH(B3806,SumMonths,0),2)</f>
        <v>#N/A</v>
      </c>
      <c r="Y3806" s="171"/>
    </row>
    <row r="3807" customFormat="false" ht="12.75" hidden="false" customHeight="false" outlineLevel="0" collapsed="false">
      <c r="A3807" s="57" t="e">
        <f aca="false">INDEX(BucketTable,MATCH(B3807,SumMonths,0),1)</f>
        <v>#N/A</v>
      </c>
      <c r="K3807" s="57" t="e">
        <f aca="false">INDEX(lava,MATCH(B3807,SumMonths,0),2)</f>
        <v>#N/A</v>
      </c>
      <c r="Y3807" s="171"/>
    </row>
    <row r="3808" customFormat="false" ht="12.75" hidden="false" customHeight="false" outlineLevel="0" collapsed="false">
      <c r="A3808" s="57" t="e">
        <f aca="false">INDEX(BucketTable,MATCH(B3808,SumMonths,0),1)</f>
        <v>#N/A</v>
      </c>
      <c r="K3808" s="57" t="e">
        <f aca="false">INDEX(lava,MATCH(B3808,SumMonths,0),2)</f>
        <v>#N/A</v>
      </c>
      <c r="Y3808" s="171"/>
    </row>
    <row r="3809" customFormat="false" ht="12.75" hidden="false" customHeight="false" outlineLevel="0" collapsed="false">
      <c r="A3809" s="57" t="e">
        <f aca="false">INDEX(BucketTable,MATCH(B3809,SumMonths,0),1)</f>
        <v>#N/A</v>
      </c>
      <c r="K3809" s="57" t="e">
        <f aca="false">INDEX(lava,MATCH(B3809,SumMonths,0),2)</f>
        <v>#N/A</v>
      </c>
      <c r="Y3809" s="171"/>
    </row>
    <row r="3810" customFormat="false" ht="12.75" hidden="false" customHeight="false" outlineLevel="0" collapsed="false">
      <c r="A3810" s="57" t="e">
        <f aca="false">INDEX(BucketTable,MATCH(B3810,SumMonths,0),1)</f>
        <v>#N/A</v>
      </c>
      <c r="K3810" s="57" t="e">
        <f aca="false">INDEX(lava,MATCH(B3810,SumMonths,0),2)</f>
        <v>#N/A</v>
      </c>
      <c r="Y3810" s="171"/>
    </row>
    <row r="3811" customFormat="false" ht="12.75" hidden="false" customHeight="false" outlineLevel="0" collapsed="false">
      <c r="A3811" s="57" t="e">
        <f aca="false">INDEX(BucketTable,MATCH(B3811,SumMonths,0),1)</f>
        <v>#N/A</v>
      </c>
      <c r="K3811" s="57" t="e">
        <f aca="false">INDEX(lava,MATCH(B3811,SumMonths,0),2)</f>
        <v>#N/A</v>
      </c>
      <c r="Y3811" s="171"/>
    </row>
    <row r="3812" customFormat="false" ht="12.75" hidden="false" customHeight="false" outlineLevel="0" collapsed="false">
      <c r="A3812" s="57" t="e">
        <f aca="false">INDEX(BucketTable,MATCH(B3812,SumMonths,0),1)</f>
        <v>#N/A</v>
      </c>
      <c r="K3812" s="57" t="e">
        <f aca="false">INDEX(lava,MATCH(B3812,SumMonths,0),2)</f>
        <v>#N/A</v>
      </c>
      <c r="Y3812" s="171"/>
    </row>
    <row r="3813" customFormat="false" ht="12.75" hidden="false" customHeight="false" outlineLevel="0" collapsed="false">
      <c r="A3813" s="57" t="e">
        <f aca="false">INDEX(BucketTable,MATCH(B3813,SumMonths,0),1)</f>
        <v>#N/A</v>
      </c>
      <c r="K3813" s="57" t="e">
        <f aca="false">INDEX(lava,MATCH(B3813,SumMonths,0),2)</f>
        <v>#N/A</v>
      </c>
      <c r="Y3813" s="171"/>
    </row>
    <row r="3814" customFormat="false" ht="12.75" hidden="false" customHeight="false" outlineLevel="0" collapsed="false">
      <c r="A3814" s="57" t="e">
        <f aca="false">INDEX(BucketTable,MATCH(B3814,SumMonths,0),1)</f>
        <v>#N/A</v>
      </c>
      <c r="K3814" s="57" t="e">
        <f aca="false">INDEX(lava,MATCH(B3814,SumMonths,0),2)</f>
        <v>#N/A</v>
      </c>
      <c r="Y3814" s="171"/>
    </row>
    <row r="3815" customFormat="false" ht="12.75" hidden="false" customHeight="false" outlineLevel="0" collapsed="false">
      <c r="A3815" s="57" t="e">
        <f aca="false">INDEX(BucketTable,MATCH(B3815,SumMonths,0),1)</f>
        <v>#N/A</v>
      </c>
      <c r="K3815" s="57" t="e">
        <f aca="false">INDEX(lava,MATCH(B3815,SumMonths,0),2)</f>
        <v>#N/A</v>
      </c>
      <c r="Y3815" s="171"/>
    </row>
    <row r="3816" customFormat="false" ht="12.75" hidden="false" customHeight="false" outlineLevel="0" collapsed="false">
      <c r="A3816" s="57" t="e">
        <f aca="false">INDEX(BucketTable,MATCH(B3816,SumMonths,0),1)</f>
        <v>#N/A</v>
      </c>
      <c r="K3816" s="57" t="e">
        <f aca="false">INDEX(lava,MATCH(B3816,SumMonths,0),2)</f>
        <v>#N/A</v>
      </c>
      <c r="Y3816" s="171"/>
    </row>
    <row r="3817" customFormat="false" ht="12.75" hidden="false" customHeight="false" outlineLevel="0" collapsed="false">
      <c r="A3817" s="57" t="e">
        <f aca="false">INDEX(BucketTable,MATCH(B3817,SumMonths,0),1)</f>
        <v>#N/A</v>
      </c>
      <c r="K3817" s="57" t="e">
        <f aca="false">INDEX(lava,MATCH(B3817,SumMonths,0),2)</f>
        <v>#N/A</v>
      </c>
      <c r="Y3817" s="171"/>
    </row>
    <row r="3818" customFormat="false" ht="12.75" hidden="false" customHeight="false" outlineLevel="0" collapsed="false">
      <c r="A3818" s="57" t="e">
        <f aca="false">INDEX(BucketTable,MATCH(B3818,SumMonths,0),1)</f>
        <v>#N/A</v>
      </c>
      <c r="K3818" s="57" t="e">
        <f aca="false">INDEX(lava,MATCH(B3818,SumMonths,0),2)</f>
        <v>#N/A</v>
      </c>
      <c r="Y3818" s="171"/>
    </row>
    <row r="3819" customFormat="false" ht="12.75" hidden="false" customHeight="false" outlineLevel="0" collapsed="false">
      <c r="A3819" s="57" t="e">
        <f aca="false">INDEX(BucketTable,MATCH(B3819,SumMonths,0),1)</f>
        <v>#N/A</v>
      </c>
      <c r="K3819" s="57" t="e">
        <f aca="false">INDEX(lava,MATCH(B3819,SumMonths,0),2)</f>
        <v>#N/A</v>
      </c>
      <c r="Y3819" s="171"/>
    </row>
    <row r="3820" customFormat="false" ht="12.75" hidden="false" customHeight="false" outlineLevel="0" collapsed="false">
      <c r="A3820" s="57" t="e">
        <f aca="false">INDEX(BucketTable,MATCH(B3820,SumMonths,0),1)</f>
        <v>#N/A</v>
      </c>
      <c r="K3820" s="57" t="e">
        <f aca="false">INDEX(lava,MATCH(B3820,SumMonths,0),2)</f>
        <v>#N/A</v>
      </c>
      <c r="Y3820" s="171"/>
    </row>
    <row r="3821" customFormat="false" ht="12.75" hidden="false" customHeight="false" outlineLevel="0" collapsed="false">
      <c r="A3821" s="57" t="e">
        <f aca="false">INDEX(BucketTable,MATCH(B3821,SumMonths,0),1)</f>
        <v>#N/A</v>
      </c>
      <c r="K3821" s="57" t="e">
        <f aca="false">INDEX(lava,MATCH(B3821,SumMonths,0),2)</f>
        <v>#N/A</v>
      </c>
      <c r="Y3821" s="171"/>
    </row>
    <row r="3822" customFormat="false" ht="12.75" hidden="false" customHeight="false" outlineLevel="0" collapsed="false">
      <c r="A3822" s="57" t="e">
        <f aca="false">INDEX(BucketTable,MATCH(B3822,SumMonths,0),1)</f>
        <v>#N/A</v>
      </c>
      <c r="K3822" s="57" t="e">
        <f aca="false">INDEX(lava,MATCH(B3822,SumMonths,0),2)</f>
        <v>#N/A</v>
      </c>
      <c r="Y3822" s="171"/>
    </row>
    <row r="3823" customFormat="false" ht="12.75" hidden="false" customHeight="false" outlineLevel="0" collapsed="false">
      <c r="A3823" s="57" t="e">
        <f aca="false">INDEX(BucketTable,MATCH(B3823,SumMonths,0),1)</f>
        <v>#N/A</v>
      </c>
      <c r="K3823" s="57" t="e">
        <f aca="false">INDEX(lava,MATCH(B3823,SumMonths,0),2)</f>
        <v>#N/A</v>
      </c>
      <c r="Y3823" s="171"/>
    </row>
    <row r="3824" customFormat="false" ht="12.75" hidden="false" customHeight="false" outlineLevel="0" collapsed="false">
      <c r="A3824" s="57" t="e">
        <f aca="false">INDEX(BucketTable,MATCH(B3824,SumMonths,0),1)</f>
        <v>#N/A</v>
      </c>
      <c r="K3824" s="57" t="e">
        <f aca="false">INDEX(lava,MATCH(B3824,SumMonths,0),2)</f>
        <v>#N/A</v>
      </c>
      <c r="Y3824" s="171"/>
    </row>
    <row r="3825" customFormat="false" ht="12.75" hidden="false" customHeight="false" outlineLevel="0" collapsed="false">
      <c r="A3825" s="57" t="e">
        <f aca="false">INDEX(BucketTable,MATCH(B3825,SumMonths,0),1)</f>
        <v>#N/A</v>
      </c>
      <c r="K3825" s="57" t="e">
        <f aca="false">INDEX(lava,MATCH(B3825,SumMonths,0),2)</f>
        <v>#N/A</v>
      </c>
      <c r="Y3825" s="171"/>
    </row>
    <row r="3826" customFormat="false" ht="12.75" hidden="false" customHeight="false" outlineLevel="0" collapsed="false">
      <c r="A3826" s="57" t="e">
        <f aca="false">INDEX(BucketTable,MATCH(B3826,SumMonths,0),1)</f>
        <v>#N/A</v>
      </c>
      <c r="K3826" s="57" t="e">
        <f aca="false">INDEX(lava,MATCH(B3826,SumMonths,0),2)</f>
        <v>#N/A</v>
      </c>
      <c r="Y3826" s="171"/>
    </row>
    <row r="3827" customFormat="false" ht="12.75" hidden="false" customHeight="false" outlineLevel="0" collapsed="false">
      <c r="A3827" s="57" t="e">
        <f aca="false">INDEX(BucketTable,MATCH(B3827,SumMonths,0),1)</f>
        <v>#N/A</v>
      </c>
      <c r="K3827" s="57" t="e">
        <f aca="false">INDEX(lava,MATCH(B3827,SumMonths,0),2)</f>
        <v>#N/A</v>
      </c>
      <c r="Y3827" s="171"/>
    </row>
    <row r="3828" customFormat="false" ht="12.75" hidden="false" customHeight="false" outlineLevel="0" collapsed="false">
      <c r="A3828" s="57" t="e">
        <f aca="false">INDEX(BucketTable,MATCH(B3828,SumMonths,0),1)</f>
        <v>#N/A</v>
      </c>
      <c r="K3828" s="57" t="e">
        <f aca="false">INDEX(lava,MATCH(B3828,SumMonths,0),2)</f>
        <v>#N/A</v>
      </c>
      <c r="Y3828" s="171"/>
    </row>
    <row r="3829" customFormat="false" ht="12.75" hidden="false" customHeight="false" outlineLevel="0" collapsed="false">
      <c r="A3829" s="57" t="e">
        <f aca="false">INDEX(BucketTable,MATCH(B3829,SumMonths,0),1)</f>
        <v>#N/A</v>
      </c>
      <c r="K3829" s="57" t="e">
        <f aca="false">INDEX(lava,MATCH(B3829,SumMonths,0),2)</f>
        <v>#N/A</v>
      </c>
      <c r="Y3829" s="171"/>
    </row>
    <row r="3830" customFormat="false" ht="12.75" hidden="false" customHeight="false" outlineLevel="0" collapsed="false">
      <c r="A3830" s="57" t="e">
        <f aca="false">INDEX(BucketTable,MATCH(B3830,SumMonths,0),1)</f>
        <v>#N/A</v>
      </c>
      <c r="K3830" s="57" t="e">
        <f aca="false">INDEX(lava,MATCH(B3830,SumMonths,0),2)</f>
        <v>#N/A</v>
      </c>
      <c r="Y3830" s="171"/>
    </row>
    <row r="3831" customFormat="false" ht="12.75" hidden="false" customHeight="false" outlineLevel="0" collapsed="false">
      <c r="A3831" s="57" t="e">
        <f aca="false">INDEX(BucketTable,MATCH(B3831,SumMonths,0),1)</f>
        <v>#N/A</v>
      </c>
      <c r="K3831" s="57" t="e">
        <f aca="false">INDEX(lava,MATCH(B3831,SumMonths,0),2)</f>
        <v>#N/A</v>
      </c>
      <c r="Y3831" s="171"/>
    </row>
    <row r="3832" customFormat="false" ht="12.75" hidden="false" customHeight="false" outlineLevel="0" collapsed="false">
      <c r="A3832" s="57" t="e">
        <f aca="false">INDEX(BucketTable,MATCH(B3832,SumMonths,0),1)</f>
        <v>#N/A</v>
      </c>
      <c r="K3832" s="57" t="e">
        <f aca="false">INDEX(lava,MATCH(B3832,SumMonths,0),2)</f>
        <v>#N/A</v>
      </c>
      <c r="Y3832" s="171"/>
    </row>
    <row r="3833" customFormat="false" ht="12.75" hidden="false" customHeight="false" outlineLevel="0" collapsed="false">
      <c r="A3833" s="57" t="e">
        <f aca="false">INDEX(BucketTable,MATCH(B3833,SumMonths,0),1)</f>
        <v>#N/A</v>
      </c>
      <c r="K3833" s="57" t="e">
        <f aca="false">INDEX(lava,MATCH(B3833,SumMonths,0),2)</f>
        <v>#N/A</v>
      </c>
      <c r="Y3833" s="171"/>
    </row>
    <row r="3834" customFormat="false" ht="12.75" hidden="false" customHeight="false" outlineLevel="0" collapsed="false">
      <c r="A3834" s="57" t="e">
        <f aca="false">INDEX(BucketTable,MATCH(B3834,SumMonths,0),1)</f>
        <v>#N/A</v>
      </c>
      <c r="K3834" s="57" t="e">
        <f aca="false">INDEX(lava,MATCH(B3834,SumMonths,0),2)</f>
        <v>#N/A</v>
      </c>
      <c r="Y3834" s="171"/>
    </row>
    <row r="3835" customFormat="false" ht="12.75" hidden="false" customHeight="false" outlineLevel="0" collapsed="false">
      <c r="A3835" s="57" t="e">
        <f aca="false">INDEX(BucketTable,MATCH(B3835,SumMonths,0),1)</f>
        <v>#N/A</v>
      </c>
      <c r="K3835" s="57" t="e">
        <f aca="false">INDEX(lava,MATCH(B3835,SumMonths,0),2)</f>
        <v>#N/A</v>
      </c>
      <c r="Y3835" s="171"/>
    </row>
    <row r="3836" customFormat="false" ht="12.75" hidden="false" customHeight="false" outlineLevel="0" collapsed="false">
      <c r="A3836" s="57" t="e">
        <f aca="false">INDEX(BucketTable,MATCH(B3836,SumMonths,0),1)</f>
        <v>#N/A</v>
      </c>
      <c r="K3836" s="57" t="e">
        <f aca="false">INDEX(lava,MATCH(B3836,SumMonths,0),2)</f>
        <v>#N/A</v>
      </c>
      <c r="Y3836" s="171"/>
    </row>
    <row r="3837" customFormat="false" ht="12.75" hidden="false" customHeight="false" outlineLevel="0" collapsed="false">
      <c r="A3837" s="57" t="e">
        <f aca="false">INDEX(BucketTable,MATCH(B3837,SumMonths,0),1)</f>
        <v>#N/A</v>
      </c>
      <c r="K3837" s="57" t="e">
        <f aca="false">INDEX(lava,MATCH(B3837,SumMonths,0),2)</f>
        <v>#N/A</v>
      </c>
      <c r="Y3837" s="171"/>
    </row>
    <row r="3838" customFormat="false" ht="12.75" hidden="false" customHeight="false" outlineLevel="0" collapsed="false">
      <c r="A3838" s="57" t="e">
        <f aca="false">INDEX(BucketTable,MATCH(B3838,SumMonths,0),1)</f>
        <v>#N/A</v>
      </c>
      <c r="K3838" s="57" t="e">
        <f aca="false">INDEX(lava,MATCH(B3838,SumMonths,0),2)</f>
        <v>#N/A</v>
      </c>
      <c r="Y3838" s="171"/>
    </row>
    <row r="3839" customFormat="false" ht="12.75" hidden="false" customHeight="false" outlineLevel="0" collapsed="false">
      <c r="A3839" s="57" t="e">
        <f aca="false">INDEX(BucketTable,MATCH(B3839,SumMonths,0),1)</f>
        <v>#N/A</v>
      </c>
      <c r="K3839" s="57" t="e">
        <f aca="false">INDEX(lava,MATCH(B3839,SumMonths,0),2)</f>
        <v>#N/A</v>
      </c>
      <c r="Y3839" s="171"/>
    </row>
    <row r="3840" customFormat="false" ht="12.75" hidden="false" customHeight="false" outlineLevel="0" collapsed="false">
      <c r="A3840" s="57" t="e">
        <f aca="false">INDEX(BucketTable,MATCH(B3840,SumMonths,0),1)</f>
        <v>#N/A</v>
      </c>
      <c r="K3840" s="57" t="e">
        <f aca="false">INDEX(lava,MATCH(B3840,SumMonths,0),2)</f>
        <v>#N/A</v>
      </c>
      <c r="Y3840" s="171"/>
    </row>
    <row r="3841" customFormat="false" ht="12.75" hidden="false" customHeight="false" outlineLevel="0" collapsed="false">
      <c r="A3841" s="57" t="e">
        <f aca="false">INDEX(BucketTable,MATCH(B3841,SumMonths,0),1)</f>
        <v>#N/A</v>
      </c>
      <c r="K3841" s="57" t="e">
        <f aca="false">INDEX(lava,MATCH(B3841,SumMonths,0),2)</f>
        <v>#N/A</v>
      </c>
      <c r="Y3841" s="171"/>
    </row>
    <row r="3842" customFormat="false" ht="12.75" hidden="false" customHeight="false" outlineLevel="0" collapsed="false">
      <c r="A3842" s="57" t="e">
        <f aca="false">INDEX(BucketTable,MATCH(B3842,SumMonths,0),1)</f>
        <v>#N/A</v>
      </c>
      <c r="K3842" s="57" t="e">
        <f aca="false">INDEX(lava,MATCH(B3842,SumMonths,0),2)</f>
        <v>#N/A</v>
      </c>
      <c r="Y3842" s="171"/>
    </row>
    <row r="3843" customFormat="false" ht="12.75" hidden="false" customHeight="false" outlineLevel="0" collapsed="false">
      <c r="A3843" s="57" t="e">
        <f aca="false">INDEX(BucketTable,MATCH(B3843,SumMonths,0),1)</f>
        <v>#N/A</v>
      </c>
      <c r="K3843" s="57" t="e">
        <f aca="false">INDEX(lava,MATCH(B3843,SumMonths,0),2)</f>
        <v>#N/A</v>
      </c>
      <c r="Y3843" s="171"/>
    </row>
    <row r="3844" customFormat="false" ht="12.75" hidden="false" customHeight="false" outlineLevel="0" collapsed="false">
      <c r="A3844" s="57" t="e">
        <f aca="false">INDEX(BucketTable,MATCH(B3844,SumMonths,0),1)</f>
        <v>#N/A</v>
      </c>
      <c r="K3844" s="57" t="e">
        <f aca="false">INDEX(lava,MATCH(B3844,SumMonths,0),2)</f>
        <v>#N/A</v>
      </c>
      <c r="Y3844" s="171"/>
    </row>
    <row r="3845" customFormat="false" ht="12.75" hidden="false" customHeight="false" outlineLevel="0" collapsed="false">
      <c r="A3845" s="57" t="e">
        <f aca="false">INDEX(BucketTable,MATCH(B3845,SumMonths,0),1)</f>
        <v>#N/A</v>
      </c>
      <c r="K3845" s="57" t="e">
        <f aca="false">INDEX(lava,MATCH(B3845,SumMonths,0),2)</f>
        <v>#N/A</v>
      </c>
      <c r="Y3845" s="171"/>
    </row>
    <row r="3846" customFormat="false" ht="12.75" hidden="false" customHeight="false" outlineLevel="0" collapsed="false">
      <c r="A3846" s="57" t="e">
        <f aca="false">INDEX(BucketTable,MATCH(B3846,SumMonths,0),1)</f>
        <v>#N/A</v>
      </c>
      <c r="K3846" s="57" t="e">
        <f aca="false">INDEX(lava,MATCH(B3846,SumMonths,0),2)</f>
        <v>#N/A</v>
      </c>
      <c r="Y3846" s="171"/>
    </row>
    <row r="3847" customFormat="false" ht="12.75" hidden="false" customHeight="false" outlineLevel="0" collapsed="false">
      <c r="A3847" s="57" t="e">
        <f aca="false">INDEX(BucketTable,MATCH(B3847,SumMonths,0),1)</f>
        <v>#N/A</v>
      </c>
      <c r="K3847" s="57" t="e">
        <f aca="false">INDEX(lava,MATCH(B3847,SumMonths,0),2)</f>
        <v>#N/A</v>
      </c>
      <c r="Y3847" s="171"/>
    </row>
    <row r="3848" customFormat="false" ht="12.75" hidden="false" customHeight="false" outlineLevel="0" collapsed="false">
      <c r="A3848" s="57" t="e">
        <f aca="false">INDEX(BucketTable,MATCH(B3848,SumMonths,0),1)</f>
        <v>#N/A</v>
      </c>
      <c r="K3848" s="57" t="e">
        <f aca="false">INDEX(lava,MATCH(B3848,SumMonths,0),2)</f>
        <v>#N/A</v>
      </c>
      <c r="Y3848" s="171"/>
    </row>
    <row r="3849" customFormat="false" ht="12.75" hidden="false" customHeight="false" outlineLevel="0" collapsed="false">
      <c r="A3849" s="57" t="e">
        <f aca="false">INDEX(BucketTable,MATCH(B3849,SumMonths,0),1)</f>
        <v>#N/A</v>
      </c>
      <c r="K3849" s="57" t="e">
        <f aca="false">INDEX(lava,MATCH(B3849,SumMonths,0),2)</f>
        <v>#N/A</v>
      </c>
      <c r="Y3849" s="171"/>
    </row>
    <row r="3850" customFormat="false" ht="12.75" hidden="false" customHeight="false" outlineLevel="0" collapsed="false">
      <c r="A3850" s="57" t="e">
        <f aca="false">INDEX(BucketTable,MATCH(B3850,SumMonths,0),1)</f>
        <v>#N/A</v>
      </c>
      <c r="K3850" s="57" t="e">
        <f aca="false">INDEX(lava,MATCH(B3850,SumMonths,0),2)</f>
        <v>#N/A</v>
      </c>
      <c r="Y3850" s="171"/>
    </row>
    <row r="3851" customFormat="false" ht="12.75" hidden="false" customHeight="false" outlineLevel="0" collapsed="false">
      <c r="A3851" s="57" t="e">
        <f aca="false">INDEX(BucketTable,MATCH(B3851,SumMonths,0),1)</f>
        <v>#N/A</v>
      </c>
      <c r="K3851" s="57" t="e">
        <f aca="false">INDEX(lava,MATCH(B3851,SumMonths,0),2)</f>
        <v>#N/A</v>
      </c>
      <c r="Y3851" s="171"/>
    </row>
    <row r="3852" customFormat="false" ht="12.75" hidden="false" customHeight="false" outlineLevel="0" collapsed="false">
      <c r="A3852" s="57" t="e">
        <f aca="false">INDEX(BucketTable,MATCH(B3852,SumMonths,0),1)</f>
        <v>#N/A</v>
      </c>
      <c r="K3852" s="57" t="e">
        <f aca="false">INDEX(lava,MATCH(B3852,SumMonths,0),2)</f>
        <v>#N/A</v>
      </c>
      <c r="Y3852" s="171"/>
    </row>
    <row r="3853" customFormat="false" ht="12.75" hidden="false" customHeight="false" outlineLevel="0" collapsed="false">
      <c r="A3853" s="57" t="e">
        <f aca="false">INDEX(BucketTable,MATCH(B3853,SumMonths,0),1)</f>
        <v>#N/A</v>
      </c>
      <c r="K3853" s="57" t="e">
        <f aca="false">INDEX(lava,MATCH(B3853,SumMonths,0),2)</f>
        <v>#N/A</v>
      </c>
      <c r="Y3853" s="171"/>
    </row>
    <row r="3854" customFormat="false" ht="12.75" hidden="false" customHeight="false" outlineLevel="0" collapsed="false">
      <c r="A3854" s="57" t="e">
        <f aca="false">INDEX(BucketTable,MATCH(B3854,SumMonths,0),1)</f>
        <v>#N/A</v>
      </c>
      <c r="K3854" s="57" t="e">
        <f aca="false">INDEX(lava,MATCH(B3854,SumMonths,0),2)</f>
        <v>#N/A</v>
      </c>
      <c r="Y3854" s="171"/>
    </row>
    <row r="3855" customFormat="false" ht="12.75" hidden="false" customHeight="false" outlineLevel="0" collapsed="false">
      <c r="A3855" s="57" t="e">
        <f aca="false">INDEX(BucketTable,MATCH(B3855,SumMonths,0),1)</f>
        <v>#N/A</v>
      </c>
      <c r="K3855" s="57" t="e">
        <f aca="false">INDEX(lava,MATCH(B3855,SumMonths,0),2)</f>
        <v>#N/A</v>
      </c>
      <c r="Y3855" s="171"/>
    </row>
    <row r="3856" customFormat="false" ht="12.75" hidden="false" customHeight="false" outlineLevel="0" collapsed="false">
      <c r="A3856" s="57" t="e">
        <f aca="false">INDEX(BucketTable,MATCH(B3856,SumMonths,0),1)</f>
        <v>#N/A</v>
      </c>
      <c r="K3856" s="57" t="e">
        <f aca="false">INDEX(lava,MATCH(B3856,SumMonths,0),2)</f>
        <v>#N/A</v>
      </c>
      <c r="Y3856" s="171"/>
    </row>
    <row r="3857" customFormat="false" ht="12.75" hidden="false" customHeight="false" outlineLevel="0" collapsed="false">
      <c r="A3857" s="57" t="e">
        <f aca="false">INDEX(BucketTable,MATCH(B3857,SumMonths,0),1)</f>
        <v>#N/A</v>
      </c>
      <c r="K3857" s="57" t="e">
        <f aca="false">INDEX(lava,MATCH(B3857,SumMonths,0),2)</f>
        <v>#N/A</v>
      </c>
      <c r="Y3857" s="171"/>
    </row>
    <row r="3858" customFormat="false" ht="12.75" hidden="false" customHeight="false" outlineLevel="0" collapsed="false">
      <c r="A3858" s="57" t="e">
        <f aca="false">INDEX(BucketTable,MATCH(B3858,SumMonths,0),1)</f>
        <v>#N/A</v>
      </c>
      <c r="K3858" s="57" t="e">
        <f aca="false">INDEX(lava,MATCH(B3858,SumMonths,0),2)</f>
        <v>#N/A</v>
      </c>
      <c r="Y3858" s="171"/>
    </row>
    <row r="3859" customFormat="false" ht="12.75" hidden="false" customHeight="false" outlineLevel="0" collapsed="false">
      <c r="A3859" s="57" t="e">
        <f aca="false">INDEX(BucketTable,MATCH(B3859,SumMonths,0),1)</f>
        <v>#N/A</v>
      </c>
      <c r="K3859" s="57" t="e">
        <f aca="false">INDEX(lava,MATCH(B3859,SumMonths,0),2)</f>
        <v>#N/A</v>
      </c>
      <c r="Y3859" s="171"/>
    </row>
    <row r="3860" customFormat="false" ht="12.75" hidden="false" customHeight="false" outlineLevel="0" collapsed="false">
      <c r="A3860" s="57" t="e">
        <f aca="false">INDEX(BucketTable,MATCH(B3860,SumMonths,0),1)</f>
        <v>#N/A</v>
      </c>
      <c r="K3860" s="57" t="e">
        <f aca="false">INDEX(lava,MATCH(B3860,SumMonths,0),2)</f>
        <v>#N/A</v>
      </c>
      <c r="Y3860" s="171"/>
    </row>
    <row r="3861" customFormat="false" ht="12.75" hidden="false" customHeight="false" outlineLevel="0" collapsed="false">
      <c r="A3861" s="57" t="e">
        <f aca="false">INDEX(BucketTable,MATCH(B3861,SumMonths,0),1)</f>
        <v>#N/A</v>
      </c>
      <c r="K3861" s="57" t="e">
        <f aca="false">INDEX(lava,MATCH(B3861,SumMonths,0),2)</f>
        <v>#N/A</v>
      </c>
      <c r="Y3861" s="171"/>
    </row>
    <row r="3862" customFormat="false" ht="12.75" hidden="false" customHeight="false" outlineLevel="0" collapsed="false">
      <c r="A3862" s="57" t="e">
        <f aca="false">INDEX(BucketTable,MATCH(B3862,SumMonths,0),1)</f>
        <v>#N/A</v>
      </c>
      <c r="K3862" s="57" t="e">
        <f aca="false">INDEX(lava,MATCH(B3862,SumMonths,0),2)</f>
        <v>#N/A</v>
      </c>
      <c r="Y3862" s="171"/>
    </row>
    <row r="3863" customFormat="false" ht="12.75" hidden="false" customHeight="false" outlineLevel="0" collapsed="false">
      <c r="A3863" s="57" t="e">
        <f aca="false">INDEX(BucketTable,MATCH(B3863,SumMonths,0),1)</f>
        <v>#N/A</v>
      </c>
      <c r="K3863" s="57" t="e">
        <f aca="false">INDEX(lava,MATCH(B3863,SumMonths,0),2)</f>
        <v>#N/A</v>
      </c>
      <c r="Y3863" s="171"/>
    </row>
    <row r="3864" customFormat="false" ht="12.75" hidden="false" customHeight="false" outlineLevel="0" collapsed="false">
      <c r="A3864" s="57" t="e">
        <f aca="false">INDEX(BucketTable,MATCH(B3864,SumMonths,0),1)</f>
        <v>#N/A</v>
      </c>
      <c r="K3864" s="57" t="e">
        <f aca="false">INDEX(lava,MATCH(B3864,SumMonths,0),2)</f>
        <v>#N/A</v>
      </c>
      <c r="Y3864" s="171"/>
    </row>
    <row r="3865" customFormat="false" ht="12.75" hidden="false" customHeight="false" outlineLevel="0" collapsed="false">
      <c r="A3865" s="57" t="e">
        <f aca="false">INDEX(BucketTable,MATCH(B3865,SumMonths,0),1)</f>
        <v>#N/A</v>
      </c>
      <c r="K3865" s="57" t="e">
        <f aca="false">INDEX(lava,MATCH(B3865,SumMonths,0),2)</f>
        <v>#N/A</v>
      </c>
      <c r="Y3865" s="171"/>
    </row>
    <row r="3866" customFormat="false" ht="12.75" hidden="false" customHeight="false" outlineLevel="0" collapsed="false">
      <c r="A3866" s="57" t="e">
        <f aca="false">INDEX(BucketTable,MATCH(B3866,SumMonths,0),1)</f>
        <v>#N/A</v>
      </c>
      <c r="K3866" s="57" t="e">
        <f aca="false">INDEX(lava,MATCH(B3866,SumMonths,0),2)</f>
        <v>#N/A</v>
      </c>
      <c r="Y3866" s="171"/>
    </row>
    <row r="3867" customFormat="false" ht="12.75" hidden="false" customHeight="false" outlineLevel="0" collapsed="false">
      <c r="A3867" s="57" t="e">
        <f aca="false">INDEX(BucketTable,MATCH(B3867,SumMonths,0),1)</f>
        <v>#N/A</v>
      </c>
      <c r="K3867" s="57" t="e">
        <f aca="false">INDEX(lava,MATCH(B3867,SumMonths,0),2)</f>
        <v>#N/A</v>
      </c>
      <c r="Y3867" s="171"/>
    </row>
    <row r="3868" customFormat="false" ht="12.75" hidden="false" customHeight="false" outlineLevel="0" collapsed="false">
      <c r="A3868" s="57" t="e">
        <f aca="false">INDEX(BucketTable,MATCH(B3868,SumMonths,0),1)</f>
        <v>#N/A</v>
      </c>
      <c r="K3868" s="57" t="e">
        <f aca="false">INDEX(lava,MATCH(B3868,SumMonths,0),2)</f>
        <v>#N/A</v>
      </c>
      <c r="Y3868" s="171"/>
    </row>
    <row r="3869" customFormat="false" ht="12.75" hidden="false" customHeight="false" outlineLevel="0" collapsed="false">
      <c r="A3869" s="57" t="e">
        <f aca="false">INDEX(BucketTable,MATCH(B3869,SumMonths,0),1)</f>
        <v>#N/A</v>
      </c>
      <c r="K3869" s="57" t="e">
        <f aca="false">INDEX(lava,MATCH(B3869,SumMonths,0),2)</f>
        <v>#N/A</v>
      </c>
      <c r="Y3869" s="171"/>
    </row>
    <row r="3870" customFormat="false" ht="12.75" hidden="false" customHeight="false" outlineLevel="0" collapsed="false">
      <c r="A3870" s="57" t="e">
        <f aca="false">INDEX(BucketTable,MATCH(B3870,SumMonths,0),1)</f>
        <v>#N/A</v>
      </c>
      <c r="K3870" s="57" t="e">
        <f aca="false">INDEX(lava,MATCH(B3870,SumMonths,0),2)</f>
        <v>#N/A</v>
      </c>
      <c r="Y3870" s="171"/>
    </row>
    <row r="3871" customFormat="false" ht="12.75" hidden="false" customHeight="false" outlineLevel="0" collapsed="false">
      <c r="A3871" s="57" t="e">
        <f aca="false">INDEX(BucketTable,MATCH(B3871,SumMonths,0),1)</f>
        <v>#N/A</v>
      </c>
      <c r="K3871" s="57" t="e">
        <f aca="false">INDEX(lava,MATCH(B3871,SumMonths,0),2)</f>
        <v>#N/A</v>
      </c>
      <c r="Y3871" s="171"/>
    </row>
    <row r="3872" customFormat="false" ht="12.75" hidden="false" customHeight="false" outlineLevel="0" collapsed="false">
      <c r="A3872" s="57" t="e">
        <f aca="false">INDEX(BucketTable,MATCH(B3872,SumMonths,0),1)</f>
        <v>#N/A</v>
      </c>
      <c r="K3872" s="57" t="e">
        <f aca="false">INDEX(lava,MATCH(B3872,SumMonths,0),2)</f>
        <v>#N/A</v>
      </c>
      <c r="Y3872" s="171"/>
    </row>
    <row r="3873" customFormat="false" ht="12.75" hidden="false" customHeight="false" outlineLevel="0" collapsed="false">
      <c r="A3873" s="57" t="e">
        <f aca="false">INDEX(BucketTable,MATCH(B3873,SumMonths,0),1)</f>
        <v>#N/A</v>
      </c>
      <c r="K3873" s="57" t="e">
        <f aca="false">INDEX(lava,MATCH(B3873,SumMonths,0),2)</f>
        <v>#N/A</v>
      </c>
      <c r="Y3873" s="171"/>
    </row>
    <row r="3874" customFormat="false" ht="12.75" hidden="false" customHeight="false" outlineLevel="0" collapsed="false">
      <c r="A3874" s="57" t="e">
        <f aca="false">INDEX(BucketTable,MATCH(B3874,SumMonths,0),1)</f>
        <v>#N/A</v>
      </c>
      <c r="K3874" s="57" t="e">
        <f aca="false">INDEX(lava,MATCH(B3874,SumMonths,0),2)</f>
        <v>#N/A</v>
      </c>
      <c r="Y3874" s="171"/>
    </row>
    <row r="3875" customFormat="false" ht="12.75" hidden="false" customHeight="false" outlineLevel="0" collapsed="false">
      <c r="A3875" s="57" t="e">
        <f aca="false">INDEX(BucketTable,MATCH(B3875,SumMonths,0),1)</f>
        <v>#N/A</v>
      </c>
      <c r="K3875" s="57" t="e">
        <f aca="false">INDEX(lava,MATCH(B3875,SumMonths,0),2)</f>
        <v>#N/A</v>
      </c>
      <c r="Y3875" s="171"/>
    </row>
    <row r="3876" customFormat="false" ht="12.75" hidden="false" customHeight="false" outlineLevel="0" collapsed="false">
      <c r="A3876" s="57" t="e">
        <f aca="false">INDEX(BucketTable,MATCH(B3876,SumMonths,0),1)</f>
        <v>#N/A</v>
      </c>
      <c r="K3876" s="57" t="e">
        <f aca="false">INDEX(lava,MATCH(B3876,SumMonths,0),2)</f>
        <v>#N/A</v>
      </c>
      <c r="Y3876" s="171"/>
    </row>
    <row r="3877" customFormat="false" ht="12.75" hidden="false" customHeight="false" outlineLevel="0" collapsed="false">
      <c r="A3877" s="57" t="e">
        <f aca="false">INDEX(BucketTable,MATCH(B3877,SumMonths,0),1)</f>
        <v>#N/A</v>
      </c>
      <c r="K3877" s="57" t="e">
        <f aca="false">INDEX(lava,MATCH(B3877,SumMonths,0),2)</f>
        <v>#N/A</v>
      </c>
      <c r="Y3877" s="171"/>
    </row>
    <row r="3878" customFormat="false" ht="12.75" hidden="false" customHeight="false" outlineLevel="0" collapsed="false">
      <c r="A3878" s="57" t="e">
        <f aca="false">INDEX(BucketTable,MATCH(B3878,SumMonths,0),1)</f>
        <v>#N/A</v>
      </c>
      <c r="K3878" s="57" t="e">
        <f aca="false">INDEX(lava,MATCH(B3878,SumMonths,0),2)</f>
        <v>#N/A</v>
      </c>
      <c r="Y3878" s="171"/>
    </row>
    <row r="3879" customFormat="false" ht="12.75" hidden="false" customHeight="false" outlineLevel="0" collapsed="false">
      <c r="A3879" s="57" t="e">
        <f aca="false">INDEX(BucketTable,MATCH(B3879,SumMonths,0),1)</f>
        <v>#N/A</v>
      </c>
      <c r="K3879" s="57" t="e">
        <f aca="false">INDEX(lava,MATCH(B3879,SumMonths,0),2)</f>
        <v>#N/A</v>
      </c>
      <c r="Y3879" s="171"/>
    </row>
    <row r="3880" customFormat="false" ht="12.75" hidden="false" customHeight="false" outlineLevel="0" collapsed="false">
      <c r="A3880" s="57" t="e">
        <f aca="false">INDEX(BucketTable,MATCH(B3880,SumMonths,0),1)</f>
        <v>#N/A</v>
      </c>
      <c r="K3880" s="57" t="e">
        <f aca="false">INDEX(lava,MATCH(B3880,SumMonths,0),2)</f>
        <v>#N/A</v>
      </c>
      <c r="Y3880" s="171"/>
    </row>
    <row r="3881" customFormat="false" ht="12.75" hidden="false" customHeight="false" outlineLevel="0" collapsed="false">
      <c r="A3881" s="57" t="e">
        <f aca="false">INDEX(BucketTable,MATCH(B3881,SumMonths,0),1)</f>
        <v>#N/A</v>
      </c>
      <c r="K3881" s="57" t="e">
        <f aca="false">INDEX(lava,MATCH(B3881,SumMonths,0),2)</f>
        <v>#N/A</v>
      </c>
      <c r="Y3881" s="171"/>
    </row>
    <row r="3882" customFormat="false" ht="12.75" hidden="false" customHeight="false" outlineLevel="0" collapsed="false">
      <c r="A3882" s="57" t="e">
        <f aca="false">INDEX(BucketTable,MATCH(B3882,SumMonths,0),1)</f>
        <v>#N/A</v>
      </c>
      <c r="K3882" s="57" t="e">
        <f aca="false">INDEX(lava,MATCH(B3882,SumMonths,0),2)</f>
        <v>#N/A</v>
      </c>
      <c r="Y3882" s="171"/>
    </row>
    <row r="3883" customFormat="false" ht="12.75" hidden="false" customHeight="false" outlineLevel="0" collapsed="false">
      <c r="A3883" s="57" t="e">
        <f aca="false">INDEX(BucketTable,MATCH(B3883,SumMonths,0),1)</f>
        <v>#N/A</v>
      </c>
      <c r="K3883" s="57" t="e">
        <f aca="false">INDEX(lava,MATCH(B3883,SumMonths,0),2)</f>
        <v>#N/A</v>
      </c>
      <c r="Y3883" s="171"/>
    </row>
    <row r="3884" customFormat="false" ht="12.75" hidden="false" customHeight="false" outlineLevel="0" collapsed="false">
      <c r="A3884" s="57" t="e">
        <f aca="false">INDEX(BucketTable,MATCH(B3884,SumMonths,0),1)</f>
        <v>#N/A</v>
      </c>
      <c r="K3884" s="57" t="e">
        <f aca="false">INDEX(lava,MATCH(B3884,SumMonths,0),2)</f>
        <v>#N/A</v>
      </c>
      <c r="Y3884" s="171"/>
    </row>
    <row r="3885" customFormat="false" ht="12.75" hidden="false" customHeight="false" outlineLevel="0" collapsed="false">
      <c r="A3885" s="57" t="e">
        <f aca="false">INDEX(BucketTable,MATCH(B3885,SumMonths,0),1)</f>
        <v>#N/A</v>
      </c>
      <c r="K3885" s="57" t="e">
        <f aca="false">INDEX(lava,MATCH(B3885,SumMonths,0),2)</f>
        <v>#N/A</v>
      </c>
      <c r="Y3885" s="171"/>
    </row>
    <row r="3886" customFormat="false" ht="12.75" hidden="false" customHeight="false" outlineLevel="0" collapsed="false">
      <c r="A3886" s="57" t="e">
        <f aca="false">INDEX(BucketTable,MATCH(B3886,SumMonths,0),1)</f>
        <v>#N/A</v>
      </c>
      <c r="K3886" s="57" t="e">
        <f aca="false">INDEX(lava,MATCH(B3886,SumMonths,0),2)</f>
        <v>#N/A</v>
      </c>
      <c r="Y3886" s="171"/>
    </row>
    <row r="3887" customFormat="false" ht="12.75" hidden="false" customHeight="false" outlineLevel="0" collapsed="false">
      <c r="A3887" s="57" t="e">
        <f aca="false">INDEX(BucketTable,MATCH(B3887,SumMonths,0),1)</f>
        <v>#N/A</v>
      </c>
      <c r="K3887" s="57" t="e">
        <f aca="false">INDEX(lava,MATCH(B3887,SumMonths,0),2)</f>
        <v>#N/A</v>
      </c>
      <c r="Y3887" s="171"/>
    </row>
    <row r="3888" customFormat="false" ht="12.75" hidden="false" customHeight="false" outlineLevel="0" collapsed="false">
      <c r="A3888" s="57" t="e">
        <f aca="false">INDEX(BucketTable,MATCH(B3888,SumMonths,0),1)</f>
        <v>#N/A</v>
      </c>
      <c r="K3888" s="57" t="e">
        <f aca="false">INDEX(lava,MATCH(B3888,SumMonths,0),2)</f>
        <v>#N/A</v>
      </c>
      <c r="Y3888" s="171"/>
    </row>
    <row r="3889" customFormat="false" ht="12.75" hidden="false" customHeight="false" outlineLevel="0" collapsed="false">
      <c r="A3889" s="57" t="e">
        <f aca="false">INDEX(BucketTable,MATCH(B3889,SumMonths,0),1)</f>
        <v>#N/A</v>
      </c>
      <c r="K3889" s="57" t="e">
        <f aca="false">INDEX(lava,MATCH(B3889,SumMonths,0),2)</f>
        <v>#N/A</v>
      </c>
      <c r="Y3889" s="171"/>
    </row>
    <row r="3890" customFormat="false" ht="12.75" hidden="false" customHeight="false" outlineLevel="0" collapsed="false">
      <c r="A3890" s="57" t="e">
        <f aca="false">INDEX(BucketTable,MATCH(B3890,SumMonths,0),1)</f>
        <v>#N/A</v>
      </c>
      <c r="K3890" s="57" t="e">
        <f aca="false">INDEX(lava,MATCH(B3890,SumMonths,0),2)</f>
        <v>#N/A</v>
      </c>
      <c r="Y3890" s="171"/>
    </row>
    <row r="3891" customFormat="false" ht="12.75" hidden="false" customHeight="false" outlineLevel="0" collapsed="false">
      <c r="A3891" s="57" t="e">
        <f aca="false">INDEX(BucketTable,MATCH(B3891,SumMonths,0),1)</f>
        <v>#N/A</v>
      </c>
      <c r="K3891" s="57" t="e">
        <f aca="false">INDEX(lava,MATCH(B3891,SumMonths,0),2)</f>
        <v>#N/A</v>
      </c>
      <c r="Y3891" s="171"/>
    </row>
    <row r="3892" customFormat="false" ht="12.75" hidden="false" customHeight="false" outlineLevel="0" collapsed="false">
      <c r="A3892" s="57" t="e">
        <f aca="false">INDEX(BucketTable,MATCH(B3892,SumMonths,0),1)</f>
        <v>#N/A</v>
      </c>
      <c r="K3892" s="57" t="e">
        <f aca="false">INDEX(lava,MATCH(B3892,SumMonths,0),2)</f>
        <v>#N/A</v>
      </c>
      <c r="Y3892" s="171"/>
    </row>
    <row r="3893" customFormat="false" ht="12.75" hidden="false" customHeight="false" outlineLevel="0" collapsed="false">
      <c r="A3893" s="57" t="e">
        <f aca="false">INDEX(BucketTable,MATCH(B3893,SumMonths,0),1)</f>
        <v>#N/A</v>
      </c>
      <c r="K3893" s="57" t="e">
        <f aca="false">INDEX(lava,MATCH(B3893,SumMonths,0),2)</f>
        <v>#N/A</v>
      </c>
      <c r="Y3893" s="171"/>
    </row>
    <row r="3894" customFormat="false" ht="12.75" hidden="false" customHeight="false" outlineLevel="0" collapsed="false">
      <c r="A3894" s="57" t="e">
        <f aca="false">INDEX(BucketTable,MATCH(B3894,SumMonths,0),1)</f>
        <v>#N/A</v>
      </c>
      <c r="K3894" s="57" t="e">
        <f aca="false">INDEX(lava,MATCH(B3894,SumMonths,0),2)</f>
        <v>#N/A</v>
      </c>
      <c r="Y3894" s="171"/>
    </row>
    <row r="3895" customFormat="false" ht="12.75" hidden="false" customHeight="false" outlineLevel="0" collapsed="false">
      <c r="A3895" s="57" t="e">
        <f aca="false">INDEX(BucketTable,MATCH(B3895,SumMonths,0),1)</f>
        <v>#N/A</v>
      </c>
      <c r="K3895" s="57" t="e">
        <f aca="false">INDEX(lava,MATCH(B3895,SumMonths,0),2)</f>
        <v>#N/A</v>
      </c>
      <c r="Y3895" s="171"/>
    </row>
    <row r="3896" customFormat="false" ht="12.75" hidden="false" customHeight="false" outlineLevel="0" collapsed="false">
      <c r="A3896" s="57" t="e">
        <f aca="false">INDEX(BucketTable,MATCH(B3896,SumMonths,0),1)</f>
        <v>#N/A</v>
      </c>
      <c r="K3896" s="57" t="e">
        <f aca="false">INDEX(lava,MATCH(B3896,SumMonths,0),2)</f>
        <v>#N/A</v>
      </c>
      <c r="Y3896" s="171"/>
    </row>
    <row r="3897" customFormat="false" ht="12.75" hidden="false" customHeight="false" outlineLevel="0" collapsed="false">
      <c r="A3897" s="57" t="e">
        <f aca="false">INDEX(BucketTable,MATCH(B3897,SumMonths,0),1)</f>
        <v>#N/A</v>
      </c>
      <c r="K3897" s="57" t="e">
        <f aca="false">INDEX(lava,MATCH(B3897,SumMonths,0),2)</f>
        <v>#N/A</v>
      </c>
      <c r="Y3897" s="171"/>
    </row>
    <row r="3898" customFormat="false" ht="12.75" hidden="false" customHeight="false" outlineLevel="0" collapsed="false">
      <c r="A3898" s="57" t="e">
        <f aca="false">INDEX(BucketTable,MATCH(B3898,SumMonths,0),1)</f>
        <v>#N/A</v>
      </c>
      <c r="K3898" s="57" t="e">
        <f aca="false">INDEX(lava,MATCH(B3898,SumMonths,0),2)</f>
        <v>#N/A</v>
      </c>
      <c r="Y3898" s="171"/>
    </row>
    <row r="3899" customFormat="false" ht="12.75" hidden="false" customHeight="false" outlineLevel="0" collapsed="false">
      <c r="A3899" s="57" t="e">
        <f aca="false">INDEX(BucketTable,MATCH(B3899,SumMonths,0),1)</f>
        <v>#N/A</v>
      </c>
      <c r="K3899" s="57" t="e">
        <f aca="false">INDEX(lava,MATCH(B3899,SumMonths,0),2)</f>
        <v>#N/A</v>
      </c>
      <c r="Y3899" s="171"/>
    </row>
    <row r="3900" customFormat="false" ht="12.75" hidden="false" customHeight="false" outlineLevel="0" collapsed="false">
      <c r="A3900" s="57" t="e">
        <f aca="false">INDEX(BucketTable,MATCH(B3900,SumMonths,0),1)</f>
        <v>#N/A</v>
      </c>
      <c r="K3900" s="57" t="e">
        <f aca="false">INDEX(lava,MATCH(B3900,SumMonths,0),2)</f>
        <v>#N/A</v>
      </c>
      <c r="Y3900" s="171"/>
    </row>
    <row r="3901" customFormat="false" ht="12.75" hidden="false" customHeight="false" outlineLevel="0" collapsed="false">
      <c r="A3901" s="57" t="e">
        <f aca="false">INDEX(BucketTable,MATCH(B3901,SumMonths,0),1)</f>
        <v>#N/A</v>
      </c>
      <c r="K3901" s="57" t="e">
        <f aca="false">INDEX(lava,MATCH(B3901,SumMonths,0),2)</f>
        <v>#N/A</v>
      </c>
      <c r="Y3901" s="171"/>
    </row>
    <row r="3902" customFormat="false" ht="12.75" hidden="false" customHeight="false" outlineLevel="0" collapsed="false">
      <c r="A3902" s="57" t="e">
        <f aca="false">INDEX(BucketTable,MATCH(B3902,SumMonths,0),1)</f>
        <v>#N/A</v>
      </c>
      <c r="K3902" s="57" t="e">
        <f aca="false">INDEX(lava,MATCH(B3902,SumMonths,0),2)</f>
        <v>#N/A</v>
      </c>
      <c r="Y3902" s="171"/>
    </row>
    <row r="3903" customFormat="false" ht="12.75" hidden="false" customHeight="false" outlineLevel="0" collapsed="false">
      <c r="A3903" s="57" t="e">
        <f aca="false">INDEX(BucketTable,MATCH(B3903,SumMonths,0),1)</f>
        <v>#N/A</v>
      </c>
      <c r="K3903" s="57" t="e">
        <f aca="false">INDEX(lava,MATCH(B3903,SumMonths,0),2)</f>
        <v>#N/A</v>
      </c>
      <c r="Y3903" s="171"/>
    </row>
    <row r="3904" customFormat="false" ht="12.75" hidden="false" customHeight="false" outlineLevel="0" collapsed="false">
      <c r="A3904" s="57" t="e">
        <f aca="false">INDEX(BucketTable,MATCH(B3904,SumMonths,0),1)</f>
        <v>#N/A</v>
      </c>
      <c r="K3904" s="57" t="e">
        <f aca="false">INDEX(lava,MATCH(B3904,SumMonths,0),2)</f>
        <v>#N/A</v>
      </c>
      <c r="Y3904" s="171"/>
    </row>
    <row r="3905" customFormat="false" ht="12.75" hidden="false" customHeight="false" outlineLevel="0" collapsed="false">
      <c r="A3905" s="57" t="e">
        <f aca="false">INDEX(BucketTable,MATCH(B3905,SumMonths,0),1)</f>
        <v>#N/A</v>
      </c>
      <c r="K3905" s="57" t="e">
        <f aca="false">INDEX(lava,MATCH(B3905,SumMonths,0),2)</f>
        <v>#N/A</v>
      </c>
      <c r="Y3905" s="171"/>
    </row>
    <row r="3906" customFormat="false" ht="12.75" hidden="false" customHeight="false" outlineLevel="0" collapsed="false">
      <c r="A3906" s="57" t="e">
        <f aca="false">INDEX(BucketTable,MATCH(B3906,SumMonths,0),1)</f>
        <v>#N/A</v>
      </c>
      <c r="K3906" s="57" t="e">
        <f aca="false">INDEX(lava,MATCH(B3906,SumMonths,0),2)</f>
        <v>#N/A</v>
      </c>
      <c r="Y3906" s="171"/>
    </row>
    <row r="3907" customFormat="false" ht="12.75" hidden="false" customHeight="false" outlineLevel="0" collapsed="false">
      <c r="A3907" s="57" t="e">
        <f aca="false">INDEX(BucketTable,MATCH(B3907,SumMonths,0),1)</f>
        <v>#N/A</v>
      </c>
      <c r="K3907" s="57" t="e">
        <f aca="false">INDEX(lava,MATCH(B3907,SumMonths,0),2)</f>
        <v>#N/A</v>
      </c>
      <c r="Y3907" s="171"/>
    </row>
    <row r="3908" customFormat="false" ht="12.75" hidden="false" customHeight="false" outlineLevel="0" collapsed="false">
      <c r="A3908" s="57" t="e">
        <f aca="false">INDEX(BucketTable,MATCH(B3908,SumMonths,0),1)</f>
        <v>#N/A</v>
      </c>
      <c r="K3908" s="57" t="e">
        <f aca="false">INDEX(lava,MATCH(B3908,SumMonths,0),2)</f>
        <v>#N/A</v>
      </c>
      <c r="Y3908" s="171"/>
    </row>
    <row r="3909" customFormat="false" ht="12.75" hidden="false" customHeight="false" outlineLevel="0" collapsed="false">
      <c r="A3909" s="57" t="e">
        <f aca="false">INDEX(BucketTable,MATCH(B3909,SumMonths,0),1)</f>
        <v>#N/A</v>
      </c>
      <c r="K3909" s="57" t="e">
        <f aca="false">INDEX(lava,MATCH(B3909,SumMonths,0),2)</f>
        <v>#N/A</v>
      </c>
      <c r="Y3909" s="171"/>
    </row>
    <row r="3910" customFormat="false" ht="12.75" hidden="false" customHeight="false" outlineLevel="0" collapsed="false">
      <c r="A3910" s="57" t="e">
        <f aca="false">INDEX(BucketTable,MATCH(B3910,SumMonths,0),1)</f>
        <v>#N/A</v>
      </c>
      <c r="K3910" s="57" t="e">
        <f aca="false">INDEX(lava,MATCH(B3910,SumMonths,0),2)</f>
        <v>#N/A</v>
      </c>
      <c r="Y3910" s="171"/>
    </row>
    <row r="3911" customFormat="false" ht="12.75" hidden="false" customHeight="false" outlineLevel="0" collapsed="false">
      <c r="A3911" s="57" t="e">
        <f aca="false">INDEX(BucketTable,MATCH(B3911,SumMonths,0),1)</f>
        <v>#N/A</v>
      </c>
      <c r="K3911" s="57" t="e">
        <f aca="false">INDEX(lava,MATCH(B3911,SumMonths,0),2)</f>
        <v>#N/A</v>
      </c>
      <c r="Y3911" s="171"/>
    </row>
    <row r="3912" customFormat="false" ht="12.75" hidden="false" customHeight="false" outlineLevel="0" collapsed="false">
      <c r="A3912" s="57" t="e">
        <f aca="false">INDEX(BucketTable,MATCH(B3912,SumMonths,0),1)</f>
        <v>#N/A</v>
      </c>
      <c r="K3912" s="57" t="e">
        <f aca="false">INDEX(lava,MATCH(B3912,SumMonths,0),2)</f>
        <v>#N/A</v>
      </c>
      <c r="Y3912" s="171"/>
    </row>
    <row r="3913" customFormat="false" ht="12.75" hidden="false" customHeight="false" outlineLevel="0" collapsed="false">
      <c r="A3913" s="57" t="e">
        <f aca="false">INDEX(BucketTable,MATCH(B3913,SumMonths,0),1)</f>
        <v>#N/A</v>
      </c>
      <c r="K3913" s="57" t="e">
        <f aca="false">INDEX(lava,MATCH(B3913,SumMonths,0),2)</f>
        <v>#N/A</v>
      </c>
      <c r="Y3913" s="171"/>
    </row>
    <row r="3914" customFormat="false" ht="12.75" hidden="false" customHeight="false" outlineLevel="0" collapsed="false">
      <c r="A3914" s="57" t="e">
        <f aca="false">INDEX(BucketTable,MATCH(B3914,SumMonths,0),1)</f>
        <v>#N/A</v>
      </c>
      <c r="K3914" s="57" t="e">
        <f aca="false">INDEX(lava,MATCH(B3914,SumMonths,0),2)</f>
        <v>#N/A</v>
      </c>
      <c r="Y3914" s="171"/>
    </row>
    <row r="3915" customFormat="false" ht="12.75" hidden="false" customHeight="false" outlineLevel="0" collapsed="false">
      <c r="A3915" s="57" t="e">
        <f aca="false">INDEX(BucketTable,MATCH(B3915,SumMonths,0),1)</f>
        <v>#N/A</v>
      </c>
      <c r="K3915" s="57" t="e">
        <f aca="false">INDEX(lava,MATCH(B3915,SumMonths,0),2)</f>
        <v>#N/A</v>
      </c>
      <c r="Y3915" s="171"/>
    </row>
    <row r="3916" customFormat="false" ht="12.75" hidden="false" customHeight="false" outlineLevel="0" collapsed="false">
      <c r="A3916" s="57" t="e">
        <f aca="false">INDEX(BucketTable,MATCH(B3916,SumMonths,0),1)</f>
        <v>#N/A</v>
      </c>
      <c r="K3916" s="57" t="e">
        <f aca="false">INDEX(lava,MATCH(B3916,SumMonths,0),2)</f>
        <v>#N/A</v>
      </c>
      <c r="Y3916" s="171"/>
    </row>
    <row r="3917" customFormat="false" ht="12.75" hidden="false" customHeight="false" outlineLevel="0" collapsed="false">
      <c r="A3917" s="57" t="e">
        <f aca="false">INDEX(BucketTable,MATCH(B3917,SumMonths,0),1)</f>
        <v>#N/A</v>
      </c>
      <c r="K3917" s="57" t="e">
        <f aca="false">INDEX(lava,MATCH(B3917,SumMonths,0),2)</f>
        <v>#N/A</v>
      </c>
      <c r="Y3917" s="171"/>
    </row>
    <row r="3918" customFormat="false" ht="12.75" hidden="false" customHeight="false" outlineLevel="0" collapsed="false">
      <c r="A3918" s="57" t="e">
        <f aca="false">INDEX(BucketTable,MATCH(B3918,SumMonths,0),1)</f>
        <v>#N/A</v>
      </c>
      <c r="K3918" s="57" t="e">
        <f aca="false">INDEX(lava,MATCH(B3918,SumMonths,0),2)</f>
        <v>#N/A</v>
      </c>
      <c r="Y3918" s="171"/>
    </row>
    <row r="3919" customFormat="false" ht="12.75" hidden="false" customHeight="false" outlineLevel="0" collapsed="false">
      <c r="A3919" s="57" t="e">
        <f aca="false">INDEX(BucketTable,MATCH(B3919,SumMonths,0),1)</f>
        <v>#N/A</v>
      </c>
      <c r="K3919" s="57" t="e">
        <f aca="false">INDEX(lava,MATCH(B3919,SumMonths,0),2)</f>
        <v>#N/A</v>
      </c>
      <c r="Y3919" s="171"/>
    </row>
    <row r="3920" customFormat="false" ht="12.75" hidden="false" customHeight="false" outlineLevel="0" collapsed="false">
      <c r="A3920" s="57" t="e">
        <f aca="false">INDEX(BucketTable,MATCH(B3920,SumMonths,0),1)</f>
        <v>#N/A</v>
      </c>
      <c r="K3920" s="57" t="e">
        <f aca="false">INDEX(lava,MATCH(B3920,SumMonths,0),2)</f>
        <v>#N/A</v>
      </c>
      <c r="Y3920" s="171"/>
    </row>
    <row r="3921" customFormat="false" ht="12.75" hidden="false" customHeight="false" outlineLevel="0" collapsed="false">
      <c r="A3921" s="57" t="e">
        <f aca="false">INDEX(BucketTable,MATCH(B3921,SumMonths,0),1)</f>
        <v>#N/A</v>
      </c>
      <c r="K3921" s="57" t="e">
        <f aca="false">INDEX(lava,MATCH(B3921,SumMonths,0),2)</f>
        <v>#N/A</v>
      </c>
      <c r="Y3921" s="171"/>
    </row>
    <row r="3922" customFormat="false" ht="12.75" hidden="false" customHeight="false" outlineLevel="0" collapsed="false">
      <c r="A3922" s="57" t="e">
        <f aca="false">INDEX(BucketTable,MATCH(B3922,SumMonths,0),1)</f>
        <v>#N/A</v>
      </c>
      <c r="K3922" s="57" t="e">
        <f aca="false">INDEX(lava,MATCH(B3922,SumMonths,0),2)</f>
        <v>#N/A</v>
      </c>
      <c r="Y3922" s="171"/>
    </row>
    <row r="3923" customFormat="false" ht="12.75" hidden="false" customHeight="false" outlineLevel="0" collapsed="false">
      <c r="A3923" s="57" t="e">
        <f aca="false">INDEX(BucketTable,MATCH(B3923,SumMonths,0),1)</f>
        <v>#N/A</v>
      </c>
      <c r="K3923" s="57" t="e">
        <f aca="false">INDEX(lava,MATCH(B3923,SumMonths,0),2)</f>
        <v>#N/A</v>
      </c>
      <c r="Y3923" s="171"/>
    </row>
    <row r="3924" customFormat="false" ht="12.75" hidden="false" customHeight="false" outlineLevel="0" collapsed="false">
      <c r="A3924" s="57" t="e">
        <f aca="false">INDEX(BucketTable,MATCH(B3924,SumMonths,0),1)</f>
        <v>#N/A</v>
      </c>
      <c r="K3924" s="57" t="e">
        <f aca="false">INDEX(lava,MATCH(B3924,SumMonths,0),2)</f>
        <v>#N/A</v>
      </c>
      <c r="Y3924" s="171"/>
    </row>
    <row r="3925" customFormat="false" ht="12.75" hidden="false" customHeight="false" outlineLevel="0" collapsed="false">
      <c r="A3925" s="57" t="e">
        <f aca="false">INDEX(BucketTable,MATCH(B3925,SumMonths,0),1)</f>
        <v>#N/A</v>
      </c>
      <c r="K3925" s="57" t="e">
        <f aca="false">INDEX(lava,MATCH(B3925,SumMonths,0),2)</f>
        <v>#N/A</v>
      </c>
      <c r="Y3925" s="171"/>
    </row>
    <row r="3926" customFormat="false" ht="12.75" hidden="false" customHeight="false" outlineLevel="0" collapsed="false">
      <c r="A3926" s="57" t="e">
        <f aca="false">INDEX(BucketTable,MATCH(B3926,SumMonths,0),1)</f>
        <v>#N/A</v>
      </c>
      <c r="K3926" s="57" t="e">
        <f aca="false">INDEX(lava,MATCH(B3926,SumMonths,0),2)</f>
        <v>#N/A</v>
      </c>
      <c r="Y3926" s="171"/>
    </row>
    <row r="3927" customFormat="false" ht="12.75" hidden="false" customHeight="false" outlineLevel="0" collapsed="false">
      <c r="A3927" s="57" t="e">
        <f aca="false">INDEX(BucketTable,MATCH(B3927,SumMonths,0),1)</f>
        <v>#N/A</v>
      </c>
      <c r="K3927" s="57" t="e">
        <f aca="false">INDEX(lava,MATCH(B3927,SumMonths,0),2)</f>
        <v>#N/A</v>
      </c>
      <c r="Y3927" s="171"/>
    </row>
    <row r="3928" customFormat="false" ht="12.75" hidden="false" customHeight="false" outlineLevel="0" collapsed="false">
      <c r="A3928" s="57" t="e">
        <f aca="false">INDEX(BucketTable,MATCH(B3928,SumMonths,0),1)</f>
        <v>#N/A</v>
      </c>
      <c r="K3928" s="57" t="e">
        <f aca="false">INDEX(lava,MATCH(B3928,SumMonths,0),2)</f>
        <v>#N/A</v>
      </c>
      <c r="Y3928" s="171"/>
    </row>
    <row r="3929" customFormat="false" ht="12.75" hidden="false" customHeight="false" outlineLevel="0" collapsed="false">
      <c r="A3929" s="57" t="e">
        <f aca="false">INDEX(BucketTable,MATCH(B3929,SumMonths,0),1)</f>
        <v>#N/A</v>
      </c>
      <c r="K3929" s="57" t="e">
        <f aca="false">INDEX(lava,MATCH(B3929,SumMonths,0),2)</f>
        <v>#N/A</v>
      </c>
      <c r="Y3929" s="171"/>
    </row>
    <row r="3930" customFormat="false" ht="12.75" hidden="false" customHeight="false" outlineLevel="0" collapsed="false">
      <c r="A3930" s="57" t="e">
        <f aca="false">INDEX(BucketTable,MATCH(B3930,SumMonths,0),1)</f>
        <v>#N/A</v>
      </c>
      <c r="K3930" s="57" t="e">
        <f aca="false">INDEX(lava,MATCH(B3930,SumMonths,0),2)</f>
        <v>#N/A</v>
      </c>
      <c r="Y3930" s="171"/>
    </row>
    <row r="3931" customFormat="false" ht="12.75" hidden="false" customHeight="false" outlineLevel="0" collapsed="false">
      <c r="A3931" s="57" t="e">
        <f aca="false">INDEX(BucketTable,MATCH(B3931,SumMonths,0),1)</f>
        <v>#N/A</v>
      </c>
      <c r="K3931" s="57" t="e">
        <f aca="false">INDEX(lava,MATCH(B3931,SumMonths,0),2)</f>
        <v>#N/A</v>
      </c>
      <c r="Y3931" s="171"/>
    </row>
    <row r="3932" customFormat="false" ht="12.75" hidden="false" customHeight="false" outlineLevel="0" collapsed="false">
      <c r="A3932" s="57" t="e">
        <f aca="false">INDEX(BucketTable,MATCH(B3932,SumMonths,0),1)</f>
        <v>#N/A</v>
      </c>
      <c r="K3932" s="57" t="e">
        <f aca="false">INDEX(lava,MATCH(B3932,SumMonths,0),2)</f>
        <v>#N/A</v>
      </c>
      <c r="Y3932" s="171"/>
    </row>
    <row r="3933" customFormat="false" ht="12.75" hidden="false" customHeight="false" outlineLevel="0" collapsed="false">
      <c r="A3933" s="57" t="e">
        <f aca="false">INDEX(BucketTable,MATCH(B3933,SumMonths,0),1)</f>
        <v>#N/A</v>
      </c>
      <c r="K3933" s="57" t="e">
        <f aca="false">INDEX(lava,MATCH(B3933,SumMonths,0),2)</f>
        <v>#N/A</v>
      </c>
      <c r="Y3933" s="171"/>
    </row>
    <row r="3934" customFormat="false" ht="12.75" hidden="false" customHeight="false" outlineLevel="0" collapsed="false">
      <c r="A3934" s="57" t="e">
        <f aca="false">INDEX(BucketTable,MATCH(B3934,SumMonths,0),1)</f>
        <v>#N/A</v>
      </c>
      <c r="K3934" s="57" t="e">
        <f aca="false">INDEX(lava,MATCH(B3934,SumMonths,0),2)</f>
        <v>#N/A</v>
      </c>
      <c r="Y3934" s="171"/>
    </row>
    <row r="3935" customFormat="false" ht="12.75" hidden="false" customHeight="false" outlineLevel="0" collapsed="false">
      <c r="A3935" s="57" t="e">
        <f aca="false">INDEX(BucketTable,MATCH(B3935,SumMonths,0),1)</f>
        <v>#N/A</v>
      </c>
      <c r="K3935" s="57" t="e">
        <f aca="false">INDEX(lava,MATCH(B3935,SumMonths,0),2)</f>
        <v>#N/A</v>
      </c>
      <c r="Y3935" s="171"/>
    </row>
    <row r="3936" customFormat="false" ht="12.75" hidden="false" customHeight="false" outlineLevel="0" collapsed="false">
      <c r="A3936" s="57" t="e">
        <f aca="false">INDEX(BucketTable,MATCH(B3936,SumMonths,0),1)</f>
        <v>#N/A</v>
      </c>
      <c r="K3936" s="57" t="e">
        <f aca="false">INDEX(lava,MATCH(B3936,SumMonths,0),2)</f>
        <v>#N/A</v>
      </c>
      <c r="Y3936" s="171"/>
    </row>
    <row r="3937" customFormat="false" ht="12.75" hidden="false" customHeight="false" outlineLevel="0" collapsed="false">
      <c r="A3937" s="57" t="e">
        <f aca="false">INDEX(BucketTable,MATCH(B3937,SumMonths,0),1)</f>
        <v>#N/A</v>
      </c>
      <c r="K3937" s="57" t="e">
        <f aca="false">INDEX(lava,MATCH(B3937,SumMonths,0),2)</f>
        <v>#N/A</v>
      </c>
      <c r="Y3937" s="171"/>
    </row>
    <row r="3938" customFormat="false" ht="12.75" hidden="false" customHeight="false" outlineLevel="0" collapsed="false">
      <c r="A3938" s="57" t="e">
        <f aca="false">INDEX(BucketTable,MATCH(B3938,SumMonths,0),1)</f>
        <v>#N/A</v>
      </c>
      <c r="K3938" s="57" t="e">
        <f aca="false">INDEX(lava,MATCH(B3938,SumMonths,0),2)</f>
        <v>#N/A</v>
      </c>
      <c r="Y3938" s="171"/>
    </row>
    <row r="3939" customFormat="false" ht="12.75" hidden="false" customHeight="false" outlineLevel="0" collapsed="false">
      <c r="A3939" s="57" t="e">
        <f aca="false">INDEX(BucketTable,MATCH(B3939,SumMonths,0),1)</f>
        <v>#N/A</v>
      </c>
      <c r="K3939" s="57" t="e">
        <f aca="false">INDEX(lava,MATCH(B3939,SumMonths,0),2)</f>
        <v>#N/A</v>
      </c>
      <c r="Y3939" s="171"/>
    </row>
    <row r="3940" customFormat="false" ht="12.75" hidden="false" customHeight="false" outlineLevel="0" collapsed="false">
      <c r="A3940" s="57" t="e">
        <f aca="false">INDEX(BucketTable,MATCH(B3940,SumMonths,0),1)</f>
        <v>#N/A</v>
      </c>
      <c r="K3940" s="57" t="e">
        <f aca="false">INDEX(lava,MATCH(B3940,SumMonths,0),2)</f>
        <v>#N/A</v>
      </c>
      <c r="Y3940" s="171"/>
    </row>
    <row r="3941" customFormat="false" ht="12.75" hidden="false" customHeight="false" outlineLevel="0" collapsed="false">
      <c r="A3941" s="57" t="e">
        <f aca="false">INDEX(BucketTable,MATCH(B3941,SumMonths,0),1)</f>
        <v>#N/A</v>
      </c>
      <c r="K3941" s="57" t="e">
        <f aca="false">INDEX(lava,MATCH(B3941,SumMonths,0),2)</f>
        <v>#N/A</v>
      </c>
      <c r="Y3941" s="171"/>
    </row>
    <row r="3942" customFormat="false" ht="12.75" hidden="false" customHeight="false" outlineLevel="0" collapsed="false">
      <c r="A3942" s="57" t="e">
        <f aca="false">INDEX(BucketTable,MATCH(B3942,SumMonths,0),1)</f>
        <v>#N/A</v>
      </c>
      <c r="K3942" s="57" t="e">
        <f aca="false">INDEX(lava,MATCH(B3942,SumMonths,0),2)</f>
        <v>#N/A</v>
      </c>
      <c r="Y3942" s="171"/>
    </row>
    <row r="3943" customFormat="false" ht="12.75" hidden="false" customHeight="false" outlineLevel="0" collapsed="false">
      <c r="A3943" s="57" t="e">
        <f aca="false">INDEX(BucketTable,MATCH(B3943,SumMonths,0),1)</f>
        <v>#N/A</v>
      </c>
      <c r="K3943" s="57" t="e">
        <f aca="false">INDEX(lava,MATCH(B3943,SumMonths,0),2)</f>
        <v>#N/A</v>
      </c>
      <c r="Y3943" s="171"/>
    </row>
    <row r="3944" customFormat="false" ht="12.75" hidden="false" customHeight="false" outlineLevel="0" collapsed="false">
      <c r="A3944" s="57" t="e">
        <f aca="false">INDEX(BucketTable,MATCH(B3944,SumMonths,0),1)</f>
        <v>#N/A</v>
      </c>
      <c r="K3944" s="57" t="e">
        <f aca="false">INDEX(lava,MATCH(B3944,SumMonths,0),2)</f>
        <v>#N/A</v>
      </c>
      <c r="Y3944" s="171"/>
    </row>
    <row r="3945" customFormat="false" ht="12.75" hidden="false" customHeight="false" outlineLevel="0" collapsed="false">
      <c r="A3945" s="57" t="e">
        <f aca="false">INDEX(BucketTable,MATCH(B3945,SumMonths,0),1)</f>
        <v>#N/A</v>
      </c>
      <c r="K3945" s="57" t="e">
        <f aca="false">INDEX(lava,MATCH(B3945,SumMonths,0),2)</f>
        <v>#N/A</v>
      </c>
      <c r="Y3945" s="171"/>
    </row>
    <row r="3946" customFormat="false" ht="12.75" hidden="false" customHeight="false" outlineLevel="0" collapsed="false">
      <c r="A3946" s="57" t="e">
        <f aca="false">INDEX(BucketTable,MATCH(B3946,SumMonths,0),1)</f>
        <v>#N/A</v>
      </c>
      <c r="K3946" s="57" t="e">
        <f aca="false">INDEX(lava,MATCH(B3946,SumMonths,0),2)</f>
        <v>#N/A</v>
      </c>
      <c r="Y3946" s="171"/>
    </row>
    <row r="3947" customFormat="false" ht="12.75" hidden="false" customHeight="false" outlineLevel="0" collapsed="false">
      <c r="A3947" s="57" t="e">
        <f aca="false">INDEX(BucketTable,MATCH(B3947,SumMonths,0),1)</f>
        <v>#N/A</v>
      </c>
      <c r="K3947" s="57" t="e">
        <f aca="false">INDEX(lava,MATCH(B3947,SumMonths,0),2)</f>
        <v>#N/A</v>
      </c>
      <c r="Y3947" s="171"/>
    </row>
    <row r="3948" customFormat="false" ht="12.75" hidden="false" customHeight="false" outlineLevel="0" collapsed="false">
      <c r="A3948" s="57" t="e">
        <f aca="false">INDEX(BucketTable,MATCH(B3948,SumMonths,0),1)</f>
        <v>#N/A</v>
      </c>
      <c r="K3948" s="57" t="e">
        <f aca="false">INDEX(lava,MATCH(B3948,SumMonths,0),2)</f>
        <v>#N/A</v>
      </c>
      <c r="Y3948" s="171"/>
    </row>
    <row r="3949" customFormat="false" ht="12.75" hidden="false" customHeight="false" outlineLevel="0" collapsed="false">
      <c r="A3949" s="57" t="e">
        <f aca="false">INDEX(BucketTable,MATCH(B3949,SumMonths,0),1)</f>
        <v>#N/A</v>
      </c>
      <c r="K3949" s="57" t="e">
        <f aca="false">INDEX(lava,MATCH(B3949,SumMonths,0),2)</f>
        <v>#N/A</v>
      </c>
      <c r="Y3949" s="171"/>
    </row>
    <row r="3950" customFormat="false" ht="12.75" hidden="false" customHeight="false" outlineLevel="0" collapsed="false">
      <c r="A3950" s="57" t="e">
        <f aca="false">INDEX(BucketTable,MATCH(B3950,SumMonths,0),1)</f>
        <v>#N/A</v>
      </c>
      <c r="K3950" s="57" t="e">
        <f aca="false">INDEX(lava,MATCH(B3950,SumMonths,0),2)</f>
        <v>#N/A</v>
      </c>
      <c r="Y3950" s="171"/>
    </row>
    <row r="3951" customFormat="false" ht="12.75" hidden="false" customHeight="false" outlineLevel="0" collapsed="false">
      <c r="A3951" s="57" t="e">
        <f aca="false">INDEX(BucketTable,MATCH(B3951,SumMonths,0),1)</f>
        <v>#N/A</v>
      </c>
      <c r="K3951" s="57" t="e">
        <f aca="false">INDEX(lava,MATCH(B3951,SumMonths,0),2)</f>
        <v>#N/A</v>
      </c>
      <c r="Y3951" s="171"/>
    </row>
    <row r="3952" customFormat="false" ht="12.75" hidden="false" customHeight="false" outlineLevel="0" collapsed="false">
      <c r="A3952" s="57" t="e">
        <f aca="false">INDEX(BucketTable,MATCH(B3952,SumMonths,0),1)</f>
        <v>#N/A</v>
      </c>
      <c r="K3952" s="57" t="e">
        <f aca="false">INDEX(lava,MATCH(B3952,SumMonths,0),2)</f>
        <v>#N/A</v>
      </c>
      <c r="Y3952" s="171"/>
    </row>
    <row r="3953" customFormat="false" ht="12.75" hidden="false" customHeight="false" outlineLevel="0" collapsed="false">
      <c r="A3953" s="57" t="e">
        <f aca="false">INDEX(BucketTable,MATCH(B3953,SumMonths,0),1)</f>
        <v>#N/A</v>
      </c>
      <c r="K3953" s="57" t="e">
        <f aca="false">INDEX(lava,MATCH(B3953,SumMonths,0),2)</f>
        <v>#N/A</v>
      </c>
      <c r="Y3953" s="171"/>
    </row>
    <row r="3954" customFormat="false" ht="12.75" hidden="false" customHeight="false" outlineLevel="0" collapsed="false">
      <c r="A3954" s="57" t="e">
        <f aca="false">INDEX(BucketTable,MATCH(B3954,SumMonths,0),1)</f>
        <v>#N/A</v>
      </c>
      <c r="K3954" s="57" t="e">
        <f aca="false">INDEX(lava,MATCH(B3954,SumMonths,0),2)</f>
        <v>#N/A</v>
      </c>
      <c r="Y3954" s="171"/>
    </row>
    <row r="3955" customFormat="false" ht="12.75" hidden="false" customHeight="false" outlineLevel="0" collapsed="false">
      <c r="A3955" s="57" t="e">
        <f aca="false">INDEX(BucketTable,MATCH(B3955,SumMonths,0),1)</f>
        <v>#N/A</v>
      </c>
      <c r="K3955" s="57" t="e">
        <f aca="false">INDEX(lava,MATCH(B3955,SumMonths,0),2)</f>
        <v>#N/A</v>
      </c>
      <c r="Y3955" s="171"/>
    </row>
    <row r="3956" customFormat="false" ht="12.75" hidden="false" customHeight="false" outlineLevel="0" collapsed="false">
      <c r="A3956" s="57" t="e">
        <f aca="false">INDEX(BucketTable,MATCH(B3956,SumMonths,0),1)</f>
        <v>#N/A</v>
      </c>
      <c r="K3956" s="57" t="e">
        <f aca="false">INDEX(lava,MATCH(B3956,SumMonths,0),2)</f>
        <v>#N/A</v>
      </c>
      <c r="Y3956" s="171"/>
    </row>
    <row r="3957" customFormat="false" ht="12.75" hidden="false" customHeight="false" outlineLevel="0" collapsed="false">
      <c r="A3957" s="57" t="e">
        <f aca="false">INDEX(BucketTable,MATCH(B3957,SumMonths,0),1)</f>
        <v>#N/A</v>
      </c>
      <c r="K3957" s="57" t="e">
        <f aca="false">INDEX(lava,MATCH(B3957,SumMonths,0),2)</f>
        <v>#N/A</v>
      </c>
      <c r="Y3957" s="171"/>
    </row>
    <row r="3958" customFormat="false" ht="12.75" hidden="false" customHeight="false" outlineLevel="0" collapsed="false">
      <c r="A3958" s="57" t="e">
        <f aca="false">INDEX(BucketTable,MATCH(B3958,SumMonths,0),1)</f>
        <v>#N/A</v>
      </c>
      <c r="K3958" s="57" t="e">
        <f aca="false">INDEX(lava,MATCH(B3958,SumMonths,0),2)</f>
        <v>#N/A</v>
      </c>
      <c r="Y3958" s="171"/>
    </row>
    <row r="3959" customFormat="false" ht="12.75" hidden="false" customHeight="false" outlineLevel="0" collapsed="false">
      <c r="A3959" s="57" t="e">
        <f aca="false">INDEX(BucketTable,MATCH(B3959,SumMonths,0),1)</f>
        <v>#N/A</v>
      </c>
      <c r="K3959" s="57" t="e">
        <f aca="false">INDEX(lava,MATCH(B3959,SumMonths,0),2)</f>
        <v>#N/A</v>
      </c>
      <c r="Y3959" s="171"/>
    </row>
    <row r="3960" customFormat="false" ht="12.75" hidden="false" customHeight="false" outlineLevel="0" collapsed="false">
      <c r="A3960" s="57" t="e">
        <f aca="false">INDEX(BucketTable,MATCH(B3960,SumMonths,0),1)</f>
        <v>#N/A</v>
      </c>
      <c r="K3960" s="57" t="e">
        <f aca="false">INDEX(lava,MATCH(B3960,SumMonths,0),2)</f>
        <v>#N/A</v>
      </c>
      <c r="Y3960" s="171"/>
    </row>
    <row r="3961" customFormat="false" ht="12.75" hidden="false" customHeight="false" outlineLevel="0" collapsed="false">
      <c r="A3961" s="57" t="e">
        <f aca="false">INDEX(BucketTable,MATCH(B3961,SumMonths,0),1)</f>
        <v>#N/A</v>
      </c>
      <c r="K3961" s="57" t="e">
        <f aca="false">INDEX(lava,MATCH(B3961,SumMonths,0),2)</f>
        <v>#N/A</v>
      </c>
      <c r="Y3961" s="171"/>
    </row>
    <row r="3962" customFormat="false" ht="12.75" hidden="false" customHeight="false" outlineLevel="0" collapsed="false">
      <c r="A3962" s="57" t="e">
        <f aca="false">INDEX(BucketTable,MATCH(B3962,SumMonths,0),1)</f>
        <v>#N/A</v>
      </c>
      <c r="K3962" s="57" t="e">
        <f aca="false">INDEX(lava,MATCH(B3962,SumMonths,0),2)</f>
        <v>#N/A</v>
      </c>
      <c r="Y3962" s="171"/>
    </row>
    <row r="3963" customFormat="false" ht="12.75" hidden="false" customHeight="false" outlineLevel="0" collapsed="false">
      <c r="A3963" s="57" t="e">
        <f aca="false">INDEX(BucketTable,MATCH(B3963,SumMonths,0),1)</f>
        <v>#N/A</v>
      </c>
      <c r="K3963" s="57" t="e">
        <f aca="false">INDEX(lava,MATCH(B3963,SumMonths,0),2)</f>
        <v>#N/A</v>
      </c>
      <c r="Y3963" s="171"/>
    </row>
    <row r="3964" customFormat="false" ht="12.75" hidden="false" customHeight="false" outlineLevel="0" collapsed="false">
      <c r="A3964" s="57" t="e">
        <f aca="false">INDEX(BucketTable,MATCH(B3964,SumMonths,0),1)</f>
        <v>#N/A</v>
      </c>
      <c r="K3964" s="57" t="e">
        <f aca="false">INDEX(lava,MATCH(B3964,SumMonths,0),2)</f>
        <v>#N/A</v>
      </c>
      <c r="Y3964" s="171"/>
    </row>
    <row r="3965" customFormat="false" ht="12.75" hidden="false" customHeight="false" outlineLevel="0" collapsed="false">
      <c r="A3965" s="57" t="e">
        <f aca="false">INDEX(BucketTable,MATCH(B3965,SumMonths,0),1)</f>
        <v>#N/A</v>
      </c>
      <c r="K3965" s="57" t="e">
        <f aca="false">INDEX(lava,MATCH(B3965,SumMonths,0),2)</f>
        <v>#N/A</v>
      </c>
      <c r="Y3965" s="171"/>
    </row>
    <row r="3966" customFormat="false" ht="12.75" hidden="false" customHeight="false" outlineLevel="0" collapsed="false">
      <c r="A3966" s="57" t="e">
        <f aca="false">INDEX(BucketTable,MATCH(B3966,SumMonths,0),1)</f>
        <v>#N/A</v>
      </c>
      <c r="K3966" s="57" t="e">
        <f aca="false">INDEX(lava,MATCH(B3966,SumMonths,0),2)</f>
        <v>#N/A</v>
      </c>
      <c r="Y3966" s="171"/>
    </row>
    <row r="3967" customFormat="false" ht="12.75" hidden="false" customHeight="false" outlineLevel="0" collapsed="false">
      <c r="A3967" s="57" t="e">
        <f aca="false">INDEX(BucketTable,MATCH(B3967,SumMonths,0),1)</f>
        <v>#N/A</v>
      </c>
      <c r="K3967" s="57" t="e">
        <f aca="false">INDEX(lava,MATCH(B3967,SumMonths,0),2)</f>
        <v>#N/A</v>
      </c>
      <c r="Y3967" s="171"/>
    </row>
    <row r="3968" customFormat="false" ht="12.75" hidden="false" customHeight="false" outlineLevel="0" collapsed="false">
      <c r="A3968" s="57" t="e">
        <f aca="false">INDEX(BucketTable,MATCH(B3968,SumMonths,0),1)</f>
        <v>#N/A</v>
      </c>
      <c r="K3968" s="57" t="e">
        <f aca="false">INDEX(lava,MATCH(B3968,SumMonths,0),2)</f>
        <v>#N/A</v>
      </c>
      <c r="Y3968" s="171"/>
    </row>
    <row r="3969" customFormat="false" ht="12.75" hidden="false" customHeight="false" outlineLevel="0" collapsed="false">
      <c r="A3969" s="57" t="e">
        <f aca="false">INDEX(BucketTable,MATCH(B3969,SumMonths,0),1)</f>
        <v>#N/A</v>
      </c>
      <c r="K3969" s="57" t="e">
        <f aca="false">INDEX(lava,MATCH(B3969,SumMonths,0),2)</f>
        <v>#N/A</v>
      </c>
      <c r="Y3969" s="171"/>
    </row>
    <row r="3970" customFormat="false" ht="12.75" hidden="false" customHeight="false" outlineLevel="0" collapsed="false">
      <c r="A3970" s="57" t="e">
        <f aca="false">INDEX(BucketTable,MATCH(B3970,SumMonths,0),1)</f>
        <v>#N/A</v>
      </c>
      <c r="K3970" s="57" t="e">
        <f aca="false">INDEX(lava,MATCH(B3970,SumMonths,0),2)</f>
        <v>#N/A</v>
      </c>
      <c r="Y3970" s="171"/>
    </row>
    <row r="3971" customFormat="false" ht="12.75" hidden="false" customHeight="false" outlineLevel="0" collapsed="false">
      <c r="A3971" s="57" t="e">
        <f aca="false">INDEX(BucketTable,MATCH(B3971,SumMonths,0),1)</f>
        <v>#N/A</v>
      </c>
      <c r="K3971" s="57" t="e">
        <f aca="false">INDEX(lava,MATCH(B3971,SumMonths,0),2)</f>
        <v>#N/A</v>
      </c>
      <c r="Y3971" s="171"/>
    </row>
    <row r="3972" customFormat="false" ht="12.75" hidden="false" customHeight="false" outlineLevel="0" collapsed="false">
      <c r="A3972" s="57" t="e">
        <f aca="false">INDEX(BucketTable,MATCH(B3972,SumMonths,0),1)</f>
        <v>#N/A</v>
      </c>
      <c r="K3972" s="57" t="e">
        <f aca="false">INDEX(lava,MATCH(B3972,SumMonths,0),2)</f>
        <v>#N/A</v>
      </c>
      <c r="Y3972" s="171"/>
    </row>
    <row r="3973" customFormat="false" ht="12.75" hidden="false" customHeight="false" outlineLevel="0" collapsed="false">
      <c r="A3973" s="57" t="e">
        <f aca="false">INDEX(BucketTable,MATCH(B3973,SumMonths,0),1)</f>
        <v>#N/A</v>
      </c>
      <c r="K3973" s="57" t="e">
        <f aca="false">INDEX(lava,MATCH(B3973,SumMonths,0),2)</f>
        <v>#N/A</v>
      </c>
      <c r="Y3973" s="171"/>
    </row>
    <row r="3974" customFormat="false" ht="12.75" hidden="false" customHeight="false" outlineLevel="0" collapsed="false">
      <c r="A3974" s="57" t="e">
        <f aca="false">INDEX(BucketTable,MATCH(B3974,SumMonths,0),1)</f>
        <v>#N/A</v>
      </c>
      <c r="K3974" s="57" t="e">
        <f aca="false">INDEX(lava,MATCH(B3974,SumMonths,0),2)</f>
        <v>#N/A</v>
      </c>
      <c r="Y3974" s="171"/>
    </row>
    <row r="3975" customFormat="false" ht="12.75" hidden="false" customHeight="false" outlineLevel="0" collapsed="false">
      <c r="A3975" s="57" t="e">
        <f aca="false">INDEX(BucketTable,MATCH(B3975,SumMonths,0),1)</f>
        <v>#N/A</v>
      </c>
      <c r="K3975" s="57" t="e">
        <f aca="false">INDEX(lava,MATCH(B3975,SumMonths,0),2)</f>
        <v>#N/A</v>
      </c>
      <c r="Y3975" s="171"/>
    </row>
    <row r="3976" customFormat="false" ht="12.75" hidden="false" customHeight="false" outlineLevel="0" collapsed="false">
      <c r="A3976" s="57" t="e">
        <f aca="false">INDEX(BucketTable,MATCH(B3976,SumMonths,0),1)</f>
        <v>#N/A</v>
      </c>
      <c r="K3976" s="57" t="e">
        <f aca="false">INDEX(lava,MATCH(B3976,SumMonths,0),2)</f>
        <v>#N/A</v>
      </c>
      <c r="Y3976" s="171"/>
    </row>
    <row r="3977" customFormat="false" ht="12.75" hidden="false" customHeight="false" outlineLevel="0" collapsed="false">
      <c r="A3977" s="57" t="e">
        <f aca="false">INDEX(BucketTable,MATCH(B3977,SumMonths,0),1)</f>
        <v>#N/A</v>
      </c>
      <c r="K3977" s="57" t="e">
        <f aca="false">INDEX(lava,MATCH(B3977,SumMonths,0),2)</f>
        <v>#N/A</v>
      </c>
      <c r="Y3977" s="171"/>
    </row>
    <row r="3978" customFormat="false" ht="12.75" hidden="false" customHeight="false" outlineLevel="0" collapsed="false">
      <c r="A3978" s="57" t="e">
        <f aca="false">INDEX(BucketTable,MATCH(B3978,SumMonths,0),1)</f>
        <v>#N/A</v>
      </c>
      <c r="K3978" s="57" t="e">
        <f aca="false">INDEX(lava,MATCH(B3978,SumMonths,0),2)</f>
        <v>#N/A</v>
      </c>
      <c r="Y3978" s="171"/>
    </row>
    <row r="3979" customFormat="false" ht="12.75" hidden="false" customHeight="false" outlineLevel="0" collapsed="false">
      <c r="A3979" s="57" t="e">
        <f aca="false">INDEX(BucketTable,MATCH(B3979,SumMonths,0),1)</f>
        <v>#N/A</v>
      </c>
      <c r="K3979" s="57" t="e">
        <f aca="false">INDEX(lava,MATCH(B3979,SumMonths,0),2)</f>
        <v>#N/A</v>
      </c>
      <c r="Y3979" s="171"/>
    </row>
    <row r="3980" customFormat="false" ht="12.75" hidden="false" customHeight="false" outlineLevel="0" collapsed="false">
      <c r="A3980" s="57" t="e">
        <f aca="false">INDEX(BucketTable,MATCH(B3980,SumMonths,0),1)</f>
        <v>#N/A</v>
      </c>
      <c r="K3980" s="57" t="e">
        <f aca="false">INDEX(lava,MATCH(B3980,SumMonths,0),2)</f>
        <v>#N/A</v>
      </c>
      <c r="Y3980" s="171"/>
    </row>
    <row r="3981" customFormat="false" ht="12.75" hidden="false" customHeight="false" outlineLevel="0" collapsed="false">
      <c r="A3981" s="57" t="e">
        <f aca="false">INDEX(BucketTable,MATCH(B3981,SumMonths,0),1)</f>
        <v>#N/A</v>
      </c>
      <c r="K3981" s="57" t="e">
        <f aca="false">INDEX(lava,MATCH(B3981,SumMonths,0),2)</f>
        <v>#N/A</v>
      </c>
      <c r="Y3981" s="171"/>
    </row>
    <row r="3982" customFormat="false" ht="12.75" hidden="false" customHeight="false" outlineLevel="0" collapsed="false">
      <c r="A3982" s="57" t="e">
        <f aca="false">INDEX(BucketTable,MATCH(B3982,SumMonths,0),1)</f>
        <v>#N/A</v>
      </c>
      <c r="K3982" s="57" t="e">
        <f aca="false">INDEX(lava,MATCH(B3982,SumMonths,0),2)</f>
        <v>#N/A</v>
      </c>
      <c r="Y3982" s="171"/>
    </row>
    <row r="3983" customFormat="false" ht="12.75" hidden="false" customHeight="false" outlineLevel="0" collapsed="false">
      <c r="A3983" s="57" t="e">
        <f aca="false">INDEX(BucketTable,MATCH(B3983,SumMonths,0),1)</f>
        <v>#N/A</v>
      </c>
      <c r="K3983" s="57" t="e">
        <f aca="false">INDEX(lava,MATCH(B3983,SumMonths,0),2)</f>
        <v>#N/A</v>
      </c>
      <c r="Y3983" s="171"/>
    </row>
    <row r="3984" customFormat="false" ht="12.75" hidden="false" customHeight="false" outlineLevel="0" collapsed="false">
      <c r="A3984" s="57" t="e">
        <f aca="false">INDEX(BucketTable,MATCH(B3984,SumMonths,0),1)</f>
        <v>#N/A</v>
      </c>
      <c r="K3984" s="57" t="e">
        <f aca="false">INDEX(lava,MATCH(B3984,SumMonths,0),2)</f>
        <v>#N/A</v>
      </c>
      <c r="Y3984" s="171"/>
    </row>
    <row r="3985" customFormat="false" ht="12.75" hidden="false" customHeight="false" outlineLevel="0" collapsed="false">
      <c r="A3985" s="57" t="e">
        <f aca="false">INDEX(BucketTable,MATCH(B3985,SumMonths,0),1)</f>
        <v>#N/A</v>
      </c>
      <c r="K3985" s="57" t="e">
        <f aca="false">INDEX(lava,MATCH(B3985,SumMonths,0),2)</f>
        <v>#N/A</v>
      </c>
      <c r="Y3985" s="171"/>
    </row>
    <row r="3986" customFormat="false" ht="12.75" hidden="false" customHeight="false" outlineLevel="0" collapsed="false">
      <c r="A3986" s="57" t="e">
        <f aca="false">INDEX(BucketTable,MATCH(B3986,SumMonths,0),1)</f>
        <v>#N/A</v>
      </c>
      <c r="K3986" s="57" t="e">
        <f aca="false">INDEX(lava,MATCH(B3986,SumMonths,0),2)</f>
        <v>#N/A</v>
      </c>
      <c r="Y3986" s="171"/>
    </row>
    <row r="3987" customFormat="false" ht="12.75" hidden="false" customHeight="false" outlineLevel="0" collapsed="false">
      <c r="A3987" s="57" t="e">
        <f aca="false">INDEX(BucketTable,MATCH(B3987,SumMonths,0),1)</f>
        <v>#N/A</v>
      </c>
      <c r="K3987" s="57" t="e">
        <f aca="false">INDEX(lava,MATCH(B3987,SumMonths,0),2)</f>
        <v>#N/A</v>
      </c>
      <c r="Y3987" s="171"/>
    </row>
    <row r="3988" customFormat="false" ht="12.75" hidden="false" customHeight="false" outlineLevel="0" collapsed="false">
      <c r="A3988" s="57" t="e">
        <f aca="false">INDEX(BucketTable,MATCH(B3988,SumMonths,0),1)</f>
        <v>#N/A</v>
      </c>
      <c r="K3988" s="57" t="e">
        <f aca="false">INDEX(lava,MATCH(B3988,SumMonths,0),2)</f>
        <v>#N/A</v>
      </c>
      <c r="Y3988" s="171"/>
    </row>
    <row r="3989" customFormat="false" ht="12.75" hidden="false" customHeight="false" outlineLevel="0" collapsed="false">
      <c r="A3989" s="57" t="e">
        <f aca="false">INDEX(BucketTable,MATCH(B3989,SumMonths,0),1)</f>
        <v>#N/A</v>
      </c>
      <c r="K3989" s="57" t="e">
        <f aca="false">INDEX(lava,MATCH(B3989,SumMonths,0),2)</f>
        <v>#N/A</v>
      </c>
      <c r="Y3989" s="171"/>
    </row>
    <row r="3990" customFormat="false" ht="12.75" hidden="false" customHeight="false" outlineLevel="0" collapsed="false">
      <c r="A3990" s="57" t="e">
        <f aca="false">INDEX(BucketTable,MATCH(B3990,SumMonths,0),1)</f>
        <v>#N/A</v>
      </c>
      <c r="K3990" s="57" t="e">
        <f aca="false">INDEX(lava,MATCH(B3990,SumMonths,0),2)</f>
        <v>#N/A</v>
      </c>
      <c r="Y3990" s="171"/>
    </row>
    <row r="3991" customFormat="false" ht="12.75" hidden="false" customHeight="false" outlineLevel="0" collapsed="false">
      <c r="A3991" s="57" t="e">
        <f aca="false">INDEX(BucketTable,MATCH(B3991,SumMonths,0),1)</f>
        <v>#N/A</v>
      </c>
      <c r="K3991" s="57" t="e">
        <f aca="false">INDEX(lava,MATCH(B3991,SumMonths,0),2)</f>
        <v>#N/A</v>
      </c>
      <c r="Y3991" s="171"/>
    </row>
    <row r="3992" customFormat="false" ht="12.75" hidden="false" customHeight="false" outlineLevel="0" collapsed="false">
      <c r="A3992" s="57" t="e">
        <f aca="false">INDEX(BucketTable,MATCH(B3992,SumMonths,0),1)</f>
        <v>#N/A</v>
      </c>
      <c r="K3992" s="57" t="e">
        <f aca="false">INDEX(lava,MATCH(B3992,SumMonths,0),2)</f>
        <v>#N/A</v>
      </c>
      <c r="Y3992" s="171"/>
    </row>
    <row r="3993" customFormat="false" ht="12.75" hidden="false" customHeight="false" outlineLevel="0" collapsed="false">
      <c r="A3993" s="57" t="e">
        <f aca="false">INDEX(BucketTable,MATCH(B3993,SumMonths,0),1)</f>
        <v>#N/A</v>
      </c>
      <c r="K3993" s="57" t="e">
        <f aca="false">INDEX(lava,MATCH(B3993,SumMonths,0),2)</f>
        <v>#N/A</v>
      </c>
      <c r="Y3993" s="171"/>
    </row>
    <row r="3994" customFormat="false" ht="12.75" hidden="false" customHeight="false" outlineLevel="0" collapsed="false">
      <c r="A3994" s="57" t="e">
        <f aca="false">INDEX(BucketTable,MATCH(B3994,SumMonths,0),1)</f>
        <v>#N/A</v>
      </c>
      <c r="K3994" s="57" t="e">
        <f aca="false">INDEX(lava,MATCH(B3994,SumMonths,0),2)</f>
        <v>#N/A</v>
      </c>
      <c r="Y3994" s="171"/>
    </row>
    <row r="3995" customFormat="false" ht="12.75" hidden="false" customHeight="false" outlineLevel="0" collapsed="false">
      <c r="A3995" s="57" t="e">
        <f aca="false">INDEX(BucketTable,MATCH(B3995,SumMonths,0),1)</f>
        <v>#N/A</v>
      </c>
      <c r="K3995" s="57" t="e">
        <f aca="false">INDEX(lava,MATCH(B3995,SumMonths,0),2)</f>
        <v>#N/A</v>
      </c>
      <c r="Y3995" s="171"/>
    </row>
    <row r="3996" customFormat="false" ht="12.75" hidden="false" customHeight="false" outlineLevel="0" collapsed="false">
      <c r="A3996" s="57" t="e">
        <f aca="false">INDEX(BucketTable,MATCH(B3996,SumMonths,0),1)</f>
        <v>#N/A</v>
      </c>
      <c r="K3996" s="57" t="e">
        <f aca="false">INDEX(lava,MATCH(B3996,SumMonths,0),2)</f>
        <v>#N/A</v>
      </c>
      <c r="Y3996" s="171"/>
    </row>
    <row r="3997" customFormat="false" ht="12.75" hidden="false" customHeight="false" outlineLevel="0" collapsed="false">
      <c r="A3997" s="57" t="e">
        <f aca="false">INDEX(BucketTable,MATCH(B3997,SumMonths,0),1)</f>
        <v>#N/A</v>
      </c>
      <c r="K3997" s="57" t="e">
        <f aca="false">INDEX(lava,MATCH(B3997,SumMonths,0),2)</f>
        <v>#N/A</v>
      </c>
      <c r="Y3997" s="171"/>
    </row>
    <row r="3998" customFormat="false" ht="12.75" hidden="false" customHeight="false" outlineLevel="0" collapsed="false">
      <c r="A3998" s="57" t="e">
        <f aca="false">INDEX(BucketTable,MATCH(B3998,SumMonths,0),1)</f>
        <v>#N/A</v>
      </c>
      <c r="K3998" s="57" t="e">
        <f aca="false">INDEX(lava,MATCH(B3998,SumMonths,0),2)</f>
        <v>#N/A</v>
      </c>
      <c r="Y3998" s="171"/>
    </row>
    <row r="3999" customFormat="false" ht="12.75" hidden="false" customHeight="false" outlineLevel="0" collapsed="false">
      <c r="A3999" s="57" t="e">
        <f aca="false">INDEX(BucketTable,MATCH(B3999,SumMonths,0),1)</f>
        <v>#N/A</v>
      </c>
      <c r="K3999" s="57" t="e">
        <f aca="false">INDEX(lava,MATCH(B3999,SumMonths,0),2)</f>
        <v>#N/A</v>
      </c>
      <c r="Y3999" s="171"/>
    </row>
    <row r="4000" customFormat="false" ht="12.75" hidden="false" customHeight="false" outlineLevel="0" collapsed="false">
      <c r="A4000" s="57" t="e">
        <f aca="false">INDEX(BucketTable,MATCH(B4000,SumMonths,0),1)</f>
        <v>#N/A</v>
      </c>
      <c r="K4000" s="57" t="e">
        <f aca="false">INDEX(lava,MATCH(B4000,SumMonths,0),2)</f>
        <v>#N/A</v>
      </c>
      <c r="Y4000" s="171"/>
    </row>
    <row r="4001" customFormat="false" ht="12.75" hidden="false" customHeight="false" outlineLevel="0" collapsed="false">
      <c r="A4001" s="57" t="e">
        <f aca="false">INDEX(BucketTable,MATCH(B4001,SumMonths,0),1)</f>
        <v>#N/A</v>
      </c>
      <c r="K4001" s="57" t="e">
        <f aca="false">INDEX(lava,MATCH(B4001,SumMonths,0),2)</f>
        <v>#N/A</v>
      </c>
      <c r="Y4001" s="171"/>
    </row>
    <row r="4002" customFormat="false" ht="12.75" hidden="false" customHeight="false" outlineLevel="0" collapsed="false">
      <c r="A4002" s="57" t="e">
        <f aca="false">INDEX(BucketTable,MATCH(B4002,SumMonths,0),1)</f>
        <v>#N/A</v>
      </c>
      <c r="K4002" s="57" t="e">
        <f aca="false">INDEX(lava,MATCH(B4002,SumMonths,0),2)</f>
        <v>#N/A</v>
      </c>
      <c r="Y4002" s="171"/>
    </row>
    <row r="4003" customFormat="false" ht="12.75" hidden="false" customHeight="false" outlineLevel="0" collapsed="false">
      <c r="A4003" s="57" t="e">
        <f aca="false">INDEX(BucketTable,MATCH(B4003,SumMonths,0),1)</f>
        <v>#N/A</v>
      </c>
      <c r="K4003" s="57" t="e">
        <f aca="false">INDEX(lava,MATCH(B4003,SumMonths,0),2)</f>
        <v>#N/A</v>
      </c>
      <c r="Y4003" s="171"/>
    </row>
    <row r="4004" customFormat="false" ht="12.75" hidden="false" customHeight="false" outlineLevel="0" collapsed="false">
      <c r="A4004" s="57" t="e">
        <f aca="false">INDEX(BucketTable,MATCH(B4004,SumMonths,0),1)</f>
        <v>#N/A</v>
      </c>
      <c r="K4004" s="57" t="e">
        <f aca="false">INDEX(lava,MATCH(B4004,SumMonths,0),2)</f>
        <v>#N/A</v>
      </c>
      <c r="Y4004" s="171"/>
    </row>
    <row r="4005" customFormat="false" ht="12.75" hidden="false" customHeight="false" outlineLevel="0" collapsed="false">
      <c r="A4005" s="57" t="e">
        <f aca="false">INDEX(BucketTable,MATCH(B4005,SumMonths,0),1)</f>
        <v>#N/A</v>
      </c>
      <c r="K4005" s="57" t="e">
        <f aca="false">INDEX(lava,MATCH(B4005,SumMonths,0),2)</f>
        <v>#N/A</v>
      </c>
      <c r="Y4005" s="171"/>
    </row>
    <row r="4006" customFormat="false" ht="12.75" hidden="false" customHeight="false" outlineLevel="0" collapsed="false">
      <c r="A4006" s="57" t="e">
        <f aca="false">INDEX(BucketTable,MATCH(B4006,SumMonths,0),1)</f>
        <v>#N/A</v>
      </c>
      <c r="K4006" s="57" t="e">
        <f aca="false">INDEX(lava,MATCH(B4006,SumMonths,0),2)</f>
        <v>#N/A</v>
      </c>
      <c r="Y4006" s="171"/>
    </row>
    <row r="4007" customFormat="false" ht="12.75" hidden="false" customHeight="false" outlineLevel="0" collapsed="false">
      <c r="A4007" s="57" t="e">
        <f aca="false">INDEX(BucketTable,MATCH(B4007,SumMonths,0),1)</f>
        <v>#N/A</v>
      </c>
      <c r="K4007" s="57" t="e">
        <f aca="false">INDEX(lava,MATCH(B4007,SumMonths,0),2)</f>
        <v>#N/A</v>
      </c>
      <c r="Y4007" s="171"/>
    </row>
    <row r="4008" customFormat="false" ht="12.75" hidden="false" customHeight="false" outlineLevel="0" collapsed="false">
      <c r="A4008" s="57" t="e">
        <f aca="false">INDEX(BucketTable,MATCH(B4008,SumMonths,0),1)</f>
        <v>#N/A</v>
      </c>
      <c r="K4008" s="57" t="e">
        <f aca="false">INDEX(lava,MATCH(B4008,SumMonths,0),2)</f>
        <v>#N/A</v>
      </c>
      <c r="Y4008" s="171"/>
    </row>
    <row r="4009" customFormat="false" ht="12.75" hidden="false" customHeight="false" outlineLevel="0" collapsed="false">
      <c r="A4009" s="57" t="e">
        <f aca="false">INDEX(BucketTable,MATCH(B4009,SumMonths,0),1)</f>
        <v>#N/A</v>
      </c>
      <c r="K4009" s="57" t="e">
        <f aca="false">INDEX(lava,MATCH(B4009,SumMonths,0),2)</f>
        <v>#N/A</v>
      </c>
      <c r="Y4009" s="171"/>
    </row>
    <row r="4010" customFormat="false" ht="12.75" hidden="false" customHeight="false" outlineLevel="0" collapsed="false">
      <c r="A4010" s="57" t="e">
        <f aca="false">INDEX(BucketTable,MATCH(B4010,SumMonths,0),1)</f>
        <v>#N/A</v>
      </c>
      <c r="K4010" s="57" t="e">
        <f aca="false">INDEX(lava,MATCH(B4010,SumMonths,0),2)</f>
        <v>#N/A</v>
      </c>
      <c r="Y4010" s="171"/>
    </row>
    <row r="4011" customFormat="false" ht="12.75" hidden="false" customHeight="false" outlineLevel="0" collapsed="false">
      <c r="A4011" s="57" t="e">
        <f aca="false">INDEX(BucketTable,MATCH(B4011,SumMonths,0),1)</f>
        <v>#N/A</v>
      </c>
      <c r="K4011" s="57" t="e">
        <f aca="false">INDEX(lava,MATCH(B4011,SumMonths,0),2)</f>
        <v>#N/A</v>
      </c>
      <c r="Y4011" s="171"/>
    </row>
    <row r="4012" customFormat="false" ht="12.75" hidden="false" customHeight="false" outlineLevel="0" collapsed="false">
      <c r="A4012" s="57" t="e">
        <f aca="false">INDEX(BucketTable,MATCH(B4012,SumMonths,0),1)</f>
        <v>#N/A</v>
      </c>
      <c r="K4012" s="57" t="e">
        <f aca="false">INDEX(lava,MATCH(B4012,SumMonths,0),2)</f>
        <v>#N/A</v>
      </c>
      <c r="Y4012" s="171"/>
    </row>
    <row r="4013" customFormat="false" ht="12.75" hidden="false" customHeight="false" outlineLevel="0" collapsed="false">
      <c r="A4013" s="57" t="e">
        <f aca="false">INDEX(BucketTable,MATCH(B4013,SumMonths,0),1)</f>
        <v>#N/A</v>
      </c>
      <c r="K4013" s="57" t="e">
        <f aca="false">INDEX(lava,MATCH(B4013,SumMonths,0),2)</f>
        <v>#N/A</v>
      </c>
      <c r="Y4013" s="171"/>
    </row>
    <row r="4014" customFormat="false" ht="12.75" hidden="false" customHeight="false" outlineLevel="0" collapsed="false">
      <c r="A4014" s="57" t="e">
        <f aca="false">INDEX(BucketTable,MATCH(B4014,SumMonths,0),1)</f>
        <v>#N/A</v>
      </c>
      <c r="K4014" s="57" t="e">
        <f aca="false">INDEX(lava,MATCH(B4014,SumMonths,0),2)</f>
        <v>#N/A</v>
      </c>
      <c r="Y4014" s="171"/>
    </row>
    <row r="4015" customFormat="false" ht="12.75" hidden="false" customHeight="false" outlineLevel="0" collapsed="false">
      <c r="A4015" s="57" t="e">
        <f aca="false">INDEX(BucketTable,MATCH(B4015,SumMonths,0),1)</f>
        <v>#N/A</v>
      </c>
      <c r="K4015" s="57" t="e">
        <f aca="false">INDEX(lava,MATCH(B4015,SumMonths,0),2)</f>
        <v>#N/A</v>
      </c>
      <c r="Y4015" s="171"/>
    </row>
    <row r="4016" customFormat="false" ht="12.75" hidden="false" customHeight="false" outlineLevel="0" collapsed="false">
      <c r="A4016" s="57" t="e">
        <f aca="false">INDEX(BucketTable,MATCH(B4016,SumMonths,0),1)</f>
        <v>#N/A</v>
      </c>
      <c r="K4016" s="57" t="e">
        <f aca="false">INDEX(lava,MATCH(B4016,SumMonths,0),2)</f>
        <v>#N/A</v>
      </c>
      <c r="Y4016" s="171"/>
    </row>
    <row r="4017" customFormat="false" ht="12.75" hidden="false" customHeight="false" outlineLevel="0" collapsed="false">
      <c r="A4017" s="57" t="e">
        <f aca="false">INDEX(BucketTable,MATCH(B4017,SumMonths,0),1)</f>
        <v>#N/A</v>
      </c>
      <c r="K4017" s="57" t="e">
        <f aca="false">INDEX(lava,MATCH(B4017,SumMonths,0),2)</f>
        <v>#N/A</v>
      </c>
      <c r="Y4017" s="171"/>
    </row>
    <row r="4018" customFormat="false" ht="12.75" hidden="false" customHeight="false" outlineLevel="0" collapsed="false">
      <c r="A4018" s="57" t="e">
        <f aca="false">INDEX(BucketTable,MATCH(B4018,SumMonths,0),1)</f>
        <v>#N/A</v>
      </c>
      <c r="K4018" s="57" t="e">
        <f aca="false">INDEX(lava,MATCH(B4018,SumMonths,0),2)</f>
        <v>#N/A</v>
      </c>
      <c r="Y4018" s="171"/>
    </row>
    <row r="4019" customFormat="false" ht="12.75" hidden="false" customHeight="false" outlineLevel="0" collapsed="false">
      <c r="A4019" s="57" t="e">
        <f aca="false">INDEX(BucketTable,MATCH(B4019,SumMonths,0),1)</f>
        <v>#N/A</v>
      </c>
      <c r="K4019" s="57" t="e">
        <f aca="false">INDEX(lava,MATCH(B4019,SumMonths,0),2)</f>
        <v>#N/A</v>
      </c>
      <c r="Y4019" s="171"/>
    </row>
    <row r="4020" customFormat="false" ht="12.75" hidden="false" customHeight="false" outlineLevel="0" collapsed="false">
      <c r="A4020" s="57" t="e">
        <f aca="false">INDEX(BucketTable,MATCH(B4020,SumMonths,0),1)</f>
        <v>#N/A</v>
      </c>
      <c r="K4020" s="57" t="e">
        <f aca="false">INDEX(lava,MATCH(B4020,SumMonths,0),2)</f>
        <v>#N/A</v>
      </c>
      <c r="Y4020" s="171"/>
    </row>
    <row r="4021" customFormat="false" ht="12.75" hidden="false" customHeight="false" outlineLevel="0" collapsed="false">
      <c r="A4021" s="57" t="e">
        <f aca="false">INDEX(BucketTable,MATCH(B4021,SumMonths,0),1)</f>
        <v>#N/A</v>
      </c>
      <c r="K4021" s="57" t="e">
        <f aca="false">INDEX(lava,MATCH(B4021,SumMonths,0),2)</f>
        <v>#N/A</v>
      </c>
      <c r="Y4021" s="171"/>
    </row>
    <row r="4022" customFormat="false" ht="12.75" hidden="false" customHeight="false" outlineLevel="0" collapsed="false">
      <c r="A4022" s="57" t="e">
        <f aca="false">INDEX(BucketTable,MATCH(B4022,SumMonths,0),1)</f>
        <v>#N/A</v>
      </c>
      <c r="K4022" s="57" t="e">
        <f aca="false">INDEX(lava,MATCH(B4022,SumMonths,0),2)</f>
        <v>#N/A</v>
      </c>
      <c r="Y4022" s="171"/>
    </row>
    <row r="4023" customFormat="false" ht="12.75" hidden="false" customHeight="false" outlineLevel="0" collapsed="false">
      <c r="A4023" s="57" t="e">
        <f aca="false">INDEX(BucketTable,MATCH(B4023,SumMonths,0),1)</f>
        <v>#N/A</v>
      </c>
      <c r="K4023" s="57" t="e">
        <f aca="false">INDEX(lava,MATCH(B4023,SumMonths,0),2)</f>
        <v>#N/A</v>
      </c>
      <c r="Y4023" s="171"/>
    </row>
    <row r="4024" customFormat="false" ht="12.75" hidden="false" customHeight="false" outlineLevel="0" collapsed="false">
      <c r="A4024" s="57" t="e">
        <f aca="false">INDEX(BucketTable,MATCH(B4024,SumMonths,0),1)</f>
        <v>#N/A</v>
      </c>
      <c r="K4024" s="57" t="e">
        <f aca="false">INDEX(lava,MATCH(B4024,SumMonths,0),2)</f>
        <v>#N/A</v>
      </c>
      <c r="Y4024" s="171"/>
    </row>
    <row r="4025" customFormat="false" ht="12.75" hidden="false" customHeight="false" outlineLevel="0" collapsed="false">
      <c r="A4025" s="57" t="e">
        <f aca="false">INDEX(BucketTable,MATCH(B4025,SumMonths,0),1)</f>
        <v>#N/A</v>
      </c>
      <c r="K4025" s="57" t="e">
        <f aca="false">INDEX(lava,MATCH(B4025,SumMonths,0),2)</f>
        <v>#N/A</v>
      </c>
      <c r="Y4025" s="171"/>
    </row>
    <row r="4026" customFormat="false" ht="12.75" hidden="false" customHeight="false" outlineLevel="0" collapsed="false">
      <c r="A4026" s="57" t="e">
        <f aca="false">INDEX(BucketTable,MATCH(B4026,SumMonths,0),1)</f>
        <v>#N/A</v>
      </c>
      <c r="K4026" s="57" t="e">
        <f aca="false">INDEX(lava,MATCH(B4026,SumMonths,0),2)</f>
        <v>#N/A</v>
      </c>
      <c r="Y4026" s="171"/>
    </row>
    <row r="4027" customFormat="false" ht="12.75" hidden="false" customHeight="false" outlineLevel="0" collapsed="false">
      <c r="A4027" s="57" t="e">
        <f aca="false">INDEX(BucketTable,MATCH(B4027,SumMonths,0),1)</f>
        <v>#N/A</v>
      </c>
      <c r="K4027" s="57" t="e">
        <f aca="false">INDEX(lava,MATCH(B4027,SumMonths,0),2)</f>
        <v>#N/A</v>
      </c>
      <c r="Y4027" s="171"/>
    </row>
    <row r="4028" customFormat="false" ht="12.75" hidden="false" customHeight="false" outlineLevel="0" collapsed="false">
      <c r="A4028" s="57" t="e">
        <f aca="false">INDEX(BucketTable,MATCH(B4028,SumMonths,0),1)</f>
        <v>#N/A</v>
      </c>
      <c r="K4028" s="57" t="e">
        <f aca="false">INDEX(lava,MATCH(B4028,SumMonths,0),2)</f>
        <v>#N/A</v>
      </c>
      <c r="Y4028" s="171"/>
    </row>
    <row r="4029" customFormat="false" ht="12.75" hidden="false" customHeight="false" outlineLevel="0" collapsed="false">
      <c r="A4029" s="57" t="e">
        <f aca="false">INDEX(BucketTable,MATCH(B4029,SumMonths,0),1)</f>
        <v>#N/A</v>
      </c>
      <c r="K4029" s="57" t="e">
        <f aca="false">INDEX(lava,MATCH(B4029,SumMonths,0),2)</f>
        <v>#N/A</v>
      </c>
      <c r="Y4029" s="171"/>
    </row>
    <row r="4030" customFormat="false" ht="12.75" hidden="false" customHeight="false" outlineLevel="0" collapsed="false">
      <c r="A4030" s="57" t="e">
        <f aca="false">INDEX(BucketTable,MATCH(B4030,SumMonths,0),1)</f>
        <v>#N/A</v>
      </c>
      <c r="K4030" s="57" t="e">
        <f aca="false">INDEX(lava,MATCH(B4030,SumMonths,0),2)</f>
        <v>#N/A</v>
      </c>
      <c r="Y4030" s="171"/>
    </row>
    <row r="4031" customFormat="false" ht="12.75" hidden="false" customHeight="false" outlineLevel="0" collapsed="false">
      <c r="A4031" s="57" t="e">
        <f aca="false">INDEX(BucketTable,MATCH(B4031,SumMonths,0),1)</f>
        <v>#N/A</v>
      </c>
      <c r="K4031" s="57" t="e">
        <f aca="false">INDEX(lava,MATCH(B4031,SumMonths,0),2)</f>
        <v>#N/A</v>
      </c>
      <c r="Y4031" s="171"/>
    </row>
    <row r="4032" customFormat="false" ht="12.75" hidden="false" customHeight="false" outlineLevel="0" collapsed="false">
      <c r="A4032" s="57" t="e">
        <f aca="false">INDEX(BucketTable,MATCH(B4032,SumMonths,0),1)</f>
        <v>#N/A</v>
      </c>
      <c r="K4032" s="57" t="e">
        <f aca="false">INDEX(lava,MATCH(B4032,SumMonths,0),2)</f>
        <v>#N/A</v>
      </c>
      <c r="Y4032" s="171"/>
    </row>
    <row r="4033" customFormat="false" ht="12.75" hidden="false" customHeight="false" outlineLevel="0" collapsed="false">
      <c r="A4033" s="57" t="e">
        <f aca="false">INDEX(BucketTable,MATCH(B4033,SumMonths,0),1)</f>
        <v>#N/A</v>
      </c>
      <c r="K4033" s="57" t="e">
        <f aca="false">INDEX(lava,MATCH(B4033,SumMonths,0),2)</f>
        <v>#N/A</v>
      </c>
      <c r="Y4033" s="171"/>
    </row>
    <row r="4034" customFormat="false" ht="12.75" hidden="false" customHeight="false" outlineLevel="0" collapsed="false">
      <c r="A4034" s="57" t="e">
        <f aca="false">INDEX(BucketTable,MATCH(B4034,SumMonths,0),1)</f>
        <v>#N/A</v>
      </c>
      <c r="K4034" s="57" t="e">
        <f aca="false">INDEX(lava,MATCH(B4034,SumMonths,0),2)</f>
        <v>#N/A</v>
      </c>
      <c r="Y4034" s="171"/>
    </row>
    <row r="4035" customFormat="false" ht="12.75" hidden="false" customHeight="false" outlineLevel="0" collapsed="false">
      <c r="A4035" s="57" t="e">
        <f aca="false">INDEX(BucketTable,MATCH(B4035,SumMonths,0),1)</f>
        <v>#N/A</v>
      </c>
      <c r="K4035" s="57" t="e">
        <f aca="false">INDEX(lava,MATCH(B4035,SumMonths,0),2)</f>
        <v>#N/A</v>
      </c>
      <c r="Y4035" s="171"/>
    </row>
    <row r="4036" customFormat="false" ht="12.75" hidden="false" customHeight="false" outlineLevel="0" collapsed="false">
      <c r="A4036" s="57" t="e">
        <f aca="false">INDEX(BucketTable,MATCH(B4036,SumMonths,0),1)</f>
        <v>#N/A</v>
      </c>
      <c r="K4036" s="57" t="e">
        <f aca="false">INDEX(lava,MATCH(B4036,SumMonths,0),2)</f>
        <v>#N/A</v>
      </c>
      <c r="Y4036" s="171"/>
    </row>
    <row r="4037" customFormat="false" ht="12.75" hidden="false" customHeight="false" outlineLevel="0" collapsed="false">
      <c r="A4037" s="57" t="e">
        <f aca="false">INDEX(BucketTable,MATCH(B4037,SumMonths,0),1)</f>
        <v>#N/A</v>
      </c>
      <c r="K4037" s="57" t="e">
        <f aca="false">INDEX(lava,MATCH(B4037,SumMonths,0),2)</f>
        <v>#N/A</v>
      </c>
      <c r="Y4037" s="171"/>
    </row>
    <row r="4038" customFormat="false" ht="12.75" hidden="false" customHeight="false" outlineLevel="0" collapsed="false">
      <c r="A4038" s="57" t="e">
        <f aca="false">INDEX(BucketTable,MATCH(B4038,SumMonths,0),1)</f>
        <v>#N/A</v>
      </c>
      <c r="K4038" s="57" t="e">
        <f aca="false">INDEX(lava,MATCH(B4038,SumMonths,0),2)</f>
        <v>#N/A</v>
      </c>
      <c r="Y4038" s="171"/>
    </row>
    <row r="4039" customFormat="false" ht="12.75" hidden="false" customHeight="false" outlineLevel="0" collapsed="false">
      <c r="A4039" s="57" t="e">
        <f aca="false">INDEX(BucketTable,MATCH(B4039,SumMonths,0),1)</f>
        <v>#N/A</v>
      </c>
      <c r="K4039" s="57" t="e">
        <f aca="false">INDEX(lava,MATCH(B4039,SumMonths,0),2)</f>
        <v>#N/A</v>
      </c>
      <c r="Y4039" s="171"/>
    </row>
    <row r="4040" customFormat="false" ht="12.75" hidden="false" customHeight="false" outlineLevel="0" collapsed="false">
      <c r="A4040" s="57" t="e">
        <f aca="false">INDEX(BucketTable,MATCH(B4040,SumMonths,0),1)</f>
        <v>#N/A</v>
      </c>
      <c r="K4040" s="57" t="e">
        <f aca="false">INDEX(lava,MATCH(B4040,SumMonths,0),2)</f>
        <v>#N/A</v>
      </c>
      <c r="Y4040" s="171"/>
    </row>
    <row r="4041" customFormat="false" ht="12.75" hidden="false" customHeight="false" outlineLevel="0" collapsed="false">
      <c r="A4041" s="57" t="e">
        <f aca="false">INDEX(BucketTable,MATCH(B4041,SumMonths,0),1)</f>
        <v>#N/A</v>
      </c>
      <c r="K4041" s="57" t="e">
        <f aca="false">INDEX(lava,MATCH(B4041,SumMonths,0),2)</f>
        <v>#N/A</v>
      </c>
      <c r="Y4041" s="171"/>
    </row>
    <row r="4042" customFormat="false" ht="12.75" hidden="false" customHeight="false" outlineLevel="0" collapsed="false">
      <c r="A4042" s="57" t="e">
        <f aca="false">INDEX(BucketTable,MATCH(B4042,SumMonths,0),1)</f>
        <v>#N/A</v>
      </c>
      <c r="K4042" s="57" t="e">
        <f aca="false">INDEX(lava,MATCH(B4042,SumMonths,0),2)</f>
        <v>#N/A</v>
      </c>
      <c r="Y4042" s="171"/>
    </row>
    <row r="4043" customFormat="false" ht="12.75" hidden="false" customHeight="false" outlineLevel="0" collapsed="false">
      <c r="A4043" s="57" t="e">
        <f aca="false">INDEX(BucketTable,MATCH(B4043,SumMonths,0),1)</f>
        <v>#N/A</v>
      </c>
      <c r="K4043" s="57" t="e">
        <f aca="false">INDEX(lava,MATCH(B4043,SumMonths,0),2)</f>
        <v>#N/A</v>
      </c>
      <c r="Y4043" s="171"/>
    </row>
    <row r="4044" customFormat="false" ht="12.75" hidden="false" customHeight="false" outlineLevel="0" collapsed="false">
      <c r="A4044" s="57" t="e">
        <f aca="false">INDEX(BucketTable,MATCH(B4044,SumMonths,0),1)</f>
        <v>#N/A</v>
      </c>
      <c r="K4044" s="57" t="e">
        <f aca="false">INDEX(lava,MATCH(B4044,SumMonths,0),2)</f>
        <v>#N/A</v>
      </c>
      <c r="Y4044" s="171"/>
    </row>
    <row r="4045" customFormat="false" ht="12.75" hidden="false" customHeight="false" outlineLevel="0" collapsed="false">
      <c r="A4045" s="57" t="e">
        <f aca="false">INDEX(BucketTable,MATCH(B4045,SumMonths,0),1)</f>
        <v>#N/A</v>
      </c>
      <c r="K4045" s="57" t="e">
        <f aca="false">INDEX(lava,MATCH(B4045,SumMonths,0),2)</f>
        <v>#N/A</v>
      </c>
      <c r="Y4045" s="171"/>
    </row>
    <row r="4046" customFormat="false" ht="12.75" hidden="false" customHeight="false" outlineLevel="0" collapsed="false">
      <c r="A4046" s="57" t="e">
        <f aca="false">INDEX(BucketTable,MATCH(B4046,SumMonths,0),1)</f>
        <v>#N/A</v>
      </c>
      <c r="K4046" s="57" t="e">
        <f aca="false">INDEX(lava,MATCH(B4046,SumMonths,0),2)</f>
        <v>#N/A</v>
      </c>
      <c r="Y4046" s="171"/>
    </row>
    <row r="4047" customFormat="false" ht="12.75" hidden="false" customHeight="false" outlineLevel="0" collapsed="false">
      <c r="A4047" s="57" t="e">
        <f aca="false">INDEX(BucketTable,MATCH(B4047,SumMonths,0),1)</f>
        <v>#N/A</v>
      </c>
      <c r="K4047" s="57" t="e">
        <f aca="false">INDEX(lava,MATCH(B4047,SumMonths,0),2)</f>
        <v>#N/A</v>
      </c>
      <c r="Y4047" s="171"/>
    </row>
    <row r="4048" customFormat="false" ht="12.75" hidden="false" customHeight="false" outlineLevel="0" collapsed="false">
      <c r="A4048" s="57" t="e">
        <f aca="false">INDEX(BucketTable,MATCH(B4048,SumMonths,0),1)</f>
        <v>#N/A</v>
      </c>
      <c r="K4048" s="57" t="e">
        <f aca="false">INDEX(lava,MATCH(B4048,SumMonths,0),2)</f>
        <v>#N/A</v>
      </c>
      <c r="Y4048" s="171"/>
    </row>
    <row r="4049" customFormat="false" ht="12.75" hidden="false" customHeight="false" outlineLevel="0" collapsed="false">
      <c r="A4049" s="57" t="e">
        <f aca="false">INDEX(BucketTable,MATCH(B4049,SumMonths,0),1)</f>
        <v>#N/A</v>
      </c>
      <c r="K4049" s="57" t="e">
        <f aca="false">INDEX(lava,MATCH(B4049,SumMonths,0),2)</f>
        <v>#N/A</v>
      </c>
      <c r="Y4049" s="171"/>
    </row>
    <row r="4050" customFormat="false" ht="12.75" hidden="false" customHeight="false" outlineLevel="0" collapsed="false">
      <c r="A4050" s="57" t="e">
        <f aca="false">INDEX(BucketTable,MATCH(B4050,SumMonths,0),1)</f>
        <v>#N/A</v>
      </c>
      <c r="K4050" s="57" t="e">
        <f aca="false">INDEX(lava,MATCH(B4050,SumMonths,0),2)</f>
        <v>#N/A</v>
      </c>
      <c r="Y4050" s="171"/>
    </row>
    <row r="4051" customFormat="false" ht="12.75" hidden="false" customHeight="false" outlineLevel="0" collapsed="false">
      <c r="A4051" s="57" t="e">
        <f aca="false">INDEX(BucketTable,MATCH(B4051,SumMonths,0),1)</f>
        <v>#N/A</v>
      </c>
      <c r="K4051" s="57" t="e">
        <f aca="false">INDEX(lava,MATCH(B4051,SumMonths,0),2)</f>
        <v>#N/A</v>
      </c>
      <c r="Y4051" s="171"/>
    </row>
    <row r="4052" customFormat="false" ht="12.75" hidden="false" customHeight="false" outlineLevel="0" collapsed="false">
      <c r="A4052" s="57" t="e">
        <f aca="false">INDEX(BucketTable,MATCH(B4052,SumMonths,0),1)</f>
        <v>#N/A</v>
      </c>
      <c r="K4052" s="57" t="e">
        <f aca="false">INDEX(lava,MATCH(B4052,SumMonths,0),2)</f>
        <v>#N/A</v>
      </c>
      <c r="Y4052" s="171"/>
    </row>
    <row r="4053" customFormat="false" ht="12.75" hidden="false" customHeight="false" outlineLevel="0" collapsed="false">
      <c r="A4053" s="57" t="e">
        <f aca="false">INDEX(BucketTable,MATCH(B4053,SumMonths,0),1)</f>
        <v>#N/A</v>
      </c>
      <c r="K4053" s="57" t="e">
        <f aca="false">INDEX(lava,MATCH(B4053,SumMonths,0),2)</f>
        <v>#N/A</v>
      </c>
      <c r="Y4053" s="171"/>
    </row>
    <row r="4054" customFormat="false" ht="12.75" hidden="false" customHeight="false" outlineLevel="0" collapsed="false">
      <c r="A4054" s="57" t="e">
        <f aca="false">INDEX(BucketTable,MATCH(B4054,SumMonths,0),1)</f>
        <v>#N/A</v>
      </c>
      <c r="K4054" s="57" t="e">
        <f aca="false">INDEX(lava,MATCH(B4054,SumMonths,0),2)</f>
        <v>#N/A</v>
      </c>
      <c r="Y4054" s="171"/>
    </row>
    <row r="4055" customFormat="false" ht="12.75" hidden="false" customHeight="false" outlineLevel="0" collapsed="false">
      <c r="A4055" s="57" t="e">
        <f aca="false">INDEX(BucketTable,MATCH(B4055,SumMonths,0),1)</f>
        <v>#N/A</v>
      </c>
      <c r="K4055" s="57" t="e">
        <f aca="false">INDEX(lava,MATCH(B4055,SumMonths,0),2)</f>
        <v>#N/A</v>
      </c>
      <c r="Y4055" s="171"/>
    </row>
    <row r="4056" customFormat="false" ht="12.75" hidden="false" customHeight="false" outlineLevel="0" collapsed="false">
      <c r="A4056" s="57" t="e">
        <f aca="false">INDEX(BucketTable,MATCH(B4056,SumMonths,0),1)</f>
        <v>#N/A</v>
      </c>
      <c r="K4056" s="57" t="e">
        <f aca="false">INDEX(lava,MATCH(B4056,SumMonths,0),2)</f>
        <v>#N/A</v>
      </c>
      <c r="Y4056" s="171"/>
    </row>
    <row r="4057" customFormat="false" ht="12.75" hidden="false" customHeight="false" outlineLevel="0" collapsed="false">
      <c r="A4057" s="57" t="e">
        <f aca="false">INDEX(BucketTable,MATCH(B4057,SumMonths,0),1)</f>
        <v>#N/A</v>
      </c>
      <c r="K4057" s="57" t="e">
        <f aca="false">INDEX(lava,MATCH(B4057,SumMonths,0),2)</f>
        <v>#N/A</v>
      </c>
      <c r="Y4057" s="171"/>
    </row>
    <row r="4058" customFormat="false" ht="12.75" hidden="false" customHeight="false" outlineLevel="0" collapsed="false">
      <c r="A4058" s="57" t="e">
        <f aca="false">INDEX(BucketTable,MATCH(B4058,SumMonths,0),1)</f>
        <v>#N/A</v>
      </c>
      <c r="K4058" s="57" t="e">
        <f aca="false">INDEX(lava,MATCH(B4058,SumMonths,0),2)</f>
        <v>#N/A</v>
      </c>
      <c r="Y4058" s="171"/>
    </row>
    <row r="4059" customFormat="false" ht="12.75" hidden="false" customHeight="false" outlineLevel="0" collapsed="false">
      <c r="A4059" s="57" t="e">
        <f aca="false">INDEX(BucketTable,MATCH(B4059,SumMonths,0),1)</f>
        <v>#N/A</v>
      </c>
      <c r="K4059" s="57" t="e">
        <f aca="false">INDEX(lava,MATCH(B4059,SumMonths,0),2)</f>
        <v>#N/A</v>
      </c>
      <c r="Y4059" s="171"/>
    </row>
    <row r="4060" customFormat="false" ht="12.75" hidden="false" customHeight="false" outlineLevel="0" collapsed="false">
      <c r="A4060" s="57" t="e">
        <f aca="false">INDEX(BucketTable,MATCH(B4060,SumMonths,0),1)</f>
        <v>#N/A</v>
      </c>
      <c r="K4060" s="57" t="e">
        <f aca="false">INDEX(lava,MATCH(B4060,SumMonths,0),2)</f>
        <v>#N/A</v>
      </c>
      <c r="Y4060" s="171"/>
    </row>
    <row r="4061" customFormat="false" ht="12.75" hidden="false" customHeight="false" outlineLevel="0" collapsed="false">
      <c r="A4061" s="57" t="e">
        <f aca="false">INDEX(BucketTable,MATCH(B4061,SumMonths,0),1)</f>
        <v>#N/A</v>
      </c>
      <c r="K4061" s="57" t="e">
        <f aca="false">INDEX(lava,MATCH(B4061,SumMonths,0),2)</f>
        <v>#N/A</v>
      </c>
      <c r="Y4061" s="171"/>
    </row>
    <row r="4062" customFormat="false" ht="12.75" hidden="false" customHeight="false" outlineLevel="0" collapsed="false">
      <c r="A4062" s="57" t="e">
        <f aca="false">INDEX(BucketTable,MATCH(B4062,SumMonths,0),1)</f>
        <v>#N/A</v>
      </c>
      <c r="K4062" s="57" t="e">
        <f aca="false">INDEX(lava,MATCH(B4062,SumMonths,0),2)</f>
        <v>#N/A</v>
      </c>
      <c r="Y4062" s="171"/>
    </row>
    <row r="4063" customFormat="false" ht="12.75" hidden="false" customHeight="false" outlineLevel="0" collapsed="false">
      <c r="A4063" s="57" t="e">
        <f aca="false">INDEX(BucketTable,MATCH(B4063,SumMonths,0),1)</f>
        <v>#N/A</v>
      </c>
      <c r="K4063" s="57" t="e">
        <f aca="false">INDEX(lava,MATCH(B4063,SumMonths,0),2)</f>
        <v>#N/A</v>
      </c>
      <c r="Y4063" s="171"/>
    </row>
    <row r="4064" customFormat="false" ht="12.75" hidden="false" customHeight="false" outlineLevel="0" collapsed="false">
      <c r="A4064" s="57" t="e">
        <f aca="false">INDEX(BucketTable,MATCH(B4064,SumMonths,0),1)</f>
        <v>#N/A</v>
      </c>
      <c r="K4064" s="57" t="e">
        <f aca="false">INDEX(lava,MATCH(B4064,SumMonths,0),2)</f>
        <v>#N/A</v>
      </c>
      <c r="Y4064" s="171"/>
    </row>
    <row r="4065" customFormat="false" ht="12.75" hidden="false" customHeight="false" outlineLevel="0" collapsed="false">
      <c r="A4065" s="57" t="e">
        <f aca="false">INDEX(BucketTable,MATCH(B4065,SumMonths,0),1)</f>
        <v>#N/A</v>
      </c>
      <c r="K4065" s="57" t="e">
        <f aca="false">INDEX(lava,MATCH(B4065,SumMonths,0),2)</f>
        <v>#N/A</v>
      </c>
      <c r="Y4065" s="171"/>
    </row>
    <row r="4066" customFormat="false" ht="12.75" hidden="false" customHeight="false" outlineLevel="0" collapsed="false">
      <c r="A4066" s="57" t="e">
        <f aca="false">INDEX(BucketTable,MATCH(B4066,SumMonths,0),1)</f>
        <v>#N/A</v>
      </c>
      <c r="K4066" s="57" t="e">
        <f aca="false">INDEX(lava,MATCH(B4066,SumMonths,0),2)</f>
        <v>#N/A</v>
      </c>
      <c r="Y4066" s="171"/>
    </row>
    <row r="4067" customFormat="false" ht="12.75" hidden="false" customHeight="false" outlineLevel="0" collapsed="false">
      <c r="A4067" s="57" t="e">
        <f aca="false">INDEX(BucketTable,MATCH(B4067,SumMonths,0),1)</f>
        <v>#N/A</v>
      </c>
      <c r="K4067" s="57" t="e">
        <f aca="false">INDEX(lava,MATCH(B4067,SumMonths,0),2)</f>
        <v>#N/A</v>
      </c>
      <c r="Y4067" s="171"/>
    </row>
    <row r="4068" customFormat="false" ht="12.75" hidden="false" customHeight="false" outlineLevel="0" collapsed="false">
      <c r="A4068" s="57" t="e">
        <f aca="false">INDEX(BucketTable,MATCH(B4068,SumMonths,0),1)</f>
        <v>#N/A</v>
      </c>
      <c r="K4068" s="57" t="e">
        <f aca="false">INDEX(lava,MATCH(B4068,SumMonths,0),2)</f>
        <v>#N/A</v>
      </c>
      <c r="Y4068" s="171"/>
    </row>
    <row r="4069" customFormat="false" ht="12.75" hidden="false" customHeight="false" outlineLevel="0" collapsed="false">
      <c r="A4069" s="57" t="e">
        <f aca="false">INDEX(BucketTable,MATCH(B4069,SumMonths,0),1)</f>
        <v>#N/A</v>
      </c>
      <c r="K4069" s="57" t="e">
        <f aca="false">INDEX(lava,MATCH(B4069,SumMonths,0),2)</f>
        <v>#N/A</v>
      </c>
      <c r="Y4069" s="171"/>
    </row>
    <row r="4070" customFormat="false" ht="12.75" hidden="false" customHeight="false" outlineLevel="0" collapsed="false">
      <c r="A4070" s="57" t="e">
        <f aca="false">INDEX(BucketTable,MATCH(B4070,SumMonths,0),1)</f>
        <v>#N/A</v>
      </c>
      <c r="K4070" s="57" t="e">
        <f aca="false">INDEX(lava,MATCH(B4070,SumMonths,0),2)</f>
        <v>#N/A</v>
      </c>
      <c r="Y4070" s="171"/>
    </row>
    <row r="4071" customFormat="false" ht="12.75" hidden="false" customHeight="false" outlineLevel="0" collapsed="false">
      <c r="A4071" s="57" t="e">
        <f aca="false">INDEX(BucketTable,MATCH(B4071,SumMonths,0),1)</f>
        <v>#N/A</v>
      </c>
      <c r="K4071" s="57" t="e">
        <f aca="false">INDEX(lava,MATCH(B4071,SumMonths,0),2)</f>
        <v>#N/A</v>
      </c>
      <c r="Y4071" s="171"/>
    </row>
    <row r="4072" customFormat="false" ht="12.75" hidden="false" customHeight="false" outlineLevel="0" collapsed="false">
      <c r="A4072" s="57" t="e">
        <f aca="false">INDEX(BucketTable,MATCH(B4072,SumMonths,0),1)</f>
        <v>#N/A</v>
      </c>
      <c r="K4072" s="57" t="e">
        <f aca="false">INDEX(lava,MATCH(B4072,SumMonths,0),2)</f>
        <v>#N/A</v>
      </c>
      <c r="Y4072" s="171"/>
    </row>
    <row r="4073" customFormat="false" ht="12.75" hidden="false" customHeight="false" outlineLevel="0" collapsed="false">
      <c r="A4073" s="57" t="e">
        <f aca="false">INDEX(BucketTable,MATCH(B4073,SumMonths,0),1)</f>
        <v>#N/A</v>
      </c>
      <c r="K4073" s="57" t="e">
        <f aca="false">INDEX(lava,MATCH(B4073,SumMonths,0),2)</f>
        <v>#N/A</v>
      </c>
      <c r="Y4073" s="171"/>
    </row>
    <row r="4074" customFormat="false" ht="12.75" hidden="false" customHeight="false" outlineLevel="0" collapsed="false">
      <c r="A4074" s="57" t="e">
        <f aca="false">INDEX(BucketTable,MATCH(B4074,SumMonths,0),1)</f>
        <v>#N/A</v>
      </c>
      <c r="K4074" s="57" t="e">
        <f aca="false">INDEX(lava,MATCH(B4074,SumMonths,0),2)</f>
        <v>#N/A</v>
      </c>
      <c r="Y4074" s="171"/>
    </row>
    <row r="4075" customFormat="false" ht="12.75" hidden="false" customHeight="false" outlineLevel="0" collapsed="false">
      <c r="A4075" s="57" t="e">
        <f aca="false">INDEX(BucketTable,MATCH(B4075,SumMonths,0),1)</f>
        <v>#N/A</v>
      </c>
      <c r="K4075" s="57" t="e">
        <f aca="false">INDEX(lava,MATCH(B4075,SumMonths,0),2)</f>
        <v>#N/A</v>
      </c>
      <c r="Y4075" s="171"/>
    </row>
    <row r="4076" customFormat="false" ht="12.75" hidden="false" customHeight="false" outlineLevel="0" collapsed="false">
      <c r="A4076" s="57" t="e">
        <f aca="false">INDEX(BucketTable,MATCH(B4076,SumMonths,0),1)</f>
        <v>#N/A</v>
      </c>
      <c r="K4076" s="57" t="e">
        <f aca="false">INDEX(lava,MATCH(B4076,SumMonths,0),2)</f>
        <v>#N/A</v>
      </c>
      <c r="Y4076" s="171"/>
    </row>
    <row r="4077" customFormat="false" ht="12.75" hidden="false" customHeight="false" outlineLevel="0" collapsed="false">
      <c r="A4077" s="57" t="e">
        <f aca="false">INDEX(BucketTable,MATCH(B4077,SumMonths,0),1)</f>
        <v>#N/A</v>
      </c>
      <c r="K4077" s="57" t="e">
        <f aca="false">INDEX(lava,MATCH(B4077,SumMonths,0),2)</f>
        <v>#N/A</v>
      </c>
      <c r="Y4077" s="171"/>
    </row>
    <row r="4078" customFormat="false" ht="12.75" hidden="false" customHeight="false" outlineLevel="0" collapsed="false">
      <c r="A4078" s="57" t="e">
        <f aca="false">INDEX(BucketTable,MATCH(B4078,SumMonths,0),1)</f>
        <v>#N/A</v>
      </c>
      <c r="K4078" s="57" t="e">
        <f aca="false">INDEX(lava,MATCH(B4078,SumMonths,0),2)</f>
        <v>#N/A</v>
      </c>
      <c r="Y4078" s="171"/>
    </row>
    <row r="4079" customFormat="false" ht="12.75" hidden="false" customHeight="false" outlineLevel="0" collapsed="false">
      <c r="A4079" s="57" t="e">
        <f aca="false">INDEX(BucketTable,MATCH(B4079,SumMonths,0),1)</f>
        <v>#N/A</v>
      </c>
      <c r="K4079" s="57" t="e">
        <f aca="false">INDEX(lava,MATCH(B4079,SumMonths,0),2)</f>
        <v>#N/A</v>
      </c>
      <c r="Y4079" s="171"/>
    </row>
    <row r="4080" customFormat="false" ht="12.75" hidden="false" customHeight="false" outlineLevel="0" collapsed="false">
      <c r="A4080" s="57" t="e">
        <f aca="false">INDEX(BucketTable,MATCH(B4080,SumMonths,0),1)</f>
        <v>#N/A</v>
      </c>
      <c r="K4080" s="57" t="e">
        <f aca="false">INDEX(lava,MATCH(B4080,SumMonths,0),2)</f>
        <v>#N/A</v>
      </c>
      <c r="Y4080" s="171"/>
    </row>
    <row r="4081" customFormat="false" ht="12.75" hidden="false" customHeight="false" outlineLevel="0" collapsed="false">
      <c r="A4081" s="57" t="e">
        <f aca="false">INDEX(BucketTable,MATCH(B4081,SumMonths,0),1)</f>
        <v>#N/A</v>
      </c>
      <c r="K4081" s="57" t="e">
        <f aca="false">INDEX(lava,MATCH(B4081,SumMonths,0),2)</f>
        <v>#N/A</v>
      </c>
      <c r="Y4081" s="171"/>
    </row>
    <row r="4082" customFormat="false" ht="12.75" hidden="false" customHeight="false" outlineLevel="0" collapsed="false">
      <c r="A4082" s="57" t="e">
        <f aca="false">INDEX(BucketTable,MATCH(B4082,SumMonths,0),1)</f>
        <v>#N/A</v>
      </c>
      <c r="K4082" s="57" t="e">
        <f aca="false">INDEX(lava,MATCH(B4082,SumMonths,0),2)</f>
        <v>#N/A</v>
      </c>
      <c r="Y4082" s="171"/>
    </row>
    <row r="4083" customFormat="false" ht="12.75" hidden="false" customHeight="false" outlineLevel="0" collapsed="false">
      <c r="A4083" s="57" t="e">
        <f aca="false">INDEX(BucketTable,MATCH(B4083,SumMonths,0),1)</f>
        <v>#N/A</v>
      </c>
      <c r="K4083" s="57" t="e">
        <f aca="false">INDEX(lava,MATCH(B4083,SumMonths,0),2)</f>
        <v>#N/A</v>
      </c>
      <c r="Y4083" s="171"/>
    </row>
    <row r="4084" customFormat="false" ht="12.75" hidden="false" customHeight="false" outlineLevel="0" collapsed="false">
      <c r="A4084" s="57" t="e">
        <f aca="false">INDEX(BucketTable,MATCH(B4084,SumMonths,0),1)</f>
        <v>#N/A</v>
      </c>
      <c r="K4084" s="57" t="e">
        <f aca="false">INDEX(lava,MATCH(B4084,SumMonths,0),2)</f>
        <v>#N/A</v>
      </c>
      <c r="Y4084" s="171"/>
    </row>
    <row r="4085" customFormat="false" ht="12.75" hidden="false" customHeight="false" outlineLevel="0" collapsed="false">
      <c r="A4085" s="57" t="e">
        <f aca="false">INDEX(BucketTable,MATCH(B4085,SumMonths,0),1)</f>
        <v>#N/A</v>
      </c>
      <c r="K4085" s="57" t="e">
        <f aca="false">INDEX(lava,MATCH(B4085,SumMonths,0),2)</f>
        <v>#N/A</v>
      </c>
      <c r="Y4085" s="171"/>
    </row>
    <row r="4086" customFormat="false" ht="12.75" hidden="false" customHeight="false" outlineLevel="0" collapsed="false">
      <c r="A4086" s="57" t="e">
        <f aca="false">INDEX(BucketTable,MATCH(B4086,SumMonths,0),1)</f>
        <v>#N/A</v>
      </c>
      <c r="K4086" s="57" t="e">
        <f aca="false">INDEX(lava,MATCH(B4086,SumMonths,0),2)</f>
        <v>#N/A</v>
      </c>
      <c r="Y4086" s="171"/>
    </row>
    <row r="4087" customFormat="false" ht="12.75" hidden="false" customHeight="false" outlineLevel="0" collapsed="false">
      <c r="A4087" s="57" t="e">
        <f aca="false">INDEX(BucketTable,MATCH(B4087,SumMonths,0),1)</f>
        <v>#N/A</v>
      </c>
      <c r="K4087" s="57" t="e">
        <f aca="false">INDEX(lava,MATCH(B4087,SumMonths,0),2)</f>
        <v>#N/A</v>
      </c>
      <c r="Y4087" s="171"/>
    </row>
    <row r="4088" customFormat="false" ht="12.75" hidden="false" customHeight="false" outlineLevel="0" collapsed="false">
      <c r="A4088" s="57" t="e">
        <f aca="false">INDEX(BucketTable,MATCH(B4088,SumMonths,0),1)</f>
        <v>#N/A</v>
      </c>
      <c r="K4088" s="57" t="e">
        <f aca="false">INDEX(lava,MATCH(B4088,SumMonths,0),2)</f>
        <v>#N/A</v>
      </c>
      <c r="Y4088" s="171"/>
    </row>
    <row r="4089" customFormat="false" ht="12.75" hidden="false" customHeight="false" outlineLevel="0" collapsed="false">
      <c r="A4089" s="57" t="e">
        <f aca="false">INDEX(BucketTable,MATCH(B4089,SumMonths,0),1)</f>
        <v>#N/A</v>
      </c>
      <c r="K4089" s="57" t="e">
        <f aca="false">INDEX(lava,MATCH(B4089,SumMonths,0),2)</f>
        <v>#N/A</v>
      </c>
      <c r="Y4089" s="171"/>
    </row>
    <row r="4090" customFormat="false" ht="12.75" hidden="false" customHeight="false" outlineLevel="0" collapsed="false">
      <c r="A4090" s="57" t="e">
        <f aca="false">INDEX(BucketTable,MATCH(B4090,SumMonths,0),1)</f>
        <v>#N/A</v>
      </c>
      <c r="K4090" s="57" t="e">
        <f aca="false">INDEX(lava,MATCH(B4090,SumMonths,0),2)</f>
        <v>#N/A</v>
      </c>
      <c r="Y4090" s="171"/>
    </row>
    <row r="4091" customFormat="false" ht="12.75" hidden="false" customHeight="false" outlineLevel="0" collapsed="false">
      <c r="A4091" s="57" t="e">
        <f aca="false">INDEX(BucketTable,MATCH(B4091,SumMonths,0),1)</f>
        <v>#N/A</v>
      </c>
      <c r="K4091" s="57" t="e">
        <f aca="false">INDEX(lava,MATCH(B4091,SumMonths,0),2)</f>
        <v>#N/A</v>
      </c>
      <c r="Y4091" s="171"/>
    </row>
    <row r="4092" customFormat="false" ht="12.75" hidden="false" customHeight="false" outlineLevel="0" collapsed="false">
      <c r="A4092" s="57" t="e">
        <f aca="false">INDEX(BucketTable,MATCH(B4092,SumMonths,0),1)</f>
        <v>#N/A</v>
      </c>
      <c r="K4092" s="57" t="e">
        <f aca="false">INDEX(lava,MATCH(B4092,SumMonths,0),2)</f>
        <v>#N/A</v>
      </c>
      <c r="Y4092" s="171"/>
    </row>
    <row r="4093" customFormat="false" ht="12.75" hidden="false" customHeight="false" outlineLevel="0" collapsed="false">
      <c r="A4093" s="57" t="e">
        <f aca="false">INDEX(BucketTable,MATCH(B4093,SumMonths,0),1)</f>
        <v>#N/A</v>
      </c>
      <c r="K4093" s="57" t="e">
        <f aca="false">INDEX(lava,MATCH(B4093,SumMonths,0),2)</f>
        <v>#N/A</v>
      </c>
      <c r="Y4093" s="171"/>
    </row>
    <row r="4094" customFormat="false" ht="12.75" hidden="false" customHeight="false" outlineLevel="0" collapsed="false">
      <c r="A4094" s="57" t="e">
        <f aca="false">INDEX(BucketTable,MATCH(B4094,SumMonths,0),1)</f>
        <v>#N/A</v>
      </c>
      <c r="K4094" s="57" t="e">
        <f aca="false">INDEX(lava,MATCH(B4094,SumMonths,0),2)</f>
        <v>#N/A</v>
      </c>
      <c r="Y4094" s="171"/>
    </row>
    <row r="4095" customFormat="false" ht="12.75" hidden="false" customHeight="false" outlineLevel="0" collapsed="false">
      <c r="A4095" s="57" t="e">
        <f aca="false">INDEX(BucketTable,MATCH(B4095,SumMonths,0),1)</f>
        <v>#N/A</v>
      </c>
      <c r="K4095" s="57" t="e">
        <f aca="false">INDEX(lava,MATCH(B4095,SumMonths,0),2)</f>
        <v>#N/A</v>
      </c>
      <c r="Y4095" s="171"/>
    </row>
    <row r="4096" customFormat="false" ht="12.75" hidden="false" customHeight="false" outlineLevel="0" collapsed="false">
      <c r="A4096" s="57" t="e">
        <f aca="false">INDEX(BucketTable,MATCH(B4096,SumMonths,0),1)</f>
        <v>#N/A</v>
      </c>
      <c r="K4096" s="57" t="e">
        <f aca="false">INDEX(lava,MATCH(B4096,SumMonths,0),2)</f>
        <v>#N/A</v>
      </c>
      <c r="Y4096" s="171"/>
    </row>
    <row r="4097" customFormat="false" ht="12.75" hidden="false" customHeight="false" outlineLevel="0" collapsed="false">
      <c r="A4097" s="57" t="e">
        <f aca="false">INDEX(BucketTable,MATCH(B4097,SumMonths,0),1)</f>
        <v>#N/A</v>
      </c>
      <c r="K4097" s="57" t="e">
        <f aca="false">INDEX(lava,MATCH(B4097,SumMonths,0),2)</f>
        <v>#N/A</v>
      </c>
      <c r="Y4097" s="171"/>
    </row>
    <row r="4098" customFormat="false" ht="12.75" hidden="false" customHeight="false" outlineLevel="0" collapsed="false">
      <c r="A4098" s="57" t="e">
        <f aca="false">INDEX(BucketTable,MATCH(B4098,SumMonths,0),1)</f>
        <v>#N/A</v>
      </c>
      <c r="K4098" s="57" t="e">
        <f aca="false">INDEX(lava,MATCH(B4098,SumMonths,0),2)</f>
        <v>#N/A</v>
      </c>
      <c r="Y4098" s="171"/>
    </row>
    <row r="4099" customFormat="false" ht="12.75" hidden="false" customHeight="false" outlineLevel="0" collapsed="false">
      <c r="A4099" s="57" t="e">
        <f aca="false">INDEX(BucketTable,MATCH(B4099,SumMonths,0),1)</f>
        <v>#N/A</v>
      </c>
      <c r="K4099" s="57" t="e">
        <f aca="false">INDEX(lava,MATCH(B4099,SumMonths,0),2)</f>
        <v>#N/A</v>
      </c>
      <c r="Y4099" s="171"/>
    </row>
    <row r="4100" customFormat="false" ht="12.75" hidden="false" customHeight="false" outlineLevel="0" collapsed="false">
      <c r="A4100" s="57" t="e">
        <f aca="false">INDEX(BucketTable,MATCH(B4100,SumMonths,0),1)</f>
        <v>#N/A</v>
      </c>
      <c r="K4100" s="57" t="e">
        <f aca="false">INDEX(lava,MATCH(B4100,SumMonths,0),2)</f>
        <v>#N/A</v>
      </c>
      <c r="Y4100" s="171"/>
    </row>
    <row r="4101" customFormat="false" ht="12.75" hidden="false" customHeight="false" outlineLevel="0" collapsed="false">
      <c r="A4101" s="57" t="e">
        <f aca="false">INDEX(BucketTable,MATCH(B4101,SumMonths,0),1)</f>
        <v>#N/A</v>
      </c>
      <c r="K4101" s="57" t="e">
        <f aca="false">INDEX(lava,MATCH(B4101,SumMonths,0),2)</f>
        <v>#N/A</v>
      </c>
      <c r="Y4101" s="171"/>
    </row>
    <row r="4102" customFormat="false" ht="12.75" hidden="false" customHeight="false" outlineLevel="0" collapsed="false">
      <c r="A4102" s="57" t="e">
        <f aca="false">INDEX(BucketTable,MATCH(B4102,SumMonths,0),1)</f>
        <v>#N/A</v>
      </c>
      <c r="K4102" s="57" t="e">
        <f aca="false">INDEX(lava,MATCH(B4102,SumMonths,0),2)</f>
        <v>#N/A</v>
      </c>
      <c r="Y4102" s="171"/>
    </row>
    <row r="4103" customFormat="false" ht="12.75" hidden="false" customHeight="false" outlineLevel="0" collapsed="false">
      <c r="A4103" s="57" t="e">
        <f aca="false">INDEX(BucketTable,MATCH(B4103,SumMonths,0),1)</f>
        <v>#N/A</v>
      </c>
      <c r="K4103" s="57" t="e">
        <f aca="false">INDEX(lava,MATCH(B4103,SumMonths,0),2)</f>
        <v>#N/A</v>
      </c>
      <c r="Y4103" s="171"/>
    </row>
    <row r="4104" customFormat="false" ht="12.75" hidden="false" customHeight="false" outlineLevel="0" collapsed="false">
      <c r="A4104" s="57" t="e">
        <f aca="false">INDEX(BucketTable,MATCH(B4104,SumMonths,0),1)</f>
        <v>#N/A</v>
      </c>
      <c r="K4104" s="57" t="e">
        <f aca="false">INDEX(lava,MATCH(B4104,SumMonths,0),2)</f>
        <v>#N/A</v>
      </c>
      <c r="Y4104" s="171"/>
    </row>
    <row r="4105" customFormat="false" ht="12.75" hidden="false" customHeight="false" outlineLevel="0" collapsed="false">
      <c r="A4105" s="57" t="e">
        <f aca="false">INDEX(BucketTable,MATCH(B4105,SumMonths,0),1)</f>
        <v>#N/A</v>
      </c>
      <c r="K4105" s="57" t="e">
        <f aca="false">INDEX(lava,MATCH(B4105,SumMonths,0),2)</f>
        <v>#N/A</v>
      </c>
      <c r="Y4105" s="171"/>
    </row>
    <row r="4106" customFormat="false" ht="12.75" hidden="false" customHeight="false" outlineLevel="0" collapsed="false">
      <c r="A4106" s="57" t="e">
        <f aca="false">INDEX(BucketTable,MATCH(B4106,SumMonths,0),1)</f>
        <v>#N/A</v>
      </c>
      <c r="K4106" s="57" t="e">
        <f aca="false">INDEX(lava,MATCH(B4106,SumMonths,0),2)</f>
        <v>#N/A</v>
      </c>
      <c r="Y4106" s="171"/>
    </row>
    <row r="4107" customFormat="false" ht="12.75" hidden="false" customHeight="false" outlineLevel="0" collapsed="false">
      <c r="A4107" s="57" t="e">
        <f aca="false">INDEX(BucketTable,MATCH(B4107,SumMonths,0),1)</f>
        <v>#N/A</v>
      </c>
      <c r="K4107" s="57" t="e">
        <f aca="false">INDEX(lava,MATCH(B4107,SumMonths,0),2)</f>
        <v>#N/A</v>
      </c>
      <c r="Y4107" s="171"/>
    </row>
    <row r="4108" customFormat="false" ht="12.75" hidden="false" customHeight="false" outlineLevel="0" collapsed="false">
      <c r="A4108" s="57" t="e">
        <f aca="false">INDEX(BucketTable,MATCH(B4108,SumMonths,0),1)</f>
        <v>#N/A</v>
      </c>
      <c r="K4108" s="57" t="e">
        <f aca="false">INDEX(lava,MATCH(B4108,SumMonths,0),2)</f>
        <v>#N/A</v>
      </c>
      <c r="Y4108" s="171"/>
    </row>
    <row r="4109" customFormat="false" ht="12.75" hidden="false" customHeight="false" outlineLevel="0" collapsed="false">
      <c r="A4109" s="57" t="e">
        <f aca="false">INDEX(BucketTable,MATCH(B4109,SumMonths,0),1)</f>
        <v>#N/A</v>
      </c>
      <c r="K4109" s="57" t="e">
        <f aca="false">INDEX(lava,MATCH(B4109,SumMonths,0),2)</f>
        <v>#N/A</v>
      </c>
      <c r="Y4109" s="171"/>
    </row>
    <row r="4110" customFormat="false" ht="12.75" hidden="false" customHeight="false" outlineLevel="0" collapsed="false">
      <c r="A4110" s="57" t="e">
        <f aca="false">INDEX(BucketTable,MATCH(B4110,SumMonths,0),1)</f>
        <v>#N/A</v>
      </c>
      <c r="K4110" s="57" t="e">
        <f aca="false">INDEX(lava,MATCH(B4110,SumMonths,0),2)</f>
        <v>#N/A</v>
      </c>
      <c r="Y4110" s="171"/>
    </row>
    <row r="4111" customFormat="false" ht="12.75" hidden="false" customHeight="false" outlineLevel="0" collapsed="false">
      <c r="A4111" s="57" t="e">
        <f aca="false">INDEX(BucketTable,MATCH(B4111,SumMonths,0),1)</f>
        <v>#N/A</v>
      </c>
      <c r="K4111" s="57" t="e">
        <f aca="false">INDEX(lava,MATCH(B4111,SumMonths,0),2)</f>
        <v>#N/A</v>
      </c>
      <c r="Y4111" s="171"/>
    </row>
    <row r="4112" customFormat="false" ht="12.75" hidden="false" customHeight="false" outlineLevel="0" collapsed="false">
      <c r="A4112" s="57" t="e">
        <f aca="false">INDEX(BucketTable,MATCH(B4112,SumMonths,0),1)</f>
        <v>#N/A</v>
      </c>
      <c r="K4112" s="57" t="e">
        <f aca="false">INDEX(lava,MATCH(B4112,SumMonths,0),2)</f>
        <v>#N/A</v>
      </c>
      <c r="Y4112" s="171"/>
    </row>
    <row r="4113" customFormat="false" ht="12.75" hidden="false" customHeight="false" outlineLevel="0" collapsed="false">
      <c r="A4113" s="57" t="e">
        <f aca="false">INDEX(BucketTable,MATCH(B4113,SumMonths,0),1)</f>
        <v>#N/A</v>
      </c>
      <c r="K4113" s="57" t="e">
        <f aca="false">INDEX(lava,MATCH(B4113,SumMonths,0),2)</f>
        <v>#N/A</v>
      </c>
      <c r="Y4113" s="171"/>
    </row>
    <row r="4114" customFormat="false" ht="12.75" hidden="false" customHeight="false" outlineLevel="0" collapsed="false">
      <c r="A4114" s="57" t="e">
        <f aca="false">INDEX(BucketTable,MATCH(B4114,SumMonths,0),1)</f>
        <v>#N/A</v>
      </c>
      <c r="K4114" s="57" t="e">
        <f aca="false">INDEX(lava,MATCH(B4114,SumMonths,0),2)</f>
        <v>#N/A</v>
      </c>
      <c r="Y4114" s="171"/>
    </row>
    <row r="4115" customFormat="false" ht="12.75" hidden="false" customHeight="false" outlineLevel="0" collapsed="false">
      <c r="A4115" s="57" t="e">
        <f aca="false">INDEX(BucketTable,MATCH(B4115,SumMonths,0),1)</f>
        <v>#N/A</v>
      </c>
      <c r="K4115" s="57" t="e">
        <f aca="false">INDEX(lava,MATCH(B4115,SumMonths,0),2)</f>
        <v>#N/A</v>
      </c>
      <c r="Y4115" s="171"/>
    </row>
    <row r="4116" customFormat="false" ht="12.75" hidden="false" customHeight="false" outlineLevel="0" collapsed="false">
      <c r="A4116" s="57" t="e">
        <f aca="false">INDEX(BucketTable,MATCH(B4116,SumMonths,0),1)</f>
        <v>#N/A</v>
      </c>
      <c r="K4116" s="57" t="e">
        <f aca="false">INDEX(lava,MATCH(B4116,SumMonths,0),2)</f>
        <v>#N/A</v>
      </c>
      <c r="Y4116" s="171"/>
    </row>
    <row r="4117" customFormat="false" ht="12.75" hidden="false" customHeight="false" outlineLevel="0" collapsed="false">
      <c r="A4117" s="57" t="e">
        <f aca="false">INDEX(BucketTable,MATCH(B4117,SumMonths,0),1)</f>
        <v>#N/A</v>
      </c>
      <c r="K4117" s="57" t="e">
        <f aca="false">INDEX(lava,MATCH(B4117,SumMonths,0),2)</f>
        <v>#N/A</v>
      </c>
      <c r="Y4117" s="171"/>
    </row>
    <row r="4118" customFormat="false" ht="12.75" hidden="false" customHeight="false" outlineLevel="0" collapsed="false">
      <c r="A4118" s="57" t="e">
        <f aca="false">INDEX(BucketTable,MATCH(B4118,SumMonths,0),1)</f>
        <v>#N/A</v>
      </c>
      <c r="K4118" s="57" t="e">
        <f aca="false">INDEX(lava,MATCH(B4118,SumMonths,0),2)</f>
        <v>#N/A</v>
      </c>
      <c r="Y4118" s="171"/>
    </row>
    <row r="4119" customFormat="false" ht="12.75" hidden="false" customHeight="false" outlineLevel="0" collapsed="false">
      <c r="A4119" s="57" t="e">
        <f aca="false">INDEX(BucketTable,MATCH(B4119,SumMonths,0),1)</f>
        <v>#N/A</v>
      </c>
      <c r="K4119" s="57" t="e">
        <f aca="false">INDEX(lava,MATCH(B4119,SumMonths,0),2)</f>
        <v>#N/A</v>
      </c>
      <c r="Y4119" s="171"/>
    </row>
    <row r="4120" customFormat="false" ht="12.75" hidden="false" customHeight="false" outlineLevel="0" collapsed="false">
      <c r="A4120" s="57" t="e">
        <f aca="false">INDEX(BucketTable,MATCH(B4120,SumMonths,0),1)</f>
        <v>#N/A</v>
      </c>
      <c r="K4120" s="57" t="e">
        <f aca="false">INDEX(lava,MATCH(B4120,SumMonths,0),2)</f>
        <v>#N/A</v>
      </c>
      <c r="Y4120" s="171"/>
    </row>
    <row r="4121" customFormat="false" ht="12.75" hidden="false" customHeight="false" outlineLevel="0" collapsed="false">
      <c r="A4121" s="57" t="e">
        <f aca="false">INDEX(BucketTable,MATCH(B4121,SumMonths,0),1)</f>
        <v>#N/A</v>
      </c>
      <c r="K4121" s="57" t="e">
        <f aca="false">INDEX(lava,MATCH(B4121,SumMonths,0),2)</f>
        <v>#N/A</v>
      </c>
      <c r="Y4121" s="171"/>
    </row>
    <row r="4122" customFormat="false" ht="12.75" hidden="false" customHeight="false" outlineLevel="0" collapsed="false">
      <c r="A4122" s="57" t="e">
        <f aca="false">INDEX(BucketTable,MATCH(B4122,SumMonths,0),1)</f>
        <v>#N/A</v>
      </c>
      <c r="K4122" s="57" t="e">
        <f aca="false">INDEX(lava,MATCH(B4122,SumMonths,0),2)</f>
        <v>#N/A</v>
      </c>
      <c r="Y4122" s="171"/>
    </row>
    <row r="4123" customFormat="false" ht="12.75" hidden="false" customHeight="false" outlineLevel="0" collapsed="false">
      <c r="A4123" s="57" t="e">
        <f aca="false">INDEX(BucketTable,MATCH(B4123,SumMonths,0),1)</f>
        <v>#N/A</v>
      </c>
      <c r="K4123" s="57" t="e">
        <f aca="false">INDEX(lava,MATCH(B4123,SumMonths,0),2)</f>
        <v>#N/A</v>
      </c>
      <c r="Y4123" s="171"/>
    </row>
    <row r="4124" customFormat="false" ht="12.75" hidden="false" customHeight="false" outlineLevel="0" collapsed="false">
      <c r="A4124" s="57" t="e">
        <f aca="false">INDEX(BucketTable,MATCH(B4124,SumMonths,0),1)</f>
        <v>#N/A</v>
      </c>
      <c r="K4124" s="57" t="e">
        <f aca="false">INDEX(lava,MATCH(B4124,SumMonths,0),2)</f>
        <v>#N/A</v>
      </c>
      <c r="Y4124" s="171"/>
    </row>
    <row r="4125" customFormat="false" ht="12.75" hidden="false" customHeight="false" outlineLevel="0" collapsed="false">
      <c r="A4125" s="57" t="e">
        <f aca="false">INDEX(BucketTable,MATCH(B4125,SumMonths,0),1)</f>
        <v>#N/A</v>
      </c>
      <c r="K4125" s="57" t="e">
        <f aca="false">INDEX(lava,MATCH(B4125,SumMonths,0),2)</f>
        <v>#N/A</v>
      </c>
      <c r="Y4125" s="171"/>
    </row>
    <row r="4126" customFormat="false" ht="12.75" hidden="false" customHeight="false" outlineLevel="0" collapsed="false">
      <c r="A4126" s="57" t="e">
        <f aca="false">INDEX(BucketTable,MATCH(B4126,SumMonths,0),1)</f>
        <v>#N/A</v>
      </c>
      <c r="K4126" s="57" t="e">
        <f aca="false">INDEX(lava,MATCH(B4126,SumMonths,0),2)</f>
        <v>#N/A</v>
      </c>
      <c r="Y4126" s="171"/>
    </row>
    <row r="4127" customFormat="false" ht="12.75" hidden="false" customHeight="false" outlineLevel="0" collapsed="false">
      <c r="A4127" s="57" t="e">
        <f aca="false">INDEX(BucketTable,MATCH(B4127,SumMonths,0),1)</f>
        <v>#N/A</v>
      </c>
      <c r="K4127" s="57" t="e">
        <f aca="false">INDEX(lava,MATCH(B4127,SumMonths,0),2)</f>
        <v>#N/A</v>
      </c>
      <c r="Y4127" s="171"/>
    </row>
    <row r="4128" customFormat="false" ht="12.75" hidden="false" customHeight="false" outlineLevel="0" collapsed="false">
      <c r="A4128" s="57" t="e">
        <f aca="false">INDEX(BucketTable,MATCH(B4128,SumMonths,0),1)</f>
        <v>#N/A</v>
      </c>
      <c r="K4128" s="57" t="e">
        <f aca="false">INDEX(lava,MATCH(B4128,SumMonths,0),2)</f>
        <v>#N/A</v>
      </c>
      <c r="Y4128" s="171"/>
    </row>
    <row r="4129" customFormat="false" ht="12.75" hidden="false" customHeight="false" outlineLevel="0" collapsed="false">
      <c r="A4129" s="57" t="e">
        <f aca="false">INDEX(BucketTable,MATCH(B4129,SumMonths,0),1)</f>
        <v>#N/A</v>
      </c>
      <c r="K4129" s="57" t="e">
        <f aca="false">INDEX(lava,MATCH(B4129,SumMonths,0),2)</f>
        <v>#N/A</v>
      </c>
      <c r="Y4129" s="171"/>
    </row>
    <row r="4130" customFormat="false" ht="12.75" hidden="false" customHeight="false" outlineLevel="0" collapsed="false">
      <c r="A4130" s="57" t="e">
        <f aca="false">INDEX(BucketTable,MATCH(B4130,SumMonths,0),1)</f>
        <v>#N/A</v>
      </c>
      <c r="K4130" s="57" t="e">
        <f aca="false">INDEX(lava,MATCH(B4130,SumMonths,0),2)</f>
        <v>#N/A</v>
      </c>
      <c r="Y4130" s="171"/>
    </row>
    <row r="4131" customFormat="false" ht="12.75" hidden="false" customHeight="false" outlineLevel="0" collapsed="false">
      <c r="A4131" s="57" t="e">
        <f aca="false">INDEX(BucketTable,MATCH(B4131,SumMonths,0),1)</f>
        <v>#N/A</v>
      </c>
      <c r="K4131" s="57" t="e">
        <f aca="false">INDEX(lava,MATCH(B4131,SumMonths,0),2)</f>
        <v>#N/A</v>
      </c>
      <c r="Y4131" s="171"/>
    </row>
    <row r="4132" customFormat="false" ht="12.75" hidden="false" customHeight="false" outlineLevel="0" collapsed="false">
      <c r="A4132" s="57" t="e">
        <f aca="false">INDEX(BucketTable,MATCH(B4132,SumMonths,0),1)</f>
        <v>#N/A</v>
      </c>
      <c r="K4132" s="57" t="e">
        <f aca="false">INDEX(lava,MATCH(B4132,SumMonths,0),2)</f>
        <v>#N/A</v>
      </c>
      <c r="Y4132" s="171"/>
    </row>
    <row r="4133" customFormat="false" ht="12.75" hidden="false" customHeight="false" outlineLevel="0" collapsed="false">
      <c r="A4133" s="57" t="e">
        <f aca="false">INDEX(BucketTable,MATCH(B4133,SumMonths,0),1)</f>
        <v>#N/A</v>
      </c>
      <c r="K4133" s="57" t="e">
        <f aca="false">INDEX(lava,MATCH(B4133,SumMonths,0),2)</f>
        <v>#N/A</v>
      </c>
      <c r="Y4133" s="171"/>
    </row>
    <row r="4134" customFormat="false" ht="12.75" hidden="false" customHeight="false" outlineLevel="0" collapsed="false">
      <c r="A4134" s="57" t="e">
        <f aca="false">INDEX(BucketTable,MATCH(B4134,SumMonths,0),1)</f>
        <v>#N/A</v>
      </c>
      <c r="K4134" s="57" t="e">
        <f aca="false">INDEX(lava,MATCH(B4134,SumMonths,0),2)</f>
        <v>#N/A</v>
      </c>
      <c r="Y4134" s="171"/>
    </row>
    <row r="4135" customFormat="false" ht="12.75" hidden="false" customHeight="false" outlineLevel="0" collapsed="false">
      <c r="A4135" s="57" t="e">
        <f aca="false">INDEX(BucketTable,MATCH(B4135,SumMonths,0),1)</f>
        <v>#N/A</v>
      </c>
      <c r="K4135" s="57" t="e">
        <f aca="false">INDEX(lava,MATCH(B4135,SumMonths,0),2)</f>
        <v>#N/A</v>
      </c>
      <c r="Y4135" s="171"/>
    </row>
    <row r="4136" customFormat="false" ht="12.75" hidden="false" customHeight="false" outlineLevel="0" collapsed="false">
      <c r="A4136" s="57" t="e">
        <f aca="false">INDEX(BucketTable,MATCH(B4136,SumMonths,0),1)</f>
        <v>#N/A</v>
      </c>
      <c r="K4136" s="57" t="e">
        <f aca="false">INDEX(lava,MATCH(B4136,SumMonths,0),2)</f>
        <v>#N/A</v>
      </c>
      <c r="Y4136" s="171"/>
    </row>
    <row r="4137" customFormat="false" ht="12.75" hidden="false" customHeight="false" outlineLevel="0" collapsed="false">
      <c r="A4137" s="57" t="e">
        <f aca="false">INDEX(BucketTable,MATCH(B4137,SumMonths,0),1)</f>
        <v>#N/A</v>
      </c>
      <c r="K4137" s="57" t="e">
        <f aca="false">INDEX(lava,MATCH(B4137,SumMonths,0),2)</f>
        <v>#N/A</v>
      </c>
      <c r="Y4137" s="171"/>
    </row>
    <row r="4138" customFormat="false" ht="12.75" hidden="false" customHeight="false" outlineLevel="0" collapsed="false">
      <c r="A4138" s="57" t="e">
        <f aca="false">INDEX(BucketTable,MATCH(B4138,SumMonths,0),1)</f>
        <v>#N/A</v>
      </c>
      <c r="K4138" s="57" t="e">
        <f aca="false">INDEX(lava,MATCH(B4138,SumMonths,0),2)</f>
        <v>#N/A</v>
      </c>
      <c r="Y4138" s="171"/>
    </row>
    <row r="4139" customFormat="false" ht="12.75" hidden="false" customHeight="false" outlineLevel="0" collapsed="false">
      <c r="A4139" s="57" t="e">
        <f aca="false">INDEX(BucketTable,MATCH(B4139,SumMonths,0),1)</f>
        <v>#N/A</v>
      </c>
      <c r="K4139" s="57" t="e">
        <f aca="false">INDEX(lava,MATCH(B4139,SumMonths,0),2)</f>
        <v>#N/A</v>
      </c>
      <c r="Y4139" s="171"/>
    </row>
    <row r="4140" customFormat="false" ht="12.75" hidden="false" customHeight="false" outlineLevel="0" collapsed="false">
      <c r="A4140" s="57" t="e">
        <f aca="false">INDEX(BucketTable,MATCH(B4140,SumMonths,0),1)</f>
        <v>#N/A</v>
      </c>
      <c r="K4140" s="57" t="e">
        <f aca="false">INDEX(lava,MATCH(B4140,SumMonths,0),2)</f>
        <v>#N/A</v>
      </c>
      <c r="Y4140" s="171"/>
    </row>
    <row r="4141" customFormat="false" ht="12.75" hidden="false" customHeight="false" outlineLevel="0" collapsed="false">
      <c r="A4141" s="57" t="e">
        <f aca="false">INDEX(BucketTable,MATCH(B4141,SumMonths,0),1)</f>
        <v>#N/A</v>
      </c>
      <c r="K4141" s="57" t="e">
        <f aca="false">INDEX(lava,MATCH(B4141,SumMonths,0),2)</f>
        <v>#N/A</v>
      </c>
      <c r="Y4141" s="171"/>
    </row>
    <row r="4142" customFormat="false" ht="12.75" hidden="false" customHeight="false" outlineLevel="0" collapsed="false">
      <c r="A4142" s="57" t="e">
        <f aca="false">INDEX(BucketTable,MATCH(B4142,SumMonths,0),1)</f>
        <v>#N/A</v>
      </c>
      <c r="K4142" s="57" t="e">
        <f aca="false">INDEX(lava,MATCH(B4142,SumMonths,0),2)</f>
        <v>#N/A</v>
      </c>
      <c r="Y4142" s="171"/>
    </row>
    <row r="4143" customFormat="false" ht="12.75" hidden="false" customHeight="false" outlineLevel="0" collapsed="false">
      <c r="A4143" s="57" t="e">
        <f aca="false">INDEX(BucketTable,MATCH(B4143,SumMonths,0),1)</f>
        <v>#N/A</v>
      </c>
      <c r="K4143" s="57" t="e">
        <f aca="false">INDEX(lava,MATCH(B4143,SumMonths,0),2)</f>
        <v>#N/A</v>
      </c>
      <c r="Y4143" s="171"/>
    </row>
    <row r="4144" customFormat="false" ht="12.75" hidden="false" customHeight="false" outlineLevel="0" collapsed="false">
      <c r="A4144" s="57" t="e">
        <f aca="false">INDEX(BucketTable,MATCH(B4144,SumMonths,0),1)</f>
        <v>#N/A</v>
      </c>
      <c r="K4144" s="57" t="e">
        <f aca="false">INDEX(lava,MATCH(B4144,SumMonths,0),2)</f>
        <v>#N/A</v>
      </c>
      <c r="Y4144" s="171"/>
    </row>
    <row r="4145" customFormat="false" ht="12.75" hidden="false" customHeight="false" outlineLevel="0" collapsed="false">
      <c r="A4145" s="57" t="e">
        <f aca="false">INDEX(BucketTable,MATCH(B4145,SumMonths,0),1)</f>
        <v>#N/A</v>
      </c>
      <c r="K4145" s="57" t="e">
        <f aca="false">INDEX(lava,MATCH(B4145,SumMonths,0),2)</f>
        <v>#N/A</v>
      </c>
      <c r="Y4145" s="171"/>
    </row>
    <row r="4146" customFormat="false" ht="12.75" hidden="false" customHeight="false" outlineLevel="0" collapsed="false">
      <c r="A4146" s="57" t="e">
        <f aca="false">INDEX(BucketTable,MATCH(B4146,SumMonths,0),1)</f>
        <v>#N/A</v>
      </c>
      <c r="K4146" s="57" t="e">
        <f aca="false">INDEX(lava,MATCH(B4146,SumMonths,0),2)</f>
        <v>#N/A</v>
      </c>
      <c r="Y4146" s="171"/>
    </row>
    <row r="4147" customFormat="false" ht="12.75" hidden="false" customHeight="false" outlineLevel="0" collapsed="false">
      <c r="A4147" s="57" t="e">
        <f aca="false">INDEX(BucketTable,MATCH(B4147,SumMonths,0),1)</f>
        <v>#N/A</v>
      </c>
      <c r="K4147" s="57" t="e">
        <f aca="false">INDEX(lava,MATCH(B4147,SumMonths,0),2)</f>
        <v>#N/A</v>
      </c>
      <c r="Y4147" s="171"/>
    </row>
    <row r="4148" customFormat="false" ht="12.75" hidden="false" customHeight="false" outlineLevel="0" collapsed="false">
      <c r="A4148" s="57" t="e">
        <f aca="false">INDEX(BucketTable,MATCH(B4148,SumMonths,0),1)</f>
        <v>#N/A</v>
      </c>
      <c r="K4148" s="57" t="e">
        <f aca="false">INDEX(lava,MATCH(B4148,SumMonths,0),2)</f>
        <v>#N/A</v>
      </c>
      <c r="Y4148" s="171"/>
    </row>
    <row r="4149" customFormat="false" ht="12.75" hidden="false" customHeight="false" outlineLevel="0" collapsed="false">
      <c r="A4149" s="57" t="e">
        <f aca="false">INDEX(BucketTable,MATCH(B4149,SumMonths,0),1)</f>
        <v>#N/A</v>
      </c>
      <c r="K4149" s="57" t="e">
        <f aca="false">INDEX(lava,MATCH(B4149,SumMonths,0),2)</f>
        <v>#N/A</v>
      </c>
      <c r="Y4149" s="171"/>
    </row>
    <row r="4150" customFormat="false" ht="12.75" hidden="false" customHeight="false" outlineLevel="0" collapsed="false">
      <c r="A4150" s="57" t="e">
        <f aca="false">INDEX(BucketTable,MATCH(B4150,SumMonths,0),1)</f>
        <v>#N/A</v>
      </c>
      <c r="K4150" s="57" t="e">
        <f aca="false">INDEX(lava,MATCH(B4150,SumMonths,0),2)</f>
        <v>#N/A</v>
      </c>
      <c r="Y4150" s="171"/>
    </row>
    <row r="4151" customFormat="false" ht="12.75" hidden="false" customHeight="false" outlineLevel="0" collapsed="false">
      <c r="A4151" s="57" t="e">
        <f aca="false">INDEX(BucketTable,MATCH(B4151,SumMonths,0),1)</f>
        <v>#N/A</v>
      </c>
      <c r="K4151" s="57" t="e">
        <f aca="false">INDEX(lava,MATCH(B4151,SumMonths,0),2)</f>
        <v>#N/A</v>
      </c>
      <c r="Y4151" s="171"/>
    </row>
    <row r="4152" customFormat="false" ht="12.75" hidden="false" customHeight="false" outlineLevel="0" collapsed="false">
      <c r="A4152" s="57" t="e">
        <f aca="false">INDEX(BucketTable,MATCH(B4152,SumMonths,0),1)</f>
        <v>#N/A</v>
      </c>
      <c r="K4152" s="57" t="e">
        <f aca="false">INDEX(lava,MATCH(B4152,SumMonths,0),2)</f>
        <v>#N/A</v>
      </c>
      <c r="Y4152" s="171"/>
    </row>
    <row r="4153" customFormat="false" ht="12.75" hidden="false" customHeight="false" outlineLevel="0" collapsed="false">
      <c r="A4153" s="57" t="e">
        <f aca="false">INDEX(BucketTable,MATCH(B4153,SumMonths,0),1)</f>
        <v>#N/A</v>
      </c>
      <c r="K4153" s="57" t="e">
        <f aca="false">INDEX(lava,MATCH(B4153,SumMonths,0),2)</f>
        <v>#N/A</v>
      </c>
      <c r="Y4153" s="171"/>
    </row>
    <row r="4154" customFormat="false" ht="12.75" hidden="false" customHeight="false" outlineLevel="0" collapsed="false">
      <c r="A4154" s="57" t="e">
        <f aca="false">INDEX(BucketTable,MATCH(B4154,SumMonths,0),1)</f>
        <v>#N/A</v>
      </c>
      <c r="K4154" s="57" t="e">
        <f aca="false">INDEX(lava,MATCH(B4154,SumMonths,0),2)</f>
        <v>#N/A</v>
      </c>
      <c r="Y4154" s="171"/>
    </row>
    <row r="4155" customFormat="false" ht="12.75" hidden="false" customHeight="false" outlineLevel="0" collapsed="false">
      <c r="A4155" s="57" t="e">
        <f aca="false">INDEX(BucketTable,MATCH(B4155,SumMonths,0),1)</f>
        <v>#N/A</v>
      </c>
      <c r="K4155" s="57" t="e">
        <f aca="false">INDEX(lava,MATCH(B4155,SumMonths,0),2)</f>
        <v>#N/A</v>
      </c>
      <c r="Y4155" s="171"/>
    </row>
    <row r="4156" customFormat="false" ht="12.75" hidden="false" customHeight="false" outlineLevel="0" collapsed="false">
      <c r="A4156" s="57" t="e">
        <f aca="false">INDEX(BucketTable,MATCH(B4156,SumMonths,0),1)</f>
        <v>#N/A</v>
      </c>
      <c r="K4156" s="57" t="e">
        <f aca="false">INDEX(lava,MATCH(B4156,SumMonths,0),2)</f>
        <v>#N/A</v>
      </c>
      <c r="Y4156" s="171"/>
    </row>
    <row r="4157" customFormat="false" ht="12.75" hidden="false" customHeight="false" outlineLevel="0" collapsed="false">
      <c r="A4157" s="57" t="e">
        <f aca="false">INDEX(BucketTable,MATCH(B4157,SumMonths,0),1)</f>
        <v>#N/A</v>
      </c>
      <c r="K4157" s="57" t="e">
        <f aca="false">INDEX(lava,MATCH(B4157,SumMonths,0),2)</f>
        <v>#N/A</v>
      </c>
      <c r="Y4157" s="171"/>
    </row>
    <row r="4158" customFormat="false" ht="12.75" hidden="false" customHeight="false" outlineLevel="0" collapsed="false">
      <c r="A4158" s="57" t="e">
        <f aca="false">INDEX(BucketTable,MATCH(B4158,SumMonths,0),1)</f>
        <v>#N/A</v>
      </c>
      <c r="K4158" s="57" t="e">
        <f aca="false">INDEX(lava,MATCH(B4158,SumMonths,0),2)</f>
        <v>#N/A</v>
      </c>
      <c r="Y4158" s="171"/>
    </row>
    <row r="4159" customFormat="false" ht="12.75" hidden="false" customHeight="false" outlineLevel="0" collapsed="false">
      <c r="A4159" s="57" t="e">
        <f aca="false">INDEX(BucketTable,MATCH(B4159,SumMonths,0),1)</f>
        <v>#N/A</v>
      </c>
      <c r="K4159" s="57" t="e">
        <f aca="false">INDEX(lava,MATCH(B4159,SumMonths,0),2)</f>
        <v>#N/A</v>
      </c>
      <c r="Y4159" s="171"/>
    </row>
    <row r="4160" customFormat="false" ht="12.75" hidden="false" customHeight="false" outlineLevel="0" collapsed="false">
      <c r="A4160" s="57" t="e">
        <f aca="false">INDEX(BucketTable,MATCH(B4160,SumMonths,0),1)</f>
        <v>#N/A</v>
      </c>
      <c r="K4160" s="57" t="e">
        <f aca="false">INDEX(lava,MATCH(B4160,SumMonths,0),2)</f>
        <v>#N/A</v>
      </c>
      <c r="Y4160" s="171"/>
    </row>
    <row r="4161" customFormat="false" ht="12.75" hidden="false" customHeight="false" outlineLevel="0" collapsed="false">
      <c r="A4161" s="57" t="e">
        <f aca="false">INDEX(BucketTable,MATCH(B4161,SumMonths,0),1)</f>
        <v>#N/A</v>
      </c>
      <c r="K4161" s="57" t="e">
        <f aca="false">INDEX(lava,MATCH(B4161,SumMonths,0),2)</f>
        <v>#N/A</v>
      </c>
      <c r="Y4161" s="171"/>
    </row>
    <row r="4162" customFormat="false" ht="12.75" hidden="false" customHeight="false" outlineLevel="0" collapsed="false">
      <c r="A4162" s="57" t="e">
        <f aca="false">INDEX(BucketTable,MATCH(B4162,SumMonths,0),1)</f>
        <v>#N/A</v>
      </c>
      <c r="K4162" s="57" t="e">
        <f aca="false">INDEX(lava,MATCH(B4162,SumMonths,0),2)</f>
        <v>#N/A</v>
      </c>
      <c r="Y4162" s="171"/>
    </row>
    <row r="4163" customFormat="false" ht="12.75" hidden="false" customHeight="false" outlineLevel="0" collapsed="false">
      <c r="A4163" s="57" t="e">
        <f aca="false">INDEX(BucketTable,MATCH(B4163,SumMonths,0),1)</f>
        <v>#N/A</v>
      </c>
      <c r="K4163" s="57" t="e">
        <f aca="false">INDEX(lava,MATCH(B4163,SumMonths,0),2)</f>
        <v>#N/A</v>
      </c>
      <c r="Y4163" s="171"/>
    </row>
    <row r="4164" customFormat="false" ht="12.75" hidden="false" customHeight="false" outlineLevel="0" collapsed="false">
      <c r="A4164" s="57" t="e">
        <f aca="false">INDEX(BucketTable,MATCH(B4164,SumMonths,0),1)</f>
        <v>#N/A</v>
      </c>
      <c r="K4164" s="57" t="e">
        <f aca="false">INDEX(lava,MATCH(B4164,SumMonths,0),2)</f>
        <v>#N/A</v>
      </c>
      <c r="Y4164" s="171"/>
    </row>
    <row r="4165" customFormat="false" ht="12.75" hidden="false" customHeight="false" outlineLevel="0" collapsed="false">
      <c r="A4165" s="57" t="e">
        <f aca="false">INDEX(BucketTable,MATCH(B4165,SumMonths,0),1)</f>
        <v>#N/A</v>
      </c>
      <c r="K4165" s="57" t="e">
        <f aca="false">INDEX(lava,MATCH(B4165,SumMonths,0),2)</f>
        <v>#N/A</v>
      </c>
      <c r="Y4165" s="171"/>
    </row>
    <row r="4166" customFormat="false" ht="12.75" hidden="false" customHeight="false" outlineLevel="0" collapsed="false">
      <c r="A4166" s="57" t="e">
        <f aca="false">INDEX(BucketTable,MATCH(B4166,SumMonths,0),1)</f>
        <v>#N/A</v>
      </c>
      <c r="K4166" s="57" t="e">
        <f aca="false">INDEX(lava,MATCH(B4166,SumMonths,0),2)</f>
        <v>#N/A</v>
      </c>
      <c r="Y4166" s="171"/>
    </row>
    <row r="4167" customFormat="false" ht="12.75" hidden="false" customHeight="false" outlineLevel="0" collapsed="false">
      <c r="A4167" s="57" t="e">
        <f aca="false">INDEX(BucketTable,MATCH(B4167,SumMonths,0),1)</f>
        <v>#N/A</v>
      </c>
      <c r="K4167" s="57" t="e">
        <f aca="false">INDEX(lava,MATCH(B4167,SumMonths,0),2)</f>
        <v>#N/A</v>
      </c>
      <c r="Y4167" s="171"/>
    </row>
    <row r="4168" customFormat="false" ht="12.75" hidden="false" customHeight="false" outlineLevel="0" collapsed="false">
      <c r="A4168" s="57" t="e">
        <f aca="false">INDEX(BucketTable,MATCH(B4168,SumMonths,0),1)</f>
        <v>#N/A</v>
      </c>
      <c r="K4168" s="57" t="e">
        <f aca="false">INDEX(lava,MATCH(B4168,SumMonths,0),2)</f>
        <v>#N/A</v>
      </c>
      <c r="Y4168" s="171"/>
    </row>
    <row r="4169" customFormat="false" ht="12.75" hidden="false" customHeight="false" outlineLevel="0" collapsed="false">
      <c r="A4169" s="57" t="e">
        <f aca="false">INDEX(BucketTable,MATCH(B4169,SumMonths,0),1)</f>
        <v>#N/A</v>
      </c>
      <c r="K4169" s="57" t="e">
        <f aca="false">INDEX(lava,MATCH(B4169,SumMonths,0),2)</f>
        <v>#N/A</v>
      </c>
      <c r="Y4169" s="171"/>
    </row>
    <row r="4170" customFormat="false" ht="12.75" hidden="false" customHeight="false" outlineLevel="0" collapsed="false">
      <c r="A4170" s="57" t="e">
        <f aca="false">INDEX(BucketTable,MATCH(B4170,SumMonths,0),1)</f>
        <v>#N/A</v>
      </c>
      <c r="K4170" s="57" t="e">
        <f aca="false">INDEX(lava,MATCH(B4170,SumMonths,0),2)</f>
        <v>#N/A</v>
      </c>
      <c r="Y4170" s="171"/>
    </row>
    <row r="4171" customFormat="false" ht="12.75" hidden="false" customHeight="false" outlineLevel="0" collapsed="false">
      <c r="A4171" s="57" t="e">
        <f aca="false">INDEX(BucketTable,MATCH(B4171,SumMonths,0),1)</f>
        <v>#N/A</v>
      </c>
      <c r="K4171" s="57" t="e">
        <f aca="false">INDEX(lava,MATCH(B4171,SumMonths,0),2)</f>
        <v>#N/A</v>
      </c>
      <c r="Y4171" s="171"/>
    </row>
    <row r="4172" customFormat="false" ht="12.75" hidden="false" customHeight="false" outlineLevel="0" collapsed="false">
      <c r="A4172" s="57" t="e">
        <f aca="false">INDEX(BucketTable,MATCH(B4172,SumMonths,0),1)</f>
        <v>#N/A</v>
      </c>
      <c r="K4172" s="57" t="e">
        <f aca="false">INDEX(lava,MATCH(B4172,SumMonths,0),2)</f>
        <v>#N/A</v>
      </c>
      <c r="Y4172" s="171"/>
    </row>
    <row r="4173" customFormat="false" ht="12.75" hidden="false" customHeight="false" outlineLevel="0" collapsed="false">
      <c r="A4173" s="57" t="e">
        <f aca="false">INDEX(BucketTable,MATCH(B4173,SumMonths,0),1)</f>
        <v>#N/A</v>
      </c>
      <c r="K4173" s="57" t="e">
        <f aca="false">INDEX(lava,MATCH(B4173,SumMonths,0),2)</f>
        <v>#N/A</v>
      </c>
      <c r="Y4173" s="171"/>
    </row>
    <row r="4174" customFormat="false" ht="12.75" hidden="false" customHeight="false" outlineLevel="0" collapsed="false">
      <c r="A4174" s="57" t="e">
        <f aca="false">INDEX(BucketTable,MATCH(B4174,SumMonths,0),1)</f>
        <v>#N/A</v>
      </c>
      <c r="K4174" s="57" t="e">
        <f aca="false">INDEX(lava,MATCH(B4174,SumMonths,0),2)</f>
        <v>#N/A</v>
      </c>
      <c r="Y4174" s="171"/>
    </row>
    <row r="4175" customFormat="false" ht="12.75" hidden="false" customHeight="false" outlineLevel="0" collapsed="false">
      <c r="A4175" s="57" t="e">
        <f aca="false">INDEX(BucketTable,MATCH(B4175,SumMonths,0),1)</f>
        <v>#N/A</v>
      </c>
      <c r="K4175" s="57" t="e">
        <f aca="false">INDEX(lava,MATCH(B4175,SumMonths,0),2)</f>
        <v>#N/A</v>
      </c>
      <c r="Y4175" s="171"/>
    </row>
    <row r="4176" customFormat="false" ht="12.75" hidden="false" customHeight="false" outlineLevel="0" collapsed="false">
      <c r="A4176" s="57" t="e">
        <f aca="false">INDEX(BucketTable,MATCH(B4176,SumMonths,0),1)</f>
        <v>#N/A</v>
      </c>
      <c r="K4176" s="57" t="e">
        <f aca="false">INDEX(lava,MATCH(B4176,SumMonths,0),2)</f>
        <v>#N/A</v>
      </c>
      <c r="Y4176" s="171"/>
    </row>
    <row r="4177" customFormat="false" ht="12.75" hidden="false" customHeight="false" outlineLevel="0" collapsed="false">
      <c r="A4177" s="57" t="e">
        <f aca="false">INDEX(BucketTable,MATCH(B4177,SumMonths,0),1)</f>
        <v>#N/A</v>
      </c>
      <c r="K4177" s="57" t="e">
        <f aca="false">INDEX(lava,MATCH(B4177,SumMonths,0),2)</f>
        <v>#N/A</v>
      </c>
      <c r="Y4177" s="171"/>
    </row>
    <row r="4178" customFormat="false" ht="12.75" hidden="false" customHeight="false" outlineLevel="0" collapsed="false">
      <c r="A4178" s="57" t="e">
        <f aca="false">INDEX(BucketTable,MATCH(B4178,SumMonths,0),1)</f>
        <v>#N/A</v>
      </c>
      <c r="K4178" s="57" t="e">
        <f aca="false">INDEX(lava,MATCH(B4178,SumMonths,0),2)</f>
        <v>#N/A</v>
      </c>
      <c r="Y4178" s="171"/>
    </row>
    <row r="4179" customFormat="false" ht="12.75" hidden="false" customHeight="false" outlineLevel="0" collapsed="false">
      <c r="A4179" s="57" t="e">
        <f aca="false">INDEX(BucketTable,MATCH(B4179,SumMonths,0),1)</f>
        <v>#N/A</v>
      </c>
      <c r="K4179" s="57" t="e">
        <f aca="false">INDEX(lava,MATCH(B4179,SumMonths,0),2)</f>
        <v>#N/A</v>
      </c>
      <c r="Y4179" s="171"/>
    </row>
    <row r="4180" customFormat="false" ht="12.75" hidden="false" customHeight="false" outlineLevel="0" collapsed="false">
      <c r="A4180" s="57" t="e">
        <f aca="false">INDEX(BucketTable,MATCH(B4180,SumMonths,0),1)</f>
        <v>#N/A</v>
      </c>
      <c r="K4180" s="57" t="e">
        <f aca="false">INDEX(lava,MATCH(B4180,SumMonths,0),2)</f>
        <v>#N/A</v>
      </c>
      <c r="Y4180" s="171"/>
    </row>
    <row r="4181" customFormat="false" ht="12.75" hidden="false" customHeight="false" outlineLevel="0" collapsed="false">
      <c r="A4181" s="57" t="e">
        <f aca="false">INDEX(BucketTable,MATCH(B4181,SumMonths,0),1)</f>
        <v>#N/A</v>
      </c>
      <c r="K4181" s="57" t="e">
        <f aca="false">INDEX(lava,MATCH(B4181,SumMonths,0),2)</f>
        <v>#N/A</v>
      </c>
      <c r="Y4181" s="171"/>
    </row>
    <row r="4182" customFormat="false" ht="12.75" hidden="false" customHeight="false" outlineLevel="0" collapsed="false">
      <c r="A4182" s="57" t="e">
        <f aca="false">INDEX(BucketTable,MATCH(B4182,SumMonths,0),1)</f>
        <v>#N/A</v>
      </c>
      <c r="K4182" s="57" t="e">
        <f aca="false">INDEX(lava,MATCH(B4182,SumMonths,0),2)</f>
        <v>#N/A</v>
      </c>
      <c r="Y4182" s="171"/>
    </row>
    <row r="4183" customFormat="false" ht="12.75" hidden="false" customHeight="false" outlineLevel="0" collapsed="false">
      <c r="A4183" s="57" t="e">
        <f aca="false">INDEX(BucketTable,MATCH(B4183,SumMonths,0),1)</f>
        <v>#N/A</v>
      </c>
      <c r="K4183" s="57" t="e">
        <f aca="false">INDEX(lava,MATCH(B4183,SumMonths,0),2)</f>
        <v>#N/A</v>
      </c>
      <c r="Y4183" s="171"/>
    </row>
    <row r="4184" customFormat="false" ht="12.75" hidden="false" customHeight="false" outlineLevel="0" collapsed="false">
      <c r="A4184" s="57" t="e">
        <f aca="false">INDEX(BucketTable,MATCH(B4184,SumMonths,0),1)</f>
        <v>#N/A</v>
      </c>
      <c r="K4184" s="57" t="e">
        <f aca="false">INDEX(lava,MATCH(B4184,SumMonths,0),2)</f>
        <v>#N/A</v>
      </c>
      <c r="Y4184" s="171"/>
    </row>
    <row r="4185" customFormat="false" ht="12.75" hidden="false" customHeight="false" outlineLevel="0" collapsed="false">
      <c r="A4185" s="57" t="e">
        <f aca="false">INDEX(BucketTable,MATCH(B4185,SumMonths,0),1)</f>
        <v>#N/A</v>
      </c>
      <c r="K4185" s="57" t="e">
        <f aca="false">INDEX(lava,MATCH(B4185,SumMonths,0),2)</f>
        <v>#N/A</v>
      </c>
      <c r="Y4185" s="171"/>
    </row>
    <row r="4186" customFormat="false" ht="12.75" hidden="false" customHeight="false" outlineLevel="0" collapsed="false">
      <c r="A4186" s="57" t="e">
        <f aca="false">INDEX(BucketTable,MATCH(B4186,SumMonths,0),1)</f>
        <v>#N/A</v>
      </c>
      <c r="K4186" s="57" t="e">
        <f aca="false">INDEX(lava,MATCH(B4186,SumMonths,0),2)</f>
        <v>#N/A</v>
      </c>
      <c r="Y4186" s="171"/>
    </row>
    <row r="4187" customFormat="false" ht="12.75" hidden="false" customHeight="false" outlineLevel="0" collapsed="false">
      <c r="A4187" s="57" t="e">
        <f aca="false">INDEX(BucketTable,MATCH(B4187,SumMonths,0),1)</f>
        <v>#N/A</v>
      </c>
      <c r="K4187" s="57" t="e">
        <f aca="false">INDEX(lava,MATCH(B4187,SumMonths,0),2)</f>
        <v>#N/A</v>
      </c>
      <c r="Y4187" s="171"/>
    </row>
    <row r="4188" customFormat="false" ht="12.75" hidden="false" customHeight="false" outlineLevel="0" collapsed="false">
      <c r="A4188" s="57" t="e">
        <f aca="false">INDEX(BucketTable,MATCH(B4188,SumMonths,0),1)</f>
        <v>#N/A</v>
      </c>
      <c r="K4188" s="57" t="e">
        <f aca="false">INDEX(lava,MATCH(B4188,SumMonths,0),2)</f>
        <v>#N/A</v>
      </c>
      <c r="Y4188" s="171"/>
    </row>
    <row r="4189" customFormat="false" ht="12.75" hidden="false" customHeight="false" outlineLevel="0" collapsed="false">
      <c r="A4189" s="57" t="e">
        <f aca="false">INDEX(BucketTable,MATCH(B4189,SumMonths,0),1)</f>
        <v>#N/A</v>
      </c>
      <c r="K4189" s="57" t="e">
        <f aca="false">INDEX(lava,MATCH(B4189,SumMonths,0),2)</f>
        <v>#N/A</v>
      </c>
      <c r="Y4189" s="171"/>
    </row>
    <row r="4190" customFormat="false" ht="12.75" hidden="false" customHeight="false" outlineLevel="0" collapsed="false">
      <c r="A4190" s="57" t="e">
        <f aca="false">INDEX(BucketTable,MATCH(B4190,SumMonths,0),1)</f>
        <v>#N/A</v>
      </c>
      <c r="K4190" s="57" t="e">
        <f aca="false">INDEX(lava,MATCH(B4190,SumMonths,0),2)</f>
        <v>#N/A</v>
      </c>
      <c r="Y4190" s="171"/>
    </row>
    <row r="4191" customFormat="false" ht="12.75" hidden="false" customHeight="false" outlineLevel="0" collapsed="false">
      <c r="A4191" s="57" t="e">
        <f aca="false">INDEX(BucketTable,MATCH(B4191,SumMonths,0),1)</f>
        <v>#N/A</v>
      </c>
      <c r="K4191" s="57" t="e">
        <f aca="false">INDEX(lava,MATCH(B4191,SumMonths,0),2)</f>
        <v>#N/A</v>
      </c>
      <c r="Y4191" s="171"/>
    </row>
    <row r="4192" customFormat="false" ht="12.75" hidden="false" customHeight="false" outlineLevel="0" collapsed="false">
      <c r="A4192" s="57" t="e">
        <f aca="false">INDEX(BucketTable,MATCH(B4192,SumMonths,0),1)</f>
        <v>#N/A</v>
      </c>
      <c r="K4192" s="57" t="e">
        <f aca="false">INDEX(lava,MATCH(B4192,SumMonths,0),2)</f>
        <v>#N/A</v>
      </c>
      <c r="Y4192" s="171"/>
    </row>
    <row r="4193" customFormat="false" ht="12.75" hidden="false" customHeight="false" outlineLevel="0" collapsed="false">
      <c r="A4193" s="57" t="e">
        <f aca="false">INDEX(BucketTable,MATCH(B4193,SumMonths,0),1)</f>
        <v>#N/A</v>
      </c>
      <c r="K4193" s="57" t="e">
        <f aca="false">INDEX(lava,MATCH(B4193,SumMonths,0),2)</f>
        <v>#N/A</v>
      </c>
      <c r="Y4193" s="171"/>
    </row>
    <row r="4194" customFormat="false" ht="12.75" hidden="false" customHeight="false" outlineLevel="0" collapsed="false">
      <c r="A4194" s="57" t="e">
        <f aca="false">INDEX(BucketTable,MATCH(B4194,SumMonths,0),1)</f>
        <v>#N/A</v>
      </c>
      <c r="K4194" s="57" t="e">
        <f aca="false">INDEX(lava,MATCH(B4194,SumMonths,0),2)</f>
        <v>#N/A</v>
      </c>
      <c r="Y4194" s="171"/>
    </row>
    <row r="4195" customFormat="false" ht="12.75" hidden="false" customHeight="false" outlineLevel="0" collapsed="false">
      <c r="A4195" s="57" t="e">
        <f aca="false">INDEX(BucketTable,MATCH(B4195,SumMonths,0),1)</f>
        <v>#N/A</v>
      </c>
      <c r="K4195" s="57" t="e">
        <f aca="false">INDEX(lava,MATCH(B4195,SumMonths,0),2)</f>
        <v>#N/A</v>
      </c>
      <c r="Y4195" s="171"/>
    </row>
    <row r="4196" customFormat="false" ht="12.75" hidden="false" customHeight="false" outlineLevel="0" collapsed="false">
      <c r="A4196" s="57" t="e">
        <f aca="false">INDEX(BucketTable,MATCH(B4196,SumMonths,0),1)</f>
        <v>#N/A</v>
      </c>
      <c r="K4196" s="57" t="e">
        <f aca="false">INDEX(lava,MATCH(B4196,SumMonths,0),2)</f>
        <v>#N/A</v>
      </c>
      <c r="Y4196" s="171"/>
    </row>
    <row r="4197" customFormat="false" ht="12.75" hidden="false" customHeight="false" outlineLevel="0" collapsed="false">
      <c r="A4197" s="57" t="e">
        <f aca="false">INDEX(BucketTable,MATCH(B4197,SumMonths,0),1)</f>
        <v>#N/A</v>
      </c>
      <c r="K4197" s="57" t="e">
        <f aca="false">INDEX(lava,MATCH(B4197,SumMonths,0),2)</f>
        <v>#N/A</v>
      </c>
      <c r="Y4197" s="171"/>
    </row>
    <row r="4198" customFormat="false" ht="12.75" hidden="false" customHeight="false" outlineLevel="0" collapsed="false">
      <c r="A4198" s="57" t="e">
        <f aca="false">INDEX(BucketTable,MATCH(B4198,SumMonths,0),1)</f>
        <v>#N/A</v>
      </c>
      <c r="K4198" s="57" t="e">
        <f aca="false">INDEX(lava,MATCH(B4198,SumMonths,0),2)</f>
        <v>#N/A</v>
      </c>
      <c r="Y4198" s="171"/>
    </row>
    <row r="4199" customFormat="false" ht="12.75" hidden="false" customHeight="false" outlineLevel="0" collapsed="false">
      <c r="A4199" s="57" t="e">
        <f aca="false">INDEX(BucketTable,MATCH(B4199,SumMonths,0),1)</f>
        <v>#N/A</v>
      </c>
      <c r="K4199" s="57" t="e">
        <f aca="false">INDEX(lava,MATCH(B4199,SumMonths,0),2)</f>
        <v>#N/A</v>
      </c>
      <c r="Y4199" s="171"/>
    </row>
    <row r="4200" customFormat="false" ht="12.75" hidden="false" customHeight="false" outlineLevel="0" collapsed="false">
      <c r="A4200" s="57" t="e">
        <f aca="false">INDEX(BucketTable,MATCH(B4200,SumMonths,0),1)</f>
        <v>#N/A</v>
      </c>
      <c r="K4200" s="57" t="e">
        <f aca="false">INDEX(lava,MATCH(B4200,SumMonths,0),2)</f>
        <v>#N/A</v>
      </c>
      <c r="Y4200" s="171"/>
    </row>
    <row r="4201" customFormat="false" ht="12.75" hidden="false" customHeight="false" outlineLevel="0" collapsed="false">
      <c r="A4201" s="57" t="e">
        <f aca="false">INDEX(BucketTable,MATCH(B4201,SumMonths,0),1)</f>
        <v>#N/A</v>
      </c>
      <c r="K4201" s="57" t="e">
        <f aca="false">INDEX(lava,MATCH(B4201,SumMonths,0),2)</f>
        <v>#N/A</v>
      </c>
      <c r="Y4201" s="171"/>
    </row>
    <row r="4202" customFormat="false" ht="12.75" hidden="false" customHeight="false" outlineLevel="0" collapsed="false">
      <c r="A4202" s="57" t="e">
        <f aca="false">INDEX(BucketTable,MATCH(B4202,SumMonths,0),1)</f>
        <v>#N/A</v>
      </c>
      <c r="K4202" s="57" t="e">
        <f aca="false">INDEX(lava,MATCH(B4202,SumMonths,0),2)</f>
        <v>#N/A</v>
      </c>
      <c r="Y4202" s="171"/>
    </row>
    <row r="4203" customFormat="false" ht="12.75" hidden="false" customHeight="false" outlineLevel="0" collapsed="false">
      <c r="A4203" s="57" t="e">
        <f aca="false">INDEX(BucketTable,MATCH(B4203,SumMonths,0),1)</f>
        <v>#N/A</v>
      </c>
      <c r="K4203" s="57" t="e">
        <f aca="false">INDEX(lava,MATCH(B4203,SumMonths,0),2)</f>
        <v>#N/A</v>
      </c>
      <c r="Y4203" s="171"/>
    </row>
    <row r="4204" customFormat="false" ht="12.75" hidden="false" customHeight="false" outlineLevel="0" collapsed="false">
      <c r="A4204" s="57" t="e">
        <f aca="false">INDEX(BucketTable,MATCH(B4204,SumMonths,0),1)</f>
        <v>#N/A</v>
      </c>
      <c r="K4204" s="57" t="e">
        <f aca="false">INDEX(lava,MATCH(B4204,SumMonths,0),2)</f>
        <v>#N/A</v>
      </c>
      <c r="Y4204" s="171"/>
    </row>
    <row r="4205" customFormat="false" ht="12.75" hidden="false" customHeight="false" outlineLevel="0" collapsed="false">
      <c r="A4205" s="57" t="e">
        <f aca="false">INDEX(BucketTable,MATCH(B4205,SumMonths,0),1)</f>
        <v>#N/A</v>
      </c>
      <c r="K4205" s="57" t="e">
        <f aca="false">INDEX(lava,MATCH(B4205,SumMonths,0),2)</f>
        <v>#N/A</v>
      </c>
      <c r="Y4205" s="171"/>
    </row>
    <row r="4206" customFormat="false" ht="12.75" hidden="false" customHeight="false" outlineLevel="0" collapsed="false">
      <c r="A4206" s="57" t="e">
        <f aca="false">INDEX(BucketTable,MATCH(B4206,SumMonths,0),1)</f>
        <v>#N/A</v>
      </c>
      <c r="K4206" s="57" t="e">
        <f aca="false">INDEX(lava,MATCH(B4206,SumMonths,0),2)</f>
        <v>#N/A</v>
      </c>
      <c r="Y4206" s="171"/>
    </row>
    <row r="4207" customFormat="false" ht="12.75" hidden="false" customHeight="false" outlineLevel="0" collapsed="false">
      <c r="A4207" s="57" t="e">
        <f aca="false">INDEX(BucketTable,MATCH(B4207,SumMonths,0),1)</f>
        <v>#N/A</v>
      </c>
      <c r="K4207" s="57" t="e">
        <f aca="false">INDEX(lava,MATCH(B4207,SumMonths,0),2)</f>
        <v>#N/A</v>
      </c>
      <c r="Y4207" s="171"/>
    </row>
    <row r="4208" customFormat="false" ht="12.75" hidden="false" customHeight="false" outlineLevel="0" collapsed="false">
      <c r="A4208" s="57" t="e">
        <f aca="false">INDEX(BucketTable,MATCH(B4208,SumMonths,0),1)</f>
        <v>#N/A</v>
      </c>
      <c r="K4208" s="57" t="e">
        <f aca="false">INDEX(lava,MATCH(B4208,SumMonths,0),2)</f>
        <v>#N/A</v>
      </c>
      <c r="Y4208" s="171"/>
    </row>
    <row r="4209" customFormat="false" ht="12.75" hidden="false" customHeight="false" outlineLevel="0" collapsed="false">
      <c r="A4209" s="57" t="e">
        <f aca="false">INDEX(BucketTable,MATCH(B4209,SumMonths,0),1)</f>
        <v>#N/A</v>
      </c>
      <c r="K4209" s="57" t="e">
        <f aca="false">INDEX(lava,MATCH(B4209,SumMonths,0),2)</f>
        <v>#N/A</v>
      </c>
      <c r="Y4209" s="171"/>
    </row>
    <row r="4210" customFormat="false" ht="12.75" hidden="false" customHeight="false" outlineLevel="0" collapsed="false">
      <c r="A4210" s="57" t="e">
        <f aca="false">INDEX(BucketTable,MATCH(B4210,SumMonths,0),1)</f>
        <v>#N/A</v>
      </c>
      <c r="K4210" s="57" t="e">
        <f aca="false">INDEX(lava,MATCH(B4210,SumMonths,0),2)</f>
        <v>#N/A</v>
      </c>
      <c r="Y4210" s="171"/>
    </row>
    <row r="4211" customFormat="false" ht="12.75" hidden="false" customHeight="false" outlineLevel="0" collapsed="false">
      <c r="A4211" s="57" t="e">
        <f aca="false">INDEX(BucketTable,MATCH(B4211,SumMonths,0),1)</f>
        <v>#N/A</v>
      </c>
      <c r="K4211" s="57" t="e">
        <f aca="false">INDEX(lava,MATCH(B4211,SumMonths,0),2)</f>
        <v>#N/A</v>
      </c>
      <c r="Y4211" s="171"/>
    </row>
    <row r="4212" customFormat="false" ht="12.75" hidden="false" customHeight="false" outlineLevel="0" collapsed="false">
      <c r="A4212" s="57" t="e">
        <f aca="false">INDEX(BucketTable,MATCH(B4212,SumMonths,0),1)</f>
        <v>#N/A</v>
      </c>
      <c r="K4212" s="57" t="e">
        <f aca="false">INDEX(lava,MATCH(B4212,SumMonths,0),2)</f>
        <v>#N/A</v>
      </c>
      <c r="Y4212" s="171"/>
    </row>
    <row r="4213" customFormat="false" ht="12.75" hidden="false" customHeight="false" outlineLevel="0" collapsed="false">
      <c r="A4213" s="57" t="e">
        <f aca="false">INDEX(BucketTable,MATCH(B4213,SumMonths,0),1)</f>
        <v>#N/A</v>
      </c>
      <c r="K4213" s="57" t="e">
        <f aca="false">INDEX(lava,MATCH(B4213,SumMonths,0),2)</f>
        <v>#N/A</v>
      </c>
      <c r="Y4213" s="171"/>
    </row>
    <row r="4214" customFormat="false" ht="12.75" hidden="false" customHeight="false" outlineLevel="0" collapsed="false">
      <c r="A4214" s="57" t="e">
        <f aca="false">INDEX(BucketTable,MATCH(B4214,SumMonths,0),1)</f>
        <v>#N/A</v>
      </c>
      <c r="K4214" s="57" t="e">
        <f aca="false">INDEX(lava,MATCH(B4214,SumMonths,0),2)</f>
        <v>#N/A</v>
      </c>
      <c r="Y4214" s="171"/>
    </row>
    <row r="4215" customFormat="false" ht="12.75" hidden="false" customHeight="false" outlineLevel="0" collapsed="false">
      <c r="A4215" s="57" t="e">
        <f aca="false">INDEX(BucketTable,MATCH(B4215,SumMonths,0),1)</f>
        <v>#N/A</v>
      </c>
      <c r="K4215" s="57" t="e">
        <f aca="false">INDEX(lava,MATCH(B4215,SumMonths,0),2)</f>
        <v>#N/A</v>
      </c>
      <c r="Y4215" s="171"/>
    </row>
    <row r="4216" customFormat="false" ht="12.75" hidden="false" customHeight="false" outlineLevel="0" collapsed="false">
      <c r="A4216" s="57" t="e">
        <f aca="false">INDEX(BucketTable,MATCH(B4216,SumMonths,0),1)</f>
        <v>#N/A</v>
      </c>
      <c r="K4216" s="57" t="e">
        <f aca="false">INDEX(lava,MATCH(B4216,SumMonths,0),2)</f>
        <v>#N/A</v>
      </c>
      <c r="Y4216" s="171"/>
    </row>
    <row r="4217" customFormat="false" ht="12.75" hidden="false" customHeight="false" outlineLevel="0" collapsed="false">
      <c r="A4217" s="57" t="e">
        <f aca="false">INDEX(BucketTable,MATCH(B4217,SumMonths,0),1)</f>
        <v>#N/A</v>
      </c>
      <c r="K4217" s="57" t="e">
        <f aca="false">INDEX(lava,MATCH(B4217,SumMonths,0),2)</f>
        <v>#N/A</v>
      </c>
      <c r="Y4217" s="171"/>
    </row>
    <row r="4218" customFormat="false" ht="12.75" hidden="false" customHeight="false" outlineLevel="0" collapsed="false">
      <c r="A4218" s="57" t="e">
        <f aca="false">INDEX(BucketTable,MATCH(B4218,SumMonths,0),1)</f>
        <v>#N/A</v>
      </c>
      <c r="K4218" s="57" t="e">
        <f aca="false">INDEX(lava,MATCH(B4218,SumMonths,0),2)</f>
        <v>#N/A</v>
      </c>
      <c r="Y4218" s="171"/>
    </row>
    <row r="4219" customFormat="false" ht="12.75" hidden="false" customHeight="false" outlineLevel="0" collapsed="false">
      <c r="A4219" s="57" t="e">
        <f aca="false">INDEX(BucketTable,MATCH(B4219,SumMonths,0),1)</f>
        <v>#N/A</v>
      </c>
      <c r="K4219" s="57" t="e">
        <f aca="false">INDEX(lava,MATCH(B4219,SumMonths,0),2)</f>
        <v>#N/A</v>
      </c>
      <c r="Y4219" s="171"/>
    </row>
    <row r="4220" customFormat="false" ht="12.75" hidden="false" customHeight="false" outlineLevel="0" collapsed="false">
      <c r="A4220" s="57" t="e">
        <f aca="false">INDEX(BucketTable,MATCH(B4220,SumMonths,0),1)</f>
        <v>#N/A</v>
      </c>
      <c r="K4220" s="57" t="e">
        <f aca="false">INDEX(lava,MATCH(B4220,SumMonths,0),2)</f>
        <v>#N/A</v>
      </c>
      <c r="Y4220" s="171"/>
    </row>
    <row r="4221" customFormat="false" ht="12.75" hidden="false" customHeight="false" outlineLevel="0" collapsed="false">
      <c r="A4221" s="57" t="e">
        <f aca="false">INDEX(BucketTable,MATCH(B4221,SumMonths,0),1)</f>
        <v>#N/A</v>
      </c>
      <c r="K4221" s="57" t="e">
        <f aca="false">INDEX(lava,MATCH(B4221,SumMonths,0),2)</f>
        <v>#N/A</v>
      </c>
      <c r="Y4221" s="171"/>
    </row>
    <row r="4222" customFormat="false" ht="12.75" hidden="false" customHeight="false" outlineLevel="0" collapsed="false">
      <c r="A4222" s="57" t="e">
        <f aca="false">INDEX(BucketTable,MATCH(B4222,SumMonths,0),1)</f>
        <v>#N/A</v>
      </c>
      <c r="K4222" s="57" t="e">
        <f aca="false">INDEX(lava,MATCH(B4222,SumMonths,0),2)</f>
        <v>#N/A</v>
      </c>
      <c r="Y4222" s="171"/>
    </row>
    <row r="4223" customFormat="false" ht="12.75" hidden="false" customHeight="false" outlineLevel="0" collapsed="false">
      <c r="A4223" s="57" t="e">
        <f aca="false">INDEX(BucketTable,MATCH(B4223,SumMonths,0),1)</f>
        <v>#N/A</v>
      </c>
      <c r="K4223" s="57" t="e">
        <f aca="false">INDEX(lava,MATCH(B4223,SumMonths,0),2)</f>
        <v>#N/A</v>
      </c>
      <c r="Y4223" s="171"/>
    </row>
    <row r="4224" customFormat="false" ht="12.75" hidden="false" customHeight="false" outlineLevel="0" collapsed="false">
      <c r="A4224" s="57" t="e">
        <f aca="false">INDEX(BucketTable,MATCH(B4224,SumMonths,0),1)</f>
        <v>#N/A</v>
      </c>
      <c r="K4224" s="57" t="e">
        <f aca="false">INDEX(lava,MATCH(B4224,SumMonths,0),2)</f>
        <v>#N/A</v>
      </c>
      <c r="Y4224" s="171"/>
    </row>
    <row r="4225" customFormat="false" ht="12.75" hidden="false" customHeight="false" outlineLevel="0" collapsed="false">
      <c r="A4225" s="57" t="e">
        <f aca="false">INDEX(BucketTable,MATCH(B4225,SumMonths,0),1)</f>
        <v>#N/A</v>
      </c>
      <c r="K4225" s="57" t="e">
        <f aca="false">INDEX(lava,MATCH(B4225,SumMonths,0),2)</f>
        <v>#N/A</v>
      </c>
      <c r="Y4225" s="171"/>
    </row>
    <row r="4226" customFormat="false" ht="12.75" hidden="false" customHeight="false" outlineLevel="0" collapsed="false">
      <c r="A4226" s="57" t="e">
        <f aca="false">INDEX(BucketTable,MATCH(B4226,SumMonths,0),1)</f>
        <v>#N/A</v>
      </c>
      <c r="K4226" s="57" t="e">
        <f aca="false">INDEX(lava,MATCH(B4226,SumMonths,0),2)</f>
        <v>#N/A</v>
      </c>
      <c r="Y4226" s="171"/>
    </row>
    <row r="4227" customFormat="false" ht="12.75" hidden="false" customHeight="false" outlineLevel="0" collapsed="false">
      <c r="A4227" s="57" t="e">
        <f aca="false">INDEX(BucketTable,MATCH(B4227,SumMonths,0),1)</f>
        <v>#N/A</v>
      </c>
      <c r="K4227" s="57" t="e">
        <f aca="false">INDEX(lava,MATCH(B4227,SumMonths,0),2)</f>
        <v>#N/A</v>
      </c>
      <c r="Y4227" s="171"/>
    </row>
    <row r="4228" customFormat="false" ht="12.75" hidden="false" customHeight="false" outlineLevel="0" collapsed="false">
      <c r="A4228" s="57" t="e">
        <f aca="false">INDEX(BucketTable,MATCH(B4228,SumMonths,0),1)</f>
        <v>#N/A</v>
      </c>
      <c r="K4228" s="57" t="e">
        <f aca="false">INDEX(lava,MATCH(B4228,SumMonths,0),2)</f>
        <v>#N/A</v>
      </c>
      <c r="Y4228" s="171"/>
    </row>
    <row r="4229" customFormat="false" ht="12.75" hidden="false" customHeight="false" outlineLevel="0" collapsed="false">
      <c r="A4229" s="57" t="e">
        <f aca="false">INDEX(BucketTable,MATCH(B4229,SumMonths,0),1)</f>
        <v>#N/A</v>
      </c>
      <c r="K4229" s="57" t="e">
        <f aca="false">INDEX(lava,MATCH(B4229,SumMonths,0),2)</f>
        <v>#N/A</v>
      </c>
      <c r="Y4229" s="171"/>
    </row>
    <row r="4230" customFormat="false" ht="12.75" hidden="false" customHeight="false" outlineLevel="0" collapsed="false">
      <c r="A4230" s="57" t="e">
        <f aca="false">INDEX(BucketTable,MATCH(B4230,SumMonths,0),1)</f>
        <v>#N/A</v>
      </c>
      <c r="K4230" s="57" t="e">
        <f aca="false">INDEX(lava,MATCH(B4230,SumMonths,0),2)</f>
        <v>#N/A</v>
      </c>
      <c r="Y4230" s="171"/>
    </row>
    <row r="4231" customFormat="false" ht="12.75" hidden="false" customHeight="false" outlineLevel="0" collapsed="false">
      <c r="A4231" s="57" t="e">
        <f aca="false">INDEX(BucketTable,MATCH(B4231,SumMonths,0),1)</f>
        <v>#N/A</v>
      </c>
      <c r="K4231" s="57" t="e">
        <f aca="false">INDEX(lava,MATCH(B4231,SumMonths,0),2)</f>
        <v>#N/A</v>
      </c>
      <c r="Y4231" s="171"/>
    </row>
    <row r="4232" customFormat="false" ht="12.75" hidden="false" customHeight="false" outlineLevel="0" collapsed="false">
      <c r="A4232" s="57" t="e">
        <f aca="false">INDEX(BucketTable,MATCH(B4232,SumMonths,0),1)</f>
        <v>#N/A</v>
      </c>
      <c r="K4232" s="57" t="e">
        <f aca="false">INDEX(lava,MATCH(B4232,SumMonths,0),2)</f>
        <v>#N/A</v>
      </c>
      <c r="Y4232" s="171"/>
    </row>
    <row r="4233" customFormat="false" ht="12.75" hidden="false" customHeight="false" outlineLevel="0" collapsed="false">
      <c r="A4233" s="57" t="e">
        <f aca="false">INDEX(BucketTable,MATCH(B4233,SumMonths,0),1)</f>
        <v>#N/A</v>
      </c>
      <c r="K4233" s="57" t="e">
        <f aca="false">INDEX(lava,MATCH(B4233,SumMonths,0),2)</f>
        <v>#N/A</v>
      </c>
      <c r="Y4233" s="171"/>
    </row>
    <row r="4234" customFormat="false" ht="12.75" hidden="false" customHeight="false" outlineLevel="0" collapsed="false">
      <c r="A4234" s="57" t="e">
        <f aca="false">INDEX(BucketTable,MATCH(B4234,SumMonths,0),1)</f>
        <v>#N/A</v>
      </c>
      <c r="K4234" s="57" t="e">
        <f aca="false">INDEX(lava,MATCH(B4234,SumMonths,0),2)</f>
        <v>#N/A</v>
      </c>
      <c r="Y4234" s="171"/>
    </row>
    <row r="4235" customFormat="false" ht="12.75" hidden="false" customHeight="false" outlineLevel="0" collapsed="false">
      <c r="A4235" s="57" t="e">
        <f aca="false">INDEX(BucketTable,MATCH(B4235,SumMonths,0),1)</f>
        <v>#N/A</v>
      </c>
      <c r="K4235" s="57" t="e">
        <f aca="false">INDEX(lava,MATCH(B4235,SumMonths,0),2)</f>
        <v>#N/A</v>
      </c>
      <c r="Y4235" s="171"/>
    </row>
    <row r="4236" customFormat="false" ht="12.75" hidden="false" customHeight="false" outlineLevel="0" collapsed="false">
      <c r="A4236" s="57" t="e">
        <f aca="false">INDEX(BucketTable,MATCH(B4236,SumMonths,0),1)</f>
        <v>#N/A</v>
      </c>
      <c r="K4236" s="57" t="e">
        <f aca="false">INDEX(lava,MATCH(B4236,SumMonths,0),2)</f>
        <v>#N/A</v>
      </c>
      <c r="Y4236" s="171"/>
    </row>
    <row r="4237" customFormat="false" ht="12.75" hidden="false" customHeight="false" outlineLevel="0" collapsed="false">
      <c r="A4237" s="57" t="e">
        <f aca="false">INDEX(BucketTable,MATCH(B4237,SumMonths,0),1)</f>
        <v>#N/A</v>
      </c>
      <c r="K4237" s="57" t="e">
        <f aca="false">INDEX(lava,MATCH(B4237,SumMonths,0),2)</f>
        <v>#N/A</v>
      </c>
      <c r="Y4237" s="171"/>
    </row>
    <row r="4238" customFormat="false" ht="12.75" hidden="false" customHeight="false" outlineLevel="0" collapsed="false">
      <c r="A4238" s="57" t="e">
        <f aca="false">INDEX(BucketTable,MATCH(B4238,SumMonths,0),1)</f>
        <v>#N/A</v>
      </c>
      <c r="K4238" s="57" t="e">
        <f aca="false">INDEX(lava,MATCH(B4238,SumMonths,0),2)</f>
        <v>#N/A</v>
      </c>
      <c r="Y4238" s="171"/>
    </row>
    <row r="4239" customFormat="false" ht="12.75" hidden="false" customHeight="false" outlineLevel="0" collapsed="false">
      <c r="A4239" s="57" t="e">
        <f aca="false">INDEX(BucketTable,MATCH(B4239,SumMonths,0),1)</f>
        <v>#N/A</v>
      </c>
      <c r="K4239" s="57" t="e">
        <f aca="false">INDEX(lava,MATCH(B4239,SumMonths,0),2)</f>
        <v>#N/A</v>
      </c>
      <c r="Y4239" s="171"/>
    </row>
    <row r="4240" customFormat="false" ht="12.75" hidden="false" customHeight="false" outlineLevel="0" collapsed="false">
      <c r="A4240" s="57" t="e">
        <f aca="false">INDEX(BucketTable,MATCH(B4240,SumMonths,0),1)</f>
        <v>#N/A</v>
      </c>
      <c r="K4240" s="57" t="e">
        <f aca="false">INDEX(lava,MATCH(B4240,SumMonths,0),2)</f>
        <v>#N/A</v>
      </c>
      <c r="Y4240" s="171"/>
    </row>
    <row r="4241" customFormat="false" ht="12.75" hidden="false" customHeight="false" outlineLevel="0" collapsed="false">
      <c r="A4241" s="57" t="e">
        <f aca="false">INDEX(BucketTable,MATCH(B4241,SumMonths,0),1)</f>
        <v>#N/A</v>
      </c>
      <c r="K4241" s="57" t="e">
        <f aca="false">INDEX(lava,MATCH(B4241,SumMonths,0),2)</f>
        <v>#N/A</v>
      </c>
      <c r="Y4241" s="171"/>
    </row>
    <row r="4242" customFormat="false" ht="12.75" hidden="false" customHeight="false" outlineLevel="0" collapsed="false">
      <c r="A4242" s="57" t="e">
        <f aca="false">INDEX(BucketTable,MATCH(B4242,SumMonths,0),1)</f>
        <v>#N/A</v>
      </c>
      <c r="K4242" s="57" t="e">
        <f aca="false">INDEX(lava,MATCH(B4242,SumMonths,0),2)</f>
        <v>#N/A</v>
      </c>
      <c r="Y4242" s="171"/>
    </row>
    <row r="4243" customFormat="false" ht="12.75" hidden="false" customHeight="false" outlineLevel="0" collapsed="false">
      <c r="A4243" s="57" t="e">
        <f aca="false">INDEX(BucketTable,MATCH(B4243,SumMonths,0),1)</f>
        <v>#N/A</v>
      </c>
      <c r="K4243" s="57" t="e">
        <f aca="false">INDEX(lava,MATCH(B4243,SumMonths,0),2)</f>
        <v>#N/A</v>
      </c>
      <c r="Y4243" s="171"/>
    </row>
    <row r="4244" customFormat="false" ht="12.75" hidden="false" customHeight="false" outlineLevel="0" collapsed="false">
      <c r="A4244" s="57" t="e">
        <f aca="false">INDEX(BucketTable,MATCH(B4244,SumMonths,0),1)</f>
        <v>#N/A</v>
      </c>
      <c r="K4244" s="57" t="e">
        <f aca="false">INDEX(lava,MATCH(B4244,SumMonths,0),2)</f>
        <v>#N/A</v>
      </c>
      <c r="Y4244" s="171"/>
    </row>
    <row r="4245" customFormat="false" ht="12.75" hidden="false" customHeight="false" outlineLevel="0" collapsed="false">
      <c r="A4245" s="57" t="e">
        <f aca="false">INDEX(BucketTable,MATCH(B4245,SumMonths,0),1)</f>
        <v>#N/A</v>
      </c>
      <c r="K4245" s="57" t="e">
        <f aca="false">INDEX(lava,MATCH(B4245,SumMonths,0),2)</f>
        <v>#N/A</v>
      </c>
      <c r="Y4245" s="171"/>
    </row>
    <row r="4246" customFormat="false" ht="12.75" hidden="false" customHeight="false" outlineLevel="0" collapsed="false">
      <c r="A4246" s="57" t="e">
        <f aca="false">INDEX(BucketTable,MATCH(B4246,SumMonths,0),1)</f>
        <v>#N/A</v>
      </c>
      <c r="K4246" s="57" t="e">
        <f aca="false">INDEX(lava,MATCH(B4246,SumMonths,0),2)</f>
        <v>#N/A</v>
      </c>
      <c r="Y4246" s="171"/>
    </row>
    <row r="4247" customFormat="false" ht="12.75" hidden="false" customHeight="false" outlineLevel="0" collapsed="false">
      <c r="A4247" s="57" t="e">
        <f aca="false">INDEX(BucketTable,MATCH(B4247,SumMonths,0),1)</f>
        <v>#N/A</v>
      </c>
      <c r="K4247" s="57" t="e">
        <f aca="false">INDEX(lava,MATCH(B4247,SumMonths,0),2)</f>
        <v>#N/A</v>
      </c>
      <c r="Y4247" s="171"/>
    </row>
    <row r="4248" customFormat="false" ht="12.75" hidden="false" customHeight="false" outlineLevel="0" collapsed="false">
      <c r="A4248" s="57" t="e">
        <f aca="false">INDEX(BucketTable,MATCH(B4248,SumMonths,0),1)</f>
        <v>#N/A</v>
      </c>
      <c r="K4248" s="57" t="e">
        <f aca="false">INDEX(lava,MATCH(B4248,SumMonths,0),2)</f>
        <v>#N/A</v>
      </c>
      <c r="Y4248" s="171"/>
    </row>
    <row r="4249" customFormat="false" ht="12.75" hidden="false" customHeight="false" outlineLevel="0" collapsed="false">
      <c r="A4249" s="57" t="e">
        <f aca="false">INDEX(BucketTable,MATCH(B4249,SumMonths,0),1)</f>
        <v>#N/A</v>
      </c>
      <c r="K4249" s="57" t="e">
        <f aca="false">INDEX(lava,MATCH(B4249,SumMonths,0),2)</f>
        <v>#N/A</v>
      </c>
      <c r="Y4249" s="171"/>
    </row>
    <row r="4250" customFormat="false" ht="12.75" hidden="false" customHeight="false" outlineLevel="0" collapsed="false">
      <c r="A4250" s="57" t="e">
        <f aca="false">INDEX(BucketTable,MATCH(B4250,SumMonths,0),1)</f>
        <v>#N/A</v>
      </c>
      <c r="K4250" s="57" t="e">
        <f aca="false">INDEX(lava,MATCH(B4250,SumMonths,0),2)</f>
        <v>#N/A</v>
      </c>
      <c r="Y4250" s="171"/>
    </row>
    <row r="4251" customFormat="false" ht="12.75" hidden="false" customHeight="false" outlineLevel="0" collapsed="false">
      <c r="A4251" s="57" t="e">
        <f aca="false">INDEX(BucketTable,MATCH(B4251,SumMonths,0),1)</f>
        <v>#N/A</v>
      </c>
      <c r="K4251" s="57" t="e">
        <f aca="false">INDEX(lava,MATCH(B4251,SumMonths,0),2)</f>
        <v>#N/A</v>
      </c>
      <c r="Y4251" s="171"/>
    </row>
    <row r="4252" customFormat="false" ht="12.75" hidden="false" customHeight="false" outlineLevel="0" collapsed="false">
      <c r="A4252" s="57" t="e">
        <f aca="false">INDEX(BucketTable,MATCH(B4252,SumMonths,0),1)</f>
        <v>#N/A</v>
      </c>
      <c r="K4252" s="57" t="e">
        <f aca="false">INDEX(lava,MATCH(B4252,SumMonths,0),2)</f>
        <v>#N/A</v>
      </c>
      <c r="Y4252" s="171"/>
    </row>
    <row r="4253" customFormat="false" ht="12.75" hidden="false" customHeight="false" outlineLevel="0" collapsed="false">
      <c r="A4253" s="57" t="e">
        <f aca="false">INDEX(BucketTable,MATCH(B4253,SumMonths,0),1)</f>
        <v>#N/A</v>
      </c>
      <c r="K4253" s="57" t="e">
        <f aca="false">INDEX(lava,MATCH(B4253,SumMonths,0),2)</f>
        <v>#N/A</v>
      </c>
      <c r="Y4253" s="171"/>
    </row>
    <row r="4254" customFormat="false" ht="12.75" hidden="false" customHeight="false" outlineLevel="0" collapsed="false">
      <c r="A4254" s="57" t="e">
        <f aca="false">INDEX(BucketTable,MATCH(B4254,SumMonths,0),1)</f>
        <v>#N/A</v>
      </c>
      <c r="K4254" s="57" t="e">
        <f aca="false">INDEX(lava,MATCH(B4254,SumMonths,0),2)</f>
        <v>#N/A</v>
      </c>
      <c r="Y4254" s="171"/>
    </row>
    <row r="4255" customFormat="false" ht="12.75" hidden="false" customHeight="false" outlineLevel="0" collapsed="false">
      <c r="A4255" s="57" t="e">
        <f aca="false">INDEX(BucketTable,MATCH(B4255,SumMonths,0),1)</f>
        <v>#N/A</v>
      </c>
      <c r="K4255" s="57" t="e">
        <f aca="false">INDEX(lava,MATCH(B4255,SumMonths,0),2)</f>
        <v>#N/A</v>
      </c>
      <c r="Y4255" s="171"/>
    </row>
    <row r="4256" customFormat="false" ht="12.75" hidden="false" customHeight="false" outlineLevel="0" collapsed="false">
      <c r="A4256" s="57" t="e">
        <f aca="false">INDEX(BucketTable,MATCH(B4256,SumMonths,0),1)</f>
        <v>#N/A</v>
      </c>
      <c r="K4256" s="57" t="e">
        <f aca="false">INDEX(lava,MATCH(B4256,SumMonths,0),2)</f>
        <v>#N/A</v>
      </c>
      <c r="Y4256" s="171"/>
    </row>
    <row r="4257" customFormat="false" ht="12.75" hidden="false" customHeight="false" outlineLevel="0" collapsed="false">
      <c r="A4257" s="57" t="e">
        <f aca="false">INDEX(BucketTable,MATCH(B4257,SumMonths,0),1)</f>
        <v>#N/A</v>
      </c>
      <c r="K4257" s="57" t="e">
        <f aca="false">INDEX(lava,MATCH(B4257,SumMonths,0),2)</f>
        <v>#N/A</v>
      </c>
      <c r="Y4257" s="171"/>
    </row>
    <row r="4258" customFormat="false" ht="12.75" hidden="false" customHeight="false" outlineLevel="0" collapsed="false">
      <c r="A4258" s="57" t="e">
        <f aca="false">INDEX(BucketTable,MATCH(B4258,SumMonths,0),1)</f>
        <v>#N/A</v>
      </c>
      <c r="K4258" s="57" t="e">
        <f aca="false">INDEX(lava,MATCH(B4258,SumMonths,0),2)</f>
        <v>#N/A</v>
      </c>
      <c r="Y4258" s="171"/>
    </row>
    <row r="4259" customFormat="false" ht="12.75" hidden="false" customHeight="false" outlineLevel="0" collapsed="false">
      <c r="A4259" s="57" t="e">
        <f aca="false">INDEX(BucketTable,MATCH(B4259,SumMonths,0),1)</f>
        <v>#N/A</v>
      </c>
      <c r="K4259" s="57" t="e">
        <f aca="false">INDEX(lava,MATCH(B4259,SumMonths,0),2)</f>
        <v>#N/A</v>
      </c>
      <c r="Y4259" s="171"/>
    </row>
    <row r="4260" customFormat="false" ht="12.75" hidden="false" customHeight="false" outlineLevel="0" collapsed="false">
      <c r="A4260" s="57" t="e">
        <f aca="false">INDEX(BucketTable,MATCH(B4260,SumMonths,0),1)</f>
        <v>#N/A</v>
      </c>
      <c r="K4260" s="57" t="e">
        <f aca="false">INDEX(lava,MATCH(B4260,SumMonths,0),2)</f>
        <v>#N/A</v>
      </c>
      <c r="Y4260" s="171"/>
    </row>
    <row r="4261" customFormat="false" ht="12.75" hidden="false" customHeight="false" outlineLevel="0" collapsed="false">
      <c r="A4261" s="57" t="e">
        <f aca="false">INDEX(BucketTable,MATCH(B4261,SumMonths,0),1)</f>
        <v>#N/A</v>
      </c>
      <c r="K4261" s="57" t="e">
        <f aca="false">INDEX(lava,MATCH(B4261,SumMonths,0),2)</f>
        <v>#N/A</v>
      </c>
      <c r="Y4261" s="171"/>
    </row>
    <row r="4262" customFormat="false" ht="12.75" hidden="false" customHeight="false" outlineLevel="0" collapsed="false">
      <c r="A4262" s="57" t="e">
        <f aca="false">INDEX(BucketTable,MATCH(B4262,SumMonths,0),1)</f>
        <v>#N/A</v>
      </c>
      <c r="K4262" s="57" t="e">
        <f aca="false">INDEX(lava,MATCH(B4262,SumMonths,0),2)</f>
        <v>#N/A</v>
      </c>
      <c r="Y4262" s="171"/>
    </row>
    <row r="4263" customFormat="false" ht="12.75" hidden="false" customHeight="false" outlineLevel="0" collapsed="false">
      <c r="A4263" s="57" t="e">
        <f aca="false">INDEX(BucketTable,MATCH(B4263,SumMonths,0),1)</f>
        <v>#N/A</v>
      </c>
      <c r="K4263" s="57" t="e">
        <f aca="false">INDEX(lava,MATCH(B4263,SumMonths,0),2)</f>
        <v>#N/A</v>
      </c>
      <c r="Y4263" s="171"/>
    </row>
    <row r="4264" customFormat="false" ht="12.75" hidden="false" customHeight="false" outlineLevel="0" collapsed="false">
      <c r="A4264" s="57" t="e">
        <f aca="false">INDEX(BucketTable,MATCH(B4264,SumMonths,0),1)</f>
        <v>#N/A</v>
      </c>
      <c r="K4264" s="57" t="e">
        <f aca="false">INDEX(lava,MATCH(B4264,SumMonths,0),2)</f>
        <v>#N/A</v>
      </c>
      <c r="Y4264" s="171"/>
    </row>
    <row r="4265" customFormat="false" ht="12.75" hidden="false" customHeight="false" outlineLevel="0" collapsed="false">
      <c r="A4265" s="57" t="e">
        <f aca="false">INDEX(BucketTable,MATCH(B4265,SumMonths,0),1)</f>
        <v>#N/A</v>
      </c>
      <c r="K4265" s="57" t="e">
        <f aca="false">INDEX(lava,MATCH(B4265,SumMonths,0),2)</f>
        <v>#N/A</v>
      </c>
      <c r="Y4265" s="171"/>
    </row>
    <row r="4266" customFormat="false" ht="12.75" hidden="false" customHeight="false" outlineLevel="0" collapsed="false">
      <c r="A4266" s="57" t="e">
        <f aca="false">INDEX(BucketTable,MATCH(B4266,SumMonths,0),1)</f>
        <v>#N/A</v>
      </c>
      <c r="K4266" s="57" t="e">
        <f aca="false">INDEX(lava,MATCH(B4266,SumMonths,0),2)</f>
        <v>#N/A</v>
      </c>
      <c r="Y4266" s="171"/>
    </row>
    <row r="4267" customFormat="false" ht="12.75" hidden="false" customHeight="false" outlineLevel="0" collapsed="false">
      <c r="A4267" s="57" t="e">
        <f aca="false">INDEX(BucketTable,MATCH(B4267,SumMonths,0),1)</f>
        <v>#N/A</v>
      </c>
      <c r="K4267" s="57" t="e">
        <f aca="false">INDEX(lava,MATCH(B4267,SumMonths,0),2)</f>
        <v>#N/A</v>
      </c>
      <c r="Y4267" s="171"/>
    </row>
    <row r="4268" customFormat="false" ht="12.75" hidden="false" customHeight="false" outlineLevel="0" collapsed="false">
      <c r="A4268" s="57" t="e">
        <f aca="false">INDEX(BucketTable,MATCH(B4268,SumMonths,0),1)</f>
        <v>#N/A</v>
      </c>
      <c r="K4268" s="57" t="e">
        <f aca="false">INDEX(lava,MATCH(B4268,SumMonths,0),2)</f>
        <v>#N/A</v>
      </c>
      <c r="Y4268" s="171"/>
    </row>
    <row r="4269" customFormat="false" ht="12.75" hidden="false" customHeight="false" outlineLevel="0" collapsed="false">
      <c r="A4269" s="57" t="e">
        <f aca="false">INDEX(BucketTable,MATCH(B4269,SumMonths,0),1)</f>
        <v>#N/A</v>
      </c>
      <c r="K4269" s="57" t="e">
        <f aca="false">INDEX(lava,MATCH(B4269,SumMonths,0),2)</f>
        <v>#N/A</v>
      </c>
      <c r="Y4269" s="171"/>
    </row>
    <row r="4270" customFormat="false" ht="12.75" hidden="false" customHeight="false" outlineLevel="0" collapsed="false">
      <c r="A4270" s="57" t="e">
        <f aca="false">INDEX(BucketTable,MATCH(B4270,SumMonths,0),1)</f>
        <v>#N/A</v>
      </c>
      <c r="K4270" s="57" t="e">
        <f aca="false">INDEX(lava,MATCH(B4270,SumMonths,0),2)</f>
        <v>#N/A</v>
      </c>
      <c r="Y4270" s="171"/>
    </row>
    <row r="4271" customFormat="false" ht="12.75" hidden="false" customHeight="false" outlineLevel="0" collapsed="false">
      <c r="A4271" s="57" t="e">
        <f aca="false">INDEX(BucketTable,MATCH(B4271,SumMonths,0),1)</f>
        <v>#N/A</v>
      </c>
      <c r="K4271" s="57" t="e">
        <f aca="false">INDEX(lava,MATCH(B4271,SumMonths,0),2)</f>
        <v>#N/A</v>
      </c>
      <c r="Y4271" s="171"/>
    </row>
    <row r="4272" customFormat="false" ht="12.75" hidden="false" customHeight="false" outlineLevel="0" collapsed="false">
      <c r="A4272" s="57" t="e">
        <f aca="false">INDEX(BucketTable,MATCH(B4272,SumMonths,0),1)</f>
        <v>#N/A</v>
      </c>
      <c r="K4272" s="57" t="e">
        <f aca="false">INDEX(lava,MATCH(B4272,SumMonths,0),2)</f>
        <v>#N/A</v>
      </c>
      <c r="Y4272" s="171"/>
    </row>
    <row r="4273" customFormat="false" ht="12.75" hidden="false" customHeight="false" outlineLevel="0" collapsed="false">
      <c r="A4273" s="57" t="e">
        <f aca="false">INDEX(BucketTable,MATCH(B4273,SumMonths,0),1)</f>
        <v>#N/A</v>
      </c>
      <c r="K4273" s="57" t="e">
        <f aca="false">INDEX(lava,MATCH(B4273,SumMonths,0),2)</f>
        <v>#N/A</v>
      </c>
      <c r="Y4273" s="171"/>
    </row>
    <row r="4274" customFormat="false" ht="12.75" hidden="false" customHeight="false" outlineLevel="0" collapsed="false">
      <c r="A4274" s="57" t="e">
        <f aca="false">INDEX(BucketTable,MATCH(B4274,SumMonths,0),1)</f>
        <v>#N/A</v>
      </c>
      <c r="K4274" s="57" t="e">
        <f aca="false">INDEX(lava,MATCH(B4274,SumMonths,0),2)</f>
        <v>#N/A</v>
      </c>
      <c r="Y4274" s="171"/>
    </row>
    <row r="4275" customFormat="false" ht="12.75" hidden="false" customHeight="false" outlineLevel="0" collapsed="false">
      <c r="A4275" s="57" t="e">
        <f aca="false">INDEX(BucketTable,MATCH(B4275,SumMonths,0),1)</f>
        <v>#N/A</v>
      </c>
      <c r="K4275" s="57" t="e">
        <f aca="false">INDEX(lava,MATCH(B4275,SumMonths,0),2)</f>
        <v>#N/A</v>
      </c>
      <c r="Y4275" s="171"/>
    </row>
    <row r="4276" customFormat="false" ht="12.75" hidden="false" customHeight="false" outlineLevel="0" collapsed="false">
      <c r="A4276" s="57" t="e">
        <f aca="false">INDEX(BucketTable,MATCH(B4276,SumMonths,0),1)</f>
        <v>#N/A</v>
      </c>
      <c r="K4276" s="57" t="e">
        <f aca="false">INDEX(lava,MATCH(B4276,SumMonths,0),2)</f>
        <v>#N/A</v>
      </c>
      <c r="Y4276" s="171"/>
    </row>
    <row r="4277" customFormat="false" ht="12.75" hidden="false" customHeight="false" outlineLevel="0" collapsed="false">
      <c r="A4277" s="57" t="e">
        <f aca="false">INDEX(BucketTable,MATCH(B4277,SumMonths,0),1)</f>
        <v>#N/A</v>
      </c>
      <c r="K4277" s="57" t="e">
        <f aca="false">INDEX(lava,MATCH(B4277,SumMonths,0),2)</f>
        <v>#N/A</v>
      </c>
      <c r="Y4277" s="171"/>
    </row>
    <row r="4278" customFormat="false" ht="12.75" hidden="false" customHeight="false" outlineLevel="0" collapsed="false">
      <c r="A4278" s="57" t="e">
        <f aca="false">INDEX(BucketTable,MATCH(B4278,SumMonths,0),1)</f>
        <v>#N/A</v>
      </c>
      <c r="K4278" s="57" t="e">
        <f aca="false">INDEX(lava,MATCH(B4278,SumMonths,0),2)</f>
        <v>#N/A</v>
      </c>
      <c r="Y4278" s="171"/>
    </row>
    <row r="4279" customFormat="false" ht="12.75" hidden="false" customHeight="false" outlineLevel="0" collapsed="false">
      <c r="A4279" s="57" t="e">
        <f aca="false">INDEX(BucketTable,MATCH(B4279,SumMonths,0),1)</f>
        <v>#N/A</v>
      </c>
      <c r="K4279" s="57" t="e">
        <f aca="false">INDEX(lava,MATCH(B4279,SumMonths,0),2)</f>
        <v>#N/A</v>
      </c>
      <c r="Y4279" s="171"/>
    </row>
    <row r="4280" customFormat="false" ht="12.75" hidden="false" customHeight="false" outlineLevel="0" collapsed="false">
      <c r="A4280" s="57" t="e">
        <f aca="false">INDEX(BucketTable,MATCH(B4280,SumMonths,0),1)</f>
        <v>#N/A</v>
      </c>
      <c r="K4280" s="57" t="e">
        <f aca="false">INDEX(lava,MATCH(B4280,SumMonths,0),2)</f>
        <v>#N/A</v>
      </c>
      <c r="Y4280" s="171"/>
    </row>
    <row r="4281" customFormat="false" ht="12.75" hidden="false" customHeight="false" outlineLevel="0" collapsed="false">
      <c r="A4281" s="57" t="e">
        <f aca="false">INDEX(BucketTable,MATCH(B4281,SumMonths,0),1)</f>
        <v>#N/A</v>
      </c>
      <c r="K4281" s="57" t="e">
        <f aca="false">INDEX(lava,MATCH(B4281,SumMonths,0),2)</f>
        <v>#N/A</v>
      </c>
      <c r="Y4281" s="171"/>
    </row>
    <row r="4282" customFormat="false" ht="12.75" hidden="false" customHeight="false" outlineLevel="0" collapsed="false">
      <c r="A4282" s="57" t="e">
        <f aca="false">INDEX(BucketTable,MATCH(B4282,SumMonths,0),1)</f>
        <v>#N/A</v>
      </c>
      <c r="K4282" s="57" t="e">
        <f aca="false">INDEX(lava,MATCH(B4282,SumMonths,0),2)</f>
        <v>#N/A</v>
      </c>
      <c r="Y4282" s="171"/>
    </row>
    <row r="4283" customFormat="false" ht="12.75" hidden="false" customHeight="false" outlineLevel="0" collapsed="false">
      <c r="A4283" s="57" t="e">
        <f aca="false">INDEX(BucketTable,MATCH(B4283,SumMonths,0),1)</f>
        <v>#N/A</v>
      </c>
      <c r="K4283" s="57" t="e">
        <f aca="false">INDEX(lava,MATCH(B4283,SumMonths,0),2)</f>
        <v>#N/A</v>
      </c>
      <c r="Y4283" s="171"/>
    </row>
    <row r="4284" customFormat="false" ht="12.75" hidden="false" customHeight="false" outlineLevel="0" collapsed="false">
      <c r="A4284" s="57" t="e">
        <f aca="false">INDEX(BucketTable,MATCH(B4284,SumMonths,0),1)</f>
        <v>#N/A</v>
      </c>
      <c r="K4284" s="57" t="e">
        <f aca="false">INDEX(lava,MATCH(B4284,SumMonths,0),2)</f>
        <v>#N/A</v>
      </c>
      <c r="Y4284" s="171"/>
    </row>
    <row r="4285" customFormat="false" ht="12.75" hidden="false" customHeight="false" outlineLevel="0" collapsed="false">
      <c r="A4285" s="57" t="e">
        <f aca="false">INDEX(BucketTable,MATCH(B4285,SumMonths,0),1)</f>
        <v>#N/A</v>
      </c>
      <c r="K4285" s="57" t="e">
        <f aca="false">INDEX(lava,MATCH(B4285,SumMonths,0),2)</f>
        <v>#N/A</v>
      </c>
      <c r="Y4285" s="171"/>
    </row>
    <row r="4286" customFormat="false" ht="12.75" hidden="false" customHeight="false" outlineLevel="0" collapsed="false">
      <c r="A4286" s="57" t="e">
        <f aca="false">INDEX(BucketTable,MATCH(B4286,SumMonths,0),1)</f>
        <v>#N/A</v>
      </c>
      <c r="K4286" s="57" t="e">
        <f aca="false">INDEX(lava,MATCH(B4286,SumMonths,0),2)</f>
        <v>#N/A</v>
      </c>
      <c r="Y4286" s="171"/>
    </row>
    <row r="4287" customFormat="false" ht="12.75" hidden="false" customHeight="false" outlineLevel="0" collapsed="false">
      <c r="A4287" s="57" t="e">
        <f aca="false">INDEX(BucketTable,MATCH(B4287,SumMonths,0),1)</f>
        <v>#N/A</v>
      </c>
      <c r="K4287" s="57" t="e">
        <f aca="false">INDEX(lava,MATCH(B4287,SumMonths,0),2)</f>
        <v>#N/A</v>
      </c>
      <c r="Y4287" s="171"/>
    </row>
    <row r="4288" customFormat="false" ht="12.75" hidden="false" customHeight="false" outlineLevel="0" collapsed="false">
      <c r="A4288" s="57" t="e">
        <f aca="false">INDEX(BucketTable,MATCH(B4288,SumMonths,0),1)</f>
        <v>#N/A</v>
      </c>
      <c r="K4288" s="57" t="e">
        <f aca="false">INDEX(lava,MATCH(B4288,SumMonths,0),2)</f>
        <v>#N/A</v>
      </c>
      <c r="Y4288" s="171"/>
    </row>
    <row r="4289" customFormat="false" ht="12.75" hidden="false" customHeight="false" outlineLevel="0" collapsed="false">
      <c r="A4289" s="57" t="e">
        <f aca="false">INDEX(BucketTable,MATCH(B4289,SumMonths,0),1)</f>
        <v>#N/A</v>
      </c>
      <c r="K4289" s="57" t="e">
        <f aca="false">INDEX(lava,MATCH(B4289,SumMonths,0),2)</f>
        <v>#N/A</v>
      </c>
      <c r="Y4289" s="171"/>
    </row>
    <row r="4290" customFormat="false" ht="12.75" hidden="false" customHeight="false" outlineLevel="0" collapsed="false">
      <c r="A4290" s="57" t="e">
        <f aca="false">INDEX(BucketTable,MATCH(B4290,SumMonths,0),1)</f>
        <v>#N/A</v>
      </c>
      <c r="K4290" s="57" t="e">
        <f aca="false">INDEX(lava,MATCH(B4290,SumMonths,0),2)</f>
        <v>#N/A</v>
      </c>
      <c r="Y4290" s="171"/>
    </row>
    <row r="4291" customFormat="false" ht="12.75" hidden="false" customHeight="false" outlineLevel="0" collapsed="false">
      <c r="A4291" s="57" t="e">
        <f aca="false">INDEX(BucketTable,MATCH(B4291,SumMonths,0),1)</f>
        <v>#N/A</v>
      </c>
      <c r="K4291" s="57" t="e">
        <f aca="false">INDEX(lava,MATCH(B4291,SumMonths,0),2)</f>
        <v>#N/A</v>
      </c>
      <c r="Y4291" s="171"/>
    </row>
    <row r="4292" customFormat="false" ht="12.75" hidden="false" customHeight="false" outlineLevel="0" collapsed="false">
      <c r="A4292" s="57" t="e">
        <f aca="false">INDEX(BucketTable,MATCH(B4292,SumMonths,0),1)</f>
        <v>#N/A</v>
      </c>
      <c r="K4292" s="57" t="e">
        <f aca="false">INDEX(lava,MATCH(B4292,SumMonths,0),2)</f>
        <v>#N/A</v>
      </c>
      <c r="Y4292" s="171"/>
    </row>
    <row r="4293" customFormat="false" ht="12.75" hidden="false" customHeight="false" outlineLevel="0" collapsed="false">
      <c r="A4293" s="57" t="e">
        <f aca="false">INDEX(BucketTable,MATCH(B4293,SumMonths,0),1)</f>
        <v>#N/A</v>
      </c>
      <c r="K4293" s="57" t="e">
        <f aca="false">INDEX(lava,MATCH(B4293,SumMonths,0),2)</f>
        <v>#N/A</v>
      </c>
      <c r="Y4293" s="171"/>
    </row>
    <row r="4294" customFormat="false" ht="12.75" hidden="false" customHeight="false" outlineLevel="0" collapsed="false">
      <c r="A4294" s="57" t="e">
        <f aca="false">INDEX(BucketTable,MATCH(B4294,SumMonths,0),1)</f>
        <v>#N/A</v>
      </c>
      <c r="K4294" s="57" t="e">
        <f aca="false">INDEX(lava,MATCH(B4294,SumMonths,0),2)</f>
        <v>#N/A</v>
      </c>
      <c r="Y4294" s="171"/>
    </row>
    <row r="4295" customFormat="false" ht="12.75" hidden="false" customHeight="false" outlineLevel="0" collapsed="false">
      <c r="A4295" s="57" t="e">
        <f aca="false">INDEX(BucketTable,MATCH(B4295,SumMonths,0),1)</f>
        <v>#N/A</v>
      </c>
      <c r="K4295" s="57" t="e">
        <f aca="false">INDEX(lava,MATCH(B4295,SumMonths,0),2)</f>
        <v>#N/A</v>
      </c>
      <c r="Y4295" s="171"/>
    </row>
    <row r="4296" customFormat="false" ht="12.75" hidden="false" customHeight="false" outlineLevel="0" collapsed="false">
      <c r="A4296" s="57" t="e">
        <f aca="false">INDEX(BucketTable,MATCH(B4296,SumMonths,0),1)</f>
        <v>#N/A</v>
      </c>
      <c r="K4296" s="57" t="e">
        <f aca="false">INDEX(lava,MATCH(B4296,SumMonths,0),2)</f>
        <v>#N/A</v>
      </c>
      <c r="Y4296" s="171"/>
    </row>
    <row r="4297" customFormat="false" ht="12.75" hidden="false" customHeight="false" outlineLevel="0" collapsed="false">
      <c r="A4297" s="57" t="e">
        <f aca="false">INDEX(BucketTable,MATCH(B4297,SumMonths,0),1)</f>
        <v>#N/A</v>
      </c>
      <c r="K4297" s="57" t="e">
        <f aca="false">INDEX(lava,MATCH(B4297,SumMonths,0),2)</f>
        <v>#N/A</v>
      </c>
      <c r="Y4297" s="171"/>
    </row>
    <row r="4298" customFormat="false" ht="12.75" hidden="false" customHeight="false" outlineLevel="0" collapsed="false">
      <c r="A4298" s="57" t="e">
        <f aca="false">INDEX(BucketTable,MATCH(B4298,SumMonths,0),1)</f>
        <v>#N/A</v>
      </c>
      <c r="K4298" s="57" t="e">
        <f aca="false">INDEX(lava,MATCH(B4298,SumMonths,0),2)</f>
        <v>#N/A</v>
      </c>
      <c r="Y4298" s="171"/>
    </row>
    <row r="4299" customFormat="false" ht="12.75" hidden="false" customHeight="false" outlineLevel="0" collapsed="false">
      <c r="A4299" s="57" t="e">
        <f aca="false">INDEX(BucketTable,MATCH(B4299,SumMonths,0),1)</f>
        <v>#N/A</v>
      </c>
      <c r="K4299" s="57" t="e">
        <f aca="false">INDEX(lava,MATCH(B4299,SumMonths,0),2)</f>
        <v>#N/A</v>
      </c>
      <c r="Y4299" s="171"/>
    </row>
    <row r="4300" customFormat="false" ht="12.75" hidden="false" customHeight="false" outlineLevel="0" collapsed="false">
      <c r="A4300" s="57" t="e">
        <f aca="false">INDEX(BucketTable,MATCH(B4300,SumMonths,0),1)</f>
        <v>#N/A</v>
      </c>
      <c r="K4300" s="57" t="e">
        <f aca="false">INDEX(lava,MATCH(B4300,SumMonths,0),2)</f>
        <v>#N/A</v>
      </c>
      <c r="Y4300" s="171"/>
    </row>
    <row r="4301" customFormat="false" ht="12.75" hidden="false" customHeight="false" outlineLevel="0" collapsed="false">
      <c r="A4301" s="57" t="e">
        <f aca="false">INDEX(BucketTable,MATCH(B4301,SumMonths,0),1)</f>
        <v>#N/A</v>
      </c>
      <c r="K4301" s="57" t="e">
        <f aca="false">INDEX(lava,MATCH(B4301,SumMonths,0),2)</f>
        <v>#N/A</v>
      </c>
      <c r="Y4301" s="171"/>
    </row>
    <row r="4302" customFormat="false" ht="12.75" hidden="false" customHeight="false" outlineLevel="0" collapsed="false">
      <c r="A4302" s="57" t="e">
        <f aca="false">INDEX(BucketTable,MATCH(B4302,SumMonths,0),1)</f>
        <v>#N/A</v>
      </c>
      <c r="K4302" s="57" t="e">
        <f aca="false">INDEX(lava,MATCH(B4302,SumMonths,0),2)</f>
        <v>#N/A</v>
      </c>
      <c r="Y4302" s="171"/>
    </row>
    <row r="4303" customFormat="false" ht="12.75" hidden="false" customHeight="false" outlineLevel="0" collapsed="false">
      <c r="A4303" s="57" t="e">
        <f aca="false">INDEX(BucketTable,MATCH(B4303,SumMonths,0),1)</f>
        <v>#N/A</v>
      </c>
      <c r="K4303" s="57" t="e">
        <f aca="false">INDEX(lava,MATCH(B4303,SumMonths,0),2)</f>
        <v>#N/A</v>
      </c>
      <c r="Y4303" s="171"/>
    </row>
    <row r="4304" customFormat="false" ht="12.75" hidden="false" customHeight="false" outlineLevel="0" collapsed="false">
      <c r="A4304" s="57" t="e">
        <f aca="false">INDEX(BucketTable,MATCH(B4304,SumMonths,0),1)</f>
        <v>#N/A</v>
      </c>
      <c r="K4304" s="57" t="e">
        <f aca="false">INDEX(lava,MATCH(B4304,SumMonths,0),2)</f>
        <v>#N/A</v>
      </c>
      <c r="Y4304" s="171"/>
    </row>
    <row r="4305" customFormat="false" ht="12.75" hidden="false" customHeight="false" outlineLevel="0" collapsed="false">
      <c r="A4305" s="57" t="e">
        <f aca="false">INDEX(BucketTable,MATCH(B4305,SumMonths,0),1)</f>
        <v>#N/A</v>
      </c>
      <c r="K4305" s="57" t="e">
        <f aca="false">INDEX(lava,MATCH(B4305,SumMonths,0),2)</f>
        <v>#N/A</v>
      </c>
      <c r="Y4305" s="171"/>
    </row>
    <row r="4306" customFormat="false" ht="12.75" hidden="false" customHeight="false" outlineLevel="0" collapsed="false">
      <c r="A4306" s="57" t="e">
        <f aca="false">INDEX(BucketTable,MATCH(B4306,SumMonths,0),1)</f>
        <v>#N/A</v>
      </c>
      <c r="K4306" s="57" t="e">
        <f aca="false">INDEX(lava,MATCH(B4306,SumMonths,0),2)</f>
        <v>#N/A</v>
      </c>
      <c r="Y4306" s="171"/>
    </row>
    <row r="4307" customFormat="false" ht="12.75" hidden="false" customHeight="false" outlineLevel="0" collapsed="false">
      <c r="A4307" s="57" t="e">
        <f aca="false">INDEX(BucketTable,MATCH(B4307,SumMonths,0),1)</f>
        <v>#N/A</v>
      </c>
      <c r="K4307" s="57" t="e">
        <f aca="false">INDEX(lava,MATCH(B4307,SumMonths,0),2)</f>
        <v>#N/A</v>
      </c>
      <c r="Y4307" s="171"/>
    </row>
    <row r="4308" customFormat="false" ht="12.75" hidden="false" customHeight="false" outlineLevel="0" collapsed="false">
      <c r="A4308" s="57" t="e">
        <f aca="false">INDEX(BucketTable,MATCH(B4308,SumMonths,0),1)</f>
        <v>#N/A</v>
      </c>
      <c r="K4308" s="57" t="e">
        <f aca="false">INDEX(lava,MATCH(B4308,SumMonths,0),2)</f>
        <v>#N/A</v>
      </c>
      <c r="Y4308" s="171"/>
    </row>
    <row r="4309" customFormat="false" ht="12.75" hidden="false" customHeight="false" outlineLevel="0" collapsed="false">
      <c r="A4309" s="57" t="e">
        <f aca="false">INDEX(BucketTable,MATCH(B4309,SumMonths,0),1)</f>
        <v>#N/A</v>
      </c>
      <c r="K4309" s="57" t="e">
        <f aca="false">INDEX(lava,MATCH(B4309,SumMonths,0),2)</f>
        <v>#N/A</v>
      </c>
      <c r="Y4309" s="171"/>
    </row>
    <row r="4310" customFormat="false" ht="12.75" hidden="false" customHeight="false" outlineLevel="0" collapsed="false">
      <c r="A4310" s="57" t="e">
        <f aca="false">INDEX(BucketTable,MATCH(B4310,SumMonths,0),1)</f>
        <v>#N/A</v>
      </c>
      <c r="K4310" s="57" t="e">
        <f aca="false">INDEX(lava,MATCH(B4310,SumMonths,0),2)</f>
        <v>#N/A</v>
      </c>
      <c r="Y4310" s="171"/>
    </row>
    <row r="4311" customFormat="false" ht="12.75" hidden="false" customHeight="false" outlineLevel="0" collapsed="false">
      <c r="A4311" s="57" t="e">
        <f aca="false">INDEX(BucketTable,MATCH(B4311,SumMonths,0),1)</f>
        <v>#N/A</v>
      </c>
      <c r="K4311" s="57" t="e">
        <f aca="false">INDEX(lava,MATCH(B4311,SumMonths,0),2)</f>
        <v>#N/A</v>
      </c>
      <c r="Y4311" s="171"/>
    </row>
    <row r="4312" customFormat="false" ht="12.75" hidden="false" customHeight="false" outlineLevel="0" collapsed="false">
      <c r="A4312" s="57" t="e">
        <f aca="false">INDEX(BucketTable,MATCH(B4312,SumMonths,0),1)</f>
        <v>#N/A</v>
      </c>
      <c r="K4312" s="57" t="e">
        <f aca="false">INDEX(lava,MATCH(B4312,SumMonths,0),2)</f>
        <v>#N/A</v>
      </c>
      <c r="Y4312" s="171"/>
    </row>
    <row r="4313" customFormat="false" ht="12.75" hidden="false" customHeight="false" outlineLevel="0" collapsed="false">
      <c r="A4313" s="57" t="e">
        <f aca="false">INDEX(BucketTable,MATCH(B4313,SumMonths,0),1)</f>
        <v>#N/A</v>
      </c>
      <c r="K4313" s="57" t="e">
        <f aca="false">INDEX(lava,MATCH(B4313,SumMonths,0),2)</f>
        <v>#N/A</v>
      </c>
      <c r="Y4313" s="171"/>
    </row>
    <row r="4314" customFormat="false" ht="12.75" hidden="false" customHeight="false" outlineLevel="0" collapsed="false">
      <c r="A4314" s="57" t="e">
        <f aca="false">INDEX(BucketTable,MATCH(B4314,SumMonths,0),1)</f>
        <v>#N/A</v>
      </c>
      <c r="K4314" s="57" t="e">
        <f aca="false">INDEX(lava,MATCH(B4314,SumMonths,0),2)</f>
        <v>#N/A</v>
      </c>
      <c r="Y4314" s="171"/>
    </row>
    <row r="4315" customFormat="false" ht="12.75" hidden="false" customHeight="false" outlineLevel="0" collapsed="false">
      <c r="A4315" s="57" t="e">
        <f aca="false">INDEX(BucketTable,MATCH(B4315,SumMonths,0),1)</f>
        <v>#N/A</v>
      </c>
      <c r="K4315" s="57" t="e">
        <f aca="false">INDEX(lava,MATCH(B4315,SumMonths,0),2)</f>
        <v>#N/A</v>
      </c>
      <c r="Y4315" s="171"/>
    </row>
    <row r="4316" customFormat="false" ht="12.75" hidden="false" customHeight="false" outlineLevel="0" collapsed="false">
      <c r="A4316" s="57" t="e">
        <f aca="false">INDEX(BucketTable,MATCH(B4316,SumMonths,0),1)</f>
        <v>#N/A</v>
      </c>
      <c r="K4316" s="57" t="e">
        <f aca="false">INDEX(lava,MATCH(B4316,SumMonths,0),2)</f>
        <v>#N/A</v>
      </c>
      <c r="Y4316" s="171"/>
    </row>
    <row r="4317" customFormat="false" ht="12.75" hidden="false" customHeight="false" outlineLevel="0" collapsed="false">
      <c r="A4317" s="57" t="e">
        <f aca="false">INDEX(BucketTable,MATCH(B4317,SumMonths,0),1)</f>
        <v>#N/A</v>
      </c>
      <c r="K4317" s="57" t="e">
        <f aca="false">INDEX(lava,MATCH(B4317,SumMonths,0),2)</f>
        <v>#N/A</v>
      </c>
      <c r="Y4317" s="171"/>
    </row>
    <row r="4318" customFormat="false" ht="12.75" hidden="false" customHeight="false" outlineLevel="0" collapsed="false">
      <c r="A4318" s="57" t="e">
        <f aca="false">INDEX(BucketTable,MATCH(B4318,SumMonths,0),1)</f>
        <v>#N/A</v>
      </c>
      <c r="K4318" s="57" t="e">
        <f aca="false">INDEX(lava,MATCH(B4318,SumMonths,0),2)</f>
        <v>#N/A</v>
      </c>
      <c r="Y4318" s="171"/>
    </row>
    <row r="4319" customFormat="false" ht="12.75" hidden="false" customHeight="false" outlineLevel="0" collapsed="false">
      <c r="A4319" s="57" t="e">
        <f aca="false">INDEX(BucketTable,MATCH(B4319,SumMonths,0),1)</f>
        <v>#N/A</v>
      </c>
      <c r="K4319" s="57" t="e">
        <f aca="false">INDEX(lava,MATCH(B4319,SumMonths,0),2)</f>
        <v>#N/A</v>
      </c>
      <c r="Y4319" s="171"/>
    </row>
    <row r="4320" customFormat="false" ht="12.75" hidden="false" customHeight="false" outlineLevel="0" collapsed="false">
      <c r="A4320" s="57" t="e">
        <f aca="false">INDEX(BucketTable,MATCH(B4320,SumMonths,0),1)</f>
        <v>#N/A</v>
      </c>
      <c r="K4320" s="57" t="e">
        <f aca="false">INDEX(lava,MATCH(B4320,SumMonths,0),2)</f>
        <v>#N/A</v>
      </c>
      <c r="Y4320" s="171"/>
    </row>
    <row r="4321" customFormat="false" ht="12.75" hidden="false" customHeight="false" outlineLevel="0" collapsed="false">
      <c r="A4321" s="57" t="e">
        <f aca="false">INDEX(BucketTable,MATCH(B4321,SumMonths,0),1)</f>
        <v>#N/A</v>
      </c>
      <c r="K4321" s="57" t="e">
        <f aca="false">INDEX(lava,MATCH(B4321,SumMonths,0),2)</f>
        <v>#N/A</v>
      </c>
      <c r="Y4321" s="171"/>
    </row>
    <row r="4322" customFormat="false" ht="12.75" hidden="false" customHeight="false" outlineLevel="0" collapsed="false">
      <c r="A4322" s="57" t="e">
        <f aca="false">INDEX(BucketTable,MATCH(B4322,SumMonths,0),1)</f>
        <v>#N/A</v>
      </c>
      <c r="K4322" s="57" t="e">
        <f aca="false">INDEX(lava,MATCH(B4322,SumMonths,0),2)</f>
        <v>#N/A</v>
      </c>
      <c r="Y4322" s="171"/>
    </row>
    <row r="4323" customFormat="false" ht="12.75" hidden="false" customHeight="false" outlineLevel="0" collapsed="false">
      <c r="A4323" s="57" t="e">
        <f aca="false">INDEX(BucketTable,MATCH(B4323,SumMonths,0),1)</f>
        <v>#N/A</v>
      </c>
      <c r="K4323" s="57" t="e">
        <f aca="false">INDEX(lava,MATCH(B4323,SumMonths,0),2)</f>
        <v>#N/A</v>
      </c>
      <c r="Y4323" s="171"/>
    </row>
    <row r="4324" customFormat="false" ht="12.75" hidden="false" customHeight="false" outlineLevel="0" collapsed="false">
      <c r="A4324" s="57" t="e">
        <f aca="false">INDEX(BucketTable,MATCH(B4324,SumMonths,0),1)</f>
        <v>#N/A</v>
      </c>
      <c r="K4324" s="57" t="e">
        <f aca="false">INDEX(lava,MATCH(B4324,SumMonths,0),2)</f>
        <v>#N/A</v>
      </c>
      <c r="Y4324" s="171"/>
    </row>
    <row r="4325" customFormat="false" ht="12.75" hidden="false" customHeight="false" outlineLevel="0" collapsed="false">
      <c r="A4325" s="57" t="e">
        <f aca="false">INDEX(BucketTable,MATCH(B4325,SumMonths,0),1)</f>
        <v>#N/A</v>
      </c>
      <c r="K4325" s="57" t="e">
        <f aca="false">INDEX(lava,MATCH(B4325,SumMonths,0),2)</f>
        <v>#N/A</v>
      </c>
      <c r="Y4325" s="171"/>
    </row>
    <row r="4326" customFormat="false" ht="12.75" hidden="false" customHeight="false" outlineLevel="0" collapsed="false">
      <c r="A4326" s="57" t="e">
        <f aca="false">INDEX(BucketTable,MATCH(B4326,SumMonths,0),1)</f>
        <v>#N/A</v>
      </c>
      <c r="K4326" s="57" t="e">
        <f aca="false">INDEX(lava,MATCH(B4326,SumMonths,0),2)</f>
        <v>#N/A</v>
      </c>
      <c r="Y4326" s="171"/>
    </row>
    <row r="4327" customFormat="false" ht="12.75" hidden="false" customHeight="false" outlineLevel="0" collapsed="false">
      <c r="A4327" s="57" t="e">
        <f aca="false">INDEX(BucketTable,MATCH(B4327,SumMonths,0),1)</f>
        <v>#N/A</v>
      </c>
      <c r="K4327" s="57" t="e">
        <f aca="false">INDEX(lava,MATCH(B4327,SumMonths,0),2)</f>
        <v>#N/A</v>
      </c>
      <c r="Y4327" s="171"/>
    </row>
    <row r="4328" customFormat="false" ht="12.75" hidden="false" customHeight="false" outlineLevel="0" collapsed="false">
      <c r="A4328" s="57" t="e">
        <f aca="false">INDEX(BucketTable,MATCH(B4328,SumMonths,0),1)</f>
        <v>#N/A</v>
      </c>
      <c r="K4328" s="57" t="e">
        <f aca="false">INDEX(lava,MATCH(B4328,SumMonths,0),2)</f>
        <v>#N/A</v>
      </c>
      <c r="Y4328" s="171"/>
    </row>
    <row r="4329" customFormat="false" ht="12.75" hidden="false" customHeight="false" outlineLevel="0" collapsed="false">
      <c r="A4329" s="57" t="e">
        <f aca="false">INDEX(BucketTable,MATCH(B4329,SumMonths,0),1)</f>
        <v>#N/A</v>
      </c>
      <c r="K4329" s="57" t="e">
        <f aca="false">INDEX(lava,MATCH(B4329,SumMonths,0),2)</f>
        <v>#N/A</v>
      </c>
      <c r="Y4329" s="171"/>
    </row>
    <row r="4330" customFormat="false" ht="12.75" hidden="false" customHeight="false" outlineLevel="0" collapsed="false">
      <c r="A4330" s="57" t="e">
        <f aca="false">INDEX(BucketTable,MATCH(B4330,SumMonths,0),1)</f>
        <v>#N/A</v>
      </c>
      <c r="K4330" s="57" t="e">
        <f aca="false">INDEX(lava,MATCH(B4330,SumMonths,0),2)</f>
        <v>#N/A</v>
      </c>
      <c r="Y4330" s="171"/>
    </row>
    <row r="4331" customFormat="false" ht="12.75" hidden="false" customHeight="false" outlineLevel="0" collapsed="false">
      <c r="A4331" s="57" t="e">
        <f aca="false">INDEX(BucketTable,MATCH(B4331,SumMonths,0),1)</f>
        <v>#N/A</v>
      </c>
      <c r="K4331" s="57" t="e">
        <f aca="false">INDEX(lava,MATCH(B4331,SumMonths,0),2)</f>
        <v>#N/A</v>
      </c>
      <c r="Y4331" s="171"/>
    </row>
    <row r="4332" customFormat="false" ht="12.75" hidden="false" customHeight="false" outlineLevel="0" collapsed="false">
      <c r="A4332" s="57" t="e">
        <f aca="false">INDEX(BucketTable,MATCH(B4332,SumMonths,0),1)</f>
        <v>#N/A</v>
      </c>
      <c r="K4332" s="57" t="e">
        <f aca="false">INDEX(lava,MATCH(B4332,SumMonths,0),2)</f>
        <v>#N/A</v>
      </c>
      <c r="Y4332" s="171"/>
    </row>
    <row r="4333" customFormat="false" ht="12.75" hidden="false" customHeight="false" outlineLevel="0" collapsed="false">
      <c r="A4333" s="57" t="e">
        <f aca="false">INDEX(BucketTable,MATCH(B4333,SumMonths,0),1)</f>
        <v>#N/A</v>
      </c>
      <c r="K4333" s="57" t="e">
        <f aca="false">INDEX(lava,MATCH(B4333,SumMonths,0),2)</f>
        <v>#N/A</v>
      </c>
      <c r="Y4333" s="171"/>
    </row>
    <row r="4334" customFormat="false" ht="12.75" hidden="false" customHeight="false" outlineLevel="0" collapsed="false">
      <c r="A4334" s="57" t="e">
        <f aca="false">INDEX(BucketTable,MATCH(B4334,SumMonths,0),1)</f>
        <v>#N/A</v>
      </c>
      <c r="K4334" s="57" t="e">
        <f aca="false">INDEX(lava,MATCH(B4334,SumMonths,0),2)</f>
        <v>#N/A</v>
      </c>
      <c r="Y4334" s="171"/>
    </row>
    <row r="4335" customFormat="false" ht="12.75" hidden="false" customHeight="false" outlineLevel="0" collapsed="false">
      <c r="A4335" s="57" t="e">
        <f aca="false">INDEX(BucketTable,MATCH(B4335,SumMonths,0),1)</f>
        <v>#N/A</v>
      </c>
      <c r="K4335" s="57" t="e">
        <f aca="false">INDEX(lava,MATCH(B4335,SumMonths,0),2)</f>
        <v>#N/A</v>
      </c>
      <c r="Y4335" s="171"/>
    </row>
    <row r="4336" customFormat="false" ht="12.75" hidden="false" customHeight="false" outlineLevel="0" collapsed="false">
      <c r="A4336" s="57" t="e">
        <f aca="false">INDEX(BucketTable,MATCH(B4336,SumMonths,0),1)</f>
        <v>#N/A</v>
      </c>
      <c r="K4336" s="57" t="e">
        <f aca="false">INDEX(lava,MATCH(B4336,SumMonths,0),2)</f>
        <v>#N/A</v>
      </c>
      <c r="Y4336" s="171"/>
    </row>
    <row r="4337" customFormat="false" ht="12.75" hidden="false" customHeight="false" outlineLevel="0" collapsed="false">
      <c r="A4337" s="57" t="e">
        <f aca="false">INDEX(BucketTable,MATCH(B4337,SumMonths,0),1)</f>
        <v>#N/A</v>
      </c>
      <c r="K4337" s="57" t="e">
        <f aca="false">INDEX(lava,MATCH(B4337,SumMonths,0),2)</f>
        <v>#N/A</v>
      </c>
      <c r="Y4337" s="171"/>
    </row>
    <row r="4338" customFormat="false" ht="12.75" hidden="false" customHeight="false" outlineLevel="0" collapsed="false">
      <c r="A4338" s="57" t="e">
        <f aca="false">INDEX(BucketTable,MATCH(B4338,SumMonths,0),1)</f>
        <v>#N/A</v>
      </c>
      <c r="K4338" s="57" t="e">
        <f aca="false">INDEX(lava,MATCH(B4338,SumMonths,0),2)</f>
        <v>#N/A</v>
      </c>
      <c r="Y4338" s="171"/>
    </row>
    <row r="4339" customFormat="false" ht="12.75" hidden="false" customHeight="false" outlineLevel="0" collapsed="false">
      <c r="A4339" s="57" t="e">
        <f aca="false">INDEX(BucketTable,MATCH(B4339,SumMonths,0),1)</f>
        <v>#N/A</v>
      </c>
      <c r="K4339" s="57" t="e">
        <f aca="false">INDEX(lava,MATCH(B4339,SumMonths,0),2)</f>
        <v>#N/A</v>
      </c>
      <c r="Y4339" s="171"/>
    </row>
    <row r="4340" customFormat="false" ht="12.75" hidden="false" customHeight="false" outlineLevel="0" collapsed="false">
      <c r="A4340" s="57" t="e">
        <f aca="false">INDEX(BucketTable,MATCH(B4340,SumMonths,0),1)</f>
        <v>#N/A</v>
      </c>
      <c r="K4340" s="57" t="e">
        <f aca="false">INDEX(lava,MATCH(B4340,SumMonths,0),2)</f>
        <v>#N/A</v>
      </c>
      <c r="Y4340" s="171"/>
    </row>
    <row r="4341" customFormat="false" ht="12.75" hidden="false" customHeight="false" outlineLevel="0" collapsed="false">
      <c r="A4341" s="57" t="e">
        <f aca="false">INDEX(BucketTable,MATCH(B4341,SumMonths,0),1)</f>
        <v>#N/A</v>
      </c>
      <c r="K4341" s="57" t="e">
        <f aca="false">INDEX(lava,MATCH(B4341,SumMonths,0),2)</f>
        <v>#N/A</v>
      </c>
      <c r="Y4341" s="171"/>
    </row>
    <row r="4342" customFormat="false" ht="12.75" hidden="false" customHeight="false" outlineLevel="0" collapsed="false">
      <c r="A4342" s="57" t="e">
        <f aca="false">INDEX(BucketTable,MATCH(B4342,SumMonths,0),1)</f>
        <v>#N/A</v>
      </c>
      <c r="K4342" s="57" t="e">
        <f aca="false">INDEX(lava,MATCH(B4342,SumMonths,0),2)</f>
        <v>#N/A</v>
      </c>
      <c r="Y4342" s="171"/>
    </row>
    <row r="4343" customFormat="false" ht="12.75" hidden="false" customHeight="false" outlineLevel="0" collapsed="false">
      <c r="A4343" s="57" t="e">
        <f aca="false">INDEX(BucketTable,MATCH(B4343,SumMonths,0),1)</f>
        <v>#N/A</v>
      </c>
      <c r="K4343" s="57" t="e">
        <f aca="false">INDEX(lava,MATCH(B4343,SumMonths,0),2)</f>
        <v>#N/A</v>
      </c>
      <c r="Y4343" s="171"/>
    </row>
    <row r="4344" customFormat="false" ht="12.75" hidden="false" customHeight="false" outlineLevel="0" collapsed="false">
      <c r="A4344" s="57" t="e">
        <f aca="false">INDEX(BucketTable,MATCH(B4344,SumMonths,0),1)</f>
        <v>#N/A</v>
      </c>
      <c r="K4344" s="57" t="e">
        <f aca="false">INDEX(lava,MATCH(B4344,SumMonths,0),2)</f>
        <v>#N/A</v>
      </c>
      <c r="Y4344" s="171"/>
    </row>
    <row r="4345" customFormat="false" ht="12.75" hidden="false" customHeight="false" outlineLevel="0" collapsed="false">
      <c r="A4345" s="57" t="e">
        <f aca="false">INDEX(BucketTable,MATCH(B4345,SumMonths,0),1)</f>
        <v>#N/A</v>
      </c>
      <c r="K4345" s="57" t="e">
        <f aca="false">INDEX(lava,MATCH(B4345,SumMonths,0),2)</f>
        <v>#N/A</v>
      </c>
      <c r="Y4345" s="171"/>
    </row>
    <row r="4346" customFormat="false" ht="12.75" hidden="false" customHeight="false" outlineLevel="0" collapsed="false">
      <c r="A4346" s="57" t="e">
        <f aca="false">INDEX(BucketTable,MATCH(B4346,SumMonths,0),1)</f>
        <v>#N/A</v>
      </c>
      <c r="K4346" s="57" t="e">
        <f aca="false">INDEX(lava,MATCH(B4346,SumMonths,0),2)</f>
        <v>#N/A</v>
      </c>
      <c r="Y4346" s="171"/>
    </row>
    <row r="4347" customFormat="false" ht="12.75" hidden="false" customHeight="false" outlineLevel="0" collapsed="false">
      <c r="A4347" s="57" t="e">
        <f aca="false">INDEX(BucketTable,MATCH(B4347,SumMonths,0),1)</f>
        <v>#N/A</v>
      </c>
      <c r="K4347" s="57" t="e">
        <f aca="false">INDEX(lava,MATCH(B4347,SumMonths,0),2)</f>
        <v>#N/A</v>
      </c>
      <c r="Y4347" s="171"/>
    </row>
    <row r="4348" customFormat="false" ht="12.75" hidden="false" customHeight="false" outlineLevel="0" collapsed="false">
      <c r="A4348" s="57" t="e">
        <f aca="false">INDEX(BucketTable,MATCH(B4348,SumMonths,0),1)</f>
        <v>#N/A</v>
      </c>
      <c r="K4348" s="57" t="e">
        <f aca="false">INDEX(lava,MATCH(B4348,SumMonths,0),2)</f>
        <v>#N/A</v>
      </c>
      <c r="Y4348" s="171"/>
    </row>
    <row r="4349" customFormat="false" ht="12.75" hidden="false" customHeight="false" outlineLevel="0" collapsed="false">
      <c r="A4349" s="57" t="e">
        <f aca="false">INDEX(BucketTable,MATCH(B4349,SumMonths,0),1)</f>
        <v>#N/A</v>
      </c>
      <c r="K4349" s="57" t="e">
        <f aca="false">INDEX(lava,MATCH(B4349,SumMonths,0),2)</f>
        <v>#N/A</v>
      </c>
      <c r="Y4349" s="171"/>
    </row>
    <row r="4350" customFormat="false" ht="12.75" hidden="false" customHeight="false" outlineLevel="0" collapsed="false">
      <c r="A4350" s="57" t="e">
        <f aca="false">INDEX(BucketTable,MATCH(B4350,SumMonths,0),1)</f>
        <v>#N/A</v>
      </c>
      <c r="K4350" s="57" t="e">
        <f aca="false">INDEX(lava,MATCH(B4350,SumMonths,0),2)</f>
        <v>#N/A</v>
      </c>
      <c r="Y4350" s="171"/>
    </row>
    <row r="4351" customFormat="false" ht="12.75" hidden="false" customHeight="false" outlineLevel="0" collapsed="false">
      <c r="A4351" s="57" t="e">
        <f aca="false">INDEX(BucketTable,MATCH(B4351,SumMonths,0),1)</f>
        <v>#N/A</v>
      </c>
      <c r="K4351" s="57" t="e">
        <f aca="false">INDEX(lava,MATCH(B4351,SumMonths,0),2)</f>
        <v>#N/A</v>
      </c>
      <c r="Y4351" s="171"/>
    </row>
    <row r="4352" customFormat="false" ht="12.75" hidden="false" customHeight="false" outlineLevel="0" collapsed="false">
      <c r="A4352" s="57" t="e">
        <f aca="false">INDEX(BucketTable,MATCH(B4352,SumMonths,0),1)</f>
        <v>#N/A</v>
      </c>
      <c r="K4352" s="57" t="e">
        <f aca="false">INDEX(lava,MATCH(B4352,SumMonths,0),2)</f>
        <v>#N/A</v>
      </c>
      <c r="Y4352" s="171"/>
    </row>
    <row r="4353" customFormat="false" ht="12.75" hidden="false" customHeight="false" outlineLevel="0" collapsed="false">
      <c r="A4353" s="57" t="e">
        <f aca="false">INDEX(BucketTable,MATCH(B4353,SumMonths,0),1)</f>
        <v>#N/A</v>
      </c>
      <c r="K4353" s="57" t="e">
        <f aca="false">INDEX(lava,MATCH(B4353,SumMonths,0),2)</f>
        <v>#N/A</v>
      </c>
      <c r="Y4353" s="171"/>
    </row>
    <row r="4354" customFormat="false" ht="12.75" hidden="false" customHeight="false" outlineLevel="0" collapsed="false">
      <c r="A4354" s="57" t="e">
        <f aca="false">INDEX(BucketTable,MATCH(B4354,SumMonths,0),1)</f>
        <v>#N/A</v>
      </c>
      <c r="K4354" s="57" t="e">
        <f aca="false">INDEX(lava,MATCH(B4354,SumMonths,0),2)</f>
        <v>#N/A</v>
      </c>
      <c r="Y4354" s="171"/>
    </row>
    <row r="4355" customFormat="false" ht="12.75" hidden="false" customHeight="false" outlineLevel="0" collapsed="false">
      <c r="A4355" s="57" t="e">
        <f aca="false">INDEX(BucketTable,MATCH(B4355,SumMonths,0),1)</f>
        <v>#N/A</v>
      </c>
      <c r="K4355" s="57" t="e">
        <f aca="false">INDEX(lava,MATCH(B4355,SumMonths,0),2)</f>
        <v>#N/A</v>
      </c>
      <c r="Y4355" s="171"/>
    </row>
    <row r="4356" customFormat="false" ht="12.75" hidden="false" customHeight="false" outlineLevel="0" collapsed="false">
      <c r="A4356" s="57" t="e">
        <f aca="false">INDEX(BucketTable,MATCH(B4356,SumMonths,0),1)</f>
        <v>#N/A</v>
      </c>
      <c r="K4356" s="57" t="e">
        <f aca="false">INDEX(lava,MATCH(B4356,SumMonths,0),2)</f>
        <v>#N/A</v>
      </c>
      <c r="Y4356" s="171"/>
    </row>
    <row r="4357" customFormat="false" ht="12.75" hidden="false" customHeight="false" outlineLevel="0" collapsed="false">
      <c r="A4357" s="57" t="e">
        <f aca="false">INDEX(BucketTable,MATCH(B4357,SumMonths,0),1)</f>
        <v>#N/A</v>
      </c>
      <c r="K4357" s="57" t="e">
        <f aca="false">INDEX(lava,MATCH(B4357,SumMonths,0),2)</f>
        <v>#N/A</v>
      </c>
      <c r="Y4357" s="171"/>
    </row>
    <row r="4358" customFormat="false" ht="12.75" hidden="false" customHeight="false" outlineLevel="0" collapsed="false">
      <c r="A4358" s="57" t="e">
        <f aca="false">INDEX(BucketTable,MATCH(B4358,SumMonths,0),1)</f>
        <v>#N/A</v>
      </c>
      <c r="K4358" s="57" t="e">
        <f aca="false">INDEX(lava,MATCH(B4358,SumMonths,0),2)</f>
        <v>#N/A</v>
      </c>
      <c r="Y4358" s="171"/>
    </row>
    <row r="4359" customFormat="false" ht="12.75" hidden="false" customHeight="false" outlineLevel="0" collapsed="false">
      <c r="A4359" s="57" t="e">
        <f aca="false">INDEX(BucketTable,MATCH(B4359,SumMonths,0),1)</f>
        <v>#N/A</v>
      </c>
      <c r="K4359" s="57" t="e">
        <f aca="false">INDEX(lava,MATCH(B4359,SumMonths,0),2)</f>
        <v>#N/A</v>
      </c>
      <c r="Y4359" s="171"/>
    </row>
    <row r="4360" customFormat="false" ht="12.75" hidden="false" customHeight="false" outlineLevel="0" collapsed="false">
      <c r="A4360" s="57" t="e">
        <f aca="false">INDEX(BucketTable,MATCH(B4360,SumMonths,0),1)</f>
        <v>#N/A</v>
      </c>
      <c r="K4360" s="57" t="e">
        <f aca="false">INDEX(lava,MATCH(B4360,SumMonths,0),2)</f>
        <v>#N/A</v>
      </c>
      <c r="Y4360" s="171"/>
    </row>
    <row r="4361" customFormat="false" ht="12.75" hidden="false" customHeight="false" outlineLevel="0" collapsed="false">
      <c r="A4361" s="57" t="e">
        <f aca="false">INDEX(BucketTable,MATCH(B4361,SumMonths,0),1)</f>
        <v>#N/A</v>
      </c>
      <c r="K4361" s="57" t="e">
        <f aca="false">INDEX(lava,MATCH(B4361,SumMonths,0),2)</f>
        <v>#N/A</v>
      </c>
      <c r="Y4361" s="171"/>
    </row>
    <row r="4362" customFormat="false" ht="12.75" hidden="false" customHeight="false" outlineLevel="0" collapsed="false">
      <c r="A4362" s="57" t="e">
        <f aca="false">INDEX(BucketTable,MATCH(B4362,SumMonths,0),1)</f>
        <v>#N/A</v>
      </c>
      <c r="K4362" s="57" t="e">
        <f aca="false">INDEX(lava,MATCH(B4362,SumMonths,0),2)</f>
        <v>#N/A</v>
      </c>
      <c r="Y4362" s="171"/>
    </row>
    <row r="4363" customFormat="false" ht="12.75" hidden="false" customHeight="false" outlineLevel="0" collapsed="false">
      <c r="A4363" s="57" t="e">
        <f aca="false">INDEX(BucketTable,MATCH(B4363,SumMonths,0),1)</f>
        <v>#N/A</v>
      </c>
      <c r="K4363" s="57" t="e">
        <f aca="false">INDEX(lava,MATCH(B4363,SumMonths,0),2)</f>
        <v>#N/A</v>
      </c>
      <c r="Y4363" s="171"/>
    </row>
    <row r="4364" customFormat="false" ht="12.75" hidden="false" customHeight="false" outlineLevel="0" collapsed="false">
      <c r="A4364" s="57" t="e">
        <f aca="false">INDEX(BucketTable,MATCH(B4364,SumMonths,0),1)</f>
        <v>#N/A</v>
      </c>
      <c r="K4364" s="57" t="e">
        <f aca="false">INDEX(lava,MATCH(B4364,SumMonths,0),2)</f>
        <v>#N/A</v>
      </c>
      <c r="Y4364" s="171"/>
    </row>
    <row r="4365" customFormat="false" ht="12.75" hidden="false" customHeight="false" outlineLevel="0" collapsed="false">
      <c r="A4365" s="57" t="e">
        <f aca="false">INDEX(BucketTable,MATCH(B4365,SumMonths,0),1)</f>
        <v>#N/A</v>
      </c>
      <c r="K4365" s="57" t="e">
        <f aca="false">INDEX(lava,MATCH(B4365,SumMonths,0),2)</f>
        <v>#N/A</v>
      </c>
      <c r="Y4365" s="171"/>
    </row>
    <row r="4366" customFormat="false" ht="12.75" hidden="false" customHeight="false" outlineLevel="0" collapsed="false">
      <c r="A4366" s="57" t="e">
        <f aca="false">INDEX(BucketTable,MATCH(B4366,SumMonths,0),1)</f>
        <v>#N/A</v>
      </c>
      <c r="K4366" s="57" t="e">
        <f aca="false">INDEX(lava,MATCH(B4366,SumMonths,0),2)</f>
        <v>#N/A</v>
      </c>
      <c r="Y4366" s="171"/>
    </row>
    <row r="4367" customFormat="false" ht="12.75" hidden="false" customHeight="false" outlineLevel="0" collapsed="false">
      <c r="A4367" s="57" t="e">
        <f aca="false">INDEX(BucketTable,MATCH(B4367,SumMonths,0),1)</f>
        <v>#N/A</v>
      </c>
      <c r="K4367" s="57" t="e">
        <f aca="false">INDEX(lava,MATCH(B4367,SumMonths,0),2)</f>
        <v>#N/A</v>
      </c>
      <c r="Y4367" s="171"/>
    </row>
    <row r="4368" customFormat="false" ht="12.75" hidden="false" customHeight="false" outlineLevel="0" collapsed="false">
      <c r="A4368" s="57" t="e">
        <f aca="false">INDEX(BucketTable,MATCH(B4368,SumMonths,0),1)</f>
        <v>#N/A</v>
      </c>
      <c r="K4368" s="57" t="e">
        <f aca="false">INDEX(lava,MATCH(B4368,SumMonths,0),2)</f>
        <v>#N/A</v>
      </c>
      <c r="Y4368" s="171"/>
    </row>
    <row r="4369" customFormat="false" ht="12.75" hidden="false" customHeight="false" outlineLevel="0" collapsed="false">
      <c r="A4369" s="57" t="e">
        <f aca="false">INDEX(BucketTable,MATCH(B4369,SumMonths,0),1)</f>
        <v>#N/A</v>
      </c>
      <c r="K4369" s="57" t="e">
        <f aca="false">INDEX(lava,MATCH(B4369,SumMonths,0),2)</f>
        <v>#N/A</v>
      </c>
      <c r="Y4369" s="171"/>
    </row>
    <row r="4370" customFormat="false" ht="12.75" hidden="false" customHeight="false" outlineLevel="0" collapsed="false">
      <c r="A4370" s="57" t="e">
        <f aca="false">INDEX(BucketTable,MATCH(B4370,SumMonths,0),1)</f>
        <v>#N/A</v>
      </c>
      <c r="K4370" s="57" t="e">
        <f aca="false">INDEX(lava,MATCH(B4370,SumMonths,0),2)</f>
        <v>#N/A</v>
      </c>
      <c r="Y4370" s="171"/>
    </row>
    <row r="4371" customFormat="false" ht="12.75" hidden="false" customHeight="false" outlineLevel="0" collapsed="false">
      <c r="A4371" s="57" t="e">
        <f aca="false">INDEX(BucketTable,MATCH(B4371,SumMonths,0),1)</f>
        <v>#N/A</v>
      </c>
      <c r="K4371" s="57" t="e">
        <f aca="false">INDEX(lava,MATCH(B4371,SumMonths,0),2)</f>
        <v>#N/A</v>
      </c>
      <c r="Y4371" s="171"/>
    </row>
    <row r="4372" customFormat="false" ht="12.75" hidden="false" customHeight="false" outlineLevel="0" collapsed="false">
      <c r="A4372" s="57" t="e">
        <f aca="false">INDEX(BucketTable,MATCH(B4372,SumMonths,0),1)</f>
        <v>#N/A</v>
      </c>
      <c r="K4372" s="57" t="e">
        <f aca="false">INDEX(lava,MATCH(B4372,SumMonths,0),2)</f>
        <v>#N/A</v>
      </c>
      <c r="Y4372" s="171"/>
    </row>
    <row r="4373" customFormat="false" ht="12.75" hidden="false" customHeight="false" outlineLevel="0" collapsed="false">
      <c r="A4373" s="57" t="e">
        <f aca="false">INDEX(BucketTable,MATCH(B4373,SumMonths,0),1)</f>
        <v>#N/A</v>
      </c>
      <c r="K4373" s="57" t="e">
        <f aca="false">INDEX(lava,MATCH(B4373,SumMonths,0),2)</f>
        <v>#N/A</v>
      </c>
      <c r="Y4373" s="171"/>
    </row>
    <row r="4374" customFormat="false" ht="12.75" hidden="false" customHeight="false" outlineLevel="0" collapsed="false">
      <c r="A4374" s="57" t="e">
        <f aca="false">INDEX(BucketTable,MATCH(B4374,SumMonths,0),1)</f>
        <v>#N/A</v>
      </c>
      <c r="K4374" s="57" t="e">
        <f aca="false">INDEX(lava,MATCH(B4374,SumMonths,0),2)</f>
        <v>#N/A</v>
      </c>
      <c r="Y4374" s="171"/>
    </row>
    <row r="4375" customFormat="false" ht="12.75" hidden="false" customHeight="false" outlineLevel="0" collapsed="false">
      <c r="A4375" s="57" t="e">
        <f aca="false">INDEX(BucketTable,MATCH(B4375,SumMonths,0),1)</f>
        <v>#N/A</v>
      </c>
      <c r="K4375" s="57" t="e">
        <f aca="false">INDEX(lava,MATCH(B4375,SumMonths,0),2)</f>
        <v>#N/A</v>
      </c>
      <c r="Y4375" s="171"/>
    </row>
    <row r="4376" customFormat="false" ht="12.75" hidden="false" customHeight="false" outlineLevel="0" collapsed="false">
      <c r="A4376" s="57" t="e">
        <f aca="false">INDEX(BucketTable,MATCH(B4376,SumMonths,0),1)</f>
        <v>#N/A</v>
      </c>
      <c r="K4376" s="57" t="e">
        <f aca="false">INDEX(lava,MATCH(B4376,SumMonths,0),2)</f>
        <v>#N/A</v>
      </c>
      <c r="Y4376" s="171"/>
    </row>
    <row r="4377" customFormat="false" ht="12.75" hidden="false" customHeight="false" outlineLevel="0" collapsed="false">
      <c r="A4377" s="57" t="e">
        <f aca="false">INDEX(BucketTable,MATCH(B4377,SumMonths,0),1)</f>
        <v>#N/A</v>
      </c>
      <c r="K4377" s="57" t="e">
        <f aca="false">INDEX(lava,MATCH(B4377,SumMonths,0),2)</f>
        <v>#N/A</v>
      </c>
      <c r="Y4377" s="171"/>
    </row>
    <row r="4378" customFormat="false" ht="12.75" hidden="false" customHeight="false" outlineLevel="0" collapsed="false">
      <c r="A4378" s="57" t="e">
        <f aca="false">INDEX(BucketTable,MATCH(B4378,SumMonths,0),1)</f>
        <v>#N/A</v>
      </c>
      <c r="K4378" s="57" t="e">
        <f aca="false">INDEX(lava,MATCH(B4378,SumMonths,0),2)</f>
        <v>#N/A</v>
      </c>
      <c r="Y4378" s="171"/>
    </row>
    <row r="4379" customFormat="false" ht="12.75" hidden="false" customHeight="false" outlineLevel="0" collapsed="false">
      <c r="A4379" s="57" t="e">
        <f aca="false">INDEX(BucketTable,MATCH(B4379,SumMonths,0),1)</f>
        <v>#N/A</v>
      </c>
      <c r="K4379" s="57" t="e">
        <f aca="false">INDEX(lava,MATCH(B4379,SumMonths,0),2)</f>
        <v>#N/A</v>
      </c>
      <c r="Y4379" s="171"/>
    </row>
    <row r="4380" customFormat="false" ht="12.75" hidden="false" customHeight="false" outlineLevel="0" collapsed="false">
      <c r="A4380" s="57" t="e">
        <f aca="false">INDEX(BucketTable,MATCH(B4380,SumMonths,0),1)</f>
        <v>#N/A</v>
      </c>
      <c r="K4380" s="57" t="e">
        <f aca="false">INDEX(lava,MATCH(B4380,SumMonths,0),2)</f>
        <v>#N/A</v>
      </c>
      <c r="Y4380" s="171"/>
    </row>
    <row r="4381" customFormat="false" ht="12.75" hidden="false" customHeight="false" outlineLevel="0" collapsed="false">
      <c r="A4381" s="57" t="e">
        <f aca="false">INDEX(BucketTable,MATCH(B4381,SumMonths,0),1)</f>
        <v>#N/A</v>
      </c>
      <c r="K4381" s="57" t="e">
        <f aca="false">INDEX(lava,MATCH(B4381,SumMonths,0),2)</f>
        <v>#N/A</v>
      </c>
      <c r="Y4381" s="171"/>
    </row>
    <row r="4382" customFormat="false" ht="12.75" hidden="false" customHeight="false" outlineLevel="0" collapsed="false">
      <c r="A4382" s="57" t="e">
        <f aca="false">INDEX(BucketTable,MATCH(B4382,SumMonths,0),1)</f>
        <v>#N/A</v>
      </c>
      <c r="K4382" s="57" t="e">
        <f aca="false">INDEX(lava,MATCH(B4382,SumMonths,0),2)</f>
        <v>#N/A</v>
      </c>
      <c r="Y4382" s="171"/>
    </row>
    <row r="4383" customFormat="false" ht="12.75" hidden="false" customHeight="false" outlineLevel="0" collapsed="false">
      <c r="A4383" s="57" t="e">
        <f aca="false">INDEX(BucketTable,MATCH(B4383,SumMonths,0),1)</f>
        <v>#N/A</v>
      </c>
      <c r="K4383" s="57" t="e">
        <f aca="false">INDEX(lava,MATCH(B4383,SumMonths,0),2)</f>
        <v>#N/A</v>
      </c>
      <c r="Y4383" s="171"/>
    </row>
    <row r="4384" customFormat="false" ht="12.75" hidden="false" customHeight="false" outlineLevel="0" collapsed="false">
      <c r="A4384" s="57" t="e">
        <f aca="false">INDEX(BucketTable,MATCH(B4384,SumMonths,0),1)</f>
        <v>#N/A</v>
      </c>
      <c r="K4384" s="57" t="e">
        <f aca="false">INDEX(lava,MATCH(B4384,SumMonths,0),2)</f>
        <v>#N/A</v>
      </c>
      <c r="Y4384" s="171"/>
    </row>
    <row r="4385" customFormat="false" ht="12.75" hidden="false" customHeight="false" outlineLevel="0" collapsed="false">
      <c r="A4385" s="57" t="e">
        <f aca="false">INDEX(BucketTable,MATCH(B4385,SumMonths,0),1)</f>
        <v>#N/A</v>
      </c>
      <c r="K4385" s="57" t="e">
        <f aca="false">INDEX(lava,MATCH(B4385,SumMonths,0),2)</f>
        <v>#N/A</v>
      </c>
      <c r="Y4385" s="171"/>
    </row>
    <row r="4386" customFormat="false" ht="12.75" hidden="false" customHeight="false" outlineLevel="0" collapsed="false">
      <c r="A4386" s="57" t="e">
        <f aca="false">INDEX(BucketTable,MATCH(B4386,SumMonths,0),1)</f>
        <v>#N/A</v>
      </c>
      <c r="K4386" s="57" t="e">
        <f aca="false">INDEX(lava,MATCH(B4386,SumMonths,0),2)</f>
        <v>#N/A</v>
      </c>
      <c r="Y4386" s="171"/>
    </row>
    <row r="4387" customFormat="false" ht="12.75" hidden="false" customHeight="false" outlineLevel="0" collapsed="false">
      <c r="A4387" s="57" t="e">
        <f aca="false">INDEX(BucketTable,MATCH(B4387,SumMonths,0),1)</f>
        <v>#N/A</v>
      </c>
      <c r="K4387" s="57" t="e">
        <f aca="false">INDEX(lava,MATCH(B4387,SumMonths,0),2)</f>
        <v>#N/A</v>
      </c>
      <c r="Y4387" s="171"/>
    </row>
    <row r="4388" customFormat="false" ht="12.75" hidden="false" customHeight="false" outlineLevel="0" collapsed="false">
      <c r="A4388" s="57" t="e">
        <f aca="false">INDEX(BucketTable,MATCH(B4388,SumMonths,0),1)</f>
        <v>#N/A</v>
      </c>
      <c r="K4388" s="57" t="e">
        <f aca="false">INDEX(lava,MATCH(B4388,SumMonths,0),2)</f>
        <v>#N/A</v>
      </c>
      <c r="Y4388" s="171"/>
    </row>
    <row r="4389" customFormat="false" ht="12.75" hidden="false" customHeight="false" outlineLevel="0" collapsed="false">
      <c r="A4389" s="57" t="e">
        <f aca="false">INDEX(BucketTable,MATCH(B4389,SumMonths,0),1)</f>
        <v>#N/A</v>
      </c>
      <c r="K4389" s="57" t="e">
        <f aca="false">INDEX(lava,MATCH(B4389,SumMonths,0),2)</f>
        <v>#N/A</v>
      </c>
      <c r="Y4389" s="171"/>
    </row>
    <row r="4390" customFormat="false" ht="12.75" hidden="false" customHeight="false" outlineLevel="0" collapsed="false">
      <c r="A4390" s="57" t="e">
        <f aca="false">INDEX(BucketTable,MATCH(B4390,SumMonths,0),1)</f>
        <v>#N/A</v>
      </c>
      <c r="K4390" s="57" t="e">
        <f aca="false">INDEX(lava,MATCH(B4390,SumMonths,0),2)</f>
        <v>#N/A</v>
      </c>
      <c r="Y4390" s="171"/>
    </row>
    <row r="4391" customFormat="false" ht="12.75" hidden="false" customHeight="false" outlineLevel="0" collapsed="false">
      <c r="A4391" s="57" t="e">
        <f aca="false">INDEX(BucketTable,MATCH(B4391,SumMonths,0),1)</f>
        <v>#N/A</v>
      </c>
      <c r="K4391" s="57" t="e">
        <f aca="false">INDEX(lava,MATCH(B4391,SumMonths,0),2)</f>
        <v>#N/A</v>
      </c>
      <c r="Y4391" s="171"/>
    </row>
    <row r="4392" customFormat="false" ht="12.75" hidden="false" customHeight="false" outlineLevel="0" collapsed="false">
      <c r="A4392" s="57" t="e">
        <f aca="false">INDEX(BucketTable,MATCH(B4392,SumMonths,0),1)</f>
        <v>#N/A</v>
      </c>
      <c r="K4392" s="57" t="e">
        <f aca="false">INDEX(lava,MATCH(B4392,SumMonths,0),2)</f>
        <v>#N/A</v>
      </c>
      <c r="Y4392" s="171"/>
    </row>
    <row r="4393" customFormat="false" ht="12.75" hidden="false" customHeight="false" outlineLevel="0" collapsed="false">
      <c r="A4393" s="57" t="e">
        <f aca="false">INDEX(BucketTable,MATCH(B4393,SumMonths,0),1)</f>
        <v>#N/A</v>
      </c>
      <c r="K4393" s="57" t="e">
        <f aca="false">INDEX(lava,MATCH(B4393,SumMonths,0),2)</f>
        <v>#N/A</v>
      </c>
      <c r="Y4393" s="171"/>
    </row>
    <row r="4394" customFormat="false" ht="12.75" hidden="false" customHeight="false" outlineLevel="0" collapsed="false">
      <c r="A4394" s="57" t="e">
        <f aca="false">INDEX(BucketTable,MATCH(B4394,SumMonths,0),1)</f>
        <v>#N/A</v>
      </c>
      <c r="K4394" s="57" t="e">
        <f aca="false">INDEX(lava,MATCH(B4394,SumMonths,0),2)</f>
        <v>#N/A</v>
      </c>
      <c r="Y4394" s="171"/>
    </row>
    <row r="4395" customFormat="false" ht="12.75" hidden="false" customHeight="false" outlineLevel="0" collapsed="false">
      <c r="A4395" s="57" t="e">
        <f aca="false">INDEX(BucketTable,MATCH(B4395,SumMonths,0),1)</f>
        <v>#N/A</v>
      </c>
      <c r="K4395" s="57" t="e">
        <f aca="false">INDEX(lava,MATCH(B4395,SumMonths,0),2)</f>
        <v>#N/A</v>
      </c>
      <c r="Y4395" s="171"/>
    </row>
    <row r="4396" customFormat="false" ht="12.75" hidden="false" customHeight="false" outlineLevel="0" collapsed="false">
      <c r="A4396" s="57" t="e">
        <f aca="false">INDEX(BucketTable,MATCH(B4396,SumMonths,0),1)</f>
        <v>#N/A</v>
      </c>
      <c r="K4396" s="57" t="e">
        <f aca="false">INDEX(lava,MATCH(B4396,SumMonths,0),2)</f>
        <v>#N/A</v>
      </c>
      <c r="Y4396" s="171"/>
    </row>
    <row r="4397" customFormat="false" ht="12.75" hidden="false" customHeight="false" outlineLevel="0" collapsed="false">
      <c r="A4397" s="57" t="e">
        <f aca="false">INDEX(BucketTable,MATCH(B4397,SumMonths,0),1)</f>
        <v>#N/A</v>
      </c>
      <c r="K4397" s="57" t="e">
        <f aca="false">INDEX(lava,MATCH(B4397,SumMonths,0),2)</f>
        <v>#N/A</v>
      </c>
      <c r="Y4397" s="171"/>
    </row>
    <row r="4398" customFormat="false" ht="12.75" hidden="false" customHeight="false" outlineLevel="0" collapsed="false">
      <c r="A4398" s="57" t="e">
        <f aca="false">INDEX(BucketTable,MATCH(B4398,SumMonths,0),1)</f>
        <v>#N/A</v>
      </c>
      <c r="K4398" s="57" t="e">
        <f aca="false">INDEX(lava,MATCH(B4398,SumMonths,0),2)</f>
        <v>#N/A</v>
      </c>
      <c r="Y4398" s="171"/>
    </row>
    <row r="4399" customFormat="false" ht="12.75" hidden="false" customHeight="false" outlineLevel="0" collapsed="false">
      <c r="A4399" s="57" t="e">
        <f aca="false">INDEX(BucketTable,MATCH(B4399,SumMonths,0),1)</f>
        <v>#N/A</v>
      </c>
      <c r="K4399" s="57" t="e">
        <f aca="false">INDEX(lava,MATCH(B4399,SumMonths,0),2)</f>
        <v>#N/A</v>
      </c>
      <c r="Y4399" s="171"/>
    </row>
    <row r="4400" customFormat="false" ht="12.75" hidden="false" customHeight="false" outlineLevel="0" collapsed="false">
      <c r="A4400" s="57" t="e">
        <f aca="false">INDEX(BucketTable,MATCH(B4400,SumMonths,0),1)</f>
        <v>#N/A</v>
      </c>
      <c r="K4400" s="57" t="e">
        <f aca="false">INDEX(lava,MATCH(B4400,SumMonths,0),2)</f>
        <v>#N/A</v>
      </c>
      <c r="Y4400" s="171"/>
    </row>
    <row r="4401" customFormat="false" ht="12.75" hidden="false" customHeight="false" outlineLevel="0" collapsed="false">
      <c r="A4401" s="57" t="e">
        <f aca="false">INDEX(BucketTable,MATCH(B4401,SumMonths,0),1)</f>
        <v>#N/A</v>
      </c>
      <c r="K4401" s="57" t="e">
        <f aca="false">INDEX(lava,MATCH(B4401,SumMonths,0),2)</f>
        <v>#N/A</v>
      </c>
      <c r="Y4401" s="171"/>
    </row>
    <row r="4402" customFormat="false" ht="12.75" hidden="false" customHeight="false" outlineLevel="0" collapsed="false">
      <c r="A4402" s="57" t="e">
        <f aca="false">INDEX(BucketTable,MATCH(B4402,SumMonths,0),1)</f>
        <v>#N/A</v>
      </c>
      <c r="K4402" s="57" t="e">
        <f aca="false">INDEX(lava,MATCH(B4402,SumMonths,0),2)</f>
        <v>#N/A</v>
      </c>
      <c r="Y4402" s="171"/>
    </row>
    <row r="4403" customFormat="false" ht="12.75" hidden="false" customHeight="false" outlineLevel="0" collapsed="false">
      <c r="A4403" s="57" t="e">
        <f aca="false">INDEX(BucketTable,MATCH(B4403,SumMonths,0),1)</f>
        <v>#N/A</v>
      </c>
      <c r="K4403" s="57" t="e">
        <f aca="false">INDEX(lava,MATCH(B4403,SumMonths,0),2)</f>
        <v>#N/A</v>
      </c>
      <c r="Y4403" s="171"/>
    </row>
    <row r="4404" customFormat="false" ht="12.75" hidden="false" customHeight="false" outlineLevel="0" collapsed="false">
      <c r="A4404" s="57" t="e">
        <f aca="false">INDEX(BucketTable,MATCH(B4404,SumMonths,0),1)</f>
        <v>#N/A</v>
      </c>
      <c r="K4404" s="57" t="e">
        <f aca="false">INDEX(lava,MATCH(B4404,SumMonths,0),2)</f>
        <v>#N/A</v>
      </c>
      <c r="Y4404" s="171"/>
    </row>
    <row r="4405" customFormat="false" ht="12.75" hidden="false" customHeight="false" outlineLevel="0" collapsed="false">
      <c r="A4405" s="57" t="e">
        <f aca="false">INDEX(BucketTable,MATCH(B4405,SumMonths,0),1)</f>
        <v>#N/A</v>
      </c>
      <c r="K4405" s="57" t="e">
        <f aca="false">INDEX(lava,MATCH(B4405,SumMonths,0),2)</f>
        <v>#N/A</v>
      </c>
      <c r="Y4405" s="171"/>
    </row>
    <row r="4406" customFormat="false" ht="12.75" hidden="false" customHeight="false" outlineLevel="0" collapsed="false">
      <c r="A4406" s="57" t="e">
        <f aca="false">INDEX(BucketTable,MATCH(B4406,SumMonths,0),1)</f>
        <v>#N/A</v>
      </c>
      <c r="K4406" s="57" t="e">
        <f aca="false">INDEX(lava,MATCH(B4406,SumMonths,0),2)</f>
        <v>#N/A</v>
      </c>
      <c r="Y4406" s="171"/>
    </row>
    <row r="4407" customFormat="false" ht="12.75" hidden="false" customHeight="false" outlineLevel="0" collapsed="false">
      <c r="A4407" s="57" t="e">
        <f aca="false">INDEX(BucketTable,MATCH(B4407,SumMonths,0),1)</f>
        <v>#N/A</v>
      </c>
      <c r="K4407" s="57" t="e">
        <f aca="false">INDEX(lava,MATCH(B4407,SumMonths,0),2)</f>
        <v>#N/A</v>
      </c>
      <c r="Y4407" s="171"/>
    </row>
    <row r="4408" customFormat="false" ht="12.75" hidden="false" customHeight="false" outlineLevel="0" collapsed="false">
      <c r="A4408" s="57" t="e">
        <f aca="false">INDEX(BucketTable,MATCH(B4408,SumMonths,0),1)</f>
        <v>#N/A</v>
      </c>
      <c r="K4408" s="57" t="e">
        <f aca="false">INDEX(lava,MATCH(B4408,SumMonths,0),2)</f>
        <v>#N/A</v>
      </c>
      <c r="Y4408" s="171"/>
    </row>
    <row r="4409" customFormat="false" ht="12.75" hidden="false" customHeight="false" outlineLevel="0" collapsed="false">
      <c r="A4409" s="57" t="e">
        <f aca="false">INDEX(BucketTable,MATCH(B4409,SumMonths,0),1)</f>
        <v>#N/A</v>
      </c>
      <c r="K4409" s="57" t="e">
        <f aca="false">INDEX(lava,MATCH(B4409,SumMonths,0),2)</f>
        <v>#N/A</v>
      </c>
      <c r="Y4409" s="171"/>
    </row>
    <row r="4410" customFormat="false" ht="12.75" hidden="false" customHeight="false" outlineLevel="0" collapsed="false">
      <c r="A4410" s="57" t="e">
        <f aca="false">INDEX(BucketTable,MATCH(B4410,SumMonths,0),1)</f>
        <v>#N/A</v>
      </c>
      <c r="K4410" s="57" t="e">
        <f aca="false">INDEX(lava,MATCH(B4410,SumMonths,0),2)</f>
        <v>#N/A</v>
      </c>
      <c r="Y4410" s="171"/>
    </row>
    <row r="4411" customFormat="false" ht="12.75" hidden="false" customHeight="false" outlineLevel="0" collapsed="false">
      <c r="A4411" s="57" t="e">
        <f aca="false">INDEX(BucketTable,MATCH(B4411,SumMonths,0),1)</f>
        <v>#N/A</v>
      </c>
      <c r="K4411" s="57" t="e">
        <f aca="false">INDEX(lava,MATCH(B4411,SumMonths,0),2)</f>
        <v>#N/A</v>
      </c>
      <c r="Y4411" s="171"/>
    </row>
    <row r="4412" customFormat="false" ht="12.75" hidden="false" customHeight="false" outlineLevel="0" collapsed="false">
      <c r="A4412" s="57" t="e">
        <f aca="false">INDEX(BucketTable,MATCH(B4412,SumMonths,0),1)</f>
        <v>#N/A</v>
      </c>
      <c r="K4412" s="57" t="e">
        <f aca="false">INDEX(lava,MATCH(B4412,SumMonths,0),2)</f>
        <v>#N/A</v>
      </c>
      <c r="Y4412" s="171"/>
    </row>
    <row r="4413" customFormat="false" ht="12.75" hidden="false" customHeight="false" outlineLevel="0" collapsed="false">
      <c r="A4413" s="57" t="e">
        <f aca="false">INDEX(BucketTable,MATCH(B4413,SumMonths,0),1)</f>
        <v>#N/A</v>
      </c>
      <c r="K4413" s="57" t="e">
        <f aca="false">INDEX(lava,MATCH(B4413,SumMonths,0),2)</f>
        <v>#N/A</v>
      </c>
      <c r="Y4413" s="171"/>
    </row>
    <row r="4414" customFormat="false" ht="12.75" hidden="false" customHeight="false" outlineLevel="0" collapsed="false">
      <c r="A4414" s="57" t="e">
        <f aca="false">INDEX(BucketTable,MATCH(B4414,SumMonths,0),1)</f>
        <v>#N/A</v>
      </c>
      <c r="K4414" s="57" t="e">
        <f aca="false">INDEX(lava,MATCH(B4414,SumMonths,0),2)</f>
        <v>#N/A</v>
      </c>
      <c r="Y4414" s="171"/>
    </row>
    <row r="4415" customFormat="false" ht="12.75" hidden="false" customHeight="false" outlineLevel="0" collapsed="false">
      <c r="A4415" s="57" t="e">
        <f aca="false">INDEX(BucketTable,MATCH(B4415,SumMonths,0),1)</f>
        <v>#N/A</v>
      </c>
      <c r="K4415" s="57" t="e">
        <f aca="false">INDEX(lava,MATCH(B4415,SumMonths,0),2)</f>
        <v>#N/A</v>
      </c>
      <c r="Y4415" s="171"/>
    </row>
    <row r="4416" customFormat="false" ht="12.75" hidden="false" customHeight="false" outlineLevel="0" collapsed="false">
      <c r="A4416" s="57" t="e">
        <f aca="false">INDEX(BucketTable,MATCH(B4416,SumMonths,0),1)</f>
        <v>#N/A</v>
      </c>
      <c r="K4416" s="57" t="e">
        <f aca="false">INDEX(lava,MATCH(B4416,SumMonths,0),2)</f>
        <v>#N/A</v>
      </c>
      <c r="Y4416" s="171"/>
    </row>
    <row r="4417" customFormat="false" ht="12.75" hidden="false" customHeight="false" outlineLevel="0" collapsed="false">
      <c r="A4417" s="57" t="e">
        <f aca="false">INDEX(BucketTable,MATCH(B4417,SumMonths,0),1)</f>
        <v>#N/A</v>
      </c>
      <c r="K4417" s="57" t="e">
        <f aca="false">INDEX(lava,MATCH(B4417,SumMonths,0),2)</f>
        <v>#N/A</v>
      </c>
      <c r="Y4417" s="171"/>
    </row>
    <row r="4418" customFormat="false" ht="12.75" hidden="false" customHeight="false" outlineLevel="0" collapsed="false">
      <c r="A4418" s="57" t="e">
        <f aca="false">INDEX(BucketTable,MATCH(B4418,SumMonths,0),1)</f>
        <v>#N/A</v>
      </c>
      <c r="K4418" s="57" t="e">
        <f aca="false">INDEX(lava,MATCH(B4418,SumMonths,0),2)</f>
        <v>#N/A</v>
      </c>
      <c r="Y4418" s="171"/>
    </row>
    <row r="4419" customFormat="false" ht="12.75" hidden="false" customHeight="false" outlineLevel="0" collapsed="false">
      <c r="A4419" s="57" t="e">
        <f aca="false">INDEX(BucketTable,MATCH(B4419,SumMonths,0),1)</f>
        <v>#N/A</v>
      </c>
      <c r="K4419" s="57" t="e">
        <f aca="false">INDEX(lava,MATCH(B4419,SumMonths,0),2)</f>
        <v>#N/A</v>
      </c>
      <c r="Y4419" s="171"/>
    </row>
    <row r="4420" customFormat="false" ht="12.75" hidden="false" customHeight="false" outlineLevel="0" collapsed="false">
      <c r="A4420" s="57" t="e">
        <f aca="false">INDEX(BucketTable,MATCH(B4420,SumMonths,0),1)</f>
        <v>#N/A</v>
      </c>
      <c r="K4420" s="57" t="e">
        <f aca="false">INDEX(lava,MATCH(B4420,SumMonths,0),2)</f>
        <v>#N/A</v>
      </c>
      <c r="Y4420" s="171"/>
    </row>
    <row r="4421" customFormat="false" ht="12.75" hidden="false" customHeight="false" outlineLevel="0" collapsed="false">
      <c r="A4421" s="57" t="e">
        <f aca="false">INDEX(BucketTable,MATCH(B4421,SumMonths,0),1)</f>
        <v>#N/A</v>
      </c>
      <c r="K4421" s="57" t="e">
        <f aca="false">INDEX(lava,MATCH(B4421,SumMonths,0),2)</f>
        <v>#N/A</v>
      </c>
      <c r="Y4421" s="171"/>
    </row>
    <row r="4422" customFormat="false" ht="12.75" hidden="false" customHeight="false" outlineLevel="0" collapsed="false">
      <c r="A4422" s="57" t="e">
        <f aca="false">INDEX(BucketTable,MATCH(B4422,SumMonths,0),1)</f>
        <v>#N/A</v>
      </c>
      <c r="K4422" s="57" t="e">
        <f aca="false">INDEX(lava,MATCH(B4422,SumMonths,0),2)</f>
        <v>#N/A</v>
      </c>
      <c r="Y4422" s="171"/>
    </row>
    <row r="4423" customFormat="false" ht="12.75" hidden="false" customHeight="false" outlineLevel="0" collapsed="false">
      <c r="A4423" s="57" t="e">
        <f aca="false">INDEX(BucketTable,MATCH(B4423,SumMonths,0),1)</f>
        <v>#N/A</v>
      </c>
      <c r="K4423" s="57" t="e">
        <f aca="false">INDEX(lava,MATCH(B4423,SumMonths,0),2)</f>
        <v>#N/A</v>
      </c>
      <c r="Y4423" s="171"/>
    </row>
    <row r="4424" customFormat="false" ht="12.75" hidden="false" customHeight="false" outlineLevel="0" collapsed="false">
      <c r="A4424" s="57" t="e">
        <f aca="false">INDEX(BucketTable,MATCH(B4424,SumMonths,0),1)</f>
        <v>#N/A</v>
      </c>
      <c r="K4424" s="57" t="e">
        <f aca="false">INDEX(lava,MATCH(B4424,SumMonths,0),2)</f>
        <v>#N/A</v>
      </c>
      <c r="Y4424" s="171"/>
    </row>
    <row r="4425" customFormat="false" ht="12.75" hidden="false" customHeight="false" outlineLevel="0" collapsed="false">
      <c r="A4425" s="57" t="e">
        <f aca="false">INDEX(BucketTable,MATCH(B4425,SumMonths,0),1)</f>
        <v>#N/A</v>
      </c>
      <c r="K4425" s="57" t="e">
        <f aca="false">INDEX(lava,MATCH(B4425,SumMonths,0),2)</f>
        <v>#N/A</v>
      </c>
      <c r="Y4425" s="171"/>
    </row>
    <row r="4426" customFormat="false" ht="12.75" hidden="false" customHeight="false" outlineLevel="0" collapsed="false">
      <c r="A4426" s="57" t="e">
        <f aca="false">INDEX(BucketTable,MATCH(B4426,SumMonths,0),1)</f>
        <v>#N/A</v>
      </c>
      <c r="K4426" s="57" t="e">
        <f aca="false">INDEX(lava,MATCH(B4426,SumMonths,0),2)</f>
        <v>#N/A</v>
      </c>
      <c r="Y4426" s="171"/>
    </row>
    <row r="4427" customFormat="false" ht="12.75" hidden="false" customHeight="false" outlineLevel="0" collapsed="false">
      <c r="A4427" s="57" t="e">
        <f aca="false">INDEX(BucketTable,MATCH(B4427,SumMonths,0),1)</f>
        <v>#N/A</v>
      </c>
      <c r="K4427" s="57" t="e">
        <f aca="false">INDEX(lava,MATCH(B4427,SumMonths,0),2)</f>
        <v>#N/A</v>
      </c>
      <c r="Y4427" s="171"/>
    </row>
    <row r="4428" customFormat="false" ht="12.75" hidden="false" customHeight="false" outlineLevel="0" collapsed="false">
      <c r="A4428" s="57" t="e">
        <f aca="false">INDEX(BucketTable,MATCH(B4428,SumMonths,0),1)</f>
        <v>#N/A</v>
      </c>
      <c r="K4428" s="57" t="e">
        <f aca="false">INDEX(lava,MATCH(B4428,SumMonths,0),2)</f>
        <v>#N/A</v>
      </c>
      <c r="Y4428" s="171"/>
    </row>
    <row r="4429" customFormat="false" ht="12.75" hidden="false" customHeight="false" outlineLevel="0" collapsed="false">
      <c r="A4429" s="57" t="e">
        <f aca="false">INDEX(BucketTable,MATCH(B4429,SumMonths,0),1)</f>
        <v>#N/A</v>
      </c>
      <c r="K4429" s="57" t="e">
        <f aca="false">INDEX(lava,MATCH(B4429,SumMonths,0),2)</f>
        <v>#N/A</v>
      </c>
      <c r="Y4429" s="171"/>
    </row>
    <row r="4430" customFormat="false" ht="12.75" hidden="false" customHeight="false" outlineLevel="0" collapsed="false">
      <c r="A4430" s="57" t="e">
        <f aca="false">INDEX(BucketTable,MATCH(B4430,SumMonths,0),1)</f>
        <v>#N/A</v>
      </c>
      <c r="K4430" s="57" t="e">
        <f aca="false">INDEX(lava,MATCH(B4430,SumMonths,0),2)</f>
        <v>#N/A</v>
      </c>
      <c r="Y4430" s="171"/>
    </row>
    <row r="4431" customFormat="false" ht="12.75" hidden="false" customHeight="false" outlineLevel="0" collapsed="false">
      <c r="A4431" s="57" t="e">
        <f aca="false">INDEX(BucketTable,MATCH(B4431,SumMonths,0),1)</f>
        <v>#N/A</v>
      </c>
      <c r="K4431" s="57" t="e">
        <f aca="false">INDEX(lava,MATCH(B4431,SumMonths,0),2)</f>
        <v>#N/A</v>
      </c>
      <c r="Y4431" s="171"/>
    </row>
    <row r="4432" customFormat="false" ht="12.75" hidden="false" customHeight="false" outlineLevel="0" collapsed="false">
      <c r="A4432" s="57" t="e">
        <f aca="false">INDEX(BucketTable,MATCH(B4432,SumMonths,0),1)</f>
        <v>#N/A</v>
      </c>
      <c r="K4432" s="57" t="e">
        <f aca="false">INDEX(lava,MATCH(B4432,SumMonths,0),2)</f>
        <v>#N/A</v>
      </c>
      <c r="Y4432" s="171"/>
    </row>
    <row r="4433" customFormat="false" ht="12.75" hidden="false" customHeight="false" outlineLevel="0" collapsed="false">
      <c r="A4433" s="57" t="e">
        <f aca="false">INDEX(BucketTable,MATCH(B4433,SumMonths,0),1)</f>
        <v>#N/A</v>
      </c>
      <c r="K4433" s="57" t="e">
        <f aca="false">INDEX(lava,MATCH(B4433,SumMonths,0),2)</f>
        <v>#N/A</v>
      </c>
      <c r="Y4433" s="171"/>
    </row>
    <row r="4434" customFormat="false" ht="12.75" hidden="false" customHeight="false" outlineLevel="0" collapsed="false">
      <c r="A4434" s="57" t="e">
        <f aca="false">INDEX(BucketTable,MATCH(B4434,SumMonths,0),1)</f>
        <v>#N/A</v>
      </c>
      <c r="K4434" s="57" t="e">
        <f aca="false">INDEX(lava,MATCH(B4434,SumMonths,0),2)</f>
        <v>#N/A</v>
      </c>
      <c r="Y4434" s="171"/>
    </row>
    <row r="4435" customFormat="false" ht="12.75" hidden="false" customHeight="false" outlineLevel="0" collapsed="false">
      <c r="A4435" s="57" t="e">
        <f aca="false">INDEX(BucketTable,MATCH(B4435,SumMonths,0),1)</f>
        <v>#N/A</v>
      </c>
      <c r="K4435" s="57" t="e">
        <f aca="false">INDEX(lava,MATCH(B4435,SumMonths,0),2)</f>
        <v>#N/A</v>
      </c>
      <c r="Y4435" s="171"/>
    </row>
    <row r="4436" customFormat="false" ht="12.75" hidden="false" customHeight="false" outlineLevel="0" collapsed="false">
      <c r="A4436" s="57" t="e">
        <f aca="false">INDEX(BucketTable,MATCH(B4436,SumMonths,0),1)</f>
        <v>#N/A</v>
      </c>
      <c r="K4436" s="57" t="e">
        <f aca="false">INDEX(lava,MATCH(B4436,SumMonths,0),2)</f>
        <v>#N/A</v>
      </c>
      <c r="Y4436" s="171"/>
    </row>
    <row r="4437" customFormat="false" ht="12.75" hidden="false" customHeight="false" outlineLevel="0" collapsed="false">
      <c r="A4437" s="57" t="e">
        <f aca="false">INDEX(BucketTable,MATCH(B4437,SumMonths,0),1)</f>
        <v>#N/A</v>
      </c>
      <c r="K4437" s="57" t="e">
        <f aca="false">INDEX(lava,MATCH(B4437,SumMonths,0),2)</f>
        <v>#N/A</v>
      </c>
      <c r="Y4437" s="171"/>
    </row>
    <row r="4438" customFormat="false" ht="12.75" hidden="false" customHeight="false" outlineLevel="0" collapsed="false">
      <c r="A4438" s="57" t="e">
        <f aca="false">INDEX(BucketTable,MATCH(B4438,SumMonths,0),1)</f>
        <v>#N/A</v>
      </c>
      <c r="K4438" s="57" t="e">
        <f aca="false">INDEX(lava,MATCH(B4438,SumMonths,0),2)</f>
        <v>#N/A</v>
      </c>
      <c r="Y4438" s="171"/>
    </row>
    <row r="4439" customFormat="false" ht="12.75" hidden="false" customHeight="false" outlineLevel="0" collapsed="false">
      <c r="A4439" s="57" t="e">
        <f aca="false">INDEX(BucketTable,MATCH(B4439,SumMonths,0),1)</f>
        <v>#N/A</v>
      </c>
      <c r="K4439" s="57" t="e">
        <f aca="false">INDEX(lava,MATCH(B4439,SumMonths,0),2)</f>
        <v>#N/A</v>
      </c>
      <c r="Y4439" s="171"/>
    </row>
    <row r="4440" customFormat="false" ht="12.75" hidden="false" customHeight="false" outlineLevel="0" collapsed="false">
      <c r="A4440" s="57" t="e">
        <f aca="false">INDEX(BucketTable,MATCH(B4440,SumMonths,0),1)</f>
        <v>#N/A</v>
      </c>
      <c r="K4440" s="57" t="e">
        <f aca="false">INDEX(lava,MATCH(B4440,SumMonths,0),2)</f>
        <v>#N/A</v>
      </c>
      <c r="Y4440" s="171"/>
    </row>
    <row r="4441" customFormat="false" ht="12.75" hidden="false" customHeight="false" outlineLevel="0" collapsed="false">
      <c r="A4441" s="57" t="e">
        <f aca="false">INDEX(BucketTable,MATCH(B4441,SumMonths,0),1)</f>
        <v>#N/A</v>
      </c>
      <c r="K4441" s="57" t="e">
        <f aca="false">INDEX(lava,MATCH(B4441,SumMonths,0),2)</f>
        <v>#N/A</v>
      </c>
      <c r="Y4441" s="171"/>
    </row>
    <row r="4442" customFormat="false" ht="12.75" hidden="false" customHeight="false" outlineLevel="0" collapsed="false">
      <c r="A4442" s="57" t="e">
        <f aca="false">INDEX(BucketTable,MATCH(B4442,SumMonths,0),1)</f>
        <v>#N/A</v>
      </c>
      <c r="K4442" s="57" t="e">
        <f aca="false">INDEX(lava,MATCH(B4442,SumMonths,0),2)</f>
        <v>#N/A</v>
      </c>
      <c r="Y4442" s="171"/>
    </row>
    <row r="4443" customFormat="false" ht="12.75" hidden="false" customHeight="false" outlineLevel="0" collapsed="false">
      <c r="A4443" s="57" t="e">
        <f aca="false">INDEX(BucketTable,MATCH(B4443,SumMonths,0),1)</f>
        <v>#N/A</v>
      </c>
      <c r="K4443" s="57" t="e">
        <f aca="false">INDEX(lava,MATCH(B4443,SumMonths,0),2)</f>
        <v>#N/A</v>
      </c>
      <c r="Y4443" s="171"/>
    </row>
    <row r="4444" customFormat="false" ht="12.75" hidden="false" customHeight="false" outlineLevel="0" collapsed="false">
      <c r="A4444" s="57" t="e">
        <f aca="false">INDEX(BucketTable,MATCH(B4444,SumMonths,0),1)</f>
        <v>#N/A</v>
      </c>
      <c r="K4444" s="57" t="e">
        <f aca="false">INDEX(lava,MATCH(B4444,SumMonths,0),2)</f>
        <v>#N/A</v>
      </c>
      <c r="Y4444" s="171"/>
    </row>
    <row r="4445" customFormat="false" ht="12.75" hidden="false" customHeight="false" outlineLevel="0" collapsed="false">
      <c r="A4445" s="57" t="e">
        <f aca="false">INDEX(BucketTable,MATCH(B4445,SumMonths,0),1)</f>
        <v>#N/A</v>
      </c>
      <c r="K4445" s="57" t="e">
        <f aca="false">INDEX(lava,MATCH(B4445,SumMonths,0),2)</f>
        <v>#N/A</v>
      </c>
      <c r="Y4445" s="171"/>
    </row>
    <row r="4446" customFormat="false" ht="12.75" hidden="false" customHeight="false" outlineLevel="0" collapsed="false">
      <c r="A4446" s="57" t="e">
        <f aca="false">INDEX(BucketTable,MATCH(B4446,SumMonths,0),1)</f>
        <v>#N/A</v>
      </c>
      <c r="K4446" s="57" t="e">
        <f aca="false">INDEX(lava,MATCH(B4446,SumMonths,0),2)</f>
        <v>#N/A</v>
      </c>
      <c r="Y4446" s="171"/>
    </row>
    <row r="4447" customFormat="false" ht="12.75" hidden="false" customHeight="false" outlineLevel="0" collapsed="false">
      <c r="A4447" s="57" t="e">
        <f aca="false">INDEX(BucketTable,MATCH(B4447,SumMonths,0),1)</f>
        <v>#N/A</v>
      </c>
      <c r="K4447" s="57" t="e">
        <f aca="false">INDEX(lava,MATCH(B4447,SumMonths,0),2)</f>
        <v>#N/A</v>
      </c>
      <c r="Y4447" s="171"/>
    </row>
    <row r="4448" customFormat="false" ht="12.75" hidden="false" customHeight="false" outlineLevel="0" collapsed="false">
      <c r="A4448" s="57" t="e">
        <f aca="false">INDEX(BucketTable,MATCH(B4448,SumMonths,0),1)</f>
        <v>#N/A</v>
      </c>
      <c r="K4448" s="57" t="e">
        <f aca="false">INDEX(lava,MATCH(B4448,SumMonths,0),2)</f>
        <v>#N/A</v>
      </c>
      <c r="Y4448" s="171"/>
    </row>
    <row r="4449" customFormat="false" ht="12.75" hidden="false" customHeight="false" outlineLevel="0" collapsed="false">
      <c r="A4449" s="57" t="e">
        <f aca="false">INDEX(BucketTable,MATCH(B4449,SumMonths,0),1)</f>
        <v>#N/A</v>
      </c>
      <c r="K4449" s="57" t="e">
        <f aca="false">INDEX(lava,MATCH(B4449,SumMonths,0),2)</f>
        <v>#N/A</v>
      </c>
      <c r="Y4449" s="171"/>
    </row>
    <row r="4450" customFormat="false" ht="12.75" hidden="false" customHeight="false" outlineLevel="0" collapsed="false">
      <c r="A4450" s="57" t="e">
        <f aca="false">INDEX(BucketTable,MATCH(B4450,SumMonths,0),1)</f>
        <v>#N/A</v>
      </c>
      <c r="K4450" s="57" t="e">
        <f aca="false">INDEX(lava,MATCH(B4450,SumMonths,0),2)</f>
        <v>#N/A</v>
      </c>
      <c r="Y4450" s="171"/>
    </row>
    <row r="4451" customFormat="false" ht="12.75" hidden="false" customHeight="false" outlineLevel="0" collapsed="false">
      <c r="A4451" s="57" t="e">
        <f aca="false">INDEX(BucketTable,MATCH(B4451,SumMonths,0),1)</f>
        <v>#N/A</v>
      </c>
      <c r="K4451" s="57" t="e">
        <f aca="false">INDEX(lava,MATCH(B4451,SumMonths,0),2)</f>
        <v>#N/A</v>
      </c>
      <c r="Y4451" s="171"/>
    </row>
    <row r="4452" customFormat="false" ht="12.75" hidden="false" customHeight="false" outlineLevel="0" collapsed="false">
      <c r="A4452" s="57" t="e">
        <f aca="false">INDEX(BucketTable,MATCH(B4452,SumMonths,0),1)</f>
        <v>#N/A</v>
      </c>
      <c r="K4452" s="57" t="e">
        <f aca="false">INDEX(lava,MATCH(B4452,SumMonths,0),2)</f>
        <v>#N/A</v>
      </c>
      <c r="Y4452" s="171"/>
    </row>
    <row r="4453" customFormat="false" ht="12.75" hidden="false" customHeight="false" outlineLevel="0" collapsed="false">
      <c r="A4453" s="57" t="e">
        <f aca="false">INDEX(BucketTable,MATCH(B4453,SumMonths,0),1)</f>
        <v>#N/A</v>
      </c>
      <c r="K4453" s="57" t="e">
        <f aca="false">INDEX(lava,MATCH(B4453,SumMonths,0),2)</f>
        <v>#N/A</v>
      </c>
      <c r="Y4453" s="171"/>
    </row>
    <row r="4454" customFormat="false" ht="12.75" hidden="false" customHeight="false" outlineLevel="0" collapsed="false">
      <c r="A4454" s="57" t="e">
        <f aca="false">INDEX(BucketTable,MATCH(B4454,SumMonths,0),1)</f>
        <v>#N/A</v>
      </c>
      <c r="K4454" s="57" t="e">
        <f aca="false">INDEX(lava,MATCH(B4454,SumMonths,0),2)</f>
        <v>#N/A</v>
      </c>
      <c r="Y4454" s="171"/>
    </row>
    <row r="4455" customFormat="false" ht="12.75" hidden="false" customHeight="false" outlineLevel="0" collapsed="false">
      <c r="A4455" s="57" t="e">
        <f aca="false">INDEX(BucketTable,MATCH(B4455,SumMonths,0),1)</f>
        <v>#N/A</v>
      </c>
      <c r="K4455" s="57" t="e">
        <f aca="false">INDEX(lava,MATCH(B4455,SumMonths,0),2)</f>
        <v>#N/A</v>
      </c>
      <c r="Y4455" s="171"/>
    </row>
    <row r="4456" customFormat="false" ht="12.75" hidden="false" customHeight="false" outlineLevel="0" collapsed="false">
      <c r="A4456" s="57" t="e">
        <f aca="false">INDEX(BucketTable,MATCH(B4456,SumMonths,0),1)</f>
        <v>#N/A</v>
      </c>
      <c r="K4456" s="57" t="e">
        <f aca="false">INDEX(lava,MATCH(B4456,SumMonths,0),2)</f>
        <v>#N/A</v>
      </c>
      <c r="Y4456" s="171"/>
    </row>
    <row r="4457" customFormat="false" ht="12.75" hidden="false" customHeight="false" outlineLevel="0" collapsed="false">
      <c r="A4457" s="57" t="e">
        <f aca="false">INDEX(BucketTable,MATCH(B4457,SumMonths,0),1)</f>
        <v>#N/A</v>
      </c>
      <c r="K4457" s="57" t="e">
        <f aca="false">INDEX(lava,MATCH(B4457,SumMonths,0),2)</f>
        <v>#N/A</v>
      </c>
      <c r="Y4457" s="171"/>
    </row>
    <row r="4458" customFormat="false" ht="12.75" hidden="false" customHeight="false" outlineLevel="0" collapsed="false">
      <c r="A4458" s="57" t="e">
        <f aca="false">INDEX(BucketTable,MATCH(B4458,SumMonths,0),1)</f>
        <v>#N/A</v>
      </c>
      <c r="K4458" s="57" t="e">
        <f aca="false">INDEX(lava,MATCH(B4458,SumMonths,0),2)</f>
        <v>#N/A</v>
      </c>
      <c r="Y4458" s="171"/>
    </row>
    <row r="4459" customFormat="false" ht="12.75" hidden="false" customHeight="false" outlineLevel="0" collapsed="false">
      <c r="A4459" s="57" t="e">
        <f aca="false">INDEX(BucketTable,MATCH(B4459,SumMonths,0),1)</f>
        <v>#N/A</v>
      </c>
      <c r="K4459" s="57" t="e">
        <f aca="false">INDEX(lava,MATCH(B4459,SumMonths,0),2)</f>
        <v>#N/A</v>
      </c>
      <c r="Y4459" s="171"/>
    </row>
    <row r="4460" customFormat="false" ht="12.75" hidden="false" customHeight="false" outlineLevel="0" collapsed="false">
      <c r="A4460" s="57" t="e">
        <f aca="false">INDEX(BucketTable,MATCH(B4460,SumMonths,0),1)</f>
        <v>#N/A</v>
      </c>
      <c r="K4460" s="57" t="e">
        <f aca="false">INDEX(lava,MATCH(B4460,SumMonths,0),2)</f>
        <v>#N/A</v>
      </c>
      <c r="Y4460" s="171"/>
    </row>
    <row r="4461" customFormat="false" ht="12.75" hidden="false" customHeight="false" outlineLevel="0" collapsed="false">
      <c r="A4461" s="57" t="e">
        <f aca="false">INDEX(BucketTable,MATCH(B4461,SumMonths,0),1)</f>
        <v>#N/A</v>
      </c>
      <c r="K4461" s="57" t="e">
        <f aca="false">INDEX(lava,MATCH(B4461,SumMonths,0),2)</f>
        <v>#N/A</v>
      </c>
      <c r="Y4461" s="171"/>
    </row>
    <row r="4462" customFormat="false" ht="12.75" hidden="false" customHeight="false" outlineLevel="0" collapsed="false">
      <c r="A4462" s="57" t="e">
        <f aca="false">INDEX(BucketTable,MATCH(B4462,SumMonths,0),1)</f>
        <v>#N/A</v>
      </c>
      <c r="K4462" s="57" t="e">
        <f aca="false">INDEX(lava,MATCH(B4462,SumMonths,0),2)</f>
        <v>#N/A</v>
      </c>
      <c r="Y4462" s="171"/>
    </row>
    <row r="4463" customFormat="false" ht="12.75" hidden="false" customHeight="false" outlineLevel="0" collapsed="false">
      <c r="A4463" s="57" t="e">
        <f aca="false">INDEX(BucketTable,MATCH(B4463,SumMonths,0),1)</f>
        <v>#N/A</v>
      </c>
      <c r="K4463" s="57" t="e">
        <f aca="false">INDEX(lava,MATCH(B4463,SumMonths,0),2)</f>
        <v>#N/A</v>
      </c>
      <c r="Y4463" s="171"/>
    </row>
    <row r="4464" customFormat="false" ht="12.75" hidden="false" customHeight="false" outlineLevel="0" collapsed="false">
      <c r="A4464" s="57" t="e">
        <f aca="false">INDEX(BucketTable,MATCH(B4464,SumMonths,0),1)</f>
        <v>#N/A</v>
      </c>
      <c r="K4464" s="57" t="e">
        <f aca="false">INDEX(lava,MATCH(B4464,SumMonths,0),2)</f>
        <v>#N/A</v>
      </c>
      <c r="Y4464" s="171"/>
    </row>
    <row r="4465" customFormat="false" ht="12.75" hidden="false" customHeight="false" outlineLevel="0" collapsed="false">
      <c r="A4465" s="57" t="e">
        <f aca="false">INDEX(BucketTable,MATCH(B4465,SumMonths,0),1)</f>
        <v>#N/A</v>
      </c>
      <c r="K4465" s="57" t="e">
        <f aca="false">INDEX(lava,MATCH(B4465,SumMonths,0),2)</f>
        <v>#N/A</v>
      </c>
      <c r="Y4465" s="171"/>
    </row>
    <row r="4466" customFormat="false" ht="12.75" hidden="false" customHeight="false" outlineLevel="0" collapsed="false">
      <c r="A4466" s="57" t="e">
        <f aca="false">INDEX(BucketTable,MATCH(B4466,SumMonths,0),1)</f>
        <v>#N/A</v>
      </c>
      <c r="K4466" s="57" t="e">
        <f aca="false">INDEX(lava,MATCH(B4466,SumMonths,0),2)</f>
        <v>#N/A</v>
      </c>
      <c r="Y4466" s="171"/>
    </row>
    <row r="4467" customFormat="false" ht="12.75" hidden="false" customHeight="false" outlineLevel="0" collapsed="false">
      <c r="A4467" s="57" t="e">
        <f aca="false">INDEX(BucketTable,MATCH(B4467,SumMonths,0),1)</f>
        <v>#N/A</v>
      </c>
      <c r="K4467" s="57" t="e">
        <f aca="false">INDEX(lava,MATCH(B4467,SumMonths,0),2)</f>
        <v>#N/A</v>
      </c>
      <c r="Y4467" s="171"/>
    </row>
    <row r="4468" customFormat="false" ht="12.75" hidden="false" customHeight="false" outlineLevel="0" collapsed="false">
      <c r="A4468" s="57" t="e">
        <f aca="false">INDEX(BucketTable,MATCH(B4468,SumMonths,0),1)</f>
        <v>#N/A</v>
      </c>
      <c r="K4468" s="57" t="e">
        <f aca="false">INDEX(lava,MATCH(B4468,SumMonths,0),2)</f>
        <v>#N/A</v>
      </c>
      <c r="Y4468" s="171"/>
    </row>
    <row r="4469" customFormat="false" ht="12.75" hidden="false" customHeight="false" outlineLevel="0" collapsed="false">
      <c r="A4469" s="57" t="e">
        <f aca="false">INDEX(BucketTable,MATCH(B4469,SumMonths,0),1)</f>
        <v>#N/A</v>
      </c>
      <c r="K4469" s="57" t="e">
        <f aca="false">INDEX(lava,MATCH(B4469,SumMonths,0),2)</f>
        <v>#N/A</v>
      </c>
      <c r="Y4469" s="171"/>
    </row>
    <row r="4470" customFormat="false" ht="12.75" hidden="false" customHeight="false" outlineLevel="0" collapsed="false">
      <c r="A4470" s="57" t="e">
        <f aca="false">INDEX(BucketTable,MATCH(B4470,SumMonths,0),1)</f>
        <v>#N/A</v>
      </c>
      <c r="K4470" s="57" t="e">
        <f aca="false">INDEX(lava,MATCH(B4470,SumMonths,0),2)</f>
        <v>#N/A</v>
      </c>
      <c r="Y4470" s="171"/>
    </row>
    <row r="4471" customFormat="false" ht="12.75" hidden="false" customHeight="false" outlineLevel="0" collapsed="false">
      <c r="A4471" s="57" t="e">
        <f aca="false">INDEX(BucketTable,MATCH(B4471,SumMonths,0),1)</f>
        <v>#N/A</v>
      </c>
      <c r="K4471" s="57" t="e">
        <f aca="false">INDEX(lava,MATCH(B4471,SumMonths,0),2)</f>
        <v>#N/A</v>
      </c>
      <c r="Y4471" s="171"/>
    </row>
    <row r="4472" customFormat="false" ht="12.75" hidden="false" customHeight="false" outlineLevel="0" collapsed="false">
      <c r="A4472" s="57" t="e">
        <f aca="false">INDEX(BucketTable,MATCH(B4472,SumMonths,0),1)</f>
        <v>#N/A</v>
      </c>
      <c r="K4472" s="57" t="e">
        <f aca="false">INDEX(lava,MATCH(B4472,SumMonths,0),2)</f>
        <v>#N/A</v>
      </c>
      <c r="Y4472" s="171"/>
    </row>
    <row r="4473" customFormat="false" ht="12.75" hidden="false" customHeight="false" outlineLevel="0" collapsed="false">
      <c r="A4473" s="57" t="e">
        <f aca="false">INDEX(BucketTable,MATCH(B4473,SumMonths,0),1)</f>
        <v>#N/A</v>
      </c>
      <c r="K4473" s="57" t="e">
        <f aca="false">INDEX(lava,MATCH(B4473,SumMonths,0),2)</f>
        <v>#N/A</v>
      </c>
      <c r="Y4473" s="171"/>
    </row>
    <row r="4474" customFormat="false" ht="12.75" hidden="false" customHeight="false" outlineLevel="0" collapsed="false">
      <c r="A4474" s="57" t="e">
        <f aca="false">INDEX(BucketTable,MATCH(B4474,SumMonths,0),1)</f>
        <v>#N/A</v>
      </c>
      <c r="K4474" s="57" t="e">
        <f aca="false">INDEX(lava,MATCH(B4474,SumMonths,0),2)</f>
        <v>#N/A</v>
      </c>
      <c r="Y4474" s="171"/>
    </row>
    <row r="4475" customFormat="false" ht="12.75" hidden="false" customHeight="false" outlineLevel="0" collapsed="false">
      <c r="A4475" s="57" t="e">
        <f aca="false">INDEX(BucketTable,MATCH(B4475,SumMonths,0),1)</f>
        <v>#N/A</v>
      </c>
      <c r="K4475" s="57" t="e">
        <f aca="false">INDEX(lava,MATCH(B4475,SumMonths,0),2)</f>
        <v>#N/A</v>
      </c>
      <c r="Y4475" s="171"/>
    </row>
    <row r="4476" customFormat="false" ht="12.75" hidden="false" customHeight="false" outlineLevel="0" collapsed="false">
      <c r="A4476" s="57" t="e">
        <f aca="false">INDEX(BucketTable,MATCH(B4476,SumMonths,0),1)</f>
        <v>#N/A</v>
      </c>
      <c r="K4476" s="57" t="e">
        <f aca="false">INDEX(lava,MATCH(B4476,SumMonths,0),2)</f>
        <v>#N/A</v>
      </c>
      <c r="Y4476" s="171"/>
    </row>
    <row r="4477" customFormat="false" ht="12.75" hidden="false" customHeight="false" outlineLevel="0" collapsed="false">
      <c r="A4477" s="57" t="e">
        <f aca="false">INDEX(BucketTable,MATCH(B4477,SumMonths,0),1)</f>
        <v>#N/A</v>
      </c>
      <c r="K4477" s="57" t="e">
        <f aca="false">INDEX(lava,MATCH(B4477,SumMonths,0),2)</f>
        <v>#N/A</v>
      </c>
      <c r="Y4477" s="171"/>
    </row>
    <row r="4478" customFormat="false" ht="12.75" hidden="false" customHeight="false" outlineLevel="0" collapsed="false">
      <c r="A4478" s="57" t="e">
        <f aca="false">INDEX(BucketTable,MATCH(B4478,SumMonths,0),1)</f>
        <v>#N/A</v>
      </c>
      <c r="K4478" s="57" t="e">
        <f aca="false">INDEX(lava,MATCH(B4478,SumMonths,0),2)</f>
        <v>#N/A</v>
      </c>
      <c r="Y4478" s="171"/>
    </row>
    <row r="4479" customFormat="false" ht="12.75" hidden="false" customHeight="false" outlineLevel="0" collapsed="false">
      <c r="A4479" s="57" t="e">
        <f aca="false">INDEX(BucketTable,MATCH(B4479,SumMonths,0),1)</f>
        <v>#N/A</v>
      </c>
      <c r="K4479" s="57" t="e">
        <f aca="false">INDEX(lava,MATCH(B4479,SumMonths,0),2)</f>
        <v>#N/A</v>
      </c>
      <c r="Y4479" s="171"/>
    </row>
    <row r="4480" customFormat="false" ht="12.75" hidden="false" customHeight="false" outlineLevel="0" collapsed="false">
      <c r="A4480" s="57" t="e">
        <f aca="false">INDEX(BucketTable,MATCH(B4480,SumMonths,0),1)</f>
        <v>#N/A</v>
      </c>
      <c r="K4480" s="57" t="e">
        <f aca="false">INDEX(lava,MATCH(B4480,SumMonths,0),2)</f>
        <v>#N/A</v>
      </c>
      <c r="Y4480" s="171"/>
    </row>
    <row r="4481" customFormat="false" ht="12.75" hidden="false" customHeight="false" outlineLevel="0" collapsed="false">
      <c r="A4481" s="57" t="e">
        <f aca="false">INDEX(BucketTable,MATCH(B4481,SumMonths,0),1)</f>
        <v>#N/A</v>
      </c>
      <c r="K4481" s="57" t="e">
        <f aca="false">INDEX(lava,MATCH(B4481,SumMonths,0),2)</f>
        <v>#N/A</v>
      </c>
      <c r="Y4481" s="171"/>
    </row>
    <row r="4482" customFormat="false" ht="12.75" hidden="false" customHeight="false" outlineLevel="0" collapsed="false">
      <c r="A4482" s="57" t="e">
        <f aca="false">INDEX(BucketTable,MATCH(B4482,SumMonths,0),1)</f>
        <v>#N/A</v>
      </c>
      <c r="K4482" s="57" t="e">
        <f aca="false">INDEX(lava,MATCH(B4482,SumMonths,0),2)</f>
        <v>#N/A</v>
      </c>
      <c r="Y4482" s="171"/>
    </row>
    <row r="4483" customFormat="false" ht="12.75" hidden="false" customHeight="false" outlineLevel="0" collapsed="false">
      <c r="A4483" s="57" t="e">
        <f aca="false">INDEX(BucketTable,MATCH(B4483,SumMonths,0),1)</f>
        <v>#N/A</v>
      </c>
      <c r="K4483" s="57" t="e">
        <f aca="false">INDEX(lava,MATCH(B4483,SumMonths,0),2)</f>
        <v>#N/A</v>
      </c>
      <c r="Y4483" s="171"/>
    </row>
    <row r="4484" customFormat="false" ht="12.75" hidden="false" customHeight="false" outlineLevel="0" collapsed="false">
      <c r="A4484" s="57" t="e">
        <f aca="false">INDEX(BucketTable,MATCH(B4484,SumMonths,0),1)</f>
        <v>#N/A</v>
      </c>
      <c r="K4484" s="57" t="e">
        <f aca="false">INDEX(lava,MATCH(B4484,SumMonths,0),2)</f>
        <v>#N/A</v>
      </c>
      <c r="Y4484" s="171"/>
    </row>
    <row r="4485" customFormat="false" ht="12.75" hidden="false" customHeight="false" outlineLevel="0" collapsed="false">
      <c r="A4485" s="57" t="e">
        <f aca="false">INDEX(BucketTable,MATCH(B4485,SumMonths,0),1)</f>
        <v>#N/A</v>
      </c>
      <c r="K4485" s="57" t="e">
        <f aca="false">INDEX(lava,MATCH(B4485,SumMonths,0),2)</f>
        <v>#N/A</v>
      </c>
      <c r="Y4485" s="171"/>
    </row>
    <row r="4486" customFormat="false" ht="12.75" hidden="false" customHeight="false" outlineLevel="0" collapsed="false">
      <c r="A4486" s="57" t="e">
        <f aca="false">INDEX(BucketTable,MATCH(B4486,SumMonths,0),1)</f>
        <v>#N/A</v>
      </c>
      <c r="K4486" s="57" t="e">
        <f aca="false">INDEX(lava,MATCH(B4486,SumMonths,0),2)</f>
        <v>#N/A</v>
      </c>
      <c r="Y4486" s="171"/>
    </row>
    <row r="4487" customFormat="false" ht="12.75" hidden="false" customHeight="false" outlineLevel="0" collapsed="false">
      <c r="A4487" s="57" t="e">
        <f aca="false">INDEX(BucketTable,MATCH(B4487,SumMonths,0),1)</f>
        <v>#N/A</v>
      </c>
      <c r="K4487" s="57" t="e">
        <f aca="false">INDEX(lava,MATCH(B4487,SumMonths,0),2)</f>
        <v>#N/A</v>
      </c>
      <c r="Y4487" s="171"/>
    </row>
    <row r="4488" customFormat="false" ht="12.75" hidden="false" customHeight="false" outlineLevel="0" collapsed="false">
      <c r="A4488" s="57" t="e">
        <f aca="false">INDEX(BucketTable,MATCH(B4488,SumMonths,0),1)</f>
        <v>#N/A</v>
      </c>
      <c r="K4488" s="57" t="e">
        <f aca="false">INDEX(lava,MATCH(B4488,SumMonths,0),2)</f>
        <v>#N/A</v>
      </c>
      <c r="Y4488" s="171"/>
    </row>
    <row r="4489" customFormat="false" ht="12.75" hidden="false" customHeight="false" outlineLevel="0" collapsed="false">
      <c r="A4489" s="57" t="e">
        <f aca="false">INDEX(BucketTable,MATCH(B4489,SumMonths,0),1)</f>
        <v>#N/A</v>
      </c>
      <c r="K4489" s="57" t="e">
        <f aca="false">INDEX(lava,MATCH(B4489,SumMonths,0),2)</f>
        <v>#N/A</v>
      </c>
      <c r="Y4489" s="171"/>
    </row>
    <row r="4490" customFormat="false" ht="12.75" hidden="false" customHeight="false" outlineLevel="0" collapsed="false">
      <c r="A4490" s="57" t="e">
        <f aca="false">INDEX(BucketTable,MATCH(B4490,SumMonths,0),1)</f>
        <v>#N/A</v>
      </c>
      <c r="K4490" s="57" t="e">
        <f aca="false">INDEX(lava,MATCH(B4490,SumMonths,0),2)</f>
        <v>#N/A</v>
      </c>
      <c r="Y4490" s="171"/>
    </row>
    <row r="4491" customFormat="false" ht="12.75" hidden="false" customHeight="false" outlineLevel="0" collapsed="false">
      <c r="A4491" s="57" t="e">
        <f aca="false">INDEX(BucketTable,MATCH(B4491,SumMonths,0),1)</f>
        <v>#N/A</v>
      </c>
      <c r="K4491" s="57" t="e">
        <f aca="false">INDEX(lava,MATCH(B4491,SumMonths,0),2)</f>
        <v>#N/A</v>
      </c>
      <c r="Y4491" s="171"/>
    </row>
    <row r="4492" customFormat="false" ht="12.75" hidden="false" customHeight="false" outlineLevel="0" collapsed="false">
      <c r="A4492" s="57" t="e">
        <f aca="false">INDEX(BucketTable,MATCH(B4492,SumMonths,0),1)</f>
        <v>#N/A</v>
      </c>
      <c r="K4492" s="57" t="e">
        <f aca="false">INDEX(lava,MATCH(B4492,SumMonths,0),2)</f>
        <v>#N/A</v>
      </c>
      <c r="Y4492" s="171"/>
    </row>
    <row r="4493" customFormat="false" ht="12.75" hidden="false" customHeight="false" outlineLevel="0" collapsed="false">
      <c r="A4493" s="57" t="e">
        <f aca="false">INDEX(BucketTable,MATCH(B4493,SumMonths,0),1)</f>
        <v>#N/A</v>
      </c>
      <c r="K4493" s="57" t="e">
        <f aca="false">INDEX(lava,MATCH(B4493,SumMonths,0),2)</f>
        <v>#N/A</v>
      </c>
      <c r="Y4493" s="171"/>
    </row>
    <row r="4494" customFormat="false" ht="12.75" hidden="false" customHeight="false" outlineLevel="0" collapsed="false">
      <c r="A4494" s="57" t="e">
        <f aca="false">INDEX(BucketTable,MATCH(B4494,SumMonths,0),1)</f>
        <v>#N/A</v>
      </c>
      <c r="K4494" s="57" t="e">
        <f aca="false">INDEX(lava,MATCH(B4494,SumMonths,0),2)</f>
        <v>#N/A</v>
      </c>
      <c r="Y4494" s="171"/>
    </row>
    <row r="4495" customFormat="false" ht="12.75" hidden="false" customHeight="false" outlineLevel="0" collapsed="false">
      <c r="A4495" s="57" t="e">
        <f aca="false">INDEX(BucketTable,MATCH(B4495,SumMonths,0),1)</f>
        <v>#N/A</v>
      </c>
      <c r="K4495" s="57" t="e">
        <f aca="false">INDEX(lava,MATCH(B4495,SumMonths,0),2)</f>
        <v>#N/A</v>
      </c>
      <c r="Y4495" s="171"/>
    </row>
    <row r="4496" customFormat="false" ht="12.75" hidden="false" customHeight="false" outlineLevel="0" collapsed="false">
      <c r="A4496" s="57" t="e">
        <f aca="false">INDEX(BucketTable,MATCH(B4496,SumMonths,0),1)</f>
        <v>#N/A</v>
      </c>
      <c r="K4496" s="57" t="e">
        <f aca="false">INDEX(lava,MATCH(B4496,SumMonths,0),2)</f>
        <v>#N/A</v>
      </c>
      <c r="Y4496" s="171"/>
    </row>
    <row r="4497" customFormat="false" ht="12.75" hidden="false" customHeight="false" outlineLevel="0" collapsed="false">
      <c r="A4497" s="57" t="e">
        <f aca="false">INDEX(BucketTable,MATCH(B4497,SumMonths,0),1)</f>
        <v>#N/A</v>
      </c>
      <c r="K4497" s="57" t="e">
        <f aca="false">INDEX(lava,MATCH(B4497,SumMonths,0),2)</f>
        <v>#N/A</v>
      </c>
      <c r="Y4497" s="171"/>
    </row>
    <row r="4498" customFormat="false" ht="12.75" hidden="false" customHeight="false" outlineLevel="0" collapsed="false">
      <c r="A4498" s="57" t="e">
        <f aca="false">INDEX(BucketTable,MATCH(B4498,SumMonths,0),1)</f>
        <v>#N/A</v>
      </c>
      <c r="K4498" s="57" t="e">
        <f aca="false">INDEX(lava,MATCH(B4498,SumMonths,0),2)</f>
        <v>#N/A</v>
      </c>
      <c r="Y4498" s="171"/>
    </row>
    <row r="4499" customFormat="false" ht="12.75" hidden="false" customHeight="false" outlineLevel="0" collapsed="false">
      <c r="A4499" s="57" t="e">
        <f aca="false">INDEX(BucketTable,MATCH(B4499,SumMonths,0),1)</f>
        <v>#N/A</v>
      </c>
      <c r="K4499" s="57" t="e">
        <f aca="false">INDEX(lava,MATCH(B4499,SumMonths,0),2)</f>
        <v>#N/A</v>
      </c>
      <c r="Y4499" s="171"/>
    </row>
    <row r="4500" customFormat="false" ht="12.75" hidden="false" customHeight="false" outlineLevel="0" collapsed="false">
      <c r="A4500" s="57" t="e">
        <f aca="false">INDEX(BucketTable,MATCH(B4500,SumMonths,0),1)</f>
        <v>#N/A</v>
      </c>
      <c r="K4500" s="57" t="e">
        <f aca="false">INDEX(lava,MATCH(B4500,SumMonths,0),2)</f>
        <v>#N/A</v>
      </c>
      <c r="Y4500" s="171"/>
    </row>
    <row r="4501" customFormat="false" ht="12.75" hidden="false" customHeight="false" outlineLevel="0" collapsed="false">
      <c r="A4501" s="57" t="e">
        <f aca="false">INDEX(BucketTable,MATCH(B4501,SumMonths,0),1)</f>
        <v>#N/A</v>
      </c>
      <c r="K4501" s="57" t="e">
        <f aca="false">INDEX(lava,MATCH(B4501,SumMonths,0),2)</f>
        <v>#N/A</v>
      </c>
      <c r="Y4501" s="171"/>
    </row>
    <row r="4502" customFormat="false" ht="12.75" hidden="false" customHeight="false" outlineLevel="0" collapsed="false">
      <c r="A4502" s="57" t="e">
        <f aca="false">INDEX(BucketTable,MATCH(B4502,SumMonths,0),1)</f>
        <v>#N/A</v>
      </c>
      <c r="K4502" s="57" t="e">
        <f aca="false">INDEX(lava,MATCH(B4502,SumMonths,0),2)</f>
        <v>#N/A</v>
      </c>
      <c r="Y4502" s="171"/>
    </row>
    <row r="4503" customFormat="false" ht="12.75" hidden="false" customHeight="false" outlineLevel="0" collapsed="false">
      <c r="A4503" s="57" t="e">
        <f aca="false">INDEX(BucketTable,MATCH(B4503,SumMonths,0),1)</f>
        <v>#N/A</v>
      </c>
      <c r="K4503" s="57" t="e">
        <f aca="false">INDEX(lava,MATCH(B4503,SumMonths,0),2)</f>
        <v>#N/A</v>
      </c>
      <c r="Y4503" s="171"/>
    </row>
    <row r="4504" customFormat="false" ht="12.75" hidden="false" customHeight="false" outlineLevel="0" collapsed="false">
      <c r="A4504" s="57" t="e">
        <f aca="false">INDEX(BucketTable,MATCH(B4504,SumMonths,0),1)</f>
        <v>#N/A</v>
      </c>
      <c r="K4504" s="57" t="e">
        <f aca="false">INDEX(lava,MATCH(B4504,SumMonths,0),2)</f>
        <v>#N/A</v>
      </c>
      <c r="Y4504" s="171"/>
    </row>
    <row r="4505" customFormat="false" ht="12.75" hidden="false" customHeight="false" outlineLevel="0" collapsed="false">
      <c r="A4505" s="57" t="e">
        <f aca="false">INDEX(BucketTable,MATCH(B4505,SumMonths,0),1)</f>
        <v>#N/A</v>
      </c>
      <c r="K4505" s="57" t="e">
        <f aca="false">INDEX(lava,MATCH(B4505,SumMonths,0),2)</f>
        <v>#N/A</v>
      </c>
      <c r="Y4505" s="171"/>
    </row>
    <row r="4506" customFormat="false" ht="12.75" hidden="false" customHeight="false" outlineLevel="0" collapsed="false">
      <c r="A4506" s="57" t="e">
        <f aca="false">INDEX(BucketTable,MATCH(B4506,SumMonths,0),1)</f>
        <v>#N/A</v>
      </c>
      <c r="K4506" s="57" t="e">
        <f aca="false">INDEX(lava,MATCH(B4506,SumMonths,0),2)</f>
        <v>#N/A</v>
      </c>
      <c r="Y4506" s="171"/>
    </row>
    <row r="4507" customFormat="false" ht="12.75" hidden="false" customHeight="false" outlineLevel="0" collapsed="false">
      <c r="A4507" s="57" t="e">
        <f aca="false">INDEX(BucketTable,MATCH(B4507,SumMonths,0),1)</f>
        <v>#N/A</v>
      </c>
      <c r="K4507" s="57" t="e">
        <f aca="false">INDEX(lava,MATCH(B4507,SumMonths,0),2)</f>
        <v>#N/A</v>
      </c>
      <c r="Y4507" s="171"/>
    </row>
    <row r="4508" customFormat="false" ht="12.75" hidden="false" customHeight="false" outlineLevel="0" collapsed="false">
      <c r="A4508" s="57" t="e">
        <f aca="false">INDEX(BucketTable,MATCH(B4508,SumMonths,0),1)</f>
        <v>#N/A</v>
      </c>
      <c r="K4508" s="57" t="e">
        <f aca="false">INDEX(lava,MATCH(B4508,SumMonths,0),2)</f>
        <v>#N/A</v>
      </c>
      <c r="Y4508" s="171"/>
    </row>
    <row r="4509" customFormat="false" ht="12.75" hidden="false" customHeight="false" outlineLevel="0" collapsed="false">
      <c r="A4509" s="57" t="e">
        <f aca="false">INDEX(BucketTable,MATCH(B4509,SumMonths,0),1)</f>
        <v>#N/A</v>
      </c>
      <c r="K4509" s="57" t="e">
        <f aca="false">INDEX(lava,MATCH(B4509,SumMonths,0),2)</f>
        <v>#N/A</v>
      </c>
      <c r="Y4509" s="171"/>
    </row>
    <row r="4510" customFormat="false" ht="12.75" hidden="false" customHeight="false" outlineLevel="0" collapsed="false">
      <c r="A4510" s="57" t="e">
        <f aca="false">INDEX(BucketTable,MATCH(B4510,SumMonths,0),1)</f>
        <v>#N/A</v>
      </c>
      <c r="K4510" s="57" t="e">
        <f aca="false">INDEX(lava,MATCH(B4510,SumMonths,0),2)</f>
        <v>#N/A</v>
      </c>
      <c r="Y4510" s="171"/>
    </row>
    <row r="4511" customFormat="false" ht="12.75" hidden="false" customHeight="false" outlineLevel="0" collapsed="false">
      <c r="A4511" s="57" t="e">
        <f aca="false">INDEX(BucketTable,MATCH(B4511,SumMonths,0),1)</f>
        <v>#N/A</v>
      </c>
      <c r="K4511" s="57" t="e">
        <f aca="false">INDEX(lava,MATCH(B4511,SumMonths,0),2)</f>
        <v>#N/A</v>
      </c>
      <c r="Y4511" s="171"/>
    </row>
    <row r="4512" customFormat="false" ht="12.75" hidden="false" customHeight="false" outlineLevel="0" collapsed="false">
      <c r="A4512" s="57" t="e">
        <f aca="false">INDEX(BucketTable,MATCH(B4512,SumMonths,0),1)</f>
        <v>#N/A</v>
      </c>
      <c r="K4512" s="57" t="e">
        <f aca="false">INDEX(lava,MATCH(B4512,SumMonths,0),2)</f>
        <v>#N/A</v>
      </c>
      <c r="Y4512" s="171"/>
    </row>
    <row r="4513" customFormat="false" ht="12.75" hidden="false" customHeight="false" outlineLevel="0" collapsed="false">
      <c r="A4513" s="57" t="e">
        <f aca="false">INDEX(BucketTable,MATCH(B4513,SumMonths,0),1)</f>
        <v>#N/A</v>
      </c>
      <c r="K4513" s="57" t="e">
        <f aca="false">INDEX(lava,MATCH(B4513,SumMonths,0),2)</f>
        <v>#N/A</v>
      </c>
      <c r="Y4513" s="171"/>
    </row>
    <row r="4514" customFormat="false" ht="12.75" hidden="false" customHeight="false" outlineLevel="0" collapsed="false">
      <c r="A4514" s="57" t="e">
        <f aca="false">INDEX(BucketTable,MATCH(B4514,SumMonths,0),1)</f>
        <v>#N/A</v>
      </c>
      <c r="K4514" s="57" t="e">
        <f aca="false">INDEX(lava,MATCH(B4514,SumMonths,0),2)</f>
        <v>#N/A</v>
      </c>
      <c r="Y4514" s="171"/>
    </row>
    <row r="4515" customFormat="false" ht="12.75" hidden="false" customHeight="false" outlineLevel="0" collapsed="false">
      <c r="A4515" s="57" t="e">
        <f aca="false">INDEX(BucketTable,MATCH(B4515,SumMonths,0),1)</f>
        <v>#N/A</v>
      </c>
      <c r="K4515" s="57" t="e">
        <f aca="false">INDEX(lava,MATCH(B4515,SumMonths,0),2)</f>
        <v>#N/A</v>
      </c>
      <c r="Y4515" s="171"/>
    </row>
    <row r="4516" customFormat="false" ht="12.75" hidden="false" customHeight="false" outlineLevel="0" collapsed="false">
      <c r="A4516" s="57" t="e">
        <f aca="false">INDEX(BucketTable,MATCH(B4516,SumMonths,0),1)</f>
        <v>#N/A</v>
      </c>
      <c r="K4516" s="57" t="e">
        <f aca="false">INDEX(lava,MATCH(B4516,SumMonths,0),2)</f>
        <v>#N/A</v>
      </c>
      <c r="Y4516" s="171"/>
    </row>
    <row r="4517" customFormat="false" ht="12.75" hidden="false" customHeight="false" outlineLevel="0" collapsed="false">
      <c r="A4517" s="57" t="e">
        <f aca="false">INDEX(BucketTable,MATCH(B4517,SumMonths,0),1)</f>
        <v>#N/A</v>
      </c>
      <c r="K4517" s="57" t="e">
        <f aca="false">INDEX(lava,MATCH(B4517,SumMonths,0),2)</f>
        <v>#N/A</v>
      </c>
      <c r="Y4517" s="171"/>
    </row>
    <row r="4518" customFormat="false" ht="12.75" hidden="false" customHeight="false" outlineLevel="0" collapsed="false">
      <c r="A4518" s="57" t="e">
        <f aca="false">INDEX(BucketTable,MATCH(B4518,SumMonths,0),1)</f>
        <v>#N/A</v>
      </c>
      <c r="K4518" s="57" t="e">
        <f aca="false">INDEX(lava,MATCH(B4518,SumMonths,0),2)</f>
        <v>#N/A</v>
      </c>
      <c r="Y4518" s="171"/>
    </row>
    <row r="4519" customFormat="false" ht="12.75" hidden="false" customHeight="false" outlineLevel="0" collapsed="false">
      <c r="A4519" s="57" t="e">
        <f aca="false">INDEX(BucketTable,MATCH(B4519,SumMonths,0),1)</f>
        <v>#N/A</v>
      </c>
      <c r="K4519" s="57" t="e">
        <f aca="false">INDEX(lava,MATCH(B4519,SumMonths,0),2)</f>
        <v>#N/A</v>
      </c>
      <c r="Y4519" s="171"/>
    </row>
    <row r="4520" customFormat="false" ht="12.75" hidden="false" customHeight="false" outlineLevel="0" collapsed="false">
      <c r="A4520" s="57" t="e">
        <f aca="false">INDEX(BucketTable,MATCH(B4520,SumMonths,0),1)</f>
        <v>#N/A</v>
      </c>
      <c r="K4520" s="57" t="e">
        <f aca="false">INDEX(lava,MATCH(B4520,SumMonths,0),2)</f>
        <v>#N/A</v>
      </c>
      <c r="Y4520" s="171"/>
    </row>
    <row r="4521" customFormat="false" ht="12.75" hidden="false" customHeight="false" outlineLevel="0" collapsed="false">
      <c r="A4521" s="57" t="e">
        <f aca="false">INDEX(BucketTable,MATCH(B4521,SumMonths,0),1)</f>
        <v>#N/A</v>
      </c>
      <c r="K4521" s="57" t="e">
        <f aca="false">INDEX(lava,MATCH(B4521,SumMonths,0),2)</f>
        <v>#N/A</v>
      </c>
      <c r="Y4521" s="171"/>
    </row>
    <row r="4522" customFormat="false" ht="12.75" hidden="false" customHeight="false" outlineLevel="0" collapsed="false">
      <c r="A4522" s="57" t="e">
        <f aca="false">INDEX(BucketTable,MATCH(B4522,SumMonths,0),1)</f>
        <v>#N/A</v>
      </c>
      <c r="K4522" s="57" t="e">
        <f aca="false">INDEX(lava,MATCH(B4522,SumMonths,0),2)</f>
        <v>#N/A</v>
      </c>
      <c r="Y4522" s="171"/>
    </row>
    <row r="4523" customFormat="false" ht="12.75" hidden="false" customHeight="false" outlineLevel="0" collapsed="false">
      <c r="A4523" s="57" t="e">
        <f aca="false">INDEX(BucketTable,MATCH(B4523,SumMonths,0),1)</f>
        <v>#N/A</v>
      </c>
      <c r="K4523" s="57" t="e">
        <f aca="false">INDEX(lava,MATCH(B4523,SumMonths,0),2)</f>
        <v>#N/A</v>
      </c>
      <c r="Y4523" s="171"/>
    </row>
    <row r="4524" customFormat="false" ht="12.75" hidden="false" customHeight="false" outlineLevel="0" collapsed="false">
      <c r="A4524" s="57" t="e">
        <f aca="false">INDEX(BucketTable,MATCH(B4524,SumMonths,0),1)</f>
        <v>#N/A</v>
      </c>
      <c r="K4524" s="57" t="e">
        <f aca="false">INDEX(lava,MATCH(B4524,SumMonths,0),2)</f>
        <v>#N/A</v>
      </c>
      <c r="Y4524" s="171"/>
    </row>
    <row r="4525" customFormat="false" ht="12.75" hidden="false" customHeight="false" outlineLevel="0" collapsed="false">
      <c r="A4525" s="57" t="e">
        <f aca="false">INDEX(BucketTable,MATCH(B4525,SumMonths,0),1)</f>
        <v>#N/A</v>
      </c>
      <c r="K4525" s="57" t="e">
        <f aca="false">INDEX(lava,MATCH(B4525,SumMonths,0),2)</f>
        <v>#N/A</v>
      </c>
      <c r="Y4525" s="171"/>
    </row>
    <row r="4526" customFormat="false" ht="12.75" hidden="false" customHeight="false" outlineLevel="0" collapsed="false">
      <c r="A4526" s="57" t="e">
        <f aca="false">INDEX(BucketTable,MATCH(B4526,SumMonths,0),1)</f>
        <v>#N/A</v>
      </c>
      <c r="K4526" s="57" t="e">
        <f aca="false">INDEX(lava,MATCH(B4526,SumMonths,0),2)</f>
        <v>#N/A</v>
      </c>
      <c r="Y4526" s="171"/>
    </row>
    <row r="4527" customFormat="false" ht="12.75" hidden="false" customHeight="false" outlineLevel="0" collapsed="false">
      <c r="A4527" s="57" t="e">
        <f aca="false">INDEX(BucketTable,MATCH(B4527,SumMonths,0),1)</f>
        <v>#N/A</v>
      </c>
      <c r="K4527" s="57" t="e">
        <f aca="false">INDEX(lava,MATCH(B4527,SumMonths,0),2)</f>
        <v>#N/A</v>
      </c>
      <c r="Y4527" s="171"/>
    </row>
    <row r="4528" customFormat="false" ht="12.75" hidden="false" customHeight="false" outlineLevel="0" collapsed="false">
      <c r="A4528" s="57" t="e">
        <f aca="false">INDEX(BucketTable,MATCH(B4528,SumMonths,0),1)</f>
        <v>#N/A</v>
      </c>
      <c r="K4528" s="57" t="e">
        <f aca="false">INDEX(lava,MATCH(B4528,SumMonths,0),2)</f>
        <v>#N/A</v>
      </c>
      <c r="Y4528" s="171"/>
    </row>
    <row r="4529" customFormat="false" ht="12.75" hidden="false" customHeight="false" outlineLevel="0" collapsed="false">
      <c r="A4529" s="57" t="e">
        <f aca="false">INDEX(BucketTable,MATCH(B4529,SumMonths,0),1)</f>
        <v>#N/A</v>
      </c>
      <c r="K4529" s="57" t="e">
        <f aca="false">INDEX(lava,MATCH(B4529,SumMonths,0),2)</f>
        <v>#N/A</v>
      </c>
      <c r="Y4529" s="171"/>
    </row>
    <row r="4530" customFormat="false" ht="12.75" hidden="false" customHeight="false" outlineLevel="0" collapsed="false">
      <c r="A4530" s="57" t="e">
        <f aca="false">INDEX(BucketTable,MATCH(B4530,SumMonths,0),1)</f>
        <v>#N/A</v>
      </c>
      <c r="K4530" s="57" t="e">
        <f aca="false">INDEX(lava,MATCH(B4530,SumMonths,0),2)</f>
        <v>#N/A</v>
      </c>
      <c r="Y4530" s="171"/>
    </row>
    <row r="4531" customFormat="false" ht="12.75" hidden="false" customHeight="false" outlineLevel="0" collapsed="false">
      <c r="A4531" s="57" t="e">
        <f aca="false">INDEX(BucketTable,MATCH(B4531,SumMonths,0),1)</f>
        <v>#N/A</v>
      </c>
      <c r="K4531" s="57" t="e">
        <f aca="false">INDEX(lava,MATCH(B4531,SumMonths,0),2)</f>
        <v>#N/A</v>
      </c>
      <c r="Y4531" s="171"/>
    </row>
    <row r="4532" customFormat="false" ht="12.75" hidden="false" customHeight="false" outlineLevel="0" collapsed="false">
      <c r="A4532" s="57" t="e">
        <f aca="false">INDEX(BucketTable,MATCH(B4532,SumMonths,0),1)</f>
        <v>#N/A</v>
      </c>
      <c r="K4532" s="57" t="e">
        <f aca="false">INDEX(lava,MATCH(B4532,SumMonths,0),2)</f>
        <v>#N/A</v>
      </c>
      <c r="Y4532" s="171"/>
    </row>
    <row r="4533" customFormat="false" ht="12.75" hidden="false" customHeight="false" outlineLevel="0" collapsed="false">
      <c r="A4533" s="57" t="e">
        <f aca="false">INDEX(BucketTable,MATCH(B4533,SumMonths,0),1)</f>
        <v>#N/A</v>
      </c>
      <c r="K4533" s="57" t="e">
        <f aca="false">INDEX(lava,MATCH(B4533,SumMonths,0),2)</f>
        <v>#N/A</v>
      </c>
      <c r="Y4533" s="171"/>
    </row>
    <row r="4534" customFormat="false" ht="12.75" hidden="false" customHeight="false" outlineLevel="0" collapsed="false">
      <c r="A4534" s="57" t="e">
        <f aca="false">INDEX(BucketTable,MATCH(B4534,SumMonths,0),1)</f>
        <v>#N/A</v>
      </c>
      <c r="K4534" s="57" t="e">
        <f aca="false">INDEX(lava,MATCH(B4534,SumMonths,0),2)</f>
        <v>#N/A</v>
      </c>
      <c r="Y4534" s="171"/>
    </row>
    <row r="4535" customFormat="false" ht="12.75" hidden="false" customHeight="false" outlineLevel="0" collapsed="false">
      <c r="A4535" s="57" t="e">
        <f aca="false">INDEX(BucketTable,MATCH(B4535,SumMonths,0),1)</f>
        <v>#N/A</v>
      </c>
      <c r="K4535" s="57" t="e">
        <f aca="false">INDEX(lava,MATCH(B4535,SumMonths,0),2)</f>
        <v>#N/A</v>
      </c>
      <c r="Y4535" s="171"/>
    </row>
    <row r="4536" customFormat="false" ht="12.75" hidden="false" customHeight="false" outlineLevel="0" collapsed="false">
      <c r="A4536" s="57" t="e">
        <f aca="false">INDEX(BucketTable,MATCH(B4536,SumMonths,0),1)</f>
        <v>#N/A</v>
      </c>
      <c r="K4536" s="57" t="e">
        <f aca="false">INDEX(lava,MATCH(B4536,SumMonths,0),2)</f>
        <v>#N/A</v>
      </c>
      <c r="Y4536" s="171"/>
    </row>
    <row r="4537" customFormat="false" ht="12.75" hidden="false" customHeight="false" outlineLevel="0" collapsed="false">
      <c r="A4537" s="57" t="e">
        <f aca="false">INDEX(BucketTable,MATCH(B4537,SumMonths,0),1)</f>
        <v>#N/A</v>
      </c>
      <c r="K4537" s="57" t="e">
        <f aca="false">INDEX(lava,MATCH(B4537,SumMonths,0),2)</f>
        <v>#N/A</v>
      </c>
      <c r="Y4537" s="171"/>
    </row>
    <row r="4538" customFormat="false" ht="12.75" hidden="false" customHeight="false" outlineLevel="0" collapsed="false">
      <c r="A4538" s="57" t="e">
        <f aca="false">INDEX(BucketTable,MATCH(B4538,SumMonths,0),1)</f>
        <v>#N/A</v>
      </c>
      <c r="K4538" s="57" t="e">
        <f aca="false">INDEX(lava,MATCH(B4538,SumMonths,0),2)</f>
        <v>#N/A</v>
      </c>
      <c r="Y4538" s="171"/>
    </row>
    <row r="4539" customFormat="false" ht="12.75" hidden="false" customHeight="false" outlineLevel="0" collapsed="false">
      <c r="A4539" s="57" t="e">
        <f aca="false">INDEX(BucketTable,MATCH(B4539,SumMonths,0),1)</f>
        <v>#N/A</v>
      </c>
      <c r="K4539" s="57" t="e">
        <f aca="false">INDEX(lava,MATCH(B4539,SumMonths,0),2)</f>
        <v>#N/A</v>
      </c>
      <c r="Y4539" s="171"/>
    </row>
    <row r="4540" customFormat="false" ht="12.75" hidden="false" customHeight="false" outlineLevel="0" collapsed="false">
      <c r="A4540" s="57" t="e">
        <f aca="false">INDEX(BucketTable,MATCH(B4540,SumMonths,0),1)</f>
        <v>#N/A</v>
      </c>
      <c r="K4540" s="57" t="e">
        <f aca="false">INDEX(lava,MATCH(B4540,SumMonths,0),2)</f>
        <v>#N/A</v>
      </c>
      <c r="Y4540" s="171"/>
    </row>
    <row r="4541" customFormat="false" ht="12.75" hidden="false" customHeight="false" outlineLevel="0" collapsed="false">
      <c r="A4541" s="57" t="e">
        <f aca="false">INDEX(BucketTable,MATCH(B4541,SumMonths,0),1)</f>
        <v>#N/A</v>
      </c>
      <c r="K4541" s="57" t="e">
        <f aca="false">INDEX(lava,MATCH(B4541,SumMonths,0),2)</f>
        <v>#N/A</v>
      </c>
      <c r="Y4541" s="171"/>
    </row>
    <row r="4542" customFormat="false" ht="12.75" hidden="false" customHeight="false" outlineLevel="0" collapsed="false">
      <c r="A4542" s="57" t="e">
        <f aca="false">INDEX(BucketTable,MATCH(B4542,SumMonths,0),1)</f>
        <v>#N/A</v>
      </c>
      <c r="K4542" s="57" t="e">
        <f aca="false">INDEX(lava,MATCH(B4542,SumMonths,0),2)</f>
        <v>#N/A</v>
      </c>
      <c r="Y4542" s="171"/>
    </row>
    <row r="4543" customFormat="false" ht="12.75" hidden="false" customHeight="false" outlineLevel="0" collapsed="false">
      <c r="A4543" s="57" t="e">
        <f aca="false">INDEX(BucketTable,MATCH(B4543,SumMonths,0),1)</f>
        <v>#N/A</v>
      </c>
      <c r="K4543" s="57" t="e">
        <f aca="false">INDEX(lava,MATCH(B4543,SumMonths,0),2)</f>
        <v>#N/A</v>
      </c>
      <c r="Y4543" s="171"/>
    </row>
    <row r="4544" customFormat="false" ht="12.75" hidden="false" customHeight="false" outlineLevel="0" collapsed="false">
      <c r="A4544" s="57" t="e">
        <f aca="false">INDEX(BucketTable,MATCH(B4544,SumMonths,0),1)</f>
        <v>#N/A</v>
      </c>
      <c r="K4544" s="57" t="e">
        <f aca="false">INDEX(lava,MATCH(B4544,SumMonths,0),2)</f>
        <v>#N/A</v>
      </c>
      <c r="Y4544" s="171"/>
    </row>
    <row r="4545" customFormat="false" ht="12.75" hidden="false" customHeight="false" outlineLevel="0" collapsed="false">
      <c r="A4545" s="57" t="e">
        <f aca="false">INDEX(BucketTable,MATCH(B4545,SumMonths,0),1)</f>
        <v>#N/A</v>
      </c>
      <c r="K4545" s="57" t="e">
        <f aca="false">INDEX(lava,MATCH(B4545,SumMonths,0),2)</f>
        <v>#N/A</v>
      </c>
      <c r="Y4545" s="171"/>
    </row>
    <row r="4546" customFormat="false" ht="12.75" hidden="false" customHeight="false" outlineLevel="0" collapsed="false">
      <c r="A4546" s="57" t="e">
        <f aca="false">INDEX(BucketTable,MATCH(B4546,SumMonths,0),1)</f>
        <v>#N/A</v>
      </c>
      <c r="K4546" s="57" t="e">
        <f aca="false">INDEX(lava,MATCH(B4546,SumMonths,0),2)</f>
        <v>#N/A</v>
      </c>
      <c r="Y4546" s="171"/>
    </row>
    <row r="4547" customFormat="false" ht="12.75" hidden="false" customHeight="false" outlineLevel="0" collapsed="false">
      <c r="A4547" s="57" t="e">
        <f aca="false">INDEX(BucketTable,MATCH(B4547,SumMonths,0),1)</f>
        <v>#N/A</v>
      </c>
      <c r="K4547" s="57" t="e">
        <f aca="false">INDEX(lava,MATCH(B4547,SumMonths,0),2)</f>
        <v>#N/A</v>
      </c>
      <c r="Y4547" s="171"/>
    </row>
    <row r="4548" customFormat="false" ht="12.75" hidden="false" customHeight="false" outlineLevel="0" collapsed="false">
      <c r="A4548" s="57" t="e">
        <f aca="false">INDEX(BucketTable,MATCH(B4548,SumMonths,0),1)</f>
        <v>#N/A</v>
      </c>
      <c r="K4548" s="57" t="e">
        <f aca="false">INDEX(lava,MATCH(B4548,SumMonths,0),2)</f>
        <v>#N/A</v>
      </c>
      <c r="Y4548" s="171"/>
    </row>
    <row r="4549" customFormat="false" ht="12.75" hidden="false" customHeight="false" outlineLevel="0" collapsed="false">
      <c r="A4549" s="57" t="e">
        <f aca="false">INDEX(BucketTable,MATCH(B4549,SumMonths,0),1)</f>
        <v>#N/A</v>
      </c>
      <c r="K4549" s="57" t="e">
        <f aca="false">INDEX(lava,MATCH(B4549,SumMonths,0),2)</f>
        <v>#N/A</v>
      </c>
      <c r="Y4549" s="171"/>
    </row>
    <row r="4550" customFormat="false" ht="12.75" hidden="false" customHeight="false" outlineLevel="0" collapsed="false">
      <c r="A4550" s="57" t="e">
        <f aca="false">INDEX(BucketTable,MATCH(B4550,SumMonths,0),1)</f>
        <v>#N/A</v>
      </c>
      <c r="K4550" s="57" t="e">
        <f aca="false">INDEX(lava,MATCH(B4550,SumMonths,0),2)</f>
        <v>#N/A</v>
      </c>
      <c r="Y4550" s="171"/>
    </row>
    <row r="4551" customFormat="false" ht="12.75" hidden="false" customHeight="false" outlineLevel="0" collapsed="false">
      <c r="A4551" s="57" t="e">
        <f aca="false">INDEX(BucketTable,MATCH(B4551,SumMonths,0),1)</f>
        <v>#N/A</v>
      </c>
      <c r="K4551" s="57" t="e">
        <f aca="false">INDEX(lava,MATCH(B4551,SumMonths,0),2)</f>
        <v>#N/A</v>
      </c>
      <c r="Y4551" s="171"/>
    </row>
    <row r="4552" customFormat="false" ht="12.75" hidden="false" customHeight="false" outlineLevel="0" collapsed="false">
      <c r="A4552" s="57" t="e">
        <f aca="false">INDEX(BucketTable,MATCH(B4552,SumMonths,0),1)</f>
        <v>#N/A</v>
      </c>
      <c r="K4552" s="57" t="e">
        <f aca="false">INDEX(lava,MATCH(B4552,SumMonths,0),2)</f>
        <v>#N/A</v>
      </c>
      <c r="Y4552" s="171"/>
    </row>
    <row r="4553" customFormat="false" ht="12.75" hidden="false" customHeight="false" outlineLevel="0" collapsed="false">
      <c r="A4553" s="57" t="e">
        <f aca="false">INDEX(BucketTable,MATCH(B4553,SumMonths,0),1)</f>
        <v>#N/A</v>
      </c>
      <c r="K4553" s="57" t="e">
        <f aca="false">INDEX(lava,MATCH(B4553,SumMonths,0),2)</f>
        <v>#N/A</v>
      </c>
      <c r="Y4553" s="171"/>
    </row>
    <row r="4554" customFormat="false" ht="12.75" hidden="false" customHeight="false" outlineLevel="0" collapsed="false">
      <c r="A4554" s="57" t="e">
        <f aca="false">INDEX(BucketTable,MATCH(B4554,SumMonths,0),1)</f>
        <v>#N/A</v>
      </c>
      <c r="K4554" s="57" t="e">
        <f aca="false">INDEX(lava,MATCH(B4554,SumMonths,0),2)</f>
        <v>#N/A</v>
      </c>
      <c r="Y4554" s="171"/>
    </row>
    <row r="4555" customFormat="false" ht="12.75" hidden="false" customHeight="false" outlineLevel="0" collapsed="false">
      <c r="A4555" s="57" t="e">
        <f aca="false">INDEX(BucketTable,MATCH(B4555,SumMonths,0),1)</f>
        <v>#N/A</v>
      </c>
      <c r="K4555" s="57" t="e">
        <f aca="false">INDEX(lava,MATCH(B4555,SumMonths,0),2)</f>
        <v>#N/A</v>
      </c>
      <c r="Y4555" s="171"/>
    </row>
    <row r="4556" customFormat="false" ht="12.75" hidden="false" customHeight="false" outlineLevel="0" collapsed="false">
      <c r="A4556" s="57" t="e">
        <f aca="false">INDEX(BucketTable,MATCH(B4556,SumMonths,0),1)</f>
        <v>#N/A</v>
      </c>
      <c r="K4556" s="57" t="e">
        <f aca="false">INDEX(lava,MATCH(B4556,SumMonths,0),2)</f>
        <v>#N/A</v>
      </c>
      <c r="Y4556" s="171"/>
    </row>
    <row r="4557" customFormat="false" ht="12.75" hidden="false" customHeight="false" outlineLevel="0" collapsed="false">
      <c r="A4557" s="57" t="e">
        <f aca="false">INDEX(BucketTable,MATCH(B4557,SumMonths,0),1)</f>
        <v>#N/A</v>
      </c>
      <c r="K4557" s="57" t="e">
        <f aca="false">INDEX(lava,MATCH(B4557,SumMonths,0),2)</f>
        <v>#N/A</v>
      </c>
      <c r="Y4557" s="171"/>
    </row>
    <row r="4558" customFormat="false" ht="12.75" hidden="false" customHeight="false" outlineLevel="0" collapsed="false">
      <c r="A4558" s="57" t="e">
        <f aca="false">INDEX(BucketTable,MATCH(B4558,SumMonths,0),1)</f>
        <v>#N/A</v>
      </c>
      <c r="K4558" s="57" t="e">
        <f aca="false">INDEX(lava,MATCH(B4558,SumMonths,0),2)</f>
        <v>#N/A</v>
      </c>
      <c r="Y4558" s="171"/>
    </row>
    <row r="4559" customFormat="false" ht="12.75" hidden="false" customHeight="false" outlineLevel="0" collapsed="false">
      <c r="A4559" s="57" t="e">
        <f aca="false">INDEX(BucketTable,MATCH(B4559,SumMonths,0),1)</f>
        <v>#N/A</v>
      </c>
      <c r="K4559" s="57" t="e">
        <f aca="false">INDEX(lava,MATCH(B4559,SumMonths,0),2)</f>
        <v>#N/A</v>
      </c>
      <c r="Y4559" s="171"/>
    </row>
    <row r="4560" customFormat="false" ht="12.75" hidden="false" customHeight="false" outlineLevel="0" collapsed="false">
      <c r="A4560" s="57" t="e">
        <f aca="false">INDEX(BucketTable,MATCH(B4560,SumMonths,0),1)</f>
        <v>#N/A</v>
      </c>
      <c r="K4560" s="57" t="e">
        <f aca="false">INDEX(lava,MATCH(B4560,SumMonths,0),2)</f>
        <v>#N/A</v>
      </c>
      <c r="Y4560" s="171"/>
    </row>
    <row r="4561" customFormat="false" ht="12.75" hidden="false" customHeight="false" outlineLevel="0" collapsed="false">
      <c r="A4561" s="57" t="e">
        <f aca="false">INDEX(BucketTable,MATCH(B4561,SumMonths,0),1)</f>
        <v>#N/A</v>
      </c>
      <c r="K4561" s="57" t="e">
        <f aca="false">INDEX(lava,MATCH(B4561,SumMonths,0),2)</f>
        <v>#N/A</v>
      </c>
      <c r="Y4561" s="171"/>
    </row>
    <row r="4562" customFormat="false" ht="12.75" hidden="false" customHeight="false" outlineLevel="0" collapsed="false">
      <c r="A4562" s="57" t="e">
        <f aca="false">INDEX(BucketTable,MATCH(B4562,SumMonths,0),1)</f>
        <v>#N/A</v>
      </c>
      <c r="K4562" s="57" t="e">
        <f aca="false">INDEX(lava,MATCH(B4562,SumMonths,0),2)</f>
        <v>#N/A</v>
      </c>
      <c r="Y4562" s="171"/>
    </row>
    <row r="4563" customFormat="false" ht="12.75" hidden="false" customHeight="false" outlineLevel="0" collapsed="false">
      <c r="A4563" s="57" t="e">
        <f aca="false">INDEX(BucketTable,MATCH(B4563,SumMonths,0),1)</f>
        <v>#N/A</v>
      </c>
      <c r="K4563" s="57" t="e">
        <f aca="false">INDEX(lava,MATCH(B4563,SumMonths,0),2)</f>
        <v>#N/A</v>
      </c>
      <c r="Y4563" s="171"/>
    </row>
    <row r="4564" customFormat="false" ht="12.75" hidden="false" customHeight="false" outlineLevel="0" collapsed="false">
      <c r="A4564" s="57" t="e">
        <f aca="false">INDEX(BucketTable,MATCH(B4564,SumMonths,0),1)</f>
        <v>#N/A</v>
      </c>
      <c r="K4564" s="57" t="e">
        <f aca="false">INDEX(lava,MATCH(B4564,SumMonths,0),2)</f>
        <v>#N/A</v>
      </c>
      <c r="Y4564" s="171"/>
    </row>
    <row r="4565" customFormat="false" ht="12.75" hidden="false" customHeight="false" outlineLevel="0" collapsed="false">
      <c r="A4565" s="57" t="e">
        <f aca="false">INDEX(BucketTable,MATCH(B4565,SumMonths,0),1)</f>
        <v>#N/A</v>
      </c>
      <c r="K4565" s="57" t="e">
        <f aca="false">INDEX(lava,MATCH(B4565,SumMonths,0),2)</f>
        <v>#N/A</v>
      </c>
      <c r="Y4565" s="171"/>
    </row>
    <row r="4566" customFormat="false" ht="12.75" hidden="false" customHeight="false" outlineLevel="0" collapsed="false">
      <c r="A4566" s="57" t="e">
        <f aca="false">INDEX(BucketTable,MATCH(B4566,SumMonths,0),1)</f>
        <v>#N/A</v>
      </c>
      <c r="K4566" s="57" t="e">
        <f aca="false">INDEX(lava,MATCH(B4566,SumMonths,0),2)</f>
        <v>#N/A</v>
      </c>
      <c r="Y4566" s="171"/>
    </row>
    <row r="4567" customFormat="false" ht="12.75" hidden="false" customHeight="false" outlineLevel="0" collapsed="false">
      <c r="A4567" s="57" t="e">
        <f aca="false">INDEX(BucketTable,MATCH(B4567,SumMonths,0),1)</f>
        <v>#N/A</v>
      </c>
      <c r="K4567" s="57" t="e">
        <f aca="false">INDEX(lava,MATCH(B4567,SumMonths,0),2)</f>
        <v>#N/A</v>
      </c>
      <c r="Y4567" s="171"/>
    </row>
    <row r="4568" customFormat="false" ht="12.75" hidden="false" customHeight="false" outlineLevel="0" collapsed="false">
      <c r="A4568" s="57" t="e">
        <f aca="false">INDEX(BucketTable,MATCH(B4568,SumMonths,0),1)</f>
        <v>#N/A</v>
      </c>
      <c r="K4568" s="57" t="e">
        <f aca="false">INDEX(lava,MATCH(B4568,SumMonths,0),2)</f>
        <v>#N/A</v>
      </c>
      <c r="Y4568" s="171"/>
    </row>
    <row r="4569" customFormat="false" ht="12.75" hidden="false" customHeight="false" outlineLevel="0" collapsed="false">
      <c r="A4569" s="57" t="e">
        <f aca="false">INDEX(BucketTable,MATCH(B4569,SumMonths,0),1)</f>
        <v>#N/A</v>
      </c>
      <c r="K4569" s="57" t="e">
        <f aca="false">INDEX(lava,MATCH(B4569,SumMonths,0),2)</f>
        <v>#N/A</v>
      </c>
      <c r="Y4569" s="171"/>
    </row>
    <row r="4570" customFormat="false" ht="12.75" hidden="false" customHeight="false" outlineLevel="0" collapsed="false">
      <c r="A4570" s="57" t="e">
        <f aca="false">INDEX(BucketTable,MATCH(B4570,SumMonths,0),1)</f>
        <v>#N/A</v>
      </c>
      <c r="K4570" s="57" t="e">
        <f aca="false">INDEX(lava,MATCH(B4570,SumMonths,0),2)</f>
        <v>#N/A</v>
      </c>
      <c r="Y4570" s="171"/>
    </row>
    <row r="4571" customFormat="false" ht="12.75" hidden="false" customHeight="false" outlineLevel="0" collapsed="false">
      <c r="A4571" s="57" t="e">
        <f aca="false">INDEX(BucketTable,MATCH(B4571,SumMonths,0),1)</f>
        <v>#N/A</v>
      </c>
      <c r="K4571" s="57" t="e">
        <f aca="false">INDEX(lava,MATCH(B4571,SumMonths,0),2)</f>
        <v>#N/A</v>
      </c>
      <c r="Y4571" s="171"/>
    </row>
    <row r="4572" customFormat="false" ht="12.75" hidden="false" customHeight="false" outlineLevel="0" collapsed="false">
      <c r="A4572" s="57" t="e">
        <f aca="false">INDEX(BucketTable,MATCH(B4572,SumMonths,0),1)</f>
        <v>#N/A</v>
      </c>
      <c r="K4572" s="57" t="e">
        <f aca="false">INDEX(lava,MATCH(B4572,SumMonths,0),2)</f>
        <v>#N/A</v>
      </c>
      <c r="Y4572" s="171"/>
    </row>
    <row r="4573" customFormat="false" ht="12.75" hidden="false" customHeight="false" outlineLevel="0" collapsed="false">
      <c r="A4573" s="57" t="e">
        <f aca="false">INDEX(BucketTable,MATCH(B4573,SumMonths,0),1)</f>
        <v>#N/A</v>
      </c>
      <c r="K4573" s="57" t="e">
        <f aca="false">INDEX(lava,MATCH(B4573,SumMonths,0),2)</f>
        <v>#N/A</v>
      </c>
      <c r="Y4573" s="171"/>
    </row>
    <row r="4574" customFormat="false" ht="12.75" hidden="false" customHeight="false" outlineLevel="0" collapsed="false">
      <c r="A4574" s="57" t="e">
        <f aca="false">INDEX(BucketTable,MATCH(B4574,SumMonths,0),1)</f>
        <v>#N/A</v>
      </c>
      <c r="K4574" s="57" t="e">
        <f aca="false">INDEX(lava,MATCH(B4574,SumMonths,0),2)</f>
        <v>#N/A</v>
      </c>
      <c r="Y4574" s="171"/>
    </row>
    <row r="4575" customFormat="false" ht="12.75" hidden="false" customHeight="false" outlineLevel="0" collapsed="false">
      <c r="A4575" s="57" t="e">
        <f aca="false">INDEX(BucketTable,MATCH(B4575,SumMonths,0),1)</f>
        <v>#N/A</v>
      </c>
      <c r="K4575" s="57" t="e">
        <f aca="false">INDEX(lava,MATCH(B4575,SumMonths,0),2)</f>
        <v>#N/A</v>
      </c>
      <c r="Y4575" s="171"/>
    </row>
    <row r="4576" customFormat="false" ht="12.75" hidden="false" customHeight="false" outlineLevel="0" collapsed="false">
      <c r="A4576" s="57" t="e">
        <f aca="false">INDEX(BucketTable,MATCH(B4576,SumMonths,0),1)</f>
        <v>#N/A</v>
      </c>
      <c r="K4576" s="57" t="e">
        <f aca="false">INDEX(lava,MATCH(B4576,SumMonths,0),2)</f>
        <v>#N/A</v>
      </c>
      <c r="Y4576" s="171"/>
    </row>
    <row r="4577" customFormat="false" ht="12.75" hidden="false" customHeight="false" outlineLevel="0" collapsed="false">
      <c r="A4577" s="57" t="e">
        <f aca="false">INDEX(BucketTable,MATCH(B4577,SumMonths,0),1)</f>
        <v>#N/A</v>
      </c>
      <c r="K4577" s="57" t="e">
        <f aca="false">INDEX(lava,MATCH(B4577,SumMonths,0),2)</f>
        <v>#N/A</v>
      </c>
      <c r="Y4577" s="171"/>
    </row>
    <row r="4578" customFormat="false" ht="12.75" hidden="false" customHeight="false" outlineLevel="0" collapsed="false">
      <c r="A4578" s="57" t="e">
        <f aca="false">INDEX(BucketTable,MATCH(B4578,SumMonths,0),1)</f>
        <v>#N/A</v>
      </c>
      <c r="K4578" s="57" t="e">
        <f aca="false">INDEX(lava,MATCH(B4578,SumMonths,0),2)</f>
        <v>#N/A</v>
      </c>
      <c r="Y4578" s="171"/>
    </row>
    <row r="4579" customFormat="false" ht="12.75" hidden="false" customHeight="false" outlineLevel="0" collapsed="false">
      <c r="A4579" s="57" t="e">
        <f aca="false">INDEX(BucketTable,MATCH(B4579,SumMonths,0),1)</f>
        <v>#N/A</v>
      </c>
      <c r="K4579" s="57" t="e">
        <f aca="false">INDEX(lava,MATCH(B4579,SumMonths,0),2)</f>
        <v>#N/A</v>
      </c>
      <c r="Y4579" s="171"/>
    </row>
    <row r="4580" customFormat="false" ht="12.75" hidden="false" customHeight="false" outlineLevel="0" collapsed="false">
      <c r="A4580" s="57" t="e">
        <f aca="false">INDEX(BucketTable,MATCH(B4580,SumMonths,0),1)</f>
        <v>#N/A</v>
      </c>
      <c r="K4580" s="57" t="e">
        <f aca="false">INDEX(lava,MATCH(B4580,SumMonths,0),2)</f>
        <v>#N/A</v>
      </c>
      <c r="Y4580" s="171"/>
    </row>
    <row r="4581" customFormat="false" ht="12.75" hidden="false" customHeight="false" outlineLevel="0" collapsed="false">
      <c r="A4581" s="57" t="e">
        <f aca="false">INDEX(BucketTable,MATCH(B4581,SumMonths,0),1)</f>
        <v>#N/A</v>
      </c>
      <c r="K4581" s="57" t="e">
        <f aca="false">INDEX(lava,MATCH(B4581,SumMonths,0),2)</f>
        <v>#N/A</v>
      </c>
      <c r="Y4581" s="171"/>
    </row>
    <row r="4582" customFormat="false" ht="12.75" hidden="false" customHeight="false" outlineLevel="0" collapsed="false">
      <c r="A4582" s="57" t="e">
        <f aca="false">INDEX(BucketTable,MATCH(B4582,SumMonths,0),1)</f>
        <v>#N/A</v>
      </c>
      <c r="K4582" s="57" t="e">
        <f aca="false">INDEX(lava,MATCH(B4582,SumMonths,0),2)</f>
        <v>#N/A</v>
      </c>
      <c r="Y4582" s="171"/>
    </row>
    <row r="4583" customFormat="false" ht="12.75" hidden="false" customHeight="false" outlineLevel="0" collapsed="false">
      <c r="A4583" s="57" t="e">
        <f aca="false">INDEX(BucketTable,MATCH(B4583,SumMonths,0),1)</f>
        <v>#N/A</v>
      </c>
      <c r="K4583" s="57" t="e">
        <f aca="false">INDEX(lava,MATCH(B4583,SumMonths,0),2)</f>
        <v>#N/A</v>
      </c>
      <c r="Y4583" s="171"/>
    </row>
    <row r="4584" customFormat="false" ht="12.75" hidden="false" customHeight="false" outlineLevel="0" collapsed="false">
      <c r="A4584" s="57" t="e">
        <f aca="false">INDEX(BucketTable,MATCH(B4584,SumMonths,0),1)</f>
        <v>#N/A</v>
      </c>
      <c r="K4584" s="57" t="e">
        <f aca="false">INDEX(lava,MATCH(B4584,SumMonths,0),2)</f>
        <v>#N/A</v>
      </c>
      <c r="Y4584" s="171"/>
    </row>
    <row r="4585" customFormat="false" ht="12.75" hidden="false" customHeight="false" outlineLevel="0" collapsed="false">
      <c r="A4585" s="57" t="e">
        <f aca="false">INDEX(BucketTable,MATCH(B4585,SumMonths,0),1)</f>
        <v>#N/A</v>
      </c>
      <c r="K4585" s="57" t="e">
        <f aca="false">INDEX(lava,MATCH(B4585,SumMonths,0),2)</f>
        <v>#N/A</v>
      </c>
      <c r="Y4585" s="171"/>
    </row>
    <row r="4586" customFormat="false" ht="12.75" hidden="false" customHeight="false" outlineLevel="0" collapsed="false">
      <c r="A4586" s="57" t="e">
        <f aca="false">INDEX(BucketTable,MATCH(B4586,SumMonths,0),1)</f>
        <v>#N/A</v>
      </c>
      <c r="K4586" s="57" t="e">
        <f aca="false">INDEX(lava,MATCH(B4586,SumMonths,0),2)</f>
        <v>#N/A</v>
      </c>
      <c r="Y4586" s="171"/>
    </row>
    <row r="4587" customFormat="false" ht="12.75" hidden="false" customHeight="false" outlineLevel="0" collapsed="false">
      <c r="A4587" s="57" t="e">
        <f aca="false">INDEX(BucketTable,MATCH(B4587,SumMonths,0),1)</f>
        <v>#N/A</v>
      </c>
      <c r="K4587" s="57" t="e">
        <f aca="false">INDEX(lava,MATCH(B4587,SumMonths,0),2)</f>
        <v>#N/A</v>
      </c>
      <c r="Y4587" s="171"/>
    </row>
    <row r="4588" customFormat="false" ht="12.75" hidden="false" customHeight="false" outlineLevel="0" collapsed="false">
      <c r="A4588" s="57" t="e">
        <f aca="false">INDEX(BucketTable,MATCH(B4588,SumMonths,0),1)</f>
        <v>#N/A</v>
      </c>
      <c r="K4588" s="57" t="e">
        <f aca="false">INDEX(lava,MATCH(B4588,SumMonths,0),2)</f>
        <v>#N/A</v>
      </c>
      <c r="Y4588" s="171"/>
    </row>
    <row r="4589" customFormat="false" ht="12.75" hidden="false" customHeight="false" outlineLevel="0" collapsed="false">
      <c r="A4589" s="57" t="e">
        <f aca="false">INDEX(BucketTable,MATCH(B4589,SumMonths,0),1)</f>
        <v>#N/A</v>
      </c>
      <c r="K4589" s="57" t="e">
        <f aca="false">INDEX(lava,MATCH(B4589,SumMonths,0),2)</f>
        <v>#N/A</v>
      </c>
      <c r="Y4589" s="171"/>
    </row>
    <row r="4590" customFormat="false" ht="12.75" hidden="false" customHeight="false" outlineLevel="0" collapsed="false">
      <c r="A4590" s="57" t="e">
        <f aca="false">INDEX(BucketTable,MATCH(B4590,SumMonths,0),1)</f>
        <v>#N/A</v>
      </c>
      <c r="K4590" s="57" t="e">
        <f aca="false">INDEX(lava,MATCH(B4590,SumMonths,0),2)</f>
        <v>#N/A</v>
      </c>
      <c r="Y4590" s="171"/>
    </row>
    <row r="4591" customFormat="false" ht="12.75" hidden="false" customHeight="false" outlineLevel="0" collapsed="false">
      <c r="A4591" s="57" t="e">
        <f aca="false">INDEX(BucketTable,MATCH(B4591,SumMonths,0),1)</f>
        <v>#N/A</v>
      </c>
      <c r="K4591" s="57" t="e">
        <f aca="false">INDEX(lava,MATCH(B4591,SumMonths,0),2)</f>
        <v>#N/A</v>
      </c>
      <c r="Y4591" s="171"/>
    </row>
    <row r="4592" customFormat="false" ht="12.75" hidden="false" customHeight="false" outlineLevel="0" collapsed="false">
      <c r="A4592" s="57" t="e">
        <f aca="false">INDEX(BucketTable,MATCH(B4592,SumMonths,0),1)</f>
        <v>#N/A</v>
      </c>
      <c r="K4592" s="57" t="e">
        <f aca="false">INDEX(lava,MATCH(B4592,SumMonths,0),2)</f>
        <v>#N/A</v>
      </c>
      <c r="Y4592" s="171"/>
    </row>
    <row r="4593" customFormat="false" ht="12.75" hidden="false" customHeight="false" outlineLevel="0" collapsed="false">
      <c r="A4593" s="57" t="e">
        <f aca="false">INDEX(BucketTable,MATCH(B4593,SumMonths,0),1)</f>
        <v>#N/A</v>
      </c>
      <c r="K4593" s="57" t="e">
        <f aca="false">INDEX(lava,MATCH(B4593,SumMonths,0),2)</f>
        <v>#N/A</v>
      </c>
      <c r="Y4593" s="171"/>
    </row>
    <row r="4594" customFormat="false" ht="12.75" hidden="false" customHeight="false" outlineLevel="0" collapsed="false">
      <c r="A4594" s="57" t="e">
        <f aca="false">INDEX(BucketTable,MATCH(B4594,SumMonths,0),1)</f>
        <v>#N/A</v>
      </c>
      <c r="K4594" s="57" t="e">
        <f aca="false">INDEX(lava,MATCH(B4594,SumMonths,0),2)</f>
        <v>#N/A</v>
      </c>
      <c r="Y4594" s="171"/>
    </row>
    <row r="4595" customFormat="false" ht="12.75" hidden="false" customHeight="false" outlineLevel="0" collapsed="false">
      <c r="A4595" s="57" t="e">
        <f aca="false">INDEX(BucketTable,MATCH(B4595,SumMonths,0),1)</f>
        <v>#N/A</v>
      </c>
      <c r="K4595" s="57" t="e">
        <f aca="false">INDEX(lava,MATCH(B4595,SumMonths,0),2)</f>
        <v>#N/A</v>
      </c>
      <c r="Y4595" s="171"/>
    </row>
    <row r="4596" customFormat="false" ht="12.75" hidden="false" customHeight="false" outlineLevel="0" collapsed="false">
      <c r="A4596" s="57" t="e">
        <f aca="false">INDEX(BucketTable,MATCH(B4596,SumMonths,0),1)</f>
        <v>#N/A</v>
      </c>
      <c r="K4596" s="57" t="e">
        <f aca="false">INDEX(lava,MATCH(B4596,SumMonths,0),2)</f>
        <v>#N/A</v>
      </c>
      <c r="Y4596" s="171"/>
    </row>
    <row r="4597" customFormat="false" ht="12.75" hidden="false" customHeight="false" outlineLevel="0" collapsed="false">
      <c r="A4597" s="57" t="e">
        <f aca="false">INDEX(BucketTable,MATCH(B4597,SumMonths,0),1)</f>
        <v>#N/A</v>
      </c>
      <c r="K4597" s="57" t="e">
        <f aca="false">INDEX(lava,MATCH(B4597,SumMonths,0),2)</f>
        <v>#N/A</v>
      </c>
      <c r="Y4597" s="171"/>
    </row>
    <row r="4598" customFormat="false" ht="12.75" hidden="false" customHeight="false" outlineLevel="0" collapsed="false">
      <c r="A4598" s="57" t="e">
        <f aca="false">INDEX(BucketTable,MATCH(B4598,SumMonths,0),1)</f>
        <v>#N/A</v>
      </c>
      <c r="K4598" s="57" t="e">
        <f aca="false">INDEX(lava,MATCH(B4598,SumMonths,0),2)</f>
        <v>#N/A</v>
      </c>
      <c r="Y4598" s="171"/>
    </row>
    <row r="4599" customFormat="false" ht="12.75" hidden="false" customHeight="false" outlineLevel="0" collapsed="false">
      <c r="A4599" s="57" t="e">
        <f aca="false">INDEX(BucketTable,MATCH(B4599,SumMonths,0),1)</f>
        <v>#N/A</v>
      </c>
      <c r="K4599" s="57" t="e">
        <f aca="false">INDEX(lava,MATCH(B4599,SumMonths,0),2)</f>
        <v>#N/A</v>
      </c>
      <c r="Y4599" s="171"/>
    </row>
    <row r="4600" customFormat="false" ht="12.75" hidden="false" customHeight="false" outlineLevel="0" collapsed="false">
      <c r="A4600" s="57" t="e">
        <f aca="false">INDEX(BucketTable,MATCH(B4600,SumMonths,0),1)</f>
        <v>#N/A</v>
      </c>
      <c r="K4600" s="57" t="e">
        <f aca="false">INDEX(lava,MATCH(B4600,SumMonths,0),2)</f>
        <v>#N/A</v>
      </c>
      <c r="Y4600" s="171"/>
    </row>
    <row r="4601" customFormat="false" ht="12.75" hidden="false" customHeight="false" outlineLevel="0" collapsed="false">
      <c r="A4601" s="57" t="e">
        <f aca="false">INDEX(BucketTable,MATCH(B4601,SumMonths,0),1)</f>
        <v>#N/A</v>
      </c>
      <c r="K4601" s="57" t="e">
        <f aca="false">INDEX(lava,MATCH(B4601,SumMonths,0),2)</f>
        <v>#N/A</v>
      </c>
      <c r="Y4601" s="171"/>
    </row>
    <row r="4602" customFormat="false" ht="12.75" hidden="false" customHeight="false" outlineLevel="0" collapsed="false">
      <c r="A4602" s="57" t="e">
        <f aca="false">INDEX(BucketTable,MATCH(B4602,SumMonths,0),1)</f>
        <v>#N/A</v>
      </c>
      <c r="K4602" s="57" t="e">
        <f aca="false">INDEX(lava,MATCH(B4602,SumMonths,0),2)</f>
        <v>#N/A</v>
      </c>
      <c r="Y4602" s="171"/>
    </row>
    <row r="4603" customFormat="false" ht="12.75" hidden="false" customHeight="false" outlineLevel="0" collapsed="false">
      <c r="A4603" s="57" t="e">
        <f aca="false">INDEX(BucketTable,MATCH(B4603,SumMonths,0),1)</f>
        <v>#N/A</v>
      </c>
      <c r="K4603" s="57" t="e">
        <f aca="false">INDEX(lava,MATCH(B4603,SumMonths,0),2)</f>
        <v>#N/A</v>
      </c>
      <c r="Y4603" s="171"/>
    </row>
    <row r="4604" customFormat="false" ht="12.75" hidden="false" customHeight="false" outlineLevel="0" collapsed="false">
      <c r="A4604" s="57" t="e">
        <f aca="false">INDEX(BucketTable,MATCH(B4604,SumMonths,0),1)</f>
        <v>#N/A</v>
      </c>
      <c r="K4604" s="57" t="e">
        <f aca="false">INDEX(lava,MATCH(B4604,SumMonths,0),2)</f>
        <v>#N/A</v>
      </c>
      <c r="Y4604" s="171"/>
    </row>
    <row r="4605" customFormat="false" ht="12.75" hidden="false" customHeight="false" outlineLevel="0" collapsed="false">
      <c r="A4605" s="57" t="e">
        <f aca="false">INDEX(BucketTable,MATCH(B4605,SumMonths,0),1)</f>
        <v>#N/A</v>
      </c>
      <c r="K4605" s="57" t="e">
        <f aca="false">INDEX(lava,MATCH(B4605,SumMonths,0),2)</f>
        <v>#N/A</v>
      </c>
      <c r="Y4605" s="171"/>
    </row>
    <row r="4606" customFormat="false" ht="12.75" hidden="false" customHeight="false" outlineLevel="0" collapsed="false">
      <c r="A4606" s="57" t="e">
        <f aca="false">INDEX(BucketTable,MATCH(B4606,SumMonths,0),1)</f>
        <v>#N/A</v>
      </c>
      <c r="K4606" s="57" t="e">
        <f aca="false">INDEX(lava,MATCH(B4606,SumMonths,0),2)</f>
        <v>#N/A</v>
      </c>
      <c r="Y4606" s="171"/>
    </row>
    <row r="4607" customFormat="false" ht="12.75" hidden="false" customHeight="false" outlineLevel="0" collapsed="false">
      <c r="A4607" s="57" t="e">
        <f aca="false">INDEX(BucketTable,MATCH(B4607,SumMonths,0),1)</f>
        <v>#N/A</v>
      </c>
      <c r="K4607" s="57" t="e">
        <f aca="false">INDEX(lava,MATCH(B4607,SumMonths,0),2)</f>
        <v>#N/A</v>
      </c>
      <c r="Y4607" s="171"/>
    </row>
    <row r="4608" customFormat="false" ht="12.75" hidden="false" customHeight="false" outlineLevel="0" collapsed="false">
      <c r="A4608" s="57" t="e">
        <f aca="false">INDEX(BucketTable,MATCH(B4608,SumMonths,0),1)</f>
        <v>#N/A</v>
      </c>
      <c r="K4608" s="57" t="e">
        <f aca="false">INDEX(lava,MATCH(B4608,SumMonths,0),2)</f>
        <v>#N/A</v>
      </c>
      <c r="Y4608" s="171"/>
    </row>
    <row r="4609" customFormat="false" ht="12.75" hidden="false" customHeight="false" outlineLevel="0" collapsed="false">
      <c r="A4609" s="57" t="e">
        <f aca="false">INDEX(BucketTable,MATCH(B4609,SumMonths,0),1)</f>
        <v>#N/A</v>
      </c>
      <c r="K4609" s="57" t="e">
        <f aca="false">INDEX(lava,MATCH(B4609,SumMonths,0),2)</f>
        <v>#N/A</v>
      </c>
      <c r="Y4609" s="171"/>
    </row>
    <row r="4610" customFormat="false" ht="12.75" hidden="false" customHeight="false" outlineLevel="0" collapsed="false">
      <c r="A4610" s="57" t="e">
        <f aca="false">INDEX(BucketTable,MATCH(B4610,SumMonths,0),1)</f>
        <v>#N/A</v>
      </c>
      <c r="K4610" s="57" t="e">
        <f aca="false">INDEX(lava,MATCH(B4610,SumMonths,0),2)</f>
        <v>#N/A</v>
      </c>
      <c r="Y4610" s="171"/>
    </row>
    <row r="4611" customFormat="false" ht="12.75" hidden="false" customHeight="false" outlineLevel="0" collapsed="false">
      <c r="A4611" s="57" t="e">
        <f aca="false">INDEX(BucketTable,MATCH(B4611,SumMonths,0),1)</f>
        <v>#N/A</v>
      </c>
      <c r="K4611" s="57" t="e">
        <f aca="false">INDEX(lava,MATCH(B4611,SumMonths,0),2)</f>
        <v>#N/A</v>
      </c>
      <c r="Y4611" s="171"/>
    </row>
    <row r="4612" customFormat="false" ht="12.75" hidden="false" customHeight="false" outlineLevel="0" collapsed="false">
      <c r="A4612" s="57" t="e">
        <f aca="false">INDEX(BucketTable,MATCH(B4612,SumMonths,0),1)</f>
        <v>#N/A</v>
      </c>
      <c r="K4612" s="57" t="e">
        <f aca="false">INDEX(lava,MATCH(B4612,SumMonths,0),2)</f>
        <v>#N/A</v>
      </c>
      <c r="Y4612" s="171"/>
    </row>
    <row r="4613" customFormat="false" ht="12.75" hidden="false" customHeight="false" outlineLevel="0" collapsed="false">
      <c r="A4613" s="57" t="e">
        <f aca="false">INDEX(BucketTable,MATCH(B4613,SumMonths,0),1)</f>
        <v>#N/A</v>
      </c>
      <c r="K4613" s="57" t="e">
        <f aca="false">INDEX(lava,MATCH(B4613,SumMonths,0),2)</f>
        <v>#N/A</v>
      </c>
      <c r="Y4613" s="171"/>
    </row>
    <row r="4614" customFormat="false" ht="12.75" hidden="false" customHeight="false" outlineLevel="0" collapsed="false">
      <c r="A4614" s="57" t="e">
        <f aca="false">INDEX(BucketTable,MATCH(B4614,SumMonths,0),1)</f>
        <v>#N/A</v>
      </c>
      <c r="K4614" s="57" t="e">
        <f aca="false">INDEX(lava,MATCH(B4614,SumMonths,0),2)</f>
        <v>#N/A</v>
      </c>
      <c r="Y4614" s="171"/>
    </row>
    <row r="4615" customFormat="false" ht="12.75" hidden="false" customHeight="false" outlineLevel="0" collapsed="false">
      <c r="A4615" s="57" t="e">
        <f aca="false">INDEX(BucketTable,MATCH(B4615,SumMonths,0),1)</f>
        <v>#N/A</v>
      </c>
      <c r="K4615" s="57" t="e">
        <f aca="false">INDEX(lava,MATCH(B4615,SumMonths,0),2)</f>
        <v>#N/A</v>
      </c>
      <c r="Y4615" s="171"/>
    </row>
    <row r="4616" customFormat="false" ht="12.75" hidden="false" customHeight="false" outlineLevel="0" collapsed="false">
      <c r="A4616" s="57" t="e">
        <f aca="false">INDEX(BucketTable,MATCH(B4616,SumMonths,0),1)</f>
        <v>#N/A</v>
      </c>
      <c r="K4616" s="57" t="e">
        <f aca="false">INDEX(lava,MATCH(B4616,SumMonths,0),2)</f>
        <v>#N/A</v>
      </c>
      <c r="Y4616" s="171"/>
    </row>
    <row r="4617" customFormat="false" ht="12.75" hidden="false" customHeight="false" outlineLevel="0" collapsed="false">
      <c r="A4617" s="57" t="e">
        <f aca="false">INDEX(BucketTable,MATCH(B4617,SumMonths,0),1)</f>
        <v>#N/A</v>
      </c>
      <c r="K4617" s="57" t="e">
        <f aca="false">INDEX(lava,MATCH(B4617,SumMonths,0),2)</f>
        <v>#N/A</v>
      </c>
      <c r="Y4617" s="171"/>
    </row>
    <row r="4618" customFormat="false" ht="12.75" hidden="false" customHeight="false" outlineLevel="0" collapsed="false">
      <c r="A4618" s="57" t="e">
        <f aca="false">INDEX(BucketTable,MATCH(B4618,SumMonths,0),1)</f>
        <v>#N/A</v>
      </c>
      <c r="K4618" s="57" t="e">
        <f aca="false">INDEX(lava,MATCH(B4618,SumMonths,0),2)</f>
        <v>#N/A</v>
      </c>
      <c r="Y4618" s="171"/>
    </row>
    <row r="4619" customFormat="false" ht="12.75" hidden="false" customHeight="false" outlineLevel="0" collapsed="false">
      <c r="A4619" s="57" t="e">
        <f aca="false">INDEX(BucketTable,MATCH(B4619,SumMonths,0),1)</f>
        <v>#N/A</v>
      </c>
      <c r="K4619" s="57" t="e">
        <f aca="false">INDEX(lava,MATCH(B4619,SumMonths,0),2)</f>
        <v>#N/A</v>
      </c>
      <c r="Y4619" s="171"/>
    </row>
    <row r="4620" customFormat="false" ht="12.75" hidden="false" customHeight="false" outlineLevel="0" collapsed="false">
      <c r="A4620" s="57" t="e">
        <f aca="false">INDEX(BucketTable,MATCH(B4620,SumMonths,0),1)</f>
        <v>#N/A</v>
      </c>
      <c r="K4620" s="57" t="e">
        <f aca="false">INDEX(lava,MATCH(B4620,SumMonths,0),2)</f>
        <v>#N/A</v>
      </c>
      <c r="Y4620" s="171"/>
    </row>
    <row r="4621" customFormat="false" ht="12.75" hidden="false" customHeight="false" outlineLevel="0" collapsed="false">
      <c r="A4621" s="57" t="e">
        <f aca="false">INDEX(BucketTable,MATCH(B4621,SumMonths,0),1)</f>
        <v>#N/A</v>
      </c>
      <c r="K4621" s="57" t="e">
        <f aca="false">INDEX(lava,MATCH(B4621,SumMonths,0),2)</f>
        <v>#N/A</v>
      </c>
      <c r="Y4621" s="171"/>
    </row>
    <row r="4622" customFormat="false" ht="12.75" hidden="false" customHeight="false" outlineLevel="0" collapsed="false">
      <c r="A4622" s="57" t="e">
        <f aca="false">INDEX(BucketTable,MATCH(B4622,SumMonths,0),1)</f>
        <v>#N/A</v>
      </c>
      <c r="K4622" s="57" t="e">
        <f aca="false">INDEX(lava,MATCH(B4622,SumMonths,0),2)</f>
        <v>#N/A</v>
      </c>
      <c r="Y4622" s="171"/>
    </row>
    <row r="4623" customFormat="false" ht="12.75" hidden="false" customHeight="false" outlineLevel="0" collapsed="false">
      <c r="A4623" s="57" t="e">
        <f aca="false">INDEX(BucketTable,MATCH(B4623,SumMonths,0),1)</f>
        <v>#N/A</v>
      </c>
      <c r="K4623" s="57" t="e">
        <f aca="false">INDEX(lava,MATCH(B4623,SumMonths,0),2)</f>
        <v>#N/A</v>
      </c>
      <c r="Y4623" s="171"/>
    </row>
    <row r="4624" customFormat="false" ht="12.75" hidden="false" customHeight="false" outlineLevel="0" collapsed="false">
      <c r="A4624" s="57" t="e">
        <f aca="false">INDEX(BucketTable,MATCH(B4624,SumMonths,0),1)</f>
        <v>#N/A</v>
      </c>
      <c r="K4624" s="57" t="e">
        <f aca="false">INDEX(lava,MATCH(B4624,SumMonths,0),2)</f>
        <v>#N/A</v>
      </c>
      <c r="Y4624" s="171"/>
    </row>
    <row r="4625" customFormat="false" ht="12.75" hidden="false" customHeight="false" outlineLevel="0" collapsed="false">
      <c r="A4625" s="57" t="e">
        <f aca="false">INDEX(BucketTable,MATCH(B4625,SumMonths,0),1)</f>
        <v>#N/A</v>
      </c>
      <c r="K4625" s="57" t="e">
        <f aca="false">INDEX(lava,MATCH(B4625,SumMonths,0),2)</f>
        <v>#N/A</v>
      </c>
      <c r="Y4625" s="171"/>
    </row>
    <row r="4626" customFormat="false" ht="12.75" hidden="false" customHeight="false" outlineLevel="0" collapsed="false">
      <c r="A4626" s="57" t="e">
        <f aca="false">INDEX(BucketTable,MATCH(B4626,SumMonths,0),1)</f>
        <v>#N/A</v>
      </c>
      <c r="K4626" s="57" t="e">
        <f aca="false">INDEX(lava,MATCH(B4626,SumMonths,0),2)</f>
        <v>#N/A</v>
      </c>
      <c r="Y4626" s="171"/>
    </row>
    <row r="4627" customFormat="false" ht="12.75" hidden="false" customHeight="false" outlineLevel="0" collapsed="false">
      <c r="A4627" s="57" t="e">
        <f aca="false">INDEX(BucketTable,MATCH(B4627,SumMonths,0),1)</f>
        <v>#N/A</v>
      </c>
      <c r="K4627" s="57" t="e">
        <f aca="false">INDEX(lava,MATCH(B4627,SumMonths,0),2)</f>
        <v>#N/A</v>
      </c>
      <c r="Y4627" s="171"/>
    </row>
    <row r="4628" customFormat="false" ht="12.75" hidden="false" customHeight="false" outlineLevel="0" collapsed="false">
      <c r="A4628" s="57" t="e">
        <f aca="false">INDEX(BucketTable,MATCH(B4628,SumMonths,0),1)</f>
        <v>#N/A</v>
      </c>
      <c r="K4628" s="57" t="e">
        <f aca="false">INDEX(lava,MATCH(B4628,SumMonths,0),2)</f>
        <v>#N/A</v>
      </c>
      <c r="Y4628" s="171"/>
    </row>
    <row r="4629" customFormat="false" ht="12.75" hidden="false" customHeight="false" outlineLevel="0" collapsed="false">
      <c r="A4629" s="57" t="e">
        <f aca="false">INDEX(BucketTable,MATCH(B4629,SumMonths,0),1)</f>
        <v>#N/A</v>
      </c>
      <c r="K4629" s="57" t="e">
        <f aca="false">INDEX(lava,MATCH(B4629,SumMonths,0),2)</f>
        <v>#N/A</v>
      </c>
      <c r="Y4629" s="171"/>
    </row>
    <row r="4630" customFormat="false" ht="12.75" hidden="false" customHeight="false" outlineLevel="0" collapsed="false">
      <c r="A4630" s="57" t="e">
        <f aca="false">INDEX(BucketTable,MATCH(B4630,SumMonths,0),1)</f>
        <v>#N/A</v>
      </c>
      <c r="K4630" s="57" t="e">
        <f aca="false">INDEX(lava,MATCH(B4630,SumMonths,0),2)</f>
        <v>#N/A</v>
      </c>
      <c r="Y4630" s="171"/>
    </row>
    <row r="4631" customFormat="false" ht="12.75" hidden="false" customHeight="false" outlineLevel="0" collapsed="false">
      <c r="A4631" s="57" t="e">
        <f aca="false">INDEX(BucketTable,MATCH(B4631,SumMonths,0),1)</f>
        <v>#N/A</v>
      </c>
      <c r="K4631" s="57" t="e">
        <f aca="false">INDEX(lava,MATCH(B4631,SumMonths,0),2)</f>
        <v>#N/A</v>
      </c>
      <c r="Y4631" s="171"/>
    </row>
    <row r="4632" customFormat="false" ht="12.75" hidden="false" customHeight="false" outlineLevel="0" collapsed="false">
      <c r="A4632" s="57" t="e">
        <f aca="false">INDEX(BucketTable,MATCH(B4632,SumMonths,0),1)</f>
        <v>#N/A</v>
      </c>
      <c r="K4632" s="57" t="e">
        <f aca="false">INDEX(lava,MATCH(B4632,SumMonths,0),2)</f>
        <v>#N/A</v>
      </c>
      <c r="Y4632" s="171"/>
    </row>
    <row r="4633" customFormat="false" ht="12.75" hidden="false" customHeight="false" outlineLevel="0" collapsed="false">
      <c r="A4633" s="57" t="e">
        <f aca="false">INDEX(BucketTable,MATCH(B4633,SumMonths,0),1)</f>
        <v>#N/A</v>
      </c>
      <c r="K4633" s="57" t="e">
        <f aca="false">INDEX(lava,MATCH(B4633,SumMonths,0),2)</f>
        <v>#N/A</v>
      </c>
      <c r="Y4633" s="171"/>
    </row>
    <row r="4634" customFormat="false" ht="12.75" hidden="false" customHeight="false" outlineLevel="0" collapsed="false">
      <c r="A4634" s="57" t="e">
        <f aca="false">INDEX(BucketTable,MATCH(B4634,SumMonths,0),1)</f>
        <v>#N/A</v>
      </c>
      <c r="K4634" s="57" t="e">
        <f aca="false">INDEX(lava,MATCH(B4634,SumMonths,0),2)</f>
        <v>#N/A</v>
      </c>
      <c r="Y4634" s="171"/>
    </row>
    <row r="4635" customFormat="false" ht="12.75" hidden="false" customHeight="false" outlineLevel="0" collapsed="false">
      <c r="A4635" s="57" t="e">
        <f aca="false">INDEX(BucketTable,MATCH(B4635,SumMonths,0),1)</f>
        <v>#N/A</v>
      </c>
      <c r="K4635" s="57" t="e">
        <f aca="false">INDEX(lava,MATCH(B4635,SumMonths,0),2)</f>
        <v>#N/A</v>
      </c>
      <c r="Y4635" s="171"/>
    </row>
    <row r="4636" customFormat="false" ht="12.75" hidden="false" customHeight="false" outlineLevel="0" collapsed="false">
      <c r="A4636" s="57" t="e">
        <f aca="false">INDEX(BucketTable,MATCH(B4636,SumMonths,0),1)</f>
        <v>#N/A</v>
      </c>
      <c r="K4636" s="57" t="e">
        <f aca="false">INDEX(lava,MATCH(B4636,SumMonths,0),2)</f>
        <v>#N/A</v>
      </c>
      <c r="Y4636" s="171"/>
    </row>
    <row r="4637" customFormat="false" ht="12.75" hidden="false" customHeight="false" outlineLevel="0" collapsed="false">
      <c r="A4637" s="57" t="e">
        <f aca="false">INDEX(BucketTable,MATCH(B4637,SumMonths,0),1)</f>
        <v>#N/A</v>
      </c>
      <c r="K4637" s="57" t="e">
        <f aca="false">INDEX(lava,MATCH(B4637,SumMonths,0),2)</f>
        <v>#N/A</v>
      </c>
      <c r="Y4637" s="171"/>
    </row>
    <row r="4638" customFormat="false" ht="12.75" hidden="false" customHeight="false" outlineLevel="0" collapsed="false">
      <c r="A4638" s="57" t="e">
        <f aca="false">INDEX(BucketTable,MATCH(B4638,SumMonths,0),1)</f>
        <v>#N/A</v>
      </c>
      <c r="K4638" s="57" t="e">
        <f aca="false">INDEX(lava,MATCH(B4638,SumMonths,0),2)</f>
        <v>#N/A</v>
      </c>
      <c r="Y4638" s="171"/>
    </row>
    <row r="4639" customFormat="false" ht="12.75" hidden="false" customHeight="false" outlineLevel="0" collapsed="false">
      <c r="A4639" s="57" t="e">
        <f aca="false">INDEX(BucketTable,MATCH(B4639,SumMonths,0),1)</f>
        <v>#N/A</v>
      </c>
      <c r="K4639" s="57" t="e">
        <f aca="false">INDEX(lava,MATCH(B4639,SumMonths,0),2)</f>
        <v>#N/A</v>
      </c>
      <c r="Y4639" s="171"/>
    </row>
    <row r="4640" customFormat="false" ht="12.75" hidden="false" customHeight="false" outlineLevel="0" collapsed="false">
      <c r="A4640" s="57" t="e">
        <f aca="false">INDEX(BucketTable,MATCH(B4640,SumMonths,0),1)</f>
        <v>#N/A</v>
      </c>
      <c r="K4640" s="57" t="e">
        <f aca="false">INDEX(lava,MATCH(B4640,SumMonths,0),2)</f>
        <v>#N/A</v>
      </c>
      <c r="Y4640" s="171"/>
    </row>
    <row r="4641" customFormat="false" ht="12.75" hidden="false" customHeight="false" outlineLevel="0" collapsed="false">
      <c r="A4641" s="57" t="e">
        <f aca="false">INDEX(BucketTable,MATCH(B4641,SumMonths,0),1)</f>
        <v>#N/A</v>
      </c>
      <c r="K4641" s="57" t="e">
        <f aca="false">INDEX(lava,MATCH(B4641,SumMonths,0),2)</f>
        <v>#N/A</v>
      </c>
      <c r="Y4641" s="171"/>
    </row>
    <row r="4642" customFormat="false" ht="12.75" hidden="false" customHeight="false" outlineLevel="0" collapsed="false">
      <c r="A4642" s="57" t="e">
        <f aca="false">INDEX(BucketTable,MATCH(B4642,SumMonths,0),1)</f>
        <v>#N/A</v>
      </c>
      <c r="K4642" s="57" t="e">
        <f aca="false">INDEX(lava,MATCH(B4642,SumMonths,0),2)</f>
        <v>#N/A</v>
      </c>
      <c r="Y4642" s="171"/>
    </row>
    <row r="4643" customFormat="false" ht="12.75" hidden="false" customHeight="false" outlineLevel="0" collapsed="false">
      <c r="A4643" s="57" t="e">
        <f aca="false">INDEX(BucketTable,MATCH(B4643,SumMonths,0),1)</f>
        <v>#N/A</v>
      </c>
      <c r="K4643" s="57" t="e">
        <f aca="false">INDEX(lava,MATCH(B4643,SumMonths,0),2)</f>
        <v>#N/A</v>
      </c>
      <c r="Y4643" s="171"/>
    </row>
    <row r="4644" customFormat="false" ht="12.75" hidden="false" customHeight="false" outlineLevel="0" collapsed="false">
      <c r="A4644" s="57" t="e">
        <f aca="false">INDEX(BucketTable,MATCH(B4644,SumMonths,0),1)</f>
        <v>#N/A</v>
      </c>
      <c r="K4644" s="57" t="e">
        <f aca="false">INDEX(lava,MATCH(B4644,SumMonths,0),2)</f>
        <v>#N/A</v>
      </c>
      <c r="Y4644" s="171"/>
    </row>
    <row r="4645" customFormat="false" ht="12.75" hidden="false" customHeight="false" outlineLevel="0" collapsed="false">
      <c r="A4645" s="57" t="e">
        <f aca="false">INDEX(BucketTable,MATCH(B4645,SumMonths,0),1)</f>
        <v>#N/A</v>
      </c>
      <c r="K4645" s="57" t="e">
        <f aca="false">INDEX(lava,MATCH(B4645,SumMonths,0),2)</f>
        <v>#N/A</v>
      </c>
      <c r="Y4645" s="171"/>
    </row>
    <row r="4646" customFormat="false" ht="12.75" hidden="false" customHeight="false" outlineLevel="0" collapsed="false">
      <c r="A4646" s="57" t="e">
        <f aca="false">INDEX(BucketTable,MATCH(B4646,SumMonths,0),1)</f>
        <v>#N/A</v>
      </c>
      <c r="K4646" s="57" t="e">
        <f aca="false">INDEX(lava,MATCH(B4646,SumMonths,0),2)</f>
        <v>#N/A</v>
      </c>
      <c r="Y4646" s="171"/>
    </row>
    <row r="4647" customFormat="false" ht="12.75" hidden="false" customHeight="false" outlineLevel="0" collapsed="false">
      <c r="A4647" s="57" t="e">
        <f aca="false">INDEX(BucketTable,MATCH(B4647,SumMonths,0),1)</f>
        <v>#N/A</v>
      </c>
      <c r="K4647" s="57" t="e">
        <f aca="false">INDEX(lava,MATCH(B4647,SumMonths,0),2)</f>
        <v>#N/A</v>
      </c>
      <c r="Y4647" s="171"/>
    </row>
    <row r="4648" customFormat="false" ht="12.75" hidden="false" customHeight="false" outlineLevel="0" collapsed="false">
      <c r="A4648" s="57" t="e">
        <f aca="false">INDEX(BucketTable,MATCH(B4648,SumMonths,0),1)</f>
        <v>#N/A</v>
      </c>
      <c r="K4648" s="57" t="e">
        <f aca="false">INDEX(lava,MATCH(B4648,SumMonths,0),2)</f>
        <v>#N/A</v>
      </c>
      <c r="Y4648" s="171"/>
    </row>
    <row r="4649" customFormat="false" ht="12.75" hidden="false" customHeight="false" outlineLevel="0" collapsed="false">
      <c r="A4649" s="57" t="e">
        <f aca="false">INDEX(BucketTable,MATCH(B4649,SumMonths,0),1)</f>
        <v>#N/A</v>
      </c>
      <c r="K4649" s="57" t="e">
        <f aca="false">INDEX(lava,MATCH(B4649,SumMonths,0),2)</f>
        <v>#N/A</v>
      </c>
      <c r="Y4649" s="171"/>
    </row>
    <row r="4650" customFormat="false" ht="12.75" hidden="false" customHeight="false" outlineLevel="0" collapsed="false">
      <c r="A4650" s="57" t="e">
        <f aca="false">INDEX(BucketTable,MATCH(B4650,SumMonths,0),1)</f>
        <v>#N/A</v>
      </c>
      <c r="K4650" s="57" t="e">
        <f aca="false">INDEX(lava,MATCH(B4650,SumMonths,0),2)</f>
        <v>#N/A</v>
      </c>
      <c r="Y4650" s="171"/>
    </row>
    <row r="4651" customFormat="false" ht="12.75" hidden="false" customHeight="false" outlineLevel="0" collapsed="false">
      <c r="A4651" s="57" t="e">
        <f aca="false">INDEX(BucketTable,MATCH(B4651,SumMonths,0),1)</f>
        <v>#N/A</v>
      </c>
      <c r="K4651" s="57" t="e">
        <f aca="false">INDEX(lava,MATCH(B4651,SumMonths,0),2)</f>
        <v>#N/A</v>
      </c>
      <c r="Y4651" s="171"/>
    </row>
    <row r="4652" customFormat="false" ht="12.75" hidden="false" customHeight="false" outlineLevel="0" collapsed="false">
      <c r="A4652" s="57" t="e">
        <f aca="false">INDEX(BucketTable,MATCH(B4652,SumMonths,0),1)</f>
        <v>#N/A</v>
      </c>
      <c r="K4652" s="57" t="e">
        <f aca="false">INDEX(lava,MATCH(B4652,SumMonths,0),2)</f>
        <v>#N/A</v>
      </c>
      <c r="Y4652" s="171"/>
    </row>
    <row r="4653" customFormat="false" ht="12.75" hidden="false" customHeight="false" outlineLevel="0" collapsed="false">
      <c r="A4653" s="57" t="e">
        <f aca="false">INDEX(BucketTable,MATCH(B4653,SumMonths,0),1)</f>
        <v>#N/A</v>
      </c>
      <c r="K4653" s="57" t="e">
        <f aca="false">INDEX(lava,MATCH(B4653,SumMonths,0),2)</f>
        <v>#N/A</v>
      </c>
      <c r="Y4653" s="171"/>
    </row>
    <row r="4654" customFormat="false" ht="12.75" hidden="false" customHeight="false" outlineLevel="0" collapsed="false">
      <c r="A4654" s="57" t="e">
        <f aca="false">INDEX(BucketTable,MATCH(B4654,SumMonths,0),1)</f>
        <v>#N/A</v>
      </c>
      <c r="K4654" s="57" t="e">
        <f aca="false">INDEX(lava,MATCH(B4654,SumMonths,0),2)</f>
        <v>#N/A</v>
      </c>
      <c r="Y4654" s="171"/>
    </row>
    <row r="4655" customFormat="false" ht="12.75" hidden="false" customHeight="false" outlineLevel="0" collapsed="false">
      <c r="A4655" s="57" t="e">
        <f aca="false">INDEX(BucketTable,MATCH(B4655,SumMonths,0),1)</f>
        <v>#N/A</v>
      </c>
      <c r="K4655" s="57" t="e">
        <f aca="false">INDEX(lava,MATCH(B4655,SumMonths,0),2)</f>
        <v>#N/A</v>
      </c>
      <c r="Y4655" s="171"/>
    </row>
    <row r="4656" customFormat="false" ht="12.75" hidden="false" customHeight="false" outlineLevel="0" collapsed="false">
      <c r="A4656" s="57" t="e">
        <f aca="false">INDEX(BucketTable,MATCH(B4656,SumMonths,0),1)</f>
        <v>#N/A</v>
      </c>
      <c r="K4656" s="57" t="e">
        <f aca="false">INDEX(lava,MATCH(B4656,SumMonths,0),2)</f>
        <v>#N/A</v>
      </c>
      <c r="Y4656" s="171"/>
    </row>
    <row r="4657" customFormat="false" ht="12.75" hidden="false" customHeight="false" outlineLevel="0" collapsed="false">
      <c r="A4657" s="57" t="e">
        <f aca="false">INDEX(BucketTable,MATCH(B4657,SumMonths,0),1)</f>
        <v>#N/A</v>
      </c>
      <c r="K4657" s="57" t="e">
        <f aca="false">INDEX(lava,MATCH(B4657,SumMonths,0),2)</f>
        <v>#N/A</v>
      </c>
      <c r="Y4657" s="171"/>
    </row>
    <row r="4658" customFormat="false" ht="12.75" hidden="false" customHeight="false" outlineLevel="0" collapsed="false">
      <c r="A4658" s="57" t="e">
        <f aca="false">INDEX(BucketTable,MATCH(B4658,SumMonths,0),1)</f>
        <v>#N/A</v>
      </c>
      <c r="K4658" s="57" t="e">
        <f aca="false">INDEX(lava,MATCH(B4658,SumMonths,0),2)</f>
        <v>#N/A</v>
      </c>
      <c r="Y4658" s="171"/>
    </row>
    <row r="4659" customFormat="false" ht="12.75" hidden="false" customHeight="false" outlineLevel="0" collapsed="false">
      <c r="A4659" s="57" t="e">
        <f aca="false">INDEX(BucketTable,MATCH(B4659,SumMonths,0),1)</f>
        <v>#N/A</v>
      </c>
      <c r="K4659" s="57" t="e">
        <f aca="false">INDEX(lava,MATCH(B4659,SumMonths,0),2)</f>
        <v>#N/A</v>
      </c>
      <c r="Y4659" s="171"/>
    </row>
    <row r="4660" customFormat="false" ht="12.75" hidden="false" customHeight="false" outlineLevel="0" collapsed="false">
      <c r="A4660" s="57" t="e">
        <f aca="false">INDEX(BucketTable,MATCH(B4660,SumMonths,0),1)</f>
        <v>#N/A</v>
      </c>
      <c r="K4660" s="57" t="e">
        <f aca="false">INDEX(lava,MATCH(B4660,SumMonths,0),2)</f>
        <v>#N/A</v>
      </c>
      <c r="Y4660" s="171"/>
    </row>
    <row r="4661" customFormat="false" ht="12.75" hidden="false" customHeight="false" outlineLevel="0" collapsed="false">
      <c r="A4661" s="57" t="e">
        <f aca="false">INDEX(BucketTable,MATCH(B4661,SumMonths,0),1)</f>
        <v>#N/A</v>
      </c>
      <c r="K4661" s="57" t="e">
        <f aca="false">INDEX(lava,MATCH(B4661,SumMonths,0),2)</f>
        <v>#N/A</v>
      </c>
      <c r="Y4661" s="171"/>
    </row>
    <row r="4662" customFormat="false" ht="12.75" hidden="false" customHeight="false" outlineLevel="0" collapsed="false">
      <c r="A4662" s="57" t="e">
        <f aca="false">INDEX(BucketTable,MATCH(B4662,SumMonths,0),1)</f>
        <v>#N/A</v>
      </c>
      <c r="K4662" s="57" t="e">
        <f aca="false">INDEX(lava,MATCH(B4662,SumMonths,0),2)</f>
        <v>#N/A</v>
      </c>
      <c r="Y4662" s="171"/>
    </row>
    <row r="4663" customFormat="false" ht="12.75" hidden="false" customHeight="false" outlineLevel="0" collapsed="false">
      <c r="A4663" s="57" t="e">
        <f aca="false">INDEX(BucketTable,MATCH(B4663,SumMonths,0),1)</f>
        <v>#N/A</v>
      </c>
      <c r="K4663" s="57" t="e">
        <f aca="false">INDEX(lava,MATCH(B4663,SumMonths,0),2)</f>
        <v>#N/A</v>
      </c>
      <c r="Y4663" s="171"/>
    </row>
    <row r="4664" customFormat="false" ht="12.75" hidden="false" customHeight="false" outlineLevel="0" collapsed="false">
      <c r="A4664" s="57" t="e">
        <f aca="false">INDEX(BucketTable,MATCH(B4664,SumMonths,0),1)</f>
        <v>#N/A</v>
      </c>
      <c r="K4664" s="57" t="e">
        <f aca="false">INDEX(lava,MATCH(B4664,SumMonths,0),2)</f>
        <v>#N/A</v>
      </c>
      <c r="Y4664" s="171"/>
    </row>
    <row r="4665" customFormat="false" ht="12.75" hidden="false" customHeight="false" outlineLevel="0" collapsed="false">
      <c r="A4665" s="57" t="e">
        <f aca="false">INDEX(BucketTable,MATCH(B4665,SumMonths,0),1)</f>
        <v>#N/A</v>
      </c>
      <c r="K4665" s="57" t="e">
        <f aca="false">INDEX(lava,MATCH(B4665,SumMonths,0),2)</f>
        <v>#N/A</v>
      </c>
      <c r="Y4665" s="171"/>
    </row>
    <row r="4666" customFormat="false" ht="12.75" hidden="false" customHeight="false" outlineLevel="0" collapsed="false">
      <c r="A4666" s="57" t="e">
        <f aca="false">INDEX(BucketTable,MATCH(B4666,SumMonths,0),1)</f>
        <v>#N/A</v>
      </c>
      <c r="K4666" s="57" t="e">
        <f aca="false">INDEX(lava,MATCH(B4666,SumMonths,0),2)</f>
        <v>#N/A</v>
      </c>
      <c r="Y4666" s="171"/>
    </row>
    <row r="4667" customFormat="false" ht="12.75" hidden="false" customHeight="false" outlineLevel="0" collapsed="false">
      <c r="A4667" s="57" t="e">
        <f aca="false">INDEX(BucketTable,MATCH(B4667,SumMonths,0),1)</f>
        <v>#N/A</v>
      </c>
      <c r="K4667" s="57" t="e">
        <f aca="false">INDEX(lava,MATCH(B4667,SumMonths,0),2)</f>
        <v>#N/A</v>
      </c>
      <c r="Y4667" s="171"/>
    </row>
    <row r="4668" customFormat="false" ht="12.75" hidden="false" customHeight="false" outlineLevel="0" collapsed="false">
      <c r="A4668" s="57" t="e">
        <f aca="false">INDEX(BucketTable,MATCH(B4668,SumMonths,0),1)</f>
        <v>#N/A</v>
      </c>
      <c r="K4668" s="57" t="e">
        <f aca="false">INDEX(lava,MATCH(B4668,SumMonths,0),2)</f>
        <v>#N/A</v>
      </c>
      <c r="Y4668" s="171"/>
    </row>
    <row r="4669" customFormat="false" ht="12.75" hidden="false" customHeight="false" outlineLevel="0" collapsed="false">
      <c r="A4669" s="57" t="e">
        <f aca="false">INDEX(BucketTable,MATCH(B4669,SumMonths,0),1)</f>
        <v>#N/A</v>
      </c>
      <c r="K4669" s="57" t="e">
        <f aca="false">INDEX(lava,MATCH(B4669,SumMonths,0),2)</f>
        <v>#N/A</v>
      </c>
      <c r="Y4669" s="171"/>
    </row>
    <row r="4670" customFormat="false" ht="12.75" hidden="false" customHeight="false" outlineLevel="0" collapsed="false">
      <c r="A4670" s="57" t="e">
        <f aca="false">INDEX(BucketTable,MATCH(B4670,SumMonths,0),1)</f>
        <v>#N/A</v>
      </c>
      <c r="K4670" s="57" t="e">
        <f aca="false">INDEX(lava,MATCH(B4670,SumMonths,0),2)</f>
        <v>#N/A</v>
      </c>
      <c r="Y4670" s="171"/>
    </row>
    <row r="4671" customFormat="false" ht="12.75" hidden="false" customHeight="false" outlineLevel="0" collapsed="false">
      <c r="A4671" s="57" t="e">
        <f aca="false">INDEX(BucketTable,MATCH(B4671,SumMonths,0),1)</f>
        <v>#N/A</v>
      </c>
      <c r="K4671" s="57" t="e">
        <f aca="false">INDEX(lava,MATCH(B4671,SumMonths,0),2)</f>
        <v>#N/A</v>
      </c>
      <c r="Y4671" s="171"/>
    </row>
    <row r="4672" customFormat="false" ht="12.75" hidden="false" customHeight="false" outlineLevel="0" collapsed="false">
      <c r="A4672" s="57" t="e">
        <f aca="false">INDEX(BucketTable,MATCH(B4672,SumMonths,0),1)</f>
        <v>#N/A</v>
      </c>
      <c r="K4672" s="57" t="e">
        <f aca="false">INDEX(lava,MATCH(B4672,SumMonths,0),2)</f>
        <v>#N/A</v>
      </c>
      <c r="Y4672" s="171"/>
    </row>
    <row r="4673" customFormat="false" ht="12.75" hidden="false" customHeight="false" outlineLevel="0" collapsed="false">
      <c r="A4673" s="57" t="e">
        <f aca="false">INDEX(BucketTable,MATCH(B4673,SumMonths,0),1)</f>
        <v>#N/A</v>
      </c>
      <c r="K4673" s="57" t="e">
        <f aca="false">INDEX(lava,MATCH(B4673,SumMonths,0),2)</f>
        <v>#N/A</v>
      </c>
      <c r="Y4673" s="171"/>
    </row>
    <row r="4674" customFormat="false" ht="12.75" hidden="false" customHeight="false" outlineLevel="0" collapsed="false">
      <c r="A4674" s="57" t="e">
        <f aca="false">INDEX(BucketTable,MATCH(B4674,SumMonths,0),1)</f>
        <v>#N/A</v>
      </c>
      <c r="K4674" s="57" t="e">
        <f aca="false">INDEX(lava,MATCH(B4674,SumMonths,0),2)</f>
        <v>#N/A</v>
      </c>
      <c r="Y4674" s="171"/>
    </row>
    <row r="4675" customFormat="false" ht="12.75" hidden="false" customHeight="false" outlineLevel="0" collapsed="false">
      <c r="A4675" s="57" t="e">
        <f aca="false">INDEX(BucketTable,MATCH(B4675,SumMonths,0),1)</f>
        <v>#N/A</v>
      </c>
      <c r="K4675" s="57" t="e">
        <f aca="false">INDEX(lava,MATCH(B4675,SumMonths,0),2)</f>
        <v>#N/A</v>
      </c>
      <c r="Y4675" s="171"/>
    </row>
    <row r="4676" customFormat="false" ht="12.75" hidden="false" customHeight="false" outlineLevel="0" collapsed="false">
      <c r="A4676" s="57" t="e">
        <f aca="false">INDEX(BucketTable,MATCH(B4676,SumMonths,0),1)</f>
        <v>#N/A</v>
      </c>
      <c r="K4676" s="57" t="e">
        <f aca="false">INDEX(lava,MATCH(B4676,SumMonths,0),2)</f>
        <v>#N/A</v>
      </c>
      <c r="Y4676" s="171"/>
    </row>
    <row r="4677" customFormat="false" ht="12.75" hidden="false" customHeight="false" outlineLevel="0" collapsed="false">
      <c r="A4677" s="57" t="e">
        <f aca="false">INDEX(BucketTable,MATCH(B4677,SumMonths,0),1)</f>
        <v>#N/A</v>
      </c>
      <c r="K4677" s="57" t="e">
        <f aca="false">INDEX(lava,MATCH(B4677,SumMonths,0),2)</f>
        <v>#N/A</v>
      </c>
      <c r="Y4677" s="171"/>
    </row>
    <row r="4678" customFormat="false" ht="12.75" hidden="false" customHeight="false" outlineLevel="0" collapsed="false">
      <c r="A4678" s="57" t="e">
        <f aca="false">INDEX(BucketTable,MATCH(B4678,SumMonths,0),1)</f>
        <v>#N/A</v>
      </c>
      <c r="K4678" s="57" t="e">
        <f aca="false">INDEX(lava,MATCH(B4678,SumMonths,0),2)</f>
        <v>#N/A</v>
      </c>
      <c r="Y4678" s="171"/>
    </row>
    <row r="4679" customFormat="false" ht="12.75" hidden="false" customHeight="false" outlineLevel="0" collapsed="false">
      <c r="A4679" s="57" t="e">
        <f aca="false">INDEX(BucketTable,MATCH(B4679,SumMonths,0),1)</f>
        <v>#N/A</v>
      </c>
      <c r="K4679" s="57" t="e">
        <f aca="false">INDEX(lava,MATCH(B4679,SumMonths,0),2)</f>
        <v>#N/A</v>
      </c>
      <c r="Y4679" s="171"/>
    </row>
    <row r="4680" customFormat="false" ht="12.75" hidden="false" customHeight="false" outlineLevel="0" collapsed="false">
      <c r="A4680" s="57" t="e">
        <f aca="false">INDEX(BucketTable,MATCH(B4680,SumMonths,0),1)</f>
        <v>#N/A</v>
      </c>
      <c r="K4680" s="57" t="e">
        <f aca="false">INDEX(lava,MATCH(B4680,SumMonths,0),2)</f>
        <v>#N/A</v>
      </c>
      <c r="Y4680" s="171"/>
    </row>
    <row r="4681" customFormat="false" ht="12.75" hidden="false" customHeight="false" outlineLevel="0" collapsed="false">
      <c r="A4681" s="57" t="e">
        <f aca="false">INDEX(BucketTable,MATCH(B4681,SumMonths,0),1)</f>
        <v>#N/A</v>
      </c>
      <c r="K4681" s="57" t="e">
        <f aca="false">INDEX(lava,MATCH(B4681,SumMonths,0),2)</f>
        <v>#N/A</v>
      </c>
      <c r="Y4681" s="171"/>
    </row>
    <row r="4682" customFormat="false" ht="12.75" hidden="false" customHeight="false" outlineLevel="0" collapsed="false">
      <c r="A4682" s="57" t="e">
        <f aca="false">INDEX(BucketTable,MATCH(B4682,SumMonths,0),1)</f>
        <v>#N/A</v>
      </c>
      <c r="K4682" s="57" t="e">
        <f aca="false">INDEX(lava,MATCH(B4682,SumMonths,0),2)</f>
        <v>#N/A</v>
      </c>
      <c r="Y4682" s="171"/>
    </row>
    <row r="4683" customFormat="false" ht="12.75" hidden="false" customHeight="false" outlineLevel="0" collapsed="false">
      <c r="A4683" s="57" t="e">
        <f aca="false">INDEX(BucketTable,MATCH(B4683,SumMonths,0),1)</f>
        <v>#N/A</v>
      </c>
      <c r="K4683" s="57" t="e">
        <f aca="false">INDEX(lava,MATCH(B4683,SumMonths,0),2)</f>
        <v>#N/A</v>
      </c>
      <c r="Y4683" s="171"/>
    </row>
    <row r="4684" customFormat="false" ht="12.75" hidden="false" customHeight="false" outlineLevel="0" collapsed="false">
      <c r="A4684" s="57" t="e">
        <f aca="false">INDEX(BucketTable,MATCH(B4684,SumMonths,0),1)</f>
        <v>#N/A</v>
      </c>
      <c r="K4684" s="57" t="e">
        <f aca="false">INDEX(lava,MATCH(B4684,SumMonths,0),2)</f>
        <v>#N/A</v>
      </c>
      <c r="Y4684" s="171"/>
    </row>
    <row r="4685" customFormat="false" ht="12.75" hidden="false" customHeight="false" outlineLevel="0" collapsed="false">
      <c r="A4685" s="57" t="e">
        <f aca="false">INDEX(BucketTable,MATCH(B4685,SumMonths,0),1)</f>
        <v>#N/A</v>
      </c>
      <c r="K4685" s="57" t="e">
        <f aca="false">INDEX(lava,MATCH(B4685,SumMonths,0),2)</f>
        <v>#N/A</v>
      </c>
      <c r="Y4685" s="171"/>
    </row>
    <row r="4686" customFormat="false" ht="12.75" hidden="false" customHeight="false" outlineLevel="0" collapsed="false">
      <c r="A4686" s="57" t="e">
        <f aca="false">INDEX(BucketTable,MATCH(B4686,SumMonths,0),1)</f>
        <v>#N/A</v>
      </c>
      <c r="K4686" s="57" t="e">
        <f aca="false">INDEX(lava,MATCH(B4686,SumMonths,0),2)</f>
        <v>#N/A</v>
      </c>
      <c r="Y4686" s="171"/>
    </row>
    <row r="4687" customFormat="false" ht="12.75" hidden="false" customHeight="false" outlineLevel="0" collapsed="false">
      <c r="A4687" s="57" t="e">
        <f aca="false">INDEX(BucketTable,MATCH(B4687,SumMonths,0),1)</f>
        <v>#N/A</v>
      </c>
      <c r="K4687" s="57" t="e">
        <f aca="false">INDEX(lava,MATCH(B4687,SumMonths,0),2)</f>
        <v>#N/A</v>
      </c>
      <c r="Y4687" s="171"/>
    </row>
    <row r="4688" customFormat="false" ht="12.75" hidden="false" customHeight="false" outlineLevel="0" collapsed="false">
      <c r="A4688" s="57" t="e">
        <f aca="false">INDEX(BucketTable,MATCH(B4688,SumMonths,0),1)</f>
        <v>#N/A</v>
      </c>
      <c r="K4688" s="57" t="e">
        <f aca="false">INDEX(lava,MATCH(B4688,SumMonths,0),2)</f>
        <v>#N/A</v>
      </c>
      <c r="Y4688" s="171"/>
    </row>
    <row r="4689" customFormat="false" ht="12.75" hidden="false" customHeight="false" outlineLevel="0" collapsed="false">
      <c r="A4689" s="57" t="e">
        <f aca="false">INDEX(BucketTable,MATCH(B4689,SumMonths,0),1)</f>
        <v>#N/A</v>
      </c>
      <c r="K4689" s="57" t="e">
        <f aca="false">INDEX(lava,MATCH(B4689,SumMonths,0),2)</f>
        <v>#N/A</v>
      </c>
      <c r="Y4689" s="171"/>
    </row>
    <row r="4690" customFormat="false" ht="12.75" hidden="false" customHeight="false" outlineLevel="0" collapsed="false">
      <c r="A4690" s="57" t="e">
        <f aca="false">INDEX(BucketTable,MATCH(B4690,SumMonths,0),1)</f>
        <v>#N/A</v>
      </c>
      <c r="K4690" s="57" t="e">
        <f aca="false">INDEX(lava,MATCH(B4690,SumMonths,0),2)</f>
        <v>#N/A</v>
      </c>
      <c r="Y4690" s="171"/>
    </row>
    <row r="4691" customFormat="false" ht="12.75" hidden="false" customHeight="false" outlineLevel="0" collapsed="false">
      <c r="A4691" s="57" t="e">
        <f aca="false">INDEX(BucketTable,MATCH(B4691,SumMonths,0),1)</f>
        <v>#N/A</v>
      </c>
      <c r="K4691" s="57" t="e">
        <f aca="false">INDEX(lava,MATCH(B4691,SumMonths,0),2)</f>
        <v>#N/A</v>
      </c>
      <c r="Y4691" s="171"/>
    </row>
    <row r="4692" customFormat="false" ht="12.75" hidden="false" customHeight="false" outlineLevel="0" collapsed="false">
      <c r="A4692" s="57" t="e">
        <f aca="false">INDEX(BucketTable,MATCH(B4692,SumMonths,0),1)</f>
        <v>#N/A</v>
      </c>
      <c r="K4692" s="57" t="e">
        <f aca="false">INDEX(lava,MATCH(B4692,SumMonths,0),2)</f>
        <v>#N/A</v>
      </c>
      <c r="Y4692" s="171"/>
    </row>
    <row r="4693" customFormat="false" ht="12.75" hidden="false" customHeight="false" outlineLevel="0" collapsed="false">
      <c r="A4693" s="57" t="e">
        <f aca="false">INDEX(BucketTable,MATCH(B4693,SumMonths,0),1)</f>
        <v>#N/A</v>
      </c>
      <c r="K4693" s="57" t="e">
        <f aca="false">INDEX(lava,MATCH(B4693,SumMonths,0),2)</f>
        <v>#N/A</v>
      </c>
      <c r="Y4693" s="171"/>
    </row>
    <row r="4694" customFormat="false" ht="12.75" hidden="false" customHeight="false" outlineLevel="0" collapsed="false">
      <c r="A4694" s="57" t="e">
        <f aca="false">INDEX(BucketTable,MATCH(B4694,SumMonths,0),1)</f>
        <v>#N/A</v>
      </c>
      <c r="K4694" s="57" t="e">
        <f aca="false">INDEX(lava,MATCH(B4694,SumMonths,0),2)</f>
        <v>#N/A</v>
      </c>
      <c r="Y4694" s="171"/>
    </row>
    <row r="4695" customFormat="false" ht="12.75" hidden="false" customHeight="false" outlineLevel="0" collapsed="false">
      <c r="A4695" s="57" t="e">
        <f aca="false">INDEX(BucketTable,MATCH(B4695,SumMonths,0),1)</f>
        <v>#N/A</v>
      </c>
      <c r="K4695" s="57" t="e">
        <f aca="false">INDEX(lava,MATCH(B4695,SumMonths,0),2)</f>
        <v>#N/A</v>
      </c>
      <c r="Y4695" s="171"/>
    </row>
    <row r="4696" customFormat="false" ht="12.75" hidden="false" customHeight="false" outlineLevel="0" collapsed="false">
      <c r="A4696" s="57" t="e">
        <f aca="false">INDEX(BucketTable,MATCH(B4696,SumMonths,0),1)</f>
        <v>#N/A</v>
      </c>
      <c r="K4696" s="57" t="e">
        <f aca="false">INDEX(lava,MATCH(B4696,SumMonths,0),2)</f>
        <v>#N/A</v>
      </c>
      <c r="Y4696" s="171"/>
    </row>
    <row r="4697" customFormat="false" ht="12.75" hidden="false" customHeight="false" outlineLevel="0" collapsed="false">
      <c r="A4697" s="57" t="e">
        <f aca="false">INDEX(BucketTable,MATCH(B4697,SumMonths,0),1)</f>
        <v>#N/A</v>
      </c>
      <c r="K4697" s="57" t="e">
        <f aca="false">INDEX(lava,MATCH(B4697,SumMonths,0),2)</f>
        <v>#N/A</v>
      </c>
      <c r="Y4697" s="171"/>
    </row>
    <row r="4698" customFormat="false" ht="12.75" hidden="false" customHeight="false" outlineLevel="0" collapsed="false">
      <c r="A4698" s="57" t="e">
        <f aca="false">INDEX(BucketTable,MATCH(B4698,SumMonths,0),1)</f>
        <v>#N/A</v>
      </c>
      <c r="K4698" s="57" t="e">
        <f aca="false">INDEX(lava,MATCH(B4698,SumMonths,0),2)</f>
        <v>#N/A</v>
      </c>
      <c r="Y4698" s="171"/>
    </row>
    <row r="4699" customFormat="false" ht="12.75" hidden="false" customHeight="false" outlineLevel="0" collapsed="false">
      <c r="A4699" s="57" t="e">
        <f aca="false">INDEX(BucketTable,MATCH(B4699,SumMonths,0),1)</f>
        <v>#N/A</v>
      </c>
      <c r="K4699" s="57" t="e">
        <f aca="false">INDEX(lava,MATCH(B4699,SumMonths,0),2)</f>
        <v>#N/A</v>
      </c>
      <c r="Y4699" s="171"/>
    </row>
    <row r="4700" customFormat="false" ht="12.75" hidden="false" customHeight="false" outlineLevel="0" collapsed="false">
      <c r="A4700" s="57" t="e">
        <f aca="false">INDEX(BucketTable,MATCH(B4700,SumMonths,0),1)</f>
        <v>#N/A</v>
      </c>
      <c r="K4700" s="57" t="e">
        <f aca="false">INDEX(lava,MATCH(B4700,SumMonths,0),2)</f>
        <v>#N/A</v>
      </c>
      <c r="Y4700" s="171"/>
    </row>
    <row r="4701" customFormat="false" ht="12.75" hidden="false" customHeight="false" outlineLevel="0" collapsed="false">
      <c r="A4701" s="57" t="e">
        <f aca="false">INDEX(BucketTable,MATCH(B4701,SumMonths,0),1)</f>
        <v>#N/A</v>
      </c>
      <c r="K4701" s="57" t="e">
        <f aca="false">INDEX(lava,MATCH(B4701,SumMonths,0),2)</f>
        <v>#N/A</v>
      </c>
      <c r="Y4701" s="171"/>
    </row>
    <row r="4702" customFormat="false" ht="12.75" hidden="false" customHeight="false" outlineLevel="0" collapsed="false">
      <c r="A4702" s="57" t="e">
        <f aca="false">INDEX(BucketTable,MATCH(B4702,SumMonths,0),1)</f>
        <v>#N/A</v>
      </c>
      <c r="K4702" s="57" t="e">
        <f aca="false">INDEX(lava,MATCH(B4702,SumMonths,0),2)</f>
        <v>#N/A</v>
      </c>
      <c r="Y4702" s="171"/>
    </row>
    <row r="4703" customFormat="false" ht="12.75" hidden="false" customHeight="false" outlineLevel="0" collapsed="false">
      <c r="A4703" s="57" t="e">
        <f aca="false">INDEX(BucketTable,MATCH(B4703,SumMonths,0),1)</f>
        <v>#N/A</v>
      </c>
      <c r="K4703" s="57" t="e">
        <f aca="false">INDEX(lava,MATCH(B4703,SumMonths,0),2)</f>
        <v>#N/A</v>
      </c>
      <c r="Y4703" s="171"/>
    </row>
    <row r="4704" customFormat="false" ht="12.75" hidden="false" customHeight="false" outlineLevel="0" collapsed="false">
      <c r="A4704" s="57" t="e">
        <f aca="false">INDEX(BucketTable,MATCH(B4704,SumMonths,0),1)</f>
        <v>#N/A</v>
      </c>
      <c r="K4704" s="57" t="e">
        <f aca="false">INDEX(lava,MATCH(B4704,SumMonths,0),2)</f>
        <v>#N/A</v>
      </c>
      <c r="Y4704" s="171"/>
    </row>
    <row r="4705" customFormat="false" ht="12.75" hidden="false" customHeight="false" outlineLevel="0" collapsed="false">
      <c r="A4705" s="57" t="e">
        <f aca="false">INDEX(BucketTable,MATCH(B4705,SumMonths,0),1)</f>
        <v>#N/A</v>
      </c>
      <c r="K4705" s="57" t="e">
        <f aca="false">INDEX(lava,MATCH(B4705,SumMonths,0),2)</f>
        <v>#N/A</v>
      </c>
      <c r="Y4705" s="171"/>
    </row>
    <row r="4706" customFormat="false" ht="12.75" hidden="false" customHeight="false" outlineLevel="0" collapsed="false">
      <c r="A4706" s="57" t="e">
        <f aca="false">INDEX(BucketTable,MATCH(B4706,SumMonths,0),1)</f>
        <v>#N/A</v>
      </c>
      <c r="K4706" s="57" t="e">
        <f aca="false">INDEX(lava,MATCH(B4706,SumMonths,0),2)</f>
        <v>#N/A</v>
      </c>
      <c r="Y4706" s="171"/>
    </row>
    <row r="4707" customFormat="false" ht="12.75" hidden="false" customHeight="false" outlineLevel="0" collapsed="false">
      <c r="A4707" s="57" t="e">
        <f aca="false">INDEX(BucketTable,MATCH(B4707,SumMonths,0),1)</f>
        <v>#N/A</v>
      </c>
      <c r="K4707" s="57" t="e">
        <f aca="false">INDEX(lava,MATCH(B4707,SumMonths,0),2)</f>
        <v>#N/A</v>
      </c>
      <c r="Y4707" s="171"/>
    </row>
    <row r="4708" customFormat="false" ht="12.75" hidden="false" customHeight="false" outlineLevel="0" collapsed="false">
      <c r="A4708" s="57" t="e">
        <f aca="false">INDEX(BucketTable,MATCH(B4708,SumMonths,0),1)</f>
        <v>#N/A</v>
      </c>
      <c r="K4708" s="57" t="e">
        <f aca="false">INDEX(lava,MATCH(B4708,SumMonths,0),2)</f>
        <v>#N/A</v>
      </c>
      <c r="Y4708" s="171"/>
    </row>
    <row r="4709" customFormat="false" ht="12.75" hidden="false" customHeight="false" outlineLevel="0" collapsed="false">
      <c r="A4709" s="57" t="e">
        <f aca="false">INDEX(BucketTable,MATCH(B4709,SumMonths,0),1)</f>
        <v>#N/A</v>
      </c>
      <c r="K4709" s="57" t="e">
        <f aca="false">INDEX(lava,MATCH(B4709,SumMonths,0),2)</f>
        <v>#N/A</v>
      </c>
      <c r="Y4709" s="171"/>
    </row>
    <row r="4710" customFormat="false" ht="12.75" hidden="false" customHeight="false" outlineLevel="0" collapsed="false">
      <c r="A4710" s="57" t="e">
        <f aca="false">INDEX(BucketTable,MATCH(B4710,SumMonths,0),1)</f>
        <v>#N/A</v>
      </c>
      <c r="K4710" s="57" t="e">
        <f aca="false">INDEX(lava,MATCH(B4710,SumMonths,0),2)</f>
        <v>#N/A</v>
      </c>
      <c r="Y4710" s="171"/>
    </row>
    <row r="4711" customFormat="false" ht="12.75" hidden="false" customHeight="false" outlineLevel="0" collapsed="false">
      <c r="A4711" s="57" t="e">
        <f aca="false">INDEX(BucketTable,MATCH(B4711,SumMonths,0),1)</f>
        <v>#N/A</v>
      </c>
      <c r="K4711" s="57" t="e">
        <f aca="false">INDEX(lava,MATCH(B4711,SumMonths,0),2)</f>
        <v>#N/A</v>
      </c>
      <c r="Y4711" s="171"/>
    </row>
    <row r="4712" customFormat="false" ht="12.75" hidden="false" customHeight="false" outlineLevel="0" collapsed="false">
      <c r="A4712" s="57" t="e">
        <f aca="false">INDEX(BucketTable,MATCH(B4712,SumMonths,0),1)</f>
        <v>#N/A</v>
      </c>
      <c r="K4712" s="57" t="e">
        <f aca="false">INDEX(lava,MATCH(B4712,SumMonths,0),2)</f>
        <v>#N/A</v>
      </c>
      <c r="Y4712" s="171"/>
    </row>
    <row r="4713" customFormat="false" ht="12.75" hidden="false" customHeight="false" outlineLevel="0" collapsed="false">
      <c r="A4713" s="57" t="e">
        <f aca="false">INDEX(BucketTable,MATCH(B4713,SumMonths,0),1)</f>
        <v>#N/A</v>
      </c>
      <c r="K4713" s="57" t="e">
        <f aca="false">INDEX(lava,MATCH(B4713,SumMonths,0),2)</f>
        <v>#N/A</v>
      </c>
      <c r="Y4713" s="171"/>
    </row>
    <row r="4714" customFormat="false" ht="12.75" hidden="false" customHeight="false" outlineLevel="0" collapsed="false">
      <c r="A4714" s="57" t="e">
        <f aca="false">INDEX(BucketTable,MATCH(B4714,SumMonths,0),1)</f>
        <v>#N/A</v>
      </c>
      <c r="K4714" s="57" t="e">
        <f aca="false">INDEX(lava,MATCH(B4714,SumMonths,0),2)</f>
        <v>#N/A</v>
      </c>
      <c r="Y4714" s="171"/>
    </row>
    <row r="4715" customFormat="false" ht="12.75" hidden="false" customHeight="false" outlineLevel="0" collapsed="false">
      <c r="A4715" s="57" t="e">
        <f aca="false">INDEX(BucketTable,MATCH(B4715,SumMonths,0),1)</f>
        <v>#N/A</v>
      </c>
      <c r="K4715" s="57" t="e">
        <f aca="false">INDEX(lava,MATCH(B4715,SumMonths,0),2)</f>
        <v>#N/A</v>
      </c>
      <c r="Y4715" s="171"/>
    </row>
    <row r="4716" customFormat="false" ht="12.75" hidden="false" customHeight="false" outlineLevel="0" collapsed="false">
      <c r="A4716" s="57" t="e">
        <f aca="false">INDEX(BucketTable,MATCH(B4716,SumMonths,0),1)</f>
        <v>#N/A</v>
      </c>
      <c r="K4716" s="57" t="e">
        <f aca="false">INDEX(lava,MATCH(B4716,SumMonths,0),2)</f>
        <v>#N/A</v>
      </c>
      <c r="Y4716" s="171"/>
    </row>
    <row r="4717" customFormat="false" ht="12.75" hidden="false" customHeight="false" outlineLevel="0" collapsed="false">
      <c r="A4717" s="57" t="e">
        <f aca="false">INDEX(BucketTable,MATCH(B4717,SumMonths,0),1)</f>
        <v>#N/A</v>
      </c>
      <c r="K4717" s="57" t="e">
        <f aca="false">INDEX(lava,MATCH(B4717,SumMonths,0),2)</f>
        <v>#N/A</v>
      </c>
      <c r="Y4717" s="171"/>
    </row>
    <row r="4718" customFormat="false" ht="12.75" hidden="false" customHeight="false" outlineLevel="0" collapsed="false">
      <c r="A4718" s="57" t="e">
        <f aca="false">INDEX(BucketTable,MATCH(B4718,SumMonths,0),1)</f>
        <v>#N/A</v>
      </c>
      <c r="K4718" s="57" t="e">
        <f aca="false">INDEX(lava,MATCH(B4718,SumMonths,0),2)</f>
        <v>#N/A</v>
      </c>
      <c r="Y4718" s="171"/>
    </row>
    <row r="4719" customFormat="false" ht="12.75" hidden="false" customHeight="false" outlineLevel="0" collapsed="false">
      <c r="A4719" s="57" t="e">
        <f aca="false">INDEX(BucketTable,MATCH(B4719,SumMonths,0),1)</f>
        <v>#N/A</v>
      </c>
      <c r="K4719" s="57" t="e">
        <f aca="false">INDEX(lava,MATCH(B4719,SumMonths,0),2)</f>
        <v>#N/A</v>
      </c>
      <c r="Y4719" s="171"/>
    </row>
    <row r="4720" customFormat="false" ht="12.75" hidden="false" customHeight="false" outlineLevel="0" collapsed="false">
      <c r="A4720" s="57" t="e">
        <f aca="false">INDEX(BucketTable,MATCH(B4720,SumMonths,0),1)</f>
        <v>#N/A</v>
      </c>
      <c r="K4720" s="57" t="e">
        <f aca="false">INDEX(lava,MATCH(B4720,SumMonths,0),2)</f>
        <v>#N/A</v>
      </c>
      <c r="Y4720" s="171"/>
    </row>
    <row r="4721" customFormat="false" ht="12.75" hidden="false" customHeight="false" outlineLevel="0" collapsed="false">
      <c r="A4721" s="57" t="e">
        <f aca="false">INDEX(BucketTable,MATCH(B4721,SumMonths,0),1)</f>
        <v>#N/A</v>
      </c>
      <c r="K4721" s="57" t="e">
        <f aca="false">INDEX(lava,MATCH(B4721,SumMonths,0),2)</f>
        <v>#N/A</v>
      </c>
      <c r="Y4721" s="171"/>
    </row>
    <row r="4722" customFormat="false" ht="12.75" hidden="false" customHeight="false" outlineLevel="0" collapsed="false">
      <c r="A4722" s="57" t="e">
        <f aca="false">INDEX(BucketTable,MATCH(B4722,SumMonths,0),1)</f>
        <v>#N/A</v>
      </c>
      <c r="K4722" s="57" t="e">
        <f aca="false">INDEX(lava,MATCH(B4722,SumMonths,0),2)</f>
        <v>#N/A</v>
      </c>
      <c r="Y4722" s="171"/>
    </row>
    <row r="4723" customFormat="false" ht="12.75" hidden="false" customHeight="false" outlineLevel="0" collapsed="false">
      <c r="A4723" s="57" t="e">
        <f aca="false">INDEX(BucketTable,MATCH(B4723,SumMonths,0),1)</f>
        <v>#N/A</v>
      </c>
      <c r="K4723" s="57" t="e">
        <f aca="false">INDEX(lava,MATCH(B4723,SumMonths,0),2)</f>
        <v>#N/A</v>
      </c>
      <c r="Y4723" s="171"/>
    </row>
    <row r="4724" customFormat="false" ht="12.75" hidden="false" customHeight="false" outlineLevel="0" collapsed="false">
      <c r="A4724" s="57" t="e">
        <f aca="false">INDEX(BucketTable,MATCH(B4724,SumMonths,0),1)</f>
        <v>#N/A</v>
      </c>
      <c r="K4724" s="57" t="e">
        <f aca="false">INDEX(lava,MATCH(B4724,SumMonths,0),2)</f>
        <v>#N/A</v>
      </c>
      <c r="Y4724" s="171"/>
    </row>
    <row r="4725" customFormat="false" ht="12.75" hidden="false" customHeight="false" outlineLevel="0" collapsed="false">
      <c r="A4725" s="57" t="e">
        <f aca="false">INDEX(BucketTable,MATCH(B4725,SumMonths,0),1)</f>
        <v>#N/A</v>
      </c>
      <c r="K4725" s="57" t="e">
        <f aca="false">INDEX(lava,MATCH(B4725,SumMonths,0),2)</f>
        <v>#N/A</v>
      </c>
      <c r="Y4725" s="171"/>
    </row>
    <row r="4726" customFormat="false" ht="12.75" hidden="false" customHeight="false" outlineLevel="0" collapsed="false">
      <c r="A4726" s="57" t="e">
        <f aca="false">INDEX(BucketTable,MATCH(B4726,SumMonths,0),1)</f>
        <v>#N/A</v>
      </c>
      <c r="K4726" s="57" t="e">
        <f aca="false">INDEX(lava,MATCH(B4726,SumMonths,0),2)</f>
        <v>#N/A</v>
      </c>
      <c r="Y4726" s="171"/>
    </row>
    <row r="4727" customFormat="false" ht="12.75" hidden="false" customHeight="false" outlineLevel="0" collapsed="false">
      <c r="A4727" s="57" t="e">
        <f aca="false">INDEX(BucketTable,MATCH(B4727,SumMonths,0),1)</f>
        <v>#N/A</v>
      </c>
      <c r="K4727" s="57" t="e">
        <f aca="false">INDEX(lava,MATCH(B4727,SumMonths,0),2)</f>
        <v>#N/A</v>
      </c>
      <c r="Y4727" s="171"/>
    </row>
    <row r="4728" customFormat="false" ht="12.75" hidden="false" customHeight="false" outlineLevel="0" collapsed="false">
      <c r="A4728" s="57" t="e">
        <f aca="false">INDEX(BucketTable,MATCH(B4728,SumMonths,0),1)</f>
        <v>#N/A</v>
      </c>
      <c r="K4728" s="57" t="e">
        <f aca="false">INDEX(lava,MATCH(B4728,SumMonths,0),2)</f>
        <v>#N/A</v>
      </c>
      <c r="Y4728" s="171"/>
    </row>
    <row r="4729" customFormat="false" ht="12.75" hidden="false" customHeight="false" outlineLevel="0" collapsed="false">
      <c r="A4729" s="57" t="e">
        <f aca="false">INDEX(BucketTable,MATCH(B4729,SumMonths,0),1)</f>
        <v>#N/A</v>
      </c>
      <c r="K4729" s="57" t="e">
        <f aca="false">INDEX(lava,MATCH(B4729,SumMonths,0),2)</f>
        <v>#N/A</v>
      </c>
      <c r="Y4729" s="171"/>
    </row>
    <row r="4730" customFormat="false" ht="12.75" hidden="false" customHeight="false" outlineLevel="0" collapsed="false">
      <c r="A4730" s="57" t="e">
        <f aca="false">INDEX(BucketTable,MATCH(B4730,SumMonths,0),1)</f>
        <v>#N/A</v>
      </c>
      <c r="K4730" s="57" t="e">
        <f aca="false">INDEX(lava,MATCH(B4730,SumMonths,0),2)</f>
        <v>#N/A</v>
      </c>
      <c r="Y4730" s="171"/>
    </row>
    <row r="4731" customFormat="false" ht="12.75" hidden="false" customHeight="false" outlineLevel="0" collapsed="false">
      <c r="A4731" s="57" t="e">
        <f aca="false">INDEX(BucketTable,MATCH(B4731,SumMonths,0),1)</f>
        <v>#N/A</v>
      </c>
      <c r="K4731" s="57" t="e">
        <f aca="false">INDEX(lava,MATCH(B4731,SumMonths,0),2)</f>
        <v>#N/A</v>
      </c>
      <c r="Y4731" s="171"/>
    </row>
    <row r="4732" customFormat="false" ht="12.75" hidden="false" customHeight="false" outlineLevel="0" collapsed="false">
      <c r="A4732" s="57" t="e">
        <f aca="false">INDEX(BucketTable,MATCH(B4732,SumMonths,0),1)</f>
        <v>#N/A</v>
      </c>
      <c r="K4732" s="57" t="e">
        <f aca="false">INDEX(lava,MATCH(B4732,SumMonths,0),2)</f>
        <v>#N/A</v>
      </c>
      <c r="Y4732" s="171"/>
    </row>
    <row r="4733" customFormat="false" ht="12.75" hidden="false" customHeight="false" outlineLevel="0" collapsed="false">
      <c r="A4733" s="57" t="e">
        <f aca="false">INDEX(BucketTable,MATCH(B4733,SumMonths,0),1)</f>
        <v>#N/A</v>
      </c>
      <c r="K4733" s="57" t="e">
        <f aca="false">INDEX(lava,MATCH(B4733,SumMonths,0),2)</f>
        <v>#N/A</v>
      </c>
      <c r="Y4733" s="171"/>
    </row>
    <row r="4734" customFormat="false" ht="12.75" hidden="false" customHeight="false" outlineLevel="0" collapsed="false">
      <c r="A4734" s="57" t="e">
        <f aca="false">INDEX(BucketTable,MATCH(B4734,SumMonths,0),1)</f>
        <v>#N/A</v>
      </c>
      <c r="K4734" s="57" t="e">
        <f aca="false">INDEX(lava,MATCH(B4734,SumMonths,0),2)</f>
        <v>#N/A</v>
      </c>
      <c r="Y4734" s="171"/>
    </row>
    <row r="4735" customFormat="false" ht="12.75" hidden="false" customHeight="false" outlineLevel="0" collapsed="false">
      <c r="A4735" s="57" t="e">
        <f aca="false">INDEX(BucketTable,MATCH(B4735,SumMonths,0),1)</f>
        <v>#N/A</v>
      </c>
      <c r="K4735" s="57" t="e">
        <f aca="false">INDEX(lava,MATCH(B4735,SumMonths,0),2)</f>
        <v>#N/A</v>
      </c>
      <c r="Y4735" s="171"/>
    </row>
    <row r="4736" customFormat="false" ht="12.75" hidden="false" customHeight="false" outlineLevel="0" collapsed="false">
      <c r="A4736" s="57" t="e">
        <f aca="false">INDEX(BucketTable,MATCH(B4736,SumMonths,0),1)</f>
        <v>#N/A</v>
      </c>
      <c r="K4736" s="57" t="e">
        <f aca="false">INDEX(lava,MATCH(B4736,SumMonths,0),2)</f>
        <v>#N/A</v>
      </c>
      <c r="Y4736" s="171"/>
    </row>
    <row r="4737" customFormat="false" ht="12.75" hidden="false" customHeight="false" outlineLevel="0" collapsed="false">
      <c r="A4737" s="57" t="e">
        <f aca="false">INDEX(BucketTable,MATCH(B4737,SumMonths,0),1)</f>
        <v>#N/A</v>
      </c>
      <c r="K4737" s="57" t="e">
        <f aca="false">INDEX(lava,MATCH(B4737,SumMonths,0),2)</f>
        <v>#N/A</v>
      </c>
      <c r="Y4737" s="171"/>
    </row>
    <row r="4738" customFormat="false" ht="12.75" hidden="false" customHeight="false" outlineLevel="0" collapsed="false">
      <c r="A4738" s="57" t="e">
        <f aca="false">INDEX(BucketTable,MATCH(B4738,SumMonths,0),1)</f>
        <v>#N/A</v>
      </c>
      <c r="K4738" s="57" t="e">
        <f aca="false">INDEX(lava,MATCH(B4738,SumMonths,0),2)</f>
        <v>#N/A</v>
      </c>
      <c r="Y4738" s="171"/>
    </row>
    <row r="4739" customFormat="false" ht="12.75" hidden="false" customHeight="false" outlineLevel="0" collapsed="false">
      <c r="A4739" s="57" t="e">
        <f aca="false">INDEX(BucketTable,MATCH(B4739,SumMonths,0),1)</f>
        <v>#N/A</v>
      </c>
      <c r="K4739" s="57" t="e">
        <f aca="false">INDEX(lava,MATCH(B4739,SumMonths,0),2)</f>
        <v>#N/A</v>
      </c>
      <c r="Y4739" s="171"/>
    </row>
    <row r="4740" customFormat="false" ht="12.75" hidden="false" customHeight="false" outlineLevel="0" collapsed="false">
      <c r="A4740" s="57" t="e">
        <f aca="false">INDEX(BucketTable,MATCH(B4740,SumMonths,0),1)</f>
        <v>#N/A</v>
      </c>
      <c r="K4740" s="57" t="e">
        <f aca="false">INDEX(lava,MATCH(B4740,SumMonths,0),2)</f>
        <v>#N/A</v>
      </c>
      <c r="Y4740" s="171"/>
    </row>
    <row r="4741" customFormat="false" ht="12.75" hidden="false" customHeight="false" outlineLevel="0" collapsed="false">
      <c r="A4741" s="57" t="e">
        <f aca="false">INDEX(BucketTable,MATCH(B4741,SumMonths,0),1)</f>
        <v>#N/A</v>
      </c>
      <c r="K4741" s="57" t="e">
        <f aca="false">INDEX(lava,MATCH(B4741,SumMonths,0),2)</f>
        <v>#N/A</v>
      </c>
      <c r="Y4741" s="171"/>
    </row>
    <row r="4742" customFormat="false" ht="12.75" hidden="false" customHeight="false" outlineLevel="0" collapsed="false">
      <c r="A4742" s="57" t="e">
        <f aca="false">INDEX(BucketTable,MATCH(B4742,SumMonths,0),1)</f>
        <v>#N/A</v>
      </c>
      <c r="K4742" s="57" t="e">
        <f aca="false">INDEX(lava,MATCH(B4742,SumMonths,0),2)</f>
        <v>#N/A</v>
      </c>
      <c r="Y4742" s="171"/>
    </row>
    <row r="4743" customFormat="false" ht="12.75" hidden="false" customHeight="false" outlineLevel="0" collapsed="false">
      <c r="A4743" s="57" t="e">
        <f aca="false">INDEX(BucketTable,MATCH(B4743,SumMonths,0),1)</f>
        <v>#N/A</v>
      </c>
      <c r="K4743" s="57" t="e">
        <f aca="false">INDEX(lava,MATCH(B4743,SumMonths,0),2)</f>
        <v>#N/A</v>
      </c>
      <c r="Y4743" s="171"/>
    </row>
    <row r="4744" customFormat="false" ht="12.75" hidden="false" customHeight="false" outlineLevel="0" collapsed="false">
      <c r="A4744" s="57" t="e">
        <f aca="false">INDEX(BucketTable,MATCH(B4744,SumMonths,0),1)</f>
        <v>#N/A</v>
      </c>
      <c r="K4744" s="57" t="e">
        <f aca="false">INDEX(lava,MATCH(B4744,SumMonths,0),2)</f>
        <v>#N/A</v>
      </c>
      <c r="Y4744" s="171"/>
    </row>
    <row r="4745" customFormat="false" ht="12.75" hidden="false" customHeight="false" outlineLevel="0" collapsed="false">
      <c r="A4745" s="57" t="e">
        <f aca="false">INDEX(BucketTable,MATCH(B4745,SumMonths,0),1)</f>
        <v>#N/A</v>
      </c>
      <c r="K4745" s="57" t="e">
        <f aca="false">INDEX(lava,MATCH(B4745,SumMonths,0),2)</f>
        <v>#N/A</v>
      </c>
      <c r="Y4745" s="171"/>
    </row>
    <row r="4746" customFormat="false" ht="12.75" hidden="false" customHeight="false" outlineLevel="0" collapsed="false">
      <c r="A4746" s="57" t="e">
        <f aca="false">INDEX(BucketTable,MATCH(B4746,SumMonths,0),1)</f>
        <v>#N/A</v>
      </c>
      <c r="K4746" s="57" t="e">
        <f aca="false">INDEX(lava,MATCH(B4746,SumMonths,0),2)</f>
        <v>#N/A</v>
      </c>
      <c r="Y4746" s="171"/>
    </row>
    <row r="4747" customFormat="false" ht="12.75" hidden="false" customHeight="false" outlineLevel="0" collapsed="false">
      <c r="A4747" s="57" t="e">
        <f aca="false">INDEX(BucketTable,MATCH(B4747,SumMonths,0),1)</f>
        <v>#N/A</v>
      </c>
      <c r="K4747" s="57" t="e">
        <f aca="false">INDEX(lava,MATCH(B4747,SumMonths,0),2)</f>
        <v>#N/A</v>
      </c>
      <c r="Y4747" s="171"/>
    </row>
    <row r="4748" customFormat="false" ht="12.75" hidden="false" customHeight="false" outlineLevel="0" collapsed="false">
      <c r="A4748" s="57" t="e">
        <f aca="false">INDEX(BucketTable,MATCH(B4748,SumMonths,0),1)</f>
        <v>#N/A</v>
      </c>
      <c r="K4748" s="57" t="e">
        <f aca="false">INDEX(lava,MATCH(B4748,SumMonths,0),2)</f>
        <v>#N/A</v>
      </c>
      <c r="Y4748" s="171"/>
    </row>
    <row r="4749" customFormat="false" ht="12.75" hidden="false" customHeight="false" outlineLevel="0" collapsed="false">
      <c r="A4749" s="57" t="e">
        <f aca="false">INDEX(BucketTable,MATCH(B4749,SumMonths,0),1)</f>
        <v>#N/A</v>
      </c>
      <c r="K4749" s="57" t="e">
        <f aca="false">INDEX(lava,MATCH(B4749,SumMonths,0),2)</f>
        <v>#N/A</v>
      </c>
      <c r="Y4749" s="171"/>
    </row>
    <row r="4750" customFormat="false" ht="12.75" hidden="false" customHeight="false" outlineLevel="0" collapsed="false">
      <c r="A4750" s="57" t="e">
        <f aca="false">INDEX(BucketTable,MATCH(B4750,SumMonths,0),1)</f>
        <v>#N/A</v>
      </c>
      <c r="K4750" s="57" t="e">
        <f aca="false">INDEX(lava,MATCH(B4750,SumMonths,0),2)</f>
        <v>#N/A</v>
      </c>
      <c r="Y4750" s="171"/>
    </row>
    <row r="4751" customFormat="false" ht="12.75" hidden="false" customHeight="false" outlineLevel="0" collapsed="false">
      <c r="A4751" s="57" t="e">
        <f aca="false">INDEX(BucketTable,MATCH(B4751,SumMonths,0),1)</f>
        <v>#N/A</v>
      </c>
      <c r="K4751" s="57" t="e">
        <f aca="false">INDEX(lava,MATCH(B4751,SumMonths,0),2)</f>
        <v>#N/A</v>
      </c>
      <c r="Y4751" s="171"/>
    </row>
    <row r="4752" customFormat="false" ht="12.75" hidden="false" customHeight="false" outlineLevel="0" collapsed="false">
      <c r="A4752" s="57" t="e">
        <f aca="false">INDEX(BucketTable,MATCH(B4752,SumMonths,0),1)</f>
        <v>#N/A</v>
      </c>
      <c r="K4752" s="57" t="e">
        <f aca="false">INDEX(lava,MATCH(B4752,SumMonths,0),2)</f>
        <v>#N/A</v>
      </c>
      <c r="Y4752" s="171"/>
    </row>
    <row r="4753" customFormat="false" ht="12.75" hidden="false" customHeight="false" outlineLevel="0" collapsed="false">
      <c r="A4753" s="57" t="e">
        <f aca="false">INDEX(BucketTable,MATCH(B4753,SumMonths,0),1)</f>
        <v>#N/A</v>
      </c>
      <c r="K4753" s="57" t="e">
        <f aca="false">INDEX(lava,MATCH(B4753,SumMonths,0),2)</f>
        <v>#N/A</v>
      </c>
      <c r="Y4753" s="171"/>
    </row>
    <row r="4754" customFormat="false" ht="12.75" hidden="false" customHeight="false" outlineLevel="0" collapsed="false">
      <c r="A4754" s="57" t="e">
        <f aca="false">INDEX(BucketTable,MATCH(B4754,SumMonths,0),1)</f>
        <v>#N/A</v>
      </c>
      <c r="K4754" s="57" t="e">
        <f aca="false">INDEX(lava,MATCH(B4754,SumMonths,0),2)</f>
        <v>#N/A</v>
      </c>
      <c r="Y4754" s="171"/>
    </row>
    <row r="4755" customFormat="false" ht="12.75" hidden="false" customHeight="false" outlineLevel="0" collapsed="false">
      <c r="A4755" s="57" t="e">
        <f aca="false">INDEX(BucketTable,MATCH(B4755,SumMonths,0),1)</f>
        <v>#N/A</v>
      </c>
      <c r="K4755" s="57" t="e">
        <f aca="false">INDEX(lava,MATCH(B4755,SumMonths,0),2)</f>
        <v>#N/A</v>
      </c>
      <c r="Y4755" s="171"/>
    </row>
    <row r="4756" customFormat="false" ht="12.75" hidden="false" customHeight="false" outlineLevel="0" collapsed="false">
      <c r="A4756" s="57" t="e">
        <f aca="false">INDEX(BucketTable,MATCH(B4756,SumMonths,0),1)</f>
        <v>#N/A</v>
      </c>
      <c r="K4756" s="57" t="e">
        <f aca="false">INDEX(lava,MATCH(B4756,SumMonths,0),2)</f>
        <v>#N/A</v>
      </c>
      <c r="Y4756" s="171"/>
    </row>
    <row r="4757" customFormat="false" ht="12.75" hidden="false" customHeight="false" outlineLevel="0" collapsed="false">
      <c r="A4757" s="57" t="e">
        <f aca="false">INDEX(BucketTable,MATCH(B4757,SumMonths,0),1)</f>
        <v>#N/A</v>
      </c>
      <c r="K4757" s="57" t="e">
        <f aca="false">INDEX(lava,MATCH(B4757,SumMonths,0),2)</f>
        <v>#N/A</v>
      </c>
      <c r="Y4757" s="171"/>
    </row>
    <row r="4758" customFormat="false" ht="12.75" hidden="false" customHeight="false" outlineLevel="0" collapsed="false">
      <c r="A4758" s="57" t="e">
        <f aca="false">INDEX(BucketTable,MATCH(B4758,SumMonths,0),1)</f>
        <v>#N/A</v>
      </c>
      <c r="K4758" s="57" t="e">
        <f aca="false">INDEX(lava,MATCH(B4758,SumMonths,0),2)</f>
        <v>#N/A</v>
      </c>
      <c r="Y4758" s="171"/>
    </row>
    <row r="4759" customFormat="false" ht="12.75" hidden="false" customHeight="false" outlineLevel="0" collapsed="false">
      <c r="A4759" s="57" t="e">
        <f aca="false">INDEX(BucketTable,MATCH(B4759,SumMonths,0),1)</f>
        <v>#N/A</v>
      </c>
      <c r="K4759" s="57" t="e">
        <f aca="false">INDEX(lava,MATCH(B4759,SumMonths,0),2)</f>
        <v>#N/A</v>
      </c>
      <c r="Y4759" s="171"/>
    </row>
    <row r="4760" customFormat="false" ht="12.75" hidden="false" customHeight="false" outlineLevel="0" collapsed="false">
      <c r="A4760" s="57" t="e">
        <f aca="false">INDEX(BucketTable,MATCH(B4760,SumMonths,0),1)</f>
        <v>#N/A</v>
      </c>
      <c r="K4760" s="57" t="e">
        <f aca="false">INDEX(lava,MATCH(B4760,SumMonths,0),2)</f>
        <v>#N/A</v>
      </c>
      <c r="Y4760" s="171"/>
    </row>
    <row r="4761" customFormat="false" ht="12.75" hidden="false" customHeight="false" outlineLevel="0" collapsed="false">
      <c r="A4761" s="57" t="e">
        <f aca="false">INDEX(BucketTable,MATCH(B4761,SumMonths,0),1)</f>
        <v>#N/A</v>
      </c>
      <c r="K4761" s="57" t="e">
        <f aca="false">INDEX(lava,MATCH(B4761,SumMonths,0),2)</f>
        <v>#N/A</v>
      </c>
      <c r="Y4761" s="171"/>
    </row>
    <row r="4762" customFormat="false" ht="12.75" hidden="false" customHeight="false" outlineLevel="0" collapsed="false">
      <c r="A4762" s="57" t="e">
        <f aca="false">INDEX(BucketTable,MATCH(B4762,SumMonths,0),1)</f>
        <v>#N/A</v>
      </c>
      <c r="K4762" s="57" t="e">
        <f aca="false">INDEX(lava,MATCH(B4762,SumMonths,0),2)</f>
        <v>#N/A</v>
      </c>
      <c r="Y4762" s="171"/>
    </row>
    <row r="4763" customFormat="false" ht="12.75" hidden="false" customHeight="false" outlineLevel="0" collapsed="false">
      <c r="A4763" s="57" t="e">
        <f aca="false">INDEX(BucketTable,MATCH(B4763,SumMonths,0),1)</f>
        <v>#N/A</v>
      </c>
      <c r="K4763" s="57" t="e">
        <f aca="false">INDEX(lava,MATCH(B4763,SumMonths,0),2)</f>
        <v>#N/A</v>
      </c>
      <c r="Y4763" s="171"/>
    </row>
    <row r="4764" customFormat="false" ht="12.75" hidden="false" customHeight="false" outlineLevel="0" collapsed="false">
      <c r="A4764" s="57" t="e">
        <f aca="false">INDEX(BucketTable,MATCH(B4764,SumMonths,0),1)</f>
        <v>#N/A</v>
      </c>
      <c r="K4764" s="57" t="e">
        <f aca="false">INDEX(lava,MATCH(B4764,SumMonths,0),2)</f>
        <v>#N/A</v>
      </c>
      <c r="Y4764" s="171"/>
    </row>
    <row r="4765" customFormat="false" ht="12.75" hidden="false" customHeight="false" outlineLevel="0" collapsed="false">
      <c r="A4765" s="57" t="e">
        <f aca="false">INDEX(BucketTable,MATCH(B4765,SumMonths,0),1)</f>
        <v>#N/A</v>
      </c>
      <c r="K4765" s="57" t="e">
        <f aca="false">INDEX(lava,MATCH(B4765,SumMonths,0),2)</f>
        <v>#N/A</v>
      </c>
      <c r="Y4765" s="171"/>
    </row>
    <row r="4766" customFormat="false" ht="12.75" hidden="false" customHeight="false" outlineLevel="0" collapsed="false">
      <c r="A4766" s="57" t="e">
        <f aca="false">INDEX(BucketTable,MATCH(B4766,SumMonths,0),1)</f>
        <v>#N/A</v>
      </c>
      <c r="K4766" s="57" t="e">
        <f aca="false">INDEX(lava,MATCH(B4766,SumMonths,0),2)</f>
        <v>#N/A</v>
      </c>
      <c r="Y4766" s="171"/>
    </row>
    <row r="4767" customFormat="false" ht="12.75" hidden="false" customHeight="false" outlineLevel="0" collapsed="false">
      <c r="A4767" s="57" t="e">
        <f aca="false">INDEX(BucketTable,MATCH(B4767,SumMonths,0),1)</f>
        <v>#N/A</v>
      </c>
      <c r="K4767" s="57" t="e">
        <f aca="false">INDEX(lava,MATCH(B4767,SumMonths,0),2)</f>
        <v>#N/A</v>
      </c>
      <c r="Y4767" s="171"/>
    </row>
    <row r="4768" customFormat="false" ht="12.75" hidden="false" customHeight="false" outlineLevel="0" collapsed="false">
      <c r="A4768" s="57" t="e">
        <f aca="false">INDEX(BucketTable,MATCH(B4768,SumMonths,0),1)</f>
        <v>#N/A</v>
      </c>
      <c r="K4768" s="57" t="e">
        <f aca="false">INDEX(lava,MATCH(B4768,SumMonths,0),2)</f>
        <v>#N/A</v>
      </c>
      <c r="Y4768" s="171"/>
    </row>
    <row r="4769" customFormat="false" ht="12.75" hidden="false" customHeight="false" outlineLevel="0" collapsed="false">
      <c r="A4769" s="57" t="e">
        <f aca="false">INDEX(BucketTable,MATCH(B4769,SumMonths,0),1)</f>
        <v>#N/A</v>
      </c>
      <c r="K4769" s="57" t="e">
        <f aca="false">INDEX(lava,MATCH(B4769,SumMonths,0),2)</f>
        <v>#N/A</v>
      </c>
      <c r="Y4769" s="171"/>
    </row>
    <row r="4770" customFormat="false" ht="12.75" hidden="false" customHeight="false" outlineLevel="0" collapsed="false">
      <c r="A4770" s="57" t="e">
        <f aca="false">INDEX(BucketTable,MATCH(B4770,SumMonths,0),1)</f>
        <v>#N/A</v>
      </c>
      <c r="K4770" s="57" t="e">
        <f aca="false">INDEX(lava,MATCH(B4770,SumMonths,0),2)</f>
        <v>#N/A</v>
      </c>
      <c r="Y4770" s="171"/>
    </row>
    <row r="4771" customFormat="false" ht="12.75" hidden="false" customHeight="false" outlineLevel="0" collapsed="false">
      <c r="A4771" s="57" t="e">
        <f aca="false">INDEX(BucketTable,MATCH(B4771,SumMonths,0),1)</f>
        <v>#N/A</v>
      </c>
      <c r="K4771" s="57" t="e">
        <f aca="false">INDEX(lava,MATCH(B4771,SumMonths,0),2)</f>
        <v>#N/A</v>
      </c>
      <c r="Y4771" s="171"/>
    </row>
    <row r="4772" customFormat="false" ht="12.75" hidden="false" customHeight="false" outlineLevel="0" collapsed="false">
      <c r="A4772" s="57" t="e">
        <f aca="false">INDEX(BucketTable,MATCH(B4772,SumMonths,0),1)</f>
        <v>#N/A</v>
      </c>
      <c r="K4772" s="57" t="e">
        <f aca="false">INDEX(lava,MATCH(B4772,SumMonths,0),2)</f>
        <v>#N/A</v>
      </c>
      <c r="Y4772" s="171"/>
    </row>
    <row r="4773" customFormat="false" ht="12.75" hidden="false" customHeight="false" outlineLevel="0" collapsed="false">
      <c r="A4773" s="57" t="e">
        <f aca="false">INDEX(BucketTable,MATCH(B4773,SumMonths,0),1)</f>
        <v>#N/A</v>
      </c>
      <c r="K4773" s="57" t="e">
        <f aca="false">INDEX(lava,MATCH(B4773,SumMonths,0),2)</f>
        <v>#N/A</v>
      </c>
      <c r="Y4773" s="171"/>
    </row>
    <row r="4774" customFormat="false" ht="12.75" hidden="false" customHeight="false" outlineLevel="0" collapsed="false">
      <c r="A4774" s="57" t="e">
        <f aca="false">INDEX(BucketTable,MATCH(B4774,SumMonths,0),1)</f>
        <v>#N/A</v>
      </c>
      <c r="K4774" s="57" t="e">
        <f aca="false">INDEX(lava,MATCH(B4774,SumMonths,0),2)</f>
        <v>#N/A</v>
      </c>
      <c r="Y4774" s="171"/>
    </row>
    <row r="4775" customFormat="false" ht="12.75" hidden="false" customHeight="false" outlineLevel="0" collapsed="false">
      <c r="A4775" s="57" t="e">
        <f aca="false">INDEX(BucketTable,MATCH(B4775,SumMonths,0),1)</f>
        <v>#N/A</v>
      </c>
      <c r="K4775" s="57" t="e">
        <f aca="false">INDEX(lava,MATCH(B4775,SumMonths,0),2)</f>
        <v>#N/A</v>
      </c>
      <c r="Y4775" s="171"/>
    </row>
    <row r="4776" customFormat="false" ht="12.75" hidden="false" customHeight="false" outlineLevel="0" collapsed="false">
      <c r="A4776" s="57" t="e">
        <f aca="false">INDEX(BucketTable,MATCH(B4776,SumMonths,0),1)</f>
        <v>#N/A</v>
      </c>
      <c r="K4776" s="57" t="e">
        <f aca="false">INDEX(lava,MATCH(B4776,SumMonths,0),2)</f>
        <v>#N/A</v>
      </c>
      <c r="Y4776" s="171"/>
    </row>
    <row r="4777" customFormat="false" ht="12.75" hidden="false" customHeight="false" outlineLevel="0" collapsed="false">
      <c r="A4777" s="57" t="e">
        <f aca="false">INDEX(BucketTable,MATCH(B4777,SumMonths,0),1)</f>
        <v>#N/A</v>
      </c>
      <c r="K4777" s="57" t="e">
        <f aca="false">INDEX(lava,MATCH(B4777,SumMonths,0),2)</f>
        <v>#N/A</v>
      </c>
      <c r="Y4777" s="171"/>
    </row>
    <row r="4778" customFormat="false" ht="12.75" hidden="false" customHeight="false" outlineLevel="0" collapsed="false">
      <c r="A4778" s="57" t="e">
        <f aca="false">INDEX(BucketTable,MATCH(B4778,SumMonths,0),1)</f>
        <v>#N/A</v>
      </c>
      <c r="K4778" s="57" t="e">
        <f aca="false">INDEX(lava,MATCH(B4778,SumMonths,0),2)</f>
        <v>#N/A</v>
      </c>
      <c r="Y4778" s="171"/>
    </row>
    <row r="4779" customFormat="false" ht="12.75" hidden="false" customHeight="false" outlineLevel="0" collapsed="false">
      <c r="A4779" s="57" t="e">
        <f aca="false">INDEX(BucketTable,MATCH(B4779,SumMonths,0),1)</f>
        <v>#N/A</v>
      </c>
      <c r="K4779" s="57" t="e">
        <f aca="false">INDEX(lava,MATCH(B4779,SumMonths,0),2)</f>
        <v>#N/A</v>
      </c>
      <c r="Y4779" s="171"/>
    </row>
    <row r="4780" customFormat="false" ht="12.75" hidden="false" customHeight="false" outlineLevel="0" collapsed="false">
      <c r="A4780" s="57" t="e">
        <f aca="false">INDEX(BucketTable,MATCH(B4780,SumMonths,0),1)</f>
        <v>#N/A</v>
      </c>
      <c r="K4780" s="57" t="e">
        <f aca="false">INDEX(lava,MATCH(B4780,SumMonths,0),2)</f>
        <v>#N/A</v>
      </c>
      <c r="Y4780" s="171"/>
    </row>
    <row r="4781" customFormat="false" ht="12.75" hidden="false" customHeight="false" outlineLevel="0" collapsed="false">
      <c r="A4781" s="57" t="e">
        <f aca="false">INDEX(BucketTable,MATCH(B4781,SumMonths,0),1)</f>
        <v>#N/A</v>
      </c>
      <c r="K4781" s="57" t="e">
        <f aca="false">INDEX(lava,MATCH(B4781,SumMonths,0),2)</f>
        <v>#N/A</v>
      </c>
      <c r="Y4781" s="171"/>
    </row>
    <row r="4782" customFormat="false" ht="12.75" hidden="false" customHeight="false" outlineLevel="0" collapsed="false">
      <c r="A4782" s="57" t="e">
        <f aca="false">INDEX(BucketTable,MATCH(B4782,SumMonths,0),1)</f>
        <v>#N/A</v>
      </c>
      <c r="K4782" s="57" t="e">
        <f aca="false">INDEX(lava,MATCH(B4782,SumMonths,0),2)</f>
        <v>#N/A</v>
      </c>
      <c r="Y4782" s="171"/>
    </row>
    <row r="4783" customFormat="false" ht="12.75" hidden="false" customHeight="false" outlineLevel="0" collapsed="false">
      <c r="A4783" s="57" t="e">
        <f aca="false">INDEX(BucketTable,MATCH(B4783,SumMonths,0),1)</f>
        <v>#N/A</v>
      </c>
      <c r="K4783" s="57" t="e">
        <f aca="false">INDEX(lava,MATCH(B4783,SumMonths,0),2)</f>
        <v>#N/A</v>
      </c>
      <c r="Y4783" s="171"/>
    </row>
    <row r="4784" customFormat="false" ht="12.75" hidden="false" customHeight="false" outlineLevel="0" collapsed="false">
      <c r="A4784" s="57" t="e">
        <f aca="false">INDEX(BucketTable,MATCH(B4784,SumMonths,0),1)</f>
        <v>#N/A</v>
      </c>
      <c r="K4784" s="57" t="e">
        <f aca="false">INDEX(lava,MATCH(B4784,SumMonths,0),2)</f>
        <v>#N/A</v>
      </c>
      <c r="Y4784" s="171"/>
    </row>
    <row r="4785" customFormat="false" ht="12.75" hidden="false" customHeight="false" outlineLevel="0" collapsed="false">
      <c r="A4785" s="57" t="e">
        <f aca="false">INDEX(BucketTable,MATCH(B4785,SumMonths,0),1)</f>
        <v>#N/A</v>
      </c>
      <c r="K4785" s="57" t="e">
        <f aca="false">INDEX(lava,MATCH(B4785,SumMonths,0),2)</f>
        <v>#N/A</v>
      </c>
      <c r="Y4785" s="171"/>
    </row>
    <row r="4786" customFormat="false" ht="12.75" hidden="false" customHeight="false" outlineLevel="0" collapsed="false">
      <c r="A4786" s="57" t="e">
        <f aca="false">INDEX(BucketTable,MATCH(B4786,SumMonths,0),1)</f>
        <v>#N/A</v>
      </c>
      <c r="K4786" s="57" t="e">
        <f aca="false">INDEX(lava,MATCH(B4786,SumMonths,0),2)</f>
        <v>#N/A</v>
      </c>
      <c r="Y4786" s="171"/>
    </row>
    <row r="4787" customFormat="false" ht="12.75" hidden="false" customHeight="false" outlineLevel="0" collapsed="false">
      <c r="A4787" s="57" t="e">
        <f aca="false">INDEX(BucketTable,MATCH(B4787,SumMonths,0),1)</f>
        <v>#N/A</v>
      </c>
      <c r="K4787" s="57" t="e">
        <f aca="false">INDEX(lava,MATCH(B4787,SumMonths,0),2)</f>
        <v>#N/A</v>
      </c>
      <c r="Y4787" s="171"/>
    </row>
    <row r="4788" customFormat="false" ht="12.75" hidden="false" customHeight="false" outlineLevel="0" collapsed="false">
      <c r="A4788" s="57" t="e">
        <f aca="false">INDEX(BucketTable,MATCH(B4788,SumMonths,0),1)</f>
        <v>#N/A</v>
      </c>
      <c r="K4788" s="57" t="e">
        <f aca="false">INDEX(lava,MATCH(B4788,SumMonths,0),2)</f>
        <v>#N/A</v>
      </c>
      <c r="Y4788" s="171"/>
    </row>
    <row r="4789" customFormat="false" ht="12.75" hidden="false" customHeight="false" outlineLevel="0" collapsed="false">
      <c r="A4789" s="57" t="e">
        <f aca="false">INDEX(BucketTable,MATCH(B4789,SumMonths,0),1)</f>
        <v>#N/A</v>
      </c>
      <c r="K4789" s="57" t="e">
        <f aca="false">INDEX(lava,MATCH(B4789,SumMonths,0),2)</f>
        <v>#N/A</v>
      </c>
      <c r="Y4789" s="171"/>
    </row>
    <row r="4790" customFormat="false" ht="12.75" hidden="false" customHeight="false" outlineLevel="0" collapsed="false">
      <c r="A4790" s="57" t="e">
        <f aca="false">INDEX(BucketTable,MATCH(B4790,SumMonths,0),1)</f>
        <v>#N/A</v>
      </c>
      <c r="K4790" s="57" t="e">
        <f aca="false">INDEX(lava,MATCH(B4790,SumMonths,0),2)</f>
        <v>#N/A</v>
      </c>
      <c r="Y4790" s="171"/>
    </row>
    <row r="4791" customFormat="false" ht="12.75" hidden="false" customHeight="false" outlineLevel="0" collapsed="false">
      <c r="A4791" s="57" t="e">
        <f aca="false">INDEX(BucketTable,MATCH(B4791,SumMonths,0),1)</f>
        <v>#N/A</v>
      </c>
      <c r="K4791" s="57" t="e">
        <f aca="false">INDEX(lava,MATCH(B4791,SumMonths,0),2)</f>
        <v>#N/A</v>
      </c>
      <c r="Y4791" s="171"/>
    </row>
    <row r="4792" customFormat="false" ht="12.75" hidden="false" customHeight="false" outlineLevel="0" collapsed="false">
      <c r="A4792" s="57" t="e">
        <f aca="false">INDEX(BucketTable,MATCH(B4792,SumMonths,0),1)</f>
        <v>#N/A</v>
      </c>
      <c r="K4792" s="57" t="e">
        <f aca="false">INDEX(lava,MATCH(B4792,SumMonths,0),2)</f>
        <v>#N/A</v>
      </c>
      <c r="Y4792" s="171"/>
    </row>
    <row r="4793" customFormat="false" ht="12.75" hidden="false" customHeight="false" outlineLevel="0" collapsed="false">
      <c r="A4793" s="57" t="e">
        <f aca="false">INDEX(BucketTable,MATCH(B4793,SumMonths,0),1)</f>
        <v>#N/A</v>
      </c>
      <c r="K4793" s="57" t="e">
        <f aca="false">INDEX(lava,MATCH(B4793,SumMonths,0),2)</f>
        <v>#N/A</v>
      </c>
      <c r="Y4793" s="171"/>
    </row>
    <row r="4794" customFormat="false" ht="12.75" hidden="false" customHeight="false" outlineLevel="0" collapsed="false">
      <c r="A4794" s="57" t="e">
        <f aca="false">INDEX(BucketTable,MATCH(B4794,SumMonths,0),1)</f>
        <v>#N/A</v>
      </c>
      <c r="K4794" s="57" t="e">
        <f aca="false">INDEX(lava,MATCH(B4794,SumMonths,0),2)</f>
        <v>#N/A</v>
      </c>
      <c r="Y4794" s="171"/>
    </row>
    <row r="4795" customFormat="false" ht="12.75" hidden="false" customHeight="false" outlineLevel="0" collapsed="false">
      <c r="A4795" s="57" t="e">
        <f aca="false">INDEX(BucketTable,MATCH(B4795,SumMonths,0),1)</f>
        <v>#N/A</v>
      </c>
      <c r="K4795" s="57" t="e">
        <f aca="false">INDEX(lava,MATCH(B4795,SumMonths,0),2)</f>
        <v>#N/A</v>
      </c>
      <c r="Y4795" s="171"/>
    </row>
    <row r="4796" customFormat="false" ht="12.75" hidden="false" customHeight="false" outlineLevel="0" collapsed="false">
      <c r="A4796" s="57" t="e">
        <f aca="false">INDEX(BucketTable,MATCH(B4796,SumMonths,0),1)</f>
        <v>#N/A</v>
      </c>
      <c r="K4796" s="57" t="e">
        <f aca="false">INDEX(lava,MATCH(B4796,SumMonths,0),2)</f>
        <v>#N/A</v>
      </c>
      <c r="Y4796" s="171"/>
    </row>
    <row r="4797" customFormat="false" ht="12.75" hidden="false" customHeight="false" outlineLevel="0" collapsed="false">
      <c r="A4797" s="57" t="e">
        <f aca="false">INDEX(BucketTable,MATCH(B4797,SumMonths,0),1)</f>
        <v>#N/A</v>
      </c>
      <c r="K4797" s="57" t="e">
        <f aca="false">INDEX(lava,MATCH(B4797,SumMonths,0),2)</f>
        <v>#N/A</v>
      </c>
      <c r="Y4797" s="171"/>
    </row>
    <row r="4798" customFormat="false" ht="12.75" hidden="false" customHeight="false" outlineLevel="0" collapsed="false">
      <c r="A4798" s="57" t="e">
        <f aca="false">INDEX(BucketTable,MATCH(B4798,SumMonths,0),1)</f>
        <v>#N/A</v>
      </c>
      <c r="K4798" s="57" t="e">
        <f aca="false">INDEX(lava,MATCH(B4798,SumMonths,0),2)</f>
        <v>#N/A</v>
      </c>
      <c r="Y4798" s="171"/>
    </row>
    <row r="4799" customFormat="false" ht="12.75" hidden="false" customHeight="false" outlineLevel="0" collapsed="false">
      <c r="A4799" s="57" t="e">
        <f aca="false">INDEX(BucketTable,MATCH(B4799,SumMonths,0),1)</f>
        <v>#N/A</v>
      </c>
      <c r="K4799" s="57" t="e">
        <f aca="false">INDEX(lava,MATCH(B4799,SumMonths,0),2)</f>
        <v>#N/A</v>
      </c>
      <c r="Y4799" s="171"/>
    </row>
    <row r="4800" customFormat="false" ht="12.75" hidden="false" customHeight="false" outlineLevel="0" collapsed="false">
      <c r="A4800" s="57" t="e">
        <f aca="false">INDEX(BucketTable,MATCH(B4800,SumMonths,0),1)</f>
        <v>#N/A</v>
      </c>
      <c r="K4800" s="57" t="e">
        <f aca="false">INDEX(lava,MATCH(B4800,SumMonths,0),2)</f>
        <v>#N/A</v>
      </c>
      <c r="Y4800" s="171"/>
    </row>
    <row r="4801" customFormat="false" ht="12.75" hidden="false" customHeight="false" outlineLevel="0" collapsed="false">
      <c r="A4801" s="57" t="e">
        <f aca="false">INDEX(BucketTable,MATCH(B4801,SumMonths,0),1)</f>
        <v>#N/A</v>
      </c>
      <c r="K4801" s="57" t="e">
        <f aca="false">INDEX(lava,MATCH(B4801,SumMonths,0),2)</f>
        <v>#N/A</v>
      </c>
      <c r="Y4801" s="171"/>
    </row>
    <row r="4802" customFormat="false" ht="12.75" hidden="false" customHeight="false" outlineLevel="0" collapsed="false">
      <c r="A4802" s="57" t="e">
        <f aca="false">INDEX(BucketTable,MATCH(B4802,SumMonths,0),1)</f>
        <v>#N/A</v>
      </c>
      <c r="K4802" s="57" t="e">
        <f aca="false">INDEX(lava,MATCH(B4802,SumMonths,0),2)</f>
        <v>#N/A</v>
      </c>
      <c r="Y4802" s="171"/>
    </row>
    <row r="4803" customFormat="false" ht="12.75" hidden="false" customHeight="false" outlineLevel="0" collapsed="false">
      <c r="A4803" s="57" t="e">
        <f aca="false">INDEX(BucketTable,MATCH(B4803,SumMonths,0),1)</f>
        <v>#N/A</v>
      </c>
      <c r="K4803" s="57" t="e">
        <f aca="false">INDEX(lava,MATCH(B4803,SumMonths,0),2)</f>
        <v>#N/A</v>
      </c>
      <c r="Y4803" s="171"/>
    </row>
    <row r="4804" customFormat="false" ht="12.75" hidden="false" customHeight="false" outlineLevel="0" collapsed="false">
      <c r="A4804" s="57" t="e">
        <f aca="false">INDEX(BucketTable,MATCH(B4804,SumMonths,0),1)</f>
        <v>#N/A</v>
      </c>
      <c r="K4804" s="57" t="e">
        <f aca="false">INDEX(lava,MATCH(B4804,SumMonths,0),2)</f>
        <v>#N/A</v>
      </c>
      <c r="Y4804" s="171"/>
    </row>
    <row r="4805" customFormat="false" ht="12.75" hidden="false" customHeight="false" outlineLevel="0" collapsed="false">
      <c r="A4805" s="57" t="e">
        <f aca="false">INDEX(BucketTable,MATCH(B4805,SumMonths,0),1)</f>
        <v>#N/A</v>
      </c>
      <c r="K4805" s="57" t="e">
        <f aca="false">INDEX(lava,MATCH(B4805,SumMonths,0),2)</f>
        <v>#N/A</v>
      </c>
      <c r="Y4805" s="171"/>
    </row>
    <row r="4806" customFormat="false" ht="12.75" hidden="false" customHeight="false" outlineLevel="0" collapsed="false">
      <c r="A4806" s="57" t="e">
        <f aca="false">INDEX(BucketTable,MATCH(B4806,SumMonths,0),1)</f>
        <v>#N/A</v>
      </c>
      <c r="K4806" s="57" t="e">
        <f aca="false">INDEX(lava,MATCH(B4806,SumMonths,0),2)</f>
        <v>#N/A</v>
      </c>
      <c r="Y4806" s="171"/>
    </row>
    <row r="4807" customFormat="false" ht="12.75" hidden="false" customHeight="false" outlineLevel="0" collapsed="false">
      <c r="A4807" s="57" t="e">
        <f aca="false">INDEX(BucketTable,MATCH(B4807,SumMonths,0),1)</f>
        <v>#N/A</v>
      </c>
      <c r="K4807" s="57" t="e">
        <f aca="false">INDEX(lava,MATCH(B4807,SumMonths,0),2)</f>
        <v>#N/A</v>
      </c>
      <c r="Y4807" s="171"/>
    </row>
    <row r="4808" customFormat="false" ht="12.75" hidden="false" customHeight="false" outlineLevel="0" collapsed="false">
      <c r="A4808" s="57" t="e">
        <f aca="false">INDEX(BucketTable,MATCH(B4808,SumMonths,0),1)</f>
        <v>#N/A</v>
      </c>
      <c r="K4808" s="57" t="e">
        <f aca="false">INDEX(lava,MATCH(B4808,SumMonths,0),2)</f>
        <v>#N/A</v>
      </c>
      <c r="Y4808" s="171"/>
    </row>
    <row r="4809" customFormat="false" ht="12.75" hidden="false" customHeight="false" outlineLevel="0" collapsed="false">
      <c r="A4809" s="57" t="e">
        <f aca="false">INDEX(BucketTable,MATCH(B4809,SumMonths,0),1)</f>
        <v>#N/A</v>
      </c>
      <c r="K4809" s="57" t="e">
        <f aca="false">INDEX(lava,MATCH(B4809,SumMonths,0),2)</f>
        <v>#N/A</v>
      </c>
      <c r="Y4809" s="171"/>
    </row>
    <row r="4810" customFormat="false" ht="12.75" hidden="false" customHeight="false" outlineLevel="0" collapsed="false">
      <c r="A4810" s="57" t="e">
        <f aca="false">INDEX(BucketTable,MATCH(B4810,SumMonths,0),1)</f>
        <v>#N/A</v>
      </c>
      <c r="K4810" s="57" t="e">
        <f aca="false">INDEX(lava,MATCH(B4810,SumMonths,0),2)</f>
        <v>#N/A</v>
      </c>
      <c r="Y4810" s="171"/>
    </row>
    <row r="4811" customFormat="false" ht="12.75" hidden="false" customHeight="false" outlineLevel="0" collapsed="false">
      <c r="A4811" s="57" t="e">
        <f aca="false">INDEX(BucketTable,MATCH(B4811,SumMonths,0),1)</f>
        <v>#N/A</v>
      </c>
      <c r="K4811" s="57" t="e">
        <f aca="false">INDEX(lava,MATCH(B4811,SumMonths,0),2)</f>
        <v>#N/A</v>
      </c>
      <c r="Y4811" s="171"/>
    </row>
    <row r="4812" customFormat="false" ht="12.75" hidden="false" customHeight="false" outlineLevel="0" collapsed="false">
      <c r="A4812" s="57" t="e">
        <f aca="false">INDEX(BucketTable,MATCH(B4812,SumMonths,0),1)</f>
        <v>#N/A</v>
      </c>
      <c r="K4812" s="57" t="e">
        <f aca="false">INDEX(lava,MATCH(B4812,SumMonths,0),2)</f>
        <v>#N/A</v>
      </c>
      <c r="Y4812" s="171"/>
    </row>
    <row r="4813" customFormat="false" ht="12.75" hidden="false" customHeight="false" outlineLevel="0" collapsed="false">
      <c r="A4813" s="57" t="e">
        <f aca="false">INDEX(BucketTable,MATCH(B4813,SumMonths,0),1)</f>
        <v>#N/A</v>
      </c>
      <c r="K4813" s="57" t="e">
        <f aca="false">INDEX(lava,MATCH(B4813,SumMonths,0),2)</f>
        <v>#N/A</v>
      </c>
      <c r="Y4813" s="171"/>
    </row>
    <row r="4814" customFormat="false" ht="12.75" hidden="false" customHeight="false" outlineLevel="0" collapsed="false">
      <c r="A4814" s="57" t="e">
        <f aca="false">INDEX(BucketTable,MATCH(B4814,SumMonths,0),1)</f>
        <v>#N/A</v>
      </c>
      <c r="K4814" s="57" t="e">
        <f aca="false">INDEX(lava,MATCH(B4814,SumMonths,0),2)</f>
        <v>#N/A</v>
      </c>
      <c r="Y4814" s="171"/>
    </row>
    <row r="4815" customFormat="false" ht="12.75" hidden="false" customHeight="false" outlineLevel="0" collapsed="false">
      <c r="A4815" s="57" t="e">
        <f aca="false">INDEX(BucketTable,MATCH(B4815,SumMonths,0),1)</f>
        <v>#N/A</v>
      </c>
      <c r="K4815" s="57" t="e">
        <f aca="false">INDEX(lava,MATCH(B4815,SumMonths,0),2)</f>
        <v>#N/A</v>
      </c>
      <c r="Y4815" s="171"/>
    </row>
    <row r="4816" customFormat="false" ht="12.75" hidden="false" customHeight="false" outlineLevel="0" collapsed="false">
      <c r="A4816" s="57" t="e">
        <f aca="false">INDEX(BucketTable,MATCH(B4816,SumMonths,0),1)</f>
        <v>#N/A</v>
      </c>
      <c r="K4816" s="57" t="e">
        <f aca="false">INDEX(lava,MATCH(B4816,SumMonths,0),2)</f>
        <v>#N/A</v>
      </c>
      <c r="Y4816" s="171"/>
    </row>
    <row r="4817" customFormat="false" ht="12.75" hidden="false" customHeight="false" outlineLevel="0" collapsed="false">
      <c r="A4817" s="57" t="e">
        <f aca="false">INDEX(BucketTable,MATCH(B4817,SumMonths,0),1)</f>
        <v>#N/A</v>
      </c>
      <c r="K4817" s="57" t="e">
        <f aca="false">INDEX(lava,MATCH(B4817,SumMonths,0),2)</f>
        <v>#N/A</v>
      </c>
      <c r="Y4817" s="171"/>
    </row>
    <row r="4818" customFormat="false" ht="12.75" hidden="false" customHeight="false" outlineLevel="0" collapsed="false">
      <c r="A4818" s="57" t="e">
        <f aca="false">INDEX(BucketTable,MATCH(B4818,SumMonths,0),1)</f>
        <v>#N/A</v>
      </c>
      <c r="K4818" s="57" t="e">
        <f aca="false">INDEX(lava,MATCH(B4818,SumMonths,0),2)</f>
        <v>#N/A</v>
      </c>
      <c r="Y4818" s="171"/>
    </row>
    <row r="4819" customFormat="false" ht="12.75" hidden="false" customHeight="false" outlineLevel="0" collapsed="false">
      <c r="A4819" s="57" t="e">
        <f aca="false">INDEX(BucketTable,MATCH(B4819,SumMonths,0),1)</f>
        <v>#N/A</v>
      </c>
      <c r="K4819" s="57" t="e">
        <f aca="false">INDEX(lava,MATCH(B4819,SumMonths,0),2)</f>
        <v>#N/A</v>
      </c>
      <c r="Y4819" s="171"/>
    </row>
    <row r="4820" customFormat="false" ht="12.75" hidden="false" customHeight="false" outlineLevel="0" collapsed="false">
      <c r="A4820" s="57" t="e">
        <f aca="false">INDEX(BucketTable,MATCH(B4820,SumMonths,0),1)</f>
        <v>#N/A</v>
      </c>
      <c r="K4820" s="57" t="e">
        <f aca="false">INDEX(lava,MATCH(B4820,SumMonths,0),2)</f>
        <v>#N/A</v>
      </c>
      <c r="Y4820" s="171"/>
    </row>
    <row r="4821" customFormat="false" ht="12.75" hidden="false" customHeight="false" outlineLevel="0" collapsed="false">
      <c r="A4821" s="57" t="e">
        <f aca="false">INDEX(BucketTable,MATCH(B4821,SumMonths,0),1)</f>
        <v>#N/A</v>
      </c>
      <c r="K4821" s="57" t="e">
        <f aca="false">INDEX(lava,MATCH(B4821,SumMonths,0),2)</f>
        <v>#N/A</v>
      </c>
      <c r="Y4821" s="171"/>
    </row>
    <row r="4822" customFormat="false" ht="12.75" hidden="false" customHeight="false" outlineLevel="0" collapsed="false">
      <c r="A4822" s="57" t="e">
        <f aca="false">INDEX(BucketTable,MATCH(B4822,SumMonths,0),1)</f>
        <v>#N/A</v>
      </c>
      <c r="K4822" s="57" t="e">
        <f aca="false">INDEX(lava,MATCH(B4822,SumMonths,0),2)</f>
        <v>#N/A</v>
      </c>
      <c r="Y4822" s="171"/>
    </row>
    <row r="4823" customFormat="false" ht="12.75" hidden="false" customHeight="false" outlineLevel="0" collapsed="false">
      <c r="A4823" s="57" t="e">
        <f aca="false">INDEX(BucketTable,MATCH(B4823,SumMonths,0),1)</f>
        <v>#N/A</v>
      </c>
      <c r="K4823" s="57" t="e">
        <f aca="false">INDEX(lava,MATCH(B4823,SumMonths,0),2)</f>
        <v>#N/A</v>
      </c>
      <c r="Y4823" s="171"/>
    </row>
    <row r="4824" customFormat="false" ht="12.75" hidden="false" customHeight="false" outlineLevel="0" collapsed="false">
      <c r="A4824" s="57" t="e">
        <f aca="false">INDEX(BucketTable,MATCH(B4824,SumMonths,0),1)</f>
        <v>#N/A</v>
      </c>
      <c r="K4824" s="57" t="e">
        <f aca="false">INDEX(lava,MATCH(B4824,SumMonths,0),2)</f>
        <v>#N/A</v>
      </c>
      <c r="Y4824" s="171"/>
    </row>
    <row r="4825" customFormat="false" ht="12.75" hidden="false" customHeight="false" outlineLevel="0" collapsed="false">
      <c r="A4825" s="57" t="e">
        <f aca="false">INDEX(BucketTable,MATCH(B4825,SumMonths,0),1)</f>
        <v>#N/A</v>
      </c>
      <c r="K4825" s="57" t="e">
        <f aca="false">INDEX(lava,MATCH(B4825,SumMonths,0),2)</f>
        <v>#N/A</v>
      </c>
      <c r="Y4825" s="171"/>
    </row>
    <row r="4826" customFormat="false" ht="12.75" hidden="false" customHeight="false" outlineLevel="0" collapsed="false">
      <c r="A4826" s="57" t="e">
        <f aca="false">INDEX(BucketTable,MATCH(B4826,SumMonths,0),1)</f>
        <v>#N/A</v>
      </c>
      <c r="K4826" s="57" t="e">
        <f aca="false">INDEX(lava,MATCH(B4826,SumMonths,0),2)</f>
        <v>#N/A</v>
      </c>
      <c r="Y4826" s="171"/>
    </row>
    <row r="4827" customFormat="false" ht="12.75" hidden="false" customHeight="false" outlineLevel="0" collapsed="false">
      <c r="A4827" s="57" t="e">
        <f aca="false">INDEX(BucketTable,MATCH(B4827,SumMonths,0),1)</f>
        <v>#N/A</v>
      </c>
      <c r="K4827" s="57" t="e">
        <f aca="false">INDEX(lava,MATCH(B4827,SumMonths,0),2)</f>
        <v>#N/A</v>
      </c>
      <c r="Y4827" s="171"/>
    </row>
    <row r="4828" customFormat="false" ht="12.75" hidden="false" customHeight="false" outlineLevel="0" collapsed="false">
      <c r="A4828" s="57" t="e">
        <f aca="false">INDEX(BucketTable,MATCH(B4828,SumMonths,0),1)</f>
        <v>#N/A</v>
      </c>
      <c r="K4828" s="57" t="e">
        <f aca="false">INDEX(lava,MATCH(B4828,SumMonths,0),2)</f>
        <v>#N/A</v>
      </c>
      <c r="Y4828" s="171"/>
    </row>
    <row r="4829" customFormat="false" ht="12.75" hidden="false" customHeight="false" outlineLevel="0" collapsed="false">
      <c r="A4829" s="57" t="e">
        <f aca="false">INDEX(BucketTable,MATCH(B4829,SumMonths,0),1)</f>
        <v>#N/A</v>
      </c>
      <c r="K4829" s="57" t="e">
        <f aca="false">INDEX(lava,MATCH(B4829,SumMonths,0),2)</f>
        <v>#N/A</v>
      </c>
      <c r="Y4829" s="171"/>
    </row>
    <row r="4830" customFormat="false" ht="12.75" hidden="false" customHeight="false" outlineLevel="0" collapsed="false">
      <c r="A4830" s="57" t="e">
        <f aca="false">INDEX(BucketTable,MATCH(B4830,SumMonths,0),1)</f>
        <v>#N/A</v>
      </c>
      <c r="K4830" s="57" t="e">
        <f aca="false">INDEX(lava,MATCH(B4830,SumMonths,0),2)</f>
        <v>#N/A</v>
      </c>
      <c r="Y4830" s="171"/>
    </row>
    <row r="4831" customFormat="false" ht="12.75" hidden="false" customHeight="false" outlineLevel="0" collapsed="false">
      <c r="A4831" s="57" t="e">
        <f aca="false">INDEX(BucketTable,MATCH(B4831,SumMonths,0),1)</f>
        <v>#N/A</v>
      </c>
      <c r="K4831" s="57" t="e">
        <f aca="false">INDEX(lava,MATCH(B4831,SumMonths,0),2)</f>
        <v>#N/A</v>
      </c>
      <c r="Y4831" s="171"/>
    </row>
    <row r="4832" customFormat="false" ht="12.75" hidden="false" customHeight="false" outlineLevel="0" collapsed="false">
      <c r="A4832" s="57" t="e">
        <f aca="false">INDEX(BucketTable,MATCH(B4832,SumMonths,0),1)</f>
        <v>#N/A</v>
      </c>
      <c r="K4832" s="57" t="e">
        <f aca="false">INDEX(lava,MATCH(B4832,SumMonths,0),2)</f>
        <v>#N/A</v>
      </c>
      <c r="Y4832" s="171"/>
    </row>
    <row r="4833" customFormat="false" ht="12.75" hidden="false" customHeight="false" outlineLevel="0" collapsed="false">
      <c r="A4833" s="57" t="e">
        <f aca="false">INDEX(BucketTable,MATCH(B4833,SumMonths,0),1)</f>
        <v>#N/A</v>
      </c>
      <c r="K4833" s="57" t="e">
        <f aca="false">INDEX(lava,MATCH(B4833,SumMonths,0),2)</f>
        <v>#N/A</v>
      </c>
      <c r="Y4833" s="171"/>
    </row>
    <row r="4834" customFormat="false" ht="12.75" hidden="false" customHeight="false" outlineLevel="0" collapsed="false">
      <c r="A4834" s="57" t="e">
        <f aca="false">INDEX(BucketTable,MATCH(B4834,SumMonths,0),1)</f>
        <v>#N/A</v>
      </c>
      <c r="K4834" s="57" t="e">
        <f aca="false">INDEX(lava,MATCH(B4834,SumMonths,0),2)</f>
        <v>#N/A</v>
      </c>
      <c r="Y4834" s="171"/>
    </row>
    <row r="4835" customFormat="false" ht="12.75" hidden="false" customHeight="false" outlineLevel="0" collapsed="false">
      <c r="A4835" s="57" t="e">
        <f aca="false">INDEX(BucketTable,MATCH(B4835,SumMonths,0),1)</f>
        <v>#N/A</v>
      </c>
      <c r="K4835" s="57" t="e">
        <f aca="false">INDEX(lava,MATCH(B4835,SumMonths,0),2)</f>
        <v>#N/A</v>
      </c>
      <c r="Y4835" s="171"/>
    </row>
    <row r="4836" customFormat="false" ht="12.75" hidden="false" customHeight="false" outlineLevel="0" collapsed="false">
      <c r="A4836" s="57" t="e">
        <f aca="false">INDEX(BucketTable,MATCH(B4836,SumMonths,0),1)</f>
        <v>#N/A</v>
      </c>
      <c r="K4836" s="57" t="e">
        <f aca="false">INDEX(lava,MATCH(B4836,SumMonths,0),2)</f>
        <v>#N/A</v>
      </c>
      <c r="Y4836" s="171"/>
    </row>
    <row r="4837" customFormat="false" ht="12.75" hidden="false" customHeight="false" outlineLevel="0" collapsed="false">
      <c r="A4837" s="57" t="e">
        <f aca="false">INDEX(BucketTable,MATCH(B4837,SumMonths,0),1)</f>
        <v>#N/A</v>
      </c>
      <c r="K4837" s="57" t="e">
        <f aca="false">INDEX(lava,MATCH(B4837,SumMonths,0),2)</f>
        <v>#N/A</v>
      </c>
      <c r="Y4837" s="171"/>
    </row>
    <row r="4838" customFormat="false" ht="12.75" hidden="false" customHeight="false" outlineLevel="0" collapsed="false">
      <c r="A4838" s="57" t="e">
        <f aca="false">INDEX(BucketTable,MATCH(B4838,SumMonths,0),1)</f>
        <v>#N/A</v>
      </c>
      <c r="K4838" s="57" t="e">
        <f aca="false">INDEX(lava,MATCH(B4838,SumMonths,0),2)</f>
        <v>#N/A</v>
      </c>
      <c r="Y4838" s="171"/>
    </row>
    <row r="4839" customFormat="false" ht="12.75" hidden="false" customHeight="false" outlineLevel="0" collapsed="false">
      <c r="A4839" s="57" t="e">
        <f aca="false">INDEX(BucketTable,MATCH(B4839,SumMonths,0),1)</f>
        <v>#N/A</v>
      </c>
      <c r="K4839" s="57" t="e">
        <f aca="false">INDEX(lava,MATCH(B4839,SumMonths,0),2)</f>
        <v>#N/A</v>
      </c>
      <c r="Y4839" s="171"/>
    </row>
    <row r="4840" customFormat="false" ht="12.75" hidden="false" customHeight="false" outlineLevel="0" collapsed="false">
      <c r="A4840" s="57" t="e">
        <f aca="false">INDEX(BucketTable,MATCH(B4840,SumMonths,0),1)</f>
        <v>#N/A</v>
      </c>
      <c r="K4840" s="57" t="e">
        <f aca="false">INDEX(lava,MATCH(B4840,SumMonths,0),2)</f>
        <v>#N/A</v>
      </c>
      <c r="Y4840" s="171"/>
    </row>
    <row r="4841" customFormat="false" ht="12.75" hidden="false" customHeight="false" outlineLevel="0" collapsed="false">
      <c r="A4841" s="57" t="e">
        <f aca="false">INDEX(BucketTable,MATCH(B4841,SumMonths,0),1)</f>
        <v>#N/A</v>
      </c>
      <c r="K4841" s="57" t="e">
        <f aca="false">INDEX(lava,MATCH(B4841,SumMonths,0),2)</f>
        <v>#N/A</v>
      </c>
      <c r="Y4841" s="171"/>
    </row>
    <row r="4842" customFormat="false" ht="12.75" hidden="false" customHeight="false" outlineLevel="0" collapsed="false">
      <c r="A4842" s="57" t="e">
        <f aca="false">INDEX(BucketTable,MATCH(B4842,SumMonths,0),1)</f>
        <v>#N/A</v>
      </c>
      <c r="K4842" s="57" t="e">
        <f aca="false">INDEX(lava,MATCH(B4842,SumMonths,0),2)</f>
        <v>#N/A</v>
      </c>
      <c r="Y4842" s="171"/>
    </row>
    <row r="4843" customFormat="false" ht="12.75" hidden="false" customHeight="false" outlineLevel="0" collapsed="false">
      <c r="A4843" s="57" t="e">
        <f aca="false">INDEX(BucketTable,MATCH(B4843,SumMonths,0),1)</f>
        <v>#N/A</v>
      </c>
      <c r="K4843" s="57" t="e">
        <f aca="false">INDEX(lava,MATCH(B4843,SumMonths,0),2)</f>
        <v>#N/A</v>
      </c>
      <c r="Y4843" s="171"/>
    </row>
    <row r="4844" customFormat="false" ht="12.75" hidden="false" customHeight="false" outlineLevel="0" collapsed="false">
      <c r="A4844" s="57" t="e">
        <f aca="false">INDEX(BucketTable,MATCH(B4844,SumMonths,0),1)</f>
        <v>#N/A</v>
      </c>
      <c r="K4844" s="57" t="e">
        <f aca="false">INDEX(lava,MATCH(B4844,SumMonths,0),2)</f>
        <v>#N/A</v>
      </c>
      <c r="Y4844" s="171"/>
    </row>
    <row r="4845" customFormat="false" ht="12.75" hidden="false" customHeight="false" outlineLevel="0" collapsed="false">
      <c r="A4845" s="57" t="e">
        <f aca="false">INDEX(BucketTable,MATCH(B4845,SumMonths,0),1)</f>
        <v>#N/A</v>
      </c>
      <c r="K4845" s="57" t="e">
        <f aca="false">INDEX(lava,MATCH(B4845,SumMonths,0),2)</f>
        <v>#N/A</v>
      </c>
      <c r="Y4845" s="171"/>
    </row>
    <row r="4846" customFormat="false" ht="12.75" hidden="false" customHeight="false" outlineLevel="0" collapsed="false">
      <c r="A4846" s="57" t="e">
        <f aca="false">INDEX(BucketTable,MATCH(B4846,SumMonths,0),1)</f>
        <v>#N/A</v>
      </c>
      <c r="K4846" s="57" t="e">
        <f aca="false">INDEX(lava,MATCH(B4846,SumMonths,0),2)</f>
        <v>#N/A</v>
      </c>
      <c r="Y4846" s="171"/>
    </row>
    <row r="4847" customFormat="false" ht="12.75" hidden="false" customHeight="false" outlineLevel="0" collapsed="false">
      <c r="A4847" s="57" t="e">
        <f aca="false">INDEX(BucketTable,MATCH(B4847,SumMonths,0),1)</f>
        <v>#N/A</v>
      </c>
      <c r="K4847" s="57" t="e">
        <f aca="false">INDEX(lava,MATCH(B4847,SumMonths,0),2)</f>
        <v>#N/A</v>
      </c>
      <c r="Y4847" s="171"/>
    </row>
    <row r="4848" customFormat="false" ht="12.75" hidden="false" customHeight="false" outlineLevel="0" collapsed="false">
      <c r="A4848" s="57" t="e">
        <f aca="false">INDEX(BucketTable,MATCH(B4848,SumMonths,0),1)</f>
        <v>#N/A</v>
      </c>
      <c r="K4848" s="57" t="e">
        <f aca="false">INDEX(lava,MATCH(B4848,SumMonths,0),2)</f>
        <v>#N/A</v>
      </c>
      <c r="Y4848" s="171"/>
    </row>
    <row r="4849" customFormat="false" ht="12.75" hidden="false" customHeight="false" outlineLevel="0" collapsed="false">
      <c r="A4849" s="57" t="e">
        <f aca="false">INDEX(BucketTable,MATCH(B4849,SumMonths,0),1)</f>
        <v>#N/A</v>
      </c>
      <c r="K4849" s="57" t="e">
        <f aca="false">INDEX(lava,MATCH(B4849,SumMonths,0),2)</f>
        <v>#N/A</v>
      </c>
      <c r="Y4849" s="171"/>
    </row>
    <row r="4850" customFormat="false" ht="12.75" hidden="false" customHeight="false" outlineLevel="0" collapsed="false">
      <c r="A4850" s="57" t="e">
        <f aca="false">INDEX(BucketTable,MATCH(B4850,SumMonths,0),1)</f>
        <v>#N/A</v>
      </c>
      <c r="K4850" s="57" t="e">
        <f aca="false">INDEX(lava,MATCH(B4850,SumMonths,0),2)</f>
        <v>#N/A</v>
      </c>
      <c r="Y4850" s="171"/>
    </row>
    <row r="4851" customFormat="false" ht="12.75" hidden="false" customHeight="false" outlineLevel="0" collapsed="false">
      <c r="A4851" s="57" t="e">
        <f aca="false">INDEX(BucketTable,MATCH(B4851,SumMonths,0),1)</f>
        <v>#N/A</v>
      </c>
      <c r="K4851" s="57" t="e">
        <f aca="false">INDEX(lava,MATCH(B4851,SumMonths,0),2)</f>
        <v>#N/A</v>
      </c>
      <c r="Y4851" s="171"/>
    </row>
    <row r="4852" customFormat="false" ht="12.75" hidden="false" customHeight="false" outlineLevel="0" collapsed="false">
      <c r="A4852" s="57" t="e">
        <f aca="false">INDEX(BucketTable,MATCH(B4852,SumMonths,0),1)</f>
        <v>#N/A</v>
      </c>
      <c r="K4852" s="57" t="e">
        <f aca="false">INDEX(lava,MATCH(B4852,SumMonths,0),2)</f>
        <v>#N/A</v>
      </c>
      <c r="Y4852" s="171"/>
    </row>
    <row r="4853" customFormat="false" ht="12.75" hidden="false" customHeight="false" outlineLevel="0" collapsed="false">
      <c r="A4853" s="57" t="e">
        <f aca="false">INDEX(BucketTable,MATCH(B4853,SumMonths,0),1)</f>
        <v>#N/A</v>
      </c>
      <c r="K4853" s="57" t="e">
        <f aca="false">INDEX(lava,MATCH(B4853,SumMonths,0),2)</f>
        <v>#N/A</v>
      </c>
      <c r="Y4853" s="171"/>
    </row>
    <row r="4854" customFormat="false" ht="12.75" hidden="false" customHeight="false" outlineLevel="0" collapsed="false">
      <c r="A4854" s="57" t="e">
        <f aca="false">INDEX(BucketTable,MATCH(B4854,SumMonths,0),1)</f>
        <v>#N/A</v>
      </c>
      <c r="K4854" s="57" t="e">
        <f aca="false">INDEX(lava,MATCH(B4854,SumMonths,0),2)</f>
        <v>#N/A</v>
      </c>
      <c r="Y4854" s="171"/>
    </row>
    <row r="4855" customFormat="false" ht="12.75" hidden="false" customHeight="false" outlineLevel="0" collapsed="false">
      <c r="A4855" s="57" t="e">
        <f aca="false">INDEX(BucketTable,MATCH(B4855,SumMonths,0),1)</f>
        <v>#N/A</v>
      </c>
      <c r="K4855" s="57" t="e">
        <f aca="false">INDEX(lava,MATCH(B4855,SumMonths,0),2)</f>
        <v>#N/A</v>
      </c>
      <c r="Y4855" s="171"/>
    </row>
    <row r="4856" customFormat="false" ht="12.75" hidden="false" customHeight="false" outlineLevel="0" collapsed="false">
      <c r="A4856" s="57" t="e">
        <f aca="false">INDEX(BucketTable,MATCH(B4856,SumMonths,0),1)</f>
        <v>#N/A</v>
      </c>
      <c r="K4856" s="57" t="e">
        <f aca="false">INDEX(lava,MATCH(B4856,SumMonths,0),2)</f>
        <v>#N/A</v>
      </c>
      <c r="Y4856" s="171"/>
    </row>
    <row r="4857" customFormat="false" ht="12.75" hidden="false" customHeight="false" outlineLevel="0" collapsed="false">
      <c r="A4857" s="57" t="e">
        <f aca="false">INDEX(BucketTable,MATCH(B4857,SumMonths,0),1)</f>
        <v>#N/A</v>
      </c>
      <c r="K4857" s="57" t="e">
        <f aca="false">INDEX(lava,MATCH(B4857,SumMonths,0),2)</f>
        <v>#N/A</v>
      </c>
      <c r="Y4857" s="171"/>
    </row>
    <row r="4858" customFormat="false" ht="12.75" hidden="false" customHeight="false" outlineLevel="0" collapsed="false">
      <c r="A4858" s="57" t="e">
        <f aca="false">INDEX(BucketTable,MATCH(B4858,SumMonths,0),1)</f>
        <v>#N/A</v>
      </c>
      <c r="K4858" s="57" t="e">
        <f aca="false">INDEX(lava,MATCH(B4858,SumMonths,0),2)</f>
        <v>#N/A</v>
      </c>
      <c r="Y4858" s="171"/>
    </row>
    <row r="4859" customFormat="false" ht="12.75" hidden="false" customHeight="false" outlineLevel="0" collapsed="false">
      <c r="A4859" s="57" t="e">
        <f aca="false">INDEX(BucketTable,MATCH(B4859,SumMonths,0),1)</f>
        <v>#N/A</v>
      </c>
      <c r="K4859" s="57" t="e">
        <f aca="false">INDEX(lava,MATCH(B4859,SumMonths,0),2)</f>
        <v>#N/A</v>
      </c>
      <c r="Y4859" s="171"/>
    </row>
    <row r="4860" customFormat="false" ht="12.75" hidden="false" customHeight="false" outlineLevel="0" collapsed="false">
      <c r="A4860" s="57" t="e">
        <f aca="false">INDEX(BucketTable,MATCH(B4860,SumMonths,0),1)</f>
        <v>#N/A</v>
      </c>
      <c r="K4860" s="57" t="e">
        <f aca="false">INDEX(lava,MATCH(B4860,SumMonths,0),2)</f>
        <v>#N/A</v>
      </c>
      <c r="Y4860" s="171"/>
    </row>
    <row r="4861" customFormat="false" ht="12.75" hidden="false" customHeight="false" outlineLevel="0" collapsed="false">
      <c r="A4861" s="57" t="e">
        <f aca="false">INDEX(BucketTable,MATCH(B4861,SumMonths,0),1)</f>
        <v>#N/A</v>
      </c>
      <c r="K4861" s="57" t="e">
        <f aca="false">INDEX(lava,MATCH(B4861,SumMonths,0),2)</f>
        <v>#N/A</v>
      </c>
      <c r="Y4861" s="171"/>
    </row>
    <row r="4862" customFormat="false" ht="12.75" hidden="false" customHeight="false" outlineLevel="0" collapsed="false">
      <c r="A4862" s="57" t="e">
        <f aca="false">INDEX(BucketTable,MATCH(B4862,SumMonths,0),1)</f>
        <v>#N/A</v>
      </c>
      <c r="K4862" s="57" t="e">
        <f aca="false">INDEX(lava,MATCH(B4862,SumMonths,0),2)</f>
        <v>#N/A</v>
      </c>
      <c r="Y4862" s="171"/>
    </row>
    <row r="4863" customFormat="false" ht="12.75" hidden="false" customHeight="false" outlineLevel="0" collapsed="false">
      <c r="A4863" s="57" t="e">
        <f aca="false">INDEX(BucketTable,MATCH(B4863,SumMonths,0),1)</f>
        <v>#N/A</v>
      </c>
      <c r="K4863" s="57" t="e">
        <f aca="false">INDEX(lava,MATCH(B4863,SumMonths,0),2)</f>
        <v>#N/A</v>
      </c>
      <c r="Y4863" s="171"/>
    </row>
    <row r="4864" customFormat="false" ht="12.75" hidden="false" customHeight="false" outlineLevel="0" collapsed="false">
      <c r="A4864" s="57" t="e">
        <f aca="false">INDEX(BucketTable,MATCH(B4864,SumMonths,0),1)</f>
        <v>#N/A</v>
      </c>
      <c r="K4864" s="57" t="e">
        <f aca="false">INDEX(lava,MATCH(B4864,SumMonths,0),2)</f>
        <v>#N/A</v>
      </c>
      <c r="Y4864" s="171"/>
    </row>
    <row r="4865" customFormat="false" ht="12.75" hidden="false" customHeight="false" outlineLevel="0" collapsed="false">
      <c r="A4865" s="57" t="e">
        <f aca="false">INDEX(BucketTable,MATCH(B4865,SumMonths,0),1)</f>
        <v>#N/A</v>
      </c>
      <c r="K4865" s="57" t="e">
        <f aca="false">INDEX(lava,MATCH(B4865,SumMonths,0),2)</f>
        <v>#N/A</v>
      </c>
      <c r="Y4865" s="171"/>
    </row>
    <row r="4866" customFormat="false" ht="12.75" hidden="false" customHeight="false" outlineLevel="0" collapsed="false">
      <c r="A4866" s="57" t="e">
        <f aca="false">INDEX(BucketTable,MATCH(B4866,SumMonths,0),1)</f>
        <v>#N/A</v>
      </c>
      <c r="K4866" s="57" t="e">
        <f aca="false">INDEX(lava,MATCH(B4866,SumMonths,0),2)</f>
        <v>#N/A</v>
      </c>
      <c r="Y4866" s="171"/>
    </row>
    <row r="4867" customFormat="false" ht="12.75" hidden="false" customHeight="false" outlineLevel="0" collapsed="false">
      <c r="A4867" s="57" t="e">
        <f aca="false">INDEX(BucketTable,MATCH(B4867,SumMonths,0),1)</f>
        <v>#N/A</v>
      </c>
      <c r="K4867" s="57" t="e">
        <f aca="false">INDEX(lava,MATCH(B4867,SumMonths,0),2)</f>
        <v>#N/A</v>
      </c>
      <c r="Y4867" s="171"/>
    </row>
    <row r="4868" customFormat="false" ht="12.75" hidden="false" customHeight="false" outlineLevel="0" collapsed="false">
      <c r="A4868" s="57" t="e">
        <f aca="false">INDEX(BucketTable,MATCH(B4868,SumMonths,0),1)</f>
        <v>#N/A</v>
      </c>
      <c r="K4868" s="57" t="e">
        <f aca="false">INDEX(lava,MATCH(B4868,SumMonths,0),2)</f>
        <v>#N/A</v>
      </c>
      <c r="Y4868" s="171"/>
    </row>
    <row r="4869" customFormat="false" ht="12.75" hidden="false" customHeight="false" outlineLevel="0" collapsed="false">
      <c r="A4869" s="57" t="e">
        <f aca="false">INDEX(BucketTable,MATCH(B4869,SumMonths,0),1)</f>
        <v>#N/A</v>
      </c>
      <c r="K4869" s="57" t="e">
        <f aca="false">INDEX(lava,MATCH(B4869,SumMonths,0),2)</f>
        <v>#N/A</v>
      </c>
      <c r="Y4869" s="171"/>
    </row>
    <row r="4870" customFormat="false" ht="12.75" hidden="false" customHeight="false" outlineLevel="0" collapsed="false">
      <c r="A4870" s="57" t="e">
        <f aca="false">INDEX(BucketTable,MATCH(B4870,SumMonths,0),1)</f>
        <v>#N/A</v>
      </c>
      <c r="K4870" s="57" t="e">
        <f aca="false">INDEX(lava,MATCH(B4870,SumMonths,0),2)</f>
        <v>#N/A</v>
      </c>
      <c r="Y4870" s="171"/>
    </row>
    <row r="4871" customFormat="false" ht="12.75" hidden="false" customHeight="false" outlineLevel="0" collapsed="false">
      <c r="A4871" s="57" t="e">
        <f aca="false">INDEX(BucketTable,MATCH(B4871,SumMonths,0),1)</f>
        <v>#N/A</v>
      </c>
      <c r="K4871" s="57" t="e">
        <f aca="false">INDEX(lava,MATCH(B4871,SumMonths,0),2)</f>
        <v>#N/A</v>
      </c>
      <c r="Y4871" s="171"/>
    </row>
    <row r="4872" customFormat="false" ht="12.75" hidden="false" customHeight="false" outlineLevel="0" collapsed="false">
      <c r="A4872" s="57" t="e">
        <f aca="false">INDEX(BucketTable,MATCH(B4872,SumMonths,0),1)</f>
        <v>#N/A</v>
      </c>
      <c r="K4872" s="57" t="e">
        <f aca="false">INDEX(lava,MATCH(B4872,SumMonths,0),2)</f>
        <v>#N/A</v>
      </c>
      <c r="Y4872" s="171"/>
    </row>
    <row r="4873" customFormat="false" ht="12.75" hidden="false" customHeight="false" outlineLevel="0" collapsed="false">
      <c r="A4873" s="57" t="e">
        <f aca="false">INDEX(BucketTable,MATCH(B4873,SumMonths,0),1)</f>
        <v>#N/A</v>
      </c>
      <c r="K4873" s="57" t="e">
        <f aca="false">INDEX(lava,MATCH(B4873,SumMonths,0),2)</f>
        <v>#N/A</v>
      </c>
      <c r="Y4873" s="171"/>
    </row>
    <row r="4874" customFormat="false" ht="12.75" hidden="false" customHeight="false" outlineLevel="0" collapsed="false">
      <c r="A4874" s="57" t="e">
        <f aca="false">INDEX(BucketTable,MATCH(B4874,SumMonths,0),1)</f>
        <v>#N/A</v>
      </c>
      <c r="K4874" s="57" t="e">
        <f aca="false">INDEX(lava,MATCH(B4874,SumMonths,0),2)</f>
        <v>#N/A</v>
      </c>
      <c r="Y4874" s="171"/>
    </row>
    <row r="4875" customFormat="false" ht="12.75" hidden="false" customHeight="false" outlineLevel="0" collapsed="false">
      <c r="A4875" s="57" t="e">
        <f aca="false">INDEX(BucketTable,MATCH(B4875,SumMonths,0),1)</f>
        <v>#N/A</v>
      </c>
      <c r="K4875" s="57" t="e">
        <f aca="false">INDEX(lava,MATCH(B4875,SumMonths,0),2)</f>
        <v>#N/A</v>
      </c>
      <c r="Y4875" s="171"/>
    </row>
    <row r="4876" customFormat="false" ht="12.75" hidden="false" customHeight="false" outlineLevel="0" collapsed="false">
      <c r="A4876" s="57" t="e">
        <f aca="false">INDEX(BucketTable,MATCH(B4876,SumMonths,0),1)</f>
        <v>#N/A</v>
      </c>
      <c r="K4876" s="57" t="e">
        <f aca="false">INDEX(lava,MATCH(B4876,SumMonths,0),2)</f>
        <v>#N/A</v>
      </c>
      <c r="Y4876" s="171"/>
    </row>
    <row r="4877" customFormat="false" ht="12.75" hidden="false" customHeight="false" outlineLevel="0" collapsed="false">
      <c r="A4877" s="57" t="e">
        <f aca="false">INDEX(BucketTable,MATCH(B4877,SumMonths,0),1)</f>
        <v>#N/A</v>
      </c>
      <c r="K4877" s="57" t="e">
        <f aca="false">INDEX(lava,MATCH(B4877,SumMonths,0),2)</f>
        <v>#N/A</v>
      </c>
      <c r="Y4877" s="171"/>
    </row>
    <row r="4878" customFormat="false" ht="12.75" hidden="false" customHeight="false" outlineLevel="0" collapsed="false">
      <c r="A4878" s="57" t="e">
        <f aca="false">INDEX(BucketTable,MATCH(B4878,SumMonths,0),1)</f>
        <v>#N/A</v>
      </c>
      <c r="K4878" s="57" t="e">
        <f aca="false">INDEX(lava,MATCH(B4878,SumMonths,0),2)</f>
        <v>#N/A</v>
      </c>
      <c r="Y4878" s="171"/>
    </row>
    <row r="4879" customFormat="false" ht="12.75" hidden="false" customHeight="false" outlineLevel="0" collapsed="false">
      <c r="A4879" s="57" t="e">
        <f aca="false">INDEX(BucketTable,MATCH(B4879,SumMonths,0),1)</f>
        <v>#N/A</v>
      </c>
      <c r="K4879" s="57" t="e">
        <f aca="false">INDEX(lava,MATCH(B4879,SumMonths,0),2)</f>
        <v>#N/A</v>
      </c>
      <c r="Y4879" s="171"/>
    </row>
    <row r="4880" customFormat="false" ht="12.75" hidden="false" customHeight="false" outlineLevel="0" collapsed="false">
      <c r="A4880" s="57" t="e">
        <f aca="false">INDEX(BucketTable,MATCH(B4880,SumMonths,0),1)</f>
        <v>#N/A</v>
      </c>
      <c r="K4880" s="57" t="e">
        <f aca="false">INDEX(lava,MATCH(B4880,SumMonths,0),2)</f>
        <v>#N/A</v>
      </c>
      <c r="Y4880" s="171"/>
    </row>
    <row r="4881" customFormat="false" ht="12.75" hidden="false" customHeight="false" outlineLevel="0" collapsed="false">
      <c r="A4881" s="57" t="e">
        <f aca="false">INDEX(BucketTable,MATCH(B4881,SumMonths,0),1)</f>
        <v>#N/A</v>
      </c>
      <c r="K4881" s="57" t="e">
        <f aca="false">INDEX(lava,MATCH(B4881,SumMonths,0),2)</f>
        <v>#N/A</v>
      </c>
      <c r="Y4881" s="171"/>
    </row>
    <row r="4882" customFormat="false" ht="12.75" hidden="false" customHeight="false" outlineLevel="0" collapsed="false">
      <c r="A4882" s="57" t="e">
        <f aca="false">INDEX(BucketTable,MATCH(B4882,SumMonths,0),1)</f>
        <v>#N/A</v>
      </c>
      <c r="K4882" s="57" t="e">
        <f aca="false">INDEX(lava,MATCH(B4882,SumMonths,0),2)</f>
        <v>#N/A</v>
      </c>
      <c r="Y4882" s="171"/>
    </row>
    <row r="4883" customFormat="false" ht="12.75" hidden="false" customHeight="false" outlineLevel="0" collapsed="false">
      <c r="A4883" s="57" t="e">
        <f aca="false">INDEX(BucketTable,MATCH(B4883,SumMonths,0),1)</f>
        <v>#N/A</v>
      </c>
      <c r="K4883" s="57" t="e">
        <f aca="false">INDEX(lava,MATCH(B4883,SumMonths,0),2)</f>
        <v>#N/A</v>
      </c>
      <c r="Y4883" s="171"/>
    </row>
    <row r="4884" customFormat="false" ht="12.75" hidden="false" customHeight="false" outlineLevel="0" collapsed="false">
      <c r="A4884" s="57" t="e">
        <f aca="false">INDEX(BucketTable,MATCH(B4884,SumMonths,0),1)</f>
        <v>#N/A</v>
      </c>
      <c r="K4884" s="57" t="e">
        <f aca="false">INDEX(lava,MATCH(B4884,SumMonths,0),2)</f>
        <v>#N/A</v>
      </c>
      <c r="Y4884" s="171"/>
    </row>
    <row r="4885" customFormat="false" ht="12.75" hidden="false" customHeight="false" outlineLevel="0" collapsed="false">
      <c r="A4885" s="57" t="e">
        <f aca="false">INDEX(BucketTable,MATCH(B4885,SumMonths,0),1)</f>
        <v>#N/A</v>
      </c>
      <c r="K4885" s="57" t="e">
        <f aca="false">INDEX(lava,MATCH(B4885,SumMonths,0),2)</f>
        <v>#N/A</v>
      </c>
      <c r="Y4885" s="171"/>
    </row>
    <row r="4886" customFormat="false" ht="12.75" hidden="false" customHeight="false" outlineLevel="0" collapsed="false">
      <c r="A4886" s="57" t="e">
        <f aca="false">INDEX(BucketTable,MATCH(B4886,SumMonths,0),1)</f>
        <v>#N/A</v>
      </c>
      <c r="K4886" s="57" t="e">
        <f aca="false">INDEX(lava,MATCH(B4886,SumMonths,0),2)</f>
        <v>#N/A</v>
      </c>
      <c r="Y4886" s="171"/>
    </row>
    <row r="4887" customFormat="false" ht="12.75" hidden="false" customHeight="false" outlineLevel="0" collapsed="false">
      <c r="A4887" s="57" t="e">
        <f aca="false">INDEX(BucketTable,MATCH(B4887,SumMonths,0),1)</f>
        <v>#N/A</v>
      </c>
      <c r="K4887" s="57" t="e">
        <f aca="false">INDEX(lava,MATCH(B4887,SumMonths,0),2)</f>
        <v>#N/A</v>
      </c>
      <c r="Y4887" s="171"/>
    </row>
    <row r="4888" customFormat="false" ht="12.75" hidden="false" customHeight="false" outlineLevel="0" collapsed="false">
      <c r="A4888" s="57" t="e">
        <f aca="false">INDEX(BucketTable,MATCH(B4888,SumMonths,0),1)</f>
        <v>#N/A</v>
      </c>
      <c r="K4888" s="57" t="e">
        <f aca="false">INDEX(lava,MATCH(B4888,SumMonths,0),2)</f>
        <v>#N/A</v>
      </c>
      <c r="Y4888" s="171"/>
    </row>
    <row r="4889" customFormat="false" ht="12.75" hidden="false" customHeight="false" outlineLevel="0" collapsed="false">
      <c r="A4889" s="57" t="e">
        <f aca="false">INDEX(BucketTable,MATCH(B4889,SumMonths,0),1)</f>
        <v>#N/A</v>
      </c>
      <c r="K4889" s="57" t="e">
        <f aca="false">INDEX(lava,MATCH(B4889,SumMonths,0),2)</f>
        <v>#N/A</v>
      </c>
      <c r="Y4889" s="171"/>
    </row>
    <row r="4890" customFormat="false" ht="12.75" hidden="false" customHeight="false" outlineLevel="0" collapsed="false">
      <c r="A4890" s="57" t="e">
        <f aca="false">INDEX(BucketTable,MATCH(B4890,SumMonths,0),1)</f>
        <v>#N/A</v>
      </c>
      <c r="K4890" s="57" t="e">
        <f aca="false">INDEX(lava,MATCH(B4890,SumMonths,0),2)</f>
        <v>#N/A</v>
      </c>
      <c r="Y4890" s="171"/>
    </row>
    <row r="4891" customFormat="false" ht="12.75" hidden="false" customHeight="false" outlineLevel="0" collapsed="false">
      <c r="A4891" s="57" t="e">
        <f aca="false">INDEX(BucketTable,MATCH(B4891,SumMonths,0),1)</f>
        <v>#N/A</v>
      </c>
      <c r="K4891" s="57" t="e">
        <f aca="false">INDEX(lava,MATCH(B4891,SumMonths,0),2)</f>
        <v>#N/A</v>
      </c>
      <c r="Y4891" s="171"/>
    </row>
    <row r="4892" customFormat="false" ht="12.75" hidden="false" customHeight="false" outlineLevel="0" collapsed="false">
      <c r="A4892" s="57" t="e">
        <f aca="false">INDEX(BucketTable,MATCH(B4892,SumMonths,0),1)</f>
        <v>#N/A</v>
      </c>
      <c r="K4892" s="57" t="e">
        <f aca="false">INDEX(lava,MATCH(B4892,SumMonths,0),2)</f>
        <v>#N/A</v>
      </c>
      <c r="Y4892" s="171"/>
    </row>
    <row r="4893" customFormat="false" ht="12.75" hidden="false" customHeight="false" outlineLevel="0" collapsed="false">
      <c r="A4893" s="57" t="e">
        <f aca="false">INDEX(BucketTable,MATCH(B4893,SumMonths,0),1)</f>
        <v>#N/A</v>
      </c>
      <c r="K4893" s="57" t="e">
        <f aca="false">INDEX(lava,MATCH(B4893,SumMonths,0),2)</f>
        <v>#N/A</v>
      </c>
      <c r="Y4893" s="171"/>
    </row>
    <row r="4894" customFormat="false" ht="12.75" hidden="false" customHeight="false" outlineLevel="0" collapsed="false">
      <c r="A4894" s="57" t="e">
        <f aca="false">INDEX(BucketTable,MATCH(B4894,SumMonths,0),1)</f>
        <v>#N/A</v>
      </c>
      <c r="K4894" s="57" t="e">
        <f aca="false">INDEX(lava,MATCH(B4894,SumMonths,0),2)</f>
        <v>#N/A</v>
      </c>
      <c r="Y4894" s="171"/>
    </row>
    <row r="4895" customFormat="false" ht="12.75" hidden="false" customHeight="false" outlineLevel="0" collapsed="false">
      <c r="A4895" s="57" t="e">
        <f aca="false">INDEX(BucketTable,MATCH(B4895,SumMonths,0),1)</f>
        <v>#N/A</v>
      </c>
      <c r="K4895" s="57" t="e">
        <f aca="false">INDEX(lava,MATCH(B4895,SumMonths,0),2)</f>
        <v>#N/A</v>
      </c>
      <c r="Y4895" s="171"/>
    </row>
    <row r="4896" customFormat="false" ht="12.75" hidden="false" customHeight="false" outlineLevel="0" collapsed="false">
      <c r="A4896" s="57" t="e">
        <f aca="false">INDEX(BucketTable,MATCH(B4896,SumMonths,0),1)</f>
        <v>#N/A</v>
      </c>
      <c r="K4896" s="57" t="e">
        <f aca="false">INDEX(lava,MATCH(B4896,SumMonths,0),2)</f>
        <v>#N/A</v>
      </c>
      <c r="Y4896" s="171"/>
    </row>
    <row r="4897" customFormat="false" ht="12.75" hidden="false" customHeight="false" outlineLevel="0" collapsed="false">
      <c r="A4897" s="57" t="e">
        <f aca="false">INDEX(BucketTable,MATCH(B4897,SumMonths,0),1)</f>
        <v>#N/A</v>
      </c>
      <c r="K4897" s="57" t="e">
        <f aca="false">INDEX(lava,MATCH(B4897,SumMonths,0),2)</f>
        <v>#N/A</v>
      </c>
      <c r="Y4897" s="171"/>
    </row>
    <row r="4898" customFormat="false" ht="12.75" hidden="false" customHeight="false" outlineLevel="0" collapsed="false">
      <c r="A4898" s="57" t="e">
        <f aca="false">INDEX(BucketTable,MATCH(B4898,SumMonths,0),1)</f>
        <v>#N/A</v>
      </c>
      <c r="K4898" s="57" t="e">
        <f aca="false">INDEX(lava,MATCH(B4898,SumMonths,0),2)</f>
        <v>#N/A</v>
      </c>
      <c r="Y4898" s="171"/>
    </row>
    <row r="4899" customFormat="false" ht="12.75" hidden="false" customHeight="false" outlineLevel="0" collapsed="false">
      <c r="A4899" s="57" t="e">
        <f aca="false">INDEX(BucketTable,MATCH(B4899,SumMonths,0),1)</f>
        <v>#N/A</v>
      </c>
      <c r="K4899" s="57" t="e">
        <f aca="false">INDEX(lava,MATCH(B4899,SumMonths,0),2)</f>
        <v>#N/A</v>
      </c>
      <c r="Y4899" s="171"/>
    </row>
    <row r="4900" customFormat="false" ht="12.75" hidden="false" customHeight="false" outlineLevel="0" collapsed="false">
      <c r="A4900" s="57" t="e">
        <f aca="false">INDEX(BucketTable,MATCH(B4900,SumMonths,0),1)</f>
        <v>#N/A</v>
      </c>
      <c r="K4900" s="57" t="e">
        <f aca="false">INDEX(lava,MATCH(B4900,SumMonths,0),2)</f>
        <v>#N/A</v>
      </c>
      <c r="Y4900" s="171"/>
    </row>
    <row r="4901" customFormat="false" ht="12.75" hidden="false" customHeight="false" outlineLevel="0" collapsed="false">
      <c r="A4901" s="57" t="e">
        <f aca="false">INDEX(BucketTable,MATCH(B4901,SumMonths,0),1)</f>
        <v>#N/A</v>
      </c>
      <c r="K4901" s="57" t="e">
        <f aca="false">INDEX(lava,MATCH(B4901,SumMonths,0),2)</f>
        <v>#N/A</v>
      </c>
      <c r="Y4901" s="171"/>
    </row>
    <row r="4902" customFormat="false" ht="12.75" hidden="false" customHeight="false" outlineLevel="0" collapsed="false">
      <c r="A4902" s="57" t="e">
        <f aca="false">INDEX(BucketTable,MATCH(B4902,SumMonths,0),1)</f>
        <v>#N/A</v>
      </c>
      <c r="K4902" s="57" t="e">
        <f aca="false">INDEX(lava,MATCH(B4902,SumMonths,0),2)</f>
        <v>#N/A</v>
      </c>
      <c r="Y4902" s="171"/>
    </row>
    <row r="4903" customFormat="false" ht="12.75" hidden="false" customHeight="false" outlineLevel="0" collapsed="false">
      <c r="A4903" s="57" t="e">
        <f aca="false">INDEX(BucketTable,MATCH(B4903,SumMonths,0),1)</f>
        <v>#N/A</v>
      </c>
      <c r="K4903" s="57" t="e">
        <f aca="false">INDEX(lava,MATCH(B4903,SumMonths,0),2)</f>
        <v>#N/A</v>
      </c>
      <c r="Y4903" s="171"/>
    </row>
    <row r="4904" customFormat="false" ht="12.75" hidden="false" customHeight="false" outlineLevel="0" collapsed="false">
      <c r="A4904" s="57" t="e">
        <f aca="false">INDEX(BucketTable,MATCH(B4904,SumMonths,0),1)</f>
        <v>#N/A</v>
      </c>
      <c r="K4904" s="57" t="e">
        <f aca="false">INDEX(lava,MATCH(B4904,SumMonths,0),2)</f>
        <v>#N/A</v>
      </c>
      <c r="Y4904" s="171"/>
    </row>
    <row r="4905" customFormat="false" ht="12.75" hidden="false" customHeight="false" outlineLevel="0" collapsed="false">
      <c r="A4905" s="57" t="e">
        <f aca="false">INDEX(BucketTable,MATCH(B4905,SumMonths,0),1)</f>
        <v>#N/A</v>
      </c>
      <c r="K4905" s="57" t="e">
        <f aca="false">INDEX(lava,MATCH(B4905,SumMonths,0),2)</f>
        <v>#N/A</v>
      </c>
      <c r="Y4905" s="171"/>
    </row>
    <row r="4906" customFormat="false" ht="12.75" hidden="false" customHeight="false" outlineLevel="0" collapsed="false">
      <c r="A4906" s="57" t="e">
        <f aca="false">INDEX(BucketTable,MATCH(B4906,SumMonths,0),1)</f>
        <v>#N/A</v>
      </c>
      <c r="K4906" s="57" t="e">
        <f aca="false">INDEX(lava,MATCH(B4906,SumMonths,0),2)</f>
        <v>#N/A</v>
      </c>
      <c r="Y4906" s="171"/>
    </row>
    <row r="4907" customFormat="false" ht="12.75" hidden="false" customHeight="false" outlineLevel="0" collapsed="false">
      <c r="A4907" s="57" t="e">
        <f aca="false">INDEX(BucketTable,MATCH(B4907,SumMonths,0),1)</f>
        <v>#N/A</v>
      </c>
      <c r="K4907" s="57" t="e">
        <f aca="false">INDEX(lava,MATCH(B4907,SumMonths,0),2)</f>
        <v>#N/A</v>
      </c>
      <c r="Y4907" s="171"/>
    </row>
    <row r="4908" customFormat="false" ht="12.75" hidden="false" customHeight="false" outlineLevel="0" collapsed="false">
      <c r="A4908" s="57" t="e">
        <f aca="false">INDEX(BucketTable,MATCH(B4908,SumMonths,0),1)</f>
        <v>#N/A</v>
      </c>
      <c r="K4908" s="57" t="e">
        <f aca="false">INDEX(lava,MATCH(B4908,SumMonths,0),2)</f>
        <v>#N/A</v>
      </c>
      <c r="Y4908" s="171"/>
    </row>
    <row r="4909" customFormat="false" ht="12.75" hidden="false" customHeight="false" outlineLevel="0" collapsed="false">
      <c r="A4909" s="57" t="e">
        <f aca="false">INDEX(BucketTable,MATCH(B4909,SumMonths,0),1)</f>
        <v>#N/A</v>
      </c>
      <c r="K4909" s="57" t="e">
        <f aca="false">INDEX(lava,MATCH(B4909,SumMonths,0),2)</f>
        <v>#N/A</v>
      </c>
      <c r="Y4909" s="171"/>
    </row>
    <row r="4910" customFormat="false" ht="12.75" hidden="false" customHeight="false" outlineLevel="0" collapsed="false">
      <c r="A4910" s="57" t="e">
        <f aca="false">INDEX(BucketTable,MATCH(B4910,SumMonths,0),1)</f>
        <v>#N/A</v>
      </c>
      <c r="K4910" s="57" t="e">
        <f aca="false">INDEX(lava,MATCH(B4910,SumMonths,0),2)</f>
        <v>#N/A</v>
      </c>
      <c r="Y4910" s="171"/>
    </row>
    <row r="4911" customFormat="false" ht="12.75" hidden="false" customHeight="false" outlineLevel="0" collapsed="false">
      <c r="A4911" s="57" t="e">
        <f aca="false">INDEX(BucketTable,MATCH(B4911,SumMonths,0),1)</f>
        <v>#N/A</v>
      </c>
      <c r="K4911" s="57" t="e">
        <f aca="false">INDEX(lava,MATCH(B4911,SumMonths,0),2)</f>
        <v>#N/A</v>
      </c>
      <c r="Y4911" s="171"/>
    </row>
    <row r="4912" customFormat="false" ht="12.75" hidden="false" customHeight="false" outlineLevel="0" collapsed="false">
      <c r="A4912" s="57" t="e">
        <f aca="false">INDEX(BucketTable,MATCH(B4912,SumMonths,0),1)</f>
        <v>#N/A</v>
      </c>
      <c r="K4912" s="57" t="e">
        <f aca="false">INDEX(lava,MATCH(B4912,SumMonths,0),2)</f>
        <v>#N/A</v>
      </c>
      <c r="Y4912" s="171"/>
    </row>
    <row r="4913" customFormat="false" ht="12.75" hidden="false" customHeight="false" outlineLevel="0" collapsed="false">
      <c r="A4913" s="57" t="e">
        <f aca="false">INDEX(BucketTable,MATCH(B4913,SumMonths,0),1)</f>
        <v>#N/A</v>
      </c>
      <c r="K4913" s="57" t="e">
        <f aca="false">INDEX(lava,MATCH(B4913,SumMonths,0),2)</f>
        <v>#N/A</v>
      </c>
      <c r="Y4913" s="171"/>
    </row>
    <row r="4914" customFormat="false" ht="12.75" hidden="false" customHeight="false" outlineLevel="0" collapsed="false">
      <c r="A4914" s="57" t="e">
        <f aca="false">INDEX(BucketTable,MATCH(B4914,SumMonths,0),1)</f>
        <v>#N/A</v>
      </c>
      <c r="K4914" s="57" t="e">
        <f aca="false">INDEX(lava,MATCH(B4914,SumMonths,0),2)</f>
        <v>#N/A</v>
      </c>
      <c r="Y4914" s="171"/>
    </row>
    <row r="4915" customFormat="false" ht="12.75" hidden="false" customHeight="false" outlineLevel="0" collapsed="false">
      <c r="A4915" s="57" t="e">
        <f aca="false">INDEX(BucketTable,MATCH(B4915,SumMonths,0),1)</f>
        <v>#N/A</v>
      </c>
      <c r="K4915" s="57" t="e">
        <f aca="false">INDEX(lava,MATCH(B4915,SumMonths,0),2)</f>
        <v>#N/A</v>
      </c>
      <c r="Y4915" s="171"/>
    </row>
    <row r="4916" customFormat="false" ht="12.75" hidden="false" customHeight="false" outlineLevel="0" collapsed="false">
      <c r="A4916" s="57" t="e">
        <f aca="false">INDEX(BucketTable,MATCH(B4916,SumMonths,0),1)</f>
        <v>#N/A</v>
      </c>
      <c r="K4916" s="57" t="e">
        <f aca="false">INDEX(lava,MATCH(B4916,SumMonths,0),2)</f>
        <v>#N/A</v>
      </c>
      <c r="Y4916" s="171"/>
    </row>
    <row r="4917" customFormat="false" ht="12.75" hidden="false" customHeight="false" outlineLevel="0" collapsed="false">
      <c r="A4917" s="57" t="e">
        <f aca="false">INDEX(BucketTable,MATCH(B4917,SumMonths,0),1)</f>
        <v>#N/A</v>
      </c>
      <c r="K4917" s="57" t="e">
        <f aca="false">INDEX(lava,MATCH(B4917,SumMonths,0),2)</f>
        <v>#N/A</v>
      </c>
      <c r="Y4917" s="171"/>
    </row>
    <row r="4918" customFormat="false" ht="12.75" hidden="false" customHeight="false" outlineLevel="0" collapsed="false">
      <c r="A4918" s="57" t="e">
        <f aca="false">INDEX(BucketTable,MATCH(B4918,SumMonths,0),1)</f>
        <v>#N/A</v>
      </c>
      <c r="K4918" s="57" t="e">
        <f aca="false">INDEX(lava,MATCH(B4918,SumMonths,0),2)</f>
        <v>#N/A</v>
      </c>
      <c r="Y4918" s="171"/>
    </row>
    <row r="4919" customFormat="false" ht="12.75" hidden="false" customHeight="false" outlineLevel="0" collapsed="false">
      <c r="A4919" s="57" t="e">
        <f aca="false">INDEX(BucketTable,MATCH(B4919,SumMonths,0),1)</f>
        <v>#N/A</v>
      </c>
      <c r="K4919" s="57" t="e">
        <f aca="false">INDEX(lava,MATCH(B4919,SumMonths,0),2)</f>
        <v>#N/A</v>
      </c>
      <c r="Y4919" s="171"/>
    </row>
    <row r="4920" customFormat="false" ht="12.75" hidden="false" customHeight="false" outlineLevel="0" collapsed="false">
      <c r="A4920" s="57" t="e">
        <f aca="false">INDEX(BucketTable,MATCH(B4920,SumMonths,0),1)</f>
        <v>#N/A</v>
      </c>
      <c r="K4920" s="57" t="e">
        <f aca="false">INDEX(lava,MATCH(B4920,SumMonths,0),2)</f>
        <v>#N/A</v>
      </c>
      <c r="Y4920" s="171"/>
    </row>
    <row r="4921" customFormat="false" ht="12.75" hidden="false" customHeight="false" outlineLevel="0" collapsed="false">
      <c r="A4921" s="57" t="e">
        <f aca="false">INDEX(BucketTable,MATCH(B4921,SumMonths,0),1)</f>
        <v>#N/A</v>
      </c>
      <c r="K4921" s="57" t="e">
        <f aca="false">INDEX(lava,MATCH(B4921,SumMonths,0),2)</f>
        <v>#N/A</v>
      </c>
      <c r="Y4921" s="171"/>
    </row>
    <row r="4922" customFormat="false" ht="12.75" hidden="false" customHeight="false" outlineLevel="0" collapsed="false">
      <c r="A4922" s="57" t="e">
        <f aca="false">INDEX(BucketTable,MATCH(B4922,SumMonths,0),1)</f>
        <v>#N/A</v>
      </c>
      <c r="K4922" s="57" t="e">
        <f aca="false">INDEX(lava,MATCH(B4922,SumMonths,0),2)</f>
        <v>#N/A</v>
      </c>
      <c r="Y4922" s="171"/>
    </row>
    <row r="4923" customFormat="false" ht="12.75" hidden="false" customHeight="false" outlineLevel="0" collapsed="false">
      <c r="A4923" s="57" t="e">
        <f aca="false">INDEX(BucketTable,MATCH(B4923,SumMonths,0),1)</f>
        <v>#N/A</v>
      </c>
      <c r="K4923" s="57" t="e">
        <f aca="false">INDEX(lava,MATCH(B4923,SumMonths,0),2)</f>
        <v>#N/A</v>
      </c>
      <c r="Y4923" s="171"/>
    </row>
    <row r="4924" customFormat="false" ht="12.75" hidden="false" customHeight="false" outlineLevel="0" collapsed="false">
      <c r="A4924" s="57" t="e">
        <f aca="false">INDEX(BucketTable,MATCH(B4924,SumMonths,0),1)</f>
        <v>#N/A</v>
      </c>
      <c r="K4924" s="57" t="e">
        <f aca="false">INDEX(lava,MATCH(B4924,SumMonths,0),2)</f>
        <v>#N/A</v>
      </c>
      <c r="Y4924" s="171"/>
    </row>
    <row r="4925" customFormat="false" ht="12.75" hidden="false" customHeight="false" outlineLevel="0" collapsed="false">
      <c r="A4925" s="57" t="e">
        <f aca="false">INDEX(BucketTable,MATCH(B4925,SumMonths,0),1)</f>
        <v>#N/A</v>
      </c>
      <c r="K4925" s="57" t="e">
        <f aca="false">INDEX(lava,MATCH(B4925,SumMonths,0),2)</f>
        <v>#N/A</v>
      </c>
      <c r="Y4925" s="171"/>
    </row>
    <row r="4926" customFormat="false" ht="12.75" hidden="false" customHeight="false" outlineLevel="0" collapsed="false">
      <c r="A4926" s="57" t="e">
        <f aca="false">INDEX(BucketTable,MATCH(B4926,SumMonths,0),1)</f>
        <v>#N/A</v>
      </c>
      <c r="K4926" s="57" t="e">
        <f aca="false">INDEX(lava,MATCH(B4926,SumMonths,0),2)</f>
        <v>#N/A</v>
      </c>
      <c r="Y4926" s="171"/>
    </row>
    <row r="4927" customFormat="false" ht="12.75" hidden="false" customHeight="false" outlineLevel="0" collapsed="false">
      <c r="A4927" s="57" t="e">
        <f aca="false">INDEX(BucketTable,MATCH(B4927,SumMonths,0),1)</f>
        <v>#N/A</v>
      </c>
      <c r="K4927" s="57" t="e">
        <f aca="false">INDEX(lava,MATCH(B4927,SumMonths,0),2)</f>
        <v>#N/A</v>
      </c>
      <c r="Y4927" s="171"/>
    </row>
    <row r="4928" customFormat="false" ht="12.75" hidden="false" customHeight="false" outlineLevel="0" collapsed="false">
      <c r="A4928" s="57" t="e">
        <f aca="false">INDEX(BucketTable,MATCH(B4928,SumMonths,0),1)</f>
        <v>#N/A</v>
      </c>
      <c r="K4928" s="57" t="e">
        <f aca="false">INDEX(lava,MATCH(B4928,SumMonths,0),2)</f>
        <v>#N/A</v>
      </c>
      <c r="Y4928" s="171"/>
    </row>
    <row r="4929" customFormat="false" ht="12.75" hidden="false" customHeight="false" outlineLevel="0" collapsed="false">
      <c r="A4929" s="57" t="e">
        <f aca="false">INDEX(BucketTable,MATCH(B4929,SumMonths,0),1)</f>
        <v>#N/A</v>
      </c>
      <c r="K4929" s="57" t="e">
        <f aca="false">INDEX(lava,MATCH(B4929,SumMonths,0),2)</f>
        <v>#N/A</v>
      </c>
      <c r="Y4929" s="171"/>
    </row>
    <row r="4930" customFormat="false" ht="12.75" hidden="false" customHeight="false" outlineLevel="0" collapsed="false">
      <c r="A4930" s="57" t="e">
        <f aca="false">INDEX(BucketTable,MATCH(B4930,SumMonths,0),1)</f>
        <v>#N/A</v>
      </c>
      <c r="K4930" s="57" t="e">
        <f aca="false">INDEX(lava,MATCH(B4930,SumMonths,0),2)</f>
        <v>#N/A</v>
      </c>
      <c r="Y4930" s="171"/>
    </row>
    <row r="4931" customFormat="false" ht="12.75" hidden="false" customHeight="false" outlineLevel="0" collapsed="false">
      <c r="A4931" s="57" t="e">
        <f aca="false">INDEX(BucketTable,MATCH(B4931,SumMonths,0),1)</f>
        <v>#N/A</v>
      </c>
      <c r="K4931" s="57" t="e">
        <f aca="false">INDEX(lava,MATCH(B4931,SumMonths,0),2)</f>
        <v>#N/A</v>
      </c>
      <c r="Y4931" s="171"/>
    </row>
    <row r="4932" customFormat="false" ht="12.75" hidden="false" customHeight="false" outlineLevel="0" collapsed="false">
      <c r="A4932" s="57" t="e">
        <f aca="false">INDEX(BucketTable,MATCH(B4932,SumMonths,0),1)</f>
        <v>#N/A</v>
      </c>
      <c r="K4932" s="57" t="e">
        <f aca="false">INDEX(lava,MATCH(B4932,SumMonths,0),2)</f>
        <v>#N/A</v>
      </c>
      <c r="Y4932" s="171"/>
    </row>
    <row r="4933" customFormat="false" ht="12.75" hidden="false" customHeight="false" outlineLevel="0" collapsed="false">
      <c r="A4933" s="57" t="e">
        <f aca="false">INDEX(BucketTable,MATCH(B4933,SumMonths,0),1)</f>
        <v>#N/A</v>
      </c>
      <c r="K4933" s="57" t="e">
        <f aca="false">INDEX(lava,MATCH(B4933,SumMonths,0),2)</f>
        <v>#N/A</v>
      </c>
      <c r="Y4933" s="171"/>
    </row>
    <row r="4934" customFormat="false" ht="12.75" hidden="false" customHeight="false" outlineLevel="0" collapsed="false">
      <c r="A4934" s="57" t="e">
        <f aca="false">INDEX(BucketTable,MATCH(B4934,SumMonths,0),1)</f>
        <v>#N/A</v>
      </c>
      <c r="K4934" s="57" t="e">
        <f aca="false">INDEX(lava,MATCH(B4934,SumMonths,0),2)</f>
        <v>#N/A</v>
      </c>
      <c r="Y4934" s="171"/>
    </row>
    <row r="4935" customFormat="false" ht="12.75" hidden="false" customHeight="false" outlineLevel="0" collapsed="false">
      <c r="A4935" s="57" t="e">
        <f aca="false">INDEX(BucketTable,MATCH(B4935,SumMonths,0),1)</f>
        <v>#N/A</v>
      </c>
      <c r="K4935" s="57" t="e">
        <f aca="false">INDEX(lava,MATCH(B4935,SumMonths,0),2)</f>
        <v>#N/A</v>
      </c>
      <c r="Y4935" s="171"/>
    </row>
    <row r="4936" customFormat="false" ht="12.75" hidden="false" customHeight="false" outlineLevel="0" collapsed="false">
      <c r="A4936" s="57" t="e">
        <f aca="false">INDEX(BucketTable,MATCH(B4936,SumMonths,0),1)</f>
        <v>#N/A</v>
      </c>
      <c r="K4936" s="57" t="e">
        <f aca="false">INDEX(lava,MATCH(B4936,SumMonths,0),2)</f>
        <v>#N/A</v>
      </c>
      <c r="Y4936" s="171"/>
    </row>
    <row r="4937" customFormat="false" ht="12.75" hidden="false" customHeight="false" outlineLevel="0" collapsed="false">
      <c r="A4937" s="57" t="e">
        <f aca="false">INDEX(BucketTable,MATCH(B4937,SumMonths,0),1)</f>
        <v>#N/A</v>
      </c>
      <c r="K4937" s="57" t="e">
        <f aca="false">INDEX(lava,MATCH(B4937,SumMonths,0),2)</f>
        <v>#N/A</v>
      </c>
      <c r="Y4937" s="171"/>
    </row>
    <row r="4938" customFormat="false" ht="12.75" hidden="false" customHeight="false" outlineLevel="0" collapsed="false">
      <c r="A4938" s="57" t="e">
        <f aca="false">INDEX(BucketTable,MATCH(B4938,SumMonths,0),1)</f>
        <v>#N/A</v>
      </c>
      <c r="K4938" s="57" t="e">
        <f aca="false">INDEX(lava,MATCH(B4938,SumMonths,0),2)</f>
        <v>#N/A</v>
      </c>
      <c r="Y4938" s="171"/>
    </row>
    <row r="4939" customFormat="false" ht="12.75" hidden="false" customHeight="false" outlineLevel="0" collapsed="false">
      <c r="A4939" s="57" t="e">
        <f aca="false">INDEX(BucketTable,MATCH(B4939,SumMonths,0),1)</f>
        <v>#N/A</v>
      </c>
      <c r="K4939" s="57" t="e">
        <f aca="false">INDEX(lava,MATCH(B4939,SumMonths,0),2)</f>
        <v>#N/A</v>
      </c>
      <c r="Y4939" s="171"/>
    </row>
    <row r="4940" customFormat="false" ht="12.75" hidden="false" customHeight="false" outlineLevel="0" collapsed="false">
      <c r="A4940" s="57" t="e">
        <f aca="false">INDEX(BucketTable,MATCH(B4940,SumMonths,0),1)</f>
        <v>#N/A</v>
      </c>
      <c r="K4940" s="57" t="e">
        <f aca="false">INDEX(lava,MATCH(B4940,SumMonths,0),2)</f>
        <v>#N/A</v>
      </c>
      <c r="Y4940" s="171"/>
    </row>
    <row r="4941" customFormat="false" ht="12.75" hidden="false" customHeight="false" outlineLevel="0" collapsed="false">
      <c r="A4941" s="57" t="e">
        <f aca="false">INDEX(BucketTable,MATCH(B4941,SumMonths,0),1)</f>
        <v>#N/A</v>
      </c>
      <c r="K4941" s="57" t="e">
        <f aca="false">INDEX(lava,MATCH(B4941,SumMonths,0),2)</f>
        <v>#N/A</v>
      </c>
      <c r="Y4941" s="171"/>
    </row>
    <row r="4942" customFormat="false" ht="12.75" hidden="false" customHeight="false" outlineLevel="0" collapsed="false">
      <c r="A4942" s="57" t="e">
        <f aca="false">INDEX(BucketTable,MATCH(B4942,SumMonths,0),1)</f>
        <v>#N/A</v>
      </c>
      <c r="K4942" s="57" t="e">
        <f aca="false">INDEX(lava,MATCH(B4942,SumMonths,0),2)</f>
        <v>#N/A</v>
      </c>
      <c r="Y4942" s="171"/>
    </row>
    <row r="4943" customFormat="false" ht="12.75" hidden="false" customHeight="false" outlineLevel="0" collapsed="false">
      <c r="A4943" s="57" t="e">
        <f aca="false">INDEX(BucketTable,MATCH(B4943,SumMonths,0),1)</f>
        <v>#N/A</v>
      </c>
      <c r="K4943" s="57" t="e">
        <f aca="false">INDEX(lava,MATCH(B4943,SumMonths,0),2)</f>
        <v>#N/A</v>
      </c>
      <c r="Y4943" s="171"/>
    </row>
    <row r="4944" customFormat="false" ht="12.75" hidden="false" customHeight="false" outlineLevel="0" collapsed="false">
      <c r="A4944" s="57" t="e">
        <f aca="false">INDEX(BucketTable,MATCH(B4944,SumMonths,0),1)</f>
        <v>#N/A</v>
      </c>
      <c r="K4944" s="57" t="e">
        <f aca="false">INDEX(lava,MATCH(B4944,SumMonths,0),2)</f>
        <v>#N/A</v>
      </c>
      <c r="Y4944" s="171"/>
    </row>
    <row r="4945" customFormat="false" ht="12.75" hidden="false" customHeight="false" outlineLevel="0" collapsed="false">
      <c r="A4945" s="57" t="e">
        <f aca="false">INDEX(BucketTable,MATCH(B4945,SumMonths,0),1)</f>
        <v>#N/A</v>
      </c>
      <c r="K4945" s="57" t="e">
        <f aca="false">INDEX(lava,MATCH(B4945,SumMonths,0),2)</f>
        <v>#N/A</v>
      </c>
      <c r="Y4945" s="171"/>
    </row>
    <row r="4946" customFormat="false" ht="12.75" hidden="false" customHeight="false" outlineLevel="0" collapsed="false">
      <c r="A4946" s="57" t="e">
        <f aca="false">INDEX(BucketTable,MATCH(B4946,SumMonths,0),1)</f>
        <v>#N/A</v>
      </c>
      <c r="K4946" s="57" t="e">
        <f aca="false">INDEX(lava,MATCH(B4946,SumMonths,0),2)</f>
        <v>#N/A</v>
      </c>
      <c r="Y4946" s="171"/>
    </row>
    <row r="4947" customFormat="false" ht="12.75" hidden="false" customHeight="false" outlineLevel="0" collapsed="false">
      <c r="A4947" s="57" t="e">
        <f aca="false">INDEX(BucketTable,MATCH(B4947,SumMonths,0),1)</f>
        <v>#N/A</v>
      </c>
      <c r="K4947" s="57" t="e">
        <f aca="false">INDEX(lava,MATCH(B4947,SumMonths,0),2)</f>
        <v>#N/A</v>
      </c>
      <c r="Y4947" s="171"/>
    </row>
    <row r="4948" customFormat="false" ht="12.75" hidden="false" customHeight="false" outlineLevel="0" collapsed="false">
      <c r="A4948" s="57" t="e">
        <f aca="false">INDEX(BucketTable,MATCH(B4948,SumMonths,0),1)</f>
        <v>#N/A</v>
      </c>
      <c r="K4948" s="57" t="e">
        <f aca="false">INDEX(lava,MATCH(B4948,SumMonths,0),2)</f>
        <v>#N/A</v>
      </c>
      <c r="Y4948" s="171"/>
    </row>
    <row r="4949" customFormat="false" ht="12.75" hidden="false" customHeight="false" outlineLevel="0" collapsed="false">
      <c r="A4949" s="57" t="e">
        <f aca="false">INDEX(BucketTable,MATCH(B4949,SumMonths,0),1)</f>
        <v>#N/A</v>
      </c>
      <c r="K4949" s="57" t="e">
        <f aca="false">INDEX(lava,MATCH(B4949,SumMonths,0),2)</f>
        <v>#N/A</v>
      </c>
      <c r="Y4949" s="171"/>
    </row>
    <row r="4950" customFormat="false" ht="12.75" hidden="false" customHeight="false" outlineLevel="0" collapsed="false">
      <c r="A4950" s="57" t="e">
        <f aca="false">INDEX(BucketTable,MATCH(B4950,SumMonths,0),1)</f>
        <v>#N/A</v>
      </c>
      <c r="K4950" s="57" t="e">
        <f aca="false">INDEX(lava,MATCH(B4950,SumMonths,0),2)</f>
        <v>#N/A</v>
      </c>
      <c r="Y4950" s="171"/>
    </row>
    <row r="4951" customFormat="false" ht="12.75" hidden="false" customHeight="false" outlineLevel="0" collapsed="false">
      <c r="A4951" s="57" t="e">
        <f aca="false">INDEX(BucketTable,MATCH(B4951,SumMonths,0),1)</f>
        <v>#N/A</v>
      </c>
      <c r="K4951" s="57" t="e">
        <f aca="false">INDEX(lava,MATCH(B4951,SumMonths,0),2)</f>
        <v>#N/A</v>
      </c>
      <c r="Y4951" s="171"/>
    </row>
    <row r="4952" customFormat="false" ht="12.75" hidden="false" customHeight="false" outlineLevel="0" collapsed="false">
      <c r="A4952" s="57" t="e">
        <f aca="false">INDEX(BucketTable,MATCH(B4952,SumMonths,0),1)</f>
        <v>#N/A</v>
      </c>
      <c r="K4952" s="57" t="e">
        <f aca="false">INDEX(lava,MATCH(B4952,SumMonths,0),2)</f>
        <v>#N/A</v>
      </c>
      <c r="Y4952" s="171"/>
    </row>
    <row r="4953" customFormat="false" ht="12.75" hidden="false" customHeight="false" outlineLevel="0" collapsed="false">
      <c r="A4953" s="57" t="e">
        <f aca="false">INDEX(BucketTable,MATCH(B4953,SumMonths,0),1)</f>
        <v>#N/A</v>
      </c>
      <c r="K4953" s="57" t="e">
        <f aca="false">INDEX(lava,MATCH(B4953,SumMonths,0),2)</f>
        <v>#N/A</v>
      </c>
      <c r="Y4953" s="171"/>
    </row>
    <row r="4954" customFormat="false" ht="12.75" hidden="false" customHeight="false" outlineLevel="0" collapsed="false">
      <c r="A4954" s="57" t="e">
        <f aca="false">INDEX(BucketTable,MATCH(B4954,SumMonths,0),1)</f>
        <v>#N/A</v>
      </c>
      <c r="K4954" s="57" t="e">
        <f aca="false">INDEX(lava,MATCH(B4954,SumMonths,0),2)</f>
        <v>#N/A</v>
      </c>
      <c r="Y4954" s="171"/>
    </row>
    <row r="4955" customFormat="false" ht="12.75" hidden="false" customHeight="false" outlineLevel="0" collapsed="false">
      <c r="A4955" s="57" t="e">
        <f aca="false">INDEX(BucketTable,MATCH(B4955,SumMonths,0),1)</f>
        <v>#N/A</v>
      </c>
      <c r="K4955" s="57" t="e">
        <f aca="false">INDEX(lava,MATCH(B4955,SumMonths,0),2)</f>
        <v>#N/A</v>
      </c>
      <c r="Y4955" s="171"/>
    </row>
    <row r="4956" customFormat="false" ht="12.75" hidden="false" customHeight="false" outlineLevel="0" collapsed="false">
      <c r="A4956" s="57" t="e">
        <f aca="false">INDEX(BucketTable,MATCH(B4956,SumMonths,0),1)</f>
        <v>#N/A</v>
      </c>
      <c r="K4956" s="57" t="e">
        <f aca="false">INDEX(lava,MATCH(B4956,SumMonths,0),2)</f>
        <v>#N/A</v>
      </c>
      <c r="Y4956" s="171"/>
    </row>
    <row r="4957" customFormat="false" ht="12.75" hidden="false" customHeight="false" outlineLevel="0" collapsed="false">
      <c r="A4957" s="57" t="e">
        <f aca="false">INDEX(BucketTable,MATCH(B4957,SumMonths,0),1)</f>
        <v>#N/A</v>
      </c>
      <c r="K4957" s="57" t="e">
        <f aca="false">INDEX(lava,MATCH(B4957,SumMonths,0),2)</f>
        <v>#N/A</v>
      </c>
      <c r="Y4957" s="171"/>
    </row>
    <row r="4958" customFormat="false" ht="12.75" hidden="false" customHeight="false" outlineLevel="0" collapsed="false">
      <c r="A4958" s="57" t="e">
        <f aca="false">INDEX(BucketTable,MATCH(B4958,SumMonths,0),1)</f>
        <v>#N/A</v>
      </c>
      <c r="K4958" s="57" t="e">
        <f aca="false">INDEX(lava,MATCH(B4958,SumMonths,0),2)</f>
        <v>#N/A</v>
      </c>
      <c r="Y4958" s="171"/>
    </row>
    <row r="4959" customFormat="false" ht="12.75" hidden="false" customHeight="false" outlineLevel="0" collapsed="false">
      <c r="A4959" s="57" t="e">
        <f aca="false">INDEX(BucketTable,MATCH(B4959,SumMonths,0),1)</f>
        <v>#N/A</v>
      </c>
      <c r="K4959" s="57" t="e">
        <f aca="false">INDEX(lava,MATCH(B4959,SumMonths,0),2)</f>
        <v>#N/A</v>
      </c>
      <c r="Y4959" s="171"/>
    </row>
    <row r="4960" customFormat="false" ht="12.75" hidden="false" customHeight="false" outlineLevel="0" collapsed="false">
      <c r="A4960" s="57" t="e">
        <f aca="false">INDEX(BucketTable,MATCH(B4960,SumMonths,0),1)</f>
        <v>#N/A</v>
      </c>
      <c r="K4960" s="57" t="e">
        <f aca="false">INDEX(lava,MATCH(B4960,SumMonths,0),2)</f>
        <v>#N/A</v>
      </c>
      <c r="Y4960" s="171"/>
    </row>
    <row r="4961" customFormat="false" ht="12.75" hidden="false" customHeight="false" outlineLevel="0" collapsed="false">
      <c r="A4961" s="57" t="e">
        <f aca="false">INDEX(BucketTable,MATCH(B4961,SumMonths,0),1)</f>
        <v>#N/A</v>
      </c>
      <c r="K4961" s="57" t="e">
        <f aca="false">INDEX(lava,MATCH(B4961,SumMonths,0),2)</f>
        <v>#N/A</v>
      </c>
      <c r="Y4961" s="171"/>
    </row>
    <row r="4962" customFormat="false" ht="12.75" hidden="false" customHeight="false" outlineLevel="0" collapsed="false">
      <c r="A4962" s="57" t="e">
        <f aca="false">INDEX(BucketTable,MATCH(B4962,SumMonths,0),1)</f>
        <v>#N/A</v>
      </c>
      <c r="K4962" s="57" t="e">
        <f aca="false">INDEX(lava,MATCH(B4962,SumMonths,0),2)</f>
        <v>#N/A</v>
      </c>
      <c r="Y4962" s="171"/>
    </row>
    <row r="4963" customFormat="false" ht="12.75" hidden="false" customHeight="false" outlineLevel="0" collapsed="false">
      <c r="A4963" s="57" t="e">
        <f aca="false">INDEX(BucketTable,MATCH(B4963,SumMonths,0),1)</f>
        <v>#N/A</v>
      </c>
      <c r="K4963" s="57" t="e">
        <f aca="false">INDEX(lava,MATCH(B4963,SumMonths,0),2)</f>
        <v>#N/A</v>
      </c>
      <c r="Y4963" s="171"/>
    </row>
    <row r="4964" customFormat="false" ht="12.75" hidden="false" customHeight="false" outlineLevel="0" collapsed="false">
      <c r="A4964" s="57" t="e">
        <f aca="false">INDEX(BucketTable,MATCH(B4964,SumMonths,0),1)</f>
        <v>#N/A</v>
      </c>
      <c r="K4964" s="57" t="e">
        <f aca="false">INDEX(lava,MATCH(B4964,SumMonths,0),2)</f>
        <v>#N/A</v>
      </c>
      <c r="Y4964" s="171"/>
    </row>
    <row r="4965" customFormat="false" ht="12.75" hidden="false" customHeight="false" outlineLevel="0" collapsed="false">
      <c r="A4965" s="57" t="e">
        <f aca="false">INDEX(BucketTable,MATCH(B4965,SumMonths,0),1)</f>
        <v>#N/A</v>
      </c>
      <c r="K4965" s="57" t="e">
        <f aca="false">INDEX(lava,MATCH(B4965,SumMonths,0),2)</f>
        <v>#N/A</v>
      </c>
      <c r="Y4965" s="171"/>
    </row>
    <row r="4966" customFormat="false" ht="12.75" hidden="false" customHeight="false" outlineLevel="0" collapsed="false">
      <c r="A4966" s="57" t="e">
        <f aca="false">INDEX(BucketTable,MATCH(B4966,SumMonths,0),1)</f>
        <v>#N/A</v>
      </c>
      <c r="K4966" s="57" t="e">
        <f aca="false">INDEX(lava,MATCH(B4966,SumMonths,0),2)</f>
        <v>#N/A</v>
      </c>
      <c r="Y4966" s="171"/>
    </row>
    <row r="4967" customFormat="false" ht="12.75" hidden="false" customHeight="false" outlineLevel="0" collapsed="false">
      <c r="A4967" s="57" t="e">
        <f aca="false">INDEX(BucketTable,MATCH(B4967,SumMonths,0),1)</f>
        <v>#N/A</v>
      </c>
      <c r="K4967" s="57" t="e">
        <f aca="false">INDEX(lava,MATCH(B4967,SumMonths,0),2)</f>
        <v>#N/A</v>
      </c>
      <c r="Y4967" s="171"/>
    </row>
    <row r="4968" customFormat="false" ht="12.75" hidden="false" customHeight="false" outlineLevel="0" collapsed="false">
      <c r="A4968" s="57" t="e">
        <f aca="false">INDEX(BucketTable,MATCH(B4968,SumMonths,0),1)</f>
        <v>#N/A</v>
      </c>
      <c r="K4968" s="57" t="e">
        <f aca="false">INDEX(lava,MATCH(B4968,SumMonths,0),2)</f>
        <v>#N/A</v>
      </c>
      <c r="Y4968" s="171"/>
    </row>
    <row r="4969" customFormat="false" ht="12.75" hidden="false" customHeight="false" outlineLevel="0" collapsed="false">
      <c r="A4969" s="57" t="e">
        <f aca="false">INDEX(BucketTable,MATCH(B4969,SumMonths,0),1)</f>
        <v>#N/A</v>
      </c>
      <c r="K4969" s="57" t="e">
        <f aca="false">INDEX(lava,MATCH(B4969,SumMonths,0),2)</f>
        <v>#N/A</v>
      </c>
      <c r="Y4969" s="171"/>
    </row>
    <row r="4970" customFormat="false" ht="12.75" hidden="false" customHeight="false" outlineLevel="0" collapsed="false">
      <c r="A4970" s="57" t="e">
        <f aca="false">INDEX(BucketTable,MATCH(B4970,SumMonths,0),1)</f>
        <v>#N/A</v>
      </c>
      <c r="K4970" s="57" t="e">
        <f aca="false">INDEX(lava,MATCH(B4970,SumMonths,0),2)</f>
        <v>#N/A</v>
      </c>
      <c r="Y4970" s="171"/>
    </row>
    <row r="4971" customFormat="false" ht="12.75" hidden="false" customHeight="false" outlineLevel="0" collapsed="false">
      <c r="A4971" s="57" t="e">
        <f aca="false">INDEX(BucketTable,MATCH(B4971,SumMonths,0),1)</f>
        <v>#N/A</v>
      </c>
      <c r="K4971" s="57" t="e">
        <f aca="false">INDEX(lava,MATCH(B4971,SumMonths,0),2)</f>
        <v>#N/A</v>
      </c>
      <c r="Y4971" s="171"/>
    </row>
    <row r="4972" customFormat="false" ht="12.75" hidden="false" customHeight="false" outlineLevel="0" collapsed="false">
      <c r="A4972" s="57" t="e">
        <f aca="false">INDEX(BucketTable,MATCH(B4972,SumMonths,0),1)</f>
        <v>#N/A</v>
      </c>
      <c r="K4972" s="57" t="e">
        <f aca="false">INDEX(lava,MATCH(B4972,SumMonths,0),2)</f>
        <v>#N/A</v>
      </c>
      <c r="Y4972" s="171"/>
    </row>
    <row r="4973" customFormat="false" ht="12.75" hidden="false" customHeight="false" outlineLevel="0" collapsed="false">
      <c r="A4973" s="57" t="e">
        <f aca="false">INDEX(BucketTable,MATCH(B4973,SumMonths,0),1)</f>
        <v>#N/A</v>
      </c>
      <c r="K4973" s="57" t="e">
        <f aca="false">INDEX(lava,MATCH(B4973,SumMonths,0),2)</f>
        <v>#N/A</v>
      </c>
      <c r="Y4973" s="171"/>
    </row>
    <row r="4974" customFormat="false" ht="12.75" hidden="false" customHeight="false" outlineLevel="0" collapsed="false">
      <c r="A4974" s="57" t="e">
        <f aca="false">INDEX(BucketTable,MATCH(B4974,SumMonths,0),1)</f>
        <v>#N/A</v>
      </c>
      <c r="K4974" s="57" t="e">
        <f aca="false">INDEX(lava,MATCH(B4974,SumMonths,0),2)</f>
        <v>#N/A</v>
      </c>
      <c r="Y4974" s="171"/>
    </row>
    <row r="4975" customFormat="false" ht="12.75" hidden="false" customHeight="false" outlineLevel="0" collapsed="false">
      <c r="A4975" s="57" t="e">
        <f aca="false">INDEX(BucketTable,MATCH(B4975,SumMonths,0),1)</f>
        <v>#N/A</v>
      </c>
      <c r="K4975" s="57" t="e">
        <f aca="false">INDEX(lava,MATCH(B4975,SumMonths,0),2)</f>
        <v>#N/A</v>
      </c>
      <c r="Y4975" s="171"/>
    </row>
    <row r="4976" customFormat="false" ht="12.75" hidden="false" customHeight="false" outlineLevel="0" collapsed="false">
      <c r="A4976" s="57" t="e">
        <f aca="false">INDEX(BucketTable,MATCH(B4976,SumMonths,0),1)</f>
        <v>#N/A</v>
      </c>
      <c r="K4976" s="57" t="e">
        <f aca="false">INDEX(lava,MATCH(B4976,SumMonths,0),2)</f>
        <v>#N/A</v>
      </c>
      <c r="Y4976" s="171"/>
    </row>
    <row r="4977" customFormat="false" ht="12.75" hidden="false" customHeight="false" outlineLevel="0" collapsed="false">
      <c r="A4977" s="57" t="e">
        <f aca="false">INDEX(BucketTable,MATCH(B4977,SumMonths,0),1)</f>
        <v>#N/A</v>
      </c>
      <c r="K4977" s="57" t="e">
        <f aca="false">INDEX(lava,MATCH(B4977,SumMonths,0),2)</f>
        <v>#N/A</v>
      </c>
      <c r="Y4977" s="171"/>
    </row>
    <row r="4978" customFormat="false" ht="12.75" hidden="false" customHeight="false" outlineLevel="0" collapsed="false">
      <c r="A4978" s="57" t="e">
        <f aca="false">INDEX(BucketTable,MATCH(B4978,SumMonths,0),1)</f>
        <v>#N/A</v>
      </c>
      <c r="K4978" s="57" t="e">
        <f aca="false">INDEX(lava,MATCH(B4978,SumMonths,0),2)</f>
        <v>#N/A</v>
      </c>
      <c r="Y4978" s="171"/>
    </row>
    <row r="4979" customFormat="false" ht="12.75" hidden="false" customHeight="false" outlineLevel="0" collapsed="false">
      <c r="A4979" s="57" t="e">
        <f aca="false">INDEX(BucketTable,MATCH(B4979,SumMonths,0),1)</f>
        <v>#N/A</v>
      </c>
      <c r="K4979" s="57" t="e">
        <f aca="false">INDEX(lava,MATCH(B4979,SumMonths,0),2)</f>
        <v>#N/A</v>
      </c>
      <c r="Y4979" s="171"/>
    </row>
    <row r="4980" customFormat="false" ht="12.75" hidden="false" customHeight="false" outlineLevel="0" collapsed="false">
      <c r="A4980" s="57" t="e">
        <f aca="false">INDEX(BucketTable,MATCH(B4980,SumMonths,0),1)</f>
        <v>#N/A</v>
      </c>
      <c r="K4980" s="57" t="e">
        <f aca="false">INDEX(lava,MATCH(B4980,SumMonths,0),2)</f>
        <v>#N/A</v>
      </c>
      <c r="Y4980" s="171"/>
    </row>
    <row r="4981" customFormat="false" ht="12.75" hidden="false" customHeight="false" outlineLevel="0" collapsed="false">
      <c r="A4981" s="57" t="e">
        <f aca="false">INDEX(BucketTable,MATCH(B4981,SumMonths,0),1)</f>
        <v>#N/A</v>
      </c>
      <c r="K4981" s="57" t="e">
        <f aca="false">INDEX(lava,MATCH(B4981,SumMonths,0),2)</f>
        <v>#N/A</v>
      </c>
      <c r="Y4981" s="171"/>
    </row>
    <row r="4982" customFormat="false" ht="12.75" hidden="false" customHeight="false" outlineLevel="0" collapsed="false">
      <c r="A4982" s="57" t="e">
        <f aca="false">INDEX(BucketTable,MATCH(B4982,SumMonths,0),1)</f>
        <v>#N/A</v>
      </c>
      <c r="K4982" s="57" t="e">
        <f aca="false">INDEX(lava,MATCH(B4982,SumMonths,0),2)</f>
        <v>#N/A</v>
      </c>
      <c r="Y4982" s="171"/>
    </row>
    <row r="4983" customFormat="false" ht="12.75" hidden="false" customHeight="false" outlineLevel="0" collapsed="false">
      <c r="A4983" s="57" t="e">
        <f aca="false">INDEX(BucketTable,MATCH(B4983,SumMonths,0),1)</f>
        <v>#N/A</v>
      </c>
      <c r="K4983" s="57" t="e">
        <f aca="false">INDEX(lava,MATCH(B4983,SumMonths,0),2)</f>
        <v>#N/A</v>
      </c>
      <c r="Y4983" s="171"/>
    </row>
    <row r="4984" customFormat="false" ht="12.75" hidden="false" customHeight="false" outlineLevel="0" collapsed="false">
      <c r="A4984" s="57" t="e">
        <f aca="false">INDEX(BucketTable,MATCH(B4984,SumMonths,0),1)</f>
        <v>#N/A</v>
      </c>
      <c r="K4984" s="57" t="e">
        <f aca="false">INDEX(lava,MATCH(B4984,SumMonths,0),2)</f>
        <v>#N/A</v>
      </c>
      <c r="Y4984" s="171"/>
    </row>
    <row r="4985" customFormat="false" ht="12.75" hidden="false" customHeight="false" outlineLevel="0" collapsed="false">
      <c r="A4985" s="57" t="e">
        <f aca="false">INDEX(BucketTable,MATCH(B4985,SumMonths,0),1)</f>
        <v>#N/A</v>
      </c>
      <c r="K4985" s="57" t="e">
        <f aca="false">INDEX(lava,MATCH(B4985,SumMonths,0),2)</f>
        <v>#N/A</v>
      </c>
      <c r="Y4985" s="171"/>
    </row>
    <row r="4986" customFormat="false" ht="12.75" hidden="false" customHeight="false" outlineLevel="0" collapsed="false">
      <c r="A4986" s="57" t="e">
        <f aca="false">INDEX(BucketTable,MATCH(B4986,SumMonths,0),1)</f>
        <v>#N/A</v>
      </c>
      <c r="K4986" s="57" t="e">
        <f aca="false">INDEX(lava,MATCH(B4986,SumMonths,0),2)</f>
        <v>#N/A</v>
      </c>
      <c r="Y4986" s="171"/>
    </row>
    <row r="4987" customFormat="false" ht="12.75" hidden="false" customHeight="false" outlineLevel="0" collapsed="false">
      <c r="A4987" s="57" t="e">
        <f aca="false">INDEX(BucketTable,MATCH(B4987,SumMonths,0),1)</f>
        <v>#N/A</v>
      </c>
      <c r="K4987" s="57" t="e">
        <f aca="false">INDEX(lava,MATCH(B4987,SumMonths,0),2)</f>
        <v>#N/A</v>
      </c>
      <c r="Y4987" s="171"/>
    </row>
    <row r="4988" customFormat="false" ht="12.75" hidden="false" customHeight="false" outlineLevel="0" collapsed="false">
      <c r="A4988" s="57" t="e">
        <f aca="false">INDEX(BucketTable,MATCH(B4988,SumMonths,0),1)</f>
        <v>#N/A</v>
      </c>
      <c r="K4988" s="57" t="e">
        <f aca="false">INDEX(lava,MATCH(B4988,SumMonths,0),2)</f>
        <v>#N/A</v>
      </c>
      <c r="Y4988" s="171"/>
    </row>
    <row r="4989" customFormat="false" ht="12.75" hidden="false" customHeight="false" outlineLevel="0" collapsed="false">
      <c r="A4989" s="57" t="e">
        <f aca="false">INDEX(BucketTable,MATCH(B4989,SumMonths,0),1)</f>
        <v>#N/A</v>
      </c>
      <c r="K4989" s="57" t="e">
        <f aca="false">INDEX(lava,MATCH(B4989,SumMonths,0),2)</f>
        <v>#N/A</v>
      </c>
      <c r="Y4989" s="171"/>
    </row>
    <row r="4990" customFormat="false" ht="12.75" hidden="false" customHeight="false" outlineLevel="0" collapsed="false">
      <c r="A4990" s="57" t="e">
        <f aca="false">INDEX(BucketTable,MATCH(B4990,SumMonths,0),1)</f>
        <v>#N/A</v>
      </c>
      <c r="K4990" s="57" t="e">
        <f aca="false">INDEX(lava,MATCH(B4990,SumMonths,0),2)</f>
        <v>#N/A</v>
      </c>
      <c r="Y4990" s="171"/>
    </row>
    <row r="4991" customFormat="false" ht="12.75" hidden="false" customHeight="false" outlineLevel="0" collapsed="false">
      <c r="A4991" s="57" t="e">
        <f aca="false">INDEX(BucketTable,MATCH(B4991,SumMonths,0),1)</f>
        <v>#N/A</v>
      </c>
      <c r="K4991" s="57" t="e">
        <f aca="false">INDEX(lava,MATCH(B4991,SumMonths,0),2)</f>
        <v>#N/A</v>
      </c>
      <c r="Y4991" s="171"/>
    </row>
    <row r="4992" customFormat="false" ht="12.75" hidden="false" customHeight="false" outlineLevel="0" collapsed="false">
      <c r="A4992" s="57" t="e">
        <f aca="false">INDEX(BucketTable,MATCH(B4992,SumMonths,0),1)</f>
        <v>#N/A</v>
      </c>
      <c r="K4992" s="57" t="e">
        <f aca="false">INDEX(lava,MATCH(B4992,SumMonths,0),2)</f>
        <v>#N/A</v>
      </c>
      <c r="Y4992" s="171"/>
    </row>
    <row r="4993" customFormat="false" ht="12.75" hidden="false" customHeight="false" outlineLevel="0" collapsed="false">
      <c r="A4993" s="57" t="e">
        <f aca="false">INDEX(BucketTable,MATCH(B4993,SumMonths,0),1)</f>
        <v>#N/A</v>
      </c>
      <c r="K4993" s="57" t="e">
        <f aca="false">INDEX(lava,MATCH(B4993,SumMonths,0),2)</f>
        <v>#N/A</v>
      </c>
      <c r="Y4993" s="171"/>
    </row>
    <row r="4994" customFormat="false" ht="12.75" hidden="false" customHeight="false" outlineLevel="0" collapsed="false">
      <c r="A4994" s="57" t="e">
        <f aca="false">INDEX(BucketTable,MATCH(B4994,SumMonths,0),1)</f>
        <v>#N/A</v>
      </c>
      <c r="K4994" s="57" t="e">
        <f aca="false">INDEX(lava,MATCH(B4994,SumMonths,0),2)</f>
        <v>#N/A</v>
      </c>
      <c r="Y4994" s="171"/>
    </row>
    <row r="4995" customFormat="false" ht="12.75" hidden="false" customHeight="false" outlineLevel="0" collapsed="false">
      <c r="A4995" s="57" t="e">
        <f aca="false">INDEX(BucketTable,MATCH(B4995,SumMonths,0),1)</f>
        <v>#N/A</v>
      </c>
      <c r="K4995" s="57" t="e">
        <f aca="false">INDEX(lava,MATCH(B4995,SumMonths,0),2)</f>
        <v>#N/A</v>
      </c>
      <c r="Y4995" s="171"/>
    </row>
    <row r="4996" customFormat="false" ht="12.75" hidden="false" customHeight="false" outlineLevel="0" collapsed="false">
      <c r="A4996" s="57" t="e">
        <f aca="false">INDEX(BucketTable,MATCH(B4996,SumMonths,0),1)</f>
        <v>#N/A</v>
      </c>
      <c r="K4996" s="57" t="e">
        <f aca="false">INDEX(lava,MATCH(B4996,SumMonths,0),2)</f>
        <v>#N/A</v>
      </c>
      <c r="Y4996" s="171"/>
    </row>
    <row r="4997" customFormat="false" ht="12.75" hidden="false" customHeight="false" outlineLevel="0" collapsed="false">
      <c r="A4997" s="57" t="e">
        <f aca="false">INDEX(BucketTable,MATCH(B4997,SumMonths,0),1)</f>
        <v>#N/A</v>
      </c>
      <c r="K4997" s="57" t="e">
        <f aca="false">INDEX(lava,MATCH(B4997,SumMonths,0),2)</f>
        <v>#N/A</v>
      </c>
      <c r="Y4997" s="171"/>
    </row>
    <row r="4998" customFormat="false" ht="12.75" hidden="false" customHeight="false" outlineLevel="0" collapsed="false">
      <c r="A4998" s="57" t="e">
        <f aca="false">INDEX(BucketTable,MATCH(B4998,SumMonths,0),1)</f>
        <v>#N/A</v>
      </c>
      <c r="K4998" s="57" t="e">
        <f aca="false">INDEX(lava,MATCH(B4998,SumMonths,0),2)</f>
        <v>#N/A</v>
      </c>
      <c r="Y4998" s="171"/>
    </row>
    <row r="4999" customFormat="false" ht="12.75" hidden="false" customHeight="false" outlineLevel="0" collapsed="false">
      <c r="A4999" s="57" t="e">
        <f aca="false">INDEX(BucketTable,MATCH(B4999,SumMonths,0),1)</f>
        <v>#N/A</v>
      </c>
      <c r="K4999" s="57" t="e">
        <f aca="false">INDEX(lava,MATCH(B4999,SumMonths,0),2)</f>
        <v>#N/A</v>
      </c>
      <c r="Y4999" s="171"/>
    </row>
    <row r="5000" customFormat="false" ht="12.75" hidden="false" customHeight="false" outlineLevel="0" collapsed="false">
      <c r="A5000" s="57" t="e">
        <f aca="false">INDEX(BucketTable,MATCH(B5000,SumMonths,0),1)</f>
        <v>#N/A</v>
      </c>
      <c r="K5000" s="57" t="e">
        <f aca="false">INDEX(lava,MATCH(B5000,SumMonths,0),2)</f>
        <v>#N/A</v>
      </c>
      <c r="Y5000" s="171"/>
    </row>
    <row r="5001" customFormat="false" ht="12.75" hidden="false" customHeight="false" outlineLevel="0" collapsed="false">
      <c r="A5001" s="57" t="e">
        <f aca="false">INDEX(BucketTable,MATCH(B5001,SumMonths,0),1)</f>
        <v>#N/A</v>
      </c>
      <c r="K5001" s="57" t="e">
        <f aca="false">INDEX(lava,MATCH(B5001,SumMonths,0),2)</f>
        <v>#N/A</v>
      </c>
      <c r="Y5001" s="171"/>
    </row>
    <row r="5002" customFormat="false" ht="12.75" hidden="false" customHeight="false" outlineLevel="0" collapsed="false">
      <c r="A5002" s="57" t="e">
        <f aca="false">INDEX(BucketTable,MATCH(B5002,SumMonths,0),1)</f>
        <v>#N/A</v>
      </c>
      <c r="K5002" s="57" t="e">
        <f aca="false">INDEX(lava,MATCH(B5002,SumMonths,0),2)</f>
        <v>#N/A</v>
      </c>
      <c r="Y5002" s="171"/>
    </row>
    <row r="5003" customFormat="false" ht="12.75" hidden="false" customHeight="false" outlineLevel="0" collapsed="false">
      <c r="A5003" s="57" t="e">
        <f aca="false">INDEX(BucketTable,MATCH(B5003,SumMonths,0),1)</f>
        <v>#N/A</v>
      </c>
      <c r="K5003" s="57" t="e">
        <f aca="false">INDEX(lava,MATCH(B5003,SumMonths,0),2)</f>
        <v>#N/A</v>
      </c>
      <c r="Y5003" s="171"/>
    </row>
    <row r="5004" customFormat="false" ht="12.75" hidden="false" customHeight="false" outlineLevel="0" collapsed="false">
      <c r="A5004" s="57" t="e">
        <f aca="false">INDEX(BucketTable,MATCH(B5004,SumMonths,0),1)</f>
        <v>#N/A</v>
      </c>
      <c r="K5004" s="57" t="e">
        <f aca="false">INDEX(lava,MATCH(B5004,SumMonths,0),2)</f>
        <v>#N/A</v>
      </c>
      <c r="Y5004" s="171"/>
    </row>
    <row r="5005" customFormat="false" ht="12.75" hidden="false" customHeight="false" outlineLevel="0" collapsed="false">
      <c r="A5005" s="57" t="e">
        <f aca="false">INDEX(BucketTable,MATCH(B5005,SumMonths,0),1)</f>
        <v>#N/A</v>
      </c>
      <c r="K5005" s="57" t="e">
        <f aca="false">INDEX(lava,MATCH(B5005,SumMonths,0),2)</f>
        <v>#N/A</v>
      </c>
      <c r="Y5005" s="171"/>
    </row>
    <row r="5006" customFormat="false" ht="12.75" hidden="false" customHeight="false" outlineLevel="0" collapsed="false">
      <c r="A5006" s="57" t="e">
        <f aca="false">INDEX(BucketTable,MATCH(B5006,SumMonths,0),1)</f>
        <v>#N/A</v>
      </c>
      <c r="K5006" s="57" t="e">
        <f aca="false">INDEX(lava,MATCH(B5006,SumMonths,0),2)</f>
        <v>#N/A</v>
      </c>
      <c r="Y5006" s="171"/>
    </row>
    <row r="5007" customFormat="false" ht="12.75" hidden="false" customHeight="false" outlineLevel="0" collapsed="false">
      <c r="A5007" s="57" t="e">
        <f aca="false">INDEX(BucketTable,MATCH(B5007,SumMonths,0),1)</f>
        <v>#N/A</v>
      </c>
      <c r="K5007" s="57" t="e">
        <f aca="false">INDEX(lava,MATCH(B5007,SumMonths,0),2)</f>
        <v>#N/A</v>
      </c>
      <c r="Y5007" s="171"/>
    </row>
    <row r="5008" customFormat="false" ht="12.75" hidden="false" customHeight="false" outlineLevel="0" collapsed="false">
      <c r="A5008" s="57" t="e">
        <f aca="false">INDEX(BucketTable,MATCH(B5008,SumMonths,0),1)</f>
        <v>#N/A</v>
      </c>
      <c r="K5008" s="57" t="e">
        <f aca="false">INDEX(lava,MATCH(B5008,SumMonths,0),2)</f>
        <v>#N/A</v>
      </c>
      <c r="Y5008" s="171"/>
    </row>
    <row r="5009" customFormat="false" ht="12.75" hidden="false" customHeight="false" outlineLevel="0" collapsed="false">
      <c r="A5009" s="57" t="e">
        <f aca="false">INDEX(BucketTable,MATCH(B5009,SumMonths,0),1)</f>
        <v>#N/A</v>
      </c>
      <c r="K5009" s="57" t="e">
        <f aca="false">INDEX(lava,MATCH(B5009,SumMonths,0),2)</f>
        <v>#N/A</v>
      </c>
      <c r="Y5009" s="171"/>
    </row>
    <row r="5010" customFormat="false" ht="12.75" hidden="false" customHeight="false" outlineLevel="0" collapsed="false">
      <c r="A5010" s="57" t="e">
        <f aca="false">INDEX(BucketTable,MATCH(B5010,SumMonths,0),1)</f>
        <v>#N/A</v>
      </c>
      <c r="K5010" s="57" t="e">
        <f aca="false">INDEX(lava,MATCH(B5010,SumMonths,0),2)</f>
        <v>#N/A</v>
      </c>
      <c r="Y5010" s="171"/>
    </row>
    <row r="5011" customFormat="false" ht="12.75" hidden="false" customHeight="false" outlineLevel="0" collapsed="false">
      <c r="A5011" s="57" t="e">
        <f aca="false">INDEX(BucketTable,MATCH(B5011,SumMonths,0),1)</f>
        <v>#N/A</v>
      </c>
      <c r="K5011" s="57" t="e">
        <f aca="false">INDEX(lava,MATCH(B5011,SumMonths,0),2)</f>
        <v>#N/A</v>
      </c>
      <c r="Y5011" s="171"/>
    </row>
    <row r="5012" customFormat="false" ht="12.75" hidden="false" customHeight="false" outlineLevel="0" collapsed="false">
      <c r="A5012" s="57" t="e">
        <f aca="false">INDEX(BucketTable,MATCH(B5012,SumMonths,0),1)</f>
        <v>#N/A</v>
      </c>
      <c r="K5012" s="57" t="e">
        <f aca="false">INDEX(lava,MATCH(B5012,SumMonths,0),2)</f>
        <v>#N/A</v>
      </c>
      <c r="Y5012" s="171"/>
    </row>
    <row r="5013" customFormat="false" ht="12.75" hidden="false" customHeight="false" outlineLevel="0" collapsed="false">
      <c r="A5013" s="57" t="e">
        <f aca="false">INDEX(BucketTable,MATCH(B5013,SumMonths,0),1)</f>
        <v>#N/A</v>
      </c>
      <c r="K5013" s="57" t="e">
        <f aca="false">INDEX(lava,MATCH(B5013,SumMonths,0),2)</f>
        <v>#N/A</v>
      </c>
      <c r="Y5013" s="171"/>
    </row>
    <row r="5014" customFormat="false" ht="12.75" hidden="false" customHeight="false" outlineLevel="0" collapsed="false">
      <c r="A5014" s="57" t="e">
        <f aca="false">INDEX(BucketTable,MATCH(B5014,SumMonths,0),1)</f>
        <v>#N/A</v>
      </c>
      <c r="K5014" s="57" t="e">
        <f aca="false">INDEX(lava,MATCH(B5014,SumMonths,0),2)</f>
        <v>#N/A</v>
      </c>
      <c r="Y5014" s="171"/>
    </row>
    <row r="5015" customFormat="false" ht="12.75" hidden="false" customHeight="false" outlineLevel="0" collapsed="false">
      <c r="A5015" s="57" t="e">
        <f aca="false">INDEX(BucketTable,MATCH(B5015,SumMonths,0),1)</f>
        <v>#N/A</v>
      </c>
      <c r="K5015" s="57" t="e">
        <f aca="false">INDEX(lava,MATCH(B5015,SumMonths,0),2)</f>
        <v>#N/A</v>
      </c>
      <c r="Y5015" s="171"/>
    </row>
    <row r="5016" customFormat="false" ht="12.75" hidden="false" customHeight="false" outlineLevel="0" collapsed="false">
      <c r="A5016" s="57" t="e">
        <f aca="false">INDEX(BucketTable,MATCH(B5016,SumMonths,0),1)</f>
        <v>#N/A</v>
      </c>
      <c r="K5016" s="57" t="e">
        <f aca="false">INDEX(lava,MATCH(B5016,SumMonths,0),2)</f>
        <v>#N/A</v>
      </c>
      <c r="Y5016" s="171"/>
    </row>
    <row r="5017" customFormat="false" ht="12.75" hidden="false" customHeight="false" outlineLevel="0" collapsed="false">
      <c r="A5017" s="57" t="e">
        <f aca="false">INDEX(BucketTable,MATCH(B5017,SumMonths,0),1)</f>
        <v>#N/A</v>
      </c>
      <c r="K5017" s="57" t="e">
        <f aca="false">INDEX(lava,MATCH(B5017,SumMonths,0),2)</f>
        <v>#N/A</v>
      </c>
      <c r="Y5017" s="171"/>
    </row>
    <row r="5018" customFormat="false" ht="12.75" hidden="false" customHeight="false" outlineLevel="0" collapsed="false">
      <c r="A5018" s="57" t="e">
        <f aca="false">INDEX(BucketTable,MATCH(B5018,SumMonths,0),1)</f>
        <v>#N/A</v>
      </c>
      <c r="K5018" s="57" t="e">
        <f aca="false">INDEX(lava,MATCH(B5018,SumMonths,0),2)</f>
        <v>#N/A</v>
      </c>
      <c r="Y5018" s="171"/>
    </row>
    <row r="5019" customFormat="false" ht="12.75" hidden="false" customHeight="false" outlineLevel="0" collapsed="false">
      <c r="A5019" s="57" t="e">
        <f aca="false">INDEX(BucketTable,MATCH(B5019,SumMonths,0),1)</f>
        <v>#N/A</v>
      </c>
      <c r="K5019" s="57" t="e">
        <f aca="false">INDEX(lava,MATCH(B5019,SumMonths,0),2)</f>
        <v>#N/A</v>
      </c>
      <c r="Y5019" s="171"/>
    </row>
    <row r="5020" customFormat="false" ht="12.75" hidden="false" customHeight="false" outlineLevel="0" collapsed="false">
      <c r="A5020" s="57" t="e">
        <f aca="false">INDEX(BucketTable,MATCH(B5020,SumMonths,0),1)</f>
        <v>#N/A</v>
      </c>
      <c r="K5020" s="57" t="e">
        <f aca="false">INDEX(lava,MATCH(B5020,SumMonths,0),2)</f>
        <v>#N/A</v>
      </c>
      <c r="Y5020" s="171"/>
    </row>
    <row r="5021" customFormat="false" ht="12.75" hidden="false" customHeight="false" outlineLevel="0" collapsed="false">
      <c r="A5021" s="57" t="e">
        <f aca="false">INDEX(BucketTable,MATCH(B5021,SumMonths,0),1)</f>
        <v>#N/A</v>
      </c>
      <c r="K5021" s="57" t="e">
        <f aca="false">INDEX(lava,MATCH(B5021,SumMonths,0),2)</f>
        <v>#N/A</v>
      </c>
      <c r="Y5021" s="171"/>
    </row>
    <row r="5022" customFormat="false" ht="12.75" hidden="false" customHeight="false" outlineLevel="0" collapsed="false">
      <c r="A5022" s="57" t="e">
        <f aca="false">INDEX(BucketTable,MATCH(B5022,SumMonths,0),1)</f>
        <v>#N/A</v>
      </c>
      <c r="K5022" s="57" t="e">
        <f aca="false">INDEX(lava,MATCH(B5022,SumMonths,0),2)</f>
        <v>#N/A</v>
      </c>
      <c r="Y5022" s="171"/>
    </row>
    <row r="5023" customFormat="false" ht="12.75" hidden="false" customHeight="false" outlineLevel="0" collapsed="false">
      <c r="A5023" s="57" t="e">
        <f aca="false">INDEX(BucketTable,MATCH(B5023,SumMonths,0),1)</f>
        <v>#N/A</v>
      </c>
      <c r="K5023" s="57" t="e">
        <f aca="false">INDEX(lava,MATCH(B5023,SumMonths,0),2)</f>
        <v>#N/A</v>
      </c>
      <c r="Y5023" s="171"/>
    </row>
    <row r="5024" customFormat="false" ht="12.75" hidden="false" customHeight="false" outlineLevel="0" collapsed="false">
      <c r="A5024" s="57" t="e">
        <f aca="false">INDEX(BucketTable,MATCH(B5024,SumMonths,0),1)</f>
        <v>#N/A</v>
      </c>
      <c r="K5024" s="57" t="e">
        <f aca="false">INDEX(lava,MATCH(B5024,SumMonths,0),2)</f>
        <v>#N/A</v>
      </c>
      <c r="Y5024" s="171"/>
    </row>
    <row r="5025" customFormat="false" ht="12.75" hidden="false" customHeight="false" outlineLevel="0" collapsed="false">
      <c r="A5025" s="57" t="e">
        <f aca="false">INDEX(BucketTable,MATCH(B5025,SumMonths,0),1)</f>
        <v>#N/A</v>
      </c>
      <c r="K5025" s="57" t="e">
        <f aca="false">INDEX(lava,MATCH(B5025,SumMonths,0),2)</f>
        <v>#N/A</v>
      </c>
      <c r="Y5025" s="171"/>
    </row>
    <row r="5026" customFormat="false" ht="12.75" hidden="false" customHeight="false" outlineLevel="0" collapsed="false">
      <c r="A5026" s="57" t="e">
        <f aca="false">INDEX(BucketTable,MATCH(B5026,SumMonths,0),1)</f>
        <v>#N/A</v>
      </c>
      <c r="K5026" s="57" t="e">
        <f aca="false">INDEX(lava,MATCH(B5026,SumMonths,0),2)</f>
        <v>#N/A</v>
      </c>
      <c r="Y5026" s="171"/>
    </row>
    <row r="5027" customFormat="false" ht="12.75" hidden="false" customHeight="false" outlineLevel="0" collapsed="false">
      <c r="A5027" s="57" t="e">
        <f aca="false">INDEX(BucketTable,MATCH(B5027,SumMonths,0),1)</f>
        <v>#N/A</v>
      </c>
      <c r="K5027" s="57" t="e">
        <f aca="false">INDEX(lava,MATCH(B5027,SumMonths,0),2)</f>
        <v>#N/A</v>
      </c>
      <c r="Y5027" s="171"/>
    </row>
    <row r="5028" customFormat="false" ht="12.75" hidden="false" customHeight="false" outlineLevel="0" collapsed="false">
      <c r="A5028" s="57" t="e">
        <f aca="false">INDEX(BucketTable,MATCH(B5028,SumMonths,0),1)</f>
        <v>#N/A</v>
      </c>
      <c r="K5028" s="57" t="e">
        <f aca="false">INDEX(lava,MATCH(B5028,SumMonths,0),2)</f>
        <v>#N/A</v>
      </c>
      <c r="Y5028" s="171"/>
    </row>
    <row r="5029" customFormat="false" ht="12.75" hidden="false" customHeight="false" outlineLevel="0" collapsed="false">
      <c r="A5029" s="57" t="e">
        <f aca="false">INDEX(BucketTable,MATCH(B5029,SumMonths,0),1)</f>
        <v>#N/A</v>
      </c>
      <c r="K5029" s="57" t="e">
        <f aca="false">INDEX(lava,MATCH(B5029,SumMonths,0),2)</f>
        <v>#N/A</v>
      </c>
      <c r="Y5029" s="171"/>
    </row>
    <row r="5030" customFormat="false" ht="12.75" hidden="false" customHeight="false" outlineLevel="0" collapsed="false">
      <c r="A5030" s="57" t="e">
        <f aca="false">INDEX(BucketTable,MATCH(B5030,SumMonths,0),1)</f>
        <v>#N/A</v>
      </c>
      <c r="K5030" s="57" t="e">
        <f aca="false">INDEX(lava,MATCH(B5030,SumMonths,0),2)</f>
        <v>#N/A</v>
      </c>
      <c r="Y5030" s="171"/>
    </row>
    <row r="5031" customFormat="false" ht="12.75" hidden="false" customHeight="false" outlineLevel="0" collapsed="false">
      <c r="A5031" s="57" t="e">
        <f aca="false">INDEX(BucketTable,MATCH(B5031,SumMonths,0),1)</f>
        <v>#N/A</v>
      </c>
      <c r="K5031" s="57" t="e">
        <f aca="false">INDEX(lava,MATCH(B5031,SumMonths,0),2)</f>
        <v>#N/A</v>
      </c>
      <c r="Y5031" s="171"/>
    </row>
    <row r="5032" customFormat="false" ht="12.75" hidden="false" customHeight="false" outlineLevel="0" collapsed="false">
      <c r="A5032" s="57" t="e">
        <f aca="false">INDEX(BucketTable,MATCH(B5032,SumMonths,0),1)</f>
        <v>#N/A</v>
      </c>
      <c r="K5032" s="57" t="e">
        <f aca="false">INDEX(lava,MATCH(B5032,SumMonths,0),2)</f>
        <v>#N/A</v>
      </c>
      <c r="Y5032" s="171"/>
    </row>
    <row r="5033" customFormat="false" ht="12.75" hidden="false" customHeight="false" outlineLevel="0" collapsed="false">
      <c r="A5033" s="57" t="e">
        <f aca="false">INDEX(BucketTable,MATCH(B5033,SumMonths,0),1)</f>
        <v>#N/A</v>
      </c>
      <c r="K5033" s="57" t="e">
        <f aca="false">INDEX(lava,MATCH(B5033,SumMonths,0),2)</f>
        <v>#N/A</v>
      </c>
      <c r="Y5033" s="171"/>
    </row>
    <row r="5034" customFormat="false" ht="12.75" hidden="false" customHeight="false" outlineLevel="0" collapsed="false">
      <c r="A5034" s="57" t="e">
        <f aca="false">INDEX(BucketTable,MATCH(B5034,SumMonths,0),1)</f>
        <v>#N/A</v>
      </c>
      <c r="K5034" s="57" t="e">
        <f aca="false">INDEX(lava,MATCH(B5034,SumMonths,0),2)</f>
        <v>#N/A</v>
      </c>
      <c r="Y5034" s="171"/>
    </row>
    <row r="5035" customFormat="false" ht="12.75" hidden="false" customHeight="false" outlineLevel="0" collapsed="false">
      <c r="A5035" s="57" t="e">
        <f aca="false">INDEX(BucketTable,MATCH(B5035,SumMonths,0),1)</f>
        <v>#N/A</v>
      </c>
      <c r="K5035" s="57" t="e">
        <f aca="false">INDEX(lava,MATCH(B5035,SumMonths,0),2)</f>
        <v>#N/A</v>
      </c>
      <c r="Y5035" s="171"/>
    </row>
    <row r="5036" customFormat="false" ht="12.75" hidden="false" customHeight="false" outlineLevel="0" collapsed="false">
      <c r="A5036" s="57" t="e">
        <f aca="false">INDEX(BucketTable,MATCH(B5036,SumMonths,0),1)</f>
        <v>#N/A</v>
      </c>
      <c r="K5036" s="57" t="e">
        <f aca="false">INDEX(lava,MATCH(B5036,SumMonths,0),2)</f>
        <v>#N/A</v>
      </c>
      <c r="Y5036" s="171"/>
    </row>
    <row r="5037" customFormat="false" ht="12.75" hidden="false" customHeight="false" outlineLevel="0" collapsed="false">
      <c r="A5037" s="57" t="e">
        <f aca="false">INDEX(BucketTable,MATCH(B5037,SumMonths,0),1)</f>
        <v>#N/A</v>
      </c>
      <c r="K5037" s="57" t="e">
        <f aca="false">INDEX(lava,MATCH(B5037,SumMonths,0),2)</f>
        <v>#N/A</v>
      </c>
      <c r="Y5037" s="171"/>
    </row>
    <row r="5038" customFormat="false" ht="12.75" hidden="false" customHeight="false" outlineLevel="0" collapsed="false">
      <c r="A5038" s="57" t="e">
        <f aca="false">INDEX(BucketTable,MATCH(B5038,SumMonths,0),1)</f>
        <v>#N/A</v>
      </c>
      <c r="K5038" s="57" t="e">
        <f aca="false">INDEX(lava,MATCH(B5038,SumMonths,0),2)</f>
        <v>#N/A</v>
      </c>
      <c r="Y5038" s="171"/>
    </row>
    <row r="5039" customFormat="false" ht="12.75" hidden="false" customHeight="false" outlineLevel="0" collapsed="false">
      <c r="A5039" s="57" t="e">
        <f aca="false">INDEX(BucketTable,MATCH(B5039,SumMonths,0),1)</f>
        <v>#N/A</v>
      </c>
      <c r="K5039" s="57" t="e">
        <f aca="false">INDEX(lava,MATCH(B5039,SumMonths,0),2)</f>
        <v>#N/A</v>
      </c>
      <c r="Y5039" s="171"/>
    </row>
    <row r="5040" customFormat="false" ht="12.75" hidden="false" customHeight="false" outlineLevel="0" collapsed="false">
      <c r="A5040" s="57" t="e">
        <f aca="false">INDEX(BucketTable,MATCH(B5040,SumMonths,0),1)</f>
        <v>#N/A</v>
      </c>
      <c r="K5040" s="57" t="e">
        <f aca="false">INDEX(lava,MATCH(B5040,SumMonths,0),2)</f>
        <v>#N/A</v>
      </c>
      <c r="Y5040" s="171"/>
    </row>
    <row r="5041" customFormat="false" ht="12.75" hidden="false" customHeight="false" outlineLevel="0" collapsed="false">
      <c r="A5041" s="57" t="e">
        <f aca="false">INDEX(BucketTable,MATCH(B5041,SumMonths,0),1)</f>
        <v>#N/A</v>
      </c>
      <c r="K5041" s="57" t="e">
        <f aca="false">INDEX(lava,MATCH(B5041,SumMonths,0),2)</f>
        <v>#N/A</v>
      </c>
      <c r="Y5041" s="171"/>
    </row>
    <row r="5042" customFormat="false" ht="12.75" hidden="false" customHeight="false" outlineLevel="0" collapsed="false">
      <c r="A5042" s="57" t="e">
        <f aca="false">INDEX(BucketTable,MATCH(B5042,SumMonths,0),1)</f>
        <v>#N/A</v>
      </c>
      <c r="K5042" s="57" t="e">
        <f aca="false">INDEX(lava,MATCH(B5042,SumMonths,0),2)</f>
        <v>#N/A</v>
      </c>
      <c r="Y5042" s="171"/>
    </row>
    <row r="5043" customFormat="false" ht="12.75" hidden="false" customHeight="false" outlineLevel="0" collapsed="false">
      <c r="A5043" s="57" t="e">
        <f aca="false">INDEX(BucketTable,MATCH(B5043,SumMonths,0),1)</f>
        <v>#N/A</v>
      </c>
      <c r="K5043" s="57" t="e">
        <f aca="false">INDEX(lava,MATCH(B5043,SumMonths,0),2)</f>
        <v>#N/A</v>
      </c>
      <c r="Y5043" s="171"/>
    </row>
    <row r="5044" customFormat="false" ht="12.75" hidden="false" customHeight="false" outlineLevel="0" collapsed="false">
      <c r="A5044" s="57" t="e">
        <f aca="false">INDEX(BucketTable,MATCH(B5044,SumMonths,0),1)</f>
        <v>#N/A</v>
      </c>
      <c r="K5044" s="57" t="e">
        <f aca="false">INDEX(lava,MATCH(B5044,SumMonths,0),2)</f>
        <v>#N/A</v>
      </c>
      <c r="Y5044" s="171"/>
    </row>
    <row r="5045" customFormat="false" ht="12.75" hidden="false" customHeight="false" outlineLevel="0" collapsed="false">
      <c r="A5045" s="57" t="e">
        <f aca="false">INDEX(BucketTable,MATCH(B5045,SumMonths,0),1)</f>
        <v>#N/A</v>
      </c>
      <c r="K5045" s="57" t="e">
        <f aca="false">INDEX(lava,MATCH(B5045,SumMonths,0),2)</f>
        <v>#N/A</v>
      </c>
      <c r="Y5045" s="171"/>
    </row>
    <row r="5046" customFormat="false" ht="12.75" hidden="false" customHeight="false" outlineLevel="0" collapsed="false">
      <c r="A5046" s="57" t="e">
        <f aca="false">INDEX(BucketTable,MATCH(B5046,SumMonths,0),1)</f>
        <v>#N/A</v>
      </c>
      <c r="K5046" s="57" t="e">
        <f aca="false">INDEX(lava,MATCH(B5046,SumMonths,0),2)</f>
        <v>#N/A</v>
      </c>
      <c r="Y5046" s="171"/>
    </row>
    <row r="5047" customFormat="false" ht="12.75" hidden="false" customHeight="false" outlineLevel="0" collapsed="false">
      <c r="A5047" s="57" t="e">
        <f aca="false">INDEX(BucketTable,MATCH(B5047,SumMonths,0),1)</f>
        <v>#N/A</v>
      </c>
      <c r="K5047" s="57" t="e">
        <f aca="false">INDEX(lava,MATCH(B5047,SumMonths,0),2)</f>
        <v>#N/A</v>
      </c>
      <c r="Y5047" s="171"/>
    </row>
    <row r="5048" customFormat="false" ht="12.75" hidden="false" customHeight="false" outlineLevel="0" collapsed="false">
      <c r="A5048" s="57" t="e">
        <f aca="false">INDEX(BucketTable,MATCH(B5048,SumMonths,0),1)</f>
        <v>#N/A</v>
      </c>
      <c r="K5048" s="57" t="e">
        <f aca="false">INDEX(lava,MATCH(B5048,SumMonths,0),2)</f>
        <v>#N/A</v>
      </c>
      <c r="Y5048" s="171"/>
    </row>
    <row r="5049" customFormat="false" ht="12.75" hidden="false" customHeight="false" outlineLevel="0" collapsed="false">
      <c r="A5049" s="57" t="e">
        <f aca="false">INDEX(BucketTable,MATCH(B5049,SumMonths,0),1)</f>
        <v>#N/A</v>
      </c>
      <c r="K5049" s="57" t="e">
        <f aca="false">INDEX(lava,MATCH(B5049,SumMonths,0),2)</f>
        <v>#N/A</v>
      </c>
      <c r="Y5049" s="171"/>
    </row>
    <row r="5050" customFormat="false" ht="12.75" hidden="false" customHeight="false" outlineLevel="0" collapsed="false">
      <c r="A5050" s="57" t="e">
        <f aca="false">INDEX(BucketTable,MATCH(B5050,SumMonths,0),1)</f>
        <v>#N/A</v>
      </c>
      <c r="K5050" s="57" t="e">
        <f aca="false">INDEX(lava,MATCH(B5050,SumMonths,0),2)</f>
        <v>#N/A</v>
      </c>
      <c r="Y5050" s="171"/>
    </row>
    <row r="5051" customFormat="false" ht="12.75" hidden="false" customHeight="false" outlineLevel="0" collapsed="false">
      <c r="A5051" s="57" t="e">
        <f aca="false">INDEX(BucketTable,MATCH(B5051,SumMonths,0),1)</f>
        <v>#N/A</v>
      </c>
      <c r="K5051" s="57" t="e">
        <f aca="false">INDEX(lava,MATCH(B5051,SumMonths,0),2)</f>
        <v>#N/A</v>
      </c>
      <c r="Y5051" s="171"/>
    </row>
    <row r="5052" customFormat="false" ht="12.75" hidden="false" customHeight="false" outlineLevel="0" collapsed="false">
      <c r="A5052" s="57" t="e">
        <f aca="false">INDEX(BucketTable,MATCH(B5052,SumMonths,0),1)</f>
        <v>#N/A</v>
      </c>
      <c r="K5052" s="57" t="e">
        <f aca="false">INDEX(lava,MATCH(B5052,SumMonths,0),2)</f>
        <v>#N/A</v>
      </c>
      <c r="Y5052" s="171"/>
    </row>
    <row r="5053" customFormat="false" ht="12.75" hidden="false" customHeight="false" outlineLevel="0" collapsed="false">
      <c r="A5053" s="57" t="e">
        <f aca="false">INDEX(BucketTable,MATCH(B5053,SumMonths,0),1)</f>
        <v>#N/A</v>
      </c>
      <c r="K5053" s="57" t="e">
        <f aca="false">INDEX(lava,MATCH(B5053,SumMonths,0),2)</f>
        <v>#N/A</v>
      </c>
      <c r="Y5053" s="171"/>
    </row>
    <row r="5054" customFormat="false" ht="12.75" hidden="false" customHeight="false" outlineLevel="0" collapsed="false">
      <c r="A5054" s="57" t="e">
        <f aca="false">INDEX(BucketTable,MATCH(B5054,SumMonths,0),1)</f>
        <v>#N/A</v>
      </c>
      <c r="K5054" s="57" t="e">
        <f aca="false">INDEX(lava,MATCH(B5054,SumMonths,0),2)</f>
        <v>#N/A</v>
      </c>
      <c r="Y5054" s="171"/>
    </row>
    <row r="5055" customFormat="false" ht="12.75" hidden="false" customHeight="false" outlineLevel="0" collapsed="false">
      <c r="A5055" s="57" t="e">
        <f aca="false">INDEX(BucketTable,MATCH(B5055,SumMonths,0),1)</f>
        <v>#N/A</v>
      </c>
      <c r="K5055" s="57" t="e">
        <f aca="false">INDEX(lava,MATCH(B5055,SumMonths,0),2)</f>
        <v>#N/A</v>
      </c>
      <c r="Y5055" s="171"/>
    </row>
    <row r="5056" customFormat="false" ht="12.75" hidden="false" customHeight="false" outlineLevel="0" collapsed="false">
      <c r="A5056" s="57" t="e">
        <f aca="false">INDEX(BucketTable,MATCH(B5056,SumMonths,0),1)</f>
        <v>#N/A</v>
      </c>
      <c r="K5056" s="57" t="e">
        <f aca="false">INDEX(lava,MATCH(B5056,SumMonths,0),2)</f>
        <v>#N/A</v>
      </c>
      <c r="Y5056" s="171"/>
    </row>
    <row r="5057" customFormat="false" ht="12.75" hidden="false" customHeight="false" outlineLevel="0" collapsed="false">
      <c r="A5057" s="57" t="e">
        <f aca="false">INDEX(BucketTable,MATCH(B5057,SumMonths,0),1)</f>
        <v>#N/A</v>
      </c>
      <c r="K5057" s="57" t="e">
        <f aca="false">INDEX(lava,MATCH(B5057,SumMonths,0),2)</f>
        <v>#N/A</v>
      </c>
      <c r="Y5057" s="171"/>
    </row>
    <row r="5058" customFormat="false" ht="12.75" hidden="false" customHeight="false" outlineLevel="0" collapsed="false">
      <c r="A5058" s="57" t="e">
        <f aca="false">INDEX(BucketTable,MATCH(B5058,SumMonths,0),1)</f>
        <v>#N/A</v>
      </c>
      <c r="K5058" s="57" t="e">
        <f aca="false">INDEX(lava,MATCH(B5058,SumMonths,0),2)</f>
        <v>#N/A</v>
      </c>
      <c r="Y5058" s="171"/>
    </row>
    <row r="5059" customFormat="false" ht="12.75" hidden="false" customHeight="false" outlineLevel="0" collapsed="false">
      <c r="A5059" s="57" t="e">
        <f aca="false">INDEX(BucketTable,MATCH(B5059,SumMonths,0),1)</f>
        <v>#N/A</v>
      </c>
      <c r="K5059" s="57" t="e">
        <f aca="false">INDEX(lava,MATCH(B5059,SumMonths,0),2)</f>
        <v>#N/A</v>
      </c>
      <c r="Y5059" s="171"/>
    </row>
    <row r="5060" customFormat="false" ht="12.75" hidden="false" customHeight="false" outlineLevel="0" collapsed="false">
      <c r="A5060" s="57" t="e">
        <f aca="false">INDEX(BucketTable,MATCH(B5060,SumMonths,0),1)</f>
        <v>#N/A</v>
      </c>
      <c r="K5060" s="57" t="e">
        <f aca="false">INDEX(lava,MATCH(B5060,SumMonths,0),2)</f>
        <v>#N/A</v>
      </c>
      <c r="Y5060" s="171"/>
    </row>
    <row r="5061" customFormat="false" ht="12.75" hidden="false" customHeight="false" outlineLevel="0" collapsed="false">
      <c r="A5061" s="57" t="e">
        <f aca="false">INDEX(BucketTable,MATCH(B5061,SumMonths,0),1)</f>
        <v>#N/A</v>
      </c>
      <c r="K5061" s="57" t="e">
        <f aca="false">INDEX(lava,MATCH(B5061,SumMonths,0),2)</f>
        <v>#N/A</v>
      </c>
      <c r="Y5061" s="171"/>
    </row>
    <row r="5062" customFormat="false" ht="12.75" hidden="false" customHeight="false" outlineLevel="0" collapsed="false">
      <c r="A5062" s="57" t="e">
        <f aca="false">INDEX(BucketTable,MATCH(B5062,SumMonths,0),1)</f>
        <v>#N/A</v>
      </c>
      <c r="K5062" s="57" t="e">
        <f aca="false">INDEX(lava,MATCH(B5062,SumMonths,0),2)</f>
        <v>#N/A</v>
      </c>
      <c r="Y5062" s="171"/>
    </row>
    <row r="5063" customFormat="false" ht="12.75" hidden="false" customHeight="false" outlineLevel="0" collapsed="false">
      <c r="A5063" s="57" t="e">
        <f aca="false">INDEX(BucketTable,MATCH(B5063,SumMonths,0),1)</f>
        <v>#N/A</v>
      </c>
      <c r="K5063" s="57" t="e">
        <f aca="false">INDEX(lava,MATCH(B5063,SumMonths,0),2)</f>
        <v>#N/A</v>
      </c>
      <c r="Y5063" s="171"/>
    </row>
    <row r="5064" customFormat="false" ht="12.75" hidden="false" customHeight="false" outlineLevel="0" collapsed="false">
      <c r="A5064" s="57" t="e">
        <f aca="false">INDEX(BucketTable,MATCH(B5064,SumMonths,0),1)</f>
        <v>#N/A</v>
      </c>
      <c r="K5064" s="57" t="e">
        <f aca="false">INDEX(lava,MATCH(B5064,SumMonths,0),2)</f>
        <v>#N/A</v>
      </c>
      <c r="Y5064" s="171"/>
    </row>
    <row r="5065" customFormat="false" ht="12.75" hidden="false" customHeight="false" outlineLevel="0" collapsed="false">
      <c r="A5065" s="57" t="e">
        <f aca="false">INDEX(BucketTable,MATCH(B5065,SumMonths,0),1)</f>
        <v>#N/A</v>
      </c>
      <c r="K5065" s="57" t="e">
        <f aca="false">INDEX(lava,MATCH(B5065,SumMonths,0),2)</f>
        <v>#N/A</v>
      </c>
      <c r="Y5065" s="171"/>
    </row>
    <row r="5066" customFormat="false" ht="12.75" hidden="false" customHeight="false" outlineLevel="0" collapsed="false">
      <c r="A5066" s="57" t="e">
        <f aca="false">INDEX(BucketTable,MATCH(B5066,SumMonths,0),1)</f>
        <v>#N/A</v>
      </c>
      <c r="K5066" s="57" t="e">
        <f aca="false">INDEX(lava,MATCH(B5066,SumMonths,0),2)</f>
        <v>#N/A</v>
      </c>
      <c r="Y5066" s="171"/>
    </row>
    <row r="5067" customFormat="false" ht="12.75" hidden="false" customHeight="false" outlineLevel="0" collapsed="false">
      <c r="A5067" s="57" t="e">
        <f aca="false">INDEX(BucketTable,MATCH(B5067,SumMonths,0),1)</f>
        <v>#N/A</v>
      </c>
      <c r="K5067" s="57" t="e">
        <f aca="false">INDEX(lava,MATCH(B5067,SumMonths,0),2)</f>
        <v>#N/A</v>
      </c>
      <c r="Y5067" s="171"/>
    </row>
    <row r="5068" customFormat="false" ht="12.75" hidden="false" customHeight="false" outlineLevel="0" collapsed="false">
      <c r="A5068" s="57" t="e">
        <f aca="false">INDEX(BucketTable,MATCH(B5068,SumMonths,0),1)</f>
        <v>#N/A</v>
      </c>
      <c r="K5068" s="57" t="e">
        <f aca="false">INDEX(lava,MATCH(B5068,SumMonths,0),2)</f>
        <v>#N/A</v>
      </c>
      <c r="Y5068" s="171"/>
    </row>
    <row r="5069" customFormat="false" ht="12.75" hidden="false" customHeight="false" outlineLevel="0" collapsed="false">
      <c r="A5069" s="57" t="e">
        <f aca="false">INDEX(BucketTable,MATCH(B5069,SumMonths,0),1)</f>
        <v>#N/A</v>
      </c>
      <c r="K5069" s="57" t="e">
        <f aca="false">INDEX(lava,MATCH(B5069,SumMonths,0),2)</f>
        <v>#N/A</v>
      </c>
      <c r="Y5069" s="171"/>
    </row>
    <row r="5070" customFormat="false" ht="12.75" hidden="false" customHeight="false" outlineLevel="0" collapsed="false">
      <c r="A5070" s="57" t="e">
        <f aca="false">INDEX(BucketTable,MATCH(B5070,SumMonths,0),1)</f>
        <v>#N/A</v>
      </c>
      <c r="K5070" s="57" t="e">
        <f aca="false">INDEX(lava,MATCH(B5070,SumMonths,0),2)</f>
        <v>#N/A</v>
      </c>
      <c r="Y5070" s="171"/>
    </row>
    <row r="5071" customFormat="false" ht="12.75" hidden="false" customHeight="false" outlineLevel="0" collapsed="false">
      <c r="A5071" s="57" t="e">
        <f aca="false">INDEX(BucketTable,MATCH(B5071,SumMonths,0),1)</f>
        <v>#N/A</v>
      </c>
      <c r="K5071" s="57" t="e">
        <f aca="false">INDEX(lava,MATCH(B5071,SumMonths,0),2)</f>
        <v>#N/A</v>
      </c>
      <c r="Y5071" s="171"/>
    </row>
    <row r="5072" customFormat="false" ht="12.75" hidden="false" customHeight="false" outlineLevel="0" collapsed="false">
      <c r="A5072" s="57" t="e">
        <f aca="false">INDEX(BucketTable,MATCH(B5072,SumMonths,0),1)</f>
        <v>#N/A</v>
      </c>
      <c r="K5072" s="57" t="e">
        <f aca="false">INDEX(lava,MATCH(B5072,SumMonths,0),2)</f>
        <v>#N/A</v>
      </c>
      <c r="Y5072" s="171"/>
    </row>
    <row r="5073" customFormat="false" ht="12.75" hidden="false" customHeight="false" outlineLevel="0" collapsed="false">
      <c r="A5073" s="57" t="e">
        <f aca="false">INDEX(BucketTable,MATCH(B5073,SumMonths,0),1)</f>
        <v>#N/A</v>
      </c>
      <c r="K5073" s="57" t="e">
        <f aca="false">INDEX(lava,MATCH(B5073,SumMonths,0),2)</f>
        <v>#N/A</v>
      </c>
      <c r="Y5073" s="171"/>
    </row>
    <row r="5074" customFormat="false" ht="12.75" hidden="false" customHeight="false" outlineLevel="0" collapsed="false">
      <c r="A5074" s="57" t="e">
        <f aca="false">INDEX(BucketTable,MATCH(B5074,SumMonths,0),1)</f>
        <v>#N/A</v>
      </c>
      <c r="K5074" s="57" t="e">
        <f aca="false">INDEX(lava,MATCH(B5074,SumMonths,0),2)</f>
        <v>#N/A</v>
      </c>
      <c r="Y5074" s="171"/>
    </row>
    <row r="5075" customFormat="false" ht="12.75" hidden="false" customHeight="false" outlineLevel="0" collapsed="false">
      <c r="A5075" s="57" t="e">
        <f aca="false">INDEX(BucketTable,MATCH(B5075,SumMonths,0),1)</f>
        <v>#N/A</v>
      </c>
      <c r="K5075" s="57" t="e">
        <f aca="false">INDEX(lava,MATCH(B5075,SumMonths,0),2)</f>
        <v>#N/A</v>
      </c>
      <c r="Y5075" s="171"/>
    </row>
    <row r="5076" customFormat="false" ht="12.75" hidden="false" customHeight="false" outlineLevel="0" collapsed="false">
      <c r="A5076" s="57" t="e">
        <f aca="false">INDEX(BucketTable,MATCH(B5076,SumMonths,0),1)</f>
        <v>#N/A</v>
      </c>
      <c r="K5076" s="57" t="e">
        <f aca="false">INDEX(lava,MATCH(B5076,SumMonths,0),2)</f>
        <v>#N/A</v>
      </c>
      <c r="Y5076" s="171"/>
    </row>
    <row r="5077" customFormat="false" ht="12.75" hidden="false" customHeight="false" outlineLevel="0" collapsed="false">
      <c r="A5077" s="57" t="e">
        <f aca="false">INDEX(BucketTable,MATCH(B5077,SumMonths,0),1)</f>
        <v>#N/A</v>
      </c>
      <c r="K5077" s="57" t="e">
        <f aca="false">INDEX(lava,MATCH(B5077,SumMonths,0),2)</f>
        <v>#N/A</v>
      </c>
      <c r="Y5077" s="171"/>
    </row>
    <row r="5078" customFormat="false" ht="12.75" hidden="false" customHeight="false" outlineLevel="0" collapsed="false">
      <c r="A5078" s="57" t="e">
        <f aca="false">INDEX(BucketTable,MATCH(B5078,SumMonths,0),1)</f>
        <v>#N/A</v>
      </c>
      <c r="K5078" s="57" t="e">
        <f aca="false">INDEX(lava,MATCH(B5078,SumMonths,0),2)</f>
        <v>#N/A</v>
      </c>
      <c r="Y5078" s="171"/>
    </row>
    <row r="5079" customFormat="false" ht="12.75" hidden="false" customHeight="false" outlineLevel="0" collapsed="false">
      <c r="A5079" s="57" t="e">
        <f aca="false">INDEX(BucketTable,MATCH(B5079,SumMonths,0),1)</f>
        <v>#N/A</v>
      </c>
      <c r="K5079" s="57" t="e">
        <f aca="false">INDEX(lava,MATCH(B5079,SumMonths,0),2)</f>
        <v>#N/A</v>
      </c>
      <c r="Y5079" s="171"/>
    </row>
    <row r="5080" customFormat="false" ht="12.75" hidden="false" customHeight="false" outlineLevel="0" collapsed="false">
      <c r="A5080" s="57" t="e">
        <f aca="false">INDEX(BucketTable,MATCH(B5080,SumMonths,0),1)</f>
        <v>#N/A</v>
      </c>
      <c r="K5080" s="57" t="e">
        <f aca="false">INDEX(lava,MATCH(B5080,SumMonths,0),2)</f>
        <v>#N/A</v>
      </c>
      <c r="Y5080" s="171"/>
    </row>
    <row r="5081" customFormat="false" ht="12.75" hidden="false" customHeight="false" outlineLevel="0" collapsed="false">
      <c r="A5081" s="57" t="e">
        <f aca="false">INDEX(BucketTable,MATCH(B5081,SumMonths,0),1)</f>
        <v>#N/A</v>
      </c>
      <c r="K5081" s="57" t="e">
        <f aca="false">INDEX(lava,MATCH(B5081,SumMonths,0),2)</f>
        <v>#N/A</v>
      </c>
      <c r="Y5081" s="171"/>
    </row>
    <row r="5082" customFormat="false" ht="12.75" hidden="false" customHeight="false" outlineLevel="0" collapsed="false">
      <c r="A5082" s="57" t="e">
        <f aca="false">INDEX(BucketTable,MATCH(B5082,SumMonths,0),1)</f>
        <v>#N/A</v>
      </c>
      <c r="K5082" s="57" t="e">
        <f aca="false">INDEX(lava,MATCH(B5082,SumMonths,0),2)</f>
        <v>#N/A</v>
      </c>
      <c r="Y5082" s="171"/>
    </row>
    <row r="5083" customFormat="false" ht="12.75" hidden="false" customHeight="false" outlineLevel="0" collapsed="false">
      <c r="A5083" s="57" t="e">
        <f aca="false">INDEX(BucketTable,MATCH(B5083,SumMonths,0),1)</f>
        <v>#N/A</v>
      </c>
      <c r="K5083" s="57" t="e">
        <f aca="false">INDEX(lava,MATCH(B5083,SumMonths,0),2)</f>
        <v>#N/A</v>
      </c>
      <c r="Y5083" s="171"/>
    </row>
    <row r="5084" customFormat="false" ht="12.75" hidden="false" customHeight="false" outlineLevel="0" collapsed="false">
      <c r="A5084" s="57" t="e">
        <f aca="false">INDEX(BucketTable,MATCH(B5084,SumMonths,0),1)</f>
        <v>#N/A</v>
      </c>
      <c r="K5084" s="57" t="e">
        <f aca="false">INDEX(lava,MATCH(B5084,SumMonths,0),2)</f>
        <v>#N/A</v>
      </c>
      <c r="Y5084" s="171"/>
    </row>
    <row r="5085" customFormat="false" ht="12.75" hidden="false" customHeight="false" outlineLevel="0" collapsed="false">
      <c r="A5085" s="57" t="e">
        <f aca="false">INDEX(BucketTable,MATCH(B5085,SumMonths,0),1)</f>
        <v>#N/A</v>
      </c>
      <c r="K5085" s="57" t="e">
        <f aca="false">INDEX(lava,MATCH(B5085,SumMonths,0),2)</f>
        <v>#N/A</v>
      </c>
      <c r="Y5085" s="171"/>
    </row>
    <row r="5086" customFormat="false" ht="12.75" hidden="false" customHeight="false" outlineLevel="0" collapsed="false">
      <c r="A5086" s="57" t="e">
        <f aca="false">INDEX(BucketTable,MATCH(B5086,SumMonths,0),1)</f>
        <v>#N/A</v>
      </c>
      <c r="K5086" s="57" t="e">
        <f aca="false">INDEX(lava,MATCH(B5086,SumMonths,0),2)</f>
        <v>#N/A</v>
      </c>
      <c r="Y5086" s="171"/>
    </row>
    <row r="5087" customFormat="false" ht="12.75" hidden="false" customHeight="false" outlineLevel="0" collapsed="false">
      <c r="A5087" s="57" t="e">
        <f aca="false">INDEX(BucketTable,MATCH(B5087,SumMonths,0),1)</f>
        <v>#N/A</v>
      </c>
      <c r="K5087" s="57" t="e">
        <f aca="false">INDEX(lava,MATCH(B5087,SumMonths,0),2)</f>
        <v>#N/A</v>
      </c>
      <c r="Y5087" s="171"/>
    </row>
    <row r="5088" customFormat="false" ht="12.75" hidden="false" customHeight="false" outlineLevel="0" collapsed="false">
      <c r="A5088" s="57" t="e">
        <f aca="false">INDEX(BucketTable,MATCH(B5088,SumMonths,0),1)</f>
        <v>#N/A</v>
      </c>
      <c r="K5088" s="57" t="e">
        <f aca="false">INDEX(lava,MATCH(B5088,SumMonths,0),2)</f>
        <v>#N/A</v>
      </c>
      <c r="Y5088" s="171"/>
    </row>
    <row r="5089" customFormat="false" ht="12.75" hidden="false" customHeight="false" outlineLevel="0" collapsed="false">
      <c r="A5089" s="57" t="e">
        <f aca="false">INDEX(BucketTable,MATCH(B5089,SumMonths,0),1)</f>
        <v>#N/A</v>
      </c>
      <c r="K5089" s="57" t="e">
        <f aca="false">INDEX(lava,MATCH(B5089,SumMonths,0),2)</f>
        <v>#N/A</v>
      </c>
      <c r="Y5089" s="171"/>
    </row>
    <row r="5090" customFormat="false" ht="12.75" hidden="false" customHeight="false" outlineLevel="0" collapsed="false">
      <c r="A5090" s="57" t="e">
        <f aca="false">INDEX(BucketTable,MATCH(B5090,SumMonths,0),1)</f>
        <v>#N/A</v>
      </c>
      <c r="K5090" s="57" t="e">
        <f aca="false">INDEX(lava,MATCH(B5090,SumMonths,0),2)</f>
        <v>#N/A</v>
      </c>
      <c r="Y5090" s="171"/>
    </row>
    <row r="5091" customFormat="false" ht="12.75" hidden="false" customHeight="false" outlineLevel="0" collapsed="false">
      <c r="A5091" s="57" t="e">
        <f aca="false">INDEX(BucketTable,MATCH(B5091,SumMonths,0),1)</f>
        <v>#N/A</v>
      </c>
      <c r="K5091" s="57" t="e">
        <f aca="false">INDEX(lava,MATCH(B5091,SumMonths,0),2)</f>
        <v>#N/A</v>
      </c>
      <c r="Y5091" s="171"/>
    </row>
    <row r="5092" customFormat="false" ht="12.75" hidden="false" customHeight="false" outlineLevel="0" collapsed="false">
      <c r="A5092" s="57" t="e">
        <f aca="false">INDEX(BucketTable,MATCH(B5092,SumMonths,0),1)</f>
        <v>#N/A</v>
      </c>
      <c r="K5092" s="57" t="e">
        <f aca="false">INDEX(lava,MATCH(B5092,SumMonths,0),2)</f>
        <v>#N/A</v>
      </c>
      <c r="Y5092" s="171"/>
    </row>
    <row r="5093" customFormat="false" ht="12.75" hidden="false" customHeight="false" outlineLevel="0" collapsed="false">
      <c r="A5093" s="57" t="e">
        <f aca="false">INDEX(BucketTable,MATCH(B5093,SumMonths,0),1)</f>
        <v>#N/A</v>
      </c>
      <c r="K5093" s="57" t="e">
        <f aca="false">INDEX(lava,MATCH(B5093,SumMonths,0),2)</f>
        <v>#N/A</v>
      </c>
      <c r="Y5093" s="171"/>
    </row>
    <row r="5094" customFormat="false" ht="12.75" hidden="false" customHeight="false" outlineLevel="0" collapsed="false">
      <c r="A5094" s="57" t="e">
        <f aca="false">INDEX(BucketTable,MATCH(B5094,SumMonths,0),1)</f>
        <v>#N/A</v>
      </c>
      <c r="K5094" s="57" t="e">
        <f aca="false">INDEX(lava,MATCH(B5094,SumMonths,0),2)</f>
        <v>#N/A</v>
      </c>
      <c r="Y5094" s="171"/>
    </row>
    <row r="5095" customFormat="false" ht="12.75" hidden="false" customHeight="false" outlineLevel="0" collapsed="false">
      <c r="A5095" s="57" t="e">
        <f aca="false">INDEX(BucketTable,MATCH(B5095,SumMonths,0),1)</f>
        <v>#N/A</v>
      </c>
      <c r="K5095" s="57" t="e">
        <f aca="false">INDEX(lava,MATCH(B5095,SumMonths,0),2)</f>
        <v>#N/A</v>
      </c>
      <c r="Y5095" s="171"/>
    </row>
    <row r="5096" customFormat="false" ht="12.75" hidden="false" customHeight="false" outlineLevel="0" collapsed="false">
      <c r="A5096" s="57" t="e">
        <f aca="false">INDEX(BucketTable,MATCH(B5096,SumMonths,0),1)</f>
        <v>#N/A</v>
      </c>
      <c r="K5096" s="57" t="e">
        <f aca="false">INDEX(lava,MATCH(B5096,SumMonths,0),2)</f>
        <v>#N/A</v>
      </c>
      <c r="Y5096" s="171"/>
    </row>
    <row r="5097" customFormat="false" ht="12.75" hidden="false" customHeight="false" outlineLevel="0" collapsed="false">
      <c r="A5097" s="57" t="e">
        <f aca="false">INDEX(BucketTable,MATCH(B5097,SumMonths,0),1)</f>
        <v>#N/A</v>
      </c>
      <c r="K5097" s="57" t="e">
        <f aca="false">INDEX(lava,MATCH(B5097,SumMonths,0),2)</f>
        <v>#N/A</v>
      </c>
      <c r="Y5097" s="171"/>
    </row>
    <row r="5098" customFormat="false" ht="12.75" hidden="false" customHeight="false" outlineLevel="0" collapsed="false">
      <c r="A5098" s="57" t="e">
        <f aca="false">INDEX(BucketTable,MATCH(B5098,SumMonths,0),1)</f>
        <v>#N/A</v>
      </c>
      <c r="K5098" s="57" t="e">
        <f aca="false">INDEX(lava,MATCH(B5098,SumMonths,0),2)</f>
        <v>#N/A</v>
      </c>
      <c r="Y5098" s="171"/>
    </row>
    <row r="5099" customFormat="false" ht="12.75" hidden="false" customHeight="false" outlineLevel="0" collapsed="false">
      <c r="A5099" s="57" t="e">
        <f aca="false">INDEX(BucketTable,MATCH(B5099,SumMonths,0),1)</f>
        <v>#N/A</v>
      </c>
      <c r="K5099" s="57" t="e">
        <f aca="false">INDEX(lava,MATCH(B5099,SumMonths,0),2)</f>
        <v>#N/A</v>
      </c>
      <c r="Y5099" s="171"/>
    </row>
    <row r="5100" customFormat="false" ht="12.75" hidden="false" customHeight="false" outlineLevel="0" collapsed="false">
      <c r="A5100" s="57" t="e">
        <f aca="false">INDEX(BucketTable,MATCH(B5100,SumMonths,0),1)</f>
        <v>#N/A</v>
      </c>
      <c r="K5100" s="57" t="e">
        <f aca="false">INDEX(lava,MATCH(B5100,SumMonths,0),2)</f>
        <v>#N/A</v>
      </c>
      <c r="Y5100" s="171"/>
    </row>
    <row r="5101" customFormat="false" ht="12.75" hidden="false" customHeight="false" outlineLevel="0" collapsed="false">
      <c r="A5101" s="57" t="e">
        <f aca="false">INDEX(BucketTable,MATCH(B5101,SumMonths,0),1)</f>
        <v>#N/A</v>
      </c>
      <c r="K5101" s="57" t="e">
        <f aca="false">INDEX(lava,MATCH(B5101,SumMonths,0),2)</f>
        <v>#N/A</v>
      </c>
      <c r="Y5101" s="171"/>
    </row>
    <row r="5102" customFormat="false" ht="12.75" hidden="false" customHeight="false" outlineLevel="0" collapsed="false">
      <c r="A5102" s="57" t="e">
        <f aca="false">INDEX(BucketTable,MATCH(B5102,SumMonths,0),1)</f>
        <v>#N/A</v>
      </c>
      <c r="K5102" s="57" t="e">
        <f aca="false">INDEX(lava,MATCH(B5102,SumMonths,0),2)</f>
        <v>#N/A</v>
      </c>
      <c r="Y5102" s="171"/>
    </row>
    <row r="5103" customFormat="false" ht="12.75" hidden="false" customHeight="false" outlineLevel="0" collapsed="false">
      <c r="A5103" s="57" t="e">
        <f aca="false">INDEX(BucketTable,MATCH(B5103,SumMonths,0),1)</f>
        <v>#N/A</v>
      </c>
      <c r="K5103" s="57" t="e">
        <f aca="false">INDEX(lava,MATCH(B5103,SumMonths,0),2)</f>
        <v>#N/A</v>
      </c>
      <c r="Y5103" s="171"/>
    </row>
    <row r="5104" customFormat="false" ht="12.75" hidden="false" customHeight="false" outlineLevel="0" collapsed="false">
      <c r="A5104" s="57" t="e">
        <f aca="false">INDEX(BucketTable,MATCH(B5104,SumMonths,0),1)</f>
        <v>#N/A</v>
      </c>
      <c r="K5104" s="57" t="e">
        <f aca="false">INDEX(lava,MATCH(B5104,SumMonths,0),2)</f>
        <v>#N/A</v>
      </c>
      <c r="Y5104" s="171"/>
    </row>
    <row r="5105" customFormat="false" ht="12.75" hidden="false" customHeight="false" outlineLevel="0" collapsed="false">
      <c r="A5105" s="57" t="e">
        <f aca="false">INDEX(BucketTable,MATCH(B5105,SumMonths,0),1)</f>
        <v>#N/A</v>
      </c>
      <c r="K5105" s="57" t="e">
        <f aca="false">INDEX(lava,MATCH(B5105,SumMonths,0),2)</f>
        <v>#N/A</v>
      </c>
      <c r="Y5105" s="171"/>
    </row>
    <row r="5106" customFormat="false" ht="12.75" hidden="false" customHeight="false" outlineLevel="0" collapsed="false">
      <c r="A5106" s="57" t="e">
        <f aca="false">INDEX(BucketTable,MATCH(B5106,SumMonths,0),1)</f>
        <v>#N/A</v>
      </c>
      <c r="K5106" s="57" t="e">
        <f aca="false">INDEX(lava,MATCH(B5106,SumMonths,0),2)</f>
        <v>#N/A</v>
      </c>
      <c r="Y5106" s="171"/>
    </row>
    <row r="5107" customFormat="false" ht="12.75" hidden="false" customHeight="false" outlineLevel="0" collapsed="false">
      <c r="A5107" s="57" t="e">
        <f aca="false">INDEX(BucketTable,MATCH(B5107,SumMonths,0),1)</f>
        <v>#N/A</v>
      </c>
      <c r="K5107" s="57" t="e">
        <f aca="false">INDEX(lava,MATCH(B5107,SumMonths,0),2)</f>
        <v>#N/A</v>
      </c>
      <c r="Y5107" s="171"/>
    </row>
    <row r="5108" customFormat="false" ht="12.75" hidden="false" customHeight="false" outlineLevel="0" collapsed="false">
      <c r="A5108" s="57" t="e">
        <f aca="false">INDEX(BucketTable,MATCH(B5108,SumMonths,0),1)</f>
        <v>#N/A</v>
      </c>
      <c r="K5108" s="57" t="e">
        <f aca="false">INDEX(lava,MATCH(B5108,SumMonths,0),2)</f>
        <v>#N/A</v>
      </c>
      <c r="Y5108" s="171"/>
    </row>
    <row r="5109" customFormat="false" ht="12.75" hidden="false" customHeight="false" outlineLevel="0" collapsed="false">
      <c r="A5109" s="57" t="e">
        <f aca="false">INDEX(BucketTable,MATCH(B5109,SumMonths,0),1)</f>
        <v>#N/A</v>
      </c>
      <c r="K5109" s="57" t="e">
        <f aca="false">INDEX(lava,MATCH(B5109,SumMonths,0),2)</f>
        <v>#N/A</v>
      </c>
      <c r="Y5109" s="171"/>
    </row>
    <row r="5110" customFormat="false" ht="12.75" hidden="false" customHeight="false" outlineLevel="0" collapsed="false">
      <c r="A5110" s="57" t="e">
        <f aca="false">INDEX(BucketTable,MATCH(B5110,SumMonths,0),1)</f>
        <v>#N/A</v>
      </c>
      <c r="K5110" s="57" t="e">
        <f aca="false">INDEX(lava,MATCH(B5110,SumMonths,0),2)</f>
        <v>#N/A</v>
      </c>
      <c r="Y5110" s="171"/>
    </row>
    <row r="5111" customFormat="false" ht="12.75" hidden="false" customHeight="false" outlineLevel="0" collapsed="false">
      <c r="A5111" s="57" t="e">
        <f aca="false">INDEX(BucketTable,MATCH(B5111,SumMonths,0),1)</f>
        <v>#N/A</v>
      </c>
      <c r="K5111" s="57" t="e">
        <f aca="false">INDEX(lava,MATCH(B5111,SumMonths,0),2)</f>
        <v>#N/A</v>
      </c>
      <c r="Y5111" s="171"/>
    </row>
    <row r="5112" customFormat="false" ht="12.75" hidden="false" customHeight="false" outlineLevel="0" collapsed="false">
      <c r="A5112" s="57" t="e">
        <f aca="false">INDEX(BucketTable,MATCH(B5112,SumMonths,0),1)</f>
        <v>#N/A</v>
      </c>
      <c r="K5112" s="57" t="e">
        <f aca="false">INDEX(lava,MATCH(B5112,SumMonths,0),2)</f>
        <v>#N/A</v>
      </c>
      <c r="Y5112" s="171"/>
    </row>
    <row r="5113" customFormat="false" ht="12.75" hidden="false" customHeight="false" outlineLevel="0" collapsed="false">
      <c r="A5113" s="57" t="e">
        <f aca="false">INDEX(BucketTable,MATCH(B5113,SumMonths,0),1)</f>
        <v>#N/A</v>
      </c>
      <c r="K5113" s="57" t="e">
        <f aca="false">INDEX(lava,MATCH(B5113,SumMonths,0),2)</f>
        <v>#N/A</v>
      </c>
      <c r="Y5113" s="171"/>
    </row>
    <row r="5114" customFormat="false" ht="12.75" hidden="false" customHeight="false" outlineLevel="0" collapsed="false">
      <c r="A5114" s="57" t="e">
        <f aca="false">INDEX(BucketTable,MATCH(B5114,SumMonths,0),1)</f>
        <v>#N/A</v>
      </c>
      <c r="K5114" s="57" t="e">
        <f aca="false">INDEX(lava,MATCH(B5114,SumMonths,0),2)</f>
        <v>#N/A</v>
      </c>
      <c r="Y5114" s="171"/>
    </row>
    <row r="5115" customFormat="false" ht="12.75" hidden="false" customHeight="false" outlineLevel="0" collapsed="false">
      <c r="A5115" s="57" t="e">
        <f aca="false">INDEX(BucketTable,MATCH(B5115,SumMonths,0),1)</f>
        <v>#N/A</v>
      </c>
      <c r="K5115" s="57" t="e">
        <f aca="false">INDEX(lava,MATCH(B5115,SumMonths,0),2)</f>
        <v>#N/A</v>
      </c>
      <c r="Y5115" s="171"/>
    </row>
    <row r="5116" customFormat="false" ht="12.75" hidden="false" customHeight="false" outlineLevel="0" collapsed="false">
      <c r="A5116" s="57" t="e">
        <f aca="false">INDEX(BucketTable,MATCH(B5116,SumMonths,0),1)</f>
        <v>#N/A</v>
      </c>
      <c r="K5116" s="57" t="e">
        <f aca="false">INDEX(lava,MATCH(B5116,SumMonths,0),2)</f>
        <v>#N/A</v>
      </c>
      <c r="Y5116" s="171"/>
    </row>
    <row r="5117" customFormat="false" ht="12.75" hidden="false" customHeight="false" outlineLevel="0" collapsed="false">
      <c r="A5117" s="57" t="e">
        <f aca="false">INDEX(BucketTable,MATCH(B5117,SumMonths,0),1)</f>
        <v>#N/A</v>
      </c>
      <c r="K5117" s="57" t="e">
        <f aca="false">INDEX(lava,MATCH(B5117,SumMonths,0),2)</f>
        <v>#N/A</v>
      </c>
      <c r="Y5117" s="171"/>
    </row>
    <row r="5118" customFormat="false" ht="12.75" hidden="false" customHeight="false" outlineLevel="0" collapsed="false">
      <c r="A5118" s="57" t="e">
        <f aca="false">INDEX(BucketTable,MATCH(B5118,SumMonths,0),1)</f>
        <v>#N/A</v>
      </c>
      <c r="K5118" s="57" t="e">
        <f aca="false">INDEX(lava,MATCH(B5118,SumMonths,0),2)</f>
        <v>#N/A</v>
      </c>
      <c r="Y5118" s="171"/>
    </row>
    <row r="5119" customFormat="false" ht="12.75" hidden="false" customHeight="false" outlineLevel="0" collapsed="false">
      <c r="A5119" s="57" t="e">
        <f aca="false">INDEX(BucketTable,MATCH(B5119,SumMonths,0),1)</f>
        <v>#N/A</v>
      </c>
      <c r="K5119" s="57" t="e">
        <f aca="false">INDEX(lava,MATCH(B5119,SumMonths,0),2)</f>
        <v>#N/A</v>
      </c>
      <c r="Y5119" s="171"/>
    </row>
    <row r="5120" customFormat="false" ht="12.75" hidden="false" customHeight="false" outlineLevel="0" collapsed="false">
      <c r="A5120" s="57" t="e">
        <f aca="false">INDEX(BucketTable,MATCH(B5120,SumMonths,0),1)</f>
        <v>#N/A</v>
      </c>
      <c r="K5120" s="57" t="e">
        <f aca="false">INDEX(lava,MATCH(B5120,SumMonths,0),2)</f>
        <v>#N/A</v>
      </c>
      <c r="Y5120" s="171"/>
    </row>
    <row r="5121" customFormat="false" ht="12.75" hidden="false" customHeight="false" outlineLevel="0" collapsed="false">
      <c r="A5121" s="57" t="e">
        <f aca="false">INDEX(BucketTable,MATCH(B5121,SumMonths,0),1)</f>
        <v>#N/A</v>
      </c>
      <c r="K5121" s="57" t="e">
        <f aca="false">INDEX(lava,MATCH(B5121,SumMonths,0),2)</f>
        <v>#N/A</v>
      </c>
      <c r="Y5121" s="171"/>
    </row>
    <row r="5122" customFormat="false" ht="12.75" hidden="false" customHeight="false" outlineLevel="0" collapsed="false">
      <c r="A5122" s="57" t="e">
        <f aca="false">INDEX(BucketTable,MATCH(B5122,SumMonths,0),1)</f>
        <v>#N/A</v>
      </c>
      <c r="K5122" s="57" t="e">
        <f aca="false">INDEX(lava,MATCH(B5122,SumMonths,0),2)</f>
        <v>#N/A</v>
      </c>
      <c r="Y5122" s="171"/>
    </row>
    <row r="5123" customFormat="false" ht="12.75" hidden="false" customHeight="false" outlineLevel="0" collapsed="false">
      <c r="A5123" s="57" t="e">
        <f aca="false">INDEX(BucketTable,MATCH(B5123,SumMonths,0),1)</f>
        <v>#N/A</v>
      </c>
      <c r="K5123" s="57" t="e">
        <f aca="false">INDEX(lava,MATCH(B5123,SumMonths,0),2)</f>
        <v>#N/A</v>
      </c>
      <c r="Y5123" s="171"/>
    </row>
    <row r="5124" customFormat="false" ht="12.75" hidden="false" customHeight="false" outlineLevel="0" collapsed="false">
      <c r="A5124" s="57" t="e">
        <f aca="false">INDEX(BucketTable,MATCH(B5124,SumMonths,0),1)</f>
        <v>#N/A</v>
      </c>
      <c r="K5124" s="57" t="e">
        <f aca="false">INDEX(lava,MATCH(B5124,SumMonths,0),2)</f>
        <v>#N/A</v>
      </c>
      <c r="Y5124" s="171"/>
    </row>
    <row r="5125" customFormat="false" ht="12.75" hidden="false" customHeight="false" outlineLevel="0" collapsed="false">
      <c r="A5125" s="57" t="e">
        <f aca="false">INDEX(BucketTable,MATCH(B5125,SumMonths,0),1)</f>
        <v>#N/A</v>
      </c>
      <c r="K5125" s="57" t="e">
        <f aca="false">INDEX(lava,MATCH(B5125,SumMonths,0),2)</f>
        <v>#N/A</v>
      </c>
      <c r="Y5125" s="171"/>
    </row>
    <row r="5126" customFormat="false" ht="12.75" hidden="false" customHeight="false" outlineLevel="0" collapsed="false">
      <c r="A5126" s="57" t="e">
        <f aca="false">INDEX(BucketTable,MATCH(B5126,SumMonths,0),1)</f>
        <v>#N/A</v>
      </c>
      <c r="K5126" s="57" t="e">
        <f aca="false">INDEX(lava,MATCH(B5126,SumMonths,0),2)</f>
        <v>#N/A</v>
      </c>
      <c r="Y5126" s="171"/>
    </row>
    <row r="5127" customFormat="false" ht="12.75" hidden="false" customHeight="false" outlineLevel="0" collapsed="false">
      <c r="A5127" s="57" t="e">
        <f aca="false">INDEX(BucketTable,MATCH(B5127,SumMonths,0),1)</f>
        <v>#N/A</v>
      </c>
      <c r="K5127" s="57" t="e">
        <f aca="false">INDEX(lava,MATCH(B5127,SumMonths,0),2)</f>
        <v>#N/A</v>
      </c>
      <c r="Y5127" s="171"/>
    </row>
    <row r="5128" customFormat="false" ht="12.75" hidden="false" customHeight="false" outlineLevel="0" collapsed="false">
      <c r="A5128" s="57" t="e">
        <f aca="false">INDEX(BucketTable,MATCH(B5128,SumMonths,0),1)</f>
        <v>#N/A</v>
      </c>
      <c r="K5128" s="57" t="e">
        <f aca="false">INDEX(lava,MATCH(B5128,SumMonths,0),2)</f>
        <v>#N/A</v>
      </c>
      <c r="Y5128" s="171"/>
    </row>
    <row r="5129" customFormat="false" ht="12.75" hidden="false" customHeight="false" outlineLevel="0" collapsed="false">
      <c r="A5129" s="57" t="e">
        <f aca="false">INDEX(BucketTable,MATCH(B5129,SumMonths,0),1)</f>
        <v>#N/A</v>
      </c>
      <c r="K5129" s="57" t="e">
        <f aca="false">INDEX(lava,MATCH(B5129,SumMonths,0),2)</f>
        <v>#N/A</v>
      </c>
      <c r="Y5129" s="171"/>
    </row>
    <row r="5130" customFormat="false" ht="12.75" hidden="false" customHeight="false" outlineLevel="0" collapsed="false">
      <c r="A5130" s="57" t="e">
        <f aca="false">INDEX(BucketTable,MATCH(B5130,SumMonths,0),1)</f>
        <v>#N/A</v>
      </c>
      <c r="K5130" s="57" t="e">
        <f aca="false">INDEX(lava,MATCH(B5130,SumMonths,0),2)</f>
        <v>#N/A</v>
      </c>
      <c r="Y5130" s="171"/>
    </row>
    <row r="5131" customFormat="false" ht="12.75" hidden="false" customHeight="false" outlineLevel="0" collapsed="false">
      <c r="A5131" s="57" t="e">
        <f aca="false">INDEX(BucketTable,MATCH(B5131,SumMonths,0),1)</f>
        <v>#N/A</v>
      </c>
      <c r="K5131" s="57" t="e">
        <f aca="false">INDEX(lava,MATCH(B5131,SumMonths,0),2)</f>
        <v>#N/A</v>
      </c>
      <c r="Y5131" s="171"/>
    </row>
    <row r="5132" customFormat="false" ht="12.75" hidden="false" customHeight="false" outlineLevel="0" collapsed="false">
      <c r="A5132" s="57" t="e">
        <f aca="false">INDEX(BucketTable,MATCH(B5132,SumMonths,0),1)</f>
        <v>#N/A</v>
      </c>
      <c r="K5132" s="57" t="e">
        <f aca="false">INDEX(lava,MATCH(B5132,SumMonths,0),2)</f>
        <v>#N/A</v>
      </c>
      <c r="Y5132" s="171"/>
    </row>
    <row r="5133" customFormat="false" ht="12.75" hidden="false" customHeight="false" outlineLevel="0" collapsed="false">
      <c r="A5133" s="57" t="e">
        <f aca="false">INDEX(BucketTable,MATCH(B5133,SumMonths,0),1)</f>
        <v>#N/A</v>
      </c>
      <c r="K5133" s="57" t="e">
        <f aca="false">INDEX(lava,MATCH(B5133,SumMonths,0),2)</f>
        <v>#N/A</v>
      </c>
      <c r="Y5133" s="171"/>
    </row>
    <row r="5134" customFormat="false" ht="12.75" hidden="false" customHeight="false" outlineLevel="0" collapsed="false">
      <c r="A5134" s="57" t="e">
        <f aca="false">INDEX(BucketTable,MATCH(B5134,SumMonths,0),1)</f>
        <v>#N/A</v>
      </c>
      <c r="K5134" s="57" t="e">
        <f aca="false">INDEX(lava,MATCH(B5134,SumMonths,0),2)</f>
        <v>#N/A</v>
      </c>
      <c r="Y5134" s="171"/>
    </row>
    <row r="5135" customFormat="false" ht="12.75" hidden="false" customHeight="false" outlineLevel="0" collapsed="false">
      <c r="A5135" s="57" t="e">
        <f aca="false">INDEX(BucketTable,MATCH(B5135,SumMonths,0),1)</f>
        <v>#N/A</v>
      </c>
      <c r="K5135" s="57" t="e">
        <f aca="false">INDEX(lava,MATCH(B5135,SumMonths,0),2)</f>
        <v>#N/A</v>
      </c>
      <c r="Y5135" s="171"/>
    </row>
    <row r="5136" customFormat="false" ht="12.75" hidden="false" customHeight="false" outlineLevel="0" collapsed="false">
      <c r="A5136" s="57" t="e">
        <f aca="false">INDEX(BucketTable,MATCH(B5136,SumMonths,0),1)</f>
        <v>#N/A</v>
      </c>
      <c r="K5136" s="57" t="e">
        <f aca="false">INDEX(lava,MATCH(B5136,SumMonths,0),2)</f>
        <v>#N/A</v>
      </c>
      <c r="Y5136" s="171"/>
    </row>
    <row r="5137" customFormat="false" ht="12.75" hidden="false" customHeight="false" outlineLevel="0" collapsed="false">
      <c r="A5137" s="57" t="e">
        <f aca="false">INDEX(BucketTable,MATCH(B5137,SumMonths,0),1)</f>
        <v>#N/A</v>
      </c>
      <c r="K5137" s="57" t="e">
        <f aca="false">INDEX(lava,MATCH(B5137,SumMonths,0),2)</f>
        <v>#N/A</v>
      </c>
      <c r="Y5137" s="171"/>
    </row>
    <row r="5138" customFormat="false" ht="12.75" hidden="false" customHeight="false" outlineLevel="0" collapsed="false">
      <c r="A5138" s="57" t="e">
        <f aca="false">INDEX(BucketTable,MATCH(B5138,SumMonths,0),1)</f>
        <v>#N/A</v>
      </c>
      <c r="K5138" s="57" t="e">
        <f aca="false">INDEX(lava,MATCH(B5138,SumMonths,0),2)</f>
        <v>#N/A</v>
      </c>
      <c r="Y5138" s="171"/>
    </row>
    <row r="5139" customFormat="false" ht="12.75" hidden="false" customHeight="false" outlineLevel="0" collapsed="false">
      <c r="A5139" s="57" t="e">
        <f aca="false">INDEX(BucketTable,MATCH(B5139,SumMonths,0),1)</f>
        <v>#N/A</v>
      </c>
      <c r="K5139" s="57" t="e">
        <f aca="false">INDEX(lava,MATCH(B5139,SumMonths,0),2)</f>
        <v>#N/A</v>
      </c>
      <c r="Y5139" s="171"/>
    </row>
    <row r="5140" customFormat="false" ht="12.75" hidden="false" customHeight="false" outlineLevel="0" collapsed="false">
      <c r="A5140" s="57" t="e">
        <f aca="false">INDEX(BucketTable,MATCH(B5140,SumMonths,0),1)</f>
        <v>#N/A</v>
      </c>
      <c r="K5140" s="57" t="e">
        <f aca="false">INDEX(lava,MATCH(B5140,SumMonths,0),2)</f>
        <v>#N/A</v>
      </c>
      <c r="Y5140" s="171"/>
    </row>
    <row r="5141" customFormat="false" ht="12.75" hidden="false" customHeight="false" outlineLevel="0" collapsed="false">
      <c r="A5141" s="57" t="e">
        <f aca="false">INDEX(BucketTable,MATCH(B5141,SumMonths,0),1)</f>
        <v>#N/A</v>
      </c>
      <c r="K5141" s="57" t="e">
        <f aca="false">INDEX(lava,MATCH(B5141,SumMonths,0),2)</f>
        <v>#N/A</v>
      </c>
      <c r="Y5141" s="171"/>
    </row>
    <row r="5142" customFormat="false" ht="12.75" hidden="false" customHeight="false" outlineLevel="0" collapsed="false">
      <c r="A5142" s="57" t="e">
        <f aca="false">INDEX(BucketTable,MATCH(B5142,SumMonths,0),1)</f>
        <v>#N/A</v>
      </c>
      <c r="K5142" s="57" t="e">
        <f aca="false">INDEX(lava,MATCH(B5142,SumMonths,0),2)</f>
        <v>#N/A</v>
      </c>
      <c r="Y5142" s="171"/>
    </row>
    <row r="5143" customFormat="false" ht="12.75" hidden="false" customHeight="false" outlineLevel="0" collapsed="false">
      <c r="A5143" s="57" t="e">
        <f aca="false">INDEX(BucketTable,MATCH(B5143,SumMonths,0),1)</f>
        <v>#N/A</v>
      </c>
      <c r="K5143" s="57" t="e">
        <f aca="false">INDEX(lava,MATCH(B5143,SumMonths,0),2)</f>
        <v>#N/A</v>
      </c>
      <c r="Y5143" s="171"/>
    </row>
    <row r="5144" customFormat="false" ht="12.75" hidden="false" customHeight="false" outlineLevel="0" collapsed="false">
      <c r="A5144" s="57" t="e">
        <f aca="false">INDEX(BucketTable,MATCH(B5144,SumMonths,0),1)</f>
        <v>#N/A</v>
      </c>
      <c r="K5144" s="57" t="e">
        <f aca="false">INDEX(lava,MATCH(B5144,SumMonths,0),2)</f>
        <v>#N/A</v>
      </c>
      <c r="Y5144" s="171"/>
    </row>
    <row r="5145" customFormat="false" ht="12.75" hidden="false" customHeight="false" outlineLevel="0" collapsed="false">
      <c r="A5145" s="57" t="e">
        <f aca="false">INDEX(BucketTable,MATCH(B5145,SumMonths,0),1)</f>
        <v>#N/A</v>
      </c>
      <c r="K5145" s="57" t="e">
        <f aca="false">INDEX(lava,MATCH(B5145,SumMonths,0),2)</f>
        <v>#N/A</v>
      </c>
      <c r="Y5145" s="171"/>
    </row>
    <row r="5146" customFormat="false" ht="12.75" hidden="false" customHeight="false" outlineLevel="0" collapsed="false">
      <c r="A5146" s="57" t="e">
        <f aca="false">INDEX(BucketTable,MATCH(B5146,SumMonths,0),1)</f>
        <v>#N/A</v>
      </c>
      <c r="K5146" s="57" t="e">
        <f aca="false">INDEX(lava,MATCH(B5146,SumMonths,0),2)</f>
        <v>#N/A</v>
      </c>
      <c r="Y5146" s="171"/>
    </row>
    <row r="5147" customFormat="false" ht="12.75" hidden="false" customHeight="false" outlineLevel="0" collapsed="false">
      <c r="A5147" s="57" t="e">
        <f aca="false">INDEX(BucketTable,MATCH(B5147,SumMonths,0),1)</f>
        <v>#N/A</v>
      </c>
      <c r="K5147" s="57" t="e">
        <f aca="false">INDEX(lava,MATCH(B5147,SumMonths,0),2)</f>
        <v>#N/A</v>
      </c>
      <c r="Y5147" s="171"/>
    </row>
    <row r="5148" customFormat="false" ht="12.75" hidden="false" customHeight="false" outlineLevel="0" collapsed="false">
      <c r="A5148" s="57" t="e">
        <f aca="false">INDEX(BucketTable,MATCH(B5148,SumMonths,0),1)</f>
        <v>#N/A</v>
      </c>
      <c r="K5148" s="57" t="e">
        <f aca="false">INDEX(lava,MATCH(B5148,SumMonths,0),2)</f>
        <v>#N/A</v>
      </c>
      <c r="Y5148" s="171"/>
    </row>
    <row r="5149" customFormat="false" ht="12.75" hidden="false" customHeight="false" outlineLevel="0" collapsed="false">
      <c r="A5149" s="57" t="e">
        <f aca="false">INDEX(BucketTable,MATCH(B5149,SumMonths,0),1)</f>
        <v>#N/A</v>
      </c>
      <c r="K5149" s="57" t="e">
        <f aca="false">INDEX(lava,MATCH(B5149,SumMonths,0),2)</f>
        <v>#N/A</v>
      </c>
      <c r="Y5149" s="171"/>
    </row>
    <row r="5150" customFormat="false" ht="12.75" hidden="false" customHeight="false" outlineLevel="0" collapsed="false">
      <c r="A5150" s="57" t="e">
        <f aca="false">INDEX(BucketTable,MATCH(B5150,SumMonths,0),1)</f>
        <v>#N/A</v>
      </c>
      <c r="K5150" s="57" t="e">
        <f aca="false">INDEX(lava,MATCH(B5150,SumMonths,0),2)</f>
        <v>#N/A</v>
      </c>
      <c r="Y5150" s="171"/>
    </row>
    <row r="5151" customFormat="false" ht="12.75" hidden="false" customHeight="false" outlineLevel="0" collapsed="false">
      <c r="A5151" s="57" t="e">
        <f aca="false">INDEX(BucketTable,MATCH(B5151,SumMonths,0),1)</f>
        <v>#N/A</v>
      </c>
      <c r="K5151" s="57" t="e">
        <f aca="false">INDEX(lava,MATCH(B5151,SumMonths,0),2)</f>
        <v>#N/A</v>
      </c>
      <c r="Y5151" s="171"/>
    </row>
    <row r="5152" customFormat="false" ht="12.75" hidden="false" customHeight="false" outlineLevel="0" collapsed="false">
      <c r="A5152" s="57" t="e">
        <f aca="false">INDEX(BucketTable,MATCH(B5152,SumMonths,0),1)</f>
        <v>#N/A</v>
      </c>
      <c r="K5152" s="57" t="e">
        <f aca="false">INDEX(lava,MATCH(B5152,SumMonths,0),2)</f>
        <v>#N/A</v>
      </c>
      <c r="Y5152" s="171"/>
    </row>
    <row r="5153" customFormat="false" ht="12.75" hidden="false" customHeight="false" outlineLevel="0" collapsed="false">
      <c r="A5153" s="57" t="e">
        <f aca="false">INDEX(BucketTable,MATCH(B5153,SumMonths,0),1)</f>
        <v>#N/A</v>
      </c>
      <c r="K5153" s="57" t="e">
        <f aca="false">INDEX(lava,MATCH(B5153,SumMonths,0),2)</f>
        <v>#N/A</v>
      </c>
      <c r="Y5153" s="171"/>
    </row>
    <row r="5154" customFormat="false" ht="12.75" hidden="false" customHeight="false" outlineLevel="0" collapsed="false">
      <c r="A5154" s="57" t="e">
        <f aca="false">INDEX(BucketTable,MATCH(B5154,SumMonths,0),1)</f>
        <v>#N/A</v>
      </c>
      <c r="K5154" s="57" t="e">
        <f aca="false">INDEX(lava,MATCH(B5154,SumMonths,0),2)</f>
        <v>#N/A</v>
      </c>
      <c r="Y5154" s="171"/>
    </row>
    <row r="5155" customFormat="false" ht="12.75" hidden="false" customHeight="false" outlineLevel="0" collapsed="false">
      <c r="A5155" s="57" t="e">
        <f aca="false">INDEX(BucketTable,MATCH(B5155,SumMonths,0),1)</f>
        <v>#N/A</v>
      </c>
      <c r="K5155" s="57" t="e">
        <f aca="false">INDEX(lava,MATCH(B5155,SumMonths,0),2)</f>
        <v>#N/A</v>
      </c>
      <c r="Y5155" s="171"/>
    </row>
    <row r="5156" customFormat="false" ht="12.75" hidden="false" customHeight="false" outlineLevel="0" collapsed="false">
      <c r="A5156" s="57" t="e">
        <f aca="false">INDEX(BucketTable,MATCH(B5156,SumMonths,0),1)</f>
        <v>#N/A</v>
      </c>
      <c r="K5156" s="57" t="e">
        <f aca="false">INDEX(lava,MATCH(B5156,SumMonths,0),2)</f>
        <v>#N/A</v>
      </c>
      <c r="Y5156" s="171"/>
    </row>
    <row r="5157" customFormat="false" ht="12.75" hidden="false" customHeight="false" outlineLevel="0" collapsed="false">
      <c r="A5157" s="57" t="e">
        <f aca="false">INDEX(BucketTable,MATCH(B5157,SumMonths,0),1)</f>
        <v>#N/A</v>
      </c>
      <c r="K5157" s="57" t="e">
        <f aca="false">INDEX(lava,MATCH(B5157,SumMonths,0),2)</f>
        <v>#N/A</v>
      </c>
      <c r="Y5157" s="171"/>
    </row>
    <row r="5158" customFormat="false" ht="12.75" hidden="false" customHeight="false" outlineLevel="0" collapsed="false">
      <c r="A5158" s="57" t="e">
        <f aca="false">INDEX(BucketTable,MATCH(B5158,SumMonths,0),1)</f>
        <v>#N/A</v>
      </c>
      <c r="K5158" s="57" t="e">
        <f aca="false">INDEX(lava,MATCH(B5158,SumMonths,0),2)</f>
        <v>#N/A</v>
      </c>
      <c r="Y5158" s="171"/>
    </row>
    <row r="5159" customFormat="false" ht="12.75" hidden="false" customHeight="false" outlineLevel="0" collapsed="false">
      <c r="A5159" s="57" t="e">
        <f aca="false">INDEX(BucketTable,MATCH(B5159,SumMonths,0),1)</f>
        <v>#N/A</v>
      </c>
      <c r="K5159" s="57" t="e">
        <f aca="false">INDEX(lava,MATCH(B5159,SumMonths,0),2)</f>
        <v>#N/A</v>
      </c>
      <c r="Y5159" s="171"/>
    </row>
    <row r="5160" customFormat="false" ht="12.75" hidden="false" customHeight="false" outlineLevel="0" collapsed="false">
      <c r="A5160" s="57" t="e">
        <f aca="false">INDEX(BucketTable,MATCH(B5160,SumMonths,0),1)</f>
        <v>#N/A</v>
      </c>
      <c r="K5160" s="57" t="e">
        <f aca="false">INDEX(lava,MATCH(B5160,SumMonths,0),2)</f>
        <v>#N/A</v>
      </c>
      <c r="Y5160" s="171"/>
    </row>
    <row r="5161" customFormat="false" ht="12.75" hidden="false" customHeight="false" outlineLevel="0" collapsed="false">
      <c r="A5161" s="57" t="e">
        <f aca="false">INDEX(BucketTable,MATCH(B5161,SumMonths,0),1)</f>
        <v>#N/A</v>
      </c>
      <c r="K5161" s="57" t="e">
        <f aca="false">INDEX(lava,MATCH(B5161,SumMonths,0),2)</f>
        <v>#N/A</v>
      </c>
      <c r="Y5161" s="171"/>
    </row>
    <row r="5162" customFormat="false" ht="12.75" hidden="false" customHeight="false" outlineLevel="0" collapsed="false">
      <c r="A5162" s="57" t="e">
        <f aca="false">INDEX(BucketTable,MATCH(B5162,SumMonths,0),1)</f>
        <v>#N/A</v>
      </c>
      <c r="K5162" s="57" t="e">
        <f aca="false">INDEX(lava,MATCH(B5162,SumMonths,0),2)</f>
        <v>#N/A</v>
      </c>
      <c r="Y5162" s="171"/>
    </row>
    <row r="5163" customFormat="false" ht="12.75" hidden="false" customHeight="false" outlineLevel="0" collapsed="false">
      <c r="A5163" s="57" t="e">
        <f aca="false">INDEX(BucketTable,MATCH(B5163,SumMonths,0),1)</f>
        <v>#N/A</v>
      </c>
      <c r="K5163" s="57" t="e">
        <f aca="false">INDEX(lava,MATCH(B5163,SumMonths,0),2)</f>
        <v>#N/A</v>
      </c>
      <c r="Y5163" s="171"/>
    </row>
    <row r="5164" customFormat="false" ht="12.75" hidden="false" customHeight="false" outlineLevel="0" collapsed="false">
      <c r="A5164" s="57" t="e">
        <f aca="false">INDEX(BucketTable,MATCH(B5164,SumMonths,0),1)</f>
        <v>#N/A</v>
      </c>
      <c r="K5164" s="57" t="e">
        <f aca="false">INDEX(lava,MATCH(B5164,SumMonths,0),2)</f>
        <v>#N/A</v>
      </c>
      <c r="Y5164" s="171"/>
    </row>
    <row r="5165" customFormat="false" ht="12.75" hidden="false" customHeight="false" outlineLevel="0" collapsed="false">
      <c r="A5165" s="57" t="e">
        <f aca="false">INDEX(BucketTable,MATCH(B5165,SumMonths,0),1)</f>
        <v>#N/A</v>
      </c>
      <c r="K5165" s="57" t="e">
        <f aca="false">INDEX(lava,MATCH(B5165,SumMonths,0),2)</f>
        <v>#N/A</v>
      </c>
      <c r="Y5165" s="171"/>
    </row>
    <row r="5166" customFormat="false" ht="12.75" hidden="false" customHeight="false" outlineLevel="0" collapsed="false">
      <c r="A5166" s="57" t="e">
        <f aca="false">INDEX(BucketTable,MATCH(B5166,SumMonths,0),1)</f>
        <v>#N/A</v>
      </c>
      <c r="K5166" s="57" t="e">
        <f aca="false">INDEX(lava,MATCH(B5166,SumMonths,0),2)</f>
        <v>#N/A</v>
      </c>
      <c r="Y5166" s="171"/>
    </row>
    <row r="5167" customFormat="false" ht="12.75" hidden="false" customHeight="false" outlineLevel="0" collapsed="false">
      <c r="A5167" s="57" t="e">
        <f aca="false">INDEX(BucketTable,MATCH(B5167,SumMonths,0),1)</f>
        <v>#N/A</v>
      </c>
      <c r="K5167" s="57" t="e">
        <f aca="false">INDEX(lava,MATCH(B5167,SumMonths,0),2)</f>
        <v>#N/A</v>
      </c>
      <c r="Y5167" s="171"/>
    </row>
    <row r="5168" customFormat="false" ht="12.75" hidden="false" customHeight="false" outlineLevel="0" collapsed="false">
      <c r="A5168" s="57" t="e">
        <f aca="false">INDEX(BucketTable,MATCH(B5168,SumMonths,0),1)</f>
        <v>#N/A</v>
      </c>
      <c r="K5168" s="57" t="e">
        <f aca="false">INDEX(lava,MATCH(B5168,SumMonths,0),2)</f>
        <v>#N/A</v>
      </c>
      <c r="Y5168" s="171"/>
    </row>
    <row r="5169" customFormat="false" ht="12.75" hidden="false" customHeight="false" outlineLevel="0" collapsed="false">
      <c r="A5169" s="57" t="e">
        <f aca="false">INDEX(BucketTable,MATCH(B5169,SumMonths,0),1)</f>
        <v>#N/A</v>
      </c>
      <c r="K5169" s="57" t="e">
        <f aca="false">INDEX(lava,MATCH(B5169,SumMonths,0),2)</f>
        <v>#N/A</v>
      </c>
      <c r="Y5169" s="171"/>
    </row>
    <row r="5170" customFormat="false" ht="12.75" hidden="false" customHeight="false" outlineLevel="0" collapsed="false">
      <c r="A5170" s="57" t="e">
        <f aca="false">INDEX(BucketTable,MATCH(B5170,SumMonths,0),1)</f>
        <v>#N/A</v>
      </c>
      <c r="K5170" s="57" t="e">
        <f aca="false">INDEX(lava,MATCH(B5170,SumMonths,0),2)</f>
        <v>#N/A</v>
      </c>
      <c r="Y5170" s="171"/>
    </row>
    <row r="5171" customFormat="false" ht="12.75" hidden="false" customHeight="false" outlineLevel="0" collapsed="false">
      <c r="A5171" s="57" t="e">
        <f aca="false">INDEX(BucketTable,MATCH(B5171,SumMonths,0),1)</f>
        <v>#N/A</v>
      </c>
      <c r="K5171" s="57" t="e">
        <f aca="false">INDEX(lava,MATCH(B5171,SumMonths,0),2)</f>
        <v>#N/A</v>
      </c>
      <c r="Y5171" s="171"/>
    </row>
    <row r="5172" customFormat="false" ht="12.75" hidden="false" customHeight="false" outlineLevel="0" collapsed="false">
      <c r="A5172" s="57" t="e">
        <f aca="false">INDEX(BucketTable,MATCH(B5172,SumMonths,0),1)</f>
        <v>#N/A</v>
      </c>
      <c r="K5172" s="57" t="e">
        <f aca="false">INDEX(lava,MATCH(B5172,SumMonths,0),2)</f>
        <v>#N/A</v>
      </c>
      <c r="Y5172" s="171"/>
    </row>
    <row r="5173" customFormat="false" ht="12.75" hidden="false" customHeight="false" outlineLevel="0" collapsed="false">
      <c r="A5173" s="57" t="e">
        <f aca="false">INDEX(BucketTable,MATCH(B5173,SumMonths,0),1)</f>
        <v>#N/A</v>
      </c>
      <c r="K5173" s="57" t="e">
        <f aca="false">INDEX(lava,MATCH(B5173,SumMonths,0),2)</f>
        <v>#N/A</v>
      </c>
      <c r="Y5173" s="171"/>
    </row>
    <row r="5174" customFormat="false" ht="12.75" hidden="false" customHeight="false" outlineLevel="0" collapsed="false">
      <c r="A5174" s="57" t="e">
        <f aca="false">INDEX(BucketTable,MATCH(B5174,SumMonths,0),1)</f>
        <v>#N/A</v>
      </c>
      <c r="K5174" s="57" t="e">
        <f aca="false">INDEX(lava,MATCH(B5174,SumMonths,0),2)</f>
        <v>#N/A</v>
      </c>
      <c r="Y5174" s="171"/>
    </row>
    <row r="5175" customFormat="false" ht="12.75" hidden="false" customHeight="false" outlineLevel="0" collapsed="false">
      <c r="A5175" s="57" t="e">
        <f aca="false">INDEX(BucketTable,MATCH(B5175,SumMonths,0),1)</f>
        <v>#N/A</v>
      </c>
      <c r="K5175" s="57" t="e">
        <f aca="false">INDEX(lava,MATCH(B5175,SumMonths,0),2)</f>
        <v>#N/A</v>
      </c>
      <c r="Y5175" s="171"/>
    </row>
    <row r="5176" customFormat="false" ht="12.75" hidden="false" customHeight="false" outlineLevel="0" collapsed="false">
      <c r="A5176" s="57" t="e">
        <f aca="false">INDEX(BucketTable,MATCH(B5176,SumMonths,0),1)</f>
        <v>#N/A</v>
      </c>
      <c r="K5176" s="57" t="e">
        <f aca="false">INDEX(lava,MATCH(B5176,SumMonths,0),2)</f>
        <v>#N/A</v>
      </c>
      <c r="Y5176" s="171"/>
    </row>
    <row r="5177" customFormat="false" ht="12.75" hidden="false" customHeight="false" outlineLevel="0" collapsed="false">
      <c r="A5177" s="57" t="e">
        <f aca="false">INDEX(BucketTable,MATCH(B5177,SumMonths,0),1)</f>
        <v>#N/A</v>
      </c>
      <c r="K5177" s="57" t="e">
        <f aca="false">INDEX(lava,MATCH(B5177,SumMonths,0),2)</f>
        <v>#N/A</v>
      </c>
      <c r="Y5177" s="171"/>
    </row>
    <row r="5178" customFormat="false" ht="12.75" hidden="false" customHeight="false" outlineLevel="0" collapsed="false">
      <c r="A5178" s="57" t="e">
        <f aca="false">INDEX(BucketTable,MATCH(B5178,SumMonths,0),1)</f>
        <v>#N/A</v>
      </c>
      <c r="K5178" s="57" t="e">
        <f aca="false">INDEX(lava,MATCH(B5178,SumMonths,0),2)</f>
        <v>#N/A</v>
      </c>
      <c r="Y5178" s="171"/>
    </row>
    <row r="5179" customFormat="false" ht="12.75" hidden="false" customHeight="false" outlineLevel="0" collapsed="false">
      <c r="A5179" s="57" t="e">
        <f aca="false">INDEX(BucketTable,MATCH(B5179,SumMonths,0),1)</f>
        <v>#N/A</v>
      </c>
      <c r="K5179" s="57" t="e">
        <f aca="false">INDEX(lava,MATCH(B5179,SumMonths,0),2)</f>
        <v>#N/A</v>
      </c>
      <c r="Y5179" s="171"/>
    </row>
    <row r="5180" customFormat="false" ht="12.75" hidden="false" customHeight="false" outlineLevel="0" collapsed="false">
      <c r="A5180" s="57" t="e">
        <f aca="false">INDEX(BucketTable,MATCH(B5180,SumMonths,0),1)</f>
        <v>#N/A</v>
      </c>
      <c r="K5180" s="57" t="e">
        <f aca="false">INDEX(lava,MATCH(B5180,SumMonths,0),2)</f>
        <v>#N/A</v>
      </c>
      <c r="Y5180" s="171"/>
    </row>
    <row r="5181" customFormat="false" ht="12.75" hidden="false" customHeight="false" outlineLevel="0" collapsed="false">
      <c r="A5181" s="57" t="e">
        <f aca="false">INDEX(BucketTable,MATCH(B5181,SumMonths,0),1)</f>
        <v>#N/A</v>
      </c>
      <c r="K5181" s="57" t="e">
        <f aca="false">INDEX(lava,MATCH(B5181,SumMonths,0),2)</f>
        <v>#N/A</v>
      </c>
      <c r="Y5181" s="171"/>
    </row>
    <row r="5182" customFormat="false" ht="12.75" hidden="false" customHeight="false" outlineLevel="0" collapsed="false">
      <c r="A5182" s="57" t="e">
        <f aca="false">INDEX(BucketTable,MATCH(B5182,SumMonths,0),1)</f>
        <v>#N/A</v>
      </c>
      <c r="K5182" s="57" t="e">
        <f aca="false">INDEX(lava,MATCH(B5182,SumMonths,0),2)</f>
        <v>#N/A</v>
      </c>
      <c r="Y5182" s="171"/>
    </row>
    <row r="5183" customFormat="false" ht="12.75" hidden="false" customHeight="false" outlineLevel="0" collapsed="false">
      <c r="A5183" s="57" t="e">
        <f aca="false">INDEX(BucketTable,MATCH(B5183,SumMonths,0),1)</f>
        <v>#N/A</v>
      </c>
      <c r="K5183" s="57" t="e">
        <f aca="false">INDEX(lava,MATCH(B5183,SumMonths,0),2)</f>
        <v>#N/A</v>
      </c>
      <c r="Y5183" s="171"/>
    </row>
    <row r="5184" customFormat="false" ht="12.75" hidden="false" customHeight="false" outlineLevel="0" collapsed="false">
      <c r="A5184" s="57" t="e">
        <f aca="false">INDEX(BucketTable,MATCH(B5184,SumMonths,0),1)</f>
        <v>#N/A</v>
      </c>
      <c r="K5184" s="57" t="e">
        <f aca="false">INDEX(lava,MATCH(B5184,SumMonths,0),2)</f>
        <v>#N/A</v>
      </c>
      <c r="Y5184" s="171"/>
    </row>
    <row r="5185" customFormat="false" ht="12.75" hidden="false" customHeight="false" outlineLevel="0" collapsed="false">
      <c r="A5185" s="57" t="e">
        <f aca="false">INDEX(BucketTable,MATCH(B5185,SumMonths,0),1)</f>
        <v>#N/A</v>
      </c>
      <c r="K5185" s="57" t="e">
        <f aca="false">INDEX(lava,MATCH(B5185,SumMonths,0),2)</f>
        <v>#N/A</v>
      </c>
      <c r="Y5185" s="171"/>
    </row>
    <row r="5186" customFormat="false" ht="12.75" hidden="false" customHeight="false" outlineLevel="0" collapsed="false">
      <c r="A5186" s="57" t="e">
        <f aca="false">INDEX(BucketTable,MATCH(B5186,SumMonths,0),1)</f>
        <v>#N/A</v>
      </c>
      <c r="K5186" s="57" t="e">
        <f aca="false">INDEX(lava,MATCH(B5186,SumMonths,0),2)</f>
        <v>#N/A</v>
      </c>
      <c r="Y5186" s="171"/>
    </row>
    <row r="5187" customFormat="false" ht="12.75" hidden="false" customHeight="false" outlineLevel="0" collapsed="false">
      <c r="A5187" s="57" t="e">
        <f aca="false">INDEX(BucketTable,MATCH(B5187,SumMonths,0),1)</f>
        <v>#N/A</v>
      </c>
      <c r="K5187" s="57" t="e">
        <f aca="false">INDEX(lava,MATCH(B5187,SumMonths,0),2)</f>
        <v>#N/A</v>
      </c>
      <c r="Y5187" s="171"/>
    </row>
    <row r="5188" customFormat="false" ht="12.75" hidden="false" customHeight="false" outlineLevel="0" collapsed="false">
      <c r="A5188" s="57" t="e">
        <f aca="false">INDEX(BucketTable,MATCH(B5188,SumMonths,0),1)</f>
        <v>#N/A</v>
      </c>
      <c r="K5188" s="57" t="e">
        <f aca="false">INDEX(lava,MATCH(B5188,SumMonths,0),2)</f>
        <v>#N/A</v>
      </c>
      <c r="Y5188" s="171"/>
    </row>
    <row r="5189" customFormat="false" ht="12.75" hidden="false" customHeight="false" outlineLevel="0" collapsed="false">
      <c r="A5189" s="57" t="e">
        <f aca="false">INDEX(BucketTable,MATCH(B5189,SumMonths,0),1)</f>
        <v>#N/A</v>
      </c>
      <c r="K5189" s="57" t="e">
        <f aca="false">INDEX(lava,MATCH(B5189,SumMonths,0),2)</f>
        <v>#N/A</v>
      </c>
      <c r="Y5189" s="171"/>
    </row>
    <row r="5190" customFormat="false" ht="12.75" hidden="false" customHeight="false" outlineLevel="0" collapsed="false">
      <c r="A5190" s="57" t="e">
        <f aca="false">INDEX(BucketTable,MATCH(B5190,SumMonths,0),1)</f>
        <v>#N/A</v>
      </c>
      <c r="K5190" s="57" t="e">
        <f aca="false">INDEX(lava,MATCH(B5190,SumMonths,0),2)</f>
        <v>#N/A</v>
      </c>
      <c r="Y5190" s="171"/>
    </row>
    <row r="5191" customFormat="false" ht="12.75" hidden="false" customHeight="false" outlineLevel="0" collapsed="false">
      <c r="A5191" s="57" t="e">
        <f aca="false">INDEX(BucketTable,MATCH(B5191,SumMonths,0),1)</f>
        <v>#N/A</v>
      </c>
      <c r="K5191" s="57" t="e">
        <f aca="false">INDEX(lava,MATCH(B5191,SumMonths,0),2)</f>
        <v>#N/A</v>
      </c>
      <c r="Y5191" s="171"/>
    </row>
    <row r="5192" customFormat="false" ht="12.75" hidden="false" customHeight="false" outlineLevel="0" collapsed="false">
      <c r="A5192" s="57" t="e">
        <f aca="false">INDEX(BucketTable,MATCH(B5192,SumMonths,0),1)</f>
        <v>#N/A</v>
      </c>
      <c r="K5192" s="57" t="e">
        <f aca="false">INDEX(lava,MATCH(B5192,SumMonths,0),2)</f>
        <v>#N/A</v>
      </c>
      <c r="Y5192" s="171"/>
    </row>
    <row r="5193" customFormat="false" ht="12.75" hidden="false" customHeight="false" outlineLevel="0" collapsed="false">
      <c r="A5193" s="57" t="e">
        <f aca="false">INDEX(BucketTable,MATCH(B5193,SumMonths,0),1)</f>
        <v>#N/A</v>
      </c>
      <c r="K5193" s="57" t="e">
        <f aca="false">INDEX(lava,MATCH(B5193,SumMonths,0),2)</f>
        <v>#N/A</v>
      </c>
      <c r="Y5193" s="171"/>
    </row>
    <row r="5194" customFormat="false" ht="12.75" hidden="false" customHeight="false" outlineLevel="0" collapsed="false">
      <c r="A5194" s="57" t="e">
        <f aca="false">INDEX(BucketTable,MATCH(B5194,SumMonths,0),1)</f>
        <v>#N/A</v>
      </c>
      <c r="K5194" s="57" t="e">
        <f aca="false">INDEX(lava,MATCH(B5194,SumMonths,0),2)</f>
        <v>#N/A</v>
      </c>
      <c r="Y5194" s="171"/>
    </row>
    <row r="5195" customFormat="false" ht="12.75" hidden="false" customHeight="false" outlineLevel="0" collapsed="false">
      <c r="A5195" s="57" t="e">
        <f aca="false">INDEX(BucketTable,MATCH(B5195,SumMonths,0),1)</f>
        <v>#N/A</v>
      </c>
      <c r="K5195" s="57" t="e">
        <f aca="false">INDEX(lava,MATCH(B5195,SumMonths,0),2)</f>
        <v>#N/A</v>
      </c>
      <c r="Y5195" s="171"/>
    </row>
    <row r="5196" customFormat="false" ht="12.75" hidden="false" customHeight="false" outlineLevel="0" collapsed="false">
      <c r="A5196" s="57" t="e">
        <f aca="false">INDEX(BucketTable,MATCH(B5196,SumMonths,0),1)</f>
        <v>#N/A</v>
      </c>
      <c r="K5196" s="57" t="e">
        <f aca="false">INDEX(lava,MATCH(B5196,SumMonths,0),2)</f>
        <v>#N/A</v>
      </c>
      <c r="Y5196" s="171"/>
    </row>
    <row r="5197" customFormat="false" ht="12.75" hidden="false" customHeight="false" outlineLevel="0" collapsed="false">
      <c r="A5197" s="57" t="e">
        <f aca="false">INDEX(BucketTable,MATCH(B5197,SumMonths,0),1)</f>
        <v>#N/A</v>
      </c>
      <c r="K5197" s="57" t="e">
        <f aca="false">INDEX(lava,MATCH(B5197,SumMonths,0),2)</f>
        <v>#N/A</v>
      </c>
      <c r="Y5197" s="171"/>
    </row>
    <row r="5198" customFormat="false" ht="12.75" hidden="false" customHeight="false" outlineLevel="0" collapsed="false">
      <c r="A5198" s="57" t="e">
        <f aca="false">INDEX(BucketTable,MATCH(B5198,SumMonths,0),1)</f>
        <v>#N/A</v>
      </c>
      <c r="K5198" s="57" t="e">
        <f aca="false">INDEX(lava,MATCH(B5198,SumMonths,0),2)</f>
        <v>#N/A</v>
      </c>
      <c r="Y5198" s="171"/>
    </row>
    <row r="5199" customFormat="false" ht="12.75" hidden="false" customHeight="false" outlineLevel="0" collapsed="false">
      <c r="A5199" s="57" t="e">
        <f aca="false">INDEX(BucketTable,MATCH(B5199,SumMonths,0),1)</f>
        <v>#N/A</v>
      </c>
      <c r="K5199" s="57" t="e">
        <f aca="false">INDEX(lava,MATCH(B5199,SumMonths,0),2)</f>
        <v>#N/A</v>
      </c>
      <c r="Y5199" s="171"/>
    </row>
    <row r="5200" customFormat="false" ht="12.75" hidden="false" customHeight="false" outlineLevel="0" collapsed="false">
      <c r="A5200" s="57" t="e">
        <f aca="false">INDEX(BucketTable,MATCH(B5200,SumMonths,0),1)</f>
        <v>#N/A</v>
      </c>
      <c r="K5200" s="57" t="e">
        <f aca="false">INDEX(lava,MATCH(B5200,SumMonths,0),2)</f>
        <v>#N/A</v>
      </c>
      <c r="Y5200" s="171"/>
    </row>
    <row r="5201" customFormat="false" ht="12.75" hidden="false" customHeight="false" outlineLevel="0" collapsed="false">
      <c r="A5201" s="57" t="e">
        <f aca="false">INDEX(BucketTable,MATCH(B5201,SumMonths,0),1)</f>
        <v>#N/A</v>
      </c>
      <c r="K5201" s="57" t="e">
        <f aca="false">INDEX(lava,MATCH(B5201,SumMonths,0),2)</f>
        <v>#N/A</v>
      </c>
      <c r="Y5201" s="171"/>
    </row>
    <row r="5202" customFormat="false" ht="12.75" hidden="false" customHeight="false" outlineLevel="0" collapsed="false">
      <c r="A5202" s="57" t="e">
        <f aca="false">INDEX(BucketTable,MATCH(B5202,SumMonths,0),1)</f>
        <v>#N/A</v>
      </c>
      <c r="K5202" s="57" t="e">
        <f aca="false">INDEX(lava,MATCH(B5202,SumMonths,0),2)</f>
        <v>#N/A</v>
      </c>
      <c r="Y5202" s="171"/>
    </row>
    <row r="5203" customFormat="false" ht="12.75" hidden="false" customHeight="false" outlineLevel="0" collapsed="false">
      <c r="A5203" s="57" t="e">
        <f aca="false">INDEX(BucketTable,MATCH(B5203,SumMonths,0),1)</f>
        <v>#N/A</v>
      </c>
      <c r="K5203" s="57" t="e">
        <f aca="false">INDEX(lava,MATCH(B5203,SumMonths,0),2)</f>
        <v>#N/A</v>
      </c>
      <c r="Y5203" s="171"/>
    </row>
    <row r="5204" customFormat="false" ht="12.75" hidden="false" customHeight="false" outlineLevel="0" collapsed="false">
      <c r="A5204" s="57" t="e">
        <f aca="false">INDEX(BucketTable,MATCH(B5204,SumMonths,0),1)</f>
        <v>#N/A</v>
      </c>
      <c r="K5204" s="57" t="e">
        <f aca="false">INDEX(lava,MATCH(B5204,SumMonths,0),2)</f>
        <v>#N/A</v>
      </c>
      <c r="Y5204" s="171"/>
    </row>
    <row r="5205" customFormat="false" ht="12.75" hidden="false" customHeight="false" outlineLevel="0" collapsed="false">
      <c r="A5205" s="57" t="e">
        <f aca="false">INDEX(BucketTable,MATCH(B5205,SumMonths,0),1)</f>
        <v>#N/A</v>
      </c>
      <c r="K5205" s="57" t="e">
        <f aca="false">INDEX(lava,MATCH(B5205,SumMonths,0),2)</f>
        <v>#N/A</v>
      </c>
      <c r="Y5205" s="171"/>
    </row>
    <row r="5206" customFormat="false" ht="12.75" hidden="false" customHeight="false" outlineLevel="0" collapsed="false">
      <c r="A5206" s="57" t="e">
        <f aca="false">INDEX(BucketTable,MATCH(B5206,SumMonths,0),1)</f>
        <v>#N/A</v>
      </c>
      <c r="K5206" s="57" t="e">
        <f aca="false">INDEX(lava,MATCH(B5206,SumMonths,0),2)</f>
        <v>#N/A</v>
      </c>
      <c r="Y5206" s="171"/>
    </row>
    <row r="5207" customFormat="false" ht="12.75" hidden="false" customHeight="false" outlineLevel="0" collapsed="false">
      <c r="A5207" s="57" t="e">
        <f aca="false">INDEX(BucketTable,MATCH(B5207,SumMonths,0),1)</f>
        <v>#N/A</v>
      </c>
      <c r="K5207" s="57" t="e">
        <f aca="false">INDEX(lava,MATCH(B5207,SumMonths,0),2)</f>
        <v>#N/A</v>
      </c>
      <c r="Y5207" s="171"/>
    </row>
    <row r="5208" customFormat="false" ht="12.75" hidden="false" customHeight="false" outlineLevel="0" collapsed="false">
      <c r="A5208" s="57" t="e">
        <f aca="false">INDEX(BucketTable,MATCH(B5208,SumMonths,0),1)</f>
        <v>#N/A</v>
      </c>
      <c r="K5208" s="57" t="e">
        <f aca="false">INDEX(lava,MATCH(B5208,SumMonths,0),2)</f>
        <v>#N/A</v>
      </c>
      <c r="Y5208" s="171"/>
    </row>
    <row r="5209" customFormat="false" ht="12.75" hidden="false" customHeight="false" outlineLevel="0" collapsed="false">
      <c r="A5209" s="57" t="e">
        <f aca="false">INDEX(BucketTable,MATCH(B5209,SumMonths,0),1)</f>
        <v>#N/A</v>
      </c>
      <c r="K5209" s="57" t="e">
        <f aca="false">INDEX(lava,MATCH(B5209,SumMonths,0),2)</f>
        <v>#N/A</v>
      </c>
      <c r="Y5209" s="171"/>
    </row>
    <row r="5210" customFormat="false" ht="12.75" hidden="false" customHeight="false" outlineLevel="0" collapsed="false">
      <c r="A5210" s="57" t="e">
        <f aca="false">INDEX(BucketTable,MATCH(B5210,SumMonths,0),1)</f>
        <v>#N/A</v>
      </c>
      <c r="K5210" s="57" t="e">
        <f aca="false">INDEX(lava,MATCH(B5210,SumMonths,0),2)</f>
        <v>#N/A</v>
      </c>
      <c r="Y5210" s="171"/>
    </row>
    <row r="5211" customFormat="false" ht="12.75" hidden="false" customHeight="false" outlineLevel="0" collapsed="false">
      <c r="A5211" s="57" t="e">
        <f aca="false">INDEX(BucketTable,MATCH(B5211,SumMonths,0),1)</f>
        <v>#N/A</v>
      </c>
      <c r="K5211" s="57" t="e">
        <f aca="false">INDEX(lava,MATCH(B5211,SumMonths,0),2)</f>
        <v>#N/A</v>
      </c>
      <c r="Y5211" s="171"/>
    </row>
    <row r="5212" customFormat="false" ht="12.75" hidden="false" customHeight="false" outlineLevel="0" collapsed="false">
      <c r="A5212" s="57" t="e">
        <f aca="false">INDEX(BucketTable,MATCH(B5212,SumMonths,0),1)</f>
        <v>#N/A</v>
      </c>
      <c r="K5212" s="57" t="e">
        <f aca="false">INDEX(lava,MATCH(B5212,SumMonths,0),2)</f>
        <v>#N/A</v>
      </c>
      <c r="Y5212" s="171"/>
    </row>
    <row r="5213" customFormat="false" ht="12.75" hidden="false" customHeight="false" outlineLevel="0" collapsed="false">
      <c r="A5213" s="57" t="e">
        <f aca="false">INDEX(BucketTable,MATCH(B5213,SumMonths,0),1)</f>
        <v>#N/A</v>
      </c>
      <c r="K5213" s="57" t="e">
        <f aca="false">INDEX(lava,MATCH(B5213,SumMonths,0),2)</f>
        <v>#N/A</v>
      </c>
      <c r="Y5213" s="171"/>
    </row>
    <row r="5214" customFormat="false" ht="12.75" hidden="false" customHeight="false" outlineLevel="0" collapsed="false">
      <c r="A5214" s="57" t="e">
        <f aca="false">INDEX(BucketTable,MATCH(B5214,SumMonths,0),1)</f>
        <v>#N/A</v>
      </c>
      <c r="K5214" s="57" t="e">
        <f aca="false">INDEX(lava,MATCH(B5214,SumMonths,0),2)</f>
        <v>#N/A</v>
      </c>
      <c r="Y5214" s="171"/>
    </row>
    <row r="5215" customFormat="false" ht="12.75" hidden="false" customHeight="false" outlineLevel="0" collapsed="false">
      <c r="A5215" s="57" t="e">
        <f aca="false">INDEX(BucketTable,MATCH(B5215,SumMonths,0),1)</f>
        <v>#N/A</v>
      </c>
      <c r="K5215" s="57" t="e">
        <f aca="false">INDEX(lava,MATCH(B5215,SumMonths,0),2)</f>
        <v>#N/A</v>
      </c>
      <c r="Y5215" s="171"/>
    </row>
    <row r="5216" customFormat="false" ht="12.75" hidden="false" customHeight="false" outlineLevel="0" collapsed="false">
      <c r="A5216" s="57" t="e">
        <f aca="false">INDEX(BucketTable,MATCH(B5216,SumMonths,0),1)</f>
        <v>#N/A</v>
      </c>
      <c r="K5216" s="57" t="e">
        <f aca="false">INDEX(lava,MATCH(B5216,SumMonths,0),2)</f>
        <v>#N/A</v>
      </c>
      <c r="Y5216" s="171"/>
    </row>
    <row r="5217" customFormat="false" ht="12.75" hidden="false" customHeight="false" outlineLevel="0" collapsed="false">
      <c r="A5217" s="57" t="e">
        <f aca="false">INDEX(BucketTable,MATCH(B5217,SumMonths,0),1)</f>
        <v>#N/A</v>
      </c>
      <c r="K5217" s="57" t="e">
        <f aca="false">INDEX(lava,MATCH(B5217,SumMonths,0),2)</f>
        <v>#N/A</v>
      </c>
      <c r="Y5217" s="171"/>
    </row>
    <row r="5218" customFormat="false" ht="12.75" hidden="false" customHeight="false" outlineLevel="0" collapsed="false">
      <c r="A5218" s="57" t="e">
        <f aca="false">INDEX(BucketTable,MATCH(B5218,SumMonths,0),1)</f>
        <v>#N/A</v>
      </c>
      <c r="K5218" s="57" t="e">
        <f aca="false">INDEX(lava,MATCH(B5218,SumMonths,0),2)</f>
        <v>#N/A</v>
      </c>
      <c r="Y5218" s="171"/>
    </row>
    <row r="5219" customFormat="false" ht="12.75" hidden="false" customHeight="false" outlineLevel="0" collapsed="false">
      <c r="A5219" s="57" t="e">
        <f aca="false">INDEX(BucketTable,MATCH(B5219,SumMonths,0),1)</f>
        <v>#N/A</v>
      </c>
      <c r="K5219" s="57" t="e">
        <f aca="false">INDEX(lava,MATCH(B5219,SumMonths,0),2)</f>
        <v>#N/A</v>
      </c>
      <c r="Y5219" s="171"/>
    </row>
    <row r="5220" customFormat="false" ht="12.75" hidden="false" customHeight="false" outlineLevel="0" collapsed="false">
      <c r="A5220" s="57" t="e">
        <f aca="false">INDEX(BucketTable,MATCH(B5220,SumMonths,0),1)</f>
        <v>#N/A</v>
      </c>
      <c r="K5220" s="57" t="e">
        <f aca="false">INDEX(lava,MATCH(B5220,SumMonths,0),2)</f>
        <v>#N/A</v>
      </c>
      <c r="Y5220" s="171"/>
    </row>
    <row r="5221" customFormat="false" ht="12.75" hidden="false" customHeight="false" outlineLevel="0" collapsed="false">
      <c r="A5221" s="57" t="e">
        <f aca="false">INDEX(BucketTable,MATCH(B5221,SumMonths,0),1)</f>
        <v>#N/A</v>
      </c>
      <c r="K5221" s="57" t="e">
        <f aca="false">INDEX(lava,MATCH(B5221,SumMonths,0),2)</f>
        <v>#N/A</v>
      </c>
      <c r="Y5221" s="171"/>
    </row>
    <row r="5222" customFormat="false" ht="12.75" hidden="false" customHeight="false" outlineLevel="0" collapsed="false">
      <c r="A5222" s="57" t="e">
        <f aca="false">INDEX(BucketTable,MATCH(B5222,SumMonths,0),1)</f>
        <v>#N/A</v>
      </c>
      <c r="K5222" s="57" t="e">
        <f aca="false">INDEX(lava,MATCH(B5222,SumMonths,0),2)</f>
        <v>#N/A</v>
      </c>
      <c r="Y5222" s="171"/>
    </row>
    <row r="5223" customFormat="false" ht="12.75" hidden="false" customHeight="false" outlineLevel="0" collapsed="false">
      <c r="A5223" s="57" t="e">
        <f aca="false">INDEX(BucketTable,MATCH(B5223,SumMonths,0),1)</f>
        <v>#N/A</v>
      </c>
      <c r="K5223" s="57" t="e">
        <f aca="false">INDEX(lava,MATCH(B5223,SumMonths,0),2)</f>
        <v>#N/A</v>
      </c>
      <c r="Y5223" s="171"/>
    </row>
    <row r="5224" customFormat="false" ht="12.75" hidden="false" customHeight="false" outlineLevel="0" collapsed="false">
      <c r="A5224" s="57" t="e">
        <f aca="false">INDEX(BucketTable,MATCH(B5224,SumMonths,0),1)</f>
        <v>#N/A</v>
      </c>
      <c r="K5224" s="57" t="e">
        <f aca="false">INDEX(lava,MATCH(B5224,SumMonths,0),2)</f>
        <v>#N/A</v>
      </c>
      <c r="Y5224" s="171"/>
    </row>
    <row r="5225" customFormat="false" ht="12.75" hidden="false" customHeight="false" outlineLevel="0" collapsed="false">
      <c r="A5225" s="57" t="e">
        <f aca="false">INDEX(BucketTable,MATCH(B5225,SumMonths,0),1)</f>
        <v>#N/A</v>
      </c>
      <c r="K5225" s="57" t="e">
        <f aca="false">INDEX(lava,MATCH(B5225,SumMonths,0),2)</f>
        <v>#N/A</v>
      </c>
      <c r="Y5225" s="171"/>
    </row>
    <row r="5226" customFormat="false" ht="12.75" hidden="false" customHeight="false" outlineLevel="0" collapsed="false">
      <c r="A5226" s="57" t="e">
        <f aca="false">INDEX(BucketTable,MATCH(B5226,SumMonths,0),1)</f>
        <v>#N/A</v>
      </c>
      <c r="K5226" s="57" t="e">
        <f aca="false">INDEX(lava,MATCH(B5226,SumMonths,0),2)</f>
        <v>#N/A</v>
      </c>
      <c r="Y5226" s="171"/>
    </row>
    <row r="5227" customFormat="false" ht="12.75" hidden="false" customHeight="false" outlineLevel="0" collapsed="false">
      <c r="A5227" s="57" t="e">
        <f aca="false">INDEX(BucketTable,MATCH(B5227,SumMonths,0),1)</f>
        <v>#N/A</v>
      </c>
      <c r="K5227" s="57" t="e">
        <f aca="false">INDEX(lava,MATCH(B5227,SumMonths,0),2)</f>
        <v>#N/A</v>
      </c>
      <c r="Y5227" s="171"/>
    </row>
    <row r="5228" customFormat="false" ht="12.75" hidden="false" customHeight="false" outlineLevel="0" collapsed="false">
      <c r="A5228" s="57" t="e">
        <f aca="false">INDEX(BucketTable,MATCH(B5228,SumMonths,0),1)</f>
        <v>#N/A</v>
      </c>
      <c r="K5228" s="57" t="e">
        <f aca="false">INDEX(lava,MATCH(B5228,SumMonths,0),2)</f>
        <v>#N/A</v>
      </c>
      <c r="Y5228" s="171"/>
    </row>
    <row r="5229" customFormat="false" ht="12.75" hidden="false" customHeight="false" outlineLevel="0" collapsed="false">
      <c r="A5229" s="57" t="e">
        <f aca="false">INDEX(BucketTable,MATCH(B5229,SumMonths,0),1)</f>
        <v>#N/A</v>
      </c>
      <c r="K5229" s="57" t="e">
        <f aca="false">INDEX(lava,MATCH(B5229,SumMonths,0),2)</f>
        <v>#N/A</v>
      </c>
      <c r="Y5229" s="171"/>
    </row>
    <row r="5230" customFormat="false" ht="12.75" hidden="false" customHeight="false" outlineLevel="0" collapsed="false">
      <c r="A5230" s="57" t="e">
        <f aca="false">INDEX(BucketTable,MATCH(B5230,SumMonths,0),1)</f>
        <v>#N/A</v>
      </c>
      <c r="K5230" s="57" t="e">
        <f aca="false">INDEX(lava,MATCH(B5230,SumMonths,0),2)</f>
        <v>#N/A</v>
      </c>
      <c r="Y5230" s="171"/>
    </row>
    <row r="5231" customFormat="false" ht="12.75" hidden="false" customHeight="false" outlineLevel="0" collapsed="false">
      <c r="A5231" s="57" t="e">
        <f aca="false">INDEX(BucketTable,MATCH(B5231,SumMonths,0),1)</f>
        <v>#N/A</v>
      </c>
      <c r="K5231" s="57" t="e">
        <f aca="false">INDEX(lava,MATCH(B5231,SumMonths,0),2)</f>
        <v>#N/A</v>
      </c>
      <c r="Y5231" s="171"/>
    </row>
    <row r="5232" customFormat="false" ht="12.75" hidden="false" customHeight="false" outlineLevel="0" collapsed="false">
      <c r="A5232" s="57" t="e">
        <f aca="false">INDEX(BucketTable,MATCH(B5232,SumMonths,0),1)</f>
        <v>#N/A</v>
      </c>
      <c r="K5232" s="57" t="e">
        <f aca="false">INDEX(lava,MATCH(B5232,SumMonths,0),2)</f>
        <v>#N/A</v>
      </c>
      <c r="Y5232" s="171"/>
    </row>
    <row r="5233" customFormat="false" ht="12.75" hidden="false" customHeight="false" outlineLevel="0" collapsed="false">
      <c r="A5233" s="57" t="e">
        <f aca="false">INDEX(BucketTable,MATCH(B5233,SumMonths,0),1)</f>
        <v>#N/A</v>
      </c>
      <c r="K5233" s="57" t="e">
        <f aca="false">INDEX(lava,MATCH(B5233,SumMonths,0),2)</f>
        <v>#N/A</v>
      </c>
      <c r="Y5233" s="171"/>
    </row>
    <row r="5234" customFormat="false" ht="12.75" hidden="false" customHeight="false" outlineLevel="0" collapsed="false">
      <c r="A5234" s="57" t="e">
        <f aca="false">INDEX(BucketTable,MATCH(B5234,SumMonths,0),1)</f>
        <v>#N/A</v>
      </c>
      <c r="K5234" s="57" t="e">
        <f aca="false">INDEX(lava,MATCH(B5234,SumMonths,0),2)</f>
        <v>#N/A</v>
      </c>
      <c r="Y5234" s="171"/>
    </row>
    <row r="5235" customFormat="false" ht="12.75" hidden="false" customHeight="false" outlineLevel="0" collapsed="false">
      <c r="A5235" s="57" t="e">
        <f aca="false">INDEX(BucketTable,MATCH(B5235,SumMonths,0),1)</f>
        <v>#N/A</v>
      </c>
      <c r="K5235" s="57" t="e">
        <f aca="false">INDEX(lava,MATCH(B5235,SumMonths,0),2)</f>
        <v>#N/A</v>
      </c>
      <c r="Y5235" s="171"/>
    </row>
    <row r="5236" customFormat="false" ht="12.75" hidden="false" customHeight="false" outlineLevel="0" collapsed="false">
      <c r="A5236" s="57" t="e">
        <f aca="false">INDEX(BucketTable,MATCH(B5236,SumMonths,0),1)</f>
        <v>#N/A</v>
      </c>
      <c r="K5236" s="57" t="e">
        <f aca="false">INDEX(lava,MATCH(B5236,SumMonths,0),2)</f>
        <v>#N/A</v>
      </c>
      <c r="Y5236" s="171"/>
    </row>
    <row r="5237" customFormat="false" ht="12.75" hidden="false" customHeight="false" outlineLevel="0" collapsed="false">
      <c r="A5237" s="57" t="e">
        <f aca="false">INDEX(BucketTable,MATCH(B5237,SumMonths,0),1)</f>
        <v>#N/A</v>
      </c>
      <c r="K5237" s="57" t="e">
        <f aca="false">INDEX(lava,MATCH(B5237,SumMonths,0),2)</f>
        <v>#N/A</v>
      </c>
      <c r="Y5237" s="171"/>
    </row>
    <row r="5238" customFormat="false" ht="12.75" hidden="false" customHeight="false" outlineLevel="0" collapsed="false">
      <c r="A5238" s="57" t="e">
        <f aca="false">INDEX(BucketTable,MATCH(B5238,SumMonths,0),1)</f>
        <v>#N/A</v>
      </c>
      <c r="K5238" s="57" t="e">
        <f aca="false">INDEX(lava,MATCH(B5238,SumMonths,0),2)</f>
        <v>#N/A</v>
      </c>
      <c r="Y5238" s="171"/>
    </row>
    <row r="5239" customFormat="false" ht="12.75" hidden="false" customHeight="false" outlineLevel="0" collapsed="false">
      <c r="A5239" s="57" t="e">
        <f aca="false">INDEX(BucketTable,MATCH(B5239,SumMonths,0),1)</f>
        <v>#N/A</v>
      </c>
      <c r="K5239" s="57" t="e">
        <f aca="false">INDEX(lava,MATCH(B5239,SumMonths,0),2)</f>
        <v>#N/A</v>
      </c>
      <c r="Y5239" s="171"/>
    </row>
    <row r="5240" customFormat="false" ht="12.75" hidden="false" customHeight="false" outlineLevel="0" collapsed="false">
      <c r="A5240" s="57" t="e">
        <f aca="false">INDEX(BucketTable,MATCH(B5240,SumMonths,0),1)</f>
        <v>#N/A</v>
      </c>
      <c r="K5240" s="57" t="e">
        <f aca="false">INDEX(lava,MATCH(B5240,SumMonths,0),2)</f>
        <v>#N/A</v>
      </c>
      <c r="Y5240" s="171"/>
    </row>
    <row r="5241" customFormat="false" ht="12.75" hidden="false" customHeight="false" outlineLevel="0" collapsed="false">
      <c r="A5241" s="57" t="e">
        <f aca="false">INDEX(BucketTable,MATCH(B5241,SumMonths,0),1)</f>
        <v>#N/A</v>
      </c>
      <c r="K5241" s="57" t="e">
        <f aca="false">INDEX(lava,MATCH(B5241,SumMonths,0),2)</f>
        <v>#N/A</v>
      </c>
      <c r="Y5241" s="171"/>
    </row>
    <row r="5242" customFormat="false" ht="12.75" hidden="false" customHeight="false" outlineLevel="0" collapsed="false">
      <c r="A5242" s="57" t="e">
        <f aca="false">INDEX(BucketTable,MATCH(B5242,SumMonths,0),1)</f>
        <v>#N/A</v>
      </c>
      <c r="K5242" s="57" t="e">
        <f aca="false">INDEX(lava,MATCH(B5242,SumMonths,0),2)</f>
        <v>#N/A</v>
      </c>
      <c r="Y5242" s="171"/>
    </row>
    <row r="5243" customFormat="false" ht="12.75" hidden="false" customHeight="false" outlineLevel="0" collapsed="false">
      <c r="A5243" s="57" t="e">
        <f aca="false">INDEX(BucketTable,MATCH(B5243,SumMonths,0),1)</f>
        <v>#N/A</v>
      </c>
      <c r="K5243" s="57" t="e">
        <f aca="false">INDEX(lava,MATCH(B5243,SumMonths,0),2)</f>
        <v>#N/A</v>
      </c>
      <c r="Y5243" s="171"/>
    </row>
    <row r="5244" customFormat="false" ht="12.75" hidden="false" customHeight="false" outlineLevel="0" collapsed="false">
      <c r="A5244" s="57" t="e">
        <f aca="false">INDEX(BucketTable,MATCH(B5244,SumMonths,0),1)</f>
        <v>#N/A</v>
      </c>
      <c r="K5244" s="57" t="e">
        <f aca="false">INDEX(lava,MATCH(B5244,SumMonths,0),2)</f>
        <v>#N/A</v>
      </c>
      <c r="Y5244" s="171"/>
    </row>
    <row r="5245" customFormat="false" ht="12.75" hidden="false" customHeight="false" outlineLevel="0" collapsed="false">
      <c r="A5245" s="57" t="e">
        <f aca="false">INDEX(BucketTable,MATCH(B5245,SumMonths,0),1)</f>
        <v>#N/A</v>
      </c>
      <c r="K5245" s="57" t="e">
        <f aca="false">INDEX(lava,MATCH(B5245,SumMonths,0),2)</f>
        <v>#N/A</v>
      </c>
      <c r="Y5245" s="171"/>
    </row>
    <row r="5246" customFormat="false" ht="12.75" hidden="false" customHeight="false" outlineLevel="0" collapsed="false">
      <c r="A5246" s="57" t="e">
        <f aca="false">INDEX(BucketTable,MATCH(B5246,SumMonths,0),1)</f>
        <v>#N/A</v>
      </c>
      <c r="K5246" s="57" t="e">
        <f aca="false">INDEX(lava,MATCH(B5246,SumMonths,0),2)</f>
        <v>#N/A</v>
      </c>
      <c r="Y5246" s="171"/>
    </row>
    <row r="5247" customFormat="false" ht="12.75" hidden="false" customHeight="false" outlineLevel="0" collapsed="false">
      <c r="A5247" s="57" t="e">
        <f aca="false">INDEX(BucketTable,MATCH(B5247,SumMonths,0),1)</f>
        <v>#N/A</v>
      </c>
      <c r="K5247" s="57" t="e">
        <f aca="false">INDEX(lava,MATCH(B5247,SumMonths,0),2)</f>
        <v>#N/A</v>
      </c>
      <c r="Y5247" s="171"/>
    </row>
    <row r="5248" customFormat="false" ht="12.75" hidden="false" customHeight="false" outlineLevel="0" collapsed="false">
      <c r="A5248" s="57" t="e">
        <f aca="false">INDEX(BucketTable,MATCH(B5248,SumMonths,0),1)</f>
        <v>#N/A</v>
      </c>
      <c r="K5248" s="57" t="e">
        <f aca="false">INDEX(lava,MATCH(B5248,SumMonths,0),2)</f>
        <v>#N/A</v>
      </c>
      <c r="Y5248" s="171"/>
    </row>
    <row r="5249" customFormat="false" ht="12.75" hidden="false" customHeight="false" outlineLevel="0" collapsed="false">
      <c r="A5249" s="57" t="e">
        <f aca="false">INDEX(BucketTable,MATCH(B5249,SumMonths,0),1)</f>
        <v>#N/A</v>
      </c>
      <c r="K5249" s="57" t="e">
        <f aca="false">INDEX(lava,MATCH(B5249,SumMonths,0),2)</f>
        <v>#N/A</v>
      </c>
      <c r="Y5249" s="171"/>
    </row>
    <row r="5250" customFormat="false" ht="12.75" hidden="false" customHeight="false" outlineLevel="0" collapsed="false">
      <c r="A5250" s="57" t="e">
        <f aca="false">INDEX(BucketTable,MATCH(B5250,SumMonths,0),1)</f>
        <v>#N/A</v>
      </c>
      <c r="K5250" s="57" t="e">
        <f aca="false">INDEX(lava,MATCH(B5250,SumMonths,0),2)</f>
        <v>#N/A</v>
      </c>
      <c r="Y5250" s="171"/>
    </row>
    <row r="5251" customFormat="false" ht="12.75" hidden="false" customHeight="false" outlineLevel="0" collapsed="false">
      <c r="A5251" s="57" t="e">
        <f aca="false">INDEX(BucketTable,MATCH(B5251,SumMonths,0),1)</f>
        <v>#N/A</v>
      </c>
      <c r="K5251" s="57" t="e">
        <f aca="false">INDEX(lava,MATCH(B5251,SumMonths,0),2)</f>
        <v>#N/A</v>
      </c>
      <c r="Y5251" s="171"/>
    </row>
    <row r="5252" customFormat="false" ht="12.75" hidden="false" customHeight="false" outlineLevel="0" collapsed="false">
      <c r="A5252" s="57" t="e">
        <f aca="false">INDEX(BucketTable,MATCH(B5252,SumMonths,0),1)</f>
        <v>#N/A</v>
      </c>
      <c r="K5252" s="57" t="e">
        <f aca="false">INDEX(lava,MATCH(B5252,SumMonths,0),2)</f>
        <v>#N/A</v>
      </c>
      <c r="Y5252" s="171"/>
    </row>
    <row r="5253" customFormat="false" ht="12.75" hidden="false" customHeight="false" outlineLevel="0" collapsed="false">
      <c r="A5253" s="57" t="e">
        <f aca="false">INDEX(BucketTable,MATCH(B5253,SumMonths,0),1)</f>
        <v>#N/A</v>
      </c>
      <c r="K5253" s="57" t="e">
        <f aca="false">INDEX(lava,MATCH(B5253,SumMonths,0),2)</f>
        <v>#N/A</v>
      </c>
      <c r="Y5253" s="171"/>
    </row>
    <row r="5254" customFormat="false" ht="12.75" hidden="false" customHeight="false" outlineLevel="0" collapsed="false">
      <c r="A5254" s="57" t="e">
        <f aca="false">INDEX(BucketTable,MATCH(B5254,SumMonths,0),1)</f>
        <v>#N/A</v>
      </c>
      <c r="K5254" s="57" t="e">
        <f aca="false">INDEX(lava,MATCH(B5254,SumMonths,0),2)</f>
        <v>#N/A</v>
      </c>
      <c r="Y5254" s="171"/>
    </row>
    <row r="5255" customFormat="false" ht="12.75" hidden="false" customHeight="false" outlineLevel="0" collapsed="false">
      <c r="A5255" s="57" t="e">
        <f aca="false">INDEX(BucketTable,MATCH(B5255,SumMonths,0),1)</f>
        <v>#N/A</v>
      </c>
      <c r="K5255" s="57" t="e">
        <f aca="false">INDEX(lava,MATCH(B5255,SumMonths,0),2)</f>
        <v>#N/A</v>
      </c>
      <c r="Y5255" s="171"/>
    </row>
    <row r="5256" customFormat="false" ht="12.75" hidden="false" customHeight="false" outlineLevel="0" collapsed="false">
      <c r="A5256" s="57" t="e">
        <f aca="false">INDEX(BucketTable,MATCH(B5256,SumMonths,0),1)</f>
        <v>#N/A</v>
      </c>
      <c r="K5256" s="57" t="e">
        <f aca="false">INDEX(lava,MATCH(B5256,SumMonths,0),2)</f>
        <v>#N/A</v>
      </c>
      <c r="Y5256" s="171"/>
    </row>
    <row r="5257" customFormat="false" ht="12.75" hidden="false" customHeight="false" outlineLevel="0" collapsed="false">
      <c r="A5257" s="57" t="e">
        <f aca="false">INDEX(BucketTable,MATCH(B5257,SumMonths,0),1)</f>
        <v>#N/A</v>
      </c>
      <c r="K5257" s="57" t="e">
        <f aca="false">INDEX(lava,MATCH(B5257,SumMonths,0),2)</f>
        <v>#N/A</v>
      </c>
      <c r="Y5257" s="171"/>
    </row>
    <row r="5258" customFormat="false" ht="12.75" hidden="false" customHeight="false" outlineLevel="0" collapsed="false">
      <c r="A5258" s="57" t="e">
        <f aca="false">INDEX(BucketTable,MATCH(B5258,SumMonths,0),1)</f>
        <v>#N/A</v>
      </c>
      <c r="K5258" s="57" t="e">
        <f aca="false">INDEX(lava,MATCH(B5258,SumMonths,0),2)</f>
        <v>#N/A</v>
      </c>
      <c r="Y5258" s="171"/>
    </row>
    <row r="5259" customFormat="false" ht="12.75" hidden="false" customHeight="false" outlineLevel="0" collapsed="false">
      <c r="A5259" s="57" t="e">
        <f aca="false">INDEX(BucketTable,MATCH(B5259,SumMonths,0),1)</f>
        <v>#N/A</v>
      </c>
      <c r="K5259" s="57" t="e">
        <f aca="false">INDEX(lava,MATCH(B5259,SumMonths,0),2)</f>
        <v>#N/A</v>
      </c>
      <c r="Y5259" s="171"/>
    </row>
    <row r="5260" customFormat="false" ht="12.75" hidden="false" customHeight="false" outlineLevel="0" collapsed="false">
      <c r="A5260" s="57" t="e">
        <f aca="false">INDEX(BucketTable,MATCH(B5260,SumMonths,0),1)</f>
        <v>#N/A</v>
      </c>
      <c r="K5260" s="57" t="e">
        <f aca="false">INDEX(lava,MATCH(B5260,SumMonths,0),2)</f>
        <v>#N/A</v>
      </c>
      <c r="Y5260" s="171"/>
    </row>
    <row r="5261" customFormat="false" ht="12.75" hidden="false" customHeight="false" outlineLevel="0" collapsed="false">
      <c r="A5261" s="57" t="e">
        <f aca="false">INDEX(BucketTable,MATCH(B5261,SumMonths,0),1)</f>
        <v>#N/A</v>
      </c>
      <c r="K5261" s="57" t="e">
        <f aca="false">INDEX(lava,MATCH(B5261,SumMonths,0),2)</f>
        <v>#N/A</v>
      </c>
      <c r="Y5261" s="171"/>
    </row>
    <row r="5262" customFormat="false" ht="12.75" hidden="false" customHeight="false" outlineLevel="0" collapsed="false">
      <c r="A5262" s="57" t="e">
        <f aca="false">INDEX(BucketTable,MATCH(B5262,SumMonths,0),1)</f>
        <v>#N/A</v>
      </c>
      <c r="K5262" s="57" t="e">
        <f aca="false">INDEX(lava,MATCH(B5262,SumMonths,0),2)</f>
        <v>#N/A</v>
      </c>
      <c r="Y5262" s="171"/>
    </row>
    <row r="5263" customFormat="false" ht="12.75" hidden="false" customHeight="false" outlineLevel="0" collapsed="false">
      <c r="A5263" s="57" t="e">
        <f aca="false">INDEX(BucketTable,MATCH(B5263,SumMonths,0),1)</f>
        <v>#N/A</v>
      </c>
      <c r="K5263" s="57" t="e">
        <f aca="false">INDEX(lava,MATCH(B5263,SumMonths,0),2)</f>
        <v>#N/A</v>
      </c>
      <c r="Y5263" s="171"/>
    </row>
    <row r="5264" customFormat="false" ht="12.75" hidden="false" customHeight="false" outlineLevel="0" collapsed="false">
      <c r="A5264" s="57" t="e">
        <f aca="false">INDEX(BucketTable,MATCH(B5264,SumMonths,0),1)</f>
        <v>#N/A</v>
      </c>
      <c r="K5264" s="57" t="e">
        <f aca="false">INDEX(lava,MATCH(B5264,SumMonths,0),2)</f>
        <v>#N/A</v>
      </c>
      <c r="Y5264" s="171"/>
    </row>
    <row r="5265" customFormat="false" ht="12.75" hidden="false" customHeight="false" outlineLevel="0" collapsed="false">
      <c r="A5265" s="57" t="e">
        <f aca="false">INDEX(BucketTable,MATCH(B5265,SumMonths,0),1)</f>
        <v>#N/A</v>
      </c>
      <c r="K5265" s="57" t="e">
        <f aca="false">INDEX(lava,MATCH(B5265,SumMonths,0),2)</f>
        <v>#N/A</v>
      </c>
      <c r="Y5265" s="171"/>
    </row>
    <row r="5266" customFormat="false" ht="12.75" hidden="false" customHeight="false" outlineLevel="0" collapsed="false">
      <c r="A5266" s="57" t="e">
        <f aca="false">INDEX(BucketTable,MATCH(B5266,SumMonths,0),1)</f>
        <v>#N/A</v>
      </c>
      <c r="K5266" s="57" t="e">
        <f aca="false">INDEX(lava,MATCH(B5266,SumMonths,0),2)</f>
        <v>#N/A</v>
      </c>
      <c r="Y5266" s="171"/>
    </row>
    <row r="5267" customFormat="false" ht="12.75" hidden="false" customHeight="false" outlineLevel="0" collapsed="false">
      <c r="A5267" s="57" t="e">
        <f aca="false">INDEX(BucketTable,MATCH(B5267,SumMonths,0),1)</f>
        <v>#N/A</v>
      </c>
      <c r="K5267" s="57" t="e">
        <f aca="false">INDEX(lava,MATCH(B5267,SumMonths,0),2)</f>
        <v>#N/A</v>
      </c>
      <c r="Y5267" s="171"/>
    </row>
    <row r="5268" customFormat="false" ht="12.75" hidden="false" customHeight="false" outlineLevel="0" collapsed="false">
      <c r="A5268" s="57" t="e">
        <f aca="false">INDEX(BucketTable,MATCH(B5268,SumMonths,0),1)</f>
        <v>#N/A</v>
      </c>
      <c r="K5268" s="57" t="e">
        <f aca="false">INDEX(lava,MATCH(B5268,SumMonths,0),2)</f>
        <v>#N/A</v>
      </c>
      <c r="Y5268" s="171"/>
    </row>
    <row r="5269" customFormat="false" ht="12.75" hidden="false" customHeight="false" outlineLevel="0" collapsed="false">
      <c r="A5269" s="57" t="e">
        <f aca="false">INDEX(BucketTable,MATCH(B5269,SumMonths,0),1)</f>
        <v>#N/A</v>
      </c>
      <c r="K5269" s="57" t="e">
        <f aca="false">INDEX(lava,MATCH(B5269,SumMonths,0),2)</f>
        <v>#N/A</v>
      </c>
      <c r="Y5269" s="171"/>
    </row>
    <row r="5270" customFormat="false" ht="12.75" hidden="false" customHeight="false" outlineLevel="0" collapsed="false">
      <c r="A5270" s="57" t="e">
        <f aca="false">INDEX(BucketTable,MATCH(B5270,SumMonths,0),1)</f>
        <v>#N/A</v>
      </c>
      <c r="K5270" s="57" t="e">
        <f aca="false">INDEX(lava,MATCH(B5270,SumMonths,0),2)</f>
        <v>#N/A</v>
      </c>
      <c r="Y5270" s="171"/>
    </row>
    <row r="5271" customFormat="false" ht="12.75" hidden="false" customHeight="false" outlineLevel="0" collapsed="false">
      <c r="A5271" s="57" t="e">
        <f aca="false">INDEX(BucketTable,MATCH(B5271,SumMonths,0),1)</f>
        <v>#N/A</v>
      </c>
      <c r="K5271" s="57" t="e">
        <f aca="false">INDEX(lava,MATCH(B5271,SumMonths,0),2)</f>
        <v>#N/A</v>
      </c>
      <c r="Y5271" s="171"/>
    </row>
    <row r="5272" customFormat="false" ht="12.75" hidden="false" customHeight="false" outlineLevel="0" collapsed="false">
      <c r="A5272" s="57" t="e">
        <f aca="false">INDEX(BucketTable,MATCH(B5272,SumMonths,0),1)</f>
        <v>#N/A</v>
      </c>
      <c r="K5272" s="57" t="e">
        <f aca="false">INDEX(lava,MATCH(B5272,SumMonths,0),2)</f>
        <v>#N/A</v>
      </c>
      <c r="Y5272" s="171"/>
    </row>
    <row r="5273" customFormat="false" ht="12.75" hidden="false" customHeight="false" outlineLevel="0" collapsed="false">
      <c r="A5273" s="57" t="e">
        <f aca="false">INDEX(BucketTable,MATCH(B5273,SumMonths,0),1)</f>
        <v>#N/A</v>
      </c>
      <c r="K5273" s="57" t="e">
        <f aca="false">INDEX(lava,MATCH(B5273,SumMonths,0),2)</f>
        <v>#N/A</v>
      </c>
      <c r="Y5273" s="171"/>
    </row>
    <row r="5274" customFormat="false" ht="12.75" hidden="false" customHeight="false" outlineLevel="0" collapsed="false">
      <c r="A5274" s="57" t="e">
        <f aca="false">INDEX(BucketTable,MATCH(B5274,SumMonths,0),1)</f>
        <v>#N/A</v>
      </c>
      <c r="K5274" s="57" t="e">
        <f aca="false">INDEX(lava,MATCH(B5274,SumMonths,0),2)</f>
        <v>#N/A</v>
      </c>
      <c r="Y5274" s="171"/>
    </row>
    <row r="5275" customFormat="false" ht="12.75" hidden="false" customHeight="false" outlineLevel="0" collapsed="false">
      <c r="A5275" s="57" t="e">
        <f aca="false">INDEX(BucketTable,MATCH(B5275,SumMonths,0),1)</f>
        <v>#N/A</v>
      </c>
      <c r="K5275" s="57" t="e">
        <f aca="false">INDEX(lava,MATCH(B5275,SumMonths,0),2)</f>
        <v>#N/A</v>
      </c>
      <c r="Y5275" s="171"/>
    </row>
    <row r="5276" customFormat="false" ht="12.75" hidden="false" customHeight="false" outlineLevel="0" collapsed="false">
      <c r="A5276" s="57" t="e">
        <f aca="false">INDEX(BucketTable,MATCH(B5276,SumMonths,0),1)</f>
        <v>#N/A</v>
      </c>
      <c r="K5276" s="57" t="e">
        <f aca="false">INDEX(lava,MATCH(B5276,SumMonths,0),2)</f>
        <v>#N/A</v>
      </c>
      <c r="Y5276" s="171"/>
    </row>
    <row r="5277" customFormat="false" ht="12.75" hidden="false" customHeight="false" outlineLevel="0" collapsed="false">
      <c r="A5277" s="57" t="e">
        <f aca="false">INDEX(BucketTable,MATCH(B5277,SumMonths,0),1)</f>
        <v>#N/A</v>
      </c>
      <c r="K5277" s="57" t="e">
        <f aca="false">INDEX(lava,MATCH(B5277,SumMonths,0),2)</f>
        <v>#N/A</v>
      </c>
      <c r="Y5277" s="171"/>
    </row>
    <row r="5278" customFormat="false" ht="12.75" hidden="false" customHeight="false" outlineLevel="0" collapsed="false">
      <c r="A5278" s="57" t="e">
        <f aca="false">INDEX(BucketTable,MATCH(B5278,SumMonths,0),1)</f>
        <v>#N/A</v>
      </c>
      <c r="K5278" s="57" t="e">
        <f aca="false">INDEX(lava,MATCH(B5278,SumMonths,0),2)</f>
        <v>#N/A</v>
      </c>
      <c r="Y5278" s="171"/>
    </row>
    <row r="5279" customFormat="false" ht="12.75" hidden="false" customHeight="false" outlineLevel="0" collapsed="false">
      <c r="A5279" s="57" t="e">
        <f aca="false">INDEX(BucketTable,MATCH(B5279,SumMonths,0),1)</f>
        <v>#N/A</v>
      </c>
      <c r="K5279" s="57" t="e">
        <f aca="false">INDEX(lava,MATCH(B5279,SumMonths,0),2)</f>
        <v>#N/A</v>
      </c>
      <c r="Y5279" s="171"/>
    </row>
    <row r="5280" customFormat="false" ht="12.75" hidden="false" customHeight="false" outlineLevel="0" collapsed="false">
      <c r="A5280" s="57" t="e">
        <f aca="false">INDEX(BucketTable,MATCH(B5280,SumMonths,0),1)</f>
        <v>#N/A</v>
      </c>
      <c r="K5280" s="57" t="e">
        <f aca="false">INDEX(lava,MATCH(B5280,SumMonths,0),2)</f>
        <v>#N/A</v>
      </c>
      <c r="Y5280" s="171"/>
    </row>
    <row r="5281" customFormat="false" ht="12.75" hidden="false" customHeight="false" outlineLevel="0" collapsed="false">
      <c r="A5281" s="57" t="e">
        <f aca="false">INDEX(BucketTable,MATCH(B5281,SumMonths,0),1)</f>
        <v>#N/A</v>
      </c>
      <c r="K5281" s="57" t="e">
        <f aca="false">INDEX(lava,MATCH(B5281,SumMonths,0),2)</f>
        <v>#N/A</v>
      </c>
      <c r="Y5281" s="171"/>
    </row>
    <row r="5282" customFormat="false" ht="12.75" hidden="false" customHeight="false" outlineLevel="0" collapsed="false">
      <c r="A5282" s="57" t="e">
        <f aca="false">INDEX(BucketTable,MATCH(B5282,SumMonths,0),1)</f>
        <v>#N/A</v>
      </c>
      <c r="K5282" s="57" t="e">
        <f aca="false">INDEX(lava,MATCH(B5282,SumMonths,0),2)</f>
        <v>#N/A</v>
      </c>
      <c r="Y5282" s="171"/>
    </row>
    <row r="5283" customFormat="false" ht="12.75" hidden="false" customHeight="false" outlineLevel="0" collapsed="false">
      <c r="A5283" s="57" t="e">
        <f aca="false">INDEX(BucketTable,MATCH(B5283,SumMonths,0),1)</f>
        <v>#N/A</v>
      </c>
      <c r="K5283" s="57" t="e">
        <f aca="false">INDEX(lava,MATCH(B5283,SumMonths,0),2)</f>
        <v>#N/A</v>
      </c>
      <c r="Y5283" s="171"/>
    </row>
    <row r="5284" customFormat="false" ht="12.75" hidden="false" customHeight="false" outlineLevel="0" collapsed="false">
      <c r="A5284" s="57" t="e">
        <f aca="false">INDEX(BucketTable,MATCH(B5284,SumMonths,0),1)</f>
        <v>#N/A</v>
      </c>
      <c r="K5284" s="57" t="e">
        <f aca="false">INDEX(lava,MATCH(B5284,SumMonths,0),2)</f>
        <v>#N/A</v>
      </c>
      <c r="Y5284" s="171"/>
    </row>
    <row r="5285" customFormat="false" ht="12.75" hidden="false" customHeight="false" outlineLevel="0" collapsed="false">
      <c r="A5285" s="57" t="e">
        <f aca="false">INDEX(BucketTable,MATCH(B5285,SumMonths,0),1)</f>
        <v>#N/A</v>
      </c>
      <c r="K5285" s="57" t="e">
        <f aca="false">INDEX(lava,MATCH(B5285,SumMonths,0),2)</f>
        <v>#N/A</v>
      </c>
      <c r="Y5285" s="171"/>
    </row>
    <row r="5286" customFormat="false" ht="12.75" hidden="false" customHeight="false" outlineLevel="0" collapsed="false">
      <c r="A5286" s="57" t="e">
        <f aca="false">INDEX(BucketTable,MATCH(B5286,SumMonths,0),1)</f>
        <v>#N/A</v>
      </c>
      <c r="K5286" s="57" t="e">
        <f aca="false">INDEX(lava,MATCH(B5286,SumMonths,0),2)</f>
        <v>#N/A</v>
      </c>
      <c r="Y5286" s="171"/>
    </row>
    <row r="5287" customFormat="false" ht="12.75" hidden="false" customHeight="false" outlineLevel="0" collapsed="false">
      <c r="A5287" s="57" t="e">
        <f aca="false">INDEX(BucketTable,MATCH(B5287,SumMonths,0),1)</f>
        <v>#N/A</v>
      </c>
      <c r="K5287" s="57" t="e">
        <f aca="false">INDEX(lava,MATCH(B5287,SumMonths,0),2)</f>
        <v>#N/A</v>
      </c>
      <c r="Y5287" s="171"/>
    </row>
    <row r="5288" customFormat="false" ht="12.75" hidden="false" customHeight="false" outlineLevel="0" collapsed="false">
      <c r="A5288" s="57" t="e">
        <f aca="false">INDEX(BucketTable,MATCH(B5288,SumMonths,0),1)</f>
        <v>#N/A</v>
      </c>
      <c r="K5288" s="57" t="e">
        <f aca="false">INDEX(lava,MATCH(B5288,SumMonths,0),2)</f>
        <v>#N/A</v>
      </c>
      <c r="Y5288" s="171"/>
    </row>
    <row r="5289" customFormat="false" ht="12.75" hidden="false" customHeight="false" outlineLevel="0" collapsed="false">
      <c r="A5289" s="57" t="e">
        <f aca="false">INDEX(BucketTable,MATCH(B5289,SumMonths,0),1)</f>
        <v>#N/A</v>
      </c>
      <c r="K5289" s="57" t="e">
        <f aca="false">INDEX(lava,MATCH(B5289,SumMonths,0),2)</f>
        <v>#N/A</v>
      </c>
      <c r="Y5289" s="171"/>
    </row>
    <row r="5290" customFormat="false" ht="12.75" hidden="false" customHeight="false" outlineLevel="0" collapsed="false">
      <c r="A5290" s="57" t="e">
        <f aca="false">INDEX(BucketTable,MATCH(B5290,SumMonths,0),1)</f>
        <v>#N/A</v>
      </c>
      <c r="K5290" s="57" t="e">
        <f aca="false">INDEX(lava,MATCH(B5290,SumMonths,0),2)</f>
        <v>#N/A</v>
      </c>
      <c r="Y5290" s="171"/>
    </row>
    <row r="5291" customFormat="false" ht="12.75" hidden="false" customHeight="false" outlineLevel="0" collapsed="false">
      <c r="A5291" s="57" t="e">
        <f aca="false">INDEX(BucketTable,MATCH(B5291,SumMonths,0),1)</f>
        <v>#N/A</v>
      </c>
      <c r="K5291" s="57" t="e">
        <f aca="false">INDEX(lava,MATCH(B5291,SumMonths,0),2)</f>
        <v>#N/A</v>
      </c>
      <c r="Y5291" s="171"/>
    </row>
    <row r="5292" customFormat="false" ht="12.75" hidden="false" customHeight="false" outlineLevel="0" collapsed="false">
      <c r="A5292" s="57" t="e">
        <f aca="false">INDEX(BucketTable,MATCH(B5292,SumMonths,0),1)</f>
        <v>#N/A</v>
      </c>
      <c r="K5292" s="57" t="e">
        <f aca="false">INDEX(lava,MATCH(B5292,SumMonths,0),2)</f>
        <v>#N/A</v>
      </c>
      <c r="Y5292" s="171"/>
    </row>
    <row r="5293" customFormat="false" ht="12.75" hidden="false" customHeight="false" outlineLevel="0" collapsed="false">
      <c r="A5293" s="57" t="e">
        <f aca="false">INDEX(BucketTable,MATCH(B5293,SumMonths,0),1)</f>
        <v>#N/A</v>
      </c>
      <c r="K5293" s="57" t="e">
        <f aca="false">INDEX(lava,MATCH(B5293,SumMonths,0),2)</f>
        <v>#N/A</v>
      </c>
      <c r="Y5293" s="171"/>
    </row>
    <row r="5294" customFormat="false" ht="12.75" hidden="false" customHeight="false" outlineLevel="0" collapsed="false">
      <c r="A5294" s="57" t="e">
        <f aca="false">INDEX(BucketTable,MATCH(B5294,SumMonths,0),1)</f>
        <v>#N/A</v>
      </c>
      <c r="K5294" s="57" t="e">
        <f aca="false">INDEX(lava,MATCH(B5294,SumMonths,0),2)</f>
        <v>#N/A</v>
      </c>
      <c r="Y5294" s="171"/>
    </row>
    <row r="5295" customFormat="false" ht="12.75" hidden="false" customHeight="false" outlineLevel="0" collapsed="false">
      <c r="A5295" s="57" t="e">
        <f aca="false">INDEX(BucketTable,MATCH(B5295,SumMonths,0),1)</f>
        <v>#N/A</v>
      </c>
      <c r="K5295" s="57" t="e">
        <f aca="false">INDEX(lava,MATCH(B5295,SumMonths,0),2)</f>
        <v>#N/A</v>
      </c>
      <c r="Y5295" s="171"/>
    </row>
    <row r="5296" customFormat="false" ht="12.75" hidden="false" customHeight="false" outlineLevel="0" collapsed="false">
      <c r="A5296" s="57" t="e">
        <f aca="false">INDEX(BucketTable,MATCH(B5296,SumMonths,0),1)</f>
        <v>#N/A</v>
      </c>
      <c r="K5296" s="57" t="e">
        <f aca="false">INDEX(lava,MATCH(B5296,SumMonths,0),2)</f>
        <v>#N/A</v>
      </c>
      <c r="Y5296" s="171"/>
    </row>
    <row r="5297" customFormat="false" ht="12.75" hidden="false" customHeight="false" outlineLevel="0" collapsed="false">
      <c r="A5297" s="57" t="e">
        <f aca="false">INDEX(BucketTable,MATCH(B5297,SumMonths,0),1)</f>
        <v>#N/A</v>
      </c>
      <c r="K5297" s="57" t="e">
        <f aca="false">INDEX(lava,MATCH(B5297,SumMonths,0),2)</f>
        <v>#N/A</v>
      </c>
      <c r="Y5297" s="171"/>
    </row>
    <row r="5298" customFormat="false" ht="12.75" hidden="false" customHeight="false" outlineLevel="0" collapsed="false">
      <c r="A5298" s="57" t="e">
        <f aca="false">INDEX(BucketTable,MATCH(B5298,SumMonths,0),1)</f>
        <v>#N/A</v>
      </c>
      <c r="K5298" s="57" t="e">
        <f aca="false">INDEX(lava,MATCH(B5298,SumMonths,0),2)</f>
        <v>#N/A</v>
      </c>
      <c r="Y5298" s="171"/>
    </row>
    <row r="5299" customFormat="false" ht="12.75" hidden="false" customHeight="false" outlineLevel="0" collapsed="false">
      <c r="A5299" s="57" t="e">
        <f aca="false">INDEX(BucketTable,MATCH(B5299,SumMonths,0),1)</f>
        <v>#N/A</v>
      </c>
      <c r="K5299" s="57" t="e">
        <f aca="false">INDEX(lava,MATCH(B5299,SumMonths,0),2)</f>
        <v>#N/A</v>
      </c>
      <c r="Y5299" s="171"/>
    </row>
    <row r="5300" customFormat="false" ht="12.75" hidden="false" customHeight="false" outlineLevel="0" collapsed="false">
      <c r="A5300" s="57" t="e">
        <f aca="false">INDEX(BucketTable,MATCH(B5300,SumMonths,0),1)</f>
        <v>#N/A</v>
      </c>
      <c r="K5300" s="57" t="e">
        <f aca="false">INDEX(lava,MATCH(B5300,SumMonths,0),2)</f>
        <v>#N/A</v>
      </c>
      <c r="Y5300" s="171"/>
    </row>
    <row r="5301" customFormat="false" ht="12.75" hidden="false" customHeight="false" outlineLevel="0" collapsed="false">
      <c r="A5301" s="57" t="e">
        <f aca="false">INDEX(BucketTable,MATCH(B5301,SumMonths,0),1)</f>
        <v>#N/A</v>
      </c>
      <c r="K5301" s="57" t="e">
        <f aca="false">INDEX(lava,MATCH(B5301,SumMonths,0),2)</f>
        <v>#N/A</v>
      </c>
      <c r="Y5301" s="171"/>
    </row>
    <row r="5302" customFormat="false" ht="12.75" hidden="false" customHeight="false" outlineLevel="0" collapsed="false">
      <c r="A5302" s="57" t="e">
        <f aca="false">INDEX(BucketTable,MATCH(B5302,SumMonths,0),1)</f>
        <v>#N/A</v>
      </c>
      <c r="K5302" s="57" t="e">
        <f aca="false">INDEX(lava,MATCH(B5302,SumMonths,0),2)</f>
        <v>#N/A</v>
      </c>
      <c r="Y5302" s="171"/>
    </row>
    <row r="5303" customFormat="false" ht="12.75" hidden="false" customHeight="false" outlineLevel="0" collapsed="false">
      <c r="A5303" s="57" t="e">
        <f aca="false">INDEX(BucketTable,MATCH(B5303,SumMonths,0),1)</f>
        <v>#N/A</v>
      </c>
      <c r="K5303" s="57" t="e">
        <f aca="false">INDEX(lava,MATCH(B5303,SumMonths,0),2)</f>
        <v>#N/A</v>
      </c>
      <c r="Y5303" s="171"/>
    </row>
    <row r="5304" customFormat="false" ht="12.75" hidden="false" customHeight="false" outlineLevel="0" collapsed="false">
      <c r="A5304" s="57" t="e">
        <f aca="false">INDEX(BucketTable,MATCH(B5304,SumMonths,0),1)</f>
        <v>#N/A</v>
      </c>
      <c r="K5304" s="57" t="e">
        <f aca="false">INDEX(lava,MATCH(B5304,SumMonths,0),2)</f>
        <v>#N/A</v>
      </c>
      <c r="Y5304" s="171"/>
    </row>
    <row r="5305" customFormat="false" ht="12.75" hidden="false" customHeight="false" outlineLevel="0" collapsed="false">
      <c r="A5305" s="57" t="e">
        <f aca="false">INDEX(BucketTable,MATCH(B5305,SumMonths,0),1)</f>
        <v>#N/A</v>
      </c>
      <c r="K5305" s="57" t="e">
        <f aca="false">INDEX(lava,MATCH(B5305,SumMonths,0),2)</f>
        <v>#N/A</v>
      </c>
      <c r="Y5305" s="171"/>
    </row>
    <row r="5306" customFormat="false" ht="12.75" hidden="false" customHeight="false" outlineLevel="0" collapsed="false">
      <c r="A5306" s="57" t="e">
        <f aca="false">INDEX(BucketTable,MATCH(B5306,SumMonths,0),1)</f>
        <v>#N/A</v>
      </c>
      <c r="K5306" s="57" t="e">
        <f aca="false">INDEX(lava,MATCH(B5306,SumMonths,0),2)</f>
        <v>#N/A</v>
      </c>
      <c r="Y5306" s="171"/>
    </row>
    <row r="5307" customFormat="false" ht="12.75" hidden="false" customHeight="false" outlineLevel="0" collapsed="false">
      <c r="A5307" s="57" t="e">
        <f aca="false">INDEX(BucketTable,MATCH(B5307,SumMonths,0),1)</f>
        <v>#N/A</v>
      </c>
      <c r="K5307" s="57" t="e">
        <f aca="false">INDEX(lava,MATCH(B5307,SumMonths,0),2)</f>
        <v>#N/A</v>
      </c>
      <c r="Y5307" s="171"/>
    </row>
    <row r="5308" customFormat="false" ht="12.75" hidden="false" customHeight="false" outlineLevel="0" collapsed="false">
      <c r="A5308" s="57" t="e">
        <f aca="false">INDEX(BucketTable,MATCH(B5308,SumMonths,0),1)</f>
        <v>#N/A</v>
      </c>
      <c r="K5308" s="57" t="e">
        <f aca="false">INDEX(lava,MATCH(B5308,SumMonths,0),2)</f>
        <v>#N/A</v>
      </c>
      <c r="Y5308" s="171"/>
    </row>
    <row r="5309" customFormat="false" ht="12.75" hidden="false" customHeight="false" outlineLevel="0" collapsed="false">
      <c r="A5309" s="57" t="e">
        <f aca="false">INDEX(BucketTable,MATCH(B5309,SumMonths,0),1)</f>
        <v>#N/A</v>
      </c>
      <c r="K5309" s="57" t="e">
        <f aca="false">INDEX(lava,MATCH(B5309,SumMonths,0),2)</f>
        <v>#N/A</v>
      </c>
      <c r="Y5309" s="171"/>
    </row>
    <row r="5310" customFormat="false" ht="12.75" hidden="false" customHeight="false" outlineLevel="0" collapsed="false">
      <c r="A5310" s="57" t="e">
        <f aca="false">INDEX(BucketTable,MATCH(B5310,SumMonths,0),1)</f>
        <v>#N/A</v>
      </c>
      <c r="K5310" s="57" t="e">
        <f aca="false">INDEX(lava,MATCH(B5310,SumMonths,0),2)</f>
        <v>#N/A</v>
      </c>
      <c r="Y5310" s="171"/>
    </row>
    <row r="5311" customFormat="false" ht="12.75" hidden="false" customHeight="false" outlineLevel="0" collapsed="false">
      <c r="A5311" s="57" t="e">
        <f aca="false">INDEX(BucketTable,MATCH(B5311,SumMonths,0),1)</f>
        <v>#N/A</v>
      </c>
      <c r="K5311" s="57" t="e">
        <f aca="false">INDEX(lava,MATCH(B5311,SumMonths,0),2)</f>
        <v>#N/A</v>
      </c>
      <c r="Y5311" s="171"/>
    </row>
    <row r="5312" customFormat="false" ht="12.75" hidden="false" customHeight="false" outlineLevel="0" collapsed="false">
      <c r="A5312" s="57" t="e">
        <f aca="false">INDEX(BucketTable,MATCH(B5312,SumMonths,0),1)</f>
        <v>#N/A</v>
      </c>
      <c r="K5312" s="57" t="e">
        <f aca="false">INDEX(lava,MATCH(B5312,SumMonths,0),2)</f>
        <v>#N/A</v>
      </c>
      <c r="Y5312" s="171"/>
    </row>
    <row r="5313" customFormat="false" ht="12.75" hidden="false" customHeight="false" outlineLevel="0" collapsed="false">
      <c r="A5313" s="57" t="e">
        <f aca="false">INDEX(BucketTable,MATCH(B5313,SumMonths,0),1)</f>
        <v>#N/A</v>
      </c>
      <c r="K5313" s="57" t="e">
        <f aca="false">INDEX(lava,MATCH(B5313,SumMonths,0),2)</f>
        <v>#N/A</v>
      </c>
      <c r="Y5313" s="171"/>
    </row>
    <row r="5314" customFormat="false" ht="12.75" hidden="false" customHeight="false" outlineLevel="0" collapsed="false">
      <c r="A5314" s="57" t="e">
        <f aca="false">INDEX(BucketTable,MATCH(B5314,SumMonths,0),1)</f>
        <v>#N/A</v>
      </c>
      <c r="K5314" s="57" t="e">
        <f aca="false">INDEX(lava,MATCH(B5314,SumMonths,0),2)</f>
        <v>#N/A</v>
      </c>
      <c r="Y5314" s="171"/>
    </row>
    <row r="5315" customFormat="false" ht="12.75" hidden="false" customHeight="false" outlineLevel="0" collapsed="false">
      <c r="A5315" s="57" t="e">
        <f aca="false">INDEX(BucketTable,MATCH(B5315,SumMonths,0),1)</f>
        <v>#N/A</v>
      </c>
      <c r="K5315" s="57" t="e">
        <f aca="false">INDEX(lava,MATCH(B5315,SumMonths,0),2)</f>
        <v>#N/A</v>
      </c>
      <c r="Y5315" s="171"/>
    </row>
    <row r="5316" customFormat="false" ht="12.75" hidden="false" customHeight="false" outlineLevel="0" collapsed="false">
      <c r="A5316" s="57" t="e">
        <f aca="false">INDEX(BucketTable,MATCH(B5316,SumMonths,0),1)</f>
        <v>#N/A</v>
      </c>
      <c r="K5316" s="57" t="e">
        <f aca="false">INDEX(lava,MATCH(B5316,SumMonths,0),2)</f>
        <v>#N/A</v>
      </c>
      <c r="Y5316" s="171"/>
    </row>
    <row r="5317" customFormat="false" ht="12.75" hidden="false" customHeight="false" outlineLevel="0" collapsed="false">
      <c r="A5317" s="57" t="e">
        <f aca="false">INDEX(BucketTable,MATCH(B5317,SumMonths,0),1)</f>
        <v>#N/A</v>
      </c>
      <c r="K5317" s="57" t="e">
        <f aca="false">INDEX(lava,MATCH(B5317,SumMonths,0),2)</f>
        <v>#N/A</v>
      </c>
      <c r="Y5317" s="171"/>
    </row>
    <row r="5318" customFormat="false" ht="12.75" hidden="false" customHeight="false" outlineLevel="0" collapsed="false">
      <c r="A5318" s="57" t="e">
        <f aca="false">INDEX(BucketTable,MATCH(B5318,SumMonths,0),1)</f>
        <v>#N/A</v>
      </c>
      <c r="K5318" s="57" t="e">
        <f aca="false">INDEX(lava,MATCH(B5318,SumMonths,0),2)</f>
        <v>#N/A</v>
      </c>
      <c r="Y5318" s="171"/>
    </row>
    <row r="5319" customFormat="false" ht="12.75" hidden="false" customHeight="false" outlineLevel="0" collapsed="false">
      <c r="A5319" s="57" t="e">
        <f aca="false">INDEX(BucketTable,MATCH(B5319,SumMonths,0),1)</f>
        <v>#N/A</v>
      </c>
      <c r="K5319" s="57" t="e">
        <f aca="false">INDEX(lava,MATCH(B5319,SumMonths,0),2)</f>
        <v>#N/A</v>
      </c>
      <c r="Y5319" s="171"/>
    </row>
    <row r="5320" customFormat="false" ht="12.75" hidden="false" customHeight="false" outlineLevel="0" collapsed="false">
      <c r="A5320" s="57" t="e">
        <f aca="false">INDEX(BucketTable,MATCH(B5320,SumMonths,0),1)</f>
        <v>#N/A</v>
      </c>
      <c r="K5320" s="57" t="e">
        <f aca="false">INDEX(lava,MATCH(B5320,SumMonths,0),2)</f>
        <v>#N/A</v>
      </c>
      <c r="Y5320" s="171"/>
    </row>
    <row r="5321" customFormat="false" ht="12.75" hidden="false" customHeight="false" outlineLevel="0" collapsed="false">
      <c r="A5321" s="57" t="e">
        <f aca="false">INDEX(BucketTable,MATCH(B5321,SumMonths,0),1)</f>
        <v>#N/A</v>
      </c>
      <c r="K5321" s="57" t="e">
        <f aca="false">INDEX(lava,MATCH(B5321,SumMonths,0),2)</f>
        <v>#N/A</v>
      </c>
      <c r="Y5321" s="171"/>
    </row>
    <row r="5322" customFormat="false" ht="12.75" hidden="false" customHeight="false" outlineLevel="0" collapsed="false">
      <c r="A5322" s="57" t="e">
        <f aca="false">INDEX(BucketTable,MATCH(B5322,SumMonths,0),1)</f>
        <v>#N/A</v>
      </c>
      <c r="K5322" s="57" t="e">
        <f aca="false">INDEX(lava,MATCH(B5322,SumMonths,0),2)</f>
        <v>#N/A</v>
      </c>
      <c r="Y5322" s="171"/>
    </row>
    <row r="5323" customFormat="false" ht="12.75" hidden="false" customHeight="false" outlineLevel="0" collapsed="false">
      <c r="A5323" s="57" t="e">
        <f aca="false">INDEX(BucketTable,MATCH(B5323,SumMonths,0),1)</f>
        <v>#N/A</v>
      </c>
      <c r="K5323" s="57" t="e">
        <f aca="false">INDEX(lava,MATCH(B5323,SumMonths,0),2)</f>
        <v>#N/A</v>
      </c>
      <c r="Y5323" s="171"/>
    </row>
    <row r="5324" customFormat="false" ht="12.75" hidden="false" customHeight="false" outlineLevel="0" collapsed="false">
      <c r="A5324" s="57" t="e">
        <f aca="false">INDEX(BucketTable,MATCH(B5324,SumMonths,0),1)</f>
        <v>#N/A</v>
      </c>
      <c r="K5324" s="57" t="e">
        <f aca="false">INDEX(lava,MATCH(B5324,SumMonths,0),2)</f>
        <v>#N/A</v>
      </c>
      <c r="Y5324" s="171"/>
    </row>
    <row r="5325" customFormat="false" ht="12.75" hidden="false" customHeight="false" outlineLevel="0" collapsed="false">
      <c r="A5325" s="57" t="e">
        <f aca="false">INDEX(BucketTable,MATCH(B5325,SumMonths,0),1)</f>
        <v>#N/A</v>
      </c>
      <c r="K5325" s="57" t="e">
        <f aca="false">INDEX(lava,MATCH(B5325,SumMonths,0),2)</f>
        <v>#N/A</v>
      </c>
      <c r="Y5325" s="171"/>
    </row>
    <row r="5326" customFormat="false" ht="12.75" hidden="false" customHeight="false" outlineLevel="0" collapsed="false">
      <c r="A5326" s="57" t="e">
        <f aca="false">INDEX(BucketTable,MATCH(B5326,SumMonths,0),1)</f>
        <v>#N/A</v>
      </c>
      <c r="K5326" s="57" t="e">
        <f aca="false">INDEX(lava,MATCH(B5326,SumMonths,0),2)</f>
        <v>#N/A</v>
      </c>
      <c r="Y5326" s="171"/>
    </row>
    <row r="5327" customFormat="false" ht="12.75" hidden="false" customHeight="false" outlineLevel="0" collapsed="false">
      <c r="A5327" s="57" t="e">
        <f aca="false">INDEX(BucketTable,MATCH(B5327,SumMonths,0),1)</f>
        <v>#N/A</v>
      </c>
      <c r="K5327" s="57" t="e">
        <f aca="false">INDEX(lava,MATCH(B5327,SumMonths,0),2)</f>
        <v>#N/A</v>
      </c>
      <c r="Y5327" s="171"/>
    </row>
    <row r="5328" customFormat="false" ht="12.75" hidden="false" customHeight="false" outlineLevel="0" collapsed="false">
      <c r="A5328" s="57" t="e">
        <f aca="false">INDEX(BucketTable,MATCH(B5328,SumMonths,0),1)</f>
        <v>#N/A</v>
      </c>
      <c r="K5328" s="57" t="e">
        <f aca="false">INDEX(lava,MATCH(B5328,SumMonths,0),2)</f>
        <v>#N/A</v>
      </c>
      <c r="Y5328" s="171"/>
    </row>
    <row r="5329" customFormat="false" ht="12.75" hidden="false" customHeight="false" outlineLevel="0" collapsed="false">
      <c r="A5329" s="57" t="e">
        <f aca="false">INDEX(BucketTable,MATCH(B5329,SumMonths,0),1)</f>
        <v>#N/A</v>
      </c>
      <c r="K5329" s="57" t="e">
        <f aca="false">INDEX(lava,MATCH(B5329,SumMonths,0),2)</f>
        <v>#N/A</v>
      </c>
      <c r="Y5329" s="171"/>
    </row>
    <row r="5330" customFormat="false" ht="12.75" hidden="false" customHeight="false" outlineLevel="0" collapsed="false">
      <c r="A5330" s="57" t="e">
        <f aca="false">INDEX(BucketTable,MATCH(B5330,SumMonths,0),1)</f>
        <v>#N/A</v>
      </c>
      <c r="K5330" s="57" t="e">
        <f aca="false">INDEX(lava,MATCH(B5330,SumMonths,0),2)</f>
        <v>#N/A</v>
      </c>
      <c r="Y5330" s="171"/>
    </row>
    <row r="5331" customFormat="false" ht="12.75" hidden="false" customHeight="false" outlineLevel="0" collapsed="false">
      <c r="A5331" s="57" t="e">
        <f aca="false">INDEX(BucketTable,MATCH(B5331,SumMonths,0),1)</f>
        <v>#N/A</v>
      </c>
      <c r="K5331" s="57" t="e">
        <f aca="false">INDEX(lava,MATCH(B5331,SumMonths,0),2)</f>
        <v>#N/A</v>
      </c>
      <c r="Y5331" s="171"/>
    </row>
    <row r="5332" customFormat="false" ht="12.75" hidden="false" customHeight="false" outlineLevel="0" collapsed="false">
      <c r="A5332" s="57" t="e">
        <f aca="false">INDEX(BucketTable,MATCH(B5332,SumMonths,0),1)</f>
        <v>#N/A</v>
      </c>
      <c r="K5332" s="57" t="e">
        <f aca="false">INDEX(lava,MATCH(B5332,SumMonths,0),2)</f>
        <v>#N/A</v>
      </c>
      <c r="Y5332" s="171"/>
    </row>
    <row r="5333" customFormat="false" ht="12.75" hidden="false" customHeight="false" outlineLevel="0" collapsed="false">
      <c r="A5333" s="57" t="e">
        <f aca="false">INDEX(BucketTable,MATCH(B5333,SumMonths,0),1)</f>
        <v>#N/A</v>
      </c>
      <c r="K5333" s="57" t="e">
        <f aca="false">INDEX(lava,MATCH(B5333,SumMonths,0),2)</f>
        <v>#N/A</v>
      </c>
      <c r="Y5333" s="171"/>
    </row>
    <row r="5334" customFormat="false" ht="12.75" hidden="false" customHeight="false" outlineLevel="0" collapsed="false">
      <c r="A5334" s="57" t="e">
        <f aca="false">INDEX(BucketTable,MATCH(B5334,SumMonths,0),1)</f>
        <v>#N/A</v>
      </c>
      <c r="K5334" s="57" t="e">
        <f aca="false">INDEX(lava,MATCH(B5334,SumMonths,0),2)</f>
        <v>#N/A</v>
      </c>
      <c r="Y5334" s="171"/>
    </row>
    <row r="5335" customFormat="false" ht="12.75" hidden="false" customHeight="false" outlineLevel="0" collapsed="false">
      <c r="A5335" s="57" t="e">
        <f aca="false">INDEX(BucketTable,MATCH(B5335,SumMonths,0),1)</f>
        <v>#N/A</v>
      </c>
      <c r="K5335" s="57" t="e">
        <f aca="false">INDEX(lava,MATCH(B5335,SumMonths,0),2)</f>
        <v>#N/A</v>
      </c>
      <c r="Y5335" s="171"/>
    </row>
    <row r="5336" customFormat="false" ht="12.75" hidden="false" customHeight="false" outlineLevel="0" collapsed="false">
      <c r="A5336" s="57" t="e">
        <f aca="false">INDEX(BucketTable,MATCH(B5336,SumMonths,0),1)</f>
        <v>#N/A</v>
      </c>
      <c r="K5336" s="57" t="e">
        <f aca="false">INDEX(lava,MATCH(B5336,SumMonths,0),2)</f>
        <v>#N/A</v>
      </c>
      <c r="Y5336" s="171"/>
    </row>
    <row r="5337" customFormat="false" ht="12.75" hidden="false" customHeight="false" outlineLevel="0" collapsed="false">
      <c r="A5337" s="57" t="e">
        <f aca="false">INDEX(BucketTable,MATCH(B5337,SumMonths,0),1)</f>
        <v>#N/A</v>
      </c>
      <c r="K5337" s="57" t="e">
        <f aca="false">INDEX(lava,MATCH(B5337,SumMonths,0),2)</f>
        <v>#N/A</v>
      </c>
      <c r="Y5337" s="171"/>
    </row>
    <row r="5338" customFormat="false" ht="12.75" hidden="false" customHeight="false" outlineLevel="0" collapsed="false">
      <c r="A5338" s="57" t="e">
        <f aca="false">INDEX(BucketTable,MATCH(B5338,SumMonths,0),1)</f>
        <v>#N/A</v>
      </c>
      <c r="K5338" s="57" t="e">
        <f aca="false">INDEX(lava,MATCH(B5338,SumMonths,0),2)</f>
        <v>#N/A</v>
      </c>
      <c r="Y5338" s="171"/>
    </row>
    <row r="5339" customFormat="false" ht="12.75" hidden="false" customHeight="false" outlineLevel="0" collapsed="false">
      <c r="A5339" s="57" t="e">
        <f aca="false">INDEX(BucketTable,MATCH(B5339,SumMonths,0),1)</f>
        <v>#N/A</v>
      </c>
      <c r="K5339" s="57" t="e">
        <f aca="false">INDEX(lava,MATCH(B5339,SumMonths,0),2)</f>
        <v>#N/A</v>
      </c>
      <c r="Y5339" s="171"/>
    </row>
    <row r="5340" customFormat="false" ht="12.75" hidden="false" customHeight="false" outlineLevel="0" collapsed="false">
      <c r="A5340" s="57" t="e">
        <f aca="false">INDEX(BucketTable,MATCH(B5340,SumMonths,0),1)</f>
        <v>#N/A</v>
      </c>
      <c r="K5340" s="57" t="e">
        <f aca="false">INDEX(lava,MATCH(B5340,SumMonths,0),2)</f>
        <v>#N/A</v>
      </c>
      <c r="Y5340" s="171"/>
    </row>
    <row r="5341" customFormat="false" ht="12.75" hidden="false" customHeight="false" outlineLevel="0" collapsed="false">
      <c r="A5341" s="57" t="e">
        <f aca="false">INDEX(BucketTable,MATCH(B5341,SumMonths,0),1)</f>
        <v>#N/A</v>
      </c>
      <c r="K5341" s="57" t="e">
        <f aca="false">INDEX(lava,MATCH(B5341,SumMonths,0),2)</f>
        <v>#N/A</v>
      </c>
      <c r="Y5341" s="171"/>
    </row>
    <row r="5342" customFormat="false" ht="12.75" hidden="false" customHeight="false" outlineLevel="0" collapsed="false">
      <c r="A5342" s="57" t="e">
        <f aca="false">INDEX(BucketTable,MATCH(B5342,SumMonths,0),1)</f>
        <v>#N/A</v>
      </c>
      <c r="K5342" s="57" t="e">
        <f aca="false">INDEX(lava,MATCH(B5342,SumMonths,0),2)</f>
        <v>#N/A</v>
      </c>
      <c r="Y5342" s="171"/>
    </row>
    <row r="5343" customFormat="false" ht="12.75" hidden="false" customHeight="false" outlineLevel="0" collapsed="false">
      <c r="A5343" s="57" t="e">
        <f aca="false">INDEX(BucketTable,MATCH(B5343,SumMonths,0),1)</f>
        <v>#N/A</v>
      </c>
      <c r="K5343" s="57" t="e">
        <f aca="false">INDEX(lava,MATCH(B5343,SumMonths,0),2)</f>
        <v>#N/A</v>
      </c>
      <c r="Y5343" s="171"/>
    </row>
    <row r="5344" customFormat="false" ht="12.75" hidden="false" customHeight="false" outlineLevel="0" collapsed="false">
      <c r="A5344" s="57" t="e">
        <f aca="false">INDEX(BucketTable,MATCH(B5344,SumMonths,0),1)</f>
        <v>#N/A</v>
      </c>
      <c r="K5344" s="57" t="e">
        <f aca="false">INDEX(lava,MATCH(B5344,SumMonths,0),2)</f>
        <v>#N/A</v>
      </c>
      <c r="Y5344" s="171"/>
    </row>
    <row r="5345" customFormat="false" ht="12.75" hidden="false" customHeight="false" outlineLevel="0" collapsed="false">
      <c r="A5345" s="57" t="e">
        <f aca="false">INDEX(BucketTable,MATCH(B5345,SumMonths,0),1)</f>
        <v>#N/A</v>
      </c>
      <c r="K5345" s="57" t="e">
        <f aca="false">INDEX(lava,MATCH(B5345,SumMonths,0),2)</f>
        <v>#N/A</v>
      </c>
      <c r="Y5345" s="171"/>
    </row>
    <row r="5346" customFormat="false" ht="12.75" hidden="false" customHeight="false" outlineLevel="0" collapsed="false">
      <c r="A5346" s="57" t="e">
        <f aca="false">INDEX(BucketTable,MATCH(B5346,SumMonths,0),1)</f>
        <v>#N/A</v>
      </c>
      <c r="K5346" s="57" t="e">
        <f aca="false">INDEX(lava,MATCH(B5346,SumMonths,0),2)</f>
        <v>#N/A</v>
      </c>
      <c r="Y5346" s="171"/>
    </row>
    <row r="5347" customFormat="false" ht="12.75" hidden="false" customHeight="false" outlineLevel="0" collapsed="false">
      <c r="A5347" s="57" t="e">
        <f aca="false">INDEX(BucketTable,MATCH(B5347,SumMonths,0),1)</f>
        <v>#N/A</v>
      </c>
      <c r="K5347" s="57" t="e">
        <f aca="false">INDEX(lava,MATCH(B5347,SumMonths,0),2)</f>
        <v>#N/A</v>
      </c>
      <c r="Y5347" s="171"/>
    </row>
    <row r="5348" customFormat="false" ht="12.75" hidden="false" customHeight="false" outlineLevel="0" collapsed="false">
      <c r="A5348" s="57" t="e">
        <f aca="false">INDEX(BucketTable,MATCH(B5348,SumMonths,0),1)</f>
        <v>#N/A</v>
      </c>
      <c r="K5348" s="57" t="e">
        <f aca="false">INDEX(lava,MATCH(B5348,SumMonths,0),2)</f>
        <v>#N/A</v>
      </c>
      <c r="Y5348" s="171"/>
    </row>
    <row r="5349" customFormat="false" ht="12.75" hidden="false" customHeight="false" outlineLevel="0" collapsed="false">
      <c r="A5349" s="57" t="e">
        <f aca="false">INDEX(BucketTable,MATCH(B5349,SumMonths,0),1)</f>
        <v>#N/A</v>
      </c>
      <c r="K5349" s="57" t="e">
        <f aca="false">INDEX(lava,MATCH(B5349,SumMonths,0),2)</f>
        <v>#N/A</v>
      </c>
      <c r="Y5349" s="171"/>
    </row>
    <row r="5350" customFormat="false" ht="12.75" hidden="false" customHeight="false" outlineLevel="0" collapsed="false">
      <c r="A5350" s="57" t="e">
        <f aca="false">INDEX(BucketTable,MATCH(B5350,SumMonths,0),1)</f>
        <v>#N/A</v>
      </c>
      <c r="K5350" s="57" t="e">
        <f aca="false">INDEX(lava,MATCH(B5350,SumMonths,0),2)</f>
        <v>#N/A</v>
      </c>
      <c r="Y5350" s="171"/>
    </row>
    <row r="5351" customFormat="false" ht="12.75" hidden="false" customHeight="false" outlineLevel="0" collapsed="false">
      <c r="A5351" s="57" t="e">
        <f aca="false">INDEX(BucketTable,MATCH(B5351,SumMonths,0),1)</f>
        <v>#N/A</v>
      </c>
      <c r="K5351" s="57" t="e">
        <f aca="false">INDEX(lava,MATCH(B5351,SumMonths,0),2)</f>
        <v>#N/A</v>
      </c>
      <c r="Y5351" s="171"/>
    </row>
    <row r="5352" customFormat="false" ht="12.75" hidden="false" customHeight="false" outlineLevel="0" collapsed="false">
      <c r="A5352" s="57" t="e">
        <f aca="false">INDEX(BucketTable,MATCH(B5352,SumMonths,0),1)</f>
        <v>#N/A</v>
      </c>
      <c r="K5352" s="57" t="e">
        <f aca="false">INDEX(lava,MATCH(B5352,SumMonths,0),2)</f>
        <v>#N/A</v>
      </c>
      <c r="Y5352" s="171"/>
    </row>
    <row r="5353" customFormat="false" ht="12.75" hidden="false" customHeight="false" outlineLevel="0" collapsed="false">
      <c r="A5353" s="57" t="e">
        <f aca="false">INDEX(BucketTable,MATCH(B5353,SumMonths,0),1)</f>
        <v>#N/A</v>
      </c>
      <c r="K5353" s="57" t="e">
        <f aca="false">INDEX(lava,MATCH(B5353,SumMonths,0),2)</f>
        <v>#N/A</v>
      </c>
      <c r="Y5353" s="171"/>
    </row>
    <row r="5354" customFormat="false" ht="12.75" hidden="false" customHeight="false" outlineLevel="0" collapsed="false">
      <c r="A5354" s="57" t="e">
        <f aca="false">INDEX(BucketTable,MATCH(B5354,SumMonths,0),1)</f>
        <v>#N/A</v>
      </c>
      <c r="K5354" s="57" t="e">
        <f aca="false">INDEX(lava,MATCH(B5354,SumMonths,0),2)</f>
        <v>#N/A</v>
      </c>
      <c r="Y5354" s="171"/>
    </row>
    <row r="5355" customFormat="false" ht="12.75" hidden="false" customHeight="false" outlineLevel="0" collapsed="false">
      <c r="A5355" s="57" t="e">
        <f aca="false">INDEX(BucketTable,MATCH(B5355,SumMonths,0),1)</f>
        <v>#N/A</v>
      </c>
      <c r="K5355" s="57" t="e">
        <f aca="false">INDEX(lava,MATCH(B5355,SumMonths,0),2)</f>
        <v>#N/A</v>
      </c>
      <c r="Y5355" s="171"/>
    </row>
    <row r="5356" customFormat="false" ht="12.75" hidden="false" customHeight="false" outlineLevel="0" collapsed="false">
      <c r="A5356" s="57" t="e">
        <f aca="false">INDEX(BucketTable,MATCH(B5356,SumMonths,0),1)</f>
        <v>#N/A</v>
      </c>
      <c r="K5356" s="57" t="e">
        <f aca="false">INDEX(lava,MATCH(B5356,SumMonths,0),2)</f>
        <v>#N/A</v>
      </c>
      <c r="Y5356" s="171"/>
    </row>
    <row r="5357" customFormat="false" ht="12.75" hidden="false" customHeight="false" outlineLevel="0" collapsed="false">
      <c r="A5357" s="57" t="e">
        <f aca="false">INDEX(BucketTable,MATCH(B5357,SumMonths,0),1)</f>
        <v>#N/A</v>
      </c>
      <c r="K5357" s="57" t="e">
        <f aca="false">INDEX(lava,MATCH(B5357,SumMonths,0),2)</f>
        <v>#N/A</v>
      </c>
      <c r="Y5357" s="171"/>
    </row>
    <row r="5358" customFormat="false" ht="12.75" hidden="false" customHeight="false" outlineLevel="0" collapsed="false">
      <c r="A5358" s="57" t="e">
        <f aca="false">INDEX(BucketTable,MATCH(B5358,SumMonths,0),1)</f>
        <v>#N/A</v>
      </c>
      <c r="K5358" s="57" t="e">
        <f aca="false">INDEX(lava,MATCH(B5358,SumMonths,0),2)</f>
        <v>#N/A</v>
      </c>
      <c r="Y5358" s="171"/>
    </row>
    <row r="5359" customFormat="false" ht="12.75" hidden="false" customHeight="false" outlineLevel="0" collapsed="false">
      <c r="A5359" s="57" t="e">
        <f aca="false">INDEX(BucketTable,MATCH(B5359,SumMonths,0),1)</f>
        <v>#N/A</v>
      </c>
      <c r="K5359" s="57" t="e">
        <f aca="false">INDEX(lava,MATCH(B5359,SumMonths,0),2)</f>
        <v>#N/A</v>
      </c>
      <c r="Y5359" s="171"/>
    </row>
    <row r="5360" customFormat="false" ht="12.75" hidden="false" customHeight="false" outlineLevel="0" collapsed="false">
      <c r="A5360" s="57" t="e">
        <f aca="false">INDEX(BucketTable,MATCH(B5360,SumMonths,0),1)</f>
        <v>#N/A</v>
      </c>
      <c r="K5360" s="57" t="e">
        <f aca="false">INDEX(lava,MATCH(B5360,SumMonths,0),2)</f>
        <v>#N/A</v>
      </c>
      <c r="Y5360" s="171"/>
    </row>
    <row r="5361" customFormat="false" ht="12.75" hidden="false" customHeight="false" outlineLevel="0" collapsed="false">
      <c r="A5361" s="57" t="e">
        <f aca="false">INDEX(BucketTable,MATCH(B5361,SumMonths,0),1)</f>
        <v>#N/A</v>
      </c>
      <c r="K5361" s="57" t="e">
        <f aca="false">INDEX(lava,MATCH(B5361,SumMonths,0),2)</f>
        <v>#N/A</v>
      </c>
      <c r="Y5361" s="171"/>
    </row>
    <row r="5362" customFormat="false" ht="12.75" hidden="false" customHeight="false" outlineLevel="0" collapsed="false">
      <c r="A5362" s="57" t="e">
        <f aca="false">INDEX(BucketTable,MATCH(B5362,SumMonths,0),1)</f>
        <v>#N/A</v>
      </c>
      <c r="K5362" s="57" t="e">
        <f aca="false">INDEX(lava,MATCH(B5362,SumMonths,0),2)</f>
        <v>#N/A</v>
      </c>
      <c r="Y5362" s="171"/>
    </row>
    <row r="5363" customFormat="false" ht="12.75" hidden="false" customHeight="false" outlineLevel="0" collapsed="false">
      <c r="A5363" s="57" t="e">
        <f aca="false">INDEX(BucketTable,MATCH(B5363,SumMonths,0),1)</f>
        <v>#N/A</v>
      </c>
      <c r="K5363" s="57" t="e">
        <f aca="false">INDEX(lava,MATCH(B5363,SumMonths,0),2)</f>
        <v>#N/A</v>
      </c>
      <c r="Y5363" s="171"/>
    </row>
    <row r="5364" customFormat="false" ht="12.75" hidden="false" customHeight="false" outlineLevel="0" collapsed="false">
      <c r="A5364" s="57" t="e">
        <f aca="false">INDEX(BucketTable,MATCH(B5364,SumMonths,0),1)</f>
        <v>#N/A</v>
      </c>
      <c r="K5364" s="57" t="e">
        <f aca="false">INDEX(lava,MATCH(B5364,SumMonths,0),2)</f>
        <v>#N/A</v>
      </c>
      <c r="Y5364" s="171"/>
    </row>
    <row r="5365" customFormat="false" ht="12.75" hidden="false" customHeight="false" outlineLevel="0" collapsed="false">
      <c r="A5365" s="57" t="e">
        <f aca="false">INDEX(BucketTable,MATCH(B5365,SumMonths,0),1)</f>
        <v>#N/A</v>
      </c>
      <c r="K5365" s="57" t="e">
        <f aca="false">INDEX(lava,MATCH(B5365,SumMonths,0),2)</f>
        <v>#N/A</v>
      </c>
      <c r="Y5365" s="171"/>
    </row>
    <row r="5366" customFormat="false" ht="12.75" hidden="false" customHeight="false" outlineLevel="0" collapsed="false">
      <c r="A5366" s="57" t="e">
        <f aca="false">INDEX(BucketTable,MATCH(B5366,SumMonths,0),1)</f>
        <v>#N/A</v>
      </c>
      <c r="K5366" s="57" t="e">
        <f aca="false">INDEX(lava,MATCH(B5366,SumMonths,0),2)</f>
        <v>#N/A</v>
      </c>
      <c r="Y5366" s="171"/>
    </row>
    <row r="5367" customFormat="false" ht="12.75" hidden="false" customHeight="false" outlineLevel="0" collapsed="false">
      <c r="A5367" s="57" t="e">
        <f aca="false">INDEX(BucketTable,MATCH(B5367,SumMonths,0),1)</f>
        <v>#N/A</v>
      </c>
      <c r="K5367" s="57" t="e">
        <f aca="false">INDEX(lava,MATCH(B5367,SumMonths,0),2)</f>
        <v>#N/A</v>
      </c>
      <c r="Y5367" s="171"/>
    </row>
    <row r="5368" customFormat="false" ht="12.75" hidden="false" customHeight="false" outlineLevel="0" collapsed="false">
      <c r="A5368" s="57" t="e">
        <f aca="false">INDEX(BucketTable,MATCH(B5368,SumMonths,0),1)</f>
        <v>#N/A</v>
      </c>
      <c r="K5368" s="57" t="e">
        <f aca="false">INDEX(lava,MATCH(B5368,SumMonths,0),2)</f>
        <v>#N/A</v>
      </c>
      <c r="Y5368" s="171"/>
    </row>
    <row r="5369" customFormat="false" ht="12.75" hidden="false" customHeight="false" outlineLevel="0" collapsed="false">
      <c r="A5369" s="57" t="e">
        <f aca="false">INDEX(BucketTable,MATCH(B5369,SumMonths,0),1)</f>
        <v>#N/A</v>
      </c>
      <c r="K5369" s="57" t="e">
        <f aca="false">INDEX(lava,MATCH(B5369,SumMonths,0),2)</f>
        <v>#N/A</v>
      </c>
      <c r="Y5369" s="171"/>
    </row>
    <row r="5370" customFormat="false" ht="12.75" hidden="false" customHeight="false" outlineLevel="0" collapsed="false">
      <c r="A5370" s="57" t="e">
        <f aca="false">INDEX(BucketTable,MATCH(B5370,SumMonths,0),1)</f>
        <v>#N/A</v>
      </c>
      <c r="K5370" s="57" t="e">
        <f aca="false">INDEX(lava,MATCH(B5370,SumMonths,0),2)</f>
        <v>#N/A</v>
      </c>
      <c r="Y5370" s="171"/>
    </row>
    <row r="5371" customFormat="false" ht="12.75" hidden="false" customHeight="false" outlineLevel="0" collapsed="false">
      <c r="A5371" s="57" t="e">
        <f aca="false">INDEX(BucketTable,MATCH(B5371,SumMonths,0),1)</f>
        <v>#N/A</v>
      </c>
      <c r="K5371" s="57" t="e">
        <f aca="false">INDEX(lava,MATCH(B5371,SumMonths,0),2)</f>
        <v>#N/A</v>
      </c>
      <c r="Y5371" s="171"/>
    </row>
    <row r="5372" customFormat="false" ht="12.75" hidden="false" customHeight="false" outlineLevel="0" collapsed="false">
      <c r="A5372" s="57" t="e">
        <f aca="false">INDEX(BucketTable,MATCH(B5372,SumMonths,0),1)</f>
        <v>#N/A</v>
      </c>
      <c r="K5372" s="57" t="e">
        <f aca="false">INDEX(lava,MATCH(B5372,SumMonths,0),2)</f>
        <v>#N/A</v>
      </c>
      <c r="Y5372" s="171"/>
    </row>
    <row r="5373" customFormat="false" ht="12.75" hidden="false" customHeight="false" outlineLevel="0" collapsed="false">
      <c r="A5373" s="57" t="e">
        <f aca="false">INDEX(BucketTable,MATCH(B5373,SumMonths,0),1)</f>
        <v>#N/A</v>
      </c>
      <c r="K5373" s="57" t="e">
        <f aca="false">INDEX(lava,MATCH(B5373,SumMonths,0),2)</f>
        <v>#N/A</v>
      </c>
      <c r="Y5373" s="171"/>
    </row>
    <row r="5374" customFormat="false" ht="12.75" hidden="false" customHeight="false" outlineLevel="0" collapsed="false">
      <c r="A5374" s="57" t="e">
        <f aca="false">INDEX(BucketTable,MATCH(B5374,SumMonths,0),1)</f>
        <v>#N/A</v>
      </c>
      <c r="K5374" s="57" t="e">
        <f aca="false">INDEX(lava,MATCH(B5374,SumMonths,0),2)</f>
        <v>#N/A</v>
      </c>
      <c r="Y5374" s="171"/>
    </row>
    <row r="5375" customFormat="false" ht="12.75" hidden="false" customHeight="false" outlineLevel="0" collapsed="false">
      <c r="A5375" s="57" t="e">
        <f aca="false">INDEX(BucketTable,MATCH(B5375,SumMonths,0),1)</f>
        <v>#N/A</v>
      </c>
      <c r="K5375" s="57" t="e">
        <f aca="false">INDEX(lava,MATCH(B5375,SumMonths,0),2)</f>
        <v>#N/A</v>
      </c>
      <c r="Y5375" s="171"/>
    </row>
    <row r="5376" customFormat="false" ht="12.75" hidden="false" customHeight="false" outlineLevel="0" collapsed="false">
      <c r="A5376" s="57" t="e">
        <f aca="false">INDEX(BucketTable,MATCH(B5376,SumMonths,0),1)</f>
        <v>#N/A</v>
      </c>
      <c r="K5376" s="57" t="e">
        <f aca="false">INDEX(lava,MATCH(B5376,SumMonths,0),2)</f>
        <v>#N/A</v>
      </c>
      <c r="Y5376" s="171"/>
    </row>
    <row r="5377" customFormat="false" ht="12.75" hidden="false" customHeight="false" outlineLevel="0" collapsed="false">
      <c r="A5377" s="57" t="e">
        <f aca="false">INDEX(BucketTable,MATCH(B5377,SumMonths,0),1)</f>
        <v>#N/A</v>
      </c>
      <c r="K5377" s="57" t="e">
        <f aca="false">INDEX(lava,MATCH(B5377,SumMonths,0),2)</f>
        <v>#N/A</v>
      </c>
      <c r="Y5377" s="171"/>
    </row>
    <row r="5378" customFormat="false" ht="12.75" hidden="false" customHeight="false" outlineLevel="0" collapsed="false">
      <c r="A5378" s="57" t="e">
        <f aca="false">INDEX(BucketTable,MATCH(B5378,SumMonths,0),1)</f>
        <v>#N/A</v>
      </c>
      <c r="K5378" s="57" t="e">
        <f aca="false">INDEX(lava,MATCH(B5378,SumMonths,0),2)</f>
        <v>#N/A</v>
      </c>
      <c r="Y5378" s="171"/>
    </row>
    <row r="5379" customFormat="false" ht="12.75" hidden="false" customHeight="false" outlineLevel="0" collapsed="false">
      <c r="A5379" s="57" t="e">
        <f aca="false">INDEX(BucketTable,MATCH(B5379,SumMonths,0),1)</f>
        <v>#N/A</v>
      </c>
      <c r="K5379" s="57" t="e">
        <f aca="false">INDEX(lava,MATCH(B5379,SumMonths,0),2)</f>
        <v>#N/A</v>
      </c>
      <c r="Y5379" s="171"/>
    </row>
    <row r="5380" customFormat="false" ht="12.75" hidden="false" customHeight="false" outlineLevel="0" collapsed="false">
      <c r="A5380" s="57" t="e">
        <f aca="false">INDEX(BucketTable,MATCH(B5380,SumMonths,0),1)</f>
        <v>#N/A</v>
      </c>
      <c r="K5380" s="57" t="e">
        <f aca="false">INDEX(lava,MATCH(B5380,SumMonths,0),2)</f>
        <v>#N/A</v>
      </c>
      <c r="Y5380" s="171"/>
    </row>
    <row r="5381" customFormat="false" ht="12.75" hidden="false" customHeight="false" outlineLevel="0" collapsed="false">
      <c r="A5381" s="57" t="e">
        <f aca="false">INDEX(BucketTable,MATCH(B5381,SumMonths,0),1)</f>
        <v>#N/A</v>
      </c>
      <c r="K5381" s="57" t="e">
        <f aca="false">INDEX(lava,MATCH(B5381,SumMonths,0),2)</f>
        <v>#N/A</v>
      </c>
      <c r="Y5381" s="171"/>
    </row>
    <row r="5382" customFormat="false" ht="12.75" hidden="false" customHeight="false" outlineLevel="0" collapsed="false">
      <c r="A5382" s="57" t="e">
        <f aca="false">INDEX(BucketTable,MATCH(B5382,SumMonths,0),1)</f>
        <v>#N/A</v>
      </c>
      <c r="K5382" s="57" t="e">
        <f aca="false">INDEX(lava,MATCH(B5382,SumMonths,0),2)</f>
        <v>#N/A</v>
      </c>
      <c r="Y5382" s="171"/>
    </row>
    <row r="5383" customFormat="false" ht="12.75" hidden="false" customHeight="false" outlineLevel="0" collapsed="false">
      <c r="A5383" s="57" t="e">
        <f aca="false">INDEX(BucketTable,MATCH(B5383,SumMonths,0),1)</f>
        <v>#N/A</v>
      </c>
      <c r="K5383" s="57" t="e">
        <f aca="false">INDEX(lava,MATCH(B5383,SumMonths,0),2)</f>
        <v>#N/A</v>
      </c>
      <c r="Y5383" s="171"/>
    </row>
    <row r="5384" customFormat="false" ht="12.75" hidden="false" customHeight="false" outlineLevel="0" collapsed="false">
      <c r="A5384" s="57" t="e">
        <f aca="false">INDEX(BucketTable,MATCH(B5384,SumMonths,0),1)</f>
        <v>#N/A</v>
      </c>
      <c r="K5384" s="57" t="e">
        <f aca="false">INDEX(lava,MATCH(B5384,SumMonths,0),2)</f>
        <v>#N/A</v>
      </c>
      <c r="Y5384" s="171"/>
    </row>
    <row r="5385" customFormat="false" ht="12.75" hidden="false" customHeight="false" outlineLevel="0" collapsed="false">
      <c r="A5385" s="57" t="e">
        <f aca="false">INDEX(BucketTable,MATCH(B5385,SumMonths,0),1)</f>
        <v>#N/A</v>
      </c>
      <c r="K5385" s="57" t="e">
        <f aca="false">INDEX(lava,MATCH(B5385,SumMonths,0),2)</f>
        <v>#N/A</v>
      </c>
      <c r="Y5385" s="171"/>
    </row>
    <row r="5386" customFormat="false" ht="12.75" hidden="false" customHeight="false" outlineLevel="0" collapsed="false">
      <c r="A5386" s="57" t="e">
        <f aca="false">INDEX(BucketTable,MATCH(B5386,SumMonths,0),1)</f>
        <v>#N/A</v>
      </c>
      <c r="K5386" s="57" t="e">
        <f aca="false">INDEX(lava,MATCH(B5386,SumMonths,0),2)</f>
        <v>#N/A</v>
      </c>
      <c r="Y5386" s="171"/>
    </row>
    <row r="5387" customFormat="false" ht="12.75" hidden="false" customHeight="false" outlineLevel="0" collapsed="false">
      <c r="A5387" s="57" t="e">
        <f aca="false">INDEX(BucketTable,MATCH(B5387,SumMonths,0),1)</f>
        <v>#N/A</v>
      </c>
      <c r="K5387" s="57" t="e">
        <f aca="false">INDEX(lava,MATCH(B5387,SumMonths,0),2)</f>
        <v>#N/A</v>
      </c>
      <c r="Y5387" s="171"/>
    </row>
    <row r="5388" customFormat="false" ht="12.75" hidden="false" customHeight="false" outlineLevel="0" collapsed="false">
      <c r="A5388" s="57" t="e">
        <f aca="false">INDEX(BucketTable,MATCH(B5388,SumMonths,0),1)</f>
        <v>#N/A</v>
      </c>
      <c r="K5388" s="57" t="e">
        <f aca="false">INDEX(lava,MATCH(B5388,SumMonths,0),2)</f>
        <v>#N/A</v>
      </c>
      <c r="Y5388" s="171"/>
    </row>
    <row r="5389" customFormat="false" ht="12.75" hidden="false" customHeight="false" outlineLevel="0" collapsed="false">
      <c r="A5389" s="57" t="e">
        <f aca="false">INDEX(BucketTable,MATCH(B5389,SumMonths,0),1)</f>
        <v>#N/A</v>
      </c>
      <c r="K5389" s="57" t="e">
        <f aca="false">INDEX(lava,MATCH(B5389,SumMonths,0),2)</f>
        <v>#N/A</v>
      </c>
      <c r="Y5389" s="171"/>
    </row>
    <row r="5390" customFormat="false" ht="12.75" hidden="false" customHeight="false" outlineLevel="0" collapsed="false">
      <c r="A5390" s="57" t="e">
        <f aca="false">INDEX(BucketTable,MATCH(B5390,SumMonths,0),1)</f>
        <v>#N/A</v>
      </c>
      <c r="K5390" s="57" t="e">
        <f aca="false">INDEX(lava,MATCH(B5390,SumMonths,0),2)</f>
        <v>#N/A</v>
      </c>
      <c r="Y5390" s="171"/>
    </row>
    <row r="5391" customFormat="false" ht="12.75" hidden="false" customHeight="false" outlineLevel="0" collapsed="false">
      <c r="A5391" s="57" t="e">
        <f aca="false">INDEX(BucketTable,MATCH(B5391,SumMonths,0),1)</f>
        <v>#N/A</v>
      </c>
      <c r="K5391" s="57" t="e">
        <f aca="false">INDEX(lava,MATCH(B5391,SumMonths,0),2)</f>
        <v>#N/A</v>
      </c>
      <c r="Y5391" s="171"/>
    </row>
    <row r="5392" customFormat="false" ht="12.75" hidden="false" customHeight="false" outlineLevel="0" collapsed="false">
      <c r="A5392" s="57" t="e">
        <f aca="false">INDEX(BucketTable,MATCH(B5392,SumMonths,0),1)</f>
        <v>#N/A</v>
      </c>
      <c r="K5392" s="57" t="e">
        <f aca="false">INDEX(lava,MATCH(B5392,SumMonths,0),2)</f>
        <v>#N/A</v>
      </c>
      <c r="Y5392" s="171"/>
    </row>
    <row r="5393" customFormat="false" ht="12.75" hidden="false" customHeight="false" outlineLevel="0" collapsed="false">
      <c r="A5393" s="57" t="e">
        <f aca="false">INDEX(BucketTable,MATCH(B5393,SumMonths,0),1)</f>
        <v>#N/A</v>
      </c>
      <c r="K5393" s="57" t="e">
        <f aca="false">INDEX(lava,MATCH(B5393,SumMonths,0),2)</f>
        <v>#N/A</v>
      </c>
      <c r="Y5393" s="171"/>
    </row>
    <row r="5394" customFormat="false" ht="12.75" hidden="false" customHeight="false" outlineLevel="0" collapsed="false">
      <c r="A5394" s="57" t="e">
        <f aca="false">INDEX(BucketTable,MATCH(B5394,SumMonths,0),1)</f>
        <v>#N/A</v>
      </c>
      <c r="K5394" s="57" t="e">
        <f aca="false">INDEX(lava,MATCH(B5394,SumMonths,0),2)</f>
        <v>#N/A</v>
      </c>
      <c r="Y5394" s="171"/>
    </row>
    <row r="5395" customFormat="false" ht="12.75" hidden="false" customHeight="false" outlineLevel="0" collapsed="false">
      <c r="A5395" s="57" t="e">
        <f aca="false">INDEX(BucketTable,MATCH(B5395,SumMonths,0),1)</f>
        <v>#N/A</v>
      </c>
      <c r="K5395" s="57" t="e">
        <f aca="false">INDEX(lava,MATCH(B5395,SumMonths,0),2)</f>
        <v>#N/A</v>
      </c>
      <c r="Y5395" s="171"/>
    </row>
    <row r="5396" customFormat="false" ht="12.75" hidden="false" customHeight="false" outlineLevel="0" collapsed="false">
      <c r="A5396" s="57" t="e">
        <f aca="false">INDEX(BucketTable,MATCH(B5396,SumMonths,0),1)</f>
        <v>#N/A</v>
      </c>
      <c r="K5396" s="57" t="e">
        <f aca="false">INDEX(lava,MATCH(B5396,SumMonths,0),2)</f>
        <v>#N/A</v>
      </c>
      <c r="Y5396" s="171"/>
    </row>
    <row r="5397" customFormat="false" ht="12.75" hidden="false" customHeight="false" outlineLevel="0" collapsed="false">
      <c r="A5397" s="57" t="e">
        <f aca="false">INDEX(BucketTable,MATCH(B5397,SumMonths,0),1)</f>
        <v>#N/A</v>
      </c>
      <c r="K5397" s="57" t="e">
        <f aca="false">INDEX(lava,MATCH(B5397,SumMonths,0),2)</f>
        <v>#N/A</v>
      </c>
      <c r="Y5397" s="171"/>
    </row>
    <row r="5398" customFormat="false" ht="12.75" hidden="false" customHeight="false" outlineLevel="0" collapsed="false">
      <c r="A5398" s="57" t="e">
        <f aca="false">INDEX(BucketTable,MATCH(B5398,SumMonths,0),1)</f>
        <v>#N/A</v>
      </c>
      <c r="K5398" s="57" t="e">
        <f aca="false">INDEX(lava,MATCH(B5398,SumMonths,0),2)</f>
        <v>#N/A</v>
      </c>
      <c r="Y5398" s="171"/>
    </row>
    <row r="5399" customFormat="false" ht="12.75" hidden="false" customHeight="false" outlineLevel="0" collapsed="false">
      <c r="A5399" s="57" t="e">
        <f aca="false">INDEX(BucketTable,MATCH(B5399,SumMonths,0),1)</f>
        <v>#N/A</v>
      </c>
      <c r="K5399" s="57" t="e">
        <f aca="false">INDEX(lava,MATCH(B5399,SumMonths,0),2)</f>
        <v>#N/A</v>
      </c>
      <c r="Y5399" s="171"/>
    </row>
    <row r="5400" customFormat="false" ht="12.75" hidden="false" customHeight="false" outlineLevel="0" collapsed="false">
      <c r="A5400" s="57" t="e">
        <f aca="false">INDEX(BucketTable,MATCH(B5400,SumMonths,0),1)</f>
        <v>#N/A</v>
      </c>
      <c r="K5400" s="57" t="e">
        <f aca="false">INDEX(lava,MATCH(B5400,SumMonths,0),2)</f>
        <v>#N/A</v>
      </c>
      <c r="Y5400" s="171"/>
    </row>
    <row r="5401" customFormat="false" ht="12.75" hidden="false" customHeight="false" outlineLevel="0" collapsed="false">
      <c r="A5401" s="57" t="e">
        <f aca="false">INDEX(BucketTable,MATCH(B5401,SumMonths,0),1)</f>
        <v>#N/A</v>
      </c>
      <c r="K5401" s="57" t="e">
        <f aca="false">INDEX(lava,MATCH(B5401,SumMonths,0),2)</f>
        <v>#N/A</v>
      </c>
      <c r="Y5401" s="171"/>
    </row>
    <row r="5402" customFormat="false" ht="12.75" hidden="false" customHeight="false" outlineLevel="0" collapsed="false">
      <c r="A5402" s="57" t="e">
        <f aca="false">INDEX(BucketTable,MATCH(B5402,SumMonths,0),1)</f>
        <v>#N/A</v>
      </c>
      <c r="K5402" s="57" t="e">
        <f aca="false">INDEX(lava,MATCH(B5402,SumMonths,0),2)</f>
        <v>#N/A</v>
      </c>
      <c r="Y5402" s="171"/>
    </row>
    <row r="5403" customFormat="false" ht="12.75" hidden="false" customHeight="false" outlineLevel="0" collapsed="false">
      <c r="A5403" s="57" t="e">
        <f aca="false">INDEX(BucketTable,MATCH(B5403,SumMonths,0),1)</f>
        <v>#N/A</v>
      </c>
      <c r="K5403" s="57" t="e">
        <f aca="false">INDEX(lava,MATCH(B5403,SumMonths,0),2)</f>
        <v>#N/A</v>
      </c>
      <c r="Y5403" s="171"/>
    </row>
    <row r="5404" customFormat="false" ht="12.75" hidden="false" customHeight="false" outlineLevel="0" collapsed="false">
      <c r="A5404" s="57" t="e">
        <f aca="false">INDEX(BucketTable,MATCH(B5404,SumMonths,0),1)</f>
        <v>#N/A</v>
      </c>
      <c r="K5404" s="57" t="e">
        <f aca="false">INDEX(lava,MATCH(B5404,SumMonths,0),2)</f>
        <v>#N/A</v>
      </c>
      <c r="Y5404" s="171"/>
    </row>
    <row r="5405" customFormat="false" ht="12.75" hidden="false" customHeight="false" outlineLevel="0" collapsed="false">
      <c r="A5405" s="57" t="e">
        <f aca="false">INDEX(BucketTable,MATCH(B5405,SumMonths,0),1)</f>
        <v>#N/A</v>
      </c>
      <c r="K5405" s="57" t="e">
        <f aca="false">INDEX(lava,MATCH(B5405,SumMonths,0),2)</f>
        <v>#N/A</v>
      </c>
      <c r="Y5405" s="171"/>
    </row>
    <row r="5406" customFormat="false" ht="12.75" hidden="false" customHeight="false" outlineLevel="0" collapsed="false">
      <c r="A5406" s="57" t="e">
        <f aca="false">INDEX(BucketTable,MATCH(B5406,SumMonths,0),1)</f>
        <v>#N/A</v>
      </c>
      <c r="K5406" s="57" t="e">
        <f aca="false">INDEX(lava,MATCH(B5406,SumMonths,0),2)</f>
        <v>#N/A</v>
      </c>
      <c r="Y5406" s="171"/>
    </row>
    <row r="5407" customFormat="false" ht="12.75" hidden="false" customHeight="false" outlineLevel="0" collapsed="false">
      <c r="A5407" s="57" t="e">
        <f aca="false">INDEX(BucketTable,MATCH(B5407,SumMonths,0),1)</f>
        <v>#N/A</v>
      </c>
      <c r="K5407" s="57" t="e">
        <f aca="false">INDEX(lava,MATCH(B5407,SumMonths,0),2)</f>
        <v>#N/A</v>
      </c>
      <c r="Y5407" s="171"/>
    </row>
    <row r="5408" customFormat="false" ht="12.75" hidden="false" customHeight="false" outlineLevel="0" collapsed="false">
      <c r="A5408" s="57" t="e">
        <f aca="false">INDEX(BucketTable,MATCH(B5408,SumMonths,0),1)</f>
        <v>#N/A</v>
      </c>
      <c r="K5408" s="57" t="e">
        <f aca="false">INDEX(lava,MATCH(B5408,SumMonths,0),2)</f>
        <v>#N/A</v>
      </c>
      <c r="Y5408" s="171"/>
    </row>
    <row r="5409" customFormat="false" ht="12.75" hidden="false" customHeight="false" outlineLevel="0" collapsed="false">
      <c r="A5409" s="57" t="e">
        <f aca="false">INDEX(BucketTable,MATCH(B5409,SumMonths,0),1)</f>
        <v>#N/A</v>
      </c>
      <c r="K5409" s="57" t="e">
        <f aca="false">INDEX(lava,MATCH(B5409,SumMonths,0),2)</f>
        <v>#N/A</v>
      </c>
      <c r="Y5409" s="171"/>
    </row>
    <row r="5410" customFormat="false" ht="12.75" hidden="false" customHeight="false" outlineLevel="0" collapsed="false">
      <c r="A5410" s="57" t="e">
        <f aca="false">INDEX(BucketTable,MATCH(B5410,SumMonths,0),1)</f>
        <v>#N/A</v>
      </c>
      <c r="K5410" s="57" t="e">
        <f aca="false">INDEX(lava,MATCH(B5410,SumMonths,0),2)</f>
        <v>#N/A</v>
      </c>
      <c r="Y5410" s="171"/>
    </row>
    <row r="5411" customFormat="false" ht="12.75" hidden="false" customHeight="false" outlineLevel="0" collapsed="false">
      <c r="A5411" s="57" t="e">
        <f aca="false">INDEX(BucketTable,MATCH(B5411,SumMonths,0),1)</f>
        <v>#N/A</v>
      </c>
      <c r="K5411" s="57" t="e">
        <f aca="false">INDEX(lava,MATCH(B5411,SumMonths,0),2)</f>
        <v>#N/A</v>
      </c>
      <c r="Y5411" s="171"/>
    </row>
    <row r="5412" customFormat="false" ht="12.75" hidden="false" customHeight="false" outlineLevel="0" collapsed="false">
      <c r="A5412" s="57" t="e">
        <f aca="false">INDEX(BucketTable,MATCH(B5412,SumMonths,0),1)</f>
        <v>#N/A</v>
      </c>
      <c r="K5412" s="57" t="e">
        <f aca="false">INDEX(lava,MATCH(B5412,SumMonths,0),2)</f>
        <v>#N/A</v>
      </c>
      <c r="Y5412" s="171"/>
    </row>
    <row r="5413" customFormat="false" ht="12.75" hidden="false" customHeight="false" outlineLevel="0" collapsed="false">
      <c r="A5413" s="57" t="e">
        <f aca="false">INDEX(BucketTable,MATCH(B5413,SumMonths,0),1)</f>
        <v>#N/A</v>
      </c>
      <c r="K5413" s="57" t="e">
        <f aca="false">INDEX(lava,MATCH(B5413,SumMonths,0),2)</f>
        <v>#N/A</v>
      </c>
      <c r="Y5413" s="171"/>
    </row>
    <row r="5414" customFormat="false" ht="12.75" hidden="false" customHeight="false" outlineLevel="0" collapsed="false">
      <c r="A5414" s="57" t="e">
        <f aca="false">INDEX(BucketTable,MATCH(B5414,SumMonths,0),1)</f>
        <v>#N/A</v>
      </c>
      <c r="K5414" s="57" t="e">
        <f aca="false">INDEX(lava,MATCH(B5414,SumMonths,0),2)</f>
        <v>#N/A</v>
      </c>
      <c r="Y5414" s="171"/>
    </row>
    <row r="5415" customFormat="false" ht="12.75" hidden="false" customHeight="false" outlineLevel="0" collapsed="false">
      <c r="A5415" s="57" t="e">
        <f aca="false">INDEX(BucketTable,MATCH(B5415,SumMonths,0),1)</f>
        <v>#N/A</v>
      </c>
      <c r="K5415" s="57" t="e">
        <f aca="false">INDEX(lava,MATCH(B5415,SumMonths,0),2)</f>
        <v>#N/A</v>
      </c>
      <c r="Y5415" s="171"/>
    </row>
    <row r="5416" customFormat="false" ht="12.75" hidden="false" customHeight="false" outlineLevel="0" collapsed="false">
      <c r="A5416" s="57" t="e">
        <f aca="false">INDEX(BucketTable,MATCH(B5416,SumMonths,0),1)</f>
        <v>#N/A</v>
      </c>
      <c r="K5416" s="57" t="e">
        <f aca="false">INDEX(lava,MATCH(B5416,SumMonths,0),2)</f>
        <v>#N/A</v>
      </c>
      <c r="Y5416" s="171"/>
    </row>
    <row r="5417" customFormat="false" ht="12.75" hidden="false" customHeight="false" outlineLevel="0" collapsed="false">
      <c r="A5417" s="57" t="e">
        <f aca="false">INDEX(BucketTable,MATCH(B5417,SumMonths,0),1)</f>
        <v>#N/A</v>
      </c>
      <c r="K5417" s="57" t="e">
        <f aca="false">INDEX(lava,MATCH(B5417,SumMonths,0),2)</f>
        <v>#N/A</v>
      </c>
      <c r="Y5417" s="171"/>
    </row>
    <row r="5418" customFormat="false" ht="12.75" hidden="false" customHeight="false" outlineLevel="0" collapsed="false">
      <c r="A5418" s="57" t="e">
        <f aca="false">INDEX(BucketTable,MATCH(B5418,SumMonths,0),1)</f>
        <v>#N/A</v>
      </c>
      <c r="K5418" s="57" t="e">
        <f aca="false">INDEX(lava,MATCH(B5418,SumMonths,0),2)</f>
        <v>#N/A</v>
      </c>
      <c r="Y5418" s="171"/>
    </row>
    <row r="5419" customFormat="false" ht="12.75" hidden="false" customHeight="false" outlineLevel="0" collapsed="false">
      <c r="A5419" s="57" t="e">
        <f aca="false">INDEX(BucketTable,MATCH(B5419,SumMonths,0),1)</f>
        <v>#N/A</v>
      </c>
      <c r="K5419" s="57" t="e">
        <f aca="false">INDEX(lava,MATCH(B5419,SumMonths,0),2)</f>
        <v>#N/A</v>
      </c>
      <c r="Y5419" s="171"/>
    </row>
    <row r="5420" customFormat="false" ht="12.75" hidden="false" customHeight="false" outlineLevel="0" collapsed="false">
      <c r="A5420" s="57" t="e">
        <f aca="false">INDEX(BucketTable,MATCH(B5420,SumMonths,0),1)</f>
        <v>#N/A</v>
      </c>
      <c r="K5420" s="57" t="e">
        <f aca="false">INDEX(lava,MATCH(B5420,SumMonths,0),2)</f>
        <v>#N/A</v>
      </c>
      <c r="Y5420" s="171"/>
    </row>
    <row r="5421" customFormat="false" ht="12.75" hidden="false" customHeight="false" outlineLevel="0" collapsed="false">
      <c r="A5421" s="57" t="e">
        <f aca="false">INDEX(BucketTable,MATCH(B5421,SumMonths,0),1)</f>
        <v>#N/A</v>
      </c>
      <c r="K5421" s="57" t="e">
        <f aca="false">INDEX(lava,MATCH(B5421,SumMonths,0),2)</f>
        <v>#N/A</v>
      </c>
      <c r="Y5421" s="171"/>
    </row>
    <row r="5422" customFormat="false" ht="12.75" hidden="false" customHeight="false" outlineLevel="0" collapsed="false">
      <c r="A5422" s="57" t="e">
        <f aca="false">INDEX(BucketTable,MATCH(B5422,SumMonths,0),1)</f>
        <v>#N/A</v>
      </c>
      <c r="K5422" s="57" t="e">
        <f aca="false">INDEX(lava,MATCH(B5422,SumMonths,0),2)</f>
        <v>#N/A</v>
      </c>
      <c r="Y5422" s="171"/>
    </row>
    <row r="5423" customFormat="false" ht="12.75" hidden="false" customHeight="false" outlineLevel="0" collapsed="false">
      <c r="A5423" s="57" t="e">
        <f aca="false">INDEX(BucketTable,MATCH(B5423,SumMonths,0),1)</f>
        <v>#N/A</v>
      </c>
      <c r="K5423" s="57" t="e">
        <f aca="false">INDEX(lava,MATCH(B5423,SumMonths,0),2)</f>
        <v>#N/A</v>
      </c>
      <c r="Y5423" s="171"/>
    </row>
    <row r="5424" customFormat="false" ht="12.75" hidden="false" customHeight="false" outlineLevel="0" collapsed="false">
      <c r="A5424" s="57" t="e">
        <f aca="false">INDEX(BucketTable,MATCH(B5424,SumMonths,0),1)</f>
        <v>#N/A</v>
      </c>
      <c r="K5424" s="57" t="e">
        <f aca="false">INDEX(lava,MATCH(B5424,SumMonths,0),2)</f>
        <v>#N/A</v>
      </c>
      <c r="Y5424" s="171"/>
    </row>
    <row r="5425" customFormat="false" ht="12.75" hidden="false" customHeight="false" outlineLevel="0" collapsed="false">
      <c r="A5425" s="57" t="e">
        <f aca="false">INDEX(BucketTable,MATCH(B5425,SumMonths,0),1)</f>
        <v>#N/A</v>
      </c>
      <c r="K5425" s="57" t="e">
        <f aca="false">INDEX(lava,MATCH(B5425,SumMonths,0),2)</f>
        <v>#N/A</v>
      </c>
      <c r="Y5425" s="171"/>
    </row>
    <row r="5426" customFormat="false" ht="12.75" hidden="false" customHeight="false" outlineLevel="0" collapsed="false">
      <c r="A5426" s="57" t="e">
        <f aca="false">INDEX(BucketTable,MATCH(B5426,SumMonths,0),1)</f>
        <v>#N/A</v>
      </c>
      <c r="K5426" s="57" t="e">
        <f aca="false">INDEX(lava,MATCH(B5426,SumMonths,0),2)</f>
        <v>#N/A</v>
      </c>
      <c r="Y5426" s="171"/>
    </row>
    <row r="5427" customFormat="false" ht="12.75" hidden="false" customHeight="false" outlineLevel="0" collapsed="false">
      <c r="A5427" s="57" t="e">
        <f aca="false">INDEX(BucketTable,MATCH(B5427,SumMonths,0),1)</f>
        <v>#N/A</v>
      </c>
      <c r="K5427" s="57" t="e">
        <f aca="false">INDEX(lava,MATCH(B5427,SumMonths,0),2)</f>
        <v>#N/A</v>
      </c>
      <c r="Y5427" s="171"/>
    </row>
    <row r="5428" customFormat="false" ht="12.75" hidden="false" customHeight="false" outlineLevel="0" collapsed="false">
      <c r="A5428" s="57" t="e">
        <f aca="false">INDEX(BucketTable,MATCH(B5428,SumMonths,0),1)</f>
        <v>#N/A</v>
      </c>
      <c r="K5428" s="57" t="e">
        <f aca="false">INDEX(lava,MATCH(B5428,SumMonths,0),2)</f>
        <v>#N/A</v>
      </c>
      <c r="Y5428" s="171"/>
    </row>
    <row r="5429" customFormat="false" ht="12.75" hidden="false" customHeight="false" outlineLevel="0" collapsed="false">
      <c r="A5429" s="57" t="e">
        <f aca="false">INDEX(BucketTable,MATCH(B5429,SumMonths,0),1)</f>
        <v>#N/A</v>
      </c>
      <c r="K5429" s="57" t="e">
        <f aca="false">INDEX(lava,MATCH(B5429,SumMonths,0),2)</f>
        <v>#N/A</v>
      </c>
      <c r="Y5429" s="171"/>
    </row>
    <row r="5430" customFormat="false" ht="12.75" hidden="false" customHeight="false" outlineLevel="0" collapsed="false">
      <c r="A5430" s="57" t="e">
        <f aca="false">INDEX(BucketTable,MATCH(B5430,SumMonths,0),1)</f>
        <v>#N/A</v>
      </c>
      <c r="K5430" s="57" t="e">
        <f aca="false">INDEX(lava,MATCH(B5430,SumMonths,0),2)</f>
        <v>#N/A</v>
      </c>
      <c r="Y5430" s="171"/>
    </row>
    <row r="5431" customFormat="false" ht="12.75" hidden="false" customHeight="false" outlineLevel="0" collapsed="false">
      <c r="A5431" s="57" t="e">
        <f aca="false">INDEX(BucketTable,MATCH(B5431,SumMonths,0),1)</f>
        <v>#N/A</v>
      </c>
      <c r="K5431" s="57" t="e">
        <f aca="false">INDEX(lava,MATCH(B5431,SumMonths,0),2)</f>
        <v>#N/A</v>
      </c>
      <c r="Y5431" s="171"/>
    </row>
    <row r="5432" customFormat="false" ht="12.75" hidden="false" customHeight="false" outlineLevel="0" collapsed="false">
      <c r="A5432" s="57" t="e">
        <f aca="false">INDEX(BucketTable,MATCH(B5432,SumMonths,0),1)</f>
        <v>#N/A</v>
      </c>
      <c r="K5432" s="57" t="e">
        <f aca="false">INDEX(lava,MATCH(B5432,SumMonths,0),2)</f>
        <v>#N/A</v>
      </c>
      <c r="Y5432" s="171"/>
    </row>
    <row r="5433" customFormat="false" ht="12.75" hidden="false" customHeight="false" outlineLevel="0" collapsed="false">
      <c r="A5433" s="57" t="e">
        <f aca="false">INDEX(BucketTable,MATCH(B5433,SumMonths,0),1)</f>
        <v>#N/A</v>
      </c>
      <c r="K5433" s="57" t="e">
        <f aca="false">INDEX(lava,MATCH(B5433,SumMonths,0),2)</f>
        <v>#N/A</v>
      </c>
      <c r="Y5433" s="171"/>
    </row>
    <row r="5434" customFormat="false" ht="12.75" hidden="false" customHeight="false" outlineLevel="0" collapsed="false">
      <c r="A5434" s="57" t="e">
        <f aca="false">INDEX(BucketTable,MATCH(B5434,SumMonths,0),1)</f>
        <v>#N/A</v>
      </c>
      <c r="K5434" s="57" t="e">
        <f aca="false">INDEX(lava,MATCH(B5434,SumMonths,0),2)</f>
        <v>#N/A</v>
      </c>
      <c r="Y5434" s="171"/>
    </row>
    <row r="5435" customFormat="false" ht="12.75" hidden="false" customHeight="false" outlineLevel="0" collapsed="false">
      <c r="A5435" s="57" t="e">
        <f aca="false">INDEX(BucketTable,MATCH(B5435,SumMonths,0),1)</f>
        <v>#N/A</v>
      </c>
      <c r="K5435" s="57" t="e">
        <f aca="false">INDEX(lava,MATCH(B5435,SumMonths,0),2)</f>
        <v>#N/A</v>
      </c>
      <c r="Y5435" s="171"/>
    </row>
    <row r="5436" customFormat="false" ht="12.75" hidden="false" customHeight="false" outlineLevel="0" collapsed="false">
      <c r="A5436" s="57" t="e">
        <f aca="false">INDEX(BucketTable,MATCH(B5436,SumMonths,0),1)</f>
        <v>#N/A</v>
      </c>
      <c r="K5436" s="57" t="e">
        <f aca="false">INDEX(lava,MATCH(B5436,SumMonths,0),2)</f>
        <v>#N/A</v>
      </c>
      <c r="Y5436" s="171"/>
    </row>
    <row r="5437" customFormat="false" ht="12.75" hidden="false" customHeight="false" outlineLevel="0" collapsed="false">
      <c r="A5437" s="57" t="e">
        <f aca="false">INDEX(BucketTable,MATCH(B5437,SumMonths,0),1)</f>
        <v>#N/A</v>
      </c>
      <c r="K5437" s="57" t="e">
        <f aca="false">INDEX(lava,MATCH(B5437,SumMonths,0),2)</f>
        <v>#N/A</v>
      </c>
      <c r="Y5437" s="171"/>
    </row>
    <row r="5438" customFormat="false" ht="12.75" hidden="false" customHeight="false" outlineLevel="0" collapsed="false">
      <c r="A5438" s="57" t="e">
        <f aca="false">INDEX(BucketTable,MATCH(B5438,SumMonths,0),1)</f>
        <v>#N/A</v>
      </c>
      <c r="K5438" s="57" t="e">
        <f aca="false">INDEX(lava,MATCH(B5438,SumMonths,0),2)</f>
        <v>#N/A</v>
      </c>
      <c r="Y5438" s="171"/>
    </row>
    <row r="5439" customFormat="false" ht="12.75" hidden="false" customHeight="false" outlineLevel="0" collapsed="false">
      <c r="A5439" s="57" t="e">
        <f aca="false">INDEX(BucketTable,MATCH(B5439,SumMonths,0),1)</f>
        <v>#N/A</v>
      </c>
      <c r="K5439" s="57" t="e">
        <f aca="false">INDEX(lava,MATCH(B5439,SumMonths,0),2)</f>
        <v>#N/A</v>
      </c>
      <c r="Y5439" s="171"/>
    </row>
    <row r="5440" customFormat="false" ht="12.75" hidden="false" customHeight="false" outlineLevel="0" collapsed="false">
      <c r="A5440" s="57" t="e">
        <f aca="false">INDEX(BucketTable,MATCH(B5440,SumMonths,0),1)</f>
        <v>#N/A</v>
      </c>
      <c r="K5440" s="57" t="e">
        <f aca="false">INDEX(lava,MATCH(B5440,SumMonths,0),2)</f>
        <v>#N/A</v>
      </c>
      <c r="Y5440" s="171"/>
    </row>
    <row r="5441" customFormat="false" ht="12.75" hidden="false" customHeight="false" outlineLevel="0" collapsed="false">
      <c r="A5441" s="57" t="e">
        <f aca="false">INDEX(BucketTable,MATCH(B5441,SumMonths,0),1)</f>
        <v>#N/A</v>
      </c>
      <c r="K5441" s="57" t="e">
        <f aca="false">INDEX(lava,MATCH(B5441,SumMonths,0),2)</f>
        <v>#N/A</v>
      </c>
      <c r="Y5441" s="171"/>
    </row>
    <row r="5442" customFormat="false" ht="12.75" hidden="false" customHeight="false" outlineLevel="0" collapsed="false">
      <c r="A5442" s="57" t="e">
        <f aca="false">INDEX(BucketTable,MATCH(B5442,SumMonths,0),1)</f>
        <v>#N/A</v>
      </c>
      <c r="K5442" s="57" t="e">
        <f aca="false">INDEX(lava,MATCH(B5442,SumMonths,0),2)</f>
        <v>#N/A</v>
      </c>
      <c r="Y5442" s="171"/>
    </row>
    <row r="5443" customFormat="false" ht="12.75" hidden="false" customHeight="false" outlineLevel="0" collapsed="false">
      <c r="A5443" s="57" t="e">
        <f aca="false">INDEX(BucketTable,MATCH(B5443,SumMonths,0),1)</f>
        <v>#N/A</v>
      </c>
      <c r="K5443" s="57" t="e">
        <f aca="false">INDEX(lava,MATCH(B5443,SumMonths,0),2)</f>
        <v>#N/A</v>
      </c>
      <c r="Y5443" s="171"/>
    </row>
    <row r="5444" customFormat="false" ht="12.75" hidden="false" customHeight="false" outlineLevel="0" collapsed="false">
      <c r="A5444" s="57" t="e">
        <f aca="false">INDEX(BucketTable,MATCH(B5444,SumMonths,0),1)</f>
        <v>#N/A</v>
      </c>
      <c r="K5444" s="57" t="e">
        <f aca="false">INDEX(lava,MATCH(B5444,SumMonths,0),2)</f>
        <v>#N/A</v>
      </c>
      <c r="Y5444" s="171"/>
    </row>
    <row r="5445" customFormat="false" ht="12.75" hidden="false" customHeight="false" outlineLevel="0" collapsed="false">
      <c r="A5445" s="57" t="e">
        <f aca="false">INDEX(BucketTable,MATCH(B5445,SumMonths,0),1)</f>
        <v>#N/A</v>
      </c>
      <c r="K5445" s="57" t="e">
        <f aca="false">INDEX(lava,MATCH(B5445,SumMonths,0),2)</f>
        <v>#N/A</v>
      </c>
      <c r="Y5445" s="171"/>
    </row>
    <row r="5446" customFormat="false" ht="12.75" hidden="false" customHeight="false" outlineLevel="0" collapsed="false">
      <c r="A5446" s="57" t="e">
        <f aca="false">INDEX(BucketTable,MATCH(B5446,SumMonths,0),1)</f>
        <v>#N/A</v>
      </c>
      <c r="K5446" s="57" t="e">
        <f aca="false">INDEX(lava,MATCH(B5446,SumMonths,0),2)</f>
        <v>#N/A</v>
      </c>
      <c r="Y5446" s="171"/>
    </row>
    <row r="5447" customFormat="false" ht="12.75" hidden="false" customHeight="false" outlineLevel="0" collapsed="false">
      <c r="A5447" s="57" t="e">
        <f aca="false">INDEX(BucketTable,MATCH(B5447,SumMonths,0),1)</f>
        <v>#N/A</v>
      </c>
      <c r="K5447" s="57" t="e">
        <f aca="false">INDEX(lava,MATCH(B5447,SumMonths,0),2)</f>
        <v>#N/A</v>
      </c>
      <c r="Y5447" s="171"/>
    </row>
    <row r="5448" customFormat="false" ht="12.75" hidden="false" customHeight="false" outlineLevel="0" collapsed="false">
      <c r="A5448" s="57" t="e">
        <f aca="false">INDEX(BucketTable,MATCH(B5448,SumMonths,0),1)</f>
        <v>#N/A</v>
      </c>
      <c r="K5448" s="57" t="e">
        <f aca="false">INDEX(lava,MATCH(B5448,SumMonths,0),2)</f>
        <v>#N/A</v>
      </c>
      <c r="Y5448" s="171"/>
    </row>
    <row r="5449" customFormat="false" ht="12.75" hidden="false" customHeight="false" outlineLevel="0" collapsed="false">
      <c r="A5449" s="57" t="e">
        <f aca="false">INDEX(BucketTable,MATCH(B5449,SumMonths,0),1)</f>
        <v>#N/A</v>
      </c>
      <c r="K5449" s="57" t="e">
        <f aca="false">INDEX(lava,MATCH(B5449,SumMonths,0),2)</f>
        <v>#N/A</v>
      </c>
      <c r="Y5449" s="171"/>
    </row>
    <row r="5450" customFormat="false" ht="12.75" hidden="false" customHeight="false" outlineLevel="0" collapsed="false">
      <c r="A5450" s="57" t="e">
        <f aca="false">INDEX(BucketTable,MATCH(B5450,SumMonths,0),1)</f>
        <v>#N/A</v>
      </c>
      <c r="K5450" s="57" t="e">
        <f aca="false">INDEX(lava,MATCH(B5450,SumMonths,0),2)</f>
        <v>#N/A</v>
      </c>
      <c r="Y5450" s="171"/>
    </row>
    <row r="5451" customFormat="false" ht="12.75" hidden="false" customHeight="false" outlineLevel="0" collapsed="false">
      <c r="A5451" s="57" t="e">
        <f aca="false">INDEX(BucketTable,MATCH(B5451,SumMonths,0),1)</f>
        <v>#N/A</v>
      </c>
      <c r="K5451" s="57" t="e">
        <f aca="false">INDEX(lava,MATCH(B5451,SumMonths,0),2)</f>
        <v>#N/A</v>
      </c>
      <c r="Y5451" s="171"/>
    </row>
    <row r="5452" customFormat="false" ht="12.75" hidden="false" customHeight="false" outlineLevel="0" collapsed="false">
      <c r="A5452" s="57" t="e">
        <f aca="false">INDEX(BucketTable,MATCH(B5452,SumMonths,0),1)</f>
        <v>#N/A</v>
      </c>
      <c r="K5452" s="57" t="e">
        <f aca="false">INDEX(lava,MATCH(B5452,SumMonths,0),2)</f>
        <v>#N/A</v>
      </c>
      <c r="Y5452" s="171"/>
    </row>
    <row r="5453" customFormat="false" ht="12.75" hidden="false" customHeight="false" outlineLevel="0" collapsed="false">
      <c r="A5453" s="57" t="e">
        <f aca="false">INDEX(BucketTable,MATCH(B5453,SumMonths,0),1)</f>
        <v>#N/A</v>
      </c>
      <c r="K5453" s="57" t="e">
        <f aca="false">INDEX(lava,MATCH(B5453,SumMonths,0),2)</f>
        <v>#N/A</v>
      </c>
      <c r="Y5453" s="171"/>
    </row>
    <row r="5454" customFormat="false" ht="12.75" hidden="false" customHeight="false" outlineLevel="0" collapsed="false">
      <c r="A5454" s="57" t="e">
        <f aca="false">INDEX(BucketTable,MATCH(B5454,SumMonths,0),1)</f>
        <v>#N/A</v>
      </c>
      <c r="K5454" s="57" t="e">
        <f aca="false">INDEX(lava,MATCH(B5454,SumMonths,0),2)</f>
        <v>#N/A</v>
      </c>
      <c r="Y5454" s="171"/>
    </row>
    <row r="5455" customFormat="false" ht="12.75" hidden="false" customHeight="false" outlineLevel="0" collapsed="false">
      <c r="A5455" s="57" t="e">
        <f aca="false">INDEX(BucketTable,MATCH(B5455,SumMonths,0),1)</f>
        <v>#N/A</v>
      </c>
      <c r="K5455" s="57" t="e">
        <f aca="false">INDEX(lava,MATCH(B5455,SumMonths,0),2)</f>
        <v>#N/A</v>
      </c>
      <c r="Y5455" s="171"/>
    </row>
    <row r="5456" customFormat="false" ht="12.75" hidden="false" customHeight="false" outlineLevel="0" collapsed="false">
      <c r="A5456" s="57" t="e">
        <f aca="false">INDEX(BucketTable,MATCH(B5456,SumMonths,0),1)</f>
        <v>#N/A</v>
      </c>
      <c r="K5456" s="57" t="e">
        <f aca="false">INDEX(lava,MATCH(B5456,SumMonths,0),2)</f>
        <v>#N/A</v>
      </c>
      <c r="Y5456" s="171"/>
    </row>
    <row r="5457" customFormat="false" ht="12.75" hidden="false" customHeight="false" outlineLevel="0" collapsed="false">
      <c r="A5457" s="57" t="e">
        <f aca="false">INDEX(BucketTable,MATCH(B5457,SumMonths,0),1)</f>
        <v>#N/A</v>
      </c>
      <c r="K5457" s="57" t="e">
        <f aca="false">INDEX(lava,MATCH(B5457,SumMonths,0),2)</f>
        <v>#N/A</v>
      </c>
      <c r="Y5457" s="171"/>
    </row>
    <row r="5458" customFormat="false" ht="12.75" hidden="false" customHeight="false" outlineLevel="0" collapsed="false">
      <c r="A5458" s="57" t="e">
        <f aca="false">INDEX(BucketTable,MATCH(B5458,SumMonths,0),1)</f>
        <v>#N/A</v>
      </c>
      <c r="K5458" s="57" t="e">
        <f aca="false">INDEX(lava,MATCH(B5458,SumMonths,0),2)</f>
        <v>#N/A</v>
      </c>
      <c r="Y5458" s="171"/>
    </row>
    <row r="5459" customFormat="false" ht="12.75" hidden="false" customHeight="false" outlineLevel="0" collapsed="false">
      <c r="A5459" s="57" t="e">
        <f aca="false">INDEX(BucketTable,MATCH(B5459,SumMonths,0),1)</f>
        <v>#N/A</v>
      </c>
      <c r="K5459" s="57" t="e">
        <f aca="false">INDEX(lava,MATCH(B5459,SumMonths,0),2)</f>
        <v>#N/A</v>
      </c>
      <c r="Y5459" s="171"/>
    </row>
    <row r="5460" customFormat="false" ht="12.75" hidden="false" customHeight="false" outlineLevel="0" collapsed="false">
      <c r="A5460" s="57" t="e">
        <f aca="false">INDEX(BucketTable,MATCH(B5460,SumMonths,0),1)</f>
        <v>#N/A</v>
      </c>
      <c r="K5460" s="57" t="e">
        <f aca="false">INDEX(lava,MATCH(B5460,SumMonths,0),2)</f>
        <v>#N/A</v>
      </c>
      <c r="Y5460" s="171"/>
    </row>
    <row r="5461" customFormat="false" ht="12.75" hidden="false" customHeight="false" outlineLevel="0" collapsed="false">
      <c r="A5461" s="57" t="e">
        <f aca="false">INDEX(BucketTable,MATCH(B5461,SumMonths,0),1)</f>
        <v>#N/A</v>
      </c>
      <c r="K5461" s="57" t="e">
        <f aca="false">INDEX(lava,MATCH(B5461,SumMonths,0),2)</f>
        <v>#N/A</v>
      </c>
      <c r="Y5461" s="171"/>
    </row>
    <row r="5462" customFormat="false" ht="12.75" hidden="false" customHeight="false" outlineLevel="0" collapsed="false">
      <c r="A5462" s="57" t="e">
        <f aca="false">INDEX(BucketTable,MATCH(B5462,SumMonths,0),1)</f>
        <v>#N/A</v>
      </c>
      <c r="K5462" s="57" t="e">
        <f aca="false">INDEX(lava,MATCH(B5462,SumMonths,0),2)</f>
        <v>#N/A</v>
      </c>
      <c r="Y5462" s="171"/>
    </row>
    <row r="5463" customFormat="false" ht="12.75" hidden="false" customHeight="false" outlineLevel="0" collapsed="false">
      <c r="A5463" s="57" t="e">
        <f aca="false">INDEX(BucketTable,MATCH(B5463,SumMonths,0),1)</f>
        <v>#N/A</v>
      </c>
      <c r="K5463" s="57" t="e">
        <f aca="false">INDEX(lava,MATCH(B5463,SumMonths,0),2)</f>
        <v>#N/A</v>
      </c>
      <c r="Y5463" s="171"/>
    </row>
    <row r="5464" customFormat="false" ht="12.75" hidden="false" customHeight="false" outlineLevel="0" collapsed="false">
      <c r="A5464" s="57" t="e">
        <f aca="false">INDEX(BucketTable,MATCH(B5464,SumMonths,0),1)</f>
        <v>#N/A</v>
      </c>
      <c r="K5464" s="57" t="e">
        <f aca="false">INDEX(lava,MATCH(B5464,SumMonths,0),2)</f>
        <v>#N/A</v>
      </c>
      <c r="Y5464" s="171"/>
    </row>
    <row r="5465" customFormat="false" ht="12.75" hidden="false" customHeight="false" outlineLevel="0" collapsed="false">
      <c r="A5465" s="57" t="e">
        <f aca="false">INDEX(BucketTable,MATCH(B5465,SumMonths,0),1)</f>
        <v>#N/A</v>
      </c>
      <c r="K5465" s="57" t="e">
        <f aca="false">INDEX(lava,MATCH(B5465,SumMonths,0),2)</f>
        <v>#N/A</v>
      </c>
      <c r="Y5465" s="171"/>
    </row>
    <row r="5466" customFormat="false" ht="12.75" hidden="false" customHeight="false" outlineLevel="0" collapsed="false">
      <c r="A5466" s="57" t="e">
        <f aca="false">INDEX(BucketTable,MATCH(B5466,SumMonths,0),1)</f>
        <v>#N/A</v>
      </c>
      <c r="K5466" s="57" t="e">
        <f aca="false">INDEX(lava,MATCH(B5466,SumMonths,0),2)</f>
        <v>#N/A</v>
      </c>
      <c r="Y5466" s="171"/>
    </row>
    <row r="5467" customFormat="false" ht="12.75" hidden="false" customHeight="false" outlineLevel="0" collapsed="false">
      <c r="A5467" s="57" t="e">
        <f aca="false">INDEX(BucketTable,MATCH(B5467,SumMonths,0),1)</f>
        <v>#N/A</v>
      </c>
      <c r="K5467" s="57" t="e">
        <f aca="false">INDEX(lava,MATCH(B5467,SumMonths,0),2)</f>
        <v>#N/A</v>
      </c>
      <c r="Y5467" s="171"/>
    </row>
    <row r="5468" customFormat="false" ht="12.75" hidden="false" customHeight="false" outlineLevel="0" collapsed="false">
      <c r="A5468" s="57" t="e">
        <f aca="false">INDEX(BucketTable,MATCH(B5468,SumMonths,0),1)</f>
        <v>#N/A</v>
      </c>
      <c r="K5468" s="57" t="e">
        <f aca="false">INDEX(lava,MATCH(B5468,SumMonths,0),2)</f>
        <v>#N/A</v>
      </c>
      <c r="Y5468" s="171"/>
    </row>
    <row r="5469" customFormat="false" ht="12.75" hidden="false" customHeight="false" outlineLevel="0" collapsed="false">
      <c r="A5469" s="57" t="e">
        <f aca="false">INDEX(BucketTable,MATCH(B5469,SumMonths,0),1)</f>
        <v>#N/A</v>
      </c>
      <c r="K5469" s="57" t="e">
        <f aca="false">INDEX(lava,MATCH(B5469,SumMonths,0),2)</f>
        <v>#N/A</v>
      </c>
      <c r="Y5469" s="171"/>
    </row>
    <row r="5470" customFormat="false" ht="12.75" hidden="false" customHeight="false" outlineLevel="0" collapsed="false">
      <c r="A5470" s="57" t="e">
        <f aca="false">INDEX(BucketTable,MATCH(B5470,SumMonths,0),1)</f>
        <v>#N/A</v>
      </c>
      <c r="K5470" s="57" t="e">
        <f aca="false">INDEX(lava,MATCH(B5470,SumMonths,0),2)</f>
        <v>#N/A</v>
      </c>
      <c r="Y5470" s="171"/>
    </row>
    <row r="5471" customFormat="false" ht="12.75" hidden="false" customHeight="false" outlineLevel="0" collapsed="false">
      <c r="A5471" s="57" t="e">
        <f aca="false">INDEX(BucketTable,MATCH(B5471,SumMonths,0),1)</f>
        <v>#N/A</v>
      </c>
      <c r="K5471" s="57" t="e">
        <f aca="false">INDEX(lava,MATCH(B5471,SumMonths,0),2)</f>
        <v>#N/A</v>
      </c>
      <c r="Y5471" s="171"/>
    </row>
    <row r="5472" customFormat="false" ht="12.75" hidden="false" customHeight="false" outlineLevel="0" collapsed="false">
      <c r="A5472" s="57" t="e">
        <f aca="false">INDEX(BucketTable,MATCH(B5472,SumMonths,0),1)</f>
        <v>#N/A</v>
      </c>
      <c r="K5472" s="57" t="e">
        <f aca="false">INDEX(lava,MATCH(B5472,SumMonths,0),2)</f>
        <v>#N/A</v>
      </c>
      <c r="Y5472" s="171"/>
    </row>
    <row r="5473" customFormat="false" ht="12.75" hidden="false" customHeight="false" outlineLevel="0" collapsed="false">
      <c r="A5473" s="57" t="e">
        <f aca="false">INDEX(BucketTable,MATCH(B5473,SumMonths,0),1)</f>
        <v>#N/A</v>
      </c>
      <c r="K5473" s="57" t="e">
        <f aca="false">INDEX(lava,MATCH(B5473,SumMonths,0),2)</f>
        <v>#N/A</v>
      </c>
      <c r="Y5473" s="171"/>
    </row>
    <row r="5474" customFormat="false" ht="12.75" hidden="false" customHeight="false" outlineLevel="0" collapsed="false">
      <c r="A5474" s="57" t="e">
        <f aca="false">INDEX(BucketTable,MATCH(B5474,SumMonths,0),1)</f>
        <v>#N/A</v>
      </c>
      <c r="K5474" s="57" t="e">
        <f aca="false">INDEX(lava,MATCH(B5474,SumMonths,0),2)</f>
        <v>#N/A</v>
      </c>
      <c r="Y5474" s="171"/>
    </row>
    <row r="5475" customFormat="false" ht="12.75" hidden="false" customHeight="false" outlineLevel="0" collapsed="false">
      <c r="A5475" s="57" t="e">
        <f aca="false">INDEX(BucketTable,MATCH(B5475,SumMonths,0),1)</f>
        <v>#N/A</v>
      </c>
      <c r="K5475" s="57" t="e">
        <f aca="false">INDEX(lava,MATCH(B5475,SumMonths,0),2)</f>
        <v>#N/A</v>
      </c>
      <c r="Y5475" s="171"/>
    </row>
    <row r="5476" customFormat="false" ht="12.75" hidden="false" customHeight="false" outlineLevel="0" collapsed="false">
      <c r="A5476" s="57" t="e">
        <f aca="false">INDEX(BucketTable,MATCH(B5476,SumMonths,0),1)</f>
        <v>#N/A</v>
      </c>
      <c r="K5476" s="57" t="e">
        <f aca="false">INDEX(lava,MATCH(B5476,SumMonths,0),2)</f>
        <v>#N/A</v>
      </c>
      <c r="Y5476" s="171"/>
    </row>
    <row r="5477" customFormat="false" ht="12.75" hidden="false" customHeight="false" outlineLevel="0" collapsed="false">
      <c r="A5477" s="57" t="e">
        <f aca="false">INDEX(BucketTable,MATCH(B5477,SumMonths,0),1)</f>
        <v>#N/A</v>
      </c>
      <c r="K5477" s="57" t="e">
        <f aca="false">INDEX(lava,MATCH(B5477,SumMonths,0),2)</f>
        <v>#N/A</v>
      </c>
      <c r="Y5477" s="171"/>
    </row>
    <row r="5478" customFormat="false" ht="12.75" hidden="false" customHeight="false" outlineLevel="0" collapsed="false">
      <c r="A5478" s="57" t="e">
        <f aca="false">INDEX(BucketTable,MATCH(B5478,SumMonths,0),1)</f>
        <v>#N/A</v>
      </c>
      <c r="K5478" s="57" t="e">
        <f aca="false">INDEX(lava,MATCH(B5478,SumMonths,0),2)</f>
        <v>#N/A</v>
      </c>
      <c r="Y5478" s="171"/>
    </row>
    <row r="5479" customFormat="false" ht="12.75" hidden="false" customHeight="false" outlineLevel="0" collapsed="false">
      <c r="A5479" s="57" t="e">
        <f aca="false">INDEX(BucketTable,MATCH(B5479,SumMonths,0),1)</f>
        <v>#N/A</v>
      </c>
      <c r="K5479" s="57" t="e">
        <f aca="false">INDEX(lava,MATCH(B5479,SumMonths,0),2)</f>
        <v>#N/A</v>
      </c>
      <c r="Y5479" s="171"/>
    </row>
    <row r="5480" customFormat="false" ht="12.75" hidden="false" customHeight="false" outlineLevel="0" collapsed="false">
      <c r="A5480" s="57" t="e">
        <f aca="false">INDEX(BucketTable,MATCH(B5480,SumMonths,0),1)</f>
        <v>#N/A</v>
      </c>
      <c r="K5480" s="57" t="e">
        <f aca="false">INDEX(lava,MATCH(B5480,SumMonths,0),2)</f>
        <v>#N/A</v>
      </c>
      <c r="Y5480" s="171"/>
    </row>
    <row r="5481" customFormat="false" ht="12.75" hidden="false" customHeight="false" outlineLevel="0" collapsed="false">
      <c r="A5481" s="57" t="e">
        <f aca="false">INDEX(BucketTable,MATCH(B5481,SumMonths,0),1)</f>
        <v>#N/A</v>
      </c>
      <c r="K5481" s="57" t="e">
        <f aca="false">INDEX(lava,MATCH(B5481,SumMonths,0),2)</f>
        <v>#N/A</v>
      </c>
      <c r="Y5481" s="171"/>
    </row>
    <row r="5482" customFormat="false" ht="12.75" hidden="false" customHeight="false" outlineLevel="0" collapsed="false">
      <c r="A5482" s="57" t="e">
        <f aca="false">INDEX(BucketTable,MATCH(B5482,SumMonths,0),1)</f>
        <v>#N/A</v>
      </c>
      <c r="K5482" s="57" t="e">
        <f aca="false">INDEX(lava,MATCH(B5482,SumMonths,0),2)</f>
        <v>#N/A</v>
      </c>
      <c r="Y5482" s="171"/>
    </row>
    <row r="5483" customFormat="false" ht="12.75" hidden="false" customHeight="false" outlineLevel="0" collapsed="false">
      <c r="A5483" s="57" t="e">
        <f aca="false">INDEX(BucketTable,MATCH(B5483,SumMonths,0),1)</f>
        <v>#N/A</v>
      </c>
      <c r="K5483" s="57" t="e">
        <f aca="false">INDEX(lava,MATCH(B5483,SumMonths,0),2)</f>
        <v>#N/A</v>
      </c>
      <c r="Y5483" s="171"/>
    </row>
    <row r="5484" customFormat="false" ht="12.75" hidden="false" customHeight="false" outlineLevel="0" collapsed="false">
      <c r="A5484" s="57" t="e">
        <f aca="false">INDEX(BucketTable,MATCH(B5484,SumMonths,0),1)</f>
        <v>#N/A</v>
      </c>
      <c r="K5484" s="57" t="e">
        <f aca="false">INDEX(lava,MATCH(B5484,SumMonths,0),2)</f>
        <v>#N/A</v>
      </c>
      <c r="Y5484" s="171"/>
    </row>
    <row r="5485" customFormat="false" ht="12.75" hidden="false" customHeight="false" outlineLevel="0" collapsed="false">
      <c r="A5485" s="57" t="e">
        <f aca="false">INDEX(BucketTable,MATCH(B5485,SumMonths,0),1)</f>
        <v>#N/A</v>
      </c>
      <c r="K5485" s="57" t="e">
        <f aca="false">INDEX(lava,MATCH(B5485,SumMonths,0),2)</f>
        <v>#N/A</v>
      </c>
      <c r="Y5485" s="171"/>
    </row>
    <row r="5486" customFormat="false" ht="12.75" hidden="false" customHeight="false" outlineLevel="0" collapsed="false">
      <c r="A5486" s="57" t="e">
        <f aca="false">INDEX(BucketTable,MATCH(B5486,SumMonths,0),1)</f>
        <v>#N/A</v>
      </c>
      <c r="K5486" s="57" t="e">
        <f aca="false">INDEX(lava,MATCH(B5486,SumMonths,0),2)</f>
        <v>#N/A</v>
      </c>
      <c r="Y5486" s="171"/>
    </row>
    <row r="5487" customFormat="false" ht="12.75" hidden="false" customHeight="false" outlineLevel="0" collapsed="false">
      <c r="A5487" s="57" t="e">
        <f aca="false">INDEX(BucketTable,MATCH(B5487,SumMonths,0),1)</f>
        <v>#N/A</v>
      </c>
      <c r="K5487" s="57" t="e">
        <f aca="false">INDEX(lava,MATCH(B5487,SumMonths,0),2)</f>
        <v>#N/A</v>
      </c>
      <c r="Y5487" s="171"/>
    </row>
    <row r="5488" customFormat="false" ht="12.75" hidden="false" customHeight="false" outlineLevel="0" collapsed="false">
      <c r="A5488" s="57" t="e">
        <f aca="false">INDEX(BucketTable,MATCH(B5488,SumMonths,0),1)</f>
        <v>#N/A</v>
      </c>
      <c r="K5488" s="57" t="e">
        <f aca="false">INDEX(lava,MATCH(B5488,SumMonths,0),2)</f>
        <v>#N/A</v>
      </c>
      <c r="Y5488" s="171"/>
    </row>
    <row r="5489" customFormat="false" ht="12.75" hidden="false" customHeight="false" outlineLevel="0" collapsed="false">
      <c r="A5489" s="57" t="e">
        <f aca="false">INDEX(BucketTable,MATCH(B5489,SumMonths,0),1)</f>
        <v>#N/A</v>
      </c>
      <c r="K5489" s="57" t="e">
        <f aca="false">INDEX(lava,MATCH(B5489,SumMonths,0),2)</f>
        <v>#N/A</v>
      </c>
      <c r="Y5489" s="171"/>
    </row>
    <row r="5490" customFormat="false" ht="12.75" hidden="false" customHeight="false" outlineLevel="0" collapsed="false">
      <c r="A5490" s="57" t="e">
        <f aca="false">INDEX(BucketTable,MATCH(B5490,SumMonths,0),1)</f>
        <v>#N/A</v>
      </c>
      <c r="K5490" s="57" t="e">
        <f aca="false">INDEX(lava,MATCH(B5490,SumMonths,0),2)</f>
        <v>#N/A</v>
      </c>
      <c r="Y5490" s="171"/>
    </row>
    <row r="5491" customFormat="false" ht="12.75" hidden="false" customHeight="false" outlineLevel="0" collapsed="false">
      <c r="A5491" s="57" t="e">
        <f aca="false">INDEX(BucketTable,MATCH(B5491,SumMonths,0),1)</f>
        <v>#N/A</v>
      </c>
      <c r="K5491" s="57" t="e">
        <f aca="false">INDEX(lava,MATCH(B5491,SumMonths,0),2)</f>
        <v>#N/A</v>
      </c>
      <c r="Y5491" s="171"/>
    </row>
    <row r="5492" customFormat="false" ht="12.75" hidden="false" customHeight="false" outlineLevel="0" collapsed="false">
      <c r="A5492" s="57" t="e">
        <f aca="false">INDEX(BucketTable,MATCH(B5492,SumMonths,0),1)</f>
        <v>#N/A</v>
      </c>
      <c r="K5492" s="57" t="e">
        <f aca="false">INDEX(lava,MATCH(B5492,SumMonths,0),2)</f>
        <v>#N/A</v>
      </c>
      <c r="Y5492" s="171"/>
    </row>
    <row r="5493" customFormat="false" ht="12.75" hidden="false" customHeight="false" outlineLevel="0" collapsed="false">
      <c r="A5493" s="57" t="e">
        <f aca="false">INDEX(BucketTable,MATCH(B5493,SumMonths,0),1)</f>
        <v>#N/A</v>
      </c>
      <c r="K5493" s="57" t="e">
        <f aca="false">INDEX(lava,MATCH(B5493,SumMonths,0),2)</f>
        <v>#N/A</v>
      </c>
      <c r="Y5493" s="171"/>
    </row>
    <row r="5494" customFormat="false" ht="12.75" hidden="false" customHeight="false" outlineLevel="0" collapsed="false">
      <c r="A5494" s="57" t="e">
        <f aca="false">INDEX(BucketTable,MATCH(B5494,SumMonths,0),1)</f>
        <v>#N/A</v>
      </c>
      <c r="K5494" s="57" t="e">
        <f aca="false">INDEX(lava,MATCH(B5494,SumMonths,0),2)</f>
        <v>#N/A</v>
      </c>
      <c r="Y5494" s="171"/>
    </row>
    <row r="5495" customFormat="false" ht="12.75" hidden="false" customHeight="false" outlineLevel="0" collapsed="false">
      <c r="A5495" s="57" t="e">
        <f aca="false">INDEX(BucketTable,MATCH(B5495,SumMonths,0),1)</f>
        <v>#N/A</v>
      </c>
      <c r="K5495" s="57" t="e">
        <f aca="false">INDEX(lava,MATCH(B5495,SumMonths,0),2)</f>
        <v>#N/A</v>
      </c>
      <c r="Y5495" s="171"/>
    </row>
    <row r="5496" customFormat="false" ht="12.75" hidden="false" customHeight="false" outlineLevel="0" collapsed="false">
      <c r="A5496" s="57" t="e">
        <f aca="false">INDEX(BucketTable,MATCH(B5496,SumMonths,0),1)</f>
        <v>#N/A</v>
      </c>
      <c r="K5496" s="57" t="e">
        <f aca="false">INDEX(lava,MATCH(B5496,SumMonths,0),2)</f>
        <v>#N/A</v>
      </c>
      <c r="Y5496" s="171"/>
    </row>
    <row r="5497" customFormat="false" ht="12.75" hidden="false" customHeight="false" outlineLevel="0" collapsed="false">
      <c r="A5497" s="57" t="e">
        <f aca="false">INDEX(BucketTable,MATCH(B5497,SumMonths,0),1)</f>
        <v>#N/A</v>
      </c>
      <c r="K5497" s="57" t="e">
        <f aca="false">INDEX(lava,MATCH(B5497,SumMonths,0),2)</f>
        <v>#N/A</v>
      </c>
      <c r="Y5497" s="171"/>
    </row>
    <row r="5498" customFormat="false" ht="12.75" hidden="false" customHeight="false" outlineLevel="0" collapsed="false">
      <c r="A5498" s="57" t="e">
        <f aca="false">INDEX(BucketTable,MATCH(B5498,SumMonths,0),1)</f>
        <v>#N/A</v>
      </c>
      <c r="K5498" s="57" t="e">
        <f aca="false">INDEX(lava,MATCH(B5498,SumMonths,0),2)</f>
        <v>#N/A</v>
      </c>
      <c r="Y5498" s="171"/>
    </row>
    <row r="5499" customFormat="false" ht="12.75" hidden="false" customHeight="false" outlineLevel="0" collapsed="false">
      <c r="A5499" s="57" t="e">
        <f aca="false">INDEX(BucketTable,MATCH(B5499,SumMonths,0),1)</f>
        <v>#N/A</v>
      </c>
      <c r="K5499" s="57" t="e">
        <f aca="false">INDEX(lava,MATCH(B5499,SumMonths,0),2)</f>
        <v>#N/A</v>
      </c>
      <c r="Y5499" s="171"/>
    </row>
    <row r="5500" customFormat="false" ht="12.75" hidden="false" customHeight="false" outlineLevel="0" collapsed="false">
      <c r="A5500" s="57" t="e">
        <f aca="false">INDEX(BucketTable,MATCH(B5500,SumMonths,0),1)</f>
        <v>#N/A</v>
      </c>
      <c r="K5500" s="57" t="e">
        <f aca="false">INDEX(lava,MATCH(B5500,SumMonths,0),2)</f>
        <v>#N/A</v>
      </c>
      <c r="Y5500" s="171"/>
    </row>
    <row r="5501" customFormat="false" ht="12.75" hidden="false" customHeight="false" outlineLevel="0" collapsed="false">
      <c r="A5501" s="57" t="e">
        <f aca="false">INDEX(BucketTable,MATCH(B5501,SumMonths,0),1)</f>
        <v>#N/A</v>
      </c>
      <c r="K5501" s="57" t="e">
        <f aca="false">INDEX(lava,MATCH(B5501,SumMonths,0),2)</f>
        <v>#N/A</v>
      </c>
      <c r="Y5501" s="171"/>
    </row>
    <row r="5502" customFormat="false" ht="12.75" hidden="false" customHeight="false" outlineLevel="0" collapsed="false">
      <c r="A5502" s="57" t="e">
        <f aca="false">INDEX(BucketTable,MATCH(B5502,SumMonths,0),1)</f>
        <v>#N/A</v>
      </c>
      <c r="K5502" s="57" t="e">
        <f aca="false">INDEX(lava,MATCH(B5502,SumMonths,0),2)</f>
        <v>#N/A</v>
      </c>
      <c r="Y5502" s="171"/>
    </row>
    <row r="5503" customFormat="false" ht="12.75" hidden="false" customHeight="false" outlineLevel="0" collapsed="false">
      <c r="A5503" s="57" t="e">
        <f aca="false">INDEX(BucketTable,MATCH(B5503,SumMonths,0),1)</f>
        <v>#N/A</v>
      </c>
      <c r="K5503" s="57" t="e">
        <f aca="false">INDEX(lava,MATCH(B5503,SumMonths,0),2)</f>
        <v>#N/A</v>
      </c>
      <c r="Y5503" s="171"/>
    </row>
    <row r="5504" customFormat="false" ht="12.75" hidden="false" customHeight="false" outlineLevel="0" collapsed="false">
      <c r="A5504" s="57" t="e">
        <f aca="false">INDEX(BucketTable,MATCH(B5504,SumMonths,0),1)</f>
        <v>#N/A</v>
      </c>
      <c r="K5504" s="57" t="e">
        <f aca="false">INDEX(lava,MATCH(B5504,SumMonths,0),2)</f>
        <v>#N/A</v>
      </c>
      <c r="Y5504" s="171"/>
    </row>
    <row r="5505" customFormat="false" ht="12.75" hidden="false" customHeight="false" outlineLevel="0" collapsed="false">
      <c r="A5505" s="57" t="e">
        <f aca="false">INDEX(BucketTable,MATCH(B5505,SumMonths,0),1)</f>
        <v>#N/A</v>
      </c>
      <c r="K5505" s="57" t="e">
        <f aca="false">INDEX(lava,MATCH(B5505,SumMonths,0),2)</f>
        <v>#N/A</v>
      </c>
      <c r="Y5505" s="171"/>
    </row>
    <row r="5506" customFormat="false" ht="12.75" hidden="false" customHeight="false" outlineLevel="0" collapsed="false">
      <c r="A5506" s="57" t="e">
        <f aca="false">INDEX(BucketTable,MATCH(B5506,SumMonths,0),1)</f>
        <v>#N/A</v>
      </c>
      <c r="K5506" s="57" t="e">
        <f aca="false">INDEX(lava,MATCH(B5506,SumMonths,0),2)</f>
        <v>#N/A</v>
      </c>
      <c r="Y5506" s="171"/>
    </row>
    <row r="5507" customFormat="false" ht="12.75" hidden="false" customHeight="false" outlineLevel="0" collapsed="false">
      <c r="A5507" s="57" t="e">
        <f aca="false">INDEX(BucketTable,MATCH(B5507,SumMonths,0),1)</f>
        <v>#N/A</v>
      </c>
      <c r="K5507" s="57" t="e">
        <f aca="false">INDEX(lava,MATCH(B5507,SumMonths,0),2)</f>
        <v>#N/A</v>
      </c>
      <c r="Y5507" s="171"/>
    </row>
    <row r="5508" customFormat="false" ht="12.75" hidden="false" customHeight="false" outlineLevel="0" collapsed="false">
      <c r="A5508" s="57" t="e">
        <f aca="false">INDEX(BucketTable,MATCH(B5508,SumMonths,0),1)</f>
        <v>#N/A</v>
      </c>
      <c r="K5508" s="57" t="e">
        <f aca="false">INDEX(lava,MATCH(B5508,SumMonths,0),2)</f>
        <v>#N/A</v>
      </c>
      <c r="Y5508" s="171"/>
    </row>
    <row r="5509" customFormat="false" ht="12.75" hidden="false" customHeight="false" outlineLevel="0" collapsed="false">
      <c r="A5509" s="57" t="e">
        <f aca="false">INDEX(BucketTable,MATCH(B5509,SumMonths,0),1)</f>
        <v>#N/A</v>
      </c>
      <c r="K5509" s="57" t="e">
        <f aca="false">INDEX(lava,MATCH(B5509,SumMonths,0),2)</f>
        <v>#N/A</v>
      </c>
      <c r="Y5509" s="171"/>
    </row>
    <row r="5510" customFormat="false" ht="12.75" hidden="false" customHeight="false" outlineLevel="0" collapsed="false">
      <c r="A5510" s="57" t="e">
        <f aca="false">INDEX(BucketTable,MATCH(B5510,SumMonths,0),1)</f>
        <v>#N/A</v>
      </c>
      <c r="K5510" s="57" t="e">
        <f aca="false">INDEX(lava,MATCH(B5510,SumMonths,0),2)</f>
        <v>#N/A</v>
      </c>
      <c r="Y5510" s="171"/>
    </row>
    <row r="5511" customFormat="false" ht="12.75" hidden="false" customHeight="false" outlineLevel="0" collapsed="false">
      <c r="A5511" s="57" t="e">
        <f aca="false">INDEX(BucketTable,MATCH(B5511,SumMonths,0),1)</f>
        <v>#N/A</v>
      </c>
      <c r="K5511" s="57" t="e">
        <f aca="false">INDEX(lava,MATCH(B5511,SumMonths,0),2)</f>
        <v>#N/A</v>
      </c>
      <c r="Y5511" s="171"/>
    </row>
    <row r="5512" customFormat="false" ht="12.75" hidden="false" customHeight="false" outlineLevel="0" collapsed="false">
      <c r="A5512" s="57" t="e">
        <f aca="false">INDEX(BucketTable,MATCH(B5512,SumMonths,0),1)</f>
        <v>#N/A</v>
      </c>
      <c r="K5512" s="57" t="e">
        <f aca="false">INDEX(lava,MATCH(B5512,SumMonths,0),2)</f>
        <v>#N/A</v>
      </c>
      <c r="Y5512" s="171"/>
    </row>
    <row r="5513" customFormat="false" ht="12.75" hidden="false" customHeight="false" outlineLevel="0" collapsed="false">
      <c r="A5513" s="57" t="e">
        <f aca="false">INDEX(BucketTable,MATCH(B5513,SumMonths,0),1)</f>
        <v>#N/A</v>
      </c>
      <c r="K5513" s="57" t="e">
        <f aca="false">INDEX(lava,MATCH(B5513,SumMonths,0),2)</f>
        <v>#N/A</v>
      </c>
      <c r="Y5513" s="171"/>
    </row>
    <row r="5514" customFormat="false" ht="12.75" hidden="false" customHeight="false" outlineLevel="0" collapsed="false">
      <c r="A5514" s="57" t="e">
        <f aca="false">INDEX(BucketTable,MATCH(B5514,SumMonths,0),1)</f>
        <v>#N/A</v>
      </c>
      <c r="K5514" s="57" t="e">
        <f aca="false">INDEX(lava,MATCH(B5514,SumMonths,0),2)</f>
        <v>#N/A</v>
      </c>
      <c r="Y5514" s="171"/>
    </row>
    <row r="5515" customFormat="false" ht="12.75" hidden="false" customHeight="false" outlineLevel="0" collapsed="false">
      <c r="A5515" s="57" t="e">
        <f aca="false">INDEX(BucketTable,MATCH(B5515,SumMonths,0),1)</f>
        <v>#N/A</v>
      </c>
      <c r="K5515" s="57" t="e">
        <f aca="false">INDEX(lava,MATCH(B5515,SumMonths,0),2)</f>
        <v>#N/A</v>
      </c>
      <c r="Y5515" s="171"/>
    </row>
    <row r="5516" customFormat="false" ht="12.75" hidden="false" customHeight="false" outlineLevel="0" collapsed="false">
      <c r="A5516" s="57" t="e">
        <f aca="false">INDEX(BucketTable,MATCH(B5516,SumMonths,0),1)</f>
        <v>#N/A</v>
      </c>
      <c r="K5516" s="57" t="e">
        <f aca="false">INDEX(lava,MATCH(B5516,SumMonths,0),2)</f>
        <v>#N/A</v>
      </c>
      <c r="Y5516" s="171"/>
    </row>
    <row r="5517" customFormat="false" ht="12.75" hidden="false" customHeight="false" outlineLevel="0" collapsed="false">
      <c r="A5517" s="57" t="e">
        <f aca="false">INDEX(BucketTable,MATCH(B5517,SumMonths,0),1)</f>
        <v>#N/A</v>
      </c>
      <c r="K5517" s="57" t="e">
        <f aca="false">INDEX(lava,MATCH(B5517,SumMonths,0),2)</f>
        <v>#N/A</v>
      </c>
      <c r="Y5517" s="171"/>
    </row>
    <row r="5518" customFormat="false" ht="12.75" hidden="false" customHeight="false" outlineLevel="0" collapsed="false">
      <c r="A5518" s="57" t="e">
        <f aca="false">INDEX(BucketTable,MATCH(B5518,SumMonths,0),1)</f>
        <v>#N/A</v>
      </c>
      <c r="K5518" s="57" t="e">
        <f aca="false">INDEX(lava,MATCH(B5518,SumMonths,0),2)</f>
        <v>#N/A</v>
      </c>
      <c r="Y5518" s="171"/>
    </row>
    <row r="5519" customFormat="false" ht="12.75" hidden="false" customHeight="false" outlineLevel="0" collapsed="false">
      <c r="A5519" s="57" t="e">
        <f aca="false">INDEX(BucketTable,MATCH(B5519,SumMonths,0),1)</f>
        <v>#N/A</v>
      </c>
      <c r="K5519" s="57" t="e">
        <f aca="false">INDEX(lava,MATCH(B5519,SumMonths,0),2)</f>
        <v>#N/A</v>
      </c>
      <c r="Y5519" s="171"/>
    </row>
    <row r="5520" customFormat="false" ht="12.75" hidden="false" customHeight="false" outlineLevel="0" collapsed="false">
      <c r="A5520" s="57" t="e">
        <f aca="false">INDEX(BucketTable,MATCH(B5520,SumMonths,0),1)</f>
        <v>#N/A</v>
      </c>
      <c r="K5520" s="57" t="e">
        <f aca="false">INDEX(lava,MATCH(B5520,SumMonths,0),2)</f>
        <v>#N/A</v>
      </c>
      <c r="Y5520" s="171"/>
    </row>
    <row r="5521" customFormat="false" ht="12.75" hidden="false" customHeight="false" outlineLevel="0" collapsed="false">
      <c r="A5521" s="57" t="e">
        <f aca="false">INDEX(BucketTable,MATCH(B5521,SumMonths,0),1)</f>
        <v>#N/A</v>
      </c>
      <c r="K5521" s="57" t="e">
        <f aca="false">INDEX(lava,MATCH(B5521,SumMonths,0),2)</f>
        <v>#N/A</v>
      </c>
      <c r="Y5521" s="171"/>
    </row>
    <row r="5522" customFormat="false" ht="12.75" hidden="false" customHeight="false" outlineLevel="0" collapsed="false">
      <c r="A5522" s="57" t="e">
        <f aca="false">INDEX(BucketTable,MATCH(B5522,SumMonths,0),1)</f>
        <v>#N/A</v>
      </c>
      <c r="K5522" s="57" t="e">
        <f aca="false">INDEX(lava,MATCH(B5522,SumMonths,0),2)</f>
        <v>#N/A</v>
      </c>
      <c r="Y5522" s="171"/>
    </row>
    <row r="5523" customFormat="false" ht="12.75" hidden="false" customHeight="false" outlineLevel="0" collapsed="false">
      <c r="A5523" s="57" t="e">
        <f aca="false">INDEX(BucketTable,MATCH(B5523,SumMonths,0),1)</f>
        <v>#N/A</v>
      </c>
      <c r="K5523" s="57" t="e">
        <f aca="false">INDEX(lava,MATCH(B5523,SumMonths,0),2)</f>
        <v>#N/A</v>
      </c>
      <c r="Y5523" s="171"/>
    </row>
    <row r="5524" customFormat="false" ht="12.75" hidden="false" customHeight="false" outlineLevel="0" collapsed="false">
      <c r="A5524" s="57" t="e">
        <f aca="false">INDEX(BucketTable,MATCH(B5524,SumMonths,0),1)</f>
        <v>#N/A</v>
      </c>
      <c r="K5524" s="57" t="e">
        <f aca="false">INDEX(lava,MATCH(B5524,SumMonths,0),2)</f>
        <v>#N/A</v>
      </c>
      <c r="Y5524" s="171"/>
    </row>
    <row r="5525" customFormat="false" ht="12.75" hidden="false" customHeight="false" outlineLevel="0" collapsed="false">
      <c r="A5525" s="57" t="e">
        <f aca="false">INDEX(BucketTable,MATCH(B5525,SumMonths,0),1)</f>
        <v>#N/A</v>
      </c>
      <c r="K5525" s="57" t="e">
        <f aca="false">INDEX(lava,MATCH(B5525,SumMonths,0),2)</f>
        <v>#N/A</v>
      </c>
      <c r="Y5525" s="171"/>
    </row>
    <row r="5526" customFormat="false" ht="12.75" hidden="false" customHeight="false" outlineLevel="0" collapsed="false">
      <c r="A5526" s="57" t="e">
        <f aca="false">INDEX(BucketTable,MATCH(B5526,SumMonths,0),1)</f>
        <v>#N/A</v>
      </c>
      <c r="K5526" s="57" t="e">
        <f aca="false">INDEX(lava,MATCH(B5526,SumMonths,0),2)</f>
        <v>#N/A</v>
      </c>
      <c r="Y5526" s="171"/>
    </row>
    <row r="5527" customFormat="false" ht="12.75" hidden="false" customHeight="false" outlineLevel="0" collapsed="false">
      <c r="A5527" s="57" t="e">
        <f aca="false">INDEX(BucketTable,MATCH(B5527,SumMonths,0),1)</f>
        <v>#N/A</v>
      </c>
      <c r="K5527" s="57" t="e">
        <f aca="false">INDEX(lava,MATCH(B5527,SumMonths,0),2)</f>
        <v>#N/A</v>
      </c>
      <c r="Y5527" s="171"/>
    </row>
    <row r="5528" customFormat="false" ht="12.75" hidden="false" customHeight="false" outlineLevel="0" collapsed="false">
      <c r="A5528" s="57" t="e">
        <f aca="false">INDEX(BucketTable,MATCH(B5528,SumMonths,0),1)</f>
        <v>#N/A</v>
      </c>
      <c r="K5528" s="57" t="e">
        <f aca="false">INDEX(lava,MATCH(B5528,SumMonths,0),2)</f>
        <v>#N/A</v>
      </c>
      <c r="Y5528" s="171"/>
    </row>
    <row r="5529" customFormat="false" ht="12.75" hidden="false" customHeight="false" outlineLevel="0" collapsed="false">
      <c r="A5529" s="57" t="e">
        <f aca="false">INDEX(BucketTable,MATCH(B5529,SumMonths,0),1)</f>
        <v>#N/A</v>
      </c>
      <c r="K5529" s="57" t="e">
        <f aca="false">INDEX(lava,MATCH(B5529,SumMonths,0),2)</f>
        <v>#N/A</v>
      </c>
      <c r="Y5529" s="171"/>
    </row>
    <row r="5530" customFormat="false" ht="12.75" hidden="false" customHeight="false" outlineLevel="0" collapsed="false">
      <c r="A5530" s="57" t="e">
        <f aca="false">INDEX(BucketTable,MATCH(B5530,SumMonths,0),1)</f>
        <v>#N/A</v>
      </c>
      <c r="K5530" s="57" t="e">
        <f aca="false">INDEX(lava,MATCH(B5530,SumMonths,0),2)</f>
        <v>#N/A</v>
      </c>
      <c r="Y5530" s="171"/>
    </row>
    <row r="5531" customFormat="false" ht="12.75" hidden="false" customHeight="false" outlineLevel="0" collapsed="false">
      <c r="A5531" s="57" t="e">
        <f aca="false">INDEX(BucketTable,MATCH(B5531,SumMonths,0),1)</f>
        <v>#N/A</v>
      </c>
      <c r="K5531" s="57" t="e">
        <f aca="false">INDEX(lava,MATCH(B5531,SumMonths,0),2)</f>
        <v>#N/A</v>
      </c>
      <c r="Y5531" s="171"/>
    </row>
    <row r="5532" customFormat="false" ht="12.75" hidden="false" customHeight="false" outlineLevel="0" collapsed="false">
      <c r="A5532" s="57" t="e">
        <f aca="false">INDEX(BucketTable,MATCH(B5532,SumMonths,0),1)</f>
        <v>#N/A</v>
      </c>
      <c r="K5532" s="57" t="e">
        <f aca="false">INDEX(lava,MATCH(B5532,SumMonths,0),2)</f>
        <v>#N/A</v>
      </c>
      <c r="Y5532" s="171"/>
    </row>
    <row r="5533" customFormat="false" ht="12.75" hidden="false" customHeight="false" outlineLevel="0" collapsed="false">
      <c r="A5533" s="57" t="e">
        <f aca="false">INDEX(BucketTable,MATCH(B5533,SumMonths,0),1)</f>
        <v>#N/A</v>
      </c>
      <c r="K5533" s="57" t="e">
        <f aca="false">INDEX(lava,MATCH(B5533,SumMonths,0),2)</f>
        <v>#N/A</v>
      </c>
      <c r="Y5533" s="171"/>
    </row>
    <row r="5534" customFormat="false" ht="12.75" hidden="false" customHeight="false" outlineLevel="0" collapsed="false">
      <c r="A5534" s="57" t="e">
        <f aca="false">INDEX(BucketTable,MATCH(B5534,SumMonths,0),1)</f>
        <v>#N/A</v>
      </c>
      <c r="K5534" s="57" t="e">
        <f aca="false">INDEX(lava,MATCH(B5534,SumMonths,0),2)</f>
        <v>#N/A</v>
      </c>
      <c r="Y5534" s="171"/>
    </row>
    <row r="5535" customFormat="false" ht="12.75" hidden="false" customHeight="false" outlineLevel="0" collapsed="false">
      <c r="A5535" s="57" t="e">
        <f aca="false">INDEX(BucketTable,MATCH(B5535,SumMonths,0),1)</f>
        <v>#N/A</v>
      </c>
      <c r="K5535" s="57" t="e">
        <f aca="false">INDEX(lava,MATCH(B5535,SumMonths,0),2)</f>
        <v>#N/A</v>
      </c>
      <c r="Y5535" s="171"/>
    </row>
    <row r="5536" customFormat="false" ht="12.75" hidden="false" customHeight="false" outlineLevel="0" collapsed="false">
      <c r="A5536" s="57" t="e">
        <f aca="false">INDEX(BucketTable,MATCH(B5536,SumMonths,0),1)</f>
        <v>#N/A</v>
      </c>
      <c r="K5536" s="57" t="e">
        <f aca="false">INDEX(lava,MATCH(B5536,SumMonths,0),2)</f>
        <v>#N/A</v>
      </c>
      <c r="Y5536" s="171"/>
    </row>
    <row r="5537" customFormat="false" ht="12.75" hidden="false" customHeight="false" outlineLevel="0" collapsed="false">
      <c r="A5537" s="57" t="e">
        <f aca="false">INDEX(BucketTable,MATCH(B5537,SumMonths,0),1)</f>
        <v>#N/A</v>
      </c>
      <c r="K5537" s="57" t="e">
        <f aca="false">INDEX(lava,MATCH(B5537,SumMonths,0),2)</f>
        <v>#N/A</v>
      </c>
      <c r="Y5537" s="171"/>
    </row>
    <row r="5538" customFormat="false" ht="12.75" hidden="false" customHeight="false" outlineLevel="0" collapsed="false">
      <c r="A5538" s="57" t="e">
        <f aca="false">INDEX(BucketTable,MATCH(B5538,SumMonths,0),1)</f>
        <v>#N/A</v>
      </c>
      <c r="K5538" s="57" t="e">
        <f aca="false">INDEX(lava,MATCH(B5538,SumMonths,0),2)</f>
        <v>#N/A</v>
      </c>
      <c r="Y5538" s="171"/>
    </row>
    <row r="5539" customFormat="false" ht="12.75" hidden="false" customHeight="false" outlineLevel="0" collapsed="false">
      <c r="A5539" s="57" t="e">
        <f aca="false">INDEX(BucketTable,MATCH(B5539,SumMonths,0),1)</f>
        <v>#N/A</v>
      </c>
      <c r="K5539" s="57" t="e">
        <f aca="false">INDEX(lava,MATCH(B5539,SumMonths,0),2)</f>
        <v>#N/A</v>
      </c>
      <c r="Y5539" s="171"/>
    </row>
    <row r="5540" customFormat="false" ht="12.75" hidden="false" customHeight="false" outlineLevel="0" collapsed="false">
      <c r="A5540" s="57" t="e">
        <f aca="false">INDEX(BucketTable,MATCH(B5540,SumMonths,0),1)</f>
        <v>#N/A</v>
      </c>
      <c r="K5540" s="57" t="e">
        <f aca="false">INDEX(lava,MATCH(B5540,SumMonths,0),2)</f>
        <v>#N/A</v>
      </c>
      <c r="Y5540" s="171"/>
    </row>
    <row r="5541" customFormat="false" ht="12.75" hidden="false" customHeight="false" outlineLevel="0" collapsed="false">
      <c r="A5541" s="57" t="e">
        <f aca="false">INDEX(BucketTable,MATCH(B5541,SumMonths,0),1)</f>
        <v>#N/A</v>
      </c>
      <c r="K5541" s="57" t="e">
        <f aca="false">INDEX(lava,MATCH(B5541,SumMonths,0),2)</f>
        <v>#N/A</v>
      </c>
      <c r="Y5541" s="171"/>
    </row>
    <row r="5542" customFormat="false" ht="12.75" hidden="false" customHeight="false" outlineLevel="0" collapsed="false">
      <c r="A5542" s="57" t="e">
        <f aca="false">INDEX(BucketTable,MATCH(B5542,SumMonths,0),1)</f>
        <v>#N/A</v>
      </c>
      <c r="K5542" s="57" t="e">
        <f aca="false">INDEX(lava,MATCH(B5542,SumMonths,0),2)</f>
        <v>#N/A</v>
      </c>
      <c r="Y5542" s="171"/>
    </row>
    <row r="5543" customFormat="false" ht="12.75" hidden="false" customHeight="false" outlineLevel="0" collapsed="false">
      <c r="A5543" s="57" t="e">
        <f aca="false">INDEX(BucketTable,MATCH(B5543,SumMonths,0),1)</f>
        <v>#N/A</v>
      </c>
      <c r="K5543" s="57" t="e">
        <f aca="false">INDEX(lava,MATCH(B5543,SumMonths,0),2)</f>
        <v>#N/A</v>
      </c>
      <c r="Y5543" s="171"/>
    </row>
    <row r="5544" customFormat="false" ht="12.75" hidden="false" customHeight="false" outlineLevel="0" collapsed="false">
      <c r="A5544" s="57" t="e">
        <f aca="false">INDEX(BucketTable,MATCH(B5544,SumMonths,0),1)</f>
        <v>#N/A</v>
      </c>
      <c r="K5544" s="57" t="e">
        <f aca="false">INDEX(lava,MATCH(B5544,SumMonths,0),2)</f>
        <v>#N/A</v>
      </c>
      <c r="Y5544" s="171"/>
    </row>
    <row r="5545" customFormat="false" ht="12.75" hidden="false" customHeight="false" outlineLevel="0" collapsed="false">
      <c r="A5545" s="57" t="e">
        <f aca="false">INDEX(BucketTable,MATCH(B5545,SumMonths,0),1)</f>
        <v>#N/A</v>
      </c>
      <c r="K5545" s="57" t="e">
        <f aca="false">INDEX(lava,MATCH(B5545,SumMonths,0),2)</f>
        <v>#N/A</v>
      </c>
      <c r="Y5545" s="171"/>
    </row>
    <row r="5546" customFormat="false" ht="12.75" hidden="false" customHeight="false" outlineLevel="0" collapsed="false">
      <c r="A5546" s="57" t="e">
        <f aca="false">INDEX(BucketTable,MATCH(B5546,SumMonths,0),1)</f>
        <v>#N/A</v>
      </c>
      <c r="K5546" s="57" t="e">
        <f aca="false">INDEX(lava,MATCH(B5546,SumMonths,0),2)</f>
        <v>#N/A</v>
      </c>
      <c r="Y5546" s="171"/>
    </row>
    <row r="5547" customFormat="false" ht="12.75" hidden="false" customHeight="false" outlineLevel="0" collapsed="false">
      <c r="A5547" s="57" t="e">
        <f aca="false">INDEX(BucketTable,MATCH(B5547,SumMonths,0),1)</f>
        <v>#N/A</v>
      </c>
      <c r="K5547" s="57" t="e">
        <f aca="false">INDEX(lava,MATCH(B5547,SumMonths,0),2)</f>
        <v>#N/A</v>
      </c>
      <c r="Y5547" s="171"/>
    </row>
    <row r="5548" customFormat="false" ht="12.75" hidden="false" customHeight="false" outlineLevel="0" collapsed="false">
      <c r="A5548" s="57" t="e">
        <f aca="false">INDEX(BucketTable,MATCH(B5548,SumMonths,0),1)</f>
        <v>#N/A</v>
      </c>
      <c r="K5548" s="57" t="e">
        <f aca="false">INDEX(lava,MATCH(B5548,SumMonths,0),2)</f>
        <v>#N/A</v>
      </c>
      <c r="Y5548" s="171"/>
    </row>
    <row r="5549" customFormat="false" ht="12.75" hidden="false" customHeight="false" outlineLevel="0" collapsed="false">
      <c r="A5549" s="57" t="e">
        <f aca="false">INDEX(BucketTable,MATCH(B5549,SumMonths,0),1)</f>
        <v>#N/A</v>
      </c>
      <c r="K5549" s="57" t="e">
        <f aca="false">INDEX(lava,MATCH(B5549,SumMonths,0),2)</f>
        <v>#N/A</v>
      </c>
      <c r="Y5549" s="171"/>
    </row>
    <row r="5550" customFormat="false" ht="12.75" hidden="false" customHeight="false" outlineLevel="0" collapsed="false">
      <c r="A5550" s="57" t="e">
        <f aca="false">INDEX(BucketTable,MATCH(B5550,SumMonths,0),1)</f>
        <v>#N/A</v>
      </c>
      <c r="K5550" s="57" t="e">
        <f aca="false">INDEX(lava,MATCH(B5550,SumMonths,0),2)</f>
        <v>#N/A</v>
      </c>
      <c r="Y5550" s="171"/>
    </row>
    <row r="5551" customFormat="false" ht="12.75" hidden="false" customHeight="false" outlineLevel="0" collapsed="false">
      <c r="A5551" s="57" t="e">
        <f aca="false">INDEX(BucketTable,MATCH(B5551,SumMonths,0),1)</f>
        <v>#N/A</v>
      </c>
      <c r="K5551" s="57" t="e">
        <f aca="false">INDEX(lava,MATCH(B5551,SumMonths,0),2)</f>
        <v>#N/A</v>
      </c>
      <c r="Y5551" s="171"/>
    </row>
    <row r="5552" customFormat="false" ht="12.75" hidden="false" customHeight="false" outlineLevel="0" collapsed="false">
      <c r="A5552" s="57" t="e">
        <f aca="false">INDEX(BucketTable,MATCH(B5552,SumMonths,0),1)</f>
        <v>#N/A</v>
      </c>
      <c r="K5552" s="57" t="e">
        <f aca="false">INDEX(lava,MATCH(B5552,SumMonths,0),2)</f>
        <v>#N/A</v>
      </c>
      <c r="Y5552" s="171"/>
    </row>
    <row r="5553" customFormat="false" ht="12.75" hidden="false" customHeight="false" outlineLevel="0" collapsed="false">
      <c r="A5553" s="57" t="e">
        <f aca="false">INDEX(BucketTable,MATCH(B5553,SumMonths,0),1)</f>
        <v>#N/A</v>
      </c>
      <c r="K5553" s="57" t="e">
        <f aca="false">INDEX(lava,MATCH(B5553,SumMonths,0),2)</f>
        <v>#N/A</v>
      </c>
      <c r="Y5553" s="171"/>
    </row>
    <row r="5554" customFormat="false" ht="12.75" hidden="false" customHeight="false" outlineLevel="0" collapsed="false">
      <c r="A5554" s="57" t="e">
        <f aca="false">INDEX(BucketTable,MATCH(B5554,SumMonths,0),1)</f>
        <v>#N/A</v>
      </c>
      <c r="K5554" s="57" t="e">
        <f aca="false">INDEX(lava,MATCH(B5554,SumMonths,0),2)</f>
        <v>#N/A</v>
      </c>
      <c r="Y5554" s="171"/>
    </row>
    <row r="5555" customFormat="false" ht="12.75" hidden="false" customHeight="false" outlineLevel="0" collapsed="false">
      <c r="A5555" s="57" t="e">
        <f aca="false">INDEX(BucketTable,MATCH(B5555,SumMonths,0),1)</f>
        <v>#N/A</v>
      </c>
      <c r="K5555" s="57" t="e">
        <f aca="false">INDEX(lava,MATCH(B5555,SumMonths,0),2)</f>
        <v>#N/A</v>
      </c>
      <c r="Y5555" s="171"/>
    </row>
    <row r="5556" customFormat="false" ht="12.75" hidden="false" customHeight="false" outlineLevel="0" collapsed="false">
      <c r="A5556" s="57" t="e">
        <f aca="false">INDEX(BucketTable,MATCH(B5556,SumMonths,0),1)</f>
        <v>#N/A</v>
      </c>
      <c r="K5556" s="57" t="e">
        <f aca="false">INDEX(lava,MATCH(B5556,SumMonths,0),2)</f>
        <v>#N/A</v>
      </c>
      <c r="Y5556" s="171"/>
    </row>
    <row r="5557" customFormat="false" ht="12.75" hidden="false" customHeight="false" outlineLevel="0" collapsed="false">
      <c r="A5557" s="57" t="e">
        <f aca="false">INDEX(BucketTable,MATCH(B5557,SumMonths,0),1)</f>
        <v>#N/A</v>
      </c>
      <c r="K5557" s="57" t="e">
        <f aca="false">INDEX(lava,MATCH(B5557,SumMonths,0),2)</f>
        <v>#N/A</v>
      </c>
      <c r="Y5557" s="171"/>
    </row>
    <row r="5558" customFormat="false" ht="12.75" hidden="false" customHeight="false" outlineLevel="0" collapsed="false">
      <c r="A5558" s="57" t="e">
        <f aca="false">INDEX(BucketTable,MATCH(B5558,SumMonths,0),1)</f>
        <v>#N/A</v>
      </c>
      <c r="K5558" s="57" t="e">
        <f aca="false">INDEX(lava,MATCH(B5558,SumMonths,0),2)</f>
        <v>#N/A</v>
      </c>
      <c r="Y5558" s="171"/>
    </row>
    <row r="5559" customFormat="false" ht="12.75" hidden="false" customHeight="false" outlineLevel="0" collapsed="false">
      <c r="A5559" s="57" t="e">
        <f aca="false">INDEX(BucketTable,MATCH(B5559,SumMonths,0),1)</f>
        <v>#N/A</v>
      </c>
      <c r="K5559" s="57" t="e">
        <f aca="false">INDEX(lava,MATCH(B5559,SumMonths,0),2)</f>
        <v>#N/A</v>
      </c>
      <c r="Y5559" s="171"/>
    </row>
    <row r="5560" customFormat="false" ht="12.75" hidden="false" customHeight="false" outlineLevel="0" collapsed="false">
      <c r="A5560" s="57" t="e">
        <f aca="false">INDEX(BucketTable,MATCH(B5560,SumMonths,0),1)</f>
        <v>#N/A</v>
      </c>
      <c r="K5560" s="57" t="e">
        <f aca="false">INDEX(lava,MATCH(B5560,SumMonths,0),2)</f>
        <v>#N/A</v>
      </c>
      <c r="Y5560" s="171"/>
    </row>
    <row r="5561" customFormat="false" ht="12.75" hidden="false" customHeight="false" outlineLevel="0" collapsed="false">
      <c r="A5561" s="57" t="e">
        <f aca="false">INDEX(BucketTable,MATCH(B5561,SumMonths,0),1)</f>
        <v>#N/A</v>
      </c>
      <c r="K5561" s="57" t="e">
        <f aca="false">INDEX(lava,MATCH(B5561,SumMonths,0),2)</f>
        <v>#N/A</v>
      </c>
      <c r="Y5561" s="171"/>
    </row>
    <row r="5562" customFormat="false" ht="12.75" hidden="false" customHeight="false" outlineLevel="0" collapsed="false">
      <c r="A5562" s="57" t="e">
        <f aca="false">INDEX(BucketTable,MATCH(B5562,SumMonths,0),1)</f>
        <v>#N/A</v>
      </c>
      <c r="K5562" s="57" t="e">
        <f aca="false">INDEX(lava,MATCH(B5562,SumMonths,0),2)</f>
        <v>#N/A</v>
      </c>
      <c r="Y5562" s="171"/>
    </row>
    <row r="5563" customFormat="false" ht="12.75" hidden="false" customHeight="false" outlineLevel="0" collapsed="false">
      <c r="A5563" s="57" t="e">
        <f aca="false">INDEX(BucketTable,MATCH(B5563,SumMonths,0),1)</f>
        <v>#N/A</v>
      </c>
      <c r="K5563" s="57" t="e">
        <f aca="false">INDEX(lava,MATCH(B5563,SumMonths,0),2)</f>
        <v>#N/A</v>
      </c>
      <c r="Y5563" s="171"/>
    </row>
    <row r="5564" customFormat="false" ht="12.75" hidden="false" customHeight="false" outlineLevel="0" collapsed="false">
      <c r="A5564" s="57" t="e">
        <f aca="false">INDEX(BucketTable,MATCH(B5564,SumMonths,0),1)</f>
        <v>#N/A</v>
      </c>
      <c r="K5564" s="57" t="e">
        <f aca="false">INDEX(lava,MATCH(B5564,SumMonths,0),2)</f>
        <v>#N/A</v>
      </c>
      <c r="Y5564" s="171"/>
    </row>
    <row r="5565" customFormat="false" ht="12.75" hidden="false" customHeight="false" outlineLevel="0" collapsed="false">
      <c r="A5565" s="57" t="e">
        <f aca="false">INDEX(BucketTable,MATCH(B5565,SumMonths,0),1)</f>
        <v>#N/A</v>
      </c>
      <c r="K5565" s="57" t="e">
        <f aca="false">INDEX(lava,MATCH(B5565,SumMonths,0),2)</f>
        <v>#N/A</v>
      </c>
      <c r="Y5565" s="171"/>
    </row>
    <row r="5566" customFormat="false" ht="12.75" hidden="false" customHeight="false" outlineLevel="0" collapsed="false">
      <c r="A5566" s="57" t="e">
        <f aca="false">INDEX(BucketTable,MATCH(B5566,SumMonths,0),1)</f>
        <v>#N/A</v>
      </c>
      <c r="K5566" s="57" t="e">
        <f aca="false">INDEX(lava,MATCH(B5566,SumMonths,0),2)</f>
        <v>#N/A</v>
      </c>
      <c r="Y5566" s="171"/>
    </row>
    <row r="5567" customFormat="false" ht="12.75" hidden="false" customHeight="false" outlineLevel="0" collapsed="false">
      <c r="A5567" s="57" t="e">
        <f aca="false">INDEX(BucketTable,MATCH(B5567,SumMonths,0),1)</f>
        <v>#N/A</v>
      </c>
      <c r="K5567" s="57" t="e">
        <f aca="false">INDEX(lava,MATCH(B5567,SumMonths,0),2)</f>
        <v>#N/A</v>
      </c>
      <c r="Y5567" s="171"/>
    </row>
    <row r="5568" customFormat="false" ht="12.75" hidden="false" customHeight="false" outlineLevel="0" collapsed="false">
      <c r="A5568" s="57" t="e">
        <f aca="false">INDEX(BucketTable,MATCH(B5568,SumMonths,0),1)</f>
        <v>#N/A</v>
      </c>
      <c r="K5568" s="57" t="e">
        <f aca="false">INDEX(lava,MATCH(B5568,SumMonths,0),2)</f>
        <v>#N/A</v>
      </c>
      <c r="Y5568" s="171"/>
    </row>
    <row r="5569" customFormat="false" ht="12.75" hidden="false" customHeight="false" outlineLevel="0" collapsed="false">
      <c r="A5569" s="57" t="e">
        <f aca="false">INDEX(BucketTable,MATCH(B5569,SumMonths,0),1)</f>
        <v>#N/A</v>
      </c>
      <c r="K5569" s="57" t="e">
        <f aca="false">INDEX(lava,MATCH(B5569,SumMonths,0),2)</f>
        <v>#N/A</v>
      </c>
      <c r="Y5569" s="171"/>
    </row>
    <row r="5570" customFormat="false" ht="12.75" hidden="false" customHeight="false" outlineLevel="0" collapsed="false">
      <c r="A5570" s="57" t="e">
        <f aca="false">INDEX(BucketTable,MATCH(B5570,SumMonths,0),1)</f>
        <v>#N/A</v>
      </c>
      <c r="K5570" s="57" t="e">
        <f aca="false">INDEX(lava,MATCH(B5570,SumMonths,0),2)</f>
        <v>#N/A</v>
      </c>
      <c r="Y5570" s="171"/>
    </row>
    <row r="5571" customFormat="false" ht="12.75" hidden="false" customHeight="false" outlineLevel="0" collapsed="false">
      <c r="A5571" s="57" t="e">
        <f aca="false">INDEX(BucketTable,MATCH(B5571,SumMonths,0),1)</f>
        <v>#N/A</v>
      </c>
      <c r="K5571" s="57" t="e">
        <f aca="false">INDEX(lava,MATCH(B5571,SumMonths,0),2)</f>
        <v>#N/A</v>
      </c>
      <c r="Y5571" s="171"/>
    </row>
    <row r="5572" customFormat="false" ht="12.75" hidden="false" customHeight="false" outlineLevel="0" collapsed="false">
      <c r="A5572" s="57" t="e">
        <f aca="false">INDEX(BucketTable,MATCH(B5572,SumMonths,0),1)</f>
        <v>#N/A</v>
      </c>
      <c r="K5572" s="57" t="e">
        <f aca="false">INDEX(lava,MATCH(B5572,SumMonths,0),2)</f>
        <v>#N/A</v>
      </c>
      <c r="Y5572" s="171"/>
    </row>
    <row r="5573" customFormat="false" ht="12.75" hidden="false" customHeight="false" outlineLevel="0" collapsed="false">
      <c r="A5573" s="57" t="e">
        <f aca="false">INDEX(BucketTable,MATCH(B5573,SumMonths,0),1)</f>
        <v>#N/A</v>
      </c>
      <c r="K5573" s="57" t="e">
        <f aca="false">INDEX(lava,MATCH(B5573,SumMonths,0),2)</f>
        <v>#N/A</v>
      </c>
      <c r="Y5573" s="171"/>
    </row>
    <row r="5574" customFormat="false" ht="12.75" hidden="false" customHeight="false" outlineLevel="0" collapsed="false">
      <c r="A5574" s="57" t="e">
        <f aca="false">INDEX(BucketTable,MATCH(B5574,SumMonths,0),1)</f>
        <v>#N/A</v>
      </c>
      <c r="K5574" s="57" t="e">
        <f aca="false">INDEX(lava,MATCH(B5574,SumMonths,0),2)</f>
        <v>#N/A</v>
      </c>
      <c r="Y5574" s="171"/>
    </row>
    <row r="5575" customFormat="false" ht="12.75" hidden="false" customHeight="false" outlineLevel="0" collapsed="false">
      <c r="A5575" s="57" t="e">
        <f aca="false">INDEX(BucketTable,MATCH(B5575,SumMonths,0),1)</f>
        <v>#N/A</v>
      </c>
      <c r="K5575" s="57" t="e">
        <f aca="false">INDEX(lava,MATCH(B5575,SumMonths,0),2)</f>
        <v>#N/A</v>
      </c>
      <c r="Y5575" s="171"/>
    </row>
    <row r="5576" customFormat="false" ht="12.75" hidden="false" customHeight="false" outlineLevel="0" collapsed="false">
      <c r="A5576" s="57" t="e">
        <f aca="false">INDEX(BucketTable,MATCH(B5576,SumMonths,0),1)</f>
        <v>#N/A</v>
      </c>
      <c r="K5576" s="57" t="e">
        <f aca="false">INDEX(lava,MATCH(B5576,SumMonths,0),2)</f>
        <v>#N/A</v>
      </c>
      <c r="Y5576" s="171"/>
    </row>
    <row r="5577" customFormat="false" ht="12.75" hidden="false" customHeight="false" outlineLevel="0" collapsed="false">
      <c r="A5577" s="57" t="e">
        <f aca="false">INDEX(BucketTable,MATCH(B5577,SumMonths,0),1)</f>
        <v>#N/A</v>
      </c>
      <c r="K5577" s="57" t="e">
        <f aca="false">INDEX(lava,MATCH(B5577,SumMonths,0),2)</f>
        <v>#N/A</v>
      </c>
      <c r="Y5577" s="171"/>
    </row>
    <row r="5578" customFormat="false" ht="12.75" hidden="false" customHeight="false" outlineLevel="0" collapsed="false">
      <c r="A5578" s="57" t="e">
        <f aca="false">INDEX(BucketTable,MATCH(B5578,SumMonths,0),1)</f>
        <v>#N/A</v>
      </c>
      <c r="K5578" s="57" t="e">
        <f aca="false">INDEX(lava,MATCH(B5578,SumMonths,0),2)</f>
        <v>#N/A</v>
      </c>
      <c r="Y5578" s="171"/>
    </row>
    <row r="5579" customFormat="false" ht="12.75" hidden="false" customHeight="false" outlineLevel="0" collapsed="false">
      <c r="A5579" s="57" t="e">
        <f aca="false">INDEX(BucketTable,MATCH(B5579,SumMonths,0),1)</f>
        <v>#N/A</v>
      </c>
      <c r="K5579" s="57" t="e">
        <f aca="false">INDEX(lava,MATCH(B5579,SumMonths,0),2)</f>
        <v>#N/A</v>
      </c>
      <c r="Y5579" s="171"/>
    </row>
    <row r="5580" customFormat="false" ht="12.75" hidden="false" customHeight="false" outlineLevel="0" collapsed="false">
      <c r="A5580" s="57" t="e">
        <f aca="false">INDEX(BucketTable,MATCH(B5580,SumMonths,0),1)</f>
        <v>#N/A</v>
      </c>
      <c r="K5580" s="57" t="e">
        <f aca="false">INDEX(lava,MATCH(B5580,SumMonths,0),2)</f>
        <v>#N/A</v>
      </c>
      <c r="Y5580" s="171"/>
    </row>
    <row r="5581" customFormat="false" ht="12.75" hidden="false" customHeight="false" outlineLevel="0" collapsed="false">
      <c r="A5581" s="57" t="e">
        <f aca="false">INDEX(BucketTable,MATCH(B5581,SumMonths,0),1)</f>
        <v>#N/A</v>
      </c>
      <c r="K5581" s="57" t="e">
        <f aca="false">INDEX(lava,MATCH(B5581,SumMonths,0),2)</f>
        <v>#N/A</v>
      </c>
      <c r="Y5581" s="171"/>
    </row>
    <row r="5582" customFormat="false" ht="12.75" hidden="false" customHeight="false" outlineLevel="0" collapsed="false">
      <c r="A5582" s="57" t="e">
        <f aca="false">INDEX(BucketTable,MATCH(B5582,SumMonths,0),1)</f>
        <v>#N/A</v>
      </c>
      <c r="K5582" s="57" t="e">
        <f aca="false">INDEX(lava,MATCH(B5582,SumMonths,0),2)</f>
        <v>#N/A</v>
      </c>
      <c r="Y5582" s="171"/>
    </row>
    <row r="5583" customFormat="false" ht="12.75" hidden="false" customHeight="false" outlineLevel="0" collapsed="false">
      <c r="A5583" s="57" t="e">
        <f aca="false">INDEX(BucketTable,MATCH(B5583,SumMonths,0),1)</f>
        <v>#N/A</v>
      </c>
      <c r="K5583" s="57" t="e">
        <f aca="false">INDEX(lava,MATCH(B5583,SumMonths,0),2)</f>
        <v>#N/A</v>
      </c>
      <c r="Y5583" s="171"/>
    </row>
    <row r="5584" customFormat="false" ht="12.75" hidden="false" customHeight="false" outlineLevel="0" collapsed="false">
      <c r="A5584" s="57" t="e">
        <f aca="false">INDEX(BucketTable,MATCH(B5584,SumMonths,0),1)</f>
        <v>#N/A</v>
      </c>
      <c r="K5584" s="57" t="e">
        <f aca="false">INDEX(lava,MATCH(B5584,SumMonths,0),2)</f>
        <v>#N/A</v>
      </c>
      <c r="Y5584" s="171"/>
    </row>
    <row r="5585" customFormat="false" ht="12.75" hidden="false" customHeight="false" outlineLevel="0" collapsed="false">
      <c r="A5585" s="57" t="e">
        <f aca="false">INDEX(BucketTable,MATCH(B5585,SumMonths,0),1)</f>
        <v>#N/A</v>
      </c>
      <c r="K5585" s="57" t="e">
        <f aca="false">INDEX(lava,MATCH(B5585,SumMonths,0),2)</f>
        <v>#N/A</v>
      </c>
      <c r="Y5585" s="171"/>
    </row>
    <row r="5586" customFormat="false" ht="12.75" hidden="false" customHeight="false" outlineLevel="0" collapsed="false">
      <c r="A5586" s="57" t="e">
        <f aca="false">INDEX(BucketTable,MATCH(B5586,SumMonths,0),1)</f>
        <v>#N/A</v>
      </c>
      <c r="K5586" s="57" t="e">
        <f aca="false">INDEX(lava,MATCH(B5586,SumMonths,0),2)</f>
        <v>#N/A</v>
      </c>
      <c r="Y5586" s="171"/>
    </row>
    <row r="5587" customFormat="false" ht="12.75" hidden="false" customHeight="false" outlineLevel="0" collapsed="false">
      <c r="A5587" s="57" t="e">
        <f aca="false">INDEX(BucketTable,MATCH(B5587,SumMonths,0),1)</f>
        <v>#N/A</v>
      </c>
      <c r="K5587" s="57" t="e">
        <f aca="false">INDEX(lava,MATCH(B5587,SumMonths,0),2)</f>
        <v>#N/A</v>
      </c>
      <c r="Y5587" s="171"/>
    </row>
    <row r="5588" customFormat="false" ht="12.75" hidden="false" customHeight="false" outlineLevel="0" collapsed="false">
      <c r="A5588" s="57" t="e">
        <f aca="false">INDEX(BucketTable,MATCH(B5588,SumMonths,0),1)</f>
        <v>#N/A</v>
      </c>
      <c r="K5588" s="57" t="e">
        <f aca="false">INDEX(lava,MATCH(B5588,SumMonths,0),2)</f>
        <v>#N/A</v>
      </c>
      <c r="Y5588" s="171"/>
    </row>
    <row r="5589" customFormat="false" ht="12.75" hidden="false" customHeight="false" outlineLevel="0" collapsed="false">
      <c r="A5589" s="57" t="e">
        <f aca="false">INDEX(BucketTable,MATCH(B5589,SumMonths,0),1)</f>
        <v>#N/A</v>
      </c>
      <c r="K5589" s="57" t="e">
        <f aca="false">INDEX(lava,MATCH(B5589,SumMonths,0),2)</f>
        <v>#N/A</v>
      </c>
      <c r="Y5589" s="171"/>
    </row>
    <row r="5590" customFormat="false" ht="12.75" hidden="false" customHeight="false" outlineLevel="0" collapsed="false">
      <c r="A5590" s="57" t="e">
        <f aca="false">INDEX(BucketTable,MATCH(B5590,SumMonths,0),1)</f>
        <v>#N/A</v>
      </c>
      <c r="K5590" s="57" t="e">
        <f aca="false">INDEX(lava,MATCH(B5590,SumMonths,0),2)</f>
        <v>#N/A</v>
      </c>
      <c r="Y5590" s="171"/>
    </row>
    <row r="5591" customFormat="false" ht="12.75" hidden="false" customHeight="false" outlineLevel="0" collapsed="false">
      <c r="A5591" s="57" t="e">
        <f aca="false">INDEX(BucketTable,MATCH(B5591,SumMonths,0),1)</f>
        <v>#N/A</v>
      </c>
      <c r="K5591" s="57" t="e">
        <f aca="false">INDEX(lava,MATCH(B5591,SumMonths,0),2)</f>
        <v>#N/A</v>
      </c>
      <c r="Y5591" s="171"/>
    </row>
    <row r="5592" customFormat="false" ht="12.75" hidden="false" customHeight="false" outlineLevel="0" collapsed="false">
      <c r="A5592" s="57" t="e">
        <f aca="false">INDEX(BucketTable,MATCH(B5592,SumMonths,0),1)</f>
        <v>#N/A</v>
      </c>
      <c r="K5592" s="57" t="e">
        <f aca="false">INDEX(lava,MATCH(B5592,SumMonths,0),2)</f>
        <v>#N/A</v>
      </c>
      <c r="Y5592" s="171"/>
    </row>
    <row r="5593" customFormat="false" ht="12.75" hidden="false" customHeight="false" outlineLevel="0" collapsed="false">
      <c r="A5593" s="57" t="e">
        <f aca="false">INDEX(BucketTable,MATCH(B5593,SumMonths,0),1)</f>
        <v>#N/A</v>
      </c>
      <c r="K5593" s="57" t="e">
        <f aca="false">INDEX(lava,MATCH(B5593,SumMonths,0),2)</f>
        <v>#N/A</v>
      </c>
      <c r="Y5593" s="171"/>
    </row>
    <row r="5594" customFormat="false" ht="12.75" hidden="false" customHeight="false" outlineLevel="0" collapsed="false">
      <c r="A5594" s="57" t="e">
        <f aca="false">INDEX(BucketTable,MATCH(B5594,SumMonths,0),1)</f>
        <v>#N/A</v>
      </c>
      <c r="K5594" s="57" t="e">
        <f aca="false">INDEX(lava,MATCH(B5594,SumMonths,0),2)</f>
        <v>#N/A</v>
      </c>
      <c r="Y5594" s="171"/>
    </row>
    <row r="5595" customFormat="false" ht="12.75" hidden="false" customHeight="false" outlineLevel="0" collapsed="false">
      <c r="A5595" s="57" t="e">
        <f aca="false">INDEX(BucketTable,MATCH(B5595,SumMonths,0),1)</f>
        <v>#N/A</v>
      </c>
      <c r="K5595" s="57" t="e">
        <f aca="false">INDEX(lava,MATCH(B5595,SumMonths,0),2)</f>
        <v>#N/A</v>
      </c>
      <c r="Y5595" s="171"/>
    </row>
    <row r="5596" customFormat="false" ht="12.75" hidden="false" customHeight="false" outlineLevel="0" collapsed="false">
      <c r="A5596" s="57" t="e">
        <f aca="false">INDEX(BucketTable,MATCH(B5596,SumMonths,0),1)</f>
        <v>#N/A</v>
      </c>
      <c r="K5596" s="57" t="e">
        <f aca="false">INDEX(lava,MATCH(B5596,SumMonths,0),2)</f>
        <v>#N/A</v>
      </c>
      <c r="Y5596" s="171"/>
    </row>
    <row r="5597" customFormat="false" ht="12.75" hidden="false" customHeight="false" outlineLevel="0" collapsed="false">
      <c r="A5597" s="57" t="e">
        <f aca="false">INDEX(BucketTable,MATCH(B5597,SumMonths,0),1)</f>
        <v>#N/A</v>
      </c>
      <c r="K5597" s="57" t="e">
        <f aca="false">INDEX(lava,MATCH(B5597,SumMonths,0),2)</f>
        <v>#N/A</v>
      </c>
      <c r="Y5597" s="171"/>
    </row>
    <row r="5598" customFormat="false" ht="12.75" hidden="false" customHeight="false" outlineLevel="0" collapsed="false">
      <c r="A5598" s="57" t="e">
        <f aca="false">INDEX(BucketTable,MATCH(B5598,SumMonths,0),1)</f>
        <v>#N/A</v>
      </c>
      <c r="K5598" s="57" t="e">
        <f aca="false">INDEX(lava,MATCH(B5598,SumMonths,0),2)</f>
        <v>#N/A</v>
      </c>
      <c r="Y5598" s="171"/>
    </row>
    <row r="5599" customFormat="false" ht="12.75" hidden="false" customHeight="false" outlineLevel="0" collapsed="false">
      <c r="A5599" s="57" t="e">
        <f aca="false">INDEX(BucketTable,MATCH(B5599,SumMonths,0),1)</f>
        <v>#N/A</v>
      </c>
      <c r="K5599" s="57" t="e">
        <f aca="false">INDEX(lava,MATCH(B5599,SumMonths,0),2)</f>
        <v>#N/A</v>
      </c>
      <c r="Y5599" s="171"/>
    </row>
    <row r="5600" customFormat="false" ht="12.75" hidden="false" customHeight="false" outlineLevel="0" collapsed="false">
      <c r="A5600" s="57" t="e">
        <f aca="false">INDEX(BucketTable,MATCH(B5600,SumMonths,0),1)</f>
        <v>#N/A</v>
      </c>
      <c r="K5600" s="57" t="e">
        <f aca="false">INDEX(lava,MATCH(B5600,SumMonths,0),2)</f>
        <v>#N/A</v>
      </c>
      <c r="Y5600" s="171"/>
    </row>
    <row r="5601" customFormat="false" ht="12.75" hidden="false" customHeight="false" outlineLevel="0" collapsed="false">
      <c r="A5601" s="57" t="e">
        <f aca="false">INDEX(BucketTable,MATCH(B5601,SumMonths,0),1)</f>
        <v>#N/A</v>
      </c>
      <c r="K5601" s="57" t="e">
        <f aca="false">INDEX(lava,MATCH(B5601,SumMonths,0),2)</f>
        <v>#N/A</v>
      </c>
      <c r="Y5601" s="171"/>
    </row>
    <row r="5602" customFormat="false" ht="12.75" hidden="false" customHeight="false" outlineLevel="0" collapsed="false">
      <c r="A5602" s="57" t="e">
        <f aca="false">INDEX(BucketTable,MATCH(B5602,SumMonths,0),1)</f>
        <v>#N/A</v>
      </c>
      <c r="K5602" s="57" t="e">
        <f aca="false">INDEX(lava,MATCH(B5602,SumMonths,0),2)</f>
        <v>#N/A</v>
      </c>
      <c r="Y5602" s="171"/>
    </row>
    <row r="5603" customFormat="false" ht="12.75" hidden="false" customHeight="false" outlineLevel="0" collapsed="false">
      <c r="A5603" s="57" t="e">
        <f aca="false">INDEX(BucketTable,MATCH(B5603,SumMonths,0),1)</f>
        <v>#N/A</v>
      </c>
      <c r="K5603" s="57" t="e">
        <f aca="false">INDEX(lava,MATCH(B5603,SumMonths,0),2)</f>
        <v>#N/A</v>
      </c>
      <c r="Y5603" s="171"/>
    </row>
    <row r="5604" customFormat="false" ht="12.75" hidden="false" customHeight="false" outlineLevel="0" collapsed="false">
      <c r="A5604" s="57" t="e">
        <f aca="false">INDEX(BucketTable,MATCH(B5604,SumMonths,0),1)</f>
        <v>#N/A</v>
      </c>
      <c r="K5604" s="57" t="e">
        <f aca="false">INDEX(lava,MATCH(B5604,SumMonths,0),2)</f>
        <v>#N/A</v>
      </c>
      <c r="Y5604" s="171"/>
    </row>
    <row r="5605" customFormat="false" ht="12.75" hidden="false" customHeight="false" outlineLevel="0" collapsed="false">
      <c r="A5605" s="57" t="e">
        <f aca="false">INDEX(BucketTable,MATCH(B5605,SumMonths,0),1)</f>
        <v>#N/A</v>
      </c>
      <c r="K5605" s="57" t="e">
        <f aca="false">INDEX(lava,MATCH(B5605,SumMonths,0),2)</f>
        <v>#N/A</v>
      </c>
      <c r="Y5605" s="171"/>
    </row>
    <row r="5606" customFormat="false" ht="12.75" hidden="false" customHeight="false" outlineLevel="0" collapsed="false">
      <c r="A5606" s="57" t="e">
        <f aca="false">INDEX(BucketTable,MATCH(B5606,SumMonths,0),1)</f>
        <v>#N/A</v>
      </c>
      <c r="K5606" s="57" t="e">
        <f aca="false">INDEX(lava,MATCH(B5606,SumMonths,0),2)</f>
        <v>#N/A</v>
      </c>
      <c r="Y5606" s="171"/>
    </row>
    <row r="5607" customFormat="false" ht="12.75" hidden="false" customHeight="false" outlineLevel="0" collapsed="false">
      <c r="A5607" s="57" t="e">
        <f aca="false">INDEX(BucketTable,MATCH(B5607,SumMonths,0),1)</f>
        <v>#N/A</v>
      </c>
      <c r="K5607" s="57" t="e">
        <f aca="false">INDEX(lava,MATCH(B5607,SumMonths,0),2)</f>
        <v>#N/A</v>
      </c>
      <c r="Y5607" s="171"/>
    </row>
    <row r="5608" customFormat="false" ht="12.75" hidden="false" customHeight="false" outlineLevel="0" collapsed="false">
      <c r="A5608" s="57" t="e">
        <f aca="false">INDEX(BucketTable,MATCH(B5608,SumMonths,0),1)</f>
        <v>#N/A</v>
      </c>
      <c r="K5608" s="57" t="e">
        <f aca="false">INDEX(lava,MATCH(B5608,SumMonths,0),2)</f>
        <v>#N/A</v>
      </c>
      <c r="Y5608" s="171"/>
    </row>
    <row r="5609" customFormat="false" ht="12.75" hidden="false" customHeight="false" outlineLevel="0" collapsed="false">
      <c r="A5609" s="57" t="e">
        <f aca="false">INDEX(BucketTable,MATCH(B5609,SumMonths,0),1)</f>
        <v>#N/A</v>
      </c>
      <c r="K5609" s="57" t="e">
        <f aca="false">INDEX(lava,MATCH(B5609,SumMonths,0),2)</f>
        <v>#N/A</v>
      </c>
      <c r="Y5609" s="171"/>
    </row>
    <row r="5610" customFormat="false" ht="12.75" hidden="false" customHeight="false" outlineLevel="0" collapsed="false">
      <c r="A5610" s="57" t="e">
        <f aca="false">INDEX(BucketTable,MATCH(B5610,SumMonths,0),1)</f>
        <v>#N/A</v>
      </c>
      <c r="K5610" s="57" t="e">
        <f aca="false">INDEX(lava,MATCH(B5610,SumMonths,0),2)</f>
        <v>#N/A</v>
      </c>
      <c r="Y5610" s="171"/>
    </row>
    <row r="5611" customFormat="false" ht="12.75" hidden="false" customHeight="false" outlineLevel="0" collapsed="false">
      <c r="A5611" s="57" t="e">
        <f aca="false">INDEX(BucketTable,MATCH(B5611,SumMonths,0),1)</f>
        <v>#N/A</v>
      </c>
      <c r="K5611" s="57" t="e">
        <f aca="false">INDEX(lava,MATCH(B5611,SumMonths,0),2)</f>
        <v>#N/A</v>
      </c>
      <c r="Y5611" s="171"/>
    </row>
    <row r="5612" customFormat="false" ht="12.75" hidden="false" customHeight="false" outlineLevel="0" collapsed="false">
      <c r="A5612" s="57" t="e">
        <f aca="false">INDEX(BucketTable,MATCH(B5612,SumMonths,0),1)</f>
        <v>#N/A</v>
      </c>
      <c r="K5612" s="57" t="e">
        <f aca="false">INDEX(lava,MATCH(B5612,SumMonths,0),2)</f>
        <v>#N/A</v>
      </c>
      <c r="Y5612" s="171"/>
    </row>
    <row r="5613" customFormat="false" ht="12.75" hidden="false" customHeight="false" outlineLevel="0" collapsed="false">
      <c r="A5613" s="57" t="e">
        <f aca="false">INDEX(BucketTable,MATCH(B5613,SumMonths,0),1)</f>
        <v>#N/A</v>
      </c>
      <c r="K5613" s="57" t="e">
        <f aca="false">INDEX(lava,MATCH(B5613,SumMonths,0),2)</f>
        <v>#N/A</v>
      </c>
      <c r="Y5613" s="171"/>
    </row>
    <row r="5614" customFormat="false" ht="12.75" hidden="false" customHeight="false" outlineLevel="0" collapsed="false">
      <c r="A5614" s="57" t="e">
        <f aca="false">INDEX(BucketTable,MATCH(B5614,SumMonths,0),1)</f>
        <v>#N/A</v>
      </c>
      <c r="K5614" s="57" t="e">
        <f aca="false">INDEX(lava,MATCH(B5614,SumMonths,0),2)</f>
        <v>#N/A</v>
      </c>
      <c r="Y5614" s="171"/>
    </row>
    <row r="5615" customFormat="false" ht="12.75" hidden="false" customHeight="false" outlineLevel="0" collapsed="false">
      <c r="A5615" s="57" t="e">
        <f aca="false">INDEX(BucketTable,MATCH(B5615,SumMonths,0),1)</f>
        <v>#N/A</v>
      </c>
      <c r="K5615" s="57" t="e">
        <f aca="false">INDEX(lava,MATCH(B5615,SumMonths,0),2)</f>
        <v>#N/A</v>
      </c>
      <c r="Y5615" s="171"/>
    </row>
    <row r="5616" customFormat="false" ht="12.75" hidden="false" customHeight="false" outlineLevel="0" collapsed="false">
      <c r="A5616" s="57" t="e">
        <f aca="false">INDEX(BucketTable,MATCH(B5616,SumMonths,0),1)</f>
        <v>#N/A</v>
      </c>
      <c r="K5616" s="57" t="e">
        <f aca="false">INDEX(lava,MATCH(B5616,SumMonths,0),2)</f>
        <v>#N/A</v>
      </c>
      <c r="Y5616" s="171"/>
    </row>
    <row r="5617" customFormat="false" ht="12.75" hidden="false" customHeight="false" outlineLevel="0" collapsed="false">
      <c r="A5617" s="57" t="e">
        <f aca="false">INDEX(BucketTable,MATCH(B5617,SumMonths,0),1)</f>
        <v>#N/A</v>
      </c>
      <c r="K5617" s="57" t="e">
        <f aca="false">INDEX(lava,MATCH(B5617,SumMonths,0),2)</f>
        <v>#N/A</v>
      </c>
      <c r="Y5617" s="171"/>
    </row>
    <row r="5618" customFormat="false" ht="12.75" hidden="false" customHeight="false" outlineLevel="0" collapsed="false">
      <c r="A5618" s="57" t="e">
        <f aca="false">INDEX(BucketTable,MATCH(B5618,SumMonths,0),1)</f>
        <v>#N/A</v>
      </c>
      <c r="K5618" s="57" t="e">
        <f aca="false">INDEX(lava,MATCH(B5618,SumMonths,0),2)</f>
        <v>#N/A</v>
      </c>
      <c r="Y5618" s="171"/>
    </row>
    <row r="5619" customFormat="false" ht="12.75" hidden="false" customHeight="false" outlineLevel="0" collapsed="false">
      <c r="A5619" s="57" t="e">
        <f aca="false">INDEX(BucketTable,MATCH(B5619,SumMonths,0),1)</f>
        <v>#N/A</v>
      </c>
      <c r="K5619" s="57" t="e">
        <f aca="false">INDEX(lava,MATCH(B5619,SumMonths,0),2)</f>
        <v>#N/A</v>
      </c>
      <c r="Y5619" s="171"/>
    </row>
    <row r="5620" customFormat="false" ht="12.75" hidden="false" customHeight="false" outlineLevel="0" collapsed="false">
      <c r="A5620" s="57" t="e">
        <f aca="false">INDEX(BucketTable,MATCH(B5620,SumMonths,0),1)</f>
        <v>#N/A</v>
      </c>
      <c r="K5620" s="57" t="e">
        <f aca="false">INDEX(lava,MATCH(B5620,SumMonths,0),2)</f>
        <v>#N/A</v>
      </c>
      <c r="Y5620" s="171"/>
    </row>
    <row r="5621" customFormat="false" ht="12.75" hidden="false" customHeight="false" outlineLevel="0" collapsed="false">
      <c r="A5621" s="57" t="e">
        <f aca="false">INDEX(BucketTable,MATCH(B5621,SumMonths,0),1)</f>
        <v>#N/A</v>
      </c>
      <c r="K5621" s="57" t="e">
        <f aca="false">INDEX(lava,MATCH(B5621,SumMonths,0),2)</f>
        <v>#N/A</v>
      </c>
      <c r="Y5621" s="171"/>
    </row>
    <row r="5622" customFormat="false" ht="12.75" hidden="false" customHeight="false" outlineLevel="0" collapsed="false">
      <c r="A5622" s="57" t="e">
        <f aca="false">INDEX(BucketTable,MATCH(B5622,SumMonths,0),1)</f>
        <v>#N/A</v>
      </c>
      <c r="K5622" s="57" t="e">
        <f aca="false">INDEX(lava,MATCH(B5622,SumMonths,0),2)</f>
        <v>#N/A</v>
      </c>
      <c r="Y5622" s="171"/>
    </row>
    <row r="5623" customFormat="false" ht="12.75" hidden="false" customHeight="false" outlineLevel="0" collapsed="false">
      <c r="A5623" s="57" t="e">
        <f aca="false">INDEX(BucketTable,MATCH(B5623,SumMonths,0),1)</f>
        <v>#N/A</v>
      </c>
      <c r="K5623" s="57" t="e">
        <f aca="false">INDEX(lava,MATCH(B5623,SumMonths,0),2)</f>
        <v>#N/A</v>
      </c>
      <c r="Y5623" s="171"/>
    </row>
    <row r="5624" customFormat="false" ht="12.75" hidden="false" customHeight="false" outlineLevel="0" collapsed="false">
      <c r="A5624" s="57" t="e">
        <f aca="false">INDEX(BucketTable,MATCH(B5624,SumMonths,0),1)</f>
        <v>#N/A</v>
      </c>
      <c r="K5624" s="57" t="e">
        <f aca="false">INDEX(lava,MATCH(B5624,SumMonths,0),2)</f>
        <v>#N/A</v>
      </c>
      <c r="Y5624" s="171"/>
    </row>
    <row r="5625" customFormat="false" ht="12.75" hidden="false" customHeight="false" outlineLevel="0" collapsed="false">
      <c r="A5625" s="57" t="e">
        <f aca="false">INDEX(BucketTable,MATCH(B5625,SumMonths,0),1)</f>
        <v>#N/A</v>
      </c>
      <c r="K5625" s="57" t="e">
        <f aca="false">INDEX(lava,MATCH(B5625,SumMonths,0),2)</f>
        <v>#N/A</v>
      </c>
      <c r="Y5625" s="171"/>
    </row>
    <row r="5626" customFormat="false" ht="12.75" hidden="false" customHeight="false" outlineLevel="0" collapsed="false">
      <c r="A5626" s="57" t="e">
        <f aca="false">INDEX(BucketTable,MATCH(B5626,SumMonths,0),1)</f>
        <v>#N/A</v>
      </c>
      <c r="K5626" s="57" t="e">
        <f aca="false">INDEX(lava,MATCH(B5626,SumMonths,0),2)</f>
        <v>#N/A</v>
      </c>
      <c r="Y5626" s="171"/>
    </row>
    <row r="5627" customFormat="false" ht="12.75" hidden="false" customHeight="false" outlineLevel="0" collapsed="false">
      <c r="A5627" s="57" t="e">
        <f aca="false">INDEX(BucketTable,MATCH(B5627,SumMonths,0),1)</f>
        <v>#N/A</v>
      </c>
      <c r="K5627" s="57" t="e">
        <f aca="false">INDEX(lava,MATCH(B5627,SumMonths,0),2)</f>
        <v>#N/A</v>
      </c>
      <c r="Y5627" s="171"/>
    </row>
    <row r="5628" customFormat="false" ht="12.75" hidden="false" customHeight="false" outlineLevel="0" collapsed="false">
      <c r="A5628" s="57" t="e">
        <f aca="false">INDEX(BucketTable,MATCH(B5628,SumMonths,0),1)</f>
        <v>#N/A</v>
      </c>
      <c r="K5628" s="57" t="e">
        <f aca="false">INDEX(lava,MATCH(B5628,SumMonths,0),2)</f>
        <v>#N/A</v>
      </c>
      <c r="Y5628" s="171"/>
    </row>
    <row r="5629" customFormat="false" ht="12.75" hidden="false" customHeight="false" outlineLevel="0" collapsed="false">
      <c r="A5629" s="57" t="e">
        <f aca="false">INDEX(BucketTable,MATCH(B5629,SumMonths,0),1)</f>
        <v>#N/A</v>
      </c>
      <c r="K5629" s="57" t="e">
        <f aca="false">INDEX(lava,MATCH(B5629,SumMonths,0),2)</f>
        <v>#N/A</v>
      </c>
      <c r="Y5629" s="171"/>
    </row>
    <row r="5630" customFormat="false" ht="12.75" hidden="false" customHeight="false" outlineLevel="0" collapsed="false">
      <c r="A5630" s="57" t="e">
        <f aca="false">INDEX(BucketTable,MATCH(B5630,SumMonths,0),1)</f>
        <v>#N/A</v>
      </c>
      <c r="K5630" s="57" t="e">
        <f aca="false">INDEX(lava,MATCH(B5630,SumMonths,0),2)</f>
        <v>#N/A</v>
      </c>
      <c r="Y5630" s="171"/>
    </row>
    <row r="5631" customFormat="false" ht="12.75" hidden="false" customHeight="false" outlineLevel="0" collapsed="false">
      <c r="A5631" s="57" t="e">
        <f aca="false">INDEX(BucketTable,MATCH(B5631,SumMonths,0),1)</f>
        <v>#N/A</v>
      </c>
      <c r="K5631" s="57" t="e">
        <f aca="false">INDEX(lava,MATCH(B5631,SumMonths,0),2)</f>
        <v>#N/A</v>
      </c>
      <c r="Y5631" s="171"/>
    </row>
    <row r="5632" customFormat="false" ht="12.75" hidden="false" customHeight="false" outlineLevel="0" collapsed="false">
      <c r="A5632" s="57" t="e">
        <f aca="false">INDEX(BucketTable,MATCH(B5632,SumMonths,0),1)</f>
        <v>#N/A</v>
      </c>
      <c r="K5632" s="57" t="e">
        <f aca="false">INDEX(lava,MATCH(B5632,SumMonths,0),2)</f>
        <v>#N/A</v>
      </c>
      <c r="Y5632" s="171"/>
    </row>
    <row r="5633" customFormat="false" ht="12.75" hidden="false" customHeight="false" outlineLevel="0" collapsed="false">
      <c r="A5633" s="57" t="e">
        <f aca="false">INDEX(BucketTable,MATCH(B5633,SumMonths,0),1)</f>
        <v>#N/A</v>
      </c>
      <c r="K5633" s="57" t="e">
        <f aca="false">INDEX(lava,MATCH(B5633,SumMonths,0),2)</f>
        <v>#N/A</v>
      </c>
      <c r="Y5633" s="171"/>
    </row>
    <row r="5634" customFormat="false" ht="12.75" hidden="false" customHeight="false" outlineLevel="0" collapsed="false">
      <c r="A5634" s="57" t="e">
        <f aca="false">INDEX(BucketTable,MATCH(B5634,SumMonths,0),1)</f>
        <v>#N/A</v>
      </c>
      <c r="K5634" s="57" t="e">
        <f aca="false">INDEX(lava,MATCH(B5634,SumMonths,0),2)</f>
        <v>#N/A</v>
      </c>
      <c r="Y5634" s="171"/>
    </row>
    <row r="5635" customFormat="false" ht="12.75" hidden="false" customHeight="false" outlineLevel="0" collapsed="false">
      <c r="A5635" s="57" t="e">
        <f aca="false">INDEX(BucketTable,MATCH(B5635,SumMonths,0),1)</f>
        <v>#N/A</v>
      </c>
      <c r="K5635" s="57" t="e">
        <f aca="false">INDEX(lava,MATCH(B5635,SumMonths,0),2)</f>
        <v>#N/A</v>
      </c>
      <c r="Y5635" s="171"/>
    </row>
    <row r="5636" customFormat="false" ht="12.75" hidden="false" customHeight="false" outlineLevel="0" collapsed="false">
      <c r="A5636" s="57" t="e">
        <f aca="false">INDEX(BucketTable,MATCH(B5636,SumMonths,0),1)</f>
        <v>#N/A</v>
      </c>
      <c r="K5636" s="57" t="e">
        <f aca="false">INDEX(lava,MATCH(B5636,SumMonths,0),2)</f>
        <v>#N/A</v>
      </c>
      <c r="Y5636" s="171"/>
    </row>
    <row r="5637" customFormat="false" ht="12.75" hidden="false" customHeight="false" outlineLevel="0" collapsed="false">
      <c r="A5637" s="57" t="e">
        <f aca="false">INDEX(BucketTable,MATCH(B5637,SumMonths,0),1)</f>
        <v>#N/A</v>
      </c>
      <c r="K5637" s="57" t="e">
        <f aca="false">INDEX(lava,MATCH(B5637,SumMonths,0),2)</f>
        <v>#N/A</v>
      </c>
      <c r="Y5637" s="171"/>
    </row>
    <row r="5638" customFormat="false" ht="12.75" hidden="false" customHeight="false" outlineLevel="0" collapsed="false">
      <c r="A5638" s="57" t="e">
        <f aca="false">INDEX(BucketTable,MATCH(B5638,SumMonths,0),1)</f>
        <v>#N/A</v>
      </c>
      <c r="K5638" s="57" t="e">
        <f aca="false">INDEX(lava,MATCH(B5638,SumMonths,0),2)</f>
        <v>#N/A</v>
      </c>
      <c r="Y5638" s="171"/>
    </row>
    <row r="5639" customFormat="false" ht="12.75" hidden="false" customHeight="false" outlineLevel="0" collapsed="false">
      <c r="A5639" s="57" t="e">
        <f aca="false">INDEX(BucketTable,MATCH(B5639,SumMonths,0),1)</f>
        <v>#N/A</v>
      </c>
      <c r="K5639" s="57" t="e">
        <f aca="false">INDEX(lava,MATCH(B5639,SumMonths,0),2)</f>
        <v>#N/A</v>
      </c>
      <c r="Y5639" s="171"/>
    </row>
    <row r="5640" customFormat="false" ht="12.75" hidden="false" customHeight="false" outlineLevel="0" collapsed="false">
      <c r="A5640" s="57" t="e">
        <f aca="false">INDEX(BucketTable,MATCH(B5640,SumMonths,0),1)</f>
        <v>#N/A</v>
      </c>
      <c r="K5640" s="57" t="e">
        <f aca="false">INDEX(lava,MATCH(B5640,SumMonths,0),2)</f>
        <v>#N/A</v>
      </c>
      <c r="Y5640" s="171"/>
    </row>
    <row r="5641" customFormat="false" ht="12.75" hidden="false" customHeight="false" outlineLevel="0" collapsed="false">
      <c r="A5641" s="57" t="e">
        <f aca="false">INDEX(BucketTable,MATCH(B5641,SumMonths,0),1)</f>
        <v>#N/A</v>
      </c>
      <c r="K5641" s="57" t="e">
        <f aca="false">INDEX(lava,MATCH(B5641,SumMonths,0),2)</f>
        <v>#N/A</v>
      </c>
      <c r="Y5641" s="171"/>
    </row>
    <row r="5642" customFormat="false" ht="12.75" hidden="false" customHeight="false" outlineLevel="0" collapsed="false">
      <c r="A5642" s="57" t="e">
        <f aca="false">INDEX(BucketTable,MATCH(B5642,SumMonths,0),1)</f>
        <v>#N/A</v>
      </c>
      <c r="K5642" s="57" t="e">
        <f aca="false">INDEX(lava,MATCH(B5642,SumMonths,0),2)</f>
        <v>#N/A</v>
      </c>
      <c r="Y5642" s="171"/>
    </row>
    <row r="5643" customFormat="false" ht="12.75" hidden="false" customHeight="false" outlineLevel="0" collapsed="false">
      <c r="A5643" s="57" t="e">
        <f aca="false">INDEX(BucketTable,MATCH(B5643,SumMonths,0),1)</f>
        <v>#N/A</v>
      </c>
      <c r="K5643" s="57" t="e">
        <f aca="false">INDEX(lava,MATCH(B5643,SumMonths,0),2)</f>
        <v>#N/A</v>
      </c>
      <c r="Y5643" s="171"/>
    </row>
    <row r="5644" customFormat="false" ht="12.75" hidden="false" customHeight="false" outlineLevel="0" collapsed="false">
      <c r="A5644" s="57" t="e">
        <f aca="false">INDEX(BucketTable,MATCH(B5644,SumMonths,0),1)</f>
        <v>#N/A</v>
      </c>
      <c r="K5644" s="57" t="e">
        <f aca="false">INDEX(lava,MATCH(B5644,SumMonths,0),2)</f>
        <v>#N/A</v>
      </c>
      <c r="Y5644" s="171"/>
    </row>
    <row r="5645" customFormat="false" ht="12.75" hidden="false" customHeight="false" outlineLevel="0" collapsed="false">
      <c r="A5645" s="57" t="e">
        <f aca="false">INDEX(BucketTable,MATCH(B5645,SumMonths,0),1)</f>
        <v>#N/A</v>
      </c>
      <c r="K5645" s="57" t="e">
        <f aca="false">INDEX(lava,MATCH(B5645,SumMonths,0),2)</f>
        <v>#N/A</v>
      </c>
      <c r="Y5645" s="171"/>
    </row>
    <row r="5646" customFormat="false" ht="12.75" hidden="false" customHeight="false" outlineLevel="0" collapsed="false">
      <c r="A5646" s="57" t="e">
        <f aca="false">INDEX(BucketTable,MATCH(B5646,SumMonths,0),1)</f>
        <v>#N/A</v>
      </c>
      <c r="K5646" s="57" t="e">
        <f aca="false">INDEX(lava,MATCH(B5646,SumMonths,0),2)</f>
        <v>#N/A</v>
      </c>
      <c r="Y5646" s="171"/>
    </row>
    <row r="5647" customFormat="false" ht="12.75" hidden="false" customHeight="false" outlineLevel="0" collapsed="false">
      <c r="A5647" s="57" t="e">
        <f aca="false">INDEX(BucketTable,MATCH(B5647,SumMonths,0),1)</f>
        <v>#N/A</v>
      </c>
      <c r="K5647" s="57" t="e">
        <f aca="false">INDEX(lava,MATCH(B5647,SumMonths,0),2)</f>
        <v>#N/A</v>
      </c>
      <c r="Y5647" s="171"/>
    </row>
    <row r="5648" customFormat="false" ht="12.75" hidden="false" customHeight="false" outlineLevel="0" collapsed="false">
      <c r="A5648" s="57" t="e">
        <f aca="false">INDEX(BucketTable,MATCH(B5648,SumMonths,0),1)</f>
        <v>#N/A</v>
      </c>
      <c r="K5648" s="57" t="e">
        <f aca="false">INDEX(lava,MATCH(B5648,SumMonths,0),2)</f>
        <v>#N/A</v>
      </c>
      <c r="Y5648" s="171"/>
    </row>
    <row r="5649" customFormat="false" ht="12.75" hidden="false" customHeight="false" outlineLevel="0" collapsed="false">
      <c r="A5649" s="57" t="e">
        <f aca="false">INDEX(BucketTable,MATCH(B5649,SumMonths,0),1)</f>
        <v>#N/A</v>
      </c>
      <c r="K5649" s="57" t="e">
        <f aca="false">INDEX(lava,MATCH(B5649,SumMonths,0),2)</f>
        <v>#N/A</v>
      </c>
      <c r="Y5649" s="171"/>
    </row>
    <row r="5650" customFormat="false" ht="12.75" hidden="false" customHeight="false" outlineLevel="0" collapsed="false">
      <c r="A5650" s="57" t="e">
        <f aca="false">INDEX(BucketTable,MATCH(B5650,SumMonths,0),1)</f>
        <v>#N/A</v>
      </c>
      <c r="K5650" s="57" t="e">
        <f aca="false">INDEX(lava,MATCH(B5650,SumMonths,0),2)</f>
        <v>#N/A</v>
      </c>
      <c r="Y5650" s="171"/>
    </row>
    <row r="5651" customFormat="false" ht="12.75" hidden="false" customHeight="false" outlineLevel="0" collapsed="false">
      <c r="A5651" s="57" t="e">
        <f aca="false">INDEX(BucketTable,MATCH(B5651,SumMonths,0),1)</f>
        <v>#N/A</v>
      </c>
      <c r="K5651" s="57" t="e">
        <f aca="false">INDEX(lava,MATCH(B5651,SumMonths,0),2)</f>
        <v>#N/A</v>
      </c>
      <c r="Y5651" s="171"/>
    </row>
    <row r="5652" customFormat="false" ht="12.75" hidden="false" customHeight="false" outlineLevel="0" collapsed="false">
      <c r="A5652" s="57" t="e">
        <f aca="false">INDEX(BucketTable,MATCH(B5652,SumMonths,0),1)</f>
        <v>#N/A</v>
      </c>
      <c r="K5652" s="57" t="e">
        <f aca="false">INDEX(lava,MATCH(B5652,SumMonths,0),2)</f>
        <v>#N/A</v>
      </c>
      <c r="Y5652" s="171"/>
    </row>
    <row r="5653" customFormat="false" ht="12.75" hidden="false" customHeight="false" outlineLevel="0" collapsed="false">
      <c r="A5653" s="57" t="e">
        <f aca="false">INDEX(BucketTable,MATCH(B5653,SumMonths,0),1)</f>
        <v>#N/A</v>
      </c>
      <c r="K5653" s="57" t="e">
        <f aca="false">INDEX(lava,MATCH(B5653,SumMonths,0),2)</f>
        <v>#N/A</v>
      </c>
      <c r="Y5653" s="171"/>
    </row>
    <row r="5654" customFormat="false" ht="12.75" hidden="false" customHeight="false" outlineLevel="0" collapsed="false">
      <c r="A5654" s="57" t="e">
        <f aca="false">INDEX(BucketTable,MATCH(B5654,SumMonths,0),1)</f>
        <v>#N/A</v>
      </c>
      <c r="K5654" s="57" t="e">
        <f aca="false">INDEX(lava,MATCH(B5654,SumMonths,0),2)</f>
        <v>#N/A</v>
      </c>
      <c r="Y5654" s="171"/>
    </row>
    <row r="5655" customFormat="false" ht="12.75" hidden="false" customHeight="false" outlineLevel="0" collapsed="false">
      <c r="A5655" s="57" t="e">
        <f aca="false">INDEX(BucketTable,MATCH(B5655,SumMonths,0),1)</f>
        <v>#N/A</v>
      </c>
      <c r="K5655" s="57" t="e">
        <f aca="false">INDEX(lava,MATCH(B5655,SumMonths,0),2)</f>
        <v>#N/A</v>
      </c>
      <c r="Y5655" s="171"/>
    </row>
    <row r="5656" customFormat="false" ht="12.75" hidden="false" customHeight="false" outlineLevel="0" collapsed="false">
      <c r="A5656" s="57" t="e">
        <f aca="false">INDEX(BucketTable,MATCH(B5656,SumMonths,0),1)</f>
        <v>#N/A</v>
      </c>
      <c r="K5656" s="57" t="e">
        <f aca="false">INDEX(lava,MATCH(B5656,SumMonths,0),2)</f>
        <v>#N/A</v>
      </c>
      <c r="Y5656" s="171"/>
    </row>
    <row r="5657" customFormat="false" ht="12.75" hidden="false" customHeight="false" outlineLevel="0" collapsed="false">
      <c r="A5657" s="57" t="e">
        <f aca="false">INDEX(BucketTable,MATCH(B5657,SumMonths,0),1)</f>
        <v>#N/A</v>
      </c>
      <c r="K5657" s="57" t="e">
        <f aca="false">INDEX(lava,MATCH(B5657,SumMonths,0),2)</f>
        <v>#N/A</v>
      </c>
      <c r="Y5657" s="171"/>
    </row>
    <row r="5658" customFormat="false" ht="12.75" hidden="false" customHeight="false" outlineLevel="0" collapsed="false">
      <c r="A5658" s="57" t="e">
        <f aca="false">INDEX(BucketTable,MATCH(B5658,SumMonths,0),1)</f>
        <v>#N/A</v>
      </c>
      <c r="K5658" s="57" t="e">
        <f aca="false">INDEX(lava,MATCH(B5658,SumMonths,0),2)</f>
        <v>#N/A</v>
      </c>
      <c r="Y5658" s="171"/>
    </row>
    <row r="5659" customFormat="false" ht="12.75" hidden="false" customHeight="false" outlineLevel="0" collapsed="false">
      <c r="A5659" s="57" t="e">
        <f aca="false">INDEX(BucketTable,MATCH(B5659,SumMonths,0),1)</f>
        <v>#N/A</v>
      </c>
      <c r="K5659" s="57" t="e">
        <f aca="false">INDEX(lava,MATCH(B5659,SumMonths,0),2)</f>
        <v>#N/A</v>
      </c>
      <c r="Y5659" s="171"/>
    </row>
    <row r="5660" customFormat="false" ht="12.75" hidden="false" customHeight="false" outlineLevel="0" collapsed="false">
      <c r="A5660" s="57" t="e">
        <f aca="false">INDEX(BucketTable,MATCH(B5660,SumMonths,0),1)</f>
        <v>#N/A</v>
      </c>
      <c r="K5660" s="57" t="e">
        <f aca="false">INDEX(lava,MATCH(B5660,SumMonths,0),2)</f>
        <v>#N/A</v>
      </c>
      <c r="Y5660" s="171"/>
    </row>
    <row r="5661" customFormat="false" ht="12.75" hidden="false" customHeight="false" outlineLevel="0" collapsed="false">
      <c r="A5661" s="57" t="e">
        <f aca="false">INDEX(BucketTable,MATCH(B5661,SumMonths,0),1)</f>
        <v>#N/A</v>
      </c>
      <c r="K5661" s="57" t="e">
        <f aca="false">INDEX(lava,MATCH(B5661,SumMonths,0),2)</f>
        <v>#N/A</v>
      </c>
      <c r="Y5661" s="171"/>
    </row>
    <row r="5662" customFormat="false" ht="12.75" hidden="false" customHeight="false" outlineLevel="0" collapsed="false">
      <c r="A5662" s="57" t="e">
        <f aca="false">INDEX(BucketTable,MATCH(B5662,SumMonths,0),1)</f>
        <v>#N/A</v>
      </c>
      <c r="K5662" s="57" t="e">
        <f aca="false">INDEX(lava,MATCH(B5662,SumMonths,0),2)</f>
        <v>#N/A</v>
      </c>
      <c r="Y5662" s="171"/>
    </row>
    <row r="5663" customFormat="false" ht="12.75" hidden="false" customHeight="false" outlineLevel="0" collapsed="false">
      <c r="A5663" s="57" t="e">
        <f aca="false">INDEX(BucketTable,MATCH(B5663,SumMonths,0),1)</f>
        <v>#N/A</v>
      </c>
      <c r="K5663" s="57" t="e">
        <f aca="false">INDEX(lava,MATCH(B5663,SumMonths,0),2)</f>
        <v>#N/A</v>
      </c>
      <c r="Y5663" s="171"/>
    </row>
    <row r="5664" customFormat="false" ht="12.75" hidden="false" customHeight="false" outlineLevel="0" collapsed="false">
      <c r="A5664" s="57" t="e">
        <f aca="false">INDEX(BucketTable,MATCH(B5664,SumMonths,0),1)</f>
        <v>#N/A</v>
      </c>
      <c r="K5664" s="57" t="e">
        <f aca="false">INDEX(lava,MATCH(B5664,SumMonths,0),2)</f>
        <v>#N/A</v>
      </c>
      <c r="Y5664" s="171"/>
    </row>
    <row r="5665" customFormat="false" ht="12.75" hidden="false" customHeight="false" outlineLevel="0" collapsed="false">
      <c r="A5665" s="57" t="e">
        <f aca="false">INDEX(BucketTable,MATCH(B5665,SumMonths,0),1)</f>
        <v>#N/A</v>
      </c>
      <c r="K5665" s="57" t="e">
        <f aca="false">INDEX(lava,MATCH(B5665,SumMonths,0),2)</f>
        <v>#N/A</v>
      </c>
      <c r="Y5665" s="171"/>
    </row>
    <row r="5666" customFormat="false" ht="12.75" hidden="false" customHeight="false" outlineLevel="0" collapsed="false">
      <c r="A5666" s="57" t="e">
        <f aca="false">INDEX(BucketTable,MATCH(B5666,SumMonths,0),1)</f>
        <v>#N/A</v>
      </c>
      <c r="K5666" s="57" t="e">
        <f aca="false">INDEX(lava,MATCH(B5666,SumMonths,0),2)</f>
        <v>#N/A</v>
      </c>
      <c r="Y5666" s="171"/>
    </row>
    <row r="5667" customFormat="false" ht="12.75" hidden="false" customHeight="false" outlineLevel="0" collapsed="false">
      <c r="A5667" s="57" t="e">
        <f aca="false">INDEX(BucketTable,MATCH(B5667,SumMonths,0),1)</f>
        <v>#N/A</v>
      </c>
      <c r="K5667" s="57" t="e">
        <f aca="false">INDEX(lava,MATCH(B5667,SumMonths,0),2)</f>
        <v>#N/A</v>
      </c>
      <c r="Y5667" s="171"/>
    </row>
    <row r="5668" customFormat="false" ht="12.75" hidden="false" customHeight="false" outlineLevel="0" collapsed="false">
      <c r="A5668" s="57" t="e">
        <f aca="false">INDEX(BucketTable,MATCH(B5668,SumMonths,0),1)</f>
        <v>#N/A</v>
      </c>
      <c r="K5668" s="57" t="e">
        <f aca="false">INDEX(lava,MATCH(B5668,SumMonths,0),2)</f>
        <v>#N/A</v>
      </c>
      <c r="Y5668" s="171"/>
    </row>
    <row r="5669" customFormat="false" ht="12.75" hidden="false" customHeight="false" outlineLevel="0" collapsed="false">
      <c r="A5669" s="57" t="e">
        <f aca="false">INDEX(BucketTable,MATCH(B5669,SumMonths,0),1)</f>
        <v>#N/A</v>
      </c>
      <c r="K5669" s="57" t="e">
        <f aca="false">INDEX(lava,MATCH(B5669,SumMonths,0),2)</f>
        <v>#N/A</v>
      </c>
      <c r="Y5669" s="171"/>
    </row>
    <row r="5670" customFormat="false" ht="12.75" hidden="false" customHeight="false" outlineLevel="0" collapsed="false">
      <c r="A5670" s="57" t="e">
        <f aca="false">INDEX(BucketTable,MATCH(B5670,SumMonths,0),1)</f>
        <v>#N/A</v>
      </c>
      <c r="K5670" s="57" t="e">
        <f aca="false">INDEX(lava,MATCH(B5670,SumMonths,0),2)</f>
        <v>#N/A</v>
      </c>
      <c r="Y5670" s="171"/>
    </row>
    <row r="5671" customFormat="false" ht="12.75" hidden="false" customHeight="false" outlineLevel="0" collapsed="false">
      <c r="A5671" s="57" t="e">
        <f aca="false">INDEX(BucketTable,MATCH(B5671,SumMonths,0),1)</f>
        <v>#N/A</v>
      </c>
      <c r="K5671" s="57" t="e">
        <f aca="false">INDEX(lava,MATCH(B5671,SumMonths,0),2)</f>
        <v>#N/A</v>
      </c>
      <c r="Y5671" s="171"/>
    </row>
    <row r="5672" customFormat="false" ht="12.75" hidden="false" customHeight="false" outlineLevel="0" collapsed="false">
      <c r="A5672" s="57" t="e">
        <f aca="false">INDEX(BucketTable,MATCH(B5672,SumMonths,0),1)</f>
        <v>#N/A</v>
      </c>
      <c r="K5672" s="57" t="e">
        <f aca="false">INDEX(lava,MATCH(B5672,SumMonths,0),2)</f>
        <v>#N/A</v>
      </c>
      <c r="Y5672" s="171"/>
    </row>
    <row r="5673" customFormat="false" ht="12.75" hidden="false" customHeight="false" outlineLevel="0" collapsed="false">
      <c r="A5673" s="57" t="e">
        <f aca="false">INDEX(BucketTable,MATCH(B5673,SumMonths,0),1)</f>
        <v>#N/A</v>
      </c>
      <c r="K5673" s="57" t="e">
        <f aca="false">INDEX(lava,MATCH(B5673,SumMonths,0),2)</f>
        <v>#N/A</v>
      </c>
      <c r="Y5673" s="171"/>
    </row>
    <row r="5674" customFormat="false" ht="12.75" hidden="false" customHeight="false" outlineLevel="0" collapsed="false">
      <c r="A5674" s="57" t="e">
        <f aca="false">INDEX(BucketTable,MATCH(B5674,SumMonths,0),1)</f>
        <v>#N/A</v>
      </c>
      <c r="K5674" s="57" t="e">
        <f aca="false">INDEX(lava,MATCH(B5674,SumMonths,0),2)</f>
        <v>#N/A</v>
      </c>
      <c r="Y5674" s="171"/>
    </row>
    <row r="5675" customFormat="false" ht="12.75" hidden="false" customHeight="false" outlineLevel="0" collapsed="false">
      <c r="A5675" s="57" t="e">
        <f aca="false">INDEX(BucketTable,MATCH(B5675,SumMonths,0),1)</f>
        <v>#N/A</v>
      </c>
      <c r="K5675" s="57" t="e">
        <f aca="false">INDEX(lava,MATCH(B5675,SumMonths,0),2)</f>
        <v>#N/A</v>
      </c>
      <c r="Y5675" s="171"/>
    </row>
    <row r="5676" customFormat="false" ht="12.75" hidden="false" customHeight="false" outlineLevel="0" collapsed="false">
      <c r="A5676" s="57" t="e">
        <f aca="false">INDEX(BucketTable,MATCH(B5676,SumMonths,0),1)</f>
        <v>#N/A</v>
      </c>
      <c r="K5676" s="57" t="e">
        <f aca="false">INDEX(lava,MATCH(B5676,SumMonths,0),2)</f>
        <v>#N/A</v>
      </c>
      <c r="Y5676" s="171"/>
    </row>
    <row r="5677" customFormat="false" ht="12.75" hidden="false" customHeight="false" outlineLevel="0" collapsed="false">
      <c r="A5677" s="57" t="e">
        <f aca="false">INDEX(BucketTable,MATCH(B5677,SumMonths,0),1)</f>
        <v>#N/A</v>
      </c>
      <c r="K5677" s="57" t="e">
        <f aca="false">INDEX(lava,MATCH(B5677,SumMonths,0),2)</f>
        <v>#N/A</v>
      </c>
      <c r="Y5677" s="171"/>
    </row>
    <row r="5678" customFormat="false" ht="12.75" hidden="false" customHeight="false" outlineLevel="0" collapsed="false">
      <c r="A5678" s="57" t="e">
        <f aca="false">INDEX(BucketTable,MATCH(B5678,SumMonths,0),1)</f>
        <v>#N/A</v>
      </c>
      <c r="K5678" s="57" t="e">
        <f aca="false">INDEX(lava,MATCH(B5678,SumMonths,0),2)</f>
        <v>#N/A</v>
      </c>
      <c r="Y5678" s="171"/>
    </row>
    <row r="5679" customFormat="false" ht="12.75" hidden="false" customHeight="false" outlineLevel="0" collapsed="false">
      <c r="A5679" s="57" t="e">
        <f aca="false">INDEX(BucketTable,MATCH(B5679,SumMonths,0),1)</f>
        <v>#N/A</v>
      </c>
      <c r="K5679" s="57" t="e">
        <f aca="false">INDEX(lava,MATCH(B5679,SumMonths,0),2)</f>
        <v>#N/A</v>
      </c>
      <c r="Y5679" s="171"/>
    </row>
    <row r="5680" customFormat="false" ht="12.75" hidden="false" customHeight="false" outlineLevel="0" collapsed="false">
      <c r="A5680" s="57" t="e">
        <f aca="false">INDEX(BucketTable,MATCH(B5680,SumMonths,0),1)</f>
        <v>#N/A</v>
      </c>
      <c r="K5680" s="57" t="e">
        <f aca="false">INDEX(lava,MATCH(B5680,SumMonths,0),2)</f>
        <v>#N/A</v>
      </c>
      <c r="Y5680" s="171"/>
    </row>
    <row r="5681" customFormat="false" ht="12.75" hidden="false" customHeight="false" outlineLevel="0" collapsed="false">
      <c r="A5681" s="57" t="e">
        <f aca="false">INDEX(BucketTable,MATCH(B5681,SumMonths,0),1)</f>
        <v>#N/A</v>
      </c>
      <c r="K5681" s="57" t="e">
        <f aca="false">INDEX(lava,MATCH(B5681,SumMonths,0),2)</f>
        <v>#N/A</v>
      </c>
      <c r="Y5681" s="171"/>
    </row>
    <row r="5682" customFormat="false" ht="12.75" hidden="false" customHeight="false" outlineLevel="0" collapsed="false">
      <c r="A5682" s="57" t="e">
        <f aca="false">INDEX(BucketTable,MATCH(B5682,SumMonths,0),1)</f>
        <v>#N/A</v>
      </c>
      <c r="K5682" s="57" t="e">
        <f aca="false">INDEX(lava,MATCH(B5682,SumMonths,0),2)</f>
        <v>#N/A</v>
      </c>
      <c r="Y5682" s="171"/>
    </row>
    <row r="5683" customFormat="false" ht="12.75" hidden="false" customHeight="false" outlineLevel="0" collapsed="false">
      <c r="A5683" s="57" t="e">
        <f aca="false">INDEX(BucketTable,MATCH(B5683,SumMonths,0),1)</f>
        <v>#N/A</v>
      </c>
      <c r="K5683" s="57" t="e">
        <f aca="false">INDEX(lava,MATCH(B5683,SumMonths,0),2)</f>
        <v>#N/A</v>
      </c>
      <c r="Y5683" s="171"/>
    </row>
    <row r="5684" customFormat="false" ht="12.75" hidden="false" customHeight="false" outlineLevel="0" collapsed="false">
      <c r="A5684" s="57" t="e">
        <f aca="false">INDEX(BucketTable,MATCH(B5684,SumMonths,0),1)</f>
        <v>#N/A</v>
      </c>
      <c r="K5684" s="57" t="e">
        <f aca="false">INDEX(lava,MATCH(B5684,SumMonths,0),2)</f>
        <v>#N/A</v>
      </c>
      <c r="Y5684" s="171"/>
    </row>
    <row r="5685" customFormat="false" ht="12.75" hidden="false" customHeight="false" outlineLevel="0" collapsed="false">
      <c r="A5685" s="57" t="e">
        <f aca="false">INDEX(BucketTable,MATCH(B5685,SumMonths,0),1)</f>
        <v>#N/A</v>
      </c>
      <c r="K5685" s="57" t="e">
        <f aca="false">INDEX(lava,MATCH(B5685,SumMonths,0),2)</f>
        <v>#N/A</v>
      </c>
      <c r="Y5685" s="171"/>
    </row>
    <row r="5686" customFormat="false" ht="12.75" hidden="false" customHeight="false" outlineLevel="0" collapsed="false">
      <c r="A5686" s="57" t="e">
        <f aca="false">INDEX(BucketTable,MATCH(B5686,SumMonths,0),1)</f>
        <v>#N/A</v>
      </c>
      <c r="K5686" s="57" t="e">
        <f aca="false">INDEX(lava,MATCH(B5686,SumMonths,0),2)</f>
        <v>#N/A</v>
      </c>
      <c r="Y5686" s="171"/>
    </row>
    <row r="5687" customFormat="false" ht="12.75" hidden="false" customHeight="false" outlineLevel="0" collapsed="false">
      <c r="A5687" s="57" t="e">
        <f aca="false">INDEX(BucketTable,MATCH(B5687,SumMonths,0),1)</f>
        <v>#N/A</v>
      </c>
      <c r="K5687" s="57" t="e">
        <f aca="false">INDEX(lava,MATCH(B5687,SumMonths,0),2)</f>
        <v>#N/A</v>
      </c>
      <c r="Y5687" s="171"/>
    </row>
    <row r="5688" customFormat="false" ht="12.75" hidden="false" customHeight="false" outlineLevel="0" collapsed="false">
      <c r="A5688" s="57" t="e">
        <f aca="false">INDEX(BucketTable,MATCH(B5688,SumMonths,0),1)</f>
        <v>#N/A</v>
      </c>
      <c r="K5688" s="57" t="e">
        <f aca="false">INDEX(lava,MATCH(B5688,SumMonths,0),2)</f>
        <v>#N/A</v>
      </c>
      <c r="Y5688" s="171"/>
    </row>
    <row r="5689" customFormat="false" ht="12.75" hidden="false" customHeight="false" outlineLevel="0" collapsed="false">
      <c r="A5689" s="57" t="e">
        <f aca="false">INDEX(BucketTable,MATCH(B5689,SumMonths,0),1)</f>
        <v>#N/A</v>
      </c>
      <c r="K5689" s="57" t="e">
        <f aca="false">INDEX(lava,MATCH(B5689,SumMonths,0),2)</f>
        <v>#N/A</v>
      </c>
      <c r="Y5689" s="171"/>
    </row>
    <row r="5690" customFormat="false" ht="12.75" hidden="false" customHeight="false" outlineLevel="0" collapsed="false">
      <c r="A5690" s="57" t="e">
        <f aca="false">INDEX(BucketTable,MATCH(B5690,SumMonths,0),1)</f>
        <v>#N/A</v>
      </c>
      <c r="K5690" s="57" t="e">
        <f aca="false">INDEX(lava,MATCH(B5690,SumMonths,0),2)</f>
        <v>#N/A</v>
      </c>
      <c r="Y5690" s="171"/>
    </row>
    <row r="5691" customFormat="false" ht="12.75" hidden="false" customHeight="false" outlineLevel="0" collapsed="false">
      <c r="A5691" s="57" t="e">
        <f aca="false">INDEX(BucketTable,MATCH(B5691,SumMonths,0),1)</f>
        <v>#N/A</v>
      </c>
      <c r="K5691" s="57" t="e">
        <f aca="false">INDEX(lava,MATCH(B5691,SumMonths,0),2)</f>
        <v>#N/A</v>
      </c>
      <c r="Y5691" s="171"/>
    </row>
    <row r="5692" customFormat="false" ht="12.75" hidden="false" customHeight="false" outlineLevel="0" collapsed="false">
      <c r="A5692" s="57" t="e">
        <f aca="false">INDEX(BucketTable,MATCH(B5692,SumMonths,0),1)</f>
        <v>#N/A</v>
      </c>
      <c r="K5692" s="57" t="e">
        <f aca="false">INDEX(lava,MATCH(B5692,SumMonths,0),2)</f>
        <v>#N/A</v>
      </c>
      <c r="Y5692" s="171"/>
    </row>
    <row r="5693" customFormat="false" ht="12.75" hidden="false" customHeight="false" outlineLevel="0" collapsed="false">
      <c r="A5693" s="57" t="e">
        <f aca="false">INDEX(BucketTable,MATCH(B5693,SumMonths,0),1)</f>
        <v>#N/A</v>
      </c>
      <c r="K5693" s="57" t="e">
        <f aca="false">INDEX(lava,MATCH(B5693,SumMonths,0),2)</f>
        <v>#N/A</v>
      </c>
      <c r="Y5693" s="171"/>
    </row>
    <row r="5694" customFormat="false" ht="12.75" hidden="false" customHeight="false" outlineLevel="0" collapsed="false">
      <c r="A5694" s="57" t="e">
        <f aca="false">INDEX(BucketTable,MATCH(B5694,SumMonths,0),1)</f>
        <v>#N/A</v>
      </c>
      <c r="K5694" s="57" t="e">
        <f aca="false">INDEX(lava,MATCH(B5694,SumMonths,0),2)</f>
        <v>#N/A</v>
      </c>
      <c r="Y5694" s="171"/>
    </row>
    <row r="5695" customFormat="false" ht="12.75" hidden="false" customHeight="false" outlineLevel="0" collapsed="false">
      <c r="A5695" s="57" t="e">
        <f aca="false">INDEX(BucketTable,MATCH(B5695,SumMonths,0),1)</f>
        <v>#N/A</v>
      </c>
      <c r="K5695" s="57" t="e">
        <f aca="false">INDEX(lava,MATCH(B5695,SumMonths,0),2)</f>
        <v>#N/A</v>
      </c>
      <c r="Y5695" s="171"/>
    </row>
    <row r="5696" customFormat="false" ht="12.75" hidden="false" customHeight="false" outlineLevel="0" collapsed="false">
      <c r="A5696" s="57" t="e">
        <f aca="false">INDEX(BucketTable,MATCH(B5696,SumMonths,0),1)</f>
        <v>#N/A</v>
      </c>
      <c r="K5696" s="57" t="e">
        <f aca="false">INDEX(lava,MATCH(B5696,SumMonths,0),2)</f>
        <v>#N/A</v>
      </c>
      <c r="Y5696" s="171"/>
    </row>
    <row r="5697" customFormat="false" ht="12.75" hidden="false" customHeight="false" outlineLevel="0" collapsed="false">
      <c r="A5697" s="57" t="e">
        <f aca="false">INDEX(BucketTable,MATCH(B5697,SumMonths,0),1)</f>
        <v>#N/A</v>
      </c>
      <c r="K5697" s="57" t="e">
        <f aca="false">INDEX(lava,MATCH(B5697,SumMonths,0),2)</f>
        <v>#N/A</v>
      </c>
      <c r="Y5697" s="171"/>
    </row>
    <row r="5698" customFormat="false" ht="12.75" hidden="false" customHeight="false" outlineLevel="0" collapsed="false">
      <c r="A5698" s="57" t="e">
        <f aca="false">INDEX(BucketTable,MATCH(B5698,SumMonths,0),1)</f>
        <v>#N/A</v>
      </c>
      <c r="K5698" s="57" t="e">
        <f aca="false">INDEX(lava,MATCH(B5698,SumMonths,0),2)</f>
        <v>#N/A</v>
      </c>
      <c r="Y5698" s="171"/>
    </row>
    <row r="5699" customFormat="false" ht="12.75" hidden="false" customHeight="false" outlineLevel="0" collapsed="false">
      <c r="A5699" s="57" t="e">
        <f aca="false">INDEX(BucketTable,MATCH(B5699,SumMonths,0),1)</f>
        <v>#N/A</v>
      </c>
      <c r="K5699" s="57" t="e">
        <f aca="false">INDEX(lava,MATCH(B5699,SumMonths,0),2)</f>
        <v>#N/A</v>
      </c>
      <c r="Y5699" s="171"/>
    </row>
    <row r="5700" customFormat="false" ht="12.75" hidden="false" customHeight="false" outlineLevel="0" collapsed="false">
      <c r="A5700" s="57" t="e">
        <f aca="false">INDEX(BucketTable,MATCH(B5700,SumMonths,0),1)</f>
        <v>#N/A</v>
      </c>
      <c r="K5700" s="57" t="e">
        <f aca="false">INDEX(lava,MATCH(B5700,SumMonths,0),2)</f>
        <v>#N/A</v>
      </c>
      <c r="Y5700" s="171"/>
    </row>
    <row r="5701" customFormat="false" ht="12.75" hidden="false" customHeight="false" outlineLevel="0" collapsed="false">
      <c r="A5701" s="57" t="e">
        <f aca="false">INDEX(BucketTable,MATCH(B5701,SumMonths,0),1)</f>
        <v>#N/A</v>
      </c>
      <c r="K5701" s="57" t="e">
        <f aca="false">INDEX(lava,MATCH(B5701,SumMonths,0),2)</f>
        <v>#N/A</v>
      </c>
      <c r="Y5701" s="171"/>
    </row>
    <row r="5702" customFormat="false" ht="12.75" hidden="false" customHeight="false" outlineLevel="0" collapsed="false">
      <c r="A5702" s="57" t="e">
        <f aca="false">INDEX(BucketTable,MATCH(B5702,SumMonths,0),1)</f>
        <v>#N/A</v>
      </c>
      <c r="K5702" s="57" t="e">
        <f aca="false">INDEX(lava,MATCH(B5702,SumMonths,0),2)</f>
        <v>#N/A</v>
      </c>
      <c r="Y5702" s="171"/>
    </row>
    <row r="5703" customFormat="false" ht="12.75" hidden="false" customHeight="false" outlineLevel="0" collapsed="false">
      <c r="A5703" s="57" t="e">
        <f aca="false">INDEX(BucketTable,MATCH(B5703,SumMonths,0),1)</f>
        <v>#N/A</v>
      </c>
      <c r="K5703" s="57" t="e">
        <f aca="false">INDEX(lava,MATCH(B5703,SumMonths,0),2)</f>
        <v>#N/A</v>
      </c>
      <c r="Y5703" s="171"/>
    </row>
    <row r="5704" customFormat="false" ht="12.75" hidden="false" customHeight="false" outlineLevel="0" collapsed="false">
      <c r="A5704" s="57" t="e">
        <f aca="false">INDEX(BucketTable,MATCH(B5704,SumMonths,0),1)</f>
        <v>#N/A</v>
      </c>
      <c r="K5704" s="57" t="e">
        <f aca="false">INDEX(lava,MATCH(B5704,SumMonths,0),2)</f>
        <v>#N/A</v>
      </c>
      <c r="Y5704" s="171"/>
    </row>
    <row r="5705" customFormat="false" ht="12.75" hidden="false" customHeight="false" outlineLevel="0" collapsed="false">
      <c r="A5705" s="57" t="e">
        <f aca="false">INDEX(BucketTable,MATCH(B5705,SumMonths,0),1)</f>
        <v>#N/A</v>
      </c>
      <c r="K5705" s="57" t="e">
        <f aca="false">INDEX(lava,MATCH(B5705,SumMonths,0),2)</f>
        <v>#N/A</v>
      </c>
      <c r="Y5705" s="171"/>
    </row>
    <row r="5706" customFormat="false" ht="12.75" hidden="false" customHeight="false" outlineLevel="0" collapsed="false">
      <c r="A5706" s="57" t="e">
        <f aca="false">INDEX(BucketTable,MATCH(B5706,SumMonths,0),1)</f>
        <v>#N/A</v>
      </c>
      <c r="K5706" s="57" t="e">
        <f aca="false">INDEX(lava,MATCH(B5706,SumMonths,0),2)</f>
        <v>#N/A</v>
      </c>
      <c r="Y5706" s="171"/>
    </row>
    <row r="5707" customFormat="false" ht="12.75" hidden="false" customHeight="false" outlineLevel="0" collapsed="false">
      <c r="A5707" s="57" t="e">
        <f aca="false">INDEX(BucketTable,MATCH(B5707,SumMonths,0),1)</f>
        <v>#N/A</v>
      </c>
      <c r="K5707" s="57" t="e">
        <f aca="false">INDEX(lava,MATCH(B5707,SumMonths,0),2)</f>
        <v>#N/A</v>
      </c>
      <c r="Y5707" s="171"/>
    </row>
    <row r="5708" customFormat="false" ht="12.75" hidden="false" customHeight="false" outlineLevel="0" collapsed="false">
      <c r="A5708" s="57" t="e">
        <f aca="false">INDEX(BucketTable,MATCH(B5708,SumMonths,0),1)</f>
        <v>#N/A</v>
      </c>
      <c r="K5708" s="57" t="e">
        <f aca="false">INDEX(lava,MATCH(B5708,SumMonths,0),2)</f>
        <v>#N/A</v>
      </c>
      <c r="Y5708" s="171"/>
    </row>
    <row r="5709" customFormat="false" ht="12.75" hidden="false" customHeight="false" outlineLevel="0" collapsed="false">
      <c r="A5709" s="57" t="e">
        <f aca="false">INDEX(BucketTable,MATCH(B5709,SumMonths,0),1)</f>
        <v>#N/A</v>
      </c>
      <c r="K5709" s="57" t="e">
        <f aca="false">INDEX(lava,MATCH(B5709,SumMonths,0),2)</f>
        <v>#N/A</v>
      </c>
      <c r="Y5709" s="171"/>
    </row>
    <row r="5710" customFormat="false" ht="12.75" hidden="false" customHeight="false" outlineLevel="0" collapsed="false">
      <c r="A5710" s="57" t="e">
        <f aca="false">INDEX(BucketTable,MATCH(B5710,SumMonths,0),1)</f>
        <v>#N/A</v>
      </c>
      <c r="K5710" s="57" t="e">
        <f aca="false">INDEX(lava,MATCH(B5710,SumMonths,0),2)</f>
        <v>#N/A</v>
      </c>
      <c r="Y5710" s="171"/>
    </row>
    <row r="5711" customFormat="false" ht="12.75" hidden="false" customHeight="false" outlineLevel="0" collapsed="false">
      <c r="A5711" s="57" t="e">
        <f aca="false">INDEX(BucketTable,MATCH(B5711,SumMonths,0),1)</f>
        <v>#N/A</v>
      </c>
      <c r="K5711" s="57" t="e">
        <f aca="false">INDEX(lava,MATCH(B5711,SumMonths,0),2)</f>
        <v>#N/A</v>
      </c>
      <c r="Y5711" s="171"/>
    </row>
    <row r="5712" customFormat="false" ht="12.75" hidden="false" customHeight="false" outlineLevel="0" collapsed="false">
      <c r="A5712" s="57" t="e">
        <f aca="false">INDEX(BucketTable,MATCH(B5712,SumMonths,0),1)</f>
        <v>#N/A</v>
      </c>
      <c r="K5712" s="57" t="e">
        <f aca="false">INDEX(lava,MATCH(B5712,SumMonths,0),2)</f>
        <v>#N/A</v>
      </c>
      <c r="Y5712" s="171"/>
    </row>
    <row r="5713" customFormat="false" ht="12.75" hidden="false" customHeight="false" outlineLevel="0" collapsed="false">
      <c r="A5713" s="57" t="e">
        <f aca="false">INDEX(BucketTable,MATCH(B5713,SumMonths,0),1)</f>
        <v>#N/A</v>
      </c>
      <c r="K5713" s="57" t="e">
        <f aca="false">INDEX(lava,MATCH(B5713,SumMonths,0),2)</f>
        <v>#N/A</v>
      </c>
      <c r="Y5713" s="171"/>
    </row>
    <row r="5714" customFormat="false" ht="12.75" hidden="false" customHeight="false" outlineLevel="0" collapsed="false">
      <c r="A5714" s="57" t="e">
        <f aca="false">INDEX(BucketTable,MATCH(B5714,SumMonths,0),1)</f>
        <v>#N/A</v>
      </c>
      <c r="K5714" s="57" t="e">
        <f aca="false">INDEX(lava,MATCH(B5714,SumMonths,0),2)</f>
        <v>#N/A</v>
      </c>
      <c r="Y5714" s="171"/>
    </row>
    <row r="5715" customFormat="false" ht="12.75" hidden="false" customHeight="false" outlineLevel="0" collapsed="false">
      <c r="A5715" s="57" t="e">
        <f aca="false">INDEX(BucketTable,MATCH(B5715,SumMonths,0),1)</f>
        <v>#N/A</v>
      </c>
      <c r="K5715" s="57" t="e">
        <f aca="false">INDEX(lava,MATCH(B5715,SumMonths,0),2)</f>
        <v>#N/A</v>
      </c>
      <c r="Y5715" s="171"/>
    </row>
    <row r="5716" customFormat="false" ht="12.75" hidden="false" customHeight="false" outlineLevel="0" collapsed="false">
      <c r="A5716" s="57" t="e">
        <f aca="false">INDEX(BucketTable,MATCH(B5716,SumMonths,0),1)</f>
        <v>#N/A</v>
      </c>
      <c r="K5716" s="57" t="e">
        <f aca="false">INDEX(lava,MATCH(B5716,SumMonths,0),2)</f>
        <v>#N/A</v>
      </c>
      <c r="Y5716" s="171"/>
    </row>
    <row r="5717" customFormat="false" ht="12.75" hidden="false" customHeight="false" outlineLevel="0" collapsed="false">
      <c r="A5717" s="57" t="e">
        <f aca="false">INDEX(BucketTable,MATCH(B5717,SumMonths,0),1)</f>
        <v>#N/A</v>
      </c>
      <c r="K5717" s="57" t="e">
        <f aca="false">INDEX(lava,MATCH(B5717,SumMonths,0),2)</f>
        <v>#N/A</v>
      </c>
      <c r="Y5717" s="171"/>
    </row>
    <row r="5718" customFormat="false" ht="12.75" hidden="false" customHeight="false" outlineLevel="0" collapsed="false">
      <c r="A5718" s="57" t="e">
        <f aca="false">INDEX(BucketTable,MATCH(B5718,SumMonths,0),1)</f>
        <v>#N/A</v>
      </c>
      <c r="K5718" s="57" t="e">
        <f aca="false">INDEX(lava,MATCH(B5718,SumMonths,0),2)</f>
        <v>#N/A</v>
      </c>
      <c r="Y5718" s="171"/>
    </row>
    <row r="5719" customFormat="false" ht="12.75" hidden="false" customHeight="false" outlineLevel="0" collapsed="false">
      <c r="A5719" s="57" t="e">
        <f aca="false">INDEX(BucketTable,MATCH(B5719,SumMonths,0),1)</f>
        <v>#N/A</v>
      </c>
      <c r="K5719" s="57" t="e">
        <f aca="false">INDEX(lava,MATCH(B5719,SumMonths,0),2)</f>
        <v>#N/A</v>
      </c>
      <c r="Y5719" s="171"/>
    </row>
    <row r="5720" customFormat="false" ht="12.75" hidden="false" customHeight="false" outlineLevel="0" collapsed="false">
      <c r="A5720" s="57" t="e">
        <f aca="false">INDEX(BucketTable,MATCH(B5720,SumMonths,0),1)</f>
        <v>#N/A</v>
      </c>
      <c r="K5720" s="57" t="e">
        <f aca="false">INDEX(lava,MATCH(B5720,SumMonths,0),2)</f>
        <v>#N/A</v>
      </c>
      <c r="Y5720" s="171"/>
    </row>
    <row r="5721" customFormat="false" ht="12.75" hidden="false" customHeight="false" outlineLevel="0" collapsed="false">
      <c r="A5721" s="57" t="e">
        <f aca="false">INDEX(BucketTable,MATCH(B5721,SumMonths,0),1)</f>
        <v>#N/A</v>
      </c>
      <c r="K5721" s="57" t="e">
        <f aca="false">INDEX(lava,MATCH(B5721,SumMonths,0),2)</f>
        <v>#N/A</v>
      </c>
      <c r="Y5721" s="171"/>
    </row>
    <row r="5722" customFormat="false" ht="12.75" hidden="false" customHeight="false" outlineLevel="0" collapsed="false">
      <c r="A5722" s="57" t="e">
        <f aca="false">INDEX(BucketTable,MATCH(B5722,SumMonths,0),1)</f>
        <v>#N/A</v>
      </c>
      <c r="K5722" s="57" t="e">
        <f aca="false">INDEX(lava,MATCH(B5722,SumMonths,0),2)</f>
        <v>#N/A</v>
      </c>
      <c r="Y5722" s="171"/>
    </row>
    <row r="5723" customFormat="false" ht="12.75" hidden="false" customHeight="false" outlineLevel="0" collapsed="false">
      <c r="A5723" s="57" t="e">
        <f aca="false">INDEX(BucketTable,MATCH(B5723,SumMonths,0),1)</f>
        <v>#N/A</v>
      </c>
      <c r="K5723" s="57" t="e">
        <f aca="false">INDEX(lava,MATCH(B5723,SumMonths,0),2)</f>
        <v>#N/A</v>
      </c>
      <c r="Y5723" s="171"/>
    </row>
    <row r="5724" customFormat="false" ht="12.75" hidden="false" customHeight="false" outlineLevel="0" collapsed="false">
      <c r="A5724" s="57" t="e">
        <f aca="false">INDEX(BucketTable,MATCH(B5724,SumMonths,0),1)</f>
        <v>#N/A</v>
      </c>
      <c r="K5724" s="57" t="e">
        <f aca="false">INDEX(lava,MATCH(B5724,SumMonths,0),2)</f>
        <v>#N/A</v>
      </c>
      <c r="Y5724" s="171"/>
    </row>
    <row r="5725" customFormat="false" ht="12.75" hidden="false" customHeight="false" outlineLevel="0" collapsed="false">
      <c r="A5725" s="57" t="e">
        <f aca="false">INDEX(BucketTable,MATCH(B5725,SumMonths,0),1)</f>
        <v>#N/A</v>
      </c>
      <c r="K5725" s="57" t="e">
        <f aca="false">INDEX(lava,MATCH(B5725,SumMonths,0),2)</f>
        <v>#N/A</v>
      </c>
      <c r="Y5725" s="171"/>
    </row>
    <row r="5726" customFormat="false" ht="12.75" hidden="false" customHeight="false" outlineLevel="0" collapsed="false">
      <c r="A5726" s="57" t="e">
        <f aca="false">INDEX(BucketTable,MATCH(B5726,SumMonths,0),1)</f>
        <v>#N/A</v>
      </c>
      <c r="K5726" s="57" t="e">
        <f aca="false">INDEX(lava,MATCH(B5726,SumMonths,0),2)</f>
        <v>#N/A</v>
      </c>
      <c r="Y5726" s="171"/>
    </row>
    <row r="5727" customFormat="false" ht="12.75" hidden="false" customHeight="false" outlineLevel="0" collapsed="false">
      <c r="A5727" s="57" t="e">
        <f aca="false">INDEX(BucketTable,MATCH(B5727,SumMonths,0),1)</f>
        <v>#N/A</v>
      </c>
      <c r="K5727" s="57" t="e">
        <f aca="false">INDEX(lava,MATCH(B5727,SumMonths,0),2)</f>
        <v>#N/A</v>
      </c>
      <c r="Y5727" s="171"/>
    </row>
    <row r="5728" customFormat="false" ht="12.75" hidden="false" customHeight="false" outlineLevel="0" collapsed="false">
      <c r="A5728" s="57" t="e">
        <f aca="false">INDEX(BucketTable,MATCH(B5728,SumMonths,0),1)</f>
        <v>#N/A</v>
      </c>
      <c r="K5728" s="57" t="e">
        <f aca="false">INDEX(lava,MATCH(B5728,SumMonths,0),2)</f>
        <v>#N/A</v>
      </c>
      <c r="Y5728" s="171"/>
    </row>
    <row r="5729" customFormat="false" ht="12.75" hidden="false" customHeight="false" outlineLevel="0" collapsed="false">
      <c r="A5729" s="57" t="e">
        <f aca="false">INDEX(BucketTable,MATCH(B5729,SumMonths,0),1)</f>
        <v>#N/A</v>
      </c>
      <c r="K5729" s="57" t="e">
        <f aca="false">INDEX(lava,MATCH(B5729,SumMonths,0),2)</f>
        <v>#N/A</v>
      </c>
      <c r="Y5729" s="171"/>
    </row>
    <row r="5730" customFormat="false" ht="12.75" hidden="false" customHeight="false" outlineLevel="0" collapsed="false">
      <c r="A5730" s="57" t="e">
        <f aca="false">INDEX(BucketTable,MATCH(B5730,SumMonths,0),1)</f>
        <v>#N/A</v>
      </c>
      <c r="K5730" s="57" t="e">
        <f aca="false">INDEX(lava,MATCH(B5730,SumMonths,0),2)</f>
        <v>#N/A</v>
      </c>
      <c r="Y5730" s="171"/>
    </row>
    <row r="5731" customFormat="false" ht="12.75" hidden="false" customHeight="false" outlineLevel="0" collapsed="false">
      <c r="A5731" s="57" t="e">
        <f aca="false">INDEX(BucketTable,MATCH(B5731,SumMonths,0),1)</f>
        <v>#N/A</v>
      </c>
      <c r="K5731" s="57" t="e">
        <f aca="false">INDEX(lava,MATCH(B5731,SumMonths,0),2)</f>
        <v>#N/A</v>
      </c>
      <c r="Y5731" s="171"/>
    </row>
    <row r="5732" customFormat="false" ht="12.75" hidden="false" customHeight="false" outlineLevel="0" collapsed="false">
      <c r="A5732" s="57" t="e">
        <f aca="false">INDEX(BucketTable,MATCH(B5732,SumMonths,0),1)</f>
        <v>#N/A</v>
      </c>
      <c r="K5732" s="57" t="e">
        <f aca="false">INDEX(lava,MATCH(B5732,SumMonths,0),2)</f>
        <v>#N/A</v>
      </c>
      <c r="Y5732" s="171"/>
    </row>
    <row r="5733" customFormat="false" ht="12.75" hidden="false" customHeight="false" outlineLevel="0" collapsed="false">
      <c r="A5733" s="57" t="e">
        <f aca="false">INDEX(BucketTable,MATCH(B5733,SumMonths,0),1)</f>
        <v>#N/A</v>
      </c>
      <c r="K5733" s="57" t="e">
        <f aca="false">INDEX(lava,MATCH(B5733,SumMonths,0),2)</f>
        <v>#N/A</v>
      </c>
      <c r="Y5733" s="171"/>
    </row>
    <row r="5734" customFormat="false" ht="12.75" hidden="false" customHeight="false" outlineLevel="0" collapsed="false">
      <c r="A5734" s="57" t="e">
        <f aca="false">INDEX(BucketTable,MATCH(B5734,SumMonths,0),1)</f>
        <v>#N/A</v>
      </c>
      <c r="K5734" s="57" t="e">
        <f aca="false">INDEX(lava,MATCH(B5734,SumMonths,0),2)</f>
        <v>#N/A</v>
      </c>
      <c r="Y5734" s="171"/>
    </row>
    <row r="5735" customFormat="false" ht="12.75" hidden="false" customHeight="false" outlineLevel="0" collapsed="false">
      <c r="A5735" s="57" t="e">
        <f aca="false">INDEX(BucketTable,MATCH(B5735,SumMonths,0),1)</f>
        <v>#N/A</v>
      </c>
      <c r="K5735" s="57" t="e">
        <f aca="false">INDEX(lava,MATCH(B5735,SumMonths,0),2)</f>
        <v>#N/A</v>
      </c>
      <c r="Y5735" s="171"/>
    </row>
    <row r="5736" customFormat="false" ht="12.75" hidden="false" customHeight="false" outlineLevel="0" collapsed="false">
      <c r="A5736" s="57" t="e">
        <f aca="false">INDEX(BucketTable,MATCH(B5736,SumMonths,0),1)</f>
        <v>#N/A</v>
      </c>
      <c r="K5736" s="57" t="e">
        <f aca="false">INDEX(lava,MATCH(B5736,SumMonths,0),2)</f>
        <v>#N/A</v>
      </c>
      <c r="Y5736" s="171"/>
    </row>
    <row r="5737" customFormat="false" ht="12.75" hidden="false" customHeight="false" outlineLevel="0" collapsed="false">
      <c r="A5737" s="57" t="e">
        <f aca="false">INDEX(BucketTable,MATCH(B5737,SumMonths,0),1)</f>
        <v>#N/A</v>
      </c>
      <c r="K5737" s="57" t="e">
        <f aca="false">INDEX(lava,MATCH(B5737,SumMonths,0),2)</f>
        <v>#N/A</v>
      </c>
      <c r="Y5737" s="171"/>
    </row>
    <row r="5738" customFormat="false" ht="12.75" hidden="false" customHeight="false" outlineLevel="0" collapsed="false">
      <c r="A5738" s="57" t="e">
        <f aca="false">INDEX(BucketTable,MATCH(B5738,SumMonths,0),1)</f>
        <v>#N/A</v>
      </c>
      <c r="K5738" s="57" t="e">
        <f aca="false">INDEX(lava,MATCH(B5738,SumMonths,0),2)</f>
        <v>#N/A</v>
      </c>
      <c r="Y5738" s="171"/>
    </row>
    <row r="5739" customFormat="false" ht="12.75" hidden="false" customHeight="false" outlineLevel="0" collapsed="false">
      <c r="A5739" s="57" t="e">
        <f aca="false">INDEX(BucketTable,MATCH(B5739,SumMonths,0),1)</f>
        <v>#N/A</v>
      </c>
      <c r="K5739" s="57" t="e">
        <f aca="false">INDEX(lava,MATCH(B5739,SumMonths,0),2)</f>
        <v>#N/A</v>
      </c>
      <c r="Y5739" s="171"/>
    </row>
    <row r="5740" customFormat="false" ht="12.75" hidden="false" customHeight="false" outlineLevel="0" collapsed="false">
      <c r="A5740" s="57" t="e">
        <f aca="false">INDEX(BucketTable,MATCH(B5740,SumMonths,0),1)</f>
        <v>#N/A</v>
      </c>
      <c r="K5740" s="57" t="e">
        <f aca="false">INDEX(lava,MATCH(B5740,SumMonths,0),2)</f>
        <v>#N/A</v>
      </c>
      <c r="Y5740" s="171"/>
    </row>
    <row r="5741" customFormat="false" ht="12.75" hidden="false" customHeight="false" outlineLevel="0" collapsed="false">
      <c r="A5741" s="57" t="e">
        <f aca="false">INDEX(BucketTable,MATCH(B5741,SumMonths,0),1)</f>
        <v>#N/A</v>
      </c>
      <c r="K5741" s="57" t="e">
        <f aca="false">INDEX(lava,MATCH(B5741,SumMonths,0),2)</f>
        <v>#N/A</v>
      </c>
      <c r="Y5741" s="171"/>
    </row>
    <row r="5742" customFormat="false" ht="12.75" hidden="false" customHeight="false" outlineLevel="0" collapsed="false">
      <c r="A5742" s="57" t="e">
        <f aca="false">INDEX(BucketTable,MATCH(B5742,SumMonths,0),1)</f>
        <v>#N/A</v>
      </c>
      <c r="K5742" s="57" t="e">
        <f aca="false">INDEX(lava,MATCH(B5742,SumMonths,0),2)</f>
        <v>#N/A</v>
      </c>
      <c r="Y5742" s="171"/>
    </row>
    <row r="5743" customFormat="false" ht="12.75" hidden="false" customHeight="false" outlineLevel="0" collapsed="false">
      <c r="A5743" s="57" t="e">
        <f aca="false">INDEX(BucketTable,MATCH(B5743,SumMonths,0),1)</f>
        <v>#N/A</v>
      </c>
      <c r="K5743" s="57" t="e">
        <f aca="false">INDEX(lava,MATCH(B5743,SumMonths,0),2)</f>
        <v>#N/A</v>
      </c>
      <c r="Y5743" s="171"/>
    </row>
    <row r="5744" customFormat="false" ht="12.75" hidden="false" customHeight="false" outlineLevel="0" collapsed="false">
      <c r="A5744" s="57" t="e">
        <f aca="false">INDEX(BucketTable,MATCH(B5744,SumMonths,0),1)</f>
        <v>#N/A</v>
      </c>
      <c r="K5744" s="57" t="e">
        <f aca="false">INDEX(lava,MATCH(B5744,SumMonths,0),2)</f>
        <v>#N/A</v>
      </c>
      <c r="Y5744" s="171"/>
    </row>
    <row r="5745" customFormat="false" ht="12.75" hidden="false" customHeight="false" outlineLevel="0" collapsed="false">
      <c r="A5745" s="57" t="e">
        <f aca="false">INDEX(BucketTable,MATCH(B5745,SumMonths,0),1)</f>
        <v>#N/A</v>
      </c>
      <c r="K5745" s="57" t="e">
        <f aca="false">INDEX(lava,MATCH(B5745,SumMonths,0),2)</f>
        <v>#N/A</v>
      </c>
      <c r="Y5745" s="171"/>
    </row>
    <row r="5746" customFormat="false" ht="12.75" hidden="false" customHeight="false" outlineLevel="0" collapsed="false">
      <c r="A5746" s="57" t="e">
        <f aca="false">INDEX(BucketTable,MATCH(B5746,SumMonths,0),1)</f>
        <v>#N/A</v>
      </c>
      <c r="K5746" s="57" t="e">
        <f aca="false">INDEX(lava,MATCH(B5746,SumMonths,0),2)</f>
        <v>#N/A</v>
      </c>
      <c r="Y5746" s="171"/>
    </row>
    <row r="5747" customFormat="false" ht="12.75" hidden="false" customHeight="false" outlineLevel="0" collapsed="false">
      <c r="A5747" s="57" t="e">
        <f aca="false">INDEX(BucketTable,MATCH(B5747,SumMonths,0),1)</f>
        <v>#N/A</v>
      </c>
      <c r="K5747" s="57" t="e">
        <f aca="false">INDEX(lava,MATCH(B5747,SumMonths,0),2)</f>
        <v>#N/A</v>
      </c>
      <c r="Y5747" s="171"/>
    </row>
    <row r="5748" customFormat="false" ht="12.75" hidden="false" customHeight="false" outlineLevel="0" collapsed="false">
      <c r="A5748" s="57" t="e">
        <f aca="false">INDEX(BucketTable,MATCH(B5748,SumMonths,0),1)</f>
        <v>#N/A</v>
      </c>
      <c r="K5748" s="57" t="e">
        <f aca="false">INDEX(lava,MATCH(B5748,SumMonths,0),2)</f>
        <v>#N/A</v>
      </c>
      <c r="Y5748" s="171"/>
    </row>
    <row r="5749" customFormat="false" ht="12.75" hidden="false" customHeight="false" outlineLevel="0" collapsed="false">
      <c r="A5749" s="57" t="e">
        <f aca="false">INDEX(BucketTable,MATCH(B5749,SumMonths,0),1)</f>
        <v>#N/A</v>
      </c>
      <c r="K5749" s="57" t="e">
        <f aca="false">INDEX(lava,MATCH(B5749,SumMonths,0),2)</f>
        <v>#N/A</v>
      </c>
      <c r="Y5749" s="171"/>
    </row>
    <row r="5750" customFormat="false" ht="12.75" hidden="false" customHeight="false" outlineLevel="0" collapsed="false">
      <c r="A5750" s="57" t="e">
        <f aca="false">INDEX(BucketTable,MATCH(B5750,SumMonths,0),1)</f>
        <v>#N/A</v>
      </c>
      <c r="K5750" s="57" t="e">
        <f aca="false">INDEX(lava,MATCH(B5750,SumMonths,0),2)</f>
        <v>#N/A</v>
      </c>
      <c r="Y5750" s="171"/>
    </row>
    <row r="5751" customFormat="false" ht="12.75" hidden="false" customHeight="false" outlineLevel="0" collapsed="false">
      <c r="A5751" s="57" t="e">
        <f aca="false">INDEX(BucketTable,MATCH(B5751,SumMonths,0),1)</f>
        <v>#N/A</v>
      </c>
      <c r="K5751" s="57" t="e">
        <f aca="false">INDEX(lava,MATCH(B5751,SumMonths,0),2)</f>
        <v>#N/A</v>
      </c>
      <c r="Y5751" s="171"/>
    </row>
    <row r="5752" customFormat="false" ht="12.75" hidden="false" customHeight="false" outlineLevel="0" collapsed="false">
      <c r="A5752" s="57" t="e">
        <f aca="false">INDEX(BucketTable,MATCH(B5752,SumMonths,0),1)</f>
        <v>#N/A</v>
      </c>
      <c r="K5752" s="57" t="e">
        <f aca="false">INDEX(lava,MATCH(B5752,SumMonths,0),2)</f>
        <v>#N/A</v>
      </c>
      <c r="Y5752" s="171"/>
    </row>
    <row r="5753" customFormat="false" ht="12.75" hidden="false" customHeight="false" outlineLevel="0" collapsed="false">
      <c r="A5753" s="57" t="e">
        <f aca="false">INDEX(BucketTable,MATCH(B5753,SumMonths,0),1)</f>
        <v>#N/A</v>
      </c>
      <c r="K5753" s="57" t="e">
        <f aca="false">INDEX(lava,MATCH(B5753,SumMonths,0),2)</f>
        <v>#N/A</v>
      </c>
      <c r="Y5753" s="171"/>
    </row>
    <row r="5754" customFormat="false" ht="12.75" hidden="false" customHeight="false" outlineLevel="0" collapsed="false">
      <c r="A5754" s="57" t="e">
        <f aca="false">INDEX(BucketTable,MATCH(B5754,SumMonths,0),1)</f>
        <v>#N/A</v>
      </c>
      <c r="K5754" s="57" t="e">
        <f aca="false">INDEX(lava,MATCH(B5754,SumMonths,0),2)</f>
        <v>#N/A</v>
      </c>
      <c r="Y5754" s="171"/>
    </row>
    <row r="5755" customFormat="false" ht="12.75" hidden="false" customHeight="false" outlineLevel="0" collapsed="false">
      <c r="A5755" s="57" t="e">
        <f aca="false">INDEX(BucketTable,MATCH(B5755,SumMonths,0),1)</f>
        <v>#N/A</v>
      </c>
      <c r="K5755" s="57" t="e">
        <f aca="false">INDEX(lava,MATCH(B5755,SumMonths,0),2)</f>
        <v>#N/A</v>
      </c>
      <c r="Y5755" s="171"/>
    </row>
    <row r="5756" customFormat="false" ht="12.75" hidden="false" customHeight="false" outlineLevel="0" collapsed="false">
      <c r="A5756" s="57" t="e">
        <f aca="false">INDEX(BucketTable,MATCH(B5756,SumMonths,0),1)</f>
        <v>#N/A</v>
      </c>
      <c r="K5756" s="57" t="e">
        <f aca="false">INDEX(lava,MATCH(B5756,SumMonths,0),2)</f>
        <v>#N/A</v>
      </c>
      <c r="Y5756" s="171"/>
    </row>
    <row r="5757" customFormat="false" ht="12.75" hidden="false" customHeight="false" outlineLevel="0" collapsed="false">
      <c r="A5757" s="57" t="e">
        <f aca="false">INDEX(BucketTable,MATCH(B5757,SumMonths,0),1)</f>
        <v>#N/A</v>
      </c>
      <c r="K5757" s="57" t="e">
        <f aca="false">INDEX(lava,MATCH(B5757,SumMonths,0),2)</f>
        <v>#N/A</v>
      </c>
      <c r="Y5757" s="171"/>
    </row>
    <row r="5758" customFormat="false" ht="12.75" hidden="false" customHeight="false" outlineLevel="0" collapsed="false">
      <c r="A5758" s="57" t="e">
        <f aca="false">INDEX(BucketTable,MATCH(B5758,SumMonths,0),1)</f>
        <v>#N/A</v>
      </c>
      <c r="K5758" s="57" t="e">
        <f aca="false">INDEX(lava,MATCH(B5758,SumMonths,0),2)</f>
        <v>#N/A</v>
      </c>
      <c r="Y5758" s="171"/>
    </row>
    <row r="5759" customFormat="false" ht="12.75" hidden="false" customHeight="false" outlineLevel="0" collapsed="false">
      <c r="A5759" s="57" t="e">
        <f aca="false">INDEX(BucketTable,MATCH(B5759,SumMonths,0),1)</f>
        <v>#N/A</v>
      </c>
      <c r="K5759" s="57" t="e">
        <f aca="false">INDEX(lava,MATCH(B5759,SumMonths,0),2)</f>
        <v>#N/A</v>
      </c>
      <c r="Y5759" s="171"/>
    </row>
    <row r="5760" customFormat="false" ht="12.75" hidden="false" customHeight="false" outlineLevel="0" collapsed="false">
      <c r="A5760" s="57" t="e">
        <f aca="false">INDEX(BucketTable,MATCH(B5760,SumMonths,0),1)</f>
        <v>#N/A</v>
      </c>
      <c r="K5760" s="57" t="e">
        <f aca="false">INDEX(lava,MATCH(B5760,SumMonths,0),2)</f>
        <v>#N/A</v>
      </c>
      <c r="Y5760" s="171"/>
    </row>
    <row r="5761" customFormat="false" ht="12.75" hidden="false" customHeight="false" outlineLevel="0" collapsed="false">
      <c r="A5761" s="57" t="e">
        <f aca="false">INDEX(BucketTable,MATCH(B5761,SumMonths,0),1)</f>
        <v>#N/A</v>
      </c>
      <c r="K5761" s="57" t="e">
        <f aca="false">INDEX(lava,MATCH(B5761,SumMonths,0),2)</f>
        <v>#N/A</v>
      </c>
      <c r="Y5761" s="171"/>
    </row>
    <row r="5762" customFormat="false" ht="12.75" hidden="false" customHeight="false" outlineLevel="0" collapsed="false">
      <c r="A5762" s="57" t="e">
        <f aca="false">INDEX(BucketTable,MATCH(B5762,SumMonths,0),1)</f>
        <v>#N/A</v>
      </c>
      <c r="K5762" s="57" t="e">
        <f aca="false">INDEX(lava,MATCH(B5762,SumMonths,0),2)</f>
        <v>#N/A</v>
      </c>
      <c r="Y5762" s="171"/>
    </row>
    <row r="5763" customFormat="false" ht="12.75" hidden="false" customHeight="false" outlineLevel="0" collapsed="false">
      <c r="A5763" s="57" t="e">
        <f aca="false">INDEX(BucketTable,MATCH(B5763,SumMonths,0),1)</f>
        <v>#N/A</v>
      </c>
      <c r="K5763" s="57" t="e">
        <f aca="false">INDEX(lava,MATCH(B5763,SumMonths,0),2)</f>
        <v>#N/A</v>
      </c>
      <c r="Y5763" s="171"/>
    </row>
    <row r="5764" customFormat="false" ht="12.75" hidden="false" customHeight="false" outlineLevel="0" collapsed="false">
      <c r="A5764" s="57" t="e">
        <f aca="false">INDEX(BucketTable,MATCH(B5764,SumMonths,0),1)</f>
        <v>#N/A</v>
      </c>
      <c r="K5764" s="57" t="e">
        <f aca="false">INDEX(lava,MATCH(B5764,SumMonths,0),2)</f>
        <v>#N/A</v>
      </c>
      <c r="Y5764" s="171"/>
    </row>
    <row r="5765" customFormat="false" ht="12.75" hidden="false" customHeight="false" outlineLevel="0" collapsed="false">
      <c r="A5765" s="57" t="e">
        <f aca="false">INDEX(BucketTable,MATCH(B5765,SumMonths,0),1)</f>
        <v>#N/A</v>
      </c>
      <c r="K5765" s="57" t="e">
        <f aca="false">INDEX(lava,MATCH(B5765,SumMonths,0),2)</f>
        <v>#N/A</v>
      </c>
      <c r="Y5765" s="171"/>
    </row>
    <row r="5766" customFormat="false" ht="12.75" hidden="false" customHeight="false" outlineLevel="0" collapsed="false">
      <c r="A5766" s="57" t="e">
        <f aca="false">INDEX(BucketTable,MATCH(B5766,SumMonths,0),1)</f>
        <v>#N/A</v>
      </c>
      <c r="K5766" s="57" t="e">
        <f aca="false">INDEX(lava,MATCH(B5766,SumMonths,0),2)</f>
        <v>#N/A</v>
      </c>
      <c r="Y5766" s="171"/>
    </row>
    <row r="5767" customFormat="false" ht="12.75" hidden="false" customHeight="false" outlineLevel="0" collapsed="false">
      <c r="A5767" s="57" t="e">
        <f aca="false">INDEX(BucketTable,MATCH(B5767,SumMonths,0),1)</f>
        <v>#N/A</v>
      </c>
      <c r="K5767" s="57" t="e">
        <f aca="false">INDEX(lava,MATCH(B5767,SumMonths,0),2)</f>
        <v>#N/A</v>
      </c>
      <c r="Y5767" s="171"/>
    </row>
    <row r="5768" customFormat="false" ht="12.75" hidden="false" customHeight="false" outlineLevel="0" collapsed="false">
      <c r="A5768" s="57" t="e">
        <f aca="false">INDEX(BucketTable,MATCH(B5768,SumMonths,0),1)</f>
        <v>#N/A</v>
      </c>
      <c r="K5768" s="57" t="e">
        <f aca="false">INDEX(lava,MATCH(B5768,SumMonths,0),2)</f>
        <v>#N/A</v>
      </c>
      <c r="Y5768" s="171"/>
    </row>
    <row r="5769" customFormat="false" ht="12.75" hidden="false" customHeight="false" outlineLevel="0" collapsed="false">
      <c r="A5769" s="57" t="e">
        <f aca="false">INDEX(BucketTable,MATCH(B5769,SumMonths,0),1)</f>
        <v>#N/A</v>
      </c>
      <c r="K5769" s="57" t="e">
        <f aca="false">INDEX(lava,MATCH(B5769,SumMonths,0),2)</f>
        <v>#N/A</v>
      </c>
      <c r="Y5769" s="171"/>
    </row>
    <row r="5770" customFormat="false" ht="12.75" hidden="false" customHeight="false" outlineLevel="0" collapsed="false">
      <c r="A5770" s="57" t="e">
        <f aca="false">INDEX(BucketTable,MATCH(B5770,SumMonths,0),1)</f>
        <v>#N/A</v>
      </c>
      <c r="K5770" s="57" t="e">
        <f aca="false">INDEX(lava,MATCH(B5770,SumMonths,0),2)</f>
        <v>#N/A</v>
      </c>
      <c r="Y5770" s="171"/>
    </row>
    <row r="5771" customFormat="false" ht="12.75" hidden="false" customHeight="false" outlineLevel="0" collapsed="false">
      <c r="A5771" s="57" t="e">
        <f aca="false">INDEX(BucketTable,MATCH(B5771,SumMonths,0),1)</f>
        <v>#N/A</v>
      </c>
      <c r="K5771" s="57" t="e">
        <f aca="false">INDEX(lava,MATCH(B5771,SumMonths,0),2)</f>
        <v>#N/A</v>
      </c>
      <c r="Y5771" s="171"/>
    </row>
    <row r="5772" customFormat="false" ht="12.75" hidden="false" customHeight="false" outlineLevel="0" collapsed="false">
      <c r="A5772" s="57" t="e">
        <f aca="false">INDEX(BucketTable,MATCH(B5772,SumMonths,0),1)</f>
        <v>#N/A</v>
      </c>
      <c r="K5772" s="57" t="e">
        <f aca="false">INDEX(lava,MATCH(B5772,SumMonths,0),2)</f>
        <v>#N/A</v>
      </c>
      <c r="Y5772" s="171"/>
    </row>
    <row r="5773" customFormat="false" ht="12.75" hidden="false" customHeight="false" outlineLevel="0" collapsed="false">
      <c r="A5773" s="57" t="e">
        <f aca="false">INDEX(BucketTable,MATCH(B5773,SumMonths,0),1)</f>
        <v>#N/A</v>
      </c>
      <c r="K5773" s="57" t="e">
        <f aca="false">INDEX(lava,MATCH(B5773,SumMonths,0),2)</f>
        <v>#N/A</v>
      </c>
      <c r="Y5773" s="171"/>
    </row>
    <row r="5774" customFormat="false" ht="12.75" hidden="false" customHeight="false" outlineLevel="0" collapsed="false">
      <c r="A5774" s="57" t="e">
        <f aca="false">INDEX(BucketTable,MATCH(B5774,SumMonths,0),1)</f>
        <v>#N/A</v>
      </c>
      <c r="K5774" s="57" t="e">
        <f aca="false">INDEX(lava,MATCH(B5774,SumMonths,0),2)</f>
        <v>#N/A</v>
      </c>
      <c r="Y5774" s="171"/>
    </row>
    <row r="5775" customFormat="false" ht="12.75" hidden="false" customHeight="false" outlineLevel="0" collapsed="false">
      <c r="A5775" s="57" t="e">
        <f aca="false">INDEX(BucketTable,MATCH(B5775,SumMonths,0),1)</f>
        <v>#N/A</v>
      </c>
      <c r="K5775" s="57" t="e">
        <f aca="false">INDEX(lava,MATCH(B5775,SumMonths,0),2)</f>
        <v>#N/A</v>
      </c>
      <c r="Y5775" s="171"/>
    </row>
    <row r="5776" customFormat="false" ht="12.75" hidden="false" customHeight="false" outlineLevel="0" collapsed="false">
      <c r="A5776" s="57" t="e">
        <f aca="false">INDEX(BucketTable,MATCH(B5776,SumMonths,0),1)</f>
        <v>#N/A</v>
      </c>
      <c r="K5776" s="57" t="e">
        <f aca="false">INDEX(lava,MATCH(B5776,SumMonths,0),2)</f>
        <v>#N/A</v>
      </c>
      <c r="Y5776" s="171"/>
    </row>
    <row r="5777" customFormat="false" ht="12.75" hidden="false" customHeight="false" outlineLevel="0" collapsed="false">
      <c r="A5777" s="57" t="e">
        <f aca="false">INDEX(BucketTable,MATCH(B5777,SumMonths,0),1)</f>
        <v>#N/A</v>
      </c>
      <c r="K5777" s="57" t="e">
        <f aca="false">INDEX(lava,MATCH(B5777,SumMonths,0),2)</f>
        <v>#N/A</v>
      </c>
      <c r="Y5777" s="171"/>
    </row>
    <row r="5778" customFormat="false" ht="12.75" hidden="false" customHeight="false" outlineLevel="0" collapsed="false">
      <c r="A5778" s="57" t="e">
        <f aca="false">INDEX(BucketTable,MATCH(B5778,SumMonths,0),1)</f>
        <v>#N/A</v>
      </c>
      <c r="K5778" s="57" t="e">
        <f aca="false">INDEX(lava,MATCH(B5778,SumMonths,0),2)</f>
        <v>#N/A</v>
      </c>
      <c r="Y5778" s="171"/>
    </row>
    <row r="5779" customFormat="false" ht="12.75" hidden="false" customHeight="false" outlineLevel="0" collapsed="false">
      <c r="A5779" s="57" t="e">
        <f aca="false">INDEX(BucketTable,MATCH(B5779,SumMonths,0),1)</f>
        <v>#N/A</v>
      </c>
      <c r="K5779" s="57" t="e">
        <f aca="false">INDEX(lava,MATCH(B5779,SumMonths,0),2)</f>
        <v>#N/A</v>
      </c>
      <c r="Y5779" s="171"/>
    </row>
    <row r="5780" customFormat="false" ht="12.75" hidden="false" customHeight="false" outlineLevel="0" collapsed="false">
      <c r="A5780" s="57" t="e">
        <f aca="false">INDEX(BucketTable,MATCH(B5780,SumMonths,0),1)</f>
        <v>#N/A</v>
      </c>
      <c r="K5780" s="57" t="e">
        <f aca="false">INDEX(lava,MATCH(B5780,SumMonths,0),2)</f>
        <v>#N/A</v>
      </c>
      <c r="Y5780" s="171"/>
    </row>
    <row r="5781" customFormat="false" ht="12.75" hidden="false" customHeight="false" outlineLevel="0" collapsed="false">
      <c r="A5781" s="57" t="e">
        <f aca="false">INDEX(BucketTable,MATCH(B5781,SumMonths,0),1)</f>
        <v>#N/A</v>
      </c>
      <c r="K5781" s="57" t="e">
        <f aca="false">INDEX(lava,MATCH(B5781,SumMonths,0),2)</f>
        <v>#N/A</v>
      </c>
      <c r="Y5781" s="171"/>
    </row>
    <row r="5782" customFormat="false" ht="12.75" hidden="false" customHeight="false" outlineLevel="0" collapsed="false">
      <c r="A5782" s="57" t="e">
        <f aca="false">INDEX(BucketTable,MATCH(B5782,SumMonths,0),1)</f>
        <v>#N/A</v>
      </c>
      <c r="K5782" s="57" t="e">
        <f aca="false">INDEX(lava,MATCH(B5782,SumMonths,0),2)</f>
        <v>#N/A</v>
      </c>
      <c r="Y5782" s="171"/>
    </row>
    <row r="5783" customFormat="false" ht="12.75" hidden="false" customHeight="false" outlineLevel="0" collapsed="false">
      <c r="A5783" s="57" t="e">
        <f aca="false">INDEX(BucketTable,MATCH(B5783,SumMonths,0),1)</f>
        <v>#N/A</v>
      </c>
      <c r="K5783" s="57" t="e">
        <f aca="false">INDEX(lava,MATCH(B5783,SumMonths,0),2)</f>
        <v>#N/A</v>
      </c>
      <c r="Y5783" s="171"/>
    </row>
    <row r="5784" customFormat="false" ht="12.75" hidden="false" customHeight="false" outlineLevel="0" collapsed="false">
      <c r="A5784" s="57" t="e">
        <f aca="false">INDEX(BucketTable,MATCH(B5784,SumMonths,0),1)</f>
        <v>#N/A</v>
      </c>
      <c r="K5784" s="57" t="e">
        <f aca="false">INDEX(lava,MATCH(B5784,SumMonths,0),2)</f>
        <v>#N/A</v>
      </c>
      <c r="Y5784" s="171"/>
    </row>
    <row r="5785" customFormat="false" ht="12.75" hidden="false" customHeight="false" outlineLevel="0" collapsed="false">
      <c r="A5785" s="57" t="e">
        <f aca="false">INDEX(BucketTable,MATCH(B5785,SumMonths,0),1)</f>
        <v>#N/A</v>
      </c>
      <c r="K5785" s="57" t="e">
        <f aca="false">INDEX(lava,MATCH(B5785,SumMonths,0),2)</f>
        <v>#N/A</v>
      </c>
      <c r="Y5785" s="171"/>
    </row>
    <row r="5786" customFormat="false" ht="12.75" hidden="false" customHeight="false" outlineLevel="0" collapsed="false">
      <c r="A5786" s="57" t="e">
        <f aca="false">INDEX(BucketTable,MATCH(B5786,SumMonths,0),1)</f>
        <v>#N/A</v>
      </c>
      <c r="K5786" s="57" t="e">
        <f aca="false">INDEX(lava,MATCH(B5786,SumMonths,0),2)</f>
        <v>#N/A</v>
      </c>
      <c r="Y5786" s="171"/>
    </row>
    <row r="5787" customFormat="false" ht="12.75" hidden="false" customHeight="false" outlineLevel="0" collapsed="false">
      <c r="A5787" s="57" t="e">
        <f aca="false">INDEX(BucketTable,MATCH(B5787,SumMonths,0),1)</f>
        <v>#N/A</v>
      </c>
      <c r="K5787" s="57" t="e">
        <f aca="false">INDEX(lava,MATCH(B5787,SumMonths,0),2)</f>
        <v>#N/A</v>
      </c>
      <c r="Y5787" s="171"/>
    </row>
    <row r="5788" customFormat="false" ht="12.75" hidden="false" customHeight="false" outlineLevel="0" collapsed="false">
      <c r="A5788" s="57" t="e">
        <f aca="false">INDEX(BucketTable,MATCH(B5788,SumMonths,0),1)</f>
        <v>#N/A</v>
      </c>
      <c r="K5788" s="57" t="e">
        <f aca="false">INDEX(lava,MATCH(B5788,SumMonths,0),2)</f>
        <v>#N/A</v>
      </c>
      <c r="Y5788" s="171"/>
    </row>
    <row r="5789" customFormat="false" ht="12.75" hidden="false" customHeight="false" outlineLevel="0" collapsed="false">
      <c r="A5789" s="57" t="e">
        <f aca="false">INDEX(BucketTable,MATCH(B5789,SumMonths,0),1)</f>
        <v>#N/A</v>
      </c>
      <c r="K5789" s="57" t="e">
        <f aca="false">INDEX(lava,MATCH(B5789,SumMonths,0),2)</f>
        <v>#N/A</v>
      </c>
      <c r="Y5789" s="171"/>
    </row>
    <row r="5790" customFormat="false" ht="12.75" hidden="false" customHeight="false" outlineLevel="0" collapsed="false">
      <c r="A5790" s="57" t="e">
        <f aca="false">INDEX(BucketTable,MATCH(B5790,SumMonths,0),1)</f>
        <v>#N/A</v>
      </c>
      <c r="K5790" s="57" t="e">
        <f aca="false">INDEX(lava,MATCH(B5790,SumMonths,0),2)</f>
        <v>#N/A</v>
      </c>
      <c r="Y5790" s="171"/>
    </row>
    <row r="5791" customFormat="false" ht="12.75" hidden="false" customHeight="false" outlineLevel="0" collapsed="false">
      <c r="A5791" s="57" t="e">
        <f aca="false">INDEX(BucketTable,MATCH(B5791,SumMonths,0),1)</f>
        <v>#N/A</v>
      </c>
      <c r="K5791" s="57" t="e">
        <f aca="false">INDEX(lava,MATCH(B5791,SumMonths,0),2)</f>
        <v>#N/A</v>
      </c>
      <c r="Y5791" s="171"/>
    </row>
    <row r="5792" customFormat="false" ht="12.75" hidden="false" customHeight="false" outlineLevel="0" collapsed="false">
      <c r="A5792" s="57" t="e">
        <f aca="false">INDEX(BucketTable,MATCH(B5792,SumMonths,0),1)</f>
        <v>#N/A</v>
      </c>
      <c r="K5792" s="57" t="e">
        <f aca="false">INDEX(lava,MATCH(B5792,SumMonths,0),2)</f>
        <v>#N/A</v>
      </c>
      <c r="Y5792" s="171"/>
    </row>
    <row r="5793" customFormat="false" ht="12.75" hidden="false" customHeight="false" outlineLevel="0" collapsed="false">
      <c r="A5793" s="57" t="e">
        <f aca="false">INDEX(BucketTable,MATCH(B5793,SumMonths,0),1)</f>
        <v>#N/A</v>
      </c>
      <c r="K5793" s="57" t="e">
        <f aca="false">INDEX(lava,MATCH(B5793,SumMonths,0),2)</f>
        <v>#N/A</v>
      </c>
      <c r="Y5793" s="171"/>
    </row>
    <row r="5794" customFormat="false" ht="12.75" hidden="false" customHeight="false" outlineLevel="0" collapsed="false">
      <c r="A5794" s="57" t="e">
        <f aca="false">INDEX(BucketTable,MATCH(B5794,SumMonths,0),1)</f>
        <v>#N/A</v>
      </c>
      <c r="K5794" s="57" t="e">
        <f aca="false">INDEX(lava,MATCH(B5794,SumMonths,0),2)</f>
        <v>#N/A</v>
      </c>
      <c r="Y5794" s="171"/>
    </row>
    <row r="5795" customFormat="false" ht="12.75" hidden="false" customHeight="false" outlineLevel="0" collapsed="false">
      <c r="A5795" s="57" t="e">
        <f aca="false">INDEX(BucketTable,MATCH(B5795,SumMonths,0),1)</f>
        <v>#N/A</v>
      </c>
      <c r="K5795" s="57" t="e">
        <f aca="false">INDEX(lava,MATCH(B5795,SumMonths,0),2)</f>
        <v>#N/A</v>
      </c>
      <c r="Y5795" s="171"/>
    </row>
    <row r="5796" customFormat="false" ht="12.75" hidden="false" customHeight="false" outlineLevel="0" collapsed="false">
      <c r="A5796" s="57" t="e">
        <f aca="false">INDEX(BucketTable,MATCH(B5796,SumMonths,0),1)</f>
        <v>#N/A</v>
      </c>
      <c r="K5796" s="57" t="e">
        <f aca="false">INDEX(lava,MATCH(B5796,SumMonths,0),2)</f>
        <v>#N/A</v>
      </c>
      <c r="Y5796" s="171"/>
    </row>
    <row r="5797" customFormat="false" ht="12.75" hidden="false" customHeight="false" outlineLevel="0" collapsed="false">
      <c r="A5797" s="57" t="e">
        <f aca="false">INDEX(BucketTable,MATCH(B5797,SumMonths,0),1)</f>
        <v>#N/A</v>
      </c>
      <c r="K5797" s="57" t="e">
        <f aca="false">INDEX(lava,MATCH(B5797,SumMonths,0),2)</f>
        <v>#N/A</v>
      </c>
      <c r="Y5797" s="171"/>
    </row>
    <row r="5798" customFormat="false" ht="12.75" hidden="false" customHeight="false" outlineLevel="0" collapsed="false">
      <c r="A5798" s="57" t="e">
        <f aca="false">INDEX(BucketTable,MATCH(B5798,SumMonths,0),1)</f>
        <v>#N/A</v>
      </c>
      <c r="K5798" s="57" t="e">
        <f aca="false">INDEX(lava,MATCH(B5798,SumMonths,0),2)</f>
        <v>#N/A</v>
      </c>
      <c r="Y5798" s="171"/>
    </row>
    <row r="5799" customFormat="false" ht="12.75" hidden="false" customHeight="false" outlineLevel="0" collapsed="false">
      <c r="A5799" s="57" t="e">
        <f aca="false">INDEX(BucketTable,MATCH(B5799,SumMonths,0),1)</f>
        <v>#N/A</v>
      </c>
      <c r="K5799" s="57" t="e">
        <f aca="false">INDEX(lava,MATCH(B5799,SumMonths,0),2)</f>
        <v>#N/A</v>
      </c>
      <c r="Y5799" s="171"/>
    </row>
    <row r="5800" customFormat="false" ht="12.75" hidden="false" customHeight="false" outlineLevel="0" collapsed="false">
      <c r="A5800" s="57" t="e">
        <f aca="false">INDEX(BucketTable,MATCH(B5800,SumMonths,0),1)</f>
        <v>#N/A</v>
      </c>
      <c r="K5800" s="57" t="e">
        <f aca="false">INDEX(lava,MATCH(B5800,SumMonths,0),2)</f>
        <v>#N/A</v>
      </c>
      <c r="Y5800" s="171"/>
    </row>
    <row r="5801" customFormat="false" ht="12.75" hidden="false" customHeight="false" outlineLevel="0" collapsed="false">
      <c r="A5801" s="57" t="e">
        <f aca="false">INDEX(BucketTable,MATCH(B5801,SumMonths,0),1)</f>
        <v>#N/A</v>
      </c>
      <c r="K5801" s="57" t="e">
        <f aca="false">INDEX(lava,MATCH(B5801,SumMonths,0),2)</f>
        <v>#N/A</v>
      </c>
      <c r="Y5801" s="171"/>
    </row>
    <row r="5802" customFormat="false" ht="12.75" hidden="false" customHeight="false" outlineLevel="0" collapsed="false">
      <c r="A5802" s="57" t="e">
        <f aca="false">INDEX(BucketTable,MATCH(B5802,SumMonths,0),1)</f>
        <v>#N/A</v>
      </c>
      <c r="K5802" s="57" t="e">
        <f aca="false">INDEX(lava,MATCH(B5802,SumMonths,0),2)</f>
        <v>#N/A</v>
      </c>
      <c r="Y5802" s="171"/>
    </row>
    <row r="5803" customFormat="false" ht="12.75" hidden="false" customHeight="false" outlineLevel="0" collapsed="false">
      <c r="A5803" s="57" t="e">
        <f aca="false">INDEX(BucketTable,MATCH(B5803,SumMonths,0),1)</f>
        <v>#N/A</v>
      </c>
      <c r="K5803" s="57" t="e">
        <f aca="false">INDEX(lava,MATCH(B5803,SumMonths,0),2)</f>
        <v>#N/A</v>
      </c>
      <c r="Y5803" s="171"/>
    </row>
    <row r="5804" customFormat="false" ht="12.75" hidden="false" customHeight="false" outlineLevel="0" collapsed="false">
      <c r="A5804" s="57" t="e">
        <f aca="false">INDEX(BucketTable,MATCH(B5804,SumMonths,0),1)</f>
        <v>#N/A</v>
      </c>
      <c r="K5804" s="57" t="e">
        <f aca="false">INDEX(lava,MATCH(B5804,SumMonths,0),2)</f>
        <v>#N/A</v>
      </c>
      <c r="Y5804" s="171"/>
    </row>
    <row r="5805" customFormat="false" ht="12.75" hidden="false" customHeight="false" outlineLevel="0" collapsed="false">
      <c r="A5805" s="57" t="e">
        <f aca="false">INDEX(BucketTable,MATCH(B5805,SumMonths,0),1)</f>
        <v>#N/A</v>
      </c>
      <c r="K5805" s="57" t="e">
        <f aca="false">INDEX(lava,MATCH(B5805,SumMonths,0),2)</f>
        <v>#N/A</v>
      </c>
      <c r="Y5805" s="171"/>
    </row>
    <row r="5806" customFormat="false" ht="12.75" hidden="false" customHeight="false" outlineLevel="0" collapsed="false">
      <c r="A5806" s="57" t="e">
        <f aca="false">INDEX(BucketTable,MATCH(B5806,SumMonths,0),1)</f>
        <v>#N/A</v>
      </c>
      <c r="K5806" s="57" t="e">
        <f aca="false">INDEX(lava,MATCH(B5806,SumMonths,0),2)</f>
        <v>#N/A</v>
      </c>
      <c r="Y5806" s="171"/>
    </row>
    <row r="5807" customFormat="false" ht="12.75" hidden="false" customHeight="false" outlineLevel="0" collapsed="false">
      <c r="A5807" s="57" t="e">
        <f aca="false">INDEX(BucketTable,MATCH(B5807,SumMonths,0),1)</f>
        <v>#N/A</v>
      </c>
      <c r="K5807" s="57" t="e">
        <f aca="false">INDEX(lava,MATCH(B5807,SumMonths,0),2)</f>
        <v>#N/A</v>
      </c>
      <c r="Y5807" s="171"/>
    </row>
    <row r="5808" customFormat="false" ht="12.75" hidden="false" customHeight="false" outlineLevel="0" collapsed="false">
      <c r="A5808" s="57" t="e">
        <f aca="false">INDEX(BucketTable,MATCH(B5808,SumMonths,0),1)</f>
        <v>#N/A</v>
      </c>
      <c r="K5808" s="57" t="e">
        <f aca="false">INDEX(lava,MATCH(B5808,SumMonths,0),2)</f>
        <v>#N/A</v>
      </c>
      <c r="Y5808" s="171"/>
    </row>
    <row r="5809" customFormat="false" ht="12.75" hidden="false" customHeight="false" outlineLevel="0" collapsed="false">
      <c r="A5809" s="57" t="e">
        <f aca="false">INDEX(BucketTable,MATCH(B5809,SumMonths,0),1)</f>
        <v>#N/A</v>
      </c>
      <c r="K5809" s="57" t="e">
        <f aca="false">INDEX(lava,MATCH(B5809,SumMonths,0),2)</f>
        <v>#N/A</v>
      </c>
      <c r="Y5809" s="171"/>
    </row>
    <row r="5810" customFormat="false" ht="12.75" hidden="false" customHeight="false" outlineLevel="0" collapsed="false">
      <c r="A5810" s="57" t="e">
        <f aca="false">INDEX(BucketTable,MATCH(B5810,SumMonths,0),1)</f>
        <v>#N/A</v>
      </c>
      <c r="K5810" s="57" t="e">
        <f aca="false">INDEX(lava,MATCH(B5810,SumMonths,0),2)</f>
        <v>#N/A</v>
      </c>
      <c r="Y5810" s="171"/>
    </row>
    <row r="5811" customFormat="false" ht="12.75" hidden="false" customHeight="false" outlineLevel="0" collapsed="false">
      <c r="A5811" s="57" t="e">
        <f aca="false">INDEX(BucketTable,MATCH(B5811,SumMonths,0),1)</f>
        <v>#N/A</v>
      </c>
      <c r="K5811" s="57" t="e">
        <f aca="false">INDEX(lava,MATCH(B5811,SumMonths,0),2)</f>
        <v>#N/A</v>
      </c>
      <c r="Y5811" s="171"/>
    </row>
    <row r="5812" customFormat="false" ht="12.75" hidden="false" customHeight="false" outlineLevel="0" collapsed="false">
      <c r="A5812" s="57" t="e">
        <f aca="false">INDEX(BucketTable,MATCH(B5812,SumMonths,0),1)</f>
        <v>#N/A</v>
      </c>
      <c r="K5812" s="57" t="e">
        <f aca="false">INDEX(lava,MATCH(B5812,SumMonths,0),2)</f>
        <v>#N/A</v>
      </c>
      <c r="Y5812" s="171"/>
    </row>
    <row r="5813" customFormat="false" ht="12.75" hidden="false" customHeight="false" outlineLevel="0" collapsed="false">
      <c r="A5813" s="57" t="e">
        <f aca="false">INDEX(BucketTable,MATCH(B5813,SumMonths,0),1)</f>
        <v>#N/A</v>
      </c>
      <c r="K5813" s="57" t="e">
        <f aca="false">INDEX(lava,MATCH(B5813,SumMonths,0),2)</f>
        <v>#N/A</v>
      </c>
      <c r="Y5813" s="171"/>
    </row>
    <row r="5814" customFormat="false" ht="12.75" hidden="false" customHeight="false" outlineLevel="0" collapsed="false">
      <c r="A5814" s="57" t="e">
        <f aca="false">INDEX(BucketTable,MATCH(B5814,SumMonths,0),1)</f>
        <v>#N/A</v>
      </c>
      <c r="K5814" s="57" t="e">
        <f aca="false">INDEX(lava,MATCH(B5814,SumMonths,0),2)</f>
        <v>#N/A</v>
      </c>
      <c r="Y5814" s="171"/>
    </row>
    <row r="5815" customFormat="false" ht="12.75" hidden="false" customHeight="false" outlineLevel="0" collapsed="false">
      <c r="A5815" s="57" t="e">
        <f aca="false">INDEX(BucketTable,MATCH(B5815,SumMonths,0),1)</f>
        <v>#N/A</v>
      </c>
      <c r="K5815" s="57" t="e">
        <f aca="false">INDEX(lava,MATCH(B5815,SumMonths,0),2)</f>
        <v>#N/A</v>
      </c>
      <c r="Y5815" s="171"/>
    </row>
    <row r="5816" customFormat="false" ht="12.75" hidden="false" customHeight="false" outlineLevel="0" collapsed="false">
      <c r="A5816" s="57" t="e">
        <f aca="false">INDEX(BucketTable,MATCH(B5816,SumMonths,0),1)</f>
        <v>#N/A</v>
      </c>
      <c r="K5816" s="57" t="e">
        <f aca="false">INDEX(lava,MATCH(B5816,SumMonths,0),2)</f>
        <v>#N/A</v>
      </c>
      <c r="Y5816" s="171"/>
    </row>
    <row r="5817" customFormat="false" ht="12.75" hidden="false" customHeight="false" outlineLevel="0" collapsed="false">
      <c r="A5817" s="57" t="e">
        <f aca="false">INDEX(BucketTable,MATCH(B5817,SumMonths,0),1)</f>
        <v>#N/A</v>
      </c>
      <c r="K5817" s="57" t="e">
        <f aca="false">INDEX(lava,MATCH(B5817,SumMonths,0),2)</f>
        <v>#N/A</v>
      </c>
      <c r="Y5817" s="171"/>
    </row>
    <row r="5818" customFormat="false" ht="12.75" hidden="false" customHeight="false" outlineLevel="0" collapsed="false">
      <c r="A5818" s="57" t="e">
        <f aca="false">INDEX(BucketTable,MATCH(B5818,SumMonths,0),1)</f>
        <v>#N/A</v>
      </c>
      <c r="K5818" s="57" t="e">
        <f aca="false">INDEX(lava,MATCH(B5818,SumMonths,0),2)</f>
        <v>#N/A</v>
      </c>
      <c r="Y5818" s="171"/>
    </row>
    <row r="5819" customFormat="false" ht="12.75" hidden="false" customHeight="false" outlineLevel="0" collapsed="false">
      <c r="A5819" s="57" t="e">
        <f aca="false">INDEX(BucketTable,MATCH(B5819,SumMonths,0),1)</f>
        <v>#N/A</v>
      </c>
      <c r="K5819" s="57" t="e">
        <f aca="false">INDEX(lava,MATCH(B5819,SumMonths,0),2)</f>
        <v>#N/A</v>
      </c>
      <c r="Y5819" s="171"/>
    </row>
    <row r="5820" customFormat="false" ht="12.75" hidden="false" customHeight="false" outlineLevel="0" collapsed="false">
      <c r="A5820" s="57" t="e">
        <f aca="false">INDEX(BucketTable,MATCH(B5820,SumMonths,0),1)</f>
        <v>#N/A</v>
      </c>
      <c r="K5820" s="57" t="e">
        <f aca="false">INDEX(lava,MATCH(B5820,SumMonths,0),2)</f>
        <v>#N/A</v>
      </c>
      <c r="Y5820" s="171"/>
    </row>
    <row r="5821" customFormat="false" ht="12.75" hidden="false" customHeight="false" outlineLevel="0" collapsed="false">
      <c r="A5821" s="57" t="e">
        <f aca="false">INDEX(BucketTable,MATCH(B5821,SumMonths,0),1)</f>
        <v>#N/A</v>
      </c>
      <c r="K5821" s="57" t="e">
        <f aca="false">INDEX(lava,MATCH(B5821,SumMonths,0),2)</f>
        <v>#N/A</v>
      </c>
      <c r="Y5821" s="171"/>
    </row>
    <row r="5822" customFormat="false" ht="12.75" hidden="false" customHeight="false" outlineLevel="0" collapsed="false">
      <c r="A5822" s="57" t="e">
        <f aca="false">INDEX(BucketTable,MATCH(B5822,SumMonths,0),1)</f>
        <v>#N/A</v>
      </c>
      <c r="K5822" s="57" t="e">
        <f aca="false">INDEX(lava,MATCH(B5822,SumMonths,0),2)</f>
        <v>#N/A</v>
      </c>
      <c r="Y5822" s="171"/>
    </row>
    <row r="5823" customFormat="false" ht="12.75" hidden="false" customHeight="false" outlineLevel="0" collapsed="false">
      <c r="A5823" s="57" t="e">
        <f aca="false">INDEX(BucketTable,MATCH(B5823,SumMonths,0),1)</f>
        <v>#N/A</v>
      </c>
      <c r="K5823" s="57" t="e">
        <f aca="false">INDEX(lava,MATCH(B5823,SumMonths,0),2)</f>
        <v>#N/A</v>
      </c>
      <c r="Y5823" s="171"/>
    </row>
    <row r="5824" customFormat="false" ht="12.75" hidden="false" customHeight="false" outlineLevel="0" collapsed="false">
      <c r="A5824" s="57" t="e">
        <f aca="false">INDEX(BucketTable,MATCH(B5824,SumMonths,0),1)</f>
        <v>#N/A</v>
      </c>
      <c r="K5824" s="57" t="e">
        <f aca="false">INDEX(lava,MATCH(B5824,SumMonths,0),2)</f>
        <v>#N/A</v>
      </c>
      <c r="Y5824" s="171"/>
    </row>
    <row r="5825" customFormat="false" ht="12.75" hidden="false" customHeight="false" outlineLevel="0" collapsed="false">
      <c r="A5825" s="57" t="e">
        <f aca="false">INDEX(BucketTable,MATCH(B5825,SumMonths,0),1)</f>
        <v>#N/A</v>
      </c>
      <c r="K5825" s="57" t="e">
        <f aca="false">INDEX(lava,MATCH(B5825,SumMonths,0),2)</f>
        <v>#N/A</v>
      </c>
      <c r="Y5825" s="171"/>
    </row>
    <row r="5826" customFormat="false" ht="12.75" hidden="false" customHeight="false" outlineLevel="0" collapsed="false">
      <c r="A5826" s="57" t="e">
        <f aca="false">INDEX(BucketTable,MATCH(B5826,SumMonths,0),1)</f>
        <v>#N/A</v>
      </c>
      <c r="K5826" s="57" t="e">
        <f aca="false">INDEX(lava,MATCH(B5826,SumMonths,0),2)</f>
        <v>#N/A</v>
      </c>
      <c r="Y5826" s="171"/>
    </row>
    <row r="5827" customFormat="false" ht="12.75" hidden="false" customHeight="false" outlineLevel="0" collapsed="false">
      <c r="A5827" s="57" t="e">
        <f aca="false">INDEX(BucketTable,MATCH(B5827,SumMonths,0),1)</f>
        <v>#N/A</v>
      </c>
      <c r="K5827" s="57" t="e">
        <f aca="false">INDEX(lava,MATCH(B5827,SumMonths,0),2)</f>
        <v>#N/A</v>
      </c>
      <c r="Y5827" s="171"/>
    </row>
    <row r="5828" customFormat="false" ht="12.75" hidden="false" customHeight="false" outlineLevel="0" collapsed="false">
      <c r="A5828" s="57" t="e">
        <f aca="false">INDEX(BucketTable,MATCH(B5828,SumMonths,0),1)</f>
        <v>#N/A</v>
      </c>
      <c r="K5828" s="57" t="e">
        <f aca="false">INDEX(lava,MATCH(B5828,SumMonths,0),2)</f>
        <v>#N/A</v>
      </c>
      <c r="Y5828" s="171"/>
    </row>
    <row r="5829" customFormat="false" ht="12.75" hidden="false" customHeight="false" outlineLevel="0" collapsed="false">
      <c r="A5829" s="57" t="e">
        <f aca="false">INDEX(BucketTable,MATCH(B5829,SumMonths,0),1)</f>
        <v>#N/A</v>
      </c>
      <c r="K5829" s="57" t="e">
        <f aca="false">INDEX(lava,MATCH(B5829,SumMonths,0),2)</f>
        <v>#N/A</v>
      </c>
      <c r="Y5829" s="171"/>
    </row>
    <row r="5830" customFormat="false" ht="12.75" hidden="false" customHeight="false" outlineLevel="0" collapsed="false">
      <c r="A5830" s="57" t="e">
        <f aca="false">INDEX(BucketTable,MATCH(B5830,SumMonths,0),1)</f>
        <v>#N/A</v>
      </c>
      <c r="K5830" s="57" t="e">
        <f aca="false">INDEX(lava,MATCH(B5830,SumMonths,0),2)</f>
        <v>#N/A</v>
      </c>
      <c r="Y5830" s="171"/>
    </row>
    <row r="5831" customFormat="false" ht="12.75" hidden="false" customHeight="false" outlineLevel="0" collapsed="false">
      <c r="A5831" s="57" t="e">
        <f aca="false">INDEX(BucketTable,MATCH(B5831,SumMonths,0),1)</f>
        <v>#N/A</v>
      </c>
      <c r="K5831" s="57" t="e">
        <f aca="false">INDEX(lava,MATCH(B5831,SumMonths,0),2)</f>
        <v>#N/A</v>
      </c>
      <c r="Y5831" s="171"/>
    </row>
    <row r="5832" customFormat="false" ht="12.75" hidden="false" customHeight="false" outlineLevel="0" collapsed="false">
      <c r="A5832" s="57" t="e">
        <f aca="false">INDEX(BucketTable,MATCH(B5832,SumMonths,0),1)</f>
        <v>#N/A</v>
      </c>
      <c r="K5832" s="57" t="e">
        <f aca="false">INDEX(lava,MATCH(B5832,SumMonths,0),2)</f>
        <v>#N/A</v>
      </c>
      <c r="Y5832" s="171"/>
    </row>
    <row r="5833" customFormat="false" ht="12.75" hidden="false" customHeight="false" outlineLevel="0" collapsed="false">
      <c r="A5833" s="57" t="e">
        <f aca="false">INDEX(BucketTable,MATCH(B5833,SumMonths,0),1)</f>
        <v>#N/A</v>
      </c>
      <c r="K5833" s="57" t="e">
        <f aca="false">INDEX(lava,MATCH(B5833,SumMonths,0),2)</f>
        <v>#N/A</v>
      </c>
      <c r="Y5833" s="171"/>
    </row>
    <row r="5834" customFormat="false" ht="12.75" hidden="false" customHeight="false" outlineLevel="0" collapsed="false">
      <c r="A5834" s="57" t="e">
        <f aca="false">INDEX(BucketTable,MATCH(B5834,SumMonths,0),1)</f>
        <v>#N/A</v>
      </c>
      <c r="K5834" s="57" t="e">
        <f aca="false">INDEX(lava,MATCH(B5834,SumMonths,0),2)</f>
        <v>#N/A</v>
      </c>
      <c r="Y5834" s="171"/>
    </row>
    <row r="5835" customFormat="false" ht="12.75" hidden="false" customHeight="false" outlineLevel="0" collapsed="false">
      <c r="A5835" s="57" t="e">
        <f aca="false">INDEX(BucketTable,MATCH(B5835,SumMonths,0),1)</f>
        <v>#N/A</v>
      </c>
      <c r="K5835" s="57" t="e">
        <f aca="false">INDEX(lava,MATCH(B5835,SumMonths,0),2)</f>
        <v>#N/A</v>
      </c>
      <c r="Y5835" s="171"/>
    </row>
    <row r="5836" customFormat="false" ht="12.75" hidden="false" customHeight="false" outlineLevel="0" collapsed="false">
      <c r="A5836" s="57" t="e">
        <f aca="false">INDEX(BucketTable,MATCH(B5836,SumMonths,0),1)</f>
        <v>#N/A</v>
      </c>
      <c r="K5836" s="57" t="e">
        <f aca="false">INDEX(lava,MATCH(B5836,SumMonths,0),2)</f>
        <v>#N/A</v>
      </c>
      <c r="Y5836" s="171"/>
    </row>
    <row r="5837" customFormat="false" ht="12.75" hidden="false" customHeight="false" outlineLevel="0" collapsed="false">
      <c r="A5837" s="57" t="e">
        <f aca="false">INDEX(BucketTable,MATCH(B5837,SumMonths,0),1)</f>
        <v>#N/A</v>
      </c>
      <c r="K5837" s="57" t="e">
        <f aca="false">INDEX(lava,MATCH(B5837,SumMonths,0),2)</f>
        <v>#N/A</v>
      </c>
      <c r="Y5837" s="171"/>
    </row>
    <row r="5838" customFormat="false" ht="12.75" hidden="false" customHeight="false" outlineLevel="0" collapsed="false">
      <c r="A5838" s="57" t="e">
        <f aca="false">INDEX(BucketTable,MATCH(B5838,SumMonths,0),1)</f>
        <v>#N/A</v>
      </c>
      <c r="K5838" s="57" t="e">
        <f aca="false">INDEX(lava,MATCH(B5838,SumMonths,0),2)</f>
        <v>#N/A</v>
      </c>
      <c r="Y5838" s="171"/>
    </row>
    <row r="5839" customFormat="false" ht="12.75" hidden="false" customHeight="false" outlineLevel="0" collapsed="false">
      <c r="A5839" s="57" t="e">
        <f aca="false">INDEX(BucketTable,MATCH(B5839,SumMonths,0),1)</f>
        <v>#N/A</v>
      </c>
      <c r="K5839" s="57" t="e">
        <f aca="false">INDEX(lava,MATCH(B5839,SumMonths,0),2)</f>
        <v>#N/A</v>
      </c>
      <c r="Y5839" s="171"/>
    </row>
    <row r="5840" customFormat="false" ht="12.75" hidden="false" customHeight="false" outlineLevel="0" collapsed="false">
      <c r="A5840" s="57" t="e">
        <f aca="false">INDEX(BucketTable,MATCH(B5840,SumMonths,0),1)</f>
        <v>#N/A</v>
      </c>
      <c r="K5840" s="57" t="e">
        <f aca="false">INDEX(lava,MATCH(B5840,SumMonths,0),2)</f>
        <v>#N/A</v>
      </c>
      <c r="Y5840" s="171"/>
    </row>
    <row r="5841" customFormat="false" ht="12.75" hidden="false" customHeight="false" outlineLevel="0" collapsed="false">
      <c r="A5841" s="57" t="e">
        <f aca="false">INDEX(BucketTable,MATCH(B5841,SumMonths,0),1)</f>
        <v>#N/A</v>
      </c>
      <c r="K5841" s="57" t="e">
        <f aca="false">INDEX(lava,MATCH(B5841,SumMonths,0),2)</f>
        <v>#N/A</v>
      </c>
      <c r="Y5841" s="171"/>
    </row>
    <row r="5842" customFormat="false" ht="12.75" hidden="false" customHeight="false" outlineLevel="0" collapsed="false">
      <c r="A5842" s="57" t="e">
        <f aca="false">INDEX(BucketTable,MATCH(B5842,SumMonths,0),1)</f>
        <v>#N/A</v>
      </c>
      <c r="K5842" s="57" t="e">
        <f aca="false">INDEX(lava,MATCH(B5842,SumMonths,0),2)</f>
        <v>#N/A</v>
      </c>
      <c r="Y5842" s="171"/>
    </row>
    <row r="5843" customFormat="false" ht="12.75" hidden="false" customHeight="false" outlineLevel="0" collapsed="false">
      <c r="A5843" s="57" t="e">
        <f aca="false">INDEX(BucketTable,MATCH(B5843,SumMonths,0),1)</f>
        <v>#N/A</v>
      </c>
      <c r="K5843" s="57" t="e">
        <f aca="false">INDEX(lava,MATCH(B5843,SumMonths,0),2)</f>
        <v>#N/A</v>
      </c>
      <c r="Y5843" s="171"/>
    </row>
    <row r="5844" customFormat="false" ht="12.75" hidden="false" customHeight="false" outlineLevel="0" collapsed="false">
      <c r="A5844" s="57" t="e">
        <f aca="false">INDEX(BucketTable,MATCH(B5844,SumMonths,0),1)</f>
        <v>#N/A</v>
      </c>
      <c r="K5844" s="57" t="e">
        <f aca="false">INDEX(lava,MATCH(B5844,SumMonths,0),2)</f>
        <v>#N/A</v>
      </c>
      <c r="Y5844" s="171"/>
    </row>
    <row r="5845" customFormat="false" ht="12.75" hidden="false" customHeight="false" outlineLevel="0" collapsed="false">
      <c r="A5845" s="57" t="e">
        <f aca="false">INDEX(BucketTable,MATCH(B5845,SumMonths,0),1)</f>
        <v>#N/A</v>
      </c>
      <c r="K5845" s="57" t="e">
        <f aca="false">INDEX(lava,MATCH(B5845,SumMonths,0),2)</f>
        <v>#N/A</v>
      </c>
      <c r="Y5845" s="171"/>
    </row>
    <row r="5846" customFormat="false" ht="12.75" hidden="false" customHeight="false" outlineLevel="0" collapsed="false">
      <c r="A5846" s="57" t="e">
        <f aca="false">INDEX(BucketTable,MATCH(B5846,SumMonths,0),1)</f>
        <v>#N/A</v>
      </c>
      <c r="K5846" s="57" t="e">
        <f aca="false">INDEX(lava,MATCH(B5846,SumMonths,0),2)</f>
        <v>#N/A</v>
      </c>
      <c r="Y5846" s="171"/>
    </row>
    <row r="5847" customFormat="false" ht="12.75" hidden="false" customHeight="false" outlineLevel="0" collapsed="false">
      <c r="A5847" s="57" t="e">
        <f aca="false">INDEX(BucketTable,MATCH(B5847,SumMonths,0),1)</f>
        <v>#N/A</v>
      </c>
      <c r="K5847" s="57" t="e">
        <f aca="false">INDEX(lava,MATCH(B5847,SumMonths,0),2)</f>
        <v>#N/A</v>
      </c>
      <c r="Y5847" s="171"/>
    </row>
    <row r="5848" customFormat="false" ht="12.75" hidden="false" customHeight="false" outlineLevel="0" collapsed="false">
      <c r="A5848" s="57" t="e">
        <f aca="false">INDEX(BucketTable,MATCH(B5848,SumMonths,0),1)</f>
        <v>#N/A</v>
      </c>
      <c r="K5848" s="57" t="e">
        <f aca="false">INDEX(lava,MATCH(B5848,SumMonths,0),2)</f>
        <v>#N/A</v>
      </c>
      <c r="Y5848" s="171"/>
    </row>
    <row r="5849" customFormat="false" ht="12.75" hidden="false" customHeight="false" outlineLevel="0" collapsed="false">
      <c r="A5849" s="57" t="e">
        <f aca="false">INDEX(BucketTable,MATCH(B5849,SumMonths,0),1)</f>
        <v>#N/A</v>
      </c>
      <c r="K5849" s="57" t="e">
        <f aca="false">INDEX(lava,MATCH(B5849,SumMonths,0),2)</f>
        <v>#N/A</v>
      </c>
      <c r="Y5849" s="171"/>
    </row>
    <row r="5850" customFormat="false" ht="12.75" hidden="false" customHeight="false" outlineLevel="0" collapsed="false">
      <c r="A5850" s="57" t="e">
        <f aca="false">INDEX(BucketTable,MATCH(B5850,SumMonths,0),1)</f>
        <v>#N/A</v>
      </c>
      <c r="K5850" s="57" t="e">
        <f aca="false">INDEX(lava,MATCH(B5850,SumMonths,0),2)</f>
        <v>#N/A</v>
      </c>
      <c r="Y5850" s="171"/>
    </row>
    <row r="5851" customFormat="false" ht="12.75" hidden="false" customHeight="false" outlineLevel="0" collapsed="false">
      <c r="A5851" s="57" t="e">
        <f aca="false">INDEX(BucketTable,MATCH(B5851,SumMonths,0),1)</f>
        <v>#N/A</v>
      </c>
      <c r="K5851" s="57" t="e">
        <f aca="false">INDEX(lava,MATCH(B5851,SumMonths,0),2)</f>
        <v>#N/A</v>
      </c>
      <c r="Y5851" s="171"/>
    </row>
    <row r="5852" customFormat="false" ht="12.75" hidden="false" customHeight="false" outlineLevel="0" collapsed="false">
      <c r="A5852" s="57" t="e">
        <f aca="false">INDEX(BucketTable,MATCH(B5852,SumMonths,0),1)</f>
        <v>#N/A</v>
      </c>
      <c r="K5852" s="57" t="e">
        <f aca="false">INDEX(lava,MATCH(B5852,SumMonths,0),2)</f>
        <v>#N/A</v>
      </c>
      <c r="Y5852" s="171"/>
    </row>
    <row r="5853" customFormat="false" ht="12.75" hidden="false" customHeight="false" outlineLevel="0" collapsed="false">
      <c r="A5853" s="57" t="e">
        <f aca="false">INDEX(BucketTable,MATCH(B5853,SumMonths,0),1)</f>
        <v>#N/A</v>
      </c>
      <c r="K5853" s="57" t="e">
        <f aca="false">INDEX(lava,MATCH(B5853,SumMonths,0),2)</f>
        <v>#N/A</v>
      </c>
      <c r="Y5853" s="171"/>
    </row>
    <row r="5854" customFormat="false" ht="12.75" hidden="false" customHeight="false" outlineLevel="0" collapsed="false">
      <c r="A5854" s="57" t="e">
        <f aca="false">INDEX(BucketTable,MATCH(B5854,SumMonths,0),1)</f>
        <v>#N/A</v>
      </c>
      <c r="K5854" s="57" t="e">
        <f aca="false">INDEX(lava,MATCH(B5854,SumMonths,0),2)</f>
        <v>#N/A</v>
      </c>
      <c r="Y5854" s="171"/>
    </row>
    <row r="5855" customFormat="false" ht="12.75" hidden="false" customHeight="false" outlineLevel="0" collapsed="false">
      <c r="A5855" s="57" t="e">
        <f aca="false">INDEX(BucketTable,MATCH(B5855,SumMonths,0),1)</f>
        <v>#N/A</v>
      </c>
      <c r="K5855" s="57" t="e">
        <f aca="false">INDEX(lava,MATCH(B5855,SumMonths,0),2)</f>
        <v>#N/A</v>
      </c>
      <c r="Y5855" s="171"/>
    </row>
    <row r="5856" customFormat="false" ht="12.75" hidden="false" customHeight="false" outlineLevel="0" collapsed="false">
      <c r="A5856" s="57" t="e">
        <f aca="false">INDEX(BucketTable,MATCH(B5856,SumMonths,0),1)</f>
        <v>#N/A</v>
      </c>
      <c r="K5856" s="57" t="e">
        <f aca="false">INDEX(lava,MATCH(B5856,SumMonths,0),2)</f>
        <v>#N/A</v>
      </c>
      <c r="Y5856" s="171"/>
    </row>
    <row r="5857" customFormat="false" ht="12.75" hidden="false" customHeight="false" outlineLevel="0" collapsed="false">
      <c r="A5857" s="57" t="e">
        <f aca="false">INDEX(BucketTable,MATCH(B5857,SumMonths,0),1)</f>
        <v>#N/A</v>
      </c>
      <c r="K5857" s="57" t="e">
        <f aca="false">INDEX(lava,MATCH(B5857,SumMonths,0),2)</f>
        <v>#N/A</v>
      </c>
      <c r="Y5857" s="171"/>
    </row>
    <row r="5858" customFormat="false" ht="12.75" hidden="false" customHeight="false" outlineLevel="0" collapsed="false">
      <c r="A5858" s="57" t="e">
        <f aca="false">INDEX(BucketTable,MATCH(B5858,SumMonths,0),1)</f>
        <v>#N/A</v>
      </c>
      <c r="K5858" s="57" t="e">
        <f aca="false">INDEX(lava,MATCH(B5858,SumMonths,0),2)</f>
        <v>#N/A</v>
      </c>
      <c r="Y5858" s="171"/>
    </row>
    <row r="5859" customFormat="false" ht="12.75" hidden="false" customHeight="false" outlineLevel="0" collapsed="false">
      <c r="A5859" s="57" t="e">
        <f aca="false">INDEX(BucketTable,MATCH(B5859,SumMonths,0),1)</f>
        <v>#N/A</v>
      </c>
      <c r="K5859" s="57" t="e">
        <f aca="false">INDEX(lava,MATCH(B5859,SumMonths,0),2)</f>
        <v>#N/A</v>
      </c>
      <c r="Y5859" s="171"/>
    </row>
    <row r="5860" customFormat="false" ht="12.75" hidden="false" customHeight="false" outlineLevel="0" collapsed="false">
      <c r="A5860" s="57" t="e">
        <f aca="false">INDEX(BucketTable,MATCH(B5860,SumMonths,0),1)</f>
        <v>#N/A</v>
      </c>
      <c r="K5860" s="57" t="e">
        <f aca="false">INDEX(lava,MATCH(B5860,SumMonths,0),2)</f>
        <v>#N/A</v>
      </c>
      <c r="Y5860" s="171"/>
    </row>
    <row r="5861" customFormat="false" ht="12.75" hidden="false" customHeight="false" outlineLevel="0" collapsed="false">
      <c r="A5861" s="57" t="e">
        <f aca="false">INDEX(BucketTable,MATCH(B5861,SumMonths,0),1)</f>
        <v>#N/A</v>
      </c>
      <c r="K5861" s="57" t="e">
        <f aca="false">INDEX(lava,MATCH(B5861,SumMonths,0),2)</f>
        <v>#N/A</v>
      </c>
      <c r="Y5861" s="171"/>
    </row>
    <row r="5862" customFormat="false" ht="12.75" hidden="false" customHeight="false" outlineLevel="0" collapsed="false">
      <c r="A5862" s="57" t="e">
        <f aca="false">INDEX(BucketTable,MATCH(B5862,SumMonths,0),1)</f>
        <v>#N/A</v>
      </c>
      <c r="K5862" s="57" t="e">
        <f aca="false">INDEX(lava,MATCH(B5862,SumMonths,0),2)</f>
        <v>#N/A</v>
      </c>
      <c r="Y5862" s="171"/>
    </row>
    <row r="5863" customFormat="false" ht="12.75" hidden="false" customHeight="false" outlineLevel="0" collapsed="false">
      <c r="A5863" s="57" t="e">
        <f aca="false">INDEX(BucketTable,MATCH(B5863,SumMonths,0),1)</f>
        <v>#N/A</v>
      </c>
      <c r="K5863" s="57" t="e">
        <f aca="false">INDEX(lava,MATCH(B5863,SumMonths,0),2)</f>
        <v>#N/A</v>
      </c>
      <c r="Y5863" s="171"/>
    </row>
    <row r="5864" customFormat="false" ht="12.75" hidden="false" customHeight="false" outlineLevel="0" collapsed="false">
      <c r="A5864" s="57" t="e">
        <f aca="false">INDEX(BucketTable,MATCH(B5864,SumMonths,0),1)</f>
        <v>#N/A</v>
      </c>
      <c r="K5864" s="57" t="e">
        <f aca="false">INDEX(lava,MATCH(B5864,SumMonths,0),2)</f>
        <v>#N/A</v>
      </c>
      <c r="Y5864" s="171"/>
    </row>
    <row r="5865" customFormat="false" ht="12.75" hidden="false" customHeight="false" outlineLevel="0" collapsed="false">
      <c r="A5865" s="57" t="e">
        <f aca="false">INDEX(BucketTable,MATCH(B5865,SumMonths,0),1)</f>
        <v>#N/A</v>
      </c>
      <c r="K5865" s="57" t="e">
        <f aca="false">INDEX(lava,MATCH(B5865,SumMonths,0),2)</f>
        <v>#N/A</v>
      </c>
      <c r="Y5865" s="171"/>
    </row>
    <row r="5866" customFormat="false" ht="12.75" hidden="false" customHeight="false" outlineLevel="0" collapsed="false">
      <c r="A5866" s="57" t="e">
        <f aca="false">INDEX(BucketTable,MATCH(B5866,SumMonths,0),1)</f>
        <v>#N/A</v>
      </c>
      <c r="K5866" s="57" t="e">
        <f aca="false">INDEX(lava,MATCH(B5866,SumMonths,0),2)</f>
        <v>#N/A</v>
      </c>
      <c r="Y5866" s="171"/>
    </row>
    <row r="5867" customFormat="false" ht="12.75" hidden="false" customHeight="false" outlineLevel="0" collapsed="false">
      <c r="A5867" s="57" t="e">
        <f aca="false">INDEX(BucketTable,MATCH(B5867,SumMonths,0),1)</f>
        <v>#N/A</v>
      </c>
      <c r="K5867" s="57" t="e">
        <f aca="false">INDEX(lava,MATCH(B5867,SumMonths,0),2)</f>
        <v>#N/A</v>
      </c>
      <c r="Y5867" s="171"/>
    </row>
    <row r="5868" customFormat="false" ht="12.75" hidden="false" customHeight="false" outlineLevel="0" collapsed="false">
      <c r="A5868" s="57" t="e">
        <f aca="false">INDEX(BucketTable,MATCH(B5868,SumMonths,0),1)</f>
        <v>#N/A</v>
      </c>
      <c r="K5868" s="57" t="e">
        <f aca="false">INDEX(lava,MATCH(B5868,SumMonths,0),2)</f>
        <v>#N/A</v>
      </c>
      <c r="Y5868" s="171"/>
    </row>
    <row r="5869" customFormat="false" ht="12.75" hidden="false" customHeight="false" outlineLevel="0" collapsed="false">
      <c r="A5869" s="57" t="e">
        <f aca="false">INDEX(BucketTable,MATCH(B5869,SumMonths,0),1)</f>
        <v>#N/A</v>
      </c>
      <c r="K5869" s="57" t="e">
        <f aca="false">INDEX(lava,MATCH(B5869,SumMonths,0),2)</f>
        <v>#N/A</v>
      </c>
      <c r="Y5869" s="171"/>
    </row>
    <row r="5870" customFormat="false" ht="12.75" hidden="false" customHeight="false" outlineLevel="0" collapsed="false">
      <c r="A5870" s="57" t="e">
        <f aca="false">INDEX(BucketTable,MATCH(B5870,SumMonths,0),1)</f>
        <v>#N/A</v>
      </c>
      <c r="K5870" s="57" t="e">
        <f aca="false">INDEX(lava,MATCH(B5870,SumMonths,0),2)</f>
        <v>#N/A</v>
      </c>
      <c r="Y5870" s="171"/>
    </row>
    <row r="5871" customFormat="false" ht="12.75" hidden="false" customHeight="false" outlineLevel="0" collapsed="false">
      <c r="A5871" s="57" t="e">
        <f aca="false">INDEX(BucketTable,MATCH(B5871,SumMonths,0),1)</f>
        <v>#N/A</v>
      </c>
      <c r="K5871" s="57" t="e">
        <f aca="false">INDEX(lava,MATCH(B5871,SumMonths,0),2)</f>
        <v>#N/A</v>
      </c>
      <c r="Y5871" s="171"/>
    </row>
    <row r="5872" customFormat="false" ht="12.75" hidden="false" customHeight="false" outlineLevel="0" collapsed="false">
      <c r="A5872" s="57" t="e">
        <f aca="false">INDEX(BucketTable,MATCH(B5872,SumMonths,0),1)</f>
        <v>#N/A</v>
      </c>
      <c r="K5872" s="57" t="e">
        <f aca="false">INDEX(lava,MATCH(B5872,SumMonths,0),2)</f>
        <v>#N/A</v>
      </c>
      <c r="Y5872" s="171"/>
    </row>
    <row r="5873" customFormat="false" ht="12.75" hidden="false" customHeight="false" outlineLevel="0" collapsed="false">
      <c r="A5873" s="57" t="e">
        <f aca="false">INDEX(BucketTable,MATCH(B5873,SumMonths,0),1)</f>
        <v>#N/A</v>
      </c>
      <c r="K5873" s="57" t="e">
        <f aca="false">INDEX(lava,MATCH(B5873,SumMonths,0),2)</f>
        <v>#N/A</v>
      </c>
      <c r="Y5873" s="171"/>
    </row>
    <row r="5874" customFormat="false" ht="12.75" hidden="false" customHeight="false" outlineLevel="0" collapsed="false">
      <c r="A5874" s="57" t="e">
        <f aca="false">INDEX(BucketTable,MATCH(B5874,SumMonths,0),1)</f>
        <v>#N/A</v>
      </c>
      <c r="K5874" s="57" t="e">
        <f aca="false">INDEX(lava,MATCH(B5874,SumMonths,0),2)</f>
        <v>#N/A</v>
      </c>
      <c r="Y5874" s="171"/>
    </row>
    <row r="5875" customFormat="false" ht="12.75" hidden="false" customHeight="false" outlineLevel="0" collapsed="false">
      <c r="A5875" s="57" t="e">
        <f aca="false">INDEX(BucketTable,MATCH(B5875,SumMonths,0),1)</f>
        <v>#N/A</v>
      </c>
      <c r="K5875" s="57" t="e">
        <f aca="false">INDEX(lava,MATCH(B5875,SumMonths,0),2)</f>
        <v>#N/A</v>
      </c>
      <c r="Y5875" s="171"/>
    </row>
    <row r="5876" customFormat="false" ht="12.75" hidden="false" customHeight="false" outlineLevel="0" collapsed="false">
      <c r="A5876" s="57" t="e">
        <f aca="false">INDEX(BucketTable,MATCH(B5876,SumMonths,0),1)</f>
        <v>#N/A</v>
      </c>
      <c r="K5876" s="57" t="e">
        <f aca="false">INDEX(lava,MATCH(B5876,SumMonths,0),2)</f>
        <v>#N/A</v>
      </c>
      <c r="Y5876" s="171"/>
    </row>
    <row r="5877" customFormat="false" ht="12.75" hidden="false" customHeight="false" outlineLevel="0" collapsed="false">
      <c r="A5877" s="57" t="e">
        <f aca="false">INDEX(BucketTable,MATCH(B5877,SumMonths,0),1)</f>
        <v>#N/A</v>
      </c>
      <c r="K5877" s="57" t="e">
        <f aca="false">INDEX(lava,MATCH(B5877,SumMonths,0),2)</f>
        <v>#N/A</v>
      </c>
      <c r="Y5877" s="171"/>
    </row>
    <row r="5878" customFormat="false" ht="12.75" hidden="false" customHeight="false" outlineLevel="0" collapsed="false">
      <c r="A5878" s="57" t="e">
        <f aca="false">INDEX(BucketTable,MATCH(B5878,SumMonths,0),1)</f>
        <v>#N/A</v>
      </c>
      <c r="K5878" s="57" t="e">
        <f aca="false">INDEX(lava,MATCH(B5878,SumMonths,0),2)</f>
        <v>#N/A</v>
      </c>
      <c r="Y5878" s="171"/>
    </row>
    <row r="5879" customFormat="false" ht="12.75" hidden="false" customHeight="false" outlineLevel="0" collapsed="false">
      <c r="A5879" s="57" t="e">
        <f aca="false">INDEX(BucketTable,MATCH(B5879,SumMonths,0),1)</f>
        <v>#N/A</v>
      </c>
      <c r="K5879" s="57" t="e">
        <f aca="false">INDEX(lava,MATCH(B5879,SumMonths,0),2)</f>
        <v>#N/A</v>
      </c>
      <c r="Y5879" s="171"/>
    </row>
    <row r="5880" customFormat="false" ht="12.75" hidden="false" customHeight="false" outlineLevel="0" collapsed="false">
      <c r="A5880" s="57" t="e">
        <f aca="false">INDEX(BucketTable,MATCH(B5880,SumMonths,0),1)</f>
        <v>#N/A</v>
      </c>
      <c r="K5880" s="57" t="e">
        <f aca="false">INDEX(lava,MATCH(B5880,SumMonths,0),2)</f>
        <v>#N/A</v>
      </c>
      <c r="Y5880" s="171"/>
    </row>
    <row r="5881" customFormat="false" ht="12.75" hidden="false" customHeight="false" outlineLevel="0" collapsed="false">
      <c r="A5881" s="57" t="e">
        <f aca="false">INDEX(BucketTable,MATCH(B5881,SumMonths,0),1)</f>
        <v>#N/A</v>
      </c>
      <c r="K5881" s="57" t="e">
        <f aca="false">INDEX(lava,MATCH(B5881,SumMonths,0),2)</f>
        <v>#N/A</v>
      </c>
      <c r="Y5881" s="171"/>
    </row>
    <row r="5882" customFormat="false" ht="12.75" hidden="false" customHeight="false" outlineLevel="0" collapsed="false">
      <c r="A5882" s="57" t="e">
        <f aca="false">INDEX(BucketTable,MATCH(B5882,SumMonths,0),1)</f>
        <v>#N/A</v>
      </c>
      <c r="K5882" s="57" t="e">
        <f aca="false">INDEX(lava,MATCH(B5882,SumMonths,0),2)</f>
        <v>#N/A</v>
      </c>
      <c r="Y5882" s="171"/>
    </row>
    <row r="5883" customFormat="false" ht="12.75" hidden="false" customHeight="false" outlineLevel="0" collapsed="false">
      <c r="A5883" s="57" t="e">
        <f aca="false">INDEX(BucketTable,MATCH(B5883,SumMonths,0),1)</f>
        <v>#N/A</v>
      </c>
      <c r="K5883" s="57" t="e">
        <f aca="false">INDEX(lava,MATCH(B5883,SumMonths,0),2)</f>
        <v>#N/A</v>
      </c>
      <c r="Y5883" s="171"/>
    </row>
    <row r="5884" customFormat="false" ht="12.75" hidden="false" customHeight="false" outlineLevel="0" collapsed="false">
      <c r="A5884" s="57" t="e">
        <f aca="false">INDEX(BucketTable,MATCH(B5884,SumMonths,0),1)</f>
        <v>#N/A</v>
      </c>
      <c r="K5884" s="57" t="e">
        <f aca="false">INDEX(lava,MATCH(B5884,SumMonths,0),2)</f>
        <v>#N/A</v>
      </c>
      <c r="Y5884" s="171"/>
    </row>
    <row r="5885" customFormat="false" ht="12.75" hidden="false" customHeight="false" outlineLevel="0" collapsed="false">
      <c r="A5885" s="57" t="e">
        <f aca="false">INDEX(BucketTable,MATCH(B5885,SumMonths,0),1)</f>
        <v>#N/A</v>
      </c>
      <c r="K5885" s="57" t="e">
        <f aca="false">INDEX(lava,MATCH(B5885,SumMonths,0),2)</f>
        <v>#N/A</v>
      </c>
      <c r="Y5885" s="171"/>
    </row>
    <row r="5886" customFormat="false" ht="12.75" hidden="false" customHeight="false" outlineLevel="0" collapsed="false">
      <c r="A5886" s="57" t="e">
        <f aca="false">INDEX(BucketTable,MATCH(B5886,SumMonths,0),1)</f>
        <v>#N/A</v>
      </c>
      <c r="K5886" s="57" t="e">
        <f aca="false">INDEX(lava,MATCH(B5886,SumMonths,0),2)</f>
        <v>#N/A</v>
      </c>
      <c r="Y5886" s="171"/>
    </row>
    <row r="5887" customFormat="false" ht="12.75" hidden="false" customHeight="false" outlineLevel="0" collapsed="false">
      <c r="A5887" s="57" t="e">
        <f aca="false">INDEX(BucketTable,MATCH(B5887,SumMonths,0),1)</f>
        <v>#N/A</v>
      </c>
      <c r="K5887" s="57" t="e">
        <f aca="false">INDEX(lava,MATCH(B5887,SumMonths,0),2)</f>
        <v>#N/A</v>
      </c>
      <c r="Y5887" s="171"/>
    </row>
    <row r="5888" customFormat="false" ht="12.75" hidden="false" customHeight="false" outlineLevel="0" collapsed="false">
      <c r="A5888" s="57" t="e">
        <f aca="false">INDEX(BucketTable,MATCH(B5888,SumMonths,0),1)</f>
        <v>#N/A</v>
      </c>
      <c r="K5888" s="57" t="e">
        <f aca="false">INDEX(lava,MATCH(B5888,SumMonths,0),2)</f>
        <v>#N/A</v>
      </c>
      <c r="Y5888" s="171"/>
    </row>
    <row r="5889" customFormat="false" ht="12.75" hidden="false" customHeight="false" outlineLevel="0" collapsed="false">
      <c r="A5889" s="57" t="e">
        <f aca="false">INDEX(BucketTable,MATCH(B5889,SumMonths,0),1)</f>
        <v>#N/A</v>
      </c>
      <c r="K5889" s="57" t="e">
        <f aca="false">INDEX(lava,MATCH(B5889,SumMonths,0),2)</f>
        <v>#N/A</v>
      </c>
      <c r="Y5889" s="171"/>
    </row>
    <row r="5890" customFormat="false" ht="12.75" hidden="false" customHeight="false" outlineLevel="0" collapsed="false">
      <c r="A5890" s="57" t="e">
        <f aca="false">INDEX(BucketTable,MATCH(B5890,SumMonths,0),1)</f>
        <v>#N/A</v>
      </c>
      <c r="K5890" s="57" t="e">
        <f aca="false">INDEX(lava,MATCH(B5890,SumMonths,0),2)</f>
        <v>#N/A</v>
      </c>
      <c r="Y5890" s="171"/>
    </row>
    <row r="5891" customFormat="false" ht="12.75" hidden="false" customHeight="false" outlineLevel="0" collapsed="false">
      <c r="A5891" s="57" t="e">
        <f aca="false">INDEX(BucketTable,MATCH(B5891,SumMonths,0),1)</f>
        <v>#N/A</v>
      </c>
      <c r="K5891" s="57" t="e">
        <f aca="false">INDEX(lava,MATCH(B5891,SumMonths,0),2)</f>
        <v>#N/A</v>
      </c>
      <c r="Y5891" s="171"/>
    </row>
    <row r="5892" customFormat="false" ht="12.75" hidden="false" customHeight="false" outlineLevel="0" collapsed="false">
      <c r="A5892" s="57" t="e">
        <f aca="false">INDEX(BucketTable,MATCH(B5892,SumMonths,0),1)</f>
        <v>#N/A</v>
      </c>
      <c r="K5892" s="57" t="e">
        <f aca="false">INDEX(lava,MATCH(B5892,SumMonths,0),2)</f>
        <v>#N/A</v>
      </c>
      <c r="Y5892" s="171"/>
    </row>
    <row r="5893" customFormat="false" ht="12.75" hidden="false" customHeight="false" outlineLevel="0" collapsed="false">
      <c r="A5893" s="57" t="e">
        <f aca="false">INDEX(BucketTable,MATCH(B5893,SumMonths,0),1)</f>
        <v>#N/A</v>
      </c>
      <c r="K5893" s="57" t="e">
        <f aca="false">INDEX(lava,MATCH(B5893,SumMonths,0),2)</f>
        <v>#N/A</v>
      </c>
      <c r="Y5893" s="171"/>
    </row>
    <row r="5894" customFormat="false" ht="12.75" hidden="false" customHeight="false" outlineLevel="0" collapsed="false">
      <c r="A5894" s="57" t="e">
        <f aca="false">INDEX(BucketTable,MATCH(B5894,SumMonths,0),1)</f>
        <v>#N/A</v>
      </c>
      <c r="K5894" s="57" t="e">
        <f aca="false">INDEX(lava,MATCH(B5894,SumMonths,0),2)</f>
        <v>#N/A</v>
      </c>
      <c r="Y5894" s="171"/>
    </row>
    <row r="5895" customFormat="false" ht="12.75" hidden="false" customHeight="false" outlineLevel="0" collapsed="false">
      <c r="A5895" s="57" t="e">
        <f aca="false">INDEX(BucketTable,MATCH(B5895,SumMonths,0),1)</f>
        <v>#N/A</v>
      </c>
      <c r="K5895" s="57" t="e">
        <f aca="false">INDEX(lava,MATCH(B5895,SumMonths,0),2)</f>
        <v>#N/A</v>
      </c>
      <c r="Y5895" s="171"/>
    </row>
    <row r="5896" customFormat="false" ht="12.75" hidden="false" customHeight="false" outlineLevel="0" collapsed="false">
      <c r="A5896" s="57" t="e">
        <f aca="false">INDEX(BucketTable,MATCH(B5896,SumMonths,0),1)</f>
        <v>#N/A</v>
      </c>
      <c r="K5896" s="57" t="e">
        <f aca="false">INDEX(lava,MATCH(B5896,SumMonths,0),2)</f>
        <v>#N/A</v>
      </c>
      <c r="Y5896" s="171"/>
    </row>
    <row r="5897" customFormat="false" ht="12.75" hidden="false" customHeight="false" outlineLevel="0" collapsed="false">
      <c r="A5897" s="57" t="e">
        <f aca="false">INDEX(BucketTable,MATCH(B5897,SumMonths,0),1)</f>
        <v>#N/A</v>
      </c>
      <c r="K5897" s="57" t="e">
        <f aca="false">INDEX(lava,MATCH(B5897,SumMonths,0),2)</f>
        <v>#N/A</v>
      </c>
      <c r="Y5897" s="171"/>
    </row>
    <row r="5898" customFormat="false" ht="12.75" hidden="false" customHeight="false" outlineLevel="0" collapsed="false">
      <c r="A5898" s="57" t="e">
        <f aca="false">INDEX(BucketTable,MATCH(B5898,SumMonths,0),1)</f>
        <v>#N/A</v>
      </c>
      <c r="K5898" s="57" t="e">
        <f aca="false">INDEX(lava,MATCH(B5898,SumMonths,0),2)</f>
        <v>#N/A</v>
      </c>
      <c r="Y5898" s="171"/>
    </row>
    <row r="5899" customFormat="false" ht="12.75" hidden="false" customHeight="false" outlineLevel="0" collapsed="false">
      <c r="A5899" s="57" t="e">
        <f aca="false">INDEX(BucketTable,MATCH(B5899,SumMonths,0),1)</f>
        <v>#N/A</v>
      </c>
      <c r="K5899" s="57" t="e">
        <f aca="false">INDEX(lava,MATCH(B5899,SumMonths,0),2)</f>
        <v>#N/A</v>
      </c>
      <c r="Y5899" s="171"/>
    </row>
    <row r="5900" customFormat="false" ht="12.75" hidden="false" customHeight="false" outlineLevel="0" collapsed="false">
      <c r="A5900" s="57" t="e">
        <f aca="false">INDEX(BucketTable,MATCH(B5900,SumMonths,0),1)</f>
        <v>#N/A</v>
      </c>
      <c r="K5900" s="57" t="e">
        <f aca="false">INDEX(lava,MATCH(B5900,SumMonths,0),2)</f>
        <v>#N/A</v>
      </c>
      <c r="Y5900" s="171"/>
    </row>
    <row r="5901" customFormat="false" ht="12.75" hidden="false" customHeight="false" outlineLevel="0" collapsed="false">
      <c r="A5901" s="57" t="e">
        <f aca="false">INDEX(BucketTable,MATCH(B5901,SumMonths,0),1)</f>
        <v>#N/A</v>
      </c>
      <c r="K5901" s="57" t="e">
        <f aca="false">INDEX(lava,MATCH(B5901,SumMonths,0),2)</f>
        <v>#N/A</v>
      </c>
      <c r="Y5901" s="171"/>
    </row>
    <row r="5902" customFormat="false" ht="12.75" hidden="false" customHeight="false" outlineLevel="0" collapsed="false">
      <c r="A5902" s="57" t="e">
        <f aca="false">INDEX(BucketTable,MATCH(B5902,SumMonths,0),1)</f>
        <v>#N/A</v>
      </c>
      <c r="K5902" s="57" t="e">
        <f aca="false">INDEX(lava,MATCH(B5902,SumMonths,0),2)</f>
        <v>#N/A</v>
      </c>
      <c r="Y5902" s="171"/>
    </row>
    <row r="5903" customFormat="false" ht="12.75" hidden="false" customHeight="false" outlineLevel="0" collapsed="false">
      <c r="A5903" s="57" t="e">
        <f aca="false">INDEX(BucketTable,MATCH(B5903,SumMonths,0),1)</f>
        <v>#N/A</v>
      </c>
      <c r="K5903" s="57" t="e">
        <f aca="false">INDEX(lava,MATCH(B5903,SumMonths,0),2)</f>
        <v>#N/A</v>
      </c>
      <c r="Y5903" s="171"/>
    </row>
    <row r="5904" customFormat="false" ht="12.75" hidden="false" customHeight="false" outlineLevel="0" collapsed="false">
      <c r="A5904" s="57" t="e">
        <f aca="false">INDEX(BucketTable,MATCH(B5904,SumMonths,0),1)</f>
        <v>#N/A</v>
      </c>
      <c r="K5904" s="57" t="e">
        <f aca="false">INDEX(lava,MATCH(B5904,SumMonths,0),2)</f>
        <v>#N/A</v>
      </c>
      <c r="Y5904" s="171"/>
    </row>
    <row r="5905" customFormat="false" ht="12.75" hidden="false" customHeight="false" outlineLevel="0" collapsed="false">
      <c r="A5905" s="57" t="e">
        <f aca="false">INDEX(BucketTable,MATCH(B5905,SumMonths,0),1)</f>
        <v>#N/A</v>
      </c>
      <c r="K5905" s="57" t="e">
        <f aca="false">INDEX(lava,MATCH(B5905,SumMonths,0),2)</f>
        <v>#N/A</v>
      </c>
      <c r="Y5905" s="171"/>
    </row>
    <row r="5906" customFormat="false" ht="12.75" hidden="false" customHeight="false" outlineLevel="0" collapsed="false">
      <c r="A5906" s="57" t="e">
        <f aca="false">INDEX(BucketTable,MATCH(B5906,SumMonths,0),1)</f>
        <v>#N/A</v>
      </c>
      <c r="K5906" s="57" t="e">
        <f aca="false">INDEX(lava,MATCH(B5906,SumMonths,0),2)</f>
        <v>#N/A</v>
      </c>
      <c r="Y5906" s="171"/>
    </row>
    <row r="5907" customFormat="false" ht="12.75" hidden="false" customHeight="false" outlineLevel="0" collapsed="false">
      <c r="A5907" s="57" t="e">
        <f aca="false">INDEX(BucketTable,MATCH(B5907,SumMonths,0),1)</f>
        <v>#N/A</v>
      </c>
      <c r="K5907" s="57" t="e">
        <f aca="false">INDEX(lava,MATCH(B5907,SumMonths,0),2)</f>
        <v>#N/A</v>
      </c>
      <c r="Y5907" s="171"/>
    </row>
    <row r="5908" customFormat="false" ht="12.75" hidden="false" customHeight="false" outlineLevel="0" collapsed="false">
      <c r="A5908" s="57" t="e">
        <f aca="false">INDEX(BucketTable,MATCH(B5908,SumMonths,0),1)</f>
        <v>#N/A</v>
      </c>
      <c r="K5908" s="57" t="e">
        <f aca="false">INDEX(lava,MATCH(B5908,SumMonths,0),2)</f>
        <v>#N/A</v>
      </c>
      <c r="Y5908" s="171"/>
    </row>
    <row r="5909" customFormat="false" ht="12.75" hidden="false" customHeight="false" outlineLevel="0" collapsed="false">
      <c r="A5909" s="57" t="e">
        <f aca="false">INDEX(BucketTable,MATCH(B5909,SumMonths,0),1)</f>
        <v>#N/A</v>
      </c>
      <c r="K5909" s="57" t="e">
        <f aca="false">INDEX(lava,MATCH(B5909,SumMonths,0),2)</f>
        <v>#N/A</v>
      </c>
      <c r="Y5909" s="171"/>
    </row>
    <row r="5910" customFormat="false" ht="12.75" hidden="false" customHeight="false" outlineLevel="0" collapsed="false">
      <c r="A5910" s="57" t="e">
        <f aca="false">INDEX(BucketTable,MATCH(B5910,SumMonths,0),1)</f>
        <v>#N/A</v>
      </c>
      <c r="K5910" s="57" t="e">
        <f aca="false">INDEX(lava,MATCH(B5910,SumMonths,0),2)</f>
        <v>#N/A</v>
      </c>
      <c r="Y5910" s="171"/>
    </row>
    <row r="5911" customFormat="false" ht="12.75" hidden="false" customHeight="false" outlineLevel="0" collapsed="false">
      <c r="A5911" s="57" t="e">
        <f aca="false">INDEX(BucketTable,MATCH(B5911,SumMonths,0),1)</f>
        <v>#N/A</v>
      </c>
      <c r="K5911" s="57" t="e">
        <f aca="false">INDEX(lava,MATCH(B5911,SumMonths,0),2)</f>
        <v>#N/A</v>
      </c>
      <c r="Y5911" s="171"/>
    </row>
    <row r="5912" customFormat="false" ht="12.75" hidden="false" customHeight="false" outlineLevel="0" collapsed="false">
      <c r="A5912" s="57" t="e">
        <f aca="false">INDEX(BucketTable,MATCH(B5912,SumMonths,0),1)</f>
        <v>#N/A</v>
      </c>
      <c r="K5912" s="57" t="e">
        <f aca="false">INDEX(lava,MATCH(B5912,SumMonths,0),2)</f>
        <v>#N/A</v>
      </c>
      <c r="Y5912" s="171"/>
    </row>
    <row r="5913" customFormat="false" ht="12.75" hidden="false" customHeight="false" outlineLevel="0" collapsed="false">
      <c r="A5913" s="57" t="e">
        <f aca="false">INDEX(BucketTable,MATCH(B5913,SumMonths,0),1)</f>
        <v>#N/A</v>
      </c>
      <c r="K5913" s="57" t="e">
        <f aca="false">INDEX(lava,MATCH(B5913,SumMonths,0),2)</f>
        <v>#N/A</v>
      </c>
      <c r="Y5913" s="171"/>
    </row>
    <row r="5914" customFormat="false" ht="12.75" hidden="false" customHeight="false" outlineLevel="0" collapsed="false">
      <c r="A5914" s="57" t="e">
        <f aca="false">INDEX(BucketTable,MATCH(B5914,SumMonths,0),1)</f>
        <v>#N/A</v>
      </c>
      <c r="K5914" s="57" t="e">
        <f aca="false">INDEX(lava,MATCH(B5914,SumMonths,0),2)</f>
        <v>#N/A</v>
      </c>
      <c r="Y5914" s="171"/>
    </row>
    <row r="5915" customFormat="false" ht="12.75" hidden="false" customHeight="false" outlineLevel="0" collapsed="false">
      <c r="A5915" s="57" t="e">
        <f aca="false">INDEX(BucketTable,MATCH(B5915,SumMonths,0),1)</f>
        <v>#N/A</v>
      </c>
      <c r="K5915" s="57" t="e">
        <f aca="false">INDEX(lava,MATCH(B5915,SumMonths,0),2)</f>
        <v>#N/A</v>
      </c>
      <c r="Y5915" s="171"/>
    </row>
    <row r="5916" customFormat="false" ht="12.75" hidden="false" customHeight="false" outlineLevel="0" collapsed="false">
      <c r="A5916" s="57" t="e">
        <f aca="false">INDEX(BucketTable,MATCH(B5916,SumMonths,0),1)</f>
        <v>#N/A</v>
      </c>
      <c r="K5916" s="57" t="e">
        <f aca="false">INDEX(lava,MATCH(B5916,SumMonths,0),2)</f>
        <v>#N/A</v>
      </c>
      <c r="Y5916" s="171"/>
    </row>
    <row r="5917" customFormat="false" ht="12.75" hidden="false" customHeight="false" outlineLevel="0" collapsed="false">
      <c r="A5917" s="57" t="e">
        <f aca="false">INDEX(BucketTable,MATCH(B5917,SumMonths,0),1)</f>
        <v>#N/A</v>
      </c>
      <c r="K5917" s="57" t="e">
        <f aca="false">INDEX(lava,MATCH(B5917,SumMonths,0),2)</f>
        <v>#N/A</v>
      </c>
      <c r="Y5917" s="171"/>
    </row>
    <row r="5918" customFormat="false" ht="12.75" hidden="false" customHeight="false" outlineLevel="0" collapsed="false">
      <c r="A5918" s="57" t="e">
        <f aca="false">INDEX(BucketTable,MATCH(B5918,SumMonths,0),1)</f>
        <v>#N/A</v>
      </c>
      <c r="K5918" s="57" t="e">
        <f aca="false">INDEX(lava,MATCH(B5918,SumMonths,0),2)</f>
        <v>#N/A</v>
      </c>
      <c r="Y5918" s="171"/>
    </row>
    <row r="5919" customFormat="false" ht="12.75" hidden="false" customHeight="false" outlineLevel="0" collapsed="false">
      <c r="A5919" s="57" t="e">
        <f aca="false">INDEX(BucketTable,MATCH(B5919,SumMonths,0),1)</f>
        <v>#N/A</v>
      </c>
      <c r="K5919" s="57" t="e">
        <f aca="false">INDEX(lava,MATCH(B5919,SumMonths,0),2)</f>
        <v>#N/A</v>
      </c>
      <c r="Y5919" s="171"/>
    </row>
    <row r="5920" customFormat="false" ht="12.75" hidden="false" customHeight="false" outlineLevel="0" collapsed="false">
      <c r="A5920" s="57" t="e">
        <f aca="false">INDEX(BucketTable,MATCH(B5920,SumMonths,0),1)</f>
        <v>#N/A</v>
      </c>
      <c r="K5920" s="57" t="e">
        <f aca="false">INDEX(lava,MATCH(B5920,SumMonths,0),2)</f>
        <v>#N/A</v>
      </c>
      <c r="Y5920" s="171"/>
    </row>
    <row r="5921" customFormat="false" ht="12.75" hidden="false" customHeight="false" outlineLevel="0" collapsed="false">
      <c r="A5921" s="57" t="e">
        <f aca="false">INDEX(BucketTable,MATCH(B5921,SumMonths,0),1)</f>
        <v>#N/A</v>
      </c>
      <c r="K5921" s="57" t="e">
        <f aca="false">INDEX(lava,MATCH(B5921,SumMonths,0),2)</f>
        <v>#N/A</v>
      </c>
      <c r="Y5921" s="171"/>
    </row>
    <row r="5922" customFormat="false" ht="12.75" hidden="false" customHeight="false" outlineLevel="0" collapsed="false">
      <c r="A5922" s="57" t="e">
        <f aca="false">INDEX(BucketTable,MATCH(B5922,SumMonths,0),1)</f>
        <v>#N/A</v>
      </c>
      <c r="K5922" s="57" t="e">
        <f aca="false">INDEX(lava,MATCH(B5922,SumMonths,0),2)</f>
        <v>#N/A</v>
      </c>
      <c r="Y5922" s="171"/>
    </row>
    <row r="5923" customFormat="false" ht="12.75" hidden="false" customHeight="false" outlineLevel="0" collapsed="false">
      <c r="A5923" s="57" t="e">
        <f aca="false">INDEX(BucketTable,MATCH(B5923,SumMonths,0),1)</f>
        <v>#N/A</v>
      </c>
      <c r="K5923" s="57" t="e">
        <f aca="false">INDEX(lava,MATCH(B5923,SumMonths,0),2)</f>
        <v>#N/A</v>
      </c>
      <c r="Y5923" s="171"/>
    </row>
    <row r="5924" customFormat="false" ht="12.75" hidden="false" customHeight="false" outlineLevel="0" collapsed="false">
      <c r="A5924" s="57" t="e">
        <f aca="false">INDEX(BucketTable,MATCH(B5924,SumMonths,0),1)</f>
        <v>#N/A</v>
      </c>
      <c r="K5924" s="57" t="e">
        <f aca="false">INDEX(lava,MATCH(B5924,SumMonths,0),2)</f>
        <v>#N/A</v>
      </c>
      <c r="Y5924" s="171"/>
    </row>
    <row r="5925" customFormat="false" ht="12.75" hidden="false" customHeight="false" outlineLevel="0" collapsed="false">
      <c r="A5925" s="57" t="e">
        <f aca="false">INDEX(BucketTable,MATCH(B5925,SumMonths,0),1)</f>
        <v>#N/A</v>
      </c>
      <c r="K5925" s="57" t="e">
        <f aca="false">INDEX(lava,MATCH(B5925,SumMonths,0),2)</f>
        <v>#N/A</v>
      </c>
      <c r="Y5925" s="171"/>
    </row>
    <row r="5926" customFormat="false" ht="12.75" hidden="false" customHeight="false" outlineLevel="0" collapsed="false">
      <c r="A5926" s="57" t="e">
        <f aca="false">INDEX(BucketTable,MATCH(B5926,SumMonths,0),1)</f>
        <v>#N/A</v>
      </c>
      <c r="K5926" s="57" t="e">
        <f aca="false">INDEX(lava,MATCH(B5926,SumMonths,0),2)</f>
        <v>#N/A</v>
      </c>
      <c r="Y5926" s="171"/>
    </row>
    <row r="5927" customFormat="false" ht="12.75" hidden="false" customHeight="false" outlineLevel="0" collapsed="false">
      <c r="A5927" s="57" t="e">
        <f aca="false">INDEX(BucketTable,MATCH(B5927,SumMonths,0),1)</f>
        <v>#N/A</v>
      </c>
      <c r="K5927" s="57" t="e">
        <f aca="false">INDEX(lava,MATCH(B5927,SumMonths,0),2)</f>
        <v>#N/A</v>
      </c>
      <c r="Y5927" s="171"/>
    </row>
    <row r="5928" customFormat="false" ht="12.75" hidden="false" customHeight="false" outlineLevel="0" collapsed="false">
      <c r="A5928" s="57" t="e">
        <f aca="false">INDEX(BucketTable,MATCH(B5928,SumMonths,0),1)</f>
        <v>#N/A</v>
      </c>
      <c r="K5928" s="57" t="e">
        <f aca="false">INDEX(lava,MATCH(B5928,SumMonths,0),2)</f>
        <v>#N/A</v>
      </c>
      <c r="Y5928" s="171"/>
    </row>
    <row r="5929" customFormat="false" ht="12.75" hidden="false" customHeight="false" outlineLevel="0" collapsed="false">
      <c r="A5929" s="57" t="e">
        <f aca="false">INDEX(BucketTable,MATCH(B5929,SumMonths,0),1)</f>
        <v>#N/A</v>
      </c>
      <c r="K5929" s="57" t="e">
        <f aca="false">INDEX(lava,MATCH(B5929,SumMonths,0),2)</f>
        <v>#N/A</v>
      </c>
      <c r="Y5929" s="171"/>
    </row>
    <row r="5930" customFormat="false" ht="12.75" hidden="false" customHeight="false" outlineLevel="0" collapsed="false">
      <c r="A5930" s="57" t="e">
        <f aca="false">INDEX(BucketTable,MATCH(B5930,SumMonths,0),1)</f>
        <v>#N/A</v>
      </c>
      <c r="K5930" s="57" t="e">
        <f aca="false">INDEX(lava,MATCH(B5930,SumMonths,0),2)</f>
        <v>#N/A</v>
      </c>
      <c r="Y5930" s="171"/>
    </row>
    <row r="5931" customFormat="false" ht="12.75" hidden="false" customHeight="false" outlineLevel="0" collapsed="false">
      <c r="A5931" s="57" t="e">
        <f aca="false">INDEX(BucketTable,MATCH(B5931,SumMonths,0),1)</f>
        <v>#N/A</v>
      </c>
      <c r="K5931" s="57" t="e">
        <f aca="false">INDEX(lava,MATCH(B5931,SumMonths,0),2)</f>
        <v>#N/A</v>
      </c>
      <c r="Y5931" s="171"/>
    </row>
    <row r="5932" customFormat="false" ht="12.75" hidden="false" customHeight="false" outlineLevel="0" collapsed="false">
      <c r="A5932" s="57" t="e">
        <f aca="false">INDEX(BucketTable,MATCH(B5932,SumMonths,0),1)</f>
        <v>#N/A</v>
      </c>
      <c r="K5932" s="57" t="e">
        <f aca="false">INDEX(lava,MATCH(B5932,SumMonths,0),2)</f>
        <v>#N/A</v>
      </c>
      <c r="Y5932" s="171"/>
    </row>
    <row r="5933" customFormat="false" ht="12.75" hidden="false" customHeight="false" outlineLevel="0" collapsed="false">
      <c r="A5933" s="57" t="e">
        <f aca="false">INDEX(BucketTable,MATCH(B5933,SumMonths,0),1)</f>
        <v>#N/A</v>
      </c>
      <c r="K5933" s="57" t="e">
        <f aca="false">INDEX(lava,MATCH(B5933,SumMonths,0),2)</f>
        <v>#N/A</v>
      </c>
      <c r="Y5933" s="171"/>
    </row>
    <row r="5934" customFormat="false" ht="12.75" hidden="false" customHeight="false" outlineLevel="0" collapsed="false">
      <c r="A5934" s="57" t="e">
        <f aca="false">INDEX(BucketTable,MATCH(B5934,SumMonths,0),1)</f>
        <v>#N/A</v>
      </c>
      <c r="K5934" s="57" t="e">
        <f aca="false">INDEX(lava,MATCH(B5934,SumMonths,0),2)</f>
        <v>#N/A</v>
      </c>
      <c r="Y5934" s="171"/>
    </row>
    <row r="5935" customFormat="false" ht="12.75" hidden="false" customHeight="false" outlineLevel="0" collapsed="false">
      <c r="A5935" s="57" t="e">
        <f aca="false">INDEX(BucketTable,MATCH(B5935,SumMonths,0),1)</f>
        <v>#N/A</v>
      </c>
      <c r="K5935" s="57" t="e">
        <f aca="false">INDEX(lava,MATCH(B5935,SumMonths,0),2)</f>
        <v>#N/A</v>
      </c>
      <c r="Y5935" s="171"/>
    </row>
    <row r="5936" customFormat="false" ht="12.75" hidden="false" customHeight="false" outlineLevel="0" collapsed="false">
      <c r="A5936" s="57" t="e">
        <f aca="false">INDEX(BucketTable,MATCH(B5936,SumMonths,0),1)</f>
        <v>#N/A</v>
      </c>
      <c r="K5936" s="57" t="e">
        <f aca="false">INDEX(lava,MATCH(B5936,SumMonths,0),2)</f>
        <v>#N/A</v>
      </c>
      <c r="Y5936" s="171"/>
    </row>
    <row r="5937" customFormat="false" ht="12.75" hidden="false" customHeight="false" outlineLevel="0" collapsed="false">
      <c r="A5937" s="57" t="e">
        <f aca="false">INDEX(BucketTable,MATCH(B5937,SumMonths,0),1)</f>
        <v>#N/A</v>
      </c>
      <c r="K5937" s="57" t="e">
        <f aca="false">INDEX(lava,MATCH(B5937,SumMonths,0),2)</f>
        <v>#N/A</v>
      </c>
      <c r="Y5937" s="171"/>
    </row>
    <row r="5938" customFormat="false" ht="12.75" hidden="false" customHeight="false" outlineLevel="0" collapsed="false">
      <c r="A5938" s="57" t="e">
        <f aca="false">INDEX(BucketTable,MATCH(B5938,SumMonths,0),1)</f>
        <v>#N/A</v>
      </c>
      <c r="K5938" s="57" t="e">
        <f aca="false">INDEX(lava,MATCH(B5938,SumMonths,0),2)</f>
        <v>#N/A</v>
      </c>
      <c r="Y5938" s="171"/>
    </row>
    <row r="5939" customFormat="false" ht="12.75" hidden="false" customHeight="false" outlineLevel="0" collapsed="false">
      <c r="A5939" s="57" t="e">
        <f aca="false">INDEX(BucketTable,MATCH(B5939,SumMonths,0),1)</f>
        <v>#N/A</v>
      </c>
      <c r="K5939" s="57" t="e">
        <f aca="false">INDEX(lava,MATCH(B5939,SumMonths,0),2)</f>
        <v>#N/A</v>
      </c>
      <c r="Y5939" s="171"/>
    </row>
    <row r="5940" customFormat="false" ht="12.75" hidden="false" customHeight="false" outlineLevel="0" collapsed="false">
      <c r="A5940" s="57" t="e">
        <f aca="false">INDEX(BucketTable,MATCH(B5940,SumMonths,0),1)</f>
        <v>#N/A</v>
      </c>
      <c r="K5940" s="57" t="e">
        <f aca="false">INDEX(lava,MATCH(B5940,SumMonths,0),2)</f>
        <v>#N/A</v>
      </c>
      <c r="Y5940" s="171"/>
    </row>
    <row r="5941" customFormat="false" ht="12.75" hidden="false" customHeight="false" outlineLevel="0" collapsed="false">
      <c r="A5941" s="57" t="e">
        <f aca="false">INDEX(BucketTable,MATCH(B5941,SumMonths,0),1)</f>
        <v>#N/A</v>
      </c>
      <c r="K5941" s="57" t="e">
        <f aca="false">INDEX(lava,MATCH(B5941,SumMonths,0),2)</f>
        <v>#N/A</v>
      </c>
      <c r="Y5941" s="171"/>
    </row>
    <row r="5942" customFormat="false" ht="12.75" hidden="false" customHeight="false" outlineLevel="0" collapsed="false">
      <c r="A5942" s="57" t="e">
        <f aca="false">INDEX(BucketTable,MATCH(B5942,SumMonths,0),1)</f>
        <v>#N/A</v>
      </c>
      <c r="K5942" s="57" t="e">
        <f aca="false">INDEX(lava,MATCH(B5942,SumMonths,0),2)</f>
        <v>#N/A</v>
      </c>
      <c r="Y5942" s="171"/>
    </row>
    <row r="5943" customFormat="false" ht="12.75" hidden="false" customHeight="false" outlineLevel="0" collapsed="false">
      <c r="A5943" s="57" t="e">
        <f aca="false">INDEX(BucketTable,MATCH(B5943,SumMonths,0),1)</f>
        <v>#N/A</v>
      </c>
      <c r="K5943" s="57" t="e">
        <f aca="false">INDEX(lava,MATCH(B5943,SumMonths,0),2)</f>
        <v>#N/A</v>
      </c>
      <c r="Y5943" s="171"/>
    </row>
    <row r="5944" customFormat="false" ht="12.75" hidden="false" customHeight="false" outlineLevel="0" collapsed="false">
      <c r="A5944" s="57" t="e">
        <f aca="false">INDEX(BucketTable,MATCH(B5944,SumMonths,0),1)</f>
        <v>#N/A</v>
      </c>
      <c r="K5944" s="57" t="e">
        <f aca="false">INDEX(lava,MATCH(B5944,SumMonths,0),2)</f>
        <v>#N/A</v>
      </c>
      <c r="Y5944" s="171"/>
    </row>
    <row r="5945" customFormat="false" ht="12.75" hidden="false" customHeight="false" outlineLevel="0" collapsed="false">
      <c r="A5945" s="57" t="e">
        <f aca="false">INDEX(BucketTable,MATCH(B5945,SumMonths,0),1)</f>
        <v>#N/A</v>
      </c>
      <c r="K5945" s="57" t="e">
        <f aca="false">INDEX(lava,MATCH(B5945,SumMonths,0),2)</f>
        <v>#N/A</v>
      </c>
      <c r="Y5945" s="171"/>
    </row>
    <row r="5946" customFormat="false" ht="12.75" hidden="false" customHeight="false" outlineLevel="0" collapsed="false">
      <c r="A5946" s="57" t="e">
        <f aca="false">INDEX(BucketTable,MATCH(B5946,SumMonths,0),1)</f>
        <v>#N/A</v>
      </c>
      <c r="K5946" s="57" t="e">
        <f aca="false">INDEX(lava,MATCH(B5946,SumMonths,0),2)</f>
        <v>#N/A</v>
      </c>
      <c r="Y5946" s="171"/>
    </row>
    <row r="5947" customFormat="false" ht="12.75" hidden="false" customHeight="false" outlineLevel="0" collapsed="false">
      <c r="A5947" s="57" t="e">
        <f aca="false">INDEX(BucketTable,MATCH(B5947,SumMonths,0),1)</f>
        <v>#N/A</v>
      </c>
      <c r="K5947" s="57" t="e">
        <f aca="false">INDEX(lava,MATCH(B5947,SumMonths,0),2)</f>
        <v>#N/A</v>
      </c>
      <c r="Y5947" s="171"/>
    </row>
    <row r="5948" customFormat="false" ht="12.75" hidden="false" customHeight="false" outlineLevel="0" collapsed="false">
      <c r="A5948" s="57" t="e">
        <f aca="false">INDEX(BucketTable,MATCH(B5948,SumMonths,0),1)</f>
        <v>#N/A</v>
      </c>
      <c r="K5948" s="57" t="e">
        <f aca="false">INDEX(lava,MATCH(B5948,SumMonths,0),2)</f>
        <v>#N/A</v>
      </c>
      <c r="Y5948" s="171"/>
    </row>
    <row r="5949" customFormat="false" ht="12.75" hidden="false" customHeight="false" outlineLevel="0" collapsed="false">
      <c r="A5949" s="57" t="e">
        <f aca="false">INDEX(BucketTable,MATCH(B5949,SumMonths,0),1)</f>
        <v>#N/A</v>
      </c>
      <c r="K5949" s="57" t="e">
        <f aca="false">INDEX(lava,MATCH(B5949,SumMonths,0),2)</f>
        <v>#N/A</v>
      </c>
      <c r="Y5949" s="171"/>
    </row>
    <row r="5950" customFormat="false" ht="12.75" hidden="false" customHeight="false" outlineLevel="0" collapsed="false">
      <c r="A5950" s="57" t="e">
        <f aca="false">INDEX(BucketTable,MATCH(B5950,SumMonths,0),1)</f>
        <v>#N/A</v>
      </c>
      <c r="K5950" s="57" t="e">
        <f aca="false">INDEX(lava,MATCH(B5950,SumMonths,0),2)</f>
        <v>#N/A</v>
      </c>
      <c r="Y5950" s="171"/>
    </row>
    <row r="5951" customFormat="false" ht="12.75" hidden="false" customHeight="false" outlineLevel="0" collapsed="false">
      <c r="A5951" s="57" t="e">
        <f aca="false">INDEX(BucketTable,MATCH(B5951,SumMonths,0),1)</f>
        <v>#N/A</v>
      </c>
      <c r="K5951" s="57" t="e">
        <f aca="false">INDEX(lava,MATCH(B5951,SumMonths,0),2)</f>
        <v>#N/A</v>
      </c>
      <c r="Y5951" s="171"/>
    </row>
    <row r="5952" customFormat="false" ht="12.75" hidden="false" customHeight="false" outlineLevel="0" collapsed="false">
      <c r="A5952" s="57" t="e">
        <f aca="false">INDEX(BucketTable,MATCH(B5952,SumMonths,0),1)</f>
        <v>#N/A</v>
      </c>
      <c r="K5952" s="57" t="e">
        <f aca="false">INDEX(lava,MATCH(B5952,SumMonths,0),2)</f>
        <v>#N/A</v>
      </c>
      <c r="Y5952" s="171"/>
    </row>
    <row r="5953" customFormat="false" ht="12.75" hidden="false" customHeight="false" outlineLevel="0" collapsed="false">
      <c r="A5953" s="57" t="e">
        <f aca="false">INDEX(BucketTable,MATCH(B5953,SumMonths,0),1)</f>
        <v>#N/A</v>
      </c>
      <c r="K5953" s="57" t="e">
        <f aca="false">INDEX(lava,MATCH(B5953,SumMonths,0),2)</f>
        <v>#N/A</v>
      </c>
      <c r="Y5953" s="171"/>
    </row>
    <row r="5954" customFormat="false" ht="12.75" hidden="false" customHeight="false" outlineLevel="0" collapsed="false">
      <c r="A5954" s="57" t="e">
        <f aca="false">INDEX(BucketTable,MATCH(B5954,SumMonths,0),1)</f>
        <v>#N/A</v>
      </c>
      <c r="K5954" s="57" t="e">
        <f aca="false">INDEX(lava,MATCH(B5954,SumMonths,0),2)</f>
        <v>#N/A</v>
      </c>
      <c r="Y5954" s="171"/>
    </row>
    <row r="5955" customFormat="false" ht="12.75" hidden="false" customHeight="false" outlineLevel="0" collapsed="false">
      <c r="A5955" s="57" t="e">
        <f aca="false">INDEX(BucketTable,MATCH(B5955,SumMonths,0),1)</f>
        <v>#N/A</v>
      </c>
      <c r="K5955" s="57" t="e">
        <f aca="false">INDEX(lava,MATCH(B5955,SumMonths,0),2)</f>
        <v>#N/A</v>
      </c>
      <c r="Y5955" s="171"/>
    </row>
    <row r="5956" customFormat="false" ht="12.75" hidden="false" customHeight="false" outlineLevel="0" collapsed="false">
      <c r="A5956" s="57" t="e">
        <f aca="false">INDEX(BucketTable,MATCH(B5956,SumMonths,0),1)</f>
        <v>#N/A</v>
      </c>
      <c r="K5956" s="57" t="e">
        <f aca="false">INDEX(lava,MATCH(B5956,SumMonths,0),2)</f>
        <v>#N/A</v>
      </c>
      <c r="Y5956" s="171"/>
    </row>
    <row r="5957" customFormat="false" ht="12.75" hidden="false" customHeight="false" outlineLevel="0" collapsed="false">
      <c r="A5957" s="57" t="e">
        <f aca="false">INDEX(BucketTable,MATCH(B5957,SumMonths,0),1)</f>
        <v>#N/A</v>
      </c>
      <c r="K5957" s="57" t="e">
        <f aca="false">INDEX(lava,MATCH(B5957,SumMonths,0),2)</f>
        <v>#N/A</v>
      </c>
      <c r="Y5957" s="171"/>
    </row>
    <row r="5958" customFormat="false" ht="12.75" hidden="false" customHeight="false" outlineLevel="0" collapsed="false">
      <c r="A5958" s="57" t="e">
        <f aca="false">INDEX(BucketTable,MATCH(B5958,SumMonths,0),1)</f>
        <v>#N/A</v>
      </c>
      <c r="K5958" s="57" t="e">
        <f aca="false">INDEX(lava,MATCH(B5958,SumMonths,0),2)</f>
        <v>#N/A</v>
      </c>
      <c r="Y5958" s="171"/>
    </row>
    <row r="5959" customFormat="false" ht="12.75" hidden="false" customHeight="false" outlineLevel="0" collapsed="false">
      <c r="A5959" s="57" t="e">
        <f aca="false">INDEX(BucketTable,MATCH(B5959,SumMonths,0),1)</f>
        <v>#N/A</v>
      </c>
      <c r="K5959" s="57" t="e">
        <f aca="false">INDEX(lava,MATCH(B5959,SumMonths,0),2)</f>
        <v>#N/A</v>
      </c>
      <c r="Y5959" s="171"/>
    </row>
    <row r="5960" customFormat="false" ht="12.75" hidden="false" customHeight="false" outlineLevel="0" collapsed="false">
      <c r="A5960" s="57" t="e">
        <f aca="false">INDEX(BucketTable,MATCH(B5960,SumMonths,0),1)</f>
        <v>#N/A</v>
      </c>
      <c r="K5960" s="57" t="e">
        <f aca="false">INDEX(lava,MATCH(B5960,SumMonths,0),2)</f>
        <v>#N/A</v>
      </c>
      <c r="Y5960" s="171"/>
    </row>
    <row r="5961" customFormat="false" ht="12.75" hidden="false" customHeight="false" outlineLevel="0" collapsed="false">
      <c r="A5961" s="57" t="e">
        <f aca="false">INDEX(BucketTable,MATCH(B5961,SumMonths,0),1)</f>
        <v>#N/A</v>
      </c>
      <c r="K5961" s="57" t="e">
        <f aca="false">INDEX(lava,MATCH(B5961,SumMonths,0),2)</f>
        <v>#N/A</v>
      </c>
      <c r="Y5961" s="171"/>
    </row>
    <row r="5962" customFormat="false" ht="12.75" hidden="false" customHeight="false" outlineLevel="0" collapsed="false">
      <c r="A5962" s="57" t="e">
        <f aca="false">INDEX(BucketTable,MATCH(B5962,SumMonths,0),1)</f>
        <v>#N/A</v>
      </c>
      <c r="K5962" s="57" t="e">
        <f aca="false">INDEX(lava,MATCH(B5962,SumMonths,0),2)</f>
        <v>#N/A</v>
      </c>
      <c r="Y5962" s="171"/>
    </row>
    <row r="5963" customFormat="false" ht="12.75" hidden="false" customHeight="false" outlineLevel="0" collapsed="false">
      <c r="A5963" s="57" t="e">
        <f aca="false">INDEX(BucketTable,MATCH(B5963,SumMonths,0),1)</f>
        <v>#N/A</v>
      </c>
      <c r="K5963" s="57" t="e">
        <f aca="false">INDEX(lava,MATCH(B5963,SumMonths,0),2)</f>
        <v>#N/A</v>
      </c>
      <c r="Y5963" s="171"/>
    </row>
    <row r="5964" customFormat="false" ht="12.75" hidden="false" customHeight="false" outlineLevel="0" collapsed="false">
      <c r="A5964" s="57" t="e">
        <f aca="false">INDEX(BucketTable,MATCH(B5964,SumMonths,0),1)</f>
        <v>#N/A</v>
      </c>
      <c r="K5964" s="57" t="e">
        <f aca="false">INDEX(lava,MATCH(B5964,SumMonths,0),2)</f>
        <v>#N/A</v>
      </c>
      <c r="Y5964" s="171"/>
    </row>
    <row r="5965" customFormat="false" ht="12.75" hidden="false" customHeight="false" outlineLevel="0" collapsed="false">
      <c r="A5965" s="57" t="e">
        <f aca="false">INDEX(BucketTable,MATCH(B5965,SumMonths,0),1)</f>
        <v>#N/A</v>
      </c>
      <c r="K5965" s="57" t="e">
        <f aca="false">INDEX(lava,MATCH(B5965,SumMonths,0),2)</f>
        <v>#N/A</v>
      </c>
      <c r="Y5965" s="171"/>
    </row>
    <row r="5966" customFormat="false" ht="12.75" hidden="false" customHeight="false" outlineLevel="0" collapsed="false">
      <c r="A5966" s="57" t="e">
        <f aca="false">INDEX(BucketTable,MATCH(B5966,SumMonths,0),1)</f>
        <v>#N/A</v>
      </c>
      <c r="K5966" s="57" t="e">
        <f aca="false">INDEX(lava,MATCH(B5966,SumMonths,0),2)</f>
        <v>#N/A</v>
      </c>
      <c r="Y5966" s="171"/>
    </row>
    <row r="5967" customFormat="false" ht="12.75" hidden="false" customHeight="false" outlineLevel="0" collapsed="false">
      <c r="A5967" s="57" t="e">
        <f aca="false">INDEX(BucketTable,MATCH(B5967,SumMonths,0),1)</f>
        <v>#N/A</v>
      </c>
      <c r="K5967" s="57" t="e">
        <f aca="false">INDEX(lava,MATCH(B5967,SumMonths,0),2)</f>
        <v>#N/A</v>
      </c>
      <c r="Y5967" s="171"/>
    </row>
    <row r="5968" customFormat="false" ht="12.75" hidden="false" customHeight="false" outlineLevel="0" collapsed="false">
      <c r="A5968" s="57" t="e">
        <f aca="false">INDEX(BucketTable,MATCH(B5968,SumMonths,0),1)</f>
        <v>#N/A</v>
      </c>
      <c r="K5968" s="57" t="e">
        <f aca="false">INDEX(lava,MATCH(B5968,SumMonths,0),2)</f>
        <v>#N/A</v>
      </c>
      <c r="Y5968" s="171"/>
    </row>
    <row r="5969" customFormat="false" ht="12.75" hidden="false" customHeight="false" outlineLevel="0" collapsed="false">
      <c r="A5969" s="57" t="e">
        <f aca="false">INDEX(BucketTable,MATCH(B5969,SumMonths,0),1)</f>
        <v>#N/A</v>
      </c>
      <c r="K5969" s="57" t="e">
        <f aca="false">INDEX(lava,MATCH(B5969,SumMonths,0),2)</f>
        <v>#N/A</v>
      </c>
      <c r="Y5969" s="171"/>
    </row>
    <row r="5970" customFormat="false" ht="12.75" hidden="false" customHeight="false" outlineLevel="0" collapsed="false">
      <c r="A5970" s="57" t="e">
        <f aca="false">INDEX(BucketTable,MATCH(B5970,SumMonths,0),1)</f>
        <v>#N/A</v>
      </c>
      <c r="K5970" s="57" t="e">
        <f aca="false">INDEX(lava,MATCH(B5970,SumMonths,0),2)</f>
        <v>#N/A</v>
      </c>
      <c r="Y5970" s="171"/>
    </row>
    <row r="5971" customFormat="false" ht="12.75" hidden="false" customHeight="false" outlineLevel="0" collapsed="false">
      <c r="A5971" s="57" t="e">
        <f aca="false">INDEX(BucketTable,MATCH(B5971,SumMonths,0),1)</f>
        <v>#N/A</v>
      </c>
      <c r="K5971" s="57" t="e">
        <f aca="false">INDEX(lava,MATCH(B5971,SumMonths,0),2)</f>
        <v>#N/A</v>
      </c>
      <c r="Y5971" s="171"/>
    </row>
    <row r="5972" customFormat="false" ht="12.75" hidden="false" customHeight="false" outlineLevel="0" collapsed="false">
      <c r="A5972" s="57" t="e">
        <f aca="false">INDEX(BucketTable,MATCH(B5972,SumMonths,0),1)</f>
        <v>#N/A</v>
      </c>
      <c r="K5972" s="57" t="e">
        <f aca="false">INDEX(lava,MATCH(B5972,SumMonths,0),2)</f>
        <v>#N/A</v>
      </c>
      <c r="Y5972" s="171"/>
    </row>
    <row r="5973" customFormat="false" ht="12.75" hidden="false" customHeight="false" outlineLevel="0" collapsed="false">
      <c r="A5973" s="57" t="e">
        <f aca="false">INDEX(BucketTable,MATCH(B5973,SumMonths,0),1)</f>
        <v>#N/A</v>
      </c>
      <c r="K5973" s="57" t="e">
        <f aca="false">INDEX(lava,MATCH(B5973,SumMonths,0),2)</f>
        <v>#N/A</v>
      </c>
      <c r="Y5973" s="171"/>
    </row>
    <row r="5974" customFormat="false" ht="12.75" hidden="false" customHeight="false" outlineLevel="0" collapsed="false">
      <c r="A5974" s="57" t="e">
        <f aca="false">INDEX(BucketTable,MATCH(B5974,SumMonths,0),1)</f>
        <v>#N/A</v>
      </c>
      <c r="K5974" s="57" t="e">
        <f aca="false">INDEX(lava,MATCH(B5974,SumMonths,0),2)</f>
        <v>#N/A</v>
      </c>
      <c r="Y5974" s="171"/>
    </row>
    <row r="5975" customFormat="false" ht="12.75" hidden="false" customHeight="false" outlineLevel="0" collapsed="false">
      <c r="A5975" s="57" t="e">
        <f aca="false">INDEX(BucketTable,MATCH(B5975,SumMonths,0),1)</f>
        <v>#N/A</v>
      </c>
      <c r="K5975" s="57" t="e">
        <f aca="false">INDEX(lava,MATCH(B5975,SumMonths,0),2)</f>
        <v>#N/A</v>
      </c>
      <c r="Y5975" s="171"/>
    </row>
    <row r="5976" customFormat="false" ht="12.75" hidden="false" customHeight="false" outlineLevel="0" collapsed="false">
      <c r="A5976" s="57" t="e">
        <f aca="false">INDEX(BucketTable,MATCH(B5976,SumMonths,0),1)</f>
        <v>#N/A</v>
      </c>
      <c r="K5976" s="57" t="e">
        <f aca="false">INDEX(lava,MATCH(B5976,SumMonths,0),2)</f>
        <v>#N/A</v>
      </c>
      <c r="Y5976" s="171"/>
    </row>
    <row r="5977" customFormat="false" ht="12.75" hidden="false" customHeight="false" outlineLevel="0" collapsed="false">
      <c r="A5977" s="57" t="e">
        <f aca="false">INDEX(BucketTable,MATCH(B5977,SumMonths,0),1)</f>
        <v>#N/A</v>
      </c>
      <c r="K5977" s="57" t="e">
        <f aca="false">INDEX(lava,MATCH(B5977,SumMonths,0),2)</f>
        <v>#N/A</v>
      </c>
      <c r="Y5977" s="171"/>
    </row>
    <row r="5978" customFormat="false" ht="12.75" hidden="false" customHeight="false" outlineLevel="0" collapsed="false">
      <c r="A5978" s="57" t="e">
        <f aca="false">INDEX(BucketTable,MATCH(B5978,SumMonths,0),1)</f>
        <v>#N/A</v>
      </c>
      <c r="K5978" s="57" t="e">
        <f aca="false">INDEX(lava,MATCH(B5978,SumMonths,0),2)</f>
        <v>#N/A</v>
      </c>
      <c r="Y5978" s="171"/>
    </row>
    <row r="5979" customFormat="false" ht="12.75" hidden="false" customHeight="false" outlineLevel="0" collapsed="false">
      <c r="A5979" s="57" t="e">
        <f aca="false">INDEX(BucketTable,MATCH(B5979,SumMonths,0),1)</f>
        <v>#N/A</v>
      </c>
      <c r="K5979" s="57" t="e">
        <f aca="false">INDEX(lava,MATCH(B5979,SumMonths,0),2)</f>
        <v>#N/A</v>
      </c>
      <c r="Y5979" s="171"/>
    </row>
    <row r="5980" customFormat="false" ht="12.75" hidden="false" customHeight="false" outlineLevel="0" collapsed="false">
      <c r="A5980" s="57" t="e">
        <f aca="false">INDEX(BucketTable,MATCH(B5980,SumMonths,0),1)</f>
        <v>#N/A</v>
      </c>
      <c r="K5980" s="57" t="e">
        <f aca="false">INDEX(lava,MATCH(B5980,SumMonths,0),2)</f>
        <v>#N/A</v>
      </c>
      <c r="Y5980" s="171"/>
    </row>
    <row r="5981" customFormat="false" ht="12.75" hidden="false" customHeight="false" outlineLevel="0" collapsed="false">
      <c r="A5981" s="57" t="e">
        <f aca="false">INDEX(BucketTable,MATCH(B5981,SumMonths,0),1)</f>
        <v>#N/A</v>
      </c>
      <c r="K5981" s="57" t="e">
        <f aca="false">INDEX(lava,MATCH(B5981,SumMonths,0),2)</f>
        <v>#N/A</v>
      </c>
      <c r="Y5981" s="171"/>
    </row>
    <row r="5982" customFormat="false" ht="12.75" hidden="false" customHeight="false" outlineLevel="0" collapsed="false">
      <c r="A5982" s="57" t="e">
        <f aca="false">INDEX(BucketTable,MATCH(B5982,SumMonths,0),1)</f>
        <v>#N/A</v>
      </c>
      <c r="K5982" s="57" t="e">
        <f aca="false">INDEX(lava,MATCH(B5982,SumMonths,0),2)</f>
        <v>#N/A</v>
      </c>
      <c r="Y5982" s="171"/>
    </row>
    <row r="5983" customFormat="false" ht="12.75" hidden="false" customHeight="false" outlineLevel="0" collapsed="false">
      <c r="A5983" s="57" t="e">
        <f aca="false">INDEX(BucketTable,MATCH(B5983,SumMonths,0),1)</f>
        <v>#N/A</v>
      </c>
      <c r="K5983" s="57" t="e">
        <f aca="false">INDEX(lava,MATCH(B5983,SumMonths,0),2)</f>
        <v>#N/A</v>
      </c>
      <c r="Y5983" s="171"/>
    </row>
    <row r="5984" customFormat="false" ht="12.75" hidden="false" customHeight="false" outlineLevel="0" collapsed="false">
      <c r="A5984" s="57" t="e">
        <f aca="false">INDEX(BucketTable,MATCH(B5984,SumMonths,0),1)</f>
        <v>#N/A</v>
      </c>
      <c r="K5984" s="57" t="e">
        <f aca="false">INDEX(lava,MATCH(B5984,SumMonths,0),2)</f>
        <v>#N/A</v>
      </c>
      <c r="Y5984" s="171"/>
    </row>
    <row r="5985" customFormat="false" ht="12.75" hidden="false" customHeight="false" outlineLevel="0" collapsed="false">
      <c r="A5985" s="57" t="e">
        <f aca="false">INDEX(BucketTable,MATCH(B5985,SumMonths,0),1)</f>
        <v>#N/A</v>
      </c>
      <c r="K5985" s="57" t="e">
        <f aca="false">INDEX(lava,MATCH(B5985,SumMonths,0),2)</f>
        <v>#N/A</v>
      </c>
      <c r="Y5985" s="171"/>
    </row>
    <row r="5986" customFormat="false" ht="12.75" hidden="false" customHeight="false" outlineLevel="0" collapsed="false">
      <c r="A5986" s="57" t="e">
        <f aca="false">INDEX(BucketTable,MATCH(B5986,SumMonths,0),1)</f>
        <v>#N/A</v>
      </c>
      <c r="K5986" s="57" t="e">
        <f aca="false">INDEX(lava,MATCH(B5986,SumMonths,0),2)</f>
        <v>#N/A</v>
      </c>
      <c r="Y5986" s="171"/>
    </row>
    <row r="5987" customFormat="false" ht="12.75" hidden="false" customHeight="false" outlineLevel="0" collapsed="false">
      <c r="A5987" s="57" t="e">
        <f aca="false">INDEX(BucketTable,MATCH(B5987,SumMonths,0),1)</f>
        <v>#N/A</v>
      </c>
      <c r="K5987" s="57" t="e">
        <f aca="false">INDEX(lava,MATCH(B5987,SumMonths,0),2)</f>
        <v>#N/A</v>
      </c>
      <c r="Y5987" s="171"/>
    </row>
    <row r="5988" customFormat="false" ht="12.75" hidden="false" customHeight="false" outlineLevel="0" collapsed="false">
      <c r="A5988" s="57" t="e">
        <f aca="false">INDEX(BucketTable,MATCH(B5988,SumMonths,0),1)</f>
        <v>#N/A</v>
      </c>
      <c r="K5988" s="57" t="e">
        <f aca="false">INDEX(lava,MATCH(B5988,SumMonths,0),2)</f>
        <v>#N/A</v>
      </c>
      <c r="Y5988" s="171"/>
    </row>
    <row r="5989" customFormat="false" ht="12.75" hidden="false" customHeight="false" outlineLevel="0" collapsed="false">
      <c r="A5989" s="57" t="e">
        <f aca="false">INDEX(BucketTable,MATCH(B5989,SumMonths,0),1)</f>
        <v>#N/A</v>
      </c>
      <c r="K5989" s="57" t="e">
        <f aca="false">INDEX(lava,MATCH(B5989,SumMonths,0),2)</f>
        <v>#N/A</v>
      </c>
      <c r="Y5989" s="171"/>
    </row>
    <row r="5990" customFormat="false" ht="12.75" hidden="false" customHeight="false" outlineLevel="0" collapsed="false">
      <c r="A5990" s="57" t="e">
        <f aca="false">INDEX(BucketTable,MATCH(B5990,SumMonths,0),1)</f>
        <v>#N/A</v>
      </c>
      <c r="K5990" s="57" t="e">
        <f aca="false">INDEX(lava,MATCH(B5990,SumMonths,0),2)</f>
        <v>#N/A</v>
      </c>
      <c r="Y5990" s="171"/>
    </row>
    <row r="5991" customFormat="false" ht="12.75" hidden="false" customHeight="false" outlineLevel="0" collapsed="false">
      <c r="A5991" s="57" t="e">
        <f aca="false">INDEX(BucketTable,MATCH(B5991,SumMonths,0),1)</f>
        <v>#N/A</v>
      </c>
      <c r="K5991" s="57" t="e">
        <f aca="false">INDEX(lava,MATCH(B5991,SumMonths,0),2)</f>
        <v>#N/A</v>
      </c>
      <c r="Y5991" s="171"/>
    </row>
    <row r="5992" customFormat="false" ht="12.75" hidden="false" customHeight="false" outlineLevel="0" collapsed="false">
      <c r="A5992" s="57" t="e">
        <f aca="false">INDEX(BucketTable,MATCH(B5992,SumMonths,0),1)</f>
        <v>#N/A</v>
      </c>
      <c r="K5992" s="57" t="e">
        <f aca="false">INDEX(lava,MATCH(B5992,SumMonths,0),2)</f>
        <v>#N/A</v>
      </c>
      <c r="Y5992" s="171"/>
    </row>
    <row r="5993" customFormat="false" ht="12.75" hidden="false" customHeight="false" outlineLevel="0" collapsed="false">
      <c r="A5993" s="57" t="e">
        <f aca="false">INDEX(BucketTable,MATCH(B5993,SumMonths,0),1)</f>
        <v>#N/A</v>
      </c>
      <c r="K5993" s="57" t="e">
        <f aca="false">INDEX(lava,MATCH(B5993,SumMonths,0),2)</f>
        <v>#N/A</v>
      </c>
      <c r="Y5993" s="171"/>
    </row>
    <row r="5994" customFormat="false" ht="12.75" hidden="false" customHeight="false" outlineLevel="0" collapsed="false">
      <c r="A5994" s="57" t="e">
        <f aca="false">INDEX(BucketTable,MATCH(B5994,SumMonths,0),1)</f>
        <v>#N/A</v>
      </c>
      <c r="K5994" s="57" t="e">
        <f aca="false">INDEX(lava,MATCH(B5994,SumMonths,0),2)</f>
        <v>#N/A</v>
      </c>
      <c r="Y5994" s="171"/>
    </row>
    <row r="5995" customFormat="false" ht="12.75" hidden="false" customHeight="false" outlineLevel="0" collapsed="false">
      <c r="A5995" s="57" t="e">
        <f aca="false">INDEX(BucketTable,MATCH(B5995,SumMonths,0),1)</f>
        <v>#N/A</v>
      </c>
      <c r="K5995" s="57" t="e">
        <f aca="false">INDEX(lava,MATCH(B5995,SumMonths,0),2)</f>
        <v>#N/A</v>
      </c>
      <c r="Y5995" s="171"/>
    </row>
    <row r="5996" customFormat="false" ht="12.75" hidden="false" customHeight="false" outlineLevel="0" collapsed="false">
      <c r="A5996" s="57" t="e">
        <f aca="false">INDEX(BucketTable,MATCH(B5996,SumMonths,0),1)</f>
        <v>#N/A</v>
      </c>
      <c r="K5996" s="57" t="e">
        <f aca="false">INDEX(lava,MATCH(B5996,SumMonths,0),2)</f>
        <v>#N/A</v>
      </c>
      <c r="Y5996" s="171"/>
    </row>
    <row r="5997" customFormat="false" ht="12.75" hidden="false" customHeight="false" outlineLevel="0" collapsed="false">
      <c r="A5997" s="57" t="e">
        <f aca="false">INDEX(BucketTable,MATCH(B5997,SumMonths,0),1)</f>
        <v>#N/A</v>
      </c>
      <c r="K5997" s="57" t="e">
        <f aca="false">INDEX(lava,MATCH(B5997,SumMonths,0),2)</f>
        <v>#N/A</v>
      </c>
      <c r="Y5997" s="171"/>
    </row>
    <row r="5998" customFormat="false" ht="12.75" hidden="false" customHeight="false" outlineLevel="0" collapsed="false">
      <c r="A5998" s="57" t="e">
        <f aca="false">INDEX(BucketTable,MATCH(B5998,SumMonths,0),1)</f>
        <v>#N/A</v>
      </c>
      <c r="K5998" s="57" t="e">
        <f aca="false">INDEX(lava,MATCH(B5998,SumMonths,0),2)</f>
        <v>#N/A</v>
      </c>
      <c r="Y5998" s="171"/>
    </row>
    <row r="5999" customFormat="false" ht="12.75" hidden="false" customHeight="false" outlineLevel="0" collapsed="false">
      <c r="A5999" s="57" t="e">
        <f aca="false">INDEX(BucketTable,MATCH(B5999,SumMonths,0),1)</f>
        <v>#N/A</v>
      </c>
      <c r="K5999" s="57" t="e">
        <f aca="false">INDEX(lava,MATCH(B5999,SumMonths,0),2)</f>
        <v>#N/A</v>
      </c>
      <c r="Y5999" s="171"/>
    </row>
    <row r="6000" customFormat="false" ht="12.75" hidden="false" customHeight="false" outlineLevel="0" collapsed="false">
      <c r="A6000" s="57" t="e">
        <f aca="false">INDEX(BucketTable,MATCH(B6000,SumMonths,0),1)</f>
        <v>#N/A</v>
      </c>
      <c r="K6000" s="57" t="e">
        <f aca="false">INDEX(lava,MATCH(B6000,SumMonths,0),2)</f>
        <v>#N/A</v>
      </c>
      <c r="Y6000" s="171"/>
    </row>
    <row r="6001" customFormat="false" ht="12.75" hidden="false" customHeight="false" outlineLevel="0" collapsed="false">
      <c r="Y6001" s="171"/>
    </row>
    <row r="6002" customFormat="false" ht="12.75" hidden="false" customHeight="false" outlineLevel="0" collapsed="false">
      <c r="Y6002" s="171"/>
    </row>
    <row r="6003" customFormat="false" ht="12.75" hidden="false" customHeight="false" outlineLevel="0" collapsed="false">
      <c r="Y6003" s="171"/>
    </row>
    <row r="6004" customFormat="false" ht="12.75" hidden="false" customHeight="false" outlineLevel="0" collapsed="false">
      <c r="Y6004" s="171"/>
    </row>
    <row r="6005" customFormat="false" ht="12.75" hidden="false" customHeight="false" outlineLevel="0" collapsed="false">
      <c r="Y6005" s="171"/>
    </row>
    <row r="6006" customFormat="false" ht="12.75" hidden="false" customHeight="false" outlineLevel="0" collapsed="false">
      <c r="Y6006" s="171"/>
    </row>
    <row r="6007" customFormat="false" ht="12.75" hidden="false" customHeight="false" outlineLevel="0" collapsed="false">
      <c r="Y6007" s="171"/>
    </row>
    <row r="6008" customFormat="false" ht="12.75" hidden="false" customHeight="false" outlineLevel="0" collapsed="false">
      <c r="Y6008" s="171"/>
    </row>
    <row r="6009" customFormat="false" ht="12.75" hidden="false" customHeight="false" outlineLevel="0" collapsed="false">
      <c r="Y6009" s="171"/>
    </row>
    <row r="6010" customFormat="false" ht="12.75" hidden="false" customHeight="false" outlineLevel="0" collapsed="false">
      <c r="Y6010" s="171"/>
    </row>
    <row r="6011" customFormat="false" ht="12.75" hidden="false" customHeight="false" outlineLevel="0" collapsed="false">
      <c r="Y6011" s="171"/>
    </row>
    <row r="6012" customFormat="false" ht="12.75" hidden="false" customHeight="false" outlineLevel="0" collapsed="false">
      <c r="Y6012" s="171"/>
    </row>
    <row r="6013" customFormat="false" ht="12.75" hidden="false" customHeight="false" outlineLevel="0" collapsed="false">
      <c r="Y6013" s="171"/>
    </row>
    <row r="6014" customFormat="false" ht="12.75" hidden="false" customHeight="false" outlineLevel="0" collapsed="false">
      <c r="Y6014" s="171"/>
    </row>
    <row r="6015" customFormat="false" ht="12.75" hidden="false" customHeight="false" outlineLevel="0" collapsed="false">
      <c r="Y6015" s="171"/>
    </row>
    <row r="6016" customFormat="false" ht="12.75" hidden="false" customHeight="false" outlineLevel="0" collapsed="false">
      <c r="Y6016" s="171"/>
    </row>
    <row r="6017" customFormat="false" ht="12.75" hidden="false" customHeight="false" outlineLevel="0" collapsed="false">
      <c r="Y6017" s="171"/>
    </row>
    <row r="6018" customFormat="false" ht="12.75" hidden="false" customHeight="false" outlineLevel="0" collapsed="false">
      <c r="Y6018" s="171"/>
    </row>
    <row r="6019" customFormat="false" ht="12.75" hidden="false" customHeight="false" outlineLevel="0" collapsed="false">
      <c r="Y6019" s="171"/>
    </row>
    <row r="6020" customFormat="false" ht="12.75" hidden="false" customHeight="false" outlineLevel="0" collapsed="false">
      <c r="Y6020" s="171"/>
    </row>
    <row r="6021" customFormat="false" ht="12.75" hidden="false" customHeight="false" outlineLevel="0" collapsed="false">
      <c r="Y6021" s="171"/>
    </row>
    <row r="6022" customFormat="false" ht="12.75" hidden="false" customHeight="false" outlineLevel="0" collapsed="false">
      <c r="Y6022" s="171"/>
    </row>
    <row r="6023" customFormat="false" ht="12.75" hidden="false" customHeight="false" outlineLevel="0" collapsed="false">
      <c r="Y6023" s="171"/>
    </row>
    <row r="6024" customFormat="false" ht="12.75" hidden="false" customHeight="false" outlineLevel="0" collapsed="false">
      <c r="Y6024" s="171"/>
    </row>
    <row r="6025" customFormat="false" ht="12.75" hidden="false" customHeight="false" outlineLevel="0" collapsed="false">
      <c r="Y6025" s="171"/>
    </row>
    <row r="6026" customFormat="false" ht="12.75" hidden="false" customHeight="false" outlineLevel="0" collapsed="false">
      <c r="Y6026" s="171"/>
    </row>
    <row r="6027" customFormat="false" ht="12.75" hidden="false" customHeight="false" outlineLevel="0" collapsed="false">
      <c r="Y6027" s="171"/>
    </row>
    <row r="6028" customFormat="false" ht="12.75" hidden="false" customHeight="false" outlineLevel="0" collapsed="false">
      <c r="Y6028" s="171"/>
    </row>
    <row r="6029" customFormat="false" ht="12.75" hidden="false" customHeight="false" outlineLevel="0" collapsed="false">
      <c r="Y6029" s="171"/>
    </row>
    <row r="6030" customFormat="false" ht="12.75" hidden="false" customHeight="false" outlineLevel="0" collapsed="false">
      <c r="Y6030" s="171"/>
    </row>
    <row r="6031" customFormat="false" ht="12.75" hidden="false" customHeight="false" outlineLevel="0" collapsed="false">
      <c r="Y6031" s="171"/>
    </row>
    <row r="6032" customFormat="false" ht="12.75" hidden="false" customHeight="false" outlineLevel="0" collapsed="false">
      <c r="Y6032" s="171"/>
    </row>
    <row r="6033" customFormat="false" ht="12.75" hidden="false" customHeight="false" outlineLevel="0" collapsed="false">
      <c r="Y6033" s="171"/>
    </row>
    <row r="6034" customFormat="false" ht="12.75" hidden="false" customHeight="false" outlineLevel="0" collapsed="false">
      <c r="Y6034" s="171"/>
    </row>
    <row r="6035" customFormat="false" ht="12.75" hidden="false" customHeight="false" outlineLevel="0" collapsed="false">
      <c r="Y6035" s="171"/>
    </row>
    <row r="6036" customFormat="false" ht="12.75" hidden="false" customHeight="false" outlineLevel="0" collapsed="false">
      <c r="Y6036" s="171"/>
    </row>
    <row r="6037" customFormat="false" ht="12.75" hidden="false" customHeight="false" outlineLevel="0" collapsed="false">
      <c r="Y6037" s="171"/>
    </row>
    <row r="6038" customFormat="false" ht="12.75" hidden="false" customHeight="false" outlineLevel="0" collapsed="false">
      <c r="Y6038" s="171"/>
    </row>
    <row r="6039" customFormat="false" ht="12.75" hidden="false" customHeight="false" outlineLevel="0" collapsed="false">
      <c r="Y6039" s="171"/>
    </row>
    <row r="6040" customFormat="false" ht="12.75" hidden="false" customHeight="false" outlineLevel="0" collapsed="false">
      <c r="Y6040" s="171"/>
    </row>
    <row r="6041" customFormat="false" ht="12.75" hidden="false" customHeight="false" outlineLevel="0" collapsed="false">
      <c r="Y6041" s="171"/>
    </row>
    <row r="6042" customFormat="false" ht="12.75" hidden="false" customHeight="false" outlineLevel="0" collapsed="false">
      <c r="Y6042" s="171"/>
    </row>
    <row r="6043" customFormat="false" ht="12.75" hidden="false" customHeight="false" outlineLevel="0" collapsed="false">
      <c r="Y6043" s="171"/>
    </row>
    <row r="6044" customFormat="false" ht="12.75" hidden="false" customHeight="false" outlineLevel="0" collapsed="false">
      <c r="Y6044" s="171"/>
    </row>
    <row r="6045" customFormat="false" ht="12.75" hidden="false" customHeight="false" outlineLevel="0" collapsed="false">
      <c r="Y6045" s="171"/>
    </row>
    <row r="6046" customFormat="false" ht="12.75" hidden="false" customHeight="false" outlineLevel="0" collapsed="false">
      <c r="Y6046" s="171"/>
    </row>
    <row r="6047" customFormat="false" ht="12.75" hidden="false" customHeight="false" outlineLevel="0" collapsed="false">
      <c r="Y6047" s="171"/>
    </row>
    <row r="6048" customFormat="false" ht="12.75" hidden="false" customHeight="false" outlineLevel="0" collapsed="false">
      <c r="Y6048" s="171"/>
    </row>
    <row r="6049" customFormat="false" ht="12.75" hidden="false" customHeight="false" outlineLevel="0" collapsed="false">
      <c r="Y6049" s="171"/>
    </row>
    <row r="6050" customFormat="false" ht="12.75" hidden="false" customHeight="false" outlineLevel="0" collapsed="false">
      <c r="Y6050" s="171"/>
    </row>
    <row r="6051" customFormat="false" ht="12.75" hidden="false" customHeight="false" outlineLevel="0" collapsed="false">
      <c r="Y6051" s="171"/>
    </row>
    <row r="6052" customFormat="false" ht="12.75" hidden="false" customHeight="false" outlineLevel="0" collapsed="false">
      <c r="Y6052" s="171"/>
    </row>
    <row r="6053" customFormat="false" ht="12.75" hidden="false" customHeight="false" outlineLevel="0" collapsed="false">
      <c r="Y6053" s="171"/>
    </row>
    <row r="6054" customFormat="false" ht="12.75" hidden="false" customHeight="false" outlineLevel="0" collapsed="false">
      <c r="Y6054" s="171"/>
    </row>
    <row r="6055" customFormat="false" ht="12.75" hidden="false" customHeight="false" outlineLevel="0" collapsed="false">
      <c r="Y6055" s="171"/>
    </row>
    <row r="6056" customFormat="false" ht="12.75" hidden="false" customHeight="false" outlineLevel="0" collapsed="false">
      <c r="Y6056" s="171"/>
    </row>
    <row r="6057" customFormat="false" ht="12.75" hidden="false" customHeight="false" outlineLevel="0" collapsed="false">
      <c r="Y6057" s="171"/>
    </row>
    <row r="6058" customFormat="false" ht="12.75" hidden="false" customHeight="false" outlineLevel="0" collapsed="false">
      <c r="Y6058" s="171"/>
    </row>
    <row r="6059" customFormat="false" ht="12.75" hidden="false" customHeight="false" outlineLevel="0" collapsed="false">
      <c r="Y6059" s="171"/>
    </row>
    <row r="6060" customFormat="false" ht="12.75" hidden="false" customHeight="false" outlineLevel="0" collapsed="false">
      <c r="Y6060" s="171"/>
    </row>
    <row r="6061" customFormat="false" ht="12.75" hidden="false" customHeight="false" outlineLevel="0" collapsed="false">
      <c r="Y6061" s="171"/>
    </row>
    <row r="6062" customFormat="false" ht="12.75" hidden="false" customHeight="false" outlineLevel="0" collapsed="false">
      <c r="Y6062" s="171"/>
    </row>
    <row r="6063" customFormat="false" ht="12.75" hidden="false" customHeight="false" outlineLevel="0" collapsed="false">
      <c r="Y6063" s="171"/>
    </row>
    <row r="6064" customFormat="false" ht="12.75" hidden="false" customHeight="false" outlineLevel="0" collapsed="false">
      <c r="Y6064" s="171"/>
    </row>
    <row r="6065" customFormat="false" ht="12.75" hidden="false" customHeight="false" outlineLevel="0" collapsed="false">
      <c r="Y6065" s="171"/>
    </row>
    <row r="6066" customFormat="false" ht="12.75" hidden="false" customHeight="false" outlineLevel="0" collapsed="false">
      <c r="Y6066" s="171"/>
    </row>
    <row r="6067" customFormat="false" ht="12.75" hidden="false" customHeight="false" outlineLevel="0" collapsed="false">
      <c r="Y6067" s="171"/>
    </row>
    <row r="6068" customFormat="false" ht="12.75" hidden="false" customHeight="false" outlineLevel="0" collapsed="false">
      <c r="Y6068" s="171"/>
    </row>
    <row r="6069" customFormat="false" ht="12.75" hidden="false" customHeight="false" outlineLevel="0" collapsed="false">
      <c r="Y6069" s="171"/>
    </row>
    <row r="6070" customFormat="false" ht="12.75" hidden="false" customHeight="false" outlineLevel="0" collapsed="false">
      <c r="Y6070" s="171"/>
    </row>
    <row r="6071" customFormat="false" ht="12.75" hidden="false" customHeight="false" outlineLevel="0" collapsed="false">
      <c r="Y6071" s="171"/>
    </row>
    <row r="6072" customFormat="false" ht="12.75" hidden="false" customHeight="false" outlineLevel="0" collapsed="false">
      <c r="Y6072" s="171"/>
    </row>
    <row r="6073" customFormat="false" ht="12.75" hidden="false" customHeight="false" outlineLevel="0" collapsed="false">
      <c r="Y6073" s="171"/>
    </row>
    <row r="6074" customFormat="false" ht="12.75" hidden="false" customHeight="false" outlineLevel="0" collapsed="false">
      <c r="Y6074" s="171"/>
    </row>
    <row r="6075" customFormat="false" ht="12.75" hidden="false" customHeight="false" outlineLevel="0" collapsed="false">
      <c r="Y6075" s="171"/>
    </row>
    <row r="6076" customFormat="false" ht="12.75" hidden="false" customHeight="false" outlineLevel="0" collapsed="false">
      <c r="Y6076" s="171"/>
    </row>
    <row r="6077" customFormat="false" ht="12.75" hidden="false" customHeight="false" outlineLevel="0" collapsed="false">
      <c r="Y6077" s="171"/>
    </row>
    <row r="6078" customFormat="false" ht="12.75" hidden="false" customHeight="false" outlineLevel="0" collapsed="false">
      <c r="Y6078" s="171"/>
    </row>
    <row r="6079" customFormat="false" ht="12.75" hidden="false" customHeight="false" outlineLevel="0" collapsed="false">
      <c r="Y6079" s="171"/>
    </row>
    <row r="6080" customFormat="false" ht="12.75" hidden="false" customHeight="false" outlineLevel="0" collapsed="false">
      <c r="Y6080" s="171"/>
    </row>
    <row r="6081" customFormat="false" ht="12.75" hidden="false" customHeight="false" outlineLevel="0" collapsed="false">
      <c r="Y6081" s="171"/>
    </row>
    <row r="6082" customFormat="false" ht="12.75" hidden="false" customHeight="false" outlineLevel="0" collapsed="false">
      <c r="Y6082" s="171"/>
    </row>
    <row r="6083" customFormat="false" ht="12.75" hidden="false" customHeight="false" outlineLevel="0" collapsed="false">
      <c r="Y6083" s="171"/>
    </row>
    <row r="6084" customFormat="false" ht="12.75" hidden="false" customHeight="false" outlineLevel="0" collapsed="false">
      <c r="Y6084" s="171"/>
    </row>
    <row r="6085" customFormat="false" ht="12.75" hidden="false" customHeight="false" outlineLevel="0" collapsed="false">
      <c r="Y6085" s="171"/>
    </row>
    <row r="6086" customFormat="false" ht="12.75" hidden="false" customHeight="false" outlineLevel="0" collapsed="false">
      <c r="Y6086" s="171"/>
    </row>
    <row r="6087" customFormat="false" ht="12.75" hidden="false" customHeight="false" outlineLevel="0" collapsed="false">
      <c r="Y6087" s="171"/>
    </row>
    <row r="6088" customFormat="false" ht="12.75" hidden="false" customHeight="false" outlineLevel="0" collapsed="false">
      <c r="Y6088" s="171"/>
    </row>
    <row r="6089" customFormat="false" ht="12.75" hidden="false" customHeight="false" outlineLevel="0" collapsed="false">
      <c r="Y6089" s="171"/>
    </row>
    <row r="6090" customFormat="false" ht="12.75" hidden="false" customHeight="false" outlineLevel="0" collapsed="false">
      <c r="Y6090" s="171"/>
    </row>
    <row r="6091" customFormat="false" ht="12.75" hidden="false" customHeight="false" outlineLevel="0" collapsed="false">
      <c r="Y6091" s="171"/>
    </row>
    <row r="6092" customFormat="false" ht="12.75" hidden="false" customHeight="false" outlineLevel="0" collapsed="false">
      <c r="Y6092" s="171"/>
    </row>
    <row r="6093" customFormat="false" ht="12.75" hidden="false" customHeight="false" outlineLevel="0" collapsed="false">
      <c r="Y6093" s="171"/>
    </row>
    <row r="6094" customFormat="false" ht="12.75" hidden="false" customHeight="false" outlineLevel="0" collapsed="false">
      <c r="Y6094" s="171"/>
    </row>
    <row r="6095" customFormat="false" ht="12.75" hidden="false" customHeight="false" outlineLevel="0" collapsed="false">
      <c r="Y6095" s="171"/>
    </row>
    <row r="6096" customFormat="false" ht="12.75" hidden="false" customHeight="false" outlineLevel="0" collapsed="false">
      <c r="Y6096" s="171"/>
    </row>
    <row r="6097" customFormat="false" ht="12.75" hidden="false" customHeight="false" outlineLevel="0" collapsed="false">
      <c r="Y6097" s="171"/>
    </row>
    <row r="6098" customFormat="false" ht="12.75" hidden="false" customHeight="false" outlineLevel="0" collapsed="false">
      <c r="Y6098" s="171"/>
    </row>
    <row r="6099" customFormat="false" ht="12.75" hidden="false" customHeight="false" outlineLevel="0" collapsed="false">
      <c r="Y6099" s="171"/>
    </row>
    <row r="6100" customFormat="false" ht="12.75" hidden="false" customHeight="false" outlineLevel="0" collapsed="false">
      <c r="Y6100" s="171"/>
    </row>
    <row r="6101" customFormat="false" ht="12.75" hidden="false" customHeight="false" outlineLevel="0" collapsed="false">
      <c r="Y6101" s="171"/>
    </row>
    <row r="6102" customFormat="false" ht="12.75" hidden="false" customHeight="false" outlineLevel="0" collapsed="false">
      <c r="Y6102" s="171"/>
    </row>
    <row r="6103" customFormat="false" ht="12.75" hidden="false" customHeight="false" outlineLevel="0" collapsed="false">
      <c r="Y6103" s="171"/>
    </row>
    <row r="6104" customFormat="false" ht="12.75" hidden="false" customHeight="false" outlineLevel="0" collapsed="false">
      <c r="Y6104" s="171"/>
    </row>
    <row r="6105" customFormat="false" ht="12.75" hidden="false" customHeight="false" outlineLevel="0" collapsed="false">
      <c r="Y6105" s="171"/>
    </row>
    <row r="6106" customFormat="false" ht="12.75" hidden="false" customHeight="false" outlineLevel="0" collapsed="false">
      <c r="Y6106" s="171"/>
    </row>
    <row r="6107" customFormat="false" ht="12.75" hidden="false" customHeight="false" outlineLevel="0" collapsed="false">
      <c r="Y6107" s="171"/>
    </row>
    <row r="6108" customFormat="false" ht="12.75" hidden="false" customHeight="false" outlineLevel="0" collapsed="false">
      <c r="Y6108" s="171"/>
    </row>
    <row r="6109" customFormat="false" ht="12.75" hidden="false" customHeight="false" outlineLevel="0" collapsed="false">
      <c r="Y6109" s="171"/>
    </row>
    <row r="6110" customFormat="false" ht="12.75" hidden="false" customHeight="false" outlineLevel="0" collapsed="false">
      <c r="Y6110" s="171"/>
    </row>
    <row r="6111" customFormat="false" ht="12.75" hidden="false" customHeight="false" outlineLevel="0" collapsed="false">
      <c r="Y6111" s="171"/>
    </row>
    <row r="6112" customFormat="false" ht="12.75" hidden="false" customHeight="false" outlineLevel="0" collapsed="false">
      <c r="Y6112" s="171"/>
    </row>
    <row r="6113" customFormat="false" ht="12.75" hidden="false" customHeight="false" outlineLevel="0" collapsed="false">
      <c r="Y6113" s="171"/>
    </row>
    <row r="6114" customFormat="false" ht="12.75" hidden="false" customHeight="false" outlineLevel="0" collapsed="false">
      <c r="Y6114" s="171"/>
    </row>
    <row r="6115" customFormat="false" ht="12.75" hidden="false" customHeight="false" outlineLevel="0" collapsed="false">
      <c r="Y6115" s="171"/>
    </row>
    <row r="6116" customFormat="false" ht="12.75" hidden="false" customHeight="false" outlineLevel="0" collapsed="false">
      <c r="Y6116" s="171"/>
    </row>
    <row r="6117" customFormat="false" ht="12.75" hidden="false" customHeight="false" outlineLevel="0" collapsed="false">
      <c r="Y6117" s="171"/>
    </row>
    <row r="6118" customFormat="false" ht="12.75" hidden="false" customHeight="false" outlineLevel="0" collapsed="false">
      <c r="Y6118" s="171"/>
    </row>
    <row r="6119" customFormat="false" ht="12.75" hidden="false" customHeight="false" outlineLevel="0" collapsed="false">
      <c r="Y6119" s="171"/>
    </row>
    <row r="6120" customFormat="false" ht="12.75" hidden="false" customHeight="false" outlineLevel="0" collapsed="false">
      <c r="Y6120" s="171"/>
    </row>
    <row r="6121" customFormat="false" ht="12.75" hidden="false" customHeight="false" outlineLevel="0" collapsed="false">
      <c r="Y6121" s="171"/>
    </row>
    <row r="6122" customFormat="false" ht="12.75" hidden="false" customHeight="false" outlineLevel="0" collapsed="false">
      <c r="Y6122" s="171"/>
    </row>
    <row r="6123" customFormat="false" ht="12.75" hidden="false" customHeight="false" outlineLevel="0" collapsed="false">
      <c r="Y6123" s="171"/>
    </row>
    <row r="6124" customFormat="false" ht="12.75" hidden="false" customHeight="false" outlineLevel="0" collapsed="false">
      <c r="Y6124" s="171"/>
    </row>
    <row r="6125" customFormat="false" ht="12.75" hidden="false" customHeight="false" outlineLevel="0" collapsed="false">
      <c r="Y6125" s="171"/>
    </row>
    <row r="6126" customFormat="false" ht="12.75" hidden="false" customHeight="false" outlineLevel="0" collapsed="false">
      <c r="Y6126" s="171"/>
    </row>
    <row r="6127" customFormat="false" ht="12.75" hidden="false" customHeight="false" outlineLevel="0" collapsed="false">
      <c r="Y6127" s="171"/>
    </row>
    <row r="6128" customFormat="false" ht="12.75" hidden="false" customHeight="false" outlineLevel="0" collapsed="false">
      <c r="Y6128" s="171"/>
    </row>
    <row r="6129" customFormat="false" ht="12.75" hidden="false" customHeight="false" outlineLevel="0" collapsed="false">
      <c r="Y6129" s="171"/>
    </row>
    <row r="6130" customFormat="false" ht="12.75" hidden="false" customHeight="false" outlineLevel="0" collapsed="false">
      <c r="Y6130" s="171"/>
    </row>
    <row r="6131" customFormat="false" ht="12.75" hidden="false" customHeight="false" outlineLevel="0" collapsed="false">
      <c r="Y6131" s="171"/>
    </row>
    <row r="6132" customFormat="false" ht="12.75" hidden="false" customHeight="false" outlineLevel="0" collapsed="false">
      <c r="Y6132" s="171"/>
    </row>
    <row r="6133" customFormat="false" ht="12.75" hidden="false" customHeight="false" outlineLevel="0" collapsed="false">
      <c r="Y6133" s="171"/>
    </row>
    <row r="6134" customFormat="false" ht="12.75" hidden="false" customHeight="false" outlineLevel="0" collapsed="false">
      <c r="Y6134" s="171"/>
    </row>
    <row r="6135" customFormat="false" ht="12.75" hidden="false" customHeight="false" outlineLevel="0" collapsed="false">
      <c r="Y6135" s="171"/>
    </row>
    <row r="6136" customFormat="false" ht="12.75" hidden="false" customHeight="false" outlineLevel="0" collapsed="false">
      <c r="Y6136" s="171"/>
    </row>
    <row r="6137" customFormat="false" ht="12.75" hidden="false" customHeight="false" outlineLevel="0" collapsed="false">
      <c r="Y6137" s="171"/>
    </row>
    <row r="6138" customFormat="false" ht="12.75" hidden="false" customHeight="false" outlineLevel="0" collapsed="false">
      <c r="Y6138" s="171"/>
    </row>
    <row r="6139" customFormat="false" ht="12.75" hidden="false" customHeight="false" outlineLevel="0" collapsed="false">
      <c r="Y6139" s="171"/>
    </row>
    <row r="6140" customFormat="false" ht="12.75" hidden="false" customHeight="false" outlineLevel="0" collapsed="false">
      <c r="Y6140" s="171"/>
    </row>
    <row r="6141" customFormat="false" ht="12.75" hidden="false" customHeight="false" outlineLevel="0" collapsed="false">
      <c r="Y6141" s="171"/>
    </row>
    <row r="6142" customFormat="false" ht="12.75" hidden="false" customHeight="false" outlineLevel="0" collapsed="false">
      <c r="Y6142" s="171"/>
    </row>
    <row r="6143" customFormat="false" ht="12.75" hidden="false" customHeight="false" outlineLevel="0" collapsed="false">
      <c r="Y6143" s="171"/>
    </row>
    <row r="6144" customFormat="false" ht="12.75" hidden="false" customHeight="false" outlineLevel="0" collapsed="false">
      <c r="Y6144" s="171"/>
    </row>
    <row r="6145" customFormat="false" ht="12.75" hidden="false" customHeight="false" outlineLevel="0" collapsed="false">
      <c r="Y6145" s="171"/>
    </row>
    <row r="6146" customFormat="false" ht="12.75" hidden="false" customHeight="false" outlineLevel="0" collapsed="false">
      <c r="Y6146" s="171"/>
    </row>
    <row r="6147" customFormat="false" ht="12.75" hidden="false" customHeight="false" outlineLevel="0" collapsed="false">
      <c r="Y6147" s="171"/>
    </row>
    <row r="6148" customFormat="false" ht="12.75" hidden="false" customHeight="false" outlineLevel="0" collapsed="false">
      <c r="Y6148" s="171"/>
    </row>
    <row r="6149" customFormat="false" ht="12.75" hidden="false" customHeight="false" outlineLevel="0" collapsed="false">
      <c r="Y6149" s="171"/>
    </row>
    <row r="6150" customFormat="false" ht="12.75" hidden="false" customHeight="false" outlineLevel="0" collapsed="false">
      <c r="Y6150" s="171"/>
    </row>
    <row r="6151" customFormat="false" ht="12.75" hidden="false" customHeight="false" outlineLevel="0" collapsed="false">
      <c r="Y6151" s="171"/>
    </row>
    <row r="6152" customFormat="false" ht="12.75" hidden="false" customHeight="false" outlineLevel="0" collapsed="false">
      <c r="Y6152" s="171"/>
    </row>
    <row r="6153" customFormat="false" ht="12.75" hidden="false" customHeight="false" outlineLevel="0" collapsed="false">
      <c r="Y6153" s="171"/>
    </row>
    <row r="6154" customFormat="false" ht="12.75" hidden="false" customHeight="false" outlineLevel="0" collapsed="false">
      <c r="Y6154" s="171"/>
    </row>
    <row r="6155" customFormat="false" ht="12.75" hidden="false" customHeight="false" outlineLevel="0" collapsed="false">
      <c r="Y6155" s="171"/>
    </row>
    <row r="6156" customFormat="false" ht="12.75" hidden="false" customHeight="false" outlineLevel="0" collapsed="false">
      <c r="Y6156" s="171"/>
    </row>
    <row r="6157" customFormat="false" ht="12.75" hidden="false" customHeight="false" outlineLevel="0" collapsed="false">
      <c r="Y6157" s="171"/>
    </row>
    <row r="6158" customFormat="false" ht="12.75" hidden="false" customHeight="false" outlineLevel="0" collapsed="false">
      <c r="Y6158" s="171"/>
    </row>
    <row r="6159" customFormat="false" ht="12.75" hidden="false" customHeight="false" outlineLevel="0" collapsed="false">
      <c r="Y6159" s="171"/>
    </row>
    <row r="6160" customFormat="false" ht="12.75" hidden="false" customHeight="false" outlineLevel="0" collapsed="false">
      <c r="Y6160" s="171"/>
    </row>
    <row r="6161" customFormat="false" ht="12.75" hidden="false" customHeight="false" outlineLevel="0" collapsed="false">
      <c r="Y6161" s="171"/>
    </row>
    <row r="6162" customFormat="false" ht="12.75" hidden="false" customHeight="false" outlineLevel="0" collapsed="false">
      <c r="Y6162" s="171"/>
    </row>
    <row r="6163" customFormat="false" ht="12.75" hidden="false" customHeight="false" outlineLevel="0" collapsed="false">
      <c r="Y6163" s="171"/>
    </row>
    <row r="6164" customFormat="false" ht="12.75" hidden="false" customHeight="false" outlineLevel="0" collapsed="false">
      <c r="Y6164" s="171"/>
    </row>
    <row r="6165" customFormat="false" ht="12.75" hidden="false" customHeight="false" outlineLevel="0" collapsed="false">
      <c r="Y6165" s="171"/>
    </row>
    <row r="6166" customFormat="false" ht="12.75" hidden="false" customHeight="false" outlineLevel="0" collapsed="false">
      <c r="Y6166" s="171"/>
    </row>
    <row r="6167" customFormat="false" ht="12.75" hidden="false" customHeight="false" outlineLevel="0" collapsed="false">
      <c r="Y6167" s="171"/>
    </row>
    <row r="6168" customFormat="false" ht="12.75" hidden="false" customHeight="false" outlineLevel="0" collapsed="false">
      <c r="Y6168" s="171"/>
    </row>
    <row r="6169" customFormat="false" ht="12.75" hidden="false" customHeight="false" outlineLevel="0" collapsed="false">
      <c r="Y6169" s="171"/>
    </row>
    <row r="6170" customFormat="false" ht="12.75" hidden="false" customHeight="false" outlineLevel="0" collapsed="false">
      <c r="Y6170" s="171"/>
    </row>
    <row r="6171" customFormat="false" ht="12.75" hidden="false" customHeight="false" outlineLevel="0" collapsed="false">
      <c r="Y6171" s="171"/>
    </row>
    <row r="6172" customFormat="false" ht="12.75" hidden="false" customHeight="false" outlineLevel="0" collapsed="false">
      <c r="Y6172" s="171"/>
    </row>
    <row r="6173" customFormat="false" ht="12.75" hidden="false" customHeight="false" outlineLevel="0" collapsed="false">
      <c r="Y6173" s="171"/>
    </row>
    <row r="6174" customFormat="false" ht="12.75" hidden="false" customHeight="false" outlineLevel="0" collapsed="false">
      <c r="Y6174" s="171"/>
    </row>
    <row r="6175" customFormat="false" ht="12.75" hidden="false" customHeight="false" outlineLevel="0" collapsed="false">
      <c r="Y6175" s="171"/>
    </row>
    <row r="6176" customFormat="false" ht="12.75" hidden="false" customHeight="false" outlineLevel="0" collapsed="false">
      <c r="Y6176" s="171"/>
    </row>
    <row r="6177" customFormat="false" ht="12.75" hidden="false" customHeight="false" outlineLevel="0" collapsed="false">
      <c r="Y6177" s="171"/>
    </row>
    <row r="6178" customFormat="false" ht="12.75" hidden="false" customHeight="false" outlineLevel="0" collapsed="false">
      <c r="Y6178" s="171"/>
    </row>
    <row r="6179" customFormat="false" ht="12.75" hidden="false" customHeight="false" outlineLevel="0" collapsed="false">
      <c r="Y6179" s="171"/>
    </row>
    <row r="6180" customFormat="false" ht="12.75" hidden="false" customHeight="false" outlineLevel="0" collapsed="false">
      <c r="Y6180" s="171"/>
    </row>
    <row r="6181" customFormat="false" ht="12.75" hidden="false" customHeight="false" outlineLevel="0" collapsed="false">
      <c r="Y6181" s="171"/>
    </row>
    <row r="6182" customFormat="false" ht="12.75" hidden="false" customHeight="false" outlineLevel="0" collapsed="false">
      <c r="Y6182" s="171"/>
    </row>
    <row r="6183" customFormat="false" ht="12.75" hidden="false" customHeight="false" outlineLevel="0" collapsed="false">
      <c r="Y6183" s="171"/>
    </row>
    <row r="6184" customFormat="false" ht="12.75" hidden="false" customHeight="false" outlineLevel="0" collapsed="false">
      <c r="Y6184" s="171"/>
    </row>
    <row r="6185" customFormat="false" ht="12.75" hidden="false" customHeight="false" outlineLevel="0" collapsed="false">
      <c r="Y6185" s="171"/>
    </row>
    <row r="6186" customFormat="false" ht="12.75" hidden="false" customHeight="false" outlineLevel="0" collapsed="false">
      <c r="Y6186" s="171"/>
    </row>
    <row r="6187" customFormat="false" ht="12.75" hidden="false" customHeight="false" outlineLevel="0" collapsed="false">
      <c r="Y6187" s="171"/>
    </row>
    <row r="6188" customFormat="false" ht="12.75" hidden="false" customHeight="false" outlineLevel="0" collapsed="false">
      <c r="Y6188" s="171"/>
    </row>
    <row r="6189" customFormat="false" ht="12.75" hidden="false" customHeight="false" outlineLevel="0" collapsed="false">
      <c r="Y6189" s="171"/>
    </row>
    <row r="6190" customFormat="false" ht="12.75" hidden="false" customHeight="false" outlineLevel="0" collapsed="false">
      <c r="Y6190" s="171"/>
    </row>
    <row r="6191" customFormat="false" ht="12.75" hidden="false" customHeight="false" outlineLevel="0" collapsed="false">
      <c r="Y6191" s="171"/>
    </row>
    <row r="6192" customFormat="false" ht="12.75" hidden="false" customHeight="false" outlineLevel="0" collapsed="false">
      <c r="Y6192" s="171"/>
    </row>
    <row r="6193" customFormat="false" ht="12.75" hidden="false" customHeight="false" outlineLevel="0" collapsed="false">
      <c r="Y6193" s="171"/>
    </row>
    <row r="6194" customFormat="false" ht="12.75" hidden="false" customHeight="false" outlineLevel="0" collapsed="false">
      <c r="Y6194" s="171"/>
    </row>
    <row r="6195" customFormat="false" ht="12.75" hidden="false" customHeight="false" outlineLevel="0" collapsed="false">
      <c r="Y6195" s="171"/>
    </row>
    <row r="6196" customFormat="false" ht="12.75" hidden="false" customHeight="false" outlineLevel="0" collapsed="false">
      <c r="Y6196" s="171"/>
    </row>
    <row r="6197" customFormat="false" ht="12.75" hidden="false" customHeight="false" outlineLevel="0" collapsed="false">
      <c r="Y6197" s="171"/>
    </row>
    <row r="6198" customFormat="false" ht="12.75" hidden="false" customHeight="false" outlineLevel="0" collapsed="false">
      <c r="Y6198" s="171"/>
    </row>
    <row r="6199" customFormat="false" ht="12.75" hidden="false" customHeight="false" outlineLevel="0" collapsed="false">
      <c r="Y6199" s="171"/>
    </row>
    <row r="6200" customFormat="false" ht="12.75" hidden="false" customHeight="false" outlineLevel="0" collapsed="false">
      <c r="Y6200" s="171"/>
    </row>
    <row r="6201" customFormat="false" ht="12.75" hidden="false" customHeight="false" outlineLevel="0" collapsed="false">
      <c r="Y6201" s="171"/>
    </row>
    <row r="6202" customFormat="false" ht="12.75" hidden="false" customHeight="false" outlineLevel="0" collapsed="false">
      <c r="Y6202" s="171"/>
    </row>
    <row r="6203" customFormat="false" ht="12.75" hidden="false" customHeight="false" outlineLevel="0" collapsed="false">
      <c r="Y6203" s="171"/>
    </row>
    <row r="6204" customFormat="false" ht="12.75" hidden="false" customHeight="false" outlineLevel="0" collapsed="false">
      <c r="Y6204" s="171"/>
    </row>
    <row r="6205" customFormat="false" ht="12.75" hidden="false" customHeight="false" outlineLevel="0" collapsed="false">
      <c r="Y6205" s="171"/>
    </row>
    <row r="6206" customFormat="false" ht="12.75" hidden="false" customHeight="false" outlineLevel="0" collapsed="false">
      <c r="Y6206" s="171"/>
    </row>
    <row r="6207" customFormat="false" ht="12.75" hidden="false" customHeight="false" outlineLevel="0" collapsed="false">
      <c r="Y6207" s="171"/>
    </row>
    <row r="6208" customFormat="false" ht="12.75" hidden="false" customHeight="false" outlineLevel="0" collapsed="false">
      <c r="Y6208" s="171"/>
    </row>
    <row r="6209" customFormat="false" ht="12.75" hidden="false" customHeight="false" outlineLevel="0" collapsed="false">
      <c r="Y6209" s="171"/>
    </row>
    <row r="6210" customFormat="false" ht="12.75" hidden="false" customHeight="false" outlineLevel="0" collapsed="false">
      <c r="Y6210" s="171"/>
    </row>
    <row r="6211" customFormat="false" ht="12.75" hidden="false" customHeight="false" outlineLevel="0" collapsed="false">
      <c r="Y6211" s="171"/>
    </row>
    <row r="6212" customFormat="false" ht="12.75" hidden="false" customHeight="false" outlineLevel="0" collapsed="false">
      <c r="Y6212" s="171"/>
    </row>
    <row r="6213" customFormat="false" ht="12.75" hidden="false" customHeight="false" outlineLevel="0" collapsed="false">
      <c r="Y6213" s="171"/>
    </row>
    <row r="6214" customFormat="false" ht="12.75" hidden="false" customHeight="false" outlineLevel="0" collapsed="false">
      <c r="Y6214" s="171"/>
    </row>
    <row r="6215" customFormat="false" ht="12.75" hidden="false" customHeight="false" outlineLevel="0" collapsed="false">
      <c r="Y6215" s="171"/>
    </row>
    <row r="6216" customFormat="false" ht="12.75" hidden="false" customHeight="false" outlineLevel="0" collapsed="false">
      <c r="Y6216" s="171"/>
    </row>
    <row r="6217" customFormat="false" ht="12.75" hidden="false" customHeight="false" outlineLevel="0" collapsed="false">
      <c r="Y6217" s="171"/>
    </row>
    <row r="6218" customFormat="false" ht="12.75" hidden="false" customHeight="false" outlineLevel="0" collapsed="false">
      <c r="Y6218" s="171"/>
    </row>
    <row r="6219" customFormat="false" ht="12.75" hidden="false" customHeight="false" outlineLevel="0" collapsed="false">
      <c r="Y6219" s="171"/>
    </row>
    <row r="6220" customFormat="false" ht="12.75" hidden="false" customHeight="false" outlineLevel="0" collapsed="false">
      <c r="Y6220" s="171"/>
    </row>
    <row r="6221" customFormat="false" ht="12.75" hidden="false" customHeight="false" outlineLevel="0" collapsed="false">
      <c r="Y6221" s="171"/>
    </row>
    <row r="6222" customFormat="false" ht="12.75" hidden="false" customHeight="false" outlineLevel="0" collapsed="false">
      <c r="Y6222" s="171"/>
    </row>
    <row r="6223" customFormat="false" ht="12.75" hidden="false" customHeight="false" outlineLevel="0" collapsed="false">
      <c r="Y6223" s="171"/>
    </row>
    <row r="6224" customFormat="false" ht="12.75" hidden="false" customHeight="false" outlineLevel="0" collapsed="false">
      <c r="Y6224" s="171"/>
    </row>
    <row r="6225" customFormat="false" ht="12.75" hidden="false" customHeight="false" outlineLevel="0" collapsed="false">
      <c r="Y6225" s="171"/>
    </row>
    <row r="6226" customFormat="false" ht="12.75" hidden="false" customHeight="false" outlineLevel="0" collapsed="false">
      <c r="Y6226" s="171"/>
    </row>
    <row r="6227" customFormat="false" ht="12.75" hidden="false" customHeight="false" outlineLevel="0" collapsed="false">
      <c r="Y6227" s="171"/>
    </row>
    <row r="6228" customFormat="false" ht="12.75" hidden="false" customHeight="false" outlineLevel="0" collapsed="false">
      <c r="Y6228" s="171"/>
    </row>
    <row r="6229" customFormat="false" ht="12.75" hidden="false" customHeight="false" outlineLevel="0" collapsed="false">
      <c r="Y6229" s="171"/>
    </row>
    <row r="6230" customFormat="false" ht="12.75" hidden="false" customHeight="false" outlineLevel="0" collapsed="false">
      <c r="Y6230" s="171"/>
    </row>
    <row r="6231" customFormat="false" ht="12.75" hidden="false" customHeight="false" outlineLevel="0" collapsed="false">
      <c r="Y6231" s="171"/>
    </row>
    <row r="6232" customFormat="false" ht="12.75" hidden="false" customHeight="false" outlineLevel="0" collapsed="false">
      <c r="Y6232" s="171"/>
    </row>
    <row r="6233" customFormat="false" ht="12.75" hidden="false" customHeight="false" outlineLevel="0" collapsed="false">
      <c r="Y6233" s="171"/>
    </row>
    <row r="6234" customFormat="false" ht="12.75" hidden="false" customHeight="false" outlineLevel="0" collapsed="false">
      <c r="Y6234" s="171"/>
    </row>
    <row r="6235" customFormat="false" ht="12.75" hidden="false" customHeight="false" outlineLevel="0" collapsed="false">
      <c r="Y6235" s="171"/>
    </row>
    <row r="6236" customFormat="false" ht="12.75" hidden="false" customHeight="false" outlineLevel="0" collapsed="false">
      <c r="Y6236" s="171"/>
    </row>
    <row r="6237" customFormat="false" ht="12.75" hidden="false" customHeight="false" outlineLevel="0" collapsed="false">
      <c r="Y6237" s="171"/>
    </row>
    <row r="6238" customFormat="false" ht="12.75" hidden="false" customHeight="false" outlineLevel="0" collapsed="false">
      <c r="Y6238" s="171"/>
    </row>
    <row r="6239" customFormat="false" ht="12.75" hidden="false" customHeight="false" outlineLevel="0" collapsed="false">
      <c r="Y6239" s="171"/>
    </row>
    <row r="6240" customFormat="false" ht="12.75" hidden="false" customHeight="false" outlineLevel="0" collapsed="false">
      <c r="Y6240" s="171"/>
    </row>
    <row r="6241" customFormat="false" ht="12.75" hidden="false" customHeight="false" outlineLevel="0" collapsed="false">
      <c r="Y6241" s="171"/>
    </row>
    <row r="6242" customFormat="false" ht="12.75" hidden="false" customHeight="false" outlineLevel="0" collapsed="false">
      <c r="Y6242" s="171"/>
    </row>
    <row r="6243" customFormat="false" ht="12.75" hidden="false" customHeight="false" outlineLevel="0" collapsed="false">
      <c r="Y6243" s="171"/>
    </row>
    <row r="6244" customFormat="false" ht="12.75" hidden="false" customHeight="false" outlineLevel="0" collapsed="false">
      <c r="Y6244" s="171"/>
    </row>
    <row r="6245" customFormat="false" ht="12.75" hidden="false" customHeight="false" outlineLevel="0" collapsed="false">
      <c r="Y6245" s="171"/>
    </row>
    <row r="6246" customFormat="false" ht="12.75" hidden="false" customHeight="false" outlineLevel="0" collapsed="false">
      <c r="Y6246" s="171"/>
    </row>
    <row r="6247" customFormat="false" ht="12.75" hidden="false" customHeight="false" outlineLevel="0" collapsed="false">
      <c r="Y6247" s="171"/>
    </row>
    <row r="6248" customFormat="false" ht="12.75" hidden="false" customHeight="false" outlineLevel="0" collapsed="false">
      <c r="Y6248" s="171"/>
    </row>
    <row r="6249" customFormat="false" ht="12.75" hidden="false" customHeight="false" outlineLevel="0" collapsed="false">
      <c r="Y6249" s="171"/>
    </row>
    <row r="6250" customFormat="false" ht="12.75" hidden="false" customHeight="false" outlineLevel="0" collapsed="false">
      <c r="Y6250" s="171"/>
    </row>
    <row r="6251" customFormat="false" ht="12.75" hidden="false" customHeight="false" outlineLevel="0" collapsed="false">
      <c r="Y6251" s="171"/>
    </row>
    <row r="6252" customFormat="false" ht="12.75" hidden="false" customHeight="false" outlineLevel="0" collapsed="false">
      <c r="Y6252" s="171"/>
    </row>
    <row r="6253" customFormat="false" ht="12.75" hidden="false" customHeight="false" outlineLevel="0" collapsed="false">
      <c r="Y6253" s="171"/>
    </row>
    <row r="6254" customFormat="false" ht="12.75" hidden="false" customHeight="false" outlineLevel="0" collapsed="false">
      <c r="Y6254" s="171"/>
    </row>
    <row r="6255" customFormat="false" ht="12.75" hidden="false" customHeight="false" outlineLevel="0" collapsed="false">
      <c r="Y6255" s="171"/>
    </row>
    <row r="6256" customFormat="false" ht="12.75" hidden="false" customHeight="false" outlineLevel="0" collapsed="false">
      <c r="Y6256" s="171"/>
    </row>
    <row r="6257" customFormat="false" ht="12.75" hidden="false" customHeight="false" outlineLevel="0" collapsed="false">
      <c r="Y6257" s="171"/>
    </row>
    <row r="6258" customFormat="false" ht="12.75" hidden="false" customHeight="false" outlineLevel="0" collapsed="false">
      <c r="Y6258" s="171"/>
    </row>
    <row r="6259" customFormat="false" ht="12.75" hidden="false" customHeight="false" outlineLevel="0" collapsed="false">
      <c r="Y6259" s="171"/>
    </row>
    <row r="6260" customFormat="false" ht="12.75" hidden="false" customHeight="false" outlineLevel="0" collapsed="false">
      <c r="Y6260" s="171"/>
    </row>
    <row r="6261" customFormat="false" ht="12.75" hidden="false" customHeight="false" outlineLevel="0" collapsed="false">
      <c r="Y6261" s="171"/>
    </row>
    <row r="6262" customFormat="false" ht="12.75" hidden="false" customHeight="false" outlineLevel="0" collapsed="false">
      <c r="Y6262" s="171"/>
    </row>
    <row r="6263" customFormat="false" ht="12.75" hidden="false" customHeight="false" outlineLevel="0" collapsed="false">
      <c r="Y6263" s="171"/>
    </row>
    <row r="6264" customFormat="false" ht="12.75" hidden="false" customHeight="false" outlineLevel="0" collapsed="false">
      <c r="Y6264" s="171"/>
    </row>
    <row r="6265" customFormat="false" ht="12.75" hidden="false" customHeight="false" outlineLevel="0" collapsed="false">
      <c r="Y6265" s="171"/>
    </row>
    <row r="6266" customFormat="false" ht="12.75" hidden="false" customHeight="false" outlineLevel="0" collapsed="false">
      <c r="Y6266" s="171"/>
    </row>
    <row r="6267" customFormat="false" ht="12.75" hidden="false" customHeight="false" outlineLevel="0" collapsed="false">
      <c r="Y6267" s="171"/>
    </row>
    <row r="6268" customFormat="false" ht="12.75" hidden="false" customHeight="false" outlineLevel="0" collapsed="false">
      <c r="Y6268" s="171"/>
    </row>
    <row r="6269" customFormat="false" ht="12.75" hidden="false" customHeight="false" outlineLevel="0" collapsed="false">
      <c r="Y6269" s="171"/>
    </row>
    <row r="6270" customFormat="false" ht="12.75" hidden="false" customHeight="false" outlineLevel="0" collapsed="false">
      <c r="Y6270" s="171"/>
    </row>
    <row r="6271" customFormat="false" ht="12.75" hidden="false" customHeight="false" outlineLevel="0" collapsed="false">
      <c r="Y6271" s="171"/>
    </row>
    <row r="6272" customFormat="false" ht="12.75" hidden="false" customHeight="false" outlineLevel="0" collapsed="false">
      <c r="Y6272" s="171"/>
    </row>
    <row r="6273" customFormat="false" ht="12.75" hidden="false" customHeight="false" outlineLevel="0" collapsed="false">
      <c r="Y6273" s="171"/>
    </row>
    <row r="6274" customFormat="false" ht="12.75" hidden="false" customHeight="false" outlineLevel="0" collapsed="false">
      <c r="Y6274" s="171"/>
    </row>
    <row r="6275" customFormat="false" ht="12.75" hidden="false" customHeight="false" outlineLevel="0" collapsed="false">
      <c r="Y6275" s="171"/>
    </row>
    <row r="6276" customFormat="false" ht="12.75" hidden="false" customHeight="false" outlineLevel="0" collapsed="false">
      <c r="Y6276" s="171"/>
    </row>
    <row r="6277" customFormat="false" ht="12.75" hidden="false" customHeight="false" outlineLevel="0" collapsed="false">
      <c r="Y6277" s="171"/>
    </row>
    <row r="6278" customFormat="false" ht="12.75" hidden="false" customHeight="false" outlineLevel="0" collapsed="false">
      <c r="Y6278" s="171"/>
    </row>
    <row r="6279" customFormat="false" ht="12.75" hidden="false" customHeight="false" outlineLevel="0" collapsed="false">
      <c r="Y6279" s="171"/>
    </row>
    <row r="6280" customFormat="false" ht="12.75" hidden="false" customHeight="false" outlineLevel="0" collapsed="false">
      <c r="Y6280" s="171"/>
    </row>
    <row r="6281" customFormat="false" ht="12.75" hidden="false" customHeight="false" outlineLevel="0" collapsed="false">
      <c r="Y6281" s="171"/>
    </row>
    <row r="6282" customFormat="false" ht="12.75" hidden="false" customHeight="false" outlineLevel="0" collapsed="false">
      <c r="Y6282" s="171"/>
    </row>
    <row r="6283" customFormat="false" ht="12.75" hidden="false" customHeight="false" outlineLevel="0" collapsed="false">
      <c r="Y6283" s="171"/>
    </row>
    <row r="6284" customFormat="false" ht="12.75" hidden="false" customHeight="false" outlineLevel="0" collapsed="false">
      <c r="Y6284" s="171"/>
    </row>
    <row r="6285" customFormat="false" ht="12.75" hidden="false" customHeight="false" outlineLevel="0" collapsed="false">
      <c r="Y6285" s="171"/>
    </row>
    <row r="6286" customFormat="false" ht="12.75" hidden="false" customHeight="false" outlineLevel="0" collapsed="false">
      <c r="Y6286" s="171"/>
    </row>
    <row r="6287" customFormat="false" ht="12.75" hidden="false" customHeight="false" outlineLevel="0" collapsed="false">
      <c r="Y6287" s="171"/>
    </row>
    <row r="6288" customFormat="false" ht="12.75" hidden="false" customHeight="false" outlineLevel="0" collapsed="false">
      <c r="Y6288" s="171"/>
    </row>
    <row r="6289" customFormat="false" ht="12.75" hidden="false" customHeight="false" outlineLevel="0" collapsed="false">
      <c r="Y6289" s="171"/>
    </row>
    <row r="6290" customFormat="false" ht="12.75" hidden="false" customHeight="false" outlineLevel="0" collapsed="false">
      <c r="Y6290" s="171"/>
    </row>
    <row r="6291" customFormat="false" ht="12.75" hidden="false" customHeight="false" outlineLevel="0" collapsed="false">
      <c r="Y6291" s="171"/>
    </row>
    <row r="6292" customFormat="false" ht="12.75" hidden="false" customHeight="false" outlineLevel="0" collapsed="false">
      <c r="Y6292" s="171"/>
    </row>
    <row r="6293" customFormat="false" ht="12.75" hidden="false" customHeight="false" outlineLevel="0" collapsed="false">
      <c r="Y6293" s="171"/>
    </row>
    <row r="6294" customFormat="false" ht="12.75" hidden="false" customHeight="false" outlineLevel="0" collapsed="false">
      <c r="Y6294" s="171"/>
    </row>
    <row r="6295" customFormat="false" ht="12.75" hidden="false" customHeight="false" outlineLevel="0" collapsed="false">
      <c r="Y6295" s="171"/>
    </row>
    <row r="6296" customFormat="false" ht="12.75" hidden="false" customHeight="false" outlineLevel="0" collapsed="false">
      <c r="Y6296" s="171"/>
    </row>
    <row r="6297" customFormat="false" ht="12.75" hidden="false" customHeight="false" outlineLevel="0" collapsed="false">
      <c r="Y6297" s="171"/>
    </row>
    <row r="6298" customFormat="false" ht="12.75" hidden="false" customHeight="false" outlineLevel="0" collapsed="false">
      <c r="Y6298" s="171"/>
    </row>
    <row r="6299" customFormat="false" ht="12.75" hidden="false" customHeight="false" outlineLevel="0" collapsed="false">
      <c r="Y6299" s="171"/>
    </row>
    <row r="6300" customFormat="false" ht="12.75" hidden="false" customHeight="false" outlineLevel="0" collapsed="false">
      <c r="Y6300" s="171"/>
    </row>
    <row r="6301" customFormat="false" ht="12.75" hidden="false" customHeight="false" outlineLevel="0" collapsed="false">
      <c r="Y6301" s="171"/>
    </row>
    <row r="6302" customFormat="false" ht="12.75" hidden="false" customHeight="false" outlineLevel="0" collapsed="false">
      <c r="Y6302" s="171"/>
    </row>
    <row r="6303" customFormat="false" ht="12.75" hidden="false" customHeight="false" outlineLevel="0" collapsed="false">
      <c r="Y6303" s="171"/>
    </row>
    <row r="6304" customFormat="false" ht="12.75" hidden="false" customHeight="false" outlineLevel="0" collapsed="false">
      <c r="Y6304" s="171"/>
    </row>
    <row r="6305" customFormat="false" ht="12.75" hidden="false" customHeight="false" outlineLevel="0" collapsed="false">
      <c r="Y6305" s="171"/>
    </row>
    <row r="6306" customFormat="false" ht="12.75" hidden="false" customHeight="false" outlineLevel="0" collapsed="false">
      <c r="Y6306" s="171"/>
    </row>
    <row r="6307" customFormat="false" ht="12.75" hidden="false" customHeight="false" outlineLevel="0" collapsed="false">
      <c r="Y6307" s="171"/>
    </row>
    <row r="6308" customFormat="false" ht="12.75" hidden="false" customHeight="false" outlineLevel="0" collapsed="false">
      <c r="Y6308" s="171"/>
    </row>
    <row r="6309" customFormat="false" ht="12.75" hidden="false" customHeight="false" outlineLevel="0" collapsed="false">
      <c r="Y6309" s="171"/>
    </row>
    <row r="6310" customFormat="false" ht="12.75" hidden="false" customHeight="false" outlineLevel="0" collapsed="false">
      <c r="Y6310" s="171"/>
    </row>
    <row r="6311" customFormat="false" ht="12.75" hidden="false" customHeight="false" outlineLevel="0" collapsed="false">
      <c r="Y6311" s="171"/>
    </row>
    <row r="6312" customFormat="false" ht="12.75" hidden="false" customHeight="false" outlineLevel="0" collapsed="false">
      <c r="Y6312" s="171"/>
    </row>
    <row r="6313" customFormat="false" ht="12.75" hidden="false" customHeight="false" outlineLevel="0" collapsed="false">
      <c r="Y6313" s="171"/>
    </row>
    <row r="6314" customFormat="false" ht="12.75" hidden="false" customHeight="false" outlineLevel="0" collapsed="false">
      <c r="Y6314" s="171"/>
    </row>
    <row r="6315" customFormat="false" ht="12.75" hidden="false" customHeight="false" outlineLevel="0" collapsed="false">
      <c r="Y6315" s="171"/>
    </row>
    <row r="6316" customFormat="false" ht="12.75" hidden="false" customHeight="false" outlineLevel="0" collapsed="false">
      <c r="Y6316" s="171"/>
    </row>
    <row r="6317" customFormat="false" ht="12.75" hidden="false" customHeight="false" outlineLevel="0" collapsed="false">
      <c r="Y6317" s="171"/>
    </row>
    <row r="6318" customFormat="false" ht="12.75" hidden="false" customHeight="false" outlineLevel="0" collapsed="false">
      <c r="Y6318" s="171"/>
    </row>
    <row r="6319" customFormat="false" ht="12.75" hidden="false" customHeight="false" outlineLevel="0" collapsed="false">
      <c r="Y6319" s="171"/>
    </row>
    <row r="6320" customFormat="false" ht="12.75" hidden="false" customHeight="false" outlineLevel="0" collapsed="false">
      <c r="Y6320" s="171"/>
    </row>
    <row r="6321" customFormat="false" ht="12.75" hidden="false" customHeight="false" outlineLevel="0" collapsed="false">
      <c r="Y6321" s="171"/>
    </row>
    <row r="6322" customFormat="false" ht="12.75" hidden="false" customHeight="false" outlineLevel="0" collapsed="false">
      <c r="Y6322" s="171"/>
    </row>
    <row r="6323" customFormat="false" ht="12.75" hidden="false" customHeight="false" outlineLevel="0" collapsed="false">
      <c r="Y6323" s="171"/>
    </row>
    <row r="6324" customFormat="false" ht="12.75" hidden="false" customHeight="false" outlineLevel="0" collapsed="false">
      <c r="Y6324" s="171"/>
    </row>
    <row r="6325" customFormat="false" ht="12.75" hidden="false" customHeight="false" outlineLevel="0" collapsed="false">
      <c r="Y6325" s="171"/>
    </row>
    <row r="6326" customFormat="false" ht="12.75" hidden="false" customHeight="false" outlineLevel="0" collapsed="false">
      <c r="Y6326" s="171"/>
    </row>
    <row r="6327" customFormat="false" ht="12.75" hidden="false" customHeight="false" outlineLevel="0" collapsed="false">
      <c r="Y6327" s="171"/>
    </row>
    <row r="6328" customFormat="false" ht="12.75" hidden="false" customHeight="false" outlineLevel="0" collapsed="false">
      <c r="Y6328" s="171"/>
    </row>
    <row r="6329" customFormat="false" ht="12.75" hidden="false" customHeight="false" outlineLevel="0" collapsed="false">
      <c r="Y6329" s="171"/>
    </row>
    <row r="6330" customFormat="false" ht="12.75" hidden="false" customHeight="false" outlineLevel="0" collapsed="false">
      <c r="Y6330" s="171"/>
    </row>
    <row r="6331" customFormat="false" ht="12.75" hidden="false" customHeight="false" outlineLevel="0" collapsed="false">
      <c r="Y6331" s="171"/>
    </row>
    <row r="6332" customFormat="false" ht="12.75" hidden="false" customHeight="false" outlineLevel="0" collapsed="false">
      <c r="Y6332" s="171"/>
    </row>
    <row r="6333" customFormat="false" ht="12.75" hidden="false" customHeight="false" outlineLevel="0" collapsed="false">
      <c r="Y6333" s="171"/>
    </row>
    <row r="6334" customFormat="false" ht="12.75" hidden="false" customHeight="false" outlineLevel="0" collapsed="false">
      <c r="Y6334" s="171"/>
    </row>
    <row r="6335" customFormat="false" ht="12.75" hidden="false" customHeight="false" outlineLevel="0" collapsed="false">
      <c r="Y6335" s="171"/>
    </row>
    <row r="6336" customFormat="false" ht="12.75" hidden="false" customHeight="false" outlineLevel="0" collapsed="false">
      <c r="Y6336" s="171"/>
    </row>
    <row r="6337" customFormat="false" ht="12.75" hidden="false" customHeight="false" outlineLevel="0" collapsed="false">
      <c r="Y6337" s="171"/>
    </row>
    <row r="6338" customFormat="false" ht="12.75" hidden="false" customHeight="false" outlineLevel="0" collapsed="false">
      <c r="Y6338" s="171"/>
    </row>
    <row r="6339" customFormat="false" ht="12.75" hidden="false" customHeight="false" outlineLevel="0" collapsed="false">
      <c r="Y6339" s="171"/>
    </row>
    <row r="6340" customFormat="false" ht="12.75" hidden="false" customHeight="false" outlineLevel="0" collapsed="false">
      <c r="Y6340" s="171"/>
    </row>
    <row r="6341" customFormat="false" ht="12.75" hidden="false" customHeight="false" outlineLevel="0" collapsed="false">
      <c r="Y6341" s="171"/>
    </row>
    <row r="6342" customFormat="false" ht="12.75" hidden="false" customHeight="false" outlineLevel="0" collapsed="false">
      <c r="Y6342" s="171"/>
    </row>
    <row r="6343" customFormat="false" ht="12.75" hidden="false" customHeight="false" outlineLevel="0" collapsed="false">
      <c r="Y6343" s="171"/>
    </row>
    <row r="6344" customFormat="false" ht="12.75" hidden="false" customHeight="false" outlineLevel="0" collapsed="false">
      <c r="Y6344" s="171"/>
    </row>
    <row r="6345" customFormat="false" ht="12.75" hidden="false" customHeight="false" outlineLevel="0" collapsed="false">
      <c r="Y6345" s="171"/>
    </row>
    <row r="6346" customFormat="false" ht="12.75" hidden="false" customHeight="false" outlineLevel="0" collapsed="false">
      <c r="Y6346" s="171"/>
    </row>
    <row r="6347" customFormat="false" ht="12.75" hidden="false" customHeight="false" outlineLevel="0" collapsed="false">
      <c r="Y6347" s="171"/>
    </row>
    <row r="6348" customFormat="false" ht="12.75" hidden="false" customHeight="false" outlineLevel="0" collapsed="false">
      <c r="Y6348" s="171"/>
    </row>
    <row r="6349" customFormat="false" ht="12.75" hidden="false" customHeight="false" outlineLevel="0" collapsed="false">
      <c r="Y6349" s="171"/>
    </row>
    <row r="6350" customFormat="false" ht="12.75" hidden="false" customHeight="false" outlineLevel="0" collapsed="false">
      <c r="Y6350" s="171"/>
    </row>
    <row r="6351" customFormat="false" ht="12.75" hidden="false" customHeight="false" outlineLevel="0" collapsed="false">
      <c r="Y6351" s="171"/>
    </row>
    <row r="6352" customFormat="false" ht="12.75" hidden="false" customHeight="false" outlineLevel="0" collapsed="false">
      <c r="Y6352" s="171"/>
    </row>
    <row r="6353" customFormat="false" ht="12.75" hidden="false" customHeight="false" outlineLevel="0" collapsed="false">
      <c r="Y6353" s="171"/>
    </row>
    <row r="6354" customFormat="false" ht="12.75" hidden="false" customHeight="false" outlineLevel="0" collapsed="false">
      <c r="Y6354" s="171"/>
    </row>
    <row r="6355" customFormat="false" ht="12.75" hidden="false" customHeight="false" outlineLevel="0" collapsed="false">
      <c r="Y6355" s="171"/>
    </row>
    <row r="6356" customFormat="false" ht="12.75" hidden="false" customHeight="false" outlineLevel="0" collapsed="false">
      <c r="Y6356" s="171"/>
    </row>
    <row r="6357" customFormat="false" ht="12.75" hidden="false" customHeight="false" outlineLevel="0" collapsed="false">
      <c r="Y6357" s="171"/>
    </row>
    <row r="6358" customFormat="false" ht="12.75" hidden="false" customHeight="false" outlineLevel="0" collapsed="false">
      <c r="Y6358" s="171"/>
    </row>
    <row r="6359" customFormat="false" ht="12.75" hidden="false" customHeight="false" outlineLevel="0" collapsed="false">
      <c r="Y6359" s="171"/>
    </row>
    <row r="6360" customFormat="false" ht="12.75" hidden="false" customHeight="false" outlineLevel="0" collapsed="false">
      <c r="Y6360" s="171"/>
    </row>
    <row r="6361" customFormat="false" ht="12.75" hidden="false" customHeight="false" outlineLevel="0" collapsed="false">
      <c r="Y6361" s="171"/>
    </row>
    <row r="6362" customFormat="false" ht="12.75" hidden="false" customHeight="false" outlineLevel="0" collapsed="false">
      <c r="Y6362" s="171"/>
    </row>
    <row r="6363" customFormat="false" ht="12.75" hidden="false" customHeight="false" outlineLevel="0" collapsed="false">
      <c r="Y6363" s="171"/>
    </row>
    <row r="6364" customFormat="false" ht="12.75" hidden="false" customHeight="false" outlineLevel="0" collapsed="false">
      <c r="Y6364" s="171"/>
    </row>
    <row r="6365" customFormat="false" ht="12.75" hidden="false" customHeight="false" outlineLevel="0" collapsed="false">
      <c r="Y6365" s="171"/>
    </row>
    <row r="6366" customFormat="false" ht="12.75" hidden="false" customHeight="false" outlineLevel="0" collapsed="false">
      <c r="Y6366" s="171"/>
    </row>
    <row r="6367" customFormat="false" ht="12.75" hidden="false" customHeight="false" outlineLevel="0" collapsed="false">
      <c r="Y6367" s="171"/>
    </row>
    <row r="6368" customFormat="false" ht="12.75" hidden="false" customHeight="false" outlineLevel="0" collapsed="false">
      <c r="Y6368" s="171"/>
    </row>
    <row r="6369" customFormat="false" ht="12.75" hidden="false" customHeight="false" outlineLevel="0" collapsed="false">
      <c r="Y6369" s="171"/>
    </row>
    <row r="6370" customFormat="false" ht="12.75" hidden="false" customHeight="false" outlineLevel="0" collapsed="false">
      <c r="Y6370" s="171"/>
    </row>
    <row r="6371" customFormat="false" ht="12.75" hidden="false" customHeight="false" outlineLevel="0" collapsed="false">
      <c r="Y6371" s="171"/>
    </row>
    <row r="6372" customFormat="false" ht="12.75" hidden="false" customHeight="false" outlineLevel="0" collapsed="false">
      <c r="Y6372" s="171"/>
    </row>
    <row r="6373" customFormat="false" ht="12.75" hidden="false" customHeight="false" outlineLevel="0" collapsed="false">
      <c r="Y6373" s="171"/>
    </row>
    <row r="6374" customFormat="false" ht="12.75" hidden="false" customHeight="false" outlineLevel="0" collapsed="false">
      <c r="Y6374" s="171"/>
    </row>
    <row r="6375" customFormat="false" ht="12.75" hidden="false" customHeight="false" outlineLevel="0" collapsed="false">
      <c r="Y6375" s="171"/>
    </row>
    <row r="6376" customFormat="false" ht="12.75" hidden="false" customHeight="false" outlineLevel="0" collapsed="false">
      <c r="Y6376" s="171"/>
    </row>
    <row r="6377" customFormat="false" ht="12.75" hidden="false" customHeight="false" outlineLevel="0" collapsed="false">
      <c r="Y6377" s="171"/>
    </row>
    <row r="6378" customFormat="false" ht="12.75" hidden="false" customHeight="false" outlineLevel="0" collapsed="false">
      <c r="Y6378" s="171"/>
    </row>
    <row r="6379" customFormat="false" ht="12.75" hidden="false" customHeight="false" outlineLevel="0" collapsed="false">
      <c r="Y6379" s="171"/>
    </row>
    <row r="6380" customFormat="false" ht="12.75" hidden="false" customHeight="false" outlineLevel="0" collapsed="false">
      <c r="Y6380" s="171"/>
    </row>
    <row r="6381" customFormat="false" ht="12.75" hidden="false" customHeight="false" outlineLevel="0" collapsed="false">
      <c r="Y6381" s="171"/>
    </row>
    <row r="6382" customFormat="false" ht="12.75" hidden="false" customHeight="false" outlineLevel="0" collapsed="false">
      <c r="Y6382" s="171"/>
    </row>
    <row r="6383" customFormat="false" ht="12.75" hidden="false" customHeight="false" outlineLevel="0" collapsed="false">
      <c r="Y6383" s="171"/>
    </row>
    <row r="6384" customFormat="false" ht="12.75" hidden="false" customHeight="false" outlineLevel="0" collapsed="false">
      <c r="Y6384" s="171"/>
    </row>
    <row r="6385" customFormat="false" ht="12.75" hidden="false" customHeight="false" outlineLevel="0" collapsed="false">
      <c r="Y6385" s="171"/>
    </row>
    <row r="6386" customFormat="false" ht="12.75" hidden="false" customHeight="false" outlineLevel="0" collapsed="false">
      <c r="Y6386" s="171"/>
    </row>
    <row r="6387" customFormat="false" ht="12.75" hidden="false" customHeight="false" outlineLevel="0" collapsed="false">
      <c r="Y6387" s="171"/>
    </row>
    <row r="6388" customFormat="false" ht="12.75" hidden="false" customHeight="false" outlineLevel="0" collapsed="false">
      <c r="Y6388" s="171"/>
    </row>
    <row r="6389" customFormat="false" ht="12.75" hidden="false" customHeight="false" outlineLevel="0" collapsed="false">
      <c r="Y6389" s="171"/>
    </row>
    <row r="6390" customFormat="false" ht="12.75" hidden="false" customHeight="false" outlineLevel="0" collapsed="false">
      <c r="Y6390" s="171"/>
    </row>
    <row r="6391" customFormat="false" ht="12.75" hidden="false" customHeight="false" outlineLevel="0" collapsed="false">
      <c r="Y6391" s="171"/>
    </row>
    <row r="6392" customFormat="false" ht="12.75" hidden="false" customHeight="false" outlineLevel="0" collapsed="false">
      <c r="Y6392" s="171"/>
    </row>
    <row r="6393" customFormat="false" ht="12.75" hidden="false" customHeight="false" outlineLevel="0" collapsed="false">
      <c r="Y6393" s="171"/>
    </row>
    <row r="6394" customFormat="false" ht="12.75" hidden="false" customHeight="false" outlineLevel="0" collapsed="false">
      <c r="Y6394" s="171"/>
    </row>
    <row r="6395" customFormat="false" ht="12.75" hidden="false" customHeight="false" outlineLevel="0" collapsed="false">
      <c r="Y6395" s="171"/>
    </row>
    <row r="6396" customFormat="false" ht="12.75" hidden="false" customHeight="false" outlineLevel="0" collapsed="false">
      <c r="Y6396" s="171"/>
    </row>
    <row r="6397" customFormat="false" ht="12.75" hidden="false" customHeight="false" outlineLevel="0" collapsed="false">
      <c r="Y6397" s="171"/>
    </row>
    <row r="6398" customFormat="false" ht="12.75" hidden="false" customHeight="false" outlineLevel="0" collapsed="false">
      <c r="Y6398" s="171"/>
    </row>
    <row r="6399" customFormat="false" ht="12.75" hidden="false" customHeight="false" outlineLevel="0" collapsed="false">
      <c r="Y6399" s="171"/>
    </row>
    <row r="6400" customFormat="false" ht="12.75" hidden="false" customHeight="false" outlineLevel="0" collapsed="false">
      <c r="Y6400" s="171"/>
    </row>
    <row r="6401" customFormat="false" ht="12.75" hidden="false" customHeight="false" outlineLevel="0" collapsed="false">
      <c r="Y6401" s="171"/>
    </row>
    <row r="6402" customFormat="false" ht="12.75" hidden="false" customHeight="false" outlineLevel="0" collapsed="false">
      <c r="Y6402" s="171"/>
    </row>
    <row r="6403" customFormat="false" ht="12.75" hidden="false" customHeight="false" outlineLevel="0" collapsed="false">
      <c r="Y6403" s="171"/>
    </row>
    <row r="6404" customFormat="false" ht="12.75" hidden="false" customHeight="false" outlineLevel="0" collapsed="false">
      <c r="Y6404" s="171"/>
    </row>
    <row r="6405" customFormat="false" ht="12.75" hidden="false" customHeight="false" outlineLevel="0" collapsed="false">
      <c r="Y6405" s="171"/>
    </row>
    <row r="6406" customFormat="false" ht="12.75" hidden="false" customHeight="false" outlineLevel="0" collapsed="false">
      <c r="Y6406" s="171"/>
    </row>
    <row r="6407" customFormat="false" ht="12.75" hidden="false" customHeight="false" outlineLevel="0" collapsed="false">
      <c r="Y6407" s="171"/>
    </row>
    <row r="6408" customFormat="false" ht="12.75" hidden="false" customHeight="false" outlineLevel="0" collapsed="false">
      <c r="Y6408" s="171"/>
    </row>
    <row r="6409" customFormat="false" ht="12.75" hidden="false" customHeight="false" outlineLevel="0" collapsed="false">
      <c r="Y6409" s="171"/>
    </row>
    <row r="6410" customFormat="false" ht="12.75" hidden="false" customHeight="false" outlineLevel="0" collapsed="false">
      <c r="Y6410" s="171"/>
    </row>
    <row r="6411" customFormat="false" ht="12.75" hidden="false" customHeight="false" outlineLevel="0" collapsed="false">
      <c r="Y6411" s="171"/>
    </row>
    <row r="6412" customFormat="false" ht="12.75" hidden="false" customHeight="false" outlineLevel="0" collapsed="false">
      <c r="Y6412" s="171"/>
    </row>
    <row r="6413" customFormat="false" ht="12.75" hidden="false" customHeight="false" outlineLevel="0" collapsed="false">
      <c r="Y6413" s="171"/>
    </row>
    <row r="6414" customFormat="false" ht="12.75" hidden="false" customHeight="false" outlineLevel="0" collapsed="false">
      <c r="Y6414" s="171"/>
    </row>
    <row r="6415" customFormat="false" ht="12.75" hidden="false" customHeight="false" outlineLevel="0" collapsed="false">
      <c r="Y6415" s="171"/>
    </row>
    <row r="6416" customFormat="false" ht="12.75" hidden="false" customHeight="false" outlineLevel="0" collapsed="false">
      <c r="Y6416" s="171"/>
    </row>
    <row r="6417" customFormat="false" ht="12.75" hidden="false" customHeight="false" outlineLevel="0" collapsed="false">
      <c r="Y6417" s="171"/>
    </row>
    <row r="6418" customFormat="false" ht="12.75" hidden="false" customHeight="false" outlineLevel="0" collapsed="false">
      <c r="Y6418" s="171"/>
    </row>
    <row r="6419" customFormat="false" ht="12.75" hidden="false" customHeight="false" outlineLevel="0" collapsed="false">
      <c r="Y6419" s="171"/>
    </row>
    <row r="6420" customFormat="false" ht="12.75" hidden="false" customHeight="false" outlineLevel="0" collapsed="false">
      <c r="Y6420" s="171"/>
    </row>
    <row r="6421" customFormat="false" ht="12.75" hidden="false" customHeight="false" outlineLevel="0" collapsed="false">
      <c r="Y6421" s="171"/>
    </row>
    <row r="6422" customFormat="false" ht="12.75" hidden="false" customHeight="false" outlineLevel="0" collapsed="false">
      <c r="Y6422" s="171"/>
    </row>
    <row r="6423" customFormat="false" ht="12.75" hidden="false" customHeight="false" outlineLevel="0" collapsed="false">
      <c r="Y6423" s="171"/>
    </row>
    <row r="6424" customFormat="false" ht="12.75" hidden="false" customHeight="false" outlineLevel="0" collapsed="false">
      <c r="Y6424" s="171"/>
    </row>
    <row r="6425" customFormat="false" ht="12.75" hidden="false" customHeight="false" outlineLevel="0" collapsed="false">
      <c r="Y6425" s="171"/>
    </row>
    <row r="6426" customFormat="false" ht="12.75" hidden="false" customHeight="false" outlineLevel="0" collapsed="false">
      <c r="Y6426" s="171"/>
    </row>
    <row r="6427" customFormat="false" ht="12.75" hidden="false" customHeight="false" outlineLevel="0" collapsed="false">
      <c r="Y6427" s="171"/>
    </row>
    <row r="6428" customFormat="false" ht="12.75" hidden="false" customHeight="false" outlineLevel="0" collapsed="false">
      <c r="Y6428" s="171"/>
    </row>
    <row r="6429" customFormat="false" ht="12.75" hidden="false" customHeight="false" outlineLevel="0" collapsed="false">
      <c r="Y6429" s="171"/>
    </row>
    <row r="6430" customFormat="false" ht="12.75" hidden="false" customHeight="false" outlineLevel="0" collapsed="false">
      <c r="Y6430" s="171"/>
    </row>
    <row r="6431" customFormat="false" ht="12.75" hidden="false" customHeight="false" outlineLevel="0" collapsed="false">
      <c r="Y6431" s="171"/>
    </row>
    <row r="6432" customFormat="false" ht="12.75" hidden="false" customHeight="false" outlineLevel="0" collapsed="false">
      <c r="Y6432" s="171"/>
    </row>
    <row r="6433" customFormat="false" ht="12.75" hidden="false" customHeight="false" outlineLevel="0" collapsed="false">
      <c r="Y6433" s="171"/>
    </row>
    <row r="6434" customFormat="false" ht="12.75" hidden="false" customHeight="false" outlineLevel="0" collapsed="false">
      <c r="Y6434" s="171"/>
    </row>
    <row r="6435" customFormat="false" ht="12.75" hidden="false" customHeight="false" outlineLevel="0" collapsed="false">
      <c r="Y6435" s="171"/>
    </row>
    <row r="6436" customFormat="false" ht="12.75" hidden="false" customHeight="false" outlineLevel="0" collapsed="false">
      <c r="Y6436" s="171"/>
    </row>
    <row r="6437" customFormat="false" ht="12.75" hidden="false" customHeight="false" outlineLevel="0" collapsed="false">
      <c r="Y6437" s="171"/>
    </row>
    <row r="6438" customFormat="false" ht="12.75" hidden="false" customHeight="false" outlineLevel="0" collapsed="false">
      <c r="Y6438" s="171"/>
    </row>
    <row r="6439" customFormat="false" ht="12.75" hidden="false" customHeight="false" outlineLevel="0" collapsed="false">
      <c r="Y6439" s="171"/>
    </row>
    <row r="6440" customFormat="false" ht="12.75" hidden="false" customHeight="false" outlineLevel="0" collapsed="false">
      <c r="Y6440" s="171"/>
    </row>
    <row r="6441" customFormat="false" ht="12.75" hidden="false" customHeight="false" outlineLevel="0" collapsed="false">
      <c r="Y6441" s="171"/>
    </row>
    <row r="6442" customFormat="false" ht="12.75" hidden="false" customHeight="false" outlineLevel="0" collapsed="false">
      <c r="Y6442" s="171"/>
    </row>
    <row r="6443" customFormat="false" ht="12.75" hidden="false" customHeight="false" outlineLevel="0" collapsed="false">
      <c r="Y6443" s="171"/>
    </row>
    <row r="6444" customFormat="false" ht="12.75" hidden="false" customHeight="false" outlineLevel="0" collapsed="false">
      <c r="Y6444" s="171"/>
    </row>
    <row r="6445" customFormat="false" ht="12.75" hidden="false" customHeight="false" outlineLevel="0" collapsed="false">
      <c r="Y6445" s="171"/>
    </row>
    <row r="6446" customFormat="false" ht="12.75" hidden="false" customHeight="false" outlineLevel="0" collapsed="false">
      <c r="Y6446" s="171"/>
    </row>
    <row r="6447" customFormat="false" ht="12.75" hidden="false" customHeight="false" outlineLevel="0" collapsed="false">
      <c r="Y6447" s="171"/>
    </row>
    <row r="6448" customFormat="false" ht="12.75" hidden="false" customHeight="false" outlineLevel="0" collapsed="false">
      <c r="Y6448" s="171"/>
    </row>
    <row r="6449" customFormat="false" ht="12.75" hidden="false" customHeight="false" outlineLevel="0" collapsed="false">
      <c r="Y6449" s="171"/>
    </row>
    <row r="6450" customFormat="false" ht="12.75" hidden="false" customHeight="false" outlineLevel="0" collapsed="false">
      <c r="Y6450" s="171"/>
    </row>
    <row r="6451" customFormat="false" ht="12.75" hidden="false" customHeight="false" outlineLevel="0" collapsed="false">
      <c r="Y6451" s="171"/>
    </row>
    <row r="6452" customFormat="false" ht="12.75" hidden="false" customHeight="false" outlineLevel="0" collapsed="false">
      <c r="Y6452" s="171"/>
    </row>
    <row r="6453" customFormat="false" ht="12.75" hidden="false" customHeight="false" outlineLevel="0" collapsed="false">
      <c r="Y6453" s="171"/>
    </row>
    <row r="6454" customFormat="false" ht="12.75" hidden="false" customHeight="false" outlineLevel="0" collapsed="false">
      <c r="Y6454" s="171"/>
    </row>
    <row r="6455" customFormat="false" ht="12.75" hidden="false" customHeight="false" outlineLevel="0" collapsed="false">
      <c r="Y6455" s="171"/>
    </row>
    <row r="6456" customFormat="false" ht="12.75" hidden="false" customHeight="false" outlineLevel="0" collapsed="false">
      <c r="Y6456" s="171"/>
    </row>
    <row r="6457" customFormat="false" ht="12.75" hidden="false" customHeight="false" outlineLevel="0" collapsed="false">
      <c r="Y6457" s="171"/>
    </row>
    <row r="6458" customFormat="false" ht="12.75" hidden="false" customHeight="false" outlineLevel="0" collapsed="false">
      <c r="Y6458" s="171"/>
    </row>
    <row r="6459" customFormat="false" ht="12.75" hidden="false" customHeight="false" outlineLevel="0" collapsed="false">
      <c r="Y6459" s="171"/>
    </row>
    <row r="6460" customFormat="false" ht="12.75" hidden="false" customHeight="false" outlineLevel="0" collapsed="false">
      <c r="Y6460" s="171"/>
    </row>
    <row r="6461" customFormat="false" ht="12.75" hidden="false" customHeight="false" outlineLevel="0" collapsed="false">
      <c r="Y6461" s="171"/>
    </row>
    <row r="6462" customFormat="false" ht="12.75" hidden="false" customHeight="false" outlineLevel="0" collapsed="false">
      <c r="Y6462" s="171"/>
    </row>
    <row r="6463" customFormat="false" ht="12.75" hidden="false" customHeight="false" outlineLevel="0" collapsed="false">
      <c r="Y6463" s="171"/>
    </row>
    <row r="6464" customFormat="false" ht="12.75" hidden="false" customHeight="false" outlineLevel="0" collapsed="false">
      <c r="Y6464" s="171"/>
    </row>
    <row r="6465" customFormat="false" ht="12.75" hidden="false" customHeight="false" outlineLevel="0" collapsed="false">
      <c r="Y6465" s="171"/>
    </row>
    <row r="6466" customFormat="false" ht="12.75" hidden="false" customHeight="false" outlineLevel="0" collapsed="false">
      <c r="Y6466" s="171"/>
    </row>
    <row r="6467" customFormat="false" ht="12.75" hidden="false" customHeight="false" outlineLevel="0" collapsed="false">
      <c r="Y6467" s="171"/>
    </row>
    <row r="6468" customFormat="false" ht="12.75" hidden="false" customHeight="false" outlineLevel="0" collapsed="false">
      <c r="Y6468" s="171"/>
    </row>
    <row r="6469" customFormat="false" ht="12.75" hidden="false" customHeight="false" outlineLevel="0" collapsed="false">
      <c r="Y6469" s="171"/>
    </row>
    <row r="6470" customFormat="false" ht="12.75" hidden="false" customHeight="false" outlineLevel="0" collapsed="false">
      <c r="Y6470" s="171"/>
    </row>
    <row r="6471" customFormat="false" ht="12.75" hidden="false" customHeight="false" outlineLevel="0" collapsed="false">
      <c r="Y6471" s="171"/>
    </row>
    <row r="6472" customFormat="false" ht="12.75" hidden="false" customHeight="false" outlineLevel="0" collapsed="false">
      <c r="Y6472" s="171"/>
    </row>
    <row r="6473" customFormat="false" ht="12.75" hidden="false" customHeight="false" outlineLevel="0" collapsed="false">
      <c r="Y6473" s="171"/>
    </row>
    <row r="6474" customFormat="false" ht="12.75" hidden="false" customHeight="false" outlineLevel="0" collapsed="false">
      <c r="Y6474" s="171"/>
    </row>
    <row r="6475" customFormat="false" ht="12.75" hidden="false" customHeight="false" outlineLevel="0" collapsed="false">
      <c r="Y6475" s="171"/>
    </row>
    <row r="6476" customFormat="false" ht="12.75" hidden="false" customHeight="false" outlineLevel="0" collapsed="false">
      <c r="Y6476" s="171"/>
    </row>
    <row r="6477" customFormat="false" ht="12.75" hidden="false" customHeight="false" outlineLevel="0" collapsed="false">
      <c r="Y6477" s="171"/>
    </row>
    <row r="6478" customFormat="false" ht="12.75" hidden="false" customHeight="false" outlineLevel="0" collapsed="false">
      <c r="Y6478" s="171"/>
    </row>
    <row r="6479" customFormat="false" ht="12.75" hidden="false" customHeight="false" outlineLevel="0" collapsed="false">
      <c r="Y6479" s="171"/>
    </row>
    <row r="6480" customFormat="false" ht="12.75" hidden="false" customHeight="false" outlineLevel="0" collapsed="false">
      <c r="Y6480" s="171"/>
    </row>
    <row r="6481" customFormat="false" ht="12.75" hidden="false" customHeight="false" outlineLevel="0" collapsed="false">
      <c r="Y6481" s="171"/>
    </row>
    <row r="6482" customFormat="false" ht="12.75" hidden="false" customHeight="false" outlineLevel="0" collapsed="false">
      <c r="Y6482" s="171"/>
    </row>
    <row r="6483" customFormat="false" ht="12.75" hidden="false" customHeight="false" outlineLevel="0" collapsed="false">
      <c r="Y6483" s="171"/>
    </row>
    <row r="6484" customFormat="false" ht="12.75" hidden="false" customHeight="false" outlineLevel="0" collapsed="false">
      <c r="Y6484" s="171"/>
    </row>
    <row r="6485" customFormat="false" ht="12.75" hidden="false" customHeight="false" outlineLevel="0" collapsed="false">
      <c r="Y6485" s="171"/>
    </row>
    <row r="6486" customFormat="false" ht="12.75" hidden="false" customHeight="false" outlineLevel="0" collapsed="false">
      <c r="Y6486" s="171"/>
    </row>
    <row r="6487" customFormat="false" ht="12.75" hidden="false" customHeight="false" outlineLevel="0" collapsed="false">
      <c r="Y6487" s="171"/>
    </row>
    <row r="6488" customFormat="false" ht="12.75" hidden="false" customHeight="false" outlineLevel="0" collapsed="false">
      <c r="Y6488" s="171"/>
    </row>
    <row r="6489" customFormat="false" ht="12.75" hidden="false" customHeight="false" outlineLevel="0" collapsed="false">
      <c r="Y6489" s="171"/>
    </row>
    <row r="6490" customFormat="false" ht="12.75" hidden="false" customHeight="false" outlineLevel="0" collapsed="false">
      <c r="Y6490" s="171"/>
    </row>
    <row r="6491" customFormat="false" ht="12.75" hidden="false" customHeight="false" outlineLevel="0" collapsed="false">
      <c r="Y6491" s="171"/>
    </row>
    <row r="6492" customFormat="false" ht="12.75" hidden="false" customHeight="false" outlineLevel="0" collapsed="false">
      <c r="Y6492" s="171"/>
    </row>
    <row r="6493" customFormat="false" ht="12.75" hidden="false" customHeight="false" outlineLevel="0" collapsed="false">
      <c r="Y6493" s="171"/>
    </row>
    <row r="6494" customFormat="false" ht="12.75" hidden="false" customHeight="false" outlineLevel="0" collapsed="false">
      <c r="Y6494" s="171"/>
    </row>
    <row r="6495" customFormat="false" ht="12.75" hidden="false" customHeight="false" outlineLevel="0" collapsed="false">
      <c r="Y6495" s="171"/>
    </row>
    <row r="6496" customFormat="false" ht="12.75" hidden="false" customHeight="false" outlineLevel="0" collapsed="false">
      <c r="Y6496" s="171"/>
    </row>
    <row r="6497" customFormat="false" ht="12.75" hidden="false" customHeight="false" outlineLevel="0" collapsed="false">
      <c r="Y6497" s="171"/>
    </row>
    <row r="6498" customFormat="false" ht="12.75" hidden="false" customHeight="false" outlineLevel="0" collapsed="false">
      <c r="Y6498" s="171"/>
    </row>
    <row r="6499" customFormat="false" ht="12.75" hidden="false" customHeight="false" outlineLevel="0" collapsed="false">
      <c r="Y6499" s="171"/>
    </row>
    <row r="6500" customFormat="false" ht="12.75" hidden="false" customHeight="false" outlineLevel="0" collapsed="false">
      <c r="Y6500" s="171"/>
    </row>
    <row r="6501" customFormat="false" ht="12.75" hidden="false" customHeight="false" outlineLevel="0" collapsed="false">
      <c r="Y6501" s="171"/>
    </row>
    <row r="6502" customFormat="false" ht="12.75" hidden="false" customHeight="false" outlineLevel="0" collapsed="false">
      <c r="Y6502" s="171"/>
    </row>
    <row r="6503" customFormat="false" ht="12.75" hidden="false" customHeight="false" outlineLevel="0" collapsed="false">
      <c r="Y6503" s="171"/>
    </row>
    <row r="6504" customFormat="false" ht="12.75" hidden="false" customHeight="false" outlineLevel="0" collapsed="false">
      <c r="Y6504" s="171"/>
    </row>
    <row r="6505" customFormat="false" ht="12.75" hidden="false" customHeight="false" outlineLevel="0" collapsed="false">
      <c r="Y6505" s="171"/>
    </row>
    <row r="6506" customFormat="false" ht="12.75" hidden="false" customHeight="false" outlineLevel="0" collapsed="false">
      <c r="Y6506" s="171"/>
    </row>
    <row r="6507" customFormat="false" ht="12.75" hidden="false" customHeight="false" outlineLevel="0" collapsed="false">
      <c r="Y6507" s="171"/>
    </row>
    <row r="6508" customFormat="false" ht="12.75" hidden="false" customHeight="false" outlineLevel="0" collapsed="false">
      <c r="Y6508" s="171"/>
    </row>
    <row r="6509" customFormat="false" ht="12.75" hidden="false" customHeight="false" outlineLevel="0" collapsed="false">
      <c r="Y6509" s="171"/>
    </row>
    <row r="6510" customFormat="false" ht="12.75" hidden="false" customHeight="false" outlineLevel="0" collapsed="false">
      <c r="Y6510" s="171"/>
    </row>
    <row r="6511" customFormat="false" ht="12.75" hidden="false" customHeight="false" outlineLevel="0" collapsed="false">
      <c r="Y6511" s="171"/>
    </row>
    <row r="6512" customFormat="false" ht="12.75" hidden="false" customHeight="false" outlineLevel="0" collapsed="false">
      <c r="Y6512" s="171"/>
    </row>
    <row r="6513" customFormat="false" ht="12.75" hidden="false" customHeight="false" outlineLevel="0" collapsed="false">
      <c r="Y6513" s="171"/>
    </row>
    <row r="6514" customFormat="false" ht="12.75" hidden="false" customHeight="false" outlineLevel="0" collapsed="false">
      <c r="Y6514" s="171"/>
    </row>
    <row r="6515" customFormat="false" ht="12.75" hidden="false" customHeight="false" outlineLevel="0" collapsed="false">
      <c r="Y6515" s="171"/>
    </row>
    <row r="6516" customFormat="false" ht="12.75" hidden="false" customHeight="false" outlineLevel="0" collapsed="false">
      <c r="Y6516" s="171"/>
    </row>
    <row r="6517" customFormat="false" ht="12.75" hidden="false" customHeight="false" outlineLevel="0" collapsed="false">
      <c r="Y6517" s="171"/>
    </row>
    <row r="6518" customFormat="false" ht="12.75" hidden="false" customHeight="false" outlineLevel="0" collapsed="false">
      <c r="Y6518" s="171"/>
    </row>
    <row r="6519" customFormat="false" ht="12.75" hidden="false" customHeight="false" outlineLevel="0" collapsed="false">
      <c r="Y6519" s="171"/>
    </row>
    <row r="6520" customFormat="false" ht="12.75" hidden="false" customHeight="false" outlineLevel="0" collapsed="false">
      <c r="Y6520" s="171"/>
    </row>
    <row r="6521" customFormat="false" ht="12.75" hidden="false" customHeight="false" outlineLevel="0" collapsed="false">
      <c r="Y6521" s="171"/>
    </row>
    <row r="6522" customFormat="false" ht="12.75" hidden="false" customHeight="false" outlineLevel="0" collapsed="false">
      <c r="Y6522" s="171"/>
    </row>
    <row r="6523" customFormat="false" ht="12.75" hidden="false" customHeight="false" outlineLevel="0" collapsed="false">
      <c r="Y6523" s="171"/>
    </row>
    <row r="6524" customFormat="false" ht="12.75" hidden="false" customHeight="false" outlineLevel="0" collapsed="false">
      <c r="Y6524" s="171"/>
    </row>
    <row r="6525" customFormat="false" ht="12.75" hidden="false" customHeight="false" outlineLevel="0" collapsed="false">
      <c r="Y6525" s="171"/>
    </row>
    <row r="6526" customFormat="false" ht="12.75" hidden="false" customHeight="false" outlineLevel="0" collapsed="false">
      <c r="Y6526" s="171"/>
    </row>
    <row r="6527" customFormat="false" ht="12.75" hidden="false" customHeight="false" outlineLevel="0" collapsed="false">
      <c r="Y6527" s="171"/>
    </row>
    <row r="6528" customFormat="false" ht="12.75" hidden="false" customHeight="false" outlineLevel="0" collapsed="false">
      <c r="Y6528" s="171"/>
    </row>
    <row r="6529" customFormat="false" ht="12.75" hidden="false" customHeight="false" outlineLevel="0" collapsed="false">
      <c r="Y6529" s="171"/>
    </row>
    <row r="6530" customFormat="false" ht="12.75" hidden="false" customHeight="false" outlineLevel="0" collapsed="false">
      <c r="Y6530" s="171"/>
    </row>
    <row r="6531" customFormat="false" ht="12.75" hidden="false" customHeight="false" outlineLevel="0" collapsed="false">
      <c r="Y6531" s="171"/>
    </row>
    <row r="6532" customFormat="false" ht="12.75" hidden="false" customHeight="false" outlineLevel="0" collapsed="false">
      <c r="Y6532" s="171"/>
    </row>
    <row r="6533" customFormat="false" ht="12.75" hidden="false" customHeight="false" outlineLevel="0" collapsed="false">
      <c r="Y6533" s="171"/>
    </row>
    <row r="6534" customFormat="false" ht="12.75" hidden="false" customHeight="false" outlineLevel="0" collapsed="false">
      <c r="Y6534" s="171"/>
    </row>
    <row r="6535" customFormat="false" ht="12.75" hidden="false" customHeight="false" outlineLevel="0" collapsed="false">
      <c r="Y6535" s="171"/>
    </row>
    <row r="6536" customFormat="false" ht="12.75" hidden="false" customHeight="false" outlineLevel="0" collapsed="false">
      <c r="Y6536" s="171"/>
    </row>
    <row r="6537" customFormat="false" ht="12.75" hidden="false" customHeight="false" outlineLevel="0" collapsed="false">
      <c r="Y6537" s="171"/>
    </row>
    <row r="6538" customFormat="false" ht="12.75" hidden="false" customHeight="false" outlineLevel="0" collapsed="false">
      <c r="Y6538" s="171"/>
    </row>
    <row r="6539" customFormat="false" ht="12.75" hidden="false" customHeight="false" outlineLevel="0" collapsed="false">
      <c r="Y6539" s="171"/>
    </row>
    <row r="6540" customFormat="false" ht="12.75" hidden="false" customHeight="false" outlineLevel="0" collapsed="false">
      <c r="Y6540" s="171"/>
    </row>
    <row r="6541" customFormat="false" ht="12.75" hidden="false" customHeight="false" outlineLevel="0" collapsed="false">
      <c r="Y6541" s="171"/>
    </row>
    <row r="6542" customFormat="false" ht="12.75" hidden="false" customHeight="false" outlineLevel="0" collapsed="false">
      <c r="Y6542" s="171"/>
    </row>
    <row r="6543" customFormat="false" ht="12.75" hidden="false" customHeight="false" outlineLevel="0" collapsed="false">
      <c r="Y6543" s="171"/>
    </row>
    <row r="6544" customFormat="false" ht="12.75" hidden="false" customHeight="false" outlineLevel="0" collapsed="false">
      <c r="Y6544" s="171"/>
    </row>
    <row r="6545" customFormat="false" ht="12.75" hidden="false" customHeight="false" outlineLevel="0" collapsed="false">
      <c r="Y6545" s="171"/>
    </row>
    <row r="6546" customFormat="false" ht="12.75" hidden="false" customHeight="false" outlineLevel="0" collapsed="false">
      <c r="Y6546" s="171"/>
    </row>
    <row r="6547" customFormat="false" ht="12.75" hidden="false" customHeight="false" outlineLevel="0" collapsed="false">
      <c r="Y6547" s="171"/>
    </row>
    <row r="6548" customFormat="false" ht="12.75" hidden="false" customHeight="false" outlineLevel="0" collapsed="false">
      <c r="Y6548" s="171"/>
    </row>
    <row r="6549" customFormat="false" ht="12.75" hidden="false" customHeight="false" outlineLevel="0" collapsed="false">
      <c r="Y6549" s="171"/>
    </row>
    <row r="6550" customFormat="false" ht="12.75" hidden="false" customHeight="false" outlineLevel="0" collapsed="false">
      <c r="Y6550" s="171"/>
    </row>
    <row r="6551" customFormat="false" ht="12.75" hidden="false" customHeight="false" outlineLevel="0" collapsed="false">
      <c r="Y6551" s="171"/>
    </row>
    <row r="6552" customFormat="false" ht="12.75" hidden="false" customHeight="false" outlineLevel="0" collapsed="false">
      <c r="Y6552" s="171"/>
    </row>
    <row r="6553" customFormat="false" ht="12.75" hidden="false" customHeight="false" outlineLevel="0" collapsed="false">
      <c r="Y6553" s="171"/>
    </row>
    <row r="6554" customFormat="false" ht="12.75" hidden="false" customHeight="false" outlineLevel="0" collapsed="false">
      <c r="Y6554" s="171"/>
    </row>
    <row r="6555" customFormat="false" ht="12.75" hidden="false" customHeight="false" outlineLevel="0" collapsed="false">
      <c r="Y6555" s="171"/>
    </row>
    <row r="6556" customFormat="false" ht="12.75" hidden="false" customHeight="false" outlineLevel="0" collapsed="false">
      <c r="Y6556" s="171"/>
    </row>
    <row r="6557" customFormat="false" ht="12.75" hidden="false" customHeight="false" outlineLevel="0" collapsed="false">
      <c r="Y6557" s="171"/>
    </row>
    <row r="6558" customFormat="false" ht="12.75" hidden="false" customHeight="false" outlineLevel="0" collapsed="false">
      <c r="Y6558" s="171"/>
    </row>
    <row r="6559" customFormat="false" ht="12.75" hidden="false" customHeight="false" outlineLevel="0" collapsed="false">
      <c r="Y6559" s="171"/>
    </row>
    <row r="6560" customFormat="false" ht="12.75" hidden="false" customHeight="false" outlineLevel="0" collapsed="false">
      <c r="Y6560" s="171"/>
    </row>
    <row r="6561" customFormat="false" ht="12.75" hidden="false" customHeight="false" outlineLevel="0" collapsed="false">
      <c r="Y6561" s="171"/>
    </row>
    <row r="6562" customFormat="false" ht="12.75" hidden="false" customHeight="false" outlineLevel="0" collapsed="false">
      <c r="Y6562" s="171"/>
    </row>
    <row r="6563" customFormat="false" ht="12.75" hidden="false" customHeight="false" outlineLevel="0" collapsed="false">
      <c r="Y6563" s="171"/>
    </row>
    <row r="6564" customFormat="false" ht="12.75" hidden="false" customHeight="false" outlineLevel="0" collapsed="false">
      <c r="Y6564" s="171"/>
    </row>
    <row r="6565" customFormat="false" ht="12.75" hidden="false" customHeight="false" outlineLevel="0" collapsed="false">
      <c r="Y6565" s="171"/>
    </row>
    <row r="6566" customFormat="false" ht="12.75" hidden="false" customHeight="false" outlineLevel="0" collapsed="false">
      <c r="Y6566" s="171"/>
    </row>
    <row r="6567" customFormat="false" ht="12.75" hidden="false" customHeight="false" outlineLevel="0" collapsed="false">
      <c r="Y6567" s="171"/>
    </row>
    <row r="6568" customFormat="false" ht="12.75" hidden="false" customHeight="false" outlineLevel="0" collapsed="false">
      <c r="Y6568" s="171"/>
    </row>
    <row r="6569" customFormat="false" ht="12.75" hidden="false" customHeight="false" outlineLevel="0" collapsed="false">
      <c r="Y6569" s="171"/>
    </row>
    <row r="6570" customFormat="false" ht="12.75" hidden="false" customHeight="false" outlineLevel="0" collapsed="false">
      <c r="Y6570" s="171"/>
    </row>
    <row r="6571" customFormat="false" ht="12.75" hidden="false" customHeight="false" outlineLevel="0" collapsed="false">
      <c r="Y6571" s="171"/>
    </row>
    <row r="6572" customFormat="false" ht="12.75" hidden="false" customHeight="false" outlineLevel="0" collapsed="false">
      <c r="Y6572" s="171"/>
    </row>
    <row r="6573" customFormat="false" ht="12.75" hidden="false" customHeight="false" outlineLevel="0" collapsed="false">
      <c r="Y6573" s="171"/>
    </row>
    <row r="6574" customFormat="false" ht="12.75" hidden="false" customHeight="false" outlineLevel="0" collapsed="false">
      <c r="Y6574" s="171"/>
    </row>
    <row r="6575" customFormat="false" ht="12.75" hidden="false" customHeight="false" outlineLevel="0" collapsed="false">
      <c r="Y6575" s="171"/>
    </row>
    <row r="6576" customFormat="false" ht="12.75" hidden="false" customHeight="false" outlineLevel="0" collapsed="false">
      <c r="Y6576" s="171"/>
    </row>
    <row r="6577" customFormat="false" ht="12.75" hidden="false" customHeight="false" outlineLevel="0" collapsed="false">
      <c r="Y6577" s="171"/>
    </row>
    <row r="6578" customFormat="false" ht="12.75" hidden="false" customHeight="false" outlineLevel="0" collapsed="false">
      <c r="Y6578" s="171"/>
    </row>
    <row r="6579" customFormat="false" ht="12.75" hidden="false" customHeight="false" outlineLevel="0" collapsed="false">
      <c r="Y6579" s="171"/>
    </row>
    <row r="6580" customFormat="false" ht="12.75" hidden="false" customHeight="false" outlineLevel="0" collapsed="false">
      <c r="Y6580" s="171"/>
    </row>
    <row r="6581" customFormat="false" ht="12.75" hidden="false" customHeight="false" outlineLevel="0" collapsed="false">
      <c r="Y6581" s="171"/>
    </row>
    <row r="6582" customFormat="false" ht="12.75" hidden="false" customHeight="false" outlineLevel="0" collapsed="false">
      <c r="Y6582" s="171"/>
    </row>
    <row r="6583" customFormat="false" ht="12.75" hidden="false" customHeight="false" outlineLevel="0" collapsed="false">
      <c r="Y6583" s="171"/>
    </row>
    <row r="6584" customFormat="false" ht="12.75" hidden="false" customHeight="false" outlineLevel="0" collapsed="false">
      <c r="Y6584" s="171"/>
    </row>
    <row r="6585" customFormat="false" ht="12.75" hidden="false" customHeight="false" outlineLevel="0" collapsed="false">
      <c r="Y6585" s="171"/>
    </row>
    <row r="6586" customFormat="false" ht="12.75" hidden="false" customHeight="false" outlineLevel="0" collapsed="false">
      <c r="Y6586" s="171"/>
    </row>
    <row r="6587" customFormat="false" ht="12.75" hidden="false" customHeight="false" outlineLevel="0" collapsed="false">
      <c r="Y6587" s="171"/>
    </row>
    <row r="6588" customFormat="false" ht="12.75" hidden="false" customHeight="false" outlineLevel="0" collapsed="false">
      <c r="Y6588" s="171"/>
    </row>
    <row r="6589" customFormat="false" ht="12.75" hidden="false" customHeight="false" outlineLevel="0" collapsed="false">
      <c r="Y6589" s="171"/>
    </row>
    <row r="6590" customFormat="false" ht="12.75" hidden="false" customHeight="false" outlineLevel="0" collapsed="false">
      <c r="Y6590" s="171"/>
    </row>
    <row r="6591" customFormat="false" ht="12.75" hidden="false" customHeight="false" outlineLevel="0" collapsed="false">
      <c r="Y6591" s="171"/>
    </row>
    <row r="6592" customFormat="false" ht="12.75" hidden="false" customHeight="false" outlineLevel="0" collapsed="false">
      <c r="Y6592" s="171"/>
    </row>
    <row r="6593" customFormat="false" ht="12.75" hidden="false" customHeight="false" outlineLevel="0" collapsed="false">
      <c r="Y6593" s="171"/>
    </row>
    <row r="6594" customFormat="false" ht="12.75" hidden="false" customHeight="false" outlineLevel="0" collapsed="false">
      <c r="Y6594" s="171"/>
    </row>
    <row r="6595" customFormat="false" ht="12.75" hidden="false" customHeight="false" outlineLevel="0" collapsed="false">
      <c r="Y6595" s="171"/>
    </row>
    <row r="6596" customFormat="false" ht="12.75" hidden="false" customHeight="false" outlineLevel="0" collapsed="false">
      <c r="Y6596" s="171"/>
    </row>
    <row r="6597" customFormat="false" ht="12.75" hidden="false" customHeight="false" outlineLevel="0" collapsed="false">
      <c r="Y6597" s="171"/>
    </row>
    <row r="6598" customFormat="false" ht="12.75" hidden="false" customHeight="false" outlineLevel="0" collapsed="false">
      <c r="Y6598" s="171"/>
    </row>
    <row r="6599" customFormat="false" ht="12.75" hidden="false" customHeight="false" outlineLevel="0" collapsed="false">
      <c r="Y6599" s="171"/>
    </row>
    <row r="6600" customFormat="false" ht="12.75" hidden="false" customHeight="false" outlineLevel="0" collapsed="false">
      <c r="Y6600" s="171"/>
    </row>
    <row r="6601" customFormat="false" ht="12.75" hidden="false" customHeight="false" outlineLevel="0" collapsed="false">
      <c r="Y6601" s="171"/>
    </row>
    <row r="6602" customFormat="false" ht="12.75" hidden="false" customHeight="false" outlineLevel="0" collapsed="false">
      <c r="Y6602" s="171"/>
    </row>
    <row r="6603" customFormat="false" ht="12.75" hidden="false" customHeight="false" outlineLevel="0" collapsed="false">
      <c r="Y6603" s="171"/>
    </row>
    <row r="6604" customFormat="false" ht="12.75" hidden="false" customHeight="false" outlineLevel="0" collapsed="false">
      <c r="Y6604" s="171"/>
    </row>
    <row r="6605" customFormat="false" ht="12.75" hidden="false" customHeight="false" outlineLevel="0" collapsed="false">
      <c r="Y6605" s="171"/>
    </row>
    <row r="6606" customFormat="false" ht="12.75" hidden="false" customHeight="false" outlineLevel="0" collapsed="false">
      <c r="Y6606" s="171"/>
    </row>
    <row r="6607" customFormat="false" ht="12.75" hidden="false" customHeight="false" outlineLevel="0" collapsed="false">
      <c r="Y6607" s="171"/>
    </row>
    <row r="6608" customFormat="false" ht="12.75" hidden="false" customHeight="false" outlineLevel="0" collapsed="false">
      <c r="Y6608" s="171"/>
    </row>
    <row r="6609" customFormat="false" ht="12.75" hidden="false" customHeight="false" outlineLevel="0" collapsed="false">
      <c r="Y6609" s="171"/>
    </row>
    <row r="6610" customFormat="false" ht="12.75" hidden="false" customHeight="false" outlineLevel="0" collapsed="false">
      <c r="Y6610" s="171"/>
    </row>
    <row r="6611" customFormat="false" ht="12.75" hidden="false" customHeight="false" outlineLevel="0" collapsed="false">
      <c r="Y6611" s="171"/>
    </row>
    <row r="6612" customFormat="false" ht="12.75" hidden="false" customHeight="false" outlineLevel="0" collapsed="false">
      <c r="Y6612" s="171"/>
    </row>
    <row r="6613" customFormat="false" ht="12.75" hidden="false" customHeight="false" outlineLevel="0" collapsed="false">
      <c r="Y6613" s="171"/>
    </row>
    <row r="6614" customFormat="false" ht="12.75" hidden="false" customHeight="false" outlineLevel="0" collapsed="false">
      <c r="Y6614" s="171"/>
    </row>
    <row r="6615" customFormat="false" ht="12.75" hidden="false" customHeight="false" outlineLevel="0" collapsed="false">
      <c r="Y6615" s="171"/>
    </row>
    <row r="6616" customFormat="false" ht="12.75" hidden="false" customHeight="false" outlineLevel="0" collapsed="false">
      <c r="Y6616" s="171"/>
    </row>
    <row r="6617" customFormat="false" ht="12.75" hidden="false" customHeight="false" outlineLevel="0" collapsed="false">
      <c r="Y6617" s="171"/>
    </row>
    <row r="6618" customFormat="false" ht="12.75" hidden="false" customHeight="false" outlineLevel="0" collapsed="false">
      <c r="Y6618" s="171"/>
    </row>
    <row r="6619" customFormat="false" ht="12.75" hidden="false" customHeight="false" outlineLevel="0" collapsed="false">
      <c r="Y6619" s="171"/>
    </row>
    <row r="6620" customFormat="false" ht="12.75" hidden="false" customHeight="false" outlineLevel="0" collapsed="false">
      <c r="Y6620" s="171"/>
    </row>
    <row r="6621" customFormat="false" ht="12.75" hidden="false" customHeight="false" outlineLevel="0" collapsed="false">
      <c r="Y6621" s="171"/>
    </row>
    <row r="6622" customFormat="false" ht="12.75" hidden="false" customHeight="false" outlineLevel="0" collapsed="false">
      <c r="Y6622" s="171"/>
    </row>
    <row r="6623" customFormat="false" ht="12.75" hidden="false" customHeight="false" outlineLevel="0" collapsed="false">
      <c r="Y6623" s="171"/>
    </row>
    <row r="6624" customFormat="false" ht="12.75" hidden="false" customHeight="false" outlineLevel="0" collapsed="false">
      <c r="Y6624" s="171"/>
    </row>
    <row r="6625" customFormat="false" ht="12.75" hidden="false" customHeight="false" outlineLevel="0" collapsed="false">
      <c r="Y6625" s="171"/>
    </row>
    <row r="6626" customFormat="false" ht="12.75" hidden="false" customHeight="false" outlineLevel="0" collapsed="false">
      <c r="Y6626" s="171"/>
    </row>
    <row r="6627" customFormat="false" ht="12.75" hidden="false" customHeight="false" outlineLevel="0" collapsed="false">
      <c r="Y6627" s="171"/>
    </row>
    <row r="6628" customFormat="false" ht="12.75" hidden="false" customHeight="false" outlineLevel="0" collapsed="false">
      <c r="Y6628" s="171"/>
    </row>
    <row r="6629" customFormat="false" ht="12.75" hidden="false" customHeight="false" outlineLevel="0" collapsed="false">
      <c r="Y6629" s="171"/>
    </row>
    <row r="6630" customFormat="false" ht="12.75" hidden="false" customHeight="false" outlineLevel="0" collapsed="false">
      <c r="Y6630" s="171"/>
    </row>
    <row r="6631" customFormat="false" ht="12.75" hidden="false" customHeight="false" outlineLevel="0" collapsed="false">
      <c r="Y6631" s="171"/>
    </row>
    <row r="6632" customFormat="false" ht="12.75" hidden="false" customHeight="false" outlineLevel="0" collapsed="false">
      <c r="Y6632" s="171"/>
    </row>
    <row r="6633" customFormat="false" ht="12.75" hidden="false" customHeight="false" outlineLevel="0" collapsed="false">
      <c r="Y6633" s="171"/>
    </row>
    <row r="6634" customFormat="false" ht="12.75" hidden="false" customHeight="false" outlineLevel="0" collapsed="false">
      <c r="Y6634" s="171"/>
    </row>
    <row r="6635" customFormat="false" ht="12.75" hidden="false" customHeight="false" outlineLevel="0" collapsed="false">
      <c r="Y6635" s="171"/>
    </row>
    <row r="6636" customFormat="false" ht="12.75" hidden="false" customHeight="false" outlineLevel="0" collapsed="false">
      <c r="Y6636" s="171"/>
    </row>
    <row r="6637" customFormat="false" ht="12.75" hidden="false" customHeight="false" outlineLevel="0" collapsed="false">
      <c r="Y6637" s="171"/>
    </row>
    <row r="6638" customFormat="false" ht="12.75" hidden="false" customHeight="false" outlineLevel="0" collapsed="false">
      <c r="Y6638" s="171"/>
    </row>
    <row r="6639" customFormat="false" ht="12.75" hidden="false" customHeight="false" outlineLevel="0" collapsed="false">
      <c r="Y6639" s="171"/>
    </row>
    <row r="6640" customFormat="false" ht="12.75" hidden="false" customHeight="false" outlineLevel="0" collapsed="false">
      <c r="Y6640" s="171"/>
    </row>
    <row r="6641" customFormat="false" ht="12.75" hidden="false" customHeight="false" outlineLevel="0" collapsed="false">
      <c r="Y6641" s="171"/>
    </row>
    <row r="6642" customFormat="false" ht="12.75" hidden="false" customHeight="false" outlineLevel="0" collapsed="false">
      <c r="Y6642" s="171"/>
    </row>
    <row r="6643" customFormat="false" ht="12.75" hidden="false" customHeight="false" outlineLevel="0" collapsed="false">
      <c r="Y6643" s="171"/>
    </row>
    <row r="6644" customFormat="false" ht="12.75" hidden="false" customHeight="false" outlineLevel="0" collapsed="false">
      <c r="Y6644" s="171"/>
    </row>
    <row r="6645" customFormat="false" ht="12.75" hidden="false" customHeight="false" outlineLevel="0" collapsed="false">
      <c r="Y6645" s="171"/>
    </row>
    <row r="6646" customFormat="false" ht="12.75" hidden="false" customHeight="false" outlineLevel="0" collapsed="false">
      <c r="Y6646" s="171"/>
    </row>
    <row r="6647" customFormat="false" ht="12.75" hidden="false" customHeight="false" outlineLevel="0" collapsed="false">
      <c r="Y6647" s="171"/>
    </row>
    <row r="6648" customFormat="false" ht="12.75" hidden="false" customHeight="false" outlineLevel="0" collapsed="false">
      <c r="Y6648" s="171"/>
    </row>
    <row r="6649" customFormat="false" ht="12.75" hidden="false" customHeight="false" outlineLevel="0" collapsed="false">
      <c r="Y6649" s="171"/>
    </row>
    <row r="6650" customFormat="false" ht="12.75" hidden="false" customHeight="false" outlineLevel="0" collapsed="false">
      <c r="Y6650" s="171"/>
    </row>
    <row r="6651" customFormat="false" ht="12.75" hidden="false" customHeight="false" outlineLevel="0" collapsed="false">
      <c r="Y6651" s="171"/>
    </row>
    <row r="6652" customFormat="false" ht="12.75" hidden="false" customHeight="false" outlineLevel="0" collapsed="false">
      <c r="Y6652" s="171"/>
    </row>
    <row r="6653" customFormat="false" ht="12.75" hidden="false" customHeight="false" outlineLevel="0" collapsed="false">
      <c r="Y6653" s="171"/>
    </row>
    <row r="6654" customFormat="false" ht="12.75" hidden="false" customHeight="false" outlineLevel="0" collapsed="false">
      <c r="Y6654" s="171"/>
    </row>
    <row r="6655" customFormat="false" ht="12.75" hidden="false" customHeight="false" outlineLevel="0" collapsed="false">
      <c r="Y6655" s="171"/>
    </row>
    <row r="6656" customFormat="false" ht="12.75" hidden="false" customHeight="false" outlineLevel="0" collapsed="false">
      <c r="Y6656" s="171"/>
    </row>
    <row r="6657" customFormat="false" ht="12.75" hidden="false" customHeight="false" outlineLevel="0" collapsed="false">
      <c r="Y6657" s="171"/>
    </row>
    <row r="6658" customFormat="false" ht="12.75" hidden="false" customHeight="false" outlineLevel="0" collapsed="false">
      <c r="Y6658" s="171"/>
    </row>
    <row r="6659" customFormat="false" ht="12.75" hidden="false" customHeight="false" outlineLevel="0" collapsed="false">
      <c r="Y6659" s="171"/>
    </row>
    <row r="6660" customFormat="false" ht="12.75" hidden="false" customHeight="false" outlineLevel="0" collapsed="false">
      <c r="Y6660" s="171"/>
    </row>
    <row r="6661" customFormat="false" ht="12.75" hidden="false" customHeight="false" outlineLevel="0" collapsed="false">
      <c r="Y6661" s="171"/>
    </row>
    <row r="6662" customFormat="false" ht="12.75" hidden="false" customHeight="false" outlineLevel="0" collapsed="false">
      <c r="Y6662" s="171"/>
    </row>
    <row r="6663" customFormat="false" ht="12.75" hidden="false" customHeight="false" outlineLevel="0" collapsed="false">
      <c r="Y6663" s="171"/>
    </row>
    <row r="6664" customFormat="false" ht="12.75" hidden="false" customHeight="false" outlineLevel="0" collapsed="false">
      <c r="Y6664" s="171"/>
    </row>
    <row r="6665" customFormat="false" ht="12.75" hidden="false" customHeight="false" outlineLevel="0" collapsed="false">
      <c r="Y6665" s="171"/>
    </row>
    <row r="6666" customFormat="false" ht="12.75" hidden="false" customHeight="false" outlineLevel="0" collapsed="false">
      <c r="Y6666" s="171"/>
    </row>
    <row r="6667" customFormat="false" ht="12.75" hidden="false" customHeight="false" outlineLevel="0" collapsed="false">
      <c r="Y6667" s="171"/>
    </row>
    <row r="6668" customFormat="false" ht="12.75" hidden="false" customHeight="false" outlineLevel="0" collapsed="false">
      <c r="Y6668" s="171"/>
    </row>
    <row r="6669" customFormat="false" ht="12.75" hidden="false" customHeight="false" outlineLevel="0" collapsed="false">
      <c r="Y6669" s="171"/>
    </row>
    <row r="6670" customFormat="false" ht="12.75" hidden="false" customHeight="false" outlineLevel="0" collapsed="false">
      <c r="Y6670" s="171"/>
    </row>
    <row r="6671" customFormat="false" ht="12.75" hidden="false" customHeight="false" outlineLevel="0" collapsed="false">
      <c r="Y6671" s="171"/>
    </row>
    <row r="6672" customFormat="false" ht="12.75" hidden="false" customHeight="false" outlineLevel="0" collapsed="false">
      <c r="Y6672" s="171"/>
    </row>
    <row r="6673" customFormat="false" ht="12.75" hidden="false" customHeight="false" outlineLevel="0" collapsed="false">
      <c r="Y6673" s="171"/>
    </row>
    <row r="6674" customFormat="false" ht="12.75" hidden="false" customHeight="false" outlineLevel="0" collapsed="false">
      <c r="Y6674" s="171"/>
    </row>
    <row r="6675" customFormat="false" ht="12.75" hidden="false" customHeight="false" outlineLevel="0" collapsed="false">
      <c r="Y6675" s="171"/>
    </row>
    <row r="6676" customFormat="false" ht="12.75" hidden="false" customHeight="false" outlineLevel="0" collapsed="false">
      <c r="Y6676" s="171"/>
    </row>
    <row r="6677" customFormat="false" ht="12.75" hidden="false" customHeight="false" outlineLevel="0" collapsed="false">
      <c r="Y6677" s="171"/>
    </row>
    <row r="6678" customFormat="false" ht="12.75" hidden="false" customHeight="false" outlineLevel="0" collapsed="false">
      <c r="Y6678" s="171"/>
    </row>
    <row r="6679" customFormat="false" ht="12.75" hidden="false" customHeight="false" outlineLevel="0" collapsed="false">
      <c r="Y6679" s="171"/>
    </row>
    <row r="6680" customFormat="false" ht="12.75" hidden="false" customHeight="false" outlineLevel="0" collapsed="false">
      <c r="Y6680" s="171"/>
    </row>
    <row r="6681" customFormat="false" ht="12.75" hidden="false" customHeight="false" outlineLevel="0" collapsed="false">
      <c r="Y6681" s="171"/>
    </row>
    <row r="6682" customFormat="false" ht="12.75" hidden="false" customHeight="false" outlineLevel="0" collapsed="false">
      <c r="Y6682" s="171"/>
    </row>
    <row r="6683" customFormat="false" ht="12.75" hidden="false" customHeight="false" outlineLevel="0" collapsed="false">
      <c r="Y6683" s="171"/>
    </row>
    <row r="6684" customFormat="false" ht="12.75" hidden="false" customHeight="false" outlineLevel="0" collapsed="false">
      <c r="Y6684" s="171"/>
    </row>
    <row r="6685" customFormat="false" ht="12.75" hidden="false" customHeight="false" outlineLevel="0" collapsed="false">
      <c r="Y6685" s="171"/>
    </row>
    <row r="6686" customFormat="false" ht="12.75" hidden="false" customHeight="false" outlineLevel="0" collapsed="false">
      <c r="Y6686" s="171"/>
    </row>
    <row r="6687" customFormat="false" ht="12.75" hidden="false" customHeight="false" outlineLevel="0" collapsed="false">
      <c r="Y6687" s="171"/>
    </row>
    <row r="6688" customFormat="false" ht="12.75" hidden="false" customHeight="false" outlineLevel="0" collapsed="false">
      <c r="Y6688" s="171"/>
    </row>
    <row r="6689" customFormat="false" ht="12.75" hidden="false" customHeight="false" outlineLevel="0" collapsed="false">
      <c r="Y6689" s="171"/>
    </row>
    <row r="6690" customFormat="false" ht="12.75" hidden="false" customHeight="false" outlineLevel="0" collapsed="false">
      <c r="Y6690" s="171"/>
    </row>
    <row r="6691" customFormat="false" ht="12.75" hidden="false" customHeight="false" outlineLevel="0" collapsed="false">
      <c r="Y6691" s="171"/>
    </row>
    <row r="6692" customFormat="false" ht="12.75" hidden="false" customHeight="false" outlineLevel="0" collapsed="false">
      <c r="Y6692" s="171"/>
    </row>
    <row r="6693" customFormat="false" ht="12.75" hidden="false" customHeight="false" outlineLevel="0" collapsed="false">
      <c r="Y6693" s="171"/>
    </row>
    <row r="6694" customFormat="false" ht="12.75" hidden="false" customHeight="false" outlineLevel="0" collapsed="false">
      <c r="Y6694" s="171"/>
    </row>
    <row r="6695" customFormat="false" ht="12.75" hidden="false" customHeight="false" outlineLevel="0" collapsed="false">
      <c r="Y6695" s="171"/>
    </row>
    <row r="6696" customFormat="false" ht="12.75" hidden="false" customHeight="false" outlineLevel="0" collapsed="false">
      <c r="Y6696" s="171"/>
    </row>
    <row r="6697" customFormat="false" ht="12.75" hidden="false" customHeight="false" outlineLevel="0" collapsed="false">
      <c r="Y6697" s="171"/>
    </row>
    <row r="6698" customFormat="false" ht="12.75" hidden="false" customHeight="false" outlineLevel="0" collapsed="false">
      <c r="Y6698" s="171"/>
    </row>
    <row r="6699" customFormat="false" ht="12.75" hidden="false" customHeight="false" outlineLevel="0" collapsed="false">
      <c r="Y6699" s="171"/>
    </row>
    <row r="6700" customFormat="false" ht="12.75" hidden="false" customHeight="false" outlineLevel="0" collapsed="false">
      <c r="Y6700" s="171"/>
    </row>
    <row r="6701" customFormat="false" ht="12.75" hidden="false" customHeight="false" outlineLevel="0" collapsed="false">
      <c r="Y6701" s="171"/>
    </row>
    <row r="6702" customFormat="false" ht="12.75" hidden="false" customHeight="false" outlineLevel="0" collapsed="false">
      <c r="Y6702" s="171"/>
    </row>
    <row r="6703" customFormat="false" ht="12.75" hidden="false" customHeight="false" outlineLevel="0" collapsed="false">
      <c r="Y6703" s="171"/>
    </row>
    <row r="6704" customFormat="false" ht="12.75" hidden="false" customHeight="false" outlineLevel="0" collapsed="false">
      <c r="Y6704" s="171"/>
    </row>
    <row r="6705" customFormat="false" ht="12.75" hidden="false" customHeight="false" outlineLevel="0" collapsed="false">
      <c r="Y6705" s="171"/>
    </row>
    <row r="6706" customFormat="false" ht="12.75" hidden="false" customHeight="false" outlineLevel="0" collapsed="false">
      <c r="Y6706" s="171"/>
    </row>
    <row r="6707" customFormat="false" ht="12.75" hidden="false" customHeight="false" outlineLevel="0" collapsed="false">
      <c r="Y6707" s="171"/>
    </row>
    <row r="6708" customFormat="false" ht="12.75" hidden="false" customHeight="false" outlineLevel="0" collapsed="false">
      <c r="Y6708" s="171"/>
    </row>
    <row r="6709" customFormat="false" ht="12.75" hidden="false" customHeight="false" outlineLevel="0" collapsed="false">
      <c r="Y6709" s="171"/>
    </row>
    <row r="6710" customFormat="false" ht="12.75" hidden="false" customHeight="false" outlineLevel="0" collapsed="false">
      <c r="Y6710" s="171"/>
    </row>
    <row r="6711" customFormat="false" ht="12.75" hidden="false" customHeight="false" outlineLevel="0" collapsed="false">
      <c r="Y6711" s="171"/>
    </row>
    <row r="6712" customFormat="false" ht="12.75" hidden="false" customHeight="false" outlineLevel="0" collapsed="false">
      <c r="Y6712" s="171"/>
    </row>
    <row r="6713" customFormat="false" ht="12.75" hidden="false" customHeight="false" outlineLevel="0" collapsed="false">
      <c r="Y6713" s="171"/>
    </row>
    <row r="6714" customFormat="false" ht="12.75" hidden="false" customHeight="false" outlineLevel="0" collapsed="false">
      <c r="Y6714" s="171"/>
    </row>
    <row r="6715" customFormat="false" ht="12.75" hidden="false" customHeight="false" outlineLevel="0" collapsed="false">
      <c r="Y6715" s="171"/>
    </row>
    <row r="6716" customFormat="false" ht="12.75" hidden="false" customHeight="false" outlineLevel="0" collapsed="false">
      <c r="Y6716" s="171"/>
    </row>
    <row r="6717" customFormat="false" ht="12.75" hidden="false" customHeight="false" outlineLevel="0" collapsed="false">
      <c r="Y6717" s="171"/>
    </row>
    <row r="6718" customFormat="false" ht="12.75" hidden="false" customHeight="false" outlineLevel="0" collapsed="false">
      <c r="Y6718" s="171"/>
    </row>
    <row r="6719" customFormat="false" ht="12.75" hidden="false" customHeight="false" outlineLevel="0" collapsed="false">
      <c r="Y6719" s="171"/>
    </row>
    <row r="6720" customFormat="false" ht="12.75" hidden="false" customHeight="false" outlineLevel="0" collapsed="false">
      <c r="Y6720" s="171"/>
    </row>
    <row r="6721" customFormat="false" ht="12.75" hidden="false" customHeight="false" outlineLevel="0" collapsed="false">
      <c r="Y6721" s="171"/>
    </row>
    <row r="6722" customFormat="false" ht="12.75" hidden="false" customHeight="false" outlineLevel="0" collapsed="false">
      <c r="Y6722" s="171"/>
    </row>
    <row r="6723" customFormat="false" ht="12.75" hidden="false" customHeight="false" outlineLevel="0" collapsed="false">
      <c r="Y6723" s="171"/>
    </row>
    <row r="6724" customFormat="false" ht="12.75" hidden="false" customHeight="false" outlineLevel="0" collapsed="false">
      <c r="Y6724" s="171"/>
    </row>
    <row r="6725" customFormat="false" ht="12.75" hidden="false" customHeight="false" outlineLevel="0" collapsed="false">
      <c r="Y6725" s="171"/>
    </row>
    <row r="6726" customFormat="false" ht="12.75" hidden="false" customHeight="false" outlineLevel="0" collapsed="false">
      <c r="Y6726" s="171"/>
    </row>
    <row r="6727" customFormat="false" ht="12.75" hidden="false" customHeight="false" outlineLevel="0" collapsed="false">
      <c r="Y6727" s="171"/>
    </row>
    <row r="6728" customFormat="false" ht="12.75" hidden="false" customHeight="false" outlineLevel="0" collapsed="false">
      <c r="Y6728" s="171"/>
    </row>
    <row r="6729" customFormat="false" ht="12.75" hidden="false" customHeight="false" outlineLevel="0" collapsed="false">
      <c r="Y6729" s="171"/>
    </row>
    <row r="6730" customFormat="false" ht="12.75" hidden="false" customHeight="false" outlineLevel="0" collapsed="false">
      <c r="Y6730" s="171"/>
    </row>
    <row r="6731" customFormat="false" ht="12.75" hidden="false" customHeight="false" outlineLevel="0" collapsed="false">
      <c r="Y6731" s="171"/>
    </row>
    <row r="6732" customFormat="false" ht="12.75" hidden="false" customHeight="false" outlineLevel="0" collapsed="false">
      <c r="Y6732" s="171"/>
    </row>
    <row r="6733" customFormat="false" ht="12.75" hidden="false" customHeight="false" outlineLevel="0" collapsed="false">
      <c r="Y6733" s="171"/>
    </row>
    <row r="6734" customFormat="false" ht="12.75" hidden="false" customHeight="false" outlineLevel="0" collapsed="false">
      <c r="Y6734" s="171"/>
    </row>
    <row r="6735" customFormat="false" ht="12.75" hidden="false" customHeight="false" outlineLevel="0" collapsed="false">
      <c r="Y6735" s="171"/>
    </row>
    <row r="6736" customFormat="false" ht="12.75" hidden="false" customHeight="false" outlineLevel="0" collapsed="false">
      <c r="Y6736" s="171"/>
    </row>
    <row r="6737" customFormat="false" ht="12.75" hidden="false" customHeight="false" outlineLevel="0" collapsed="false">
      <c r="Y6737" s="171"/>
    </row>
    <row r="6738" customFormat="false" ht="12.75" hidden="false" customHeight="false" outlineLevel="0" collapsed="false">
      <c r="Y6738" s="171"/>
    </row>
    <row r="6739" customFormat="false" ht="12.75" hidden="false" customHeight="false" outlineLevel="0" collapsed="false">
      <c r="Y6739" s="171"/>
    </row>
    <row r="6740" customFormat="false" ht="12.75" hidden="false" customHeight="false" outlineLevel="0" collapsed="false">
      <c r="Y6740" s="171"/>
    </row>
    <row r="6741" customFormat="false" ht="12.75" hidden="false" customHeight="false" outlineLevel="0" collapsed="false">
      <c r="Y6741" s="171"/>
    </row>
    <row r="6742" customFormat="false" ht="12.75" hidden="false" customHeight="false" outlineLevel="0" collapsed="false">
      <c r="Y6742" s="171"/>
    </row>
    <row r="6743" customFormat="false" ht="12.75" hidden="false" customHeight="false" outlineLevel="0" collapsed="false">
      <c r="Y6743" s="171"/>
    </row>
    <row r="6744" customFormat="false" ht="12.75" hidden="false" customHeight="false" outlineLevel="0" collapsed="false">
      <c r="Y6744" s="171"/>
    </row>
    <row r="6745" customFormat="false" ht="12.75" hidden="false" customHeight="false" outlineLevel="0" collapsed="false">
      <c r="Y6745" s="171"/>
    </row>
    <row r="6746" customFormat="false" ht="12.75" hidden="false" customHeight="false" outlineLevel="0" collapsed="false">
      <c r="Y6746" s="171"/>
    </row>
    <row r="6747" customFormat="false" ht="12.75" hidden="false" customHeight="false" outlineLevel="0" collapsed="false">
      <c r="Y6747" s="171"/>
    </row>
    <row r="6748" customFormat="false" ht="12.75" hidden="false" customHeight="false" outlineLevel="0" collapsed="false">
      <c r="Y6748" s="171"/>
    </row>
    <row r="6749" customFormat="false" ht="12.75" hidden="false" customHeight="false" outlineLevel="0" collapsed="false">
      <c r="Y6749" s="171"/>
    </row>
    <row r="6750" customFormat="false" ht="12.75" hidden="false" customHeight="false" outlineLevel="0" collapsed="false">
      <c r="Y6750" s="171"/>
    </row>
    <row r="6751" customFormat="false" ht="12.75" hidden="false" customHeight="false" outlineLevel="0" collapsed="false">
      <c r="Y6751" s="171"/>
    </row>
    <row r="6752" customFormat="false" ht="12.75" hidden="false" customHeight="false" outlineLevel="0" collapsed="false">
      <c r="Y6752" s="171"/>
    </row>
    <row r="6753" customFormat="false" ht="12.75" hidden="false" customHeight="false" outlineLevel="0" collapsed="false">
      <c r="Y6753" s="171"/>
    </row>
    <row r="6754" customFormat="false" ht="12.75" hidden="false" customHeight="false" outlineLevel="0" collapsed="false">
      <c r="Y6754" s="171"/>
    </row>
    <row r="6755" customFormat="false" ht="12.75" hidden="false" customHeight="false" outlineLevel="0" collapsed="false">
      <c r="Y6755" s="171"/>
    </row>
    <row r="6756" customFormat="false" ht="12.75" hidden="false" customHeight="false" outlineLevel="0" collapsed="false">
      <c r="Y6756" s="171"/>
    </row>
    <row r="6757" customFormat="false" ht="12.75" hidden="false" customHeight="false" outlineLevel="0" collapsed="false">
      <c r="Y6757" s="171"/>
    </row>
    <row r="6758" customFormat="false" ht="12.75" hidden="false" customHeight="false" outlineLevel="0" collapsed="false">
      <c r="Y6758" s="171"/>
    </row>
    <row r="6759" customFormat="false" ht="12.75" hidden="false" customHeight="false" outlineLevel="0" collapsed="false">
      <c r="Y6759" s="171"/>
    </row>
    <row r="6760" customFormat="false" ht="12.75" hidden="false" customHeight="false" outlineLevel="0" collapsed="false">
      <c r="Y6760" s="171"/>
    </row>
    <row r="6761" customFormat="false" ht="12.75" hidden="false" customHeight="false" outlineLevel="0" collapsed="false">
      <c r="Y6761" s="171"/>
    </row>
    <row r="6762" customFormat="false" ht="12.75" hidden="false" customHeight="false" outlineLevel="0" collapsed="false">
      <c r="Y6762" s="171"/>
    </row>
    <row r="6763" customFormat="false" ht="12.75" hidden="false" customHeight="false" outlineLevel="0" collapsed="false">
      <c r="Y6763" s="171"/>
    </row>
    <row r="6764" customFormat="false" ht="12.75" hidden="false" customHeight="false" outlineLevel="0" collapsed="false">
      <c r="Y6764" s="171"/>
    </row>
    <row r="6765" customFormat="false" ht="12.75" hidden="false" customHeight="false" outlineLevel="0" collapsed="false">
      <c r="Y6765" s="171"/>
    </row>
    <row r="6766" customFormat="false" ht="12.75" hidden="false" customHeight="false" outlineLevel="0" collapsed="false">
      <c r="Y6766" s="171"/>
    </row>
    <row r="6767" customFormat="false" ht="12.75" hidden="false" customHeight="false" outlineLevel="0" collapsed="false">
      <c r="Y6767" s="171"/>
    </row>
    <row r="6768" customFormat="false" ht="12.75" hidden="false" customHeight="false" outlineLevel="0" collapsed="false">
      <c r="Y6768" s="171"/>
    </row>
    <row r="6769" customFormat="false" ht="12.75" hidden="false" customHeight="false" outlineLevel="0" collapsed="false">
      <c r="Y6769" s="171"/>
    </row>
    <row r="6770" customFormat="false" ht="12.75" hidden="false" customHeight="false" outlineLevel="0" collapsed="false">
      <c r="Y6770" s="171"/>
    </row>
    <row r="6771" customFormat="false" ht="12.75" hidden="false" customHeight="false" outlineLevel="0" collapsed="false">
      <c r="Y6771" s="171"/>
    </row>
    <row r="6772" customFormat="false" ht="12.75" hidden="false" customHeight="false" outlineLevel="0" collapsed="false">
      <c r="Y6772" s="171"/>
    </row>
    <row r="6773" customFormat="false" ht="12.75" hidden="false" customHeight="false" outlineLevel="0" collapsed="false">
      <c r="Y6773" s="171"/>
    </row>
    <row r="6774" customFormat="false" ht="12.75" hidden="false" customHeight="false" outlineLevel="0" collapsed="false">
      <c r="Y6774" s="171"/>
    </row>
    <row r="6775" customFormat="false" ht="12.75" hidden="false" customHeight="false" outlineLevel="0" collapsed="false">
      <c r="Y6775" s="171"/>
    </row>
    <row r="6776" customFormat="false" ht="12.75" hidden="false" customHeight="false" outlineLevel="0" collapsed="false">
      <c r="Y6776" s="171"/>
    </row>
    <row r="6777" customFormat="false" ht="12.75" hidden="false" customHeight="false" outlineLevel="0" collapsed="false">
      <c r="Y6777" s="171"/>
    </row>
    <row r="6778" customFormat="false" ht="12.75" hidden="false" customHeight="false" outlineLevel="0" collapsed="false">
      <c r="Y6778" s="171"/>
    </row>
    <row r="6779" customFormat="false" ht="12.75" hidden="false" customHeight="false" outlineLevel="0" collapsed="false">
      <c r="Y6779" s="171"/>
    </row>
    <row r="6780" customFormat="false" ht="12.75" hidden="false" customHeight="false" outlineLevel="0" collapsed="false">
      <c r="Y6780" s="171"/>
    </row>
    <row r="6781" customFormat="false" ht="12.75" hidden="false" customHeight="false" outlineLevel="0" collapsed="false">
      <c r="Y6781" s="171"/>
    </row>
    <row r="6782" customFormat="false" ht="12.75" hidden="false" customHeight="false" outlineLevel="0" collapsed="false">
      <c r="Y6782" s="171"/>
    </row>
    <row r="6783" customFormat="false" ht="12.75" hidden="false" customHeight="false" outlineLevel="0" collapsed="false">
      <c r="Y6783" s="171"/>
    </row>
    <row r="6784" customFormat="false" ht="12.75" hidden="false" customHeight="false" outlineLevel="0" collapsed="false">
      <c r="Y6784" s="171"/>
    </row>
    <row r="6785" customFormat="false" ht="12.75" hidden="false" customHeight="false" outlineLevel="0" collapsed="false">
      <c r="Y6785" s="171"/>
    </row>
    <row r="6786" customFormat="false" ht="12.75" hidden="false" customHeight="false" outlineLevel="0" collapsed="false">
      <c r="Y6786" s="171"/>
    </row>
    <row r="6787" customFormat="false" ht="12.75" hidden="false" customHeight="false" outlineLevel="0" collapsed="false">
      <c r="Y6787" s="171"/>
    </row>
    <row r="6788" customFormat="false" ht="12.75" hidden="false" customHeight="false" outlineLevel="0" collapsed="false">
      <c r="Y6788" s="171"/>
    </row>
    <row r="6789" customFormat="false" ht="12.75" hidden="false" customHeight="false" outlineLevel="0" collapsed="false">
      <c r="Y6789" s="171"/>
    </row>
    <row r="6790" customFormat="false" ht="12.75" hidden="false" customHeight="false" outlineLevel="0" collapsed="false">
      <c r="Y6790" s="171"/>
    </row>
    <row r="6791" customFormat="false" ht="12.75" hidden="false" customHeight="false" outlineLevel="0" collapsed="false">
      <c r="Y6791" s="171"/>
    </row>
    <row r="6792" customFormat="false" ht="12.75" hidden="false" customHeight="false" outlineLevel="0" collapsed="false">
      <c r="Y6792" s="171"/>
    </row>
    <row r="6793" customFormat="false" ht="12.75" hidden="false" customHeight="false" outlineLevel="0" collapsed="false">
      <c r="Y6793" s="171"/>
    </row>
    <row r="6794" customFormat="false" ht="12.75" hidden="false" customHeight="false" outlineLevel="0" collapsed="false">
      <c r="Y6794" s="171"/>
    </row>
    <row r="6795" customFormat="false" ht="12.75" hidden="false" customHeight="false" outlineLevel="0" collapsed="false">
      <c r="Y6795" s="171"/>
    </row>
    <row r="6796" customFormat="false" ht="12.75" hidden="false" customHeight="false" outlineLevel="0" collapsed="false">
      <c r="Y6796" s="171"/>
    </row>
    <row r="6797" customFormat="false" ht="12.75" hidden="false" customHeight="false" outlineLevel="0" collapsed="false">
      <c r="Y6797" s="171"/>
    </row>
    <row r="6798" customFormat="false" ht="12.75" hidden="false" customHeight="false" outlineLevel="0" collapsed="false">
      <c r="Y6798" s="171"/>
    </row>
    <row r="6799" customFormat="false" ht="12.75" hidden="false" customHeight="false" outlineLevel="0" collapsed="false">
      <c r="Y6799" s="171"/>
    </row>
    <row r="6800" customFormat="false" ht="12.75" hidden="false" customHeight="false" outlineLevel="0" collapsed="false">
      <c r="Y6800" s="171"/>
    </row>
    <row r="6801" customFormat="false" ht="12.75" hidden="false" customHeight="false" outlineLevel="0" collapsed="false">
      <c r="Y6801" s="171"/>
    </row>
    <row r="6802" customFormat="false" ht="12.75" hidden="false" customHeight="false" outlineLevel="0" collapsed="false">
      <c r="Y6802" s="171"/>
    </row>
    <row r="6803" customFormat="false" ht="12.75" hidden="false" customHeight="false" outlineLevel="0" collapsed="false">
      <c r="Y6803" s="171"/>
    </row>
    <row r="6804" customFormat="false" ht="12.75" hidden="false" customHeight="false" outlineLevel="0" collapsed="false">
      <c r="Y6804" s="171"/>
    </row>
    <row r="6805" customFormat="false" ht="12.75" hidden="false" customHeight="false" outlineLevel="0" collapsed="false">
      <c r="Y6805" s="171"/>
    </row>
    <row r="6806" customFormat="false" ht="12.75" hidden="false" customHeight="false" outlineLevel="0" collapsed="false">
      <c r="Y6806" s="171"/>
    </row>
    <row r="6807" customFormat="false" ht="12.75" hidden="false" customHeight="false" outlineLevel="0" collapsed="false">
      <c r="Y6807" s="171"/>
    </row>
    <row r="6808" customFormat="false" ht="12.75" hidden="false" customHeight="false" outlineLevel="0" collapsed="false">
      <c r="Y6808" s="171"/>
    </row>
    <row r="6809" customFormat="false" ht="12.75" hidden="false" customHeight="false" outlineLevel="0" collapsed="false">
      <c r="Y6809" s="171"/>
    </row>
    <row r="6810" customFormat="false" ht="12.75" hidden="false" customHeight="false" outlineLevel="0" collapsed="false">
      <c r="Y6810" s="171"/>
    </row>
    <row r="6811" customFormat="false" ht="12.75" hidden="false" customHeight="false" outlineLevel="0" collapsed="false">
      <c r="Y6811" s="171"/>
    </row>
    <row r="6812" customFormat="false" ht="12.75" hidden="false" customHeight="false" outlineLevel="0" collapsed="false">
      <c r="Y6812" s="171"/>
    </row>
    <row r="6813" customFormat="false" ht="12.75" hidden="false" customHeight="false" outlineLevel="0" collapsed="false">
      <c r="Y6813" s="171"/>
    </row>
    <row r="6814" customFormat="false" ht="12.75" hidden="false" customHeight="false" outlineLevel="0" collapsed="false">
      <c r="Y6814" s="171"/>
    </row>
    <row r="6815" customFormat="false" ht="12.75" hidden="false" customHeight="false" outlineLevel="0" collapsed="false">
      <c r="Y6815" s="171"/>
    </row>
    <row r="6816" customFormat="false" ht="12.75" hidden="false" customHeight="false" outlineLevel="0" collapsed="false">
      <c r="Y6816" s="171"/>
    </row>
    <row r="6817" customFormat="false" ht="12.75" hidden="false" customHeight="false" outlineLevel="0" collapsed="false">
      <c r="Y6817" s="171"/>
    </row>
    <row r="6818" customFormat="false" ht="12.75" hidden="false" customHeight="false" outlineLevel="0" collapsed="false">
      <c r="Y6818" s="171"/>
    </row>
    <row r="6819" customFormat="false" ht="12.75" hidden="false" customHeight="false" outlineLevel="0" collapsed="false">
      <c r="Y6819" s="171"/>
    </row>
    <row r="6820" customFormat="false" ht="12.75" hidden="false" customHeight="false" outlineLevel="0" collapsed="false">
      <c r="Y6820" s="171"/>
    </row>
    <row r="6821" customFormat="false" ht="12.75" hidden="false" customHeight="false" outlineLevel="0" collapsed="false">
      <c r="Y6821" s="171"/>
    </row>
    <row r="6822" customFormat="false" ht="12.75" hidden="false" customHeight="false" outlineLevel="0" collapsed="false">
      <c r="Y6822" s="171"/>
    </row>
    <row r="6823" customFormat="false" ht="12.75" hidden="false" customHeight="false" outlineLevel="0" collapsed="false">
      <c r="Y6823" s="171"/>
    </row>
    <row r="6824" customFormat="false" ht="12.75" hidden="false" customHeight="false" outlineLevel="0" collapsed="false">
      <c r="Y6824" s="171"/>
    </row>
    <row r="6825" customFormat="false" ht="12.75" hidden="false" customHeight="false" outlineLevel="0" collapsed="false">
      <c r="Y6825" s="171"/>
    </row>
    <row r="6826" customFormat="false" ht="12.75" hidden="false" customHeight="false" outlineLevel="0" collapsed="false">
      <c r="Y6826" s="171"/>
    </row>
    <row r="6827" customFormat="false" ht="12.75" hidden="false" customHeight="false" outlineLevel="0" collapsed="false">
      <c r="Y6827" s="171"/>
    </row>
    <row r="6828" customFormat="false" ht="12.75" hidden="false" customHeight="false" outlineLevel="0" collapsed="false">
      <c r="Y6828" s="171"/>
    </row>
    <row r="6829" customFormat="false" ht="12.75" hidden="false" customHeight="false" outlineLevel="0" collapsed="false">
      <c r="Y6829" s="171"/>
    </row>
    <row r="6830" customFormat="false" ht="12.75" hidden="false" customHeight="false" outlineLevel="0" collapsed="false">
      <c r="Y6830" s="171"/>
    </row>
    <row r="6831" customFormat="false" ht="12.75" hidden="false" customHeight="false" outlineLevel="0" collapsed="false">
      <c r="Y6831" s="171"/>
    </row>
    <row r="6832" customFormat="false" ht="12.75" hidden="false" customHeight="false" outlineLevel="0" collapsed="false">
      <c r="Y6832" s="171"/>
    </row>
    <row r="6833" customFormat="false" ht="12.75" hidden="false" customHeight="false" outlineLevel="0" collapsed="false">
      <c r="Y6833" s="171"/>
    </row>
    <row r="6834" customFormat="false" ht="12.75" hidden="false" customHeight="false" outlineLevel="0" collapsed="false">
      <c r="Y6834" s="171"/>
    </row>
    <row r="6835" customFormat="false" ht="12.75" hidden="false" customHeight="false" outlineLevel="0" collapsed="false">
      <c r="Y6835" s="171"/>
    </row>
    <row r="6836" customFormat="false" ht="12.75" hidden="false" customHeight="false" outlineLevel="0" collapsed="false">
      <c r="Y6836" s="171"/>
    </row>
    <row r="6837" customFormat="false" ht="12.75" hidden="false" customHeight="false" outlineLevel="0" collapsed="false">
      <c r="Y6837" s="171"/>
    </row>
    <row r="6838" customFormat="false" ht="12.75" hidden="false" customHeight="false" outlineLevel="0" collapsed="false">
      <c r="Y6838" s="171"/>
    </row>
    <row r="6839" customFormat="false" ht="12.75" hidden="false" customHeight="false" outlineLevel="0" collapsed="false">
      <c r="Y6839" s="171"/>
    </row>
    <row r="6840" customFormat="false" ht="12.75" hidden="false" customHeight="false" outlineLevel="0" collapsed="false">
      <c r="Y6840" s="171"/>
    </row>
    <row r="6841" customFormat="false" ht="12.75" hidden="false" customHeight="false" outlineLevel="0" collapsed="false">
      <c r="Y6841" s="171"/>
    </row>
    <row r="6842" customFormat="false" ht="12.75" hidden="false" customHeight="false" outlineLevel="0" collapsed="false">
      <c r="Y6842" s="171"/>
    </row>
    <row r="6843" customFormat="false" ht="12.75" hidden="false" customHeight="false" outlineLevel="0" collapsed="false">
      <c r="Y6843" s="171"/>
    </row>
    <row r="6844" customFormat="false" ht="12.75" hidden="false" customHeight="false" outlineLevel="0" collapsed="false">
      <c r="Y6844" s="171"/>
    </row>
    <row r="6845" customFormat="false" ht="12.75" hidden="false" customHeight="false" outlineLevel="0" collapsed="false">
      <c r="Y6845" s="171"/>
    </row>
    <row r="6846" customFormat="false" ht="12.75" hidden="false" customHeight="false" outlineLevel="0" collapsed="false">
      <c r="Y6846" s="171"/>
    </row>
    <row r="6847" customFormat="false" ht="12.75" hidden="false" customHeight="false" outlineLevel="0" collapsed="false">
      <c r="Y6847" s="171"/>
    </row>
    <row r="6848" customFormat="false" ht="12.75" hidden="false" customHeight="false" outlineLevel="0" collapsed="false">
      <c r="Y6848" s="171"/>
    </row>
    <row r="6849" customFormat="false" ht="12.75" hidden="false" customHeight="false" outlineLevel="0" collapsed="false">
      <c r="Y6849" s="171"/>
    </row>
    <row r="6850" customFormat="false" ht="12.75" hidden="false" customHeight="false" outlineLevel="0" collapsed="false">
      <c r="Y6850" s="171"/>
    </row>
    <row r="6851" customFormat="false" ht="12.75" hidden="false" customHeight="false" outlineLevel="0" collapsed="false">
      <c r="Y6851" s="171"/>
    </row>
    <row r="6852" customFormat="false" ht="12.75" hidden="false" customHeight="false" outlineLevel="0" collapsed="false">
      <c r="Y6852" s="171"/>
    </row>
    <row r="6853" customFormat="false" ht="12.75" hidden="false" customHeight="false" outlineLevel="0" collapsed="false">
      <c r="Y6853" s="171"/>
    </row>
    <row r="6854" customFormat="false" ht="12.75" hidden="false" customHeight="false" outlineLevel="0" collapsed="false">
      <c r="Y6854" s="171"/>
    </row>
    <row r="6855" customFormat="false" ht="12.75" hidden="false" customHeight="false" outlineLevel="0" collapsed="false">
      <c r="Y6855" s="171"/>
    </row>
    <row r="6856" customFormat="false" ht="12.75" hidden="false" customHeight="false" outlineLevel="0" collapsed="false">
      <c r="Y6856" s="171"/>
    </row>
    <row r="6857" customFormat="false" ht="12.75" hidden="false" customHeight="false" outlineLevel="0" collapsed="false">
      <c r="Y6857" s="171"/>
    </row>
    <row r="6858" customFormat="false" ht="12.75" hidden="false" customHeight="false" outlineLevel="0" collapsed="false">
      <c r="Y6858" s="171"/>
    </row>
    <row r="6859" customFormat="false" ht="12.75" hidden="false" customHeight="false" outlineLevel="0" collapsed="false">
      <c r="Y6859" s="171"/>
    </row>
    <row r="6860" customFormat="false" ht="12.75" hidden="false" customHeight="false" outlineLevel="0" collapsed="false">
      <c r="Y6860" s="171"/>
    </row>
    <row r="6861" customFormat="false" ht="12.75" hidden="false" customHeight="false" outlineLevel="0" collapsed="false">
      <c r="Y6861" s="171"/>
    </row>
    <row r="6862" customFormat="false" ht="12.75" hidden="false" customHeight="false" outlineLevel="0" collapsed="false">
      <c r="Y6862" s="171"/>
    </row>
    <row r="6863" customFormat="false" ht="12.75" hidden="false" customHeight="false" outlineLevel="0" collapsed="false">
      <c r="Y6863" s="171"/>
    </row>
    <row r="6864" customFormat="false" ht="12.75" hidden="false" customHeight="false" outlineLevel="0" collapsed="false">
      <c r="Y6864" s="171"/>
    </row>
    <row r="6865" customFormat="false" ht="12.75" hidden="false" customHeight="false" outlineLevel="0" collapsed="false">
      <c r="Y6865" s="171"/>
    </row>
    <row r="6866" customFormat="false" ht="12.75" hidden="false" customHeight="false" outlineLevel="0" collapsed="false">
      <c r="Y6866" s="171"/>
    </row>
    <row r="6867" customFormat="false" ht="12.75" hidden="false" customHeight="false" outlineLevel="0" collapsed="false">
      <c r="Y6867" s="171"/>
    </row>
    <row r="6868" customFormat="false" ht="12.75" hidden="false" customHeight="false" outlineLevel="0" collapsed="false">
      <c r="Y6868" s="171"/>
    </row>
    <row r="6869" customFormat="false" ht="12.75" hidden="false" customHeight="false" outlineLevel="0" collapsed="false">
      <c r="Y6869" s="171"/>
    </row>
    <row r="6870" customFormat="false" ht="12.75" hidden="false" customHeight="false" outlineLevel="0" collapsed="false">
      <c r="Y6870" s="171"/>
    </row>
    <row r="6871" customFormat="false" ht="12.75" hidden="false" customHeight="false" outlineLevel="0" collapsed="false">
      <c r="Y6871" s="171"/>
    </row>
    <row r="6872" customFormat="false" ht="12.75" hidden="false" customHeight="false" outlineLevel="0" collapsed="false">
      <c r="Y6872" s="171"/>
    </row>
    <row r="6873" customFormat="false" ht="12.75" hidden="false" customHeight="false" outlineLevel="0" collapsed="false">
      <c r="Y6873" s="171"/>
    </row>
    <row r="6874" customFormat="false" ht="12.75" hidden="false" customHeight="false" outlineLevel="0" collapsed="false">
      <c r="Y6874" s="171"/>
    </row>
    <row r="6875" customFormat="false" ht="12.75" hidden="false" customHeight="false" outlineLevel="0" collapsed="false">
      <c r="Y6875" s="171"/>
    </row>
    <row r="6876" customFormat="false" ht="12.75" hidden="false" customHeight="false" outlineLevel="0" collapsed="false">
      <c r="Y6876" s="171"/>
    </row>
    <row r="6877" customFormat="false" ht="12.75" hidden="false" customHeight="false" outlineLevel="0" collapsed="false">
      <c r="Y6877" s="171"/>
    </row>
    <row r="6878" customFormat="false" ht="12.75" hidden="false" customHeight="false" outlineLevel="0" collapsed="false">
      <c r="Y6878" s="171"/>
    </row>
    <row r="6879" customFormat="false" ht="12.75" hidden="false" customHeight="false" outlineLevel="0" collapsed="false">
      <c r="Y6879" s="171"/>
    </row>
    <row r="6880" customFormat="false" ht="12.75" hidden="false" customHeight="false" outlineLevel="0" collapsed="false">
      <c r="Y6880" s="171"/>
    </row>
    <row r="6881" customFormat="false" ht="12.75" hidden="false" customHeight="false" outlineLevel="0" collapsed="false">
      <c r="Y6881" s="171"/>
    </row>
    <row r="6882" customFormat="false" ht="12.75" hidden="false" customHeight="false" outlineLevel="0" collapsed="false">
      <c r="Y6882" s="171"/>
    </row>
    <row r="6883" customFormat="false" ht="12.75" hidden="false" customHeight="false" outlineLevel="0" collapsed="false">
      <c r="Y6883" s="171"/>
    </row>
    <row r="6884" customFormat="false" ht="12.75" hidden="false" customHeight="false" outlineLevel="0" collapsed="false">
      <c r="Y6884" s="171"/>
    </row>
    <row r="6885" customFormat="false" ht="12.75" hidden="false" customHeight="false" outlineLevel="0" collapsed="false">
      <c r="Y6885" s="171"/>
    </row>
    <row r="6886" customFormat="false" ht="12.75" hidden="false" customHeight="false" outlineLevel="0" collapsed="false">
      <c r="Y6886" s="171"/>
    </row>
    <row r="6887" customFormat="false" ht="12.75" hidden="false" customHeight="false" outlineLevel="0" collapsed="false">
      <c r="Y6887" s="171"/>
    </row>
    <row r="6888" customFormat="false" ht="12.75" hidden="false" customHeight="false" outlineLevel="0" collapsed="false">
      <c r="Y6888" s="171"/>
    </row>
    <row r="6889" customFormat="false" ht="12.75" hidden="false" customHeight="false" outlineLevel="0" collapsed="false">
      <c r="Y6889" s="171"/>
    </row>
    <row r="6890" customFormat="false" ht="12.75" hidden="false" customHeight="false" outlineLevel="0" collapsed="false">
      <c r="Y6890" s="171"/>
    </row>
    <row r="6891" customFormat="false" ht="12.75" hidden="false" customHeight="false" outlineLevel="0" collapsed="false">
      <c r="Y6891" s="171"/>
    </row>
    <row r="6892" customFormat="false" ht="12.75" hidden="false" customHeight="false" outlineLevel="0" collapsed="false">
      <c r="Y6892" s="171"/>
    </row>
    <row r="6893" customFormat="false" ht="12.75" hidden="false" customHeight="false" outlineLevel="0" collapsed="false">
      <c r="Y6893" s="171"/>
    </row>
    <row r="6894" customFormat="false" ht="12.75" hidden="false" customHeight="false" outlineLevel="0" collapsed="false">
      <c r="Y6894" s="171"/>
    </row>
    <row r="6895" customFormat="false" ht="12.75" hidden="false" customHeight="false" outlineLevel="0" collapsed="false">
      <c r="Y6895" s="171"/>
    </row>
    <row r="6896" customFormat="false" ht="12.75" hidden="false" customHeight="false" outlineLevel="0" collapsed="false">
      <c r="Y6896" s="171"/>
    </row>
    <row r="6897" customFormat="false" ht="12.75" hidden="false" customHeight="false" outlineLevel="0" collapsed="false">
      <c r="Y6897" s="171"/>
    </row>
    <row r="6898" customFormat="false" ht="12.75" hidden="false" customHeight="false" outlineLevel="0" collapsed="false">
      <c r="Y6898" s="171"/>
    </row>
    <row r="6899" customFormat="false" ht="12.75" hidden="false" customHeight="false" outlineLevel="0" collapsed="false">
      <c r="Y6899" s="171"/>
    </row>
    <row r="6900" customFormat="false" ht="12.75" hidden="false" customHeight="false" outlineLevel="0" collapsed="false">
      <c r="Y6900" s="171"/>
    </row>
    <row r="6901" customFormat="false" ht="12.75" hidden="false" customHeight="false" outlineLevel="0" collapsed="false">
      <c r="Y6901" s="171"/>
    </row>
    <row r="6902" customFormat="false" ht="12.75" hidden="false" customHeight="false" outlineLevel="0" collapsed="false">
      <c r="Y6902" s="171"/>
    </row>
    <row r="6903" customFormat="false" ht="12.75" hidden="false" customHeight="false" outlineLevel="0" collapsed="false">
      <c r="Y6903" s="171"/>
    </row>
    <row r="6904" customFormat="false" ht="12.75" hidden="false" customHeight="false" outlineLevel="0" collapsed="false">
      <c r="Y6904" s="171"/>
    </row>
    <row r="6905" customFormat="false" ht="12.75" hidden="false" customHeight="false" outlineLevel="0" collapsed="false">
      <c r="Y6905" s="171"/>
    </row>
    <row r="6906" customFormat="false" ht="12.75" hidden="false" customHeight="false" outlineLevel="0" collapsed="false">
      <c r="Y6906" s="171"/>
    </row>
    <row r="6907" customFormat="false" ht="12.75" hidden="false" customHeight="false" outlineLevel="0" collapsed="false">
      <c r="Y6907" s="171"/>
    </row>
    <row r="6908" customFormat="false" ht="12.75" hidden="false" customHeight="false" outlineLevel="0" collapsed="false">
      <c r="Y6908" s="171"/>
    </row>
    <row r="6909" customFormat="false" ht="12.75" hidden="false" customHeight="false" outlineLevel="0" collapsed="false">
      <c r="Y6909" s="171"/>
    </row>
    <row r="6910" customFormat="false" ht="12.75" hidden="false" customHeight="false" outlineLevel="0" collapsed="false">
      <c r="Y6910" s="171"/>
    </row>
    <row r="6911" customFormat="false" ht="12.75" hidden="false" customHeight="false" outlineLevel="0" collapsed="false">
      <c r="Y6911" s="171"/>
    </row>
    <row r="6912" customFormat="false" ht="12.75" hidden="false" customHeight="false" outlineLevel="0" collapsed="false">
      <c r="Y6912" s="171"/>
    </row>
    <row r="6913" customFormat="false" ht="12.75" hidden="false" customHeight="false" outlineLevel="0" collapsed="false">
      <c r="Y6913" s="171"/>
    </row>
    <row r="6914" customFormat="false" ht="12.75" hidden="false" customHeight="false" outlineLevel="0" collapsed="false">
      <c r="Y6914" s="171"/>
    </row>
    <row r="6915" customFormat="false" ht="12.75" hidden="false" customHeight="false" outlineLevel="0" collapsed="false">
      <c r="Y6915" s="171"/>
    </row>
    <row r="6916" customFormat="false" ht="12.75" hidden="false" customHeight="false" outlineLevel="0" collapsed="false">
      <c r="Y6916" s="171"/>
    </row>
    <row r="6917" customFormat="false" ht="12.75" hidden="false" customHeight="false" outlineLevel="0" collapsed="false">
      <c r="Y6917" s="171"/>
    </row>
    <row r="6918" customFormat="false" ht="12.75" hidden="false" customHeight="false" outlineLevel="0" collapsed="false">
      <c r="Y6918" s="171"/>
    </row>
    <row r="6919" customFormat="false" ht="12.75" hidden="false" customHeight="false" outlineLevel="0" collapsed="false">
      <c r="Y6919" s="171"/>
    </row>
    <row r="6920" customFormat="false" ht="12.75" hidden="false" customHeight="false" outlineLevel="0" collapsed="false">
      <c r="Y6920" s="171"/>
    </row>
    <row r="6921" customFormat="false" ht="12.75" hidden="false" customHeight="false" outlineLevel="0" collapsed="false">
      <c r="Y6921" s="171"/>
    </row>
    <row r="6922" customFormat="false" ht="12.75" hidden="false" customHeight="false" outlineLevel="0" collapsed="false">
      <c r="Y6922" s="171"/>
    </row>
    <row r="6923" customFormat="false" ht="12.75" hidden="false" customHeight="false" outlineLevel="0" collapsed="false">
      <c r="Y6923" s="171"/>
    </row>
    <row r="6924" customFormat="false" ht="12.75" hidden="false" customHeight="false" outlineLevel="0" collapsed="false">
      <c r="Y6924" s="171"/>
    </row>
    <row r="6925" customFormat="false" ht="12.75" hidden="false" customHeight="false" outlineLevel="0" collapsed="false">
      <c r="Y6925" s="171"/>
    </row>
    <row r="6926" customFormat="false" ht="12.75" hidden="false" customHeight="false" outlineLevel="0" collapsed="false">
      <c r="Y6926" s="171"/>
    </row>
    <row r="6927" customFormat="false" ht="12.75" hidden="false" customHeight="false" outlineLevel="0" collapsed="false">
      <c r="Y6927" s="171"/>
    </row>
    <row r="6928" customFormat="false" ht="12.75" hidden="false" customHeight="false" outlineLevel="0" collapsed="false">
      <c r="Y6928" s="171"/>
    </row>
    <row r="6929" customFormat="false" ht="12.75" hidden="false" customHeight="false" outlineLevel="0" collapsed="false">
      <c r="Y6929" s="171"/>
    </row>
    <row r="6930" customFormat="false" ht="12.75" hidden="false" customHeight="false" outlineLevel="0" collapsed="false">
      <c r="Y6930" s="171"/>
    </row>
    <row r="6931" customFormat="false" ht="12.75" hidden="false" customHeight="false" outlineLevel="0" collapsed="false">
      <c r="Y6931" s="171"/>
    </row>
    <row r="6932" customFormat="false" ht="12.75" hidden="false" customHeight="false" outlineLevel="0" collapsed="false">
      <c r="Y6932" s="171"/>
    </row>
    <row r="6933" customFormat="false" ht="12.75" hidden="false" customHeight="false" outlineLevel="0" collapsed="false">
      <c r="Y6933" s="171"/>
    </row>
    <row r="6934" customFormat="false" ht="12.75" hidden="false" customHeight="false" outlineLevel="0" collapsed="false">
      <c r="Y6934" s="171"/>
    </row>
    <row r="6935" customFormat="false" ht="12.75" hidden="false" customHeight="false" outlineLevel="0" collapsed="false">
      <c r="Y6935" s="171"/>
    </row>
    <row r="6936" customFormat="false" ht="12.75" hidden="false" customHeight="false" outlineLevel="0" collapsed="false">
      <c r="Y6936" s="171"/>
    </row>
    <row r="6937" customFormat="false" ht="12.75" hidden="false" customHeight="false" outlineLevel="0" collapsed="false">
      <c r="Y6937" s="171"/>
    </row>
    <row r="6938" customFormat="false" ht="12.75" hidden="false" customHeight="false" outlineLevel="0" collapsed="false">
      <c r="Y6938" s="171"/>
    </row>
    <row r="6939" customFormat="false" ht="12.75" hidden="false" customHeight="false" outlineLevel="0" collapsed="false">
      <c r="Y6939" s="171"/>
    </row>
    <row r="6940" customFormat="false" ht="12.75" hidden="false" customHeight="false" outlineLevel="0" collapsed="false">
      <c r="Y6940" s="171"/>
    </row>
    <row r="6941" customFormat="false" ht="12.75" hidden="false" customHeight="false" outlineLevel="0" collapsed="false">
      <c r="Y6941" s="171"/>
    </row>
    <row r="6942" customFormat="false" ht="12.75" hidden="false" customHeight="false" outlineLevel="0" collapsed="false">
      <c r="Y6942" s="171"/>
    </row>
    <row r="6943" customFormat="false" ht="12.75" hidden="false" customHeight="false" outlineLevel="0" collapsed="false">
      <c r="Y6943" s="171"/>
    </row>
    <row r="6944" customFormat="false" ht="12.75" hidden="false" customHeight="false" outlineLevel="0" collapsed="false">
      <c r="Y6944" s="171"/>
    </row>
    <row r="6945" customFormat="false" ht="12.75" hidden="false" customHeight="false" outlineLevel="0" collapsed="false">
      <c r="Y6945" s="171"/>
    </row>
    <row r="6946" customFormat="false" ht="12.75" hidden="false" customHeight="false" outlineLevel="0" collapsed="false">
      <c r="Y6946" s="171"/>
    </row>
    <row r="6947" customFormat="false" ht="12.75" hidden="false" customHeight="false" outlineLevel="0" collapsed="false">
      <c r="Y6947" s="171"/>
    </row>
    <row r="6948" customFormat="false" ht="12.75" hidden="false" customHeight="false" outlineLevel="0" collapsed="false">
      <c r="Y6948" s="171"/>
    </row>
    <row r="6949" customFormat="false" ht="12.75" hidden="false" customHeight="false" outlineLevel="0" collapsed="false">
      <c r="Y6949" s="171"/>
    </row>
    <row r="6950" customFormat="false" ht="12.75" hidden="false" customHeight="false" outlineLevel="0" collapsed="false">
      <c r="Y6950" s="171"/>
    </row>
    <row r="6951" customFormat="false" ht="12.75" hidden="false" customHeight="false" outlineLevel="0" collapsed="false">
      <c r="Y6951" s="171"/>
    </row>
    <row r="6952" customFormat="false" ht="12.75" hidden="false" customHeight="false" outlineLevel="0" collapsed="false">
      <c r="Y6952" s="171"/>
    </row>
    <row r="6953" customFormat="false" ht="12.75" hidden="false" customHeight="false" outlineLevel="0" collapsed="false">
      <c r="Y6953" s="171"/>
    </row>
    <row r="6954" customFormat="false" ht="12.75" hidden="false" customHeight="false" outlineLevel="0" collapsed="false">
      <c r="Y6954" s="171"/>
    </row>
    <row r="6955" customFormat="false" ht="12.75" hidden="false" customHeight="false" outlineLevel="0" collapsed="false">
      <c r="Y6955" s="171"/>
    </row>
    <row r="6956" customFormat="false" ht="12.75" hidden="false" customHeight="false" outlineLevel="0" collapsed="false">
      <c r="Y6956" s="171"/>
    </row>
    <row r="6957" customFormat="false" ht="12.75" hidden="false" customHeight="false" outlineLevel="0" collapsed="false">
      <c r="Y6957" s="171"/>
    </row>
    <row r="6958" customFormat="false" ht="12.75" hidden="false" customHeight="false" outlineLevel="0" collapsed="false">
      <c r="Y6958" s="171"/>
    </row>
    <row r="6959" customFormat="false" ht="12.75" hidden="false" customHeight="false" outlineLevel="0" collapsed="false">
      <c r="Y6959" s="171"/>
    </row>
    <row r="6960" customFormat="false" ht="12.75" hidden="false" customHeight="false" outlineLevel="0" collapsed="false">
      <c r="Y6960" s="171"/>
    </row>
    <row r="6961" customFormat="false" ht="12.75" hidden="false" customHeight="false" outlineLevel="0" collapsed="false">
      <c r="Y6961" s="171"/>
    </row>
    <row r="6962" customFormat="false" ht="12.75" hidden="false" customHeight="false" outlineLevel="0" collapsed="false">
      <c r="Y6962" s="171"/>
    </row>
    <row r="6963" customFormat="false" ht="12.75" hidden="false" customHeight="false" outlineLevel="0" collapsed="false">
      <c r="Y6963" s="171"/>
    </row>
    <row r="6964" customFormat="false" ht="12.75" hidden="false" customHeight="false" outlineLevel="0" collapsed="false">
      <c r="Y6964" s="171"/>
    </row>
    <row r="6965" customFormat="false" ht="12.75" hidden="false" customHeight="false" outlineLevel="0" collapsed="false">
      <c r="Y6965" s="171"/>
    </row>
    <row r="6966" customFormat="false" ht="12.75" hidden="false" customHeight="false" outlineLevel="0" collapsed="false">
      <c r="Y6966" s="171"/>
    </row>
    <row r="6967" customFormat="false" ht="12.75" hidden="false" customHeight="false" outlineLevel="0" collapsed="false">
      <c r="Y6967" s="171"/>
    </row>
    <row r="6968" customFormat="false" ht="12.75" hidden="false" customHeight="false" outlineLevel="0" collapsed="false">
      <c r="Y6968" s="171"/>
    </row>
    <row r="6969" customFormat="false" ht="12.75" hidden="false" customHeight="false" outlineLevel="0" collapsed="false">
      <c r="Y6969" s="171"/>
    </row>
    <row r="6970" customFormat="false" ht="12.75" hidden="false" customHeight="false" outlineLevel="0" collapsed="false">
      <c r="Y6970" s="171"/>
    </row>
    <row r="6971" customFormat="false" ht="12.75" hidden="false" customHeight="false" outlineLevel="0" collapsed="false">
      <c r="Y6971" s="171"/>
    </row>
    <row r="6972" customFormat="false" ht="12.75" hidden="false" customHeight="false" outlineLevel="0" collapsed="false">
      <c r="Y6972" s="171"/>
    </row>
    <row r="6973" customFormat="false" ht="12.75" hidden="false" customHeight="false" outlineLevel="0" collapsed="false">
      <c r="Y6973" s="171"/>
    </row>
    <row r="6974" customFormat="false" ht="12.75" hidden="false" customHeight="false" outlineLevel="0" collapsed="false">
      <c r="Y6974" s="171"/>
    </row>
    <row r="6975" customFormat="false" ht="12.75" hidden="false" customHeight="false" outlineLevel="0" collapsed="false">
      <c r="Y6975" s="171"/>
    </row>
    <row r="6976" customFormat="false" ht="12.75" hidden="false" customHeight="false" outlineLevel="0" collapsed="false">
      <c r="Y6976" s="171"/>
    </row>
    <row r="6977" customFormat="false" ht="12.75" hidden="false" customHeight="false" outlineLevel="0" collapsed="false">
      <c r="Y6977" s="171"/>
    </row>
    <row r="6978" customFormat="false" ht="12.75" hidden="false" customHeight="false" outlineLevel="0" collapsed="false">
      <c r="Y6978" s="171"/>
    </row>
    <row r="6979" customFormat="false" ht="12.75" hidden="false" customHeight="false" outlineLevel="0" collapsed="false">
      <c r="Y6979" s="171"/>
    </row>
    <row r="6980" customFormat="false" ht="12.75" hidden="false" customHeight="false" outlineLevel="0" collapsed="false">
      <c r="Y6980" s="171"/>
    </row>
    <row r="6981" customFormat="false" ht="12.75" hidden="false" customHeight="false" outlineLevel="0" collapsed="false">
      <c r="Y6981" s="171"/>
    </row>
    <row r="6982" customFormat="false" ht="12.75" hidden="false" customHeight="false" outlineLevel="0" collapsed="false">
      <c r="Y6982" s="171"/>
    </row>
    <row r="6983" customFormat="false" ht="12.75" hidden="false" customHeight="false" outlineLevel="0" collapsed="false">
      <c r="Y6983" s="171"/>
    </row>
    <row r="6984" customFormat="false" ht="12.75" hidden="false" customHeight="false" outlineLevel="0" collapsed="false">
      <c r="Y6984" s="171"/>
    </row>
    <row r="6985" customFormat="false" ht="12.75" hidden="false" customHeight="false" outlineLevel="0" collapsed="false">
      <c r="Y6985" s="171"/>
    </row>
    <row r="6986" customFormat="false" ht="12.75" hidden="false" customHeight="false" outlineLevel="0" collapsed="false">
      <c r="Y6986" s="171"/>
    </row>
    <row r="6987" customFormat="false" ht="12.75" hidden="false" customHeight="false" outlineLevel="0" collapsed="false">
      <c r="Y6987" s="171"/>
    </row>
    <row r="6988" customFormat="false" ht="12.75" hidden="false" customHeight="false" outlineLevel="0" collapsed="false">
      <c r="Y6988" s="171"/>
    </row>
    <row r="6989" customFormat="false" ht="12.75" hidden="false" customHeight="false" outlineLevel="0" collapsed="false">
      <c r="Y6989" s="171"/>
    </row>
    <row r="6990" customFormat="false" ht="12.75" hidden="false" customHeight="false" outlineLevel="0" collapsed="false">
      <c r="Y6990" s="171"/>
    </row>
    <row r="6991" customFormat="false" ht="12.75" hidden="false" customHeight="false" outlineLevel="0" collapsed="false">
      <c r="Y6991" s="171"/>
    </row>
    <row r="6992" customFormat="false" ht="12.75" hidden="false" customHeight="false" outlineLevel="0" collapsed="false">
      <c r="Y6992" s="171"/>
    </row>
    <row r="6993" customFormat="false" ht="12.75" hidden="false" customHeight="false" outlineLevel="0" collapsed="false">
      <c r="Y6993" s="171"/>
    </row>
    <row r="6994" customFormat="false" ht="12.75" hidden="false" customHeight="false" outlineLevel="0" collapsed="false">
      <c r="Y6994" s="171"/>
    </row>
    <row r="6995" customFormat="false" ht="12.75" hidden="false" customHeight="false" outlineLevel="0" collapsed="false">
      <c r="Y6995" s="171"/>
    </row>
    <row r="6996" customFormat="false" ht="12.75" hidden="false" customHeight="false" outlineLevel="0" collapsed="false">
      <c r="Y6996" s="171"/>
    </row>
    <row r="6997" customFormat="false" ht="12.75" hidden="false" customHeight="false" outlineLevel="0" collapsed="false">
      <c r="Y6997" s="171"/>
    </row>
    <row r="6998" customFormat="false" ht="12.75" hidden="false" customHeight="false" outlineLevel="0" collapsed="false">
      <c r="Y6998" s="171"/>
    </row>
    <row r="6999" customFormat="false" ht="12.75" hidden="false" customHeight="false" outlineLevel="0" collapsed="false">
      <c r="Y6999" s="171"/>
    </row>
    <row r="7000" customFormat="false" ht="12.75" hidden="false" customHeight="false" outlineLevel="0" collapsed="false">
      <c r="Y7000" s="1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7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" activeCellId="0" sqref="K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7" width="11.7"/>
    <col collapsed="false" customWidth="true" hidden="false" outlineLevel="0" max="2" min="2" style="166" width="14.56"/>
    <col collapsed="false" customWidth="true" hidden="false" outlineLevel="0" max="3" min="3" style="166" width="25.85"/>
    <col collapsed="false" customWidth="true" hidden="false" outlineLevel="0" max="4" min="4" style="166" width="18.56"/>
    <col collapsed="false" customWidth="true" hidden="false" outlineLevel="0" max="5" min="5" style="167" width="9.7"/>
    <col collapsed="false" customWidth="true" hidden="false" outlineLevel="0" max="6" min="6" style="166" width="13.85"/>
    <col collapsed="false" customWidth="true" hidden="false" outlineLevel="0" max="7" min="7" style="167" width="12.56"/>
    <col collapsed="false" customWidth="true" hidden="false" outlineLevel="0" max="9" min="8" style="167" width="9.7"/>
    <col collapsed="false" customWidth="true" hidden="false" outlineLevel="0" max="10" min="10" style="166" width="9.85"/>
    <col collapsed="false" customWidth="true" hidden="false" outlineLevel="0" max="12" min="11" style="57" width="8.56"/>
    <col collapsed="false" customWidth="true" hidden="false" outlineLevel="0" max="13" min="13" style="57" width="8.85"/>
    <col collapsed="false" customWidth="true" hidden="false" outlineLevel="0" max="15" min="14" style="57" width="8.14"/>
    <col collapsed="false" customWidth="true" hidden="false" outlineLevel="0" max="16" min="16" style="57" width="7.7"/>
    <col collapsed="false" customWidth="true" hidden="false" outlineLevel="0" max="17" min="17" style="57" width="8.14"/>
    <col collapsed="false" customWidth="true" hidden="false" outlineLevel="0" max="18" min="18" style="57" width="7.7"/>
    <col collapsed="false" customWidth="true" hidden="false" outlineLevel="0" max="19" min="19" style="57" width="13.85"/>
    <col collapsed="false" customWidth="true" hidden="false" outlineLevel="0" max="20" min="20" style="57" width="4.99"/>
    <col collapsed="false" customWidth="true" hidden="false" outlineLevel="0" max="21" min="21" style="57" width="3.99"/>
    <col collapsed="false" customWidth="true" hidden="false" outlineLevel="0" max="22" min="22" style="57" width="5.41"/>
    <col collapsed="false" customWidth="true" hidden="false" outlineLevel="0" max="23" min="23" style="57" width="4.85"/>
    <col collapsed="false" customWidth="true" hidden="false" outlineLevel="0" max="24" min="24" style="57" width="3.42"/>
    <col collapsed="false" customWidth="true" hidden="false" outlineLevel="0" max="26" min="25" style="57" width="4.41"/>
  </cols>
  <sheetData>
    <row r="1" customFormat="false" ht="16.5" hidden="false" customHeight="false" outlineLevel="0" collapsed="false">
      <c r="A1" s="57" t="s">
        <v>76</v>
      </c>
      <c r="B1" s="168"/>
      <c r="C1" s="180"/>
      <c r="D1" s="169" t="s">
        <v>99</v>
      </c>
      <c r="E1" s="170" t="n">
        <f aca="false">SUM(E4:E65536)</f>
        <v>804.72549446</v>
      </c>
      <c r="F1" s="169" t="s">
        <v>106</v>
      </c>
      <c r="G1" s="170" t="n">
        <f aca="false">SUM(G4:G65536)</f>
        <v>647.811988563663</v>
      </c>
      <c r="H1" s="181"/>
      <c r="I1" s="181"/>
      <c r="J1" s="182"/>
      <c r="Y1" s="171"/>
      <c r="Z1" s="171"/>
    </row>
    <row r="2" customFormat="false" ht="25.5" hidden="false" customHeight="false" outlineLevel="0" collapsed="false">
      <c r="A2" s="0"/>
      <c r="B2" s="183" t="s">
        <v>100</v>
      </c>
      <c r="C2" s="173"/>
      <c r="D2" s="173"/>
      <c r="E2" s="174" t="s">
        <v>101</v>
      </c>
      <c r="F2" s="172" t="s">
        <v>107</v>
      </c>
      <c r="G2" s="184" t="s">
        <v>108</v>
      </c>
      <c r="H2" s="185" t="s">
        <v>109</v>
      </c>
      <c r="I2" s="184" t="s">
        <v>110</v>
      </c>
      <c r="J2" s="186" t="s">
        <v>111</v>
      </c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171"/>
      <c r="Z2" s="171"/>
      <c r="AA2" s="171"/>
    </row>
    <row r="3" customFormat="false" ht="13.5" hidden="false" customHeight="false" outlineLevel="0" collapsed="false">
      <c r="A3" s="101" t="s">
        <v>102</v>
      </c>
      <c r="B3" s="175" t="s">
        <v>103</v>
      </c>
      <c r="C3" s="176" t="s">
        <v>104</v>
      </c>
      <c r="D3" s="176" t="s">
        <v>112</v>
      </c>
      <c r="E3" s="177" t="s">
        <v>105</v>
      </c>
      <c r="F3" s="187" t="s">
        <v>105</v>
      </c>
      <c r="G3" s="177" t="s">
        <v>105</v>
      </c>
      <c r="H3" s="188" t="s">
        <v>113</v>
      </c>
      <c r="I3" s="177" t="s">
        <v>105</v>
      </c>
      <c r="J3" s="189" t="s">
        <v>114</v>
      </c>
      <c r="Y3" s="178"/>
      <c r="Z3" s="178"/>
      <c r="AA3" s="178"/>
    </row>
    <row r="4" customFormat="false" ht="12.75" hidden="false" customHeight="false" outlineLevel="0" collapsed="false">
      <c r="A4" s="57" t="n">
        <f aca="false">INDEX(BucketTable,MATCH(B4,SumMonths,0),1)</f>
        <v>1</v>
      </c>
      <c r="B4" s="179" t="n">
        <v>36800</v>
      </c>
      <c r="C4" s="166" t="s">
        <v>67</v>
      </c>
      <c r="D4" s="166" t="s">
        <v>15</v>
      </c>
      <c r="E4" s="167" t="n">
        <v>0</v>
      </c>
      <c r="F4" s="166" t="n">
        <v>0</v>
      </c>
      <c r="G4" s="167" t="n">
        <v>0</v>
      </c>
      <c r="H4" s="167" t="n">
        <v>0</v>
      </c>
      <c r="I4" s="167" t="n">
        <v>0</v>
      </c>
      <c r="J4" s="166" t="n">
        <v>100</v>
      </c>
      <c r="K4" s="57" t="n">
        <f aca="false">INDEX(lava,MATCH(B4,SumMonths,0),2)</f>
        <v>0</v>
      </c>
      <c r="Y4" s="178"/>
      <c r="Z4" s="178"/>
    </row>
    <row r="5" customFormat="false" ht="12.75" hidden="false" customHeight="false" outlineLevel="0" collapsed="false">
      <c r="A5" s="57" t="n">
        <f aca="false">INDEX(BucketTable,MATCH(B5,SumMonths,0),1)</f>
        <v>1</v>
      </c>
      <c r="B5" s="179" t="n">
        <v>36800</v>
      </c>
      <c r="C5" s="166" t="s">
        <v>67</v>
      </c>
      <c r="D5" s="166" t="s">
        <v>97</v>
      </c>
      <c r="E5" s="167" t="n">
        <v>0</v>
      </c>
      <c r="F5" s="166" t="n">
        <v>0</v>
      </c>
      <c r="G5" s="167" t="n">
        <v>0</v>
      </c>
      <c r="H5" s="167" t="n">
        <v>0</v>
      </c>
      <c r="I5" s="167" t="n">
        <v>0</v>
      </c>
      <c r="J5" s="166" t="n">
        <v>100</v>
      </c>
      <c r="K5" s="57" t="n">
        <f aca="false">INDEX(lava,MATCH(B5,SumMonths,0),2)</f>
        <v>0</v>
      </c>
      <c r="Y5" s="171"/>
      <c r="Z5" s="171"/>
    </row>
    <row r="6" customFormat="false" ht="12.75" hidden="false" customHeight="false" outlineLevel="0" collapsed="false">
      <c r="A6" s="57" t="n">
        <f aca="false">INDEX(BucketTable,MATCH(B6,SumMonths,0),1)</f>
        <v>2</v>
      </c>
      <c r="B6" s="179" t="n">
        <v>36831</v>
      </c>
      <c r="C6" s="166" t="s">
        <v>67</v>
      </c>
      <c r="D6" s="166" t="s">
        <v>15</v>
      </c>
      <c r="E6" s="167" t="n">
        <v>-461.45492063</v>
      </c>
      <c r="F6" s="166" t="n">
        <v>0</v>
      </c>
      <c r="G6" s="167" t="n">
        <v>-461.45492063</v>
      </c>
      <c r="H6" s="167" t="n">
        <v>0</v>
      </c>
      <c r="I6" s="167" t="n">
        <v>0</v>
      </c>
      <c r="J6" s="166" t="n">
        <v>0</v>
      </c>
      <c r="K6" s="57" t="n">
        <f aca="false">INDEX(lava,MATCH(B6,SumMonths,0),2)</f>
        <v>1</v>
      </c>
      <c r="Y6" s="171"/>
      <c r="Z6" s="171"/>
    </row>
    <row r="7" customFormat="false" ht="12.75" hidden="false" customHeight="false" outlineLevel="0" collapsed="false">
      <c r="A7" s="57" t="n">
        <f aca="false">INDEX(BucketTable,MATCH(B7,SumMonths,0),1)</f>
        <v>2</v>
      </c>
      <c r="B7" s="179" t="n">
        <v>36831</v>
      </c>
      <c r="C7" s="166" t="s">
        <v>68</v>
      </c>
      <c r="D7" s="166" t="s">
        <v>15</v>
      </c>
      <c r="E7" s="167" t="n">
        <v>0</v>
      </c>
      <c r="F7" s="166" t="n">
        <v>0</v>
      </c>
      <c r="G7" s="167" t="n">
        <v>0</v>
      </c>
      <c r="H7" s="167" t="n">
        <v>0</v>
      </c>
      <c r="I7" s="167" t="n">
        <v>0</v>
      </c>
      <c r="J7" s="166" t="n">
        <v>0</v>
      </c>
      <c r="K7" s="57" t="n">
        <f aca="false">INDEX(lava,MATCH(B7,SumMonths,0),2)</f>
        <v>1</v>
      </c>
      <c r="Y7" s="171"/>
      <c r="Z7" s="171"/>
    </row>
    <row r="8" customFormat="false" ht="12.75" hidden="false" customHeight="false" outlineLevel="0" collapsed="false">
      <c r="A8" s="57" t="n">
        <f aca="false">INDEX(BucketTable,MATCH(B8,SumMonths,0),1)</f>
        <v>2</v>
      </c>
      <c r="B8" s="179" t="n">
        <v>36831</v>
      </c>
      <c r="C8" s="166" t="s">
        <v>67</v>
      </c>
      <c r="D8" s="166" t="s">
        <v>97</v>
      </c>
      <c r="E8" s="167" t="n">
        <v>470.74098843</v>
      </c>
      <c r="F8" s="166" t="n">
        <v>156.913505896337</v>
      </c>
      <c r="G8" s="167" t="n">
        <v>313.827482533663</v>
      </c>
      <c r="H8" s="167" t="n">
        <v>0</v>
      </c>
      <c r="I8" s="167" t="n">
        <v>0</v>
      </c>
      <c r="J8" s="166" t="n">
        <v>33.3333</v>
      </c>
      <c r="K8" s="57" t="n">
        <f aca="false">INDEX(lava,MATCH(B8,SumMonths,0),2)</f>
        <v>1</v>
      </c>
      <c r="Y8" s="171"/>
      <c r="Z8" s="171"/>
    </row>
    <row r="9" customFormat="false" ht="12.75" hidden="false" customHeight="false" outlineLevel="0" collapsed="false">
      <c r="A9" s="57" t="n">
        <f aca="false">INDEX(BucketTable,MATCH(B9,SumMonths,0),1)</f>
        <v>3</v>
      </c>
      <c r="B9" s="179" t="n">
        <v>36861</v>
      </c>
      <c r="C9" s="166" t="s">
        <v>67</v>
      </c>
      <c r="D9" s="166" t="s">
        <v>15</v>
      </c>
      <c r="E9" s="167" t="n">
        <v>-1495.33053452</v>
      </c>
      <c r="F9" s="166" t="n">
        <v>0</v>
      </c>
      <c r="G9" s="167" t="n">
        <v>-1495.33053452</v>
      </c>
      <c r="H9" s="167" t="n">
        <v>0</v>
      </c>
      <c r="I9" s="167" t="n">
        <v>0</v>
      </c>
      <c r="J9" s="166" t="n">
        <v>0</v>
      </c>
      <c r="K9" s="57" t="n">
        <f aca="false">INDEX(lava,MATCH(B9,SumMonths,0),2)</f>
        <v>2</v>
      </c>
      <c r="Y9" s="171"/>
      <c r="Z9" s="171"/>
    </row>
    <row r="10" customFormat="false" ht="12.75" hidden="false" customHeight="false" outlineLevel="0" collapsed="false">
      <c r="A10" s="57" t="n">
        <f aca="false">INDEX(BucketTable,MATCH(B10,SumMonths,0),1)</f>
        <v>3</v>
      </c>
      <c r="B10" s="179" t="n">
        <v>36861</v>
      </c>
      <c r="C10" s="166" t="s">
        <v>68</v>
      </c>
      <c r="D10" s="166" t="s">
        <v>15</v>
      </c>
      <c r="E10" s="167" t="n">
        <v>0</v>
      </c>
      <c r="F10" s="166" t="n">
        <v>0</v>
      </c>
      <c r="G10" s="167" t="n">
        <v>0</v>
      </c>
      <c r="H10" s="167" t="n">
        <v>0</v>
      </c>
      <c r="I10" s="167" t="n">
        <v>0</v>
      </c>
      <c r="J10" s="166" t="n">
        <v>0</v>
      </c>
      <c r="K10" s="57" t="n">
        <f aca="false">INDEX(lava,MATCH(B10,SumMonths,0),2)</f>
        <v>2</v>
      </c>
      <c r="Y10" s="171"/>
      <c r="Z10" s="171"/>
    </row>
    <row r="11" customFormat="false" ht="12.75" hidden="false" customHeight="false" outlineLevel="0" collapsed="false">
      <c r="A11" s="57" t="n">
        <f aca="false">INDEX(BucketTable,MATCH(B11,SumMonths,0),1)</f>
        <v>3</v>
      </c>
      <c r="B11" s="179" t="n">
        <v>36861</v>
      </c>
      <c r="C11" s="166" t="s">
        <v>67</v>
      </c>
      <c r="D11" s="166" t="s">
        <v>97</v>
      </c>
      <c r="E11" s="167" t="n">
        <v>736.32339365</v>
      </c>
      <c r="F11" s="166" t="n">
        <v>0</v>
      </c>
      <c r="G11" s="167" t="n">
        <v>736.32339365</v>
      </c>
      <c r="H11" s="167" t="n">
        <v>0</v>
      </c>
      <c r="I11" s="167" t="n">
        <v>0</v>
      </c>
      <c r="J11" s="166" t="n">
        <v>0</v>
      </c>
      <c r="K11" s="57" t="n">
        <f aca="false">INDEX(lava,MATCH(B11,SumMonths,0),2)</f>
        <v>2</v>
      </c>
      <c r="Y11" s="171"/>
      <c r="Z11" s="171"/>
    </row>
    <row r="12" customFormat="false" ht="12.75" hidden="false" customHeight="false" outlineLevel="0" collapsed="false">
      <c r="A12" s="57" t="n">
        <f aca="false">INDEX(BucketTable,MATCH(B12,SumMonths,0),1)</f>
        <v>3</v>
      </c>
      <c r="B12" s="179" t="n">
        <v>36861</v>
      </c>
      <c r="C12" s="166" t="s">
        <v>68</v>
      </c>
      <c r="D12" s="166" t="s">
        <v>97</v>
      </c>
      <c r="E12" s="167" t="n">
        <v>0</v>
      </c>
      <c r="F12" s="166" t="n">
        <v>0</v>
      </c>
      <c r="G12" s="167" t="n">
        <v>0</v>
      </c>
      <c r="H12" s="167" t="n">
        <v>0</v>
      </c>
      <c r="I12" s="167" t="n">
        <v>0</v>
      </c>
      <c r="J12" s="166" t="n">
        <v>0</v>
      </c>
      <c r="K12" s="57" t="n">
        <f aca="false">INDEX(lava,MATCH(B12,SumMonths,0),2)</f>
        <v>2</v>
      </c>
      <c r="Y12" s="171"/>
      <c r="Z12" s="171"/>
    </row>
    <row r="13" customFormat="false" ht="12.75" hidden="false" customHeight="false" outlineLevel="0" collapsed="false">
      <c r="A13" s="57" t="n">
        <f aca="false">INDEX(BucketTable,MATCH(B13,SumMonths,0),1)</f>
        <v>4</v>
      </c>
      <c r="B13" s="179" t="n">
        <v>36892</v>
      </c>
      <c r="C13" s="166" t="s">
        <v>67</v>
      </c>
      <c r="D13" s="166" t="s">
        <v>15</v>
      </c>
      <c r="E13" s="167" t="n">
        <v>-1012.28806156</v>
      </c>
      <c r="F13" s="166" t="n">
        <v>0</v>
      </c>
      <c r="G13" s="167" t="n">
        <v>-1012.28806156</v>
      </c>
      <c r="H13" s="167" t="n">
        <v>0</v>
      </c>
      <c r="I13" s="167" t="n">
        <v>0</v>
      </c>
      <c r="J13" s="166" t="n">
        <v>0</v>
      </c>
      <c r="K13" s="57" t="n">
        <f aca="false">INDEX(lava,MATCH(B13,SumMonths,0),2)</f>
        <v>2</v>
      </c>
      <c r="Y13" s="171"/>
      <c r="Z13" s="171"/>
    </row>
    <row r="14" customFormat="false" ht="12.75" hidden="false" customHeight="false" outlineLevel="0" collapsed="false">
      <c r="A14" s="57" t="n">
        <f aca="false">INDEX(BucketTable,MATCH(B14,SumMonths,0),1)</f>
        <v>4</v>
      </c>
      <c r="B14" s="179" t="n">
        <v>36892</v>
      </c>
      <c r="C14" s="166" t="s">
        <v>68</v>
      </c>
      <c r="D14" s="166" t="s">
        <v>15</v>
      </c>
      <c r="E14" s="167" t="n">
        <v>0</v>
      </c>
      <c r="F14" s="166" t="n">
        <v>0</v>
      </c>
      <c r="G14" s="167" t="n">
        <v>0</v>
      </c>
      <c r="H14" s="167" t="n">
        <v>0</v>
      </c>
      <c r="I14" s="167" t="n">
        <v>0</v>
      </c>
      <c r="J14" s="166" t="n">
        <v>0</v>
      </c>
      <c r="K14" s="57" t="n">
        <f aca="false">INDEX(lava,MATCH(B14,SumMonths,0),2)</f>
        <v>2</v>
      </c>
      <c r="Y14" s="171"/>
      <c r="Z14" s="171"/>
    </row>
    <row r="15" customFormat="false" ht="12.75" hidden="false" customHeight="false" outlineLevel="0" collapsed="false">
      <c r="A15" s="57" t="n">
        <f aca="false">INDEX(BucketTable,MATCH(B15,SumMonths,0),1)</f>
        <v>4</v>
      </c>
      <c r="B15" s="179" t="n">
        <v>36892</v>
      </c>
      <c r="C15" s="166" t="s">
        <v>67</v>
      </c>
      <c r="D15" s="166" t="s">
        <v>97</v>
      </c>
      <c r="E15" s="167" t="n">
        <v>285.1227162</v>
      </c>
      <c r="F15" s="166" t="n">
        <v>0</v>
      </c>
      <c r="G15" s="167" t="n">
        <v>285.1227162</v>
      </c>
      <c r="H15" s="167" t="n">
        <v>0</v>
      </c>
      <c r="I15" s="167" t="n">
        <v>0</v>
      </c>
      <c r="J15" s="166" t="n">
        <v>0</v>
      </c>
      <c r="K15" s="57" t="n">
        <f aca="false">INDEX(lava,MATCH(B15,SumMonths,0),2)</f>
        <v>2</v>
      </c>
      <c r="Y15" s="171"/>
      <c r="Z15" s="171"/>
    </row>
    <row r="16" customFormat="false" ht="12.75" hidden="false" customHeight="false" outlineLevel="0" collapsed="false">
      <c r="A16" s="57" t="n">
        <f aca="false">INDEX(BucketTable,MATCH(B16,SumMonths,0),1)</f>
        <v>5</v>
      </c>
      <c r="B16" s="179" t="n">
        <v>36923</v>
      </c>
      <c r="C16" s="166" t="s">
        <v>67</v>
      </c>
      <c r="D16" s="166" t="s">
        <v>15</v>
      </c>
      <c r="E16" s="167" t="n">
        <v>-547.8250231</v>
      </c>
      <c r="F16" s="166" t="n">
        <v>0</v>
      </c>
      <c r="G16" s="167" t="n">
        <v>-547.8250231</v>
      </c>
      <c r="H16" s="167" t="n">
        <v>0</v>
      </c>
      <c r="I16" s="167" t="n">
        <v>0</v>
      </c>
      <c r="J16" s="166" t="n">
        <v>0</v>
      </c>
      <c r="K16" s="57" t="n">
        <f aca="false">INDEX(lava,MATCH(B16,SumMonths,0),2)</f>
        <v>2</v>
      </c>
      <c r="Y16" s="171"/>
      <c r="Z16" s="171"/>
    </row>
    <row r="17" customFormat="false" ht="12.75" hidden="false" customHeight="false" outlineLevel="0" collapsed="false">
      <c r="A17" s="57" t="n">
        <f aca="false">INDEX(BucketTable,MATCH(B17,SumMonths,0),1)</f>
        <v>5</v>
      </c>
      <c r="B17" s="179" t="n">
        <v>36923</v>
      </c>
      <c r="C17" s="166" t="s">
        <v>68</v>
      </c>
      <c r="D17" s="166" t="s">
        <v>15</v>
      </c>
      <c r="E17" s="167" t="n">
        <v>0</v>
      </c>
      <c r="F17" s="166" t="n">
        <v>0</v>
      </c>
      <c r="G17" s="167" t="n">
        <v>0</v>
      </c>
      <c r="H17" s="167" t="n">
        <v>0</v>
      </c>
      <c r="I17" s="167" t="n">
        <v>0</v>
      </c>
      <c r="J17" s="166" t="n">
        <v>0</v>
      </c>
      <c r="K17" s="57" t="n">
        <f aca="false">INDEX(lava,MATCH(B17,SumMonths,0),2)</f>
        <v>2</v>
      </c>
      <c r="Y17" s="171"/>
      <c r="Z17" s="171"/>
    </row>
    <row r="18" customFormat="false" ht="12.75" hidden="false" customHeight="false" outlineLevel="0" collapsed="false">
      <c r="A18" s="57" t="n">
        <f aca="false">INDEX(BucketTable,MATCH(B18,SumMonths,0),1)</f>
        <v>5</v>
      </c>
      <c r="B18" s="179" t="n">
        <v>36923</v>
      </c>
      <c r="C18" s="166" t="s">
        <v>67</v>
      </c>
      <c r="D18" s="166" t="s">
        <v>97</v>
      </c>
      <c r="E18" s="167" t="n">
        <v>514.44838013</v>
      </c>
      <c r="F18" s="166" t="n">
        <v>0</v>
      </c>
      <c r="G18" s="167" t="n">
        <v>514.44838013</v>
      </c>
      <c r="H18" s="167" t="n">
        <v>0</v>
      </c>
      <c r="I18" s="167" t="n">
        <v>0</v>
      </c>
      <c r="J18" s="166" t="n">
        <v>0</v>
      </c>
      <c r="K18" s="57" t="n">
        <f aca="false">INDEX(lava,MATCH(B18,SumMonths,0),2)</f>
        <v>2</v>
      </c>
      <c r="Y18" s="171"/>
      <c r="Z18" s="171"/>
    </row>
    <row r="19" customFormat="false" ht="12.75" hidden="false" customHeight="false" outlineLevel="0" collapsed="false">
      <c r="A19" s="57" t="n">
        <f aca="false">INDEX(BucketTable,MATCH(B19,SumMonths,0),1)</f>
        <v>6</v>
      </c>
      <c r="B19" s="179" t="n">
        <v>36951</v>
      </c>
      <c r="C19" s="166" t="s">
        <v>67</v>
      </c>
      <c r="D19" s="166" t="s">
        <v>15</v>
      </c>
      <c r="E19" s="167" t="n">
        <v>-141.15437191</v>
      </c>
      <c r="F19" s="166" t="n">
        <v>0</v>
      </c>
      <c r="G19" s="167" t="n">
        <v>-141.15437191</v>
      </c>
      <c r="H19" s="167" t="n">
        <v>0</v>
      </c>
      <c r="I19" s="167" t="n">
        <v>0</v>
      </c>
      <c r="J19" s="166" t="n">
        <v>0</v>
      </c>
      <c r="K19" s="57" t="n">
        <f aca="false">INDEX(lava,MATCH(B19,SumMonths,0),2)</f>
        <v>2</v>
      </c>
      <c r="Y19" s="171"/>
      <c r="Z19" s="171"/>
    </row>
    <row r="20" customFormat="false" ht="12.75" hidden="false" customHeight="false" outlineLevel="0" collapsed="false">
      <c r="A20" s="57" t="n">
        <f aca="false">INDEX(BucketTable,MATCH(B20,SumMonths,0),1)</f>
        <v>6</v>
      </c>
      <c r="B20" s="179" t="n">
        <v>36951</v>
      </c>
      <c r="C20" s="166" t="s">
        <v>68</v>
      </c>
      <c r="D20" s="166" t="s">
        <v>15</v>
      </c>
      <c r="E20" s="167" t="n">
        <v>0</v>
      </c>
      <c r="F20" s="166" t="n">
        <v>0</v>
      </c>
      <c r="G20" s="167" t="n">
        <v>0</v>
      </c>
      <c r="H20" s="167" t="n">
        <v>0</v>
      </c>
      <c r="I20" s="167" t="n">
        <v>0</v>
      </c>
      <c r="J20" s="166" t="n">
        <v>0</v>
      </c>
      <c r="K20" s="57" t="n">
        <f aca="false">INDEX(lava,MATCH(B20,SumMonths,0),2)</f>
        <v>2</v>
      </c>
      <c r="Y20" s="171"/>
      <c r="Z20" s="171"/>
    </row>
    <row r="21" customFormat="false" ht="12.75" hidden="false" customHeight="false" outlineLevel="0" collapsed="false">
      <c r="A21" s="57" t="n">
        <f aca="false">INDEX(BucketTable,MATCH(B21,SumMonths,0),1)</f>
        <v>6</v>
      </c>
      <c r="B21" s="179" t="n">
        <v>36951</v>
      </c>
      <c r="C21" s="166" t="s">
        <v>67</v>
      </c>
      <c r="D21" s="166" t="s">
        <v>97</v>
      </c>
      <c r="E21" s="167" t="n">
        <v>91.76753423</v>
      </c>
      <c r="F21" s="166" t="n">
        <v>0</v>
      </c>
      <c r="G21" s="167" t="n">
        <v>91.76753423</v>
      </c>
      <c r="H21" s="167" t="n">
        <v>0</v>
      </c>
      <c r="I21" s="167" t="n">
        <v>0</v>
      </c>
      <c r="J21" s="166" t="n">
        <v>0</v>
      </c>
      <c r="K21" s="57" t="n">
        <f aca="false">INDEX(lava,MATCH(B21,SumMonths,0),2)</f>
        <v>2</v>
      </c>
      <c r="Y21" s="171"/>
      <c r="Z21" s="171"/>
    </row>
    <row r="22" customFormat="false" ht="12.75" hidden="false" customHeight="false" outlineLevel="0" collapsed="false">
      <c r="A22" s="57" t="n">
        <f aca="false">INDEX(BucketTable,MATCH(B22,SumMonths,0),1)</f>
        <v>6</v>
      </c>
      <c r="B22" s="179" t="n">
        <v>36951</v>
      </c>
      <c r="C22" s="166" t="s">
        <v>68</v>
      </c>
      <c r="D22" s="166" t="s">
        <v>97</v>
      </c>
      <c r="E22" s="167" t="n">
        <v>0</v>
      </c>
      <c r="F22" s="166" t="n">
        <v>0</v>
      </c>
      <c r="G22" s="167" t="n">
        <v>0</v>
      </c>
      <c r="H22" s="167" t="n">
        <v>0</v>
      </c>
      <c r="I22" s="167" t="n">
        <v>0</v>
      </c>
      <c r="J22" s="166" t="n">
        <v>0</v>
      </c>
      <c r="K22" s="57" t="n">
        <f aca="false">INDEX(lava,MATCH(B22,SumMonths,0),2)</f>
        <v>2</v>
      </c>
      <c r="Y22" s="171"/>
      <c r="Z22" s="171"/>
    </row>
    <row r="23" customFormat="false" ht="12.75" hidden="false" customHeight="false" outlineLevel="0" collapsed="false">
      <c r="A23" s="57" t="n">
        <f aca="false">INDEX(BucketTable,MATCH(B23,SumMonths,0),1)</f>
        <v>7</v>
      </c>
      <c r="B23" s="179" t="n">
        <v>36982</v>
      </c>
      <c r="C23" s="166" t="s">
        <v>67</v>
      </c>
      <c r="D23" s="166" t="s">
        <v>15</v>
      </c>
      <c r="E23" s="167" t="n">
        <v>408.01741741</v>
      </c>
      <c r="F23" s="166" t="n">
        <v>0</v>
      </c>
      <c r="G23" s="167" t="n">
        <v>408.01741741</v>
      </c>
      <c r="H23" s="167" t="n">
        <v>0</v>
      </c>
      <c r="I23" s="167" t="n">
        <v>0</v>
      </c>
      <c r="J23" s="166" t="n">
        <v>0</v>
      </c>
      <c r="K23" s="57" t="n">
        <f aca="false">INDEX(lava,MATCH(B23,SumMonths,0),2)</f>
        <v>4</v>
      </c>
      <c r="Y23" s="171"/>
      <c r="Z23" s="171"/>
    </row>
    <row r="24" customFormat="false" ht="12.75" hidden="false" customHeight="false" outlineLevel="0" collapsed="false">
      <c r="A24" s="57" t="n">
        <f aca="false">INDEX(BucketTable,MATCH(B24,SumMonths,0),1)</f>
        <v>7</v>
      </c>
      <c r="B24" s="179" t="n">
        <v>36982</v>
      </c>
      <c r="C24" s="166" t="s">
        <v>68</v>
      </c>
      <c r="D24" s="166" t="s">
        <v>15</v>
      </c>
      <c r="E24" s="167" t="n">
        <v>0</v>
      </c>
      <c r="F24" s="166" t="n">
        <v>0</v>
      </c>
      <c r="G24" s="167" t="n">
        <v>0</v>
      </c>
      <c r="H24" s="167" t="n">
        <v>0</v>
      </c>
      <c r="I24" s="167" t="n">
        <v>0</v>
      </c>
      <c r="J24" s="166" t="n">
        <v>0</v>
      </c>
      <c r="K24" s="57" t="n">
        <f aca="false">INDEX(lava,MATCH(B24,SumMonths,0),2)</f>
        <v>4</v>
      </c>
      <c r="Y24" s="171"/>
      <c r="Z24" s="171"/>
    </row>
    <row r="25" customFormat="false" ht="12.75" hidden="false" customHeight="false" outlineLevel="0" collapsed="false">
      <c r="A25" s="57" t="n">
        <f aca="false">INDEX(BucketTable,MATCH(B25,SumMonths,0),1)</f>
        <v>7</v>
      </c>
      <c r="B25" s="179" t="n">
        <v>36982</v>
      </c>
      <c r="C25" s="166" t="s">
        <v>67</v>
      </c>
      <c r="D25" s="166" t="s">
        <v>97</v>
      </c>
      <c r="E25" s="167" t="n">
        <v>77.71760331</v>
      </c>
      <c r="F25" s="166" t="n">
        <v>0</v>
      </c>
      <c r="G25" s="167" t="n">
        <v>77.71760331</v>
      </c>
      <c r="H25" s="167" t="n">
        <v>0</v>
      </c>
      <c r="I25" s="167" t="n">
        <v>0</v>
      </c>
      <c r="J25" s="166" t="n">
        <v>0</v>
      </c>
      <c r="K25" s="57" t="n">
        <f aca="false">INDEX(lava,MATCH(B25,SumMonths,0),2)</f>
        <v>4</v>
      </c>
      <c r="Y25" s="171"/>
      <c r="Z25" s="171"/>
    </row>
    <row r="26" customFormat="false" ht="12.75" hidden="false" customHeight="false" outlineLevel="0" collapsed="false">
      <c r="A26" s="57" t="n">
        <f aca="false">INDEX(BucketTable,MATCH(B26,SumMonths,0),1)</f>
        <v>7</v>
      </c>
      <c r="B26" s="179" t="n">
        <v>36982</v>
      </c>
      <c r="C26" s="166" t="s">
        <v>68</v>
      </c>
      <c r="D26" s="166" t="s">
        <v>97</v>
      </c>
      <c r="E26" s="167" t="n">
        <v>0</v>
      </c>
      <c r="F26" s="166" t="n">
        <v>0</v>
      </c>
      <c r="G26" s="167" t="n">
        <v>0</v>
      </c>
      <c r="H26" s="167" t="n">
        <v>0</v>
      </c>
      <c r="I26" s="167" t="n">
        <v>0</v>
      </c>
      <c r="J26" s="166" t="n">
        <v>0</v>
      </c>
      <c r="K26" s="57" t="n">
        <f aca="false">INDEX(lava,MATCH(B26,SumMonths,0),2)</f>
        <v>4</v>
      </c>
      <c r="Y26" s="171"/>
      <c r="Z26" s="171"/>
    </row>
    <row r="27" customFormat="false" ht="12.75" hidden="false" customHeight="false" outlineLevel="0" collapsed="false">
      <c r="A27" s="57" t="n">
        <f aca="false">INDEX(BucketTable,MATCH(B27,SumMonths,0),1)</f>
        <v>8</v>
      </c>
      <c r="B27" s="179" t="n">
        <v>37012</v>
      </c>
      <c r="C27" s="166" t="s">
        <v>67</v>
      </c>
      <c r="D27" s="166" t="s">
        <v>15</v>
      </c>
      <c r="E27" s="167" t="n">
        <v>419.36395925</v>
      </c>
      <c r="F27" s="166" t="n">
        <v>0</v>
      </c>
      <c r="G27" s="167" t="n">
        <v>419.36395925</v>
      </c>
      <c r="H27" s="167" t="n">
        <v>0</v>
      </c>
      <c r="I27" s="167" t="n">
        <v>0</v>
      </c>
      <c r="J27" s="166" t="n">
        <v>0</v>
      </c>
      <c r="K27" s="57" t="n">
        <f aca="false">INDEX(lava,MATCH(B27,SumMonths,0),2)</f>
        <v>4</v>
      </c>
      <c r="Y27" s="171"/>
      <c r="Z27" s="171"/>
    </row>
    <row r="28" customFormat="false" ht="12.75" hidden="false" customHeight="false" outlineLevel="0" collapsed="false">
      <c r="A28" s="57" t="n">
        <f aca="false">INDEX(BucketTable,MATCH(B28,SumMonths,0),1)</f>
        <v>8</v>
      </c>
      <c r="B28" s="179" t="n">
        <v>37012</v>
      </c>
      <c r="C28" s="166" t="s">
        <v>68</v>
      </c>
      <c r="D28" s="166" t="s">
        <v>15</v>
      </c>
      <c r="E28" s="167" t="n">
        <v>0</v>
      </c>
      <c r="F28" s="166" t="n">
        <v>0</v>
      </c>
      <c r="G28" s="167" t="n">
        <v>0</v>
      </c>
      <c r="H28" s="167" t="n">
        <v>0</v>
      </c>
      <c r="I28" s="167" t="n">
        <v>0</v>
      </c>
      <c r="J28" s="166" t="n">
        <v>0</v>
      </c>
      <c r="K28" s="57" t="n">
        <f aca="false">INDEX(lava,MATCH(B28,SumMonths,0),2)</f>
        <v>4</v>
      </c>
      <c r="Y28" s="171"/>
      <c r="Z28" s="171"/>
    </row>
    <row r="29" customFormat="false" ht="12.75" hidden="false" customHeight="false" outlineLevel="0" collapsed="false">
      <c r="A29" s="57" t="n">
        <f aca="false">INDEX(BucketTable,MATCH(B29,SumMonths,0),1)</f>
        <v>8</v>
      </c>
      <c r="B29" s="179" t="n">
        <v>37012</v>
      </c>
      <c r="C29" s="166" t="s">
        <v>67</v>
      </c>
      <c r="D29" s="166" t="s">
        <v>97</v>
      </c>
      <c r="E29" s="167" t="n">
        <v>301.66125072</v>
      </c>
      <c r="F29" s="166" t="n">
        <v>0</v>
      </c>
      <c r="G29" s="167" t="n">
        <v>301.66125072</v>
      </c>
      <c r="H29" s="167" t="n">
        <v>0</v>
      </c>
      <c r="I29" s="167" t="n">
        <v>0</v>
      </c>
      <c r="J29" s="166" t="n">
        <v>0</v>
      </c>
      <c r="K29" s="57" t="n">
        <f aca="false">INDEX(lava,MATCH(B29,SumMonths,0),2)</f>
        <v>4</v>
      </c>
      <c r="Y29" s="171"/>
      <c r="Z29" s="171"/>
    </row>
    <row r="30" customFormat="false" ht="12.75" hidden="false" customHeight="false" outlineLevel="0" collapsed="false">
      <c r="A30" s="57" t="n">
        <f aca="false">INDEX(BucketTable,MATCH(B30,SumMonths,0),1)</f>
        <v>8</v>
      </c>
      <c r="B30" s="179" t="n">
        <v>37012</v>
      </c>
      <c r="C30" s="166" t="s">
        <v>68</v>
      </c>
      <c r="D30" s="166" t="s">
        <v>97</v>
      </c>
      <c r="E30" s="167" t="n">
        <v>0</v>
      </c>
      <c r="F30" s="166" t="n">
        <v>0</v>
      </c>
      <c r="G30" s="167" t="n">
        <v>0</v>
      </c>
      <c r="H30" s="167" t="n">
        <v>0</v>
      </c>
      <c r="I30" s="167" t="n">
        <v>0</v>
      </c>
      <c r="J30" s="166" t="n">
        <v>0</v>
      </c>
      <c r="K30" s="57" t="n">
        <f aca="false">INDEX(lava,MATCH(B30,SumMonths,0),2)</f>
        <v>4</v>
      </c>
      <c r="Y30" s="171"/>
      <c r="Z30" s="171"/>
    </row>
    <row r="31" customFormat="false" ht="12.75" hidden="false" customHeight="false" outlineLevel="0" collapsed="false">
      <c r="A31" s="57" t="n">
        <f aca="false">INDEX(BucketTable,MATCH(B31,SumMonths,0),1)</f>
        <v>8</v>
      </c>
      <c r="B31" s="179" t="n">
        <v>37043</v>
      </c>
      <c r="C31" s="166" t="s">
        <v>67</v>
      </c>
      <c r="D31" s="166" t="s">
        <v>15</v>
      </c>
      <c r="E31" s="167" t="n">
        <v>592.0405262</v>
      </c>
      <c r="F31" s="166" t="n">
        <v>0</v>
      </c>
      <c r="G31" s="167" t="n">
        <v>592.0405262</v>
      </c>
      <c r="H31" s="167" t="n">
        <v>0</v>
      </c>
      <c r="I31" s="167" t="n">
        <v>0</v>
      </c>
      <c r="J31" s="166" t="n">
        <v>0</v>
      </c>
      <c r="K31" s="57" t="n">
        <f aca="false">INDEX(lava,MATCH(B31,SumMonths,0),2)</f>
        <v>4</v>
      </c>
      <c r="Y31" s="171"/>
      <c r="Z31" s="171"/>
    </row>
    <row r="32" customFormat="false" ht="12.75" hidden="false" customHeight="false" outlineLevel="0" collapsed="false">
      <c r="A32" s="57" t="n">
        <f aca="false">INDEX(BucketTable,MATCH(B32,SumMonths,0),1)</f>
        <v>8</v>
      </c>
      <c r="B32" s="179" t="n">
        <v>37043</v>
      </c>
      <c r="C32" s="166" t="s">
        <v>68</v>
      </c>
      <c r="D32" s="166" t="s">
        <v>15</v>
      </c>
      <c r="E32" s="167" t="n">
        <v>0</v>
      </c>
      <c r="F32" s="166" t="n">
        <v>0</v>
      </c>
      <c r="G32" s="167" t="n">
        <v>0</v>
      </c>
      <c r="H32" s="167" t="n">
        <v>0</v>
      </c>
      <c r="I32" s="167" t="n">
        <v>0</v>
      </c>
      <c r="J32" s="166" t="n">
        <v>0</v>
      </c>
      <c r="K32" s="57" t="n">
        <f aca="false">INDEX(lava,MATCH(B32,SumMonths,0),2)</f>
        <v>4</v>
      </c>
      <c r="Y32" s="171"/>
      <c r="Z32" s="171"/>
    </row>
    <row r="33" customFormat="false" ht="12.75" hidden="false" customHeight="false" outlineLevel="0" collapsed="false">
      <c r="A33" s="57" t="n">
        <f aca="false">INDEX(BucketTable,MATCH(B33,SumMonths,0),1)</f>
        <v>8</v>
      </c>
      <c r="B33" s="179" t="n">
        <v>37043</v>
      </c>
      <c r="C33" s="166" t="s">
        <v>67</v>
      </c>
      <c r="D33" s="166" t="s">
        <v>97</v>
      </c>
      <c r="E33" s="167" t="n">
        <v>467.85180404</v>
      </c>
      <c r="F33" s="166" t="n">
        <v>0</v>
      </c>
      <c r="G33" s="167" t="n">
        <v>467.85180404</v>
      </c>
      <c r="H33" s="167" t="n">
        <v>0</v>
      </c>
      <c r="I33" s="167" t="n">
        <v>0</v>
      </c>
      <c r="J33" s="166" t="n">
        <v>0</v>
      </c>
      <c r="K33" s="57" t="n">
        <f aca="false">INDEX(lava,MATCH(B33,SumMonths,0),2)</f>
        <v>4</v>
      </c>
      <c r="Y33" s="171"/>
      <c r="Z33" s="171"/>
    </row>
    <row r="34" customFormat="false" ht="12.75" hidden="false" customHeight="false" outlineLevel="0" collapsed="false">
      <c r="A34" s="57" t="n">
        <f aca="false">INDEX(BucketTable,MATCH(B34,SumMonths,0),1)</f>
        <v>8</v>
      </c>
      <c r="B34" s="179" t="n">
        <v>37043</v>
      </c>
      <c r="C34" s="166" t="s">
        <v>68</v>
      </c>
      <c r="D34" s="166" t="s">
        <v>97</v>
      </c>
      <c r="E34" s="167" t="n">
        <v>0</v>
      </c>
      <c r="F34" s="166" t="n">
        <v>0</v>
      </c>
      <c r="G34" s="167" t="n">
        <v>0</v>
      </c>
      <c r="H34" s="167" t="n">
        <v>0</v>
      </c>
      <c r="I34" s="167" t="n">
        <v>0</v>
      </c>
      <c r="J34" s="166" t="n">
        <v>0</v>
      </c>
      <c r="K34" s="57" t="n">
        <f aca="false">INDEX(lava,MATCH(B34,SumMonths,0),2)</f>
        <v>4</v>
      </c>
      <c r="Y34" s="171"/>
      <c r="Z34" s="171"/>
    </row>
    <row r="35" customFormat="false" ht="12.75" hidden="false" customHeight="false" outlineLevel="0" collapsed="false">
      <c r="A35" s="57" t="n">
        <f aca="false">INDEX(BucketTable,MATCH(B35,SumMonths,0),1)</f>
        <v>8</v>
      </c>
      <c r="B35" s="179" t="n">
        <v>37073</v>
      </c>
      <c r="C35" s="166" t="s">
        <v>67</v>
      </c>
      <c r="D35" s="166" t="s">
        <v>15</v>
      </c>
      <c r="E35" s="167" t="n">
        <v>608.54882861</v>
      </c>
      <c r="F35" s="166" t="n">
        <v>0</v>
      </c>
      <c r="G35" s="167" t="n">
        <v>608.54882861</v>
      </c>
      <c r="H35" s="167" t="n">
        <v>0</v>
      </c>
      <c r="I35" s="167" t="n">
        <v>0</v>
      </c>
      <c r="J35" s="166" t="n">
        <v>0</v>
      </c>
      <c r="K35" s="57" t="n">
        <f aca="false">INDEX(lava,MATCH(B35,SumMonths,0),2)</f>
        <v>4</v>
      </c>
      <c r="Y35" s="171"/>
      <c r="Z35" s="171"/>
    </row>
    <row r="36" customFormat="false" ht="12.75" hidden="false" customHeight="false" outlineLevel="0" collapsed="false">
      <c r="A36" s="57" t="n">
        <f aca="false">INDEX(BucketTable,MATCH(B36,SumMonths,0),1)</f>
        <v>8</v>
      </c>
      <c r="B36" s="179" t="n">
        <v>37073</v>
      </c>
      <c r="C36" s="166" t="s">
        <v>68</v>
      </c>
      <c r="D36" s="166" t="s">
        <v>15</v>
      </c>
      <c r="E36" s="167" t="n">
        <v>0</v>
      </c>
      <c r="F36" s="166" t="n">
        <v>0</v>
      </c>
      <c r="G36" s="167" t="n">
        <v>0</v>
      </c>
      <c r="H36" s="167" t="n">
        <v>0</v>
      </c>
      <c r="I36" s="167" t="n">
        <v>0</v>
      </c>
      <c r="J36" s="166" t="n">
        <v>0</v>
      </c>
      <c r="K36" s="57" t="n">
        <f aca="false">INDEX(lava,MATCH(B36,SumMonths,0),2)</f>
        <v>4</v>
      </c>
      <c r="Y36" s="171"/>
      <c r="Z36" s="171"/>
    </row>
    <row r="37" customFormat="false" ht="12.75" hidden="false" customHeight="false" outlineLevel="0" collapsed="false">
      <c r="A37" s="57" t="n">
        <f aca="false">INDEX(BucketTable,MATCH(B37,SumMonths,0),1)</f>
        <v>8</v>
      </c>
      <c r="B37" s="179" t="n">
        <v>37073</v>
      </c>
      <c r="C37" s="166" t="s">
        <v>67</v>
      </c>
      <c r="D37" s="166" t="s">
        <v>97</v>
      </c>
      <c r="E37" s="167" t="n">
        <v>466.54106327</v>
      </c>
      <c r="F37" s="166" t="n">
        <v>0</v>
      </c>
      <c r="G37" s="167" t="n">
        <v>466.54106327</v>
      </c>
      <c r="H37" s="167" t="n">
        <v>0</v>
      </c>
      <c r="I37" s="167" t="n">
        <v>0</v>
      </c>
      <c r="J37" s="166" t="n">
        <v>0</v>
      </c>
      <c r="K37" s="57" t="n">
        <f aca="false">INDEX(lava,MATCH(B37,SumMonths,0),2)</f>
        <v>4</v>
      </c>
      <c r="Y37" s="171"/>
      <c r="Z37" s="171"/>
    </row>
    <row r="38" customFormat="false" ht="12.75" hidden="false" customHeight="false" outlineLevel="0" collapsed="false">
      <c r="A38" s="57" t="n">
        <f aca="false">INDEX(BucketTable,MATCH(B38,SumMonths,0),1)</f>
        <v>8</v>
      </c>
      <c r="B38" s="179" t="n">
        <v>37073</v>
      </c>
      <c r="C38" s="166" t="s">
        <v>68</v>
      </c>
      <c r="D38" s="166" t="s">
        <v>97</v>
      </c>
      <c r="E38" s="167" t="n">
        <v>0</v>
      </c>
      <c r="F38" s="166" t="n">
        <v>0</v>
      </c>
      <c r="G38" s="167" t="n">
        <v>0</v>
      </c>
      <c r="H38" s="167" t="n">
        <v>0</v>
      </c>
      <c r="I38" s="167" t="n">
        <v>0</v>
      </c>
      <c r="J38" s="166" t="n">
        <v>0</v>
      </c>
      <c r="K38" s="57" t="n">
        <f aca="false">INDEX(lava,MATCH(B38,SumMonths,0),2)</f>
        <v>4</v>
      </c>
      <c r="Y38" s="171"/>
      <c r="Z38" s="171"/>
    </row>
    <row r="39" customFormat="false" ht="12.75" hidden="false" customHeight="false" outlineLevel="0" collapsed="false">
      <c r="A39" s="57" t="n">
        <f aca="false">INDEX(BucketTable,MATCH(B39,SumMonths,0),1)</f>
        <v>8</v>
      </c>
      <c r="B39" s="179" t="n">
        <v>37104</v>
      </c>
      <c r="C39" s="166" t="s">
        <v>67</v>
      </c>
      <c r="D39" s="166" t="s">
        <v>15</v>
      </c>
      <c r="E39" s="167" t="n">
        <v>605.23855801</v>
      </c>
      <c r="F39" s="166" t="n">
        <v>0</v>
      </c>
      <c r="G39" s="167" t="n">
        <v>605.23855801</v>
      </c>
      <c r="H39" s="167" t="n">
        <v>0</v>
      </c>
      <c r="I39" s="167" t="n">
        <v>0</v>
      </c>
      <c r="J39" s="166" t="n">
        <v>0</v>
      </c>
      <c r="K39" s="57" t="n">
        <f aca="false">INDEX(lava,MATCH(B39,SumMonths,0),2)</f>
        <v>4</v>
      </c>
      <c r="Y39" s="171"/>
      <c r="Z39" s="171"/>
    </row>
    <row r="40" customFormat="false" ht="12.75" hidden="false" customHeight="false" outlineLevel="0" collapsed="false">
      <c r="A40" s="57" t="n">
        <f aca="false">INDEX(BucketTable,MATCH(B40,SumMonths,0),1)</f>
        <v>8</v>
      </c>
      <c r="B40" s="179" t="n">
        <v>37104</v>
      </c>
      <c r="C40" s="166" t="s">
        <v>68</v>
      </c>
      <c r="D40" s="166" t="s">
        <v>15</v>
      </c>
      <c r="E40" s="167" t="n">
        <v>0</v>
      </c>
      <c r="F40" s="166" t="n">
        <v>0</v>
      </c>
      <c r="G40" s="167" t="n">
        <v>0</v>
      </c>
      <c r="H40" s="167" t="n">
        <v>0</v>
      </c>
      <c r="I40" s="167" t="n">
        <v>0</v>
      </c>
      <c r="J40" s="166" t="n">
        <v>0</v>
      </c>
      <c r="K40" s="57" t="n">
        <f aca="false">INDEX(lava,MATCH(B40,SumMonths,0),2)</f>
        <v>4</v>
      </c>
      <c r="Y40" s="171"/>
      <c r="Z40" s="171"/>
    </row>
    <row r="41" customFormat="false" ht="12.75" hidden="false" customHeight="false" outlineLevel="0" collapsed="false">
      <c r="A41" s="57" t="n">
        <f aca="false">INDEX(BucketTable,MATCH(B41,SumMonths,0),1)</f>
        <v>8</v>
      </c>
      <c r="B41" s="179" t="n">
        <v>37104</v>
      </c>
      <c r="C41" s="166" t="s">
        <v>67</v>
      </c>
      <c r="D41" s="166" t="s">
        <v>97</v>
      </c>
      <c r="E41" s="167" t="n">
        <v>-380.96576173</v>
      </c>
      <c r="F41" s="166" t="n">
        <v>0</v>
      </c>
      <c r="G41" s="167" t="n">
        <v>-380.96576173</v>
      </c>
      <c r="H41" s="167" t="n">
        <v>0</v>
      </c>
      <c r="I41" s="167" t="n">
        <v>0</v>
      </c>
      <c r="J41" s="166" t="n">
        <v>0</v>
      </c>
      <c r="K41" s="57" t="n">
        <f aca="false">INDEX(lava,MATCH(B41,SumMonths,0),2)</f>
        <v>4</v>
      </c>
      <c r="Y41" s="171"/>
      <c r="Z41" s="171"/>
    </row>
    <row r="42" customFormat="false" ht="12.75" hidden="false" customHeight="false" outlineLevel="0" collapsed="false">
      <c r="A42" s="57" t="n">
        <f aca="false">INDEX(BucketTable,MATCH(B42,SumMonths,0),1)</f>
        <v>8</v>
      </c>
      <c r="B42" s="179" t="n">
        <v>37104</v>
      </c>
      <c r="C42" s="166" t="s">
        <v>68</v>
      </c>
      <c r="D42" s="166" t="s">
        <v>97</v>
      </c>
      <c r="E42" s="167" t="n">
        <v>0</v>
      </c>
      <c r="F42" s="166" t="n">
        <v>0</v>
      </c>
      <c r="G42" s="167" t="n">
        <v>0</v>
      </c>
      <c r="H42" s="167" t="n">
        <v>0</v>
      </c>
      <c r="I42" s="167" t="n">
        <v>0</v>
      </c>
      <c r="J42" s="166" t="n">
        <v>0</v>
      </c>
      <c r="K42" s="57" t="n">
        <f aca="false">INDEX(lava,MATCH(B42,SumMonths,0),2)</f>
        <v>4</v>
      </c>
      <c r="Y42" s="171"/>
      <c r="Z42" s="171"/>
    </row>
    <row r="43" customFormat="false" ht="12.75" hidden="false" customHeight="false" outlineLevel="0" collapsed="false">
      <c r="A43" s="57" t="n">
        <f aca="false">INDEX(BucketTable,MATCH(B43,SumMonths,0),1)</f>
        <v>8</v>
      </c>
      <c r="B43" s="179" t="n">
        <v>37135</v>
      </c>
      <c r="C43" s="166" t="s">
        <v>67</v>
      </c>
      <c r="D43" s="166" t="s">
        <v>15</v>
      </c>
      <c r="E43" s="167" t="n">
        <v>582.54911407</v>
      </c>
      <c r="F43" s="166" t="n">
        <v>0</v>
      </c>
      <c r="G43" s="167" t="n">
        <v>582.54911407</v>
      </c>
      <c r="H43" s="167" t="n">
        <v>0</v>
      </c>
      <c r="I43" s="167" t="n">
        <v>0</v>
      </c>
      <c r="J43" s="166" t="n">
        <v>0</v>
      </c>
      <c r="K43" s="57" t="n">
        <f aca="false">INDEX(lava,MATCH(B43,SumMonths,0),2)</f>
        <v>4</v>
      </c>
      <c r="Y43" s="171"/>
      <c r="Z43" s="171"/>
    </row>
    <row r="44" customFormat="false" ht="12.75" hidden="false" customHeight="false" outlineLevel="0" collapsed="false">
      <c r="A44" s="57" t="n">
        <f aca="false">INDEX(BucketTable,MATCH(B44,SumMonths,0),1)</f>
        <v>8</v>
      </c>
      <c r="B44" s="179" t="n">
        <v>37135</v>
      </c>
      <c r="C44" s="166" t="s">
        <v>68</v>
      </c>
      <c r="D44" s="166" t="s">
        <v>15</v>
      </c>
      <c r="E44" s="167" t="n">
        <v>0</v>
      </c>
      <c r="F44" s="166" t="n">
        <v>0</v>
      </c>
      <c r="G44" s="167" t="n">
        <v>0</v>
      </c>
      <c r="H44" s="167" t="n">
        <v>0</v>
      </c>
      <c r="I44" s="167" t="n">
        <v>0</v>
      </c>
      <c r="J44" s="166" t="n">
        <v>0</v>
      </c>
      <c r="K44" s="57" t="n">
        <f aca="false">INDEX(lava,MATCH(B44,SumMonths,0),2)</f>
        <v>4</v>
      </c>
      <c r="Y44" s="171"/>
      <c r="Z44" s="171"/>
    </row>
    <row r="45" customFormat="false" ht="12.75" hidden="false" customHeight="false" outlineLevel="0" collapsed="false">
      <c r="A45" s="57" t="n">
        <f aca="false">INDEX(BucketTable,MATCH(B45,SumMonths,0),1)</f>
        <v>8</v>
      </c>
      <c r="B45" s="179" t="n">
        <v>37135</v>
      </c>
      <c r="C45" s="166" t="s">
        <v>67</v>
      </c>
      <c r="D45" s="166" t="s">
        <v>97</v>
      </c>
      <c r="E45" s="167" t="n">
        <v>-579.01568466</v>
      </c>
      <c r="F45" s="166" t="n">
        <v>0</v>
      </c>
      <c r="G45" s="167" t="n">
        <v>-579.01568466</v>
      </c>
      <c r="H45" s="167" t="n">
        <v>0</v>
      </c>
      <c r="I45" s="167" t="n">
        <v>0</v>
      </c>
      <c r="J45" s="166" t="n">
        <v>0</v>
      </c>
      <c r="K45" s="57" t="n">
        <f aca="false">INDEX(lava,MATCH(B45,SumMonths,0),2)</f>
        <v>4</v>
      </c>
      <c r="Y45" s="171"/>
      <c r="Z45" s="171"/>
    </row>
    <row r="46" customFormat="false" ht="12.75" hidden="false" customHeight="false" outlineLevel="0" collapsed="false">
      <c r="A46" s="57" t="n">
        <f aca="false">INDEX(BucketTable,MATCH(B46,SumMonths,0),1)</f>
        <v>8</v>
      </c>
      <c r="B46" s="179" t="n">
        <v>37135</v>
      </c>
      <c r="C46" s="166" t="s">
        <v>68</v>
      </c>
      <c r="D46" s="166" t="s">
        <v>97</v>
      </c>
      <c r="E46" s="167" t="n">
        <v>0</v>
      </c>
      <c r="F46" s="166" t="n">
        <v>0</v>
      </c>
      <c r="G46" s="167" t="n">
        <v>0</v>
      </c>
      <c r="H46" s="167" t="n">
        <v>0</v>
      </c>
      <c r="I46" s="167" t="n">
        <v>0</v>
      </c>
      <c r="J46" s="166" t="n">
        <v>0</v>
      </c>
      <c r="K46" s="57" t="n">
        <f aca="false">INDEX(lava,MATCH(B46,SumMonths,0),2)</f>
        <v>4</v>
      </c>
      <c r="Y46" s="171"/>
      <c r="Z46" s="171"/>
    </row>
    <row r="47" customFormat="false" ht="12.75" hidden="false" customHeight="false" outlineLevel="0" collapsed="false">
      <c r="A47" s="57" t="n">
        <f aca="false">INDEX(BucketTable,MATCH(B47,SumMonths,0),1)</f>
        <v>8</v>
      </c>
      <c r="B47" s="179" t="n">
        <v>37165</v>
      </c>
      <c r="C47" s="166" t="s">
        <v>67</v>
      </c>
      <c r="D47" s="166" t="s">
        <v>15</v>
      </c>
      <c r="E47" s="167" t="n">
        <v>598.82402254</v>
      </c>
      <c r="F47" s="166" t="n">
        <v>0</v>
      </c>
      <c r="G47" s="167" t="n">
        <v>598.82402254</v>
      </c>
      <c r="H47" s="167" t="n">
        <v>0</v>
      </c>
      <c r="I47" s="167" t="n">
        <v>0</v>
      </c>
      <c r="J47" s="166" t="n">
        <v>0</v>
      </c>
      <c r="K47" s="57" t="n">
        <f aca="false">INDEX(lava,MATCH(B47,SumMonths,0),2)</f>
        <v>4</v>
      </c>
      <c r="Y47" s="171"/>
      <c r="Z47" s="171"/>
    </row>
    <row r="48" customFormat="false" ht="12.75" hidden="false" customHeight="false" outlineLevel="0" collapsed="false">
      <c r="A48" s="57" t="n">
        <f aca="false">INDEX(BucketTable,MATCH(B48,SumMonths,0),1)</f>
        <v>8</v>
      </c>
      <c r="B48" s="179" t="n">
        <v>37165</v>
      </c>
      <c r="C48" s="166" t="s">
        <v>68</v>
      </c>
      <c r="D48" s="166" t="s">
        <v>15</v>
      </c>
      <c r="E48" s="167" t="n">
        <v>0</v>
      </c>
      <c r="F48" s="166" t="n">
        <v>0</v>
      </c>
      <c r="G48" s="167" t="n">
        <v>0</v>
      </c>
      <c r="H48" s="167" t="n">
        <v>0</v>
      </c>
      <c r="I48" s="167" t="n">
        <v>0</v>
      </c>
      <c r="J48" s="166" t="n">
        <v>0</v>
      </c>
      <c r="K48" s="57" t="n">
        <f aca="false">INDEX(lava,MATCH(B48,SumMonths,0),2)</f>
        <v>4</v>
      </c>
      <c r="Y48" s="171"/>
      <c r="Z48" s="171"/>
    </row>
    <row r="49" customFormat="false" ht="12.75" hidden="false" customHeight="false" outlineLevel="0" collapsed="false">
      <c r="A49" s="57" t="n">
        <f aca="false">INDEX(BucketTable,MATCH(B49,SumMonths,0),1)</f>
        <v>8</v>
      </c>
      <c r="B49" s="179" t="n">
        <v>37165</v>
      </c>
      <c r="C49" s="166" t="s">
        <v>67</v>
      </c>
      <c r="D49" s="166" t="s">
        <v>97</v>
      </c>
      <c r="E49" s="167" t="n">
        <v>-583.24121679</v>
      </c>
      <c r="F49" s="166" t="n">
        <v>0</v>
      </c>
      <c r="G49" s="167" t="n">
        <v>-583.24121679</v>
      </c>
      <c r="H49" s="167" t="n">
        <v>0</v>
      </c>
      <c r="I49" s="167" t="n">
        <v>0</v>
      </c>
      <c r="J49" s="166" t="n">
        <v>0</v>
      </c>
      <c r="K49" s="57" t="n">
        <f aca="false">INDEX(lava,MATCH(B49,SumMonths,0),2)</f>
        <v>4</v>
      </c>
      <c r="Y49" s="171"/>
      <c r="Z49" s="171"/>
    </row>
    <row r="50" customFormat="false" ht="12.75" hidden="false" customHeight="false" outlineLevel="0" collapsed="false">
      <c r="A50" s="57" t="n">
        <f aca="false">INDEX(BucketTable,MATCH(B50,SumMonths,0),1)</f>
        <v>8</v>
      </c>
      <c r="B50" s="179" t="n">
        <v>37165</v>
      </c>
      <c r="C50" s="166" t="s">
        <v>68</v>
      </c>
      <c r="D50" s="166" t="s">
        <v>97</v>
      </c>
      <c r="E50" s="167" t="n">
        <v>0</v>
      </c>
      <c r="F50" s="166" t="n">
        <v>0</v>
      </c>
      <c r="G50" s="167" t="n">
        <v>0</v>
      </c>
      <c r="H50" s="167" t="n">
        <v>0</v>
      </c>
      <c r="I50" s="167" t="n">
        <v>0</v>
      </c>
      <c r="J50" s="166" t="n">
        <v>0</v>
      </c>
      <c r="K50" s="57" t="n">
        <f aca="false">INDEX(lava,MATCH(B50,SumMonths,0),2)</f>
        <v>4</v>
      </c>
      <c r="Y50" s="171"/>
      <c r="Z50" s="171"/>
    </row>
    <row r="51" customFormat="false" ht="12.75" hidden="false" customHeight="false" outlineLevel="0" collapsed="false">
      <c r="A51" s="57" t="n">
        <f aca="false">INDEX(BucketTable,MATCH(B51,SumMonths,0),1)</f>
        <v>8</v>
      </c>
      <c r="B51" s="179" t="n">
        <v>37196</v>
      </c>
      <c r="C51" s="166" t="s">
        <v>67</v>
      </c>
      <c r="D51" s="166" t="s">
        <v>15</v>
      </c>
      <c r="E51" s="167" t="n">
        <v>-622.14096914</v>
      </c>
      <c r="F51" s="166" t="n">
        <v>0</v>
      </c>
      <c r="G51" s="167" t="n">
        <v>-622.14096914</v>
      </c>
      <c r="H51" s="167" t="n">
        <v>0</v>
      </c>
      <c r="I51" s="167" t="n">
        <v>0</v>
      </c>
      <c r="J51" s="166" t="n">
        <v>0</v>
      </c>
      <c r="K51" s="57" t="n">
        <f aca="false">INDEX(lava,MATCH(B51,SumMonths,0),2)</f>
        <v>5</v>
      </c>
      <c r="Y51" s="171"/>
      <c r="Z51" s="171"/>
    </row>
    <row r="52" customFormat="false" ht="12.75" hidden="false" customHeight="false" outlineLevel="0" collapsed="false">
      <c r="A52" s="57" t="n">
        <f aca="false">INDEX(BucketTable,MATCH(B52,SumMonths,0),1)</f>
        <v>8</v>
      </c>
      <c r="B52" s="179" t="n">
        <v>37196</v>
      </c>
      <c r="C52" s="166" t="s">
        <v>68</v>
      </c>
      <c r="D52" s="166" t="s">
        <v>15</v>
      </c>
      <c r="E52" s="167" t="n">
        <v>0</v>
      </c>
      <c r="F52" s="166" t="n">
        <v>0</v>
      </c>
      <c r="G52" s="167" t="n">
        <v>0</v>
      </c>
      <c r="H52" s="167" t="n">
        <v>0</v>
      </c>
      <c r="I52" s="167" t="n">
        <v>0</v>
      </c>
      <c r="J52" s="166" t="n">
        <v>0</v>
      </c>
      <c r="K52" s="57" t="n">
        <f aca="false">INDEX(lava,MATCH(B52,SumMonths,0),2)</f>
        <v>5</v>
      </c>
      <c r="Y52" s="171"/>
      <c r="Z52" s="171"/>
    </row>
    <row r="53" customFormat="false" ht="12.75" hidden="false" customHeight="false" outlineLevel="0" collapsed="false">
      <c r="A53" s="57" t="n">
        <f aca="false">INDEX(BucketTable,MATCH(B53,SumMonths,0),1)</f>
        <v>8</v>
      </c>
      <c r="B53" s="179" t="n">
        <v>37196</v>
      </c>
      <c r="C53" s="166" t="s">
        <v>67</v>
      </c>
      <c r="D53" s="166" t="s">
        <v>97</v>
      </c>
      <c r="E53" s="167" t="n">
        <v>-850.41524956</v>
      </c>
      <c r="F53" s="166" t="n">
        <v>0</v>
      </c>
      <c r="G53" s="167" t="n">
        <v>-850.41524956</v>
      </c>
      <c r="H53" s="167" t="n">
        <v>0</v>
      </c>
      <c r="I53" s="167" t="n">
        <v>0</v>
      </c>
      <c r="J53" s="166" t="n">
        <v>0</v>
      </c>
      <c r="K53" s="57" t="n">
        <f aca="false">INDEX(lava,MATCH(B53,SumMonths,0),2)</f>
        <v>5</v>
      </c>
      <c r="Y53" s="171"/>
      <c r="Z53" s="171"/>
    </row>
    <row r="54" customFormat="false" ht="12.75" hidden="false" customHeight="false" outlineLevel="0" collapsed="false">
      <c r="A54" s="57" t="n">
        <f aca="false">INDEX(BucketTable,MATCH(B54,SumMonths,0),1)</f>
        <v>8</v>
      </c>
      <c r="B54" s="179" t="n">
        <v>37196</v>
      </c>
      <c r="C54" s="166" t="s">
        <v>68</v>
      </c>
      <c r="D54" s="166" t="s">
        <v>97</v>
      </c>
      <c r="E54" s="167" t="n">
        <v>0</v>
      </c>
      <c r="F54" s="166" t="n">
        <v>0</v>
      </c>
      <c r="G54" s="167" t="n">
        <v>0</v>
      </c>
      <c r="H54" s="167" t="n">
        <v>0</v>
      </c>
      <c r="I54" s="167" t="n">
        <v>0</v>
      </c>
      <c r="J54" s="166" t="n">
        <v>0</v>
      </c>
      <c r="K54" s="57" t="n">
        <f aca="false">INDEX(lava,MATCH(B54,SumMonths,0),2)</f>
        <v>5</v>
      </c>
      <c r="Y54" s="171"/>
      <c r="Z54" s="171"/>
    </row>
    <row r="55" customFormat="false" ht="12.75" hidden="false" customHeight="false" outlineLevel="0" collapsed="false">
      <c r="A55" s="57" t="n">
        <f aca="false">INDEX(BucketTable,MATCH(B55,SumMonths,0),1)</f>
        <v>8</v>
      </c>
      <c r="B55" s="179" t="n">
        <v>37226</v>
      </c>
      <c r="C55" s="166" t="s">
        <v>67</v>
      </c>
      <c r="D55" s="166" t="s">
        <v>15</v>
      </c>
      <c r="E55" s="167" t="n">
        <v>-564.29807719</v>
      </c>
      <c r="F55" s="166" t="n">
        <v>0</v>
      </c>
      <c r="G55" s="167" t="n">
        <v>-564.29807719</v>
      </c>
      <c r="H55" s="167" t="n">
        <v>0</v>
      </c>
      <c r="I55" s="167" t="n">
        <v>0</v>
      </c>
      <c r="J55" s="166" t="n">
        <v>0</v>
      </c>
      <c r="K55" s="57" t="n">
        <f aca="false">INDEX(lava,MATCH(B55,SumMonths,0),2)</f>
        <v>5</v>
      </c>
      <c r="Y55" s="171"/>
      <c r="Z55" s="171"/>
    </row>
    <row r="56" customFormat="false" ht="12.75" hidden="false" customHeight="false" outlineLevel="0" collapsed="false">
      <c r="A56" s="57" t="n">
        <f aca="false">INDEX(BucketTable,MATCH(B56,SumMonths,0),1)</f>
        <v>8</v>
      </c>
      <c r="B56" s="179" t="n">
        <v>37226</v>
      </c>
      <c r="C56" s="166" t="s">
        <v>68</v>
      </c>
      <c r="D56" s="166" t="s">
        <v>15</v>
      </c>
      <c r="E56" s="167" t="n">
        <v>0</v>
      </c>
      <c r="F56" s="166" t="n">
        <v>0</v>
      </c>
      <c r="G56" s="167" t="n">
        <v>0</v>
      </c>
      <c r="H56" s="167" t="n">
        <v>0</v>
      </c>
      <c r="I56" s="167" t="n">
        <v>0</v>
      </c>
      <c r="J56" s="166" t="n">
        <v>0</v>
      </c>
      <c r="K56" s="57" t="n">
        <f aca="false">INDEX(lava,MATCH(B56,SumMonths,0),2)</f>
        <v>5</v>
      </c>
      <c r="Y56" s="171"/>
      <c r="Z56" s="171"/>
    </row>
    <row r="57" customFormat="false" ht="12.75" hidden="false" customHeight="false" outlineLevel="0" collapsed="false">
      <c r="A57" s="57" t="n">
        <f aca="false">INDEX(BucketTable,MATCH(B57,SumMonths,0),1)</f>
        <v>8</v>
      </c>
      <c r="B57" s="179" t="n">
        <v>37226</v>
      </c>
      <c r="C57" s="166" t="s">
        <v>67</v>
      </c>
      <c r="D57" s="166" t="s">
        <v>97</v>
      </c>
      <c r="E57" s="167" t="n">
        <v>839.2296065</v>
      </c>
      <c r="F57" s="166" t="n">
        <v>0</v>
      </c>
      <c r="G57" s="167" t="n">
        <v>839.2296065</v>
      </c>
      <c r="H57" s="167" t="n">
        <v>0</v>
      </c>
      <c r="I57" s="167" t="n">
        <v>0</v>
      </c>
      <c r="J57" s="166" t="n">
        <v>0</v>
      </c>
      <c r="K57" s="57" t="n">
        <f aca="false">INDEX(lava,MATCH(B57,SumMonths,0),2)</f>
        <v>5</v>
      </c>
      <c r="Y57" s="171"/>
      <c r="Z57" s="171"/>
    </row>
    <row r="58" customFormat="false" ht="12.75" hidden="false" customHeight="false" outlineLevel="0" collapsed="false">
      <c r="A58" s="57" t="n">
        <f aca="false">INDEX(BucketTable,MATCH(B58,SumMonths,0),1)</f>
        <v>8</v>
      </c>
      <c r="B58" s="179" t="n">
        <v>37226</v>
      </c>
      <c r="C58" s="166" t="s">
        <v>68</v>
      </c>
      <c r="D58" s="166" t="s">
        <v>97</v>
      </c>
      <c r="E58" s="167" t="n">
        <v>0</v>
      </c>
      <c r="F58" s="166" t="n">
        <v>0</v>
      </c>
      <c r="G58" s="167" t="n">
        <v>0</v>
      </c>
      <c r="H58" s="167" t="n">
        <v>0</v>
      </c>
      <c r="I58" s="167" t="n">
        <v>0</v>
      </c>
      <c r="J58" s="166" t="n">
        <v>0</v>
      </c>
      <c r="K58" s="57" t="n">
        <f aca="false">INDEX(lava,MATCH(B58,SumMonths,0),2)</f>
        <v>5</v>
      </c>
      <c r="Y58" s="171"/>
      <c r="Z58" s="171"/>
    </row>
    <row r="59" customFormat="false" ht="12.75" hidden="false" customHeight="false" outlineLevel="0" collapsed="false">
      <c r="A59" s="57" t="n">
        <f aca="false">INDEX(BucketTable,MATCH(B59,SumMonths,0),1)</f>
        <v>9</v>
      </c>
      <c r="B59" s="179" t="n">
        <v>37257</v>
      </c>
      <c r="C59" s="166" t="s">
        <v>67</v>
      </c>
      <c r="D59" s="166" t="s">
        <v>15</v>
      </c>
      <c r="E59" s="167" t="n">
        <v>-561.24558821</v>
      </c>
      <c r="F59" s="166" t="n">
        <v>0</v>
      </c>
      <c r="G59" s="167" t="n">
        <v>-561.24558821</v>
      </c>
      <c r="H59" s="167" t="n">
        <v>0</v>
      </c>
      <c r="I59" s="167" t="n">
        <v>0</v>
      </c>
      <c r="J59" s="166" t="n">
        <v>0</v>
      </c>
      <c r="K59" s="57" t="n">
        <f aca="false">INDEX(lava,MATCH(B59,SumMonths,0),2)</f>
        <v>5</v>
      </c>
      <c r="Y59" s="171"/>
      <c r="Z59" s="171"/>
    </row>
    <row r="60" customFormat="false" ht="12.75" hidden="false" customHeight="false" outlineLevel="0" collapsed="false">
      <c r="A60" s="57" t="n">
        <f aca="false">INDEX(BucketTable,MATCH(B60,SumMonths,0),1)</f>
        <v>9</v>
      </c>
      <c r="B60" s="179" t="n">
        <v>37257</v>
      </c>
      <c r="C60" s="166" t="s">
        <v>68</v>
      </c>
      <c r="D60" s="166" t="s">
        <v>15</v>
      </c>
      <c r="E60" s="167" t="n">
        <v>0</v>
      </c>
      <c r="F60" s="166" t="n">
        <v>0</v>
      </c>
      <c r="G60" s="167" t="n">
        <v>0</v>
      </c>
      <c r="H60" s="167" t="n">
        <v>0</v>
      </c>
      <c r="I60" s="167" t="n">
        <v>0</v>
      </c>
      <c r="J60" s="166" t="n">
        <v>0</v>
      </c>
      <c r="K60" s="57" t="n">
        <f aca="false">INDEX(lava,MATCH(B60,SumMonths,0),2)</f>
        <v>5</v>
      </c>
      <c r="Y60" s="171"/>
      <c r="Z60" s="171"/>
    </row>
    <row r="61" customFormat="false" ht="12.75" hidden="false" customHeight="false" outlineLevel="0" collapsed="false">
      <c r="A61" s="57" t="n">
        <f aca="false">INDEX(BucketTable,MATCH(B61,SumMonths,0),1)</f>
        <v>9</v>
      </c>
      <c r="B61" s="179" t="n">
        <v>37257</v>
      </c>
      <c r="C61" s="166" t="s">
        <v>67</v>
      </c>
      <c r="D61" s="166" t="s">
        <v>97</v>
      </c>
      <c r="E61" s="167" t="n">
        <v>573.81835195</v>
      </c>
      <c r="F61" s="166" t="n">
        <v>0</v>
      </c>
      <c r="G61" s="167" t="n">
        <v>573.81835195</v>
      </c>
      <c r="H61" s="167" t="n">
        <v>0</v>
      </c>
      <c r="I61" s="167" t="n">
        <v>0</v>
      </c>
      <c r="J61" s="166" t="n">
        <v>0</v>
      </c>
      <c r="K61" s="57" t="n">
        <f aca="false">INDEX(lava,MATCH(B61,SumMonths,0),2)</f>
        <v>5</v>
      </c>
      <c r="Y61" s="171"/>
      <c r="Z61" s="171"/>
    </row>
    <row r="62" customFormat="false" ht="12.75" hidden="false" customHeight="false" outlineLevel="0" collapsed="false">
      <c r="A62" s="57" t="n">
        <f aca="false">INDEX(BucketTable,MATCH(B62,SumMonths,0),1)</f>
        <v>9</v>
      </c>
      <c r="B62" s="179" t="n">
        <v>37257</v>
      </c>
      <c r="C62" s="166" t="s">
        <v>68</v>
      </c>
      <c r="D62" s="166" t="s">
        <v>97</v>
      </c>
      <c r="E62" s="167" t="n">
        <v>0</v>
      </c>
      <c r="F62" s="166" t="n">
        <v>0</v>
      </c>
      <c r="G62" s="167" t="n">
        <v>0</v>
      </c>
      <c r="H62" s="167" t="n">
        <v>0</v>
      </c>
      <c r="I62" s="167" t="n">
        <v>0</v>
      </c>
      <c r="J62" s="166" t="n">
        <v>0</v>
      </c>
      <c r="K62" s="57" t="n">
        <f aca="false">INDEX(lava,MATCH(B62,SumMonths,0),2)</f>
        <v>5</v>
      </c>
      <c r="Y62" s="171"/>
      <c r="Z62" s="171"/>
    </row>
    <row r="63" customFormat="false" ht="12.75" hidden="false" customHeight="false" outlineLevel="0" collapsed="false">
      <c r="A63" s="57" t="n">
        <f aca="false">INDEX(BucketTable,MATCH(B63,SumMonths,0),1)</f>
        <v>9</v>
      </c>
      <c r="B63" s="179" t="n">
        <v>37288</v>
      </c>
      <c r="C63" s="166" t="s">
        <v>67</v>
      </c>
      <c r="D63" s="166" t="s">
        <v>15</v>
      </c>
      <c r="E63" s="167" t="n">
        <v>-536.08664886</v>
      </c>
      <c r="F63" s="166" t="n">
        <v>0</v>
      </c>
      <c r="G63" s="167" t="n">
        <v>-536.08664886</v>
      </c>
      <c r="H63" s="167" t="n">
        <v>0</v>
      </c>
      <c r="I63" s="167" t="n">
        <v>0</v>
      </c>
      <c r="J63" s="166" t="n">
        <v>0</v>
      </c>
      <c r="K63" s="57" t="n">
        <f aca="false">INDEX(lava,MATCH(B63,SumMonths,0),2)</f>
        <v>5</v>
      </c>
      <c r="Y63" s="171"/>
      <c r="Z63" s="171"/>
    </row>
    <row r="64" customFormat="false" ht="12.75" hidden="false" customHeight="false" outlineLevel="0" collapsed="false">
      <c r="A64" s="57" t="n">
        <f aca="false">INDEX(BucketTable,MATCH(B64,SumMonths,0),1)</f>
        <v>9</v>
      </c>
      <c r="B64" s="179" t="n">
        <v>37288</v>
      </c>
      <c r="C64" s="166" t="s">
        <v>68</v>
      </c>
      <c r="D64" s="166" t="s">
        <v>15</v>
      </c>
      <c r="E64" s="167" t="n">
        <v>0</v>
      </c>
      <c r="F64" s="166" t="n">
        <v>0</v>
      </c>
      <c r="G64" s="167" t="n">
        <v>0</v>
      </c>
      <c r="H64" s="167" t="n">
        <v>0</v>
      </c>
      <c r="I64" s="167" t="n">
        <v>0</v>
      </c>
      <c r="J64" s="166" t="n">
        <v>0</v>
      </c>
      <c r="K64" s="57" t="n">
        <f aca="false">INDEX(lava,MATCH(B64,SumMonths,0),2)</f>
        <v>5</v>
      </c>
      <c r="Y64" s="171"/>
      <c r="Z64" s="171"/>
    </row>
    <row r="65" customFormat="false" ht="12.75" hidden="false" customHeight="false" outlineLevel="0" collapsed="false">
      <c r="A65" s="57" t="n">
        <f aca="false">INDEX(BucketTable,MATCH(B65,SumMonths,0),1)</f>
        <v>9</v>
      </c>
      <c r="B65" s="179" t="n">
        <v>37288</v>
      </c>
      <c r="C65" s="166" t="s">
        <v>67</v>
      </c>
      <c r="D65" s="166" t="s">
        <v>97</v>
      </c>
      <c r="E65" s="167" t="n">
        <v>273.5860219</v>
      </c>
      <c r="F65" s="166" t="n">
        <v>0</v>
      </c>
      <c r="G65" s="167" t="n">
        <v>273.5860219</v>
      </c>
      <c r="H65" s="167" t="n">
        <v>0</v>
      </c>
      <c r="I65" s="167" t="n">
        <v>0</v>
      </c>
      <c r="J65" s="166" t="n">
        <v>0</v>
      </c>
      <c r="K65" s="57" t="n">
        <f aca="false">INDEX(lava,MATCH(B65,SumMonths,0),2)</f>
        <v>5</v>
      </c>
      <c r="Y65" s="171"/>
      <c r="Z65" s="171"/>
    </row>
    <row r="66" customFormat="false" ht="12.75" hidden="false" customHeight="false" outlineLevel="0" collapsed="false">
      <c r="A66" s="57" t="n">
        <f aca="false">INDEX(BucketTable,MATCH(B66,SumMonths,0),1)</f>
        <v>9</v>
      </c>
      <c r="B66" s="179" t="n">
        <v>37288</v>
      </c>
      <c r="C66" s="166" t="s">
        <v>68</v>
      </c>
      <c r="D66" s="166" t="s">
        <v>97</v>
      </c>
      <c r="E66" s="167" t="n">
        <v>0</v>
      </c>
      <c r="F66" s="166" t="n">
        <v>0</v>
      </c>
      <c r="G66" s="167" t="n">
        <v>0</v>
      </c>
      <c r="H66" s="167" t="n">
        <v>0</v>
      </c>
      <c r="I66" s="167" t="n">
        <v>0</v>
      </c>
      <c r="J66" s="166" t="n">
        <v>0</v>
      </c>
      <c r="K66" s="57" t="n">
        <f aca="false">INDEX(lava,MATCH(B66,SumMonths,0),2)</f>
        <v>5</v>
      </c>
      <c r="Y66" s="171"/>
      <c r="Z66" s="171"/>
    </row>
    <row r="67" customFormat="false" ht="12.75" hidden="false" customHeight="false" outlineLevel="0" collapsed="false">
      <c r="A67" s="57" t="n">
        <f aca="false">INDEX(BucketTable,MATCH(B67,SumMonths,0),1)</f>
        <v>9</v>
      </c>
      <c r="B67" s="179" t="n">
        <v>37316</v>
      </c>
      <c r="C67" s="166" t="s">
        <v>67</v>
      </c>
      <c r="D67" s="166" t="s">
        <v>15</v>
      </c>
      <c r="E67" s="167" t="n">
        <v>-227.17990581</v>
      </c>
      <c r="F67" s="166" t="n">
        <v>0</v>
      </c>
      <c r="G67" s="167" t="n">
        <v>-227.17990581</v>
      </c>
      <c r="H67" s="167" t="n">
        <v>0</v>
      </c>
      <c r="I67" s="167" t="n">
        <v>0</v>
      </c>
      <c r="J67" s="166" t="n">
        <v>0</v>
      </c>
      <c r="K67" s="57" t="n">
        <f aca="false">INDEX(lava,MATCH(B67,SumMonths,0),2)</f>
        <v>5</v>
      </c>
      <c r="Y67" s="171"/>
      <c r="Z67" s="171"/>
    </row>
    <row r="68" customFormat="false" ht="12.75" hidden="false" customHeight="false" outlineLevel="0" collapsed="false">
      <c r="A68" s="57" t="n">
        <f aca="false">INDEX(BucketTable,MATCH(B68,SumMonths,0),1)</f>
        <v>9</v>
      </c>
      <c r="B68" s="179" t="n">
        <v>37316</v>
      </c>
      <c r="C68" s="166" t="s">
        <v>68</v>
      </c>
      <c r="D68" s="166" t="s">
        <v>15</v>
      </c>
      <c r="E68" s="167" t="n">
        <v>0</v>
      </c>
      <c r="F68" s="166" t="n">
        <v>0</v>
      </c>
      <c r="G68" s="167" t="n">
        <v>0</v>
      </c>
      <c r="H68" s="167" t="n">
        <v>0</v>
      </c>
      <c r="I68" s="167" t="n">
        <v>0</v>
      </c>
      <c r="J68" s="166" t="n">
        <v>0</v>
      </c>
      <c r="K68" s="57" t="n">
        <f aca="false">INDEX(lava,MATCH(B68,SumMonths,0),2)</f>
        <v>5</v>
      </c>
      <c r="Y68" s="171"/>
      <c r="Z68" s="171"/>
    </row>
    <row r="69" customFormat="false" ht="12.75" hidden="false" customHeight="false" outlineLevel="0" collapsed="false">
      <c r="A69" s="57" t="n">
        <f aca="false">INDEX(BucketTable,MATCH(B69,SumMonths,0),1)</f>
        <v>9</v>
      </c>
      <c r="B69" s="179" t="n">
        <v>37316</v>
      </c>
      <c r="C69" s="166" t="s">
        <v>68</v>
      </c>
      <c r="D69" s="166" t="s">
        <v>97</v>
      </c>
      <c r="E69" s="167" t="n">
        <v>0</v>
      </c>
      <c r="F69" s="166" t="n">
        <v>0</v>
      </c>
      <c r="G69" s="167" t="n">
        <v>0</v>
      </c>
      <c r="H69" s="167" t="n">
        <v>0</v>
      </c>
      <c r="I69" s="167" t="n">
        <v>0</v>
      </c>
      <c r="J69" s="166" t="n">
        <v>0</v>
      </c>
      <c r="K69" s="57" t="n">
        <f aca="false">INDEX(lava,MATCH(B69,SumMonths,0),2)</f>
        <v>5</v>
      </c>
      <c r="Y69" s="171"/>
      <c r="Z69" s="171"/>
    </row>
    <row r="70" customFormat="false" ht="12.75" hidden="false" customHeight="false" outlineLevel="0" collapsed="false">
      <c r="A70" s="57" t="n">
        <f aca="false">INDEX(BucketTable,MATCH(B70,SumMonths,0),1)</f>
        <v>9</v>
      </c>
      <c r="B70" s="179" t="n">
        <v>37347</v>
      </c>
      <c r="C70" s="166" t="s">
        <v>67</v>
      </c>
      <c r="D70" s="166" t="s">
        <v>15</v>
      </c>
      <c r="E70" s="167" t="n">
        <v>-27.33202505</v>
      </c>
      <c r="F70" s="166" t="n">
        <v>0</v>
      </c>
      <c r="G70" s="167" t="n">
        <v>-27.33202505</v>
      </c>
      <c r="H70" s="167" t="n">
        <v>0</v>
      </c>
      <c r="I70" s="167" t="n">
        <v>0</v>
      </c>
      <c r="J70" s="166" t="n">
        <v>0</v>
      </c>
      <c r="K70" s="57" t="n">
        <f aca="false">INDEX(lava,MATCH(B70,SumMonths,0),2)</f>
        <v>5</v>
      </c>
      <c r="Y70" s="171"/>
      <c r="Z70" s="171"/>
    </row>
    <row r="71" customFormat="false" ht="12.75" hidden="false" customHeight="false" outlineLevel="0" collapsed="false">
      <c r="A71" s="57" t="n">
        <f aca="false">INDEX(BucketTable,MATCH(B71,SumMonths,0),1)</f>
        <v>9</v>
      </c>
      <c r="B71" s="179" t="n">
        <v>37347</v>
      </c>
      <c r="C71" s="166" t="s">
        <v>68</v>
      </c>
      <c r="D71" s="166" t="s">
        <v>15</v>
      </c>
      <c r="E71" s="167" t="n">
        <v>0</v>
      </c>
      <c r="F71" s="166" t="n">
        <v>0</v>
      </c>
      <c r="G71" s="167" t="n">
        <v>0</v>
      </c>
      <c r="H71" s="167" t="n">
        <v>0</v>
      </c>
      <c r="I71" s="167" t="n">
        <v>0</v>
      </c>
      <c r="J71" s="166" t="n">
        <v>0</v>
      </c>
      <c r="K71" s="57" t="n">
        <f aca="false">INDEX(lava,MATCH(B71,SumMonths,0),2)</f>
        <v>5</v>
      </c>
      <c r="Y71" s="171"/>
      <c r="Z71" s="171"/>
    </row>
    <row r="72" customFormat="false" ht="12.75" hidden="false" customHeight="false" outlineLevel="0" collapsed="false">
      <c r="A72" s="57" t="n">
        <f aca="false">INDEX(BucketTable,MATCH(B72,SumMonths,0),1)</f>
        <v>9</v>
      </c>
      <c r="B72" s="179" t="n">
        <v>37347</v>
      </c>
      <c r="C72" s="166" t="s">
        <v>67</v>
      </c>
      <c r="D72" s="166" t="s">
        <v>97</v>
      </c>
      <c r="E72" s="167" t="n">
        <v>218.65620038</v>
      </c>
      <c r="F72" s="166" t="n">
        <v>0</v>
      </c>
      <c r="G72" s="167" t="n">
        <v>218.65620038</v>
      </c>
      <c r="H72" s="167" t="n">
        <v>0</v>
      </c>
      <c r="I72" s="167" t="n">
        <v>0</v>
      </c>
      <c r="J72" s="166" t="n">
        <v>0</v>
      </c>
      <c r="K72" s="57" t="n">
        <f aca="false">INDEX(lava,MATCH(B72,SumMonths,0),2)</f>
        <v>5</v>
      </c>
      <c r="Y72" s="171"/>
      <c r="Z72" s="171"/>
    </row>
    <row r="73" customFormat="false" ht="12.75" hidden="false" customHeight="false" outlineLevel="0" collapsed="false">
      <c r="A73" s="57" t="n">
        <f aca="false">INDEX(BucketTable,MATCH(B73,SumMonths,0),1)</f>
        <v>9</v>
      </c>
      <c r="B73" s="179" t="n">
        <v>37347</v>
      </c>
      <c r="C73" s="166" t="s">
        <v>68</v>
      </c>
      <c r="D73" s="166" t="s">
        <v>97</v>
      </c>
      <c r="E73" s="167" t="n">
        <v>0</v>
      </c>
      <c r="F73" s="166" t="n">
        <v>0</v>
      </c>
      <c r="G73" s="167" t="n">
        <v>0</v>
      </c>
      <c r="H73" s="167" t="n">
        <v>0</v>
      </c>
      <c r="I73" s="167" t="n">
        <v>0</v>
      </c>
      <c r="J73" s="166" t="n">
        <v>0</v>
      </c>
      <c r="K73" s="57" t="n">
        <f aca="false">INDEX(lava,MATCH(B73,SumMonths,0),2)</f>
        <v>5</v>
      </c>
      <c r="Y73" s="171"/>
      <c r="Z73" s="171"/>
    </row>
    <row r="74" customFormat="false" ht="12.75" hidden="false" customHeight="false" outlineLevel="0" collapsed="false">
      <c r="A74" s="57" t="n">
        <f aca="false">INDEX(BucketTable,MATCH(B74,SumMonths,0),1)</f>
        <v>9</v>
      </c>
      <c r="B74" s="179" t="n">
        <v>37377</v>
      </c>
      <c r="C74" s="166" t="s">
        <v>68</v>
      </c>
      <c r="D74" s="166" t="s">
        <v>15</v>
      </c>
      <c r="E74" s="167" t="n">
        <v>0</v>
      </c>
      <c r="F74" s="166" t="n">
        <v>0</v>
      </c>
      <c r="G74" s="167" t="n">
        <v>0</v>
      </c>
      <c r="H74" s="167" t="n">
        <v>0</v>
      </c>
      <c r="I74" s="167" t="n">
        <v>0</v>
      </c>
      <c r="J74" s="166" t="n">
        <v>0</v>
      </c>
      <c r="K74" s="57" t="n">
        <f aca="false">INDEX(lava,MATCH(B74,SumMonths,0),2)</f>
        <v>5</v>
      </c>
      <c r="Y74" s="171"/>
      <c r="Z74" s="171"/>
    </row>
    <row r="75" customFormat="false" ht="12.75" hidden="false" customHeight="false" outlineLevel="0" collapsed="false">
      <c r="A75" s="57" t="n">
        <f aca="false">INDEX(BucketTable,MATCH(B75,SumMonths,0),1)</f>
        <v>9</v>
      </c>
      <c r="B75" s="179" t="n">
        <v>37377</v>
      </c>
      <c r="C75" s="166" t="s">
        <v>67</v>
      </c>
      <c r="D75" s="166" t="s">
        <v>97</v>
      </c>
      <c r="E75" s="167" t="n">
        <v>364.89413953</v>
      </c>
      <c r="F75" s="166" t="n">
        <v>0</v>
      </c>
      <c r="G75" s="167" t="n">
        <v>364.89413953</v>
      </c>
      <c r="H75" s="167" t="n">
        <v>0</v>
      </c>
      <c r="I75" s="167" t="n">
        <v>0</v>
      </c>
      <c r="J75" s="166" t="n">
        <v>0</v>
      </c>
      <c r="K75" s="57" t="n">
        <f aca="false">INDEX(lava,MATCH(B75,SumMonths,0),2)</f>
        <v>5</v>
      </c>
      <c r="Y75" s="171"/>
      <c r="Z75" s="171"/>
    </row>
    <row r="76" customFormat="false" ht="12.75" hidden="false" customHeight="false" outlineLevel="0" collapsed="false">
      <c r="A76" s="57" t="n">
        <f aca="false">INDEX(BucketTable,MATCH(B76,SumMonths,0),1)</f>
        <v>9</v>
      </c>
      <c r="B76" s="179" t="n">
        <v>37377</v>
      </c>
      <c r="C76" s="166" t="s">
        <v>68</v>
      </c>
      <c r="D76" s="166" t="s">
        <v>97</v>
      </c>
      <c r="E76" s="167" t="n">
        <v>0</v>
      </c>
      <c r="F76" s="166" t="n">
        <v>0</v>
      </c>
      <c r="G76" s="167" t="n">
        <v>0</v>
      </c>
      <c r="H76" s="167" t="n">
        <v>0</v>
      </c>
      <c r="I76" s="167" t="n">
        <v>0</v>
      </c>
      <c r="J76" s="166" t="n">
        <v>0</v>
      </c>
      <c r="K76" s="57" t="n">
        <f aca="false">INDEX(lava,MATCH(B76,SumMonths,0),2)</f>
        <v>5</v>
      </c>
      <c r="Y76" s="171"/>
      <c r="Z76" s="171"/>
    </row>
    <row r="77" customFormat="false" ht="12.75" hidden="false" customHeight="false" outlineLevel="0" collapsed="false">
      <c r="A77" s="57" t="n">
        <f aca="false">INDEX(BucketTable,MATCH(B77,SumMonths,0),1)</f>
        <v>9</v>
      </c>
      <c r="B77" s="179" t="n">
        <v>37408</v>
      </c>
      <c r="C77" s="166" t="s">
        <v>67</v>
      </c>
      <c r="D77" s="166" t="s">
        <v>15</v>
      </c>
      <c r="E77" s="167" t="n">
        <v>176.74497786</v>
      </c>
      <c r="F77" s="166" t="n">
        <v>0</v>
      </c>
      <c r="G77" s="167" t="n">
        <v>176.74497786</v>
      </c>
      <c r="H77" s="167" t="n">
        <v>0</v>
      </c>
      <c r="I77" s="167" t="n">
        <v>0</v>
      </c>
      <c r="J77" s="166" t="n">
        <v>0</v>
      </c>
      <c r="K77" s="57" t="n">
        <f aca="false">INDEX(lava,MATCH(B77,SumMonths,0),2)</f>
        <v>5</v>
      </c>
      <c r="Y77" s="171"/>
      <c r="Z77" s="171"/>
    </row>
    <row r="78" customFormat="false" ht="12.75" hidden="false" customHeight="false" outlineLevel="0" collapsed="false">
      <c r="A78" s="57" t="n">
        <f aca="false">INDEX(BucketTable,MATCH(B78,SumMonths,0),1)</f>
        <v>9</v>
      </c>
      <c r="B78" s="179" t="n">
        <v>37408</v>
      </c>
      <c r="C78" s="166" t="s">
        <v>68</v>
      </c>
      <c r="D78" s="166" t="s">
        <v>15</v>
      </c>
      <c r="E78" s="167" t="n">
        <v>0</v>
      </c>
      <c r="F78" s="166" t="n">
        <v>0</v>
      </c>
      <c r="G78" s="167" t="n">
        <v>0</v>
      </c>
      <c r="H78" s="167" t="n">
        <v>0</v>
      </c>
      <c r="I78" s="167" t="n">
        <v>0</v>
      </c>
      <c r="J78" s="166" t="n">
        <v>0</v>
      </c>
      <c r="K78" s="57" t="n">
        <f aca="false">INDEX(lava,MATCH(B78,SumMonths,0),2)</f>
        <v>5</v>
      </c>
      <c r="Y78" s="171"/>
      <c r="Z78" s="171"/>
    </row>
    <row r="79" customFormat="false" ht="12.75" hidden="false" customHeight="false" outlineLevel="0" collapsed="false">
      <c r="A79" s="57" t="n">
        <f aca="false">INDEX(BucketTable,MATCH(B79,SumMonths,0),1)</f>
        <v>9</v>
      </c>
      <c r="B79" s="179" t="n">
        <v>37408</v>
      </c>
      <c r="C79" s="166" t="s">
        <v>67</v>
      </c>
      <c r="D79" s="166" t="s">
        <v>97</v>
      </c>
      <c r="E79" s="167" t="n">
        <v>441.35576799</v>
      </c>
      <c r="F79" s="166" t="n">
        <v>0</v>
      </c>
      <c r="G79" s="167" t="n">
        <v>441.35576799</v>
      </c>
      <c r="H79" s="167" t="n">
        <v>0</v>
      </c>
      <c r="I79" s="167" t="n">
        <v>0</v>
      </c>
      <c r="J79" s="166" t="n">
        <v>0</v>
      </c>
      <c r="K79" s="57" t="n">
        <f aca="false">INDEX(lava,MATCH(B79,SumMonths,0),2)</f>
        <v>5</v>
      </c>
      <c r="Y79" s="171"/>
      <c r="Z79" s="171"/>
    </row>
    <row r="80" customFormat="false" ht="12.75" hidden="false" customHeight="false" outlineLevel="0" collapsed="false">
      <c r="A80" s="57" t="n">
        <f aca="false">INDEX(BucketTable,MATCH(B80,SumMonths,0),1)</f>
        <v>9</v>
      </c>
      <c r="B80" s="179" t="n">
        <v>37408</v>
      </c>
      <c r="C80" s="166" t="s">
        <v>68</v>
      </c>
      <c r="D80" s="166" t="s">
        <v>97</v>
      </c>
      <c r="E80" s="167" t="n">
        <v>0</v>
      </c>
      <c r="F80" s="166" t="n">
        <v>0</v>
      </c>
      <c r="G80" s="167" t="n">
        <v>0</v>
      </c>
      <c r="H80" s="167" t="n">
        <v>0</v>
      </c>
      <c r="I80" s="167" t="n">
        <v>0</v>
      </c>
      <c r="J80" s="166" t="n">
        <v>0</v>
      </c>
      <c r="K80" s="57" t="n">
        <f aca="false">INDEX(lava,MATCH(B80,SumMonths,0),2)</f>
        <v>5</v>
      </c>
      <c r="Y80" s="171"/>
      <c r="Z80" s="171"/>
    </row>
    <row r="81" customFormat="false" ht="12.75" hidden="false" customHeight="false" outlineLevel="0" collapsed="false">
      <c r="A81" s="57" t="n">
        <f aca="false">INDEX(BucketTable,MATCH(B81,SumMonths,0),1)</f>
        <v>9</v>
      </c>
      <c r="B81" s="179" t="n">
        <v>37438</v>
      </c>
      <c r="C81" s="166" t="s">
        <v>67</v>
      </c>
      <c r="D81" s="166" t="s">
        <v>15</v>
      </c>
      <c r="E81" s="167" t="n">
        <v>181.68004529</v>
      </c>
      <c r="F81" s="166" t="n">
        <v>0</v>
      </c>
      <c r="G81" s="167" t="n">
        <v>181.68004529</v>
      </c>
      <c r="H81" s="167" t="n">
        <v>0</v>
      </c>
      <c r="I81" s="167" t="n">
        <v>0</v>
      </c>
      <c r="J81" s="166" t="n">
        <v>0</v>
      </c>
      <c r="K81" s="57" t="n">
        <f aca="false">INDEX(lava,MATCH(B81,SumMonths,0),2)</f>
        <v>5</v>
      </c>
      <c r="Y81" s="171"/>
      <c r="Z81" s="171"/>
    </row>
    <row r="82" customFormat="false" ht="12.75" hidden="false" customHeight="false" outlineLevel="0" collapsed="false">
      <c r="A82" s="57" t="n">
        <f aca="false">INDEX(BucketTable,MATCH(B82,SumMonths,0),1)</f>
        <v>9</v>
      </c>
      <c r="B82" s="179" t="n">
        <v>37438</v>
      </c>
      <c r="C82" s="166" t="s">
        <v>68</v>
      </c>
      <c r="D82" s="166" t="s">
        <v>15</v>
      </c>
      <c r="E82" s="167" t="n">
        <v>0</v>
      </c>
      <c r="F82" s="166" t="n">
        <v>0</v>
      </c>
      <c r="G82" s="167" t="n">
        <v>0</v>
      </c>
      <c r="H82" s="167" t="n">
        <v>0</v>
      </c>
      <c r="I82" s="167" t="n">
        <v>0</v>
      </c>
      <c r="J82" s="166" t="n">
        <v>0</v>
      </c>
      <c r="K82" s="57" t="n">
        <f aca="false">INDEX(lava,MATCH(B82,SumMonths,0),2)</f>
        <v>5</v>
      </c>
      <c r="Y82" s="171"/>
      <c r="Z82" s="171"/>
    </row>
    <row r="83" customFormat="false" ht="12.75" hidden="false" customHeight="false" outlineLevel="0" collapsed="false">
      <c r="A83" s="57" t="n">
        <f aca="false">INDEX(BucketTable,MATCH(B83,SumMonths,0),1)</f>
        <v>9</v>
      </c>
      <c r="B83" s="179" t="n">
        <v>37438</v>
      </c>
      <c r="C83" s="166" t="s">
        <v>67</v>
      </c>
      <c r="D83" s="166" t="s">
        <v>97</v>
      </c>
      <c r="E83" s="167" t="n">
        <v>-265.67123495</v>
      </c>
      <c r="F83" s="166" t="n">
        <v>0</v>
      </c>
      <c r="G83" s="167" t="n">
        <v>-265.67123495</v>
      </c>
      <c r="H83" s="167" t="n">
        <v>0</v>
      </c>
      <c r="I83" s="167" t="n">
        <v>0</v>
      </c>
      <c r="J83" s="166" t="n">
        <v>0</v>
      </c>
      <c r="K83" s="57" t="n">
        <f aca="false">INDEX(lava,MATCH(B83,SumMonths,0),2)</f>
        <v>5</v>
      </c>
      <c r="Y83" s="171"/>
      <c r="Z83" s="171"/>
    </row>
    <row r="84" customFormat="false" ht="12.75" hidden="false" customHeight="false" outlineLevel="0" collapsed="false">
      <c r="A84" s="57" t="n">
        <f aca="false">INDEX(BucketTable,MATCH(B84,SumMonths,0),1)</f>
        <v>9</v>
      </c>
      <c r="B84" s="179" t="n">
        <v>37438</v>
      </c>
      <c r="C84" s="166" t="s">
        <v>68</v>
      </c>
      <c r="D84" s="166" t="s">
        <v>97</v>
      </c>
      <c r="E84" s="167" t="n">
        <v>0</v>
      </c>
      <c r="F84" s="166" t="n">
        <v>0</v>
      </c>
      <c r="G84" s="167" t="n">
        <v>0</v>
      </c>
      <c r="H84" s="167" t="n">
        <v>0</v>
      </c>
      <c r="I84" s="167" t="n">
        <v>0</v>
      </c>
      <c r="J84" s="166" t="n">
        <v>0</v>
      </c>
      <c r="K84" s="57" t="n">
        <f aca="false">INDEX(lava,MATCH(B84,SumMonths,0),2)</f>
        <v>5</v>
      </c>
      <c r="Y84" s="171"/>
      <c r="Z84" s="171"/>
    </row>
    <row r="85" customFormat="false" ht="12.75" hidden="false" customHeight="false" outlineLevel="0" collapsed="false">
      <c r="A85" s="57" t="n">
        <f aca="false">INDEX(BucketTable,MATCH(B85,SumMonths,0),1)</f>
        <v>9</v>
      </c>
      <c r="B85" s="179" t="n">
        <v>37469</v>
      </c>
      <c r="C85" s="166" t="s">
        <v>67</v>
      </c>
      <c r="D85" s="166" t="s">
        <v>15</v>
      </c>
      <c r="E85" s="167" t="n">
        <v>180.69252916</v>
      </c>
      <c r="F85" s="166" t="n">
        <v>0</v>
      </c>
      <c r="G85" s="167" t="n">
        <v>180.69252916</v>
      </c>
      <c r="H85" s="167" t="n">
        <v>0</v>
      </c>
      <c r="I85" s="167" t="n">
        <v>0</v>
      </c>
      <c r="J85" s="166" t="n">
        <v>0</v>
      </c>
      <c r="K85" s="57" t="n">
        <f aca="false">INDEX(lava,MATCH(B85,SumMonths,0),2)</f>
        <v>5</v>
      </c>
      <c r="Y85" s="171"/>
      <c r="Z85" s="171"/>
    </row>
    <row r="86" customFormat="false" ht="12.75" hidden="false" customHeight="false" outlineLevel="0" collapsed="false">
      <c r="A86" s="57" t="n">
        <f aca="false">INDEX(BucketTable,MATCH(B86,SumMonths,0),1)</f>
        <v>9</v>
      </c>
      <c r="B86" s="179" t="n">
        <v>37469</v>
      </c>
      <c r="C86" s="166" t="s">
        <v>68</v>
      </c>
      <c r="D86" s="166" t="s">
        <v>15</v>
      </c>
      <c r="E86" s="167" t="n">
        <v>0</v>
      </c>
      <c r="F86" s="166" t="n">
        <v>0</v>
      </c>
      <c r="G86" s="167" t="n">
        <v>0</v>
      </c>
      <c r="H86" s="167" t="n">
        <v>0</v>
      </c>
      <c r="I86" s="167" t="n">
        <v>0</v>
      </c>
      <c r="J86" s="166" t="n">
        <v>0</v>
      </c>
      <c r="K86" s="57" t="n">
        <f aca="false">INDEX(lava,MATCH(B86,SumMonths,0),2)</f>
        <v>5</v>
      </c>
      <c r="Y86" s="171"/>
      <c r="Z86" s="171"/>
    </row>
    <row r="87" customFormat="false" ht="12.75" hidden="false" customHeight="false" outlineLevel="0" collapsed="false">
      <c r="A87" s="57" t="n">
        <f aca="false">INDEX(BucketTable,MATCH(B87,SumMonths,0),1)</f>
        <v>9</v>
      </c>
      <c r="B87" s="179" t="n">
        <v>37469</v>
      </c>
      <c r="C87" s="166" t="s">
        <v>67</v>
      </c>
      <c r="D87" s="166" t="s">
        <v>97</v>
      </c>
      <c r="E87" s="167" t="n">
        <v>-399.33564051</v>
      </c>
      <c r="F87" s="166" t="n">
        <v>0</v>
      </c>
      <c r="G87" s="167" t="n">
        <v>-399.33564051</v>
      </c>
      <c r="H87" s="167" t="n">
        <v>0</v>
      </c>
      <c r="I87" s="167" t="n">
        <v>0</v>
      </c>
      <c r="J87" s="166" t="n">
        <v>0</v>
      </c>
      <c r="K87" s="57" t="n">
        <f aca="false">INDEX(lava,MATCH(B87,SumMonths,0),2)</f>
        <v>5</v>
      </c>
      <c r="Y87" s="171"/>
      <c r="Z87" s="171"/>
    </row>
    <row r="88" customFormat="false" ht="12.75" hidden="false" customHeight="false" outlineLevel="0" collapsed="false">
      <c r="A88" s="57" t="n">
        <f aca="false">INDEX(BucketTable,MATCH(B88,SumMonths,0),1)</f>
        <v>9</v>
      </c>
      <c r="B88" s="179" t="n">
        <v>37469</v>
      </c>
      <c r="C88" s="166" t="s">
        <v>68</v>
      </c>
      <c r="D88" s="166" t="s">
        <v>97</v>
      </c>
      <c r="E88" s="167" t="n">
        <v>0</v>
      </c>
      <c r="F88" s="166" t="n">
        <v>0</v>
      </c>
      <c r="G88" s="167" t="n">
        <v>0</v>
      </c>
      <c r="H88" s="167" t="n">
        <v>0</v>
      </c>
      <c r="I88" s="167" t="n">
        <v>0</v>
      </c>
      <c r="J88" s="166" t="n">
        <v>0</v>
      </c>
      <c r="K88" s="57" t="n">
        <f aca="false">INDEX(lava,MATCH(B88,SumMonths,0),2)</f>
        <v>5</v>
      </c>
      <c r="Y88" s="171"/>
      <c r="Z88" s="171"/>
    </row>
    <row r="89" customFormat="false" ht="12.75" hidden="false" customHeight="false" outlineLevel="0" collapsed="false">
      <c r="A89" s="57" t="n">
        <f aca="false">INDEX(BucketTable,MATCH(B89,SumMonths,0),1)</f>
        <v>9</v>
      </c>
      <c r="B89" s="179" t="n">
        <v>37500</v>
      </c>
      <c r="C89" s="166" t="s">
        <v>67</v>
      </c>
      <c r="D89" s="166" t="s">
        <v>15</v>
      </c>
      <c r="E89" s="167" t="n">
        <v>173.91415992</v>
      </c>
      <c r="F89" s="166" t="n">
        <v>0</v>
      </c>
      <c r="G89" s="167" t="n">
        <v>173.91415992</v>
      </c>
      <c r="H89" s="167" t="n">
        <v>0</v>
      </c>
      <c r="I89" s="167" t="n">
        <v>0</v>
      </c>
      <c r="J89" s="166" t="n">
        <v>0</v>
      </c>
      <c r="K89" s="57" t="n">
        <f aca="false">INDEX(lava,MATCH(B89,SumMonths,0),2)</f>
        <v>5</v>
      </c>
      <c r="Y89" s="171"/>
      <c r="Z89" s="171"/>
    </row>
    <row r="90" customFormat="false" ht="12.75" hidden="false" customHeight="false" outlineLevel="0" collapsed="false">
      <c r="A90" s="57" t="n">
        <f aca="false">INDEX(BucketTable,MATCH(B90,SumMonths,0),1)</f>
        <v>9</v>
      </c>
      <c r="B90" s="179" t="n">
        <v>37500</v>
      </c>
      <c r="C90" s="166" t="s">
        <v>68</v>
      </c>
      <c r="D90" s="166" t="s">
        <v>15</v>
      </c>
      <c r="E90" s="167" t="n">
        <v>0</v>
      </c>
      <c r="F90" s="166" t="n">
        <v>0</v>
      </c>
      <c r="G90" s="167" t="n">
        <v>0</v>
      </c>
      <c r="H90" s="167" t="n">
        <v>0</v>
      </c>
      <c r="I90" s="167" t="n">
        <v>0</v>
      </c>
      <c r="J90" s="166" t="n">
        <v>0</v>
      </c>
      <c r="K90" s="57" t="n">
        <f aca="false">INDEX(lava,MATCH(B90,SumMonths,0),2)</f>
        <v>5</v>
      </c>
      <c r="Y90" s="171"/>
      <c r="Z90" s="171"/>
    </row>
    <row r="91" customFormat="false" ht="12.75" hidden="false" customHeight="false" outlineLevel="0" collapsed="false">
      <c r="A91" s="57" t="n">
        <f aca="false">INDEX(BucketTable,MATCH(B91,SumMonths,0),1)</f>
        <v>9</v>
      </c>
      <c r="B91" s="179" t="n">
        <v>37500</v>
      </c>
      <c r="C91" s="166" t="s">
        <v>67</v>
      </c>
      <c r="D91" s="166" t="s">
        <v>97</v>
      </c>
      <c r="E91" s="167" t="n">
        <v>-421.80656833</v>
      </c>
      <c r="F91" s="166" t="n">
        <v>0</v>
      </c>
      <c r="G91" s="167" t="n">
        <v>-421.80656833</v>
      </c>
      <c r="H91" s="167" t="n">
        <v>0</v>
      </c>
      <c r="I91" s="167" t="n">
        <v>0</v>
      </c>
      <c r="J91" s="166" t="n">
        <v>0</v>
      </c>
      <c r="K91" s="57" t="n">
        <f aca="false">INDEX(lava,MATCH(B91,SumMonths,0),2)</f>
        <v>5</v>
      </c>
      <c r="Y91" s="171"/>
      <c r="Z91" s="171"/>
    </row>
    <row r="92" customFormat="false" ht="12.75" hidden="false" customHeight="false" outlineLevel="0" collapsed="false">
      <c r="A92" s="57" t="n">
        <f aca="false">INDEX(BucketTable,MATCH(B92,SumMonths,0),1)</f>
        <v>9</v>
      </c>
      <c r="B92" s="179" t="n">
        <v>37500</v>
      </c>
      <c r="C92" s="166" t="s">
        <v>68</v>
      </c>
      <c r="D92" s="166" t="s">
        <v>97</v>
      </c>
      <c r="E92" s="167" t="n">
        <v>0</v>
      </c>
      <c r="F92" s="166" t="n">
        <v>0</v>
      </c>
      <c r="G92" s="167" t="n">
        <v>0</v>
      </c>
      <c r="H92" s="167" t="n">
        <v>0</v>
      </c>
      <c r="I92" s="167" t="n">
        <v>0</v>
      </c>
      <c r="J92" s="166" t="n">
        <v>0</v>
      </c>
      <c r="K92" s="57" t="n">
        <f aca="false">INDEX(lava,MATCH(B92,SumMonths,0),2)</f>
        <v>5</v>
      </c>
      <c r="Y92" s="171"/>
      <c r="Z92" s="171"/>
    </row>
    <row r="93" customFormat="false" ht="12.75" hidden="false" customHeight="false" outlineLevel="0" collapsed="false">
      <c r="A93" s="57" t="n">
        <f aca="false">INDEX(BucketTable,MATCH(B93,SumMonths,0),1)</f>
        <v>9</v>
      </c>
      <c r="B93" s="179" t="n">
        <v>37530</v>
      </c>
      <c r="C93" s="166" t="s">
        <v>67</v>
      </c>
      <c r="D93" s="166" t="s">
        <v>15</v>
      </c>
      <c r="E93" s="167" t="n">
        <v>178.76563386</v>
      </c>
      <c r="F93" s="166" t="n">
        <v>0</v>
      </c>
      <c r="G93" s="167" t="n">
        <v>178.76563386</v>
      </c>
      <c r="H93" s="167" t="n">
        <v>0</v>
      </c>
      <c r="I93" s="167" t="n">
        <v>0</v>
      </c>
      <c r="J93" s="166" t="n">
        <v>0</v>
      </c>
      <c r="K93" s="57" t="n">
        <f aca="false">INDEX(lava,MATCH(B93,SumMonths,0),2)</f>
        <v>5</v>
      </c>
      <c r="Y93" s="171"/>
      <c r="Z93" s="171"/>
    </row>
    <row r="94" customFormat="false" ht="12.75" hidden="false" customHeight="false" outlineLevel="0" collapsed="false">
      <c r="A94" s="57" t="n">
        <f aca="false">INDEX(BucketTable,MATCH(B94,SumMonths,0),1)</f>
        <v>9</v>
      </c>
      <c r="B94" s="179" t="n">
        <v>37530</v>
      </c>
      <c r="C94" s="166" t="s">
        <v>68</v>
      </c>
      <c r="D94" s="166" t="s">
        <v>15</v>
      </c>
      <c r="E94" s="167" t="n">
        <v>0</v>
      </c>
      <c r="F94" s="166" t="n">
        <v>0</v>
      </c>
      <c r="G94" s="167" t="n">
        <v>0</v>
      </c>
      <c r="H94" s="167" t="n">
        <v>0</v>
      </c>
      <c r="I94" s="167" t="n">
        <v>0</v>
      </c>
      <c r="J94" s="166" t="n">
        <v>0</v>
      </c>
      <c r="K94" s="57" t="n">
        <f aca="false">INDEX(lava,MATCH(B94,SumMonths,0),2)</f>
        <v>5</v>
      </c>
      <c r="Y94" s="171"/>
      <c r="Z94" s="171"/>
    </row>
    <row r="95" customFormat="false" ht="12.75" hidden="false" customHeight="false" outlineLevel="0" collapsed="false">
      <c r="A95" s="57" t="n">
        <f aca="false">INDEX(BucketTable,MATCH(B95,SumMonths,0),1)</f>
        <v>9</v>
      </c>
      <c r="B95" s="179" t="n">
        <v>37530</v>
      </c>
      <c r="C95" s="166" t="s">
        <v>67</v>
      </c>
      <c r="D95" s="166" t="s">
        <v>97</v>
      </c>
      <c r="E95" s="167" t="n">
        <v>-395.07714698</v>
      </c>
      <c r="F95" s="166" t="n">
        <v>0</v>
      </c>
      <c r="G95" s="167" t="n">
        <v>-395.07714698</v>
      </c>
      <c r="H95" s="167" t="n">
        <v>0</v>
      </c>
      <c r="I95" s="167" t="n">
        <v>0</v>
      </c>
      <c r="J95" s="166" t="n">
        <v>0</v>
      </c>
      <c r="K95" s="57" t="n">
        <f aca="false">INDEX(lava,MATCH(B95,SumMonths,0),2)</f>
        <v>5</v>
      </c>
      <c r="Y95" s="171"/>
      <c r="Z95" s="171"/>
    </row>
    <row r="96" customFormat="false" ht="12.75" hidden="false" customHeight="false" outlineLevel="0" collapsed="false">
      <c r="A96" s="57" t="n">
        <f aca="false">INDEX(BucketTable,MATCH(B96,SumMonths,0),1)</f>
        <v>9</v>
      </c>
      <c r="B96" s="179" t="n">
        <v>37530</v>
      </c>
      <c r="C96" s="166" t="s">
        <v>68</v>
      </c>
      <c r="D96" s="166" t="s">
        <v>97</v>
      </c>
      <c r="E96" s="167" t="n">
        <v>0</v>
      </c>
      <c r="F96" s="166" t="n">
        <v>0</v>
      </c>
      <c r="G96" s="167" t="n">
        <v>0</v>
      </c>
      <c r="H96" s="167" t="n">
        <v>0</v>
      </c>
      <c r="I96" s="167" t="n">
        <v>0</v>
      </c>
      <c r="J96" s="166" t="n">
        <v>0</v>
      </c>
      <c r="K96" s="57" t="n">
        <f aca="false">INDEX(lava,MATCH(B96,SumMonths,0),2)</f>
        <v>5</v>
      </c>
      <c r="Y96" s="171"/>
      <c r="Z96" s="171"/>
    </row>
    <row r="97" customFormat="false" ht="12.75" hidden="false" customHeight="false" outlineLevel="0" collapsed="false">
      <c r="A97" s="57" t="n">
        <f aca="false">INDEX(BucketTable,MATCH(B97,SumMonths,0),1)</f>
        <v>9</v>
      </c>
      <c r="B97" s="179" t="n">
        <v>37561</v>
      </c>
      <c r="C97" s="166" t="s">
        <v>67</v>
      </c>
      <c r="D97" s="166" t="s">
        <v>15</v>
      </c>
      <c r="E97" s="167" t="n">
        <v>-372.93123025</v>
      </c>
      <c r="F97" s="166" t="n">
        <v>0</v>
      </c>
      <c r="G97" s="167" t="n">
        <v>-372.93123025</v>
      </c>
      <c r="H97" s="167" t="n">
        <v>0</v>
      </c>
      <c r="I97" s="167" t="n">
        <v>0</v>
      </c>
      <c r="J97" s="166" t="n">
        <v>0</v>
      </c>
      <c r="K97" s="57" t="n">
        <f aca="false">INDEX(lava,MATCH(B97,SumMonths,0),2)</f>
        <v>5</v>
      </c>
      <c r="Y97" s="171"/>
      <c r="Z97" s="171"/>
    </row>
    <row r="98" customFormat="false" ht="12.75" hidden="false" customHeight="false" outlineLevel="0" collapsed="false">
      <c r="A98" s="57" t="n">
        <f aca="false">INDEX(BucketTable,MATCH(B98,SumMonths,0),1)</f>
        <v>9</v>
      </c>
      <c r="B98" s="179" t="n">
        <v>37561</v>
      </c>
      <c r="C98" s="166" t="s">
        <v>67</v>
      </c>
      <c r="D98" s="166" t="s">
        <v>97</v>
      </c>
      <c r="E98" s="167" t="n">
        <v>-257.91520242</v>
      </c>
      <c r="F98" s="166" t="n">
        <v>0</v>
      </c>
      <c r="G98" s="167" t="n">
        <v>-257.91520242</v>
      </c>
      <c r="H98" s="167" t="n">
        <v>0</v>
      </c>
      <c r="I98" s="167" t="n">
        <v>0</v>
      </c>
      <c r="J98" s="166" t="n">
        <v>0</v>
      </c>
      <c r="K98" s="57" t="n">
        <f aca="false">INDEX(lava,MATCH(B98,SumMonths,0),2)</f>
        <v>5</v>
      </c>
      <c r="Y98" s="171"/>
      <c r="Z98" s="171"/>
    </row>
    <row r="99" customFormat="false" ht="12.75" hidden="false" customHeight="false" outlineLevel="0" collapsed="false">
      <c r="A99" s="57" t="n">
        <f aca="false">INDEX(BucketTable,MATCH(B99,SumMonths,0),1)</f>
        <v>9</v>
      </c>
      <c r="B99" s="179" t="n">
        <v>37561</v>
      </c>
      <c r="C99" s="166" t="s">
        <v>68</v>
      </c>
      <c r="D99" s="166" t="s">
        <v>97</v>
      </c>
      <c r="E99" s="167" t="n">
        <v>0</v>
      </c>
      <c r="F99" s="166" t="n">
        <v>0</v>
      </c>
      <c r="G99" s="167" t="n">
        <v>0</v>
      </c>
      <c r="H99" s="167" t="n">
        <v>0</v>
      </c>
      <c r="I99" s="167" t="n">
        <v>0</v>
      </c>
      <c r="J99" s="166" t="n">
        <v>0</v>
      </c>
      <c r="K99" s="57" t="n">
        <f aca="false">INDEX(lava,MATCH(B99,SumMonths,0),2)</f>
        <v>5</v>
      </c>
      <c r="Y99" s="171"/>
      <c r="Z99" s="171"/>
    </row>
    <row r="100" customFormat="false" ht="12.75" hidden="false" customHeight="false" outlineLevel="0" collapsed="false">
      <c r="A100" s="57" t="n">
        <f aca="false">INDEX(BucketTable,MATCH(B100,SumMonths,0),1)</f>
        <v>9</v>
      </c>
      <c r="B100" s="179" t="n">
        <v>37591</v>
      </c>
      <c r="C100" s="166" t="s">
        <v>67</v>
      </c>
      <c r="D100" s="166" t="s">
        <v>15</v>
      </c>
      <c r="E100" s="167" t="n">
        <v>-312.77411474</v>
      </c>
      <c r="F100" s="166" t="n">
        <v>0</v>
      </c>
      <c r="G100" s="167" t="n">
        <v>-312.77411474</v>
      </c>
      <c r="H100" s="167" t="n">
        <v>0</v>
      </c>
      <c r="I100" s="167" t="n">
        <v>0</v>
      </c>
      <c r="J100" s="166" t="n">
        <v>0</v>
      </c>
      <c r="K100" s="57" t="n">
        <f aca="false">INDEX(lava,MATCH(B100,SumMonths,0),2)</f>
        <v>5</v>
      </c>
      <c r="Y100" s="171"/>
      <c r="Z100" s="171"/>
    </row>
    <row r="101" customFormat="false" ht="12.75" hidden="false" customHeight="false" outlineLevel="0" collapsed="false">
      <c r="A101" s="57" t="n">
        <f aca="false">INDEX(BucketTable,MATCH(B101,SumMonths,0),1)</f>
        <v>9</v>
      </c>
      <c r="B101" s="179" t="n">
        <v>37591</v>
      </c>
      <c r="C101" s="166" t="s">
        <v>67</v>
      </c>
      <c r="D101" s="166" t="s">
        <v>97</v>
      </c>
      <c r="E101" s="167" t="n">
        <v>1013.55738593</v>
      </c>
      <c r="F101" s="166" t="n">
        <v>0</v>
      </c>
      <c r="G101" s="167" t="n">
        <v>1013.55738593</v>
      </c>
      <c r="H101" s="167" t="n">
        <v>0</v>
      </c>
      <c r="I101" s="167" t="n">
        <v>0</v>
      </c>
      <c r="J101" s="166" t="n">
        <v>0</v>
      </c>
      <c r="K101" s="57" t="n">
        <f aca="false">INDEX(lava,MATCH(B101,SumMonths,0),2)</f>
        <v>5</v>
      </c>
      <c r="Y101" s="171"/>
      <c r="Z101" s="171"/>
    </row>
    <row r="102" customFormat="false" ht="12.75" hidden="false" customHeight="false" outlineLevel="0" collapsed="false">
      <c r="A102" s="57" t="n">
        <f aca="false">INDEX(BucketTable,MATCH(B102,SumMonths,0),1)</f>
        <v>9</v>
      </c>
      <c r="B102" s="179" t="n">
        <v>37591</v>
      </c>
      <c r="C102" s="166" t="s">
        <v>68</v>
      </c>
      <c r="D102" s="166" t="s">
        <v>97</v>
      </c>
      <c r="E102" s="167" t="n">
        <v>0</v>
      </c>
      <c r="F102" s="166" t="n">
        <v>0</v>
      </c>
      <c r="G102" s="167" t="n">
        <v>0</v>
      </c>
      <c r="H102" s="167" t="n">
        <v>0</v>
      </c>
      <c r="I102" s="167" t="n">
        <v>0</v>
      </c>
      <c r="J102" s="166" t="n">
        <v>0</v>
      </c>
      <c r="K102" s="57" t="n">
        <f aca="false">INDEX(lava,MATCH(B102,SumMonths,0),2)</f>
        <v>5</v>
      </c>
      <c r="Y102" s="171"/>
      <c r="Z102" s="171"/>
    </row>
    <row r="103" customFormat="false" ht="12.75" hidden="false" customHeight="false" outlineLevel="0" collapsed="false">
      <c r="A103" s="57" t="n">
        <f aca="false">INDEX(BucketTable,MATCH(B103,SumMonths,0),1)</f>
        <v>10</v>
      </c>
      <c r="B103" s="179" t="n">
        <v>37622</v>
      </c>
      <c r="C103" s="166" t="s">
        <v>67</v>
      </c>
      <c r="D103" s="166" t="s">
        <v>15</v>
      </c>
      <c r="E103" s="167" t="n">
        <v>-311.06122907</v>
      </c>
      <c r="F103" s="166" t="n">
        <v>0</v>
      </c>
      <c r="G103" s="167" t="n">
        <v>-311.06122907</v>
      </c>
      <c r="H103" s="167" t="n">
        <v>0</v>
      </c>
      <c r="I103" s="167" t="n">
        <v>0</v>
      </c>
      <c r="J103" s="166" t="n">
        <v>0</v>
      </c>
      <c r="K103" s="57" t="n">
        <f aca="false">INDEX(lava,MATCH(B103,SumMonths,0),2)</f>
        <v>5</v>
      </c>
      <c r="Y103" s="171"/>
      <c r="Z103" s="171"/>
    </row>
    <row r="104" customFormat="false" ht="12.75" hidden="false" customHeight="false" outlineLevel="0" collapsed="false">
      <c r="A104" s="57" t="n">
        <f aca="false">INDEX(BucketTable,MATCH(B104,SumMonths,0),1)</f>
        <v>10</v>
      </c>
      <c r="B104" s="179" t="n">
        <v>37622</v>
      </c>
      <c r="C104" s="166" t="s">
        <v>67</v>
      </c>
      <c r="D104" s="166" t="s">
        <v>97</v>
      </c>
      <c r="E104" s="167" t="n">
        <v>613.83639618</v>
      </c>
      <c r="F104" s="166" t="n">
        <v>0</v>
      </c>
      <c r="G104" s="167" t="n">
        <v>613.83639618</v>
      </c>
      <c r="H104" s="167" t="n">
        <v>0</v>
      </c>
      <c r="I104" s="167" t="n">
        <v>0</v>
      </c>
      <c r="J104" s="166" t="n">
        <v>0</v>
      </c>
      <c r="K104" s="57" t="n">
        <f aca="false">INDEX(lava,MATCH(B104,SumMonths,0),2)</f>
        <v>5</v>
      </c>
      <c r="Y104" s="171"/>
      <c r="Z104" s="171"/>
    </row>
    <row r="105" customFormat="false" ht="12.75" hidden="false" customHeight="false" outlineLevel="0" collapsed="false">
      <c r="A105" s="57" t="n">
        <f aca="false">INDEX(BucketTable,MATCH(B105,SumMonths,0),1)</f>
        <v>10</v>
      </c>
      <c r="B105" s="179" t="n">
        <v>37653</v>
      </c>
      <c r="C105" s="166" t="s">
        <v>67</v>
      </c>
      <c r="D105" s="166" t="s">
        <v>15</v>
      </c>
      <c r="E105" s="167" t="n">
        <v>-309.3455373</v>
      </c>
      <c r="F105" s="166" t="n">
        <v>0</v>
      </c>
      <c r="G105" s="167" t="n">
        <v>-309.3455373</v>
      </c>
      <c r="H105" s="167" t="n">
        <v>0</v>
      </c>
      <c r="I105" s="167" t="n">
        <v>0</v>
      </c>
      <c r="J105" s="166" t="n">
        <v>0</v>
      </c>
      <c r="K105" s="57" t="n">
        <f aca="false">INDEX(lava,MATCH(B105,SumMonths,0),2)</f>
        <v>5</v>
      </c>
      <c r="Y105" s="171"/>
      <c r="Z105" s="171"/>
    </row>
    <row r="106" customFormat="false" ht="12.75" hidden="false" customHeight="false" outlineLevel="0" collapsed="false">
      <c r="A106" s="57" t="n">
        <f aca="false">INDEX(BucketTable,MATCH(B106,SumMonths,0),1)</f>
        <v>10</v>
      </c>
      <c r="B106" s="179" t="n">
        <v>37653</v>
      </c>
      <c r="C106" s="166" t="s">
        <v>67</v>
      </c>
      <c r="D106" s="166" t="s">
        <v>97</v>
      </c>
      <c r="E106" s="167" t="n">
        <v>429.18839805</v>
      </c>
      <c r="F106" s="166" t="n">
        <v>0</v>
      </c>
      <c r="G106" s="167" t="n">
        <v>429.18839805</v>
      </c>
      <c r="H106" s="167" t="n">
        <v>0</v>
      </c>
      <c r="I106" s="167" t="n">
        <v>0</v>
      </c>
      <c r="J106" s="166" t="n">
        <v>0</v>
      </c>
      <c r="K106" s="57" t="n">
        <f aca="false">INDEX(lava,MATCH(B106,SumMonths,0),2)</f>
        <v>5</v>
      </c>
      <c r="Y106" s="171"/>
      <c r="Z106" s="171"/>
    </row>
    <row r="107" customFormat="false" ht="12.75" hidden="false" customHeight="false" outlineLevel="0" collapsed="false">
      <c r="A107" s="57" t="n">
        <f aca="false">INDEX(BucketTable,MATCH(B107,SumMonths,0),1)</f>
        <v>10</v>
      </c>
      <c r="B107" s="179" t="n">
        <v>37681</v>
      </c>
      <c r="C107" s="166" t="s">
        <v>67</v>
      </c>
      <c r="D107" s="166" t="s">
        <v>97</v>
      </c>
      <c r="E107" s="167" t="n">
        <v>1E-008</v>
      </c>
      <c r="F107" s="166" t="n">
        <v>0</v>
      </c>
      <c r="G107" s="167" t="n">
        <v>1E-008</v>
      </c>
      <c r="H107" s="167" t="n">
        <v>0</v>
      </c>
      <c r="I107" s="167" t="n">
        <v>0</v>
      </c>
      <c r="J107" s="166" t="n">
        <v>0</v>
      </c>
      <c r="K107" s="57" t="n">
        <f aca="false">INDEX(lava,MATCH(B107,SumMonths,0),2)</f>
        <v>5</v>
      </c>
      <c r="Y107" s="171"/>
      <c r="Z107" s="171"/>
    </row>
    <row r="108" customFormat="false" ht="12.75" hidden="false" customHeight="false" outlineLevel="0" collapsed="false">
      <c r="A108" s="57" t="n">
        <f aca="false">INDEX(BucketTable,MATCH(B108,SumMonths,0),1)</f>
        <v>10</v>
      </c>
      <c r="B108" s="179" t="n">
        <v>37712</v>
      </c>
      <c r="C108" s="166" t="s">
        <v>67</v>
      </c>
      <c r="D108" s="166" t="s">
        <v>15</v>
      </c>
      <c r="E108" s="167" t="n">
        <v>25.62788841</v>
      </c>
      <c r="F108" s="166" t="n">
        <v>0</v>
      </c>
      <c r="G108" s="167" t="n">
        <v>25.62788841</v>
      </c>
      <c r="H108" s="167" t="n">
        <v>0</v>
      </c>
      <c r="I108" s="167" t="n">
        <v>0</v>
      </c>
      <c r="J108" s="166" t="n">
        <v>0</v>
      </c>
      <c r="K108" s="57" t="n">
        <f aca="false">INDEX(lava,MATCH(B108,SumMonths,0),2)</f>
        <v>5</v>
      </c>
      <c r="Y108" s="171"/>
      <c r="Z108" s="171"/>
    </row>
    <row r="109" customFormat="false" ht="12.75" hidden="false" customHeight="false" outlineLevel="0" collapsed="false">
      <c r="A109" s="57" t="n">
        <f aca="false">INDEX(BucketTable,MATCH(B109,SumMonths,0),1)</f>
        <v>10</v>
      </c>
      <c r="B109" s="179" t="n">
        <v>37712</v>
      </c>
      <c r="C109" s="166" t="s">
        <v>67</v>
      </c>
      <c r="D109" s="166" t="s">
        <v>97</v>
      </c>
      <c r="E109" s="167" t="n">
        <v>0</v>
      </c>
      <c r="F109" s="166" t="n">
        <v>0</v>
      </c>
      <c r="G109" s="167" t="n">
        <v>0</v>
      </c>
      <c r="H109" s="167" t="n">
        <v>0</v>
      </c>
      <c r="I109" s="167" t="n">
        <v>0</v>
      </c>
      <c r="J109" s="166" t="n">
        <v>0</v>
      </c>
      <c r="K109" s="57" t="n">
        <f aca="false">INDEX(lava,MATCH(B109,SumMonths,0),2)</f>
        <v>5</v>
      </c>
      <c r="Y109" s="171"/>
      <c r="Z109" s="171"/>
    </row>
    <row r="110" customFormat="false" ht="12.75" hidden="false" customHeight="false" outlineLevel="0" collapsed="false">
      <c r="A110" s="57" t="n">
        <f aca="false">INDEX(BucketTable,MATCH(B110,SumMonths,0),1)</f>
        <v>10</v>
      </c>
      <c r="B110" s="179" t="n">
        <v>37712</v>
      </c>
      <c r="C110" s="166" t="s">
        <v>68</v>
      </c>
      <c r="D110" s="166" t="s">
        <v>97</v>
      </c>
      <c r="E110" s="167" t="n">
        <v>0</v>
      </c>
      <c r="F110" s="166" t="n">
        <v>0</v>
      </c>
      <c r="G110" s="167" t="n">
        <v>0</v>
      </c>
      <c r="H110" s="167" t="n">
        <v>0</v>
      </c>
      <c r="I110" s="167" t="n">
        <v>0</v>
      </c>
      <c r="J110" s="166" t="n">
        <v>0</v>
      </c>
      <c r="K110" s="57" t="n">
        <f aca="false">INDEX(lava,MATCH(B110,SumMonths,0),2)</f>
        <v>5</v>
      </c>
      <c r="Y110" s="171"/>
      <c r="Z110" s="171"/>
    </row>
    <row r="111" customFormat="false" ht="12.75" hidden="false" customHeight="false" outlineLevel="0" collapsed="false">
      <c r="A111" s="57" t="n">
        <f aca="false">INDEX(BucketTable,MATCH(B111,SumMonths,0),1)</f>
        <v>10</v>
      </c>
      <c r="B111" s="179" t="n">
        <v>37742</v>
      </c>
      <c r="C111" s="166" t="s">
        <v>67</v>
      </c>
      <c r="D111" s="166" t="s">
        <v>15</v>
      </c>
      <c r="E111" s="167" t="n">
        <v>26.34196103</v>
      </c>
      <c r="F111" s="166" t="n">
        <v>0</v>
      </c>
      <c r="G111" s="167" t="n">
        <v>26.34196103</v>
      </c>
      <c r="H111" s="167" t="n">
        <v>0</v>
      </c>
      <c r="I111" s="167" t="n">
        <v>0</v>
      </c>
      <c r="J111" s="166" t="n">
        <v>0</v>
      </c>
      <c r="K111" s="57" t="n">
        <f aca="false">INDEX(lava,MATCH(B111,SumMonths,0),2)</f>
        <v>5</v>
      </c>
      <c r="Y111" s="171"/>
      <c r="Z111" s="171"/>
    </row>
    <row r="112" customFormat="false" ht="12.75" hidden="false" customHeight="false" outlineLevel="0" collapsed="false">
      <c r="A112" s="57" t="n">
        <f aca="false">INDEX(BucketTable,MATCH(B112,SumMonths,0),1)</f>
        <v>10</v>
      </c>
      <c r="B112" s="179" t="n">
        <v>37742</v>
      </c>
      <c r="C112" s="166" t="s">
        <v>67</v>
      </c>
      <c r="D112" s="166" t="s">
        <v>97</v>
      </c>
      <c r="E112" s="167" t="n">
        <v>-130.28224084</v>
      </c>
      <c r="F112" s="166" t="n">
        <v>0</v>
      </c>
      <c r="G112" s="167" t="n">
        <v>-130.28224084</v>
      </c>
      <c r="H112" s="167" t="n">
        <v>0</v>
      </c>
      <c r="I112" s="167" t="n">
        <v>0</v>
      </c>
      <c r="J112" s="166" t="n">
        <v>0</v>
      </c>
      <c r="K112" s="57" t="n">
        <f aca="false">INDEX(lava,MATCH(B112,SumMonths,0),2)</f>
        <v>5</v>
      </c>
      <c r="Y112" s="171"/>
      <c r="Z112" s="171"/>
    </row>
    <row r="113" customFormat="false" ht="12.75" hidden="false" customHeight="false" outlineLevel="0" collapsed="false">
      <c r="A113" s="57" t="n">
        <f aca="false">INDEX(BucketTable,MATCH(B113,SumMonths,0),1)</f>
        <v>10</v>
      </c>
      <c r="B113" s="179" t="n">
        <v>37742</v>
      </c>
      <c r="C113" s="166" t="s">
        <v>68</v>
      </c>
      <c r="D113" s="166" t="s">
        <v>97</v>
      </c>
      <c r="E113" s="167" t="n">
        <v>0</v>
      </c>
      <c r="F113" s="166" t="n">
        <v>0</v>
      </c>
      <c r="G113" s="167" t="n">
        <v>0</v>
      </c>
      <c r="H113" s="167" t="n">
        <v>0</v>
      </c>
      <c r="I113" s="167" t="n">
        <v>0</v>
      </c>
      <c r="J113" s="166" t="n">
        <v>0</v>
      </c>
      <c r="K113" s="57" t="n">
        <f aca="false">INDEX(lava,MATCH(B113,SumMonths,0),2)</f>
        <v>5</v>
      </c>
      <c r="Y113" s="171"/>
      <c r="Z113" s="171"/>
    </row>
    <row r="114" customFormat="false" ht="12.75" hidden="false" customHeight="false" outlineLevel="0" collapsed="false">
      <c r="A114" s="57" t="n">
        <f aca="false">INDEX(BucketTable,MATCH(B114,SumMonths,0),1)</f>
        <v>10</v>
      </c>
      <c r="B114" s="179" t="n">
        <v>37773</v>
      </c>
      <c r="C114" s="166" t="s">
        <v>67</v>
      </c>
      <c r="D114" s="166" t="s">
        <v>15</v>
      </c>
      <c r="E114" s="167" t="n">
        <v>191.05741103</v>
      </c>
      <c r="F114" s="166" t="n">
        <v>0</v>
      </c>
      <c r="G114" s="167" t="n">
        <v>191.05741103</v>
      </c>
      <c r="H114" s="167" t="n">
        <v>0</v>
      </c>
      <c r="I114" s="167" t="n">
        <v>0</v>
      </c>
      <c r="J114" s="166" t="n">
        <v>0</v>
      </c>
      <c r="K114" s="57" t="n">
        <f aca="false">INDEX(lava,MATCH(B114,SumMonths,0),2)</f>
        <v>5</v>
      </c>
      <c r="Y114" s="171"/>
      <c r="Z114" s="171"/>
    </row>
    <row r="115" customFormat="false" ht="12.75" hidden="false" customHeight="false" outlineLevel="0" collapsed="false">
      <c r="A115" s="57" t="n">
        <f aca="false">INDEX(BucketTable,MATCH(B115,SumMonths,0),1)</f>
        <v>10</v>
      </c>
      <c r="B115" s="179" t="n">
        <v>37773</v>
      </c>
      <c r="C115" s="166" t="s">
        <v>68</v>
      </c>
      <c r="D115" s="166" t="s">
        <v>15</v>
      </c>
      <c r="E115" s="167" t="n">
        <v>0</v>
      </c>
      <c r="F115" s="166" t="n">
        <v>0</v>
      </c>
      <c r="G115" s="167" t="n">
        <v>0</v>
      </c>
      <c r="H115" s="167" t="n">
        <v>0</v>
      </c>
      <c r="I115" s="167" t="n">
        <v>0</v>
      </c>
      <c r="J115" s="166" t="n">
        <v>0</v>
      </c>
      <c r="K115" s="57" t="n">
        <f aca="false">INDEX(lava,MATCH(B115,SumMonths,0),2)</f>
        <v>5</v>
      </c>
      <c r="Y115" s="171"/>
      <c r="Z115" s="171"/>
    </row>
    <row r="116" customFormat="false" ht="12.75" hidden="false" customHeight="false" outlineLevel="0" collapsed="false">
      <c r="A116" s="57" t="n">
        <f aca="false">INDEX(BucketTable,MATCH(B116,SumMonths,0),1)</f>
        <v>10</v>
      </c>
      <c r="B116" s="179" t="n">
        <v>37773</v>
      </c>
      <c r="C116" s="166" t="s">
        <v>67</v>
      </c>
      <c r="D116" s="166" t="s">
        <v>97</v>
      </c>
      <c r="E116" s="167" t="n">
        <v>-498.08617297</v>
      </c>
      <c r="F116" s="166" t="n">
        <v>0</v>
      </c>
      <c r="G116" s="167" t="n">
        <v>-498.08617297</v>
      </c>
      <c r="H116" s="167" t="n">
        <v>0</v>
      </c>
      <c r="I116" s="167" t="n">
        <v>0</v>
      </c>
      <c r="J116" s="166" t="n">
        <v>0</v>
      </c>
      <c r="K116" s="57" t="n">
        <f aca="false">INDEX(lava,MATCH(B116,SumMonths,0),2)</f>
        <v>5</v>
      </c>
      <c r="Y116" s="171"/>
      <c r="Z116" s="171"/>
    </row>
    <row r="117" customFormat="false" ht="12.75" hidden="false" customHeight="false" outlineLevel="0" collapsed="false">
      <c r="A117" s="57" t="n">
        <f aca="false">INDEX(BucketTable,MATCH(B117,SumMonths,0),1)</f>
        <v>10</v>
      </c>
      <c r="B117" s="179" t="n">
        <v>37773</v>
      </c>
      <c r="C117" s="166" t="s">
        <v>68</v>
      </c>
      <c r="D117" s="166" t="s">
        <v>97</v>
      </c>
      <c r="E117" s="167" t="n">
        <v>0</v>
      </c>
      <c r="F117" s="166" t="n">
        <v>0</v>
      </c>
      <c r="G117" s="167" t="n">
        <v>0</v>
      </c>
      <c r="H117" s="167" t="n">
        <v>0</v>
      </c>
      <c r="I117" s="167" t="n">
        <v>0</v>
      </c>
      <c r="J117" s="166" t="n">
        <v>0</v>
      </c>
      <c r="K117" s="57" t="n">
        <f aca="false">INDEX(lava,MATCH(B117,SumMonths,0),2)</f>
        <v>5</v>
      </c>
      <c r="Y117" s="171"/>
      <c r="Z117" s="171"/>
    </row>
    <row r="118" customFormat="false" ht="12.75" hidden="false" customHeight="false" outlineLevel="0" collapsed="false">
      <c r="A118" s="57" t="n">
        <f aca="false">INDEX(BucketTable,MATCH(B118,SumMonths,0),1)</f>
        <v>10</v>
      </c>
      <c r="B118" s="179" t="n">
        <v>37803</v>
      </c>
      <c r="C118" s="166" t="s">
        <v>67</v>
      </c>
      <c r="D118" s="166" t="s">
        <v>15</v>
      </c>
      <c r="E118" s="167" t="n">
        <v>196.37967829</v>
      </c>
      <c r="F118" s="166" t="n">
        <v>0</v>
      </c>
      <c r="G118" s="167" t="n">
        <v>196.37967829</v>
      </c>
      <c r="H118" s="167" t="n">
        <v>0</v>
      </c>
      <c r="I118" s="167" t="n">
        <v>0</v>
      </c>
      <c r="J118" s="166" t="n">
        <v>0</v>
      </c>
      <c r="K118" s="57" t="n">
        <f aca="false">INDEX(lava,MATCH(B118,SumMonths,0),2)</f>
        <v>5</v>
      </c>
      <c r="Y118" s="171"/>
      <c r="Z118" s="171"/>
    </row>
    <row r="119" customFormat="false" ht="12.75" hidden="false" customHeight="false" outlineLevel="0" collapsed="false">
      <c r="A119" s="57" t="n">
        <f aca="false">INDEX(BucketTable,MATCH(B119,SumMonths,0),1)</f>
        <v>10</v>
      </c>
      <c r="B119" s="179" t="n">
        <v>37803</v>
      </c>
      <c r="C119" s="166" t="s">
        <v>68</v>
      </c>
      <c r="D119" s="166" t="s">
        <v>15</v>
      </c>
      <c r="E119" s="167" t="n">
        <v>0</v>
      </c>
      <c r="F119" s="166" t="n">
        <v>0</v>
      </c>
      <c r="G119" s="167" t="n">
        <v>0</v>
      </c>
      <c r="H119" s="167" t="n">
        <v>0</v>
      </c>
      <c r="I119" s="167" t="n">
        <v>0</v>
      </c>
      <c r="J119" s="166" t="n">
        <v>0</v>
      </c>
      <c r="K119" s="57" t="n">
        <f aca="false">INDEX(lava,MATCH(B119,SumMonths,0),2)</f>
        <v>5</v>
      </c>
      <c r="Y119" s="171"/>
      <c r="Z119" s="171"/>
    </row>
    <row r="120" customFormat="false" ht="12.75" hidden="false" customHeight="false" outlineLevel="0" collapsed="false">
      <c r="A120" s="57" t="n">
        <f aca="false">INDEX(BucketTable,MATCH(B120,SumMonths,0),1)</f>
        <v>10</v>
      </c>
      <c r="B120" s="179" t="n">
        <v>37803</v>
      </c>
      <c r="C120" s="166" t="s">
        <v>67</v>
      </c>
      <c r="D120" s="166" t="s">
        <v>97</v>
      </c>
      <c r="E120" s="167" t="n">
        <v>-511.96119857</v>
      </c>
      <c r="F120" s="166" t="n">
        <v>0</v>
      </c>
      <c r="G120" s="167" t="n">
        <v>-511.96119857</v>
      </c>
      <c r="H120" s="167" t="n">
        <v>0</v>
      </c>
      <c r="I120" s="167" t="n">
        <v>0</v>
      </c>
      <c r="J120" s="166" t="n">
        <v>0</v>
      </c>
      <c r="K120" s="57" t="n">
        <f aca="false">INDEX(lava,MATCH(B120,SumMonths,0),2)</f>
        <v>5</v>
      </c>
      <c r="Y120" s="171"/>
      <c r="Z120" s="171"/>
    </row>
    <row r="121" customFormat="false" ht="12.75" hidden="false" customHeight="false" outlineLevel="0" collapsed="false">
      <c r="A121" s="57" t="n">
        <f aca="false">INDEX(BucketTable,MATCH(B121,SumMonths,0),1)</f>
        <v>10</v>
      </c>
      <c r="B121" s="179" t="n">
        <v>37803</v>
      </c>
      <c r="C121" s="166" t="s">
        <v>68</v>
      </c>
      <c r="D121" s="166" t="s">
        <v>97</v>
      </c>
      <c r="E121" s="167" t="n">
        <v>0</v>
      </c>
      <c r="F121" s="166" t="n">
        <v>0</v>
      </c>
      <c r="G121" s="167" t="n">
        <v>0</v>
      </c>
      <c r="H121" s="167" t="n">
        <v>0</v>
      </c>
      <c r="I121" s="167" t="n">
        <v>0</v>
      </c>
      <c r="J121" s="166" t="n">
        <v>0</v>
      </c>
      <c r="K121" s="57" t="n">
        <f aca="false">INDEX(lava,MATCH(B121,SumMonths,0),2)</f>
        <v>5</v>
      </c>
      <c r="Y121" s="171"/>
      <c r="Z121" s="171"/>
    </row>
    <row r="122" customFormat="false" ht="12.75" hidden="false" customHeight="false" outlineLevel="0" collapsed="false">
      <c r="A122" s="57" t="n">
        <f aca="false">INDEX(BucketTable,MATCH(B122,SumMonths,0),1)</f>
        <v>10</v>
      </c>
      <c r="B122" s="179" t="n">
        <v>37834</v>
      </c>
      <c r="C122" s="166" t="s">
        <v>67</v>
      </c>
      <c r="D122" s="166" t="s">
        <v>15</v>
      </c>
      <c r="E122" s="167" t="n">
        <v>195.30200842</v>
      </c>
      <c r="F122" s="166" t="n">
        <v>0</v>
      </c>
      <c r="G122" s="167" t="n">
        <v>195.30200842</v>
      </c>
      <c r="H122" s="167" t="n">
        <v>0</v>
      </c>
      <c r="I122" s="167" t="n">
        <v>0</v>
      </c>
      <c r="J122" s="166" t="n">
        <v>0</v>
      </c>
      <c r="K122" s="57" t="n">
        <f aca="false">INDEX(lava,MATCH(B122,SumMonths,0),2)</f>
        <v>5</v>
      </c>
      <c r="Y122" s="171"/>
      <c r="Z122" s="171"/>
    </row>
    <row r="123" customFormat="false" ht="12.75" hidden="false" customHeight="false" outlineLevel="0" collapsed="false">
      <c r="A123" s="57" t="n">
        <f aca="false">INDEX(BucketTable,MATCH(B123,SumMonths,0),1)</f>
        <v>10</v>
      </c>
      <c r="B123" s="179" t="n">
        <v>37834</v>
      </c>
      <c r="C123" s="166" t="s">
        <v>68</v>
      </c>
      <c r="D123" s="166" t="s">
        <v>15</v>
      </c>
      <c r="E123" s="167" t="n">
        <v>0</v>
      </c>
      <c r="F123" s="166" t="n">
        <v>0</v>
      </c>
      <c r="G123" s="167" t="n">
        <v>0</v>
      </c>
      <c r="H123" s="167" t="n">
        <v>0</v>
      </c>
      <c r="I123" s="167" t="n">
        <v>0</v>
      </c>
      <c r="J123" s="166" t="n">
        <v>0</v>
      </c>
      <c r="K123" s="57" t="n">
        <f aca="false">INDEX(lava,MATCH(B123,SumMonths,0),2)</f>
        <v>5</v>
      </c>
      <c r="Y123" s="171"/>
      <c r="Z123" s="171"/>
    </row>
    <row r="124" customFormat="false" ht="12.75" hidden="false" customHeight="false" outlineLevel="0" collapsed="false">
      <c r="A124" s="57" t="n">
        <f aca="false">INDEX(BucketTable,MATCH(B124,SumMonths,0),1)</f>
        <v>10</v>
      </c>
      <c r="B124" s="179" t="n">
        <v>37834</v>
      </c>
      <c r="C124" s="166" t="s">
        <v>67</v>
      </c>
      <c r="D124" s="166" t="s">
        <v>97</v>
      </c>
      <c r="E124" s="167" t="n">
        <v>-516.00692963</v>
      </c>
      <c r="F124" s="166" t="n">
        <v>0</v>
      </c>
      <c r="G124" s="167" t="n">
        <v>-516.00692963</v>
      </c>
      <c r="H124" s="167" t="n">
        <v>0</v>
      </c>
      <c r="I124" s="167" t="n">
        <v>0</v>
      </c>
      <c r="J124" s="166" t="n">
        <v>0</v>
      </c>
      <c r="K124" s="57" t="n">
        <f aca="false">INDEX(lava,MATCH(B124,SumMonths,0),2)</f>
        <v>5</v>
      </c>
      <c r="Y124" s="171"/>
      <c r="Z124" s="171"/>
    </row>
    <row r="125" customFormat="false" ht="12.75" hidden="false" customHeight="false" outlineLevel="0" collapsed="false">
      <c r="A125" s="57" t="n">
        <f aca="false">INDEX(BucketTable,MATCH(B125,SumMonths,0),1)</f>
        <v>10</v>
      </c>
      <c r="B125" s="179" t="n">
        <v>37834</v>
      </c>
      <c r="C125" s="166" t="s">
        <v>68</v>
      </c>
      <c r="D125" s="166" t="s">
        <v>97</v>
      </c>
      <c r="E125" s="167" t="n">
        <v>0</v>
      </c>
      <c r="F125" s="166" t="n">
        <v>0</v>
      </c>
      <c r="G125" s="167" t="n">
        <v>0</v>
      </c>
      <c r="H125" s="167" t="n">
        <v>0</v>
      </c>
      <c r="I125" s="167" t="n">
        <v>0</v>
      </c>
      <c r="J125" s="166" t="n">
        <v>0</v>
      </c>
      <c r="K125" s="57" t="n">
        <f aca="false">INDEX(lava,MATCH(B125,SumMonths,0),2)</f>
        <v>5</v>
      </c>
      <c r="Y125" s="171"/>
      <c r="Z125" s="171"/>
    </row>
    <row r="126" customFormat="false" ht="12.75" hidden="false" customHeight="false" outlineLevel="0" collapsed="false">
      <c r="A126" s="57" t="n">
        <f aca="false">INDEX(BucketTable,MATCH(B126,SumMonths,0),1)</f>
        <v>10</v>
      </c>
      <c r="B126" s="179" t="n">
        <v>37865</v>
      </c>
      <c r="C126" s="166" t="s">
        <v>67</v>
      </c>
      <c r="D126" s="166" t="s">
        <v>15</v>
      </c>
      <c r="E126" s="167" t="n">
        <v>187.96465911</v>
      </c>
      <c r="F126" s="166" t="n">
        <v>0</v>
      </c>
      <c r="G126" s="167" t="n">
        <v>187.96465911</v>
      </c>
      <c r="H126" s="167" t="n">
        <v>0</v>
      </c>
      <c r="I126" s="167" t="n">
        <v>0</v>
      </c>
      <c r="J126" s="166" t="n">
        <v>0</v>
      </c>
      <c r="K126" s="57" t="n">
        <f aca="false">INDEX(lava,MATCH(B126,SumMonths,0),2)</f>
        <v>5</v>
      </c>
      <c r="Y126" s="171"/>
      <c r="Z126" s="171"/>
    </row>
    <row r="127" customFormat="false" ht="12.75" hidden="false" customHeight="false" outlineLevel="0" collapsed="false">
      <c r="A127" s="57" t="n">
        <f aca="false">INDEX(BucketTable,MATCH(B127,SumMonths,0),1)</f>
        <v>10</v>
      </c>
      <c r="B127" s="179" t="n">
        <v>37865</v>
      </c>
      <c r="C127" s="166" t="s">
        <v>68</v>
      </c>
      <c r="D127" s="166" t="s">
        <v>15</v>
      </c>
      <c r="E127" s="167" t="n">
        <v>0</v>
      </c>
      <c r="F127" s="166" t="n">
        <v>0</v>
      </c>
      <c r="G127" s="167" t="n">
        <v>0</v>
      </c>
      <c r="H127" s="167" t="n">
        <v>0</v>
      </c>
      <c r="I127" s="167" t="n">
        <v>0</v>
      </c>
      <c r="J127" s="166" t="n">
        <v>0</v>
      </c>
      <c r="K127" s="57" t="n">
        <f aca="false">INDEX(lava,MATCH(B127,SumMonths,0),2)</f>
        <v>5</v>
      </c>
      <c r="Y127" s="171"/>
      <c r="Z127" s="171"/>
    </row>
    <row r="128" customFormat="false" ht="12.75" hidden="false" customHeight="false" outlineLevel="0" collapsed="false">
      <c r="A128" s="57" t="n">
        <f aca="false">INDEX(BucketTable,MATCH(B128,SumMonths,0),1)</f>
        <v>10</v>
      </c>
      <c r="B128" s="179" t="n">
        <v>37865</v>
      </c>
      <c r="C128" s="166" t="s">
        <v>67</v>
      </c>
      <c r="D128" s="166" t="s">
        <v>97</v>
      </c>
      <c r="E128" s="167" t="n">
        <v>-608.27367195</v>
      </c>
      <c r="F128" s="166" t="n">
        <v>0</v>
      </c>
      <c r="G128" s="167" t="n">
        <v>-608.27367195</v>
      </c>
      <c r="H128" s="167" t="n">
        <v>0</v>
      </c>
      <c r="I128" s="167" t="n">
        <v>0</v>
      </c>
      <c r="J128" s="166" t="n">
        <v>0</v>
      </c>
      <c r="K128" s="57" t="n">
        <f aca="false">INDEX(lava,MATCH(B128,SumMonths,0),2)</f>
        <v>5</v>
      </c>
      <c r="Y128" s="171"/>
      <c r="Z128" s="171"/>
    </row>
    <row r="129" customFormat="false" ht="12.75" hidden="false" customHeight="false" outlineLevel="0" collapsed="false">
      <c r="A129" s="57" t="n">
        <f aca="false">INDEX(BucketTable,MATCH(B129,SumMonths,0),1)</f>
        <v>10</v>
      </c>
      <c r="B129" s="179" t="n">
        <v>37865</v>
      </c>
      <c r="C129" s="166" t="s">
        <v>68</v>
      </c>
      <c r="D129" s="166" t="s">
        <v>97</v>
      </c>
      <c r="E129" s="167" t="n">
        <v>0</v>
      </c>
      <c r="F129" s="166" t="n">
        <v>0</v>
      </c>
      <c r="G129" s="167" t="n">
        <v>0</v>
      </c>
      <c r="H129" s="167" t="n">
        <v>0</v>
      </c>
      <c r="I129" s="167" t="n">
        <v>0</v>
      </c>
      <c r="J129" s="166" t="n">
        <v>0</v>
      </c>
      <c r="K129" s="57" t="n">
        <f aca="false">INDEX(lava,MATCH(B129,SumMonths,0),2)</f>
        <v>5</v>
      </c>
      <c r="Y129" s="171"/>
      <c r="Z129" s="171"/>
    </row>
    <row r="130" customFormat="false" ht="12.75" hidden="false" customHeight="false" outlineLevel="0" collapsed="false">
      <c r="A130" s="57" t="n">
        <f aca="false">INDEX(BucketTable,MATCH(B130,SumMonths,0),1)</f>
        <v>10</v>
      </c>
      <c r="B130" s="179" t="n">
        <v>37895</v>
      </c>
      <c r="C130" s="166" t="s">
        <v>67</v>
      </c>
      <c r="D130" s="166" t="s">
        <v>15</v>
      </c>
      <c r="E130" s="167" t="n">
        <v>193.19732182</v>
      </c>
      <c r="F130" s="166" t="n">
        <v>0</v>
      </c>
      <c r="G130" s="167" t="n">
        <v>193.19732182</v>
      </c>
      <c r="H130" s="167" t="n">
        <v>0</v>
      </c>
      <c r="I130" s="167" t="n">
        <v>0</v>
      </c>
      <c r="J130" s="166" t="n">
        <v>0</v>
      </c>
      <c r="K130" s="57" t="n">
        <f aca="false">INDEX(lava,MATCH(B130,SumMonths,0),2)</f>
        <v>5</v>
      </c>
      <c r="Y130" s="171"/>
      <c r="Z130" s="171"/>
    </row>
    <row r="131" customFormat="false" ht="12.75" hidden="false" customHeight="false" outlineLevel="0" collapsed="false">
      <c r="A131" s="57" t="n">
        <f aca="false">INDEX(BucketTable,MATCH(B131,SumMonths,0),1)</f>
        <v>10</v>
      </c>
      <c r="B131" s="179" t="n">
        <v>37895</v>
      </c>
      <c r="C131" s="166" t="s">
        <v>68</v>
      </c>
      <c r="D131" s="166" t="s">
        <v>15</v>
      </c>
      <c r="E131" s="167" t="n">
        <v>0</v>
      </c>
      <c r="F131" s="166" t="n">
        <v>0</v>
      </c>
      <c r="G131" s="167" t="n">
        <v>0</v>
      </c>
      <c r="H131" s="167" t="n">
        <v>0</v>
      </c>
      <c r="I131" s="167" t="n">
        <v>0</v>
      </c>
      <c r="J131" s="166" t="n">
        <v>0</v>
      </c>
      <c r="K131" s="57" t="n">
        <f aca="false">INDEX(lava,MATCH(B131,SumMonths,0),2)</f>
        <v>5</v>
      </c>
      <c r="Y131" s="171"/>
      <c r="Z131" s="171"/>
    </row>
    <row r="132" customFormat="false" ht="12.75" hidden="false" customHeight="false" outlineLevel="0" collapsed="false">
      <c r="A132" s="57" t="n">
        <f aca="false">INDEX(BucketTable,MATCH(B132,SumMonths,0),1)</f>
        <v>10</v>
      </c>
      <c r="B132" s="179" t="n">
        <v>37895</v>
      </c>
      <c r="C132" s="166" t="s">
        <v>67</v>
      </c>
      <c r="D132" s="166" t="s">
        <v>97</v>
      </c>
      <c r="E132" s="167" t="n">
        <v>-503.66480534</v>
      </c>
      <c r="F132" s="166" t="n">
        <v>0</v>
      </c>
      <c r="G132" s="167" t="n">
        <v>-503.66480534</v>
      </c>
      <c r="H132" s="167" t="n">
        <v>0</v>
      </c>
      <c r="I132" s="167" t="n">
        <v>0</v>
      </c>
      <c r="J132" s="166" t="n">
        <v>0</v>
      </c>
      <c r="K132" s="57" t="n">
        <f aca="false">INDEX(lava,MATCH(B132,SumMonths,0),2)</f>
        <v>5</v>
      </c>
      <c r="Y132" s="171"/>
      <c r="Z132" s="171"/>
    </row>
    <row r="133" customFormat="false" ht="12.75" hidden="false" customHeight="false" outlineLevel="0" collapsed="false">
      <c r="A133" s="57" t="n">
        <f aca="false">INDEX(BucketTable,MATCH(B133,SumMonths,0),1)</f>
        <v>10</v>
      </c>
      <c r="B133" s="179" t="n">
        <v>37895</v>
      </c>
      <c r="C133" s="166" t="s">
        <v>68</v>
      </c>
      <c r="D133" s="166" t="s">
        <v>97</v>
      </c>
      <c r="E133" s="167" t="n">
        <v>0</v>
      </c>
      <c r="F133" s="166" t="n">
        <v>0</v>
      </c>
      <c r="G133" s="167" t="n">
        <v>0</v>
      </c>
      <c r="H133" s="167" t="n">
        <v>0</v>
      </c>
      <c r="I133" s="167" t="n">
        <v>0</v>
      </c>
      <c r="J133" s="166" t="n">
        <v>0</v>
      </c>
      <c r="K133" s="57" t="n">
        <f aca="false">INDEX(lava,MATCH(B133,SumMonths,0),2)</f>
        <v>5</v>
      </c>
      <c r="Y133" s="171"/>
      <c r="Z133" s="171"/>
    </row>
    <row r="134" customFormat="false" ht="12.75" hidden="false" customHeight="false" outlineLevel="0" collapsed="false">
      <c r="A134" s="57" t="n">
        <f aca="false">INDEX(BucketTable,MATCH(B134,SumMonths,0),1)</f>
        <v>10</v>
      </c>
      <c r="B134" s="179" t="n">
        <v>37926</v>
      </c>
      <c r="C134" s="166" t="s">
        <v>67</v>
      </c>
      <c r="D134" s="166" t="s">
        <v>15</v>
      </c>
      <c r="E134" s="167" t="n">
        <v>-205.61035478</v>
      </c>
      <c r="F134" s="166" t="n">
        <v>0</v>
      </c>
      <c r="G134" s="167" t="n">
        <v>-205.61035478</v>
      </c>
      <c r="H134" s="167" t="n">
        <v>0</v>
      </c>
      <c r="I134" s="167" t="n">
        <v>0</v>
      </c>
      <c r="J134" s="166" t="n">
        <v>0</v>
      </c>
      <c r="K134" s="57" t="n">
        <f aca="false">INDEX(lava,MATCH(B134,SumMonths,0),2)</f>
        <v>5</v>
      </c>
      <c r="Y134" s="171"/>
      <c r="Z134" s="171"/>
    </row>
    <row r="135" customFormat="false" ht="12.75" hidden="false" customHeight="false" outlineLevel="0" collapsed="false">
      <c r="A135" s="57" t="n">
        <f aca="false">INDEX(BucketTable,MATCH(B135,SumMonths,0),1)</f>
        <v>10</v>
      </c>
      <c r="B135" s="179" t="n">
        <v>37926</v>
      </c>
      <c r="C135" s="166" t="s">
        <v>68</v>
      </c>
      <c r="D135" s="166" t="s">
        <v>15</v>
      </c>
      <c r="E135" s="167" t="n">
        <v>0</v>
      </c>
      <c r="F135" s="166" t="n">
        <v>0</v>
      </c>
      <c r="G135" s="167" t="n">
        <v>0</v>
      </c>
      <c r="H135" s="167" t="n">
        <v>0</v>
      </c>
      <c r="I135" s="167" t="n">
        <v>0</v>
      </c>
      <c r="J135" s="166" t="n">
        <v>0</v>
      </c>
      <c r="K135" s="57" t="n">
        <f aca="false">INDEX(lava,MATCH(B135,SumMonths,0),2)</f>
        <v>5</v>
      </c>
      <c r="Y135" s="171"/>
      <c r="Z135" s="171"/>
    </row>
    <row r="136" customFormat="false" ht="12.75" hidden="false" customHeight="false" outlineLevel="0" collapsed="false">
      <c r="A136" s="57" t="n">
        <f aca="false">INDEX(BucketTable,MATCH(B136,SumMonths,0),1)</f>
        <v>10</v>
      </c>
      <c r="B136" s="179" t="n">
        <v>37926</v>
      </c>
      <c r="C136" s="166" t="s">
        <v>67</v>
      </c>
      <c r="D136" s="166" t="s">
        <v>97</v>
      </c>
      <c r="E136" s="167" t="n">
        <v>0</v>
      </c>
      <c r="F136" s="166" t="n">
        <v>0</v>
      </c>
      <c r="G136" s="167" t="n">
        <v>0</v>
      </c>
      <c r="H136" s="167" t="n">
        <v>0</v>
      </c>
      <c r="I136" s="167" t="n">
        <v>0</v>
      </c>
      <c r="J136" s="166" t="n">
        <v>0</v>
      </c>
      <c r="K136" s="57" t="n">
        <f aca="false">INDEX(lava,MATCH(B136,SumMonths,0),2)</f>
        <v>5</v>
      </c>
      <c r="Y136" s="171"/>
      <c r="Z136" s="171"/>
    </row>
    <row r="137" customFormat="false" ht="12.75" hidden="false" customHeight="false" outlineLevel="0" collapsed="false">
      <c r="A137" s="57" t="n">
        <f aca="false">INDEX(BucketTable,MATCH(B137,SumMonths,0),1)</f>
        <v>10</v>
      </c>
      <c r="B137" s="179" t="n">
        <v>37926</v>
      </c>
      <c r="C137" s="166" t="s">
        <v>68</v>
      </c>
      <c r="D137" s="166" t="s">
        <v>97</v>
      </c>
      <c r="E137" s="167" t="n">
        <v>0</v>
      </c>
      <c r="F137" s="166" t="n">
        <v>0</v>
      </c>
      <c r="G137" s="167" t="n">
        <v>0</v>
      </c>
      <c r="H137" s="167" t="n">
        <v>0</v>
      </c>
      <c r="I137" s="167" t="n">
        <v>0</v>
      </c>
      <c r="J137" s="166" t="n">
        <v>0</v>
      </c>
      <c r="K137" s="57" t="n">
        <f aca="false">INDEX(lava,MATCH(B137,SumMonths,0),2)</f>
        <v>5</v>
      </c>
      <c r="Y137" s="171"/>
      <c r="Z137" s="171"/>
    </row>
    <row r="138" customFormat="false" ht="12.75" hidden="false" customHeight="false" outlineLevel="0" collapsed="false">
      <c r="A138" s="57" t="n">
        <f aca="false">INDEX(BucketTable,MATCH(B138,SumMonths,0),1)</f>
        <v>10</v>
      </c>
      <c r="B138" s="179" t="n">
        <v>37956</v>
      </c>
      <c r="C138" s="166" t="s">
        <v>67</v>
      </c>
      <c r="D138" s="166" t="s">
        <v>15</v>
      </c>
      <c r="E138" s="167" t="n">
        <v>-211.33220908</v>
      </c>
      <c r="F138" s="166" t="n">
        <v>0</v>
      </c>
      <c r="G138" s="167" t="n">
        <v>-211.33220908</v>
      </c>
      <c r="H138" s="167" t="n">
        <v>0</v>
      </c>
      <c r="I138" s="167" t="n">
        <v>0</v>
      </c>
      <c r="J138" s="166" t="n">
        <v>0</v>
      </c>
      <c r="K138" s="57" t="n">
        <f aca="false">INDEX(lava,MATCH(B138,SumMonths,0),2)</f>
        <v>5</v>
      </c>
      <c r="Y138" s="171"/>
      <c r="Z138" s="171"/>
    </row>
    <row r="139" customFormat="false" ht="12.75" hidden="false" customHeight="false" outlineLevel="0" collapsed="false">
      <c r="A139" s="57" t="n">
        <f aca="false">INDEX(BucketTable,MATCH(B139,SumMonths,0),1)</f>
        <v>10</v>
      </c>
      <c r="B139" s="179" t="n">
        <v>37956</v>
      </c>
      <c r="C139" s="166" t="s">
        <v>68</v>
      </c>
      <c r="D139" s="166" t="s">
        <v>15</v>
      </c>
      <c r="E139" s="167" t="n">
        <v>0</v>
      </c>
      <c r="F139" s="166" t="n">
        <v>0</v>
      </c>
      <c r="G139" s="167" t="n">
        <v>0</v>
      </c>
      <c r="H139" s="167" t="n">
        <v>0</v>
      </c>
      <c r="I139" s="167" t="n">
        <v>0</v>
      </c>
      <c r="J139" s="166" t="n">
        <v>0</v>
      </c>
      <c r="K139" s="57" t="n">
        <f aca="false">INDEX(lava,MATCH(B139,SumMonths,0),2)</f>
        <v>5</v>
      </c>
      <c r="Y139" s="171"/>
      <c r="Z139" s="171"/>
    </row>
    <row r="140" customFormat="false" ht="12.75" hidden="false" customHeight="false" outlineLevel="0" collapsed="false">
      <c r="A140" s="57" t="n">
        <f aca="false">INDEX(BucketTable,MATCH(B140,SumMonths,0),1)</f>
        <v>10</v>
      </c>
      <c r="B140" s="179" t="n">
        <v>37956</v>
      </c>
      <c r="C140" s="166" t="s">
        <v>67</v>
      </c>
      <c r="D140" s="166" t="s">
        <v>97</v>
      </c>
      <c r="E140" s="167" t="n">
        <v>1220.37756563</v>
      </c>
      <c r="F140" s="166" t="n">
        <v>0</v>
      </c>
      <c r="G140" s="167" t="n">
        <v>1220.37756563</v>
      </c>
      <c r="H140" s="167" t="n">
        <v>0</v>
      </c>
      <c r="I140" s="167" t="n">
        <v>0</v>
      </c>
      <c r="J140" s="166" t="n">
        <v>0</v>
      </c>
      <c r="K140" s="57" t="n">
        <f aca="false">INDEX(lava,MATCH(B140,SumMonths,0),2)</f>
        <v>5</v>
      </c>
      <c r="Y140" s="171"/>
      <c r="Z140" s="171"/>
    </row>
    <row r="141" customFormat="false" ht="12.75" hidden="false" customHeight="false" outlineLevel="0" collapsed="false">
      <c r="A141" s="57" t="n">
        <f aca="false">INDEX(BucketTable,MATCH(B141,SumMonths,0),1)</f>
        <v>10</v>
      </c>
      <c r="B141" s="179" t="n">
        <v>37956</v>
      </c>
      <c r="C141" s="166" t="s">
        <v>68</v>
      </c>
      <c r="D141" s="166" t="s">
        <v>97</v>
      </c>
      <c r="E141" s="167" t="n">
        <v>0</v>
      </c>
      <c r="F141" s="166" t="n">
        <v>0</v>
      </c>
      <c r="G141" s="167" t="n">
        <v>0</v>
      </c>
      <c r="H141" s="167" t="n">
        <v>0</v>
      </c>
      <c r="I141" s="167" t="n">
        <v>0</v>
      </c>
      <c r="J141" s="166" t="n">
        <v>0</v>
      </c>
      <c r="K141" s="57" t="n">
        <f aca="false">INDEX(lava,MATCH(B141,SumMonths,0),2)</f>
        <v>5</v>
      </c>
      <c r="Y141" s="171"/>
      <c r="Z141" s="171"/>
    </row>
    <row r="142" customFormat="false" ht="12.75" hidden="false" customHeight="false" outlineLevel="0" collapsed="false">
      <c r="A142" s="57" t="n">
        <f aca="false">INDEX(BucketTable,MATCH(B142,SumMonths,0),1)</f>
        <v>11</v>
      </c>
      <c r="B142" s="179" t="n">
        <v>37987</v>
      </c>
      <c r="C142" s="166" t="s">
        <v>67</v>
      </c>
      <c r="D142" s="166" t="s">
        <v>15</v>
      </c>
      <c r="E142" s="167" t="n">
        <v>-210.16288067</v>
      </c>
      <c r="F142" s="166" t="n">
        <v>0</v>
      </c>
      <c r="G142" s="167" t="n">
        <v>-210.16288067</v>
      </c>
      <c r="H142" s="167" t="n">
        <v>0</v>
      </c>
      <c r="I142" s="167" t="n">
        <v>0</v>
      </c>
      <c r="J142" s="166" t="n">
        <v>0</v>
      </c>
      <c r="K142" s="57" t="n">
        <f aca="false">INDEX(lava,MATCH(B142,SumMonths,0),2)</f>
        <v>5</v>
      </c>
      <c r="Y142" s="171"/>
      <c r="Z142" s="171"/>
    </row>
    <row r="143" customFormat="false" ht="12.75" hidden="false" customHeight="false" outlineLevel="0" collapsed="false">
      <c r="A143" s="57" t="n">
        <f aca="false">INDEX(BucketTable,MATCH(B143,SumMonths,0),1)</f>
        <v>11</v>
      </c>
      <c r="B143" s="179" t="n">
        <v>37987</v>
      </c>
      <c r="C143" s="166" t="s">
        <v>68</v>
      </c>
      <c r="D143" s="166" t="s">
        <v>15</v>
      </c>
      <c r="E143" s="167" t="n">
        <v>0</v>
      </c>
      <c r="F143" s="166" t="n">
        <v>0</v>
      </c>
      <c r="G143" s="167" t="n">
        <v>0</v>
      </c>
      <c r="H143" s="167" t="n">
        <v>0</v>
      </c>
      <c r="I143" s="167" t="n">
        <v>0</v>
      </c>
      <c r="J143" s="166" t="n">
        <v>0</v>
      </c>
      <c r="K143" s="57" t="n">
        <f aca="false">INDEX(lava,MATCH(B143,SumMonths,0),2)</f>
        <v>5</v>
      </c>
      <c r="Y143" s="171"/>
      <c r="Z143" s="171"/>
    </row>
    <row r="144" customFormat="false" ht="12.75" hidden="false" customHeight="false" outlineLevel="0" collapsed="false">
      <c r="A144" s="57" t="n">
        <f aca="false">INDEX(BucketTable,MATCH(B144,SumMonths,0),1)</f>
        <v>11</v>
      </c>
      <c r="B144" s="179" t="n">
        <v>37987</v>
      </c>
      <c r="C144" s="166" t="s">
        <v>67</v>
      </c>
      <c r="D144" s="166" t="s">
        <v>97</v>
      </c>
      <c r="E144" s="167" t="n">
        <v>1111.07090214</v>
      </c>
      <c r="F144" s="166" t="n">
        <v>0</v>
      </c>
      <c r="G144" s="167" t="n">
        <v>1111.07090214</v>
      </c>
      <c r="H144" s="167" t="n">
        <v>0</v>
      </c>
      <c r="I144" s="167" t="n">
        <v>0</v>
      </c>
      <c r="J144" s="166" t="n">
        <v>0</v>
      </c>
      <c r="K144" s="57" t="n">
        <f aca="false">INDEX(lava,MATCH(B144,SumMonths,0),2)</f>
        <v>5</v>
      </c>
      <c r="Y144" s="171"/>
      <c r="Z144" s="171"/>
    </row>
    <row r="145" customFormat="false" ht="12.75" hidden="false" customHeight="false" outlineLevel="0" collapsed="false">
      <c r="A145" s="57" t="n">
        <f aca="false">INDEX(BucketTable,MATCH(B145,SumMonths,0),1)</f>
        <v>11</v>
      </c>
      <c r="B145" s="179" t="n">
        <v>38018</v>
      </c>
      <c r="C145" s="166" t="s">
        <v>67</v>
      </c>
      <c r="D145" s="166" t="s">
        <v>15</v>
      </c>
      <c r="E145" s="167" t="n">
        <v>-188.76790659</v>
      </c>
      <c r="F145" s="166" t="n">
        <v>0</v>
      </c>
      <c r="G145" s="167" t="n">
        <v>-188.76790659</v>
      </c>
      <c r="H145" s="167" t="n">
        <v>0</v>
      </c>
      <c r="I145" s="167" t="n">
        <v>0</v>
      </c>
      <c r="J145" s="166" t="n">
        <v>0</v>
      </c>
      <c r="K145" s="57" t="n">
        <f aca="false">INDEX(lava,MATCH(B145,SumMonths,0),2)</f>
        <v>5</v>
      </c>
      <c r="Y145" s="171"/>
      <c r="Z145" s="171"/>
    </row>
    <row r="146" customFormat="false" ht="12.75" hidden="false" customHeight="false" outlineLevel="0" collapsed="false">
      <c r="A146" s="57" t="n">
        <f aca="false">INDEX(BucketTable,MATCH(B146,SumMonths,0),1)</f>
        <v>11</v>
      </c>
      <c r="B146" s="179" t="n">
        <v>38018</v>
      </c>
      <c r="C146" s="166" t="s">
        <v>68</v>
      </c>
      <c r="D146" s="166" t="s">
        <v>15</v>
      </c>
      <c r="E146" s="167" t="n">
        <v>0</v>
      </c>
      <c r="F146" s="166" t="n">
        <v>0</v>
      </c>
      <c r="G146" s="167" t="n">
        <v>0</v>
      </c>
      <c r="H146" s="167" t="n">
        <v>0</v>
      </c>
      <c r="I146" s="167" t="n">
        <v>0</v>
      </c>
      <c r="J146" s="166" t="n">
        <v>0</v>
      </c>
      <c r="K146" s="57" t="n">
        <f aca="false">INDEX(lava,MATCH(B146,SumMonths,0),2)</f>
        <v>5</v>
      </c>
      <c r="Y146" s="171"/>
      <c r="Z146" s="171"/>
    </row>
    <row r="147" customFormat="false" ht="12.75" hidden="false" customHeight="false" outlineLevel="0" collapsed="false">
      <c r="A147" s="57" t="n">
        <f aca="false">INDEX(BucketTable,MATCH(B147,SumMonths,0),1)</f>
        <v>11</v>
      </c>
      <c r="B147" s="179" t="n">
        <v>38018</v>
      </c>
      <c r="C147" s="166" t="s">
        <v>67</v>
      </c>
      <c r="D147" s="166" t="s">
        <v>97</v>
      </c>
      <c r="E147" s="167" t="n">
        <v>273.54617439</v>
      </c>
      <c r="F147" s="166" t="n">
        <v>0</v>
      </c>
      <c r="G147" s="167" t="n">
        <v>273.54617439</v>
      </c>
      <c r="H147" s="167" t="n">
        <v>0</v>
      </c>
      <c r="I147" s="167" t="n">
        <v>0</v>
      </c>
      <c r="J147" s="166" t="n">
        <v>0</v>
      </c>
      <c r="K147" s="57" t="n">
        <f aca="false">INDEX(lava,MATCH(B147,SumMonths,0),2)</f>
        <v>5</v>
      </c>
      <c r="Y147" s="171"/>
      <c r="Z147" s="171"/>
    </row>
    <row r="148" customFormat="false" ht="12.75" hidden="false" customHeight="false" outlineLevel="0" collapsed="false">
      <c r="A148" s="57" t="n">
        <f aca="false">INDEX(BucketTable,MATCH(B148,SumMonths,0),1)</f>
        <v>11</v>
      </c>
      <c r="B148" s="179" t="n">
        <v>38047</v>
      </c>
      <c r="C148" s="166" t="s">
        <v>68</v>
      </c>
      <c r="D148" s="166" t="s">
        <v>15</v>
      </c>
      <c r="E148" s="167" t="n">
        <v>0</v>
      </c>
      <c r="F148" s="166" t="n">
        <v>0</v>
      </c>
      <c r="G148" s="167" t="n">
        <v>0</v>
      </c>
      <c r="H148" s="167" t="n">
        <v>0</v>
      </c>
      <c r="I148" s="167" t="n">
        <v>0</v>
      </c>
      <c r="J148" s="166" t="n">
        <v>0</v>
      </c>
      <c r="K148" s="57" t="n">
        <f aca="false">INDEX(lava,MATCH(B148,SumMonths,0),2)</f>
        <v>5</v>
      </c>
      <c r="Y148" s="171"/>
      <c r="Z148" s="171"/>
    </row>
    <row r="149" customFormat="false" ht="12.75" hidden="false" customHeight="false" outlineLevel="0" collapsed="false">
      <c r="A149" s="57" t="n">
        <f aca="false">INDEX(BucketTable,MATCH(B149,SumMonths,0),1)</f>
        <v>11</v>
      </c>
      <c r="B149" s="179" t="n">
        <v>38047</v>
      </c>
      <c r="C149" s="166" t="s">
        <v>67</v>
      </c>
      <c r="D149" s="166" t="s">
        <v>97</v>
      </c>
      <c r="E149" s="167" t="n">
        <v>-1E-008</v>
      </c>
      <c r="F149" s="166" t="n">
        <v>0</v>
      </c>
      <c r="G149" s="167" t="n">
        <v>-1E-008</v>
      </c>
      <c r="H149" s="167" t="n">
        <v>0</v>
      </c>
      <c r="I149" s="167" t="n">
        <v>0</v>
      </c>
      <c r="J149" s="166" t="n">
        <v>0</v>
      </c>
      <c r="K149" s="57" t="n">
        <f aca="false">INDEX(lava,MATCH(B149,SumMonths,0),2)</f>
        <v>5</v>
      </c>
      <c r="Y149" s="171"/>
      <c r="Z149" s="171"/>
    </row>
    <row r="150" customFormat="false" ht="12.75" hidden="false" customHeight="false" outlineLevel="0" collapsed="false">
      <c r="A150" s="57" t="n">
        <f aca="false">INDEX(BucketTable,MATCH(B150,SumMonths,0),1)</f>
        <v>11</v>
      </c>
      <c r="B150" s="179" t="n">
        <v>38078</v>
      </c>
      <c r="C150" s="166" t="s">
        <v>68</v>
      </c>
      <c r="D150" s="166" t="s">
        <v>15</v>
      </c>
      <c r="E150" s="167" t="n">
        <v>0</v>
      </c>
      <c r="F150" s="166" t="n">
        <v>0</v>
      </c>
      <c r="G150" s="167" t="n">
        <v>0</v>
      </c>
      <c r="H150" s="167" t="n">
        <v>0</v>
      </c>
      <c r="I150" s="167" t="n">
        <v>0</v>
      </c>
      <c r="J150" s="166" t="n">
        <v>0</v>
      </c>
      <c r="K150" s="57" t="n">
        <f aca="false">INDEX(lava,MATCH(B150,SumMonths,0),2)</f>
        <v>5</v>
      </c>
      <c r="Y150" s="171"/>
      <c r="Z150" s="171"/>
    </row>
    <row r="151" customFormat="false" ht="12.75" hidden="false" customHeight="false" outlineLevel="0" collapsed="false">
      <c r="A151" s="57" t="n">
        <f aca="false">INDEX(BucketTable,MATCH(B151,SumMonths,0),1)</f>
        <v>11</v>
      </c>
      <c r="B151" s="179" t="n">
        <v>38078</v>
      </c>
      <c r="C151" s="166" t="s">
        <v>67</v>
      </c>
      <c r="D151" s="166" t="s">
        <v>97</v>
      </c>
      <c r="E151" s="167" t="n">
        <v>75.3104698</v>
      </c>
      <c r="F151" s="166" t="n">
        <v>0</v>
      </c>
      <c r="G151" s="167" t="n">
        <v>75.3104698</v>
      </c>
      <c r="H151" s="167" t="n">
        <v>0</v>
      </c>
      <c r="I151" s="167" t="n">
        <v>0</v>
      </c>
      <c r="J151" s="166" t="n">
        <v>0</v>
      </c>
      <c r="K151" s="57" t="n">
        <f aca="false">INDEX(lava,MATCH(B151,SumMonths,0),2)</f>
        <v>5</v>
      </c>
      <c r="Y151" s="171"/>
      <c r="Z151" s="171"/>
    </row>
    <row r="152" customFormat="false" ht="12.75" hidden="false" customHeight="false" outlineLevel="0" collapsed="false">
      <c r="A152" s="57" t="n">
        <f aca="false">INDEX(BucketTable,MATCH(B152,SumMonths,0),1)</f>
        <v>11</v>
      </c>
      <c r="B152" s="179" t="n">
        <v>38078</v>
      </c>
      <c r="C152" s="166" t="s">
        <v>68</v>
      </c>
      <c r="D152" s="166" t="s">
        <v>97</v>
      </c>
      <c r="E152" s="167" t="n">
        <v>0</v>
      </c>
      <c r="F152" s="166" t="n">
        <v>0</v>
      </c>
      <c r="G152" s="167" t="n">
        <v>0</v>
      </c>
      <c r="H152" s="167" t="n">
        <v>0</v>
      </c>
      <c r="I152" s="167" t="n">
        <v>0</v>
      </c>
      <c r="J152" s="166" t="n">
        <v>0</v>
      </c>
      <c r="K152" s="57" t="n">
        <f aca="false">INDEX(lava,MATCH(B152,SumMonths,0),2)</f>
        <v>5</v>
      </c>
      <c r="Y152" s="171"/>
      <c r="Z152" s="171"/>
    </row>
    <row r="153" customFormat="false" ht="12.75" hidden="false" customHeight="false" outlineLevel="0" collapsed="false">
      <c r="A153" s="57" t="n">
        <f aca="false">INDEX(BucketTable,MATCH(B153,SumMonths,0),1)</f>
        <v>11</v>
      </c>
      <c r="B153" s="179" t="n">
        <v>38108</v>
      </c>
      <c r="C153" s="166" t="s">
        <v>68</v>
      </c>
      <c r="D153" s="166" t="s">
        <v>15</v>
      </c>
      <c r="E153" s="167" t="n">
        <v>0</v>
      </c>
      <c r="F153" s="166" t="n">
        <v>0</v>
      </c>
      <c r="G153" s="167" t="n">
        <v>0</v>
      </c>
      <c r="H153" s="167" t="n">
        <v>0</v>
      </c>
      <c r="I153" s="167" t="n">
        <v>0</v>
      </c>
      <c r="J153" s="166" t="n">
        <v>0</v>
      </c>
      <c r="K153" s="57" t="n">
        <f aca="false">INDEX(lava,MATCH(B153,SumMonths,0),2)</f>
        <v>5</v>
      </c>
      <c r="Y153" s="171"/>
      <c r="Z153" s="171"/>
    </row>
    <row r="154" customFormat="false" ht="12.75" hidden="false" customHeight="false" outlineLevel="0" collapsed="false">
      <c r="A154" s="57" t="n">
        <f aca="false">INDEX(BucketTable,MATCH(B154,SumMonths,0),1)</f>
        <v>11</v>
      </c>
      <c r="B154" s="179" t="n">
        <v>38108</v>
      </c>
      <c r="C154" s="166" t="s">
        <v>67</v>
      </c>
      <c r="D154" s="166" t="s">
        <v>97</v>
      </c>
      <c r="E154" s="167" t="n">
        <v>-498.01484518</v>
      </c>
      <c r="F154" s="166" t="n">
        <v>0</v>
      </c>
      <c r="G154" s="167" t="n">
        <v>-498.01484518</v>
      </c>
      <c r="H154" s="167" t="n">
        <v>0</v>
      </c>
      <c r="I154" s="167" t="n">
        <v>0</v>
      </c>
      <c r="J154" s="166" t="n">
        <v>0</v>
      </c>
      <c r="K154" s="57" t="n">
        <f aca="false">INDEX(lava,MATCH(B154,SumMonths,0),2)</f>
        <v>5</v>
      </c>
      <c r="Y154" s="171"/>
      <c r="Z154" s="171"/>
    </row>
    <row r="155" customFormat="false" ht="12.75" hidden="false" customHeight="false" outlineLevel="0" collapsed="false">
      <c r="A155" s="57" t="n">
        <f aca="false">INDEX(BucketTable,MATCH(B155,SumMonths,0),1)</f>
        <v>11</v>
      </c>
      <c r="B155" s="179" t="n">
        <v>38108</v>
      </c>
      <c r="C155" s="166" t="s">
        <v>68</v>
      </c>
      <c r="D155" s="166" t="s">
        <v>97</v>
      </c>
      <c r="E155" s="167" t="n">
        <v>0</v>
      </c>
      <c r="F155" s="166" t="n">
        <v>0</v>
      </c>
      <c r="G155" s="167" t="n">
        <v>0</v>
      </c>
      <c r="H155" s="167" t="n">
        <v>0</v>
      </c>
      <c r="I155" s="167" t="n">
        <v>0</v>
      </c>
      <c r="J155" s="166" t="n">
        <v>0</v>
      </c>
      <c r="K155" s="57" t="n">
        <f aca="false">INDEX(lava,MATCH(B155,SumMonths,0),2)</f>
        <v>5</v>
      </c>
      <c r="Y155" s="171"/>
      <c r="Z155" s="171"/>
    </row>
    <row r="156" customFormat="false" ht="12.75" hidden="false" customHeight="false" outlineLevel="0" collapsed="false">
      <c r="A156" s="57" t="n">
        <f aca="false">INDEX(BucketTable,MATCH(B156,SumMonths,0),1)</f>
        <v>11</v>
      </c>
      <c r="B156" s="179" t="n">
        <v>38139</v>
      </c>
      <c r="C156" s="166" t="s">
        <v>67</v>
      </c>
      <c r="D156" s="166" t="s">
        <v>15</v>
      </c>
      <c r="E156" s="167" t="n">
        <v>155.22527986</v>
      </c>
      <c r="F156" s="166" t="n">
        <v>0</v>
      </c>
      <c r="G156" s="167" t="n">
        <v>155.22527986</v>
      </c>
      <c r="H156" s="167" t="n">
        <v>0</v>
      </c>
      <c r="I156" s="167" t="n">
        <v>0</v>
      </c>
      <c r="J156" s="166" t="n">
        <v>0</v>
      </c>
      <c r="K156" s="57" t="n">
        <f aca="false">INDEX(lava,MATCH(B156,SumMonths,0),2)</f>
        <v>5</v>
      </c>
      <c r="Y156" s="171"/>
      <c r="Z156" s="171"/>
    </row>
    <row r="157" customFormat="false" ht="12.75" hidden="false" customHeight="false" outlineLevel="0" collapsed="false">
      <c r="A157" s="57" t="n">
        <f aca="false">INDEX(BucketTable,MATCH(B157,SumMonths,0),1)</f>
        <v>11</v>
      </c>
      <c r="B157" s="179" t="n">
        <v>38139</v>
      </c>
      <c r="C157" s="166" t="s">
        <v>68</v>
      </c>
      <c r="D157" s="166" t="s">
        <v>15</v>
      </c>
      <c r="E157" s="167" t="n">
        <v>0</v>
      </c>
      <c r="F157" s="166" t="n">
        <v>0</v>
      </c>
      <c r="G157" s="167" t="n">
        <v>0</v>
      </c>
      <c r="H157" s="167" t="n">
        <v>0</v>
      </c>
      <c r="I157" s="167" t="n">
        <v>0</v>
      </c>
      <c r="J157" s="166" t="n">
        <v>0</v>
      </c>
      <c r="K157" s="57" t="n">
        <f aca="false">INDEX(lava,MATCH(B157,SumMonths,0),2)</f>
        <v>5</v>
      </c>
      <c r="Y157" s="171"/>
      <c r="Z157" s="171"/>
    </row>
    <row r="158" customFormat="false" ht="12.75" hidden="false" customHeight="false" outlineLevel="0" collapsed="false">
      <c r="A158" s="57" t="n">
        <f aca="false">INDEX(BucketTable,MATCH(B158,SumMonths,0),1)</f>
        <v>11</v>
      </c>
      <c r="B158" s="179" t="n">
        <v>38139</v>
      </c>
      <c r="C158" s="166" t="s">
        <v>67</v>
      </c>
      <c r="D158" s="166" t="s">
        <v>97</v>
      </c>
      <c r="E158" s="167" t="n">
        <v>-521.50973902</v>
      </c>
      <c r="F158" s="166" t="n">
        <v>0</v>
      </c>
      <c r="G158" s="167" t="n">
        <v>-521.50973902</v>
      </c>
      <c r="H158" s="167" t="n">
        <v>0</v>
      </c>
      <c r="I158" s="167" t="n">
        <v>0</v>
      </c>
      <c r="J158" s="166" t="n">
        <v>0</v>
      </c>
      <c r="K158" s="57" t="n">
        <f aca="false">INDEX(lava,MATCH(B158,SumMonths,0),2)</f>
        <v>5</v>
      </c>
      <c r="Y158" s="171"/>
      <c r="Z158" s="171"/>
    </row>
    <row r="159" customFormat="false" ht="12.75" hidden="false" customHeight="false" outlineLevel="0" collapsed="false">
      <c r="A159" s="57" t="n">
        <f aca="false">INDEX(BucketTable,MATCH(B159,SumMonths,0),1)</f>
        <v>11</v>
      </c>
      <c r="B159" s="179" t="n">
        <v>38139</v>
      </c>
      <c r="C159" s="166" t="s">
        <v>68</v>
      </c>
      <c r="D159" s="166" t="s">
        <v>97</v>
      </c>
      <c r="E159" s="167" t="n">
        <v>0</v>
      </c>
      <c r="F159" s="166" t="n">
        <v>0</v>
      </c>
      <c r="G159" s="167" t="n">
        <v>0</v>
      </c>
      <c r="H159" s="167" t="n">
        <v>0</v>
      </c>
      <c r="I159" s="167" t="n">
        <v>0</v>
      </c>
      <c r="J159" s="166" t="n">
        <v>0</v>
      </c>
      <c r="K159" s="57" t="n">
        <f aca="false">INDEX(lava,MATCH(B159,SumMonths,0),2)</f>
        <v>5</v>
      </c>
      <c r="Y159" s="171"/>
      <c r="Z159" s="171"/>
    </row>
    <row r="160" customFormat="false" ht="12.75" hidden="false" customHeight="false" outlineLevel="0" collapsed="false">
      <c r="A160" s="57" t="n">
        <f aca="false">INDEX(BucketTable,MATCH(B160,SumMonths,0),1)</f>
        <v>11</v>
      </c>
      <c r="B160" s="179" t="n">
        <v>38169</v>
      </c>
      <c r="C160" s="166" t="s">
        <v>67</v>
      </c>
      <c r="D160" s="166" t="s">
        <v>15</v>
      </c>
      <c r="E160" s="167" t="n">
        <v>159.54079894</v>
      </c>
      <c r="F160" s="166" t="n">
        <v>0</v>
      </c>
      <c r="G160" s="167" t="n">
        <v>159.54079894</v>
      </c>
      <c r="H160" s="167" t="n">
        <v>0</v>
      </c>
      <c r="I160" s="167" t="n">
        <v>0</v>
      </c>
      <c r="J160" s="166" t="n">
        <v>0</v>
      </c>
      <c r="K160" s="57" t="n">
        <f aca="false">INDEX(lava,MATCH(B160,SumMonths,0),2)</f>
        <v>5</v>
      </c>
      <c r="Y160" s="171"/>
      <c r="Z160" s="171"/>
    </row>
    <row r="161" customFormat="false" ht="12.75" hidden="false" customHeight="false" outlineLevel="0" collapsed="false">
      <c r="A161" s="57" t="n">
        <f aca="false">INDEX(BucketTable,MATCH(B161,SumMonths,0),1)</f>
        <v>11</v>
      </c>
      <c r="B161" s="179" t="n">
        <v>38169</v>
      </c>
      <c r="C161" s="166" t="s">
        <v>68</v>
      </c>
      <c r="D161" s="166" t="s">
        <v>15</v>
      </c>
      <c r="E161" s="167" t="n">
        <v>0</v>
      </c>
      <c r="F161" s="166" t="n">
        <v>0</v>
      </c>
      <c r="G161" s="167" t="n">
        <v>0</v>
      </c>
      <c r="H161" s="167" t="n">
        <v>0</v>
      </c>
      <c r="I161" s="167" t="n">
        <v>0</v>
      </c>
      <c r="J161" s="166" t="n">
        <v>0</v>
      </c>
      <c r="K161" s="57" t="n">
        <f aca="false">INDEX(lava,MATCH(B161,SumMonths,0),2)</f>
        <v>5</v>
      </c>
      <c r="Y161" s="171"/>
      <c r="Z161" s="171"/>
    </row>
    <row r="162" customFormat="false" ht="12.75" hidden="false" customHeight="false" outlineLevel="0" collapsed="false">
      <c r="A162" s="57" t="n">
        <f aca="false">INDEX(BucketTable,MATCH(B162,SumMonths,0),1)</f>
        <v>11</v>
      </c>
      <c r="B162" s="179" t="n">
        <v>38169</v>
      </c>
      <c r="C162" s="166" t="s">
        <v>67</v>
      </c>
      <c r="D162" s="166" t="s">
        <v>97</v>
      </c>
      <c r="E162" s="167" t="n">
        <v>-489.27764191</v>
      </c>
      <c r="F162" s="166" t="n">
        <v>0</v>
      </c>
      <c r="G162" s="167" t="n">
        <v>-489.27764191</v>
      </c>
      <c r="H162" s="167" t="n">
        <v>0</v>
      </c>
      <c r="I162" s="167" t="n">
        <v>0</v>
      </c>
      <c r="J162" s="166" t="n">
        <v>0</v>
      </c>
      <c r="K162" s="57" t="n">
        <f aca="false">INDEX(lava,MATCH(B162,SumMonths,0),2)</f>
        <v>5</v>
      </c>
      <c r="Y162" s="171"/>
      <c r="Z162" s="171"/>
    </row>
    <row r="163" customFormat="false" ht="12.75" hidden="false" customHeight="false" outlineLevel="0" collapsed="false">
      <c r="A163" s="57" t="n">
        <f aca="false">INDEX(BucketTable,MATCH(B163,SumMonths,0),1)</f>
        <v>11</v>
      </c>
      <c r="B163" s="179" t="n">
        <v>38169</v>
      </c>
      <c r="C163" s="166" t="s">
        <v>68</v>
      </c>
      <c r="D163" s="166" t="s">
        <v>97</v>
      </c>
      <c r="E163" s="167" t="n">
        <v>0</v>
      </c>
      <c r="F163" s="166" t="n">
        <v>0</v>
      </c>
      <c r="G163" s="167" t="n">
        <v>0</v>
      </c>
      <c r="H163" s="167" t="n">
        <v>0</v>
      </c>
      <c r="I163" s="167" t="n">
        <v>0</v>
      </c>
      <c r="J163" s="166" t="n">
        <v>0</v>
      </c>
      <c r="K163" s="57" t="n">
        <f aca="false">INDEX(lava,MATCH(B163,SumMonths,0),2)</f>
        <v>5</v>
      </c>
      <c r="Y163" s="171"/>
      <c r="Z163" s="171"/>
    </row>
    <row r="164" customFormat="false" ht="12.75" hidden="false" customHeight="false" outlineLevel="0" collapsed="false">
      <c r="A164" s="57" t="n">
        <f aca="false">INDEX(BucketTable,MATCH(B164,SumMonths,0),1)</f>
        <v>11</v>
      </c>
      <c r="B164" s="179" t="n">
        <v>38200</v>
      </c>
      <c r="C164" s="166" t="s">
        <v>67</v>
      </c>
      <c r="D164" s="166" t="s">
        <v>15</v>
      </c>
      <c r="E164" s="167" t="n">
        <v>158.65696297</v>
      </c>
      <c r="F164" s="166" t="n">
        <v>0</v>
      </c>
      <c r="G164" s="167" t="n">
        <v>158.65696297</v>
      </c>
      <c r="H164" s="167" t="n">
        <v>0</v>
      </c>
      <c r="I164" s="167" t="n">
        <v>0</v>
      </c>
      <c r="J164" s="166" t="n">
        <v>0</v>
      </c>
      <c r="K164" s="57" t="n">
        <f aca="false">INDEX(lava,MATCH(B164,SumMonths,0),2)</f>
        <v>5</v>
      </c>
      <c r="Y164" s="171"/>
      <c r="Z164" s="171"/>
    </row>
    <row r="165" customFormat="false" ht="12.75" hidden="false" customHeight="false" outlineLevel="0" collapsed="false">
      <c r="A165" s="57" t="n">
        <f aca="false">INDEX(BucketTable,MATCH(B165,SumMonths,0),1)</f>
        <v>11</v>
      </c>
      <c r="B165" s="179" t="n">
        <v>38200</v>
      </c>
      <c r="C165" s="166" t="s">
        <v>68</v>
      </c>
      <c r="D165" s="166" t="s">
        <v>15</v>
      </c>
      <c r="E165" s="167" t="n">
        <v>0</v>
      </c>
      <c r="F165" s="166" t="n">
        <v>0</v>
      </c>
      <c r="G165" s="167" t="n">
        <v>0</v>
      </c>
      <c r="H165" s="167" t="n">
        <v>0</v>
      </c>
      <c r="I165" s="167" t="n">
        <v>0</v>
      </c>
      <c r="J165" s="166" t="n">
        <v>0</v>
      </c>
      <c r="K165" s="57" t="n">
        <f aca="false">INDEX(lava,MATCH(B165,SumMonths,0),2)</f>
        <v>5</v>
      </c>
      <c r="Y165" s="171"/>
      <c r="Z165" s="171"/>
    </row>
    <row r="166" customFormat="false" ht="12.75" hidden="false" customHeight="false" outlineLevel="0" collapsed="false">
      <c r="A166" s="57" t="n">
        <f aca="false">INDEX(BucketTable,MATCH(B166,SumMonths,0),1)</f>
        <v>11</v>
      </c>
      <c r="B166" s="179" t="n">
        <v>38200</v>
      </c>
      <c r="C166" s="166" t="s">
        <v>67</v>
      </c>
      <c r="D166" s="166" t="s">
        <v>97</v>
      </c>
      <c r="E166" s="167" t="n">
        <v>-67.40116046</v>
      </c>
      <c r="F166" s="166" t="n">
        <v>0</v>
      </c>
      <c r="G166" s="167" t="n">
        <v>-67.40116046</v>
      </c>
      <c r="H166" s="167" t="n">
        <v>0</v>
      </c>
      <c r="I166" s="167" t="n">
        <v>0</v>
      </c>
      <c r="J166" s="166" t="n">
        <v>0</v>
      </c>
      <c r="K166" s="57" t="n">
        <f aca="false">INDEX(lava,MATCH(B166,SumMonths,0),2)</f>
        <v>5</v>
      </c>
      <c r="Y166" s="171"/>
      <c r="Z166" s="171"/>
    </row>
    <row r="167" customFormat="false" ht="12.75" hidden="false" customHeight="false" outlineLevel="0" collapsed="false">
      <c r="A167" s="57" t="n">
        <f aca="false">INDEX(BucketTable,MATCH(B167,SumMonths,0),1)</f>
        <v>11</v>
      </c>
      <c r="B167" s="179" t="n">
        <v>38200</v>
      </c>
      <c r="C167" s="166" t="s">
        <v>68</v>
      </c>
      <c r="D167" s="166" t="s">
        <v>97</v>
      </c>
      <c r="E167" s="167" t="n">
        <v>0</v>
      </c>
      <c r="F167" s="166" t="n">
        <v>0</v>
      </c>
      <c r="G167" s="167" t="n">
        <v>0</v>
      </c>
      <c r="H167" s="167" t="n">
        <v>0</v>
      </c>
      <c r="I167" s="167" t="n">
        <v>0</v>
      </c>
      <c r="J167" s="166" t="n">
        <v>0</v>
      </c>
      <c r="K167" s="57" t="n">
        <f aca="false">INDEX(lava,MATCH(B167,SumMonths,0),2)</f>
        <v>5</v>
      </c>
      <c r="Y167" s="171"/>
      <c r="Z167" s="171"/>
    </row>
    <row r="168" customFormat="false" ht="12.75" hidden="false" customHeight="false" outlineLevel="0" collapsed="false">
      <c r="A168" s="57" t="n">
        <f aca="false">INDEX(BucketTable,MATCH(B168,SumMonths,0),1)</f>
        <v>11</v>
      </c>
      <c r="B168" s="179" t="n">
        <v>38231</v>
      </c>
      <c r="C168" s="166" t="s">
        <v>67</v>
      </c>
      <c r="D168" s="166" t="s">
        <v>15</v>
      </c>
      <c r="E168" s="167" t="n">
        <v>152.68804886</v>
      </c>
      <c r="F168" s="166" t="n">
        <v>0</v>
      </c>
      <c r="G168" s="167" t="n">
        <v>152.68804886</v>
      </c>
      <c r="H168" s="167" t="n">
        <v>0</v>
      </c>
      <c r="I168" s="167" t="n">
        <v>0</v>
      </c>
      <c r="J168" s="166" t="n">
        <v>0</v>
      </c>
      <c r="K168" s="57" t="n">
        <f aca="false">INDEX(lava,MATCH(B168,SumMonths,0),2)</f>
        <v>5</v>
      </c>
      <c r="Y168" s="171"/>
      <c r="Z168" s="171"/>
    </row>
    <row r="169" customFormat="false" ht="12.75" hidden="false" customHeight="false" outlineLevel="0" collapsed="false">
      <c r="A169" s="57" t="n">
        <f aca="false">INDEX(BucketTable,MATCH(B169,SumMonths,0),1)</f>
        <v>11</v>
      </c>
      <c r="B169" s="179" t="n">
        <v>38231</v>
      </c>
      <c r="C169" s="166" t="s">
        <v>68</v>
      </c>
      <c r="D169" s="166" t="s">
        <v>15</v>
      </c>
      <c r="E169" s="167" t="n">
        <v>0</v>
      </c>
      <c r="F169" s="166" t="n">
        <v>0</v>
      </c>
      <c r="G169" s="167" t="n">
        <v>0</v>
      </c>
      <c r="H169" s="167" t="n">
        <v>0</v>
      </c>
      <c r="I169" s="167" t="n">
        <v>0</v>
      </c>
      <c r="J169" s="166" t="n">
        <v>0</v>
      </c>
      <c r="K169" s="57" t="n">
        <f aca="false">INDEX(lava,MATCH(B169,SumMonths,0),2)</f>
        <v>5</v>
      </c>
      <c r="Y169" s="171"/>
      <c r="Z169" s="171"/>
    </row>
    <row r="170" customFormat="false" ht="12.75" hidden="false" customHeight="false" outlineLevel="0" collapsed="false">
      <c r="A170" s="57" t="n">
        <f aca="false">INDEX(BucketTable,MATCH(B170,SumMonths,0),1)</f>
        <v>11</v>
      </c>
      <c r="B170" s="179" t="n">
        <v>38231</v>
      </c>
      <c r="C170" s="166" t="s">
        <v>67</v>
      </c>
      <c r="D170" s="166" t="s">
        <v>97</v>
      </c>
      <c r="E170" s="167" t="n">
        <v>-569.46083001</v>
      </c>
      <c r="F170" s="166" t="n">
        <v>0</v>
      </c>
      <c r="G170" s="167" t="n">
        <v>-569.46083001</v>
      </c>
      <c r="H170" s="167" t="n">
        <v>0</v>
      </c>
      <c r="I170" s="167" t="n">
        <v>0</v>
      </c>
      <c r="J170" s="166" t="n">
        <v>0</v>
      </c>
      <c r="K170" s="57" t="n">
        <f aca="false">INDEX(lava,MATCH(B170,SumMonths,0),2)</f>
        <v>5</v>
      </c>
      <c r="Y170" s="171"/>
      <c r="Z170" s="171"/>
    </row>
    <row r="171" customFormat="false" ht="12.75" hidden="false" customHeight="false" outlineLevel="0" collapsed="false">
      <c r="A171" s="57" t="n">
        <f aca="false">INDEX(BucketTable,MATCH(B171,SumMonths,0),1)</f>
        <v>11</v>
      </c>
      <c r="B171" s="179" t="n">
        <v>38231</v>
      </c>
      <c r="C171" s="166" t="s">
        <v>68</v>
      </c>
      <c r="D171" s="166" t="s">
        <v>97</v>
      </c>
      <c r="E171" s="167" t="n">
        <v>0</v>
      </c>
      <c r="F171" s="166" t="n">
        <v>0</v>
      </c>
      <c r="G171" s="167" t="n">
        <v>0</v>
      </c>
      <c r="H171" s="167" t="n">
        <v>0</v>
      </c>
      <c r="I171" s="167" t="n">
        <v>0</v>
      </c>
      <c r="J171" s="166" t="n">
        <v>0</v>
      </c>
      <c r="K171" s="57" t="n">
        <f aca="false">INDEX(lava,MATCH(B171,SumMonths,0),2)</f>
        <v>5</v>
      </c>
      <c r="Y171" s="171"/>
      <c r="Z171" s="171"/>
    </row>
    <row r="172" customFormat="false" ht="12.75" hidden="false" customHeight="false" outlineLevel="0" collapsed="false">
      <c r="A172" s="57" t="n">
        <f aca="false">INDEX(BucketTable,MATCH(B172,SumMonths,0),1)</f>
        <v>11</v>
      </c>
      <c r="B172" s="179" t="n">
        <v>38261</v>
      </c>
      <c r="C172" s="166" t="s">
        <v>67</v>
      </c>
      <c r="D172" s="166" t="s">
        <v>15</v>
      </c>
      <c r="E172" s="167" t="n">
        <v>156.9302615</v>
      </c>
      <c r="F172" s="166" t="n">
        <v>0</v>
      </c>
      <c r="G172" s="167" t="n">
        <v>156.9302615</v>
      </c>
      <c r="H172" s="167" t="n">
        <v>0</v>
      </c>
      <c r="I172" s="167" t="n">
        <v>0</v>
      </c>
      <c r="J172" s="166" t="n">
        <v>0</v>
      </c>
      <c r="K172" s="57" t="n">
        <f aca="false">INDEX(lava,MATCH(B172,SumMonths,0),2)</f>
        <v>5</v>
      </c>
      <c r="Y172" s="171"/>
      <c r="Z172" s="171"/>
    </row>
    <row r="173" customFormat="false" ht="12.75" hidden="false" customHeight="false" outlineLevel="0" collapsed="false">
      <c r="A173" s="57" t="n">
        <f aca="false">INDEX(BucketTable,MATCH(B173,SumMonths,0),1)</f>
        <v>11</v>
      </c>
      <c r="B173" s="179" t="n">
        <v>38261</v>
      </c>
      <c r="C173" s="166" t="s">
        <v>68</v>
      </c>
      <c r="D173" s="166" t="s">
        <v>15</v>
      </c>
      <c r="E173" s="167" t="n">
        <v>0</v>
      </c>
      <c r="F173" s="166" t="n">
        <v>0</v>
      </c>
      <c r="G173" s="167" t="n">
        <v>0</v>
      </c>
      <c r="H173" s="167" t="n">
        <v>0</v>
      </c>
      <c r="I173" s="167" t="n">
        <v>0</v>
      </c>
      <c r="J173" s="166" t="n">
        <v>0</v>
      </c>
      <c r="K173" s="57" t="n">
        <f aca="false">INDEX(lava,MATCH(B173,SumMonths,0),2)</f>
        <v>5</v>
      </c>
      <c r="Y173" s="171"/>
      <c r="Z173" s="171"/>
    </row>
    <row r="174" customFormat="false" ht="12.75" hidden="false" customHeight="false" outlineLevel="0" collapsed="false">
      <c r="A174" s="57" t="n">
        <f aca="false">INDEX(BucketTable,MATCH(B174,SumMonths,0),1)</f>
        <v>11</v>
      </c>
      <c r="B174" s="179" t="n">
        <v>38261</v>
      </c>
      <c r="C174" s="166" t="s">
        <v>67</v>
      </c>
      <c r="D174" s="166" t="s">
        <v>97</v>
      </c>
      <c r="E174" s="167" t="n">
        <v>-559.87467623</v>
      </c>
      <c r="F174" s="166" t="n">
        <v>0</v>
      </c>
      <c r="G174" s="167" t="n">
        <v>-559.87467623</v>
      </c>
      <c r="H174" s="167" t="n">
        <v>0</v>
      </c>
      <c r="I174" s="167" t="n">
        <v>0</v>
      </c>
      <c r="J174" s="166" t="n">
        <v>0</v>
      </c>
      <c r="K174" s="57" t="n">
        <f aca="false">INDEX(lava,MATCH(B174,SumMonths,0),2)</f>
        <v>5</v>
      </c>
      <c r="Y174" s="171"/>
      <c r="Z174" s="171"/>
    </row>
    <row r="175" customFormat="false" ht="12.75" hidden="false" customHeight="false" outlineLevel="0" collapsed="false">
      <c r="A175" s="57" t="n">
        <f aca="false">INDEX(BucketTable,MATCH(B175,SumMonths,0),1)</f>
        <v>11</v>
      </c>
      <c r="B175" s="179" t="n">
        <v>38261</v>
      </c>
      <c r="C175" s="166" t="s">
        <v>68</v>
      </c>
      <c r="D175" s="166" t="s">
        <v>97</v>
      </c>
      <c r="E175" s="167" t="n">
        <v>0</v>
      </c>
      <c r="F175" s="166" t="n">
        <v>0</v>
      </c>
      <c r="G175" s="167" t="n">
        <v>0</v>
      </c>
      <c r="H175" s="167" t="n">
        <v>0</v>
      </c>
      <c r="I175" s="167" t="n">
        <v>0</v>
      </c>
      <c r="J175" s="166" t="n">
        <v>0</v>
      </c>
      <c r="K175" s="57" t="n">
        <f aca="false">INDEX(lava,MATCH(B175,SumMonths,0),2)</f>
        <v>5</v>
      </c>
      <c r="Y175" s="171"/>
      <c r="Z175" s="171"/>
    </row>
    <row r="176" customFormat="false" ht="12.75" hidden="false" customHeight="false" outlineLevel="0" collapsed="false">
      <c r="A176" s="57" t="n">
        <f aca="false">INDEX(BucketTable,MATCH(B176,SumMonths,0),1)</f>
        <v>11</v>
      </c>
      <c r="B176" s="179" t="n">
        <v>38292</v>
      </c>
      <c r="C176" s="166" t="s">
        <v>67</v>
      </c>
      <c r="D176" s="166" t="s">
        <v>15</v>
      </c>
      <c r="E176" s="167" t="n">
        <v>-192.55563124</v>
      </c>
      <c r="F176" s="166" t="n">
        <v>0</v>
      </c>
      <c r="G176" s="167" t="n">
        <v>-192.55563124</v>
      </c>
      <c r="H176" s="167" t="n">
        <v>0</v>
      </c>
      <c r="I176" s="167" t="n">
        <v>0</v>
      </c>
      <c r="J176" s="166" t="n">
        <v>0</v>
      </c>
      <c r="K176" s="57" t="n">
        <f aca="false">INDEX(lava,MATCH(B176,SumMonths,0),2)</f>
        <v>5</v>
      </c>
      <c r="Y176" s="171"/>
      <c r="Z176" s="171"/>
    </row>
    <row r="177" customFormat="false" ht="12.75" hidden="false" customHeight="false" outlineLevel="0" collapsed="false">
      <c r="A177" s="57" t="n">
        <f aca="false">INDEX(BucketTable,MATCH(B177,SumMonths,0),1)</f>
        <v>11</v>
      </c>
      <c r="B177" s="179" t="n">
        <v>38292</v>
      </c>
      <c r="C177" s="166" t="s">
        <v>68</v>
      </c>
      <c r="D177" s="166" t="s">
        <v>15</v>
      </c>
      <c r="E177" s="167" t="n">
        <v>0</v>
      </c>
      <c r="F177" s="166" t="n">
        <v>0</v>
      </c>
      <c r="G177" s="167" t="n">
        <v>0</v>
      </c>
      <c r="H177" s="167" t="n">
        <v>0</v>
      </c>
      <c r="I177" s="167" t="n">
        <v>0</v>
      </c>
      <c r="J177" s="166" t="n">
        <v>0</v>
      </c>
      <c r="K177" s="57" t="n">
        <f aca="false">INDEX(lava,MATCH(B177,SumMonths,0),2)</f>
        <v>5</v>
      </c>
      <c r="Y177" s="171"/>
      <c r="Z177" s="171"/>
    </row>
    <row r="178" customFormat="false" ht="12.75" hidden="false" customHeight="false" outlineLevel="0" collapsed="false">
      <c r="A178" s="57" t="n">
        <f aca="false">INDEX(BucketTable,MATCH(B178,SumMonths,0),1)</f>
        <v>11</v>
      </c>
      <c r="B178" s="179" t="n">
        <v>38292</v>
      </c>
      <c r="C178" s="166" t="s">
        <v>67</v>
      </c>
      <c r="D178" s="166" t="s">
        <v>97</v>
      </c>
      <c r="E178" s="167" t="n">
        <v>-3.85111264</v>
      </c>
      <c r="F178" s="166" t="n">
        <v>0</v>
      </c>
      <c r="G178" s="167" t="n">
        <v>-3.85111264</v>
      </c>
      <c r="H178" s="167" t="n">
        <v>0</v>
      </c>
      <c r="I178" s="167" t="n">
        <v>0</v>
      </c>
      <c r="J178" s="166" t="n">
        <v>0</v>
      </c>
      <c r="K178" s="57" t="n">
        <f aca="false">INDEX(lava,MATCH(B178,SumMonths,0),2)</f>
        <v>5</v>
      </c>
      <c r="Y178" s="171"/>
      <c r="Z178" s="171"/>
    </row>
    <row r="179" customFormat="false" ht="12.75" hidden="false" customHeight="false" outlineLevel="0" collapsed="false">
      <c r="A179" s="57" t="n">
        <f aca="false">INDEX(BucketTable,MATCH(B179,SumMonths,0),1)</f>
        <v>11</v>
      </c>
      <c r="B179" s="179" t="n">
        <v>38292</v>
      </c>
      <c r="C179" s="166" t="s">
        <v>68</v>
      </c>
      <c r="D179" s="166" t="s">
        <v>97</v>
      </c>
      <c r="E179" s="167" t="n">
        <v>0</v>
      </c>
      <c r="F179" s="166" t="n">
        <v>0</v>
      </c>
      <c r="G179" s="167" t="n">
        <v>0</v>
      </c>
      <c r="H179" s="167" t="n">
        <v>0</v>
      </c>
      <c r="I179" s="167" t="n">
        <v>0</v>
      </c>
      <c r="J179" s="166" t="n">
        <v>0</v>
      </c>
      <c r="K179" s="57" t="n">
        <f aca="false">INDEX(lava,MATCH(B179,SumMonths,0),2)</f>
        <v>5</v>
      </c>
      <c r="Y179" s="171"/>
      <c r="Z179" s="171"/>
    </row>
    <row r="180" customFormat="false" ht="12.75" hidden="false" customHeight="false" outlineLevel="0" collapsed="false">
      <c r="A180" s="57" t="n">
        <f aca="false">INDEX(BucketTable,MATCH(B180,SumMonths,0),1)</f>
        <v>11</v>
      </c>
      <c r="B180" s="179" t="n">
        <v>38322</v>
      </c>
      <c r="C180" s="166" t="s">
        <v>67</v>
      </c>
      <c r="D180" s="166" t="s">
        <v>15</v>
      </c>
      <c r="E180" s="167" t="n">
        <v>-197.90348452</v>
      </c>
      <c r="F180" s="166" t="n">
        <v>0</v>
      </c>
      <c r="G180" s="167" t="n">
        <v>-197.90348452</v>
      </c>
      <c r="H180" s="167" t="n">
        <v>0</v>
      </c>
      <c r="I180" s="167" t="n">
        <v>0</v>
      </c>
      <c r="J180" s="166" t="n">
        <v>0</v>
      </c>
      <c r="K180" s="57" t="n">
        <f aca="false">INDEX(lava,MATCH(B180,SumMonths,0),2)</f>
        <v>5</v>
      </c>
      <c r="Y180" s="171"/>
      <c r="Z180" s="171"/>
    </row>
    <row r="181" customFormat="false" ht="12.75" hidden="false" customHeight="false" outlineLevel="0" collapsed="false">
      <c r="A181" s="57" t="n">
        <f aca="false">INDEX(BucketTable,MATCH(B181,SumMonths,0),1)</f>
        <v>11</v>
      </c>
      <c r="B181" s="179" t="n">
        <v>38322</v>
      </c>
      <c r="C181" s="166" t="s">
        <v>68</v>
      </c>
      <c r="D181" s="166" t="s">
        <v>15</v>
      </c>
      <c r="E181" s="167" t="n">
        <v>0</v>
      </c>
      <c r="F181" s="166" t="n">
        <v>0</v>
      </c>
      <c r="G181" s="167" t="n">
        <v>0</v>
      </c>
      <c r="H181" s="167" t="n">
        <v>0</v>
      </c>
      <c r="I181" s="167" t="n">
        <v>0</v>
      </c>
      <c r="J181" s="166" t="n">
        <v>0</v>
      </c>
      <c r="K181" s="57" t="n">
        <f aca="false">INDEX(lava,MATCH(B181,SumMonths,0),2)</f>
        <v>5</v>
      </c>
      <c r="Y181" s="171"/>
      <c r="Z181" s="171"/>
    </row>
    <row r="182" customFormat="false" ht="12.75" hidden="false" customHeight="false" outlineLevel="0" collapsed="false">
      <c r="A182" s="57" t="n">
        <f aca="false">INDEX(BucketTable,MATCH(B182,SumMonths,0),1)</f>
        <v>11</v>
      </c>
      <c r="B182" s="179" t="n">
        <v>38322</v>
      </c>
      <c r="C182" s="166" t="s">
        <v>67</v>
      </c>
      <c r="D182" s="166" t="s">
        <v>97</v>
      </c>
      <c r="E182" s="167" t="n">
        <v>1158.78237957</v>
      </c>
      <c r="F182" s="166" t="n">
        <v>0</v>
      </c>
      <c r="G182" s="167" t="n">
        <v>1158.78237957</v>
      </c>
      <c r="H182" s="167" t="n">
        <v>0</v>
      </c>
      <c r="I182" s="167" t="n">
        <v>0</v>
      </c>
      <c r="J182" s="166" t="n">
        <v>0</v>
      </c>
      <c r="K182" s="57" t="n">
        <f aca="false">INDEX(lava,MATCH(B182,SumMonths,0),2)</f>
        <v>5</v>
      </c>
      <c r="Y182" s="171"/>
      <c r="Z182" s="171"/>
    </row>
    <row r="183" customFormat="false" ht="12.75" hidden="false" customHeight="false" outlineLevel="0" collapsed="false">
      <c r="A183" s="57" t="n">
        <f aca="false">INDEX(BucketTable,MATCH(B183,SumMonths,0),1)</f>
        <v>11</v>
      </c>
      <c r="B183" s="179" t="n">
        <v>38322</v>
      </c>
      <c r="C183" s="166" t="s">
        <v>68</v>
      </c>
      <c r="D183" s="166" t="s">
        <v>97</v>
      </c>
      <c r="E183" s="167" t="n">
        <v>0</v>
      </c>
      <c r="F183" s="166" t="n">
        <v>0</v>
      </c>
      <c r="G183" s="167" t="n">
        <v>0</v>
      </c>
      <c r="H183" s="167" t="n">
        <v>0</v>
      </c>
      <c r="I183" s="167" t="n">
        <v>0</v>
      </c>
      <c r="J183" s="166" t="n">
        <v>0</v>
      </c>
      <c r="K183" s="57" t="n">
        <f aca="false">INDEX(lava,MATCH(B183,SumMonths,0),2)</f>
        <v>5</v>
      </c>
      <c r="Y183" s="171"/>
      <c r="Z183" s="171"/>
    </row>
    <row r="184" customFormat="false" ht="12.75" hidden="false" customHeight="false" outlineLevel="0" collapsed="false">
      <c r="A184" s="57" t="n">
        <f aca="false">INDEX(BucketTable,MATCH(B184,SumMonths,0),1)</f>
        <v>12</v>
      </c>
      <c r="B184" s="179" t="n">
        <v>38353</v>
      </c>
      <c r="C184" s="166" t="s">
        <v>67</v>
      </c>
      <c r="D184" s="166" t="s">
        <v>15</v>
      </c>
      <c r="E184" s="167" t="n">
        <v>-196.77816944</v>
      </c>
      <c r="F184" s="166" t="n">
        <v>0</v>
      </c>
      <c r="G184" s="167" t="n">
        <v>-196.77816944</v>
      </c>
      <c r="H184" s="167" t="n">
        <v>0</v>
      </c>
      <c r="I184" s="167" t="n">
        <v>0</v>
      </c>
      <c r="J184" s="166" t="n">
        <v>0</v>
      </c>
      <c r="K184" s="57" t="n">
        <f aca="false">INDEX(lava,MATCH(B184,SumMonths,0),2)</f>
        <v>5</v>
      </c>
      <c r="Y184" s="171"/>
      <c r="Z184" s="171"/>
    </row>
    <row r="185" customFormat="false" ht="12.75" hidden="false" customHeight="false" outlineLevel="0" collapsed="false">
      <c r="A185" s="57" t="n">
        <f aca="false">INDEX(BucketTable,MATCH(B185,SumMonths,0),1)</f>
        <v>12</v>
      </c>
      <c r="B185" s="179" t="n">
        <v>38353</v>
      </c>
      <c r="C185" s="166" t="s">
        <v>68</v>
      </c>
      <c r="D185" s="166" t="s">
        <v>15</v>
      </c>
      <c r="E185" s="167" t="n">
        <v>0</v>
      </c>
      <c r="F185" s="166" t="n">
        <v>0</v>
      </c>
      <c r="G185" s="167" t="n">
        <v>0</v>
      </c>
      <c r="H185" s="167" t="n">
        <v>0</v>
      </c>
      <c r="I185" s="167" t="n">
        <v>0</v>
      </c>
      <c r="J185" s="166" t="n">
        <v>0</v>
      </c>
      <c r="K185" s="57" t="n">
        <f aca="false">INDEX(lava,MATCH(B185,SumMonths,0),2)</f>
        <v>5</v>
      </c>
      <c r="Y185" s="171"/>
      <c r="Z185" s="171"/>
    </row>
    <row r="186" customFormat="false" ht="12.75" hidden="false" customHeight="false" outlineLevel="0" collapsed="false">
      <c r="A186" s="57" t="n">
        <f aca="false">INDEX(BucketTable,MATCH(B186,SumMonths,0),1)</f>
        <v>12</v>
      </c>
      <c r="B186" s="179" t="n">
        <v>38353</v>
      </c>
      <c r="C186" s="166" t="s">
        <v>67</v>
      </c>
      <c r="D186" s="166" t="s">
        <v>97</v>
      </c>
      <c r="E186" s="167" t="n">
        <v>1056.7425529</v>
      </c>
      <c r="F186" s="166" t="n">
        <v>0</v>
      </c>
      <c r="G186" s="167" t="n">
        <v>1056.7425529</v>
      </c>
      <c r="H186" s="167" t="n">
        <v>0</v>
      </c>
      <c r="I186" s="167" t="n">
        <v>0</v>
      </c>
      <c r="J186" s="166" t="n">
        <v>0</v>
      </c>
      <c r="K186" s="57" t="n">
        <f aca="false">INDEX(lava,MATCH(B186,SumMonths,0),2)</f>
        <v>5</v>
      </c>
      <c r="Y186" s="171"/>
      <c r="Z186" s="171"/>
    </row>
    <row r="187" customFormat="false" ht="12.75" hidden="false" customHeight="false" outlineLevel="0" collapsed="false">
      <c r="A187" s="57" t="n">
        <f aca="false">INDEX(BucketTable,MATCH(B187,SumMonths,0),1)</f>
        <v>12</v>
      </c>
      <c r="B187" s="179" t="n">
        <v>38384</v>
      </c>
      <c r="C187" s="166" t="s">
        <v>67</v>
      </c>
      <c r="D187" s="166" t="s">
        <v>15</v>
      </c>
      <c r="E187" s="167" t="n">
        <v>-176.704623</v>
      </c>
      <c r="F187" s="166" t="n">
        <v>0</v>
      </c>
      <c r="G187" s="167" t="n">
        <v>-176.704623</v>
      </c>
      <c r="H187" s="167" t="n">
        <v>0</v>
      </c>
      <c r="I187" s="167" t="n">
        <v>0</v>
      </c>
      <c r="J187" s="166" t="n">
        <v>0</v>
      </c>
      <c r="K187" s="57" t="n">
        <f aca="false">INDEX(lava,MATCH(B187,SumMonths,0),2)</f>
        <v>5</v>
      </c>
      <c r="Y187" s="171"/>
      <c r="Z187" s="171"/>
    </row>
    <row r="188" customFormat="false" ht="12.75" hidden="false" customHeight="false" outlineLevel="0" collapsed="false">
      <c r="A188" s="57" t="n">
        <f aca="false">INDEX(BucketTable,MATCH(B188,SumMonths,0),1)</f>
        <v>12</v>
      </c>
      <c r="B188" s="179" t="n">
        <v>38384</v>
      </c>
      <c r="C188" s="166" t="s">
        <v>68</v>
      </c>
      <c r="D188" s="166" t="s">
        <v>15</v>
      </c>
      <c r="E188" s="167" t="n">
        <v>0</v>
      </c>
      <c r="F188" s="166" t="n">
        <v>0</v>
      </c>
      <c r="G188" s="167" t="n">
        <v>0</v>
      </c>
      <c r="H188" s="167" t="n">
        <v>0</v>
      </c>
      <c r="I188" s="167" t="n">
        <v>0</v>
      </c>
      <c r="J188" s="166" t="n">
        <v>0</v>
      </c>
      <c r="K188" s="57" t="n">
        <f aca="false">INDEX(lava,MATCH(B188,SumMonths,0),2)</f>
        <v>5</v>
      </c>
      <c r="Y188" s="171"/>
      <c r="Z188" s="171"/>
    </row>
    <row r="189" customFormat="false" ht="12.75" hidden="false" customHeight="false" outlineLevel="0" collapsed="false">
      <c r="A189" s="57" t="n">
        <f aca="false">INDEX(BucketTable,MATCH(B189,SumMonths,0),1)</f>
        <v>12</v>
      </c>
      <c r="B189" s="179" t="n">
        <v>38384</v>
      </c>
      <c r="C189" s="166" t="s">
        <v>67</v>
      </c>
      <c r="D189" s="166" t="s">
        <v>97</v>
      </c>
      <c r="E189" s="167" t="n">
        <v>259.87836498</v>
      </c>
      <c r="F189" s="166" t="n">
        <v>0</v>
      </c>
      <c r="G189" s="167" t="n">
        <v>259.87836498</v>
      </c>
      <c r="H189" s="167" t="n">
        <v>0</v>
      </c>
      <c r="I189" s="167" t="n">
        <v>0</v>
      </c>
      <c r="J189" s="166" t="n">
        <v>0</v>
      </c>
      <c r="K189" s="57" t="n">
        <f aca="false">INDEX(lava,MATCH(B189,SumMonths,0),2)</f>
        <v>5</v>
      </c>
      <c r="Y189" s="171"/>
      <c r="Z189" s="171"/>
    </row>
    <row r="190" customFormat="false" ht="12.75" hidden="false" customHeight="false" outlineLevel="0" collapsed="false">
      <c r="A190" s="57" t="n">
        <f aca="false">INDEX(BucketTable,MATCH(B190,SumMonths,0),1)</f>
        <v>12</v>
      </c>
      <c r="B190" s="179" t="n">
        <v>38412</v>
      </c>
      <c r="C190" s="166" t="s">
        <v>67</v>
      </c>
      <c r="D190" s="166" t="s">
        <v>97</v>
      </c>
      <c r="E190" s="167" t="n">
        <v>0.00527332</v>
      </c>
      <c r="F190" s="166" t="n">
        <v>0</v>
      </c>
      <c r="G190" s="167" t="n">
        <v>0.00527332</v>
      </c>
      <c r="H190" s="167" t="n">
        <v>0</v>
      </c>
      <c r="I190" s="167" t="n">
        <v>0</v>
      </c>
      <c r="J190" s="166" t="n">
        <v>0</v>
      </c>
      <c r="K190" s="57" t="n">
        <f aca="false">INDEX(lava,MATCH(B190,SumMonths,0),2)</f>
        <v>5</v>
      </c>
      <c r="Y190" s="171"/>
      <c r="Z190" s="171"/>
    </row>
    <row r="191" customFormat="false" ht="12.75" hidden="false" customHeight="false" outlineLevel="0" collapsed="false">
      <c r="A191" s="57" t="n">
        <f aca="false">INDEX(BucketTable,MATCH(B191,SumMonths,0),1)</f>
        <v>12</v>
      </c>
      <c r="B191" s="179" t="n">
        <v>38443</v>
      </c>
      <c r="C191" s="166" t="s">
        <v>67</v>
      </c>
      <c r="D191" s="166" t="s">
        <v>97</v>
      </c>
      <c r="E191" s="167" t="n">
        <v>-0.01026057</v>
      </c>
      <c r="F191" s="166" t="n">
        <v>0</v>
      </c>
      <c r="G191" s="167" t="n">
        <v>-0.01026057</v>
      </c>
      <c r="H191" s="167" t="n">
        <v>0</v>
      </c>
      <c r="I191" s="167" t="n">
        <v>0</v>
      </c>
      <c r="J191" s="166" t="n">
        <v>0</v>
      </c>
      <c r="K191" s="57" t="n">
        <f aca="false">INDEX(lava,MATCH(B191,SumMonths,0),2)</f>
        <v>5</v>
      </c>
      <c r="Y191" s="171"/>
      <c r="Z191" s="171"/>
    </row>
    <row r="192" customFormat="false" ht="12.75" hidden="false" customHeight="false" outlineLevel="0" collapsed="false">
      <c r="A192" s="57" t="n">
        <f aca="false">INDEX(BucketTable,MATCH(B192,SumMonths,0),1)</f>
        <v>12</v>
      </c>
      <c r="B192" s="179" t="n">
        <v>38443</v>
      </c>
      <c r="C192" s="166" t="s">
        <v>68</v>
      </c>
      <c r="D192" s="166" t="s">
        <v>97</v>
      </c>
      <c r="E192" s="167" t="n">
        <v>0</v>
      </c>
      <c r="F192" s="166" t="n">
        <v>0</v>
      </c>
      <c r="G192" s="167" t="n">
        <v>0</v>
      </c>
      <c r="H192" s="167" t="n">
        <v>0</v>
      </c>
      <c r="I192" s="167" t="n">
        <v>0</v>
      </c>
      <c r="J192" s="166" t="n">
        <v>0</v>
      </c>
      <c r="K192" s="57" t="n">
        <f aca="false">INDEX(lava,MATCH(B192,SumMonths,0),2)</f>
        <v>5</v>
      </c>
      <c r="Y192" s="171"/>
      <c r="Z192" s="171"/>
    </row>
    <row r="193" customFormat="false" ht="12.75" hidden="false" customHeight="false" outlineLevel="0" collapsed="false">
      <c r="A193" s="57" t="n">
        <f aca="false">INDEX(BucketTable,MATCH(B193,SumMonths,0),1)</f>
        <v>12</v>
      </c>
      <c r="B193" s="179" t="n">
        <v>38473</v>
      </c>
      <c r="C193" s="166" t="s">
        <v>67</v>
      </c>
      <c r="D193" s="166" t="s">
        <v>97</v>
      </c>
      <c r="E193" s="167" t="n">
        <v>-672.87571389</v>
      </c>
      <c r="F193" s="166" t="n">
        <v>0</v>
      </c>
      <c r="G193" s="167" t="n">
        <v>-672.87571389</v>
      </c>
      <c r="H193" s="167" t="n">
        <v>0</v>
      </c>
      <c r="I193" s="167" t="n">
        <v>0</v>
      </c>
      <c r="J193" s="166" t="n">
        <v>0</v>
      </c>
      <c r="K193" s="57" t="n">
        <f aca="false">INDEX(lava,MATCH(B193,SumMonths,0),2)</f>
        <v>5</v>
      </c>
      <c r="Y193" s="171"/>
      <c r="Z193" s="171"/>
    </row>
    <row r="194" customFormat="false" ht="12.75" hidden="false" customHeight="false" outlineLevel="0" collapsed="false">
      <c r="A194" s="57" t="n">
        <f aca="false">INDEX(BucketTable,MATCH(B194,SumMonths,0),1)</f>
        <v>12</v>
      </c>
      <c r="B194" s="179" t="n">
        <v>38473</v>
      </c>
      <c r="C194" s="166" t="s">
        <v>68</v>
      </c>
      <c r="D194" s="166" t="s">
        <v>97</v>
      </c>
      <c r="E194" s="167" t="n">
        <v>0</v>
      </c>
      <c r="F194" s="166" t="n">
        <v>0</v>
      </c>
      <c r="G194" s="167" t="n">
        <v>0</v>
      </c>
      <c r="H194" s="167" t="n">
        <v>0</v>
      </c>
      <c r="I194" s="167" t="n">
        <v>0</v>
      </c>
      <c r="J194" s="166" t="n">
        <v>0</v>
      </c>
      <c r="K194" s="57" t="n">
        <f aca="false">INDEX(lava,MATCH(B194,SumMonths,0),2)</f>
        <v>5</v>
      </c>
      <c r="Y194" s="171"/>
      <c r="Z194" s="171"/>
    </row>
    <row r="195" customFormat="false" ht="12.75" hidden="false" customHeight="false" outlineLevel="0" collapsed="false">
      <c r="A195" s="57" t="n">
        <f aca="false">INDEX(BucketTable,MATCH(B195,SumMonths,0),1)</f>
        <v>12</v>
      </c>
      <c r="B195" s="179" t="n">
        <v>38504</v>
      </c>
      <c r="C195" s="166" t="s">
        <v>67</v>
      </c>
      <c r="D195" s="166" t="s">
        <v>97</v>
      </c>
      <c r="E195" s="167" t="n">
        <v>-555.45926085</v>
      </c>
      <c r="F195" s="166" t="n">
        <v>0</v>
      </c>
      <c r="G195" s="167" t="n">
        <v>-555.45926085</v>
      </c>
      <c r="H195" s="167" t="n">
        <v>0</v>
      </c>
      <c r="I195" s="167" t="n">
        <v>0</v>
      </c>
      <c r="J195" s="166" t="n">
        <v>0</v>
      </c>
      <c r="K195" s="57" t="n">
        <f aca="false">INDEX(lava,MATCH(B195,SumMonths,0),2)</f>
        <v>5</v>
      </c>
      <c r="Y195" s="171"/>
      <c r="Z195" s="171"/>
    </row>
    <row r="196" customFormat="false" ht="12.75" hidden="false" customHeight="false" outlineLevel="0" collapsed="false">
      <c r="A196" s="57" t="n">
        <f aca="false">INDEX(BucketTable,MATCH(B196,SumMonths,0),1)</f>
        <v>12</v>
      </c>
      <c r="B196" s="179" t="n">
        <v>38504</v>
      </c>
      <c r="C196" s="166" t="s">
        <v>68</v>
      </c>
      <c r="D196" s="166" t="s">
        <v>97</v>
      </c>
      <c r="E196" s="167" t="n">
        <v>0</v>
      </c>
      <c r="F196" s="166" t="n">
        <v>0</v>
      </c>
      <c r="G196" s="167" t="n">
        <v>0</v>
      </c>
      <c r="H196" s="167" t="n">
        <v>0</v>
      </c>
      <c r="I196" s="167" t="n">
        <v>0</v>
      </c>
      <c r="J196" s="166" t="n">
        <v>0</v>
      </c>
      <c r="K196" s="57" t="n">
        <f aca="false">INDEX(lava,MATCH(B196,SumMonths,0),2)</f>
        <v>5</v>
      </c>
      <c r="Y196" s="171"/>
      <c r="Z196" s="171"/>
    </row>
    <row r="197" customFormat="false" ht="12.75" hidden="false" customHeight="false" outlineLevel="0" collapsed="false">
      <c r="A197" s="57" t="n">
        <f aca="false">INDEX(BucketTable,MATCH(B197,SumMonths,0),1)</f>
        <v>12</v>
      </c>
      <c r="B197" s="179" t="n">
        <v>38534</v>
      </c>
      <c r="C197" s="166" t="s">
        <v>67</v>
      </c>
      <c r="D197" s="166" t="s">
        <v>97</v>
      </c>
      <c r="E197" s="167" t="n">
        <v>-503.80648745</v>
      </c>
      <c r="F197" s="166" t="n">
        <v>0</v>
      </c>
      <c r="G197" s="167" t="n">
        <v>-503.80648745</v>
      </c>
      <c r="H197" s="167" t="n">
        <v>0</v>
      </c>
      <c r="I197" s="167" t="n">
        <v>0</v>
      </c>
      <c r="J197" s="166" t="n">
        <v>0</v>
      </c>
      <c r="K197" s="57" t="n">
        <f aca="false">INDEX(lava,MATCH(B197,SumMonths,0),2)</f>
        <v>5</v>
      </c>
      <c r="Y197" s="171"/>
      <c r="Z197" s="171"/>
    </row>
    <row r="198" customFormat="false" ht="12.75" hidden="false" customHeight="false" outlineLevel="0" collapsed="false">
      <c r="A198" s="57" t="n">
        <f aca="false">INDEX(BucketTable,MATCH(B198,SumMonths,0),1)</f>
        <v>12</v>
      </c>
      <c r="B198" s="179" t="n">
        <v>38534</v>
      </c>
      <c r="C198" s="166" t="s">
        <v>68</v>
      </c>
      <c r="D198" s="166" t="s">
        <v>97</v>
      </c>
      <c r="E198" s="167" t="n">
        <v>0</v>
      </c>
      <c r="F198" s="166" t="n">
        <v>0</v>
      </c>
      <c r="G198" s="167" t="n">
        <v>0</v>
      </c>
      <c r="H198" s="167" t="n">
        <v>0</v>
      </c>
      <c r="I198" s="167" t="n">
        <v>0</v>
      </c>
      <c r="J198" s="166" t="n">
        <v>0</v>
      </c>
      <c r="K198" s="57" t="n">
        <f aca="false">INDEX(lava,MATCH(B198,SumMonths,0),2)</f>
        <v>5</v>
      </c>
      <c r="Y198" s="171"/>
      <c r="Z198" s="171"/>
    </row>
    <row r="199" customFormat="false" ht="12.75" hidden="false" customHeight="false" outlineLevel="0" collapsed="false">
      <c r="A199" s="57" t="n">
        <f aca="false">INDEX(BucketTable,MATCH(B199,SumMonths,0),1)</f>
        <v>12</v>
      </c>
      <c r="B199" s="179" t="n">
        <v>38565</v>
      </c>
      <c r="C199" s="166" t="s">
        <v>67</v>
      </c>
      <c r="D199" s="166" t="s">
        <v>97</v>
      </c>
      <c r="E199" s="167" t="n">
        <v>-170.44094152</v>
      </c>
      <c r="F199" s="166" t="n">
        <v>0</v>
      </c>
      <c r="G199" s="167" t="n">
        <v>-170.44094152</v>
      </c>
      <c r="H199" s="167" t="n">
        <v>0</v>
      </c>
      <c r="I199" s="167" t="n">
        <v>0</v>
      </c>
      <c r="J199" s="166" t="n">
        <v>0</v>
      </c>
      <c r="K199" s="57" t="n">
        <f aca="false">INDEX(lava,MATCH(B199,SumMonths,0),2)</f>
        <v>5</v>
      </c>
      <c r="Y199" s="171"/>
      <c r="Z199" s="171"/>
    </row>
    <row r="200" customFormat="false" ht="12.75" hidden="false" customHeight="false" outlineLevel="0" collapsed="false">
      <c r="A200" s="57" t="n">
        <f aca="false">INDEX(BucketTable,MATCH(B200,SumMonths,0),1)</f>
        <v>12</v>
      </c>
      <c r="B200" s="179" t="n">
        <v>38565</v>
      </c>
      <c r="C200" s="166" t="s">
        <v>68</v>
      </c>
      <c r="D200" s="166" t="s">
        <v>97</v>
      </c>
      <c r="E200" s="167" t="n">
        <v>0</v>
      </c>
      <c r="F200" s="166" t="n">
        <v>0</v>
      </c>
      <c r="G200" s="167" t="n">
        <v>0</v>
      </c>
      <c r="H200" s="167" t="n">
        <v>0</v>
      </c>
      <c r="I200" s="167" t="n">
        <v>0</v>
      </c>
      <c r="J200" s="166" t="n">
        <v>0</v>
      </c>
      <c r="K200" s="57" t="n">
        <f aca="false">INDEX(lava,MATCH(B200,SumMonths,0),2)</f>
        <v>5</v>
      </c>
      <c r="Y200" s="171"/>
      <c r="Z200" s="171"/>
    </row>
    <row r="201" customFormat="false" ht="12.75" hidden="false" customHeight="false" outlineLevel="0" collapsed="false">
      <c r="A201" s="57" t="n">
        <f aca="false">INDEX(BucketTable,MATCH(B201,SumMonths,0),1)</f>
        <v>12</v>
      </c>
      <c r="B201" s="179" t="n">
        <v>38596</v>
      </c>
      <c r="C201" s="166" t="s">
        <v>67</v>
      </c>
      <c r="D201" s="166" t="s">
        <v>97</v>
      </c>
      <c r="E201" s="167" t="n">
        <v>-481.83089223</v>
      </c>
      <c r="F201" s="166" t="n">
        <v>0</v>
      </c>
      <c r="G201" s="167" t="n">
        <v>-481.83089223</v>
      </c>
      <c r="H201" s="167" t="n">
        <v>0</v>
      </c>
      <c r="I201" s="167" t="n">
        <v>0</v>
      </c>
      <c r="J201" s="166" t="n">
        <v>0</v>
      </c>
      <c r="K201" s="57" t="n">
        <f aca="false">INDEX(lava,MATCH(B201,SumMonths,0),2)</f>
        <v>5</v>
      </c>
      <c r="Y201" s="171"/>
      <c r="Z201" s="171"/>
    </row>
    <row r="202" customFormat="false" ht="12.75" hidden="false" customHeight="false" outlineLevel="0" collapsed="false">
      <c r="A202" s="57" t="n">
        <f aca="false">INDEX(BucketTable,MATCH(B202,SumMonths,0),1)</f>
        <v>12</v>
      </c>
      <c r="B202" s="179" t="n">
        <v>38596</v>
      </c>
      <c r="C202" s="166" t="s">
        <v>68</v>
      </c>
      <c r="D202" s="166" t="s">
        <v>97</v>
      </c>
      <c r="E202" s="167" t="n">
        <v>0</v>
      </c>
      <c r="F202" s="166" t="n">
        <v>0</v>
      </c>
      <c r="G202" s="167" t="n">
        <v>0</v>
      </c>
      <c r="H202" s="167" t="n">
        <v>0</v>
      </c>
      <c r="I202" s="167" t="n">
        <v>0</v>
      </c>
      <c r="J202" s="166" t="n">
        <v>0</v>
      </c>
      <c r="K202" s="57" t="n">
        <f aca="false">INDEX(lava,MATCH(B202,SumMonths,0),2)</f>
        <v>5</v>
      </c>
      <c r="Y202" s="171"/>
      <c r="Z202" s="171"/>
    </row>
    <row r="203" customFormat="false" ht="12.75" hidden="false" customHeight="false" outlineLevel="0" collapsed="false">
      <c r="A203" s="57" t="n">
        <f aca="false">INDEX(BucketTable,MATCH(B203,SumMonths,0),1)</f>
        <v>12</v>
      </c>
      <c r="B203" s="179" t="n">
        <v>38626</v>
      </c>
      <c r="C203" s="166" t="s">
        <v>67</v>
      </c>
      <c r="D203" s="166" t="s">
        <v>97</v>
      </c>
      <c r="E203" s="167" t="n">
        <v>-476.94908452</v>
      </c>
      <c r="F203" s="166" t="n">
        <v>0</v>
      </c>
      <c r="G203" s="167" t="n">
        <v>-476.94908452</v>
      </c>
      <c r="H203" s="167" t="n">
        <v>0</v>
      </c>
      <c r="I203" s="167" t="n">
        <v>0</v>
      </c>
      <c r="J203" s="166" t="n">
        <v>0</v>
      </c>
      <c r="K203" s="57" t="n">
        <f aca="false">INDEX(lava,MATCH(B203,SumMonths,0),2)</f>
        <v>5</v>
      </c>
      <c r="Y203" s="171"/>
      <c r="Z203" s="171"/>
    </row>
    <row r="204" customFormat="false" ht="12.75" hidden="false" customHeight="false" outlineLevel="0" collapsed="false">
      <c r="A204" s="57" t="n">
        <f aca="false">INDEX(BucketTable,MATCH(B204,SumMonths,0),1)</f>
        <v>12</v>
      </c>
      <c r="B204" s="179" t="n">
        <v>38626</v>
      </c>
      <c r="C204" s="166" t="s">
        <v>68</v>
      </c>
      <c r="D204" s="166" t="s">
        <v>97</v>
      </c>
      <c r="E204" s="167" t="n">
        <v>0</v>
      </c>
      <c r="F204" s="166" t="n">
        <v>0</v>
      </c>
      <c r="G204" s="167" t="n">
        <v>0</v>
      </c>
      <c r="H204" s="167" t="n">
        <v>0</v>
      </c>
      <c r="I204" s="167" t="n">
        <v>0</v>
      </c>
      <c r="J204" s="166" t="n">
        <v>0</v>
      </c>
      <c r="K204" s="57" t="n">
        <f aca="false">INDEX(lava,MATCH(B204,SumMonths,0),2)</f>
        <v>5</v>
      </c>
      <c r="Y204" s="171"/>
      <c r="Z204" s="171"/>
    </row>
    <row r="205" customFormat="false" ht="12.75" hidden="false" customHeight="false" outlineLevel="0" collapsed="false">
      <c r="A205" s="57" t="n">
        <f aca="false">INDEX(BucketTable,MATCH(B205,SumMonths,0),1)</f>
        <v>12</v>
      </c>
      <c r="B205" s="179" t="n">
        <v>38657</v>
      </c>
      <c r="C205" s="166" t="s">
        <v>67</v>
      </c>
      <c r="D205" s="166" t="s">
        <v>97</v>
      </c>
      <c r="E205" s="167" t="n">
        <v>1.33900495</v>
      </c>
      <c r="F205" s="166" t="n">
        <v>0</v>
      </c>
      <c r="G205" s="167" t="n">
        <v>1.33900495</v>
      </c>
      <c r="H205" s="167" t="n">
        <v>0</v>
      </c>
      <c r="I205" s="167" t="n">
        <v>0</v>
      </c>
      <c r="J205" s="166" t="n">
        <v>0</v>
      </c>
      <c r="K205" s="57" t="n">
        <f aca="false">INDEX(lava,MATCH(B205,SumMonths,0),2)</f>
        <v>5</v>
      </c>
      <c r="Y205" s="171"/>
      <c r="Z205" s="171"/>
    </row>
    <row r="206" customFormat="false" ht="12.75" hidden="false" customHeight="false" outlineLevel="0" collapsed="false">
      <c r="A206" s="57" t="n">
        <f aca="false">INDEX(BucketTable,MATCH(B206,SumMonths,0),1)</f>
        <v>12</v>
      </c>
      <c r="B206" s="179" t="n">
        <v>38657</v>
      </c>
      <c r="C206" s="166" t="s">
        <v>68</v>
      </c>
      <c r="D206" s="166" t="s">
        <v>97</v>
      </c>
      <c r="E206" s="167" t="n">
        <v>0</v>
      </c>
      <c r="F206" s="166" t="n">
        <v>0</v>
      </c>
      <c r="G206" s="167" t="n">
        <v>0</v>
      </c>
      <c r="H206" s="167" t="n">
        <v>0</v>
      </c>
      <c r="I206" s="167" t="n">
        <v>0</v>
      </c>
      <c r="J206" s="166" t="n">
        <v>0</v>
      </c>
      <c r="K206" s="57" t="n">
        <f aca="false">INDEX(lava,MATCH(B206,SumMonths,0),2)</f>
        <v>5</v>
      </c>
      <c r="Y206" s="171"/>
      <c r="Z206" s="171"/>
    </row>
    <row r="207" customFormat="false" ht="12.75" hidden="false" customHeight="false" outlineLevel="0" collapsed="false">
      <c r="A207" s="57" t="n">
        <f aca="false">INDEX(BucketTable,MATCH(B207,SumMonths,0),1)</f>
        <v>12</v>
      </c>
      <c r="B207" s="179" t="n">
        <v>38687</v>
      </c>
      <c r="C207" s="166" t="s">
        <v>67</v>
      </c>
      <c r="D207" s="166" t="s">
        <v>97</v>
      </c>
      <c r="E207" s="167" t="n">
        <v>1216.40182964</v>
      </c>
      <c r="F207" s="166" t="n">
        <v>0</v>
      </c>
      <c r="G207" s="167" t="n">
        <v>1216.40182964</v>
      </c>
      <c r="H207" s="167" t="n">
        <v>0</v>
      </c>
      <c r="I207" s="167" t="n">
        <v>0</v>
      </c>
      <c r="J207" s="166" t="n">
        <v>0</v>
      </c>
      <c r="K207" s="57" t="n">
        <f aca="false">INDEX(lava,MATCH(B207,SumMonths,0),2)</f>
        <v>5</v>
      </c>
      <c r="Y207" s="171"/>
      <c r="Z207" s="171"/>
    </row>
    <row r="208" customFormat="false" ht="12.75" hidden="false" customHeight="false" outlineLevel="0" collapsed="false">
      <c r="A208" s="57" t="n">
        <f aca="false">INDEX(BucketTable,MATCH(B208,SumMonths,0),1)</f>
        <v>12</v>
      </c>
      <c r="B208" s="179" t="n">
        <v>38687</v>
      </c>
      <c r="C208" s="166" t="s">
        <v>68</v>
      </c>
      <c r="D208" s="166" t="s">
        <v>97</v>
      </c>
      <c r="E208" s="167" t="n">
        <v>0</v>
      </c>
      <c r="F208" s="166" t="n">
        <v>0</v>
      </c>
      <c r="G208" s="167" t="n">
        <v>0</v>
      </c>
      <c r="H208" s="167" t="n">
        <v>0</v>
      </c>
      <c r="I208" s="167" t="n">
        <v>0</v>
      </c>
      <c r="J208" s="166" t="n">
        <v>0</v>
      </c>
      <c r="K208" s="57" t="n">
        <f aca="false">INDEX(lava,MATCH(B208,SumMonths,0),2)</f>
        <v>5</v>
      </c>
      <c r="Y208" s="171"/>
      <c r="Z208" s="171"/>
    </row>
    <row r="209" customFormat="false" ht="12.75" hidden="false" customHeight="false" outlineLevel="0" collapsed="false">
      <c r="A209" s="57" t="n">
        <f aca="false">INDEX(BucketTable,MATCH(B209,SumMonths,0),1)</f>
        <v>12</v>
      </c>
      <c r="B209" s="179" t="n">
        <v>38718</v>
      </c>
      <c r="C209" s="166" t="s">
        <v>67</v>
      </c>
      <c r="D209" s="166" t="s">
        <v>97</v>
      </c>
      <c r="E209" s="167" t="n">
        <v>1122.00678298</v>
      </c>
      <c r="F209" s="166" t="n">
        <v>0</v>
      </c>
      <c r="G209" s="167" t="n">
        <v>1122.00678298</v>
      </c>
      <c r="H209" s="167" t="n">
        <v>0</v>
      </c>
      <c r="I209" s="167" t="n">
        <v>0</v>
      </c>
      <c r="J209" s="166" t="n">
        <v>0</v>
      </c>
      <c r="K209" s="57" t="n">
        <f aca="false">INDEX(lava,MATCH(B209,SumMonths,0),2)</f>
        <v>5</v>
      </c>
      <c r="Y209" s="171"/>
      <c r="Z209" s="171"/>
    </row>
    <row r="210" customFormat="false" ht="12.75" hidden="false" customHeight="false" outlineLevel="0" collapsed="false">
      <c r="A210" s="57" t="n">
        <f aca="false">INDEX(BucketTable,MATCH(B210,SumMonths,0),1)</f>
        <v>12</v>
      </c>
      <c r="B210" s="179" t="n">
        <v>38749</v>
      </c>
      <c r="C210" s="166" t="s">
        <v>67</v>
      </c>
      <c r="D210" s="166" t="s">
        <v>97</v>
      </c>
      <c r="E210" s="167" t="n">
        <v>351.54389641</v>
      </c>
      <c r="F210" s="166" t="n">
        <v>0</v>
      </c>
      <c r="G210" s="167" t="n">
        <v>351.54389641</v>
      </c>
      <c r="H210" s="167" t="n">
        <v>0</v>
      </c>
      <c r="I210" s="167" t="n">
        <v>0</v>
      </c>
      <c r="J210" s="166" t="n">
        <v>0</v>
      </c>
      <c r="K210" s="57" t="n">
        <f aca="false">INDEX(lava,MATCH(B210,SumMonths,0),2)</f>
        <v>5</v>
      </c>
      <c r="Y210" s="171"/>
      <c r="Z210" s="171"/>
    </row>
    <row r="211" customFormat="false" ht="12.75" hidden="false" customHeight="false" outlineLevel="0" collapsed="false">
      <c r="A211" s="57" t="n">
        <f aca="false">INDEX(BucketTable,MATCH(B211,SumMonths,0),1)</f>
        <v>12</v>
      </c>
      <c r="B211" s="179" t="n">
        <v>38777</v>
      </c>
      <c r="C211" s="166" t="s">
        <v>67</v>
      </c>
      <c r="D211" s="166" t="s">
        <v>97</v>
      </c>
      <c r="E211" s="167" t="n">
        <v>-0.00126611</v>
      </c>
      <c r="F211" s="166" t="n">
        <v>0</v>
      </c>
      <c r="G211" s="167" t="n">
        <v>-0.00126611</v>
      </c>
      <c r="H211" s="167" t="n">
        <v>0</v>
      </c>
      <c r="I211" s="167" t="n">
        <v>0</v>
      </c>
      <c r="J211" s="166" t="n">
        <v>0</v>
      </c>
      <c r="K211" s="57" t="n">
        <f aca="false">INDEX(lava,MATCH(B211,SumMonths,0),2)</f>
        <v>5</v>
      </c>
      <c r="Y211" s="171"/>
      <c r="Z211" s="171"/>
    </row>
    <row r="212" customFormat="false" ht="12.75" hidden="false" customHeight="false" outlineLevel="0" collapsed="false">
      <c r="A212" s="57" t="n">
        <f aca="false">INDEX(BucketTable,MATCH(B212,SumMonths,0),1)</f>
        <v>12</v>
      </c>
      <c r="B212" s="179" t="n">
        <v>38808</v>
      </c>
      <c r="C212" s="166" t="s">
        <v>67</v>
      </c>
      <c r="D212" s="166" t="s">
        <v>97</v>
      </c>
      <c r="E212" s="167" t="n">
        <v>1E-008</v>
      </c>
      <c r="F212" s="166" t="n">
        <v>0</v>
      </c>
      <c r="G212" s="167" t="n">
        <v>1E-008</v>
      </c>
      <c r="H212" s="167" t="n">
        <v>0</v>
      </c>
      <c r="I212" s="167" t="n">
        <v>0</v>
      </c>
      <c r="J212" s="166" t="n">
        <v>0</v>
      </c>
      <c r="K212" s="57" t="n">
        <f aca="false">INDEX(lava,MATCH(B212,SumMonths,0),2)</f>
        <v>5</v>
      </c>
      <c r="Y212" s="171"/>
      <c r="Z212" s="171"/>
    </row>
    <row r="213" customFormat="false" ht="12.75" hidden="false" customHeight="false" outlineLevel="0" collapsed="false">
      <c r="A213" s="57" t="n">
        <f aca="false">INDEX(BucketTable,MATCH(B213,SumMonths,0),1)</f>
        <v>12</v>
      </c>
      <c r="B213" s="179" t="n">
        <v>38808</v>
      </c>
      <c r="C213" s="166" t="s">
        <v>68</v>
      </c>
      <c r="D213" s="166" t="s">
        <v>97</v>
      </c>
      <c r="E213" s="167" t="n">
        <v>0</v>
      </c>
      <c r="F213" s="166" t="n">
        <v>0</v>
      </c>
      <c r="G213" s="167" t="n">
        <v>0</v>
      </c>
      <c r="H213" s="167" t="n">
        <v>0</v>
      </c>
      <c r="I213" s="167" t="n">
        <v>0</v>
      </c>
      <c r="J213" s="166" t="n">
        <v>0</v>
      </c>
      <c r="K213" s="57" t="n">
        <f aca="false">INDEX(lava,MATCH(B213,SumMonths,0),2)</f>
        <v>5</v>
      </c>
      <c r="Y213" s="171"/>
      <c r="Z213" s="171"/>
    </row>
    <row r="214" customFormat="false" ht="12.75" hidden="false" customHeight="false" outlineLevel="0" collapsed="false">
      <c r="A214" s="57" t="n">
        <f aca="false">INDEX(BucketTable,MATCH(B214,SumMonths,0),1)</f>
        <v>12</v>
      </c>
      <c r="B214" s="179" t="n">
        <v>38838</v>
      </c>
      <c r="C214" s="166" t="s">
        <v>67</v>
      </c>
      <c r="D214" s="166" t="s">
        <v>97</v>
      </c>
      <c r="E214" s="167" t="n">
        <v>-623.48008263</v>
      </c>
      <c r="F214" s="166" t="n">
        <v>0</v>
      </c>
      <c r="G214" s="167" t="n">
        <v>-623.48008263</v>
      </c>
      <c r="H214" s="167" t="n">
        <v>0</v>
      </c>
      <c r="I214" s="167" t="n">
        <v>0</v>
      </c>
      <c r="J214" s="166" t="n">
        <v>0</v>
      </c>
      <c r="K214" s="57" t="n">
        <f aca="false">INDEX(lava,MATCH(B214,SumMonths,0),2)</f>
        <v>5</v>
      </c>
      <c r="Y214" s="171"/>
      <c r="Z214" s="171"/>
    </row>
    <row r="215" customFormat="false" ht="12.75" hidden="false" customHeight="false" outlineLevel="0" collapsed="false">
      <c r="A215" s="57" t="n">
        <f aca="false">INDEX(BucketTable,MATCH(B215,SumMonths,0),1)</f>
        <v>12</v>
      </c>
      <c r="B215" s="179" t="n">
        <v>38838</v>
      </c>
      <c r="C215" s="166" t="s">
        <v>68</v>
      </c>
      <c r="D215" s="166" t="s">
        <v>97</v>
      </c>
      <c r="E215" s="167" t="n">
        <v>0</v>
      </c>
      <c r="F215" s="166" t="n">
        <v>0</v>
      </c>
      <c r="G215" s="167" t="n">
        <v>0</v>
      </c>
      <c r="H215" s="167" t="n">
        <v>0</v>
      </c>
      <c r="I215" s="167" t="n">
        <v>0</v>
      </c>
      <c r="J215" s="166" t="n">
        <v>0</v>
      </c>
      <c r="K215" s="57" t="n">
        <f aca="false">INDEX(lava,MATCH(B215,SumMonths,0),2)</f>
        <v>5</v>
      </c>
      <c r="Y215" s="171"/>
      <c r="Z215" s="171"/>
    </row>
    <row r="216" customFormat="false" ht="12.75" hidden="false" customHeight="false" outlineLevel="0" collapsed="false">
      <c r="A216" s="57" t="n">
        <f aca="false">INDEX(BucketTable,MATCH(B216,SumMonths,0),1)</f>
        <v>12</v>
      </c>
      <c r="B216" s="179" t="n">
        <v>38869</v>
      </c>
      <c r="C216" s="166" t="s">
        <v>67</v>
      </c>
      <c r="D216" s="166" t="s">
        <v>97</v>
      </c>
      <c r="E216" s="167" t="n">
        <v>-521.87854235</v>
      </c>
      <c r="F216" s="166" t="n">
        <v>0</v>
      </c>
      <c r="G216" s="167" t="n">
        <v>-521.87854235</v>
      </c>
      <c r="H216" s="167" t="n">
        <v>0</v>
      </c>
      <c r="I216" s="167" t="n">
        <v>0</v>
      </c>
      <c r="J216" s="166" t="n">
        <v>0</v>
      </c>
      <c r="K216" s="57" t="n">
        <f aca="false">INDEX(lava,MATCH(B216,SumMonths,0),2)</f>
        <v>5</v>
      </c>
      <c r="Y216" s="171"/>
      <c r="Z216" s="171"/>
    </row>
    <row r="217" customFormat="false" ht="12.75" hidden="false" customHeight="false" outlineLevel="0" collapsed="false">
      <c r="A217" s="57" t="n">
        <f aca="false">INDEX(BucketTable,MATCH(B217,SumMonths,0),1)</f>
        <v>12</v>
      </c>
      <c r="B217" s="179" t="n">
        <v>38869</v>
      </c>
      <c r="C217" s="166" t="s">
        <v>68</v>
      </c>
      <c r="D217" s="166" t="s">
        <v>97</v>
      </c>
      <c r="E217" s="167" t="n">
        <v>0</v>
      </c>
      <c r="F217" s="166" t="n">
        <v>0</v>
      </c>
      <c r="G217" s="167" t="n">
        <v>0</v>
      </c>
      <c r="H217" s="167" t="n">
        <v>0</v>
      </c>
      <c r="I217" s="167" t="n">
        <v>0</v>
      </c>
      <c r="J217" s="166" t="n">
        <v>0</v>
      </c>
      <c r="K217" s="57" t="n">
        <f aca="false">INDEX(lava,MATCH(B217,SumMonths,0),2)</f>
        <v>5</v>
      </c>
      <c r="Y217" s="171"/>
      <c r="Z217" s="171"/>
    </row>
    <row r="218" customFormat="false" ht="12.75" hidden="false" customHeight="false" outlineLevel="0" collapsed="false">
      <c r="A218" s="57" t="n">
        <f aca="false">INDEX(BucketTable,MATCH(B218,SumMonths,0),1)</f>
        <v>12</v>
      </c>
      <c r="B218" s="179" t="n">
        <v>38899</v>
      </c>
      <c r="C218" s="166" t="s">
        <v>67</v>
      </c>
      <c r="D218" s="166" t="s">
        <v>97</v>
      </c>
      <c r="E218" s="167" t="n">
        <v>-542.15190944</v>
      </c>
      <c r="F218" s="166" t="n">
        <v>0</v>
      </c>
      <c r="G218" s="167" t="n">
        <v>-542.15190944</v>
      </c>
      <c r="H218" s="167" t="n">
        <v>0</v>
      </c>
      <c r="I218" s="167" t="n">
        <v>0</v>
      </c>
      <c r="J218" s="166" t="n">
        <v>0</v>
      </c>
      <c r="K218" s="57" t="n">
        <f aca="false">INDEX(lava,MATCH(B218,SumMonths,0),2)</f>
        <v>5</v>
      </c>
      <c r="Y218" s="171"/>
      <c r="Z218" s="171"/>
    </row>
    <row r="219" customFormat="false" ht="12.75" hidden="false" customHeight="false" outlineLevel="0" collapsed="false">
      <c r="A219" s="57" t="n">
        <f aca="false">INDEX(BucketTable,MATCH(B219,SumMonths,0),1)</f>
        <v>12</v>
      </c>
      <c r="B219" s="179" t="n">
        <v>38899</v>
      </c>
      <c r="C219" s="166" t="s">
        <v>68</v>
      </c>
      <c r="D219" s="166" t="s">
        <v>97</v>
      </c>
      <c r="E219" s="167" t="n">
        <v>0</v>
      </c>
      <c r="F219" s="166" t="n">
        <v>0</v>
      </c>
      <c r="G219" s="167" t="n">
        <v>0</v>
      </c>
      <c r="H219" s="167" t="n">
        <v>0</v>
      </c>
      <c r="I219" s="167" t="n">
        <v>0</v>
      </c>
      <c r="J219" s="166" t="n">
        <v>0</v>
      </c>
      <c r="K219" s="57" t="n">
        <f aca="false">INDEX(lava,MATCH(B219,SumMonths,0),2)</f>
        <v>5</v>
      </c>
      <c r="Y219" s="171"/>
      <c r="Z219" s="171"/>
    </row>
    <row r="220" customFormat="false" ht="12.75" hidden="false" customHeight="false" outlineLevel="0" collapsed="false">
      <c r="A220" s="57" t="n">
        <f aca="false">INDEX(BucketTable,MATCH(B220,SumMonths,0),1)</f>
        <v>12</v>
      </c>
      <c r="B220" s="179" t="n">
        <v>38930</v>
      </c>
      <c r="C220" s="166" t="s">
        <v>67</v>
      </c>
      <c r="D220" s="166" t="s">
        <v>97</v>
      </c>
      <c r="E220" s="167" t="n">
        <v>-267.91977517</v>
      </c>
      <c r="F220" s="166" t="n">
        <v>0</v>
      </c>
      <c r="G220" s="167" t="n">
        <v>-267.91977517</v>
      </c>
      <c r="H220" s="167" t="n">
        <v>0</v>
      </c>
      <c r="I220" s="167" t="n">
        <v>0</v>
      </c>
      <c r="J220" s="166" t="n">
        <v>0</v>
      </c>
      <c r="K220" s="57" t="n">
        <f aca="false">INDEX(lava,MATCH(B220,SumMonths,0),2)</f>
        <v>5</v>
      </c>
      <c r="Y220" s="171"/>
      <c r="Z220" s="171"/>
    </row>
    <row r="221" customFormat="false" ht="12.75" hidden="false" customHeight="false" outlineLevel="0" collapsed="false">
      <c r="A221" s="57" t="n">
        <f aca="false">INDEX(BucketTable,MATCH(B221,SumMonths,0),1)</f>
        <v>12</v>
      </c>
      <c r="B221" s="179" t="n">
        <v>38930</v>
      </c>
      <c r="C221" s="166" t="s">
        <v>68</v>
      </c>
      <c r="D221" s="166" t="s">
        <v>97</v>
      </c>
      <c r="E221" s="167" t="n">
        <v>0</v>
      </c>
      <c r="F221" s="166" t="n">
        <v>0</v>
      </c>
      <c r="G221" s="167" t="n">
        <v>0</v>
      </c>
      <c r="H221" s="167" t="n">
        <v>0</v>
      </c>
      <c r="I221" s="167" t="n">
        <v>0</v>
      </c>
      <c r="J221" s="166" t="n">
        <v>0</v>
      </c>
      <c r="K221" s="57" t="n">
        <f aca="false">INDEX(lava,MATCH(B221,SumMonths,0),2)</f>
        <v>5</v>
      </c>
      <c r="Y221" s="171"/>
      <c r="Z221" s="171"/>
    </row>
    <row r="222" customFormat="false" ht="12.75" hidden="false" customHeight="false" outlineLevel="0" collapsed="false">
      <c r="A222" s="57" t="n">
        <f aca="false">INDEX(BucketTable,MATCH(B222,SumMonths,0),1)</f>
        <v>12</v>
      </c>
      <c r="B222" s="179" t="n">
        <v>38961</v>
      </c>
      <c r="C222" s="166" t="s">
        <v>67</v>
      </c>
      <c r="D222" s="166" t="s">
        <v>97</v>
      </c>
      <c r="E222" s="167" t="n">
        <v>-518.88017455</v>
      </c>
      <c r="F222" s="166" t="n">
        <v>0</v>
      </c>
      <c r="G222" s="167" t="n">
        <v>-518.88017455</v>
      </c>
      <c r="H222" s="167" t="n">
        <v>0</v>
      </c>
      <c r="I222" s="167" t="n">
        <v>0</v>
      </c>
      <c r="J222" s="166" t="n">
        <v>0</v>
      </c>
      <c r="K222" s="57" t="n">
        <f aca="false">INDEX(lava,MATCH(B222,SumMonths,0),2)</f>
        <v>5</v>
      </c>
      <c r="Y222" s="171"/>
      <c r="Z222" s="171"/>
    </row>
    <row r="223" customFormat="false" ht="12.75" hidden="false" customHeight="false" outlineLevel="0" collapsed="false">
      <c r="A223" s="57" t="n">
        <f aca="false">INDEX(BucketTable,MATCH(B223,SumMonths,0),1)</f>
        <v>12</v>
      </c>
      <c r="B223" s="179" t="n">
        <v>38961</v>
      </c>
      <c r="C223" s="166" t="s">
        <v>68</v>
      </c>
      <c r="D223" s="166" t="s">
        <v>97</v>
      </c>
      <c r="E223" s="167" t="n">
        <v>0</v>
      </c>
      <c r="F223" s="166" t="n">
        <v>0</v>
      </c>
      <c r="G223" s="167" t="n">
        <v>0</v>
      </c>
      <c r="H223" s="167" t="n">
        <v>0</v>
      </c>
      <c r="I223" s="167" t="n">
        <v>0</v>
      </c>
      <c r="J223" s="166" t="n">
        <v>0</v>
      </c>
      <c r="K223" s="57" t="n">
        <f aca="false">INDEX(lava,MATCH(B223,SumMonths,0),2)</f>
        <v>5</v>
      </c>
      <c r="Y223" s="171"/>
      <c r="Z223" s="171"/>
    </row>
    <row r="224" customFormat="false" ht="12.75" hidden="false" customHeight="false" outlineLevel="0" collapsed="false">
      <c r="A224" s="57" t="n">
        <f aca="false">INDEX(BucketTable,MATCH(B224,SumMonths,0),1)</f>
        <v>12</v>
      </c>
      <c r="B224" s="179" t="n">
        <v>38991</v>
      </c>
      <c r="C224" s="166" t="s">
        <v>67</v>
      </c>
      <c r="D224" s="166" t="s">
        <v>97</v>
      </c>
      <c r="E224" s="167" t="n">
        <v>-472.47113675</v>
      </c>
      <c r="F224" s="166" t="n">
        <v>0</v>
      </c>
      <c r="G224" s="167" t="n">
        <v>-472.47113675</v>
      </c>
      <c r="H224" s="167" t="n">
        <v>0</v>
      </c>
      <c r="I224" s="167" t="n">
        <v>0</v>
      </c>
      <c r="J224" s="166" t="n">
        <v>0</v>
      </c>
      <c r="K224" s="57" t="n">
        <f aca="false">INDEX(lava,MATCH(B224,SumMonths,0),2)</f>
        <v>5</v>
      </c>
      <c r="Y224" s="171"/>
      <c r="Z224" s="171"/>
    </row>
    <row r="225" customFormat="false" ht="12.75" hidden="false" customHeight="false" outlineLevel="0" collapsed="false">
      <c r="A225" s="57" t="n">
        <f aca="false">INDEX(BucketTable,MATCH(B225,SumMonths,0),1)</f>
        <v>12</v>
      </c>
      <c r="B225" s="179" t="n">
        <v>38991</v>
      </c>
      <c r="C225" s="166" t="s">
        <v>68</v>
      </c>
      <c r="D225" s="166" t="s">
        <v>97</v>
      </c>
      <c r="E225" s="167" t="n">
        <v>0</v>
      </c>
      <c r="F225" s="166" t="n">
        <v>0</v>
      </c>
      <c r="G225" s="167" t="n">
        <v>0</v>
      </c>
      <c r="H225" s="167" t="n">
        <v>0</v>
      </c>
      <c r="I225" s="167" t="n">
        <v>0</v>
      </c>
      <c r="J225" s="166" t="n">
        <v>0</v>
      </c>
      <c r="K225" s="57" t="n">
        <f aca="false">INDEX(lava,MATCH(B225,SumMonths,0),2)</f>
        <v>5</v>
      </c>
      <c r="Y225" s="171"/>
      <c r="Z225" s="171"/>
    </row>
    <row r="226" customFormat="false" ht="12.75" hidden="false" customHeight="false" outlineLevel="0" collapsed="false">
      <c r="A226" s="57" t="n">
        <f aca="false">INDEX(BucketTable,MATCH(B226,SumMonths,0),1)</f>
        <v>12</v>
      </c>
      <c r="B226" s="179" t="n">
        <v>39022</v>
      </c>
      <c r="C226" s="166" t="s">
        <v>67</v>
      </c>
      <c r="D226" s="166" t="s">
        <v>97</v>
      </c>
      <c r="E226" s="167" t="n">
        <v>-1E-008</v>
      </c>
      <c r="F226" s="166" t="n">
        <v>0</v>
      </c>
      <c r="G226" s="167" t="n">
        <v>-1E-008</v>
      </c>
      <c r="H226" s="167" t="n">
        <v>0</v>
      </c>
      <c r="I226" s="167" t="n">
        <v>0</v>
      </c>
      <c r="J226" s="166" t="n">
        <v>0</v>
      </c>
      <c r="K226" s="57" t="n">
        <f aca="false">INDEX(lava,MATCH(B226,SumMonths,0),2)</f>
        <v>5</v>
      </c>
      <c r="Y226" s="171"/>
      <c r="Z226" s="171"/>
    </row>
    <row r="227" customFormat="false" ht="12.75" hidden="false" customHeight="false" outlineLevel="0" collapsed="false">
      <c r="A227" s="57" t="n">
        <f aca="false">INDEX(BucketTable,MATCH(B227,SumMonths,0),1)</f>
        <v>12</v>
      </c>
      <c r="B227" s="179" t="n">
        <v>39022</v>
      </c>
      <c r="C227" s="166" t="s">
        <v>68</v>
      </c>
      <c r="D227" s="166" t="s">
        <v>97</v>
      </c>
      <c r="E227" s="167" t="n">
        <v>0</v>
      </c>
      <c r="F227" s="166" t="n">
        <v>0</v>
      </c>
      <c r="G227" s="167" t="n">
        <v>0</v>
      </c>
      <c r="H227" s="167" t="n">
        <v>0</v>
      </c>
      <c r="I227" s="167" t="n">
        <v>0</v>
      </c>
      <c r="J227" s="166" t="n">
        <v>0</v>
      </c>
      <c r="K227" s="57" t="n">
        <f aca="false">INDEX(lava,MATCH(B227,SumMonths,0),2)</f>
        <v>5</v>
      </c>
      <c r="Y227" s="171"/>
      <c r="Z227" s="171"/>
    </row>
    <row r="228" customFormat="false" ht="12.75" hidden="false" customHeight="false" outlineLevel="0" collapsed="false">
      <c r="A228" s="57" t="n">
        <f aca="false">INDEX(BucketTable,MATCH(B228,SumMonths,0),1)</f>
        <v>12</v>
      </c>
      <c r="B228" s="179" t="n">
        <v>39052</v>
      </c>
      <c r="C228" s="166" t="s">
        <v>67</v>
      </c>
      <c r="D228" s="166" t="s">
        <v>97</v>
      </c>
      <c r="E228" s="167" t="n">
        <v>1212.96367364</v>
      </c>
      <c r="F228" s="166" t="n">
        <v>0</v>
      </c>
      <c r="G228" s="167" t="n">
        <v>1212.96367364</v>
      </c>
      <c r="H228" s="167" t="n">
        <v>0</v>
      </c>
      <c r="I228" s="167" t="n">
        <v>0</v>
      </c>
      <c r="J228" s="166" t="n">
        <v>0</v>
      </c>
      <c r="K228" s="57" t="n">
        <f aca="false">INDEX(lava,MATCH(B228,SumMonths,0),2)</f>
        <v>5</v>
      </c>
      <c r="Y228" s="171"/>
      <c r="Z228" s="171"/>
    </row>
    <row r="229" customFormat="false" ht="12.75" hidden="false" customHeight="false" outlineLevel="0" collapsed="false">
      <c r="A229" s="57" t="n">
        <f aca="false">INDEX(BucketTable,MATCH(B229,SumMonths,0),1)</f>
        <v>12</v>
      </c>
      <c r="B229" s="179" t="n">
        <v>39052</v>
      </c>
      <c r="C229" s="166" t="s">
        <v>68</v>
      </c>
      <c r="D229" s="166" t="s">
        <v>97</v>
      </c>
      <c r="E229" s="167" t="n">
        <v>0</v>
      </c>
      <c r="F229" s="166" t="n">
        <v>0</v>
      </c>
      <c r="G229" s="167" t="n">
        <v>0</v>
      </c>
      <c r="H229" s="167" t="n">
        <v>0</v>
      </c>
      <c r="I229" s="167" t="n">
        <v>0</v>
      </c>
      <c r="J229" s="166" t="n">
        <v>0</v>
      </c>
      <c r="K229" s="57" t="n">
        <f aca="false">INDEX(lava,MATCH(B229,SumMonths,0),2)</f>
        <v>5</v>
      </c>
      <c r="Y229" s="171"/>
      <c r="Z229" s="171"/>
    </row>
    <row r="230" customFormat="false" ht="12.75" hidden="false" customHeight="false" outlineLevel="0" collapsed="false">
      <c r="A230" s="57" t="n">
        <f aca="false">INDEX(BucketTable,MATCH(B230,SumMonths,0),1)</f>
        <v>12</v>
      </c>
      <c r="B230" s="179" t="n">
        <v>39083</v>
      </c>
      <c r="C230" s="166" t="s">
        <v>67</v>
      </c>
      <c r="D230" s="166" t="s">
        <v>97</v>
      </c>
      <c r="E230" s="167" t="n">
        <v>1232.17619267</v>
      </c>
      <c r="F230" s="166" t="n">
        <v>0</v>
      </c>
      <c r="G230" s="167" t="n">
        <v>1232.17619267</v>
      </c>
      <c r="H230" s="167" t="n">
        <v>0</v>
      </c>
      <c r="I230" s="167" t="n">
        <v>0</v>
      </c>
      <c r="J230" s="166" t="n">
        <v>0</v>
      </c>
      <c r="K230" s="57" t="n">
        <f aca="false">INDEX(lava,MATCH(B230,SumMonths,0),2)</f>
        <v>5</v>
      </c>
      <c r="Y230" s="171"/>
      <c r="Z230" s="171"/>
    </row>
    <row r="231" customFormat="false" ht="12.75" hidden="false" customHeight="false" outlineLevel="0" collapsed="false">
      <c r="A231" s="57" t="n">
        <f aca="false">INDEX(BucketTable,MATCH(B231,SumMonths,0),1)</f>
        <v>12</v>
      </c>
      <c r="B231" s="179" t="n">
        <v>39114</v>
      </c>
      <c r="C231" s="166" t="s">
        <v>67</v>
      </c>
      <c r="D231" s="166" t="s">
        <v>97</v>
      </c>
      <c r="E231" s="167" t="n">
        <v>328.50762955</v>
      </c>
      <c r="F231" s="166" t="n">
        <v>0</v>
      </c>
      <c r="G231" s="167" t="n">
        <v>328.50762955</v>
      </c>
      <c r="H231" s="167" t="n">
        <v>0</v>
      </c>
      <c r="I231" s="167" t="n">
        <v>0</v>
      </c>
      <c r="J231" s="166" t="n">
        <v>0</v>
      </c>
      <c r="K231" s="57" t="n">
        <f aca="false">INDEX(lava,MATCH(B231,SumMonths,0),2)</f>
        <v>5</v>
      </c>
      <c r="Y231" s="171"/>
      <c r="Z231" s="171"/>
    </row>
    <row r="232" customFormat="false" ht="12.75" hidden="false" customHeight="false" outlineLevel="0" collapsed="false">
      <c r="A232" s="57" t="n">
        <f aca="false">INDEX(BucketTable,MATCH(B232,SumMonths,0),1)</f>
        <v>12</v>
      </c>
      <c r="B232" s="179" t="n">
        <v>39142</v>
      </c>
      <c r="C232" s="166" t="s">
        <v>67</v>
      </c>
      <c r="D232" s="166" t="s">
        <v>97</v>
      </c>
      <c r="E232" s="167" t="n">
        <v>0.01150245</v>
      </c>
      <c r="F232" s="166" t="n">
        <v>0</v>
      </c>
      <c r="G232" s="167" t="n">
        <v>0.01150245</v>
      </c>
      <c r="H232" s="167" t="n">
        <v>0</v>
      </c>
      <c r="I232" s="167" t="n">
        <v>0</v>
      </c>
      <c r="J232" s="166" t="n">
        <v>0</v>
      </c>
      <c r="K232" s="57" t="n">
        <f aca="false">INDEX(lava,MATCH(B232,SumMonths,0),2)</f>
        <v>5</v>
      </c>
      <c r="Y232" s="171"/>
      <c r="Z232" s="171"/>
    </row>
    <row r="233" customFormat="false" ht="12.75" hidden="false" customHeight="false" outlineLevel="0" collapsed="false">
      <c r="A233" s="57" t="n">
        <f aca="false">INDEX(BucketTable,MATCH(B233,SumMonths,0),1)</f>
        <v>12</v>
      </c>
      <c r="B233" s="179" t="n">
        <v>39173</v>
      </c>
      <c r="C233" s="166" t="s">
        <v>67</v>
      </c>
      <c r="D233" s="166" t="s">
        <v>97</v>
      </c>
      <c r="E233" s="167" t="n">
        <v>0</v>
      </c>
      <c r="F233" s="166" t="n">
        <v>0</v>
      </c>
      <c r="G233" s="167" t="n">
        <v>0</v>
      </c>
      <c r="H233" s="167" t="n">
        <v>0</v>
      </c>
      <c r="I233" s="167" t="n">
        <v>0</v>
      </c>
      <c r="J233" s="166" t="n">
        <v>0</v>
      </c>
      <c r="K233" s="57" t="n">
        <f aca="false">INDEX(lava,MATCH(B233,SumMonths,0),2)</f>
        <v>5</v>
      </c>
      <c r="Y233" s="171"/>
      <c r="Z233" s="171"/>
    </row>
    <row r="234" customFormat="false" ht="12.75" hidden="false" customHeight="false" outlineLevel="0" collapsed="false">
      <c r="A234" s="57" t="e">
        <f aca="false">INDEX(BucketTable,MATCH(B234,SumMonths,0),1)</f>
        <v>#N/A</v>
      </c>
      <c r="K234" s="57" t="e">
        <f aca="false">INDEX(lava,MATCH(B234,SumMonths,0),2)</f>
        <v>#N/A</v>
      </c>
      <c r="Y234" s="171"/>
      <c r="Z234" s="171"/>
    </row>
    <row r="235" customFormat="false" ht="12.75" hidden="false" customHeight="false" outlineLevel="0" collapsed="false">
      <c r="A235" s="57" t="e">
        <f aca="false">INDEX(BucketTable,MATCH(B235,SumMonths,0),1)</f>
        <v>#N/A</v>
      </c>
      <c r="K235" s="57" t="e">
        <f aca="false">INDEX(lava,MATCH(B235,SumMonths,0),2)</f>
        <v>#N/A</v>
      </c>
      <c r="Y235" s="171"/>
      <c r="Z235" s="171"/>
    </row>
    <row r="236" customFormat="false" ht="12.75" hidden="false" customHeight="false" outlineLevel="0" collapsed="false">
      <c r="A236" s="57" t="e">
        <f aca="false">INDEX(BucketTable,MATCH(B236,SumMonths,0),1)</f>
        <v>#N/A</v>
      </c>
      <c r="K236" s="57" t="e">
        <f aca="false">INDEX(lava,MATCH(B236,SumMonths,0),2)</f>
        <v>#N/A</v>
      </c>
      <c r="Y236" s="171"/>
      <c r="Z236" s="171"/>
    </row>
    <row r="237" customFormat="false" ht="12.75" hidden="false" customHeight="false" outlineLevel="0" collapsed="false">
      <c r="A237" s="57" t="e">
        <f aca="false">INDEX(BucketTable,MATCH(B237,SumMonths,0),1)</f>
        <v>#N/A</v>
      </c>
      <c r="K237" s="57" t="e">
        <f aca="false">INDEX(lava,MATCH(B237,SumMonths,0),2)</f>
        <v>#N/A</v>
      </c>
      <c r="Y237" s="171"/>
      <c r="Z237" s="171"/>
    </row>
    <row r="238" customFormat="false" ht="12.75" hidden="false" customHeight="false" outlineLevel="0" collapsed="false">
      <c r="A238" s="57" t="e">
        <f aca="false">INDEX(BucketTable,MATCH(B238,SumMonths,0),1)</f>
        <v>#N/A</v>
      </c>
      <c r="K238" s="57" t="e">
        <f aca="false">INDEX(lava,MATCH(B238,SumMonths,0),2)</f>
        <v>#N/A</v>
      </c>
      <c r="Y238" s="171"/>
      <c r="Z238" s="171"/>
    </row>
    <row r="239" customFormat="false" ht="12.75" hidden="false" customHeight="false" outlineLevel="0" collapsed="false">
      <c r="A239" s="57" t="e">
        <f aca="false">INDEX(BucketTable,MATCH(B239,SumMonths,0),1)</f>
        <v>#N/A</v>
      </c>
      <c r="K239" s="57" t="e">
        <f aca="false">INDEX(lava,MATCH(B239,SumMonths,0),2)</f>
        <v>#N/A</v>
      </c>
      <c r="Y239" s="171"/>
      <c r="Z239" s="171"/>
    </row>
    <row r="240" customFormat="false" ht="12.75" hidden="false" customHeight="false" outlineLevel="0" collapsed="false">
      <c r="A240" s="57" t="e">
        <f aca="false">INDEX(BucketTable,MATCH(B240,SumMonths,0),1)</f>
        <v>#N/A</v>
      </c>
      <c r="K240" s="57" t="e">
        <f aca="false">INDEX(lava,MATCH(B240,SumMonths,0),2)</f>
        <v>#N/A</v>
      </c>
      <c r="Y240" s="171"/>
      <c r="Z240" s="171"/>
    </row>
    <row r="241" customFormat="false" ht="12.75" hidden="false" customHeight="false" outlineLevel="0" collapsed="false">
      <c r="A241" s="57" t="e">
        <f aca="false">INDEX(BucketTable,MATCH(B241,SumMonths,0),1)</f>
        <v>#N/A</v>
      </c>
      <c r="K241" s="57" t="e">
        <f aca="false">INDEX(lava,MATCH(B241,SumMonths,0),2)</f>
        <v>#N/A</v>
      </c>
      <c r="Y241" s="171"/>
      <c r="Z241" s="171"/>
    </row>
    <row r="242" customFormat="false" ht="12.75" hidden="false" customHeight="false" outlineLevel="0" collapsed="false">
      <c r="A242" s="57" t="e">
        <f aca="false">INDEX(BucketTable,MATCH(B242,SumMonths,0),1)</f>
        <v>#N/A</v>
      </c>
      <c r="K242" s="57" t="e">
        <f aca="false">INDEX(lava,MATCH(B242,SumMonths,0),2)</f>
        <v>#N/A</v>
      </c>
      <c r="Y242" s="171"/>
      <c r="Z242" s="171"/>
    </row>
    <row r="243" customFormat="false" ht="12.75" hidden="false" customHeight="false" outlineLevel="0" collapsed="false">
      <c r="A243" s="57" t="e">
        <f aca="false">INDEX(BucketTable,MATCH(B243,SumMonths,0),1)</f>
        <v>#N/A</v>
      </c>
      <c r="K243" s="57" t="e">
        <f aca="false">INDEX(lava,MATCH(B243,SumMonths,0),2)</f>
        <v>#N/A</v>
      </c>
      <c r="Y243" s="171"/>
      <c r="Z243" s="171"/>
    </row>
    <row r="244" customFormat="false" ht="12.75" hidden="false" customHeight="false" outlineLevel="0" collapsed="false">
      <c r="A244" s="57" t="e">
        <f aca="false">INDEX(BucketTable,MATCH(B244,SumMonths,0),1)</f>
        <v>#N/A</v>
      </c>
      <c r="K244" s="57" t="e">
        <f aca="false">INDEX(lava,MATCH(B244,SumMonths,0),2)</f>
        <v>#N/A</v>
      </c>
      <c r="Y244" s="171"/>
      <c r="Z244" s="171"/>
    </row>
    <row r="245" customFormat="false" ht="12.75" hidden="false" customHeight="false" outlineLevel="0" collapsed="false">
      <c r="A245" s="57" t="e">
        <f aca="false">INDEX(BucketTable,MATCH(B245,SumMonths,0),1)</f>
        <v>#N/A</v>
      </c>
      <c r="K245" s="57" t="e">
        <f aca="false">INDEX(lava,MATCH(B245,SumMonths,0),2)</f>
        <v>#N/A</v>
      </c>
      <c r="Y245" s="171"/>
      <c r="Z245" s="171"/>
    </row>
    <row r="246" customFormat="false" ht="12.75" hidden="false" customHeight="false" outlineLevel="0" collapsed="false">
      <c r="A246" s="57" t="e">
        <f aca="false">INDEX(BucketTable,MATCH(B246,SumMonths,0),1)</f>
        <v>#N/A</v>
      </c>
      <c r="K246" s="57" t="e">
        <f aca="false">INDEX(lava,MATCH(B246,SumMonths,0),2)</f>
        <v>#N/A</v>
      </c>
      <c r="Y246" s="171"/>
      <c r="Z246" s="171"/>
    </row>
    <row r="247" customFormat="false" ht="12.75" hidden="false" customHeight="false" outlineLevel="0" collapsed="false">
      <c r="A247" s="57" t="e">
        <f aca="false">INDEX(BucketTable,MATCH(B247,SumMonths,0),1)</f>
        <v>#N/A</v>
      </c>
      <c r="K247" s="57" t="e">
        <f aca="false">INDEX(lava,MATCH(B247,SumMonths,0),2)</f>
        <v>#N/A</v>
      </c>
      <c r="Y247" s="171"/>
      <c r="Z247" s="171"/>
    </row>
    <row r="248" customFormat="false" ht="12.75" hidden="false" customHeight="false" outlineLevel="0" collapsed="false">
      <c r="A248" s="57" t="e">
        <f aca="false">INDEX(BucketTable,MATCH(B248,SumMonths,0),1)</f>
        <v>#N/A</v>
      </c>
      <c r="K248" s="57" t="e">
        <f aca="false">INDEX(lava,MATCH(B248,SumMonths,0),2)</f>
        <v>#N/A</v>
      </c>
      <c r="Y248" s="171"/>
      <c r="Z248" s="171"/>
    </row>
    <row r="249" customFormat="false" ht="12.75" hidden="false" customHeight="false" outlineLevel="0" collapsed="false">
      <c r="A249" s="57" t="e">
        <f aca="false">INDEX(BucketTable,MATCH(B249,SumMonths,0),1)</f>
        <v>#N/A</v>
      </c>
      <c r="K249" s="57" t="e">
        <f aca="false">INDEX(lava,MATCH(B249,SumMonths,0),2)</f>
        <v>#N/A</v>
      </c>
      <c r="Y249" s="171"/>
      <c r="Z249" s="171"/>
    </row>
    <row r="250" customFormat="false" ht="12.75" hidden="false" customHeight="false" outlineLevel="0" collapsed="false">
      <c r="A250" s="57" t="e">
        <f aca="false">INDEX(BucketTable,MATCH(B250,SumMonths,0),1)</f>
        <v>#N/A</v>
      </c>
      <c r="K250" s="57" t="e">
        <f aca="false">INDEX(lava,MATCH(B250,SumMonths,0),2)</f>
        <v>#N/A</v>
      </c>
      <c r="Y250" s="171"/>
      <c r="Z250" s="171"/>
    </row>
    <row r="251" customFormat="false" ht="12.75" hidden="false" customHeight="false" outlineLevel="0" collapsed="false">
      <c r="A251" s="57" t="e">
        <f aca="false">INDEX(BucketTable,MATCH(B251,SumMonths,0),1)</f>
        <v>#N/A</v>
      </c>
      <c r="K251" s="57" t="e">
        <f aca="false">INDEX(lava,MATCH(B251,SumMonths,0),2)</f>
        <v>#N/A</v>
      </c>
      <c r="Y251" s="171"/>
      <c r="Z251" s="171"/>
    </row>
    <row r="252" customFormat="false" ht="12.75" hidden="false" customHeight="false" outlineLevel="0" collapsed="false">
      <c r="A252" s="57" t="e">
        <f aca="false">INDEX(BucketTable,MATCH(B252,SumMonths,0),1)</f>
        <v>#N/A</v>
      </c>
      <c r="K252" s="57" t="e">
        <f aca="false">INDEX(lava,MATCH(B252,SumMonths,0),2)</f>
        <v>#N/A</v>
      </c>
      <c r="Y252" s="171"/>
      <c r="Z252" s="171"/>
    </row>
    <row r="253" customFormat="false" ht="12.75" hidden="false" customHeight="false" outlineLevel="0" collapsed="false">
      <c r="A253" s="57" t="e">
        <f aca="false">INDEX(BucketTable,MATCH(B253,SumMonths,0),1)</f>
        <v>#N/A</v>
      </c>
      <c r="K253" s="57" t="e">
        <f aca="false">INDEX(lava,MATCH(B253,SumMonths,0),2)</f>
        <v>#N/A</v>
      </c>
      <c r="Y253" s="171"/>
      <c r="Z253" s="171"/>
    </row>
    <row r="254" customFormat="false" ht="12.75" hidden="false" customHeight="false" outlineLevel="0" collapsed="false">
      <c r="A254" s="57" t="e">
        <f aca="false">INDEX(BucketTable,MATCH(B254,SumMonths,0),1)</f>
        <v>#N/A</v>
      </c>
      <c r="K254" s="57" t="e">
        <f aca="false">INDEX(lava,MATCH(B254,SumMonths,0),2)</f>
        <v>#N/A</v>
      </c>
      <c r="Y254" s="171"/>
      <c r="Z254" s="171"/>
    </row>
    <row r="255" customFormat="false" ht="12.75" hidden="false" customHeight="false" outlineLevel="0" collapsed="false">
      <c r="A255" s="57" t="e">
        <f aca="false">INDEX(BucketTable,MATCH(B255,SumMonths,0),1)</f>
        <v>#N/A</v>
      </c>
      <c r="K255" s="57" t="e">
        <f aca="false">INDEX(lava,MATCH(B255,SumMonths,0),2)</f>
        <v>#N/A</v>
      </c>
      <c r="Y255" s="171"/>
      <c r="Z255" s="171"/>
    </row>
    <row r="256" customFormat="false" ht="12.75" hidden="false" customHeight="false" outlineLevel="0" collapsed="false">
      <c r="A256" s="57" t="e">
        <f aca="false">INDEX(BucketTable,MATCH(B256,SumMonths,0),1)</f>
        <v>#N/A</v>
      </c>
      <c r="K256" s="57" t="e">
        <f aca="false">INDEX(lava,MATCH(B256,SumMonths,0),2)</f>
        <v>#N/A</v>
      </c>
      <c r="Y256" s="171"/>
      <c r="Z256" s="171"/>
    </row>
    <row r="257" customFormat="false" ht="12.75" hidden="false" customHeight="false" outlineLevel="0" collapsed="false">
      <c r="A257" s="57" t="e">
        <f aca="false">INDEX(BucketTable,MATCH(B257,SumMonths,0),1)</f>
        <v>#N/A</v>
      </c>
      <c r="K257" s="57" t="e">
        <f aca="false">INDEX(lava,MATCH(B257,SumMonths,0),2)</f>
        <v>#N/A</v>
      </c>
      <c r="Y257" s="171"/>
      <c r="Z257" s="171"/>
    </row>
    <row r="258" customFormat="false" ht="12.75" hidden="false" customHeight="false" outlineLevel="0" collapsed="false">
      <c r="A258" s="57" t="e">
        <f aca="false">INDEX(BucketTable,MATCH(B258,SumMonths,0),1)</f>
        <v>#N/A</v>
      </c>
      <c r="K258" s="57" t="e">
        <f aca="false">INDEX(lava,MATCH(B258,SumMonths,0),2)</f>
        <v>#N/A</v>
      </c>
      <c r="Y258" s="171"/>
      <c r="Z258" s="171"/>
    </row>
    <row r="259" customFormat="false" ht="12.75" hidden="false" customHeight="false" outlineLevel="0" collapsed="false">
      <c r="A259" s="57" t="e">
        <f aca="false">INDEX(BucketTable,MATCH(B259,SumMonths,0),1)</f>
        <v>#N/A</v>
      </c>
      <c r="K259" s="57" t="e">
        <f aca="false">INDEX(lava,MATCH(B259,SumMonths,0),2)</f>
        <v>#N/A</v>
      </c>
      <c r="Y259" s="171"/>
      <c r="Z259" s="171"/>
    </row>
    <row r="260" customFormat="false" ht="12.75" hidden="false" customHeight="false" outlineLevel="0" collapsed="false">
      <c r="A260" s="57" t="e">
        <f aca="false">INDEX(BucketTable,MATCH(B260,SumMonths,0),1)</f>
        <v>#N/A</v>
      </c>
      <c r="K260" s="57" t="e">
        <f aca="false">INDEX(lava,MATCH(B260,SumMonths,0),2)</f>
        <v>#N/A</v>
      </c>
      <c r="Y260" s="171"/>
      <c r="Z260" s="171"/>
    </row>
    <row r="261" customFormat="false" ht="12.75" hidden="false" customHeight="false" outlineLevel="0" collapsed="false">
      <c r="A261" s="57" t="e">
        <f aca="false">INDEX(BucketTable,MATCH(B261,SumMonths,0),1)</f>
        <v>#N/A</v>
      </c>
      <c r="K261" s="57" t="e">
        <f aca="false">INDEX(lava,MATCH(B261,SumMonths,0),2)</f>
        <v>#N/A</v>
      </c>
      <c r="Y261" s="171"/>
      <c r="Z261" s="171"/>
    </row>
    <row r="262" customFormat="false" ht="12.75" hidden="false" customHeight="false" outlineLevel="0" collapsed="false">
      <c r="A262" s="57" t="e">
        <f aca="false">INDEX(BucketTable,MATCH(B262,SumMonths,0),1)</f>
        <v>#N/A</v>
      </c>
      <c r="K262" s="57" t="e">
        <f aca="false">INDEX(lava,MATCH(B262,SumMonths,0),2)</f>
        <v>#N/A</v>
      </c>
      <c r="Y262" s="171"/>
      <c r="Z262" s="171"/>
    </row>
    <row r="263" customFormat="false" ht="12.75" hidden="false" customHeight="false" outlineLevel="0" collapsed="false">
      <c r="A263" s="57" t="e">
        <f aca="false">INDEX(BucketTable,MATCH(B263,SumMonths,0),1)</f>
        <v>#N/A</v>
      </c>
      <c r="K263" s="57" t="e">
        <f aca="false">INDEX(lava,MATCH(B263,SumMonths,0),2)</f>
        <v>#N/A</v>
      </c>
      <c r="Y263" s="171"/>
      <c r="Z263" s="171"/>
    </row>
    <row r="264" customFormat="false" ht="12.75" hidden="false" customHeight="false" outlineLevel="0" collapsed="false">
      <c r="A264" s="57" t="e">
        <f aca="false">INDEX(BucketTable,MATCH(B264,SumMonths,0),1)</f>
        <v>#N/A</v>
      </c>
      <c r="K264" s="57" t="e">
        <f aca="false">INDEX(lava,MATCH(B264,SumMonths,0),2)</f>
        <v>#N/A</v>
      </c>
      <c r="Y264" s="171"/>
      <c r="Z264" s="171"/>
    </row>
    <row r="265" customFormat="false" ht="12.75" hidden="false" customHeight="false" outlineLevel="0" collapsed="false">
      <c r="A265" s="57" t="e">
        <f aca="false">INDEX(BucketTable,MATCH(B265,SumMonths,0),1)</f>
        <v>#N/A</v>
      </c>
      <c r="K265" s="57" t="e">
        <f aca="false">INDEX(lava,MATCH(B265,SumMonths,0),2)</f>
        <v>#N/A</v>
      </c>
      <c r="Y265" s="171"/>
      <c r="Z265" s="171"/>
    </row>
    <row r="266" customFormat="false" ht="12.75" hidden="false" customHeight="false" outlineLevel="0" collapsed="false">
      <c r="A266" s="57" t="e">
        <f aca="false">INDEX(BucketTable,MATCH(B266,SumMonths,0),1)</f>
        <v>#N/A</v>
      </c>
      <c r="K266" s="57" t="e">
        <f aca="false">INDEX(lava,MATCH(B266,SumMonths,0),2)</f>
        <v>#N/A</v>
      </c>
      <c r="Y266" s="171"/>
      <c r="Z266" s="171"/>
    </row>
    <row r="267" customFormat="false" ht="12.75" hidden="false" customHeight="false" outlineLevel="0" collapsed="false">
      <c r="A267" s="57" t="e">
        <f aca="false">INDEX(BucketTable,MATCH(B267,SumMonths,0),1)</f>
        <v>#N/A</v>
      </c>
      <c r="K267" s="57" t="e">
        <f aca="false">INDEX(lava,MATCH(B267,SumMonths,0),2)</f>
        <v>#N/A</v>
      </c>
      <c r="Y267" s="171"/>
      <c r="Z267" s="171"/>
    </row>
    <row r="268" customFormat="false" ht="12.75" hidden="false" customHeight="false" outlineLevel="0" collapsed="false">
      <c r="A268" s="57" t="e">
        <f aca="false">INDEX(BucketTable,MATCH(B268,SumMonths,0),1)</f>
        <v>#N/A</v>
      </c>
      <c r="K268" s="57" t="e">
        <f aca="false">INDEX(lava,MATCH(B268,SumMonths,0),2)</f>
        <v>#N/A</v>
      </c>
      <c r="Y268" s="171"/>
      <c r="Z268" s="171"/>
    </row>
    <row r="269" customFormat="false" ht="12.75" hidden="false" customHeight="false" outlineLevel="0" collapsed="false">
      <c r="A269" s="57" t="e">
        <f aca="false">INDEX(BucketTable,MATCH(B269,SumMonths,0),1)</f>
        <v>#N/A</v>
      </c>
      <c r="K269" s="57" t="e">
        <f aca="false">INDEX(lava,MATCH(B269,SumMonths,0),2)</f>
        <v>#N/A</v>
      </c>
      <c r="Y269" s="171"/>
      <c r="Z269" s="171"/>
    </row>
    <row r="270" customFormat="false" ht="12.75" hidden="false" customHeight="false" outlineLevel="0" collapsed="false">
      <c r="A270" s="57" t="e">
        <f aca="false">INDEX(BucketTable,MATCH(B270,SumMonths,0),1)</f>
        <v>#N/A</v>
      </c>
      <c r="K270" s="57" t="e">
        <f aca="false">INDEX(lava,MATCH(B270,SumMonths,0),2)</f>
        <v>#N/A</v>
      </c>
      <c r="Y270" s="171"/>
      <c r="Z270" s="171"/>
    </row>
    <row r="271" customFormat="false" ht="12.75" hidden="false" customHeight="false" outlineLevel="0" collapsed="false">
      <c r="A271" s="57" t="e">
        <f aca="false">INDEX(BucketTable,MATCH(B271,SumMonths,0),1)</f>
        <v>#N/A</v>
      </c>
      <c r="K271" s="57" t="e">
        <f aca="false">INDEX(lava,MATCH(B271,SumMonths,0),2)</f>
        <v>#N/A</v>
      </c>
      <c r="Y271" s="171"/>
      <c r="Z271" s="171"/>
    </row>
    <row r="272" customFormat="false" ht="12.75" hidden="false" customHeight="false" outlineLevel="0" collapsed="false">
      <c r="A272" s="57" t="e">
        <f aca="false">INDEX(BucketTable,MATCH(B272,SumMonths,0),1)</f>
        <v>#N/A</v>
      </c>
      <c r="K272" s="57" t="e">
        <f aca="false">INDEX(lava,MATCH(B272,SumMonths,0),2)</f>
        <v>#N/A</v>
      </c>
      <c r="Y272" s="171"/>
      <c r="Z272" s="171"/>
    </row>
    <row r="273" customFormat="false" ht="12.75" hidden="false" customHeight="false" outlineLevel="0" collapsed="false">
      <c r="A273" s="57" t="e">
        <f aca="false">INDEX(BucketTable,MATCH(B273,SumMonths,0),1)</f>
        <v>#N/A</v>
      </c>
      <c r="K273" s="57" t="e">
        <f aca="false">INDEX(lava,MATCH(B273,SumMonths,0),2)</f>
        <v>#N/A</v>
      </c>
      <c r="Y273" s="171"/>
      <c r="Z273" s="171"/>
    </row>
    <row r="274" customFormat="false" ht="12.75" hidden="false" customHeight="false" outlineLevel="0" collapsed="false">
      <c r="A274" s="57" t="e">
        <f aca="false">INDEX(BucketTable,MATCH(B274,SumMonths,0),1)</f>
        <v>#N/A</v>
      </c>
      <c r="K274" s="57" t="e">
        <f aca="false">INDEX(lava,MATCH(B274,SumMonths,0),2)</f>
        <v>#N/A</v>
      </c>
      <c r="Y274" s="171"/>
      <c r="Z274" s="171"/>
    </row>
    <row r="275" customFormat="false" ht="12.75" hidden="false" customHeight="false" outlineLevel="0" collapsed="false">
      <c r="A275" s="57" t="e">
        <f aca="false">INDEX(BucketTable,MATCH(B275,SumMonths,0),1)</f>
        <v>#N/A</v>
      </c>
      <c r="K275" s="57" t="e">
        <f aca="false">INDEX(lava,MATCH(B275,SumMonths,0),2)</f>
        <v>#N/A</v>
      </c>
      <c r="Y275" s="171"/>
      <c r="Z275" s="171"/>
    </row>
    <row r="276" customFormat="false" ht="12.75" hidden="false" customHeight="false" outlineLevel="0" collapsed="false">
      <c r="A276" s="57" t="e">
        <f aca="false">INDEX(BucketTable,MATCH(B276,SumMonths,0),1)</f>
        <v>#N/A</v>
      </c>
      <c r="K276" s="57" t="e">
        <f aca="false">INDEX(lava,MATCH(B276,SumMonths,0),2)</f>
        <v>#N/A</v>
      </c>
      <c r="Y276" s="171"/>
      <c r="Z276" s="171"/>
    </row>
    <row r="277" customFormat="false" ht="12.75" hidden="false" customHeight="false" outlineLevel="0" collapsed="false">
      <c r="A277" s="57" t="e">
        <f aca="false">INDEX(BucketTable,MATCH(B277,SumMonths,0),1)</f>
        <v>#N/A</v>
      </c>
      <c r="K277" s="57" t="e">
        <f aca="false">INDEX(lava,MATCH(B277,SumMonths,0),2)</f>
        <v>#N/A</v>
      </c>
      <c r="Y277" s="171"/>
      <c r="Z277" s="171"/>
    </row>
    <row r="278" customFormat="false" ht="12.75" hidden="false" customHeight="false" outlineLevel="0" collapsed="false">
      <c r="A278" s="57" t="e">
        <f aca="false">INDEX(BucketTable,MATCH(B278,SumMonths,0),1)</f>
        <v>#N/A</v>
      </c>
      <c r="K278" s="57" t="e">
        <f aca="false">INDEX(lava,MATCH(B278,SumMonths,0),2)</f>
        <v>#N/A</v>
      </c>
      <c r="Y278" s="171"/>
      <c r="Z278" s="171"/>
    </row>
    <row r="279" customFormat="false" ht="12.75" hidden="false" customHeight="false" outlineLevel="0" collapsed="false">
      <c r="A279" s="57" t="e">
        <f aca="false">INDEX(BucketTable,MATCH(B279,SumMonths,0),1)</f>
        <v>#N/A</v>
      </c>
      <c r="K279" s="57" t="e">
        <f aca="false">INDEX(lava,MATCH(B279,SumMonths,0),2)</f>
        <v>#N/A</v>
      </c>
      <c r="Y279" s="171"/>
      <c r="Z279" s="171"/>
    </row>
    <row r="280" customFormat="false" ht="12.75" hidden="false" customHeight="false" outlineLevel="0" collapsed="false">
      <c r="A280" s="57" t="e">
        <f aca="false">INDEX(BucketTable,MATCH(B280,SumMonths,0),1)</f>
        <v>#N/A</v>
      </c>
      <c r="K280" s="57" t="e">
        <f aca="false">INDEX(lava,MATCH(B280,SumMonths,0),2)</f>
        <v>#N/A</v>
      </c>
      <c r="Y280" s="171"/>
      <c r="Z280" s="171"/>
    </row>
    <row r="281" customFormat="false" ht="12.75" hidden="false" customHeight="false" outlineLevel="0" collapsed="false">
      <c r="A281" s="57" t="e">
        <f aca="false">INDEX(BucketTable,MATCH(B281,SumMonths,0),1)</f>
        <v>#N/A</v>
      </c>
      <c r="K281" s="57" t="e">
        <f aca="false">INDEX(lava,MATCH(B281,SumMonths,0),2)</f>
        <v>#N/A</v>
      </c>
      <c r="Y281" s="171"/>
      <c r="Z281" s="171"/>
    </row>
    <row r="282" customFormat="false" ht="12.75" hidden="false" customHeight="false" outlineLevel="0" collapsed="false">
      <c r="A282" s="57" t="e">
        <f aca="false">INDEX(BucketTable,MATCH(B282,SumMonths,0),1)</f>
        <v>#N/A</v>
      </c>
      <c r="K282" s="57" t="e">
        <f aca="false">INDEX(lava,MATCH(B282,SumMonths,0),2)</f>
        <v>#N/A</v>
      </c>
      <c r="Y282" s="171"/>
      <c r="Z282" s="171"/>
    </row>
    <row r="283" customFormat="false" ht="12.75" hidden="false" customHeight="false" outlineLevel="0" collapsed="false">
      <c r="A283" s="57" t="e">
        <f aca="false">INDEX(BucketTable,MATCH(B283,SumMonths,0),1)</f>
        <v>#N/A</v>
      </c>
      <c r="K283" s="57" t="e">
        <f aca="false">INDEX(lava,MATCH(B283,SumMonths,0),2)</f>
        <v>#N/A</v>
      </c>
      <c r="Y283" s="171"/>
      <c r="Z283" s="171"/>
    </row>
    <row r="284" customFormat="false" ht="12.75" hidden="false" customHeight="false" outlineLevel="0" collapsed="false">
      <c r="A284" s="57" t="e">
        <f aca="false">INDEX(BucketTable,MATCH(B284,SumMonths,0),1)</f>
        <v>#N/A</v>
      </c>
      <c r="K284" s="57" t="e">
        <f aca="false">INDEX(lava,MATCH(B284,SumMonths,0),2)</f>
        <v>#N/A</v>
      </c>
      <c r="Y284" s="171"/>
      <c r="Z284" s="171"/>
    </row>
    <row r="285" customFormat="false" ht="12.75" hidden="false" customHeight="false" outlineLevel="0" collapsed="false">
      <c r="A285" s="57" t="e">
        <f aca="false">INDEX(BucketTable,MATCH(B285,SumMonths,0),1)</f>
        <v>#N/A</v>
      </c>
      <c r="K285" s="57" t="e">
        <f aca="false">INDEX(lava,MATCH(B285,SumMonths,0),2)</f>
        <v>#N/A</v>
      </c>
      <c r="Y285" s="171"/>
      <c r="Z285" s="171"/>
    </row>
    <row r="286" customFormat="false" ht="12.75" hidden="false" customHeight="false" outlineLevel="0" collapsed="false">
      <c r="A286" s="57" t="e">
        <f aca="false">INDEX(BucketTable,MATCH(B286,SumMonths,0),1)</f>
        <v>#N/A</v>
      </c>
      <c r="K286" s="57" t="e">
        <f aca="false">INDEX(lava,MATCH(B286,SumMonths,0),2)</f>
        <v>#N/A</v>
      </c>
      <c r="Y286" s="171"/>
      <c r="Z286" s="171"/>
    </row>
    <row r="287" customFormat="false" ht="12.75" hidden="false" customHeight="false" outlineLevel="0" collapsed="false">
      <c r="A287" s="57" t="e">
        <f aca="false">INDEX(BucketTable,MATCH(B287,SumMonths,0),1)</f>
        <v>#N/A</v>
      </c>
      <c r="K287" s="57" t="e">
        <f aca="false">INDEX(lava,MATCH(B287,SumMonths,0),2)</f>
        <v>#N/A</v>
      </c>
      <c r="Y287" s="171"/>
      <c r="Z287" s="171"/>
    </row>
    <row r="288" customFormat="false" ht="12.75" hidden="false" customHeight="false" outlineLevel="0" collapsed="false">
      <c r="A288" s="57" t="e">
        <f aca="false">INDEX(BucketTable,MATCH(B288,SumMonths,0),1)</f>
        <v>#N/A</v>
      </c>
      <c r="K288" s="57" t="e">
        <f aca="false">INDEX(lava,MATCH(B288,SumMonths,0),2)</f>
        <v>#N/A</v>
      </c>
      <c r="Y288" s="171"/>
      <c r="Z288" s="171"/>
    </row>
    <row r="289" customFormat="false" ht="12.75" hidden="false" customHeight="false" outlineLevel="0" collapsed="false">
      <c r="A289" s="57" t="e">
        <f aca="false">INDEX(BucketTable,MATCH(B289,SumMonths,0),1)</f>
        <v>#N/A</v>
      </c>
      <c r="K289" s="57" t="e">
        <f aca="false">INDEX(lava,MATCH(B289,SumMonths,0),2)</f>
        <v>#N/A</v>
      </c>
      <c r="Y289" s="171"/>
      <c r="Z289" s="171"/>
    </row>
    <row r="290" customFormat="false" ht="12.75" hidden="false" customHeight="false" outlineLevel="0" collapsed="false">
      <c r="A290" s="57" t="e">
        <f aca="false">INDEX(BucketTable,MATCH(B290,SumMonths,0),1)</f>
        <v>#N/A</v>
      </c>
      <c r="K290" s="57" t="e">
        <f aca="false">INDEX(lava,MATCH(B290,SumMonths,0),2)</f>
        <v>#N/A</v>
      </c>
      <c r="Y290" s="171"/>
      <c r="Z290" s="171"/>
    </row>
    <row r="291" customFormat="false" ht="12.75" hidden="false" customHeight="false" outlineLevel="0" collapsed="false">
      <c r="A291" s="57" t="e">
        <f aca="false">INDEX(BucketTable,MATCH(B291,SumMonths,0),1)</f>
        <v>#N/A</v>
      </c>
      <c r="K291" s="57" t="e">
        <f aca="false">INDEX(lava,MATCH(B291,SumMonths,0),2)</f>
        <v>#N/A</v>
      </c>
      <c r="Y291" s="171"/>
      <c r="Z291" s="171"/>
    </row>
    <row r="292" customFormat="false" ht="12.75" hidden="false" customHeight="false" outlineLevel="0" collapsed="false">
      <c r="A292" s="57" t="e">
        <f aca="false">INDEX(BucketTable,MATCH(B292,SumMonths,0),1)</f>
        <v>#N/A</v>
      </c>
      <c r="K292" s="57" t="e">
        <f aca="false">INDEX(lava,MATCH(B292,SumMonths,0),2)</f>
        <v>#N/A</v>
      </c>
      <c r="Y292" s="171"/>
      <c r="Z292" s="171"/>
    </row>
    <row r="293" customFormat="false" ht="12.75" hidden="false" customHeight="false" outlineLevel="0" collapsed="false">
      <c r="A293" s="57" t="e">
        <f aca="false">INDEX(BucketTable,MATCH(B293,SumMonths,0),1)</f>
        <v>#N/A</v>
      </c>
      <c r="K293" s="57" t="e">
        <f aca="false">INDEX(lava,MATCH(B293,SumMonths,0),2)</f>
        <v>#N/A</v>
      </c>
      <c r="Y293" s="171"/>
      <c r="Z293" s="171"/>
    </row>
    <row r="294" customFormat="false" ht="12.75" hidden="false" customHeight="false" outlineLevel="0" collapsed="false">
      <c r="A294" s="57" t="e">
        <f aca="false">INDEX(BucketTable,MATCH(B294,SumMonths,0),1)</f>
        <v>#N/A</v>
      </c>
      <c r="K294" s="57" t="e">
        <f aca="false">INDEX(lava,MATCH(B294,SumMonths,0),2)</f>
        <v>#N/A</v>
      </c>
      <c r="Y294" s="171"/>
      <c r="Z294" s="171"/>
    </row>
    <row r="295" customFormat="false" ht="12.75" hidden="false" customHeight="false" outlineLevel="0" collapsed="false">
      <c r="A295" s="57" t="e">
        <f aca="false">INDEX(BucketTable,MATCH(B295,SumMonths,0),1)</f>
        <v>#N/A</v>
      </c>
      <c r="K295" s="57" t="e">
        <f aca="false">INDEX(lava,MATCH(B295,SumMonths,0),2)</f>
        <v>#N/A</v>
      </c>
      <c r="Y295" s="171"/>
      <c r="Z295" s="171"/>
    </row>
    <row r="296" customFormat="false" ht="12.75" hidden="false" customHeight="false" outlineLevel="0" collapsed="false">
      <c r="A296" s="57" t="e">
        <f aca="false">INDEX(BucketTable,MATCH(B296,SumMonths,0),1)</f>
        <v>#N/A</v>
      </c>
      <c r="K296" s="57" t="e">
        <f aca="false">INDEX(lava,MATCH(B296,SumMonths,0),2)</f>
        <v>#N/A</v>
      </c>
      <c r="Y296" s="171"/>
      <c r="Z296" s="171"/>
    </row>
    <row r="297" customFormat="false" ht="12.75" hidden="false" customHeight="false" outlineLevel="0" collapsed="false">
      <c r="A297" s="57" t="e">
        <f aca="false">INDEX(BucketTable,MATCH(B297,SumMonths,0),1)</f>
        <v>#N/A</v>
      </c>
      <c r="K297" s="57" t="e">
        <f aca="false">INDEX(lava,MATCH(B297,SumMonths,0),2)</f>
        <v>#N/A</v>
      </c>
      <c r="Y297" s="171"/>
      <c r="Z297" s="171"/>
    </row>
    <row r="298" customFormat="false" ht="12.75" hidden="false" customHeight="false" outlineLevel="0" collapsed="false">
      <c r="A298" s="57" t="e">
        <f aca="false">INDEX(BucketTable,MATCH(B298,SumMonths,0),1)</f>
        <v>#N/A</v>
      </c>
      <c r="K298" s="57" t="e">
        <f aca="false">INDEX(lava,MATCH(B298,SumMonths,0),2)</f>
        <v>#N/A</v>
      </c>
      <c r="Y298" s="171"/>
      <c r="Z298" s="171"/>
    </row>
    <row r="299" customFormat="false" ht="12.75" hidden="false" customHeight="false" outlineLevel="0" collapsed="false">
      <c r="A299" s="57" t="e">
        <f aca="false">INDEX(BucketTable,MATCH(B299,SumMonths,0),1)</f>
        <v>#N/A</v>
      </c>
      <c r="K299" s="57" t="e">
        <f aca="false">INDEX(lava,MATCH(B299,SumMonths,0),2)</f>
        <v>#N/A</v>
      </c>
      <c r="Y299" s="171"/>
      <c r="Z299" s="171"/>
    </row>
    <row r="300" customFormat="false" ht="12.75" hidden="false" customHeight="false" outlineLevel="0" collapsed="false">
      <c r="A300" s="57" t="e">
        <f aca="false">INDEX(BucketTable,MATCH(B300,SumMonths,0),1)</f>
        <v>#N/A</v>
      </c>
      <c r="K300" s="57" t="e">
        <f aca="false">INDEX(lava,MATCH(B300,SumMonths,0),2)</f>
        <v>#N/A</v>
      </c>
      <c r="Y300" s="171"/>
      <c r="Z300" s="171"/>
    </row>
    <row r="301" customFormat="false" ht="12.75" hidden="false" customHeight="false" outlineLevel="0" collapsed="false">
      <c r="A301" s="57" t="e">
        <f aca="false">INDEX(BucketTable,MATCH(B301,SumMonths,0),1)</f>
        <v>#N/A</v>
      </c>
      <c r="K301" s="57" t="e">
        <f aca="false">INDEX(lava,MATCH(B301,SumMonths,0),2)</f>
        <v>#N/A</v>
      </c>
      <c r="Y301" s="171"/>
      <c r="Z301" s="171"/>
    </row>
    <row r="302" customFormat="false" ht="12.75" hidden="false" customHeight="false" outlineLevel="0" collapsed="false">
      <c r="A302" s="57" t="e">
        <f aca="false">INDEX(BucketTable,MATCH(B302,SumMonths,0),1)</f>
        <v>#N/A</v>
      </c>
      <c r="K302" s="57" t="e">
        <f aca="false">INDEX(lava,MATCH(B302,SumMonths,0),2)</f>
        <v>#N/A</v>
      </c>
      <c r="Y302" s="171"/>
      <c r="Z302" s="171"/>
    </row>
    <row r="303" customFormat="false" ht="12.75" hidden="false" customHeight="false" outlineLevel="0" collapsed="false">
      <c r="A303" s="57" t="e">
        <f aca="false">INDEX(BucketTable,MATCH(B303,SumMonths,0),1)</f>
        <v>#N/A</v>
      </c>
      <c r="K303" s="57" t="e">
        <f aca="false">INDEX(lava,MATCH(B303,SumMonths,0),2)</f>
        <v>#N/A</v>
      </c>
      <c r="Y303" s="171"/>
      <c r="Z303" s="171"/>
    </row>
    <row r="304" customFormat="false" ht="12.75" hidden="false" customHeight="false" outlineLevel="0" collapsed="false">
      <c r="A304" s="57" t="e">
        <f aca="false">INDEX(BucketTable,MATCH(B304,SumMonths,0),1)</f>
        <v>#N/A</v>
      </c>
      <c r="K304" s="57" t="e">
        <f aca="false">INDEX(lava,MATCH(B304,SumMonths,0),2)</f>
        <v>#N/A</v>
      </c>
      <c r="Y304" s="171"/>
      <c r="Z304" s="171"/>
    </row>
    <row r="305" customFormat="false" ht="12.75" hidden="false" customHeight="false" outlineLevel="0" collapsed="false">
      <c r="A305" s="57" t="e">
        <f aca="false">INDEX(BucketTable,MATCH(B305,SumMonths,0),1)</f>
        <v>#N/A</v>
      </c>
      <c r="K305" s="57" t="e">
        <f aca="false">INDEX(lava,MATCH(B305,SumMonths,0),2)</f>
        <v>#N/A</v>
      </c>
      <c r="Y305" s="171"/>
      <c r="Z305" s="171"/>
    </row>
    <row r="306" customFormat="false" ht="12.75" hidden="false" customHeight="false" outlineLevel="0" collapsed="false">
      <c r="A306" s="57" t="e">
        <f aca="false">INDEX(BucketTable,MATCH(B306,SumMonths,0),1)</f>
        <v>#N/A</v>
      </c>
      <c r="K306" s="57" t="e">
        <f aca="false">INDEX(lava,MATCH(B306,SumMonths,0),2)</f>
        <v>#N/A</v>
      </c>
      <c r="Y306" s="171"/>
      <c r="Z306" s="171"/>
    </row>
    <row r="307" customFormat="false" ht="12.75" hidden="false" customHeight="false" outlineLevel="0" collapsed="false">
      <c r="A307" s="57" t="e">
        <f aca="false">INDEX(BucketTable,MATCH(B307,SumMonths,0),1)</f>
        <v>#N/A</v>
      </c>
      <c r="K307" s="57" t="e">
        <f aca="false">INDEX(lava,MATCH(B307,SumMonths,0),2)</f>
        <v>#N/A</v>
      </c>
      <c r="Y307" s="171"/>
      <c r="Z307" s="171"/>
    </row>
    <row r="308" customFormat="false" ht="12.75" hidden="false" customHeight="false" outlineLevel="0" collapsed="false">
      <c r="A308" s="57" t="e">
        <f aca="false">INDEX(BucketTable,MATCH(B308,SumMonths,0),1)</f>
        <v>#N/A</v>
      </c>
      <c r="K308" s="57" t="e">
        <f aca="false">INDEX(lava,MATCH(B308,SumMonths,0),2)</f>
        <v>#N/A</v>
      </c>
      <c r="Y308" s="171"/>
      <c r="Z308" s="171"/>
    </row>
    <row r="309" customFormat="false" ht="12.75" hidden="false" customHeight="false" outlineLevel="0" collapsed="false">
      <c r="A309" s="57" t="e">
        <f aca="false">INDEX(BucketTable,MATCH(B309,SumMonths,0),1)</f>
        <v>#N/A</v>
      </c>
      <c r="K309" s="57" t="e">
        <f aca="false">INDEX(lava,MATCH(B309,SumMonths,0),2)</f>
        <v>#N/A</v>
      </c>
      <c r="Y309" s="171"/>
      <c r="Z309" s="171"/>
    </row>
    <row r="310" customFormat="false" ht="12.75" hidden="false" customHeight="false" outlineLevel="0" collapsed="false">
      <c r="A310" s="57" t="e">
        <f aca="false">INDEX(BucketTable,MATCH(B310,SumMonths,0),1)</f>
        <v>#N/A</v>
      </c>
      <c r="K310" s="57" t="e">
        <f aca="false">INDEX(lava,MATCH(B310,SumMonths,0),2)</f>
        <v>#N/A</v>
      </c>
      <c r="Y310" s="171"/>
      <c r="Z310" s="171"/>
    </row>
    <row r="311" customFormat="false" ht="12.75" hidden="false" customHeight="false" outlineLevel="0" collapsed="false">
      <c r="A311" s="57" t="e">
        <f aca="false">INDEX(BucketTable,MATCH(B311,SumMonths,0),1)</f>
        <v>#N/A</v>
      </c>
      <c r="K311" s="57" t="e">
        <f aca="false">INDEX(lava,MATCH(B311,SumMonths,0),2)</f>
        <v>#N/A</v>
      </c>
      <c r="Y311" s="171"/>
      <c r="Z311" s="171"/>
    </row>
    <row r="312" customFormat="false" ht="12.75" hidden="false" customHeight="false" outlineLevel="0" collapsed="false">
      <c r="A312" s="57" t="e">
        <f aca="false">INDEX(BucketTable,MATCH(B312,SumMonths,0),1)</f>
        <v>#N/A</v>
      </c>
      <c r="K312" s="57" t="e">
        <f aca="false">INDEX(lava,MATCH(B312,SumMonths,0),2)</f>
        <v>#N/A</v>
      </c>
      <c r="Y312" s="171"/>
      <c r="Z312" s="171"/>
    </row>
    <row r="313" customFormat="false" ht="12.75" hidden="false" customHeight="false" outlineLevel="0" collapsed="false">
      <c r="A313" s="57" t="e">
        <f aca="false">INDEX(BucketTable,MATCH(B313,SumMonths,0),1)</f>
        <v>#N/A</v>
      </c>
      <c r="K313" s="57" t="e">
        <f aca="false">INDEX(lava,MATCH(B313,SumMonths,0),2)</f>
        <v>#N/A</v>
      </c>
      <c r="Y313" s="171"/>
      <c r="Z313" s="171"/>
    </row>
    <row r="314" customFormat="false" ht="12.75" hidden="false" customHeight="false" outlineLevel="0" collapsed="false">
      <c r="A314" s="57" t="e">
        <f aca="false">INDEX(BucketTable,MATCH(B314,SumMonths,0),1)</f>
        <v>#N/A</v>
      </c>
      <c r="K314" s="57" t="e">
        <f aca="false">INDEX(lava,MATCH(B314,SumMonths,0),2)</f>
        <v>#N/A</v>
      </c>
      <c r="Y314" s="171"/>
      <c r="Z314" s="171"/>
    </row>
    <row r="315" customFormat="false" ht="12.75" hidden="false" customHeight="false" outlineLevel="0" collapsed="false">
      <c r="A315" s="57" t="e">
        <f aca="false">INDEX(BucketTable,MATCH(B315,SumMonths,0),1)</f>
        <v>#N/A</v>
      </c>
      <c r="K315" s="57" t="e">
        <f aca="false">INDEX(lava,MATCH(B315,SumMonths,0),2)</f>
        <v>#N/A</v>
      </c>
      <c r="Y315" s="171"/>
      <c r="Z315" s="171"/>
    </row>
    <row r="316" customFormat="false" ht="12.75" hidden="false" customHeight="false" outlineLevel="0" collapsed="false">
      <c r="A316" s="57" t="e">
        <f aca="false">INDEX(BucketTable,MATCH(B316,SumMonths,0),1)</f>
        <v>#N/A</v>
      </c>
      <c r="K316" s="57" t="e">
        <f aca="false">INDEX(lava,MATCH(B316,SumMonths,0),2)</f>
        <v>#N/A</v>
      </c>
      <c r="Y316" s="171"/>
      <c r="Z316" s="171"/>
    </row>
    <row r="317" customFormat="false" ht="12.75" hidden="false" customHeight="false" outlineLevel="0" collapsed="false">
      <c r="A317" s="57" t="e">
        <f aca="false">INDEX(BucketTable,MATCH(B317,SumMonths,0),1)</f>
        <v>#N/A</v>
      </c>
      <c r="K317" s="57" t="e">
        <f aca="false">INDEX(lava,MATCH(B317,SumMonths,0),2)</f>
        <v>#N/A</v>
      </c>
      <c r="Y317" s="171"/>
      <c r="Z317" s="171"/>
    </row>
    <row r="318" customFormat="false" ht="12.75" hidden="false" customHeight="false" outlineLevel="0" collapsed="false">
      <c r="A318" s="57" t="e">
        <f aca="false">INDEX(BucketTable,MATCH(B318,SumMonths,0),1)</f>
        <v>#N/A</v>
      </c>
      <c r="K318" s="57" t="e">
        <f aca="false">INDEX(lava,MATCH(B318,SumMonths,0),2)</f>
        <v>#N/A</v>
      </c>
      <c r="Y318" s="171"/>
      <c r="Z318" s="171"/>
    </row>
    <row r="319" customFormat="false" ht="12.75" hidden="false" customHeight="false" outlineLevel="0" collapsed="false">
      <c r="A319" s="57" t="e">
        <f aca="false">INDEX(BucketTable,MATCH(B319,SumMonths,0),1)</f>
        <v>#N/A</v>
      </c>
      <c r="K319" s="57" t="e">
        <f aca="false">INDEX(lava,MATCH(B319,SumMonths,0),2)</f>
        <v>#N/A</v>
      </c>
      <c r="Y319" s="171"/>
      <c r="Z319" s="171"/>
    </row>
    <row r="320" customFormat="false" ht="12.75" hidden="false" customHeight="false" outlineLevel="0" collapsed="false">
      <c r="A320" s="57" t="e">
        <f aca="false">INDEX(BucketTable,MATCH(B320,SumMonths,0),1)</f>
        <v>#N/A</v>
      </c>
      <c r="K320" s="57" t="e">
        <f aca="false">INDEX(lava,MATCH(B320,SumMonths,0),2)</f>
        <v>#N/A</v>
      </c>
      <c r="Y320" s="171"/>
      <c r="Z320" s="171"/>
    </row>
    <row r="321" customFormat="false" ht="12.75" hidden="false" customHeight="false" outlineLevel="0" collapsed="false">
      <c r="A321" s="57" t="e">
        <f aca="false">INDEX(BucketTable,MATCH(B321,SumMonths,0),1)</f>
        <v>#N/A</v>
      </c>
      <c r="K321" s="57" t="e">
        <f aca="false">INDEX(lava,MATCH(B321,SumMonths,0),2)</f>
        <v>#N/A</v>
      </c>
      <c r="Y321" s="171"/>
      <c r="Z321" s="171"/>
    </row>
    <row r="322" customFormat="false" ht="12.75" hidden="false" customHeight="false" outlineLevel="0" collapsed="false">
      <c r="A322" s="57" t="e">
        <f aca="false">INDEX(BucketTable,MATCH(B322,SumMonths,0),1)</f>
        <v>#N/A</v>
      </c>
      <c r="K322" s="57" t="e">
        <f aca="false">INDEX(lava,MATCH(B322,SumMonths,0),2)</f>
        <v>#N/A</v>
      </c>
      <c r="Y322" s="171"/>
      <c r="Z322" s="171"/>
    </row>
    <row r="323" customFormat="false" ht="12.75" hidden="false" customHeight="false" outlineLevel="0" collapsed="false">
      <c r="A323" s="57" t="e">
        <f aca="false">INDEX(BucketTable,MATCH(B323,SumMonths,0),1)</f>
        <v>#N/A</v>
      </c>
      <c r="K323" s="57" t="e">
        <f aca="false">INDEX(lava,MATCH(B323,SumMonths,0),2)</f>
        <v>#N/A</v>
      </c>
      <c r="Y323" s="171"/>
      <c r="Z323" s="171"/>
    </row>
    <row r="324" customFormat="false" ht="12.75" hidden="false" customHeight="false" outlineLevel="0" collapsed="false">
      <c r="A324" s="57" t="e">
        <f aca="false">INDEX(BucketTable,MATCH(B324,SumMonths,0),1)</f>
        <v>#N/A</v>
      </c>
      <c r="K324" s="57" t="e">
        <f aca="false">INDEX(lava,MATCH(B324,SumMonths,0),2)</f>
        <v>#N/A</v>
      </c>
      <c r="Y324" s="171"/>
      <c r="Z324" s="171"/>
    </row>
    <row r="325" customFormat="false" ht="12.75" hidden="false" customHeight="false" outlineLevel="0" collapsed="false">
      <c r="A325" s="57" t="e">
        <f aca="false">INDEX(BucketTable,MATCH(B325,SumMonths,0),1)</f>
        <v>#N/A</v>
      </c>
      <c r="K325" s="57" t="e">
        <f aca="false">INDEX(lava,MATCH(B325,SumMonths,0),2)</f>
        <v>#N/A</v>
      </c>
      <c r="Y325" s="171"/>
      <c r="Z325" s="171"/>
    </row>
    <row r="326" customFormat="false" ht="12.75" hidden="false" customHeight="false" outlineLevel="0" collapsed="false">
      <c r="A326" s="57" t="e">
        <f aca="false">INDEX(BucketTable,MATCH(B326,SumMonths,0),1)</f>
        <v>#N/A</v>
      </c>
      <c r="K326" s="57" t="e">
        <f aca="false">INDEX(lava,MATCH(B326,SumMonths,0),2)</f>
        <v>#N/A</v>
      </c>
      <c r="Y326" s="171"/>
      <c r="Z326" s="171"/>
    </row>
    <row r="327" customFormat="false" ht="12.75" hidden="false" customHeight="false" outlineLevel="0" collapsed="false">
      <c r="A327" s="57" t="e">
        <f aca="false">INDEX(BucketTable,MATCH(B327,SumMonths,0),1)</f>
        <v>#N/A</v>
      </c>
      <c r="K327" s="57" t="e">
        <f aca="false">INDEX(lava,MATCH(B327,SumMonths,0),2)</f>
        <v>#N/A</v>
      </c>
      <c r="Y327" s="171"/>
      <c r="Z327" s="171"/>
    </row>
    <row r="328" customFormat="false" ht="12.75" hidden="false" customHeight="false" outlineLevel="0" collapsed="false">
      <c r="A328" s="57" t="e">
        <f aca="false">INDEX(BucketTable,MATCH(B328,SumMonths,0),1)</f>
        <v>#N/A</v>
      </c>
      <c r="K328" s="57" t="e">
        <f aca="false">INDEX(lava,MATCH(B328,SumMonths,0),2)</f>
        <v>#N/A</v>
      </c>
      <c r="Y328" s="171"/>
      <c r="Z328" s="171"/>
    </row>
    <row r="329" customFormat="false" ht="12.75" hidden="false" customHeight="false" outlineLevel="0" collapsed="false">
      <c r="A329" s="57" t="e">
        <f aca="false">INDEX(BucketTable,MATCH(B329,SumMonths,0),1)</f>
        <v>#N/A</v>
      </c>
      <c r="K329" s="57" t="e">
        <f aca="false">INDEX(lava,MATCH(B329,SumMonths,0),2)</f>
        <v>#N/A</v>
      </c>
      <c r="Y329" s="171"/>
      <c r="Z329" s="171"/>
    </row>
    <row r="330" customFormat="false" ht="12.75" hidden="false" customHeight="false" outlineLevel="0" collapsed="false">
      <c r="A330" s="57" t="e">
        <f aca="false">INDEX(BucketTable,MATCH(B330,SumMonths,0),1)</f>
        <v>#N/A</v>
      </c>
      <c r="K330" s="57" t="e">
        <f aca="false">INDEX(lava,MATCH(B330,SumMonths,0),2)</f>
        <v>#N/A</v>
      </c>
      <c r="Y330" s="171"/>
      <c r="Z330" s="171"/>
    </row>
    <row r="331" customFormat="false" ht="12.75" hidden="false" customHeight="false" outlineLevel="0" collapsed="false">
      <c r="A331" s="57" t="e">
        <f aca="false">INDEX(BucketTable,MATCH(B331,SumMonths,0),1)</f>
        <v>#N/A</v>
      </c>
      <c r="K331" s="57" t="e">
        <f aca="false">INDEX(lava,MATCH(B331,SumMonths,0),2)</f>
        <v>#N/A</v>
      </c>
      <c r="Y331" s="171"/>
      <c r="Z331" s="171"/>
    </row>
    <row r="332" customFormat="false" ht="12.75" hidden="false" customHeight="false" outlineLevel="0" collapsed="false">
      <c r="A332" s="57" t="e">
        <f aca="false">INDEX(BucketTable,MATCH(B332,SumMonths,0),1)</f>
        <v>#N/A</v>
      </c>
      <c r="K332" s="57" t="e">
        <f aca="false">INDEX(lava,MATCH(B332,SumMonths,0),2)</f>
        <v>#N/A</v>
      </c>
      <c r="Y332" s="171"/>
      <c r="Z332" s="171"/>
    </row>
    <row r="333" customFormat="false" ht="12.75" hidden="false" customHeight="false" outlineLevel="0" collapsed="false">
      <c r="A333" s="57" t="e">
        <f aca="false">INDEX(BucketTable,MATCH(B333,SumMonths,0),1)</f>
        <v>#N/A</v>
      </c>
      <c r="K333" s="57" t="e">
        <f aca="false">INDEX(lava,MATCH(B333,SumMonths,0),2)</f>
        <v>#N/A</v>
      </c>
      <c r="Y333" s="171"/>
      <c r="Z333" s="171"/>
    </row>
    <row r="334" customFormat="false" ht="12.75" hidden="false" customHeight="false" outlineLevel="0" collapsed="false">
      <c r="A334" s="57" t="e">
        <f aca="false">INDEX(BucketTable,MATCH(B334,SumMonths,0),1)</f>
        <v>#N/A</v>
      </c>
      <c r="K334" s="57" t="e">
        <f aca="false">INDEX(lava,MATCH(B334,SumMonths,0),2)</f>
        <v>#N/A</v>
      </c>
      <c r="Y334" s="171"/>
      <c r="Z334" s="171"/>
    </row>
    <row r="335" customFormat="false" ht="12.75" hidden="false" customHeight="false" outlineLevel="0" collapsed="false">
      <c r="A335" s="57" t="e">
        <f aca="false">INDEX(BucketTable,MATCH(B335,SumMonths,0),1)</f>
        <v>#N/A</v>
      </c>
      <c r="K335" s="57" t="e">
        <f aca="false">INDEX(lava,MATCH(B335,SumMonths,0),2)</f>
        <v>#N/A</v>
      </c>
      <c r="Y335" s="171"/>
      <c r="Z335" s="171"/>
    </row>
    <row r="336" customFormat="false" ht="12.75" hidden="false" customHeight="false" outlineLevel="0" collapsed="false">
      <c r="A336" s="57" t="e">
        <f aca="false">INDEX(BucketTable,MATCH(B336,SumMonths,0),1)</f>
        <v>#N/A</v>
      </c>
      <c r="K336" s="57" t="e">
        <f aca="false">INDEX(lava,MATCH(B336,SumMonths,0),2)</f>
        <v>#N/A</v>
      </c>
      <c r="Y336" s="171"/>
      <c r="Z336" s="171"/>
    </row>
    <row r="337" customFormat="false" ht="12.75" hidden="false" customHeight="false" outlineLevel="0" collapsed="false">
      <c r="A337" s="57" t="e">
        <f aca="false">INDEX(BucketTable,MATCH(B337,SumMonths,0),1)</f>
        <v>#N/A</v>
      </c>
      <c r="K337" s="57" t="e">
        <f aca="false">INDEX(lava,MATCH(B337,SumMonths,0),2)</f>
        <v>#N/A</v>
      </c>
      <c r="Y337" s="171"/>
      <c r="Z337" s="171"/>
    </row>
    <row r="338" customFormat="false" ht="12.75" hidden="false" customHeight="false" outlineLevel="0" collapsed="false">
      <c r="A338" s="57" t="e">
        <f aca="false">INDEX(BucketTable,MATCH(B338,SumMonths,0),1)</f>
        <v>#N/A</v>
      </c>
      <c r="K338" s="57" t="e">
        <f aca="false">INDEX(lava,MATCH(B338,SumMonths,0),2)</f>
        <v>#N/A</v>
      </c>
      <c r="Y338" s="171"/>
      <c r="Z338" s="171"/>
    </row>
    <row r="339" customFormat="false" ht="12.75" hidden="false" customHeight="false" outlineLevel="0" collapsed="false">
      <c r="A339" s="57" t="e">
        <f aca="false">INDEX(BucketTable,MATCH(B339,SumMonths,0),1)</f>
        <v>#N/A</v>
      </c>
      <c r="K339" s="57" t="e">
        <f aca="false">INDEX(lava,MATCH(B339,SumMonths,0),2)</f>
        <v>#N/A</v>
      </c>
      <c r="Y339" s="171"/>
      <c r="Z339" s="171"/>
    </row>
    <row r="340" customFormat="false" ht="12.75" hidden="false" customHeight="false" outlineLevel="0" collapsed="false">
      <c r="A340" s="57" t="e">
        <f aca="false">INDEX(BucketTable,MATCH(B340,SumMonths,0),1)</f>
        <v>#N/A</v>
      </c>
      <c r="K340" s="57" t="e">
        <f aca="false">INDEX(lava,MATCH(B340,SumMonths,0),2)</f>
        <v>#N/A</v>
      </c>
      <c r="Y340" s="171"/>
      <c r="Z340" s="171"/>
    </row>
    <row r="341" customFormat="false" ht="12.75" hidden="false" customHeight="false" outlineLevel="0" collapsed="false">
      <c r="A341" s="57" t="e">
        <f aca="false">INDEX(BucketTable,MATCH(B341,SumMonths,0),1)</f>
        <v>#N/A</v>
      </c>
      <c r="K341" s="57" t="e">
        <f aca="false">INDEX(lava,MATCH(B341,SumMonths,0),2)</f>
        <v>#N/A</v>
      </c>
      <c r="Y341" s="171"/>
      <c r="Z341" s="171"/>
    </row>
    <row r="342" customFormat="false" ht="12.75" hidden="false" customHeight="false" outlineLevel="0" collapsed="false">
      <c r="A342" s="57" t="e">
        <f aca="false">INDEX(BucketTable,MATCH(B342,SumMonths,0),1)</f>
        <v>#N/A</v>
      </c>
      <c r="K342" s="57" t="e">
        <f aca="false">INDEX(lava,MATCH(B342,SumMonths,0),2)</f>
        <v>#N/A</v>
      </c>
      <c r="Y342" s="171"/>
      <c r="Z342" s="171"/>
    </row>
    <row r="343" customFormat="false" ht="12.75" hidden="false" customHeight="false" outlineLevel="0" collapsed="false">
      <c r="A343" s="57" t="e">
        <f aca="false">INDEX(BucketTable,MATCH(B343,SumMonths,0),1)</f>
        <v>#N/A</v>
      </c>
      <c r="K343" s="57" t="e">
        <f aca="false">INDEX(lava,MATCH(B343,SumMonths,0),2)</f>
        <v>#N/A</v>
      </c>
      <c r="Y343" s="171"/>
      <c r="Z343" s="171"/>
    </row>
    <row r="344" customFormat="false" ht="12.75" hidden="false" customHeight="false" outlineLevel="0" collapsed="false">
      <c r="A344" s="57" t="e">
        <f aca="false">INDEX(BucketTable,MATCH(B344,SumMonths,0),1)</f>
        <v>#N/A</v>
      </c>
      <c r="K344" s="57" t="e">
        <f aca="false">INDEX(lava,MATCH(B344,SumMonths,0),2)</f>
        <v>#N/A</v>
      </c>
      <c r="Y344" s="171"/>
      <c r="Z344" s="171"/>
    </row>
    <row r="345" customFormat="false" ht="12.75" hidden="false" customHeight="false" outlineLevel="0" collapsed="false">
      <c r="A345" s="57" t="e">
        <f aca="false">INDEX(BucketTable,MATCH(B345,SumMonths,0),1)</f>
        <v>#N/A</v>
      </c>
      <c r="K345" s="57" t="e">
        <f aca="false">INDEX(lava,MATCH(B345,SumMonths,0),2)</f>
        <v>#N/A</v>
      </c>
      <c r="Y345" s="171"/>
      <c r="Z345" s="171"/>
    </row>
    <row r="346" customFormat="false" ht="12.75" hidden="false" customHeight="false" outlineLevel="0" collapsed="false">
      <c r="A346" s="57" t="e">
        <f aca="false">INDEX(BucketTable,MATCH(B346,SumMonths,0),1)</f>
        <v>#N/A</v>
      </c>
      <c r="K346" s="57" t="e">
        <f aca="false">INDEX(lava,MATCH(B346,SumMonths,0),2)</f>
        <v>#N/A</v>
      </c>
      <c r="Y346" s="171"/>
      <c r="Z346" s="171"/>
    </row>
    <row r="347" customFormat="false" ht="12.75" hidden="false" customHeight="false" outlineLevel="0" collapsed="false">
      <c r="A347" s="57" t="e">
        <f aca="false">INDEX(BucketTable,MATCH(B347,SumMonths,0),1)</f>
        <v>#N/A</v>
      </c>
      <c r="K347" s="57" t="e">
        <f aca="false">INDEX(lava,MATCH(B347,SumMonths,0),2)</f>
        <v>#N/A</v>
      </c>
      <c r="Y347" s="171"/>
      <c r="Z347" s="171"/>
    </row>
    <row r="348" customFormat="false" ht="12.75" hidden="false" customHeight="false" outlineLevel="0" collapsed="false">
      <c r="A348" s="57" t="e">
        <f aca="false">INDEX(BucketTable,MATCH(B348,SumMonths,0),1)</f>
        <v>#N/A</v>
      </c>
      <c r="K348" s="57" t="e">
        <f aca="false">INDEX(lava,MATCH(B348,SumMonths,0),2)</f>
        <v>#N/A</v>
      </c>
      <c r="Y348" s="171"/>
      <c r="Z348" s="171"/>
    </row>
    <row r="349" customFormat="false" ht="12.75" hidden="false" customHeight="false" outlineLevel="0" collapsed="false">
      <c r="A349" s="57" t="e">
        <f aca="false">INDEX(BucketTable,MATCH(B349,SumMonths,0),1)</f>
        <v>#N/A</v>
      </c>
      <c r="K349" s="57" t="e">
        <f aca="false">INDEX(lava,MATCH(B349,SumMonths,0),2)</f>
        <v>#N/A</v>
      </c>
      <c r="Y349" s="171"/>
      <c r="Z349" s="171"/>
    </row>
    <row r="350" customFormat="false" ht="12.75" hidden="false" customHeight="false" outlineLevel="0" collapsed="false">
      <c r="A350" s="57" t="e">
        <f aca="false">INDEX(BucketTable,MATCH(B350,SumMonths,0),1)</f>
        <v>#N/A</v>
      </c>
      <c r="K350" s="57" t="e">
        <f aca="false">INDEX(lava,MATCH(B350,SumMonths,0),2)</f>
        <v>#N/A</v>
      </c>
      <c r="Y350" s="171"/>
      <c r="Z350" s="171"/>
    </row>
    <row r="351" customFormat="false" ht="12.75" hidden="false" customHeight="false" outlineLevel="0" collapsed="false">
      <c r="A351" s="57" t="e">
        <f aca="false">INDEX(BucketTable,MATCH(B351,SumMonths,0),1)</f>
        <v>#N/A</v>
      </c>
      <c r="K351" s="57" t="e">
        <f aca="false">INDEX(lava,MATCH(B351,SumMonths,0),2)</f>
        <v>#N/A</v>
      </c>
      <c r="Y351" s="171"/>
      <c r="Z351" s="171"/>
    </row>
    <row r="352" customFormat="false" ht="12.75" hidden="false" customHeight="false" outlineLevel="0" collapsed="false">
      <c r="A352" s="57" t="e">
        <f aca="false">INDEX(BucketTable,MATCH(B352,SumMonths,0),1)</f>
        <v>#N/A</v>
      </c>
      <c r="K352" s="57" t="e">
        <f aca="false">INDEX(lava,MATCH(B352,SumMonths,0),2)</f>
        <v>#N/A</v>
      </c>
      <c r="Y352" s="171"/>
      <c r="Z352" s="171"/>
    </row>
    <row r="353" customFormat="false" ht="12.75" hidden="false" customHeight="false" outlineLevel="0" collapsed="false">
      <c r="A353" s="57" t="e">
        <f aca="false">INDEX(BucketTable,MATCH(B353,SumMonths,0),1)</f>
        <v>#N/A</v>
      </c>
      <c r="K353" s="57" t="e">
        <f aca="false">INDEX(lava,MATCH(B353,SumMonths,0),2)</f>
        <v>#N/A</v>
      </c>
      <c r="Y353" s="171"/>
      <c r="Z353" s="171"/>
    </row>
    <row r="354" customFormat="false" ht="12.75" hidden="false" customHeight="false" outlineLevel="0" collapsed="false">
      <c r="A354" s="57" t="e">
        <f aca="false">INDEX(BucketTable,MATCH(B354,SumMonths,0),1)</f>
        <v>#N/A</v>
      </c>
      <c r="K354" s="57" t="e">
        <f aca="false">INDEX(lava,MATCH(B354,SumMonths,0),2)</f>
        <v>#N/A</v>
      </c>
      <c r="Y354" s="171"/>
      <c r="Z354" s="171"/>
    </row>
    <row r="355" customFormat="false" ht="12.75" hidden="false" customHeight="false" outlineLevel="0" collapsed="false">
      <c r="A355" s="57" t="e">
        <f aca="false">INDEX(BucketTable,MATCH(B355,SumMonths,0),1)</f>
        <v>#N/A</v>
      </c>
      <c r="K355" s="57" t="e">
        <f aca="false">INDEX(lava,MATCH(B355,SumMonths,0),2)</f>
        <v>#N/A</v>
      </c>
      <c r="Y355" s="171"/>
      <c r="Z355" s="171"/>
    </row>
    <row r="356" customFormat="false" ht="12.75" hidden="false" customHeight="false" outlineLevel="0" collapsed="false">
      <c r="A356" s="57" t="e">
        <f aca="false">INDEX(BucketTable,MATCH(B356,SumMonths,0),1)</f>
        <v>#N/A</v>
      </c>
      <c r="K356" s="57" t="e">
        <f aca="false">INDEX(lava,MATCH(B356,SumMonths,0),2)</f>
        <v>#N/A</v>
      </c>
      <c r="Y356" s="171"/>
      <c r="Z356" s="171"/>
    </row>
    <row r="357" customFormat="false" ht="12.75" hidden="false" customHeight="false" outlineLevel="0" collapsed="false">
      <c r="A357" s="57" t="e">
        <f aca="false">INDEX(BucketTable,MATCH(B357,SumMonths,0),1)</f>
        <v>#N/A</v>
      </c>
      <c r="K357" s="57" t="e">
        <f aca="false">INDEX(lava,MATCH(B357,SumMonths,0),2)</f>
        <v>#N/A</v>
      </c>
      <c r="Y357" s="171"/>
      <c r="Z357" s="171"/>
    </row>
    <row r="358" customFormat="false" ht="12.75" hidden="false" customHeight="false" outlineLevel="0" collapsed="false">
      <c r="A358" s="57" t="e">
        <f aca="false">INDEX(BucketTable,MATCH(B358,SumMonths,0),1)</f>
        <v>#N/A</v>
      </c>
      <c r="K358" s="57" t="e">
        <f aca="false">INDEX(lava,MATCH(B358,SumMonths,0),2)</f>
        <v>#N/A</v>
      </c>
      <c r="Y358" s="171"/>
      <c r="Z358" s="171"/>
    </row>
    <row r="359" customFormat="false" ht="12.75" hidden="false" customHeight="false" outlineLevel="0" collapsed="false">
      <c r="A359" s="57" t="e">
        <f aca="false">INDEX(BucketTable,MATCH(B359,SumMonths,0),1)</f>
        <v>#N/A</v>
      </c>
      <c r="K359" s="57" t="e">
        <f aca="false">INDEX(lava,MATCH(B359,SumMonths,0),2)</f>
        <v>#N/A</v>
      </c>
      <c r="Y359" s="171"/>
      <c r="Z359" s="171"/>
    </row>
    <row r="360" customFormat="false" ht="12.75" hidden="false" customHeight="false" outlineLevel="0" collapsed="false">
      <c r="A360" s="57" t="e">
        <f aca="false">INDEX(BucketTable,MATCH(B360,SumMonths,0),1)</f>
        <v>#N/A</v>
      </c>
      <c r="K360" s="57" t="e">
        <f aca="false">INDEX(lava,MATCH(B360,SumMonths,0),2)</f>
        <v>#N/A</v>
      </c>
      <c r="Y360" s="171"/>
      <c r="Z360" s="171"/>
    </row>
    <row r="361" customFormat="false" ht="12.75" hidden="false" customHeight="false" outlineLevel="0" collapsed="false">
      <c r="A361" s="57" t="e">
        <f aca="false">INDEX(BucketTable,MATCH(B361,SumMonths,0),1)</f>
        <v>#N/A</v>
      </c>
      <c r="K361" s="57" t="e">
        <f aca="false">INDEX(lava,MATCH(B361,SumMonths,0),2)</f>
        <v>#N/A</v>
      </c>
      <c r="Y361" s="171"/>
      <c r="Z361" s="171"/>
    </row>
    <row r="362" customFormat="false" ht="12.75" hidden="false" customHeight="false" outlineLevel="0" collapsed="false">
      <c r="A362" s="57" t="e">
        <f aca="false">INDEX(BucketTable,MATCH(B362,SumMonths,0),1)</f>
        <v>#N/A</v>
      </c>
      <c r="K362" s="57" t="e">
        <f aca="false">INDEX(lava,MATCH(B362,SumMonths,0),2)</f>
        <v>#N/A</v>
      </c>
      <c r="Y362" s="171"/>
      <c r="Z362" s="171"/>
    </row>
    <row r="363" customFormat="false" ht="12.75" hidden="false" customHeight="false" outlineLevel="0" collapsed="false">
      <c r="A363" s="57" t="e">
        <f aca="false">INDEX(BucketTable,MATCH(B363,SumMonths,0),1)</f>
        <v>#N/A</v>
      </c>
      <c r="K363" s="57" t="e">
        <f aca="false">INDEX(lava,MATCH(B363,SumMonths,0),2)</f>
        <v>#N/A</v>
      </c>
      <c r="Y363" s="171"/>
      <c r="Z363" s="171"/>
    </row>
    <row r="364" customFormat="false" ht="12.75" hidden="false" customHeight="false" outlineLevel="0" collapsed="false">
      <c r="A364" s="57" t="e">
        <f aca="false">INDEX(BucketTable,MATCH(B364,SumMonths,0),1)</f>
        <v>#N/A</v>
      </c>
      <c r="K364" s="57" t="e">
        <f aca="false">INDEX(lava,MATCH(B364,SumMonths,0),2)</f>
        <v>#N/A</v>
      </c>
      <c r="Y364" s="171"/>
      <c r="Z364" s="171"/>
    </row>
    <row r="365" customFormat="false" ht="12.75" hidden="false" customHeight="false" outlineLevel="0" collapsed="false">
      <c r="A365" s="57" t="e">
        <f aca="false">INDEX(BucketTable,MATCH(B365,SumMonths,0),1)</f>
        <v>#N/A</v>
      </c>
      <c r="K365" s="57" t="e">
        <f aca="false">INDEX(lava,MATCH(B365,SumMonths,0),2)</f>
        <v>#N/A</v>
      </c>
      <c r="Y365" s="171"/>
      <c r="Z365" s="171"/>
    </row>
    <row r="366" customFormat="false" ht="12.75" hidden="false" customHeight="false" outlineLevel="0" collapsed="false">
      <c r="A366" s="57" t="e">
        <f aca="false">INDEX(BucketTable,MATCH(B366,SumMonths,0),1)</f>
        <v>#N/A</v>
      </c>
      <c r="K366" s="57" t="e">
        <f aca="false">INDEX(lava,MATCH(B366,SumMonths,0),2)</f>
        <v>#N/A</v>
      </c>
      <c r="Y366" s="171"/>
      <c r="Z366" s="171"/>
    </row>
    <row r="367" customFormat="false" ht="12.75" hidden="false" customHeight="false" outlineLevel="0" collapsed="false">
      <c r="A367" s="57" t="e">
        <f aca="false">INDEX(BucketTable,MATCH(B367,SumMonths,0),1)</f>
        <v>#N/A</v>
      </c>
      <c r="K367" s="57" t="e">
        <f aca="false">INDEX(lava,MATCH(B367,SumMonths,0),2)</f>
        <v>#N/A</v>
      </c>
      <c r="Y367" s="171"/>
      <c r="Z367" s="171"/>
    </row>
    <row r="368" customFormat="false" ht="12.75" hidden="false" customHeight="false" outlineLevel="0" collapsed="false">
      <c r="A368" s="57" t="e">
        <f aca="false">INDEX(BucketTable,MATCH(B368,SumMonths,0),1)</f>
        <v>#N/A</v>
      </c>
      <c r="K368" s="57" t="e">
        <f aca="false">INDEX(lava,MATCH(B368,SumMonths,0),2)</f>
        <v>#N/A</v>
      </c>
      <c r="Y368" s="171"/>
      <c r="Z368" s="171"/>
    </row>
    <row r="369" customFormat="false" ht="12.75" hidden="false" customHeight="false" outlineLevel="0" collapsed="false">
      <c r="A369" s="57" t="e">
        <f aca="false">INDEX(BucketTable,MATCH(B369,SumMonths,0),1)</f>
        <v>#N/A</v>
      </c>
      <c r="K369" s="57" t="e">
        <f aca="false">INDEX(lava,MATCH(B369,SumMonths,0),2)</f>
        <v>#N/A</v>
      </c>
      <c r="Y369" s="171"/>
      <c r="Z369" s="171"/>
    </row>
    <row r="370" customFormat="false" ht="12.75" hidden="false" customHeight="false" outlineLevel="0" collapsed="false">
      <c r="A370" s="57" t="e">
        <f aca="false">INDEX(BucketTable,MATCH(B370,SumMonths,0),1)</f>
        <v>#N/A</v>
      </c>
      <c r="K370" s="57" t="e">
        <f aca="false">INDEX(lava,MATCH(B370,SumMonths,0),2)</f>
        <v>#N/A</v>
      </c>
      <c r="Y370" s="171"/>
      <c r="Z370" s="171"/>
    </row>
    <row r="371" customFormat="false" ht="12.75" hidden="false" customHeight="false" outlineLevel="0" collapsed="false">
      <c r="A371" s="57" t="e">
        <f aca="false">INDEX(BucketTable,MATCH(B371,SumMonths,0),1)</f>
        <v>#N/A</v>
      </c>
      <c r="K371" s="57" t="e">
        <f aca="false">INDEX(lava,MATCH(B371,SumMonths,0),2)</f>
        <v>#N/A</v>
      </c>
      <c r="Y371" s="171"/>
      <c r="Z371" s="171"/>
    </row>
    <row r="372" customFormat="false" ht="12.75" hidden="false" customHeight="false" outlineLevel="0" collapsed="false">
      <c r="A372" s="57" t="e">
        <f aca="false">INDEX(BucketTable,MATCH(B372,SumMonths,0),1)</f>
        <v>#N/A</v>
      </c>
      <c r="K372" s="57" t="e">
        <f aca="false">INDEX(lava,MATCH(B372,SumMonths,0),2)</f>
        <v>#N/A</v>
      </c>
      <c r="Y372" s="171"/>
      <c r="Z372" s="171"/>
    </row>
    <row r="373" customFormat="false" ht="12.75" hidden="false" customHeight="false" outlineLevel="0" collapsed="false">
      <c r="A373" s="57" t="e">
        <f aca="false">INDEX(BucketTable,MATCH(B373,SumMonths,0),1)</f>
        <v>#N/A</v>
      </c>
      <c r="K373" s="57" t="e">
        <f aca="false">INDEX(lava,MATCH(B373,SumMonths,0),2)</f>
        <v>#N/A</v>
      </c>
      <c r="Y373" s="171"/>
      <c r="Z373" s="171"/>
    </row>
    <row r="374" customFormat="false" ht="12.75" hidden="false" customHeight="false" outlineLevel="0" collapsed="false">
      <c r="A374" s="57" t="e">
        <f aca="false">INDEX(BucketTable,MATCH(B374,SumMonths,0),1)</f>
        <v>#N/A</v>
      </c>
      <c r="K374" s="57" t="e">
        <f aca="false">INDEX(lava,MATCH(B374,SumMonths,0),2)</f>
        <v>#N/A</v>
      </c>
      <c r="Y374" s="171"/>
      <c r="Z374" s="171"/>
    </row>
    <row r="375" customFormat="false" ht="12.75" hidden="false" customHeight="false" outlineLevel="0" collapsed="false">
      <c r="A375" s="57" t="e">
        <f aca="false">INDEX(BucketTable,MATCH(B375,SumMonths,0),1)</f>
        <v>#N/A</v>
      </c>
      <c r="K375" s="57" t="e">
        <f aca="false">INDEX(lava,MATCH(B375,SumMonths,0),2)</f>
        <v>#N/A</v>
      </c>
      <c r="Y375" s="171"/>
      <c r="Z375" s="171"/>
    </row>
    <row r="376" customFormat="false" ht="12.75" hidden="false" customHeight="false" outlineLevel="0" collapsed="false">
      <c r="A376" s="57" t="e">
        <f aca="false">INDEX(BucketTable,MATCH(B376,SumMonths,0),1)</f>
        <v>#N/A</v>
      </c>
      <c r="K376" s="57" t="e">
        <f aca="false">INDEX(lava,MATCH(B376,SumMonths,0),2)</f>
        <v>#N/A</v>
      </c>
      <c r="Y376" s="171"/>
      <c r="Z376" s="171"/>
    </row>
    <row r="377" customFormat="false" ht="12.75" hidden="false" customHeight="false" outlineLevel="0" collapsed="false">
      <c r="A377" s="57" t="e">
        <f aca="false">INDEX(BucketTable,MATCH(B377,SumMonths,0),1)</f>
        <v>#N/A</v>
      </c>
      <c r="K377" s="57" t="e">
        <f aca="false">INDEX(lava,MATCH(B377,SumMonths,0),2)</f>
        <v>#N/A</v>
      </c>
      <c r="Y377" s="171"/>
      <c r="Z377" s="171"/>
    </row>
    <row r="378" customFormat="false" ht="12.75" hidden="false" customHeight="false" outlineLevel="0" collapsed="false">
      <c r="A378" s="57" t="e">
        <f aca="false">INDEX(BucketTable,MATCH(B378,SumMonths,0),1)</f>
        <v>#N/A</v>
      </c>
      <c r="K378" s="57" t="e">
        <f aca="false">INDEX(lava,MATCH(B378,SumMonths,0),2)</f>
        <v>#N/A</v>
      </c>
      <c r="Y378" s="171"/>
      <c r="Z378" s="171"/>
    </row>
    <row r="379" customFormat="false" ht="12.75" hidden="false" customHeight="false" outlineLevel="0" collapsed="false">
      <c r="A379" s="57" t="e">
        <f aca="false">INDEX(BucketTable,MATCH(B379,SumMonths,0),1)</f>
        <v>#N/A</v>
      </c>
      <c r="K379" s="57" t="e">
        <f aca="false">INDEX(lava,MATCH(B379,SumMonths,0),2)</f>
        <v>#N/A</v>
      </c>
      <c r="Y379" s="171"/>
      <c r="Z379" s="171"/>
    </row>
    <row r="380" customFormat="false" ht="12.75" hidden="false" customHeight="false" outlineLevel="0" collapsed="false">
      <c r="A380" s="57" t="e">
        <f aca="false">INDEX(BucketTable,MATCH(B380,SumMonths,0),1)</f>
        <v>#N/A</v>
      </c>
      <c r="K380" s="57" t="e">
        <f aca="false">INDEX(lava,MATCH(B380,SumMonths,0),2)</f>
        <v>#N/A</v>
      </c>
      <c r="Y380" s="171"/>
      <c r="Z380" s="171"/>
    </row>
    <row r="381" customFormat="false" ht="12.75" hidden="false" customHeight="false" outlineLevel="0" collapsed="false">
      <c r="A381" s="57" t="e">
        <f aca="false">INDEX(BucketTable,MATCH(B381,SumMonths,0),1)</f>
        <v>#N/A</v>
      </c>
      <c r="K381" s="57" t="e">
        <f aca="false">INDEX(lava,MATCH(B381,SumMonths,0),2)</f>
        <v>#N/A</v>
      </c>
      <c r="Y381" s="171"/>
      <c r="Z381" s="171"/>
    </row>
    <row r="382" customFormat="false" ht="12.75" hidden="false" customHeight="false" outlineLevel="0" collapsed="false">
      <c r="A382" s="57" t="e">
        <f aca="false">INDEX(BucketTable,MATCH(B382,SumMonths,0),1)</f>
        <v>#N/A</v>
      </c>
      <c r="K382" s="57" t="e">
        <f aca="false">INDEX(lava,MATCH(B382,SumMonths,0),2)</f>
        <v>#N/A</v>
      </c>
      <c r="Y382" s="171"/>
      <c r="Z382" s="171"/>
    </row>
    <row r="383" customFormat="false" ht="12.75" hidden="false" customHeight="false" outlineLevel="0" collapsed="false">
      <c r="A383" s="57" t="e">
        <f aca="false">INDEX(BucketTable,MATCH(B383,SumMonths,0),1)</f>
        <v>#N/A</v>
      </c>
      <c r="K383" s="57" t="e">
        <f aca="false">INDEX(lava,MATCH(B383,SumMonths,0),2)</f>
        <v>#N/A</v>
      </c>
      <c r="Y383" s="171"/>
      <c r="Z383" s="171"/>
    </row>
    <row r="384" customFormat="false" ht="12.75" hidden="false" customHeight="false" outlineLevel="0" collapsed="false">
      <c r="A384" s="57" t="e">
        <f aca="false">INDEX(BucketTable,MATCH(B384,SumMonths,0),1)</f>
        <v>#N/A</v>
      </c>
      <c r="K384" s="57" t="e">
        <f aca="false">INDEX(lava,MATCH(B384,SumMonths,0),2)</f>
        <v>#N/A</v>
      </c>
      <c r="Y384" s="171"/>
      <c r="Z384" s="171"/>
    </row>
    <row r="385" customFormat="false" ht="12.75" hidden="false" customHeight="false" outlineLevel="0" collapsed="false">
      <c r="A385" s="57" t="e">
        <f aca="false">INDEX(BucketTable,MATCH(B385,SumMonths,0),1)</f>
        <v>#N/A</v>
      </c>
      <c r="K385" s="57" t="e">
        <f aca="false">INDEX(lava,MATCH(B385,SumMonths,0),2)</f>
        <v>#N/A</v>
      </c>
      <c r="Y385" s="171"/>
      <c r="Z385" s="171"/>
    </row>
    <row r="386" customFormat="false" ht="12.75" hidden="false" customHeight="false" outlineLevel="0" collapsed="false">
      <c r="A386" s="57" t="e">
        <f aca="false">INDEX(BucketTable,MATCH(B386,SumMonths,0),1)</f>
        <v>#N/A</v>
      </c>
      <c r="K386" s="57" t="e">
        <f aca="false">INDEX(lava,MATCH(B386,SumMonths,0),2)</f>
        <v>#N/A</v>
      </c>
      <c r="Y386" s="171"/>
      <c r="Z386" s="171"/>
    </row>
    <row r="387" customFormat="false" ht="12.75" hidden="false" customHeight="false" outlineLevel="0" collapsed="false">
      <c r="A387" s="57" t="e">
        <f aca="false">INDEX(BucketTable,MATCH(B387,SumMonths,0),1)</f>
        <v>#N/A</v>
      </c>
      <c r="K387" s="57" t="e">
        <f aca="false">INDEX(lava,MATCH(B387,SumMonths,0),2)</f>
        <v>#N/A</v>
      </c>
      <c r="Y387" s="171"/>
      <c r="Z387" s="171"/>
    </row>
    <row r="388" customFormat="false" ht="12.75" hidden="false" customHeight="false" outlineLevel="0" collapsed="false">
      <c r="A388" s="57" t="e">
        <f aca="false">INDEX(BucketTable,MATCH(B388,SumMonths,0),1)</f>
        <v>#N/A</v>
      </c>
      <c r="K388" s="57" t="e">
        <f aca="false">INDEX(lava,MATCH(B388,SumMonths,0),2)</f>
        <v>#N/A</v>
      </c>
      <c r="Y388" s="171"/>
      <c r="Z388" s="171"/>
    </row>
    <row r="389" customFormat="false" ht="12.75" hidden="false" customHeight="false" outlineLevel="0" collapsed="false">
      <c r="A389" s="57" t="e">
        <f aca="false">INDEX(BucketTable,MATCH(B389,SumMonths,0),1)</f>
        <v>#N/A</v>
      </c>
      <c r="K389" s="57" t="e">
        <f aca="false">INDEX(lava,MATCH(B389,SumMonths,0),2)</f>
        <v>#N/A</v>
      </c>
      <c r="Y389" s="171"/>
      <c r="Z389" s="171"/>
    </row>
    <row r="390" customFormat="false" ht="12.75" hidden="false" customHeight="false" outlineLevel="0" collapsed="false">
      <c r="A390" s="57" t="e">
        <f aca="false">INDEX(BucketTable,MATCH(B390,SumMonths,0),1)</f>
        <v>#N/A</v>
      </c>
      <c r="K390" s="57" t="e">
        <f aca="false">INDEX(lava,MATCH(B390,SumMonths,0),2)</f>
        <v>#N/A</v>
      </c>
      <c r="Y390" s="171"/>
      <c r="Z390" s="171"/>
    </row>
    <row r="391" customFormat="false" ht="12.75" hidden="false" customHeight="false" outlineLevel="0" collapsed="false">
      <c r="A391" s="57" t="e">
        <f aca="false">INDEX(BucketTable,MATCH(B391,SumMonths,0),1)</f>
        <v>#N/A</v>
      </c>
      <c r="K391" s="57" t="e">
        <f aca="false">INDEX(lava,MATCH(B391,SumMonths,0),2)</f>
        <v>#N/A</v>
      </c>
      <c r="Y391" s="171"/>
      <c r="Z391" s="171"/>
    </row>
    <row r="392" customFormat="false" ht="12.75" hidden="false" customHeight="false" outlineLevel="0" collapsed="false">
      <c r="A392" s="57" t="e">
        <f aca="false">INDEX(BucketTable,MATCH(B392,SumMonths,0),1)</f>
        <v>#N/A</v>
      </c>
      <c r="K392" s="57" t="e">
        <f aca="false">INDEX(lava,MATCH(B392,SumMonths,0),2)</f>
        <v>#N/A</v>
      </c>
      <c r="Y392" s="171"/>
      <c r="Z392" s="171"/>
    </row>
    <row r="393" customFormat="false" ht="12.75" hidden="false" customHeight="false" outlineLevel="0" collapsed="false">
      <c r="A393" s="57" t="e">
        <f aca="false">INDEX(BucketTable,MATCH(B393,SumMonths,0),1)</f>
        <v>#N/A</v>
      </c>
      <c r="K393" s="57" t="e">
        <f aca="false">INDEX(lava,MATCH(B393,SumMonths,0),2)</f>
        <v>#N/A</v>
      </c>
      <c r="Y393" s="171"/>
      <c r="Z393" s="171"/>
    </row>
    <row r="394" customFormat="false" ht="12.75" hidden="false" customHeight="false" outlineLevel="0" collapsed="false">
      <c r="A394" s="57" t="e">
        <f aca="false">INDEX(BucketTable,MATCH(B394,SumMonths,0),1)</f>
        <v>#N/A</v>
      </c>
      <c r="K394" s="57" t="e">
        <f aca="false">INDEX(lava,MATCH(B394,SumMonths,0),2)</f>
        <v>#N/A</v>
      </c>
      <c r="Y394" s="171"/>
      <c r="Z394" s="171"/>
    </row>
    <row r="395" customFormat="false" ht="12.75" hidden="false" customHeight="false" outlineLevel="0" collapsed="false">
      <c r="A395" s="57" t="e">
        <f aca="false">INDEX(BucketTable,MATCH(B395,SumMonths,0),1)</f>
        <v>#N/A</v>
      </c>
      <c r="K395" s="57" t="e">
        <f aca="false">INDEX(lava,MATCH(B395,SumMonths,0),2)</f>
        <v>#N/A</v>
      </c>
      <c r="Y395" s="171"/>
      <c r="Z395" s="171"/>
    </row>
    <row r="396" customFormat="false" ht="12.75" hidden="false" customHeight="false" outlineLevel="0" collapsed="false">
      <c r="A396" s="57" t="e">
        <f aca="false">INDEX(BucketTable,MATCH(B396,SumMonths,0),1)</f>
        <v>#N/A</v>
      </c>
      <c r="K396" s="57" t="e">
        <f aca="false">INDEX(lava,MATCH(B396,SumMonths,0),2)</f>
        <v>#N/A</v>
      </c>
      <c r="Y396" s="171"/>
      <c r="Z396" s="171"/>
    </row>
    <row r="397" customFormat="false" ht="12.75" hidden="false" customHeight="false" outlineLevel="0" collapsed="false">
      <c r="A397" s="57" t="e">
        <f aca="false">INDEX(BucketTable,MATCH(B397,SumMonths,0),1)</f>
        <v>#N/A</v>
      </c>
      <c r="K397" s="57" t="e">
        <f aca="false">INDEX(lava,MATCH(B397,SumMonths,0),2)</f>
        <v>#N/A</v>
      </c>
      <c r="Y397" s="171"/>
      <c r="Z397" s="171"/>
    </row>
    <row r="398" customFormat="false" ht="12.75" hidden="false" customHeight="false" outlineLevel="0" collapsed="false">
      <c r="A398" s="57" t="e">
        <f aca="false">INDEX(BucketTable,MATCH(B398,SumMonths,0),1)</f>
        <v>#N/A</v>
      </c>
      <c r="K398" s="57" t="e">
        <f aca="false">INDEX(lava,MATCH(B398,SumMonths,0),2)</f>
        <v>#N/A</v>
      </c>
      <c r="Y398" s="171"/>
      <c r="Z398" s="171"/>
    </row>
    <row r="399" customFormat="false" ht="12.75" hidden="false" customHeight="false" outlineLevel="0" collapsed="false">
      <c r="A399" s="57" t="e">
        <f aca="false">INDEX(BucketTable,MATCH(B399,SumMonths,0),1)</f>
        <v>#N/A</v>
      </c>
      <c r="K399" s="57" t="e">
        <f aca="false">INDEX(lava,MATCH(B399,SumMonths,0),2)</f>
        <v>#N/A</v>
      </c>
      <c r="Y399" s="171"/>
      <c r="Z399" s="171"/>
    </row>
    <row r="400" customFormat="false" ht="12.75" hidden="false" customHeight="false" outlineLevel="0" collapsed="false">
      <c r="A400" s="57" t="e">
        <f aca="false">INDEX(BucketTable,MATCH(B400,SumMonths,0),1)</f>
        <v>#N/A</v>
      </c>
      <c r="K400" s="57" t="e">
        <f aca="false">INDEX(lava,MATCH(B400,SumMonths,0),2)</f>
        <v>#N/A</v>
      </c>
      <c r="Y400" s="171"/>
      <c r="Z400" s="171"/>
    </row>
    <row r="401" customFormat="false" ht="12.75" hidden="false" customHeight="false" outlineLevel="0" collapsed="false">
      <c r="A401" s="57" t="e">
        <f aca="false">INDEX(BucketTable,MATCH(B401,SumMonths,0),1)</f>
        <v>#N/A</v>
      </c>
      <c r="K401" s="57" t="e">
        <f aca="false">INDEX(lava,MATCH(B401,SumMonths,0),2)</f>
        <v>#N/A</v>
      </c>
      <c r="Y401" s="171"/>
      <c r="Z401" s="171"/>
    </row>
    <row r="402" customFormat="false" ht="12.75" hidden="false" customHeight="false" outlineLevel="0" collapsed="false">
      <c r="A402" s="57" t="e">
        <f aca="false">INDEX(BucketTable,MATCH(B402,SumMonths,0),1)</f>
        <v>#N/A</v>
      </c>
      <c r="K402" s="57" t="e">
        <f aca="false">INDEX(lava,MATCH(B402,SumMonths,0),2)</f>
        <v>#N/A</v>
      </c>
      <c r="Y402" s="171"/>
      <c r="Z402" s="171"/>
    </row>
    <row r="403" customFormat="false" ht="12.75" hidden="false" customHeight="false" outlineLevel="0" collapsed="false">
      <c r="A403" s="57" t="e">
        <f aca="false">INDEX(BucketTable,MATCH(B403,SumMonths,0),1)</f>
        <v>#N/A</v>
      </c>
      <c r="K403" s="57" t="e">
        <f aca="false">INDEX(lava,MATCH(B403,SumMonths,0),2)</f>
        <v>#N/A</v>
      </c>
      <c r="Y403" s="171"/>
      <c r="Z403" s="171"/>
    </row>
    <row r="404" customFormat="false" ht="12.75" hidden="false" customHeight="false" outlineLevel="0" collapsed="false">
      <c r="A404" s="57" t="e">
        <f aca="false">INDEX(BucketTable,MATCH(B404,SumMonths,0),1)</f>
        <v>#N/A</v>
      </c>
      <c r="K404" s="57" t="e">
        <f aca="false">INDEX(lava,MATCH(B404,SumMonths,0),2)</f>
        <v>#N/A</v>
      </c>
      <c r="Y404" s="171"/>
      <c r="Z404" s="171"/>
    </row>
    <row r="405" customFormat="false" ht="12.75" hidden="false" customHeight="false" outlineLevel="0" collapsed="false">
      <c r="A405" s="57" t="e">
        <f aca="false">INDEX(BucketTable,MATCH(B405,SumMonths,0),1)</f>
        <v>#N/A</v>
      </c>
      <c r="K405" s="57" t="e">
        <f aca="false">INDEX(lava,MATCH(B405,SumMonths,0),2)</f>
        <v>#N/A</v>
      </c>
      <c r="Y405" s="171"/>
      <c r="Z405" s="171"/>
    </row>
    <row r="406" customFormat="false" ht="12.75" hidden="false" customHeight="false" outlineLevel="0" collapsed="false">
      <c r="A406" s="57" t="e">
        <f aca="false">INDEX(BucketTable,MATCH(B406,SumMonths,0),1)</f>
        <v>#N/A</v>
      </c>
      <c r="K406" s="57" t="e">
        <f aca="false">INDEX(lava,MATCH(B406,SumMonths,0),2)</f>
        <v>#N/A</v>
      </c>
      <c r="Y406" s="171"/>
      <c r="Z406" s="171"/>
    </row>
    <row r="407" customFormat="false" ht="12.75" hidden="false" customHeight="false" outlineLevel="0" collapsed="false">
      <c r="A407" s="57" t="e">
        <f aca="false">INDEX(BucketTable,MATCH(B407,SumMonths,0),1)</f>
        <v>#N/A</v>
      </c>
      <c r="K407" s="57" t="e">
        <f aca="false">INDEX(lava,MATCH(B407,SumMonths,0),2)</f>
        <v>#N/A</v>
      </c>
      <c r="Y407" s="171"/>
      <c r="Z407" s="171"/>
    </row>
    <row r="408" customFormat="false" ht="12.75" hidden="false" customHeight="false" outlineLevel="0" collapsed="false">
      <c r="A408" s="57" t="e">
        <f aca="false">INDEX(BucketTable,MATCH(B408,SumMonths,0),1)</f>
        <v>#N/A</v>
      </c>
      <c r="K408" s="57" t="e">
        <f aca="false">INDEX(lava,MATCH(B408,SumMonths,0),2)</f>
        <v>#N/A</v>
      </c>
      <c r="Y408" s="171"/>
      <c r="Z408" s="171"/>
    </row>
    <row r="409" customFormat="false" ht="12.75" hidden="false" customHeight="false" outlineLevel="0" collapsed="false">
      <c r="A409" s="57" t="e">
        <f aca="false">INDEX(BucketTable,MATCH(B409,SumMonths,0),1)</f>
        <v>#N/A</v>
      </c>
      <c r="K409" s="57" t="e">
        <f aca="false">INDEX(lava,MATCH(B409,SumMonths,0),2)</f>
        <v>#N/A</v>
      </c>
      <c r="Y409" s="171"/>
      <c r="Z409" s="171"/>
    </row>
    <row r="410" customFormat="false" ht="12.75" hidden="false" customHeight="false" outlineLevel="0" collapsed="false">
      <c r="A410" s="57" t="e">
        <f aca="false">INDEX(BucketTable,MATCH(B410,SumMonths,0),1)</f>
        <v>#N/A</v>
      </c>
      <c r="K410" s="57" t="e">
        <f aca="false">INDEX(lava,MATCH(B410,SumMonths,0),2)</f>
        <v>#N/A</v>
      </c>
      <c r="Y410" s="171"/>
      <c r="Z410" s="171"/>
    </row>
    <row r="411" customFormat="false" ht="12.75" hidden="false" customHeight="false" outlineLevel="0" collapsed="false">
      <c r="A411" s="57" t="e">
        <f aca="false">INDEX(BucketTable,MATCH(B411,SumMonths,0),1)</f>
        <v>#N/A</v>
      </c>
      <c r="K411" s="57" t="e">
        <f aca="false">INDEX(lava,MATCH(B411,SumMonths,0),2)</f>
        <v>#N/A</v>
      </c>
      <c r="Y411" s="171"/>
      <c r="Z411" s="171"/>
    </row>
    <row r="412" customFormat="false" ht="12.75" hidden="false" customHeight="false" outlineLevel="0" collapsed="false">
      <c r="A412" s="57" t="e">
        <f aca="false">INDEX(BucketTable,MATCH(B412,SumMonths,0),1)</f>
        <v>#N/A</v>
      </c>
      <c r="K412" s="57" t="e">
        <f aca="false">INDEX(lava,MATCH(B412,SumMonths,0),2)</f>
        <v>#N/A</v>
      </c>
      <c r="Y412" s="171"/>
      <c r="Z412" s="171"/>
    </row>
    <row r="413" customFormat="false" ht="12.75" hidden="false" customHeight="false" outlineLevel="0" collapsed="false">
      <c r="A413" s="57" t="e">
        <f aca="false">INDEX(BucketTable,MATCH(B413,SumMonths,0),1)</f>
        <v>#N/A</v>
      </c>
      <c r="K413" s="57" t="e">
        <f aca="false">INDEX(lava,MATCH(B413,SumMonths,0),2)</f>
        <v>#N/A</v>
      </c>
      <c r="Y413" s="171"/>
      <c r="Z413" s="171"/>
    </row>
    <row r="414" customFormat="false" ht="12.75" hidden="false" customHeight="false" outlineLevel="0" collapsed="false">
      <c r="A414" s="57" t="e">
        <f aca="false">INDEX(BucketTable,MATCH(B414,SumMonths,0),1)</f>
        <v>#N/A</v>
      </c>
      <c r="K414" s="57" t="e">
        <f aca="false">INDEX(lava,MATCH(B414,SumMonths,0),2)</f>
        <v>#N/A</v>
      </c>
      <c r="Y414" s="171"/>
      <c r="Z414" s="171"/>
    </row>
    <row r="415" customFormat="false" ht="12.75" hidden="false" customHeight="false" outlineLevel="0" collapsed="false">
      <c r="A415" s="57" t="e">
        <f aca="false">INDEX(BucketTable,MATCH(B415,SumMonths,0),1)</f>
        <v>#N/A</v>
      </c>
      <c r="K415" s="57" t="e">
        <f aca="false">INDEX(lava,MATCH(B415,SumMonths,0),2)</f>
        <v>#N/A</v>
      </c>
      <c r="Y415" s="171"/>
      <c r="Z415" s="171"/>
    </row>
    <row r="416" customFormat="false" ht="12.75" hidden="false" customHeight="false" outlineLevel="0" collapsed="false">
      <c r="A416" s="57" t="e">
        <f aca="false">INDEX(BucketTable,MATCH(B416,SumMonths,0),1)</f>
        <v>#N/A</v>
      </c>
      <c r="K416" s="57" t="e">
        <f aca="false">INDEX(lava,MATCH(B416,SumMonths,0),2)</f>
        <v>#N/A</v>
      </c>
      <c r="Y416" s="171"/>
      <c r="Z416" s="171"/>
    </row>
    <row r="417" customFormat="false" ht="12.75" hidden="false" customHeight="false" outlineLevel="0" collapsed="false">
      <c r="A417" s="57" t="e">
        <f aca="false">INDEX(BucketTable,MATCH(B417,SumMonths,0),1)</f>
        <v>#N/A</v>
      </c>
      <c r="K417" s="57" t="e">
        <f aca="false">INDEX(lava,MATCH(B417,SumMonths,0),2)</f>
        <v>#N/A</v>
      </c>
      <c r="Y417" s="171"/>
      <c r="Z417" s="171"/>
    </row>
    <row r="418" customFormat="false" ht="12.75" hidden="false" customHeight="false" outlineLevel="0" collapsed="false">
      <c r="A418" s="57" t="e">
        <f aca="false">INDEX(BucketTable,MATCH(B418,SumMonths,0),1)</f>
        <v>#N/A</v>
      </c>
      <c r="K418" s="57" t="e">
        <f aca="false">INDEX(lava,MATCH(B418,SumMonths,0),2)</f>
        <v>#N/A</v>
      </c>
      <c r="Y418" s="171"/>
      <c r="Z418" s="171"/>
    </row>
    <row r="419" customFormat="false" ht="12.75" hidden="false" customHeight="false" outlineLevel="0" collapsed="false">
      <c r="A419" s="57" t="e">
        <f aca="false">INDEX(BucketTable,MATCH(B419,SumMonths,0),1)</f>
        <v>#N/A</v>
      </c>
      <c r="K419" s="57" t="e">
        <f aca="false">INDEX(lava,MATCH(B419,SumMonths,0),2)</f>
        <v>#N/A</v>
      </c>
      <c r="Y419" s="171"/>
      <c r="Z419" s="171"/>
    </row>
    <row r="420" customFormat="false" ht="12.75" hidden="false" customHeight="false" outlineLevel="0" collapsed="false">
      <c r="A420" s="57" t="e">
        <f aca="false">INDEX(BucketTable,MATCH(B420,SumMonths,0),1)</f>
        <v>#N/A</v>
      </c>
      <c r="K420" s="57" t="e">
        <f aca="false">INDEX(lava,MATCH(B420,SumMonths,0),2)</f>
        <v>#N/A</v>
      </c>
      <c r="Y420" s="171"/>
      <c r="Z420" s="171"/>
    </row>
    <row r="421" customFormat="false" ht="12.75" hidden="false" customHeight="false" outlineLevel="0" collapsed="false">
      <c r="A421" s="57" t="e">
        <f aca="false">INDEX(BucketTable,MATCH(B421,SumMonths,0),1)</f>
        <v>#N/A</v>
      </c>
      <c r="K421" s="57" t="e">
        <f aca="false">INDEX(lava,MATCH(B421,SumMonths,0),2)</f>
        <v>#N/A</v>
      </c>
      <c r="Y421" s="171"/>
      <c r="Z421" s="171"/>
    </row>
    <row r="422" customFormat="false" ht="12.75" hidden="false" customHeight="false" outlineLevel="0" collapsed="false">
      <c r="A422" s="57" t="e">
        <f aca="false">INDEX(BucketTable,MATCH(B422,SumMonths,0),1)</f>
        <v>#N/A</v>
      </c>
      <c r="K422" s="57" t="e">
        <f aca="false">INDEX(lava,MATCH(B422,SumMonths,0),2)</f>
        <v>#N/A</v>
      </c>
      <c r="Y422" s="171"/>
      <c r="Z422" s="171"/>
    </row>
    <row r="423" customFormat="false" ht="12.75" hidden="false" customHeight="false" outlineLevel="0" collapsed="false">
      <c r="A423" s="57" t="e">
        <f aca="false">INDEX(BucketTable,MATCH(B423,SumMonths,0),1)</f>
        <v>#N/A</v>
      </c>
      <c r="K423" s="57" t="e">
        <f aca="false">INDEX(lava,MATCH(B423,SumMonths,0),2)</f>
        <v>#N/A</v>
      </c>
      <c r="Y423" s="171"/>
      <c r="Z423" s="171"/>
    </row>
    <row r="424" customFormat="false" ht="12.75" hidden="false" customHeight="false" outlineLevel="0" collapsed="false">
      <c r="A424" s="57" t="e">
        <f aca="false">INDEX(BucketTable,MATCH(B424,SumMonths,0),1)</f>
        <v>#N/A</v>
      </c>
      <c r="K424" s="57" t="e">
        <f aca="false">INDEX(lava,MATCH(B424,SumMonths,0),2)</f>
        <v>#N/A</v>
      </c>
      <c r="Y424" s="171"/>
      <c r="Z424" s="171"/>
    </row>
    <row r="425" customFormat="false" ht="12.75" hidden="false" customHeight="false" outlineLevel="0" collapsed="false">
      <c r="A425" s="57" t="e">
        <f aca="false">INDEX(BucketTable,MATCH(B425,SumMonths,0),1)</f>
        <v>#N/A</v>
      </c>
      <c r="K425" s="57" t="e">
        <f aca="false">INDEX(lava,MATCH(B425,SumMonths,0),2)</f>
        <v>#N/A</v>
      </c>
      <c r="Y425" s="171"/>
      <c r="Z425" s="171"/>
    </row>
    <row r="426" customFormat="false" ht="12.75" hidden="false" customHeight="false" outlineLevel="0" collapsed="false">
      <c r="A426" s="57" t="e">
        <f aca="false">INDEX(BucketTable,MATCH(B426,SumMonths,0),1)</f>
        <v>#N/A</v>
      </c>
      <c r="K426" s="57" t="e">
        <f aca="false">INDEX(lava,MATCH(B426,SumMonths,0),2)</f>
        <v>#N/A</v>
      </c>
      <c r="Y426" s="171"/>
      <c r="Z426" s="171"/>
    </row>
    <row r="427" customFormat="false" ht="12.75" hidden="false" customHeight="false" outlineLevel="0" collapsed="false">
      <c r="A427" s="57" t="e">
        <f aca="false">INDEX(BucketTable,MATCH(B427,SumMonths,0),1)</f>
        <v>#N/A</v>
      </c>
      <c r="K427" s="57" t="e">
        <f aca="false">INDEX(lava,MATCH(B427,SumMonths,0),2)</f>
        <v>#N/A</v>
      </c>
      <c r="Y427" s="171"/>
      <c r="Z427" s="171"/>
    </row>
    <row r="428" customFormat="false" ht="12.75" hidden="false" customHeight="false" outlineLevel="0" collapsed="false">
      <c r="A428" s="57" t="e">
        <f aca="false">INDEX(BucketTable,MATCH(B428,SumMonths,0),1)</f>
        <v>#N/A</v>
      </c>
      <c r="K428" s="57" t="e">
        <f aca="false">INDEX(lava,MATCH(B428,SumMonths,0),2)</f>
        <v>#N/A</v>
      </c>
      <c r="Y428" s="171"/>
      <c r="Z428" s="171"/>
    </row>
    <row r="429" customFormat="false" ht="12.75" hidden="false" customHeight="false" outlineLevel="0" collapsed="false">
      <c r="A429" s="57" t="e">
        <f aca="false">INDEX(BucketTable,MATCH(B429,SumMonths,0),1)</f>
        <v>#N/A</v>
      </c>
      <c r="K429" s="57" t="e">
        <f aca="false">INDEX(lava,MATCH(B429,SumMonths,0),2)</f>
        <v>#N/A</v>
      </c>
      <c r="Y429" s="171"/>
      <c r="Z429" s="171"/>
    </row>
    <row r="430" customFormat="false" ht="12.75" hidden="false" customHeight="false" outlineLevel="0" collapsed="false">
      <c r="A430" s="57" t="e">
        <f aca="false">INDEX(BucketTable,MATCH(B430,SumMonths,0),1)</f>
        <v>#N/A</v>
      </c>
      <c r="K430" s="57" t="e">
        <f aca="false">INDEX(lava,MATCH(B430,SumMonths,0),2)</f>
        <v>#N/A</v>
      </c>
      <c r="Y430" s="171"/>
      <c r="Z430" s="171"/>
    </row>
    <row r="431" customFormat="false" ht="12.75" hidden="false" customHeight="false" outlineLevel="0" collapsed="false">
      <c r="A431" s="57" t="e">
        <f aca="false">INDEX(BucketTable,MATCH(B431,SumMonths,0),1)</f>
        <v>#N/A</v>
      </c>
      <c r="K431" s="57" t="e">
        <f aca="false">INDEX(lava,MATCH(B431,SumMonths,0),2)</f>
        <v>#N/A</v>
      </c>
      <c r="Y431" s="171"/>
      <c r="Z431" s="171"/>
    </row>
    <row r="432" customFormat="false" ht="12.75" hidden="false" customHeight="false" outlineLevel="0" collapsed="false">
      <c r="A432" s="57" t="e">
        <f aca="false">INDEX(BucketTable,MATCH(B432,SumMonths,0),1)</f>
        <v>#N/A</v>
      </c>
      <c r="K432" s="57" t="e">
        <f aca="false">INDEX(lava,MATCH(B432,SumMonths,0),2)</f>
        <v>#N/A</v>
      </c>
      <c r="Y432" s="171"/>
      <c r="Z432" s="171"/>
    </row>
    <row r="433" customFormat="false" ht="12.75" hidden="false" customHeight="false" outlineLevel="0" collapsed="false">
      <c r="A433" s="57" t="e">
        <f aca="false">INDEX(BucketTable,MATCH(B433,SumMonths,0),1)</f>
        <v>#N/A</v>
      </c>
      <c r="K433" s="57" t="e">
        <f aca="false">INDEX(lava,MATCH(B433,SumMonths,0),2)</f>
        <v>#N/A</v>
      </c>
      <c r="Y433" s="171"/>
      <c r="Z433" s="171"/>
    </row>
    <row r="434" customFormat="false" ht="12.75" hidden="false" customHeight="false" outlineLevel="0" collapsed="false">
      <c r="A434" s="57" t="e">
        <f aca="false">INDEX(BucketTable,MATCH(B434,SumMonths,0),1)</f>
        <v>#N/A</v>
      </c>
      <c r="K434" s="57" t="e">
        <f aca="false">INDEX(lava,MATCH(B434,SumMonths,0),2)</f>
        <v>#N/A</v>
      </c>
      <c r="Y434" s="171"/>
      <c r="Z434" s="171"/>
    </row>
    <row r="435" customFormat="false" ht="12.75" hidden="false" customHeight="false" outlineLevel="0" collapsed="false">
      <c r="A435" s="57" t="e">
        <f aca="false">INDEX(BucketTable,MATCH(B435,SumMonths,0),1)</f>
        <v>#N/A</v>
      </c>
      <c r="K435" s="57" t="e">
        <f aca="false">INDEX(lava,MATCH(B435,SumMonths,0),2)</f>
        <v>#N/A</v>
      </c>
      <c r="Y435" s="171"/>
      <c r="Z435" s="171"/>
    </row>
    <row r="436" customFormat="false" ht="12.75" hidden="false" customHeight="false" outlineLevel="0" collapsed="false">
      <c r="A436" s="57" t="e">
        <f aca="false">INDEX(BucketTable,MATCH(B436,SumMonths,0),1)</f>
        <v>#N/A</v>
      </c>
      <c r="K436" s="57" t="e">
        <f aca="false">INDEX(lava,MATCH(B436,SumMonths,0),2)</f>
        <v>#N/A</v>
      </c>
      <c r="Y436" s="171"/>
      <c r="Z436" s="171"/>
    </row>
    <row r="437" customFormat="false" ht="12.75" hidden="false" customHeight="false" outlineLevel="0" collapsed="false">
      <c r="A437" s="57" t="e">
        <f aca="false">INDEX(BucketTable,MATCH(B437,SumMonths,0),1)</f>
        <v>#N/A</v>
      </c>
      <c r="K437" s="57" t="e">
        <f aca="false">INDEX(lava,MATCH(B437,SumMonths,0),2)</f>
        <v>#N/A</v>
      </c>
      <c r="Y437" s="171"/>
      <c r="Z437" s="171"/>
    </row>
    <row r="438" customFormat="false" ht="12.75" hidden="false" customHeight="false" outlineLevel="0" collapsed="false">
      <c r="A438" s="57" t="e">
        <f aca="false">INDEX(BucketTable,MATCH(B438,SumMonths,0),1)</f>
        <v>#N/A</v>
      </c>
      <c r="K438" s="57" t="e">
        <f aca="false">INDEX(lava,MATCH(B438,SumMonths,0),2)</f>
        <v>#N/A</v>
      </c>
      <c r="Y438" s="171"/>
      <c r="Z438" s="171"/>
    </row>
    <row r="439" customFormat="false" ht="12.75" hidden="false" customHeight="false" outlineLevel="0" collapsed="false">
      <c r="A439" s="57" t="e">
        <f aca="false">INDEX(BucketTable,MATCH(B439,SumMonths,0),1)</f>
        <v>#N/A</v>
      </c>
      <c r="K439" s="57" t="e">
        <f aca="false">INDEX(lava,MATCH(B439,SumMonths,0),2)</f>
        <v>#N/A</v>
      </c>
      <c r="Y439" s="171"/>
      <c r="Z439" s="171"/>
    </row>
    <row r="440" customFormat="false" ht="12.75" hidden="false" customHeight="false" outlineLevel="0" collapsed="false">
      <c r="A440" s="57" t="e">
        <f aca="false">INDEX(BucketTable,MATCH(B440,SumMonths,0),1)</f>
        <v>#N/A</v>
      </c>
      <c r="K440" s="57" t="e">
        <f aca="false">INDEX(lava,MATCH(B440,SumMonths,0),2)</f>
        <v>#N/A</v>
      </c>
      <c r="Y440" s="171"/>
      <c r="Z440" s="171"/>
    </row>
    <row r="441" customFormat="false" ht="12.75" hidden="false" customHeight="false" outlineLevel="0" collapsed="false">
      <c r="A441" s="57" t="e">
        <f aca="false">INDEX(BucketTable,MATCH(B441,SumMonths,0),1)</f>
        <v>#N/A</v>
      </c>
      <c r="K441" s="57" t="e">
        <f aca="false">INDEX(lava,MATCH(B441,SumMonths,0),2)</f>
        <v>#N/A</v>
      </c>
      <c r="Y441" s="171"/>
      <c r="Z441" s="171"/>
    </row>
    <row r="442" customFormat="false" ht="12.75" hidden="false" customHeight="false" outlineLevel="0" collapsed="false">
      <c r="A442" s="57" t="e">
        <f aca="false">INDEX(BucketTable,MATCH(B442,SumMonths,0),1)</f>
        <v>#N/A</v>
      </c>
      <c r="K442" s="57" t="e">
        <f aca="false">INDEX(lava,MATCH(B442,SumMonths,0),2)</f>
        <v>#N/A</v>
      </c>
      <c r="Y442" s="171"/>
      <c r="Z442" s="171"/>
    </row>
    <row r="443" customFormat="false" ht="12.75" hidden="false" customHeight="false" outlineLevel="0" collapsed="false">
      <c r="A443" s="57" t="e">
        <f aca="false">INDEX(BucketTable,MATCH(B443,SumMonths,0),1)</f>
        <v>#N/A</v>
      </c>
      <c r="K443" s="57" t="e">
        <f aca="false">INDEX(lava,MATCH(B443,SumMonths,0),2)</f>
        <v>#N/A</v>
      </c>
      <c r="Y443" s="171"/>
      <c r="Z443" s="171"/>
    </row>
    <row r="444" customFormat="false" ht="12.75" hidden="false" customHeight="false" outlineLevel="0" collapsed="false">
      <c r="A444" s="57" t="e">
        <f aca="false">INDEX(BucketTable,MATCH(B444,SumMonths,0),1)</f>
        <v>#N/A</v>
      </c>
      <c r="K444" s="57" t="e">
        <f aca="false">INDEX(lava,MATCH(B444,SumMonths,0),2)</f>
        <v>#N/A</v>
      </c>
      <c r="Y444" s="171"/>
      <c r="Z444" s="171"/>
    </row>
    <row r="445" customFormat="false" ht="12.75" hidden="false" customHeight="false" outlineLevel="0" collapsed="false">
      <c r="A445" s="57" t="e">
        <f aca="false">INDEX(BucketTable,MATCH(B445,SumMonths,0),1)</f>
        <v>#N/A</v>
      </c>
      <c r="K445" s="57" t="e">
        <f aca="false">INDEX(lava,MATCH(B445,SumMonths,0),2)</f>
        <v>#N/A</v>
      </c>
      <c r="Y445" s="171"/>
      <c r="Z445" s="171"/>
    </row>
    <row r="446" customFormat="false" ht="12.75" hidden="false" customHeight="false" outlineLevel="0" collapsed="false">
      <c r="A446" s="57" t="e">
        <f aca="false">INDEX(BucketTable,MATCH(B446,SumMonths,0),1)</f>
        <v>#N/A</v>
      </c>
      <c r="K446" s="57" t="e">
        <f aca="false">INDEX(lava,MATCH(B446,SumMonths,0),2)</f>
        <v>#N/A</v>
      </c>
      <c r="Y446" s="171"/>
      <c r="Z446" s="171"/>
    </row>
    <row r="447" customFormat="false" ht="12.75" hidden="false" customHeight="false" outlineLevel="0" collapsed="false">
      <c r="A447" s="57" t="e">
        <f aca="false">INDEX(BucketTable,MATCH(B447,SumMonths,0),1)</f>
        <v>#N/A</v>
      </c>
      <c r="K447" s="57" t="e">
        <f aca="false">INDEX(lava,MATCH(B447,SumMonths,0),2)</f>
        <v>#N/A</v>
      </c>
      <c r="Y447" s="171"/>
      <c r="Z447" s="171"/>
    </row>
    <row r="448" customFormat="false" ht="12.75" hidden="false" customHeight="false" outlineLevel="0" collapsed="false">
      <c r="A448" s="57" t="e">
        <f aca="false">INDEX(BucketTable,MATCH(B448,SumMonths,0),1)</f>
        <v>#N/A</v>
      </c>
      <c r="K448" s="57" t="e">
        <f aca="false">INDEX(lava,MATCH(B448,SumMonths,0),2)</f>
        <v>#N/A</v>
      </c>
      <c r="Y448" s="171"/>
      <c r="Z448" s="171"/>
    </row>
    <row r="449" customFormat="false" ht="12.75" hidden="false" customHeight="false" outlineLevel="0" collapsed="false">
      <c r="A449" s="57" t="e">
        <f aca="false">INDEX(BucketTable,MATCH(B449,SumMonths,0),1)</f>
        <v>#N/A</v>
      </c>
      <c r="K449" s="57" t="e">
        <f aca="false">INDEX(lava,MATCH(B449,SumMonths,0),2)</f>
        <v>#N/A</v>
      </c>
      <c r="Y449" s="171"/>
      <c r="Z449" s="171"/>
    </row>
    <row r="450" customFormat="false" ht="12.75" hidden="false" customHeight="false" outlineLevel="0" collapsed="false">
      <c r="A450" s="57" t="e">
        <f aca="false">INDEX(BucketTable,MATCH(B450,SumMonths,0),1)</f>
        <v>#N/A</v>
      </c>
      <c r="K450" s="57" t="e">
        <f aca="false">INDEX(lava,MATCH(B450,SumMonths,0),2)</f>
        <v>#N/A</v>
      </c>
      <c r="Y450" s="171"/>
      <c r="Z450" s="171"/>
    </row>
    <row r="451" customFormat="false" ht="12.75" hidden="false" customHeight="false" outlineLevel="0" collapsed="false">
      <c r="A451" s="57" t="e">
        <f aca="false">INDEX(BucketTable,MATCH(B451,SumMonths,0),1)</f>
        <v>#N/A</v>
      </c>
      <c r="K451" s="57" t="e">
        <f aca="false">INDEX(lava,MATCH(B451,SumMonths,0),2)</f>
        <v>#N/A</v>
      </c>
      <c r="Y451" s="171"/>
      <c r="Z451" s="171"/>
    </row>
    <row r="452" customFormat="false" ht="12.75" hidden="false" customHeight="false" outlineLevel="0" collapsed="false">
      <c r="A452" s="57" t="e">
        <f aca="false">INDEX(BucketTable,MATCH(B452,SumMonths,0),1)</f>
        <v>#N/A</v>
      </c>
      <c r="K452" s="57" t="e">
        <f aca="false">INDEX(lava,MATCH(B452,SumMonths,0),2)</f>
        <v>#N/A</v>
      </c>
      <c r="Y452" s="171"/>
      <c r="Z452" s="171"/>
    </row>
    <row r="453" customFormat="false" ht="12.75" hidden="false" customHeight="false" outlineLevel="0" collapsed="false">
      <c r="A453" s="57" t="e">
        <f aca="false">INDEX(BucketTable,MATCH(B453,SumMonths,0),1)</f>
        <v>#N/A</v>
      </c>
      <c r="K453" s="57" t="e">
        <f aca="false">INDEX(lava,MATCH(B453,SumMonths,0),2)</f>
        <v>#N/A</v>
      </c>
      <c r="Y453" s="171"/>
      <c r="Z453" s="171"/>
    </row>
    <row r="454" customFormat="false" ht="12.75" hidden="false" customHeight="false" outlineLevel="0" collapsed="false">
      <c r="A454" s="57" t="e">
        <f aca="false">INDEX(BucketTable,MATCH(B454,SumMonths,0),1)</f>
        <v>#N/A</v>
      </c>
      <c r="K454" s="57" t="e">
        <f aca="false">INDEX(lava,MATCH(B454,SumMonths,0),2)</f>
        <v>#N/A</v>
      </c>
      <c r="Y454" s="171"/>
      <c r="Z454" s="171"/>
    </row>
    <row r="455" customFormat="false" ht="12.75" hidden="false" customHeight="false" outlineLevel="0" collapsed="false">
      <c r="A455" s="57" t="e">
        <f aca="false">INDEX(BucketTable,MATCH(B455,SumMonths,0),1)</f>
        <v>#N/A</v>
      </c>
      <c r="K455" s="57" t="e">
        <f aca="false">INDEX(lava,MATCH(B455,SumMonths,0),2)</f>
        <v>#N/A</v>
      </c>
      <c r="Y455" s="171"/>
      <c r="Z455" s="171"/>
    </row>
    <row r="456" customFormat="false" ht="12.75" hidden="false" customHeight="false" outlineLevel="0" collapsed="false">
      <c r="A456" s="57" t="e">
        <f aca="false">INDEX(BucketTable,MATCH(B456,SumMonths,0),1)</f>
        <v>#N/A</v>
      </c>
      <c r="K456" s="57" t="e">
        <f aca="false">INDEX(lava,MATCH(B456,SumMonths,0),2)</f>
        <v>#N/A</v>
      </c>
      <c r="Y456" s="171"/>
      <c r="Z456" s="171"/>
    </row>
    <row r="457" customFormat="false" ht="12.75" hidden="false" customHeight="false" outlineLevel="0" collapsed="false">
      <c r="A457" s="57" t="e">
        <f aca="false">INDEX(BucketTable,MATCH(B457,SumMonths,0),1)</f>
        <v>#N/A</v>
      </c>
      <c r="K457" s="57" t="e">
        <f aca="false">INDEX(lava,MATCH(B457,SumMonths,0),2)</f>
        <v>#N/A</v>
      </c>
      <c r="Y457" s="171"/>
      <c r="Z457" s="171"/>
    </row>
    <row r="458" customFormat="false" ht="12.75" hidden="false" customHeight="false" outlineLevel="0" collapsed="false">
      <c r="A458" s="57" t="e">
        <f aca="false">INDEX(BucketTable,MATCH(B458,SumMonths,0),1)</f>
        <v>#N/A</v>
      </c>
      <c r="K458" s="57" t="e">
        <f aca="false">INDEX(lava,MATCH(B458,SumMonths,0),2)</f>
        <v>#N/A</v>
      </c>
      <c r="Y458" s="171"/>
      <c r="Z458" s="171"/>
    </row>
    <row r="459" customFormat="false" ht="12.75" hidden="false" customHeight="false" outlineLevel="0" collapsed="false">
      <c r="A459" s="57" t="e">
        <f aca="false">INDEX(BucketTable,MATCH(B459,SumMonths,0),1)</f>
        <v>#N/A</v>
      </c>
      <c r="K459" s="57" t="e">
        <f aca="false">INDEX(lava,MATCH(B459,SumMonths,0),2)</f>
        <v>#N/A</v>
      </c>
      <c r="Y459" s="171"/>
      <c r="Z459" s="171"/>
    </row>
    <row r="460" customFormat="false" ht="12.75" hidden="false" customHeight="false" outlineLevel="0" collapsed="false">
      <c r="A460" s="57" t="e">
        <f aca="false">INDEX(BucketTable,MATCH(B460,SumMonths,0),1)</f>
        <v>#N/A</v>
      </c>
      <c r="K460" s="57" t="e">
        <f aca="false">INDEX(lava,MATCH(B460,SumMonths,0),2)</f>
        <v>#N/A</v>
      </c>
      <c r="Y460" s="171"/>
      <c r="Z460" s="171"/>
    </row>
    <row r="461" customFormat="false" ht="12.75" hidden="false" customHeight="false" outlineLevel="0" collapsed="false">
      <c r="A461" s="57" t="e">
        <f aca="false">INDEX(BucketTable,MATCH(B461,SumMonths,0),1)</f>
        <v>#N/A</v>
      </c>
      <c r="K461" s="57" t="e">
        <f aca="false">INDEX(lava,MATCH(B461,SumMonths,0),2)</f>
        <v>#N/A</v>
      </c>
      <c r="Y461" s="171"/>
      <c r="Z461" s="171"/>
    </row>
    <row r="462" customFormat="false" ht="12.75" hidden="false" customHeight="false" outlineLevel="0" collapsed="false">
      <c r="A462" s="57" t="e">
        <f aca="false">INDEX(BucketTable,MATCH(B462,SumMonths,0),1)</f>
        <v>#N/A</v>
      </c>
      <c r="K462" s="57" t="e">
        <f aca="false">INDEX(lava,MATCH(B462,SumMonths,0),2)</f>
        <v>#N/A</v>
      </c>
      <c r="Y462" s="171"/>
      <c r="Z462" s="171"/>
    </row>
    <row r="463" customFormat="false" ht="12.75" hidden="false" customHeight="false" outlineLevel="0" collapsed="false">
      <c r="A463" s="57" t="e">
        <f aca="false">INDEX(BucketTable,MATCH(B463,SumMonths,0),1)</f>
        <v>#N/A</v>
      </c>
      <c r="K463" s="57" t="e">
        <f aca="false">INDEX(lava,MATCH(B463,SumMonths,0),2)</f>
        <v>#N/A</v>
      </c>
      <c r="Y463" s="171"/>
      <c r="Z463" s="171"/>
    </row>
    <row r="464" customFormat="false" ht="12.75" hidden="false" customHeight="false" outlineLevel="0" collapsed="false">
      <c r="A464" s="57" t="e">
        <f aca="false">INDEX(BucketTable,MATCH(B464,SumMonths,0),1)</f>
        <v>#N/A</v>
      </c>
      <c r="K464" s="57" t="e">
        <f aca="false">INDEX(lava,MATCH(B464,SumMonths,0),2)</f>
        <v>#N/A</v>
      </c>
      <c r="Y464" s="171"/>
      <c r="Z464" s="171"/>
    </row>
    <row r="465" customFormat="false" ht="12.75" hidden="false" customHeight="false" outlineLevel="0" collapsed="false">
      <c r="A465" s="57" t="e">
        <f aca="false">INDEX(BucketTable,MATCH(B465,SumMonths,0),1)</f>
        <v>#N/A</v>
      </c>
      <c r="K465" s="57" t="e">
        <f aca="false">INDEX(lava,MATCH(B465,SumMonths,0),2)</f>
        <v>#N/A</v>
      </c>
      <c r="Y465" s="171"/>
      <c r="Z465" s="171"/>
    </row>
    <row r="466" customFormat="false" ht="12.75" hidden="false" customHeight="false" outlineLevel="0" collapsed="false">
      <c r="A466" s="57" t="e">
        <f aca="false">INDEX(BucketTable,MATCH(B466,SumMonths,0),1)</f>
        <v>#N/A</v>
      </c>
      <c r="K466" s="57" t="e">
        <f aca="false">INDEX(lava,MATCH(B466,SumMonths,0),2)</f>
        <v>#N/A</v>
      </c>
      <c r="Y466" s="171"/>
      <c r="Z466" s="171"/>
    </row>
    <row r="467" customFormat="false" ht="12.75" hidden="false" customHeight="false" outlineLevel="0" collapsed="false">
      <c r="A467" s="57" t="e">
        <f aca="false">INDEX(BucketTable,MATCH(B467,SumMonths,0),1)</f>
        <v>#N/A</v>
      </c>
      <c r="K467" s="57" t="e">
        <f aca="false">INDEX(lava,MATCH(B467,SumMonths,0),2)</f>
        <v>#N/A</v>
      </c>
      <c r="Y467" s="171"/>
      <c r="Z467" s="171"/>
    </row>
    <row r="468" customFormat="false" ht="12.75" hidden="false" customHeight="false" outlineLevel="0" collapsed="false">
      <c r="A468" s="57" t="e">
        <f aca="false">INDEX(BucketTable,MATCH(B468,SumMonths,0),1)</f>
        <v>#N/A</v>
      </c>
      <c r="K468" s="57" t="e">
        <f aca="false">INDEX(lava,MATCH(B468,SumMonths,0),2)</f>
        <v>#N/A</v>
      </c>
      <c r="Y468" s="171"/>
      <c r="Z468" s="171"/>
    </row>
    <row r="469" customFormat="false" ht="12.75" hidden="false" customHeight="false" outlineLevel="0" collapsed="false">
      <c r="A469" s="57" t="e">
        <f aca="false">INDEX(BucketTable,MATCH(B469,SumMonths,0),1)</f>
        <v>#N/A</v>
      </c>
      <c r="K469" s="57" t="e">
        <f aca="false">INDEX(lava,MATCH(B469,SumMonths,0),2)</f>
        <v>#N/A</v>
      </c>
      <c r="Y469" s="171"/>
      <c r="Z469" s="171"/>
    </row>
    <row r="470" customFormat="false" ht="12.75" hidden="false" customHeight="false" outlineLevel="0" collapsed="false">
      <c r="A470" s="57" t="e">
        <f aca="false">INDEX(BucketTable,MATCH(B470,SumMonths,0),1)</f>
        <v>#N/A</v>
      </c>
      <c r="K470" s="57" t="e">
        <f aca="false">INDEX(lava,MATCH(B470,SumMonths,0),2)</f>
        <v>#N/A</v>
      </c>
      <c r="Y470" s="171"/>
      <c r="Z470" s="171"/>
    </row>
    <row r="471" customFormat="false" ht="12.75" hidden="false" customHeight="false" outlineLevel="0" collapsed="false">
      <c r="A471" s="57" t="e">
        <f aca="false">INDEX(BucketTable,MATCH(B471,SumMonths,0),1)</f>
        <v>#N/A</v>
      </c>
      <c r="K471" s="57" t="e">
        <f aca="false">INDEX(lava,MATCH(B471,SumMonths,0),2)</f>
        <v>#N/A</v>
      </c>
      <c r="Y471" s="171"/>
      <c r="Z471" s="171"/>
    </row>
    <row r="472" customFormat="false" ht="12.75" hidden="false" customHeight="false" outlineLevel="0" collapsed="false">
      <c r="A472" s="57" t="e">
        <f aca="false">INDEX(BucketTable,MATCH(B472,SumMonths,0),1)</f>
        <v>#N/A</v>
      </c>
      <c r="K472" s="57" t="e">
        <f aca="false">INDEX(lava,MATCH(B472,SumMonths,0),2)</f>
        <v>#N/A</v>
      </c>
      <c r="Y472" s="171"/>
      <c r="Z472" s="171"/>
    </row>
    <row r="473" customFormat="false" ht="12.75" hidden="false" customHeight="false" outlineLevel="0" collapsed="false">
      <c r="A473" s="57" t="e">
        <f aca="false">INDEX(BucketTable,MATCH(B473,SumMonths,0),1)</f>
        <v>#N/A</v>
      </c>
      <c r="K473" s="57" t="e">
        <f aca="false">INDEX(lava,MATCH(B473,SumMonths,0),2)</f>
        <v>#N/A</v>
      </c>
      <c r="Y473" s="171"/>
      <c r="Z473" s="171"/>
    </row>
    <row r="474" customFormat="false" ht="12.75" hidden="false" customHeight="false" outlineLevel="0" collapsed="false">
      <c r="A474" s="57" t="e">
        <f aca="false">INDEX(BucketTable,MATCH(B474,SumMonths,0),1)</f>
        <v>#N/A</v>
      </c>
      <c r="K474" s="57" t="e">
        <f aca="false">INDEX(lava,MATCH(B474,SumMonths,0),2)</f>
        <v>#N/A</v>
      </c>
      <c r="Y474" s="171"/>
      <c r="Z474" s="171"/>
    </row>
    <row r="475" customFormat="false" ht="12.75" hidden="false" customHeight="false" outlineLevel="0" collapsed="false">
      <c r="A475" s="57" t="e">
        <f aca="false">INDEX(BucketTable,MATCH(B475,SumMonths,0),1)</f>
        <v>#N/A</v>
      </c>
      <c r="K475" s="57" t="e">
        <f aca="false">INDEX(lava,MATCH(B475,SumMonths,0),2)</f>
        <v>#N/A</v>
      </c>
      <c r="Y475" s="171"/>
      <c r="Z475" s="171"/>
    </row>
    <row r="476" customFormat="false" ht="12.75" hidden="false" customHeight="false" outlineLevel="0" collapsed="false">
      <c r="A476" s="57" t="e">
        <f aca="false">INDEX(BucketTable,MATCH(B476,SumMonths,0),1)</f>
        <v>#N/A</v>
      </c>
      <c r="K476" s="57" t="e">
        <f aca="false">INDEX(lava,MATCH(B476,SumMonths,0),2)</f>
        <v>#N/A</v>
      </c>
      <c r="Y476" s="171"/>
      <c r="Z476" s="171"/>
    </row>
    <row r="477" customFormat="false" ht="12.75" hidden="false" customHeight="false" outlineLevel="0" collapsed="false">
      <c r="A477" s="57" t="e">
        <f aca="false">INDEX(BucketTable,MATCH(B477,SumMonths,0),1)</f>
        <v>#N/A</v>
      </c>
      <c r="K477" s="57" t="e">
        <f aca="false">INDEX(lava,MATCH(B477,SumMonths,0),2)</f>
        <v>#N/A</v>
      </c>
      <c r="Y477" s="171"/>
      <c r="Z477" s="171"/>
    </row>
    <row r="478" customFormat="false" ht="12.75" hidden="false" customHeight="false" outlineLevel="0" collapsed="false">
      <c r="A478" s="57" t="e">
        <f aca="false">INDEX(BucketTable,MATCH(B478,SumMonths,0),1)</f>
        <v>#N/A</v>
      </c>
      <c r="K478" s="57" t="e">
        <f aca="false">INDEX(lava,MATCH(B478,SumMonths,0),2)</f>
        <v>#N/A</v>
      </c>
      <c r="Y478" s="171"/>
      <c r="Z478" s="171"/>
    </row>
    <row r="479" customFormat="false" ht="12.75" hidden="false" customHeight="false" outlineLevel="0" collapsed="false">
      <c r="A479" s="57" t="e">
        <f aca="false">INDEX(BucketTable,MATCH(B479,SumMonths,0),1)</f>
        <v>#N/A</v>
      </c>
      <c r="K479" s="57" t="e">
        <f aca="false">INDEX(lava,MATCH(B479,SumMonths,0),2)</f>
        <v>#N/A</v>
      </c>
      <c r="Y479" s="171"/>
      <c r="Z479" s="171"/>
    </row>
    <row r="480" customFormat="false" ht="12.75" hidden="false" customHeight="false" outlineLevel="0" collapsed="false">
      <c r="A480" s="57" t="e">
        <f aca="false">INDEX(BucketTable,MATCH(B480,SumMonths,0),1)</f>
        <v>#N/A</v>
      </c>
      <c r="K480" s="57" t="e">
        <f aca="false">INDEX(lava,MATCH(B480,SumMonths,0),2)</f>
        <v>#N/A</v>
      </c>
      <c r="Y480" s="171"/>
      <c r="Z480" s="171"/>
    </row>
    <row r="481" customFormat="false" ht="12.75" hidden="false" customHeight="false" outlineLevel="0" collapsed="false">
      <c r="A481" s="57" t="e">
        <f aca="false">INDEX(BucketTable,MATCH(B481,SumMonths,0),1)</f>
        <v>#N/A</v>
      </c>
      <c r="K481" s="57" t="e">
        <f aca="false">INDEX(lava,MATCH(B481,SumMonths,0),2)</f>
        <v>#N/A</v>
      </c>
      <c r="Y481" s="171"/>
      <c r="Z481" s="171"/>
    </row>
    <row r="482" customFormat="false" ht="12.75" hidden="false" customHeight="false" outlineLevel="0" collapsed="false">
      <c r="A482" s="57" t="e">
        <f aca="false">INDEX(BucketTable,MATCH(B482,SumMonths,0),1)</f>
        <v>#N/A</v>
      </c>
      <c r="K482" s="57" t="e">
        <f aca="false">INDEX(lava,MATCH(B482,SumMonths,0),2)</f>
        <v>#N/A</v>
      </c>
      <c r="Y482" s="171"/>
      <c r="Z482" s="171"/>
    </row>
    <row r="483" customFormat="false" ht="12.75" hidden="false" customHeight="false" outlineLevel="0" collapsed="false">
      <c r="A483" s="57" t="e">
        <f aca="false">INDEX(BucketTable,MATCH(B483,SumMonths,0),1)</f>
        <v>#N/A</v>
      </c>
      <c r="K483" s="57" t="e">
        <f aca="false">INDEX(lava,MATCH(B483,SumMonths,0),2)</f>
        <v>#N/A</v>
      </c>
      <c r="Y483" s="171"/>
      <c r="Z483" s="171"/>
    </row>
    <row r="484" customFormat="false" ht="12.75" hidden="false" customHeight="false" outlineLevel="0" collapsed="false">
      <c r="A484" s="57" t="e">
        <f aca="false">INDEX(BucketTable,MATCH(B484,SumMonths,0),1)</f>
        <v>#N/A</v>
      </c>
      <c r="K484" s="57" t="e">
        <f aca="false">INDEX(lava,MATCH(B484,SumMonths,0),2)</f>
        <v>#N/A</v>
      </c>
      <c r="Y484" s="171"/>
      <c r="Z484" s="171"/>
    </row>
    <row r="485" customFormat="false" ht="12.75" hidden="false" customHeight="false" outlineLevel="0" collapsed="false">
      <c r="A485" s="57" t="e">
        <f aca="false">INDEX(BucketTable,MATCH(B485,SumMonths,0),1)</f>
        <v>#N/A</v>
      </c>
      <c r="K485" s="57" t="e">
        <f aca="false">INDEX(lava,MATCH(B485,SumMonths,0),2)</f>
        <v>#N/A</v>
      </c>
      <c r="Y485" s="171"/>
      <c r="Z485" s="171"/>
    </row>
    <row r="486" customFormat="false" ht="12.75" hidden="false" customHeight="false" outlineLevel="0" collapsed="false">
      <c r="A486" s="57" t="e">
        <f aca="false">INDEX(BucketTable,MATCH(B486,SumMonths,0),1)</f>
        <v>#N/A</v>
      </c>
      <c r="K486" s="57" t="e">
        <f aca="false">INDEX(lava,MATCH(B486,SumMonths,0),2)</f>
        <v>#N/A</v>
      </c>
      <c r="Y486" s="171"/>
      <c r="Z486" s="171"/>
    </row>
    <row r="487" customFormat="false" ht="12.75" hidden="false" customHeight="false" outlineLevel="0" collapsed="false">
      <c r="A487" s="57" t="e">
        <f aca="false">INDEX(BucketTable,MATCH(B487,SumMonths,0),1)</f>
        <v>#N/A</v>
      </c>
      <c r="K487" s="57" t="e">
        <f aca="false">INDEX(lava,MATCH(B487,SumMonths,0),2)</f>
        <v>#N/A</v>
      </c>
      <c r="Y487" s="171"/>
      <c r="Z487" s="171"/>
    </row>
    <row r="488" customFormat="false" ht="12.75" hidden="false" customHeight="false" outlineLevel="0" collapsed="false">
      <c r="A488" s="57" t="e">
        <f aca="false">INDEX(BucketTable,MATCH(B488,SumMonths,0),1)</f>
        <v>#N/A</v>
      </c>
      <c r="K488" s="57" t="e">
        <f aca="false">INDEX(lava,MATCH(B488,SumMonths,0),2)</f>
        <v>#N/A</v>
      </c>
      <c r="Y488" s="171"/>
      <c r="Z488" s="171"/>
    </row>
    <row r="489" customFormat="false" ht="12.75" hidden="false" customHeight="false" outlineLevel="0" collapsed="false">
      <c r="A489" s="57" t="e">
        <f aca="false">INDEX(BucketTable,MATCH(B489,SumMonths,0),1)</f>
        <v>#N/A</v>
      </c>
      <c r="K489" s="57" t="e">
        <f aca="false">INDEX(lava,MATCH(B489,SumMonths,0),2)</f>
        <v>#N/A</v>
      </c>
      <c r="Y489" s="171"/>
      <c r="Z489" s="171"/>
    </row>
    <row r="490" customFormat="false" ht="12.75" hidden="false" customHeight="false" outlineLevel="0" collapsed="false">
      <c r="A490" s="57" t="e">
        <f aca="false">INDEX(BucketTable,MATCH(B490,SumMonths,0),1)</f>
        <v>#N/A</v>
      </c>
      <c r="K490" s="57" t="e">
        <f aca="false">INDEX(lava,MATCH(B490,SumMonths,0),2)</f>
        <v>#N/A</v>
      </c>
      <c r="Y490" s="171"/>
      <c r="Z490" s="171"/>
    </row>
    <row r="491" customFormat="false" ht="12.75" hidden="false" customHeight="false" outlineLevel="0" collapsed="false">
      <c r="A491" s="57" t="e">
        <f aca="false">INDEX(BucketTable,MATCH(B491,SumMonths,0),1)</f>
        <v>#N/A</v>
      </c>
      <c r="K491" s="57" t="e">
        <f aca="false">INDEX(lava,MATCH(B491,SumMonths,0),2)</f>
        <v>#N/A</v>
      </c>
      <c r="Y491" s="171"/>
      <c r="Z491" s="171"/>
    </row>
    <row r="492" customFormat="false" ht="12.75" hidden="false" customHeight="false" outlineLevel="0" collapsed="false">
      <c r="A492" s="57" t="e">
        <f aca="false">INDEX(BucketTable,MATCH(B492,SumMonths,0),1)</f>
        <v>#N/A</v>
      </c>
      <c r="K492" s="57" t="e">
        <f aca="false">INDEX(lava,MATCH(B492,SumMonths,0),2)</f>
        <v>#N/A</v>
      </c>
      <c r="Y492" s="171"/>
      <c r="Z492" s="171"/>
    </row>
    <row r="493" customFormat="false" ht="12.75" hidden="false" customHeight="false" outlineLevel="0" collapsed="false">
      <c r="A493" s="57" t="e">
        <f aca="false">INDEX(BucketTable,MATCH(B493,SumMonths,0),1)</f>
        <v>#N/A</v>
      </c>
      <c r="K493" s="57" t="e">
        <f aca="false">INDEX(lava,MATCH(B493,SumMonths,0),2)</f>
        <v>#N/A</v>
      </c>
      <c r="Y493" s="171"/>
      <c r="Z493" s="171"/>
    </row>
    <row r="494" customFormat="false" ht="12.75" hidden="false" customHeight="false" outlineLevel="0" collapsed="false">
      <c r="A494" s="57" t="e">
        <f aca="false">INDEX(BucketTable,MATCH(B494,SumMonths,0),1)</f>
        <v>#N/A</v>
      </c>
      <c r="K494" s="57" t="e">
        <f aca="false">INDEX(lava,MATCH(B494,SumMonths,0),2)</f>
        <v>#N/A</v>
      </c>
      <c r="Y494" s="171"/>
      <c r="Z494" s="171"/>
    </row>
    <row r="495" customFormat="false" ht="12.75" hidden="false" customHeight="false" outlineLevel="0" collapsed="false">
      <c r="A495" s="57" t="e">
        <f aca="false">INDEX(BucketTable,MATCH(B495,SumMonths,0),1)</f>
        <v>#N/A</v>
      </c>
      <c r="K495" s="57" t="e">
        <f aca="false">INDEX(lava,MATCH(B495,SumMonths,0),2)</f>
        <v>#N/A</v>
      </c>
      <c r="Y495" s="171"/>
      <c r="Z495" s="171"/>
    </row>
    <row r="496" customFormat="false" ht="12.75" hidden="false" customHeight="false" outlineLevel="0" collapsed="false">
      <c r="A496" s="57" t="e">
        <f aca="false">INDEX(BucketTable,MATCH(B496,SumMonths,0),1)</f>
        <v>#N/A</v>
      </c>
      <c r="K496" s="57" t="e">
        <f aca="false">INDEX(lava,MATCH(B496,SumMonths,0),2)</f>
        <v>#N/A</v>
      </c>
      <c r="Y496" s="171"/>
      <c r="Z496" s="171"/>
    </row>
    <row r="497" customFormat="false" ht="12.75" hidden="false" customHeight="false" outlineLevel="0" collapsed="false">
      <c r="A497" s="57" t="e">
        <f aca="false">INDEX(BucketTable,MATCH(B497,SumMonths,0),1)</f>
        <v>#N/A</v>
      </c>
      <c r="K497" s="57" t="e">
        <f aca="false">INDEX(lava,MATCH(B497,SumMonths,0),2)</f>
        <v>#N/A</v>
      </c>
      <c r="Y497" s="171"/>
      <c r="Z497" s="171"/>
    </row>
    <row r="498" customFormat="false" ht="12.75" hidden="false" customHeight="false" outlineLevel="0" collapsed="false">
      <c r="A498" s="57" t="e">
        <f aca="false">INDEX(BucketTable,MATCH(B498,SumMonths,0),1)</f>
        <v>#N/A</v>
      </c>
      <c r="K498" s="57" t="e">
        <f aca="false">INDEX(lava,MATCH(B498,SumMonths,0),2)</f>
        <v>#N/A</v>
      </c>
      <c r="Y498" s="171"/>
      <c r="Z498" s="171"/>
    </row>
    <row r="499" customFormat="false" ht="12.75" hidden="false" customHeight="false" outlineLevel="0" collapsed="false">
      <c r="A499" s="57" t="e">
        <f aca="false">INDEX(BucketTable,MATCH(B499,SumMonths,0),1)</f>
        <v>#N/A</v>
      </c>
      <c r="K499" s="57" t="e">
        <f aca="false">INDEX(lava,MATCH(B499,SumMonths,0),2)</f>
        <v>#N/A</v>
      </c>
      <c r="Y499" s="171"/>
      <c r="Z499" s="171"/>
    </row>
    <row r="500" customFormat="false" ht="12.75" hidden="false" customHeight="false" outlineLevel="0" collapsed="false">
      <c r="A500" s="57" t="e">
        <f aca="false">INDEX(BucketTable,MATCH(B500,SumMonths,0),1)</f>
        <v>#N/A</v>
      </c>
      <c r="K500" s="57" t="e">
        <f aca="false">INDEX(lava,MATCH(B500,SumMonths,0),2)</f>
        <v>#N/A</v>
      </c>
      <c r="Y500" s="171"/>
      <c r="Z500" s="171"/>
    </row>
    <row r="501" customFormat="false" ht="12.75" hidden="false" customHeight="false" outlineLevel="0" collapsed="false">
      <c r="A501" s="57" t="e">
        <f aca="false">INDEX(BucketTable,MATCH(B501,SumMonths,0),1)</f>
        <v>#N/A</v>
      </c>
      <c r="K501" s="57" t="e">
        <f aca="false">INDEX(lava,MATCH(B501,SumMonths,0),2)</f>
        <v>#N/A</v>
      </c>
      <c r="Y501" s="171"/>
      <c r="Z501" s="171"/>
    </row>
    <row r="502" customFormat="false" ht="12.75" hidden="false" customHeight="false" outlineLevel="0" collapsed="false">
      <c r="A502" s="57" t="e">
        <f aca="false">INDEX(BucketTable,MATCH(B502,SumMonths,0),1)</f>
        <v>#N/A</v>
      </c>
      <c r="K502" s="57" t="e">
        <f aca="false">INDEX(lava,MATCH(B502,SumMonths,0),2)</f>
        <v>#N/A</v>
      </c>
      <c r="Y502" s="171"/>
      <c r="Z502" s="171"/>
    </row>
    <row r="503" customFormat="false" ht="12.75" hidden="false" customHeight="false" outlineLevel="0" collapsed="false">
      <c r="A503" s="57" t="e">
        <f aca="false">INDEX(BucketTable,MATCH(B503,SumMonths,0),1)</f>
        <v>#N/A</v>
      </c>
      <c r="K503" s="57" t="e">
        <f aca="false">INDEX(lava,MATCH(B503,SumMonths,0),2)</f>
        <v>#N/A</v>
      </c>
      <c r="Y503" s="171"/>
      <c r="Z503" s="171"/>
    </row>
    <row r="504" customFormat="false" ht="12.75" hidden="false" customHeight="false" outlineLevel="0" collapsed="false">
      <c r="A504" s="57" t="e">
        <f aca="false">INDEX(BucketTable,MATCH(B504,SumMonths,0),1)</f>
        <v>#N/A</v>
      </c>
      <c r="K504" s="57" t="e">
        <f aca="false">INDEX(lava,MATCH(B504,SumMonths,0),2)</f>
        <v>#N/A</v>
      </c>
      <c r="Y504" s="171"/>
      <c r="Z504" s="171"/>
    </row>
    <row r="505" customFormat="false" ht="12.75" hidden="false" customHeight="false" outlineLevel="0" collapsed="false">
      <c r="A505" s="57" t="e">
        <f aca="false">INDEX(BucketTable,MATCH(B505,SumMonths,0),1)</f>
        <v>#N/A</v>
      </c>
      <c r="K505" s="57" t="e">
        <f aca="false">INDEX(lava,MATCH(B505,SumMonths,0),2)</f>
        <v>#N/A</v>
      </c>
      <c r="Y505" s="171"/>
      <c r="Z505" s="171"/>
    </row>
    <row r="506" customFormat="false" ht="12.75" hidden="false" customHeight="false" outlineLevel="0" collapsed="false">
      <c r="A506" s="57" t="e">
        <f aca="false">INDEX(BucketTable,MATCH(B506,SumMonths,0),1)</f>
        <v>#N/A</v>
      </c>
      <c r="K506" s="57" t="e">
        <f aca="false">INDEX(lava,MATCH(B506,SumMonths,0),2)</f>
        <v>#N/A</v>
      </c>
      <c r="Y506" s="171"/>
      <c r="Z506" s="171"/>
    </row>
    <row r="507" customFormat="false" ht="12.75" hidden="false" customHeight="false" outlineLevel="0" collapsed="false">
      <c r="A507" s="57" t="e">
        <f aca="false">INDEX(BucketTable,MATCH(B507,SumMonths,0),1)</f>
        <v>#N/A</v>
      </c>
      <c r="K507" s="57" t="e">
        <f aca="false">INDEX(lava,MATCH(B507,SumMonths,0),2)</f>
        <v>#N/A</v>
      </c>
      <c r="Y507" s="171"/>
      <c r="Z507" s="171"/>
    </row>
    <row r="508" customFormat="false" ht="12.75" hidden="false" customHeight="false" outlineLevel="0" collapsed="false">
      <c r="A508" s="57" t="e">
        <f aca="false">INDEX(BucketTable,MATCH(B508,SumMonths,0),1)</f>
        <v>#N/A</v>
      </c>
      <c r="K508" s="57" t="e">
        <f aca="false">INDEX(lava,MATCH(B508,SumMonths,0),2)</f>
        <v>#N/A</v>
      </c>
      <c r="Y508" s="171"/>
      <c r="Z508" s="171"/>
    </row>
    <row r="509" customFormat="false" ht="12.75" hidden="false" customHeight="false" outlineLevel="0" collapsed="false">
      <c r="A509" s="57" t="e">
        <f aca="false">INDEX(BucketTable,MATCH(B509,SumMonths,0),1)</f>
        <v>#N/A</v>
      </c>
      <c r="K509" s="57" t="e">
        <f aca="false">INDEX(lava,MATCH(B509,SumMonths,0),2)</f>
        <v>#N/A</v>
      </c>
      <c r="Y509" s="171"/>
      <c r="Z509" s="171"/>
    </row>
    <row r="510" customFormat="false" ht="12.75" hidden="false" customHeight="false" outlineLevel="0" collapsed="false">
      <c r="A510" s="57" t="e">
        <f aca="false">INDEX(BucketTable,MATCH(B510,SumMonths,0),1)</f>
        <v>#N/A</v>
      </c>
      <c r="K510" s="57" t="e">
        <f aca="false">INDEX(lava,MATCH(B510,SumMonths,0),2)</f>
        <v>#N/A</v>
      </c>
      <c r="Y510" s="171"/>
      <c r="Z510" s="171"/>
    </row>
    <row r="511" customFormat="false" ht="12.75" hidden="false" customHeight="false" outlineLevel="0" collapsed="false">
      <c r="A511" s="57" t="e">
        <f aca="false">INDEX(BucketTable,MATCH(B511,SumMonths,0),1)</f>
        <v>#N/A</v>
      </c>
      <c r="K511" s="57" t="e">
        <f aca="false">INDEX(lava,MATCH(B511,SumMonths,0),2)</f>
        <v>#N/A</v>
      </c>
      <c r="Y511" s="171"/>
      <c r="Z511" s="171"/>
    </row>
    <row r="512" customFormat="false" ht="12.75" hidden="false" customHeight="false" outlineLevel="0" collapsed="false">
      <c r="A512" s="57" t="e">
        <f aca="false">INDEX(BucketTable,MATCH(B512,SumMonths,0),1)</f>
        <v>#N/A</v>
      </c>
      <c r="K512" s="57" t="e">
        <f aca="false">INDEX(lava,MATCH(B512,SumMonths,0),2)</f>
        <v>#N/A</v>
      </c>
      <c r="Y512" s="171"/>
      <c r="Z512" s="171"/>
    </row>
    <row r="513" customFormat="false" ht="12.75" hidden="false" customHeight="false" outlineLevel="0" collapsed="false">
      <c r="A513" s="57" t="e">
        <f aca="false">INDEX(BucketTable,MATCH(B513,SumMonths,0),1)</f>
        <v>#N/A</v>
      </c>
      <c r="K513" s="57" t="e">
        <f aca="false">INDEX(lava,MATCH(B513,SumMonths,0),2)</f>
        <v>#N/A</v>
      </c>
      <c r="Y513" s="171"/>
      <c r="Z513" s="171"/>
    </row>
    <row r="514" customFormat="false" ht="12.75" hidden="false" customHeight="false" outlineLevel="0" collapsed="false">
      <c r="A514" s="57" t="e">
        <f aca="false">INDEX(BucketTable,MATCH(B514,SumMonths,0),1)</f>
        <v>#N/A</v>
      </c>
      <c r="K514" s="57" t="e">
        <f aca="false">INDEX(lava,MATCH(B514,SumMonths,0),2)</f>
        <v>#N/A</v>
      </c>
      <c r="Y514" s="171"/>
      <c r="Z514" s="171"/>
    </row>
    <row r="515" customFormat="false" ht="12.75" hidden="false" customHeight="false" outlineLevel="0" collapsed="false">
      <c r="A515" s="57" t="e">
        <f aca="false">INDEX(BucketTable,MATCH(B515,SumMonths,0),1)</f>
        <v>#N/A</v>
      </c>
      <c r="K515" s="57" t="e">
        <f aca="false">INDEX(lava,MATCH(B515,SumMonths,0),2)</f>
        <v>#N/A</v>
      </c>
      <c r="Y515" s="171"/>
      <c r="Z515" s="171"/>
    </row>
    <row r="516" customFormat="false" ht="12.75" hidden="false" customHeight="false" outlineLevel="0" collapsed="false">
      <c r="A516" s="57" t="e">
        <f aca="false">INDEX(BucketTable,MATCH(B516,SumMonths,0),1)</f>
        <v>#N/A</v>
      </c>
      <c r="K516" s="57" t="e">
        <f aca="false">INDEX(lava,MATCH(B516,SumMonths,0),2)</f>
        <v>#N/A</v>
      </c>
      <c r="Y516" s="171"/>
      <c r="Z516" s="171"/>
    </row>
    <row r="517" customFormat="false" ht="12.75" hidden="false" customHeight="false" outlineLevel="0" collapsed="false">
      <c r="A517" s="57" t="e">
        <f aca="false">INDEX(BucketTable,MATCH(B517,SumMonths,0),1)</f>
        <v>#N/A</v>
      </c>
      <c r="K517" s="57" t="e">
        <f aca="false">INDEX(lava,MATCH(B517,SumMonths,0),2)</f>
        <v>#N/A</v>
      </c>
      <c r="Y517" s="171"/>
      <c r="Z517" s="171"/>
    </row>
    <row r="518" customFormat="false" ht="12.75" hidden="false" customHeight="false" outlineLevel="0" collapsed="false">
      <c r="A518" s="57" t="e">
        <f aca="false">INDEX(BucketTable,MATCH(B518,SumMonths,0),1)</f>
        <v>#N/A</v>
      </c>
      <c r="K518" s="57" t="e">
        <f aca="false">INDEX(lava,MATCH(B518,SumMonths,0),2)</f>
        <v>#N/A</v>
      </c>
      <c r="Y518" s="171"/>
      <c r="Z518" s="171"/>
    </row>
    <row r="519" customFormat="false" ht="12.75" hidden="false" customHeight="false" outlineLevel="0" collapsed="false">
      <c r="A519" s="57" t="e">
        <f aca="false">INDEX(BucketTable,MATCH(B519,SumMonths,0),1)</f>
        <v>#N/A</v>
      </c>
      <c r="K519" s="57" t="e">
        <f aca="false">INDEX(lava,MATCH(B519,SumMonths,0),2)</f>
        <v>#N/A</v>
      </c>
      <c r="Y519" s="171"/>
      <c r="Z519" s="171"/>
    </row>
    <row r="520" customFormat="false" ht="12.75" hidden="false" customHeight="false" outlineLevel="0" collapsed="false">
      <c r="A520" s="57" t="e">
        <f aca="false">INDEX(BucketTable,MATCH(B520,SumMonths,0),1)</f>
        <v>#N/A</v>
      </c>
      <c r="K520" s="57" t="e">
        <f aca="false">INDEX(lava,MATCH(B520,SumMonths,0),2)</f>
        <v>#N/A</v>
      </c>
      <c r="Y520" s="171"/>
      <c r="Z520" s="171"/>
    </row>
    <row r="521" customFormat="false" ht="12.75" hidden="false" customHeight="false" outlineLevel="0" collapsed="false">
      <c r="A521" s="57" t="e">
        <f aca="false">INDEX(BucketTable,MATCH(B521,SumMonths,0),1)</f>
        <v>#N/A</v>
      </c>
      <c r="K521" s="57" t="e">
        <f aca="false">INDEX(lava,MATCH(B521,SumMonths,0),2)</f>
        <v>#N/A</v>
      </c>
      <c r="Y521" s="171"/>
      <c r="Z521" s="171"/>
    </row>
    <row r="522" customFormat="false" ht="12.75" hidden="false" customHeight="false" outlineLevel="0" collapsed="false">
      <c r="A522" s="57" t="e">
        <f aca="false">INDEX(BucketTable,MATCH(B522,SumMonths,0),1)</f>
        <v>#N/A</v>
      </c>
      <c r="K522" s="57" t="e">
        <f aca="false">INDEX(lava,MATCH(B522,SumMonths,0),2)</f>
        <v>#N/A</v>
      </c>
      <c r="Y522" s="171"/>
      <c r="Z522" s="171"/>
    </row>
    <row r="523" customFormat="false" ht="12.75" hidden="false" customHeight="false" outlineLevel="0" collapsed="false">
      <c r="A523" s="57" t="e">
        <f aca="false">INDEX(BucketTable,MATCH(B523,SumMonths,0),1)</f>
        <v>#N/A</v>
      </c>
      <c r="K523" s="57" t="e">
        <f aca="false">INDEX(lava,MATCH(B523,SumMonths,0),2)</f>
        <v>#N/A</v>
      </c>
      <c r="Y523" s="171"/>
      <c r="Z523" s="171"/>
    </row>
    <row r="524" customFormat="false" ht="12.75" hidden="false" customHeight="false" outlineLevel="0" collapsed="false">
      <c r="A524" s="57" t="e">
        <f aca="false">INDEX(BucketTable,MATCH(B524,SumMonths,0),1)</f>
        <v>#N/A</v>
      </c>
      <c r="K524" s="57" t="e">
        <f aca="false">INDEX(lava,MATCH(B524,SumMonths,0),2)</f>
        <v>#N/A</v>
      </c>
      <c r="Y524" s="171"/>
      <c r="Z524" s="171"/>
    </row>
    <row r="525" customFormat="false" ht="12.75" hidden="false" customHeight="false" outlineLevel="0" collapsed="false">
      <c r="A525" s="57" t="e">
        <f aca="false">INDEX(BucketTable,MATCH(B525,SumMonths,0),1)</f>
        <v>#N/A</v>
      </c>
      <c r="K525" s="57" t="e">
        <f aca="false">INDEX(lava,MATCH(B525,SumMonths,0),2)</f>
        <v>#N/A</v>
      </c>
      <c r="Y525" s="171"/>
      <c r="Z525" s="171"/>
    </row>
    <row r="526" customFormat="false" ht="12.75" hidden="false" customHeight="false" outlineLevel="0" collapsed="false">
      <c r="A526" s="57" t="e">
        <f aca="false">INDEX(BucketTable,MATCH(B526,SumMonths,0),1)</f>
        <v>#N/A</v>
      </c>
      <c r="K526" s="57" t="e">
        <f aca="false">INDEX(lava,MATCH(B526,SumMonths,0),2)</f>
        <v>#N/A</v>
      </c>
      <c r="Y526" s="171"/>
      <c r="Z526" s="171"/>
    </row>
    <row r="527" customFormat="false" ht="12.75" hidden="false" customHeight="false" outlineLevel="0" collapsed="false">
      <c r="A527" s="57" t="e">
        <f aca="false">INDEX(BucketTable,MATCH(B527,SumMonths,0),1)</f>
        <v>#N/A</v>
      </c>
      <c r="K527" s="57" t="e">
        <f aca="false">INDEX(lava,MATCH(B527,SumMonths,0),2)</f>
        <v>#N/A</v>
      </c>
      <c r="Y527" s="171"/>
      <c r="Z527" s="171"/>
    </row>
    <row r="528" customFormat="false" ht="12.75" hidden="false" customHeight="false" outlineLevel="0" collapsed="false">
      <c r="A528" s="57" t="e">
        <f aca="false">INDEX(BucketTable,MATCH(B528,SumMonths,0),1)</f>
        <v>#N/A</v>
      </c>
      <c r="K528" s="57" t="e">
        <f aca="false">INDEX(lava,MATCH(B528,SumMonths,0),2)</f>
        <v>#N/A</v>
      </c>
      <c r="Y528" s="171"/>
      <c r="Z528" s="171"/>
    </row>
    <row r="529" customFormat="false" ht="12.75" hidden="false" customHeight="false" outlineLevel="0" collapsed="false">
      <c r="A529" s="57" t="e">
        <f aca="false">INDEX(BucketTable,MATCH(B529,SumMonths,0),1)</f>
        <v>#N/A</v>
      </c>
      <c r="K529" s="57" t="e">
        <f aca="false">INDEX(lava,MATCH(B529,SumMonths,0),2)</f>
        <v>#N/A</v>
      </c>
      <c r="Y529" s="171"/>
      <c r="Z529" s="171"/>
    </row>
    <row r="530" customFormat="false" ht="12.75" hidden="false" customHeight="false" outlineLevel="0" collapsed="false">
      <c r="A530" s="57" t="e">
        <f aca="false">INDEX(BucketTable,MATCH(B530,SumMonths,0),1)</f>
        <v>#N/A</v>
      </c>
      <c r="K530" s="57" t="e">
        <f aca="false">INDEX(lava,MATCH(B530,SumMonths,0),2)</f>
        <v>#N/A</v>
      </c>
      <c r="Y530" s="171"/>
      <c r="Z530" s="171"/>
    </row>
    <row r="531" customFormat="false" ht="12.75" hidden="false" customHeight="false" outlineLevel="0" collapsed="false">
      <c r="A531" s="57" t="e">
        <f aca="false">INDEX(BucketTable,MATCH(B531,SumMonths,0),1)</f>
        <v>#N/A</v>
      </c>
      <c r="K531" s="57" t="e">
        <f aca="false">INDEX(lava,MATCH(B531,SumMonths,0),2)</f>
        <v>#N/A</v>
      </c>
      <c r="Y531" s="171"/>
      <c r="Z531" s="171"/>
    </row>
    <row r="532" customFormat="false" ht="12.75" hidden="false" customHeight="false" outlineLevel="0" collapsed="false">
      <c r="A532" s="57" t="e">
        <f aca="false">INDEX(BucketTable,MATCH(B532,SumMonths,0),1)</f>
        <v>#N/A</v>
      </c>
      <c r="K532" s="57" t="e">
        <f aca="false">INDEX(lava,MATCH(B532,SumMonths,0),2)</f>
        <v>#N/A</v>
      </c>
      <c r="Y532" s="171"/>
      <c r="Z532" s="171"/>
    </row>
    <row r="533" customFormat="false" ht="12.75" hidden="false" customHeight="false" outlineLevel="0" collapsed="false">
      <c r="A533" s="57" t="e">
        <f aca="false">INDEX(BucketTable,MATCH(B533,SumMonths,0),1)</f>
        <v>#N/A</v>
      </c>
      <c r="K533" s="57" t="e">
        <f aca="false">INDEX(lava,MATCH(B533,SumMonths,0),2)</f>
        <v>#N/A</v>
      </c>
      <c r="Y533" s="171"/>
      <c r="Z533" s="171"/>
    </row>
    <row r="534" customFormat="false" ht="12.75" hidden="false" customHeight="false" outlineLevel="0" collapsed="false">
      <c r="A534" s="57" t="e">
        <f aca="false">INDEX(BucketTable,MATCH(B534,SumMonths,0),1)</f>
        <v>#N/A</v>
      </c>
      <c r="K534" s="57" t="e">
        <f aca="false">INDEX(lava,MATCH(B534,SumMonths,0),2)</f>
        <v>#N/A</v>
      </c>
      <c r="Y534" s="171"/>
      <c r="Z534" s="171"/>
    </row>
    <row r="535" customFormat="false" ht="12.75" hidden="false" customHeight="false" outlineLevel="0" collapsed="false">
      <c r="A535" s="57" t="e">
        <f aca="false">INDEX(BucketTable,MATCH(B535,SumMonths,0),1)</f>
        <v>#N/A</v>
      </c>
      <c r="K535" s="57" t="e">
        <f aca="false">INDEX(lava,MATCH(B535,SumMonths,0),2)</f>
        <v>#N/A</v>
      </c>
      <c r="Y535" s="171"/>
      <c r="Z535" s="171"/>
    </row>
    <row r="536" customFormat="false" ht="12.75" hidden="false" customHeight="false" outlineLevel="0" collapsed="false">
      <c r="A536" s="57" t="e">
        <f aca="false">INDEX(BucketTable,MATCH(B536,SumMonths,0),1)</f>
        <v>#N/A</v>
      </c>
      <c r="K536" s="57" t="e">
        <f aca="false">INDEX(lava,MATCH(B536,SumMonths,0),2)</f>
        <v>#N/A</v>
      </c>
      <c r="Y536" s="171"/>
      <c r="Z536" s="171"/>
    </row>
    <row r="537" customFormat="false" ht="12.75" hidden="false" customHeight="false" outlineLevel="0" collapsed="false">
      <c r="A537" s="57" t="e">
        <f aca="false">INDEX(BucketTable,MATCH(B537,SumMonths,0),1)</f>
        <v>#N/A</v>
      </c>
      <c r="K537" s="57" t="e">
        <f aca="false">INDEX(lava,MATCH(B537,SumMonths,0),2)</f>
        <v>#N/A</v>
      </c>
      <c r="Y537" s="171"/>
      <c r="Z537" s="171"/>
    </row>
    <row r="538" customFormat="false" ht="12.75" hidden="false" customHeight="false" outlineLevel="0" collapsed="false">
      <c r="A538" s="57" t="e">
        <f aca="false">INDEX(BucketTable,MATCH(B538,SumMonths,0),1)</f>
        <v>#N/A</v>
      </c>
      <c r="K538" s="57" t="e">
        <f aca="false">INDEX(lava,MATCH(B538,SumMonths,0),2)</f>
        <v>#N/A</v>
      </c>
      <c r="Y538" s="171"/>
      <c r="Z538" s="171"/>
    </row>
    <row r="539" customFormat="false" ht="12.75" hidden="false" customHeight="false" outlineLevel="0" collapsed="false">
      <c r="A539" s="57" t="e">
        <f aca="false">INDEX(BucketTable,MATCH(B539,SumMonths,0),1)</f>
        <v>#N/A</v>
      </c>
      <c r="K539" s="57" t="e">
        <f aca="false">INDEX(lava,MATCH(B539,SumMonths,0),2)</f>
        <v>#N/A</v>
      </c>
      <c r="Y539" s="171"/>
      <c r="Z539" s="171"/>
    </row>
    <row r="540" customFormat="false" ht="12.75" hidden="false" customHeight="false" outlineLevel="0" collapsed="false">
      <c r="A540" s="57" t="e">
        <f aca="false">INDEX(BucketTable,MATCH(B540,SumMonths,0),1)</f>
        <v>#N/A</v>
      </c>
      <c r="K540" s="57" t="e">
        <f aca="false">INDEX(lava,MATCH(B540,SumMonths,0),2)</f>
        <v>#N/A</v>
      </c>
      <c r="Y540" s="171"/>
      <c r="Z540" s="171"/>
    </row>
    <row r="541" customFormat="false" ht="12.75" hidden="false" customHeight="false" outlineLevel="0" collapsed="false">
      <c r="A541" s="57" t="e">
        <f aca="false">INDEX(BucketTable,MATCH(B541,SumMonths,0),1)</f>
        <v>#N/A</v>
      </c>
      <c r="K541" s="57" t="e">
        <f aca="false">INDEX(lava,MATCH(B541,SumMonths,0),2)</f>
        <v>#N/A</v>
      </c>
      <c r="Y541" s="171"/>
      <c r="Z541" s="171"/>
    </row>
    <row r="542" customFormat="false" ht="12.75" hidden="false" customHeight="false" outlineLevel="0" collapsed="false">
      <c r="A542" s="57" t="e">
        <f aca="false">INDEX(BucketTable,MATCH(B542,SumMonths,0),1)</f>
        <v>#N/A</v>
      </c>
      <c r="K542" s="57" t="e">
        <f aca="false">INDEX(lava,MATCH(B542,SumMonths,0),2)</f>
        <v>#N/A</v>
      </c>
      <c r="Y542" s="171"/>
      <c r="Z542" s="171"/>
    </row>
    <row r="543" customFormat="false" ht="12.75" hidden="false" customHeight="false" outlineLevel="0" collapsed="false">
      <c r="A543" s="57" t="e">
        <f aca="false">INDEX(BucketTable,MATCH(B543,SumMonths,0),1)</f>
        <v>#N/A</v>
      </c>
      <c r="K543" s="57" t="e">
        <f aca="false">INDEX(lava,MATCH(B543,SumMonths,0),2)</f>
        <v>#N/A</v>
      </c>
      <c r="Y543" s="171"/>
      <c r="Z543" s="171"/>
    </row>
    <row r="544" customFormat="false" ht="12.75" hidden="false" customHeight="false" outlineLevel="0" collapsed="false">
      <c r="A544" s="57" t="e">
        <f aca="false">INDEX(BucketTable,MATCH(B544,SumMonths,0),1)</f>
        <v>#N/A</v>
      </c>
      <c r="K544" s="57" t="e">
        <f aca="false">INDEX(lava,MATCH(B544,SumMonths,0),2)</f>
        <v>#N/A</v>
      </c>
      <c r="Y544" s="171"/>
      <c r="Z544" s="171"/>
    </row>
    <row r="545" customFormat="false" ht="12.75" hidden="false" customHeight="false" outlineLevel="0" collapsed="false">
      <c r="A545" s="57" t="e">
        <f aca="false">INDEX(BucketTable,MATCH(B545,SumMonths,0),1)</f>
        <v>#N/A</v>
      </c>
      <c r="K545" s="57" t="e">
        <f aca="false">INDEX(lava,MATCH(B545,SumMonths,0),2)</f>
        <v>#N/A</v>
      </c>
      <c r="Y545" s="171"/>
      <c r="Z545" s="171"/>
    </row>
    <row r="546" customFormat="false" ht="12.75" hidden="false" customHeight="false" outlineLevel="0" collapsed="false">
      <c r="A546" s="57" t="e">
        <f aca="false">INDEX(BucketTable,MATCH(B546,SumMonths,0),1)</f>
        <v>#N/A</v>
      </c>
      <c r="K546" s="57" t="e">
        <f aca="false">INDEX(lava,MATCH(B546,SumMonths,0),2)</f>
        <v>#N/A</v>
      </c>
      <c r="Y546" s="171"/>
      <c r="Z546" s="171"/>
    </row>
    <row r="547" customFormat="false" ht="12.75" hidden="false" customHeight="false" outlineLevel="0" collapsed="false">
      <c r="A547" s="57" t="e">
        <f aca="false">INDEX(BucketTable,MATCH(B547,SumMonths,0),1)</f>
        <v>#N/A</v>
      </c>
      <c r="K547" s="57" t="e">
        <f aca="false">INDEX(lava,MATCH(B547,SumMonths,0),2)</f>
        <v>#N/A</v>
      </c>
      <c r="Y547" s="171"/>
      <c r="Z547" s="171"/>
    </row>
    <row r="548" customFormat="false" ht="12.75" hidden="false" customHeight="false" outlineLevel="0" collapsed="false">
      <c r="A548" s="57" t="e">
        <f aca="false">INDEX(BucketTable,MATCH(B548,SumMonths,0),1)</f>
        <v>#N/A</v>
      </c>
      <c r="K548" s="57" t="e">
        <f aca="false">INDEX(lava,MATCH(B548,SumMonths,0),2)</f>
        <v>#N/A</v>
      </c>
      <c r="Y548" s="171"/>
      <c r="Z548" s="171"/>
    </row>
    <row r="549" customFormat="false" ht="12.75" hidden="false" customHeight="false" outlineLevel="0" collapsed="false">
      <c r="A549" s="57" t="e">
        <f aca="false">INDEX(BucketTable,MATCH(B549,SumMonths,0),1)</f>
        <v>#N/A</v>
      </c>
      <c r="K549" s="57" t="e">
        <f aca="false">INDEX(lava,MATCH(B549,SumMonths,0),2)</f>
        <v>#N/A</v>
      </c>
      <c r="Y549" s="171"/>
      <c r="Z549" s="171"/>
    </row>
    <row r="550" customFormat="false" ht="12.75" hidden="false" customHeight="false" outlineLevel="0" collapsed="false">
      <c r="A550" s="57" t="e">
        <f aca="false">INDEX(BucketTable,MATCH(B550,SumMonths,0),1)</f>
        <v>#N/A</v>
      </c>
      <c r="K550" s="57" t="e">
        <f aca="false">INDEX(lava,MATCH(B550,SumMonths,0),2)</f>
        <v>#N/A</v>
      </c>
      <c r="Y550" s="171"/>
      <c r="Z550" s="171"/>
    </row>
    <row r="551" customFormat="false" ht="12.75" hidden="false" customHeight="false" outlineLevel="0" collapsed="false">
      <c r="A551" s="57" t="e">
        <f aca="false">INDEX(BucketTable,MATCH(B551,SumMonths,0),1)</f>
        <v>#N/A</v>
      </c>
      <c r="K551" s="57" t="e">
        <f aca="false">INDEX(lava,MATCH(B551,SumMonths,0),2)</f>
        <v>#N/A</v>
      </c>
      <c r="Y551" s="171"/>
      <c r="Z551" s="171"/>
    </row>
    <row r="552" customFormat="false" ht="12.75" hidden="false" customHeight="false" outlineLevel="0" collapsed="false">
      <c r="A552" s="57" t="e">
        <f aca="false">INDEX(BucketTable,MATCH(B552,SumMonths,0),1)</f>
        <v>#N/A</v>
      </c>
      <c r="K552" s="57" t="e">
        <f aca="false">INDEX(lava,MATCH(B552,SumMonths,0),2)</f>
        <v>#N/A</v>
      </c>
      <c r="Y552" s="171"/>
      <c r="Z552" s="171"/>
    </row>
    <row r="553" customFormat="false" ht="12.75" hidden="false" customHeight="false" outlineLevel="0" collapsed="false">
      <c r="A553" s="57" t="e">
        <f aca="false">INDEX(BucketTable,MATCH(B553,SumMonths,0),1)</f>
        <v>#N/A</v>
      </c>
      <c r="K553" s="57" t="e">
        <f aca="false">INDEX(lava,MATCH(B553,SumMonths,0),2)</f>
        <v>#N/A</v>
      </c>
      <c r="Y553" s="171"/>
      <c r="Z553" s="171"/>
    </row>
    <row r="554" customFormat="false" ht="12.75" hidden="false" customHeight="false" outlineLevel="0" collapsed="false">
      <c r="A554" s="57" t="e">
        <f aca="false">INDEX(BucketTable,MATCH(B554,SumMonths,0),1)</f>
        <v>#N/A</v>
      </c>
      <c r="K554" s="57" t="e">
        <f aca="false">INDEX(lava,MATCH(B554,SumMonths,0),2)</f>
        <v>#N/A</v>
      </c>
      <c r="Y554" s="171"/>
      <c r="Z554" s="171"/>
    </row>
    <row r="555" customFormat="false" ht="12.75" hidden="false" customHeight="false" outlineLevel="0" collapsed="false">
      <c r="A555" s="57" t="e">
        <f aca="false">INDEX(BucketTable,MATCH(B555,SumMonths,0),1)</f>
        <v>#N/A</v>
      </c>
      <c r="K555" s="57" t="e">
        <f aca="false">INDEX(lava,MATCH(B555,SumMonths,0),2)</f>
        <v>#N/A</v>
      </c>
      <c r="Y555" s="171"/>
      <c r="Z555" s="171"/>
    </row>
    <row r="556" customFormat="false" ht="12.75" hidden="false" customHeight="false" outlineLevel="0" collapsed="false">
      <c r="A556" s="57" t="e">
        <f aca="false">INDEX(BucketTable,MATCH(B556,SumMonths,0),1)</f>
        <v>#N/A</v>
      </c>
      <c r="K556" s="57" t="e">
        <f aca="false">INDEX(lava,MATCH(B556,SumMonths,0),2)</f>
        <v>#N/A</v>
      </c>
      <c r="Y556" s="171"/>
      <c r="Z556" s="171"/>
    </row>
    <row r="557" customFormat="false" ht="12.75" hidden="false" customHeight="false" outlineLevel="0" collapsed="false">
      <c r="A557" s="57" t="e">
        <f aca="false">INDEX(BucketTable,MATCH(B557,SumMonths,0),1)</f>
        <v>#N/A</v>
      </c>
      <c r="K557" s="57" t="e">
        <f aca="false">INDEX(lava,MATCH(B557,SumMonths,0),2)</f>
        <v>#N/A</v>
      </c>
      <c r="Y557" s="171"/>
      <c r="Z557" s="171"/>
    </row>
    <row r="558" customFormat="false" ht="12.75" hidden="false" customHeight="false" outlineLevel="0" collapsed="false">
      <c r="A558" s="57" t="e">
        <f aca="false">INDEX(BucketTable,MATCH(B558,SumMonths,0),1)</f>
        <v>#N/A</v>
      </c>
      <c r="K558" s="57" t="e">
        <f aca="false">INDEX(lava,MATCH(B558,SumMonths,0),2)</f>
        <v>#N/A</v>
      </c>
      <c r="Y558" s="171"/>
      <c r="Z558" s="171"/>
    </row>
    <row r="559" customFormat="false" ht="12.75" hidden="false" customHeight="false" outlineLevel="0" collapsed="false">
      <c r="A559" s="57" t="e">
        <f aca="false">INDEX(BucketTable,MATCH(B559,SumMonths,0),1)</f>
        <v>#N/A</v>
      </c>
      <c r="K559" s="57" t="e">
        <f aca="false">INDEX(lava,MATCH(B559,SumMonths,0),2)</f>
        <v>#N/A</v>
      </c>
      <c r="Y559" s="171"/>
      <c r="Z559" s="171"/>
    </row>
    <row r="560" customFormat="false" ht="12.75" hidden="false" customHeight="false" outlineLevel="0" collapsed="false">
      <c r="A560" s="57" t="e">
        <f aca="false">INDEX(BucketTable,MATCH(B560,SumMonths,0),1)</f>
        <v>#N/A</v>
      </c>
      <c r="K560" s="57" t="e">
        <f aca="false">INDEX(lava,MATCH(B560,SumMonths,0),2)</f>
        <v>#N/A</v>
      </c>
      <c r="Y560" s="171"/>
      <c r="Z560" s="171"/>
    </row>
    <row r="561" customFormat="false" ht="12.75" hidden="false" customHeight="false" outlineLevel="0" collapsed="false">
      <c r="A561" s="57" t="e">
        <f aca="false">INDEX(BucketTable,MATCH(B561,SumMonths,0),1)</f>
        <v>#N/A</v>
      </c>
      <c r="K561" s="57" t="e">
        <f aca="false">INDEX(lava,MATCH(B561,SumMonths,0),2)</f>
        <v>#N/A</v>
      </c>
      <c r="Y561" s="171"/>
      <c r="Z561" s="171"/>
    </row>
    <row r="562" customFormat="false" ht="12.75" hidden="false" customHeight="false" outlineLevel="0" collapsed="false">
      <c r="A562" s="57" t="e">
        <f aca="false">INDEX(BucketTable,MATCH(B562,SumMonths,0),1)</f>
        <v>#N/A</v>
      </c>
      <c r="K562" s="57" t="e">
        <f aca="false">INDEX(lava,MATCH(B562,SumMonths,0),2)</f>
        <v>#N/A</v>
      </c>
      <c r="Y562" s="171"/>
      <c r="Z562" s="171"/>
    </row>
    <row r="563" customFormat="false" ht="12.75" hidden="false" customHeight="false" outlineLevel="0" collapsed="false">
      <c r="A563" s="57" t="e">
        <f aca="false">INDEX(BucketTable,MATCH(B563,SumMonths,0),1)</f>
        <v>#N/A</v>
      </c>
      <c r="K563" s="57" t="e">
        <f aca="false">INDEX(lava,MATCH(B563,SumMonths,0),2)</f>
        <v>#N/A</v>
      </c>
      <c r="Y563" s="171"/>
      <c r="Z563" s="171"/>
    </row>
    <row r="564" customFormat="false" ht="12.75" hidden="false" customHeight="false" outlineLevel="0" collapsed="false">
      <c r="A564" s="57" t="e">
        <f aca="false">INDEX(BucketTable,MATCH(B564,SumMonths,0),1)</f>
        <v>#N/A</v>
      </c>
      <c r="K564" s="57" t="e">
        <f aca="false">INDEX(lava,MATCH(B564,SumMonths,0),2)</f>
        <v>#N/A</v>
      </c>
      <c r="Y564" s="171"/>
      <c r="Z564" s="171"/>
    </row>
    <row r="565" customFormat="false" ht="12.75" hidden="false" customHeight="false" outlineLevel="0" collapsed="false">
      <c r="A565" s="57" t="e">
        <f aca="false">INDEX(BucketTable,MATCH(B565,SumMonths,0),1)</f>
        <v>#N/A</v>
      </c>
      <c r="K565" s="57" t="e">
        <f aca="false">INDEX(lava,MATCH(B565,SumMonths,0),2)</f>
        <v>#N/A</v>
      </c>
      <c r="Y565" s="171"/>
      <c r="Z565" s="171"/>
    </row>
    <row r="566" customFormat="false" ht="12.75" hidden="false" customHeight="false" outlineLevel="0" collapsed="false">
      <c r="A566" s="57" t="e">
        <f aca="false">INDEX(BucketTable,MATCH(B566,SumMonths,0),1)</f>
        <v>#N/A</v>
      </c>
      <c r="K566" s="57" t="e">
        <f aca="false">INDEX(lava,MATCH(B566,SumMonths,0),2)</f>
        <v>#N/A</v>
      </c>
      <c r="Y566" s="171"/>
      <c r="Z566" s="171"/>
    </row>
    <row r="567" customFormat="false" ht="12.75" hidden="false" customHeight="false" outlineLevel="0" collapsed="false">
      <c r="A567" s="57" t="e">
        <f aca="false">INDEX(BucketTable,MATCH(B567,SumMonths,0),1)</f>
        <v>#N/A</v>
      </c>
      <c r="K567" s="57" t="e">
        <f aca="false">INDEX(lava,MATCH(B567,SumMonths,0),2)</f>
        <v>#N/A</v>
      </c>
      <c r="Y567" s="171"/>
      <c r="Z567" s="171"/>
    </row>
    <row r="568" customFormat="false" ht="12.75" hidden="false" customHeight="false" outlineLevel="0" collapsed="false">
      <c r="A568" s="57" t="e">
        <f aca="false">INDEX(BucketTable,MATCH(B568,SumMonths,0),1)</f>
        <v>#N/A</v>
      </c>
      <c r="K568" s="57" t="e">
        <f aca="false">INDEX(lava,MATCH(B568,SumMonths,0),2)</f>
        <v>#N/A</v>
      </c>
      <c r="Y568" s="171"/>
      <c r="Z568" s="171"/>
    </row>
    <row r="569" customFormat="false" ht="12.75" hidden="false" customHeight="false" outlineLevel="0" collapsed="false">
      <c r="A569" s="57" t="e">
        <f aca="false">INDEX(BucketTable,MATCH(B569,SumMonths,0),1)</f>
        <v>#N/A</v>
      </c>
      <c r="K569" s="57" t="e">
        <f aca="false">INDEX(lava,MATCH(B569,SumMonths,0),2)</f>
        <v>#N/A</v>
      </c>
      <c r="Y569" s="171"/>
      <c r="Z569" s="171"/>
    </row>
    <row r="570" customFormat="false" ht="12.75" hidden="false" customHeight="false" outlineLevel="0" collapsed="false">
      <c r="A570" s="57" t="e">
        <f aca="false">INDEX(BucketTable,MATCH(B570,SumMonths,0),1)</f>
        <v>#N/A</v>
      </c>
      <c r="K570" s="57" t="e">
        <f aca="false">INDEX(lava,MATCH(B570,SumMonths,0),2)</f>
        <v>#N/A</v>
      </c>
      <c r="Y570" s="171"/>
      <c r="Z570" s="171"/>
    </row>
    <row r="571" customFormat="false" ht="12.75" hidden="false" customHeight="false" outlineLevel="0" collapsed="false">
      <c r="A571" s="57" t="e">
        <f aca="false">INDEX(BucketTable,MATCH(B571,SumMonths,0),1)</f>
        <v>#N/A</v>
      </c>
      <c r="K571" s="57" t="e">
        <f aca="false">INDEX(lava,MATCH(B571,SumMonths,0),2)</f>
        <v>#N/A</v>
      </c>
      <c r="Y571" s="171"/>
      <c r="Z571" s="171"/>
    </row>
    <row r="572" customFormat="false" ht="12.75" hidden="false" customHeight="false" outlineLevel="0" collapsed="false">
      <c r="A572" s="57" t="e">
        <f aca="false">INDEX(BucketTable,MATCH(B572,SumMonths,0),1)</f>
        <v>#N/A</v>
      </c>
      <c r="K572" s="57" t="e">
        <f aca="false">INDEX(lava,MATCH(B572,SumMonths,0),2)</f>
        <v>#N/A</v>
      </c>
      <c r="Y572" s="171"/>
      <c r="Z572" s="171"/>
    </row>
    <row r="573" customFormat="false" ht="12.75" hidden="false" customHeight="false" outlineLevel="0" collapsed="false">
      <c r="A573" s="57" t="e">
        <f aca="false">INDEX(BucketTable,MATCH(B573,SumMonths,0),1)</f>
        <v>#N/A</v>
      </c>
      <c r="K573" s="57" t="e">
        <f aca="false">INDEX(lava,MATCH(B573,SumMonths,0),2)</f>
        <v>#N/A</v>
      </c>
      <c r="Y573" s="171"/>
      <c r="Z573" s="171"/>
    </row>
    <row r="574" customFormat="false" ht="12.75" hidden="false" customHeight="false" outlineLevel="0" collapsed="false">
      <c r="A574" s="57" t="e">
        <f aca="false">INDEX(BucketTable,MATCH(B574,SumMonths,0),1)</f>
        <v>#N/A</v>
      </c>
      <c r="K574" s="57" t="e">
        <f aca="false">INDEX(lava,MATCH(B574,SumMonths,0),2)</f>
        <v>#N/A</v>
      </c>
      <c r="Y574" s="171"/>
      <c r="Z574" s="171"/>
    </row>
    <row r="575" customFormat="false" ht="12.75" hidden="false" customHeight="false" outlineLevel="0" collapsed="false">
      <c r="A575" s="57" t="e">
        <f aca="false">INDEX(BucketTable,MATCH(B575,SumMonths,0),1)</f>
        <v>#N/A</v>
      </c>
      <c r="K575" s="57" t="e">
        <f aca="false">INDEX(lava,MATCH(B575,SumMonths,0),2)</f>
        <v>#N/A</v>
      </c>
      <c r="Y575" s="171"/>
      <c r="Z575" s="171"/>
    </row>
    <row r="576" customFormat="false" ht="12.75" hidden="false" customHeight="false" outlineLevel="0" collapsed="false">
      <c r="A576" s="57" t="e">
        <f aca="false">INDEX(BucketTable,MATCH(B576,SumMonths,0),1)</f>
        <v>#N/A</v>
      </c>
      <c r="K576" s="57" t="e">
        <f aca="false">INDEX(lava,MATCH(B576,SumMonths,0),2)</f>
        <v>#N/A</v>
      </c>
      <c r="Y576" s="171"/>
      <c r="Z576" s="171"/>
    </row>
    <row r="577" customFormat="false" ht="12.75" hidden="false" customHeight="false" outlineLevel="0" collapsed="false">
      <c r="A577" s="57" t="e">
        <f aca="false">INDEX(BucketTable,MATCH(B577,SumMonths,0),1)</f>
        <v>#N/A</v>
      </c>
      <c r="K577" s="57" t="e">
        <f aca="false">INDEX(lava,MATCH(B577,SumMonths,0),2)</f>
        <v>#N/A</v>
      </c>
      <c r="Y577" s="171"/>
      <c r="Z577" s="171"/>
    </row>
    <row r="578" customFormat="false" ht="12.75" hidden="false" customHeight="false" outlineLevel="0" collapsed="false">
      <c r="A578" s="57" t="e">
        <f aca="false">INDEX(BucketTable,MATCH(B578,SumMonths,0),1)</f>
        <v>#N/A</v>
      </c>
      <c r="K578" s="57" t="e">
        <f aca="false">INDEX(lava,MATCH(B578,SumMonths,0),2)</f>
        <v>#N/A</v>
      </c>
      <c r="Y578" s="171"/>
      <c r="Z578" s="171"/>
    </row>
    <row r="579" customFormat="false" ht="12.75" hidden="false" customHeight="false" outlineLevel="0" collapsed="false">
      <c r="A579" s="57" t="e">
        <f aca="false">INDEX(BucketTable,MATCH(B579,SumMonths,0),1)</f>
        <v>#N/A</v>
      </c>
      <c r="K579" s="57" t="e">
        <f aca="false">INDEX(lava,MATCH(B579,SumMonths,0),2)</f>
        <v>#N/A</v>
      </c>
      <c r="Y579" s="171"/>
      <c r="Z579" s="171"/>
    </row>
    <row r="580" customFormat="false" ht="12.75" hidden="false" customHeight="false" outlineLevel="0" collapsed="false">
      <c r="A580" s="57" t="e">
        <f aca="false">INDEX(BucketTable,MATCH(B580,SumMonths,0),1)</f>
        <v>#N/A</v>
      </c>
      <c r="K580" s="57" t="e">
        <f aca="false">INDEX(lava,MATCH(B580,SumMonths,0),2)</f>
        <v>#N/A</v>
      </c>
      <c r="Y580" s="171"/>
      <c r="Z580" s="171"/>
    </row>
    <row r="581" customFormat="false" ht="12.75" hidden="false" customHeight="false" outlineLevel="0" collapsed="false">
      <c r="A581" s="57" t="e">
        <f aca="false">INDEX(BucketTable,MATCH(B581,SumMonths,0),1)</f>
        <v>#N/A</v>
      </c>
      <c r="K581" s="57" t="e">
        <f aca="false">INDEX(lava,MATCH(B581,SumMonths,0),2)</f>
        <v>#N/A</v>
      </c>
      <c r="Y581" s="171"/>
      <c r="Z581" s="171"/>
    </row>
    <row r="582" customFormat="false" ht="12.75" hidden="false" customHeight="false" outlineLevel="0" collapsed="false">
      <c r="A582" s="57" t="e">
        <f aca="false">INDEX(BucketTable,MATCH(B582,SumMonths,0),1)</f>
        <v>#N/A</v>
      </c>
      <c r="K582" s="57" t="e">
        <f aca="false">INDEX(lava,MATCH(B582,SumMonths,0),2)</f>
        <v>#N/A</v>
      </c>
      <c r="Y582" s="171"/>
      <c r="Z582" s="171"/>
    </row>
    <row r="583" customFormat="false" ht="12.75" hidden="false" customHeight="false" outlineLevel="0" collapsed="false">
      <c r="A583" s="57" t="e">
        <f aca="false">INDEX(BucketTable,MATCH(B583,SumMonths,0),1)</f>
        <v>#N/A</v>
      </c>
      <c r="K583" s="57" t="e">
        <f aca="false">INDEX(lava,MATCH(B583,SumMonths,0),2)</f>
        <v>#N/A</v>
      </c>
      <c r="Y583" s="171"/>
      <c r="Z583" s="171"/>
    </row>
    <row r="584" customFormat="false" ht="12.75" hidden="false" customHeight="false" outlineLevel="0" collapsed="false">
      <c r="A584" s="57" t="e">
        <f aca="false">INDEX(BucketTable,MATCH(B584,SumMonths,0),1)</f>
        <v>#N/A</v>
      </c>
      <c r="K584" s="57" t="e">
        <f aca="false">INDEX(lava,MATCH(B584,SumMonths,0),2)</f>
        <v>#N/A</v>
      </c>
      <c r="Y584" s="171"/>
      <c r="Z584" s="171"/>
    </row>
    <row r="585" customFormat="false" ht="12.75" hidden="false" customHeight="false" outlineLevel="0" collapsed="false">
      <c r="A585" s="57" t="e">
        <f aca="false">INDEX(BucketTable,MATCH(B585,SumMonths,0),1)</f>
        <v>#N/A</v>
      </c>
      <c r="K585" s="57" t="e">
        <f aca="false">INDEX(lava,MATCH(B585,SumMonths,0),2)</f>
        <v>#N/A</v>
      </c>
      <c r="Y585" s="171"/>
      <c r="Z585" s="171"/>
    </row>
    <row r="586" customFormat="false" ht="12.75" hidden="false" customHeight="false" outlineLevel="0" collapsed="false">
      <c r="A586" s="57" t="e">
        <f aca="false">INDEX(BucketTable,MATCH(B586,SumMonths,0),1)</f>
        <v>#N/A</v>
      </c>
      <c r="K586" s="57" t="e">
        <f aca="false">INDEX(lava,MATCH(B586,SumMonths,0),2)</f>
        <v>#N/A</v>
      </c>
      <c r="Y586" s="171"/>
      <c r="Z586" s="171"/>
    </row>
    <row r="587" customFormat="false" ht="12.75" hidden="false" customHeight="false" outlineLevel="0" collapsed="false">
      <c r="A587" s="57" t="e">
        <f aca="false">INDEX(BucketTable,MATCH(B587,SumMonths,0),1)</f>
        <v>#N/A</v>
      </c>
      <c r="K587" s="57" t="e">
        <f aca="false">INDEX(lava,MATCH(B587,SumMonths,0),2)</f>
        <v>#N/A</v>
      </c>
      <c r="Y587" s="171"/>
      <c r="Z587" s="171"/>
    </row>
    <row r="588" customFormat="false" ht="12.75" hidden="false" customHeight="false" outlineLevel="0" collapsed="false">
      <c r="A588" s="57" t="e">
        <f aca="false">INDEX(BucketTable,MATCH(B588,SumMonths,0),1)</f>
        <v>#N/A</v>
      </c>
      <c r="K588" s="57" t="e">
        <f aca="false">INDEX(lava,MATCH(B588,SumMonths,0),2)</f>
        <v>#N/A</v>
      </c>
      <c r="Y588" s="171"/>
      <c r="Z588" s="171"/>
    </row>
    <row r="589" customFormat="false" ht="12.75" hidden="false" customHeight="false" outlineLevel="0" collapsed="false">
      <c r="A589" s="57" t="e">
        <f aca="false">INDEX(BucketTable,MATCH(B589,SumMonths,0),1)</f>
        <v>#N/A</v>
      </c>
      <c r="K589" s="57" t="e">
        <f aca="false">INDEX(lava,MATCH(B589,SumMonths,0),2)</f>
        <v>#N/A</v>
      </c>
      <c r="Y589" s="171"/>
      <c r="Z589" s="171"/>
    </row>
    <row r="590" customFormat="false" ht="12.75" hidden="false" customHeight="false" outlineLevel="0" collapsed="false">
      <c r="A590" s="57" t="e">
        <f aca="false">INDEX(BucketTable,MATCH(B590,SumMonths,0),1)</f>
        <v>#N/A</v>
      </c>
      <c r="K590" s="57" t="e">
        <f aca="false">INDEX(lava,MATCH(B590,SumMonths,0),2)</f>
        <v>#N/A</v>
      </c>
      <c r="Y590" s="171"/>
      <c r="Z590" s="171"/>
    </row>
    <row r="591" customFormat="false" ht="12.75" hidden="false" customHeight="false" outlineLevel="0" collapsed="false">
      <c r="A591" s="57" t="e">
        <f aca="false">INDEX(BucketTable,MATCH(B591,SumMonths,0),1)</f>
        <v>#N/A</v>
      </c>
      <c r="K591" s="57" t="e">
        <f aca="false">INDEX(lava,MATCH(B591,SumMonths,0),2)</f>
        <v>#N/A</v>
      </c>
      <c r="Y591" s="171"/>
      <c r="Z591" s="171"/>
    </row>
    <row r="592" customFormat="false" ht="12.75" hidden="false" customHeight="false" outlineLevel="0" collapsed="false">
      <c r="A592" s="57" t="e">
        <f aca="false">INDEX(BucketTable,MATCH(B592,SumMonths,0),1)</f>
        <v>#N/A</v>
      </c>
      <c r="K592" s="57" t="e">
        <f aca="false">INDEX(lava,MATCH(B592,SumMonths,0),2)</f>
        <v>#N/A</v>
      </c>
      <c r="Y592" s="171"/>
      <c r="Z592" s="171"/>
    </row>
    <row r="593" customFormat="false" ht="12.75" hidden="false" customHeight="false" outlineLevel="0" collapsed="false">
      <c r="A593" s="57" t="e">
        <f aca="false">INDEX(BucketTable,MATCH(B593,SumMonths,0),1)</f>
        <v>#N/A</v>
      </c>
      <c r="K593" s="57" t="e">
        <f aca="false">INDEX(lava,MATCH(B593,SumMonths,0),2)</f>
        <v>#N/A</v>
      </c>
      <c r="Y593" s="171"/>
      <c r="Z593" s="171"/>
    </row>
    <row r="594" customFormat="false" ht="12.75" hidden="false" customHeight="false" outlineLevel="0" collapsed="false">
      <c r="A594" s="57" t="e">
        <f aca="false">INDEX(BucketTable,MATCH(B594,SumMonths,0),1)</f>
        <v>#N/A</v>
      </c>
      <c r="K594" s="57" t="e">
        <f aca="false">INDEX(lava,MATCH(B594,SumMonths,0),2)</f>
        <v>#N/A</v>
      </c>
      <c r="Y594" s="171"/>
      <c r="Z594" s="171"/>
    </row>
    <row r="595" customFormat="false" ht="12.75" hidden="false" customHeight="false" outlineLevel="0" collapsed="false">
      <c r="A595" s="57" t="e">
        <f aca="false">INDEX(BucketTable,MATCH(B595,SumMonths,0),1)</f>
        <v>#N/A</v>
      </c>
      <c r="K595" s="57" t="e">
        <f aca="false">INDEX(lava,MATCH(B595,SumMonths,0),2)</f>
        <v>#N/A</v>
      </c>
      <c r="Y595" s="171"/>
      <c r="Z595" s="171"/>
    </row>
    <row r="596" customFormat="false" ht="12.75" hidden="false" customHeight="false" outlineLevel="0" collapsed="false">
      <c r="A596" s="57" t="e">
        <f aca="false">INDEX(BucketTable,MATCH(B596,SumMonths,0),1)</f>
        <v>#N/A</v>
      </c>
      <c r="K596" s="57" t="e">
        <f aca="false">INDEX(lava,MATCH(B596,SumMonths,0),2)</f>
        <v>#N/A</v>
      </c>
      <c r="Y596" s="171"/>
      <c r="Z596" s="171"/>
    </row>
    <row r="597" customFormat="false" ht="12.75" hidden="false" customHeight="false" outlineLevel="0" collapsed="false">
      <c r="A597" s="57" t="e">
        <f aca="false">INDEX(BucketTable,MATCH(B597,SumMonths,0),1)</f>
        <v>#N/A</v>
      </c>
      <c r="K597" s="57" t="e">
        <f aca="false">INDEX(lava,MATCH(B597,SumMonths,0),2)</f>
        <v>#N/A</v>
      </c>
      <c r="Y597" s="171"/>
      <c r="Z597" s="171"/>
    </row>
    <row r="598" customFormat="false" ht="12.75" hidden="false" customHeight="false" outlineLevel="0" collapsed="false">
      <c r="A598" s="57" t="e">
        <f aca="false">INDEX(BucketTable,MATCH(B598,SumMonths,0),1)</f>
        <v>#N/A</v>
      </c>
      <c r="K598" s="57" t="e">
        <f aca="false">INDEX(lava,MATCH(B598,SumMonths,0),2)</f>
        <v>#N/A</v>
      </c>
      <c r="Y598" s="171"/>
      <c r="Z598" s="171"/>
    </row>
    <row r="599" customFormat="false" ht="12.75" hidden="false" customHeight="false" outlineLevel="0" collapsed="false">
      <c r="A599" s="57" t="e">
        <f aca="false">INDEX(BucketTable,MATCH(B599,SumMonths,0),1)</f>
        <v>#N/A</v>
      </c>
      <c r="K599" s="57" t="e">
        <f aca="false">INDEX(lava,MATCH(B599,SumMonths,0),2)</f>
        <v>#N/A</v>
      </c>
      <c r="Y599" s="171"/>
      <c r="Z599" s="171"/>
    </row>
    <row r="600" customFormat="false" ht="12.75" hidden="false" customHeight="false" outlineLevel="0" collapsed="false">
      <c r="A600" s="57" t="e">
        <f aca="false">INDEX(BucketTable,MATCH(B600,SumMonths,0),1)</f>
        <v>#N/A</v>
      </c>
      <c r="K600" s="57" t="e">
        <f aca="false">INDEX(lava,MATCH(B600,SumMonths,0),2)</f>
        <v>#N/A</v>
      </c>
      <c r="Y600" s="171"/>
      <c r="Z600" s="171"/>
    </row>
    <row r="601" customFormat="false" ht="12.75" hidden="false" customHeight="false" outlineLevel="0" collapsed="false">
      <c r="A601" s="57" t="e">
        <f aca="false">INDEX(BucketTable,MATCH(B601,SumMonths,0),1)</f>
        <v>#N/A</v>
      </c>
      <c r="K601" s="57" t="e">
        <f aca="false">INDEX(lava,MATCH(B601,SumMonths,0),2)</f>
        <v>#N/A</v>
      </c>
      <c r="Y601" s="171"/>
      <c r="Z601" s="171"/>
    </row>
    <row r="602" customFormat="false" ht="12.75" hidden="false" customHeight="false" outlineLevel="0" collapsed="false">
      <c r="A602" s="57" t="e">
        <f aca="false">INDEX(BucketTable,MATCH(B602,SumMonths,0),1)</f>
        <v>#N/A</v>
      </c>
      <c r="K602" s="57" t="e">
        <f aca="false">INDEX(lava,MATCH(B602,SumMonths,0),2)</f>
        <v>#N/A</v>
      </c>
      <c r="Y602" s="171"/>
      <c r="Z602" s="171"/>
    </row>
    <row r="603" customFormat="false" ht="12.75" hidden="false" customHeight="false" outlineLevel="0" collapsed="false">
      <c r="A603" s="57" t="e">
        <f aca="false">INDEX(BucketTable,MATCH(B603,SumMonths,0),1)</f>
        <v>#N/A</v>
      </c>
      <c r="K603" s="57" t="e">
        <f aca="false">INDEX(lava,MATCH(B603,SumMonths,0),2)</f>
        <v>#N/A</v>
      </c>
      <c r="Y603" s="171"/>
      <c r="Z603" s="171"/>
    </row>
    <row r="604" customFormat="false" ht="12.75" hidden="false" customHeight="false" outlineLevel="0" collapsed="false">
      <c r="A604" s="57" t="e">
        <f aca="false">INDEX(BucketTable,MATCH(B604,SumMonths,0),1)</f>
        <v>#N/A</v>
      </c>
      <c r="K604" s="57" t="e">
        <f aca="false">INDEX(lava,MATCH(B604,SumMonths,0),2)</f>
        <v>#N/A</v>
      </c>
      <c r="Y604" s="171"/>
      <c r="Z604" s="171"/>
    </row>
    <row r="605" customFormat="false" ht="12.75" hidden="false" customHeight="false" outlineLevel="0" collapsed="false">
      <c r="A605" s="57" t="e">
        <f aca="false">INDEX(BucketTable,MATCH(B605,SumMonths,0),1)</f>
        <v>#N/A</v>
      </c>
      <c r="K605" s="57" t="e">
        <f aca="false">INDEX(lava,MATCH(B605,SumMonths,0),2)</f>
        <v>#N/A</v>
      </c>
      <c r="Y605" s="171"/>
      <c r="Z605" s="171"/>
    </row>
    <row r="606" customFormat="false" ht="12.75" hidden="false" customHeight="false" outlineLevel="0" collapsed="false">
      <c r="A606" s="57" t="e">
        <f aca="false">INDEX(BucketTable,MATCH(B606,SumMonths,0),1)</f>
        <v>#N/A</v>
      </c>
      <c r="K606" s="57" t="e">
        <f aca="false">INDEX(lava,MATCH(B606,SumMonths,0),2)</f>
        <v>#N/A</v>
      </c>
      <c r="Y606" s="171"/>
      <c r="Z606" s="171"/>
    </row>
    <row r="607" customFormat="false" ht="12.75" hidden="false" customHeight="false" outlineLevel="0" collapsed="false">
      <c r="A607" s="57" t="e">
        <f aca="false">INDEX(BucketTable,MATCH(B607,SumMonths,0),1)</f>
        <v>#N/A</v>
      </c>
      <c r="K607" s="57" t="e">
        <f aca="false">INDEX(lava,MATCH(B607,SumMonths,0),2)</f>
        <v>#N/A</v>
      </c>
      <c r="Y607" s="171"/>
      <c r="Z607" s="171"/>
    </row>
    <row r="608" customFormat="false" ht="12.75" hidden="false" customHeight="false" outlineLevel="0" collapsed="false">
      <c r="A608" s="57" t="e">
        <f aca="false">INDEX(BucketTable,MATCH(B608,SumMonths,0),1)</f>
        <v>#N/A</v>
      </c>
      <c r="K608" s="57" t="e">
        <f aca="false">INDEX(lava,MATCH(B608,SumMonths,0),2)</f>
        <v>#N/A</v>
      </c>
      <c r="Y608" s="171"/>
      <c r="Z608" s="171"/>
    </row>
    <row r="609" customFormat="false" ht="12.75" hidden="false" customHeight="false" outlineLevel="0" collapsed="false">
      <c r="A609" s="57" t="e">
        <f aca="false">INDEX(BucketTable,MATCH(B609,SumMonths,0),1)</f>
        <v>#N/A</v>
      </c>
      <c r="K609" s="57" t="e">
        <f aca="false">INDEX(lava,MATCH(B609,SumMonths,0),2)</f>
        <v>#N/A</v>
      </c>
      <c r="Y609" s="171"/>
      <c r="Z609" s="171"/>
    </row>
    <row r="610" customFormat="false" ht="12.75" hidden="false" customHeight="false" outlineLevel="0" collapsed="false">
      <c r="A610" s="57" t="e">
        <f aca="false">INDEX(BucketTable,MATCH(B610,SumMonths,0),1)</f>
        <v>#N/A</v>
      </c>
      <c r="K610" s="57" t="e">
        <f aca="false">INDEX(lava,MATCH(B610,SumMonths,0),2)</f>
        <v>#N/A</v>
      </c>
      <c r="Y610" s="171"/>
      <c r="Z610" s="171"/>
    </row>
    <row r="611" customFormat="false" ht="12.75" hidden="false" customHeight="false" outlineLevel="0" collapsed="false">
      <c r="A611" s="57" t="e">
        <f aca="false">INDEX(BucketTable,MATCH(B611,SumMonths,0),1)</f>
        <v>#N/A</v>
      </c>
      <c r="K611" s="57" t="e">
        <f aca="false">INDEX(lava,MATCH(B611,SumMonths,0),2)</f>
        <v>#N/A</v>
      </c>
      <c r="Y611" s="171"/>
      <c r="Z611" s="171"/>
    </row>
    <row r="612" customFormat="false" ht="12.75" hidden="false" customHeight="false" outlineLevel="0" collapsed="false">
      <c r="A612" s="57" t="e">
        <f aca="false">INDEX(BucketTable,MATCH(B612,SumMonths,0),1)</f>
        <v>#N/A</v>
      </c>
      <c r="K612" s="57" t="e">
        <f aca="false">INDEX(lava,MATCH(B612,SumMonths,0),2)</f>
        <v>#N/A</v>
      </c>
      <c r="Y612" s="171"/>
      <c r="Z612" s="171"/>
    </row>
    <row r="613" customFormat="false" ht="12.75" hidden="false" customHeight="false" outlineLevel="0" collapsed="false">
      <c r="A613" s="57" t="e">
        <f aca="false">INDEX(BucketTable,MATCH(B613,SumMonths,0),1)</f>
        <v>#N/A</v>
      </c>
      <c r="K613" s="57" t="e">
        <f aca="false">INDEX(lava,MATCH(B613,SumMonths,0),2)</f>
        <v>#N/A</v>
      </c>
      <c r="Y613" s="171"/>
      <c r="Z613" s="171"/>
    </row>
    <row r="614" customFormat="false" ht="12.75" hidden="false" customHeight="false" outlineLevel="0" collapsed="false">
      <c r="A614" s="57" t="e">
        <f aca="false">INDEX(BucketTable,MATCH(B614,SumMonths,0),1)</f>
        <v>#N/A</v>
      </c>
      <c r="K614" s="57" t="e">
        <f aca="false">INDEX(lava,MATCH(B614,SumMonths,0),2)</f>
        <v>#N/A</v>
      </c>
      <c r="Y614" s="171"/>
      <c r="Z614" s="171"/>
    </row>
    <row r="615" customFormat="false" ht="12.75" hidden="false" customHeight="false" outlineLevel="0" collapsed="false">
      <c r="A615" s="57" t="e">
        <f aca="false">INDEX(BucketTable,MATCH(B615,SumMonths,0),1)</f>
        <v>#N/A</v>
      </c>
      <c r="K615" s="57" t="e">
        <f aca="false">INDEX(lava,MATCH(B615,SumMonths,0),2)</f>
        <v>#N/A</v>
      </c>
      <c r="Y615" s="171"/>
      <c r="Z615" s="171"/>
    </row>
    <row r="616" customFormat="false" ht="12.75" hidden="false" customHeight="false" outlineLevel="0" collapsed="false">
      <c r="A616" s="57" t="e">
        <f aca="false">INDEX(BucketTable,MATCH(B616,SumMonths,0),1)</f>
        <v>#N/A</v>
      </c>
      <c r="K616" s="57" t="e">
        <f aca="false">INDEX(lava,MATCH(B616,SumMonths,0),2)</f>
        <v>#N/A</v>
      </c>
      <c r="Y616" s="171"/>
      <c r="Z616" s="171"/>
    </row>
    <row r="617" customFormat="false" ht="12.75" hidden="false" customHeight="false" outlineLevel="0" collapsed="false">
      <c r="A617" s="57" t="e">
        <f aca="false">INDEX(BucketTable,MATCH(B617,SumMonths,0),1)</f>
        <v>#N/A</v>
      </c>
      <c r="K617" s="57" t="e">
        <f aca="false">INDEX(lava,MATCH(B617,SumMonths,0),2)</f>
        <v>#N/A</v>
      </c>
      <c r="Y617" s="171"/>
      <c r="Z617" s="171"/>
    </row>
    <row r="618" customFormat="false" ht="12.75" hidden="false" customHeight="false" outlineLevel="0" collapsed="false">
      <c r="A618" s="57" t="e">
        <f aca="false">INDEX(BucketTable,MATCH(B618,SumMonths,0),1)</f>
        <v>#N/A</v>
      </c>
      <c r="K618" s="57" t="e">
        <f aca="false">INDEX(lava,MATCH(B618,SumMonths,0),2)</f>
        <v>#N/A</v>
      </c>
      <c r="Y618" s="171"/>
      <c r="Z618" s="171"/>
    </row>
    <row r="619" customFormat="false" ht="12.75" hidden="false" customHeight="false" outlineLevel="0" collapsed="false">
      <c r="A619" s="57" t="e">
        <f aca="false">INDEX(BucketTable,MATCH(B619,SumMonths,0),1)</f>
        <v>#N/A</v>
      </c>
      <c r="K619" s="57" t="e">
        <f aca="false">INDEX(lava,MATCH(B619,SumMonths,0),2)</f>
        <v>#N/A</v>
      </c>
      <c r="Y619" s="171"/>
      <c r="Z619" s="171"/>
    </row>
    <row r="620" customFormat="false" ht="12.75" hidden="false" customHeight="false" outlineLevel="0" collapsed="false">
      <c r="A620" s="57" t="e">
        <f aca="false">INDEX(BucketTable,MATCH(B620,SumMonths,0),1)</f>
        <v>#N/A</v>
      </c>
      <c r="K620" s="57" t="e">
        <f aca="false">INDEX(lava,MATCH(B620,SumMonths,0),2)</f>
        <v>#N/A</v>
      </c>
      <c r="Y620" s="171"/>
      <c r="Z620" s="171"/>
    </row>
    <row r="621" customFormat="false" ht="12.75" hidden="false" customHeight="false" outlineLevel="0" collapsed="false">
      <c r="A621" s="57" t="e">
        <f aca="false">INDEX(BucketTable,MATCH(B621,SumMonths,0),1)</f>
        <v>#N/A</v>
      </c>
      <c r="K621" s="57" t="e">
        <f aca="false">INDEX(lava,MATCH(B621,SumMonths,0),2)</f>
        <v>#N/A</v>
      </c>
      <c r="Y621" s="171"/>
      <c r="Z621" s="171"/>
    </row>
    <row r="622" customFormat="false" ht="12.75" hidden="false" customHeight="false" outlineLevel="0" collapsed="false">
      <c r="A622" s="57" t="e">
        <f aca="false">INDEX(BucketTable,MATCH(B622,SumMonths,0),1)</f>
        <v>#N/A</v>
      </c>
      <c r="K622" s="57" t="e">
        <f aca="false">INDEX(lava,MATCH(B622,SumMonths,0),2)</f>
        <v>#N/A</v>
      </c>
      <c r="Y622" s="171"/>
      <c r="Z622" s="171"/>
    </row>
    <row r="623" customFormat="false" ht="12.75" hidden="false" customHeight="false" outlineLevel="0" collapsed="false">
      <c r="A623" s="57" t="e">
        <f aca="false">INDEX(BucketTable,MATCH(B623,SumMonths,0),1)</f>
        <v>#N/A</v>
      </c>
      <c r="K623" s="57" t="e">
        <f aca="false">INDEX(lava,MATCH(B623,SumMonths,0),2)</f>
        <v>#N/A</v>
      </c>
      <c r="Y623" s="171"/>
      <c r="Z623" s="171"/>
    </row>
    <row r="624" customFormat="false" ht="12.75" hidden="false" customHeight="false" outlineLevel="0" collapsed="false">
      <c r="A624" s="57" t="e">
        <f aca="false">INDEX(BucketTable,MATCH(B624,SumMonths,0),1)</f>
        <v>#N/A</v>
      </c>
      <c r="K624" s="57" t="e">
        <f aca="false">INDEX(lava,MATCH(B624,SumMonths,0),2)</f>
        <v>#N/A</v>
      </c>
      <c r="Y624" s="171"/>
      <c r="Z624" s="171"/>
    </row>
    <row r="625" customFormat="false" ht="12.75" hidden="false" customHeight="false" outlineLevel="0" collapsed="false">
      <c r="A625" s="57" t="e">
        <f aca="false">INDEX(BucketTable,MATCH(B625,SumMonths,0),1)</f>
        <v>#N/A</v>
      </c>
      <c r="K625" s="57" t="e">
        <f aca="false">INDEX(lava,MATCH(B625,SumMonths,0),2)</f>
        <v>#N/A</v>
      </c>
      <c r="Y625" s="171"/>
      <c r="Z625" s="171"/>
    </row>
    <row r="626" customFormat="false" ht="12.75" hidden="false" customHeight="false" outlineLevel="0" collapsed="false">
      <c r="A626" s="57" t="e">
        <f aca="false">INDEX(BucketTable,MATCH(B626,SumMonths,0),1)</f>
        <v>#N/A</v>
      </c>
      <c r="K626" s="57" t="e">
        <f aca="false">INDEX(lava,MATCH(B626,SumMonths,0),2)</f>
        <v>#N/A</v>
      </c>
      <c r="Y626" s="171"/>
      <c r="Z626" s="171"/>
    </row>
    <row r="627" customFormat="false" ht="12.75" hidden="false" customHeight="false" outlineLevel="0" collapsed="false">
      <c r="A627" s="57" t="e">
        <f aca="false">INDEX(BucketTable,MATCH(B627,SumMonths,0),1)</f>
        <v>#N/A</v>
      </c>
      <c r="K627" s="57" t="e">
        <f aca="false">INDEX(lava,MATCH(B627,SumMonths,0),2)</f>
        <v>#N/A</v>
      </c>
      <c r="Y627" s="171"/>
      <c r="Z627" s="171"/>
    </row>
    <row r="628" customFormat="false" ht="12.75" hidden="false" customHeight="false" outlineLevel="0" collapsed="false">
      <c r="A628" s="57" t="e">
        <f aca="false">INDEX(BucketTable,MATCH(B628,SumMonths,0),1)</f>
        <v>#N/A</v>
      </c>
      <c r="K628" s="57" t="e">
        <f aca="false">INDEX(lava,MATCH(B628,SumMonths,0),2)</f>
        <v>#N/A</v>
      </c>
      <c r="Y628" s="171"/>
      <c r="Z628" s="171"/>
    </row>
    <row r="629" customFormat="false" ht="12.75" hidden="false" customHeight="false" outlineLevel="0" collapsed="false">
      <c r="A629" s="57" t="e">
        <f aca="false">INDEX(BucketTable,MATCH(B629,SumMonths,0),1)</f>
        <v>#N/A</v>
      </c>
      <c r="K629" s="57" t="e">
        <f aca="false">INDEX(lava,MATCH(B629,SumMonths,0),2)</f>
        <v>#N/A</v>
      </c>
      <c r="Y629" s="171"/>
      <c r="Z629" s="171"/>
    </row>
    <row r="630" customFormat="false" ht="12.75" hidden="false" customHeight="false" outlineLevel="0" collapsed="false">
      <c r="A630" s="57" t="e">
        <f aca="false">INDEX(BucketTable,MATCH(B630,SumMonths,0),1)</f>
        <v>#N/A</v>
      </c>
      <c r="K630" s="57" t="e">
        <f aca="false">INDEX(lava,MATCH(B630,SumMonths,0),2)</f>
        <v>#N/A</v>
      </c>
      <c r="Y630" s="171"/>
      <c r="Z630" s="171"/>
    </row>
    <row r="631" customFormat="false" ht="12.75" hidden="false" customHeight="false" outlineLevel="0" collapsed="false">
      <c r="A631" s="57" t="e">
        <f aca="false">INDEX(BucketTable,MATCH(B631,SumMonths,0),1)</f>
        <v>#N/A</v>
      </c>
      <c r="K631" s="57" t="e">
        <f aca="false">INDEX(lava,MATCH(B631,SumMonths,0),2)</f>
        <v>#N/A</v>
      </c>
      <c r="Y631" s="171"/>
      <c r="Z631" s="171"/>
    </row>
    <row r="632" customFormat="false" ht="12.75" hidden="false" customHeight="false" outlineLevel="0" collapsed="false">
      <c r="A632" s="57" t="e">
        <f aca="false">INDEX(BucketTable,MATCH(B632,SumMonths,0),1)</f>
        <v>#N/A</v>
      </c>
      <c r="K632" s="57" t="e">
        <f aca="false">INDEX(lava,MATCH(B632,SumMonths,0),2)</f>
        <v>#N/A</v>
      </c>
      <c r="Y632" s="171"/>
      <c r="Z632" s="171"/>
    </row>
    <row r="633" customFormat="false" ht="12.75" hidden="false" customHeight="false" outlineLevel="0" collapsed="false">
      <c r="A633" s="57" t="e">
        <f aca="false">INDEX(BucketTable,MATCH(B633,SumMonths,0),1)</f>
        <v>#N/A</v>
      </c>
      <c r="K633" s="57" t="e">
        <f aca="false">INDEX(lava,MATCH(B633,SumMonths,0),2)</f>
        <v>#N/A</v>
      </c>
      <c r="Y633" s="171"/>
      <c r="Z633" s="171"/>
    </row>
    <row r="634" customFormat="false" ht="12.75" hidden="false" customHeight="false" outlineLevel="0" collapsed="false">
      <c r="A634" s="57" t="e">
        <f aca="false">INDEX(BucketTable,MATCH(B634,SumMonths,0),1)</f>
        <v>#N/A</v>
      </c>
      <c r="K634" s="57" t="e">
        <f aca="false">INDEX(lava,MATCH(B634,SumMonths,0),2)</f>
        <v>#N/A</v>
      </c>
      <c r="Y634" s="171"/>
      <c r="Z634" s="171"/>
    </row>
    <row r="635" customFormat="false" ht="12.75" hidden="false" customHeight="false" outlineLevel="0" collapsed="false">
      <c r="A635" s="57" t="e">
        <f aca="false">INDEX(BucketTable,MATCH(B635,SumMonths,0),1)</f>
        <v>#N/A</v>
      </c>
      <c r="K635" s="57" t="e">
        <f aca="false">INDEX(lava,MATCH(B635,SumMonths,0),2)</f>
        <v>#N/A</v>
      </c>
      <c r="Y635" s="171"/>
      <c r="Z635" s="171"/>
    </row>
    <row r="636" customFormat="false" ht="12.75" hidden="false" customHeight="false" outlineLevel="0" collapsed="false">
      <c r="A636" s="57" t="e">
        <f aca="false">INDEX(BucketTable,MATCH(B636,SumMonths,0),1)</f>
        <v>#N/A</v>
      </c>
      <c r="K636" s="57" t="e">
        <f aca="false">INDEX(lava,MATCH(B636,SumMonths,0),2)</f>
        <v>#N/A</v>
      </c>
      <c r="Y636" s="171"/>
      <c r="Z636" s="171"/>
    </row>
    <row r="637" customFormat="false" ht="12.75" hidden="false" customHeight="false" outlineLevel="0" collapsed="false">
      <c r="A637" s="57" t="e">
        <f aca="false">INDEX(BucketTable,MATCH(B637,SumMonths,0),1)</f>
        <v>#N/A</v>
      </c>
      <c r="K637" s="57" t="e">
        <f aca="false">INDEX(lava,MATCH(B637,SumMonths,0),2)</f>
        <v>#N/A</v>
      </c>
      <c r="Y637" s="171"/>
      <c r="Z637" s="171"/>
    </row>
    <row r="638" customFormat="false" ht="12.75" hidden="false" customHeight="false" outlineLevel="0" collapsed="false">
      <c r="A638" s="57" t="e">
        <f aca="false">INDEX(BucketTable,MATCH(B638,SumMonths,0),1)</f>
        <v>#N/A</v>
      </c>
      <c r="K638" s="57" t="e">
        <f aca="false">INDEX(lava,MATCH(B638,SumMonths,0),2)</f>
        <v>#N/A</v>
      </c>
      <c r="Y638" s="171"/>
      <c r="Z638" s="171"/>
    </row>
    <row r="639" customFormat="false" ht="12.75" hidden="false" customHeight="false" outlineLevel="0" collapsed="false">
      <c r="A639" s="57" t="e">
        <f aca="false">INDEX(BucketTable,MATCH(B639,SumMonths,0),1)</f>
        <v>#N/A</v>
      </c>
      <c r="K639" s="57" t="e">
        <f aca="false">INDEX(lava,MATCH(B639,SumMonths,0),2)</f>
        <v>#N/A</v>
      </c>
      <c r="Y639" s="171"/>
      <c r="Z639" s="171"/>
    </row>
    <row r="640" customFormat="false" ht="12.75" hidden="false" customHeight="false" outlineLevel="0" collapsed="false">
      <c r="A640" s="57" t="e">
        <f aca="false">INDEX(BucketTable,MATCH(B640,SumMonths,0),1)</f>
        <v>#N/A</v>
      </c>
      <c r="K640" s="57" t="e">
        <f aca="false">INDEX(lava,MATCH(B640,SumMonths,0),2)</f>
        <v>#N/A</v>
      </c>
      <c r="Y640" s="171"/>
      <c r="Z640" s="171"/>
    </row>
    <row r="641" customFormat="false" ht="12.75" hidden="false" customHeight="false" outlineLevel="0" collapsed="false">
      <c r="A641" s="57" t="e">
        <f aca="false">INDEX(BucketTable,MATCH(B641,SumMonths,0),1)</f>
        <v>#N/A</v>
      </c>
      <c r="K641" s="57" t="e">
        <f aca="false">INDEX(lava,MATCH(B641,SumMonths,0),2)</f>
        <v>#N/A</v>
      </c>
      <c r="Y641" s="171"/>
      <c r="Z641" s="171"/>
    </row>
    <row r="642" customFormat="false" ht="12.75" hidden="false" customHeight="false" outlineLevel="0" collapsed="false">
      <c r="A642" s="57" t="e">
        <f aca="false">INDEX(BucketTable,MATCH(B642,SumMonths,0),1)</f>
        <v>#N/A</v>
      </c>
      <c r="K642" s="57" t="e">
        <f aca="false">INDEX(lava,MATCH(B642,SumMonths,0),2)</f>
        <v>#N/A</v>
      </c>
      <c r="Y642" s="171"/>
      <c r="Z642" s="171"/>
    </row>
    <row r="643" customFormat="false" ht="12.75" hidden="false" customHeight="false" outlineLevel="0" collapsed="false">
      <c r="A643" s="57" t="e">
        <f aca="false">INDEX(BucketTable,MATCH(B643,SumMonths,0),1)</f>
        <v>#N/A</v>
      </c>
      <c r="K643" s="57" t="e">
        <f aca="false">INDEX(lava,MATCH(B643,SumMonths,0),2)</f>
        <v>#N/A</v>
      </c>
      <c r="Y643" s="171"/>
      <c r="Z643" s="171"/>
    </row>
    <row r="644" customFormat="false" ht="12.75" hidden="false" customHeight="false" outlineLevel="0" collapsed="false">
      <c r="A644" s="57" t="e">
        <f aca="false">INDEX(BucketTable,MATCH(B644,SumMonths,0),1)</f>
        <v>#N/A</v>
      </c>
      <c r="K644" s="57" t="e">
        <f aca="false">INDEX(lava,MATCH(B644,SumMonths,0),2)</f>
        <v>#N/A</v>
      </c>
      <c r="Y644" s="171"/>
      <c r="Z644" s="171"/>
    </row>
    <row r="645" customFormat="false" ht="12.75" hidden="false" customHeight="false" outlineLevel="0" collapsed="false">
      <c r="A645" s="57" t="e">
        <f aca="false">INDEX(BucketTable,MATCH(B645,SumMonths,0),1)</f>
        <v>#N/A</v>
      </c>
      <c r="K645" s="57" t="e">
        <f aca="false">INDEX(lava,MATCH(B645,SumMonths,0),2)</f>
        <v>#N/A</v>
      </c>
      <c r="Y645" s="171"/>
      <c r="Z645" s="171"/>
    </row>
    <row r="646" customFormat="false" ht="12.75" hidden="false" customHeight="false" outlineLevel="0" collapsed="false">
      <c r="A646" s="57" t="e">
        <f aca="false">INDEX(BucketTable,MATCH(B646,SumMonths,0),1)</f>
        <v>#N/A</v>
      </c>
      <c r="K646" s="57" t="e">
        <f aca="false">INDEX(lava,MATCH(B646,SumMonths,0),2)</f>
        <v>#N/A</v>
      </c>
      <c r="Y646" s="171"/>
      <c r="Z646" s="171"/>
    </row>
    <row r="647" customFormat="false" ht="12.75" hidden="false" customHeight="false" outlineLevel="0" collapsed="false">
      <c r="A647" s="57" t="e">
        <f aca="false">INDEX(BucketTable,MATCH(B647,SumMonths,0),1)</f>
        <v>#N/A</v>
      </c>
      <c r="K647" s="57" t="e">
        <f aca="false">INDEX(lava,MATCH(B647,SumMonths,0),2)</f>
        <v>#N/A</v>
      </c>
      <c r="Y647" s="171"/>
      <c r="Z647" s="171"/>
    </row>
    <row r="648" customFormat="false" ht="12.75" hidden="false" customHeight="false" outlineLevel="0" collapsed="false">
      <c r="A648" s="57" t="e">
        <f aca="false">INDEX(BucketTable,MATCH(B648,SumMonths,0),1)</f>
        <v>#N/A</v>
      </c>
      <c r="K648" s="57" t="e">
        <f aca="false">INDEX(lava,MATCH(B648,SumMonths,0),2)</f>
        <v>#N/A</v>
      </c>
      <c r="Y648" s="171"/>
      <c r="Z648" s="171"/>
    </row>
    <row r="649" customFormat="false" ht="12.75" hidden="false" customHeight="false" outlineLevel="0" collapsed="false">
      <c r="A649" s="57" t="e">
        <f aca="false">INDEX(BucketTable,MATCH(B649,SumMonths,0),1)</f>
        <v>#N/A</v>
      </c>
      <c r="K649" s="57" t="e">
        <f aca="false">INDEX(lava,MATCH(B649,SumMonths,0),2)</f>
        <v>#N/A</v>
      </c>
      <c r="Y649" s="171"/>
      <c r="Z649" s="171"/>
    </row>
    <row r="650" customFormat="false" ht="12.75" hidden="false" customHeight="false" outlineLevel="0" collapsed="false">
      <c r="A650" s="57" t="e">
        <f aca="false">INDEX(BucketTable,MATCH(B650,SumMonths,0),1)</f>
        <v>#N/A</v>
      </c>
      <c r="K650" s="57" t="e">
        <f aca="false">INDEX(lava,MATCH(B650,SumMonths,0),2)</f>
        <v>#N/A</v>
      </c>
      <c r="Y650" s="171"/>
      <c r="Z650" s="171"/>
    </row>
    <row r="651" customFormat="false" ht="12.75" hidden="false" customHeight="false" outlineLevel="0" collapsed="false">
      <c r="A651" s="57" t="e">
        <f aca="false">INDEX(BucketTable,MATCH(B651,SumMonths,0),1)</f>
        <v>#N/A</v>
      </c>
      <c r="K651" s="57" t="e">
        <f aca="false">INDEX(lava,MATCH(B651,SumMonths,0),2)</f>
        <v>#N/A</v>
      </c>
      <c r="Y651" s="171"/>
      <c r="Z651" s="171"/>
    </row>
    <row r="652" customFormat="false" ht="12.75" hidden="false" customHeight="false" outlineLevel="0" collapsed="false">
      <c r="A652" s="57" t="e">
        <f aca="false">INDEX(BucketTable,MATCH(B652,SumMonths,0),1)</f>
        <v>#N/A</v>
      </c>
      <c r="K652" s="57" t="e">
        <f aca="false">INDEX(lava,MATCH(B652,SumMonths,0),2)</f>
        <v>#N/A</v>
      </c>
      <c r="Y652" s="171"/>
      <c r="Z652" s="171"/>
    </row>
    <row r="653" customFormat="false" ht="12.75" hidden="false" customHeight="false" outlineLevel="0" collapsed="false">
      <c r="A653" s="57" t="e">
        <f aca="false">INDEX(BucketTable,MATCH(B653,SumMonths,0),1)</f>
        <v>#N/A</v>
      </c>
      <c r="K653" s="57" t="e">
        <f aca="false">INDEX(lava,MATCH(B653,SumMonths,0),2)</f>
        <v>#N/A</v>
      </c>
      <c r="Y653" s="171"/>
      <c r="Z653" s="171"/>
    </row>
    <row r="654" customFormat="false" ht="12.75" hidden="false" customHeight="false" outlineLevel="0" collapsed="false">
      <c r="A654" s="57" t="e">
        <f aca="false">INDEX(BucketTable,MATCH(B654,SumMonths,0),1)</f>
        <v>#N/A</v>
      </c>
      <c r="K654" s="57" t="e">
        <f aca="false">INDEX(lava,MATCH(B654,SumMonths,0),2)</f>
        <v>#N/A</v>
      </c>
      <c r="Y654" s="171"/>
      <c r="Z654" s="171"/>
    </row>
    <row r="655" customFormat="false" ht="12.75" hidden="false" customHeight="false" outlineLevel="0" collapsed="false">
      <c r="A655" s="57" t="e">
        <f aca="false">INDEX(BucketTable,MATCH(B655,SumMonths,0),1)</f>
        <v>#N/A</v>
      </c>
      <c r="K655" s="57" t="e">
        <f aca="false">INDEX(lava,MATCH(B655,SumMonths,0),2)</f>
        <v>#N/A</v>
      </c>
      <c r="Y655" s="171"/>
      <c r="Z655" s="171"/>
    </row>
    <row r="656" customFormat="false" ht="12.75" hidden="false" customHeight="false" outlineLevel="0" collapsed="false">
      <c r="A656" s="57" t="e">
        <f aca="false">INDEX(BucketTable,MATCH(B656,SumMonths,0),1)</f>
        <v>#N/A</v>
      </c>
      <c r="K656" s="57" t="e">
        <f aca="false">INDEX(lava,MATCH(B656,SumMonths,0),2)</f>
        <v>#N/A</v>
      </c>
      <c r="Y656" s="171"/>
      <c r="Z656" s="171"/>
    </row>
    <row r="657" customFormat="false" ht="12.75" hidden="false" customHeight="false" outlineLevel="0" collapsed="false">
      <c r="A657" s="57" t="e">
        <f aca="false">INDEX(BucketTable,MATCH(B657,SumMonths,0),1)</f>
        <v>#N/A</v>
      </c>
      <c r="K657" s="57" t="e">
        <f aca="false">INDEX(lava,MATCH(B657,SumMonths,0),2)</f>
        <v>#N/A</v>
      </c>
      <c r="Y657" s="171"/>
      <c r="Z657" s="171"/>
    </row>
    <row r="658" customFormat="false" ht="12.75" hidden="false" customHeight="false" outlineLevel="0" collapsed="false">
      <c r="A658" s="57" t="e">
        <f aca="false">INDEX(BucketTable,MATCH(B658,SumMonths,0),1)</f>
        <v>#N/A</v>
      </c>
      <c r="K658" s="57" t="e">
        <f aca="false">INDEX(lava,MATCH(B658,SumMonths,0),2)</f>
        <v>#N/A</v>
      </c>
      <c r="Y658" s="171"/>
      <c r="Z658" s="171"/>
    </row>
    <row r="659" customFormat="false" ht="12.75" hidden="false" customHeight="false" outlineLevel="0" collapsed="false">
      <c r="A659" s="57" t="e">
        <f aca="false">INDEX(BucketTable,MATCH(B659,SumMonths,0),1)</f>
        <v>#N/A</v>
      </c>
      <c r="K659" s="57" t="e">
        <f aca="false">INDEX(lava,MATCH(B659,SumMonths,0),2)</f>
        <v>#N/A</v>
      </c>
      <c r="Y659" s="171"/>
      <c r="Z659" s="171"/>
    </row>
    <row r="660" customFormat="false" ht="12.75" hidden="false" customHeight="false" outlineLevel="0" collapsed="false">
      <c r="A660" s="57" t="e">
        <f aca="false">INDEX(BucketTable,MATCH(B660,SumMonths,0),1)</f>
        <v>#N/A</v>
      </c>
      <c r="K660" s="57" t="e">
        <f aca="false">INDEX(lava,MATCH(B660,SumMonths,0),2)</f>
        <v>#N/A</v>
      </c>
      <c r="Y660" s="171"/>
      <c r="Z660" s="171"/>
    </row>
    <row r="661" customFormat="false" ht="12.75" hidden="false" customHeight="false" outlineLevel="0" collapsed="false">
      <c r="A661" s="57" t="e">
        <f aca="false">INDEX(BucketTable,MATCH(B661,SumMonths,0),1)</f>
        <v>#N/A</v>
      </c>
      <c r="K661" s="57" t="e">
        <f aca="false">INDEX(lava,MATCH(B661,SumMonths,0),2)</f>
        <v>#N/A</v>
      </c>
      <c r="Y661" s="171"/>
      <c r="Z661" s="171"/>
    </row>
    <row r="662" customFormat="false" ht="12.75" hidden="false" customHeight="false" outlineLevel="0" collapsed="false">
      <c r="A662" s="57" t="e">
        <f aca="false">INDEX(BucketTable,MATCH(B662,SumMonths,0),1)</f>
        <v>#N/A</v>
      </c>
      <c r="K662" s="57" t="e">
        <f aca="false">INDEX(lava,MATCH(B662,SumMonths,0),2)</f>
        <v>#N/A</v>
      </c>
      <c r="Y662" s="171"/>
      <c r="Z662" s="171"/>
    </row>
    <row r="663" customFormat="false" ht="12.75" hidden="false" customHeight="false" outlineLevel="0" collapsed="false">
      <c r="A663" s="57" t="e">
        <f aca="false">INDEX(BucketTable,MATCH(B663,SumMonths,0),1)</f>
        <v>#N/A</v>
      </c>
      <c r="K663" s="57" t="e">
        <f aca="false">INDEX(lava,MATCH(B663,SumMonths,0),2)</f>
        <v>#N/A</v>
      </c>
      <c r="Y663" s="171"/>
      <c r="Z663" s="171"/>
    </row>
    <row r="664" customFormat="false" ht="12.75" hidden="false" customHeight="false" outlineLevel="0" collapsed="false">
      <c r="A664" s="57" t="e">
        <f aca="false">INDEX(BucketTable,MATCH(B664,SumMonths,0),1)</f>
        <v>#N/A</v>
      </c>
      <c r="K664" s="57" t="e">
        <f aca="false">INDEX(lava,MATCH(B664,SumMonths,0),2)</f>
        <v>#N/A</v>
      </c>
      <c r="Y664" s="171"/>
      <c r="Z664" s="171"/>
    </row>
    <row r="665" customFormat="false" ht="12.75" hidden="false" customHeight="false" outlineLevel="0" collapsed="false">
      <c r="A665" s="57" t="e">
        <f aca="false">INDEX(BucketTable,MATCH(B665,SumMonths,0),1)</f>
        <v>#N/A</v>
      </c>
      <c r="K665" s="57" t="e">
        <f aca="false">INDEX(lava,MATCH(B665,SumMonths,0),2)</f>
        <v>#N/A</v>
      </c>
      <c r="Y665" s="171"/>
      <c r="Z665" s="171"/>
    </row>
    <row r="666" customFormat="false" ht="12.75" hidden="false" customHeight="false" outlineLevel="0" collapsed="false">
      <c r="A666" s="57" t="e">
        <f aca="false">INDEX(BucketTable,MATCH(B666,SumMonths,0),1)</f>
        <v>#N/A</v>
      </c>
      <c r="K666" s="57" t="e">
        <f aca="false">INDEX(lava,MATCH(B666,SumMonths,0),2)</f>
        <v>#N/A</v>
      </c>
      <c r="Y666" s="171"/>
      <c r="Z666" s="171"/>
    </row>
    <row r="667" customFormat="false" ht="12.75" hidden="false" customHeight="false" outlineLevel="0" collapsed="false">
      <c r="A667" s="57" t="e">
        <f aca="false">INDEX(BucketTable,MATCH(B667,SumMonths,0),1)</f>
        <v>#N/A</v>
      </c>
      <c r="K667" s="57" t="e">
        <f aca="false">INDEX(lava,MATCH(B667,SumMonths,0),2)</f>
        <v>#N/A</v>
      </c>
      <c r="Y667" s="171"/>
      <c r="Z667" s="171"/>
    </row>
    <row r="668" customFormat="false" ht="12.75" hidden="false" customHeight="false" outlineLevel="0" collapsed="false">
      <c r="A668" s="57" t="e">
        <f aca="false">INDEX(BucketTable,MATCH(B668,SumMonths,0),1)</f>
        <v>#N/A</v>
      </c>
      <c r="K668" s="57" t="e">
        <f aca="false">INDEX(lava,MATCH(B668,SumMonths,0),2)</f>
        <v>#N/A</v>
      </c>
      <c r="Y668" s="171"/>
      <c r="Z668" s="171"/>
    </row>
    <row r="669" customFormat="false" ht="12.75" hidden="false" customHeight="false" outlineLevel="0" collapsed="false">
      <c r="A669" s="57" t="e">
        <f aca="false">INDEX(BucketTable,MATCH(B669,SumMonths,0),1)</f>
        <v>#N/A</v>
      </c>
      <c r="K669" s="57" t="e">
        <f aca="false">INDEX(lava,MATCH(B669,SumMonths,0),2)</f>
        <v>#N/A</v>
      </c>
      <c r="Y669" s="171"/>
      <c r="Z669" s="171"/>
    </row>
    <row r="670" customFormat="false" ht="12.75" hidden="false" customHeight="false" outlineLevel="0" collapsed="false">
      <c r="A670" s="57" t="e">
        <f aca="false">INDEX(BucketTable,MATCH(B670,SumMonths,0),1)</f>
        <v>#N/A</v>
      </c>
      <c r="K670" s="57" t="e">
        <f aca="false">INDEX(lava,MATCH(B670,SumMonths,0),2)</f>
        <v>#N/A</v>
      </c>
      <c r="Y670" s="171"/>
      <c r="Z670" s="171"/>
    </row>
    <row r="671" customFormat="false" ht="12.75" hidden="false" customHeight="false" outlineLevel="0" collapsed="false">
      <c r="A671" s="57" t="e">
        <f aca="false">INDEX(BucketTable,MATCH(B671,SumMonths,0),1)</f>
        <v>#N/A</v>
      </c>
      <c r="K671" s="57" t="e">
        <f aca="false">INDEX(lava,MATCH(B671,SumMonths,0),2)</f>
        <v>#N/A</v>
      </c>
      <c r="Y671" s="171"/>
      <c r="Z671" s="171"/>
    </row>
    <row r="672" customFormat="false" ht="12.75" hidden="false" customHeight="false" outlineLevel="0" collapsed="false">
      <c r="A672" s="57" t="e">
        <f aca="false">INDEX(BucketTable,MATCH(B672,SumMonths,0),1)</f>
        <v>#N/A</v>
      </c>
      <c r="K672" s="57" t="e">
        <f aca="false">INDEX(lava,MATCH(B672,SumMonths,0),2)</f>
        <v>#N/A</v>
      </c>
      <c r="Y672" s="171"/>
      <c r="Z672" s="171"/>
    </row>
    <row r="673" customFormat="false" ht="12.75" hidden="false" customHeight="false" outlineLevel="0" collapsed="false">
      <c r="A673" s="57" t="e">
        <f aca="false">INDEX(BucketTable,MATCH(B673,SumMonths,0),1)</f>
        <v>#N/A</v>
      </c>
      <c r="K673" s="57" t="e">
        <f aca="false">INDEX(lava,MATCH(B673,SumMonths,0),2)</f>
        <v>#N/A</v>
      </c>
      <c r="Y673" s="171"/>
      <c r="Z673" s="171"/>
    </row>
    <row r="674" customFormat="false" ht="12.75" hidden="false" customHeight="false" outlineLevel="0" collapsed="false">
      <c r="A674" s="57" t="e">
        <f aca="false">INDEX(BucketTable,MATCH(B674,SumMonths,0),1)</f>
        <v>#N/A</v>
      </c>
      <c r="K674" s="57" t="e">
        <f aca="false">INDEX(lava,MATCH(B674,SumMonths,0),2)</f>
        <v>#N/A</v>
      </c>
      <c r="Y674" s="171"/>
      <c r="Z674" s="171"/>
    </row>
    <row r="675" customFormat="false" ht="12.75" hidden="false" customHeight="false" outlineLevel="0" collapsed="false">
      <c r="A675" s="57" t="e">
        <f aca="false">INDEX(BucketTable,MATCH(B675,SumMonths,0),1)</f>
        <v>#N/A</v>
      </c>
      <c r="K675" s="57" t="e">
        <f aca="false">INDEX(lava,MATCH(B675,SumMonths,0),2)</f>
        <v>#N/A</v>
      </c>
      <c r="Y675" s="171"/>
      <c r="Z675" s="171"/>
    </row>
    <row r="676" customFormat="false" ht="12.75" hidden="false" customHeight="false" outlineLevel="0" collapsed="false">
      <c r="A676" s="57" t="e">
        <f aca="false">INDEX(BucketTable,MATCH(B676,SumMonths,0),1)</f>
        <v>#N/A</v>
      </c>
      <c r="K676" s="57" t="e">
        <f aca="false">INDEX(lava,MATCH(B676,SumMonths,0),2)</f>
        <v>#N/A</v>
      </c>
      <c r="Y676" s="171"/>
      <c r="Z676" s="171"/>
    </row>
    <row r="677" customFormat="false" ht="12.75" hidden="false" customHeight="false" outlineLevel="0" collapsed="false">
      <c r="A677" s="57" t="e">
        <f aca="false">INDEX(BucketTable,MATCH(B677,SumMonths,0),1)</f>
        <v>#N/A</v>
      </c>
      <c r="K677" s="57" t="e">
        <f aca="false">INDEX(lava,MATCH(B677,SumMonths,0),2)</f>
        <v>#N/A</v>
      </c>
      <c r="Y677" s="171"/>
      <c r="Z677" s="171"/>
    </row>
    <row r="678" customFormat="false" ht="12.75" hidden="false" customHeight="false" outlineLevel="0" collapsed="false">
      <c r="A678" s="57" t="e">
        <f aca="false">INDEX(BucketTable,MATCH(B678,SumMonths,0),1)</f>
        <v>#N/A</v>
      </c>
      <c r="K678" s="57" t="e">
        <f aca="false">INDEX(lava,MATCH(B678,SumMonths,0),2)</f>
        <v>#N/A</v>
      </c>
      <c r="Y678" s="171"/>
      <c r="Z678" s="171"/>
    </row>
    <row r="679" customFormat="false" ht="12.75" hidden="false" customHeight="false" outlineLevel="0" collapsed="false">
      <c r="A679" s="57" t="e">
        <f aca="false">INDEX(BucketTable,MATCH(B679,SumMonths,0),1)</f>
        <v>#N/A</v>
      </c>
      <c r="K679" s="57" t="e">
        <f aca="false">INDEX(lava,MATCH(B679,SumMonths,0),2)</f>
        <v>#N/A</v>
      </c>
      <c r="Y679" s="171"/>
      <c r="Z679" s="171"/>
    </row>
    <row r="680" customFormat="false" ht="12.75" hidden="false" customHeight="false" outlineLevel="0" collapsed="false">
      <c r="A680" s="57" t="e">
        <f aca="false">INDEX(BucketTable,MATCH(B680,SumMonths,0),1)</f>
        <v>#N/A</v>
      </c>
      <c r="K680" s="57" t="e">
        <f aca="false">INDEX(lava,MATCH(B680,SumMonths,0),2)</f>
        <v>#N/A</v>
      </c>
      <c r="Y680" s="171"/>
      <c r="Z680" s="171"/>
    </row>
    <row r="681" customFormat="false" ht="12.75" hidden="false" customHeight="false" outlineLevel="0" collapsed="false">
      <c r="A681" s="57" t="e">
        <f aca="false">INDEX(BucketTable,MATCH(B681,SumMonths,0),1)</f>
        <v>#N/A</v>
      </c>
      <c r="K681" s="57" t="e">
        <f aca="false">INDEX(lava,MATCH(B681,SumMonths,0),2)</f>
        <v>#N/A</v>
      </c>
      <c r="Y681" s="171"/>
      <c r="Z681" s="171"/>
    </row>
    <row r="682" customFormat="false" ht="12.75" hidden="false" customHeight="false" outlineLevel="0" collapsed="false">
      <c r="A682" s="57" t="e">
        <f aca="false">INDEX(BucketTable,MATCH(B682,SumMonths,0),1)</f>
        <v>#N/A</v>
      </c>
      <c r="K682" s="57" t="e">
        <f aca="false">INDEX(lava,MATCH(B682,SumMonths,0),2)</f>
        <v>#N/A</v>
      </c>
      <c r="Y682" s="171"/>
      <c r="Z682" s="171"/>
    </row>
    <row r="683" customFormat="false" ht="12.75" hidden="false" customHeight="false" outlineLevel="0" collapsed="false">
      <c r="A683" s="57" t="e">
        <f aca="false">INDEX(BucketTable,MATCH(B683,SumMonths,0),1)</f>
        <v>#N/A</v>
      </c>
      <c r="K683" s="57" t="e">
        <f aca="false">INDEX(lava,MATCH(B683,SumMonths,0),2)</f>
        <v>#N/A</v>
      </c>
      <c r="Y683" s="171"/>
      <c r="Z683" s="171"/>
    </row>
    <row r="684" customFormat="false" ht="12.75" hidden="false" customHeight="false" outlineLevel="0" collapsed="false">
      <c r="A684" s="57" t="e">
        <f aca="false">INDEX(BucketTable,MATCH(B684,SumMonths,0),1)</f>
        <v>#N/A</v>
      </c>
      <c r="K684" s="57" t="e">
        <f aca="false">INDEX(lava,MATCH(B684,SumMonths,0),2)</f>
        <v>#N/A</v>
      </c>
      <c r="Y684" s="171"/>
      <c r="Z684" s="171"/>
    </row>
    <row r="685" customFormat="false" ht="12.75" hidden="false" customHeight="false" outlineLevel="0" collapsed="false">
      <c r="A685" s="57" t="e">
        <f aca="false">INDEX(BucketTable,MATCH(B685,SumMonths,0),1)</f>
        <v>#N/A</v>
      </c>
      <c r="K685" s="57" t="e">
        <f aca="false">INDEX(lava,MATCH(B685,SumMonths,0),2)</f>
        <v>#N/A</v>
      </c>
      <c r="Y685" s="171"/>
      <c r="Z685" s="171"/>
    </row>
    <row r="686" customFormat="false" ht="12.75" hidden="false" customHeight="false" outlineLevel="0" collapsed="false">
      <c r="A686" s="57" t="e">
        <f aca="false">INDEX(BucketTable,MATCH(B686,SumMonths,0),1)</f>
        <v>#N/A</v>
      </c>
      <c r="K686" s="57" t="e">
        <f aca="false">INDEX(lava,MATCH(B686,SumMonths,0),2)</f>
        <v>#N/A</v>
      </c>
      <c r="Y686" s="171"/>
      <c r="Z686" s="171"/>
    </row>
    <row r="687" customFormat="false" ht="12.75" hidden="false" customHeight="false" outlineLevel="0" collapsed="false">
      <c r="A687" s="57" t="e">
        <f aca="false">INDEX(BucketTable,MATCH(B687,SumMonths,0),1)</f>
        <v>#N/A</v>
      </c>
      <c r="K687" s="57" t="e">
        <f aca="false">INDEX(lava,MATCH(B687,SumMonths,0),2)</f>
        <v>#N/A</v>
      </c>
      <c r="Y687" s="171"/>
      <c r="Z687" s="171"/>
    </row>
    <row r="688" customFormat="false" ht="12.75" hidden="false" customHeight="false" outlineLevel="0" collapsed="false">
      <c r="A688" s="57" t="e">
        <f aca="false">INDEX(BucketTable,MATCH(B688,SumMonths,0),1)</f>
        <v>#N/A</v>
      </c>
      <c r="K688" s="57" t="e">
        <f aca="false">INDEX(lava,MATCH(B688,SumMonths,0),2)</f>
        <v>#N/A</v>
      </c>
      <c r="Y688" s="171"/>
      <c r="Z688" s="171"/>
    </row>
    <row r="689" customFormat="false" ht="12.75" hidden="false" customHeight="false" outlineLevel="0" collapsed="false">
      <c r="A689" s="57" t="e">
        <f aca="false">INDEX(BucketTable,MATCH(B689,SumMonths,0),1)</f>
        <v>#N/A</v>
      </c>
      <c r="K689" s="57" t="e">
        <f aca="false">INDEX(lava,MATCH(B689,SumMonths,0),2)</f>
        <v>#N/A</v>
      </c>
      <c r="Y689" s="171"/>
      <c r="Z689" s="171"/>
    </row>
    <row r="690" customFormat="false" ht="12.75" hidden="false" customHeight="false" outlineLevel="0" collapsed="false">
      <c r="A690" s="57" t="e">
        <f aca="false">INDEX(BucketTable,MATCH(B690,SumMonths,0),1)</f>
        <v>#N/A</v>
      </c>
      <c r="K690" s="57" t="e">
        <f aca="false">INDEX(lava,MATCH(B690,SumMonths,0),2)</f>
        <v>#N/A</v>
      </c>
      <c r="Y690" s="171"/>
      <c r="Z690" s="171"/>
    </row>
    <row r="691" customFormat="false" ht="12.75" hidden="false" customHeight="false" outlineLevel="0" collapsed="false">
      <c r="A691" s="57" t="e">
        <f aca="false">INDEX(BucketTable,MATCH(B691,SumMonths,0),1)</f>
        <v>#N/A</v>
      </c>
      <c r="K691" s="57" t="e">
        <f aca="false">INDEX(lava,MATCH(B691,SumMonths,0),2)</f>
        <v>#N/A</v>
      </c>
      <c r="Y691" s="171"/>
      <c r="Z691" s="171"/>
    </row>
    <row r="692" customFormat="false" ht="12.75" hidden="false" customHeight="false" outlineLevel="0" collapsed="false">
      <c r="A692" s="57" t="e">
        <f aca="false">INDEX(BucketTable,MATCH(B692,SumMonths,0),1)</f>
        <v>#N/A</v>
      </c>
      <c r="K692" s="57" t="e">
        <f aca="false">INDEX(lava,MATCH(B692,SumMonths,0),2)</f>
        <v>#N/A</v>
      </c>
      <c r="Y692" s="171"/>
      <c r="Z692" s="171"/>
    </row>
    <row r="693" customFormat="false" ht="12.75" hidden="false" customHeight="false" outlineLevel="0" collapsed="false">
      <c r="A693" s="57" t="e">
        <f aca="false">INDEX(BucketTable,MATCH(B693,SumMonths,0),1)</f>
        <v>#N/A</v>
      </c>
      <c r="K693" s="57" t="e">
        <f aca="false">INDEX(lava,MATCH(B693,SumMonths,0),2)</f>
        <v>#N/A</v>
      </c>
      <c r="Y693" s="171"/>
      <c r="Z693" s="171"/>
    </row>
    <row r="694" customFormat="false" ht="12.75" hidden="false" customHeight="false" outlineLevel="0" collapsed="false">
      <c r="A694" s="57" t="e">
        <f aca="false">INDEX(BucketTable,MATCH(B694,SumMonths,0),1)</f>
        <v>#N/A</v>
      </c>
      <c r="K694" s="57" t="e">
        <f aca="false">INDEX(lava,MATCH(B694,SumMonths,0),2)</f>
        <v>#N/A</v>
      </c>
      <c r="Y694" s="171"/>
      <c r="Z694" s="171"/>
    </row>
    <row r="695" customFormat="false" ht="12.75" hidden="false" customHeight="false" outlineLevel="0" collapsed="false">
      <c r="A695" s="57" t="e">
        <f aca="false">INDEX(BucketTable,MATCH(B695,SumMonths,0),1)</f>
        <v>#N/A</v>
      </c>
      <c r="K695" s="57" t="e">
        <f aca="false">INDEX(lava,MATCH(B695,SumMonths,0),2)</f>
        <v>#N/A</v>
      </c>
      <c r="Y695" s="171"/>
      <c r="Z695" s="171"/>
    </row>
    <row r="696" customFormat="false" ht="12.75" hidden="false" customHeight="false" outlineLevel="0" collapsed="false">
      <c r="A696" s="57" t="e">
        <f aca="false">INDEX(BucketTable,MATCH(B696,SumMonths,0),1)</f>
        <v>#N/A</v>
      </c>
      <c r="K696" s="57" t="e">
        <f aca="false">INDEX(lava,MATCH(B696,SumMonths,0),2)</f>
        <v>#N/A</v>
      </c>
      <c r="Y696" s="171"/>
      <c r="Z696" s="171"/>
    </row>
    <row r="697" customFormat="false" ht="12.75" hidden="false" customHeight="false" outlineLevel="0" collapsed="false">
      <c r="A697" s="57" t="e">
        <f aca="false">INDEX(BucketTable,MATCH(B697,SumMonths,0),1)</f>
        <v>#N/A</v>
      </c>
      <c r="K697" s="57" t="e">
        <f aca="false">INDEX(lava,MATCH(B697,SumMonths,0),2)</f>
        <v>#N/A</v>
      </c>
      <c r="Y697" s="171"/>
      <c r="Z697" s="171"/>
    </row>
    <row r="698" customFormat="false" ht="12.75" hidden="false" customHeight="false" outlineLevel="0" collapsed="false">
      <c r="A698" s="57" t="e">
        <f aca="false">INDEX(BucketTable,MATCH(B698,SumMonths,0),1)</f>
        <v>#N/A</v>
      </c>
      <c r="K698" s="57" t="e">
        <f aca="false">INDEX(lava,MATCH(B698,SumMonths,0),2)</f>
        <v>#N/A</v>
      </c>
      <c r="Y698" s="171"/>
      <c r="Z698" s="171"/>
    </row>
    <row r="699" customFormat="false" ht="12.75" hidden="false" customHeight="false" outlineLevel="0" collapsed="false">
      <c r="A699" s="57" t="e">
        <f aca="false">INDEX(BucketTable,MATCH(B699,SumMonths,0),1)</f>
        <v>#N/A</v>
      </c>
      <c r="K699" s="57" t="e">
        <f aca="false">INDEX(lava,MATCH(B699,SumMonths,0),2)</f>
        <v>#N/A</v>
      </c>
      <c r="Y699" s="171"/>
      <c r="Z699" s="171"/>
    </row>
    <row r="700" customFormat="false" ht="12.75" hidden="false" customHeight="false" outlineLevel="0" collapsed="false">
      <c r="A700" s="57" t="e">
        <f aca="false">INDEX(BucketTable,MATCH(B700,SumMonths,0),1)</f>
        <v>#N/A</v>
      </c>
      <c r="K700" s="57" t="e">
        <f aca="false">INDEX(lava,MATCH(B700,SumMonths,0),2)</f>
        <v>#N/A</v>
      </c>
      <c r="Y700" s="171"/>
      <c r="Z700" s="171"/>
    </row>
    <row r="701" customFormat="false" ht="12.75" hidden="false" customHeight="false" outlineLevel="0" collapsed="false">
      <c r="A701" s="57" t="e">
        <f aca="false">INDEX(BucketTable,MATCH(B701,SumMonths,0),1)</f>
        <v>#N/A</v>
      </c>
      <c r="K701" s="57" t="e">
        <f aca="false">INDEX(lava,MATCH(B701,SumMonths,0),2)</f>
        <v>#N/A</v>
      </c>
      <c r="Y701" s="171"/>
      <c r="Z701" s="171"/>
    </row>
    <row r="702" customFormat="false" ht="12.75" hidden="false" customHeight="false" outlineLevel="0" collapsed="false">
      <c r="A702" s="57" t="e">
        <f aca="false">INDEX(BucketTable,MATCH(B702,SumMonths,0),1)</f>
        <v>#N/A</v>
      </c>
      <c r="K702" s="57" t="e">
        <f aca="false">INDEX(lava,MATCH(B702,SumMonths,0),2)</f>
        <v>#N/A</v>
      </c>
      <c r="Y702" s="171"/>
      <c r="Z702" s="171"/>
    </row>
    <row r="703" customFormat="false" ht="12.75" hidden="false" customHeight="false" outlineLevel="0" collapsed="false">
      <c r="A703" s="57" t="e">
        <f aca="false">INDEX(BucketTable,MATCH(B703,SumMonths,0),1)</f>
        <v>#N/A</v>
      </c>
      <c r="K703" s="57" t="e">
        <f aca="false">INDEX(lava,MATCH(B703,SumMonths,0),2)</f>
        <v>#N/A</v>
      </c>
      <c r="Y703" s="171"/>
      <c r="Z703" s="171"/>
    </row>
    <row r="704" customFormat="false" ht="12.75" hidden="false" customHeight="false" outlineLevel="0" collapsed="false">
      <c r="A704" s="57" t="e">
        <f aca="false">INDEX(BucketTable,MATCH(B704,SumMonths,0),1)</f>
        <v>#N/A</v>
      </c>
      <c r="K704" s="57" t="e">
        <f aca="false">INDEX(lava,MATCH(B704,SumMonths,0),2)</f>
        <v>#N/A</v>
      </c>
      <c r="Y704" s="171"/>
      <c r="Z704" s="171"/>
    </row>
    <row r="705" customFormat="false" ht="12.75" hidden="false" customHeight="false" outlineLevel="0" collapsed="false">
      <c r="A705" s="57" t="e">
        <f aca="false">INDEX(BucketTable,MATCH(B705,SumMonths,0),1)</f>
        <v>#N/A</v>
      </c>
      <c r="K705" s="57" t="e">
        <f aca="false">INDEX(lava,MATCH(B705,SumMonths,0),2)</f>
        <v>#N/A</v>
      </c>
      <c r="Y705" s="171"/>
      <c r="Z705" s="171"/>
    </row>
    <row r="706" customFormat="false" ht="12.75" hidden="false" customHeight="false" outlineLevel="0" collapsed="false">
      <c r="A706" s="57" t="e">
        <f aca="false">INDEX(BucketTable,MATCH(B706,SumMonths,0),1)</f>
        <v>#N/A</v>
      </c>
      <c r="K706" s="57" t="e">
        <f aca="false">INDEX(lava,MATCH(B706,SumMonths,0),2)</f>
        <v>#N/A</v>
      </c>
      <c r="Y706" s="171"/>
      <c r="Z706" s="171"/>
    </row>
    <row r="707" customFormat="false" ht="12.75" hidden="false" customHeight="false" outlineLevel="0" collapsed="false">
      <c r="A707" s="57" t="e">
        <f aca="false">INDEX(BucketTable,MATCH(B707,SumMonths,0),1)</f>
        <v>#N/A</v>
      </c>
      <c r="K707" s="57" t="e">
        <f aca="false">INDEX(lava,MATCH(B707,SumMonths,0),2)</f>
        <v>#N/A</v>
      </c>
      <c r="Y707" s="171"/>
      <c r="Z707" s="171"/>
    </row>
    <row r="708" customFormat="false" ht="12.75" hidden="false" customHeight="false" outlineLevel="0" collapsed="false">
      <c r="A708" s="57" t="e">
        <f aca="false">INDEX(BucketTable,MATCH(B708,SumMonths,0),1)</f>
        <v>#N/A</v>
      </c>
      <c r="K708" s="57" t="e">
        <f aca="false">INDEX(lava,MATCH(B708,SumMonths,0),2)</f>
        <v>#N/A</v>
      </c>
      <c r="Y708" s="171"/>
      <c r="Z708" s="171"/>
    </row>
    <row r="709" customFormat="false" ht="12.75" hidden="false" customHeight="false" outlineLevel="0" collapsed="false">
      <c r="A709" s="57" t="e">
        <f aca="false">INDEX(BucketTable,MATCH(B709,SumMonths,0),1)</f>
        <v>#N/A</v>
      </c>
      <c r="K709" s="57" t="e">
        <f aca="false">INDEX(lava,MATCH(B709,SumMonths,0),2)</f>
        <v>#N/A</v>
      </c>
      <c r="Y709" s="171"/>
      <c r="Z709" s="171"/>
    </row>
    <row r="710" customFormat="false" ht="12.75" hidden="false" customHeight="false" outlineLevel="0" collapsed="false">
      <c r="A710" s="57" t="e">
        <f aca="false">INDEX(BucketTable,MATCH(B710,SumMonths,0),1)</f>
        <v>#N/A</v>
      </c>
      <c r="K710" s="57" t="e">
        <f aca="false">INDEX(lava,MATCH(B710,SumMonths,0),2)</f>
        <v>#N/A</v>
      </c>
      <c r="Y710" s="171"/>
      <c r="Z710" s="171"/>
    </row>
    <row r="711" customFormat="false" ht="12.75" hidden="false" customHeight="false" outlineLevel="0" collapsed="false">
      <c r="A711" s="57" t="e">
        <f aca="false">INDEX(BucketTable,MATCH(B711,SumMonths,0),1)</f>
        <v>#N/A</v>
      </c>
      <c r="K711" s="57" t="e">
        <f aca="false">INDEX(lava,MATCH(B711,SumMonths,0),2)</f>
        <v>#N/A</v>
      </c>
      <c r="Y711" s="171"/>
      <c r="Z711" s="171"/>
    </row>
    <row r="712" customFormat="false" ht="12.75" hidden="false" customHeight="false" outlineLevel="0" collapsed="false">
      <c r="A712" s="57" t="e">
        <f aca="false">INDEX(BucketTable,MATCH(B712,SumMonths,0),1)</f>
        <v>#N/A</v>
      </c>
      <c r="K712" s="57" t="e">
        <f aca="false">INDEX(lava,MATCH(B712,SumMonths,0),2)</f>
        <v>#N/A</v>
      </c>
      <c r="Y712" s="171"/>
      <c r="Z712" s="171"/>
    </row>
    <row r="713" customFormat="false" ht="12.75" hidden="false" customHeight="false" outlineLevel="0" collapsed="false">
      <c r="A713" s="57" t="e">
        <f aca="false">INDEX(BucketTable,MATCH(B713,SumMonths,0),1)</f>
        <v>#N/A</v>
      </c>
      <c r="K713" s="57" t="e">
        <f aca="false">INDEX(lava,MATCH(B713,SumMonths,0),2)</f>
        <v>#N/A</v>
      </c>
      <c r="Y713" s="171"/>
      <c r="Z713" s="171"/>
    </row>
    <row r="714" customFormat="false" ht="12.75" hidden="false" customHeight="false" outlineLevel="0" collapsed="false">
      <c r="A714" s="57" t="e">
        <f aca="false">INDEX(BucketTable,MATCH(B714,SumMonths,0),1)</f>
        <v>#N/A</v>
      </c>
      <c r="K714" s="57" t="e">
        <f aca="false">INDEX(lava,MATCH(B714,SumMonths,0),2)</f>
        <v>#N/A</v>
      </c>
      <c r="Y714" s="171"/>
      <c r="Z714" s="171"/>
    </row>
    <row r="715" customFormat="false" ht="12.75" hidden="false" customHeight="false" outlineLevel="0" collapsed="false">
      <c r="A715" s="57" t="e">
        <f aca="false">INDEX(BucketTable,MATCH(B715,SumMonths,0),1)</f>
        <v>#N/A</v>
      </c>
      <c r="K715" s="57" t="e">
        <f aca="false">INDEX(lava,MATCH(B715,SumMonths,0),2)</f>
        <v>#N/A</v>
      </c>
      <c r="Y715" s="171"/>
      <c r="Z715" s="171"/>
    </row>
    <row r="716" customFormat="false" ht="12.75" hidden="false" customHeight="false" outlineLevel="0" collapsed="false">
      <c r="A716" s="57" t="e">
        <f aca="false">INDEX(BucketTable,MATCH(B716,SumMonths,0),1)</f>
        <v>#N/A</v>
      </c>
      <c r="K716" s="57" t="e">
        <f aca="false">INDEX(lava,MATCH(B716,SumMonths,0),2)</f>
        <v>#N/A</v>
      </c>
      <c r="Y716" s="171"/>
      <c r="Z716" s="171"/>
    </row>
    <row r="717" customFormat="false" ht="12.75" hidden="false" customHeight="false" outlineLevel="0" collapsed="false">
      <c r="A717" s="57" t="e">
        <f aca="false">INDEX(BucketTable,MATCH(B717,SumMonths,0),1)</f>
        <v>#N/A</v>
      </c>
      <c r="K717" s="57" t="e">
        <f aca="false">INDEX(lava,MATCH(B717,SumMonths,0),2)</f>
        <v>#N/A</v>
      </c>
      <c r="Y717" s="171"/>
      <c r="Z717" s="171"/>
    </row>
    <row r="718" customFormat="false" ht="12.75" hidden="false" customHeight="false" outlineLevel="0" collapsed="false">
      <c r="A718" s="57" t="e">
        <f aca="false">INDEX(BucketTable,MATCH(B718,SumMonths,0),1)</f>
        <v>#N/A</v>
      </c>
      <c r="K718" s="57" t="e">
        <f aca="false">INDEX(lava,MATCH(B718,SumMonths,0),2)</f>
        <v>#N/A</v>
      </c>
      <c r="Y718" s="171"/>
      <c r="Z718" s="171"/>
    </row>
    <row r="719" customFormat="false" ht="12.75" hidden="false" customHeight="false" outlineLevel="0" collapsed="false">
      <c r="A719" s="57" t="e">
        <f aca="false">INDEX(BucketTable,MATCH(B719,SumMonths,0),1)</f>
        <v>#N/A</v>
      </c>
      <c r="K719" s="57" t="e">
        <f aca="false">INDEX(lava,MATCH(B719,SumMonths,0),2)</f>
        <v>#N/A</v>
      </c>
      <c r="Y719" s="171"/>
      <c r="Z719" s="171"/>
    </row>
    <row r="720" customFormat="false" ht="12.75" hidden="false" customHeight="false" outlineLevel="0" collapsed="false">
      <c r="A720" s="57" t="e">
        <f aca="false">INDEX(BucketTable,MATCH(B720,SumMonths,0),1)</f>
        <v>#N/A</v>
      </c>
      <c r="K720" s="57" t="e">
        <f aca="false">INDEX(lava,MATCH(B720,SumMonths,0),2)</f>
        <v>#N/A</v>
      </c>
      <c r="Y720" s="171"/>
      <c r="Z720" s="171"/>
    </row>
    <row r="721" customFormat="false" ht="12.75" hidden="false" customHeight="false" outlineLevel="0" collapsed="false">
      <c r="A721" s="57" t="e">
        <f aca="false">INDEX(BucketTable,MATCH(B721,SumMonths,0),1)</f>
        <v>#N/A</v>
      </c>
      <c r="K721" s="57" t="e">
        <f aca="false">INDEX(lava,MATCH(B721,SumMonths,0),2)</f>
        <v>#N/A</v>
      </c>
      <c r="Y721" s="171"/>
      <c r="Z721" s="171"/>
    </row>
    <row r="722" customFormat="false" ht="12.75" hidden="false" customHeight="false" outlineLevel="0" collapsed="false">
      <c r="A722" s="57" t="e">
        <f aca="false">INDEX(BucketTable,MATCH(B722,SumMonths,0),1)</f>
        <v>#N/A</v>
      </c>
      <c r="K722" s="57" t="e">
        <f aca="false">INDEX(lava,MATCH(B722,SumMonths,0),2)</f>
        <v>#N/A</v>
      </c>
      <c r="Y722" s="171"/>
      <c r="Z722" s="171"/>
    </row>
    <row r="723" customFormat="false" ht="12.75" hidden="false" customHeight="false" outlineLevel="0" collapsed="false">
      <c r="A723" s="57" t="e">
        <f aca="false">INDEX(BucketTable,MATCH(B723,SumMonths,0),1)</f>
        <v>#N/A</v>
      </c>
      <c r="K723" s="57" t="e">
        <f aca="false">INDEX(lava,MATCH(B723,SumMonths,0),2)</f>
        <v>#N/A</v>
      </c>
      <c r="Y723" s="171"/>
      <c r="Z723" s="171"/>
    </row>
    <row r="724" customFormat="false" ht="12.75" hidden="false" customHeight="false" outlineLevel="0" collapsed="false">
      <c r="A724" s="57" t="e">
        <f aca="false">INDEX(BucketTable,MATCH(B724,SumMonths,0),1)</f>
        <v>#N/A</v>
      </c>
      <c r="K724" s="57" t="e">
        <f aca="false">INDEX(lava,MATCH(B724,SumMonths,0),2)</f>
        <v>#N/A</v>
      </c>
      <c r="Y724" s="171"/>
      <c r="Z724" s="171"/>
    </row>
    <row r="725" customFormat="false" ht="12.75" hidden="false" customHeight="false" outlineLevel="0" collapsed="false">
      <c r="A725" s="57" t="e">
        <f aca="false">INDEX(BucketTable,MATCH(B725,SumMonths,0),1)</f>
        <v>#N/A</v>
      </c>
      <c r="K725" s="57" t="e">
        <f aca="false">INDEX(lava,MATCH(B725,SumMonths,0),2)</f>
        <v>#N/A</v>
      </c>
      <c r="Y725" s="171"/>
      <c r="Z725" s="171"/>
    </row>
    <row r="726" customFormat="false" ht="12.75" hidden="false" customHeight="false" outlineLevel="0" collapsed="false">
      <c r="A726" s="57" t="e">
        <f aca="false">INDEX(BucketTable,MATCH(B726,SumMonths,0),1)</f>
        <v>#N/A</v>
      </c>
      <c r="K726" s="57" t="e">
        <f aca="false">INDEX(lava,MATCH(B726,SumMonths,0),2)</f>
        <v>#N/A</v>
      </c>
      <c r="Y726" s="171"/>
      <c r="Z726" s="171"/>
    </row>
    <row r="727" customFormat="false" ht="12.75" hidden="false" customHeight="false" outlineLevel="0" collapsed="false">
      <c r="A727" s="57" t="e">
        <f aca="false">INDEX(BucketTable,MATCH(B727,SumMonths,0),1)</f>
        <v>#N/A</v>
      </c>
      <c r="K727" s="57" t="e">
        <f aca="false">INDEX(lava,MATCH(B727,SumMonths,0),2)</f>
        <v>#N/A</v>
      </c>
      <c r="Y727" s="171"/>
      <c r="Z727" s="171"/>
    </row>
    <row r="728" customFormat="false" ht="12.75" hidden="false" customHeight="false" outlineLevel="0" collapsed="false">
      <c r="A728" s="57" t="e">
        <f aca="false">INDEX(BucketTable,MATCH(B728,SumMonths,0),1)</f>
        <v>#N/A</v>
      </c>
      <c r="K728" s="57" t="e">
        <f aca="false">INDEX(lava,MATCH(B728,SumMonths,0),2)</f>
        <v>#N/A</v>
      </c>
      <c r="Y728" s="171"/>
      <c r="Z728" s="171"/>
    </row>
    <row r="729" customFormat="false" ht="12.75" hidden="false" customHeight="false" outlineLevel="0" collapsed="false">
      <c r="A729" s="57" t="e">
        <f aca="false">INDEX(BucketTable,MATCH(B729,SumMonths,0),1)</f>
        <v>#N/A</v>
      </c>
      <c r="K729" s="57" t="e">
        <f aca="false">INDEX(lava,MATCH(B729,SumMonths,0),2)</f>
        <v>#N/A</v>
      </c>
      <c r="Y729" s="171"/>
      <c r="Z729" s="171"/>
    </row>
    <row r="730" customFormat="false" ht="12.75" hidden="false" customHeight="false" outlineLevel="0" collapsed="false">
      <c r="A730" s="57" t="e">
        <f aca="false">INDEX(BucketTable,MATCH(B730,SumMonths,0),1)</f>
        <v>#N/A</v>
      </c>
      <c r="K730" s="57" t="e">
        <f aca="false">INDEX(lava,MATCH(B730,SumMonths,0),2)</f>
        <v>#N/A</v>
      </c>
      <c r="Y730" s="171"/>
      <c r="Z730" s="171"/>
    </row>
    <row r="731" customFormat="false" ht="12.75" hidden="false" customHeight="false" outlineLevel="0" collapsed="false">
      <c r="A731" s="57" t="e">
        <f aca="false">INDEX(BucketTable,MATCH(B731,SumMonths,0),1)</f>
        <v>#N/A</v>
      </c>
      <c r="K731" s="57" t="e">
        <f aca="false">INDEX(lava,MATCH(B731,SumMonths,0),2)</f>
        <v>#N/A</v>
      </c>
      <c r="Y731" s="171"/>
      <c r="Z731" s="171"/>
    </row>
    <row r="732" customFormat="false" ht="12.75" hidden="false" customHeight="false" outlineLevel="0" collapsed="false">
      <c r="A732" s="57" t="e">
        <f aca="false">INDEX(BucketTable,MATCH(B732,SumMonths,0),1)</f>
        <v>#N/A</v>
      </c>
      <c r="K732" s="57" t="e">
        <f aca="false">INDEX(lava,MATCH(B732,SumMonths,0),2)</f>
        <v>#N/A</v>
      </c>
      <c r="Y732" s="171"/>
      <c r="Z732" s="171"/>
    </row>
    <row r="733" customFormat="false" ht="12.75" hidden="false" customHeight="false" outlineLevel="0" collapsed="false">
      <c r="A733" s="57" t="e">
        <f aca="false">INDEX(BucketTable,MATCH(B733,SumMonths,0),1)</f>
        <v>#N/A</v>
      </c>
      <c r="K733" s="57" t="e">
        <f aca="false">INDEX(lava,MATCH(B733,SumMonths,0),2)</f>
        <v>#N/A</v>
      </c>
      <c r="Y733" s="171"/>
      <c r="Z733" s="171"/>
    </row>
    <row r="734" customFormat="false" ht="12.75" hidden="false" customHeight="false" outlineLevel="0" collapsed="false">
      <c r="A734" s="57" t="e">
        <f aca="false">INDEX(BucketTable,MATCH(B734,SumMonths,0),1)</f>
        <v>#N/A</v>
      </c>
      <c r="K734" s="57" t="e">
        <f aca="false">INDEX(lava,MATCH(B734,SumMonths,0),2)</f>
        <v>#N/A</v>
      </c>
      <c r="Y734" s="171"/>
      <c r="Z734" s="171"/>
    </row>
    <row r="735" customFormat="false" ht="12.75" hidden="false" customHeight="false" outlineLevel="0" collapsed="false">
      <c r="A735" s="57" t="e">
        <f aca="false">INDEX(BucketTable,MATCH(B735,SumMonths,0),1)</f>
        <v>#N/A</v>
      </c>
      <c r="K735" s="57" t="e">
        <f aca="false">INDEX(lava,MATCH(B735,SumMonths,0),2)</f>
        <v>#N/A</v>
      </c>
      <c r="Y735" s="171"/>
      <c r="Z735" s="171"/>
    </row>
    <row r="736" customFormat="false" ht="12.75" hidden="false" customHeight="false" outlineLevel="0" collapsed="false">
      <c r="A736" s="57" t="e">
        <f aca="false">INDEX(BucketTable,MATCH(B736,SumMonths,0),1)</f>
        <v>#N/A</v>
      </c>
      <c r="K736" s="57" t="e">
        <f aca="false">INDEX(lava,MATCH(B736,SumMonths,0),2)</f>
        <v>#N/A</v>
      </c>
      <c r="Y736" s="171"/>
      <c r="Z736" s="171"/>
    </row>
    <row r="737" customFormat="false" ht="12.75" hidden="false" customHeight="false" outlineLevel="0" collapsed="false">
      <c r="A737" s="57" t="e">
        <f aca="false">INDEX(BucketTable,MATCH(B737,SumMonths,0),1)</f>
        <v>#N/A</v>
      </c>
      <c r="K737" s="57" t="e">
        <f aca="false">INDEX(lava,MATCH(B737,SumMonths,0),2)</f>
        <v>#N/A</v>
      </c>
      <c r="Y737" s="171"/>
      <c r="Z737" s="171"/>
    </row>
    <row r="738" customFormat="false" ht="12.75" hidden="false" customHeight="false" outlineLevel="0" collapsed="false">
      <c r="A738" s="57" t="e">
        <f aca="false">INDEX(BucketTable,MATCH(B738,SumMonths,0),1)</f>
        <v>#N/A</v>
      </c>
      <c r="K738" s="57" t="e">
        <f aca="false">INDEX(lava,MATCH(B738,SumMonths,0),2)</f>
        <v>#N/A</v>
      </c>
      <c r="Y738" s="171"/>
      <c r="Z738" s="171"/>
    </row>
    <row r="739" customFormat="false" ht="12.75" hidden="false" customHeight="false" outlineLevel="0" collapsed="false">
      <c r="A739" s="57" t="e">
        <f aca="false">INDEX(BucketTable,MATCH(B739,SumMonths,0),1)</f>
        <v>#N/A</v>
      </c>
      <c r="K739" s="57" t="e">
        <f aca="false">INDEX(lava,MATCH(B739,SumMonths,0),2)</f>
        <v>#N/A</v>
      </c>
      <c r="Y739" s="171"/>
      <c r="Z739" s="171"/>
    </row>
    <row r="740" customFormat="false" ht="12.75" hidden="false" customHeight="false" outlineLevel="0" collapsed="false">
      <c r="A740" s="57" t="e">
        <f aca="false">INDEX(BucketTable,MATCH(B740,SumMonths,0),1)</f>
        <v>#N/A</v>
      </c>
      <c r="K740" s="57" t="e">
        <f aca="false">INDEX(lava,MATCH(B740,SumMonths,0),2)</f>
        <v>#N/A</v>
      </c>
      <c r="Y740" s="171"/>
      <c r="Z740" s="171"/>
    </row>
    <row r="741" customFormat="false" ht="12.75" hidden="false" customHeight="false" outlineLevel="0" collapsed="false">
      <c r="A741" s="57" t="e">
        <f aca="false">INDEX(BucketTable,MATCH(B741,SumMonths,0),1)</f>
        <v>#N/A</v>
      </c>
      <c r="K741" s="57" t="e">
        <f aca="false">INDEX(lava,MATCH(B741,SumMonths,0),2)</f>
        <v>#N/A</v>
      </c>
      <c r="Y741" s="171"/>
      <c r="Z741" s="171"/>
    </row>
    <row r="742" customFormat="false" ht="12.75" hidden="false" customHeight="false" outlineLevel="0" collapsed="false">
      <c r="A742" s="57" t="e">
        <f aca="false">INDEX(BucketTable,MATCH(B742,SumMonths,0),1)</f>
        <v>#N/A</v>
      </c>
      <c r="K742" s="57" t="e">
        <f aca="false">INDEX(lava,MATCH(B742,SumMonths,0),2)</f>
        <v>#N/A</v>
      </c>
      <c r="Y742" s="171"/>
      <c r="Z742" s="171"/>
    </row>
    <row r="743" customFormat="false" ht="12.75" hidden="false" customHeight="false" outlineLevel="0" collapsed="false">
      <c r="A743" s="57" t="e">
        <f aca="false">INDEX(BucketTable,MATCH(B743,SumMonths,0),1)</f>
        <v>#N/A</v>
      </c>
      <c r="K743" s="57" t="e">
        <f aca="false">INDEX(lava,MATCH(B743,SumMonths,0),2)</f>
        <v>#N/A</v>
      </c>
      <c r="Y743" s="171"/>
      <c r="Z743" s="171"/>
    </row>
    <row r="744" customFormat="false" ht="12.75" hidden="false" customHeight="false" outlineLevel="0" collapsed="false">
      <c r="A744" s="57" t="e">
        <f aca="false">INDEX(BucketTable,MATCH(B744,SumMonths,0),1)</f>
        <v>#N/A</v>
      </c>
      <c r="K744" s="57" t="e">
        <f aca="false">INDEX(lava,MATCH(B744,SumMonths,0),2)</f>
        <v>#N/A</v>
      </c>
      <c r="Y744" s="171"/>
      <c r="Z744" s="171"/>
    </row>
    <row r="745" customFormat="false" ht="12.75" hidden="false" customHeight="false" outlineLevel="0" collapsed="false">
      <c r="A745" s="57" t="e">
        <f aca="false">INDEX(BucketTable,MATCH(B745,SumMonths,0),1)</f>
        <v>#N/A</v>
      </c>
      <c r="K745" s="57" t="e">
        <f aca="false">INDEX(lava,MATCH(B745,SumMonths,0),2)</f>
        <v>#N/A</v>
      </c>
      <c r="Y745" s="171"/>
      <c r="Z745" s="171"/>
    </row>
    <row r="746" customFormat="false" ht="12.75" hidden="false" customHeight="false" outlineLevel="0" collapsed="false">
      <c r="A746" s="57" t="e">
        <f aca="false">INDEX(BucketTable,MATCH(B746,SumMonths,0),1)</f>
        <v>#N/A</v>
      </c>
      <c r="K746" s="57" t="e">
        <f aca="false">INDEX(lava,MATCH(B746,SumMonths,0),2)</f>
        <v>#N/A</v>
      </c>
      <c r="Y746" s="171"/>
      <c r="Z746" s="171"/>
    </row>
    <row r="747" customFormat="false" ht="12.75" hidden="false" customHeight="false" outlineLevel="0" collapsed="false">
      <c r="A747" s="57" t="e">
        <f aca="false">INDEX(BucketTable,MATCH(B747,SumMonths,0),1)</f>
        <v>#N/A</v>
      </c>
      <c r="K747" s="57" t="e">
        <f aca="false">INDEX(lava,MATCH(B747,SumMonths,0),2)</f>
        <v>#N/A</v>
      </c>
      <c r="Y747" s="171"/>
      <c r="Z747" s="171"/>
    </row>
    <row r="748" customFormat="false" ht="12.75" hidden="false" customHeight="false" outlineLevel="0" collapsed="false">
      <c r="A748" s="57" t="e">
        <f aca="false">INDEX(BucketTable,MATCH(B748,SumMonths,0),1)</f>
        <v>#N/A</v>
      </c>
      <c r="K748" s="57" t="e">
        <f aca="false">INDEX(lava,MATCH(B748,SumMonths,0),2)</f>
        <v>#N/A</v>
      </c>
      <c r="Y748" s="171"/>
      <c r="Z748" s="171"/>
    </row>
    <row r="749" customFormat="false" ht="12.75" hidden="false" customHeight="false" outlineLevel="0" collapsed="false">
      <c r="A749" s="57" t="e">
        <f aca="false">INDEX(BucketTable,MATCH(B749,SumMonths,0),1)</f>
        <v>#N/A</v>
      </c>
      <c r="K749" s="57" t="e">
        <f aca="false">INDEX(lava,MATCH(B749,SumMonths,0),2)</f>
        <v>#N/A</v>
      </c>
      <c r="Y749" s="171"/>
      <c r="Z749" s="171"/>
    </row>
    <row r="750" customFormat="false" ht="12.75" hidden="false" customHeight="false" outlineLevel="0" collapsed="false">
      <c r="A750" s="57" t="e">
        <f aca="false">INDEX(BucketTable,MATCH(B750,SumMonths,0),1)</f>
        <v>#N/A</v>
      </c>
      <c r="K750" s="57" t="e">
        <f aca="false">INDEX(lava,MATCH(B750,SumMonths,0),2)</f>
        <v>#N/A</v>
      </c>
      <c r="Y750" s="171"/>
      <c r="Z750" s="171"/>
    </row>
    <row r="751" customFormat="false" ht="12.75" hidden="false" customHeight="false" outlineLevel="0" collapsed="false">
      <c r="A751" s="57" t="e">
        <f aca="false">INDEX(BucketTable,MATCH(B751,SumMonths,0),1)</f>
        <v>#N/A</v>
      </c>
      <c r="K751" s="57" t="e">
        <f aca="false">INDEX(lava,MATCH(B751,SumMonths,0),2)</f>
        <v>#N/A</v>
      </c>
      <c r="Y751" s="171"/>
      <c r="Z751" s="171"/>
    </row>
    <row r="752" customFormat="false" ht="12.75" hidden="false" customHeight="false" outlineLevel="0" collapsed="false">
      <c r="A752" s="57" t="e">
        <f aca="false">INDEX(BucketTable,MATCH(B752,SumMonths,0),1)</f>
        <v>#N/A</v>
      </c>
      <c r="K752" s="57" t="e">
        <f aca="false">INDEX(lava,MATCH(B752,SumMonths,0),2)</f>
        <v>#N/A</v>
      </c>
      <c r="Y752" s="171"/>
      <c r="Z752" s="171"/>
    </row>
    <row r="753" customFormat="false" ht="12.75" hidden="false" customHeight="false" outlineLevel="0" collapsed="false">
      <c r="A753" s="57" t="e">
        <f aca="false">INDEX(BucketTable,MATCH(B753,SumMonths,0),1)</f>
        <v>#N/A</v>
      </c>
      <c r="K753" s="57" t="e">
        <f aca="false">INDEX(lava,MATCH(B753,SumMonths,0),2)</f>
        <v>#N/A</v>
      </c>
      <c r="Y753" s="171"/>
      <c r="Z753" s="171"/>
    </row>
    <row r="754" customFormat="false" ht="12.75" hidden="false" customHeight="false" outlineLevel="0" collapsed="false">
      <c r="A754" s="57" t="e">
        <f aca="false">INDEX(BucketTable,MATCH(B754,SumMonths,0),1)</f>
        <v>#N/A</v>
      </c>
      <c r="K754" s="57" t="e">
        <f aca="false">INDEX(lava,MATCH(B754,SumMonths,0),2)</f>
        <v>#N/A</v>
      </c>
      <c r="Y754" s="171"/>
      <c r="Z754" s="171"/>
    </row>
    <row r="755" customFormat="false" ht="12.75" hidden="false" customHeight="false" outlineLevel="0" collapsed="false">
      <c r="A755" s="57" t="e">
        <f aca="false">INDEX(BucketTable,MATCH(B755,SumMonths,0),1)</f>
        <v>#N/A</v>
      </c>
      <c r="K755" s="57" t="e">
        <f aca="false">INDEX(lava,MATCH(B755,SumMonths,0),2)</f>
        <v>#N/A</v>
      </c>
      <c r="Y755" s="171"/>
      <c r="Z755" s="171"/>
    </row>
    <row r="756" customFormat="false" ht="12.75" hidden="false" customHeight="false" outlineLevel="0" collapsed="false">
      <c r="A756" s="57" t="e">
        <f aca="false">INDEX(BucketTable,MATCH(B756,SumMonths,0),1)</f>
        <v>#N/A</v>
      </c>
      <c r="K756" s="57" t="e">
        <f aca="false">INDEX(lava,MATCH(B756,SumMonths,0),2)</f>
        <v>#N/A</v>
      </c>
      <c r="Y756" s="171"/>
      <c r="Z756" s="171"/>
    </row>
    <row r="757" customFormat="false" ht="12.75" hidden="false" customHeight="false" outlineLevel="0" collapsed="false">
      <c r="A757" s="57" t="e">
        <f aca="false">INDEX(BucketTable,MATCH(B757,SumMonths,0),1)</f>
        <v>#N/A</v>
      </c>
      <c r="K757" s="57" t="e">
        <f aca="false">INDEX(lava,MATCH(B757,SumMonths,0),2)</f>
        <v>#N/A</v>
      </c>
      <c r="Y757" s="171"/>
      <c r="Z757" s="171"/>
    </row>
    <row r="758" customFormat="false" ht="12.75" hidden="false" customHeight="false" outlineLevel="0" collapsed="false">
      <c r="A758" s="57" t="e">
        <f aca="false">INDEX(BucketTable,MATCH(B758,SumMonths,0),1)</f>
        <v>#N/A</v>
      </c>
      <c r="K758" s="57" t="e">
        <f aca="false">INDEX(lava,MATCH(B758,SumMonths,0),2)</f>
        <v>#N/A</v>
      </c>
      <c r="Y758" s="171"/>
      <c r="Z758" s="171"/>
    </row>
    <row r="759" customFormat="false" ht="12.75" hidden="false" customHeight="false" outlineLevel="0" collapsed="false">
      <c r="A759" s="57" t="e">
        <f aca="false">INDEX(BucketTable,MATCH(B759,SumMonths,0),1)</f>
        <v>#N/A</v>
      </c>
      <c r="K759" s="57" t="e">
        <f aca="false">INDEX(lava,MATCH(B759,SumMonths,0),2)</f>
        <v>#N/A</v>
      </c>
      <c r="Y759" s="171"/>
      <c r="Z759" s="171"/>
    </row>
    <row r="760" customFormat="false" ht="12.75" hidden="false" customHeight="false" outlineLevel="0" collapsed="false">
      <c r="A760" s="57" t="e">
        <f aca="false">INDEX(BucketTable,MATCH(B760,SumMonths,0),1)</f>
        <v>#N/A</v>
      </c>
      <c r="K760" s="57" t="e">
        <f aca="false">INDEX(lava,MATCH(B760,SumMonths,0),2)</f>
        <v>#N/A</v>
      </c>
      <c r="Y760" s="171"/>
      <c r="Z760" s="171"/>
    </row>
    <row r="761" customFormat="false" ht="12.75" hidden="false" customHeight="false" outlineLevel="0" collapsed="false">
      <c r="A761" s="57" t="e">
        <f aca="false">INDEX(BucketTable,MATCH(B761,SumMonths,0),1)</f>
        <v>#N/A</v>
      </c>
      <c r="K761" s="57" t="e">
        <f aca="false">INDEX(lava,MATCH(B761,SumMonths,0),2)</f>
        <v>#N/A</v>
      </c>
      <c r="Y761" s="171"/>
      <c r="Z761" s="171"/>
    </row>
    <row r="762" customFormat="false" ht="12.75" hidden="false" customHeight="false" outlineLevel="0" collapsed="false">
      <c r="A762" s="57" t="e">
        <f aca="false">INDEX(BucketTable,MATCH(B762,SumMonths,0),1)</f>
        <v>#N/A</v>
      </c>
      <c r="K762" s="57" t="e">
        <f aca="false">INDEX(lava,MATCH(B762,SumMonths,0),2)</f>
        <v>#N/A</v>
      </c>
      <c r="Y762" s="171"/>
      <c r="Z762" s="171"/>
    </row>
    <row r="763" customFormat="false" ht="12.75" hidden="false" customHeight="false" outlineLevel="0" collapsed="false">
      <c r="A763" s="57" t="e">
        <f aca="false">INDEX(BucketTable,MATCH(B763,SumMonths,0),1)</f>
        <v>#N/A</v>
      </c>
      <c r="K763" s="57" t="e">
        <f aca="false">INDEX(lava,MATCH(B763,SumMonths,0),2)</f>
        <v>#N/A</v>
      </c>
      <c r="Y763" s="171"/>
      <c r="Z763" s="171"/>
    </row>
    <row r="764" customFormat="false" ht="12.75" hidden="false" customHeight="false" outlineLevel="0" collapsed="false">
      <c r="A764" s="57" t="e">
        <f aca="false">INDEX(BucketTable,MATCH(B764,SumMonths,0),1)</f>
        <v>#N/A</v>
      </c>
      <c r="K764" s="57" t="e">
        <f aca="false">INDEX(lava,MATCH(B764,SumMonths,0),2)</f>
        <v>#N/A</v>
      </c>
      <c r="Y764" s="171"/>
      <c r="Z764" s="171"/>
    </row>
    <row r="765" customFormat="false" ht="12.75" hidden="false" customHeight="false" outlineLevel="0" collapsed="false">
      <c r="A765" s="57" t="e">
        <f aca="false">INDEX(BucketTable,MATCH(B765,SumMonths,0),1)</f>
        <v>#N/A</v>
      </c>
      <c r="K765" s="57" t="e">
        <f aca="false">INDEX(lava,MATCH(B765,SumMonths,0),2)</f>
        <v>#N/A</v>
      </c>
      <c r="Y765" s="171"/>
      <c r="Z765" s="171"/>
    </row>
    <row r="766" customFormat="false" ht="12.75" hidden="false" customHeight="false" outlineLevel="0" collapsed="false">
      <c r="A766" s="57" t="e">
        <f aca="false">INDEX(BucketTable,MATCH(B766,SumMonths,0),1)</f>
        <v>#N/A</v>
      </c>
      <c r="K766" s="57" t="e">
        <f aca="false">INDEX(lava,MATCH(B766,SumMonths,0),2)</f>
        <v>#N/A</v>
      </c>
      <c r="Y766" s="171"/>
      <c r="Z766" s="171"/>
    </row>
    <row r="767" customFormat="false" ht="12.75" hidden="false" customHeight="false" outlineLevel="0" collapsed="false">
      <c r="A767" s="57" t="e">
        <f aca="false">INDEX(BucketTable,MATCH(B767,SumMonths,0),1)</f>
        <v>#N/A</v>
      </c>
      <c r="K767" s="57" t="e">
        <f aca="false">INDEX(lava,MATCH(B767,SumMonths,0),2)</f>
        <v>#N/A</v>
      </c>
      <c r="Y767" s="171"/>
      <c r="Z767" s="171"/>
    </row>
    <row r="768" customFormat="false" ht="12.75" hidden="false" customHeight="false" outlineLevel="0" collapsed="false">
      <c r="A768" s="57" t="e">
        <f aca="false">INDEX(BucketTable,MATCH(B768,SumMonths,0),1)</f>
        <v>#N/A</v>
      </c>
      <c r="K768" s="57" t="e">
        <f aca="false">INDEX(lava,MATCH(B768,SumMonths,0),2)</f>
        <v>#N/A</v>
      </c>
      <c r="Y768" s="171"/>
      <c r="Z768" s="171"/>
    </row>
    <row r="769" customFormat="false" ht="12.75" hidden="false" customHeight="false" outlineLevel="0" collapsed="false">
      <c r="A769" s="57" t="e">
        <f aca="false">INDEX(BucketTable,MATCH(B769,SumMonths,0),1)</f>
        <v>#N/A</v>
      </c>
      <c r="K769" s="57" t="e">
        <f aca="false">INDEX(lava,MATCH(B769,SumMonths,0),2)</f>
        <v>#N/A</v>
      </c>
      <c r="Y769" s="171"/>
      <c r="Z769" s="171"/>
    </row>
    <row r="770" customFormat="false" ht="12.75" hidden="false" customHeight="false" outlineLevel="0" collapsed="false">
      <c r="A770" s="57" t="e">
        <f aca="false">INDEX(BucketTable,MATCH(B770,SumMonths,0),1)</f>
        <v>#N/A</v>
      </c>
      <c r="K770" s="57" t="e">
        <f aca="false">INDEX(lava,MATCH(B770,SumMonths,0),2)</f>
        <v>#N/A</v>
      </c>
      <c r="Y770" s="171"/>
      <c r="Z770" s="171"/>
    </row>
    <row r="771" customFormat="false" ht="12.75" hidden="false" customHeight="false" outlineLevel="0" collapsed="false">
      <c r="A771" s="57" t="e">
        <f aca="false">INDEX(BucketTable,MATCH(B771,SumMonths,0),1)</f>
        <v>#N/A</v>
      </c>
      <c r="K771" s="57" t="e">
        <f aca="false">INDEX(lava,MATCH(B771,SumMonths,0),2)</f>
        <v>#N/A</v>
      </c>
      <c r="Y771" s="171"/>
      <c r="Z771" s="171"/>
    </row>
    <row r="772" customFormat="false" ht="12.75" hidden="false" customHeight="false" outlineLevel="0" collapsed="false">
      <c r="A772" s="57" t="e">
        <f aca="false">INDEX(BucketTable,MATCH(B772,SumMonths,0),1)</f>
        <v>#N/A</v>
      </c>
      <c r="K772" s="57" t="e">
        <f aca="false">INDEX(lava,MATCH(B772,SumMonths,0),2)</f>
        <v>#N/A</v>
      </c>
      <c r="Y772" s="171"/>
      <c r="Z772" s="171"/>
    </row>
    <row r="773" customFormat="false" ht="12.75" hidden="false" customHeight="false" outlineLevel="0" collapsed="false">
      <c r="A773" s="57" t="e">
        <f aca="false">INDEX(BucketTable,MATCH(B773,SumMonths,0),1)</f>
        <v>#N/A</v>
      </c>
      <c r="K773" s="57" t="e">
        <f aca="false">INDEX(lava,MATCH(B773,SumMonths,0),2)</f>
        <v>#N/A</v>
      </c>
      <c r="Y773" s="171"/>
      <c r="Z773" s="171"/>
    </row>
    <row r="774" customFormat="false" ht="12.75" hidden="false" customHeight="false" outlineLevel="0" collapsed="false">
      <c r="A774" s="57" t="e">
        <f aca="false">INDEX(BucketTable,MATCH(B774,SumMonths,0),1)</f>
        <v>#N/A</v>
      </c>
      <c r="K774" s="57" t="e">
        <f aca="false">INDEX(lava,MATCH(B774,SumMonths,0),2)</f>
        <v>#N/A</v>
      </c>
      <c r="Y774" s="171"/>
      <c r="Z774" s="171"/>
    </row>
    <row r="775" customFormat="false" ht="12.75" hidden="false" customHeight="false" outlineLevel="0" collapsed="false">
      <c r="A775" s="57" t="e">
        <f aca="false">INDEX(BucketTable,MATCH(B775,SumMonths,0),1)</f>
        <v>#N/A</v>
      </c>
      <c r="K775" s="57" t="e">
        <f aca="false">INDEX(lava,MATCH(B775,SumMonths,0),2)</f>
        <v>#N/A</v>
      </c>
      <c r="Y775" s="171"/>
      <c r="Z775" s="171"/>
    </row>
    <row r="776" customFormat="false" ht="12.75" hidden="false" customHeight="false" outlineLevel="0" collapsed="false">
      <c r="A776" s="57" t="e">
        <f aca="false">INDEX(BucketTable,MATCH(B776,SumMonths,0),1)</f>
        <v>#N/A</v>
      </c>
      <c r="K776" s="57" t="e">
        <f aca="false">INDEX(lava,MATCH(B776,SumMonths,0),2)</f>
        <v>#N/A</v>
      </c>
      <c r="Y776" s="171"/>
      <c r="Z776" s="171"/>
    </row>
    <row r="777" customFormat="false" ht="12.75" hidden="false" customHeight="false" outlineLevel="0" collapsed="false">
      <c r="A777" s="57" t="e">
        <f aca="false">INDEX(BucketTable,MATCH(B777,SumMonths,0),1)</f>
        <v>#N/A</v>
      </c>
      <c r="K777" s="57" t="e">
        <f aca="false">INDEX(lava,MATCH(B777,SumMonths,0),2)</f>
        <v>#N/A</v>
      </c>
      <c r="Y777" s="171"/>
      <c r="Z777" s="171"/>
    </row>
    <row r="778" customFormat="false" ht="12.75" hidden="false" customHeight="false" outlineLevel="0" collapsed="false">
      <c r="A778" s="57" t="e">
        <f aca="false">INDEX(BucketTable,MATCH(B778,SumMonths,0),1)</f>
        <v>#N/A</v>
      </c>
      <c r="K778" s="57" t="e">
        <f aca="false">INDEX(lava,MATCH(B778,SumMonths,0),2)</f>
        <v>#N/A</v>
      </c>
      <c r="Y778" s="171"/>
      <c r="Z778" s="171"/>
    </row>
    <row r="779" customFormat="false" ht="12.75" hidden="false" customHeight="false" outlineLevel="0" collapsed="false">
      <c r="A779" s="57" t="e">
        <f aca="false">INDEX(BucketTable,MATCH(B779,SumMonths,0),1)</f>
        <v>#N/A</v>
      </c>
      <c r="K779" s="57" t="e">
        <f aca="false">INDEX(lava,MATCH(B779,SumMonths,0),2)</f>
        <v>#N/A</v>
      </c>
      <c r="Y779" s="171"/>
      <c r="Z779" s="171"/>
    </row>
    <row r="780" customFormat="false" ht="12.75" hidden="false" customHeight="false" outlineLevel="0" collapsed="false">
      <c r="A780" s="57" t="e">
        <f aca="false">INDEX(BucketTable,MATCH(B780,SumMonths,0),1)</f>
        <v>#N/A</v>
      </c>
      <c r="K780" s="57" t="e">
        <f aca="false">INDEX(lava,MATCH(B780,SumMonths,0),2)</f>
        <v>#N/A</v>
      </c>
      <c r="Y780" s="171"/>
      <c r="Z780" s="171"/>
    </row>
    <row r="781" customFormat="false" ht="12.75" hidden="false" customHeight="false" outlineLevel="0" collapsed="false">
      <c r="A781" s="57" t="e">
        <f aca="false">INDEX(BucketTable,MATCH(B781,SumMonths,0),1)</f>
        <v>#N/A</v>
      </c>
      <c r="K781" s="57" t="e">
        <f aca="false">INDEX(lava,MATCH(B781,SumMonths,0),2)</f>
        <v>#N/A</v>
      </c>
      <c r="Y781" s="171"/>
      <c r="Z781" s="171"/>
    </row>
    <row r="782" customFormat="false" ht="12.75" hidden="false" customHeight="false" outlineLevel="0" collapsed="false">
      <c r="A782" s="57" t="e">
        <f aca="false">INDEX(BucketTable,MATCH(B782,SumMonths,0),1)</f>
        <v>#N/A</v>
      </c>
      <c r="K782" s="57" t="e">
        <f aca="false">INDEX(lava,MATCH(B782,SumMonths,0),2)</f>
        <v>#N/A</v>
      </c>
      <c r="Y782" s="171"/>
      <c r="Z782" s="171"/>
    </row>
    <row r="783" customFormat="false" ht="12.75" hidden="false" customHeight="false" outlineLevel="0" collapsed="false">
      <c r="A783" s="57" t="e">
        <f aca="false">INDEX(BucketTable,MATCH(B783,SumMonths,0),1)</f>
        <v>#N/A</v>
      </c>
      <c r="K783" s="57" t="e">
        <f aca="false">INDEX(lava,MATCH(B783,SumMonths,0),2)</f>
        <v>#N/A</v>
      </c>
      <c r="Y783" s="171"/>
      <c r="Z783" s="171"/>
    </row>
    <row r="784" customFormat="false" ht="12.75" hidden="false" customHeight="false" outlineLevel="0" collapsed="false">
      <c r="A784" s="57" t="e">
        <f aca="false">INDEX(BucketTable,MATCH(B784,SumMonths,0),1)</f>
        <v>#N/A</v>
      </c>
      <c r="K784" s="57" t="e">
        <f aca="false">INDEX(lava,MATCH(B784,SumMonths,0),2)</f>
        <v>#N/A</v>
      </c>
      <c r="Y784" s="171"/>
      <c r="Z784" s="171"/>
    </row>
    <row r="785" customFormat="false" ht="12.75" hidden="false" customHeight="false" outlineLevel="0" collapsed="false">
      <c r="A785" s="57" t="e">
        <f aca="false">INDEX(BucketTable,MATCH(B785,SumMonths,0),1)</f>
        <v>#N/A</v>
      </c>
      <c r="K785" s="57" t="e">
        <f aca="false">INDEX(lava,MATCH(B785,SumMonths,0),2)</f>
        <v>#N/A</v>
      </c>
      <c r="Y785" s="171"/>
      <c r="Z785" s="171"/>
    </row>
    <row r="786" customFormat="false" ht="12.75" hidden="false" customHeight="false" outlineLevel="0" collapsed="false">
      <c r="A786" s="57" t="e">
        <f aca="false">INDEX(BucketTable,MATCH(B786,SumMonths,0),1)</f>
        <v>#N/A</v>
      </c>
      <c r="K786" s="57" t="e">
        <f aca="false">INDEX(lava,MATCH(B786,SumMonths,0),2)</f>
        <v>#N/A</v>
      </c>
      <c r="Y786" s="171"/>
      <c r="Z786" s="171"/>
    </row>
    <row r="787" customFormat="false" ht="12.75" hidden="false" customHeight="false" outlineLevel="0" collapsed="false">
      <c r="A787" s="57" t="e">
        <f aca="false">INDEX(BucketTable,MATCH(B787,SumMonths,0),1)</f>
        <v>#N/A</v>
      </c>
      <c r="K787" s="57" t="e">
        <f aca="false">INDEX(lava,MATCH(B787,SumMonths,0),2)</f>
        <v>#N/A</v>
      </c>
      <c r="Y787" s="171"/>
      <c r="Z787" s="171"/>
    </row>
    <row r="788" customFormat="false" ht="12.75" hidden="false" customHeight="false" outlineLevel="0" collapsed="false">
      <c r="A788" s="57" t="e">
        <f aca="false">INDEX(BucketTable,MATCH(B788,SumMonths,0),1)</f>
        <v>#N/A</v>
      </c>
      <c r="K788" s="57" t="e">
        <f aca="false">INDEX(lava,MATCH(B788,SumMonths,0),2)</f>
        <v>#N/A</v>
      </c>
      <c r="Y788" s="171"/>
      <c r="Z788" s="171"/>
    </row>
    <row r="789" customFormat="false" ht="12.75" hidden="false" customHeight="false" outlineLevel="0" collapsed="false">
      <c r="A789" s="57" t="e">
        <f aca="false">INDEX(BucketTable,MATCH(B789,SumMonths,0),1)</f>
        <v>#N/A</v>
      </c>
      <c r="K789" s="57" t="e">
        <f aca="false">INDEX(lava,MATCH(B789,SumMonths,0),2)</f>
        <v>#N/A</v>
      </c>
      <c r="Y789" s="171"/>
      <c r="Z789" s="171"/>
    </row>
    <row r="790" customFormat="false" ht="12.75" hidden="false" customHeight="false" outlineLevel="0" collapsed="false">
      <c r="A790" s="57" t="e">
        <f aca="false">INDEX(BucketTable,MATCH(B790,SumMonths,0),1)</f>
        <v>#N/A</v>
      </c>
      <c r="K790" s="57" t="e">
        <f aca="false">INDEX(lava,MATCH(B790,SumMonths,0),2)</f>
        <v>#N/A</v>
      </c>
      <c r="Y790" s="171"/>
      <c r="Z790" s="171"/>
    </row>
    <row r="791" customFormat="false" ht="12.75" hidden="false" customHeight="false" outlineLevel="0" collapsed="false">
      <c r="A791" s="57" t="e">
        <f aca="false">INDEX(BucketTable,MATCH(B791,SumMonths,0),1)</f>
        <v>#N/A</v>
      </c>
      <c r="K791" s="57" t="e">
        <f aca="false">INDEX(lava,MATCH(B791,SumMonths,0),2)</f>
        <v>#N/A</v>
      </c>
      <c r="Y791" s="171"/>
      <c r="Z791" s="171"/>
    </row>
    <row r="792" customFormat="false" ht="12.75" hidden="false" customHeight="false" outlineLevel="0" collapsed="false">
      <c r="A792" s="57" t="e">
        <f aca="false">INDEX(BucketTable,MATCH(B792,SumMonths,0),1)</f>
        <v>#N/A</v>
      </c>
      <c r="K792" s="57" t="e">
        <f aca="false">INDEX(lava,MATCH(B792,SumMonths,0),2)</f>
        <v>#N/A</v>
      </c>
      <c r="Y792" s="171"/>
      <c r="Z792" s="171"/>
    </row>
    <row r="793" customFormat="false" ht="12.75" hidden="false" customHeight="false" outlineLevel="0" collapsed="false">
      <c r="A793" s="57" t="e">
        <f aca="false">INDEX(BucketTable,MATCH(B793,SumMonths,0),1)</f>
        <v>#N/A</v>
      </c>
      <c r="K793" s="57" t="e">
        <f aca="false">INDEX(lava,MATCH(B793,SumMonths,0),2)</f>
        <v>#N/A</v>
      </c>
      <c r="Y793" s="171"/>
      <c r="Z793" s="171"/>
    </row>
    <row r="794" customFormat="false" ht="12.75" hidden="false" customHeight="false" outlineLevel="0" collapsed="false">
      <c r="A794" s="57" t="e">
        <f aca="false">INDEX(BucketTable,MATCH(B794,SumMonths,0),1)</f>
        <v>#N/A</v>
      </c>
      <c r="K794" s="57" t="e">
        <f aca="false">INDEX(lava,MATCH(B794,SumMonths,0),2)</f>
        <v>#N/A</v>
      </c>
      <c r="Y794" s="171"/>
      <c r="Z794" s="171"/>
    </row>
    <row r="795" customFormat="false" ht="12.75" hidden="false" customHeight="false" outlineLevel="0" collapsed="false">
      <c r="A795" s="57" t="e">
        <f aca="false">INDEX(BucketTable,MATCH(B795,SumMonths,0),1)</f>
        <v>#N/A</v>
      </c>
      <c r="K795" s="57" t="e">
        <f aca="false">INDEX(lava,MATCH(B795,SumMonths,0),2)</f>
        <v>#N/A</v>
      </c>
      <c r="Y795" s="171"/>
      <c r="Z795" s="171"/>
    </row>
    <row r="796" customFormat="false" ht="12.75" hidden="false" customHeight="false" outlineLevel="0" collapsed="false">
      <c r="A796" s="57" t="e">
        <f aca="false">INDEX(BucketTable,MATCH(B796,SumMonths,0),1)</f>
        <v>#N/A</v>
      </c>
      <c r="K796" s="57" t="e">
        <f aca="false">INDEX(lava,MATCH(B796,SumMonths,0),2)</f>
        <v>#N/A</v>
      </c>
      <c r="Y796" s="171"/>
      <c r="Z796" s="171"/>
    </row>
    <row r="797" customFormat="false" ht="12.75" hidden="false" customHeight="false" outlineLevel="0" collapsed="false">
      <c r="A797" s="57" t="e">
        <f aca="false">INDEX(BucketTable,MATCH(B797,SumMonths,0),1)</f>
        <v>#N/A</v>
      </c>
      <c r="K797" s="57" t="e">
        <f aca="false">INDEX(lava,MATCH(B797,SumMonths,0),2)</f>
        <v>#N/A</v>
      </c>
      <c r="Y797" s="171"/>
      <c r="Z797" s="171"/>
    </row>
    <row r="798" customFormat="false" ht="12.75" hidden="false" customHeight="false" outlineLevel="0" collapsed="false">
      <c r="A798" s="57" t="e">
        <f aca="false">INDEX(BucketTable,MATCH(B798,SumMonths,0),1)</f>
        <v>#N/A</v>
      </c>
      <c r="K798" s="57" t="e">
        <f aca="false">INDEX(lava,MATCH(B798,SumMonths,0),2)</f>
        <v>#N/A</v>
      </c>
      <c r="Y798" s="171"/>
      <c r="Z798" s="171"/>
    </row>
    <row r="799" customFormat="false" ht="12.75" hidden="false" customHeight="false" outlineLevel="0" collapsed="false">
      <c r="A799" s="57" t="e">
        <f aca="false">INDEX(BucketTable,MATCH(B799,SumMonths,0),1)</f>
        <v>#N/A</v>
      </c>
      <c r="K799" s="57" t="e">
        <f aca="false">INDEX(lava,MATCH(B799,SumMonths,0),2)</f>
        <v>#N/A</v>
      </c>
      <c r="Y799" s="171"/>
      <c r="Z799" s="171"/>
    </row>
    <row r="800" customFormat="false" ht="12.75" hidden="false" customHeight="false" outlineLevel="0" collapsed="false">
      <c r="A800" s="57" t="e">
        <f aca="false">INDEX(BucketTable,MATCH(B800,SumMonths,0),1)</f>
        <v>#N/A</v>
      </c>
      <c r="K800" s="57" t="e">
        <f aca="false">INDEX(lava,MATCH(B800,SumMonths,0),2)</f>
        <v>#N/A</v>
      </c>
      <c r="Y800" s="171"/>
      <c r="Z800" s="171"/>
    </row>
    <row r="801" customFormat="false" ht="12.75" hidden="false" customHeight="false" outlineLevel="0" collapsed="false">
      <c r="A801" s="57" t="e">
        <f aca="false">INDEX(BucketTable,MATCH(B801,SumMonths,0),1)</f>
        <v>#N/A</v>
      </c>
      <c r="K801" s="57" t="e">
        <f aca="false">INDEX(lava,MATCH(B801,SumMonths,0),2)</f>
        <v>#N/A</v>
      </c>
      <c r="Y801" s="171"/>
      <c r="Z801" s="171"/>
    </row>
    <row r="802" customFormat="false" ht="12.75" hidden="false" customHeight="false" outlineLevel="0" collapsed="false">
      <c r="A802" s="57" t="e">
        <f aca="false">INDEX(BucketTable,MATCH(B802,SumMonths,0),1)</f>
        <v>#N/A</v>
      </c>
      <c r="K802" s="57" t="e">
        <f aca="false">INDEX(lava,MATCH(B802,SumMonths,0),2)</f>
        <v>#N/A</v>
      </c>
      <c r="Y802" s="171"/>
      <c r="Z802" s="171"/>
    </row>
    <row r="803" customFormat="false" ht="12.75" hidden="false" customHeight="false" outlineLevel="0" collapsed="false">
      <c r="A803" s="57" t="e">
        <f aca="false">INDEX(BucketTable,MATCH(B803,SumMonths,0),1)</f>
        <v>#N/A</v>
      </c>
      <c r="K803" s="57" t="e">
        <f aca="false">INDEX(lava,MATCH(B803,SumMonths,0),2)</f>
        <v>#N/A</v>
      </c>
      <c r="Y803" s="171"/>
      <c r="Z803" s="171"/>
    </row>
    <row r="804" customFormat="false" ht="12.75" hidden="false" customHeight="false" outlineLevel="0" collapsed="false">
      <c r="A804" s="57" t="e">
        <f aca="false">INDEX(BucketTable,MATCH(B804,SumMonths,0),1)</f>
        <v>#N/A</v>
      </c>
      <c r="K804" s="57" t="e">
        <f aca="false">INDEX(lava,MATCH(B804,SumMonths,0),2)</f>
        <v>#N/A</v>
      </c>
      <c r="Y804" s="171"/>
      <c r="Z804" s="171"/>
    </row>
    <row r="805" customFormat="false" ht="12.75" hidden="false" customHeight="false" outlineLevel="0" collapsed="false">
      <c r="A805" s="57" t="e">
        <f aca="false">INDEX(BucketTable,MATCH(B805,SumMonths,0),1)</f>
        <v>#N/A</v>
      </c>
      <c r="K805" s="57" t="e">
        <f aca="false">INDEX(lava,MATCH(B805,SumMonths,0),2)</f>
        <v>#N/A</v>
      </c>
      <c r="Y805" s="171"/>
      <c r="Z805" s="171"/>
    </row>
    <row r="806" customFormat="false" ht="12.75" hidden="false" customHeight="false" outlineLevel="0" collapsed="false">
      <c r="A806" s="57" t="e">
        <f aca="false">INDEX(BucketTable,MATCH(B806,SumMonths,0),1)</f>
        <v>#N/A</v>
      </c>
      <c r="K806" s="57" t="e">
        <f aca="false">INDEX(lava,MATCH(B806,SumMonths,0),2)</f>
        <v>#N/A</v>
      </c>
      <c r="Y806" s="171"/>
      <c r="Z806" s="171"/>
    </row>
    <row r="807" customFormat="false" ht="12.75" hidden="false" customHeight="false" outlineLevel="0" collapsed="false">
      <c r="A807" s="57" t="e">
        <f aca="false">INDEX(BucketTable,MATCH(B807,SumMonths,0),1)</f>
        <v>#N/A</v>
      </c>
      <c r="K807" s="57" t="e">
        <f aca="false">INDEX(lava,MATCH(B807,SumMonths,0),2)</f>
        <v>#N/A</v>
      </c>
      <c r="Y807" s="171"/>
      <c r="Z807" s="171"/>
    </row>
    <row r="808" customFormat="false" ht="12.75" hidden="false" customHeight="false" outlineLevel="0" collapsed="false">
      <c r="A808" s="57" t="e">
        <f aca="false">INDEX(BucketTable,MATCH(B808,SumMonths,0),1)</f>
        <v>#N/A</v>
      </c>
      <c r="K808" s="57" t="e">
        <f aca="false">INDEX(lava,MATCH(B808,SumMonths,0),2)</f>
        <v>#N/A</v>
      </c>
      <c r="Y808" s="171"/>
      <c r="Z808" s="171"/>
    </row>
    <row r="809" customFormat="false" ht="12.75" hidden="false" customHeight="false" outlineLevel="0" collapsed="false">
      <c r="A809" s="57" t="e">
        <f aca="false">INDEX(BucketTable,MATCH(B809,SumMonths,0),1)</f>
        <v>#N/A</v>
      </c>
      <c r="K809" s="57" t="e">
        <f aca="false">INDEX(lava,MATCH(B809,SumMonths,0),2)</f>
        <v>#N/A</v>
      </c>
      <c r="Y809" s="171"/>
      <c r="Z809" s="171"/>
    </row>
    <row r="810" customFormat="false" ht="12.75" hidden="false" customHeight="false" outlineLevel="0" collapsed="false">
      <c r="A810" s="57" t="e">
        <f aca="false">INDEX(BucketTable,MATCH(B810,SumMonths,0),1)</f>
        <v>#N/A</v>
      </c>
      <c r="K810" s="57" t="e">
        <f aca="false">INDEX(lava,MATCH(B810,SumMonths,0),2)</f>
        <v>#N/A</v>
      </c>
      <c r="Y810" s="171"/>
      <c r="Z810" s="171"/>
    </row>
    <row r="811" customFormat="false" ht="12.75" hidden="false" customHeight="false" outlineLevel="0" collapsed="false">
      <c r="A811" s="57" t="e">
        <f aca="false">INDEX(BucketTable,MATCH(B811,SumMonths,0),1)</f>
        <v>#N/A</v>
      </c>
      <c r="K811" s="57" t="e">
        <f aca="false">INDEX(lava,MATCH(B811,SumMonths,0),2)</f>
        <v>#N/A</v>
      </c>
      <c r="Y811" s="171"/>
      <c r="Z811" s="171"/>
    </row>
    <row r="812" customFormat="false" ht="12.75" hidden="false" customHeight="false" outlineLevel="0" collapsed="false">
      <c r="A812" s="57" t="e">
        <f aca="false">INDEX(BucketTable,MATCH(B812,SumMonths,0),1)</f>
        <v>#N/A</v>
      </c>
      <c r="K812" s="57" t="e">
        <f aca="false">INDEX(lava,MATCH(B812,SumMonths,0),2)</f>
        <v>#N/A</v>
      </c>
      <c r="Y812" s="171"/>
      <c r="Z812" s="171"/>
    </row>
    <row r="813" customFormat="false" ht="12.75" hidden="false" customHeight="false" outlineLevel="0" collapsed="false">
      <c r="A813" s="57" t="e">
        <f aca="false">INDEX(BucketTable,MATCH(B813,SumMonths,0),1)</f>
        <v>#N/A</v>
      </c>
      <c r="K813" s="57" t="e">
        <f aca="false">INDEX(lava,MATCH(B813,SumMonths,0),2)</f>
        <v>#N/A</v>
      </c>
      <c r="Y813" s="171"/>
      <c r="Z813" s="171"/>
    </row>
    <row r="814" customFormat="false" ht="12.75" hidden="false" customHeight="false" outlineLevel="0" collapsed="false">
      <c r="A814" s="57" t="e">
        <f aca="false">INDEX(BucketTable,MATCH(B814,SumMonths,0),1)</f>
        <v>#N/A</v>
      </c>
      <c r="K814" s="57" t="e">
        <f aca="false">INDEX(lava,MATCH(B814,SumMonths,0),2)</f>
        <v>#N/A</v>
      </c>
      <c r="Y814" s="171"/>
      <c r="Z814" s="171"/>
    </row>
    <row r="815" customFormat="false" ht="12.75" hidden="false" customHeight="false" outlineLevel="0" collapsed="false">
      <c r="A815" s="57" t="e">
        <f aca="false">INDEX(BucketTable,MATCH(B815,SumMonths,0),1)</f>
        <v>#N/A</v>
      </c>
      <c r="K815" s="57" t="e">
        <f aca="false">INDEX(lava,MATCH(B815,SumMonths,0),2)</f>
        <v>#N/A</v>
      </c>
      <c r="Y815" s="171"/>
      <c r="Z815" s="171"/>
    </row>
    <row r="816" customFormat="false" ht="12.75" hidden="false" customHeight="false" outlineLevel="0" collapsed="false">
      <c r="A816" s="57" t="e">
        <f aca="false">INDEX(BucketTable,MATCH(B816,SumMonths,0),1)</f>
        <v>#N/A</v>
      </c>
      <c r="K816" s="57" t="e">
        <f aca="false">INDEX(lava,MATCH(B816,SumMonths,0),2)</f>
        <v>#N/A</v>
      </c>
      <c r="Y816" s="171"/>
      <c r="Z816" s="171"/>
    </row>
    <row r="817" customFormat="false" ht="12.75" hidden="false" customHeight="false" outlineLevel="0" collapsed="false">
      <c r="A817" s="57" t="e">
        <f aca="false">INDEX(BucketTable,MATCH(B817,SumMonths,0),1)</f>
        <v>#N/A</v>
      </c>
      <c r="K817" s="57" t="e">
        <f aca="false">INDEX(lava,MATCH(B817,SumMonths,0),2)</f>
        <v>#N/A</v>
      </c>
      <c r="Y817" s="171"/>
      <c r="Z817" s="171"/>
    </row>
    <row r="818" customFormat="false" ht="12.75" hidden="false" customHeight="false" outlineLevel="0" collapsed="false">
      <c r="A818" s="57" t="e">
        <f aca="false">INDEX(BucketTable,MATCH(B818,SumMonths,0),1)</f>
        <v>#N/A</v>
      </c>
      <c r="K818" s="57" t="e">
        <f aca="false">INDEX(lava,MATCH(B818,SumMonths,0),2)</f>
        <v>#N/A</v>
      </c>
      <c r="Y818" s="171"/>
      <c r="Z818" s="171"/>
    </row>
    <row r="819" customFormat="false" ht="12.75" hidden="false" customHeight="false" outlineLevel="0" collapsed="false">
      <c r="A819" s="57" t="e">
        <f aca="false">INDEX(BucketTable,MATCH(B819,SumMonths,0),1)</f>
        <v>#N/A</v>
      </c>
      <c r="K819" s="57" t="e">
        <f aca="false">INDEX(lava,MATCH(B819,SumMonths,0),2)</f>
        <v>#N/A</v>
      </c>
      <c r="Y819" s="171"/>
      <c r="Z819" s="171"/>
    </row>
    <row r="820" customFormat="false" ht="12.75" hidden="false" customHeight="false" outlineLevel="0" collapsed="false">
      <c r="A820" s="57" t="e">
        <f aca="false">INDEX(BucketTable,MATCH(B820,SumMonths,0),1)</f>
        <v>#N/A</v>
      </c>
      <c r="K820" s="57" t="e">
        <f aca="false">INDEX(lava,MATCH(B820,SumMonths,0),2)</f>
        <v>#N/A</v>
      </c>
      <c r="Y820" s="171"/>
      <c r="Z820" s="171"/>
    </row>
    <row r="821" customFormat="false" ht="12.75" hidden="false" customHeight="false" outlineLevel="0" collapsed="false">
      <c r="A821" s="57" t="e">
        <f aca="false">INDEX(BucketTable,MATCH(B821,SumMonths,0),1)</f>
        <v>#N/A</v>
      </c>
      <c r="K821" s="57" t="e">
        <f aca="false">INDEX(lava,MATCH(B821,SumMonths,0),2)</f>
        <v>#N/A</v>
      </c>
      <c r="Y821" s="171"/>
      <c r="Z821" s="171"/>
    </row>
    <row r="822" customFormat="false" ht="12.75" hidden="false" customHeight="false" outlineLevel="0" collapsed="false">
      <c r="A822" s="57" t="e">
        <f aca="false">INDEX(BucketTable,MATCH(B822,SumMonths,0),1)</f>
        <v>#N/A</v>
      </c>
      <c r="K822" s="57" t="e">
        <f aca="false">INDEX(lava,MATCH(B822,SumMonths,0),2)</f>
        <v>#N/A</v>
      </c>
      <c r="Y822" s="171"/>
      <c r="Z822" s="171"/>
    </row>
    <row r="823" customFormat="false" ht="12.75" hidden="false" customHeight="false" outlineLevel="0" collapsed="false">
      <c r="A823" s="57" t="e">
        <f aca="false">INDEX(BucketTable,MATCH(B823,SumMonths,0),1)</f>
        <v>#N/A</v>
      </c>
      <c r="K823" s="57" t="e">
        <f aca="false">INDEX(lava,MATCH(B823,SumMonths,0),2)</f>
        <v>#N/A</v>
      </c>
      <c r="Y823" s="171"/>
      <c r="Z823" s="171"/>
    </row>
    <row r="824" customFormat="false" ht="12.75" hidden="false" customHeight="false" outlineLevel="0" collapsed="false">
      <c r="A824" s="57" t="e">
        <f aca="false">INDEX(BucketTable,MATCH(B824,SumMonths,0),1)</f>
        <v>#N/A</v>
      </c>
      <c r="K824" s="57" t="e">
        <f aca="false">INDEX(lava,MATCH(B824,SumMonths,0),2)</f>
        <v>#N/A</v>
      </c>
      <c r="Y824" s="171"/>
      <c r="Z824" s="171"/>
    </row>
    <row r="825" customFormat="false" ht="12.75" hidden="false" customHeight="false" outlineLevel="0" collapsed="false">
      <c r="A825" s="57" t="e">
        <f aca="false">INDEX(BucketTable,MATCH(B825,SumMonths,0),1)</f>
        <v>#N/A</v>
      </c>
      <c r="K825" s="57" t="e">
        <f aca="false">INDEX(lava,MATCH(B825,SumMonths,0),2)</f>
        <v>#N/A</v>
      </c>
      <c r="Y825" s="171"/>
      <c r="Z825" s="171"/>
    </row>
    <row r="826" customFormat="false" ht="12.75" hidden="false" customHeight="false" outlineLevel="0" collapsed="false">
      <c r="A826" s="57" t="e">
        <f aca="false">INDEX(BucketTable,MATCH(B826,SumMonths,0),1)</f>
        <v>#N/A</v>
      </c>
      <c r="K826" s="57" t="e">
        <f aca="false">INDEX(lava,MATCH(B826,SumMonths,0),2)</f>
        <v>#N/A</v>
      </c>
      <c r="Y826" s="171"/>
      <c r="Z826" s="171"/>
    </row>
    <row r="827" customFormat="false" ht="12.75" hidden="false" customHeight="false" outlineLevel="0" collapsed="false">
      <c r="A827" s="57" t="e">
        <f aca="false">INDEX(BucketTable,MATCH(B827,SumMonths,0),1)</f>
        <v>#N/A</v>
      </c>
      <c r="K827" s="57" t="e">
        <f aca="false">INDEX(lava,MATCH(B827,SumMonths,0),2)</f>
        <v>#N/A</v>
      </c>
      <c r="Y827" s="171"/>
      <c r="Z827" s="171"/>
    </row>
    <row r="828" customFormat="false" ht="12.75" hidden="false" customHeight="false" outlineLevel="0" collapsed="false">
      <c r="A828" s="57" t="e">
        <f aca="false">INDEX(BucketTable,MATCH(B828,SumMonths,0),1)</f>
        <v>#N/A</v>
      </c>
      <c r="K828" s="57" t="e">
        <f aca="false">INDEX(lava,MATCH(B828,SumMonths,0),2)</f>
        <v>#N/A</v>
      </c>
      <c r="Y828" s="171"/>
      <c r="Z828" s="171"/>
    </row>
    <row r="829" customFormat="false" ht="12.75" hidden="false" customHeight="false" outlineLevel="0" collapsed="false">
      <c r="A829" s="57" t="e">
        <f aca="false">INDEX(BucketTable,MATCH(B829,SumMonths,0),1)</f>
        <v>#N/A</v>
      </c>
      <c r="K829" s="57" t="e">
        <f aca="false">INDEX(lava,MATCH(B829,SumMonths,0),2)</f>
        <v>#N/A</v>
      </c>
      <c r="Y829" s="171"/>
      <c r="Z829" s="171"/>
    </row>
    <row r="830" customFormat="false" ht="12.75" hidden="false" customHeight="false" outlineLevel="0" collapsed="false">
      <c r="A830" s="57" t="e">
        <f aca="false">INDEX(BucketTable,MATCH(B830,SumMonths,0),1)</f>
        <v>#N/A</v>
      </c>
      <c r="K830" s="57" t="e">
        <f aca="false">INDEX(lava,MATCH(B830,SumMonths,0),2)</f>
        <v>#N/A</v>
      </c>
      <c r="Y830" s="171"/>
      <c r="Z830" s="171"/>
    </row>
    <row r="831" customFormat="false" ht="12.75" hidden="false" customHeight="false" outlineLevel="0" collapsed="false">
      <c r="A831" s="57" t="e">
        <f aca="false">INDEX(BucketTable,MATCH(B831,SumMonths,0),1)</f>
        <v>#N/A</v>
      </c>
      <c r="K831" s="57" t="e">
        <f aca="false">INDEX(lava,MATCH(B831,SumMonths,0),2)</f>
        <v>#N/A</v>
      </c>
      <c r="Y831" s="171"/>
      <c r="Z831" s="171"/>
    </row>
    <row r="832" customFormat="false" ht="12.75" hidden="false" customHeight="false" outlineLevel="0" collapsed="false">
      <c r="A832" s="57" t="e">
        <f aca="false">INDEX(BucketTable,MATCH(B832,SumMonths,0),1)</f>
        <v>#N/A</v>
      </c>
      <c r="K832" s="57" t="e">
        <f aca="false">INDEX(lava,MATCH(B832,SumMonths,0),2)</f>
        <v>#N/A</v>
      </c>
      <c r="Y832" s="171"/>
      <c r="Z832" s="171"/>
    </row>
    <row r="833" customFormat="false" ht="12.75" hidden="false" customHeight="false" outlineLevel="0" collapsed="false">
      <c r="A833" s="57" t="e">
        <f aca="false">INDEX(BucketTable,MATCH(B833,SumMonths,0),1)</f>
        <v>#N/A</v>
      </c>
      <c r="K833" s="57" t="e">
        <f aca="false">INDEX(lava,MATCH(B833,SumMonths,0),2)</f>
        <v>#N/A</v>
      </c>
      <c r="Y833" s="171"/>
      <c r="Z833" s="171"/>
    </row>
    <row r="834" customFormat="false" ht="12.75" hidden="false" customHeight="false" outlineLevel="0" collapsed="false">
      <c r="A834" s="57" t="e">
        <f aca="false">INDEX(BucketTable,MATCH(B834,SumMonths,0),1)</f>
        <v>#N/A</v>
      </c>
      <c r="K834" s="57" t="e">
        <f aca="false">INDEX(lava,MATCH(B834,SumMonths,0),2)</f>
        <v>#N/A</v>
      </c>
      <c r="Y834" s="171"/>
      <c r="Z834" s="171"/>
    </row>
    <row r="835" customFormat="false" ht="12.75" hidden="false" customHeight="false" outlineLevel="0" collapsed="false">
      <c r="A835" s="57" t="e">
        <f aca="false">INDEX(BucketTable,MATCH(B835,SumMonths,0),1)</f>
        <v>#N/A</v>
      </c>
      <c r="K835" s="57" t="e">
        <f aca="false">INDEX(lava,MATCH(B835,SumMonths,0),2)</f>
        <v>#N/A</v>
      </c>
      <c r="Y835" s="171"/>
      <c r="Z835" s="171"/>
    </row>
    <row r="836" customFormat="false" ht="12.75" hidden="false" customHeight="false" outlineLevel="0" collapsed="false">
      <c r="A836" s="57" t="e">
        <f aca="false">INDEX(BucketTable,MATCH(B836,SumMonths,0),1)</f>
        <v>#N/A</v>
      </c>
      <c r="K836" s="57" t="e">
        <f aca="false">INDEX(lava,MATCH(B836,SumMonths,0),2)</f>
        <v>#N/A</v>
      </c>
      <c r="Y836" s="171"/>
      <c r="Z836" s="171"/>
    </row>
    <row r="837" customFormat="false" ht="12.75" hidden="false" customHeight="false" outlineLevel="0" collapsed="false">
      <c r="A837" s="57" t="e">
        <f aca="false">INDEX(BucketTable,MATCH(B837,SumMonths,0),1)</f>
        <v>#N/A</v>
      </c>
      <c r="K837" s="57" t="e">
        <f aca="false">INDEX(lava,MATCH(B837,SumMonths,0),2)</f>
        <v>#N/A</v>
      </c>
      <c r="Y837" s="171"/>
      <c r="Z837" s="171"/>
    </row>
    <row r="838" customFormat="false" ht="12.75" hidden="false" customHeight="false" outlineLevel="0" collapsed="false">
      <c r="A838" s="57" t="e">
        <f aca="false">INDEX(BucketTable,MATCH(B838,SumMonths,0),1)</f>
        <v>#N/A</v>
      </c>
      <c r="K838" s="57" t="e">
        <f aca="false">INDEX(lava,MATCH(B838,SumMonths,0),2)</f>
        <v>#N/A</v>
      </c>
      <c r="Y838" s="171"/>
      <c r="Z838" s="171"/>
    </row>
    <row r="839" customFormat="false" ht="12.75" hidden="false" customHeight="false" outlineLevel="0" collapsed="false">
      <c r="A839" s="57" t="e">
        <f aca="false">INDEX(BucketTable,MATCH(B839,SumMonths,0),1)</f>
        <v>#N/A</v>
      </c>
      <c r="K839" s="57" t="e">
        <f aca="false">INDEX(lava,MATCH(B839,SumMonths,0),2)</f>
        <v>#N/A</v>
      </c>
      <c r="Y839" s="171"/>
      <c r="Z839" s="171"/>
    </row>
    <row r="840" customFormat="false" ht="12.75" hidden="false" customHeight="false" outlineLevel="0" collapsed="false">
      <c r="A840" s="57" t="e">
        <f aca="false">INDEX(BucketTable,MATCH(B840,SumMonths,0),1)</f>
        <v>#N/A</v>
      </c>
      <c r="K840" s="57" t="e">
        <f aca="false">INDEX(lava,MATCH(B840,SumMonths,0),2)</f>
        <v>#N/A</v>
      </c>
      <c r="Y840" s="171"/>
      <c r="Z840" s="171"/>
    </row>
    <row r="841" customFormat="false" ht="12.75" hidden="false" customHeight="false" outlineLevel="0" collapsed="false">
      <c r="A841" s="57" t="e">
        <f aca="false">INDEX(BucketTable,MATCH(B841,SumMonths,0),1)</f>
        <v>#N/A</v>
      </c>
      <c r="K841" s="57" t="e">
        <f aca="false">INDEX(lava,MATCH(B841,SumMonths,0),2)</f>
        <v>#N/A</v>
      </c>
      <c r="Y841" s="171"/>
      <c r="Z841" s="171"/>
    </row>
    <row r="842" customFormat="false" ht="12.75" hidden="false" customHeight="false" outlineLevel="0" collapsed="false">
      <c r="A842" s="57" t="e">
        <f aca="false">INDEX(BucketTable,MATCH(B842,SumMonths,0),1)</f>
        <v>#N/A</v>
      </c>
      <c r="K842" s="57" t="e">
        <f aca="false">INDEX(lava,MATCH(B842,SumMonths,0),2)</f>
        <v>#N/A</v>
      </c>
      <c r="Y842" s="171"/>
      <c r="Z842" s="171"/>
    </row>
    <row r="843" customFormat="false" ht="12.75" hidden="false" customHeight="false" outlineLevel="0" collapsed="false">
      <c r="A843" s="57" t="e">
        <f aca="false">INDEX(BucketTable,MATCH(B843,SumMonths,0),1)</f>
        <v>#N/A</v>
      </c>
      <c r="K843" s="57" t="e">
        <f aca="false">INDEX(lava,MATCH(B843,SumMonths,0),2)</f>
        <v>#N/A</v>
      </c>
      <c r="Y843" s="171"/>
      <c r="Z843" s="171"/>
    </row>
    <row r="844" customFormat="false" ht="12.75" hidden="false" customHeight="false" outlineLevel="0" collapsed="false">
      <c r="A844" s="57" t="e">
        <f aca="false">INDEX(BucketTable,MATCH(B844,SumMonths,0),1)</f>
        <v>#N/A</v>
      </c>
      <c r="K844" s="57" t="e">
        <f aca="false">INDEX(lava,MATCH(B844,SumMonths,0),2)</f>
        <v>#N/A</v>
      </c>
      <c r="Y844" s="171"/>
      <c r="Z844" s="171"/>
    </row>
    <row r="845" customFormat="false" ht="12.75" hidden="false" customHeight="false" outlineLevel="0" collapsed="false">
      <c r="A845" s="57" t="e">
        <f aca="false">INDEX(BucketTable,MATCH(B845,SumMonths,0),1)</f>
        <v>#N/A</v>
      </c>
      <c r="K845" s="57" t="e">
        <f aca="false">INDEX(lava,MATCH(B845,SumMonths,0),2)</f>
        <v>#N/A</v>
      </c>
      <c r="Y845" s="171"/>
      <c r="Z845" s="171"/>
    </row>
    <row r="846" customFormat="false" ht="12.75" hidden="false" customHeight="false" outlineLevel="0" collapsed="false">
      <c r="A846" s="57" t="e">
        <f aca="false">INDEX(BucketTable,MATCH(B846,SumMonths,0),1)</f>
        <v>#N/A</v>
      </c>
      <c r="K846" s="57" t="e">
        <f aca="false">INDEX(lava,MATCH(B846,SumMonths,0),2)</f>
        <v>#N/A</v>
      </c>
      <c r="Y846" s="171"/>
      <c r="Z846" s="171"/>
    </row>
    <row r="847" customFormat="false" ht="12.75" hidden="false" customHeight="false" outlineLevel="0" collapsed="false">
      <c r="A847" s="57" t="e">
        <f aca="false">INDEX(BucketTable,MATCH(B847,SumMonths,0),1)</f>
        <v>#N/A</v>
      </c>
      <c r="K847" s="57" t="e">
        <f aca="false">INDEX(lava,MATCH(B847,SumMonths,0),2)</f>
        <v>#N/A</v>
      </c>
      <c r="Y847" s="171"/>
      <c r="Z847" s="171"/>
    </row>
    <row r="848" customFormat="false" ht="12.75" hidden="false" customHeight="false" outlineLevel="0" collapsed="false">
      <c r="A848" s="57" t="e">
        <f aca="false">INDEX(BucketTable,MATCH(B848,SumMonths,0),1)</f>
        <v>#N/A</v>
      </c>
      <c r="K848" s="57" t="e">
        <f aca="false">INDEX(lava,MATCH(B848,SumMonths,0),2)</f>
        <v>#N/A</v>
      </c>
      <c r="Y848" s="171"/>
      <c r="Z848" s="171"/>
    </row>
    <row r="849" customFormat="false" ht="12.75" hidden="false" customHeight="false" outlineLevel="0" collapsed="false">
      <c r="A849" s="57" t="e">
        <f aca="false">INDEX(BucketTable,MATCH(B849,SumMonths,0),1)</f>
        <v>#N/A</v>
      </c>
      <c r="K849" s="57" t="e">
        <f aca="false">INDEX(lava,MATCH(B849,SumMonths,0),2)</f>
        <v>#N/A</v>
      </c>
      <c r="Y849" s="171"/>
      <c r="Z849" s="171"/>
    </row>
    <row r="850" customFormat="false" ht="12.75" hidden="false" customHeight="false" outlineLevel="0" collapsed="false">
      <c r="A850" s="57" t="e">
        <f aca="false">INDEX(BucketTable,MATCH(B850,SumMonths,0),1)</f>
        <v>#N/A</v>
      </c>
      <c r="K850" s="57" t="e">
        <f aca="false">INDEX(lava,MATCH(B850,SumMonths,0),2)</f>
        <v>#N/A</v>
      </c>
      <c r="Y850" s="171"/>
      <c r="Z850" s="171"/>
    </row>
    <row r="851" customFormat="false" ht="12.75" hidden="false" customHeight="false" outlineLevel="0" collapsed="false">
      <c r="A851" s="57" t="e">
        <f aca="false">INDEX(BucketTable,MATCH(B851,SumMonths,0),1)</f>
        <v>#N/A</v>
      </c>
      <c r="K851" s="57" t="e">
        <f aca="false">INDEX(lava,MATCH(B851,SumMonths,0),2)</f>
        <v>#N/A</v>
      </c>
      <c r="Y851" s="171"/>
      <c r="Z851" s="171"/>
    </row>
    <row r="852" customFormat="false" ht="12.75" hidden="false" customHeight="false" outlineLevel="0" collapsed="false">
      <c r="A852" s="57" t="e">
        <f aca="false">INDEX(BucketTable,MATCH(B852,SumMonths,0),1)</f>
        <v>#N/A</v>
      </c>
      <c r="K852" s="57" t="e">
        <f aca="false">INDEX(lava,MATCH(B852,SumMonths,0),2)</f>
        <v>#N/A</v>
      </c>
      <c r="Y852" s="171"/>
      <c r="Z852" s="171"/>
    </row>
    <row r="853" customFormat="false" ht="12.75" hidden="false" customHeight="false" outlineLevel="0" collapsed="false">
      <c r="A853" s="57" t="e">
        <f aca="false">INDEX(BucketTable,MATCH(B853,SumMonths,0),1)</f>
        <v>#N/A</v>
      </c>
      <c r="K853" s="57" t="e">
        <f aca="false">INDEX(lava,MATCH(B853,SumMonths,0),2)</f>
        <v>#N/A</v>
      </c>
      <c r="Y853" s="171"/>
      <c r="Z853" s="171"/>
    </row>
    <row r="854" customFormat="false" ht="12.75" hidden="false" customHeight="false" outlineLevel="0" collapsed="false">
      <c r="A854" s="57" t="e">
        <f aca="false">INDEX(BucketTable,MATCH(B854,SumMonths,0),1)</f>
        <v>#N/A</v>
      </c>
      <c r="K854" s="57" t="e">
        <f aca="false">INDEX(lava,MATCH(B854,SumMonths,0),2)</f>
        <v>#N/A</v>
      </c>
      <c r="Y854" s="171"/>
      <c r="Z854" s="171"/>
    </row>
    <row r="855" customFormat="false" ht="12.75" hidden="false" customHeight="false" outlineLevel="0" collapsed="false">
      <c r="A855" s="57" t="e">
        <f aca="false">INDEX(BucketTable,MATCH(B855,SumMonths,0),1)</f>
        <v>#N/A</v>
      </c>
      <c r="K855" s="57" t="e">
        <f aca="false">INDEX(lava,MATCH(B855,SumMonths,0),2)</f>
        <v>#N/A</v>
      </c>
      <c r="Y855" s="171"/>
      <c r="Z855" s="171"/>
    </row>
    <row r="856" customFormat="false" ht="12.75" hidden="false" customHeight="false" outlineLevel="0" collapsed="false">
      <c r="A856" s="57" t="e">
        <f aca="false">INDEX(BucketTable,MATCH(B856,SumMonths,0),1)</f>
        <v>#N/A</v>
      </c>
      <c r="K856" s="57" t="e">
        <f aca="false">INDEX(lava,MATCH(B856,SumMonths,0),2)</f>
        <v>#N/A</v>
      </c>
      <c r="Y856" s="171"/>
      <c r="Z856" s="171"/>
    </row>
    <row r="857" customFormat="false" ht="12.75" hidden="false" customHeight="false" outlineLevel="0" collapsed="false">
      <c r="A857" s="57" t="e">
        <f aca="false">INDEX(BucketTable,MATCH(B857,SumMonths,0),1)</f>
        <v>#N/A</v>
      </c>
      <c r="K857" s="57" t="e">
        <f aca="false">INDEX(lava,MATCH(B857,SumMonths,0),2)</f>
        <v>#N/A</v>
      </c>
      <c r="Y857" s="171"/>
      <c r="Z857" s="171"/>
    </row>
    <row r="858" customFormat="false" ht="12.75" hidden="false" customHeight="false" outlineLevel="0" collapsed="false">
      <c r="A858" s="57" t="e">
        <f aca="false">INDEX(BucketTable,MATCH(B858,SumMonths,0),1)</f>
        <v>#N/A</v>
      </c>
      <c r="K858" s="57" t="e">
        <f aca="false">INDEX(lava,MATCH(B858,SumMonths,0),2)</f>
        <v>#N/A</v>
      </c>
      <c r="Y858" s="171"/>
      <c r="Z858" s="171"/>
    </row>
    <row r="859" customFormat="false" ht="12.75" hidden="false" customHeight="false" outlineLevel="0" collapsed="false">
      <c r="A859" s="57" t="e">
        <f aca="false">INDEX(BucketTable,MATCH(B859,SumMonths,0),1)</f>
        <v>#N/A</v>
      </c>
      <c r="K859" s="57" t="e">
        <f aca="false">INDEX(lava,MATCH(B859,SumMonths,0),2)</f>
        <v>#N/A</v>
      </c>
      <c r="Y859" s="171"/>
      <c r="Z859" s="171"/>
    </row>
    <row r="860" customFormat="false" ht="12.75" hidden="false" customHeight="false" outlineLevel="0" collapsed="false">
      <c r="A860" s="57" t="e">
        <f aca="false">INDEX(BucketTable,MATCH(B860,SumMonths,0),1)</f>
        <v>#N/A</v>
      </c>
      <c r="K860" s="57" t="e">
        <f aca="false">INDEX(lava,MATCH(B860,SumMonths,0),2)</f>
        <v>#N/A</v>
      </c>
      <c r="Y860" s="171"/>
      <c r="Z860" s="171"/>
    </row>
    <row r="861" customFormat="false" ht="12.75" hidden="false" customHeight="false" outlineLevel="0" collapsed="false">
      <c r="A861" s="57" t="e">
        <f aca="false">INDEX(BucketTable,MATCH(B861,SumMonths,0),1)</f>
        <v>#N/A</v>
      </c>
      <c r="K861" s="57" t="e">
        <f aca="false">INDEX(lava,MATCH(B861,SumMonths,0),2)</f>
        <v>#N/A</v>
      </c>
      <c r="Y861" s="171"/>
      <c r="Z861" s="171"/>
    </row>
    <row r="862" customFormat="false" ht="12.75" hidden="false" customHeight="false" outlineLevel="0" collapsed="false">
      <c r="A862" s="57" t="e">
        <f aca="false">INDEX(BucketTable,MATCH(B862,SumMonths,0),1)</f>
        <v>#N/A</v>
      </c>
      <c r="K862" s="57" t="e">
        <f aca="false">INDEX(lava,MATCH(B862,SumMonths,0),2)</f>
        <v>#N/A</v>
      </c>
      <c r="Y862" s="171"/>
      <c r="Z862" s="171"/>
    </row>
    <row r="863" customFormat="false" ht="12.75" hidden="false" customHeight="false" outlineLevel="0" collapsed="false">
      <c r="A863" s="57" t="e">
        <f aca="false">INDEX(BucketTable,MATCH(B863,SumMonths,0),1)</f>
        <v>#N/A</v>
      </c>
      <c r="K863" s="57" t="e">
        <f aca="false">INDEX(lava,MATCH(B863,SumMonths,0),2)</f>
        <v>#N/A</v>
      </c>
      <c r="Y863" s="171"/>
      <c r="Z863" s="171"/>
    </row>
    <row r="864" customFormat="false" ht="12.75" hidden="false" customHeight="false" outlineLevel="0" collapsed="false">
      <c r="A864" s="57" t="e">
        <f aca="false">INDEX(BucketTable,MATCH(B864,SumMonths,0),1)</f>
        <v>#N/A</v>
      </c>
      <c r="K864" s="57" t="e">
        <f aca="false">INDEX(lava,MATCH(B864,SumMonths,0),2)</f>
        <v>#N/A</v>
      </c>
      <c r="Y864" s="171"/>
      <c r="Z864" s="171"/>
    </row>
    <row r="865" customFormat="false" ht="12.75" hidden="false" customHeight="false" outlineLevel="0" collapsed="false">
      <c r="A865" s="57" t="e">
        <f aca="false">INDEX(BucketTable,MATCH(B865,SumMonths,0),1)</f>
        <v>#N/A</v>
      </c>
      <c r="K865" s="57" t="e">
        <f aca="false">INDEX(lava,MATCH(B865,SumMonths,0),2)</f>
        <v>#N/A</v>
      </c>
      <c r="Y865" s="171"/>
      <c r="Z865" s="171"/>
    </row>
    <row r="866" customFormat="false" ht="12.75" hidden="false" customHeight="false" outlineLevel="0" collapsed="false">
      <c r="A866" s="57" t="e">
        <f aca="false">INDEX(BucketTable,MATCH(B866,SumMonths,0),1)</f>
        <v>#N/A</v>
      </c>
      <c r="K866" s="57" t="e">
        <f aca="false">INDEX(lava,MATCH(B866,SumMonths,0),2)</f>
        <v>#N/A</v>
      </c>
      <c r="Y866" s="171"/>
      <c r="Z866" s="171"/>
    </row>
    <row r="867" customFormat="false" ht="12.75" hidden="false" customHeight="false" outlineLevel="0" collapsed="false">
      <c r="A867" s="57" t="e">
        <f aca="false">INDEX(BucketTable,MATCH(B867,SumMonths,0),1)</f>
        <v>#N/A</v>
      </c>
      <c r="K867" s="57" t="e">
        <f aca="false">INDEX(lava,MATCH(B867,SumMonths,0),2)</f>
        <v>#N/A</v>
      </c>
      <c r="Y867" s="171"/>
      <c r="Z867" s="171"/>
    </row>
    <row r="868" customFormat="false" ht="12.75" hidden="false" customHeight="false" outlineLevel="0" collapsed="false">
      <c r="A868" s="57" t="e">
        <f aca="false">INDEX(BucketTable,MATCH(B868,SumMonths,0),1)</f>
        <v>#N/A</v>
      </c>
      <c r="K868" s="57" t="e">
        <f aca="false">INDEX(lava,MATCH(B868,SumMonths,0),2)</f>
        <v>#N/A</v>
      </c>
      <c r="Y868" s="171"/>
      <c r="Z868" s="171"/>
    </row>
    <row r="869" customFormat="false" ht="12.75" hidden="false" customHeight="false" outlineLevel="0" collapsed="false">
      <c r="A869" s="57" t="e">
        <f aca="false">INDEX(BucketTable,MATCH(B869,SumMonths,0),1)</f>
        <v>#N/A</v>
      </c>
      <c r="K869" s="57" t="e">
        <f aca="false">INDEX(lava,MATCH(B869,SumMonths,0),2)</f>
        <v>#N/A</v>
      </c>
      <c r="Y869" s="171"/>
      <c r="Z869" s="171"/>
    </row>
    <row r="870" customFormat="false" ht="12.75" hidden="false" customHeight="false" outlineLevel="0" collapsed="false">
      <c r="A870" s="57" t="e">
        <f aca="false">INDEX(BucketTable,MATCH(B870,SumMonths,0),1)</f>
        <v>#N/A</v>
      </c>
      <c r="K870" s="57" t="e">
        <f aca="false">INDEX(lava,MATCH(B870,SumMonths,0),2)</f>
        <v>#N/A</v>
      </c>
      <c r="Y870" s="171"/>
      <c r="Z870" s="171"/>
    </row>
    <row r="871" customFormat="false" ht="12.75" hidden="false" customHeight="false" outlineLevel="0" collapsed="false">
      <c r="A871" s="57" t="e">
        <f aca="false">INDEX(BucketTable,MATCH(B871,SumMonths,0),1)</f>
        <v>#N/A</v>
      </c>
      <c r="K871" s="57" t="e">
        <f aca="false">INDEX(lava,MATCH(B871,SumMonths,0),2)</f>
        <v>#N/A</v>
      </c>
      <c r="Y871" s="171"/>
      <c r="Z871" s="171"/>
    </row>
    <row r="872" customFormat="false" ht="12.75" hidden="false" customHeight="false" outlineLevel="0" collapsed="false">
      <c r="A872" s="57" t="e">
        <f aca="false">INDEX(BucketTable,MATCH(B872,SumMonths,0),1)</f>
        <v>#N/A</v>
      </c>
      <c r="K872" s="57" t="e">
        <f aca="false">INDEX(lava,MATCH(B872,SumMonths,0),2)</f>
        <v>#N/A</v>
      </c>
      <c r="Y872" s="171"/>
      <c r="Z872" s="171"/>
    </row>
    <row r="873" customFormat="false" ht="12.75" hidden="false" customHeight="false" outlineLevel="0" collapsed="false">
      <c r="A873" s="57" t="e">
        <f aca="false">INDEX(BucketTable,MATCH(B873,SumMonths,0),1)</f>
        <v>#N/A</v>
      </c>
      <c r="K873" s="57" t="e">
        <f aca="false">INDEX(lava,MATCH(B873,SumMonths,0),2)</f>
        <v>#N/A</v>
      </c>
      <c r="Y873" s="171"/>
      <c r="Z873" s="171"/>
    </row>
    <row r="874" customFormat="false" ht="12.75" hidden="false" customHeight="false" outlineLevel="0" collapsed="false">
      <c r="A874" s="57" t="e">
        <f aca="false">INDEX(BucketTable,MATCH(B874,SumMonths,0),1)</f>
        <v>#N/A</v>
      </c>
      <c r="K874" s="57" t="e">
        <f aca="false">INDEX(lava,MATCH(B874,SumMonths,0),2)</f>
        <v>#N/A</v>
      </c>
      <c r="Y874" s="171"/>
      <c r="Z874" s="171"/>
    </row>
    <row r="875" customFormat="false" ht="12.75" hidden="false" customHeight="false" outlineLevel="0" collapsed="false">
      <c r="A875" s="57" t="e">
        <f aca="false">INDEX(BucketTable,MATCH(B875,SumMonths,0),1)</f>
        <v>#N/A</v>
      </c>
      <c r="K875" s="57" t="e">
        <f aca="false">INDEX(lava,MATCH(B875,SumMonths,0),2)</f>
        <v>#N/A</v>
      </c>
      <c r="Y875" s="171"/>
      <c r="Z875" s="171"/>
    </row>
    <row r="876" customFormat="false" ht="12.75" hidden="false" customHeight="false" outlineLevel="0" collapsed="false">
      <c r="A876" s="57" t="e">
        <f aca="false">INDEX(BucketTable,MATCH(B876,SumMonths,0),1)</f>
        <v>#N/A</v>
      </c>
      <c r="K876" s="57" t="e">
        <f aca="false">INDEX(lava,MATCH(B876,SumMonths,0),2)</f>
        <v>#N/A</v>
      </c>
      <c r="Y876" s="171"/>
      <c r="Z876" s="171"/>
    </row>
    <row r="877" customFormat="false" ht="12.75" hidden="false" customHeight="false" outlineLevel="0" collapsed="false">
      <c r="A877" s="57" t="e">
        <f aca="false">INDEX(BucketTable,MATCH(B877,SumMonths,0),1)</f>
        <v>#N/A</v>
      </c>
      <c r="K877" s="57" t="e">
        <f aca="false">INDEX(lava,MATCH(B877,SumMonths,0),2)</f>
        <v>#N/A</v>
      </c>
      <c r="Y877" s="171"/>
      <c r="Z877" s="171"/>
    </row>
    <row r="878" customFormat="false" ht="12.75" hidden="false" customHeight="false" outlineLevel="0" collapsed="false">
      <c r="A878" s="57" t="e">
        <f aca="false">INDEX(BucketTable,MATCH(B878,SumMonths,0),1)</f>
        <v>#N/A</v>
      </c>
      <c r="K878" s="57" t="e">
        <f aca="false">INDEX(lava,MATCH(B878,SumMonths,0),2)</f>
        <v>#N/A</v>
      </c>
      <c r="Y878" s="171"/>
      <c r="Z878" s="171"/>
    </row>
    <row r="879" customFormat="false" ht="12.75" hidden="false" customHeight="false" outlineLevel="0" collapsed="false">
      <c r="A879" s="57" t="e">
        <f aca="false">INDEX(BucketTable,MATCH(B879,SumMonths,0),1)</f>
        <v>#N/A</v>
      </c>
      <c r="K879" s="57" t="e">
        <f aca="false">INDEX(lava,MATCH(B879,SumMonths,0),2)</f>
        <v>#N/A</v>
      </c>
      <c r="Y879" s="171"/>
      <c r="Z879" s="171"/>
    </row>
    <row r="880" customFormat="false" ht="12.75" hidden="false" customHeight="false" outlineLevel="0" collapsed="false">
      <c r="A880" s="57" t="e">
        <f aca="false">INDEX(BucketTable,MATCH(B880,SumMonths,0),1)</f>
        <v>#N/A</v>
      </c>
      <c r="K880" s="57" t="e">
        <f aca="false">INDEX(lava,MATCH(B880,SumMonths,0),2)</f>
        <v>#N/A</v>
      </c>
      <c r="Y880" s="171"/>
      <c r="Z880" s="171"/>
    </row>
    <row r="881" customFormat="false" ht="12.75" hidden="false" customHeight="false" outlineLevel="0" collapsed="false">
      <c r="A881" s="57" t="e">
        <f aca="false">INDEX(BucketTable,MATCH(B881,SumMonths,0),1)</f>
        <v>#N/A</v>
      </c>
      <c r="K881" s="57" t="e">
        <f aca="false">INDEX(lava,MATCH(B881,SumMonths,0),2)</f>
        <v>#N/A</v>
      </c>
      <c r="Y881" s="171"/>
      <c r="Z881" s="171"/>
    </row>
    <row r="882" customFormat="false" ht="12.75" hidden="false" customHeight="false" outlineLevel="0" collapsed="false">
      <c r="A882" s="57" t="e">
        <f aca="false">INDEX(BucketTable,MATCH(B882,SumMonths,0),1)</f>
        <v>#N/A</v>
      </c>
      <c r="K882" s="57" t="e">
        <f aca="false">INDEX(lava,MATCH(B882,SumMonths,0),2)</f>
        <v>#N/A</v>
      </c>
      <c r="Y882" s="171"/>
      <c r="Z882" s="171"/>
    </row>
    <row r="883" customFormat="false" ht="12.75" hidden="false" customHeight="false" outlineLevel="0" collapsed="false">
      <c r="A883" s="57" t="e">
        <f aca="false">INDEX(BucketTable,MATCH(B883,SumMonths,0),1)</f>
        <v>#N/A</v>
      </c>
      <c r="K883" s="57" t="e">
        <f aca="false">INDEX(lava,MATCH(B883,SumMonths,0),2)</f>
        <v>#N/A</v>
      </c>
      <c r="Y883" s="171"/>
      <c r="Z883" s="171"/>
    </row>
    <row r="884" customFormat="false" ht="12.75" hidden="false" customHeight="false" outlineLevel="0" collapsed="false">
      <c r="A884" s="57" t="e">
        <f aca="false">INDEX(BucketTable,MATCH(B884,SumMonths,0),1)</f>
        <v>#N/A</v>
      </c>
      <c r="K884" s="57" t="e">
        <f aca="false">INDEX(lava,MATCH(B884,SumMonths,0),2)</f>
        <v>#N/A</v>
      </c>
      <c r="Y884" s="171"/>
      <c r="Z884" s="171"/>
    </row>
    <row r="885" customFormat="false" ht="12.75" hidden="false" customHeight="false" outlineLevel="0" collapsed="false">
      <c r="A885" s="57" t="e">
        <f aca="false">INDEX(BucketTable,MATCH(B885,SumMonths,0),1)</f>
        <v>#N/A</v>
      </c>
      <c r="K885" s="57" t="e">
        <f aca="false">INDEX(lava,MATCH(B885,SumMonths,0),2)</f>
        <v>#N/A</v>
      </c>
      <c r="Y885" s="171"/>
      <c r="Z885" s="171"/>
    </row>
    <row r="886" customFormat="false" ht="12.75" hidden="false" customHeight="false" outlineLevel="0" collapsed="false">
      <c r="A886" s="57" t="e">
        <f aca="false">INDEX(BucketTable,MATCH(B886,SumMonths,0),1)</f>
        <v>#N/A</v>
      </c>
      <c r="K886" s="57" t="e">
        <f aca="false">INDEX(lava,MATCH(B886,SumMonths,0),2)</f>
        <v>#N/A</v>
      </c>
      <c r="Y886" s="171"/>
      <c r="Z886" s="171"/>
    </row>
    <row r="887" customFormat="false" ht="12.75" hidden="false" customHeight="false" outlineLevel="0" collapsed="false">
      <c r="A887" s="57" t="e">
        <f aca="false">INDEX(BucketTable,MATCH(B887,SumMonths,0),1)</f>
        <v>#N/A</v>
      </c>
      <c r="K887" s="57" t="e">
        <f aca="false">INDEX(lava,MATCH(B887,SumMonths,0),2)</f>
        <v>#N/A</v>
      </c>
      <c r="Y887" s="171"/>
      <c r="Z887" s="171"/>
    </row>
    <row r="888" customFormat="false" ht="12.75" hidden="false" customHeight="false" outlineLevel="0" collapsed="false">
      <c r="A888" s="57" t="e">
        <f aca="false">INDEX(BucketTable,MATCH(B888,SumMonths,0),1)</f>
        <v>#N/A</v>
      </c>
      <c r="K888" s="57" t="e">
        <f aca="false">INDEX(lava,MATCH(B888,SumMonths,0),2)</f>
        <v>#N/A</v>
      </c>
      <c r="Y888" s="171"/>
      <c r="Z888" s="171"/>
    </row>
    <row r="889" customFormat="false" ht="12.75" hidden="false" customHeight="false" outlineLevel="0" collapsed="false">
      <c r="A889" s="57" t="e">
        <f aca="false">INDEX(BucketTable,MATCH(B889,SumMonths,0),1)</f>
        <v>#N/A</v>
      </c>
      <c r="K889" s="57" t="e">
        <f aca="false">INDEX(lava,MATCH(B889,SumMonths,0),2)</f>
        <v>#N/A</v>
      </c>
      <c r="Y889" s="171"/>
      <c r="Z889" s="171"/>
    </row>
    <row r="890" customFormat="false" ht="12.75" hidden="false" customHeight="false" outlineLevel="0" collapsed="false">
      <c r="A890" s="57" t="e">
        <f aca="false">INDEX(BucketTable,MATCH(B890,SumMonths,0),1)</f>
        <v>#N/A</v>
      </c>
      <c r="K890" s="57" t="e">
        <f aca="false">INDEX(lava,MATCH(B890,SumMonths,0),2)</f>
        <v>#N/A</v>
      </c>
      <c r="Y890" s="171"/>
      <c r="Z890" s="171"/>
    </row>
    <row r="891" customFormat="false" ht="12.75" hidden="false" customHeight="false" outlineLevel="0" collapsed="false">
      <c r="A891" s="57" t="e">
        <f aca="false">INDEX(BucketTable,MATCH(B891,SumMonths,0),1)</f>
        <v>#N/A</v>
      </c>
      <c r="K891" s="57" t="e">
        <f aca="false">INDEX(lava,MATCH(B891,SumMonths,0),2)</f>
        <v>#N/A</v>
      </c>
      <c r="Y891" s="171"/>
      <c r="Z891" s="171"/>
    </row>
    <row r="892" customFormat="false" ht="12.75" hidden="false" customHeight="false" outlineLevel="0" collapsed="false">
      <c r="A892" s="57" t="e">
        <f aca="false">INDEX(BucketTable,MATCH(B892,SumMonths,0),1)</f>
        <v>#N/A</v>
      </c>
      <c r="K892" s="57" t="e">
        <f aca="false">INDEX(lava,MATCH(B892,SumMonths,0),2)</f>
        <v>#N/A</v>
      </c>
      <c r="Y892" s="171"/>
      <c r="Z892" s="171"/>
    </row>
    <row r="893" customFormat="false" ht="12.75" hidden="false" customHeight="false" outlineLevel="0" collapsed="false">
      <c r="A893" s="57" t="e">
        <f aca="false">INDEX(BucketTable,MATCH(B893,SumMonths,0),1)</f>
        <v>#N/A</v>
      </c>
      <c r="K893" s="57" t="e">
        <f aca="false">INDEX(lava,MATCH(B893,SumMonths,0),2)</f>
        <v>#N/A</v>
      </c>
      <c r="Y893" s="171"/>
      <c r="Z893" s="171"/>
    </row>
    <row r="894" customFormat="false" ht="12.75" hidden="false" customHeight="false" outlineLevel="0" collapsed="false">
      <c r="A894" s="57" t="e">
        <f aca="false">INDEX(BucketTable,MATCH(B894,SumMonths,0),1)</f>
        <v>#N/A</v>
      </c>
      <c r="K894" s="57" t="e">
        <f aca="false">INDEX(lava,MATCH(B894,SumMonths,0),2)</f>
        <v>#N/A</v>
      </c>
      <c r="Y894" s="171"/>
      <c r="Z894" s="171"/>
    </row>
    <row r="895" customFormat="false" ht="12.75" hidden="false" customHeight="false" outlineLevel="0" collapsed="false">
      <c r="A895" s="57" t="e">
        <f aca="false">INDEX(BucketTable,MATCH(B895,SumMonths,0),1)</f>
        <v>#N/A</v>
      </c>
      <c r="K895" s="57" t="e">
        <f aca="false">INDEX(lava,MATCH(B895,SumMonths,0),2)</f>
        <v>#N/A</v>
      </c>
      <c r="Y895" s="171"/>
      <c r="Z895" s="171"/>
    </row>
    <row r="896" customFormat="false" ht="12.75" hidden="false" customHeight="false" outlineLevel="0" collapsed="false">
      <c r="A896" s="57" t="e">
        <f aca="false">INDEX(BucketTable,MATCH(B896,SumMonths,0),1)</f>
        <v>#N/A</v>
      </c>
      <c r="K896" s="57" t="e">
        <f aca="false">INDEX(lava,MATCH(B896,SumMonths,0),2)</f>
        <v>#N/A</v>
      </c>
      <c r="Y896" s="171"/>
      <c r="Z896" s="171"/>
    </row>
    <row r="897" customFormat="false" ht="12.75" hidden="false" customHeight="false" outlineLevel="0" collapsed="false">
      <c r="A897" s="57" t="e">
        <f aca="false">INDEX(BucketTable,MATCH(B897,SumMonths,0),1)</f>
        <v>#N/A</v>
      </c>
      <c r="K897" s="57" t="e">
        <f aca="false">INDEX(lava,MATCH(B897,SumMonths,0),2)</f>
        <v>#N/A</v>
      </c>
      <c r="Y897" s="171"/>
      <c r="Z897" s="171"/>
    </row>
    <row r="898" customFormat="false" ht="12.75" hidden="false" customHeight="false" outlineLevel="0" collapsed="false">
      <c r="A898" s="57" t="e">
        <f aca="false">INDEX(BucketTable,MATCH(B898,SumMonths,0),1)</f>
        <v>#N/A</v>
      </c>
      <c r="K898" s="57" t="e">
        <f aca="false">INDEX(lava,MATCH(B898,SumMonths,0),2)</f>
        <v>#N/A</v>
      </c>
      <c r="Y898" s="171"/>
      <c r="Z898" s="171"/>
    </row>
    <row r="899" customFormat="false" ht="12.75" hidden="false" customHeight="false" outlineLevel="0" collapsed="false">
      <c r="A899" s="57" t="e">
        <f aca="false">INDEX(BucketTable,MATCH(B899,SumMonths,0),1)</f>
        <v>#N/A</v>
      </c>
      <c r="K899" s="57" t="e">
        <f aca="false">INDEX(lava,MATCH(B899,SumMonths,0),2)</f>
        <v>#N/A</v>
      </c>
      <c r="Y899" s="171"/>
      <c r="Z899" s="171"/>
    </row>
    <row r="900" customFormat="false" ht="12.75" hidden="false" customHeight="false" outlineLevel="0" collapsed="false">
      <c r="A900" s="57" t="e">
        <f aca="false">INDEX(BucketTable,MATCH(B900,SumMonths,0),1)</f>
        <v>#N/A</v>
      </c>
      <c r="K900" s="57" t="e">
        <f aca="false">INDEX(lava,MATCH(B900,SumMonths,0),2)</f>
        <v>#N/A</v>
      </c>
      <c r="Y900" s="171"/>
      <c r="Z900" s="171"/>
    </row>
    <row r="901" customFormat="false" ht="12.75" hidden="false" customHeight="false" outlineLevel="0" collapsed="false">
      <c r="A901" s="57" t="e">
        <f aca="false">INDEX(BucketTable,MATCH(B901,SumMonths,0),1)</f>
        <v>#N/A</v>
      </c>
      <c r="K901" s="57" t="e">
        <f aca="false">INDEX(lava,MATCH(B901,SumMonths,0),2)</f>
        <v>#N/A</v>
      </c>
      <c r="Y901" s="171"/>
      <c r="Z901" s="171"/>
    </row>
    <row r="902" customFormat="false" ht="12.75" hidden="false" customHeight="false" outlineLevel="0" collapsed="false">
      <c r="A902" s="57" t="e">
        <f aca="false">INDEX(BucketTable,MATCH(B902,SumMonths,0),1)</f>
        <v>#N/A</v>
      </c>
      <c r="K902" s="57" t="e">
        <f aca="false">INDEX(lava,MATCH(B902,SumMonths,0),2)</f>
        <v>#N/A</v>
      </c>
      <c r="Y902" s="171"/>
      <c r="Z902" s="171"/>
    </row>
    <row r="903" customFormat="false" ht="12.75" hidden="false" customHeight="false" outlineLevel="0" collapsed="false">
      <c r="A903" s="57" t="e">
        <f aca="false">INDEX(BucketTable,MATCH(B903,SumMonths,0),1)</f>
        <v>#N/A</v>
      </c>
      <c r="K903" s="57" t="e">
        <f aca="false">INDEX(lava,MATCH(B903,SumMonths,0),2)</f>
        <v>#N/A</v>
      </c>
      <c r="Y903" s="171"/>
      <c r="Z903" s="171"/>
    </row>
    <row r="904" customFormat="false" ht="12.75" hidden="false" customHeight="false" outlineLevel="0" collapsed="false">
      <c r="A904" s="57" t="e">
        <f aca="false">INDEX(BucketTable,MATCH(B904,SumMonths,0),1)</f>
        <v>#N/A</v>
      </c>
      <c r="K904" s="57" t="e">
        <f aca="false">INDEX(lava,MATCH(B904,SumMonths,0),2)</f>
        <v>#N/A</v>
      </c>
      <c r="Y904" s="171"/>
      <c r="Z904" s="171"/>
    </row>
    <row r="905" customFormat="false" ht="12.75" hidden="false" customHeight="false" outlineLevel="0" collapsed="false">
      <c r="A905" s="57" t="e">
        <f aca="false">INDEX(BucketTable,MATCH(B905,SumMonths,0),1)</f>
        <v>#N/A</v>
      </c>
      <c r="K905" s="57" t="e">
        <f aca="false">INDEX(lava,MATCH(B905,SumMonths,0),2)</f>
        <v>#N/A</v>
      </c>
      <c r="Y905" s="171"/>
      <c r="Z905" s="171"/>
    </row>
    <row r="906" customFormat="false" ht="12.75" hidden="false" customHeight="false" outlineLevel="0" collapsed="false">
      <c r="A906" s="57" t="e">
        <f aca="false">INDEX(BucketTable,MATCH(B906,SumMonths,0),1)</f>
        <v>#N/A</v>
      </c>
      <c r="K906" s="57" t="e">
        <f aca="false">INDEX(lava,MATCH(B906,SumMonths,0),2)</f>
        <v>#N/A</v>
      </c>
      <c r="Y906" s="171"/>
      <c r="Z906" s="171"/>
    </row>
    <row r="907" customFormat="false" ht="12.75" hidden="false" customHeight="false" outlineLevel="0" collapsed="false">
      <c r="A907" s="57" t="e">
        <f aca="false">INDEX(BucketTable,MATCH(B907,SumMonths,0),1)</f>
        <v>#N/A</v>
      </c>
      <c r="K907" s="57" t="e">
        <f aca="false">INDEX(lava,MATCH(B907,SumMonths,0),2)</f>
        <v>#N/A</v>
      </c>
      <c r="Y907" s="171"/>
      <c r="Z907" s="171"/>
    </row>
    <row r="908" customFormat="false" ht="12.75" hidden="false" customHeight="false" outlineLevel="0" collapsed="false">
      <c r="A908" s="57" t="e">
        <f aca="false">INDEX(BucketTable,MATCH(B908,SumMonths,0),1)</f>
        <v>#N/A</v>
      </c>
      <c r="K908" s="57" t="e">
        <f aca="false">INDEX(lava,MATCH(B908,SumMonths,0),2)</f>
        <v>#N/A</v>
      </c>
      <c r="Y908" s="171"/>
      <c r="Z908" s="171"/>
    </row>
    <row r="909" customFormat="false" ht="12.75" hidden="false" customHeight="false" outlineLevel="0" collapsed="false">
      <c r="A909" s="57" t="e">
        <f aca="false">INDEX(BucketTable,MATCH(B909,SumMonths,0),1)</f>
        <v>#N/A</v>
      </c>
      <c r="K909" s="57" t="e">
        <f aca="false">INDEX(lava,MATCH(B909,SumMonths,0),2)</f>
        <v>#N/A</v>
      </c>
      <c r="Y909" s="171"/>
      <c r="Z909" s="171"/>
    </row>
    <row r="910" customFormat="false" ht="12.75" hidden="false" customHeight="false" outlineLevel="0" collapsed="false">
      <c r="A910" s="57" t="e">
        <f aca="false">INDEX(BucketTable,MATCH(B910,SumMonths,0),1)</f>
        <v>#N/A</v>
      </c>
      <c r="K910" s="57" t="e">
        <f aca="false">INDEX(lava,MATCH(B910,SumMonths,0),2)</f>
        <v>#N/A</v>
      </c>
      <c r="Y910" s="171"/>
      <c r="Z910" s="171"/>
    </row>
    <row r="911" customFormat="false" ht="12.75" hidden="false" customHeight="false" outlineLevel="0" collapsed="false">
      <c r="A911" s="57" t="e">
        <f aca="false">INDEX(BucketTable,MATCH(B911,SumMonths,0),1)</f>
        <v>#N/A</v>
      </c>
      <c r="K911" s="57" t="e">
        <f aca="false">INDEX(lava,MATCH(B911,SumMonths,0),2)</f>
        <v>#N/A</v>
      </c>
      <c r="Y911" s="171"/>
      <c r="Z911" s="171"/>
    </row>
    <row r="912" customFormat="false" ht="12.75" hidden="false" customHeight="false" outlineLevel="0" collapsed="false">
      <c r="A912" s="57" t="e">
        <f aca="false">INDEX(BucketTable,MATCH(B912,SumMonths,0),1)</f>
        <v>#N/A</v>
      </c>
      <c r="K912" s="57" t="e">
        <f aca="false">INDEX(lava,MATCH(B912,SumMonths,0),2)</f>
        <v>#N/A</v>
      </c>
      <c r="Y912" s="171"/>
      <c r="Z912" s="171"/>
    </row>
    <row r="913" customFormat="false" ht="12.75" hidden="false" customHeight="false" outlineLevel="0" collapsed="false">
      <c r="A913" s="57" t="e">
        <f aca="false">INDEX(BucketTable,MATCH(B913,SumMonths,0),1)</f>
        <v>#N/A</v>
      </c>
      <c r="K913" s="57" t="e">
        <f aca="false">INDEX(lava,MATCH(B913,SumMonths,0),2)</f>
        <v>#N/A</v>
      </c>
      <c r="Y913" s="171"/>
      <c r="Z913" s="171"/>
    </row>
    <row r="914" customFormat="false" ht="12.75" hidden="false" customHeight="false" outlineLevel="0" collapsed="false">
      <c r="A914" s="57" t="e">
        <f aca="false">INDEX(BucketTable,MATCH(B914,SumMonths,0),1)</f>
        <v>#N/A</v>
      </c>
      <c r="K914" s="57" t="e">
        <f aca="false">INDEX(lava,MATCH(B914,SumMonths,0),2)</f>
        <v>#N/A</v>
      </c>
      <c r="Y914" s="171"/>
      <c r="Z914" s="171"/>
    </row>
    <row r="915" customFormat="false" ht="12.75" hidden="false" customHeight="false" outlineLevel="0" collapsed="false">
      <c r="A915" s="57" t="e">
        <f aca="false">INDEX(BucketTable,MATCH(B915,SumMonths,0),1)</f>
        <v>#N/A</v>
      </c>
      <c r="K915" s="57" t="e">
        <f aca="false">INDEX(lava,MATCH(B915,SumMonths,0),2)</f>
        <v>#N/A</v>
      </c>
      <c r="Y915" s="171"/>
      <c r="Z915" s="171"/>
    </row>
    <row r="916" customFormat="false" ht="12.75" hidden="false" customHeight="false" outlineLevel="0" collapsed="false">
      <c r="A916" s="57" t="e">
        <f aca="false">INDEX(BucketTable,MATCH(B916,SumMonths,0),1)</f>
        <v>#N/A</v>
      </c>
      <c r="K916" s="57" t="e">
        <f aca="false">INDEX(lava,MATCH(B916,SumMonths,0),2)</f>
        <v>#N/A</v>
      </c>
      <c r="Y916" s="171"/>
      <c r="Z916" s="171"/>
    </row>
    <row r="917" customFormat="false" ht="12.75" hidden="false" customHeight="false" outlineLevel="0" collapsed="false">
      <c r="A917" s="57" t="e">
        <f aca="false">INDEX(BucketTable,MATCH(B917,SumMonths,0),1)</f>
        <v>#N/A</v>
      </c>
      <c r="K917" s="57" t="e">
        <f aca="false">INDEX(lava,MATCH(B917,SumMonths,0),2)</f>
        <v>#N/A</v>
      </c>
      <c r="Y917" s="171"/>
      <c r="Z917" s="171"/>
    </row>
    <row r="918" customFormat="false" ht="12.75" hidden="false" customHeight="false" outlineLevel="0" collapsed="false">
      <c r="A918" s="57" t="e">
        <f aca="false">INDEX(BucketTable,MATCH(B918,SumMonths,0),1)</f>
        <v>#N/A</v>
      </c>
      <c r="K918" s="57" t="e">
        <f aca="false">INDEX(lava,MATCH(B918,SumMonths,0),2)</f>
        <v>#N/A</v>
      </c>
      <c r="Y918" s="171"/>
      <c r="Z918" s="171"/>
    </row>
    <row r="919" customFormat="false" ht="12.75" hidden="false" customHeight="false" outlineLevel="0" collapsed="false">
      <c r="A919" s="57" t="e">
        <f aca="false">INDEX(BucketTable,MATCH(B919,SumMonths,0),1)</f>
        <v>#N/A</v>
      </c>
      <c r="K919" s="57" t="e">
        <f aca="false">INDEX(lava,MATCH(B919,SumMonths,0),2)</f>
        <v>#N/A</v>
      </c>
      <c r="Y919" s="171"/>
      <c r="Z919" s="171"/>
    </row>
    <row r="920" customFormat="false" ht="12.75" hidden="false" customHeight="false" outlineLevel="0" collapsed="false">
      <c r="A920" s="57" t="e">
        <f aca="false">INDEX(BucketTable,MATCH(B920,SumMonths,0),1)</f>
        <v>#N/A</v>
      </c>
      <c r="K920" s="57" t="e">
        <f aca="false">INDEX(lava,MATCH(B920,SumMonths,0),2)</f>
        <v>#N/A</v>
      </c>
      <c r="Y920" s="171"/>
      <c r="Z920" s="171"/>
    </row>
    <row r="921" customFormat="false" ht="12.75" hidden="false" customHeight="false" outlineLevel="0" collapsed="false">
      <c r="A921" s="57" t="e">
        <f aca="false">INDEX(BucketTable,MATCH(B921,SumMonths,0),1)</f>
        <v>#N/A</v>
      </c>
      <c r="K921" s="57" t="e">
        <f aca="false">INDEX(lava,MATCH(B921,SumMonths,0),2)</f>
        <v>#N/A</v>
      </c>
      <c r="Y921" s="171"/>
      <c r="Z921" s="171"/>
    </row>
    <row r="922" customFormat="false" ht="12.75" hidden="false" customHeight="false" outlineLevel="0" collapsed="false">
      <c r="A922" s="57" t="e">
        <f aca="false">INDEX(BucketTable,MATCH(B922,SumMonths,0),1)</f>
        <v>#N/A</v>
      </c>
      <c r="K922" s="57" t="e">
        <f aca="false">INDEX(lava,MATCH(B922,SumMonths,0),2)</f>
        <v>#N/A</v>
      </c>
      <c r="Y922" s="171"/>
      <c r="Z922" s="171"/>
    </row>
    <row r="923" customFormat="false" ht="12.75" hidden="false" customHeight="false" outlineLevel="0" collapsed="false">
      <c r="A923" s="57" t="e">
        <f aca="false">INDEX(BucketTable,MATCH(B923,SumMonths,0),1)</f>
        <v>#N/A</v>
      </c>
      <c r="K923" s="57" t="e">
        <f aca="false">INDEX(lava,MATCH(B923,SumMonths,0),2)</f>
        <v>#N/A</v>
      </c>
      <c r="Y923" s="171"/>
      <c r="Z923" s="171"/>
    </row>
    <row r="924" customFormat="false" ht="12.75" hidden="false" customHeight="false" outlineLevel="0" collapsed="false">
      <c r="A924" s="57" t="e">
        <f aca="false">INDEX(BucketTable,MATCH(B924,SumMonths,0),1)</f>
        <v>#N/A</v>
      </c>
      <c r="K924" s="57" t="e">
        <f aca="false">INDEX(lava,MATCH(B924,SumMonths,0),2)</f>
        <v>#N/A</v>
      </c>
      <c r="Y924" s="171"/>
      <c r="Z924" s="171"/>
    </row>
    <row r="925" customFormat="false" ht="12.75" hidden="false" customHeight="false" outlineLevel="0" collapsed="false">
      <c r="A925" s="57" t="e">
        <f aca="false">INDEX(BucketTable,MATCH(B925,SumMonths,0),1)</f>
        <v>#N/A</v>
      </c>
      <c r="K925" s="57" t="e">
        <f aca="false">INDEX(lava,MATCH(B925,SumMonths,0),2)</f>
        <v>#N/A</v>
      </c>
      <c r="Y925" s="171"/>
      <c r="Z925" s="171"/>
    </row>
    <row r="926" customFormat="false" ht="12.75" hidden="false" customHeight="false" outlineLevel="0" collapsed="false">
      <c r="A926" s="57" t="e">
        <f aca="false">INDEX(BucketTable,MATCH(B926,SumMonths,0),1)</f>
        <v>#N/A</v>
      </c>
      <c r="K926" s="57" t="e">
        <f aca="false">INDEX(lava,MATCH(B926,SumMonths,0),2)</f>
        <v>#N/A</v>
      </c>
      <c r="Y926" s="171"/>
      <c r="Z926" s="171"/>
    </row>
    <row r="927" customFormat="false" ht="12.75" hidden="false" customHeight="false" outlineLevel="0" collapsed="false">
      <c r="A927" s="57" t="e">
        <f aca="false">INDEX(BucketTable,MATCH(B927,SumMonths,0),1)</f>
        <v>#N/A</v>
      </c>
      <c r="K927" s="57" t="e">
        <f aca="false">INDEX(lava,MATCH(B927,SumMonths,0),2)</f>
        <v>#N/A</v>
      </c>
      <c r="Y927" s="171"/>
      <c r="Z927" s="171"/>
    </row>
    <row r="928" customFormat="false" ht="12.75" hidden="false" customHeight="false" outlineLevel="0" collapsed="false">
      <c r="A928" s="57" t="e">
        <f aca="false">INDEX(BucketTable,MATCH(B928,SumMonths,0),1)</f>
        <v>#N/A</v>
      </c>
      <c r="K928" s="57" t="e">
        <f aca="false">INDEX(lava,MATCH(B928,SumMonths,0),2)</f>
        <v>#N/A</v>
      </c>
      <c r="Y928" s="171"/>
      <c r="Z928" s="171"/>
    </row>
    <row r="929" customFormat="false" ht="12.75" hidden="false" customHeight="false" outlineLevel="0" collapsed="false">
      <c r="A929" s="57" t="e">
        <f aca="false">INDEX(BucketTable,MATCH(B929,SumMonths,0),1)</f>
        <v>#N/A</v>
      </c>
      <c r="K929" s="57" t="e">
        <f aca="false">INDEX(lava,MATCH(B929,SumMonths,0),2)</f>
        <v>#N/A</v>
      </c>
      <c r="Y929" s="171"/>
      <c r="Z929" s="171"/>
    </row>
    <row r="930" customFormat="false" ht="12.75" hidden="false" customHeight="false" outlineLevel="0" collapsed="false">
      <c r="A930" s="57" t="e">
        <f aca="false">INDEX(BucketTable,MATCH(B930,SumMonths,0),1)</f>
        <v>#N/A</v>
      </c>
      <c r="K930" s="57" t="e">
        <f aca="false">INDEX(lava,MATCH(B930,SumMonths,0),2)</f>
        <v>#N/A</v>
      </c>
      <c r="Y930" s="171"/>
      <c r="Z930" s="171"/>
    </row>
    <row r="931" customFormat="false" ht="12.75" hidden="false" customHeight="false" outlineLevel="0" collapsed="false">
      <c r="A931" s="57" t="e">
        <f aca="false">INDEX(BucketTable,MATCH(B931,SumMonths,0),1)</f>
        <v>#N/A</v>
      </c>
      <c r="K931" s="57" t="e">
        <f aca="false">INDEX(lava,MATCH(B931,SumMonths,0),2)</f>
        <v>#N/A</v>
      </c>
      <c r="Y931" s="171"/>
      <c r="Z931" s="171"/>
    </row>
    <row r="932" customFormat="false" ht="12.75" hidden="false" customHeight="false" outlineLevel="0" collapsed="false">
      <c r="A932" s="57" t="e">
        <f aca="false">INDEX(BucketTable,MATCH(B932,SumMonths,0),1)</f>
        <v>#N/A</v>
      </c>
      <c r="K932" s="57" t="e">
        <f aca="false">INDEX(lava,MATCH(B932,SumMonths,0),2)</f>
        <v>#N/A</v>
      </c>
      <c r="Y932" s="171"/>
      <c r="Z932" s="171"/>
    </row>
    <row r="933" customFormat="false" ht="12.75" hidden="false" customHeight="false" outlineLevel="0" collapsed="false">
      <c r="A933" s="57" t="e">
        <f aca="false">INDEX(BucketTable,MATCH(B933,SumMonths,0),1)</f>
        <v>#N/A</v>
      </c>
      <c r="K933" s="57" t="e">
        <f aca="false">INDEX(lava,MATCH(B933,SumMonths,0),2)</f>
        <v>#N/A</v>
      </c>
      <c r="Y933" s="171"/>
      <c r="Z933" s="171"/>
    </row>
    <row r="934" customFormat="false" ht="12.75" hidden="false" customHeight="false" outlineLevel="0" collapsed="false">
      <c r="A934" s="57" t="e">
        <f aca="false">INDEX(BucketTable,MATCH(B934,SumMonths,0),1)</f>
        <v>#N/A</v>
      </c>
      <c r="K934" s="57" t="e">
        <f aca="false">INDEX(lava,MATCH(B934,SumMonths,0),2)</f>
        <v>#N/A</v>
      </c>
      <c r="Y934" s="171"/>
      <c r="Z934" s="171"/>
    </row>
    <row r="935" customFormat="false" ht="12.75" hidden="false" customHeight="false" outlineLevel="0" collapsed="false">
      <c r="A935" s="57" t="e">
        <f aca="false">INDEX(BucketTable,MATCH(B935,SumMonths,0),1)</f>
        <v>#N/A</v>
      </c>
      <c r="K935" s="57" t="e">
        <f aca="false">INDEX(lava,MATCH(B935,SumMonths,0),2)</f>
        <v>#N/A</v>
      </c>
      <c r="Y935" s="171"/>
      <c r="Z935" s="171"/>
    </row>
    <row r="936" customFormat="false" ht="12.75" hidden="false" customHeight="false" outlineLevel="0" collapsed="false">
      <c r="A936" s="57" t="e">
        <f aca="false">INDEX(BucketTable,MATCH(B936,SumMonths,0),1)</f>
        <v>#N/A</v>
      </c>
      <c r="K936" s="57" t="e">
        <f aca="false">INDEX(lava,MATCH(B936,SumMonths,0),2)</f>
        <v>#N/A</v>
      </c>
      <c r="Y936" s="171"/>
      <c r="Z936" s="171"/>
    </row>
    <row r="937" customFormat="false" ht="12.75" hidden="false" customHeight="false" outlineLevel="0" collapsed="false">
      <c r="A937" s="57" t="e">
        <f aca="false">INDEX(BucketTable,MATCH(B937,SumMonths,0),1)</f>
        <v>#N/A</v>
      </c>
      <c r="K937" s="57" t="e">
        <f aca="false">INDEX(lava,MATCH(B937,SumMonths,0),2)</f>
        <v>#N/A</v>
      </c>
      <c r="Y937" s="171"/>
      <c r="Z937" s="171"/>
    </row>
    <row r="938" customFormat="false" ht="12.75" hidden="false" customHeight="false" outlineLevel="0" collapsed="false">
      <c r="A938" s="57" t="e">
        <f aca="false">INDEX(BucketTable,MATCH(B938,SumMonths,0),1)</f>
        <v>#N/A</v>
      </c>
      <c r="K938" s="57" t="e">
        <f aca="false">INDEX(lava,MATCH(B938,SumMonths,0),2)</f>
        <v>#N/A</v>
      </c>
      <c r="Y938" s="171"/>
      <c r="Z938" s="171"/>
    </row>
    <row r="939" customFormat="false" ht="12.75" hidden="false" customHeight="false" outlineLevel="0" collapsed="false">
      <c r="A939" s="57" t="e">
        <f aca="false">INDEX(BucketTable,MATCH(B939,SumMonths,0),1)</f>
        <v>#N/A</v>
      </c>
      <c r="K939" s="57" t="e">
        <f aca="false">INDEX(lava,MATCH(B939,SumMonths,0),2)</f>
        <v>#N/A</v>
      </c>
      <c r="Y939" s="171"/>
      <c r="Z939" s="171"/>
    </row>
    <row r="940" customFormat="false" ht="12.75" hidden="false" customHeight="false" outlineLevel="0" collapsed="false">
      <c r="A940" s="57" t="e">
        <f aca="false">INDEX(BucketTable,MATCH(B940,SumMonths,0),1)</f>
        <v>#N/A</v>
      </c>
      <c r="K940" s="57" t="e">
        <f aca="false">INDEX(lava,MATCH(B940,SumMonths,0),2)</f>
        <v>#N/A</v>
      </c>
      <c r="Y940" s="171"/>
      <c r="Z940" s="171"/>
    </row>
    <row r="941" customFormat="false" ht="12.75" hidden="false" customHeight="false" outlineLevel="0" collapsed="false">
      <c r="A941" s="57" t="e">
        <f aca="false">INDEX(BucketTable,MATCH(B941,SumMonths,0),1)</f>
        <v>#N/A</v>
      </c>
      <c r="K941" s="57" t="e">
        <f aca="false">INDEX(lava,MATCH(B941,SumMonths,0),2)</f>
        <v>#N/A</v>
      </c>
      <c r="Y941" s="171"/>
      <c r="Z941" s="171"/>
    </row>
    <row r="942" customFormat="false" ht="12.75" hidden="false" customHeight="false" outlineLevel="0" collapsed="false">
      <c r="A942" s="57" t="e">
        <f aca="false">INDEX(BucketTable,MATCH(B942,SumMonths,0),1)</f>
        <v>#N/A</v>
      </c>
      <c r="K942" s="57" t="e">
        <f aca="false">INDEX(lava,MATCH(B942,SumMonths,0),2)</f>
        <v>#N/A</v>
      </c>
      <c r="Y942" s="171"/>
      <c r="Z942" s="171"/>
    </row>
    <row r="943" customFormat="false" ht="12.75" hidden="false" customHeight="false" outlineLevel="0" collapsed="false">
      <c r="A943" s="57" t="e">
        <f aca="false">INDEX(BucketTable,MATCH(B943,SumMonths,0),1)</f>
        <v>#N/A</v>
      </c>
      <c r="K943" s="57" t="e">
        <f aca="false">INDEX(lava,MATCH(B943,SumMonths,0),2)</f>
        <v>#N/A</v>
      </c>
      <c r="Y943" s="171"/>
      <c r="Z943" s="171"/>
    </row>
    <row r="944" customFormat="false" ht="12.75" hidden="false" customHeight="false" outlineLevel="0" collapsed="false">
      <c r="A944" s="57" t="e">
        <f aca="false">INDEX(BucketTable,MATCH(B944,SumMonths,0),1)</f>
        <v>#N/A</v>
      </c>
      <c r="K944" s="57" t="e">
        <f aca="false">INDEX(lava,MATCH(B944,SumMonths,0),2)</f>
        <v>#N/A</v>
      </c>
      <c r="Y944" s="171"/>
      <c r="Z944" s="171"/>
    </row>
    <row r="945" customFormat="false" ht="12.75" hidden="false" customHeight="false" outlineLevel="0" collapsed="false">
      <c r="A945" s="57" t="e">
        <f aca="false">INDEX(BucketTable,MATCH(B945,SumMonths,0),1)</f>
        <v>#N/A</v>
      </c>
      <c r="K945" s="57" t="e">
        <f aca="false">INDEX(lava,MATCH(B945,SumMonths,0),2)</f>
        <v>#N/A</v>
      </c>
      <c r="Y945" s="171"/>
      <c r="Z945" s="171"/>
    </row>
    <row r="946" customFormat="false" ht="12.75" hidden="false" customHeight="false" outlineLevel="0" collapsed="false">
      <c r="A946" s="57" t="e">
        <f aca="false">INDEX(BucketTable,MATCH(B946,SumMonths,0),1)</f>
        <v>#N/A</v>
      </c>
      <c r="K946" s="57" t="e">
        <f aca="false">INDEX(lava,MATCH(B946,SumMonths,0),2)</f>
        <v>#N/A</v>
      </c>
      <c r="Y946" s="171"/>
      <c r="Z946" s="171"/>
    </row>
    <row r="947" customFormat="false" ht="12.75" hidden="false" customHeight="false" outlineLevel="0" collapsed="false">
      <c r="A947" s="57" t="e">
        <f aca="false">INDEX(BucketTable,MATCH(B947,SumMonths,0),1)</f>
        <v>#N/A</v>
      </c>
      <c r="K947" s="57" t="e">
        <f aca="false">INDEX(lava,MATCH(B947,SumMonths,0),2)</f>
        <v>#N/A</v>
      </c>
      <c r="Y947" s="171"/>
      <c r="Z947" s="171"/>
    </row>
    <row r="948" customFormat="false" ht="12.75" hidden="false" customHeight="false" outlineLevel="0" collapsed="false">
      <c r="A948" s="57" t="e">
        <f aca="false">INDEX(BucketTable,MATCH(B948,SumMonths,0),1)</f>
        <v>#N/A</v>
      </c>
      <c r="K948" s="57" t="e">
        <f aca="false">INDEX(lava,MATCH(B948,SumMonths,0),2)</f>
        <v>#N/A</v>
      </c>
      <c r="Y948" s="171"/>
      <c r="Z948" s="171"/>
    </row>
    <row r="949" customFormat="false" ht="12.75" hidden="false" customHeight="false" outlineLevel="0" collapsed="false">
      <c r="A949" s="57" t="e">
        <f aca="false">INDEX(BucketTable,MATCH(B949,SumMonths,0),1)</f>
        <v>#N/A</v>
      </c>
      <c r="K949" s="57" t="e">
        <f aca="false">INDEX(lava,MATCH(B949,SumMonths,0),2)</f>
        <v>#N/A</v>
      </c>
      <c r="Y949" s="171"/>
      <c r="Z949" s="171"/>
    </row>
    <row r="950" customFormat="false" ht="12.75" hidden="false" customHeight="false" outlineLevel="0" collapsed="false">
      <c r="A950" s="57" t="e">
        <f aca="false">INDEX(BucketTable,MATCH(B950,SumMonths,0),1)</f>
        <v>#N/A</v>
      </c>
      <c r="K950" s="57" t="e">
        <f aca="false">INDEX(lava,MATCH(B950,SumMonths,0),2)</f>
        <v>#N/A</v>
      </c>
      <c r="Y950" s="171"/>
      <c r="Z950" s="171"/>
    </row>
    <row r="951" customFormat="false" ht="12.75" hidden="false" customHeight="false" outlineLevel="0" collapsed="false">
      <c r="A951" s="57" t="e">
        <f aca="false">INDEX(BucketTable,MATCH(B951,SumMonths,0),1)</f>
        <v>#N/A</v>
      </c>
      <c r="K951" s="57" t="e">
        <f aca="false">INDEX(lava,MATCH(B951,SumMonths,0),2)</f>
        <v>#N/A</v>
      </c>
      <c r="Y951" s="171"/>
      <c r="Z951" s="171"/>
    </row>
    <row r="952" customFormat="false" ht="12.75" hidden="false" customHeight="false" outlineLevel="0" collapsed="false">
      <c r="A952" s="57" t="e">
        <f aca="false">INDEX(BucketTable,MATCH(B952,SumMonths,0),1)</f>
        <v>#N/A</v>
      </c>
      <c r="K952" s="57" t="e">
        <f aca="false">INDEX(lava,MATCH(B952,SumMonths,0),2)</f>
        <v>#N/A</v>
      </c>
      <c r="Y952" s="171"/>
      <c r="Z952" s="171"/>
    </row>
    <row r="953" customFormat="false" ht="12.75" hidden="false" customHeight="false" outlineLevel="0" collapsed="false">
      <c r="A953" s="57" t="e">
        <f aca="false">INDEX(BucketTable,MATCH(B953,SumMonths,0),1)</f>
        <v>#N/A</v>
      </c>
      <c r="K953" s="57" t="e">
        <f aca="false">INDEX(lava,MATCH(B953,SumMonths,0),2)</f>
        <v>#N/A</v>
      </c>
      <c r="Y953" s="171"/>
      <c r="Z953" s="171"/>
    </row>
    <row r="954" customFormat="false" ht="12.75" hidden="false" customHeight="false" outlineLevel="0" collapsed="false">
      <c r="A954" s="57" t="e">
        <f aca="false">INDEX(BucketTable,MATCH(B954,SumMonths,0),1)</f>
        <v>#N/A</v>
      </c>
      <c r="K954" s="57" t="e">
        <f aca="false">INDEX(lava,MATCH(B954,SumMonths,0),2)</f>
        <v>#N/A</v>
      </c>
      <c r="Y954" s="171"/>
      <c r="Z954" s="171"/>
    </row>
    <row r="955" customFormat="false" ht="12.75" hidden="false" customHeight="false" outlineLevel="0" collapsed="false">
      <c r="A955" s="57" t="e">
        <f aca="false">INDEX(BucketTable,MATCH(B955,SumMonths,0),1)</f>
        <v>#N/A</v>
      </c>
      <c r="K955" s="57" t="e">
        <f aca="false">INDEX(lava,MATCH(B955,SumMonths,0),2)</f>
        <v>#N/A</v>
      </c>
      <c r="Y955" s="171"/>
      <c r="Z955" s="171"/>
    </row>
    <row r="956" customFormat="false" ht="12.75" hidden="false" customHeight="false" outlineLevel="0" collapsed="false">
      <c r="A956" s="57" t="e">
        <f aca="false">INDEX(BucketTable,MATCH(B956,SumMonths,0),1)</f>
        <v>#N/A</v>
      </c>
      <c r="K956" s="57" t="e">
        <f aca="false">INDEX(lava,MATCH(B956,SumMonths,0),2)</f>
        <v>#N/A</v>
      </c>
      <c r="Y956" s="171"/>
      <c r="Z956" s="171"/>
    </row>
    <row r="957" customFormat="false" ht="12.75" hidden="false" customHeight="false" outlineLevel="0" collapsed="false">
      <c r="A957" s="57" t="e">
        <f aca="false">INDEX(BucketTable,MATCH(B957,SumMonths,0),1)</f>
        <v>#N/A</v>
      </c>
      <c r="K957" s="57" t="e">
        <f aca="false">INDEX(lava,MATCH(B957,SumMonths,0),2)</f>
        <v>#N/A</v>
      </c>
      <c r="Y957" s="171"/>
      <c r="Z957" s="171"/>
    </row>
    <row r="958" customFormat="false" ht="12.75" hidden="false" customHeight="false" outlineLevel="0" collapsed="false">
      <c r="A958" s="57" t="e">
        <f aca="false">INDEX(BucketTable,MATCH(B958,SumMonths,0),1)</f>
        <v>#N/A</v>
      </c>
      <c r="K958" s="57" t="e">
        <f aca="false">INDEX(lava,MATCH(B958,SumMonths,0),2)</f>
        <v>#N/A</v>
      </c>
      <c r="Y958" s="171"/>
      <c r="Z958" s="171"/>
    </row>
    <row r="959" customFormat="false" ht="12.75" hidden="false" customHeight="false" outlineLevel="0" collapsed="false">
      <c r="A959" s="57" t="e">
        <f aca="false">INDEX(BucketTable,MATCH(B959,SumMonths,0),1)</f>
        <v>#N/A</v>
      </c>
      <c r="K959" s="57" t="e">
        <f aca="false">INDEX(lava,MATCH(B959,SumMonths,0),2)</f>
        <v>#N/A</v>
      </c>
      <c r="Y959" s="171"/>
      <c r="Z959" s="171"/>
    </row>
    <row r="960" customFormat="false" ht="12.75" hidden="false" customHeight="false" outlineLevel="0" collapsed="false">
      <c r="A960" s="57" t="e">
        <f aca="false">INDEX(BucketTable,MATCH(B960,SumMonths,0),1)</f>
        <v>#N/A</v>
      </c>
      <c r="K960" s="57" t="e">
        <f aca="false">INDEX(lava,MATCH(B960,SumMonths,0),2)</f>
        <v>#N/A</v>
      </c>
      <c r="Y960" s="171"/>
      <c r="Z960" s="171"/>
    </row>
    <row r="961" customFormat="false" ht="12.75" hidden="false" customHeight="false" outlineLevel="0" collapsed="false">
      <c r="A961" s="57" t="e">
        <f aca="false">INDEX(BucketTable,MATCH(B961,SumMonths,0),1)</f>
        <v>#N/A</v>
      </c>
      <c r="K961" s="57" t="e">
        <f aca="false">INDEX(lava,MATCH(B961,SumMonths,0),2)</f>
        <v>#N/A</v>
      </c>
      <c r="Y961" s="171"/>
      <c r="Z961" s="171"/>
    </row>
    <row r="962" customFormat="false" ht="12.75" hidden="false" customHeight="false" outlineLevel="0" collapsed="false">
      <c r="A962" s="57" t="e">
        <f aca="false">INDEX(BucketTable,MATCH(B962,SumMonths,0),1)</f>
        <v>#N/A</v>
      </c>
      <c r="K962" s="57" t="e">
        <f aca="false">INDEX(lava,MATCH(B962,SumMonths,0),2)</f>
        <v>#N/A</v>
      </c>
      <c r="Y962" s="171"/>
      <c r="Z962" s="171"/>
    </row>
    <row r="963" customFormat="false" ht="12.75" hidden="false" customHeight="false" outlineLevel="0" collapsed="false">
      <c r="A963" s="57" t="e">
        <f aca="false">INDEX(BucketTable,MATCH(B963,SumMonths,0),1)</f>
        <v>#N/A</v>
      </c>
      <c r="K963" s="57" t="e">
        <f aca="false">INDEX(lava,MATCH(B963,SumMonths,0),2)</f>
        <v>#N/A</v>
      </c>
      <c r="Y963" s="171"/>
      <c r="Z963" s="171"/>
    </row>
    <row r="964" customFormat="false" ht="12.75" hidden="false" customHeight="false" outlineLevel="0" collapsed="false">
      <c r="A964" s="57" t="e">
        <f aca="false">INDEX(BucketTable,MATCH(B964,SumMonths,0),1)</f>
        <v>#N/A</v>
      </c>
      <c r="K964" s="57" t="e">
        <f aca="false">INDEX(lava,MATCH(B964,SumMonths,0),2)</f>
        <v>#N/A</v>
      </c>
      <c r="Y964" s="171"/>
      <c r="Z964" s="171"/>
    </row>
    <row r="965" customFormat="false" ht="12.75" hidden="false" customHeight="false" outlineLevel="0" collapsed="false">
      <c r="A965" s="57" t="e">
        <f aca="false">INDEX(BucketTable,MATCH(B965,SumMonths,0),1)</f>
        <v>#N/A</v>
      </c>
      <c r="K965" s="57" t="e">
        <f aca="false">INDEX(lava,MATCH(B965,SumMonths,0),2)</f>
        <v>#N/A</v>
      </c>
      <c r="Y965" s="171"/>
      <c r="Z965" s="171"/>
    </row>
    <row r="966" customFormat="false" ht="12.75" hidden="false" customHeight="false" outlineLevel="0" collapsed="false">
      <c r="A966" s="57" t="e">
        <f aca="false">INDEX(BucketTable,MATCH(B966,SumMonths,0),1)</f>
        <v>#N/A</v>
      </c>
      <c r="K966" s="57" t="e">
        <f aca="false">INDEX(lava,MATCH(B966,SumMonths,0),2)</f>
        <v>#N/A</v>
      </c>
      <c r="Y966" s="171"/>
      <c r="Z966" s="171"/>
    </row>
    <row r="967" customFormat="false" ht="12.75" hidden="false" customHeight="false" outlineLevel="0" collapsed="false">
      <c r="A967" s="57" t="e">
        <f aca="false">INDEX(BucketTable,MATCH(B967,SumMonths,0),1)</f>
        <v>#N/A</v>
      </c>
      <c r="K967" s="57" t="e">
        <f aca="false">INDEX(lava,MATCH(B967,SumMonths,0),2)</f>
        <v>#N/A</v>
      </c>
      <c r="Y967" s="171"/>
      <c r="Z967" s="171"/>
    </row>
    <row r="968" customFormat="false" ht="12.75" hidden="false" customHeight="false" outlineLevel="0" collapsed="false">
      <c r="A968" s="57" t="e">
        <f aca="false">INDEX(BucketTable,MATCH(B968,SumMonths,0),1)</f>
        <v>#N/A</v>
      </c>
      <c r="K968" s="57" t="e">
        <f aca="false">INDEX(lava,MATCH(B968,SumMonths,0),2)</f>
        <v>#N/A</v>
      </c>
      <c r="Y968" s="171"/>
      <c r="Z968" s="171"/>
    </row>
    <row r="969" customFormat="false" ht="12.75" hidden="false" customHeight="false" outlineLevel="0" collapsed="false">
      <c r="A969" s="57" t="e">
        <f aca="false">INDEX(BucketTable,MATCH(B969,SumMonths,0),1)</f>
        <v>#N/A</v>
      </c>
      <c r="K969" s="57" t="e">
        <f aca="false">INDEX(lava,MATCH(B969,SumMonths,0),2)</f>
        <v>#N/A</v>
      </c>
      <c r="Y969" s="171"/>
      <c r="Z969" s="171"/>
    </row>
    <row r="970" customFormat="false" ht="12.75" hidden="false" customHeight="false" outlineLevel="0" collapsed="false">
      <c r="A970" s="57" t="e">
        <f aca="false">INDEX(BucketTable,MATCH(B970,SumMonths,0),1)</f>
        <v>#N/A</v>
      </c>
      <c r="K970" s="57" t="e">
        <f aca="false">INDEX(lava,MATCH(B970,SumMonths,0),2)</f>
        <v>#N/A</v>
      </c>
      <c r="Y970" s="171"/>
      <c r="Z970" s="171"/>
    </row>
    <row r="971" customFormat="false" ht="12.75" hidden="false" customHeight="false" outlineLevel="0" collapsed="false">
      <c r="A971" s="57" t="e">
        <f aca="false">INDEX(BucketTable,MATCH(B971,SumMonths,0),1)</f>
        <v>#N/A</v>
      </c>
      <c r="K971" s="57" t="e">
        <f aca="false">INDEX(lava,MATCH(B971,SumMonths,0),2)</f>
        <v>#N/A</v>
      </c>
      <c r="Y971" s="171"/>
      <c r="Z971" s="171"/>
    </row>
    <row r="972" customFormat="false" ht="12.75" hidden="false" customHeight="false" outlineLevel="0" collapsed="false">
      <c r="A972" s="57" t="e">
        <f aca="false">INDEX(BucketTable,MATCH(B972,SumMonths,0),1)</f>
        <v>#N/A</v>
      </c>
      <c r="K972" s="57" t="e">
        <f aca="false">INDEX(lava,MATCH(B972,SumMonths,0),2)</f>
        <v>#N/A</v>
      </c>
      <c r="Y972" s="171"/>
      <c r="Z972" s="171"/>
    </row>
    <row r="973" customFormat="false" ht="12.75" hidden="false" customHeight="false" outlineLevel="0" collapsed="false">
      <c r="A973" s="57" t="e">
        <f aca="false">INDEX(BucketTable,MATCH(B973,SumMonths,0),1)</f>
        <v>#N/A</v>
      </c>
      <c r="K973" s="57" t="e">
        <f aca="false">INDEX(lava,MATCH(B973,SumMonths,0),2)</f>
        <v>#N/A</v>
      </c>
      <c r="Y973" s="171"/>
      <c r="Z973" s="171"/>
    </row>
    <row r="974" customFormat="false" ht="12.75" hidden="false" customHeight="false" outlineLevel="0" collapsed="false">
      <c r="A974" s="57" t="e">
        <f aca="false">INDEX(BucketTable,MATCH(B974,SumMonths,0),1)</f>
        <v>#N/A</v>
      </c>
      <c r="K974" s="57" t="e">
        <f aca="false">INDEX(lava,MATCH(B974,SumMonths,0),2)</f>
        <v>#N/A</v>
      </c>
      <c r="Y974" s="171"/>
      <c r="Z974" s="171"/>
    </row>
    <row r="975" customFormat="false" ht="12.75" hidden="false" customHeight="false" outlineLevel="0" collapsed="false">
      <c r="A975" s="57" t="e">
        <f aca="false">INDEX(BucketTable,MATCH(B975,SumMonths,0),1)</f>
        <v>#N/A</v>
      </c>
      <c r="K975" s="57" t="e">
        <f aca="false">INDEX(lava,MATCH(B975,SumMonths,0),2)</f>
        <v>#N/A</v>
      </c>
      <c r="Y975" s="171"/>
      <c r="Z975" s="171"/>
    </row>
    <row r="976" customFormat="false" ht="12.75" hidden="false" customHeight="false" outlineLevel="0" collapsed="false">
      <c r="A976" s="57" t="e">
        <f aca="false">INDEX(BucketTable,MATCH(B976,SumMonths,0),1)</f>
        <v>#N/A</v>
      </c>
      <c r="K976" s="57" t="e">
        <f aca="false">INDEX(lava,MATCH(B976,SumMonths,0),2)</f>
        <v>#N/A</v>
      </c>
      <c r="Y976" s="171"/>
      <c r="Z976" s="171"/>
    </row>
    <row r="977" customFormat="false" ht="12.75" hidden="false" customHeight="false" outlineLevel="0" collapsed="false">
      <c r="A977" s="57" t="e">
        <f aca="false">INDEX(BucketTable,MATCH(B977,SumMonths,0),1)</f>
        <v>#N/A</v>
      </c>
      <c r="K977" s="57" t="e">
        <f aca="false">INDEX(lava,MATCH(B977,SumMonths,0),2)</f>
        <v>#N/A</v>
      </c>
      <c r="Y977" s="171"/>
      <c r="Z977" s="171"/>
    </row>
    <row r="978" customFormat="false" ht="12.75" hidden="false" customHeight="false" outlineLevel="0" collapsed="false">
      <c r="A978" s="57" t="e">
        <f aca="false">INDEX(BucketTable,MATCH(B978,SumMonths,0),1)</f>
        <v>#N/A</v>
      </c>
      <c r="K978" s="57" t="e">
        <f aca="false">INDEX(lava,MATCH(B978,SumMonths,0),2)</f>
        <v>#N/A</v>
      </c>
      <c r="Y978" s="171"/>
      <c r="Z978" s="171"/>
    </row>
    <row r="979" customFormat="false" ht="12.75" hidden="false" customHeight="false" outlineLevel="0" collapsed="false">
      <c r="A979" s="57" t="e">
        <f aca="false">INDEX(BucketTable,MATCH(B979,SumMonths,0),1)</f>
        <v>#N/A</v>
      </c>
      <c r="K979" s="57" t="e">
        <f aca="false">INDEX(lava,MATCH(B979,SumMonths,0),2)</f>
        <v>#N/A</v>
      </c>
      <c r="Y979" s="171"/>
      <c r="Z979" s="171"/>
    </row>
    <row r="980" customFormat="false" ht="12.75" hidden="false" customHeight="false" outlineLevel="0" collapsed="false">
      <c r="A980" s="57" t="e">
        <f aca="false">INDEX(BucketTable,MATCH(B980,SumMonths,0),1)</f>
        <v>#N/A</v>
      </c>
      <c r="K980" s="57" t="e">
        <f aca="false">INDEX(lava,MATCH(B980,SumMonths,0),2)</f>
        <v>#N/A</v>
      </c>
      <c r="Y980" s="171"/>
      <c r="Z980" s="171"/>
    </row>
    <row r="981" customFormat="false" ht="12.75" hidden="false" customHeight="false" outlineLevel="0" collapsed="false">
      <c r="A981" s="57" t="e">
        <f aca="false">INDEX(BucketTable,MATCH(B981,SumMonths,0),1)</f>
        <v>#N/A</v>
      </c>
      <c r="K981" s="57" t="e">
        <f aca="false">INDEX(lava,MATCH(B981,SumMonths,0),2)</f>
        <v>#N/A</v>
      </c>
      <c r="Y981" s="171"/>
      <c r="Z981" s="171"/>
    </row>
    <row r="982" customFormat="false" ht="12.75" hidden="false" customHeight="false" outlineLevel="0" collapsed="false">
      <c r="A982" s="57" t="e">
        <f aca="false">INDEX(BucketTable,MATCH(B982,SumMonths,0),1)</f>
        <v>#N/A</v>
      </c>
      <c r="K982" s="57" t="e">
        <f aca="false">INDEX(lava,MATCH(B982,SumMonths,0),2)</f>
        <v>#N/A</v>
      </c>
      <c r="Y982" s="171"/>
      <c r="Z982" s="171"/>
    </row>
    <row r="983" customFormat="false" ht="12.75" hidden="false" customHeight="false" outlineLevel="0" collapsed="false">
      <c r="A983" s="57" t="e">
        <f aca="false">INDEX(BucketTable,MATCH(B983,SumMonths,0),1)</f>
        <v>#N/A</v>
      </c>
      <c r="K983" s="57" t="e">
        <f aca="false">INDEX(lava,MATCH(B983,SumMonths,0),2)</f>
        <v>#N/A</v>
      </c>
      <c r="Y983" s="171"/>
      <c r="Z983" s="171"/>
    </row>
    <row r="984" customFormat="false" ht="12.75" hidden="false" customHeight="false" outlineLevel="0" collapsed="false">
      <c r="A984" s="57" t="e">
        <f aca="false">INDEX(BucketTable,MATCH(B984,SumMonths,0),1)</f>
        <v>#N/A</v>
      </c>
      <c r="K984" s="57" t="e">
        <f aca="false">INDEX(lava,MATCH(B984,SumMonths,0),2)</f>
        <v>#N/A</v>
      </c>
      <c r="Y984" s="171"/>
      <c r="Z984" s="171"/>
    </row>
    <row r="985" customFormat="false" ht="12.75" hidden="false" customHeight="false" outlineLevel="0" collapsed="false">
      <c r="A985" s="57" t="e">
        <f aca="false">INDEX(BucketTable,MATCH(B985,SumMonths,0),1)</f>
        <v>#N/A</v>
      </c>
      <c r="K985" s="57" t="e">
        <f aca="false">INDEX(lava,MATCH(B985,SumMonths,0),2)</f>
        <v>#N/A</v>
      </c>
      <c r="Y985" s="171"/>
      <c r="Z985" s="171"/>
    </row>
    <row r="986" customFormat="false" ht="12.75" hidden="false" customHeight="false" outlineLevel="0" collapsed="false">
      <c r="A986" s="57" t="e">
        <f aca="false">INDEX(BucketTable,MATCH(B986,SumMonths,0),1)</f>
        <v>#N/A</v>
      </c>
      <c r="K986" s="57" t="e">
        <f aca="false">INDEX(lava,MATCH(B986,SumMonths,0),2)</f>
        <v>#N/A</v>
      </c>
      <c r="Y986" s="171"/>
      <c r="Z986" s="171"/>
    </row>
    <row r="987" customFormat="false" ht="12.75" hidden="false" customHeight="false" outlineLevel="0" collapsed="false">
      <c r="A987" s="57" t="e">
        <f aca="false">INDEX(BucketTable,MATCH(B987,SumMonths,0),1)</f>
        <v>#N/A</v>
      </c>
      <c r="K987" s="57" t="e">
        <f aca="false">INDEX(lava,MATCH(B987,SumMonths,0),2)</f>
        <v>#N/A</v>
      </c>
      <c r="Y987" s="171"/>
      <c r="Z987" s="171"/>
    </row>
    <row r="988" customFormat="false" ht="12.75" hidden="false" customHeight="false" outlineLevel="0" collapsed="false">
      <c r="A988" s="57" t="e">
        <f aca="false">INDEX(BucketTable,MATCH(B988,SumMonths,0),1)</f>
        <v>#N/A</v>
      </c>
      <c r="K988" s="57" t="e">
        <f aca="false">INDEX(lava,MATCH(B988,SumMonths,0),2)</f>
        <v>#N/A</v>
      </c>
      <c r="Y988" s="171"/>
      <c r="Z988" s="171"/>
    </row>
    <row r="989" customFormat="false" ht="12.75" hidden="false" customHeight="false" outlineLevel="0" collapsed="false">
      <c r="A989" s="57" t="e">
        <f aca="false">INDEX(BucketTable,MATCH(B989,SumMonths,0),1)</f>
        <v>#N/A</v>
      </c>
      <c r="K989" s="57" t="e">
        <f aca="false">INDEX(lava,MATCH(B989,SumMonths,0),2)</f>
        <v>#N/A</v>
      </c>
      <c r="Y989" s="171"/>
      <c r="Z989" s="171"/>
    </row>
    <row r="990" customFormat="false" ht="12.75" hidden="false" customHeight="false" outlineLevel="0" collapsed="false">
      <c r="A990" s="57" t="e">
        <f aca="false">INDEX(BucketTable,MATCH(B990,SumMonths,0),1)</f>
        <v>#N/A</v>
      </c>
      <c r="K990" s="57" t="e">
        <f aca="false">INDEX(lava,MATCH(B990,SumMonths,0),2)</f>
        <v>#N/A</v>
      </c>
      <c r="Y990" s="171"/>
      <c r="Z990" s="171"/>
    </row>
    <row r="991" customFormat="false" ht="12.75" hidden="false" customHeight="false" outlineLevel="0" collapsed="false">
      <c r="A991" s="57" t="e">
        <f aca="false">INDEX(BucketTable,MATCH(B991,SumMonths,0),1)</f>
        <v>#N/A</v>
      </c>
      <c r="K991" s="57" t="e">
        <f aca="false">INDEX(lava,MATCH(B991,SumMonths,0),2)</f>
        <v>#N/A</v>
      </c>
      <c r="Y991" s="171"/>
      <c r="Z991" s="171"/>
    </row>
    <row r="992" customFormat="false" ht="12.75" hidden="false" customHeight="false" outlineLevel="0" collapsed="false">
      <c r="A992" s="57" t="e">
        <f aca="false">INDEX(BucketTable,MATCH(B992,SumMonths,0),1)</f>
        <v>#N/A</v>
      </c>
      <c r="K992" s="57" t="e">
        <f aca="false">INDEX(lava,MATCH(B992,SumMonths,0),2)</f>
        <v>#N/A</v>
      </c>
      <c r="Y992" s="171"/>
      <c r="Z992" s="171"/>
    </row>
    <row r="993" customFormat="false" ht="12.75" hidden="false" customHeight="false" outlineLevel="0" collapsed="false">
      <c r="A993" s="57" t="e">
        <f aca="false">INDEX(BucketTable,MATCH(B993,SumMonths,0),1)</f>
        <v>#N/A</v>
      </c>
      <c r="K993" s="57" t="e">
        <f aca="false">INDEX(lava,MATCH(B993,SumMonths,0),2)</f>
        <v>#N/A</v>
      </c>
      <c r="Y993" s="171"/>
      <c r="Z993" s="171"/>
    </row>
    <row r="994" customFormat="false" ht="12.75" hidden="false" customHeight="false" outlineLevel="0" collapsed="false">
      <c r="A994" s="57" t="e">
        <f aca="false">INDEX(BucketTable,MATCH(B994,SumMonths,0),1)</f>
        <v>#N/A</v>
      </c>
      <c r="K994" s="57" t="e">
        <f aca="false">INDEX(lava,MATCH(B994,SumMonths,0),2)</f>
        <v>#N/A</v>
      </c>
      <c r="Y994" s="171"/>
      <c r="Z994" s="171"/>
    </row>
    <row r="995" customFormat="false" ht="12.75" hidden="false" customHeight="false" outlineLevel="0" collapsed="false">
      <c r="A995" s="57" t="e">
        <f aca="false">INDEX(BucketTable,MATCH(B995,SumMonths,0),1)</f>
        <v>#N/A</v>
      </c>
      <c r="K995" s="57" t="e">
        <f aca="false">INDEX(lava,MATCH(B995,SumMonths,0),2)</f>
        <v>#N/A</v>
      </c>
      <c r="Y995" s="171"/>
      <c r="Z995" s="171"/>
    </row>
    <row r="996" customFormat="false" ht="12.75" hidden="false" customHeight="false" outlineLevel="0" collapsed="false">
      <c r="A996" s="57" t="e">
        <f aca="false">INDEX(BucketTable,MATCH(B996,SumMonths,0),1)</f>
        <v>#N/A</v>
      </c>
      <c r="K996" s="57" t="e">
        <f aca="false">INDEX(lava,MATCH(B996,SumMonths,0),2)</f>
        <v>#N/A</v>
      </c>
      <c r="Y996" s="171"/>
      <c r="Z996" s="171"/>
    </row>
    <row r="997" customFormat="false" ht="12.75" hidden="false" customHeight="false" outlineLevel="0" collapsed="false">
      <c r="A997" s="57" t="e">
        <f aca="false">INDEX(BucketTable,MATCH(B997,SumMonths,0),1)</f>
        <v>#N/A</v>
      </c>
      <c r="K997" s="57" t="e">
        <f aca="false">INDEX(lava,MATCH(B997,SumMonths,0),2)</f>
        <v>#N/A</v>
      </c>
      <c r="Y997" s="171"/>
      <c r="Z997" s="171"/>
    </row>
    <row r="998" customFormat="false" ht="12.75" hidden="false" customHeight="false" outlineLevel="0" collapsed="false">
      <c r="A998" s="57" t="e">
        <f aca="false">INDEX(BucketTable,MATCH(B998,SumMonths,0),1)</f>
        <v>#N/A</v>
      </c>
      <c r="K998" s="57" t="e">
        <f aca="false">INDEX(lava,MATCH(B998,SumMonths,0),2)</f>
        <v>#N/A</v>
      </c>
      <c r="Y998" s="171"/>
      <c r="Z998" s="171"/>
    </row>
    <row r="999" customFormat="false" ht="12.75" hidden="false" customHeight="false" outlineLevel="0" collapsed="false">
      <c r="A999" s="57" t="e">
        <f aca="false">INDEX(BucketTable,MATCH(B999,SumMonths,0),1)</f>
        <v>#N/A</v>
      </c>
      <c r="K999" s="57" t="e">
        <f aca="false">INDEX(lava,MATCH(B999,SumMonths,0),2)</f>
        <v>#N/A</v>
      </c>
      <c r="Y999" s="171"/>
      <c r="Z999" s="171"/>
    </row>
    <row r="1000" customFormat="false" ht="12.75" hidden="false" customHeight="false" outlineLevel="0" collapsed="false">
      <c r="A1000" s="57" t="e">
        <f aca="false">INDEX(BucketTable,MATCH(B1000,SumMonths,0),1)</f>
        <v>#N/A</v>
      </c>
      <c r="K1000" s="57" t="e">
        <f aca="false">INDEX(lava,MATCH(B1000,SumMonths,0),2)</f>
        <v>#N/A</v>
      </c>
      <c r="Y1000" s="171"/>
      <c r="Z1000" s="171"/>
    </row>
    <row r="1001" customFormat="false" ht="12.75" hidden="false" customHeight="false" outlineLevel="0" collapsed="false">
      <c r="A1001" s="57" t="e">
        <f aca="false">INDEX(BucketTable,MATCH(B1001,SumMonths,0),1)</f>
        <v>#N/A</v>
      </c>
      <c r="K1001" s="57" t="e">
        <f aca="false">INDEX(lava,MATCH(B1001,SumMonths,0),2)</f>
        <v>#N/A</v>
      </c>
      <c r="Y1001" s="171"/>
      <c r="Z1001" s="171"/>
    </row>
    <row r="1002" customFormat="false" ht="12.75" hidden="false" customHeight="false" outlineLevel="0" collapsed="false">
      <c r="A1002" s="57" t="e">
        <f aca="false">INDEX(BucketTable,MATCH(B1002,SumMonths,0),1)</f>
        <v>#N/A</v>
      </c>
      <c r="K1002" s="57" t="e">
        <f aca="false">INDEX(lava,MATCH(B1002,SumMonths,0),2)</f>
        <v>#N/A</v>
      </c>
      <c r="Y1002" s="171"/>
      <c r="Z1002" s="171"/>
    </row>
    <row r="1003" customFormat="false" ht="12.75" hidden="false" customHeight="false" outlineLevel="0" collapsed="false">
      <c r="A1003" s="57" t="e">
        <f aca="false">INDEX(BucketTable,MATCH(B1003,SumMonths,0),1)</f>
        <v>#N/A</v>
      </c>
      <c r="K1003" s="57" t="e">
        <f aca="false">INDEX(lava,MATCH(B1003,SumMonths,0),2)</f>
        <v>#N/A</v>
      </c>
      <c r="Y1003" s="171"/>
      <c r="Z1003" s="171"/>
    </row>
    <row r="1004" customFormat="false" ht="12.75" hidden="false" customHeight="false" outlineLevel="0" collapsed="false">
      <c r="A1004" s="57" t="e">
        <f aca="false">INDEX(BucketTable,MATCH(B1004,SumMonths,0),1)</f>
        <v>#N/A</v>
      </c>
      <c r="K1004" s="57" t="e">
        <f aca="false">INDEX(lava,MATCH(B1004,SumMonths,0),2)</f>
        <v>#N/A</v>
      </c>
      <c r="Y1004" s="171"/>
      <c r="Z1004" s="171"/>
    </row>
    <row r="1005" customFormat="false" ht="12.75" hidden="false" customHeight="false" outlineLevel="0" collapsed="false">
      <c r="A1005" s="57" t="e">
        <f aca="false">INDEX(BucketTable,MATCH(B1005,SumMonths,0),1)</f>
        <v>#N/A</v>
      </c>
      <c r="K1005" s="57" t="e">
        <f aca="false">INDEX(lava,MATCH(B1005,SumMonths,0),2)</f>
        <v>#N/A</v>
      </c>
      <c r="Y1005" s="171"/>
      <c r="Z1005" s="171"/>
    </row>
    <row r="1006" customFormat="false" ht="12.75" hidden="false" customHeight="false" outlineLevel="0" collapsed="false">
      <c r="A1006" s="57" t="e">
        <f aca="false">INDEX(BucketTable,MATCH(B1006,SumMonths,0),1)</f>
        <v>#N/A</v>
      </c>
      <c r="K1006" s="57" t="e">
        <f aca="false">INDEX(lava,MATCH(B1006,SumMonths,0),2)</f>
        <v>#N/A</v>
      </c>
      <c r="Y1006" s="171"/>
      <c r="Z1006" s="171"/>
    </row>
    <row r="1007" customFormat="false" ht="12.75" hidden="false" customHeight="false" outlineLevel="0" collapsed="false">
      <c r="A1007" s="57" t="e">
        <f aca="false">INDEX(BucketTable,MATCH(B1007,SumMonths,0),1)</f>
        <v>#N/A</v>
      </c>
      <c r="K1007" s="57" t="e">
        <f aca="false">INDEX(lava,MATCH(B1007,SumMonths,0),2)</f>
        <v>#N/A</v>
      </c>
      <c r="Y1007" s="171"/>
      <c r="Z1007" s="171"/>
    </row>
    <row r="1008" customFormat="false" ht="12.75" hidden="false" customHeight="false" outlineLevel="0" collapsed="false">
      <c r="A1008" s="57" t="e">
        <f aca="false">INDEX(BucketTable,MATCH(B1008,SumMonths,0),1)</f>
        <v>#N/A</v>
      </c>
      <c r="K1008" s="57" t="e">
        <f aca="false">INDEX(lava,MATCH(B1008,SumMonths,0),2)</f>
        <v>#N/A</v>
      </c>
      <c r="Y1008" s="171"/>
      <c r="Z1008" s="171"/>
    </row>
    <row r="1009" customFormat="false" ht="12.75" hidden="false" customHeight="false" outlineLevel="0" collapsed="false">
      <c r="A1009" s="57" t="e">
        <f aca="false">INDEX(BucketTable,MATCH(B1009,SumMonths,0),1)</f>
        <v>#N/A</v>
      </c>
      <c r="K1009" s="57" t="e">
        <f aca="false">INDEX(lava,MATCH(B1009,SumMonths,0),2)</f>
        <v>#N/A</v>
      </c>
      <c r="Y1009" s="171"/>
      <c r="Z1009" s="171"/>
    </row>
    <row r="1010" customFormat="false" ht="12.75" hidden="false" customHeight="false" outlineLevel="0" collapsed="false">
      <c r="A1010" s="57" t="e">
        <f aca="false">INDEX(BucketTable,MATCH(B1010,SumMonths,0),1)</f>
        <v>#N/A</v>
      </c>
      <c r="K1010" s="57" t="e">
        <f aca="false">INDEX(lava,MATCH(B1010,SumMonths,0),2)</f>
        <v>#N/A</v>
      </c>
      <c r="Y1010" s="171"/>
      <c r="Z1010" s="171"/>
    </row>
    <row r="1011" customFormat="false" ht="12.75" hidden="false" customHeight="false" outlineLevel="0" collapsed="false">
      <c r="A1011" s="57" t="e">
        <f aca="false">INDEX(BucketTable,MATCH(B1011,SumMonths,0),1)</f>
        <v>#N/A</v>
      </c>
      <c r="K1011" s="57" t="e">
        <f aca="false">INDEX(lava,MATCH(B1011,SumMonths,0),2)</f>
        <v>#N/A</v>
      </c>
      <c r="Y1011" s="171"/>
      <c r="Z1011" s="171"/>
    </row>
    <row r="1012" customFormat="false" ht="12.75" hidden="false" customHeight="false" outlineLevel="0" collapsed="false">
      <c r="A1012" s="57" t="e">
        <f aca="false">INDEX(BucketTable,MATCH(B1012,SumMonths,0),1)</f>
        <v>#N/A</v>
      </c>
      <c r="K1012" s="57" t="e">
        <f aca="false">INDEX(lava,MATCH(B1012,SumMonths,0),2)</f>
        <v>#N/A</v>
      </c>
      <c r="Y1012" s="171"/>
      <c r="Z1012" s="171"/>
    </row>
    <row r="1013" customFormat="false" ht="12.75" hidden="false" customHeight="false" outlineLevel="0" collapsed="false">
      <c r="A1013" s="57" t="e">
        <f aca="false">INDEX(BucketTable,MATCH(B1013,SumMonths,0),1)</f>
        <v>#N/A</v>
      </c>
      <c r="K1013" s="57" t="e">
        <f aca="false">INDEX(lava,MATCH(B1013,SumMonths,0),2)</f>
        <v>#N/A</v>
      </c>
      <c r="Y1013" s="171"/>
      <c r="Z1013" s="171"/>
    </row>
    <row r="1014" customFormat="false" ht="12.75" hidden="false" customHeight="false" outlineLevel="0" collapsed="false">
      <c r="A1014" s="57" t="e">
        <f aca="false">INDEX(BucketTable,MATCH(B1014,SumMonths,0),1)</f>
        <v>#N/A</v>
      </c>
      <c r="K1014" s="57" t="e">
        <f aca="false">INDEX(lava,MATCH(B1014,SumMonths,0),2)</f>
        <v>#N/A</v>
      </c>
      <c r="Y1014" s="171"/>
      <c r="Z1014" s="171"/>
    </row>
    <row r="1015" customFormat="false" ht="12.75" hidden="false" customHeight="false" outlineLevel="0" collapsed="false">
      <c r="A1015" s="57" t="e">
        <f aca="false">INDEX(BucketTable,MATCH(B1015,SumMonths,0),1)</f>
        <v>#N/A</v>
      </c>
      <c r="K1015" s="57" t="e">
        <f aca="false">INDEX(lava,MATCH(B1015,SumMonths,0),2)</f>
        <v>#N/A</v>
      </c>
      <c r="Y1015" s="171"/>
      <c r="Z1015" s="171"/>
    </row>
    <row r="1016" customFormat="false" ht="12.75" hidden="false" customHeight="false" outlineLevel="0" collapsed="false">
      <c r="A1016" s="57" t="e">
        <f aca="false">INDEX(BucketTable,MATCH(B1016,SumMonths,0),1)</f>
        <v>#N/A</v>
      </c>
      <c r="K1016" s="57" t="e">
        <f aca="false">INDEX(lava,MATCH(B1016,SumMonths,0),2)</f>
        <v>#N/A</v>
      </c>
      <c r="Y1016" s="171"/>
      <c r="Z1016" s="171"/>
    </row>
    <row r="1017" customFormat="false" ht="12.75" hidden="false" customHeight="false" outlineLevel="0" collapsed="false">
      <c r="A1017" s="57" t="e">
        <f aca="false">INDEX(BucketTable,MATCH(B1017,SumMonths,0),1)</f>
        <v>#N/A</v>
      </c>
      <c r="K1017" s="57" t="e">
        <f aca="false">INDEX(lava,MATCH(B1017,SumMonths,0),2)</f>
        <v>#N/A</v>
      </c>
      <c r="Y1017" s="171"/>
      <c r="Z1017" s="171"/>
    </row>
    <row r="1018" customFormat="false" ht="12.75" hidden="false" customHeight="false" outlineLevel="0" collapsed="false">
      <c r="A1018" s="57" t="e">
        <f aca="false">INDEX(BucketTable,MATCH(B1018,SumMonths,0),1)</f>
        <v>#N/A</v>
      </c>
      <c r="K1018" s="57" t="e">
        <f aca="false">INDEX(lava,MATCH(B1018,SumMonths,0),2)</f>
        <v>#N/A</v>
      </c>
      <c r="Y1018" s="171"/>
      <c r="Z1018" s="171"/>
    </row>
    <row r="1019" customFormat="false" ht="12.75" hidden="false" customHeight="false" outlineLevel="0" collapsed="false">
      <c r="A1019" s="57" t="e">
        <f aca="false">INDEX(BucketTable,MATCH(B1019,SumMonths,0),1)</f>
        <v>#N/A</v>
      </c>
      <c r="K1019" s="57" t="e">
        <f aca="false">INDEX(lava,MATCH(B1019,SumMonths,0),2)</f>
        <v>#N/A</v>
      </c>
      <c r="Y1019" s="171"/>
      <c r="Z1019" s="171"/>
    </row>
    <row r="1020" customFormat="false" ht="12.75" hidden="false" customHeight="false" outlineLevel="0" collapsed="false">
      <c r="A1020" s="57" t="e">
        <f aca="false">INDEX(BucketTable,MATCH(B1020,SumMonths,0),1)</f>
        <v>#N/A</v>
      </c>
      <c r="K1020" s="57" t="e">
        <f aca="false">INDEX(lava,MATCH(B1020,SumMonths,0),2)</f>
        <v>#N/A</v>
      </c>
      <c r="Y1020" s="171"/>
      <c r="Z1020" s="171"/>
    </row>
    <row r="1021" customFormat="false" ht="12.75" hidden="false" customHeight="false" outlineLevel="0" collapsed="false">
      <c r="A1021" s="57" t="e">
        <f aca="false">INDEX(BucketTable,MATCH(B1021,SumMonths,0),1)</f>
        <v>#N/A</v>
      </c>
      <c r="K1021" s="57" t="e">
        <f aca="false">INDEX(lava,MATCH(B1021,SumMonths,0),2)</f>
        <v>#N/A</v>
      </c>
      <c r="Y1021" s="171"/>
      <c r="Z1021" s="171"/>
    </row>
    <row r="1022" customFormat="false" ht="12.75" hidden="false" customHeight="false" outlineLevel="0" collapsed="false">
      <c r="A1022" s="57" t="e">
        <f aca="false">INDEX(BucketTable,MATCH(B1022,SumMonths,0),1)</f>
        <v>#N/A</v>
      </c>
      <c r="K1022" s="57" t="e">
        <f aca="false">INDEX(lava,MATCH(B1022,SumMonths,0),2)</f>
        <v>#N/A</v>
      </c>
      <c r="Y1022" s="171"/>
      <c r="Z1022" s="171"/>
    </row>
    <row r="1023" customFormat="false" ht="12.75" hidden="false" customHeight="false" outlineLevel="0" collapsed="false">
      <c r="A1023" s="57" t="e">
        <f aca="false">INDEX(BucketTable,MATCH(B1023,SumMonths,0),1)</f>
        <v>#N/A</v>
      </c>
      <c r="K1023" s="57" t="e">
        <f aca="false">INDEX(lava,MATCH(B1023,SumMonths,0),2)</f>
        <v>#N/A</v>
      </c>
      <c r="Y1023" s="171"/>
      <c r="Z1023" s="171"/>
    </row>
    <row r="1024" customFormat="false" ht="12.75" hidden="false" customHeight="false" outlineLevel="0" collapsed="false">
      <c r="A1024" s="57" t="e">
        <f aca="false">INDEX(BucketTable,MATCH(B1024,SumMonths,0),1)</f>
        <v>#N/A</v>
      </c>
      <c r="K1024" s="57" t="e">
        <f aca="false">INDEX(lava,MATCH(B1024,SumMonths,0),2)</f>
        <v>#N/A</v>
      </c>
      <c r="Y1024" s="171"/>
      <c r="Z1024" s="171"/>
    </row>
    <row r="1025" customFormat="false" ht="12.75" hidden="false" customHeight="false" outlineLevel="0" collapsed="false">
      <c r="A1025" s="57" t="e">
        <f aca="false">INDEX(BucketTable,MATCH(B1025,SumMonths,0),1)</f>
        <v>#N/A</v>
      </c>
      <c r="K1025" s="57" t="e">
        <f aca="false">INDEX(lava,MATCH(B1025,SumMonths,0),2)</f>
        <v>#N/A</v>
      </c>
      <c r="Y1025" s="171"/>
      <c r="Z1025" s="171"/>
    </row>
    <row r="1026" customFormat="false" ht="12.75" hidden="false" customHeight="false" outlineLevel="0" collapsed="false">
      <c r="A1026" s="57" t="e">
        <f aca="false">INDEX(BucketTable,MATCH(B1026,SumMonths,0),1)</f>
        <v>#N/A</v>
      </c>
      <c r="K1026" s="57" t="e">
        <f aca="false">INDEX(lava,MATCH(B1026,SumMonths,0),2)</f>
        <v>#N/A</v>
      </c>
      <c r="Y1026" s="171"/>
      <c r="Z1026" s="171"/>
    </row>
    <row r="1027" customFormat="false" ht="12.75" hidden="false" customHeight="false" outlineLevel="0" collapsed="false">
      <c r="A1027" s="57" t="e">
        <f aca="false">INDEX(BucketTable,MATCH(B1027,SumMonths,0),1)</f>
        <v>#N/A</v>
      </c>
      <c r="K1027" s="57" t="e">
        <f aca="false">INDEX(lava,MATCH(B1027,SumMonths,0),2)</f>
        <v>#N/A</v>
      </c>
      <c r="Y1027" s="171"/>
      <c r="Z1027" s="171"/>
    </row>
    <row r="1028" customFormat="false" ht="12.75" hidden="false" customHeight="false" outlineLevel="0" collapsed="false">
      <c r="A1028" s="57" t="e">
        <f aca="false">INDEX(BucketTable,MATCH(B1028,SumMonths,0),1)</f>
        <v>#N/A</v>
      </c>
      <c r="K1028" s="57" t="e">
        <f aca="false">INDEX(lava,MATCH(B1028,SumMonths,0),2)</f>
        <v>#N/A</v>
      </c>
      <c r="Y1028" s="171"/>
      <c r="Z1028" s="171"/>
    </row>
    <row r="1029" customFormat="false" ht="12.75" hidden="false" customHeight="false" outlineLevel="0" collapsed="false">
      <c r="A1029" s="57" t="e">
        <f aca="false">INDEX(BucketTable,MATCH(B1029,SumMonths,0),1)</f>
        <v>#N/A</v>
      </c>
      <c r="K1029" s="57" t="e">
        <f aca="false">INDEX(lava,MATCH(B1029,SumMonths,0),2)</f>
        <v>#N/A</v>
      </c>
      <c r="Y1029" s="171"/>
      <c r="Z1029" s="171"/>
    </row>
    <row r="1030" customFormat="false" ht="12.75" hidden="false" customHeight="false" outlineLevel="0" collapsed="false">
      <c r="A1030" s="57" t="e">
        <f aca="false">INDEX(BucketTable,MATCH(B1030,SumMonths,0),1)</f>
        <v>#N/A</v>
      </c>
      <c r="K1030" s="57" t="e">
        <f aca="false">INDEX(lava,MATCH(B1030,SumMonths,0),2)</f>
        <v>#N/A</v>
      </c>
      <c r="Y1030" s="171"/>
      <c r="Z1030" s="171"/>
    </row>
    <row r="1031" customFormat="false" ht="12.75" hidden="false" customHeight="false" outlineLevel="0" collapsed="false">
      <c r="A1031" s="57" t="e">
        <f aca="false">INDEX(BucketTable,MATCH(B1031,SumMonths,0),1)</f>
        <v>#N/A</v>
      </c>
      <c r="K1031" s="57" t="e">
        <f aca="false">INDEX(lava,MATCH(B1031,SumMonths,0),2)</f>
        <v>#N/A</v>
      </c>
      <c r="Y1031" s="171"/>
      <c r="Z1031" s="171"/>
    </row>
    <row r="1032" customFormat="false" ht="12.75" hidden="false" customHeight="false" outlineLevel="0" collapsed="false">
      <c r="A1032" s="57" t="e">
        <f aca="false">INDEX(BucketTable,MATCH(B1032,SumMonths,0),1)</f>
        <v>#N/A</v>
      </c>
      <c r="K1032" s="57" t="e">
        <f aca="false">INDEX(lava,MATCH(B1032,SumMonths,0),2)</f>
        <v>#N/A</v>
      </c>
      <c r="Y1032" s="171"/>
      <c r="Z1032" s="171"/>
    </row>
    <row r="1033" customFormat="false" ht="12.75" hidden="false" customHeight="false" outlineLevel="0" collapsed="false">
      <c r="A1033" s="57" t="e">
        <f aca="false">INDEX(BucketTable,MATCH(B1033,SumMonths,0),1)</f>
        <v>#N/A</v>
      </c>
      <c r="K1033" s="57" t="e">
        <f aca="false">INDEX(lava,MATCH(B1033,SumMonths,0),2)</f>
        <v>#N/A</v>
      </c>
      <c r="Y1033" s="171"/>
      <c r="Z1033" s="171"/>
    </row>
    <row r="1034" customFormat="false" ht="12.75" hidden="false" customHeight="false" outlineLevel="0" collapsed="false">
      <c r="A1034" s="57" t="e">
        <f aca="false">INDEX(BucketTable,MATCH(B1034,SumMonths,0),1)</f>
        <v>#N/A</v>
      </c>
      <c r="K1034" s="57" t="e">
        <f aca="false">INDEX(lava,MATCH(B1034,SumMonths,0),2)</f>
        <v>#N/A</v>
      </c>
      <c r="Y1034" s="171"/>
      <c r="Z1034" s="171"/>
    </row>
    <row r="1035" customFormat="false" ht="12.75" hidden="false" customHeight="false" outlineLevel="0" collapsed="false">
      <c r="A1035" s="57" t="e">
        <f aca="false">INDEX(BucketTable,MATCH(B1035,SumMonths,0),1)</f>
        <v>#N/A</v>
      </c>
      <c r="K1035" s="57" t="e">
        <f aca="false">INDEX(lava,MATCH(B1035,SumMonths,0),2)</f>
        <v>#N/A</v>
      </c>
      <c r="Y1035" s="171"/>
      <c r="Z1035" s="171"/>
    </row>
    <row r="1036" customFormat="false" ht="12.75" hidden="false" customHeight="false" outlineLevel="0" collapsed="false">
      <c r="A1036" s="57" t="e">
        <f aca="false">INDEX(BucketTable,MATCH(B1036,SumMonths,0),1)</f>
        <v>#N/A</v>
      </c>
      <c r="K1036" s="57" t="e">
        <f aca="false">INDEX(lava,MATCH(B1036,SumMonths,0),2)</f>
        <v>#N/A</v>
      </c>
      <c r="Y1036" s="171"/>
      <c r="Z1036" s="171"/>
    </row>
    <row r="1037" customFormat="false" ht="12.75" hidden="false" customHeight="false" outlineLevel="0" collapsed="false">
      <c r="A1037" s="57" t="e">
        <f aca="false">INDEX(BucketTable,MATCH(B1037,SumMonths,0),1)</f>
        <v>#N/A</v>
      </c>
      <c r="K1037" s="57" t="e">
        <f aca="false">INDEX(lava,MATCH(B1037,SumMonths,0),2)</f>
        <v>#N/A</v>
      </c>
      <c r="Y1037" s="171"/>
      <c r="Z1037" s="171"/>
    </row>
    <row r="1038" customFormat="false" ht="12.75" hidden="false" customHeight="false" outlineLevel="0" collapsed="false">
      <c r="A1038" s="57" t="e">
        <f aca="false">INDEX(BucketTable,MATCH(B1038,SumMonths,0),1)</f>
        <v>#N/A</v>
      </c>
      <c r="K1038" s="57" t="e">
        <f aca="false">INDEX(lava,MATCH(B1038,SumMonths,0),2)</f>
        <v>#N/A</v>
      </c>
      <c r="Y1038" s="171"/>
      <c r="Z1038" s="171"/>
    </row>
    <row r="1039" customFormat="false" ht="12.75" hidden="false" customHeight="false" outlineLevel="0" collapsed="false">
      <c r="A1039" s="57" t="e">
        <f aca="false">INDEX(BucketTable,MATCH(B1039,SumMonths,0),1)</f>
        <v>#N/A</v>
      </c>
      <c r="K1039" s="57" t="e">
        <f aca="false">INDEX(lava,MATCH(B1039,SumMonths,0),2)</f>
        <v>#N/A</v>
      </c>
      <c r="Y1039" s="171"/>
      <c r="Z1039" s="171"/>
    </row>
    <row r="1040" customFormat="false" ht="12.75" hidden="false" customHeight="false" outlineLevel="0" collapsed="false">
      <c r="A1040" s="57" t="e">
        <f aca="false">INDEX(BucketTable,MATCH(B1040,SumMonths,0),1)</f>
        <v>#N/A</v>
      </c>
      <c r="K1040" s="57" t="e">
        <f aca="false">INDEX(lava,MATCH(B1040,SumMonths,0),2)</f>
        <v>#N/A</v>
      </c>
      <c r="Y1040" s="171"/>
      <c r="Z1040" s="171"/>
    </row>
    <row r="1041" customFormat="false" ht="12.75" hidden="false" customHeight="false" outlineLevel="0" collapsed="false">
      <c r="A1041" s="57" t="e">
        <f aca="false">INDEX(BucketTable,MATCH(B1041,SumMonths,0),1)</f>
        <v>#N/A</v>
      </c>
      <c r="K1041" s="57" t="e">
        <f aca="false">INDEX(lava,MATCH(B1041,SumMonths,0),2)</f>
        <v>#N/A</v>
      </c>
      <c r="Y1041" s="171"/>
      <c r="Z1041" s="171"/>
    </row>
    <row r="1042" customFormat="false" ht="12.75" hidden="false" customHeight="false" outlineLevel="0" collapsed="false">
      <c r="A1042" s="57" t="e">
        <f aca="false">INDEX(BucketTable,MATCH(B1042,SumMonths,0),1)</f>
        <v>#N/A</v>
      </c>
      <c r="K1042" s="57" t="e">
        <f aca="false">INDEX(lava,MATCH(B1042,SumMonths,0),2)</f>
        <v>#N/A</v>
      </c>
      <c r="Y1042" s="171"/>
      <c r="Z1042" s="171"/>
    </row>
    <row r="1043" customFormat="false" ht="12.75" hidden="false" customHeight="false" outlineLevel="0" collapsed="false">
      <c r="A1043" s="57" t="e">
        <f aca="false">INDEX(BucketTable,MATCH(B1043,SumMonths,0),1)</f>
        <v>#N/A</v>
      </c>
      <c r="K1043" s="57" t="e">
        <f aca="false">INDEX(lava,MATCH(B1043,SumMonths,0),2)</f>
        <v>#N/A</v>
      </c>
      <c r="Y1043" s="171"/>
      <c r="Z1043" s="171"/>
    </row>
    <row r="1044" customFormat="false" ht="12.75" hidden="false" customHeight="false" outlineLevel="0" collapsed="false">
      <c r="A1044" s="57" t="e">
        <f aca="false">INDEX(BucketTable,MATCH(B1044,SumMonths,0),1)</f>
        <v>#N/A</v>
      </c>
      <c r="K1044" s="57" t="e">
        <f aca="false">INDEX(lava,MATCH(B1044,SumMonths,0),2)</f>
        <v>#N/A</v>
      </c>
      <c r="Y1044" s="171"/>
      <c r="Z1044" s="171"/>
    </row>
    <row r="1045" customFormat="false" ht="12.75" hidden="false" customHeight="false" outlineLevel="0" collapsed="false">
      <c r="A1045" s="57" t="e">
        <f aca="false">INDEX(BucketTable,MATCH(B1045,SumMonths,0),1)</f>
        <v>#N/A</v>
      </c>
      <c r="K1045" s="57" t="e">
        <f aca="false">INDEX(lava,MATCH(B1045,SumMonths,0),2)</f>
        <v>#N/A</v>
      </c>
      <c r="Y1045" s="171"/>
      <c r="Z1045" s="171"/>
    </row>
    <row r="1046" customFormat="false" ht="12.75" hidden="false" customHeight="false" outlineLevel="0" collapsed="false">
      <c r="A1046" s="57" t="e">
        <f aca="false">INDEX(BucketTable,MATCH(B1046,SumMonths,0),1)</f>
        <v>#N/A</v>
      </c>
      <c r="K1046" s="57" t="e">
        <f aca="false">INDEX(lava,MATCH(B1046,SumMonths,0),2)</f>
        <v>#N/A</v>
      </c>
      <c r="Y1046" s="171"/>
      <c r="Z1046" s="171"/>
    </row>
    <row r="1047" customFormat="false" ht="12.75" hidden="false" customHeight="false" outlineLevel="0" collapsed="false">
      <c r="A1047" s="57" t="e">
        <f aca="false">INDEX(BucketTable,MATCH(B1047,SumMonths,0),1)</f>
        <v>#N/A</v>
      </c>
      <c r="K1047" s="57" t="e">
        <f aca="false">INDEX(lava,MATCH(B1047,SumMonths,0),2)</f>
        <v>#N/A</v>
      </c>
      <c r="Y1047" s="171"/>
      <c r="Z1047" s="171"/>
    </row>
    <row r="1048" customFormat="false" ht="12.75" hidden="false" customHeight="false" outlineLevel="0" collapsed="false">
      <c r="A1048" s="57" t="e">
        <f aca="false">INDEX(BucketTable,MATCH(B1048,SumMonths,0),1)</f>
        <v>#N/A</v>
      </c>
      <c r="K1048" s="57" t="e">
        <f aca="false">INDEX(lava,MATCH(B1048,SumMonths,0),2)</f>
        <v>#N/A</v>
      </c>
      <c r="Y1048" s="171"/>
      <c r="Z1048" s="171"/>
    </row>
    <row r="1049" customFormat="false" ht="12.75" hidden="false" customHeight="false" outlineLevel="0" collapsed="false">
      <c r="A1049" s="57" t="e">
        <f aca="false">INDEX(BucketTable,MATCH(B1049,SumMonths,0),1)</f>
        <v>#N/A</v>
      </c>
      <c r="K1049" s="57" t="e">
        <f aca="false">INDEX(lava,MATCH(B1049,SumMonths,0),2)</f>
        <v>#N/A</v>
      </c>
      <c r="Y1049" s="171"/>
      <c r="Z1049" s="171"/>
    </row>
    <row r="1050" customFormat="false" ht="12.75" hidden="false" customHeight="false" outlineLevel="0" collapsed="false">
      <c r="A1050" s="57" t="e">
        <f aca="false">INDEX(BucketTable,MATCH(B1050,SumMonths,0),1)</f>
        <v>#N/A</v>
      </c>
      <c r="K1050" s="57" t="e">
        <f aca="false">INDEX(lava,MATCH(B1050,SumMonths,0),2)</f>
        <v>#N/A</v>
      </c>
      <c r="Y1050" s="171"/>
      <c r="Z1050" s="171"/>
    </row>
    <row r="1051" customFormat="false" ht="12.75" hidden="false" customHeight="false" outlineLevel="0" collapsed="false">
      <c r="A1051" s="57" t="e">
        <f aca="false">INDEX(BucketTable,MATCH(B1051,SumMonths,0),1)</f>
        <v>#N/A</v>
      </c>
      <c r="K1051" s="57" t="e">
        <f aca="false">INDEX(lava,MATCH(B1051,SumMonths,0),2)</f>
        <v>#N/A</v>
      </c>
      <c r="Y1051" s="171"/>
      <c r="Z1051" s="171"/>
    </row>
    <row r="1052" customFormat="false" ht="12.75" hidden="false" customHeight="false" outlineLevel="0" collapsed="false">
      <c r="A1052" s="57" t="e">
        <f aca="false">INDEX(BucketTable,MATCH(B1052,SumMonths,0),1)</f>
        <v>#N/A</v>
      </c>
      <c r="K1052" s="57" t="e">
        <f aca="false">INDEX(lava,MATCH(B1052,SumMonths,0),2)</f>
        <v>#N/A</v>
      </c>
      <c r="Y1052" s="171"/>
      <c r="Z1052" s="171"/>
    </row>
    <row r="1053" customFormat="false" ht="12.75" hidden="false" customHeight="false" outlineLevel="0" collapsed="false">
      <c r="A1053" s="57" t="e">
        <f aca="false">INDEX(BucketTable,MATCH(B1053,SumMonths,0),1)</f>
        <v>#N/A</v>
      </c>
      <c r="K1053" s="57" t="e">
        <f aca="false">INDEX(lava,MATCH(B1053,SumMonths,0),2)</f>
        <v>#N/A</v>
      </c>
      <c r="Y1053" s="171"/>
      <c r="Z1053" s="171"/>
    </row>
    <row r="1054" customFormat="false" ht="12.75" hidden="false" customHeight="false" outlineLevel="0" collapsed="false">
      <c r="A1054" s="57" t="e">
        <f aca="false">INDEX(BucketTable,MATCH(B1054,SumMonths,0),1)</f>
        <v>#N/A</v>
      </c>
      <c r="K1054" s="57" t="e">
        <f aca="false">INDEX(lava,MATCH(B1054,SumMonths,0),2)</f>
        <v>#N/A</v>
      </c>
      <c r="Y1054" s="171"/>
      <c r="Z1054" s="171"/>
    </row>
    <row r="1055" customFormat="false" ht="12.75" hidden="false" customHeight="false" outlineLevel="0" collapsed="false">
      <c r="A1055" s="57" t="e">
        <f aca="false">INDEX(BucketTable,MATCH(B1055,SumMonths,0),1)</f>
        <v>#N/A</v>
      </c>
      <c r="K1055" s="57" t="e">
        <f aca="false">INDEX(lava,MATCH(B1055,SumMonths,0),2)</f>
        <v>#N/A</v>
      </c>
      <c r="Y1055" s="171"/>
      <c r="Z1055" s="171"/>
    </row>
    <row r="1056" customFormat="false" ht="12.75" hidden="false" customHeight="false" outlineLevel="0" collapsed="false">
      <c r="A1056" s="57" t="e">
        <f aca="false">INDEX(BucketTable,MATCH(B1056,SumMonths,0),1)</f>
        <v>#N/A</v>
      </c>
      <c r="K1056" s="57" t="e">
        <f aca="false">INDEX(lava,MATCH(B1056,SumMonths,0),2)</f>
        <v>#N/A</v>
      </c>
      <c r="Y1056" s="171"/>
      <c r="Z1056" s="171"/>
    </row>
    <row r="1057" customFormat="false" ht="12.75" hidden="false" customHeight="false" outlineLevel="0" collapsed="false">
      <c r="A1057" s="57" t="e">
        <f aca="false">INDEX(BucketTable,MATCH(B1057,SumMonths,0),1)</f>
        <v>#N/A</v>
      </c>
      <c r="K1057" s="57" t="e">
        <f aca="false">INDEX(lava,MATCH(B1057,SumMonths,0),2)</f>
        <v>#N/A</v>
      </c>
      <c r="Y1057" s="171"/>
      <c r="Z1057" s="171"/>
    </row>
    <row r="1058" customFormat="false" ht="12.75" hidden="false" customHeight="false" outlineLevel="0" collapsed="false">
      <c r="A1058" s="57" t="e">
        <f aca="false">INDEX(BucketTable,MATCH(B1058,SumMonths,0),1)</f>
        <v>#N/A</v>
      </c>
      <c r="K1058" s="57" t="e">
        <f aca="false">INDEX(lava,MATCH(B1058,SumMonths,0),2)</f>
        <v>#N/A</v>
      </c>
      <c r="Y1058" s="171"/>
      <c r="Z1058" s="171"/>
    </row>
    <row r="1059" customFormat="false" ht="12.75" hidden="false" customHeight="false" outlineLevel="0" collapsed="false">
      <c r="A1059" s="57" t="e">
        <f aca="false">INDEX(BucketTable,MATCH(B1059,SumMonths,0),1)</f>
        <v>#N/A</v>
      </c>
      <c r="K1059" s="57" t="e">
        <f aca="false">INDEX(lava,MATCH(B1059,SumMonths,0),2)</f>
        <v>#N/A</v>
      </c>
      <c r="Y1059" s="171"/>
      <c r="Z1059" s="171"/>
    </row>
    <row r="1060" customFormat="false" ht="12.75" hidden="false" customHeight="false" outlineLevel="0" collapsed="false">
      <c r="A1060" s="57" t="e">
        <f aca="false">INDEX(BucketTable,MATCH(B1060,SumMonths,0),1)</f>
        <v>#N/A</v>
      </c>
      <c r="K1060" s="57" t="e">
        <f aca="false">INDEX(lava,MATCH(B1060,SumMonths,0),2)</f>
        <v>#N/A</v>
      </c>
      <c r="Y1060" s="171"/>
      <c r="Z1060" s="171"/>
    </row>
    <row r="1061" customFormat="false" ht="12.75" hidden="false" customHeight="false" outlineLevel="0" collapsed="false">
      <c r="A1061" s="57" t="e">
        <f aca="false">INDEX(BucketTable,MATCH(B1061,SumMonths,0),1)</f>
        <v>#N/A</v>
      </c>
      <c r="K1061" s="57" t="e">
        <f aca="false">INDEX(lava,MATCH(B1061,SumMonths,0),2)</f>
        <v>#N/A</v>
      </c>
      <c r="Y1061" s="171"/>
      <c r="Z1061" s="171"/>
    </row>
    <row r="1062" customFormat="false" ht="12.75" hidden="false" customHeight="false" outlineLevel="0" collapsed="false">
      <c r="A1062" s="57" t="e">
        <f aca="false">INDEX(BucketTable,MATCH(B1062,SumMonths,0),1)</f>
        <v>#N/A</v>
      </c>
      <c r="K1062" s="57" t="e">
        <f aca="false">INDEX(lava,MATCH(B1062,SumMonths,0),2)</f>
        <v>#N/A</v>
      </c>
      <c r="Y1062" s="171"/>
      <c r="Z1062" s="171"/>
    </row>
    <row r="1063" customFormat="false" ht="12.75" hidden="false" customHeight="false" outlineLevel="0" collapsed="false">
      <c r="A1063" s="57" t="e">
        <f aca="false">INDEX(BucketTable,MATCH(B1063,SumMonths,0),1)</f>
        <v>#N/A</v>
      </c>
      <c r="K1063" s="57" t="e">
        <f aca="false">INDEX(lava,MATCH(B1063,SumMonths,0),2)</f>
        <v>#N/A</v>
      </c>
      <c r="Y1063" s="171"/>
      <c r="Z1063" s="171"/>
    </row>
    <row r="1064" customFormat="false" ht="12.75" hidden="false" customHeight="false" outlineLevel="0" collapsed="false">
      <c r="A1064" s="57" t="e">
        <f aca="false">INDEX(BucketTable,MATCH(B1064,SumMonths,0),1)</f>
        <v>#N/A</v>
      </c>
      <c r="K1064" s="57" t="e">
        <f aca="false">INDEX(lava,MATCH(B1064,SumMonths,0),2)</f>
        <v>#N/A</v>
      </c>
      <c r="Y1064" s="171"/>
      <c r="Z1064" s="171"/>
    </row>
    <row r="1065" customFormat="false" ht="12.75" hidden="false" customHeight="false" outlineLevel="0" collapsed="false">
      <c r="A1065" s="57" t="e">
        <f aca="false">INDEX(BucketTable,MATCH(B1065,SumMonths,0),1)</f>
        <v>#N/A</v>
      </c>
      <c r="K1065" s="57" t="e">
        <f aca="false">INDEX(lava,MATCH(B1065,SumMonths,0),2)</f>
        <v>#N/A</v>
      </c>
      <c r="Y1065" s="171"/>
      <c r="Z1065" s="171"/>
    </row>
    <row r="1066" customFormat="false" ht="12.75" hidden="false" customHeight="false" outlineLevel="0" collapsed="false">
      <c r="A1066" s="57" t="e">
        <f aca="false">INDEX(BucketTable,MATCH(B1066,SumMonths,0),1)</f>
        <v>#N/A</v>
      </c>
      <c r="K1066" s="57" t="e">
        <f aca="false">INDEX(lava,MATCH(B1066,SumMonths,0),2)</f>
        <v>#N/A</v>
      </c>
      <c r="Y1066" s="171"/>
      <c r="Z1066" s="171"/>
    </row>
    <row r="1067" customFormat="false" ht="12.75" hidden="false" customHeight="false" outlineLevel="0" collapsed="false">
      <c r="A1067" s="57" t="e">
        <f aca="false">INDEX(BucketTable,MATCH(B1067,SumMonths,0),1)</f>
        <v>#N/A</v>
      </c>
      <c r="K1067" s="57" t="e">
        <f aca="false">INDEX(lava,MATCH(B1067,SumMonths,0),2)</f>
        <v>#N/A</v>
      </c>
      <c r="Y1067" s="171"/>
      <c r="Z1067" s="171"/>
    </row>
    <row r="1068" customFormat="false" ht="12.75" hidden="false" customHeight="false" outlineLevel="0" collapsed="false">
      <c r="A1068" s="57" t="e">
        <f aca="false">INDEX(BucketTable,MATCH(B1068,SumMonths,0),1)</f>
        <v>#N/A</v>
      </c>
      <c r="K1068" s="57" t="e">
        <f aca="false">INDEX(lava,MATCH(B1068,SumMonths,0),2)</f>
        <v>#N/A</v>
      </c>
      <c r="Y1068" s="171"/>
      <c r="Z1068" s="171"/>
    </row>
    <row r="1069" customFormat="false" ht="12.75" hidden="false" customHeight="false" outlineLevel="0" collapsed="false">
      <c r="A1069" s="57" t="e">
        <f aca="false">INDEX(BucketTable,MATCH(B1069,SumMonths,0),1)</f>
        <v>#N/A</v>
      </c>
      <c r="K1069" s="57" t="e">
        <f aca="false">INDEX(lava,MATCH(B1069,SumMonths,0),2)</f>
        <v>#N/A</v>
      </c>
      <c r="Y1069" s="171"/>
      <c r="Z1069" s="171"/>
    </row>
    <row r="1070" customFormat="false" ht="12.75" hidden="false" customHeight="false" outlineLevel="0" collapsed="false">
      <c r="A1070" s="57" t="e">
        <f aca="false">INDEX(BucketTable,MATCH(B1070,SumMonths,0),1)</f>
        <v>#N/A</v>
      </c>
      <c r="K1070" s="57" t="e">
        <f aca="false">INDEX(lava,MATCH(B1070,SumMonths,0),2)</f>
        <v>#N/A</v>
      </c>
      <c r="Y1070" s="171"/>
      <c r="Z1070" s="171"/>
    </row>
    <row r="1071" customFormat="false" ht="12.75" hidden="false" customHeight="false" outlineLevel="0" collapsed="false">
      <c r="A1071" s="57" t="e">
        <f aca="false">INDEX(BucketTable,MATCH(B1071,SumMonths,0),1)</f>
        <v>#N/A</v>
      </c>
      <c r="K1071" s="57" t="e">
        <f aca="false">INDEX(lava,MATCH(B1071,SumMonths,0),2)</f>
        <v>#N/A</v>
      </c>
      <c r="Y1071" s="171"/>
      <c r="Z1071" s="171"/>
    </row>
    <row r="1072" customFormat="false" ht="12.75" hidden="false" customHeight="false" outlineLevel="0" collapsed="false">
      <c r="A1072" s="57" t="e">
        <f aca="false">INDEX(BucketTable,MATCH(B1072,SumMonths,0),1)</f>
        <v>#N/A</v>
      </c>
      <c r="K1072" s="57" t="e">
        <f aca="false">INDEX(lava,MATCH(B1072,SumMonths,0),2)</f>
        <v>#N/A</v>
      </c>
      <c r="Y1072" s="171"/>
      <c r="Z1072" s="171"/>
    </row>
    <row r="1073" customFormat="false" ht="12.75" hidden="false" customHeight="false" outlineLevel="0" collapsed="false">
      <c r="A1073" s="57" t="e">
        <f aca="false">INDEX(BucketTable,MATCH(B1073,SumMonths,0),1)</f>
        <v>#N/A</v>
      </c>
      <c r="K1073" s="57" t="e">
        <f aca="false">INDEX(lava,MATCH(B1073,SumMonths,0),2)</f>
        <v>#N/A</v>
      </c>
      <c r="Y1073" s="171"/>
      <c r="Z1073" s="171"/>
    </row>
    <row r="1074" customFormat="false" ht="12.75" hidden="false" customHeight="false" outlineLevel="0" collapsed="false">
      <c r="A1074" s="57" t="e">
        <f aca="false">INDEX(BucketTable,MATCH(B1074,SumMonths,0),1)</f>
        <v>#N/A</v>
      </c>
      <c r="K1074" s="57" t="e">
        <f aca="false">INDEX(lava,MATCH(B1074,SumMonths,0),2)</f>
        <v>#N/A</v>
      </c>
      <c r="Y1074" s="171"/>
      <c r="Z1074" s="171"/>
    </row>
    <row r="1075" customFormat="false" ht="12.75" hidden="false" customHeight="false" outlineLevel="0" collapsed="false">
      <c r="A1075" s="57" t="e">
        <f aca="false">INDEX(BucketTable,MATCH(B1075,SumMonths,0),1)</f>
        <v>#N/A</v>
      </c>
      <c r="K1075" s="57" t="e">
        <f aca="false">INDEX(lava,MATCH(B1075,SumMonths,0),2)</f>
        <v>#N/A</v>
      </c>
      <c r="Y1075" s="171"/>
      <c r="Z1075" s="171"/>
    </row>
    <row r="1076" customFormat="false" ht="12.75" hidden="false" customHeight="false" outlineLevel="0" collapsed="false">
      <c r="A1076" s="57" t="e">
        <f aca="false">INDEX(BucketTable,MATCH(B1076,SumMonths,0),1)</f>
        <v>#N/A</v>
      </c>
      <c r="K1076" s="57" t="e">
        <f aca="false">INDEX(lava,MATCH(B1076,SumMonths,0),2)</f>
        <v>#N/A</v>
      </c>
      <c r="Y1076" s="171"/>
      <c r="Z1076" s="171"/>
    </row>
    <row r="1077" customFormat="false" ht="12.75" hidden="false" customHeight="false" outlineLevel="0" collapsed="false">
      <c r="A1077" s="57" t="e">
        <f aca="false">INDEX(BucketTable,MATCH(B1077,SumMonths,0),1)</f>
        <v>#N/A</v>
      </c>
      <c r="K1077" s="57" t="e">
        <f aca="false">INDEX(lava,MATCH(B1077,SumMonths,0),2)</f>
        <v>#N/A</v>
      </c>
      <c r="Y1077" s="171"/>
      <c r="Z1077" s="171"/>
    </row>
    <row r="1078" customFormat="false" ht="12.75" hidden="false" customHeight="false" outlineLevel="0" collapsed="false">
      <c r="A1078" s="57" t="e">
        <f aca="false">INDEX(BucketTable,MATCH(B1078,SumMonths,0),1)</f>
        <v>#N/A</v>
      </c>
      <c r="K1078" s="57" t="e">
        <f aca="false">INDEX(lava,MATCH(B1078,SumMonths,0),2)</f>
        <v>#N/A</v>
      </c>
      <c r="Y1078" s="171"/>
      <c r="Z1078" s="171"/>
    </row>
    <row r="1079" customFormat="false" ht="12.75" hidden="false" customHeight="false" outlineLevel="0" collapsed="false">
      <c r="A1079" s="57" t="e">
        <f aca="false">INDEX(BucketTable,MATCH(B1079,SumMonths,0),1)</f>
        <v>#N/A</v>
      </c>
      <c r="K1079" s="57" t="e">
        <f aca="false">INDEX(lava,MATCH(B1079,SumMonths,0),2)</f>
        <v>#N/A</v>
      </c>
      <c r="Y1079" s="171"/>
      <c r="Z1079" s="171"/>
    </row>
    <row r="1080" customFormat="false" ht="12.75" hidden="false" customHeight="false" outlineLevel="0" collapsed="false">
      <c r="A1080" s="57" t="e">
        <f aca="false">INDEX(BucketTable,MATCH(B1080,SumMonths,0),1)</f>
        <v>#N/A</v>
      </c>
      <c r="K1080" s="57" t="e">
        <f aca="false">INDEX(lava,MATCH(B1080,SumMonths,0),2)</f>
        <v>#N/A</v>
      </c>
      <c r="Y1080" s="171"/>
      <c r="Z1080" s="171"/>
    </row>
    <row r="1081" customFormat="false" ht="12.75" hidden="false" customHeight="false" outlineLevel="0" collapsed="false">
      <c r="A1081" s="57" t="e">
        <f aca="false">INDEX(BucketTable,MATCH(B1081,SumMonths,0),1)</f>
        <v>#N/A</v>
      </c>
      <c r="K1081" s="57" t="e">
        <f aca="false">INDEX(lava,MATCH(B1081,SumMonths,0),2)</f>
        <v>#N/A</v>
      </c>
      <c r="Y1081" s="171"/>
      <c r="Z1081" s="171"/>
    </row>
    <row r="1082" customFormat="false" ht="12.75" hidden="false" customHeight="false" outlineLevel="0" collapsed="false">
      <c r="A1082" s="57" t="e">
        <f aca="false">INDEX(BucketTable,MATCH(B1082,SumMonths,0),1)</f>
        <v>#N/A</v>
      </c>
      <c r="K1082" s="57" t="e">
        <f aca="false">INDEX(lava,MATCH(B1082,SumMonths,0),2)</f>
        <v>#N/A</v>
      </c>
      <c r="Y1082" s="171"/>
      <c r="Z1082" s="171"/>
    </row>
    <row r="1083" customFormat="false" ht="12.75" hidden="false" customHeight="false" outlineLevel="0" collapsed="false">
      <c r="A1083" s="57" t="e">
        <f aca="false">INDEX(BucketTable,MATCH(B1083,SumMonths,0),1)</f>
        <v>#N/A</v>
      </c>
      <c r="K1083" s="57" t="e">
        <f aca="false">INDEX(lava,MATCH(B1083,SumMonths,0),2)</f>
        <v>#N/A</v>
      </c>
      <c r="Y1083" s="171"/>
      <c r="Z1083" s="171"/>
    </row>
    <row r="1084" customFormat="false" ht="12.75" hidden="false" customHeight="false" outlineLevel="0" collapsed="false">
      <c r="A1084" s="57" t="e">
        <f aca="false">INDEX(BucketTable,MATCH(B1084,SumMonths,0),1)</f>
        <v>#N/A</v>
      </c>
      <c r="K1084" s="57" t="e">
        <f aca="false">INDEX(lava,MATCH(B1084,SumMonths,0),2)</f>
        <v>#N/A</v>
      </c>
      <c r="Y1084" s="171"/>
      <c r="Z1084" s="171"/>
    </row>
    <row r="1085" customFormat="false" ht="12.75" hidden="false" customHeight="false" outlineLevel="0" collapsed="false">
      <c r="A1085" s="57" t="e">
        <f aca="false">INDEX(BucketTable,MATCH(B1085,SumMonths,0),1)</f>
        <v>#N/A</v>
      </c>
      <c r="K1085" s="57" t="e">
        <f aca="false">INDEX(lava,MATCH(B1085,SumMonths,0),2)</f>
        <v>#N/A</v>
      </c>
      <c r="Y1085" s="171"/>
      <c r="Z1085" s="171"/>
    </row>
    <row r="1086" customFormat="false" ht="12.75" hidden="false" customHeight="false" outlineLevel="0" collapsed="false">
      <c r="A1086" s="57" t="e">
        <f aca="false">INDEX(BucketTable,MATCH(B1086,SumMonths,0),1)</f>
        <v>#N/A</v>
      </c>
      <c r="K1086" s="57" t="e">
        <f aca="false">INDEX(lava,MATCH(B1086,SumMonths,0),2)</f>
        <v>#N/A</v>
      </c>
      <c r="Y1086" s="171"/>
      <c r="Z1086" s="171"/>
    </row>
    <row r="1087" customFormat="false" ht="12.75" hidden="false" customHeight="false" outlineLevel="0" collapsed="false">
      <c r="A1087" s="57" t="e">
        <f aca="false">INDEX(BucketTable,MATCH(B1087,SumMonths,0),1)</f>
        <v>#N/A</v>
      </c>
      <c r="K1087" s="57" t="e">
        <f aca="false">INDEX(lava,MATCH(B1087,SumMonths,0),2)</f>
        <v>#N/A</v>
      </c>
      <c r="Y1087" s="171"/>
      <c r="Z1087" s="171"/>
    </row>
    <row r="1088" customFormat="false" ht="12.75" hidden="false" customHeight="false" outlineLevel="0" collapsed="false">
      <c r="A1088" s="57" t="e">
        <f aca="false">INDEX(BucketTable,MATCH(B1088,SumMonths,0),1)</f>
        <v>#N/A</v>
      </c>
      <c r="K1088" s="57" t="e">
        <f aca="false">INDEX(lava,MATCH(B1088,SumMonths,0),2)</f>
        <v>#N/A</v>
      </c>
      <c r="Y1088" s="171"/>
      <c r="Z1088" s="171"/>
    </row>
    <row r="1089" customFormat="false" ht="12.75" hidden="false" customHeight="false" outlineLevel="0" collapsed="false">
      <c r="A1089" s="57" t="e">
        <f aca="false">INDEX(BucketTable,MATCH(B1089,SumMonths,0),1)</f>
        <v>#N/A</v>
      </c>
      <c r="K1089" s="57" t="e">
        <f aca="false">INDEX(lava,MATCH(B1089,SumMonths,0),2)</f>
        <v>#N/A</v>
      </c>
      <c r="Y1089" s="171"/>
      <c r="Z1089" s="171"/>
    </row>
    <row r="1090" customFormat="false" ht="12.75" hidden="false" customHeight="false" outlineLevel="0" collapsed="false">
      <c r="A1090" s="57" t="e">
        <f aca="false">INDEX(BucketTable,MATCH(B1090,SumMonths,0),1)</f>
        <v>#N/A</v>
      </c>
      <c r="K1090" s="57" t="e">
        <f aca="false">INDEX(lava,MATCH(B1090,SumMonths,0),2)</f>
        <v>#N/A</v>
      </c>
      <c r="Y1090" s="171"/>
      <c r="Z1090" s="171"/>
    </row>
    <row r="1091" customFormat="false" ht="12.75" hidden="false" customHeight="false" outlineLevel="0" collapsed="false">
      <c r="A1091" s="57" t="e">
        <f aca="false">INDEX(BucketTable,MATCH(B1091,SumMonths,0),1)</f>
        <v>#N/A</v>
      </c>
      <c r="K1091" s="57" t="e">
        <f aca="false">INDEX(lava,MATCH(B1091,SumMonths,0),2)</f>
        <v>#N/A</v>
      </c>
      <c r="Y1091" s="171"/>
      <c r="Z1091" s="171"/>
    </row>
    <row r="1092" customFormat="false" ht="12.75" hidden="false" customHeight="false" outlineLevel="0" collapsed="false">
      <c r="A1092" s="57" t="e">
        <f aca="false">INDEX(BucketTable,MATCH(B1092,SumMonths,0),1)</f>
        <v>#N/A</v>
      </c>
      <c r="K1092" s="57" t="e">
        <f aca="false">INDEX(lava,MATCH(B1092,SumMonths,0),2)</f>
        <v>#N/A</v>
      </c>
      <c r="Y1092" s="171"/>
      <c r="Z1092" s="171"/>
    </row>
    <row r="1093" customFormat="false" ht="12.75" hidden="false" customHeight="false" outlineLevel="0" collapsed="false">
      <c r="A1093" s="57" t="e">
        <f aca="false">INDEX(BucketTable,MATCH(B1093,SumMonths,0),1)</f>
        <v>#N/A</v>
      </c>
      <c r="K1093" s="57" t="e">
        <f aca="false">INDEX(lava,MATCH(B1093,SumMonths,0),2)</f>
        <v>#N/A</v>
      </c>
      <c r="Y1093" s="171"/>
      <c r="Z1093" s="171"/>
    </row>
    <row r="1094" customFormat="false" ht="12.75" hidden="false" customHeight="false" outlineLevel="0" collapsed="false">
      <c r="A1094" s="57" t="e">
        <f aca="false">INDEX(BucketTable,MATCH(B1094,SumMonths,0),1)</f>
        <v>#N/A</v>
      </c>
      <c r="K1094" s="57" t="e">
        <f aca="false">INDEX(lava,MATCH(B1094,SumMonths,0),2)</f>
        <v>#N/A</v>
      </c>
      <c r="Y1094" s="171"/>
      <c r="Z1094" s="171"/>
    </row>
    <row r="1095" customFormat="false" ht="12.75" hidden="false" customHeight="false" outlineLevel="0" collapsed="false">
      <c r="A1095" s="57" t="e">
        <f aca="false">INDEX(BucketTable,MATCH(B1095,SumMonths,0),1)</f>
        <v>#N/A</v>
      </c>
      <c r="K1095" s="57" t="e">
        <f aca="false">INDEX(lava,MATCH(B1095,SumMonths,0),2)</f>
        <v>#N/A</v>
      </c>
      <c r="Y1095" s="171"/>
      <c r="Z1095" s="171"/>
    </row>
    <row r="1096" customFormat="false" ht="12.75" hidden="false" customHeight="false" outlineLevel="0" collapsed="false">
      <c r="A1096" s="57" t="e">
        <f aca="false">INDEX(BucketTable,MATCH(B1096,SumMonths,0),1)</f>
        <v>#N/A</v>
      </c>
      <c r="K1096" s="57" t="e">
        <f aca="false">INDEX(lava,MATCH(B1096,SumMonths,0),2)</f>
        <v>#N/A</v>
      </c>
      <c r="Y1096" s="171"/>
      <c r="Z1096" s="171"/>
    </row>
    <row r="1097" customFormat="false" ht="12.75" hidden="false" customHeight="false" outlineLevel="0" collapsed="false">
      <c r="A1097" s="57" t="e">
        <f aca="false">INDEX(BucketTable,MATCH(B1097,SumMonths,0),1)</f>
        <v>#N/A</v>
      </c>
      <c r="K1097" s="57" t="e">
        <f aca="false">INDEX(lava,MATCH(B1097,SumMonths,0),2)</f>
        <v>#N/A</v>
      </c>
      <c r="Y1097" s="171"/>
      <c r="Z1097" s="171"/>
    </row>
    <row r="1098" customFormat="false" ht="12.75" hidden="false" customHeight="false" outlineLevel="0" collapsed="false">
      <c r="A1098" s="57" t="e">
        <f aca="false">INDEX(BucketTable,MATCH(B1098,SumMonths,0),1)</f>
        <v>#N/A</v>
      </c>
      <c r="K1098" s="57" t="e">
        <f aca="false">INDEX(lava,MATCH(B1098,SumMonths,0),2)</f>
        <v>#N/A</v>
      </c>
      <c r="Y1098" s="171"/>
      <c r="Z1098" s="171"/>
    </row>
    <row r="1099" customFormat="false" ht="12.75" hidden="false" customHeight="false" outlineLevel="0" collapsed="false">
      <c r="A1099" s="57" t="e">
        <f aca="false">INDEX(BucketTable,MATCH(B1099,SumMonths,0),1)</f>
        <v>#N/A</v>
      </c>
      <c r="K1099" s="57" t="e">
        <f aca="false">INDEX(lava,MATCH(B1099,SumMonths,0),2)</f>
        <v>#N/A</v>
      </c>
      <c r="Y1099" s="171"/>
      <c r="Z1099" s="171"/>
    </row>
    <row r="1100" customFormat="false" ht="12.75" hidden="false" customHeight="false" outlineLevel="0" collapsed="false">
      <c r="A1100" s="57" t="e">
        <f aca="false">INDEX(BucketTable,MATCH(B1100,SumMonths,0),1)</f>
        <v>#N/A</v>
      </c>
      <c r="K1100" s="57" t="e">
        <f aca="false">INDEX(lava,MATCH(B1100,SumMonths,0),2)</f>
        <v>#N/A</v>
      </c>
      <c r="Y1100" s="171"/>
      <c r="Z1100" s="171"/>
    </row>
    <row r="1101" customFormat="false" ht="12.75" hidden="false" customHeight="false" outlineLevel="0" collapsed="false">
      <c r="A1101" s="57" t="e">
        <f aca="false">INDEX(BucketTable,MATCH(B1101,SumMonths,0),1)</f>
        <v>#N/A</v>
      </c>
      <c r="K1101" s="57" t="e">
        <f aca="false">INDEX(lava,MATCH(B1101,SumMonths,0),2)</f>
        <v>#N/A</v>
      </c>
      <c r="Y1101" s="171"/>
      <c r="Z1101" s="171"/>
    </row>
    <row r="1102" customFormat="false" ht="12.75" hidden="false" customHeight="false" outlineLevel="0" collapsed="false">
      <c r="A1102" s="57" t="e">
        <f aca="false">INDEX(BucketTable,MATCH(B1102,SumMonths,0),1)</f>
        <v>#N/A</v>
      </c>
      <c r="K1102" s="57" t="e">
        <f aca="false">INDEX(lava,MATCH(B1102,SumMonths,0),2)</f>
        <v>#N/A</v>
      </c>
      <c r="Y1102" s="171"/>
      <c r="Z1102" s="171"/>
    </row>
    <row r="1103" customFormat="false" ht="12.75" hidden="false" customHeight="false" outlineLevel="0" collapsed="false">
      <c r="A1103" s="57" t="e">
        <f aca="false">INDEX(BucketTable,MATCH(B1103,SumMonths,0),1)</f>
        <v>#N/A</v>
      </c>
      <c r="K1103" s="57" t="e">
        <f aca="false">INDEX(lava,MATCH(B1103,SumMonths,0),2)</f>
        <v>#N/A</v>
      </c>
      <c r="Y1103" s="171"/>
      <c r="Z1103" s="171"/>
    </row>
    <row r="1104" customFormat="false" ht="12.75" hidden="false" customHeight="false" outlineLevel="0" collapsed="false">
      <c r="A1104" s="57" t="e">
        <f aca="false">INDEX(BucketTable,MATCH(B1104,SumMonths,0),1)</f>
        <v>#N/A</v>
      </c>
      <c r="K1104" s="57" t="e">
        <f aca="false">INDEX(lava,MATCH(B1104,SumMonths,0),2)</f>
        <v>#N/A</v>
      </c>
      <c r="Y1104" s="171"/>
      <c r="Z1104" s="171"/>
    </row>
    <row r="1105" customFormat="false" ht="12.75" hidden="false" customHeight="false" outlineLevel="0" collapsed="false">
      <c r="A1105" s="57" t="e">
        <f aca="false">INDEX(BucketTable,MATCH(B1105,SumMonths,0),1)</f>
        <v>#N/A</v>
      </c>
      <c r="K1105" s="57" t="e">
        <f aca="false">INDEX(lava,MATCH(B1105,SumMonths,0),2)</f>
        <v>#N/A</v>
      </c>
      <c r="Y1105" s="171"/>
      <c r="Z1105" s="171"/>
    </row>
    <row r="1106" customFormat="false" ht="12.75" hidden="false" customHeight="false" outlineLevel="0" collapsed="false">
      <c r="A1106" s="57" t="e">
        <f aca="false">INDEX(BucketTable,MATCH(B1106,SumMonths,0),1)</f>
        <v>#N/A</v>
      </c>
      <c r="K1106" s="57" t="e">
        <f aca="false">INDEX(lava,MATCH(B1106,SumMonths,0),2)</f>
        <v>#N/A</v>
      </c>
      <c r="Y1106" s="171"/>
      <c r="Z1106" s="171"/>
    </row>
    <row r="1107" customFormat="false" ht="12.75" hidden="false" customHeight="false" outlineLevel="0" collapsed="false">
      <c r="A1107" s="57" t="e">
        <f aca="false">INDEX(BucketTable,MATCH(B1107,SumMonths,0),1)</f>
        <v>#N/A</v>
      </c>
      <c r="K1107" s="57" t="e">
        <f aca="false">INDEX(lava,MATCH(B1107,SumMonths,0),2)</f>
        <v>#N/A</v>
      </c>
      <c r="Y1107" s="171"/>
      <c r="Z1107" s="171"/>
    </row>
    <row r="1108" customFormat="false" ht="12.75" hidden="false" customHeight="false" outlineLevel="0" collapsed="false">
      <c r="A1108" s="57" t="e">
        <f aca="false">INDEX(BucketTable,MATCH(B1108,SumMonths,0),1)</f>
        <v>#N/A</v>
      </c>
      <c r="K1108" s="57" t="e">
        <f aca="false">INDEX(lava,MATCH(B1108,SumMonths,0),2)</f>
        <v>#N/A</v>
      </c>
      <c r="Y1108" s="171"/>
      <c r="Z1108" s="171"/>
    </row>
    <row r="1109" customFormat="false" ht="12.75" hidden="false" customHeight="false" outlineLevel="0" collapsed="false">
      <c r="A1109" s="57" t="e">
        <f aca="false">INDEX(BucketTable,MATCH(B1109,SumMonths,0),1)</f>
        <v>#N/A</v>
      </c>
      <c r="K1109" s="57" t="e">
        <f aca="false">INDEX(lava,MATCH(B1109,SumMonths,0),2)</f>
        <v>#N/A</v>
      </c>
      <c r="Y1109" s="171"/>
      <c r="Z1109" s="171"/>
    </row>
    <row r="1110" customFormat="false" ht="12.75" hidden="false" customHeight="false" outlineLevel="0" collapsed="false">
      <c r="A1110" s="57" t="e">
        <f aca="false">INDEX(BucketTable,MATCH(B1110,SumMonths,0),1)</f>
        <v>#N/A</v>
      </c>
      <c r="K1110" s="57" t="e">
        <f aca="false">INDEX(lava,MATCH(B1110,SumMonths,0),2)</f>
        <v>#N/A</v>
      </c>
      <c r="Y1110" s="171"/>
      <c r="Z1110" s="171"/>
    </row>
    <row r="1111" customFormat="false" ht="12.75" hidden="false" customHeight="false" outlineLevel="0" collapsed="false">
      <c r="A1111" s="57" t="e">
        <f aca="false">INDEX(BucketTable,MATCH(B1111,SumMonths,0),1)</f>
        <v>#N/A</v>
      </c>
      <c r="K1111" s="57" t="e">
        <f aca="false">INDEX(lava,MATCH(B1111,SumMonths,0),2)</f>
        <v>#N/A</v>
      </c>
      <c r="Y1111" s="171"/>
      <c r="Z1111" s="171"/>
    </row>
    <row r="1112" customFormat="false" ht="12.75" hidden="false" customHeight="false" outlineLevel="0" collapsed="false">
      <c r="A1112" s="57" t="e">
        <f aca="false">INDEX(BucketTable,MATCH(B1112,SumMonths,0),1)</f>
        <v>#N/A</v>
      </c>
      <c r="K1112" s="57" t="e">
        <f aca="false">INDEX(lava,MATCH(B1112,SumMonths,0),2)</f>
        <v>#N/A</v>
      </c>
      <c r="Y1112" s="171"/>
      <c r="Z1112" s="171"/>
    </row>
    <row r="1113" customFormat="false" ht="12.75" hidden="false" customHeight="false" outlineLevel="0" collapsed="false">
      <c r="A1113" s="57" t="e">
        <f aca="false">INDEX(BucketTable,MATCH(B1113,SumMonths,0),1)</f>
        <v>#N/A</v>
      </c>
      <c r="K1113" s="57" t="e">
        <f aca="false">INDEX(lava,MATCH(B1113,SumMonths,0),2)</f>
        <v>#N/A</v>
      </c>
      <c r="Y1113" s="171"/>
      <c r="Z1113" s="171"/>
    </row>
    <row r="1114" customFormat="false" ht="12.75" hidden="false" customHeight="false" outlineLevel="0" collapsed="false">
      <c r="A1114" s="57" t="e">
        <f aca="false">INDEX(BucketTable,MATCH(B1114,SumMonths,0),1)</f>
        <v>#N/A</v>
      </c>
      <c r="K1114" s="57" t="e">
        <f aca="false">INDEX(lava,MATCH(B1114,SumMonths,0),2)</f>
        <v>#N/A</v>
      </c>
      <c r="Y1114" s="171"/>
      <c r="Z1114" s="171"/>
    </row>
    <row r="1115" customFormat="false" ht="12.75" hidden="false" customHeight="false" outlineLevel="0" collapsed="false">
      <c r="A1115" s="57" t="e">
        <f aca="false">INDEX(BucketTable,MATCH(B1115,SumMonths,0),1)</f>
        <v>#N/A</v>
      </c>
      <c r="K1115" s="57" t="e">
        <f aca="false">INDEX(lava,MATCH(B1115,SumMonths,0),2)</f>
        <v>#N/A</v>
      </c>
      <c r="Y1115" s="171"/>
      <c r="Z1115" s="171"/>
    </row>
    <row r="1116" customFormat="false" ht="12.75" hidden="false" customHeight="false" outlineLevel="0" collapsed="false">
      <c r="A1116" s="57" t="e">
        <f aca="false">INDEX(BucketTable,MATCH(B1116,SumMonths,0),1)</f>
        <v>#N/A</v>
      </c>
      <c r="K1116" s="57" t="e">
        <f aca="false">INDEX(lava,MATCH(B1116,SumMonths,0),2)</f>
        <v>#N/A</v>
      </c>
      <c r="Y1116" s="171"/>
      <c r="Z1116" s="171"/>
    </row>
    <row r="1117" customFormat="false" ht="12.75" hidden="false" customHeight="false" outlineLevel="0" collapsed="false">
      <c r="A1117" s="57" t="e">
        <f aca="false">INDEX(BucketTable,MATCH(B1117,SumMonths,0),1)</f>
        <v>#N/A</v>
      </c>
      <c r="K1117" s="57" t="e">
        <f aca="false">INDEX(lava,MATCH(B1117,SumMonths,0),2)</f>
        <v>#N/A</v>
      </c>
      <c r="Y1117" s="171"/>
      <c r="Z1117" s="171"/>
    </row>
    <row r="1118" customFormat="false" ht="12.75" hidden="false" customHeight="false" outlineLevel="0" collapsed="false">
      <c r="A1118" s="57" t="e">
        <f aca="false">INDEX(BucketTable,MATCH(B1118,SumMonths,0),1)</f>
        <v>#N/A</v>
      </c>
      <c r="K1118" s="57" t="e">
        <f aca="false">INDEX(lava,MATCH(B1118,SumMonths,0),2)</f>
        <v>#N/A</v>
      </c>
      <c r="Y1118" s="171"/>
      <c r="Z1118" s="171"/>
    </row>
    <row r="1119" customFormat="false" ht="12.75" hidden="false" customHeight="false" outlineLevel="0" collapsed="false">
      <c r="A1119" s="57" t="e">
        <f aca="false">INDEX(BucketTable,MATCH(B1119,SumMonths,0),1)</f>
        <v>#N/A</v>
      </c>
      <c r="K1119" s="57" t="e">
        <f aca="false">INDEX(lava,MATCH(B1119,SumMonths,0),2)</f>
        <v>#N/A</v>
      </c>
      <c r="Y1119" s="171"/>
      <c r="Z1119" s="171"/>
    </row>
    <row r="1120" customFormat="false" ht="12.75" hidden="false" customHeight="false" outlineLevel="0" collapsed="false">
      <c r="A1120" s="57" t="e">
        <f aca="false">INDEX(BucketTable,MATCH(B1120,SumMonths,0),1)</f>
        <v>#N/A</v>
      </c>
      <c r="K1120" s="57" t="e">
        <f aca="false">INDEX(lava,MATCH(B1120,SumMonths,0),2)</f>
        <v>#N/A</v>
      </c>
      <c r="Y1120" s="171"/>
      <c r="Z1120" s="171"/>
    </row>
    <row r="1121" customFormat="false" ht="12.75" hidden="false" customHeight="false" outlineLevel="0" collapsed="false">
      <c r="A1121" s="57" t="e">
        <f aca="false">INDEX(BucketTable,MATCH(B1121,SumMonths,0),1)</f>
        <v>#N/A</v>
      </c>
      <c r="K1121" s="57" t="e">
        <f aca="false">INDEX(lava,MATCH(B1121,SumMonths,0),2)</f>
        <v>#N/A</v>
      </c>
      <c r="Y1121" s="171"/>
      <c r="Z1121" s="171"/>
    </row>
    <row r="1122" customFormat="false" ht="12.75" hidden="false" customHeight="false" outlineLevel="0" collapsed="false">
      <c r="A1122" s="57" t="e">
        <f aca="false">INDEX(BucketTable,MATCH(B1122,SumMonths,0),1)</f>
        <v>#N/A</v>
      </c>
      <c r="K1122" s="57" t="e">
        <f aca="false">INDEX(lava,MATCH(B1122,SumMonths,0),2)</f>
        <v>#N/A</v>
      </c>
      <c r="Y1122" s="171"/>
      <c r="Z1122" s="171"/>
    </row>
    <row r="1123" customFormat="false" ht="12.75" hidden="false" customHeight="false" outlineLevel="0" collapsed="false">
      <c r="A1123" s="57" t="e">
        <f aca="false">INDEX(BucketTable,MATCH(B1123,SumMonths,0),1)</f>
        <v>#N/A</v>
      </c>
      <c r="K1123" s="57" t="e">
        <f aca="false">INDEX(lava,MATCH(B1123,SumMonths,0),2)</f>
        <v>#N/A</v>
      </c>
      <c r="Y1123" s="171"/>
      <c r="Z1123" s="171"/>
    </row>
    <row r="1124" customFormat="false" ht="12.75" hidden="false" customHeight="false" outlineLevel="0" collapsed="false">
      <c r="A1124" s="57" t="e">
        <f aca="false">INDEX(BucketTable,MATCH(B1124,SumMonths,0),1)</f>
        <v>#N/A</v>
      </c>
      <c r="K1124" s="57" t="e">
        <f aca="false">INDEX(lava,MATCH(B1124,SumMonths,0),2)</f>
        <v>#N/A</v>
      </c>
      <c r="Y1124" s="171"/>
      <c r="Z1124" s="171"/>
    </row>
    <row r="1125" customFormat="false" ht="12.75" hidden="false" customHeight="false" outlineLevel="0" collapsed="false">
      <c r="A1125" s="57" t="e">
        <f aca="false">INDEX(BucketTable,MATCH(B1125,SumMonths,0),1)</f>
        <v>#N/A</v>
      </c>
      <c r="K1125" s="57" t="e">
        <f aca="false">INDEX(lava,MATCH(B1125,SumMonths,0),2)</f>
        <v>#N/A</v>
      </c>
      <c r="Y1125" s="171"/>
      <c r="Z1125" s="171"/>
    </row>
    <row r="1126" customFormat="false" ht="12.75" hidden="false" customHeight="false" outlineLevel="0" collapsed="false">
      <c r="A1126" s="57" t="e">
        <f aca="false">INDEX(BucketTable,MATCH(B1126,SumMonths,0),1)</f>
        <v>#N/A</v>
      </c>
      <c r="K1126" s="57" t="e">
        <f aca="false">INDEX(lava,MATCH(B1126,SumMonths,0),2)</f>
        <v>#N/A</v>
      </c>
      <c r="Y1126" s="171"/>
      <c r="Z1126" s="171"/>
    </row>
    <row r="1127" customFormat="false" ht="12.75" hidden="false" customHeight="false" outlineLevel="0" collapsed="false">
      <c r="A1127" s="57" t="e">
        <f aca="false">INDEX(BucketTable,MATCH(B1127,SumMonths,0),1)</f>
        <v>#N/A</v>
      </c>
      <c r="K1127" s="57" t="e">
        <f aca="false">INDEX(lava,MATCH(B1127,SumMonths,0),2)</f>
        <v>#N/A</v>
      </c>
      <c r="Y1127" s="171"/>
      <c r="Z1127" s="171"/>
    </row>
    <row r="1128" customFormat="false" ht="12.75" hidden="false" customHeight="false" outlineLevel="0" collapsed="false">
      <c r="A1128" s="57" t="e">
        <f aca="false">INDEX(BucketTable,MATCH(B1128,SumMonths,0),1)</f>
        <v>#N/A</v>
      </c>
      <c r="K1128" s="57" t="e">
        <f aca="false">INDEX(lava,MATCH(B1128,SumMonths,0),2)</f>
        <v>#N/A</v>
      </c>
      <c r="Y1128" s="171"/>
      <c r="Z1128" s="171"/>
    </row>
    <row r="1129" customFormat="false" ht="12.75" hidden="false" customHeight="false" outlineLevel="0" collapsed="false">
      <c r="A1129" s="57" t="e">
        <f aca="false">INDEX(BucketTable,MATCH(B1129,SumMonths,0),1)</f>
        <v>#N/A</v>
      </c>
      <c r="K1129" s="57" t="e">
        <f aca="false">INDEX(lava,MATCH(B1129,SumMonths,0),2)</f>
        <v>#N/A</v>
      </c>
      <c r="Y1129" s="171"/>
      <c r="Z1129" s="171"/>
    </row>
    <row r="1130" customFormat="false" ht="12.75" hidden="false" customHeight="false" outlineLevel="0" collapsed="false">
      <c r="A1130" s="57" t="e">
        <f aca="false">INDEX(BucketTable,MATCH(B1130,SumMonths,0),1)</f>
        <v>#N/A</v>
      </c>
      <c r="K1130" s="57" t="e">
        <f aca="false">INDEX(lava,MATCH(B1130,SumMonths,0),2)</f>
        <v>#N/A</v>
      </c>
      <c r="Y1130" s="171"/>
      <c r="Z1130" s="171"/>
    </row>
    <row r="1131" customFormat="false" ht="12.75" hidden="false" customHeight="false" outlineLevel="0" collapsed="false">
      <c r="A1131" s="57" t="e">
        <f aca="false">INDEX(BucketTable,MATCH(B1131,SumMonths,0),1)</f>
        <v>#N/A</v>
      </c>
      <c r="K1131" s="57" t="e">
        <f aca="false">INDEX(lava,MATCH(B1131,SumMonths,0),2)</f>
        <v>#N/A</v>
      </c>
      <c r="Y1131" s="171"/>
      <c r="Z1131" s="171"/>
    </row>
    <row r="1132" customFormat="false" ht="12.75" hidden="false" customHeight="false" outlineLevel="0" collapsed="false">
      <c r="A1132" s="57" t="e">
        <f aca="false">INDEX(BucketTable,MATCH(B1132,SumMonths,0),1)</f>
        <v>#N/A</v>
      </c>
      <c r="K1132" s="57" t="e">
        <f aca="false">INDEX(lava,MATCH(B1132,SumMonths,0),2)</f>
        <v>#N/A</v>
      </c>
      <c r="Y1132" s="171"/>
      <c r="Z1132" s="171"/>
    </row>
    <row r="1133" customFormat="false" ht="12.75" hidden="false" customHeight="false" outlineLevel="0" collapsed="false">
      <c r="A1133" s="57" t="e">
        <f aca="false">INDEX(BucketTable,MATCH(B1133,SumMonths,0),1)</f>
        <v>#N/A</v>
      </c>
      <c r="K1133" s="57" t="e">
        <f aca="false">INDEX(lava,MATCH(B1133,SumMonths,0),2)</f>
        <v>#N/A</v>
      </c>
      <c r="Y1133" s="171"/>
      <c r="Z1133" s="171"/>
    </row>
    <row r="1134" customFormat="false" ht="12.75" hidden="false" customHeight="false" outlineLevel="0" collapsed="false">
      <c r="A1134" s="57" t="e">
        <f aca="false">INDEX(BucketTable,MATCH(B1134,SumMonths,0),1)</f>
        <v>#N/A</v>
      </c>
      <c r="K1134" s="57" t="e">
        <f aca="false">INDEX(lava,MATCH(B1134,SumMonths,0),2)</f>
        <v>#N/A</v>
      </c>
      <c r="Y1134" s="171"/>
      <c r="Z1134" s="171"/>
    </row>
    <row r="1135" customFormat="false" ht="12.75" hidden="false" customHeight="false" outlineLevel="0" collapsed="false">
      <c r="A1135" s="57" t="e">
        <f aca="false">INDEX(BucketTable,MATCH(B1135,SumMonths,0),1)</f>
        <v>#N/A</v>
      </c>
      <c r="K1135" s="57" t="e">
        <f aca="false">INDEX(lava,MATCH(B1135,SumMonths,0),2)</f>
        <v>#N/A</v>
      </c>
      <c r="Y1135" s="171"/>
      <c r="Z1135" s="171"/>
    </row>
    <row r="1136" customFormat="false" ht="12.75" hidden="false" customHeight="false" outlineLevel="0" collapsed="false">
      <c r="A1136" s="57" t="e">
        <f aca="false">INDEX(BucketTable,MATCH(B1136,SumMonths,0),1)</f>
        <v>#N/A</v>
      </c>
      <c r="K1136" s="57" t="e">
        <f aca="false">INDEX(lava,MATCH(B1136,SumMonths,0),2)</f>
        <v>#N/A</v>
      </c>
      <c r="Y1136" s="171"/>
      <c r="Z1136" s="171"/>
    </row>
    <row r="1137" customFormat="false" ht="12.75" hidden="false" customHeight="false" outlineLevel="0" collapsed="false">
      <c r="A1137" s="57" t="e">
        <f aca="false">INDEX(BucketTable,MATCH(B1137,SumMonths,0),1)</f>
        <v>#N/A</v>
      </c>
      <c r="K1137" s="57" t="e">
        <f aca="false">INDEX(lava,MATCH(B1137,SumMonths,0),2)</f>
        <v>#N/A</v>
      </c>
      <c r="Y1137" s="171"/>
      <c r="Z1137" s="171"/>
    </row>
    <row r="1138" customFormat="false" ht="12.75" hidden="false" customHeight="false" outlineLevel="0" collapsed="false">
      <c r="A1138" s="57" t="e">
        <f aca="false">INDEX(BucketTable,MATCH(B1138,SumMonths,0),1)</f>
        <v>#N/A</v>
      </c>
      <c r="K1138" s="57" t="e">
        <f aca="false">INDEX(lava,MATCH(B1138,SumMonths,0),2)</f>
        <v>#N/A</v>
      </c>
      <c r="Y1138" s="171"/>
      <c r="Z1138" s="171"/>
    </row>
    <row r="1139" customFormat="false" ht="12.75" hidden="false" customHeight="false" outlineLevel="0" collapsed="false">
      <c r="A1139" s="57" t="e">
        <f aca="false">INDEX(BucketTable,MATCH(B1139,SumMonths,0),1)</f>
        <v>#N/A</v>
      </c>
      <c r="K1139" s="57" t="e">
        <f aca="false">INDEX(lava,MATCH(B1139,SumMonths,0),2)</f>
        <v>#N/A</v>
      </c>
      <c r="Y1139" s="171"/>
      <c r="Z1139" s="171"/>
    </row>
    <row r="1140" customFormat="false" ht="12.75" hidden="false" customHeight="false" outlineLevel="0" collapsed="false">
      <c r="A1140" s="57" t="e">
        <f aca="false">INDEX(BucketTable,MATCH(B1140,SumMonths,0),1)</f>
        <v>#N/A</v>
      </c>
      <c r="K1140" s="57" t="e">
        <f aca="false">INDEX(lava,MATCH(B1140,SumMonths,0),2)</f>
        <v>#N/A</v>
      </c>
      <c r="Y1140" s="171"/>
      <c r="Z1140" s="171"/>
    </row>
    <row r="1141" customFormat="false" ht="12.75" hidden="false" customHeight="false" outlineLevel="0" collapsed="false">
      <c r="A1141" s="57" t="e">
        <f aca="false">INDEX(BucketTable,MATCH(B1141,SumMonths,0),1)</f>
        <v>#N/A</v>
      </c>
      <c r="K1141" s="57" t="e">
        <f aca="false">INDEX(lava,MATCH(B1141,SumMonths,0),2)</f>
        <v>#N/A</v>
      </c>
      <c r="Y1141" s="171"/>
      <c r="Z1141" s="171"/>
    </row>
    <row r="1142" customFormat="false" ht="12.75" hidden="false" customHeight="false" outlineLevel="0" collapsed="false">
      <c r="A1142" s="57" t="e">
        <f aca="false">INDEX(BucketTable,MATCH(B1142,SumMonths,0),1)</f>
        <v>#N/A</v>
      </c>
      <c r="K1142" s="57" t="e">
        <f aca="false">INDEX(lava,MATCH(B1142,SumMonths,0),2)</f>
        <v>#N/A</v>
      </c>
      <c r="Y1142" s="171"/>
      <c r="Z1142" s="171"/>
    </row>
    <row r="1143" customFormat="false" ht="12.75" hidden="false" customHeight="false" outlineLevel="0" collapsed="false">
      <c r="A1143" s="57" t="e">
        <f aca="false">INDEX(BucketTable,MATCH(B1143,SumMonths,0),1)</f>
        <v>#N/A</v>
      </c>
      <c r="K1143" s="57" t="e">
        <f aca="false">INDEX(lava,MATCH(B1143,SumMonths,0),2)</f>
        <v>#N/A</v>
      </c>
      <c r="Y1143" s="171"/>
      <c r="Z1143" s="171"/>
    </row>
    <row r="1144" customFormat="false" ht="12.75" hidden="false" customHeight="false" outlineLevel="0" collapsed="false">
      <c r="A1144" s="57" t="e">
        <f aca="false">INDEX(BucketTable,MATCH(B1144,SumMonths,0),1)</f>
        <v>#N/A</v>
      </c>
      <c r="K1144" s="57" t="e">
        <f aca="false">INDEX(lava,MATCH(B1144,SumMonths,0),2)</f>
        <v>#N/A</v>
      </c>
      <c r="Y1144" s="171"/>
      <c r="Z1144" s="171"/>
    </row>
    <row r="1145" customFormat="false" ht="12.75" hidden="false" customHeight="false" outlineLevel="0" collapsed="false">
      <c r="A1145" s="57" t="e">
        <f aca="false">INDEX(BucketTable,MATCH(B1145,SumMonths,0),1)</f>
        <v>#N/A</v>
      </c>
      <c r="K1145" s="57" t="e">
        <f aca="false">INDEX(lava,MATCH(B1145,SumMonths,0),2)</f>
        <v>#N/A</v>
      </c>
      <c r="Y1145" s="171"/>
      <c r="Z1145" s="171"/>
    </row>
    <row r="1146" customFormat="false" ht="12.75" hidden="false" customHeight="false" outlineLevel="0" collapsed="false">
      <c r="A1146" s="57" t="e">
        <f aca="false">INDEX(BucketTable,MATCH(B1146,SumMonths,0),1)</f>
        <v>#N/A</v>
      </c>
      <c r="K1146" s="57" t="e">
        <f aca="false">INDEX(lava,MATCH(B1146,SumMonths,0),2)</f>
        <v>#N/A</v>
      </c>
      <c r="Y1146" s="171"/>
      <c r="Z1146" s="171"/>
    </row>
    <row r="1147" customFormat="false" ht="12.75" hidden="false" customHeight="false" outlineLevel="0" collapsed="false">
      <c r="A1147" s="57" t="e">
        <f aca="false">INDEX(BucketTable,MATCH(B1147,SumMonths,0),1)</f>
        <v>#N/A</v>
      </c>
      <c r="K1147" s="57" t="e">
        <f aca="false">INDEX(lava,MATCH(B1147,SumMonths,0),2)</f>
        <v>#N/A</v>
      </c>
      <c r="Y1147" s="171"/>
      <c r="Z1147" s="171"/>
    </row>
    <row r="1148" customFormat="false" ht="12.75" hidden="false" customHeight="false" outlineLevel="0" collapsed="false">
      <c r="A1148" s="57" t="e">
        <f aca="false">INDEX(BucketTable,MATCH(B1148,SumMonths,0),1)</f>
        <v>#N/A</v>
      </c>
      <c r="K1148" s="57" t="e">
        <f aca="false">INDEX(lava,MATCH(B1148,SumMonths,0),2)</f>
        <v>#N/A</v>
      </c>
      <c r="Y1148" s="171"/>
      <c r="Z1148" s="171"/>
    </row>
    <row r="1149" customFormat="false" ht="12.75" hidden="false" customHeight="false" outlineLevel="0" collapsed="false">
      <c r="A1149" s="57" t="e">
        <f aca="false">INDEX(BucketTable,MATCH(B1149,SumMonths,0),1)</f>
        <v>#N/A</v>
      </c>
      <c r="K1149" s="57" t="e">
        <f aca="false">INDEX(lava,MATCH(B1149,SumMonths,0),2)</f>
        <v>#N/A</v>
      </c>
      <c r="Y1149" s="171"/>
      <c r="Z1149" s="171"/>
    </row>
    <row r="1150" customFormat="false" ht="12.75" hidden="false" customHeight="false" outlineLevel="0" collapsed="false">
      <c r="A1150" s="57" t="e">
        <f aca="false">INDEX(BucketTable,MATCH(B1150,SumMonths,0),1)</f>
        <v>#N/A</v>
      </c>
      <c r="K1150" s="57" t="e">
        <f aca="false">INDEX(lava,MATCH(B1150,SumMonths,0),2)</f>
        <v>#N/A</v>
      </c>
      <c r="Y1150" s="171"/>
      <c r="Z1150" s="171"/>
    </row>
    <row r="1151" customFormat="false" ht="12.75" hidden="false" customHeight="false" outlineLevel="0" collapsed="false">
      <c r="A1151" s="57" t="e">
        <f aca="false">INDEX(BucketTable,MATCH(B1151,SumMonths,0),1)</f>
        <v>#N/A</v>
      </c>
      <c r="K1151" s="57" t="e">
        <f aca="false">INDEX(lava,MATCH(B1151,SumMonths,0),2)</f>
        <v>#N/A</v>
      </c>
      <c r="Y1151" s="171"/>
      <c r="Z1151" s="171"/>
    </row>
    <row r="1152" customFormat="false" ht="12.75" hidden="false" customHeight="false" outlineLevel="0" collapsed="false">
      <c r="A1152" s="57" t="e">
        <f aca="false">INDEX(BucketTable,MATCH(B1152,SumMonths,0),1)</f>
        <v>#N/A</v>
      </c>
      <c r="K1152" s="57" t="e">
        <f aca="false">INDEX(lava,MATCH(B1152,SumMonths,0),2)</f>
        <v>#N/A</v>
      </c>
      <c r="Y1152" s="171"/>
      <c r="Z1152" s="171"/>
    </row>
    <row r="1153" customFormat="false" ht="12.75" hidden="false" customHeight="false" outlineLevel="0" collapsed="false">
      <c r="A1153" s="57" t="e">
        <f aca="false">INDEX(BucketTable,MATCH(B1153,SumMonths,0),1)</f>
        <v>#N/A</v>
      </c>
      <c r="K1153" s="57" t="e">
        <f aca="false">INDEX(lava,MATCH(B1153,SumMonths,0),2)</f>
        <v>#N/A</v>
      </c>
      <c r="Y1153" s="171"/>
      <c r="Z1153" s="171"/>
    </row>
    <row r="1154" customFormat="false" ht="12.75" hidden="false" customHeight="false" outlineLevel="0" collapsed="false">
      <c r="A1154" s="57" t="e">
        <f aca="false">INDEX(BucketTable,MATCH(B1154,SumMonths,0),1)</f>
        <v>#N/A</v>
      </c>
      <c r="K1154" s="57" t="e">
        <f aca="false">INDEX(lava,MATCH(B1154,SumMonths,0),2)</f>
        <v>#N/A</v>
      </c>
      <c r="Y1154" s="171"/>
      <c r="Z1154" s="171"/>
    </row>
    <row r="1155" customFormat="false" ht="12.75" hidden="false" customHeight="false" outlineLevel="0" collapsed="false">
      <c r="A1155" s="57" t="e">
        <f aca="false">INDEX(BucketTable,MATCH(B1155,SumMonths,0),1)</f>
        <v>#N/A</v>
      </c>
      <c r="K1155" s="57" t="e">
        <f aca="false">INDEX(lava,MATCH(B1155,SumMonths,0),2)</f>
        <v>#N/A</v>
      </c>
      <c r="Y1155" s="171"/>
      <c r="Z1155" s="171"/>
    </row>
    <row r="1156" customFormat="false" ht="12.75" hidden="false" customHeight="false" outlineLevel="0" collapsed="false">
      <c r="A1156" s="57" t="e">
        <f aca="false">INDEX(BucketTable,MATCH(B1156,SumMonths,0),1)</f>
        <v>#N/A</v>
      </c>
      <c r="K1156" s="57" t="e">
        <f aca="false">INDEX(lava,MATCH(B1156,SumMonths,0),2)</f>
        <v>#N/A</v>
      </c>
      <c r="Y1156" s="171"/>
      <c r="Z1156" s="171"/>
    </row>
    <row r="1157" customFormat="false" ht="12.75" hidden="false" customHeight="false" outlineLevel="0" collapsed="false">
      <c r="A1157" s="57" t="e">
        <f aca="false">INDEX(BucketTable,MATCH(B1157,SumMonths,0),1)</f>
        <v>#N/A</v>
      </c>
      <c r="K1157" s="57" t="e">
        <f aca="false">INDEX(lava,MATCH(B1157,SumMonths,0),2)</f>
        <v>#N/A</v>
      </c>
      <c r="Y1157" s="171"/>
      <c r="Z1157" s="171"/>
    </row>
    <row r="1158" customFormat="false" ht="12.75" hidden="false" customHeight="false" outlineLevel="0" collapsed="false">
      <c r="A1158" s="57" t="e">
        <f aca="false">INDEX(BucketTable,MATCH(B1158,SumMonths,0),1)</f>
        <v>#N/A</v>
      </c>
      <c r="K1158" s="57" t="e">
        <f aca="false">INDEX(lava,MATCH(B1158,SumMonths,0),2)</f>
        <v>#N/A</v>
      </c>
      <c r="Y1158" s="171"/>
      <c r="Z1158" s="171"/>
    </row>
    <row r="1159" customFormat="false" ht="12.75" hidden="false" customHeight="false" outlineLevel="0" collapsed="false">
      <c r="A1159" s="57" t="e">
        <f aca="false">INDEX(BucketTable,MATCH(B1159,SumMonths,0),1)</f>
        <v>#N/A</v>
      </c>
      <c r="K1159" s="57" t="e">
        <f aca="false">INDEX(lava,MATCH(B1159,SumMonths,0),2)</f>
        <v>#N/A</v>
      </c>
      <c r="Y1159" s="171"/>
      <c r="Z1159" s="171"/>
    </row>
    <row r="1160" customFormat="false" ht="12.75" hidden="false" customHeight="false" outlineLevel="0" collapsed="false">
      <c r="A1160" s="57" t="e">
        <f aca="false">INDEX(BucketTable,MATCH(B1160,SumMonths,0),1)</f>
        <v>#N/A</v>
      </c>
      <c r="K1160" s="57" t="e">
        <f aca="false">INDEX(lava,MATCH(B1160,SumMonths,0),2)</f>
        <v>#N/A</v>
      </c>
      <c r="Y1160" s="171"/>
      <c r="Z1160" s="171"/>
    </row>
    <row r="1161" customFormat="false" ht="12.75" hidden="false" customHeight="false" outlineLevel="0" collapsed="false">
      <c r="A1161" s="57" t="e">
        <f aca="false">INDEX(BucketTable,MATCH(B1161,SumMonths,0),1)</f>
        <v>#N/A</v>
      </c>
      <c r="K1161" s="57" t="e">
        <f aca="false">INDEX(lava,MATCH(B1161,SumMonths,0),2)</f>
        <v>#N/A</v>
      </c>
      <c r="Y1161" s="171"/>
      <c r="Z1161" s="171"/>
    </row>
    <row r="1162" customFormat="false" ht="12.75" hidden="false" customHeight="false" outlineLevel="0" collapsed="false">
      <c r="A1162" s="57" t="e">
        <f aca="false">INDEX(BucketTable,MATCH(B1162,SumMonths,0),1)</f>
        <v>#N/A</v>
      </c>
      <c r="K1162" s="57" t="e">
        <f aca="false">INDEX(lava,MATCH(B1162,SumMonths,0),2)</f>
        <v>#N/A</v>
      </c>
      <c r="Y1162" s="171"/>
      <c r="Z1162" s="171"/>
    </row>
    <row r="1163" customFormat="false" ht="12.75" hidden="false" customHeight="false" outlineLevel="0" collapsed="false">
      <c r="A1163" s="57" t="e">
        <f aca="false">INDEX(BucketTable,MATCH(B1163,SumMonths,0),1)</f>
        <v>#N/A</v>
      </c>
      <c r="K1163" s="57" t="e">
        <f aca="false">INDEX(lava,MATCH(B1163,SumMonths,0),2)</f>
        <v>#N/A</v>
      </c>
      <c r="Y1163" s="171"/>
      <c r="Z1163" s="171"/>
    </row>
    <row r="1164" customFormat="false" ht="12.75" hidden="false" customHeight="false" outlineLevel="0" collapsed="false">
      <c r="A1164" s="57" t="e">
        <f aca="false">INDEX(BucketTable,MATCH(B1164,SumMonths,0),1)</f>
        <v>#N/A</v>
      </c>
      <c r="K1164" s="57" t="e">
        <f aca="false">INDEX(lava,MATCH(B1164,SumMonths,0),2)</f>
        <v>#N/A</v>
      </c>
      <c r="Y1164" s="171"/>
      <c r="Z1164" s="171"/>
    </row>
    <row r="1165" customFormat="false" ht="12.75" hidden="false" customHeight="false" outlineLevel="0" collapsed="false">
      <c r="A1165" s="57" t="e">
        <f aca="false">INDEX(BucketTable,MATCH(B1165,SumMonths,0),1)</f>
        <v>#N/A</v>
      </c>
      <c r="K1165" s="57" t="e">
        <f aca="false">INDEX(lava,MATCH(B1165,SumMonths,0),2)</f>
        <v>#N/A</v>
      </c>
      <c r="Y1165" s="171"/>
      <c r="Z1165" s="171"/>
    </row>
    <row r="1166" customFormat="false" ht="12.75" hidden="false" customHeight="false" outlineLevel="0" collapsed="false">
      <c r="A1166" s="57" t="e">
        <f aca="false">INDEX(BucketTable,MATCH(B1166,SumMonths,0),1)</f>
        <v>#N/A</v>
      </c>
      <c r="K1166" s="57" t="e">
        <f aca="false">INDEX(lava,MATCH(B1166,SumMonths,0),2)</f>
        <v>#N/A</v>
      </c>
      <c r="Y1166" s="171"/>
      <c r="Z1166" s="171"/>
    </row>
    <row r="1167" customFormat="false" ht="12.75" hidden="false" customHeight="false" outlineLevel="0" collapsed="false">
      <c r="A1167" s="57" t="e">
        <f aca="false">INDEX(BucketTable,MATCH(B1167,SumMonths,0),1)</f>
        <v>#N/A</v>
      </c>
      <c r="K1167" s="57" t="e">
        <f aca="false">INDEX(lava,MATCH(B1167,SumMonths,0),2)</f>
        <v>#N/A</v>
      </c>
      <c r="Y1167" s="171"/>
      <c r="Z1167" s="171"/>
    </row>
    <row r="1168" customFormat="false" ht="12.75" hidden="false" customHeight="false" outlineLevel="0" collapsed="false">
      <c r="A1168" s="57" t="e">
        <f aca="false">INDEX(BucketTable,MATCH(B1168,SumMonths,0),1)</f>
        <v>#N/A</v>
      </c>
      <c r="K1168" s="57" t="e">
        <f aca="false">INDEX(lava,MATCH(B1168,SumMonths,0),2)</f>
        <v>#N/A</v>
      </c>
      <c r="Y1168" s="171"/>
      <c r="Z1168" s="171"/>
    </row>
    <row r="1169" customFormat="false" ht="12.75" hidden="false" customHeight="false" outlineLevel="0" collapsed="false">
      <c r="A1169" s="57" t="e">
        <f aca="false">INDEX(BucketTable,MATCH(B1169,SumMonths,0),1)</f>
        <v>#N/A</v>
      </c>
      <c r="K1169" s="57" t="e">
        <f aca="false">INDEX(lava,MATCH(B1169,SumMonths,0),2)</f>
        <v>#N/A</v>
      </c>
      <c r="Y1169" s="171"/>
      <c r="Z1169" s="171"/>
    </row>
    <row r="1170" customFormat="false" ht="12.75" hidden="false" customHeight="false" outlineLevel="0" collapsed="false">
      <c r="A1170" s="57" t="e">
        <f aca="false">INDEX(BucketTable,MATCH(B1170,SumMonths,0),1)</f>
        <v>#N/A</v>
      </c>
      <c r="K1170" s="57" t="e">
        <f aca="false">INDEX(lava,MATCH(B1170,SumMonths,0),2)</f>
        <v>#N/A</v>
      </c>
      <c r="Y1170" s="171"/>
      <c r="Z1170" s="171"/>
    </row>
    <row r="1171" customFormat="false" ht="12.75" hidden="false" customHeight="false" outlineLevel="0" collapsed="false">
      <c r="A1171" s="57" t="e">
        <f aca="false">INDEX(BucketTable,MATCH(B1171,SumMonths,0),1)</f>
        <v>#N/A</v>
      </c>
      <c r="K1171" s="57" t="e">
        <f aca="false">INDEX(lava,MATCH(B1171,SumMonths,0),2)</f>
        <v>#N/A</v>
      </c>
      <c r="Y1171" s="171"/>
      <c r="Z1171" s="171"/>
    </row>
    <row r="1172" customFormat="false" ht="12.75" hidden="false" customHeight="false" outlineLevel="0" collapsed="false">
      <c r="A1172" s="57" t="e">
        <f aca="false">INDEX(BucketTable,MATCH(B1172,SumMonths,0),1)</f>
        <v>#N/A</v>
      </c>
      <c r="K1172" s="57" t="e">
        <f aca="false">INDEX(lava,MATCH(B1172,SumMonths,0),2)</f>
        <v>#N/A</v>
      </c>
      <c r="Y1172" s="171"/>
      <c r="Z1172" s="171"/>
    </row>
    <row r="1173" customFormat="false" ht="12.75" hidden="false" customHeight="false" outlineLevel="0" collapsed="false">
      <c r="A1173" s="57" t="e">
        <f aca="false">INDEX(BucketTable,MATCH(B1173,SumMonths,0),1)</f>
        <v>#N/A</v>
      </c>
      <c r="K1173" s="57" t="e">
        <f aca="false">INDEX(lava,MATCH(B1173,SumMonths,0),2)</f>
        <v>#N/A</v>
      </c>
      <c r="Y1173" s="171"/>
      <c r="Z1173" s="171"/>
    </row>
    <row r="1174" customFormat="false" ht="12.75" hidden="false" customHeight="false" outlineLevel="0" collapsed="false">
      <c r="A1174" s="57" t="e">
        <f aca="false">INDEX(BucketTable,MATCH(B1174,SumMonths,0),1)</f>
        <v>#N/A</v>
      </c>
      <c r="K1174" s="57" t="e">
        <f aca="false">INDEX(lava,MATCH(B1174,SumMonths,0),2)</f>
        <v>#N/A</v>
      </c>
      <c r="Y1174" s="171"/>
      <c r="Z1174" s="171"/>
    </row>
    <row r="1175" customFormat="false" ht="12.75" hidden="false" customHeight="false" outlineLevel="0" collapsed="false">
      <c r="A1175" s="57" t="e">
        <f aca="false">INDEX(BucketTable,MATCH(B1175,SumMonths,0),1)</f>
        <v>#N/A</v>
      </c>
      <c r="K1175" s="57" t="e">
        <f aca="false">INDEX(lava,MATCH(B1175,SumMonths,0),2)</f>
        <v>#N/A</v>
      </c>
      <c r="Y1175" s="171"/>
      <c r="Z1175" s="171"/>
    </row>
    <row r="1176" customFormat="false" ht="12.75" hidden="false" customHeight="false" outlineLevel="0" collapsed="false">
      <c r="A1176" s="57" t="e">
        <f aca="false">INDEX(BucketTable,MATCH(B1176,SumMonths,0),1)</f>
        <v>#N/A</v>
      </c>
      <c r="K1176" s="57" t="e">
        <f aca="false">INDEX(lava,MATCH(B1176,SumMonths,0),2)</f>
        <v>#N/A</v>
      </c>
      <c r="Y1176" s="171"/>
      <c r="Z1176" s="171"/>
    </row>
    <row r="1177" customFormat="false" ht="12.75" hidden="false" customHeight="false" outlineLevel="0" collapsed="false">
      <c r="A1177" s="57" t="e">
        <f aca="false">INDEX(BucketTable,MATCH(B1177,SumMonths,0),1)</f>
        <v>#N/A</v>
      </c>
      <c r="K1177" s="57" t="e">
        <f aca="false">INDEX(lava,MATCH(B1177,SumMonths,0),2)</f>
        <v>#N/A</v>
      </c>
      <c r="Y1177" s="171"/>
      <c r="Z1177" s="171"/>
    </row>
    <row r="1178" customFormat="false" ht="12.75" hidden="false" customHeight="false" outlineLevel="0" collapsed="false">
      <c r="A1178" s="57" t="e">
        <f aca="false">INDEX(BucketTable,MATCH(B1178,SumMonths,0),1)</f>
        <v>#N/A</v>
      </c>
      <c r="K1178" s="57" t="e">
        <f aca="false">INDEX(lava,MATCH(B1178,SumMonths,0),2)</f>
        <v>#N/A</v>
      </c>
      <c r="Y1178" s="171"/>
      <c r="Z1178" s="171"/>
    </row>
    <row r="1179" customFormat="false" ht="12.75" hidden="false" customHeight="false" outlineLevel="0" collapsed="false">
      <c r="A1179" s="57" t="e">
        <f aca="false">INDEX(BucketTable,MATCH(B1179,SumMonths,0),1)</f>
        <v>#N/A</v>
      </c>
      <c r="K1179" s="57" t="e">
        <f aca="false">INDEX(lava,MATCH(B1179,SumMonths,0),2)</f>
        <v>#N/A</v>
      </c>
      <c r="Y1179" s="171"/>
      <c r="Z1179" s="171"/>
    </row>
    <row r="1180" customFormat="false" ht="12.75" hidden="false" customHeight="false" outlineLevel="0" collapsed="false">
      <c r="A1180" s="57" t="e">
        <f aca="false">INDEX(BucketTable,MATCH(B1180,SumMonths,0),1)</f>
        <v>#N/A</v>
      </c>
      <c r="K1180" s="57" t="e">
        <f aca="false">INDEX(lava,MATCH(B1180,SumMonths,0),2)</f>
        <v>#N/A</v>
      </c>
      <c r="Y1180" s="171"/>
      <c r="Z1180" s="171"/>
    </row>
    <row r="1181" customFormat="false" ht="12.75" hidden="false" customHeight="false" outlineLevel="0" collapsed="false">
      <c r="A1181" s="57" t="e">
        <f aca="false">INDEX(BucketTable,MATCH(B1181,SumMonths,0),1)</f>
        <v>#N/A</v>
      </c>
      <c r="K1181" s="57" t="e">
        <f aca="false">INDEX(lava,MATCH(B1181,SumMonths,0),2)</f>
        <v>#N/A</v>
      </c>
      <c r="Y1181" s="171"/>
      <c r="Z1181" s="171"/>
    </row>
    <row r="1182" customFormat="false" ht="12.75" hidden="false" customHeight="false" outlineLevel="0" collapsed="false">
      <c r="A1182" s="57" t="e">
        <f aca="false">INDEX(BucketTable,MATCH(B1182,SumMonths,0),1)</f>
        <v>#N/A</v>
      </c>
      <c r="K1182" s="57" t="e">
        <f aca="false">INDEX(lava,MATCH(B1182,SumMonths,0),2)</f>
        <v>#N/A</v>
      </c>
      <c r="Y1182" s="171"/>
      <c r="Z1182" s="171"/>
    </row>
    <row r="1183" customFormat="false" ht="12.75" hidden="false" customHeight="false" outlineLevel="0" collapsed="false">
      <c r="A1183" s="57" t="e">
        <f aca="false">INDEX(BucketTable,MATCH(B1183,SumMonths,0),1)</f>
        <v>#N/A</v>
      </c>
      <c r="K1183" s="57" t="e">
        <f aca="false">INDEX(lava,MATCH(B1183,SumMonths,0),2)</f>
        <v>#N/A</v>
      </c>
      <c r="Y1183" s="171"/>
      <c r="Z1183" s="171"/>
    </row>
    <row r="1184" customFormat="false" ht="12.75" hidden="false" customHeight="false" outlineLevel="0" collapsed="false">
      <c r="A1184" s="57" t="e">
        <f aca="false">INDEX(BucketTable,MATCH(B1184,SumMonths,0),1)</f>
        <v>#N/A</v>
      </c>
      <c r="K1184" s="57" t="e">
        <f aca="false">INDEX(lava,MATCH(B1184,SumMonths,0),2)</f>
        <v>#N/A</v>
      </c>
      <c r="Y1184" s="171"/>
      <c r="Z1184" s="171"/>
    </row>
    <row r="1185" customFormat="false" ht="12.75" hidden="false" customHeight="false" outlineLevel="0" collapsed="false">
      <c r="A1185" s="57" t="e">
        <f aca="false">INDEX(BucketTable,MATCH(B1185,SumMonths,0),1)</f>
        <v>#N/A</v>
      </c>
      <c r="K1185" s="57" t="e">
        <f aca="false">INDEX(lava,MATCH(B1185,SumMonths,0),2)</f>
        <v>#N/A</v>
      </c>
      <c r="Y1185" s="171"/>
      <c r="Z1185" s="171"/>
    </row>
    <row r="1186" customFormat="false" ht="12.75" hidden="false" customHeight="false" outlineLevel="0" collapsed="false">
      <c r="A1186" s="57" t="e">
        <f aca="false">INDEX(BucketTable,MATCH(B1186,SumMonths,0),1)</f>
        <v>#N/A</v>
      </c>
      <c r="K1186" s="57" t="e">
        <f aca="false">INDEX(lava,MATCH(B1186,SumMonths,0),2)</f>
        <v>#N/A</v>
      </c>
      <c r="Y1186" s="171"/>
      <c r="Z1186" s="171"/>
    </row>
    <row r="1187" customFormat="false" ht="12.75" hidden="false" customHeight="false" outlineLevel="0" collapsed="false">
      <c r="A1187" s="57" t="e">
        <f aca="false">INDEX(BucketTable,MATCH(B1187,SumMonths,0),1)</f>
        <v>#N/A</v>
      </c>
      <c r="K1187" s="57" t="e">
        <f aca="false">INDEX(lava,MATCH(B1187,SumMonths,0),2)</f>
        <v>#N/A</v>
      </c>
      <c r="Y1187" s="171"/>
      <c r="Z1187" s="171"/>
    </row>
    <row r="1188" customFormat="false" ht="12.75" hidden="false" customHeight="false" outlineLevel="0" collapsed="false">
      <c r="A1188" s="57" t="e">
        <f aca="false">INDEX(BucketTable,MATCH(B1188,SumMonths,0),1)</f>
        <v>#N/A</v>
      </c>
      <c r="K1188" s="57" t="e">
        <f aca="false">INDEX(lava,MATCH(B1188,SumMonths,0),2)</f>
        <v>#N/A</v>
      </c>
      <c r="Y1188" s="171"/>
      <c r="Z1188" s="171"/>
    </row>
    <row r="1189" customFormat="false" ht="12.75" hidden="false" customHeight="false" outlineLevel="0" collapsed="false">
      <c r="A1189" s="57" t="e">
        <f aca="false">INDEX(BucketTable,MATCH(B1189,SumMonths,0),1)</f>
        <v>#N/A</v>
      </c>
      <c r="K1189" s="57" t="e">
        <f aca="false">INDEX(lava,MATCH(B1189,SumMonths,0),2)</f>
        <v>#N/A</v>
      </c>
      <c r="Y1189" s="171"/>
      <c r="Z1189" s="171"/>
    </row>
    <row r="1190" customFormat="false" ht="12.75" hidden="false" customHeight="false" outlineLevel="0" collapsed="false">
      <c r="A1190" s="57" t="e">
        <f aca="false">INDEX(BucketTable,MATCH(B1190,SumMonths,0),1)</f>
        <v>#N/A</v>
      </c>
      <c r="K1190" s="57" t="e">
        <f aca="false">INDEX(lava,MATCH(B1190,SumMonths,0),2)</f>
        <v>#N/A</v>
      </c>
      <c r="Y1190" s="171"/>
      <c r="Z1190" s="171"/>
    </row>
    <row r="1191" customFormat="false" ht="12.75" hidden="false" customHeight="false" outlineLevel="0" collapsed="false">
      <c r="A1191" s="57" t="e">
        <f aca="false">INDEX(BucketTable,MATCH(B1191,SumMonths,0),1)</f>
        <v>#N/A</v>
      </c>
      <c r="K1191" s="57" t="e">
        <f aca="false">INDEX(lava,MATCH(B1191,SumMonths,0),2)</f>
        <v>#N/A</v>
      </c>
      <c r="Y1191" s="171"/>
      <c r="Z1191" s="171"/>
    </row>
    <row r="1192" customFormat="false" ht="12.75" hidden="false" customHeight="false" outlineLevel="0" collapsed="false">
      <c r="A1192" s="57" t="e">
        <f aca="false">INDEX(BucketTable,MATCH(B1192,SumMonths,0),1)</f>
        <v>#N/A</v>
      </c>
      <c r="K1192" s="57" t="e">
        <f aca="false">INDEX(lava,MATCH(B1192,SumMonths,0),2)</f>
        <v>#N/A</v>
      </c>
      <c r="Y1192" s="171"/>
      <c r="Z1192" s="171"/>
    </row>
    <row r="1193" customFormat="false" ht="12.75" hidden="false" customHeight="false" outlineLevel="0" collapsed="false">
      <c r="A1193" s="57" t="e">
        <f aca="false">INDEX(BucketTable,MATCH(B1193,SumMonths,0),1)</f>
        <v>#N/A</v>
      </c>
      <c r="K1193" s="57" t="e">
        <f aca="false">INDEX(lava,MATCH(B1193,SumMonths,0),2)</f>
        <v>#N/A</v>
      </c>
      <c r="Y1193" s="171"/>
      <c r="Z1193" s="171"/>
    </row>
    <row r="1194" customFormat="false" ht="12.75" hidden="false" customHeight="false" outlineLevel="0" collapsed="false">
      <c r="A1194" s="57" t="e">
        <f aca="false">INDEX(BucketTable,MATCH(B1194,SumMonths,0),1)</f>
        <v>#N/A</v>
      </c>
      <c r="K1194" s="57" t="e">
        <f aca="false">INDEX(lava,MATCH(B1194,SumMonths,0),2)</f>
        <v>#N/A</v>
      </c>
      <c r="Y1194" s="171"/>
      <c r="Z1194" s="171"/>
    </row>
    <row r="1195" customFormat="false" ht="12.75" hidden="false" customHeight="false" outlineLevel="0" collapsed="false">
      <c r="A1195" s="57" t="e">
        <f aca="false">INDEX(BucketTable,MATCH(B1195,SumMonths,0),1)</f>
        <v>#N/A</v>
      </c>
      <c r="K1195" s="57" t="e">
        <f aca="false">INDEX(lava,MATCH(B1195,SumMonths,0),2)</f>
        <v>#N/A</v>
      </c>
      <c r="Y1195" s="171"/>
      <c r="Z1195" s="171"/>
    </row>
    <row r="1196" customFormat="false" ht="12.75" hidden="false" customHeight="false" outlineLevel="0" collapsed="false">
      <c r="A1196" s="57" t="e">
        <f aca="false">INDEX(BucketTable,MATCH(B1196,SumMonths,0),1)</f>
        <v>#N/A</v>
      </c>
      <c r="K1196" s="57" t="e">
        <f aca="false">INDEX(lava,MATCH(B1196,SumMonths,0),2)</f>
        <v>#N/A</v>
      </c>
      <c r="Y1196" s="171"/>
      <c r="Z1196" s="171"/>
    </row>
    <row r="1197" customFormat="false" ht="12.75" hidden="false" customHeight="false" outlineLevel="0" collapsed="false">
      <c r="A1197" s="57" t="e">
        <f aca="false">INDEX(BucketTable,MATCH(B1197,SumMonths,0),1)</f>
        <v>#N/A</v>
      </c>
      <c r="K1197" s="57" t="e">
        <f aca="false">INDEX(lava,MATCH(B1197,SumMonths,0),2)</f>
        <v>#N/A</v>
      </c>
      <c r="Y1197" s="171"/>
      <c r="Z1197" s="171"/>
    </row>
    <row r="1198" customFormat="false" ht="12.75" hidden="false" customHeight="false" outlineLevel="0" collapsed="false">
      <c r="A1198" s="57" t="e">
        <f aca="false">INDEX(BucketTable,MATCH(B1198,SumMonths,0),1)</f>
        <v>#N/A</v>
      </c>
      <c r="K1198" s="57" t="e">
        <f aca="false">INDEX(lava,MATCH(B1198,SumMonths,0),2)</f>
        <v>#N/A</v>
      </c>
      <c r="Y1198" s="171"/>
      <c r="Z1198" s="171"/>
    </row>
    <row r="1199" customFormat="false" ht="12.75" hidden="false" customHeight="false" outlineLevel="0" collapsed="false">
      <c r="A1199" s="57" t="e">
        <f aca="false">INDEX(BucketTable,MATCH(B1199,SumMonths,0),1)</f>
        <v>#N/A</v>
      </c>
      <c r="K1199" s="57" t="e">
        <f aca="false">INDEX(lava,MATCH(B1199,SumMonths,0),2)</f>
        <v>#N/A</v>
      </c>
      <c r="Y1199" s="171"/>
      <c r="Z1199" s="171"/>
    </row>
    <row r="1200" customFormat="false" ht="12.75" hidden="false" customHeight="false" outlineLevel="0" collapsed="false">
      <c r="A1200" s="57" t="e">
        <f aca="false">INDEX(BucketTable,MATCH(B1200,SumMonths,0),1)</f>
        <v>#N/A</v>
      </c>
      <c r="K1200" s="57" t="e">
        <f aca="false">INDEX(lava,MATCH(B1200,SumMonths,0),2)</f>
        <v>#N/A</v>
      </c>
      <c r="Y1200" s="171"/>
      <c r="Z1200" s="171"/>
    </row>
    <row r="1201" customFormat="false" ht="12.75" hidden="false" customHeight="false" outlineLevel="0" collapsed="false">
      <c r="A1201" s="57" t="e">
        <f aca="false">INDEX(BucketTable,MATCH(B1201,SumMonths,0),1)</f>
        <v>#N/A</v>
      </c>
      <c r="K1201" s="57" t="e">
        <f aca="false">INDEX(lava,MATCH(B1201,SumMonths,0),2)</f>
        <v>#N/A</v>
      </c>
      <c r="Y1201" s="171"/>
      <c r="Z1201" s="171"/>
    </row>
    <row r="1202" customFormat="false" ht="12.75" hidden="false" customHeight="false" outlineLevel="0" collapsed="false">
      <c r="A1202" s="57" t="e">
        <f aca="false">INDEX(BucketTable,MATCH(B1202,SumMonths,0),1)</f>
        <v>#N/A</v>
      </c>
      <c r="K1202" s="57" t="e">
        <f aca="false">INDEX(lava,MATCH(B1202,SumMonths,0),2)</f>
        <v>#N/A</v>
      </c>
      <c r="Y1202" s="171"/>
      <c r="Z1202" s="171"/>
    </row>
    <row r="1203" customFormat="false" ht="12.75" hidden="false" customHeight="false" outlineLevel="0" collapsed="false">
      <c r="A1203" s="57" t="e">
        <f aca="false">INDEX(BucketTable,MATCH(B1203,SumMonths,0),1)</f>
        <v>#N/A</v>
      </c>
      <c r="K1203" s="57" t="e">
        <f aca="false">INDEX(lava,MATCH(B1203,SumMonths,0),2)</f>
        <v>#N/A</v>
      </c>
      <c r="Y1203" s="171"/>
      <c r="Z1203" s="171"/>
    </row>
    <row r="1204" customFormat="false" ht="12.75" hidden="false" customHeight="false" outlineLevel="0" collapsed="false">
      <c r="A1204" s="57" t="e">
        <f aca="false">INDEX(BucketTable,MATCH(B1204,SumMonths,0),1)</f>
        <v>#N/A</v>
      </c>
      <c r="K1204" s="57" t="e">
        <f aca="false">INDEX(lava,MATCH(B1204,SumMonths,0),2)</f>
        <v>#N/A</v>
      </c>
      <c r="Y1204" s="171"/>
      <c r="Z1204" s="171"/>
    </row>
    <row r="1205" customFormat="false" ht="12.75" hidden="false" customHeight="false" outlineLevel="0" collapsed="false">
      <c r="A1205" s="57" t="e">
        <f aca="false">INDEX(BucketTable,MATCH(B1205,SumMonths,0),1)</f>
        <v>#N/A</v>
      </c>
      <c r="K1205" s="57" t="e">
        <f aca="false">INDEX(lava,MATCH(B1205,SumMonths,0),2)</f>
        <v>#N/A</v>
      </c>
      <c r="Y1205" s="171"/>
      <c r="Z1205" s="171"/>
    </row>
    <row r="1206" customFormat="false" ht="12.75" hidden="false" customHeight="false" outlineLevel="0" collapsed="false">
      <c r="A1206" s="57" t="e">
        <f aca="false">INDEX(BucketTable,MATCH(B1206,SumMonths,0),1)</f>
        <v>#N/A</v>
      </c>
      <c r="K1206" s="57" t="e">
        <f aca="false">INDEX(lava,MATCH(B1206,SumMonths,0),2)</f>
        <v>#N/A</v>
      </c>
      <c r="Y1206" s="171"/>
      <c r="Z1206" s="171"/>
    </row>
    <row r="1207" customFormat="false" ht="12.75" hidden="false" customHeight="false" outlineLevel="0" collapsed="false">
      <c r="A1207" s="57" t="e">
        <f aca="false">INDEX(BucketTable,MATCH(B1207,SumMonths,0),1)</f>
        <v>#N/A</v>
      </c>
      <c r="K1207" s="57" t="e">
        <f aca="false">INDEX(lava,MATCH(B1207,SumMonths,0),2)</f>
        <v>#N/A</v>
      </c>
      <c r="Y1207" s="171"/>
      <c r="Z1207" s="171"/>
    </row>
    <row r="1208" customFormat="false" ht="12.75" hidden="false" customHeight="false" outlineLevel="0" collapsed="false">
      <c r="A1208" s="57" t="e">
        <f aca="false">INDEX(BucketTable,MATCH(B1208,SumMonths,0),1)</f>
        <v>#N/A</v>
      </c>
      <c r="K1208" s="57" t="e">
        <f aca="false">INDEX(lava,MATCH(B1208,SumMonths,0),2)</f>
        <v>#N/A</v>
      </c>
      <c r="Y1208" s="171"/>
      <c r="Z1208" s="171"/>
    </row>
    <row r="1209" customFormat="false" ht="12.75" hidden="false" customHeight="false" outlineLevel="0" collapsed="false">
      <c r="A1209" s="57" t="e">
        <f aca="false">INDEX(BucketTable,MATCH(B1209,SumMonths,0),1)</f>
        <v>#N/A</v>
      </c>
      <c r="K1209" s="57" t="e">
        <f aca="false">INDEX(lava,MATCH(B1209,SumMonths,0),2)</f>
        <v>#N/A</v>
      </c>
      <c r="Y1209" s="171"/>
      <c r="Z1209" s="171"/>
    </row>
    <row r="1210" customFormat="false" ht="12.75" hidden="false" customHeight="false" outlineLevel="0" collapsed="false">
      <c r="A1210" s="57" t="e">
        <f aca="false">INDEX(BucketTable,MATCH(B1210,SumMonths,0),1)</f>
        <v>#N/A</v>
      </c>
      <c r="K1210" s="57" t="e">
        <f aca="false">INDEX(lava,MATCH(B1210,SumMonths,0),2)</f>
        <v>#N/A</v>
      </c>
      <c r="Y1210" s="171"/>
      <c r="Z1210" s="171"/>
    </row>
    <row r="1211" customFormat="false" ht="12.75" hidden="false" customHeight="false" outlineLevel="0" collapsed="false">
      <c r="A1211" s="57" t="e">
        <f aca="false">INDEX(BucketTable,MATCH(B1211,SumMonths,0),1)</f>
        <v>#N/A</v>
      </c>
      <c r="K1211" s="57" t="e">
        <f aca="false">INDEX(lava,MATCH(B1211,SumMonths,0),2)</f>
        <v>#N/A</v>
      </c>
      <c r="Y1211" s="171"/>
      <c r="Z1211" s="171"/>
    </row>
    <row r="1212" customFormat="false" ht="12.75" hidden="false" customHeight="false" outlineLevel="0" collapsed="false">
      <c r="A1212" s="57" t="e">
        <f aca="false">INDEX(BucketTable,MATCH(B1212,SumMonths,0),1)</f>
        <v>#N/A</v>
      </c>
      <c r="K1212" s="57" t="e">
        <f aca="false">INDEX(lava,MATCH(B1212,SumMonths,0),2)</f>
        <v>#N/A</v>
      </c>
      <c r="Y1212" s="171"/>
      <c r="Z1212" s="171"/>
    </row>
    <row r="1213" customFormat="false" ht="12.75" hidden="false" customHeight="false" outlineLevel="0" collapsed="false">
      <c r="A1213" s="57" t="e">
        <f aca="false">INDEX(BucketTable,MATCH(B1213,SumMonths,0),1)</f>
        <v>#N/A</v>
      </c>
      <c r="K1213" s="57" t="e">
        <f aca="false">INDEX(lava,MATCH(B1213,SumMonths,0),2)</f>
        <v>#N/A</v>
      </c>
      <c r="Y1213" s="171"/>
      <c r="Z1213" s="171"/>
    </row>
    <row r="1214" customFormat="false" ht="12.75" hidden="false" customHeight="false" outlineLevel="0" collapsed="false">
      <c r="A1214" s="57" t="e">
        <f aca="false">INDEX(BucketTable,MATCH(B1214,SumMonths,0),1)</f>
        <v>#N/A</v>
      </c>
      <c r="K1214" s="57" t="e">
        <f aca="false">INDEX(lava,MATCH(B1214,SumMonths,0),2)</f>
        <v>#N/A</v>
      </c>
      <c r="Y1214" s="171"/>
      <c r="Z1214" s="171"/>
    </row>
    <row r="1215" customFormat="false" ht="12.75" hidden="false" customHeight="false" outlineLevel="0" collapsed="false">
      <c r="A1215" s="57" t="e">
        <f aca="false">INDEX(BucketTable,MATCH(B1215,SumMonths,0),1)</f>
        <v>#N/A</v>
      </c>
      <c r="K1215" s="57" t="e">
        <f aca="false">INDEX(lava,MATCH(B1215,SumMonths,0),2)</f>
        <v>#N/A</v>
      </c>
      <c r="Y1215" s="171"/>
      <c r="Z1215" s="171"/>
    </row>
    <row r="1216" customFormat="false" ht="12.75" hidden="false" customHeight="false" outlineLevel="0" collapsed="false">
      <c r="A1216" s="57" t="e">
        <f aca="false">INDEX(BucketTable,MATCH(B1216,SumMonths,0),1)</f>
        <v>#N/A</v>
      </c>
      <c r="K1216" s="57" t="e">
        <f aca="false">INDEX(lava,MATCH(B1216,SumMonths,0),2)</f>
        <v>#N/A</v>
      </c>
      <c r="Y1216" s="171"/>
      <c r="Z1216" s="171"/>
    </row>
    <row r="1217" customFormat="false" ht="12.75" hidden="false" customHeight="false" outlineLevel="0" collapsed="false">
      <c r="A1217" s="57" t="e">
        <f aca="false">INDEX(BucketTable,MATCH(B1217,SumMonths,0),1)</f>
        <v>#N/A</v>
      </c>
      <c r="K1217" s="57" t="e">
        <f aca="false">INDEX(lava,MATCH(B1217,SumMonths,0),2)</f>
        <v>#N/A</v>
      </c>
      <c r="Y1217" s="171"/>
      <c r="Z1217" s="171"/>
    </row>
    <row r="1218" customFormat="false" ht="12.75" hidden="false" customHeight="false" outlineLevel="0" collapsed="false">
      <c r="A1218" s="57" t="e">
        <f aca="false">INDEX(BucketTable,MATCH(B1218,SumMonths,0),1)</f>
        <v>#N/A</v>
      </c>
      <c r="K1218" s="57" t="e">
        <f aca="false">INDEX(lava,MATCH(B1218,SumMonths,0),2)</f>
        <v>#N/A</v>
      </c>
      <c r="Y1218" s="171"/>
      <c r="Z1218" s="171"/>
    </row>
    <row r="1219" customFormat="false" ht="12.75" hidden="false" customHeight="false" outlineLevel="0" collapsed="false">
      <c r="A1219" s="57" t="e">
        <f aca="false">INDEX(BucketTable,MATCH(B1219,SumMonths,0),1)</f>
        <v>#N/A</v>
      </c>
      <c r="K1219" s="57" t="e">
        <f aca="false">INDEX(lava,MATCH(B1219,SumMonths,0),2)</f>
        <v>#N/A</v>
      </c>
      <c r="Y1219" s="171"/>
      <c r="Z1219" s="171"/>
    </row>
    <row r="1220" customFormat="false" ht="12.75" hidden="false" customHeight="false" outlineLevel="0" collapsed="false">
      <c r="A1220" s="57" t="e">
        <f aca="false">INDEX(BucketTable,MATCH(B1220,SumMonths,0),1)</f>
        <v>#N/A</v>
      </c>
      <c r="K1220" s="57" t="e">
        <f aca="false">INDEX(lava,MATCH(B1220,SumMonths,0),2)</f>
        <v>#N/A</v>
      </c>
      <c r="Y1220" s="171"/>
      <c r="Z1220" s="171"/>
    </row>
    <row r="1221" customFormat="false" ht="12.75" hidden="false" customHeight="false" outlineLevel="0" collapsed="false">
      <c r="A1221" s="57" t="e">
        <f aca="false">INDEX(BucketTable,MATCH(B1221,SumMonths,0),1)</f>
        <v>#N/A</v>
      </c>
      <c r="K1221" s="57" t="e">
        <f aca="false">INDEX(lava,MATCH(B1221,SumMonths,0),2)</f>
        <v>#N/A</v>
      </c>
      <c r="Y1221" s="171"/>
      <c r="Z1221" s="171"/>
    </row>
    <row r="1222" customFormat="false" ht="12.75" hidden="false" customHeight="false" outlineLevel="0" collapsed="false">
      <c r="A1222" s="57" t="e">
        <f aca="false">INDEX(BucketTable,MATCH(B1222,SumMonths,0),1)</f>
        <v>#N/A</v>
      </c>
      <c r="K1222" s="57" t="e">
        <f aca="false">INDEX(lava,MATCH(B1222,SumMonths,0),2)</f>
        <v>#N/A</v>
      </c>
      <c r="Y1222" s="171"/>
      <c r="Z1222" s="171"/>
    </row>
    <row r="1223" customFormat="false" ht="12.75" hidden="false" customHeight="false" outlineLevel="0" collapsed="false">
      <c r="A1223" s="57" t="e">
        <f aca="false">INDEX(BucketTable,MATCH(B1223,SumMonths,0),1)</f>
        <v>#N/A</v>
      </c>
      <c r="K1223" s="57" t="e">
        <f aca="false">INDEX(lava,MATCH(B1223,SumMonths,0),2)</f>
        <v>#N/A</v>
      </c>
      <c r="Y1223" s="171"/>
      <c r="Z1223" s="171"/>
    </row>
    <row r="1224" customFormat="false" ht="12.75" hidden="false" customHeight="false" outlineLevel="0" collapsed="false">
      <c r="A1224" s="57" t="e">
        <f aca="false">INDEX(BucketTable,MATCH(B1224,SumMonths,0),1)</f>
        <v>#N/A</v>
      </c>
      <c r="K1224" s="57" t="e">
        <f aca="false">INDEX(lava,MATCH(B1224,SumMonths,0),2)</f>
        <v>#N/A</v>
      </c>
      <c r="Y1224" s="171"/>
      <c r="Z1224" s="171"/>
    </row>
    <row r="1225" customFormat="false" ht="12.75" hidden="false" customHeight="false" outlineLevel="0" collapsed="false">
      <c r="A1225" s="57" t="e">
        <f aca="false">INDEX(BucketTable,MATCH(B1225,SumMonths,0),1)</f>
        <v>#N/A</v>
      </c>
      <c r="K1225" s="57" t="e">
        <f aca="false">INDEX(lava,MATCH(B1225,SumMonths,0),2)</f>
        <v>#N/A</v>
      </c>
      <c r="Y1225" s="171"/>
      <c r="Z1225" s="171"/>
    </row>
    <row r="1226" customFormat="false" ht="12.75" hidden="false" customHeight="false" outlineLevel="0" collapsed="false">
      <c r="A1226" s="57" t="e">
        <f aca="false">INDEX(BucketTable,MATCH(B1226,SumMonths,0),1)</f>
        <v>#N/A</v>
      </c>
      <c r="K1226" s="57" t="e">
        <f aca="false">INDEX(lava,MATCH(B1226,SumMonths,0),2)</f>
        <v>#N/A</v>
      </c>
      <c r="Y1226" s="171"/>
      <c r="Z1226" s="171"/>
    </row>
    <row r="1227" customFormat="false" ht="12.75" hidden="false" customHeight="false" outlineLevel="0" collapsed="false">
      <c r="A1227" s="57" t="e">
        <f aca="false">INDEX(BucketTable,MATCH(B1227,SumMonths,0),1)</f>
        <v>#N/A</v>
      </c>
      <c r="K1227" s="57" t="e">
        <f aca="false">INDEX(lava,MATCH(B1227,SumMonths,0),2)</f>
        <v>#N/A</v>
      </c>
      <c r="Y1227" s="171"/>
      <c r="Z1227" s="171"/>
    </row>
    <row r="1228" customFormat="false" ht="12.75" hidden="false" customHeight="false" outlineLevel="0" collapsed="false">
      <c r="A1228" s="57" t="e">
        <f aca="false">INDEX(BucketTable,MATCH(B1228,SumMonths,0),1)</f>
        <v>#N/A</v>
      </c>
      <c r="K1228" s="57" t="e">
        <f aca="false">INDEX(lava,MATCH(B1228,SumMonths,0),2)</f>
        <v>#N/A</v>
      </c>
      <c r="Y1228" s="171"/>
      <c r="Z1228" s="171"/>
    </row>
    <row r="1229" customFormat="false" ht="12.75" hidden="false" customHeight="false" outlineLevel="0" collapsed="false">
      <c r="A1229" s="57" t="e">
        <f aca="false">INDEX(BucketTable,MATCH(B1229,SumMonths,0),1)</f>
        <v>#N/A</v>
      </c>
      <c r="K1229" s="57" t="e">
        <f aca="false">INDEX(lava,MATCH(B1229,SumMonths,0),2)</f>
        <v>#N/A</v>
      </c>
      <c r="Y1229" s="171"/>
      <c r="Z1229" s="171"/>
    </row>
    <row r="1230" customFormat="false" ht="12.75" hidden="false" customHeight="false" outlineLevel="0" collapsed="false">
      <c r="A1230" s="57" t="e">
        <f aca="false">INDEX(BucketTable,MATCH(B1230,SumMonths,0),1)</f>
        <v>#N/A</v>
      </c>
      <c r="K1230" s="57" t="e">
        <f aca="false">INDEX(lava,MATCH(B1230,SumMonths,0),2)</f>
        <v>#N/A</v>
      </c>
      <c r="Y1230" s="171"/>
      <c r="Z1230" s="171"/>
    </row>
    <row r="1231" customFormat="false" ht="12.75" hidden="false" customHeight="false" outlineLevel="0" collapsed="false">
      <c r="A1231" s="57" t="e">
        <f aca="false">INDEX(BucketTable,MATCH(B1231,SumMonths,0),1)</f>
        <v>#N/A</v>
      </c>
      <c r="K1231" s="57" t="e">
        <f aca="false">INDEX(lava,MATCH(B1231,SumMonths,0),2)</f>
        <v>#N/A</v>
      </c>
      <c r="Y1231" s="171"/>
      <c r="Z1231" s="171"/>
    </row>
    <row r="1232" customFormat="false" ht="12.75" hidden="false" customHeight="false" outlineLevel="0" collapsed="false">
      <c r="A1232" s="57" t="e">
        <f aca="false">INDEX(BucketTable,MATCH(B1232,SumMonths,0),1)</f>
        <v>#N/A</v>
      </c>
      <c r="K1232" s="57" t="e">
        <f aca="false">INDEX(lava,MATCH(B1232,SumMonths,0),2)</f>
        <v>#N/A</v>
      </c>
      <c r="Y1232" s="171"/>
      <c r="Z1232" s="171"/>
    </row>
    <row r="1233" customFormat="false" ht="12.75" hidden="false" customHeight="false" outlineLevel="0" collapsed="false">
      <c r="A1233" s="57" t="e">
        <f aca="false">INDEX(BucketTable,MATCH(B1233,SumMonths,0),1)</f>
        <v>#N/A</v>
      </c>
      <c r="K1233" s="57" t="e">
        <f aca="false">INDEX(lava,MATCH(B1233,SumMonths,0),2)</f>
        <v>#N/A</v>
      </c>
      <c r="Y1233" s="171"/>
      <c r="Z1233" s="171"/>
    </row>
    <row r="1234" customFormat="false" ht="12.75" hidden="false" customHeight="false" outlineLevel="0" collapsed="false">
      <c r="A1234" s="57" t="e">
        <f aca="false">INDEX(BucketTable,MATCH(B1234,SumMonths,0),1)</f>
        <v>#N/A</v>
      </c>
      <c r="K1234" s="57" t="e">
        <f aca="false">INDEX(lava,MATCH(B1234,SumMonths,0),2)</f>
        <v>#N/A</v>
      </c>
      <c r="Y1234" s="171"/>
      <c r="Z1234" s="171"/>
    </row>
    <row r="1235" customFormat="false" ht="12.75" hidden="false" customHeight="false" outlineLevel="0" collapsed="false">
      <c r="A1235" s="57" t="e">
        <f aca="false">INDEX(BucketTable,MATCH(B1235,SumMonths,0),1)</f>
        <v>#N/A</v>
      </c>
      <c r="K1235" s="57" t="e">
        <f aca="false">INDEX(lava,MATCH(B1235,SumMonths,0),2)</f>
        <v>#N/A</v>
      </c>
      <c r="Y1235" s="171"/>
      <c r="Z1235" s="171"/>
    </row>
    <row r="1236" customFormat="false" ht="12.75" hidden="false" customHeight="false" outlineLevel="0" collapsed="false">
      <c r="A1236" s="57" t="e">
        <f aca="false">INDEX(BucketTable,MATCH(B1236,SumMonths,0),1)</f>
        <v>#N/A</v>
      </c>
      <c r="K1236" s="57" t="e">
        <f aca="false">INDEX(lava,MATCH(B1236,SumMonths,0),2)</f>
        <v>#N/A</v>
      </c>
      <c r="Y1236" s="171"/>
      <c r="Z1236" s="171"/>
    </row>
    <row r="1237" customFormat="false" ht="12.75" hidden="false" customHeight="false" outlineLevel="0" collapsed="false">
      <c r="A1237" s="57" t="e">
        <f aca="false">INDEX(BucketTable,MATCH(B1237,SumMonths,0),1)</f>
        <v>#N/A</v>
      </c>
      <c r="K1237" s="57" t="e">
        <f aca="false">INDEX(lava,MATCH(B1237,SumMonths,0),2)</f>
        <v>#N/A</v>
      </c>
      <c r="Y1237" s="171"/>
      <c r="Z1237" s="171"/>
    </row>
    <row r="1238" customFormat="false" ht="12.75" hidden="false" customHeight="false" outlineLevel="0" collapsed="false">
      <c r="A1238" s="57" t="e">
        <f aca="false">INDEX(BucketTable,MATCH(B1238,SumMonths,0),1)</f>
        <v>#N/A</v>
      </c>
      <c r="K1238" s="57" t="e">
        <f aca="false">INDEX(lava,MATCH(B1238,SumMonths,0),2)</f>
        <v>#N/A</v>
      </c>
      <c r="Y1238" s="171"/>
      <c r="Z1238" s="171"/>
    </row>
    <row r="1239" customFormat="false" ht="12.75" hidden="false" customHeight="false" outlineLevel="0" collapsed="false">
      <c r="A1239" s="57" t="e">
        <f aca="false">INDEX(BucketTable,MATCH(B1239,SumMonths,0),1)</f>
        <v>#N/A</v>
      </c>
      <c r="K1239" s="57" t="e">
        <f aca="false">INDEX(lava,MATCH(B1239,SumMonths,0),2)</f>
        <v>#N/A</v>
      </c>
      <c r="Y1239" s="171"/>
      <c r="Z1239" s="171"/>
    </row>
    <row r="1240" customFormat="false" ht="12.75" hidden="false" customHeight="false" outlineLevel="0" collapsed="false">
      <c r="A1240" s="57" t="e">
        <f aca="false">INDEX(BucketTable,MATCH(B1240,SumMonths,0),1)</f>
        <v>#N/A</v>
      </c>
      <c r="K1240" s="57" t="e">
        <f aca="false">INDEX(lava,MATCH(B1240,SumMonths,0),2)</f>
        <v>#N/A</v>
      </c>
      <c r="Y1240" s="171"/>
      <c r="Z1240" s="171"/>
    </row>
    <row r="1241" customFormat="false" ht="12.75" hidden="false" customHeight="false" outlineLevel="0" collapsed="false">
      <c r="A1241" s="57" t="e">
        <f aca="false">INDEX(BucketTable,MATCH(B1241,SumMonths,0),1)</f>
        <v>#N/A</v>
      </c>
      <c r="K1241" s="57" t="e">
        <f aca="false">INDEX(lava,MATCH(B1241,SumMonths,0),2)</f>
        <v>#N/A</v>
      </c>
      <c r="Y1241" s="171"/>
      <c r="Z1241" s="171"/>
    </row>
    <row r="1242" customFormat="false" ht="12.75" hidden="false" customHeight="false" outlineLevel="0" collapsed="false">
      <c r="A1242" s="57" t="e">
        <f aca="false">INDEX(BucketTable,MATCH(B1242,SumMonths,0),1)</f>
        <v>#N/A</v>
      </c>
      <c r="K1242" s="57" t="e">
        <f aca="false">INDEX(lava,MATCH(B1242,SumMonths,0),2)</f>
        <v>#N/A</v>
      </c>
      <c r="Y1242" s="171"/>
      <c r="Z1242" s="171"/>
    </row>
    <row r="1243" customFormat="false" ht="12.75" hidden="false" customHeight="false" outlineLevel="0" collapsed="false">
      <c r="A1243" s="57" t="e">
        <f aca="false">INDEX(BucketTable,MATCH(B1243,SumMonths,0),1)</f>
        <v>#N/A</v>
      </c>
      <c r="K1243" s="57" t="e">
        <f aca="false">INDEX(lava,MATCH(B1243,SumMonths,0),2)</f>
        <v>#N/A</v>
      </c>
      <c r="Y1243" s="171"/>
      <c r="Z1243" s="171"/>
    </row>
    <row r="1244" customFormat="false" ht="12.75" hidden="false" customHeight="false" outlineLevel="0" collapsed="false">
      <c r="A1244" s="57" t="e">
        <f aca="false">INDEX(BucketTable,MATCH(B1244,SumMonths,0),1)</f>
        <v>#N/A</v>
      </c>
      <c r="K1244" s="57" t="e">
        <f aca="false">INDEX(lava,MATCH(B1244,SumMonths,0),2)</f>
        <v>#N/A</v>
      </c>
      <c r="Y1244" s="171"/>
      <c r="Z1244" s="171"/>
    </row>
    <row r="1245" customFormat="false" ht="12.75" hidden="false" customHeight="false" outlineLevel="0" collapsed="false">
      <c r="A1245" s="57" t="e">
        <f aca="false">INDEX(BucketTable,MATCH(B1245,SumMonths,0),1)</f>
        <v>#N/A</v>
      </c>
      <c r="K1245" s="57" t="e">
        <f aca="false">INDEX(lava,MATCH(B1245,SumMonths,0),2)</f>
        <v>#N/A</v>
      </c>
      <c r="Y1245" s="171"/>
      <c r="Z1245" s="171"/>
    </row>
    <row r="1246" customFormat="false" ht="12.75" hidden="false" customHeight="false" outlineLevel="0" collapsed="false">
      <c r="A1246" s="57" t="e">
        <f aca="false">INDEX(BucketTable,MATCH(B1246,SumMonths,0),1)</f>
        <v>#N/A</v>
      </c>
      <c r="K1246" s="57" t="e">
        <f aca="false">INDEX(lava,MATCH(B1246,SumMonths,0),2)</f>
        <v>#N/A</v>
      </c>
      <c r="Y1246" s="171"/>
      <c r="Z1246" s="171"/>
    </row>
    <row r="1247" customFormat="false" ht="12.75" hidden="false" customHeight="false" outlineLevel="0" collapsed="false">
      <c r="A1247" s="57" t="e">
        <f aca="false">INDEX(BucketTable,MATCH(B1247,SumMonths,0),1)</f>
        <v>#N/A</v>
      </c>
      <c r="K1247" s="57" t="e">
        <f aca="false">INDEX(lava,MATCH(B1247,SumMonths,0),2)</f>
        <v>#N/A</v>
      </c>
      <c r="Y1247" s="171"/>
      <c r="Z1247" s="171"/>
    </row>
    <row r="1248" customFormat="false" ht="12.75" hidden="false" customHeight="false" outlineLevel="0" collapsed="false">
      <c r="A1248" s="57" t="e">
        <f aca="false">INDEX(BucketTable,MATCH(B1248,SumMonths,0),1)</f>
        <v>#N/A</v>
      </c>
      <c r="K1248" s="57" t="e">
        <f aca="false">INDEX(lava,MATCH(B1248,SumMonths,0),2)</f>
        <v>#N/A</v>
      </c>
      <c r="Y1248" s="171"/>
      <c r="Z1248" s="171"/>
    </row>
    <row r="1249" customFormat="false" ht="12.75" hidden="false" customHeight="false" outlineLevel="0" collapsed="false">
      <c r="A1249" s="57" t="e">
        <f aca="false">INDEX(BucketTable,MATCH(B1249,SumMonths,0),1)</f>
        <v>#N/A</v>
      </c>
      <c r="K1249" s="57" t="e">
        <f aca="false">INDEX(lava,MATCH(B1249,SumMonths,0),2)</f>
        <v>#N/A</v>
      </c>
      <c r="Y1249" s="171"/>
      <c r="Z1249" s="171"/>
    </row>
    <row r="1250" customFormat="false" ht="12.75" hidden="false" customHeight="false" outlineLevel="0" collapsed="false">
      <c r="A1250" s="57" t="e">
        <f aca="false">INDEX(BucketTable,MATCH(B1250,SumMonths,0),1)</f>
        <v>#N/A</v>
      </c>
      <c r="K1250" s="57" t="e">
        <f aca="false">INDEX(lava,MATCH(B1250,SumMonths,0),2)</f>
        <v>#N/A</v>
      </c>
      <c r="Y1250" s="171"/>
      <c r="Z1250" s="171"/>
    </row>
    <row r="1251" customFormat="false" ht="12.75" hidden="false" customHeight="false" outlineLevel="0" collapsed="false">
      <c r="A1251" s="57" t="e">
        <f aca="false">INDEX(BucketTable,MATCH(B1251,SumMonths,0),1)</f>
        <v>#N/A</v>
      </c>
      <c r="K1251" s="57" t="e">
        <f aca="false">INDEX(lava,MATCH(B1251,SumMonths,0),2)</f>
        <v>#N/A</v>
      </c>
      <c r="Y1251" s="171"/>
      <c r="Z1251" s="171"/>
    </row>
    <row r="1252" customFormat="false" ht="12.75" hidden="false" customHeight="false" outlineLevel="0" collapsed="false">
      <c r="A1252" s="57" t="e">
        <f aca="false">INDEX(BucketTable,MATCH(B1252,SumMonths,0),1)</f>
        <v>#N/A</v>
      </c>
      <c r="K1252" s="57" t="e">
        <f aca="false">INDEX(lava,MATCH(B1252,SumMonths,0),2)</f>
        <v>#N/A</v>
      </c>
      <c r="Y1252" s="171"/>
      <c r="Z1252" s="171"/>
    </row>
    <row r="1253" customFormat="false" ht="12.75" hidden="false" customHeight="false" outlineLevel="0" collapsed="false">
      <c r="A1253" s="57" t="e">
        <f aca="false">INDEX(BucketTable,MATCH(B1253,SumMonths,0),1)</f>
        <v>#N/A</v>
      </c>
      <c r="K1253" s="57" t="e">
        <f aca="false">INDEX(lava,MATCH(B1253,SumMonths,0),2)</f>
        <v>#N/A</v>
      </c>
      <c r="Y1253" s="171"/>
      <c r="Z1253" s="171"/>
    </row>
    <row r="1254" customFormat="false" ht="12.75" hidden="false" customHeight="false" outlineLevel="0" collapsed="false">
      <c r="A1254" s="57" t="e">
        <f aca="false">INDEX(BucketTable,MATCH(B1254,SumMonths,0),1)</f>
        <v>#N/A</v>
      </c>
      <c r="K1254" s="57" t="e">
        <f aca="false">INDEX(lava,MATCH(B1254,SumMonths,0),2)</f>
        <v>#N/A</v>
      </c>
      <c r="Y1254" s="171"/>
      <c r="Z1254" s="171"/>
    </row>
    <row r="1255" customFormat="false" ht="12.75" hidden="false" customHeight="false" outlineLevel="0" collapsed="false">
      <c r="A1255" s="57" t="e">
        <f aca="false">INDEX(BucketTable,MATCH(B1255,SumMonths,0),1)</f>
        <v>#N/A</v>
      </c>
      <c r="K1255" s="57" t="e">
        <f aca="false">INDEX(lava,MATCH(B1255,SumMonths,0),2)</f>
        <v>#N/A</v>
      </c>
      <c r="Y1255" s="171"/>
      <c r="Z1255" s="171"/>
    </row>
    <row r="1256" customFormat="false" ht="12.75" hidden="false" customHeight="false" outlineLevel="0" collapsed="false">
      <c r="A1256" s="57" t="e">
        <f aca="false">INDEX(BucketTable,MATCH(B1256,SumMonths,0),1)</f>
        <v>#N/A</v>
      </c>
      <c r="K1256" s="57" t="e">
        <f aca="false">INDEX(lava,MATCH(B1256,SumMonths,0),2)</f>
        <v>#N/A</v>
      </c>
      <c r="Y1256" s="171"/>
      <c r="Z1256" s="171"/>
    </row>
    <row r="1257" customFormat="false" ht="12.75" hidden="false" customHeight="false" outlineLevel="0" collapsed="false">
      <c r="A1257" s="57" t="e">
        <f aca="false">INDEX(BucketTable,MATCH(B1257,SumMonths,0),1)</f>
        <v>#N/A</v>
      </c>
      <c r="K1257" s="57" t="e">
        <f aca="false">INDEX(lava,MATCH(B1257,SumMonths,0),2)</f>
        <v>#N/A</v>
      </c>
      <c r="Y1257" s="171"/>
      <c r="Z1257" s="171"/>
    </row>
    <row r="1258" customFormat="false" ht="12.75" hidden="false" customHeight="false" outlineLevel="0" collapsed="false">
      <c r="A1258" s="57" t="e">
        <f aca="false">INDEX(BucketTable,MATCH(B1258,SumMonths,0),1)</f>
        <v>#N/A</v>
      </c>
      <c r="K1258" s="57" t="e">
        <f aca="false">INDEX(lava,MATCH(B1258,SumMonths,0),2)</f>
        <v>#N/A</v>
      </c>
      <c r="Y1258" s="171"/>
      <c r="Z1258" s="171"/>
    </row>
    <row r="1259" customFormat="false" ht="12.75" hidden="false" customHeight="false" outlineLevel="0" collapsed="false">
      <c r="A1259" s="57" t="e">
        <f aca="false">INDEX(BucketTable,MATCH(B1259,SumMonths,0),1)</f>
        <v>#N/A</v>
      </c>
      <c r="K1259" s="57" t="e">
        <f aca="false">INDEX(lava,MATCH(B1259,SumMonths,0),2)</f>
        <v>#N/A</v>
      </c>
      <c r="Y1259" s="171"/>
      <c r="Z1259" s="171"/>
    </row>
    <row r="1260" customFormat="false" ht="12.75" hidden="false" customHeight="false" outlineLevel="0" collapsed="false">
      <c r="A1260" s="57" t="e">
        <f aca="false">INDEX(BucketTable,MATCH(B1260,SumMonths,0),1)</f>
        <v>#N/A</v>
      </c>
      <c r="K1260" s="57" t="e">
        <f aca="false">INDEX(lava,MATCH(B1260,SumMonths,0),2)</f>
        <v>#N/A</v>
      </c>
      <c r="Y1260" s="171"/>
      <c r="Z1260" s="171"/>
    </row>
    <row r="1261" customFormat="false" ht="12.75" hidden="false" customHeight="false" outlineLevel="0" collapsed="false">
      <c r="A1261" s="57" t="e">
        <f aca="false">INDEX(BucketTable,MATCH(B1261,SumMonths,0),1)</f>
        <v>#N/A</v>
      </c>
      <c r="K1261" s="57" t="e">
        <f aca="false">INDEX(lava,MATCH(B1261,SumMonths,0),2)</f>
        <v>#N/A</v>
      </c>
      <c r="Y1261" s="171"/>
      <c r="Z1261" s="171"/>
    </row>
    <row r="1262" customFormat="false" ht="12.75" hidden="false" customHeight="false" outlineLevel="0" collapsed="false">
      <c r="A1262" s="57" t="e">
        <f aca="false">INDEX(BucketTable,MATCH(B1262,SumMonths,0),1)</f>
        <v>#N/A</v>
      </c>
      <c r="K1262" s="57" t="e">
        <f aca="false">INDEX(lava,MATCH(B1262,SumMonths,0),2)</f>
        <v>#N/A</v>
      </c>
      <c r="Y1262" s="171"/>
      <c r="Z1262" s="171"/>
    </row>
    <row r="1263" customFormat="false" ht="12.75" hidden="false" customHeight="false" outlineLevel="0" collapsed="false">
      <c r="A1263" s="57" t="e">
        <f aca="false">INDEX(BucketTable,MATCH(B1263,SumMonths,0),1)</f>
        <v>#N/A</v>
      </c>
      <c r="K1263" s="57" t="e">
        <f aca="false">INDEX(lava,MATCH(B1263,SumMonths,0),2)</f>
        <v>#N/A</v>
      </c>
      <c r="Y1263" s="171"/>
      <c r="Z1263" s="171"/>
    </row>
    <row r="1264" customFormat="false" ht="12.75" hidden="false" customHeight="false" outlineLevel="0" collapsed="false">
      <c r="A1264" s="57" t="e">
        <f aca="false">INDEX(BucketTable,MATCH(B1264,SumMonths,0),1)</f>
        <v>#N/A</v>
      </c>
      <c r="K1264" s="57" t="e">
        <f aca="false">INDEX(lava,MATCH(B1264,SumMonths,0),2)</f>
        <v>#N/A</v>
      </c>
      <c r="Y1264" s="171"/>
      <c r="Z1264" s="171"/>
    </row>
    <row r="1265" customFormat="false" ht="12.75" hidden="false" customHeight="false" outlineLevel="0" collapsed="false">
      <c r="A1265" s="57" t="e">
        <f aca="false">INDEX(BucketTable,MATCH(B1265,SumMonths,0),1)</f>
        <v>#N/A</v>
      </c>
      <c r="K1265" s="57" t="e">
        <f aca="false">INDEX(lava,MATCH(B1265,SumMonths,0),2)</f>
        <v>#N/A</v>
      </c>
      <c r="Y1265" s="171"/>
      <c r="Z1265" s="171"/>
    </row>
    <row r="1266" customFormat="false" ht="12.75" hidden="false" customHeight="false" outlineLevel="0" collapsed="false">
      <c r="A1266" s="57" t="e">
        <f aca="false">INDEX(BucketTable,MATCH(B1266,SumMonths,0),1)</f>
        <v>#N/A</v>
      </c>
      <c r="K1266" s="57" t="e">
        <f aca="false">INDEX(lava,MATCH(B1266,SumMonths,0),2)</f>
        <v>#N/A</v>
      </c>
      <c r="Y1266" s="171"/>
      <c r="Z1266" s="171"/>
    </row>
    <row r="1267" customFormat="false" ht="12.75" hidden="false" customHeight="false" outlineLevel="0" collapsed="false">
      <c r="A1267" s="57" t="e">
        <f aca="false">INDEX(BucketTable,MATCH(B1267,SumMonths,0),1)</f>
        <v>#N/A</v>
      </c>
      <c r="K1267" s="57" t="e">
        <f aca="false">INDEX(lava,MATCH(B1267,SumMonths,0),2)</f>
        <v>#N/A</v>
      </c>
      <c r="Y1267" s="171"/>
      <c r="Z1267" s="171"/>
    </row>
    <row r="1268" customFormat="false" ht="12.75" hidden="false" customHeight="false" outlineLevel="0" collapsed="false">
      <c r="A1268" s="57" t="e">
        <f aca="false">INDEX(BucketTable,MATCH(B1268,SumMonths,0),1)</f>
        <v>#N/A</v>
      </c>
      <c r="K1268" s="57" t="e">
        <f aca="false">INDEX(lava,MATCH(B1268,SumMonths,0),2)</f>
        <v>#N/A</v>
      </c>
      <c r="Y1268" s="171"/>
      <c r="Z1268" s="171"/>
    </row>
    <row r="1269" customFormat="false" ht="12.75" hidden="false" customHeight="false" outlineLevel="0" collapsed="false">
      <c r="A1269" s="57" t="e">
        <f aca="false">INDEX(BucketTable,MATCH(B1269,SumMonths,0),1)</f>
        <v>#N/A</v>
      </c>
      <c r="K1269" s="57" t="e">
        <f aca="false">INDEX(lava,MATCH(B1269,SumMonths,0),2)</f>
        <v>#N/A</v>
      </c>
      <c r="Y1269" s="171"/>
      <c r="Z1269" s="171"/>
    </row>
    <row r="1270" customFormat="false" ht="12.75" hidden="false" customHeight="false" outlineLevel="0" collapsed="false">
      <c r="A1270" s="57" t="e">
        <f aca="false">INDEX(BucketTable,MATCH(B1270,SumMonths,0),1)</f>
        <v>#N/A</v>
      </c>
      <c r="K1270" s="57" t="e">
        <f aca="false">INDEX(lava,MATCH(B1270,SumMonths,0),2)</f>
        <v>#N/A</v>
      </c>
      <c r="Y1270" s="171"/>
      <c r="Z1270" s="171"/>
    </row>
    <row r="1271" customFormat="false" ht="12.75" hidden="false" customHeight="false" outlineLevel="0" collapsed="false">
      <c r="A1271" s="57" t="e">
        <f aca="false">INDEX(BucketTable,MATCH(B1271,SumMonths,0),1)</f>
        <v>#N/A</v>
      </c>
      <c r="K1271" s="57" t="e">
        <f aca="false">INDEX(lava,MATCH(B1271,SumMonths,0),2)</f>
        <v>#N/A</v>
      </c>
      <c r="Y1271" s="171"/>
      <c r="Z1271" s="171"/>
    </row>
    <row r="1272" customFormat="false" ht="12.75" hidden="false" customHeight="false" outlineLevel="0" collapsed="false">
      <c r="A1272" s="57" t="e">
        <f aca="false">INDEX(BucketTable,MATCH(B1272,SumMonths,0),1)</f>
        <v>#N/A</v>
      </c>
      <c r="K1272" s="57" t="e">
        <f aca="false">INDEX(lava,MATCH(B1272,SumMonths,0),2)</f>
        <v>#N/A</v>
      </c>
      <c r="Y1272" s="171"/>
      <c r="Z1272" s="171"/>
    </row>
    <row r="1273" customFormat="false" ht="12.75" hidden="false" customHeight="false" outlineLevel="0" collapsed="false">
      <c r="A1273" s="57" t="e">
        <f aca="false">INDEX(BucketTable,MATCH(B1273,SumMonths,0),1)</f>
        <v>#N/A</v>
      </c>
      <c r="K1273" s="57" t="e">
        <f aca="false">INDEX(lava,MATCH(B1273,SumMonths,0),2)</f>
        <v>#N/A</v>
      </c>
      <c r="Y1273" s="171"/>
      <c r="Z1273" s="171"/>
    </row>
    <row r="1274" customFormat="false" ht="12.75" hidden="false" customHeight="false" outlineLevel="0" collapsed="false">
      <c r="A1274" s="57" t="e">
        <f aca="false">INDEX(BucketTable,MATCH(B1274,SumMonths,0),1)</f>
        <v>#N/A</v>
      </c>
      <c r="K1274" s="57" t="e">
        <f aca="false">INDEX(lava,MATCH(B1274,SumMonths,0),2)</f>
        <v>#N/A</v>
      </c>
      <c r="Y1274" s="171"/>
      <c r="Z1274" s="171"/>
    </row>
    <row r="1275" customFormat="false" ht="12.75" hidden="false" customHeight="false" outlineLevel="0" collapsed="false">
      <c r="A1275" s="57" t="e">
        <f aca="false">INDEX(BucketTable,MATCH(B1275,SumMonths,0),1)</f>
        <v>#N/A</v>
      </c>
      <c r="K1275" s="57" t="e">
        <f aca="false">INDEX(lava,MATCH(B1275,SumMonths,0),2)</f>
        <v>#N/A</v>
      </c>
      <c r="Y1275" s="171"/>
      <c r="Z1275" s="171"/>
    </row>
    <row r="1276" customFormat="false" ht="12.75" hidden="false" customHeight="false" outlineLevel="0" collapsed="false">
      <c r="A1276" s="57" t="e">
        <f aca="false">INDEX(BucketTable,MATCH(B1276,SumMonths,0),1)</f>
        <v>#N/A</v>
      </c>
      <c r="K1276" s="57" t="e">
        <f aca="false">INDEX(lava,MATCH(B1276,SumMonths,0),2)</f>
        <v>#N/A</v>
      </c>
      <c r="Y1276" s="171"/>
      <c r="Z1276" s="171"/>
    </row>
    <row r="1277" customFormat="false" ht="12.75" hidden="false" customHeight="false" outlineLevel="0" collapsed="false">
      <c r="A1277" s="57" t="e">
        <f aca="false">INDEX(BucketTable,MATCH(B1277,SumMonths,0),1)</f>
        <v>#N/A</v>
      </c>
      <c r="K1277" s="57" t="e">
        <f aca="false">INDEX(lava,MATCH(B1277,SumMonths,0),2)</f>
        <v>#N/A</v>
      </c>
      <c r="Y1277" s="171"/>
      <c r="Z1277" s="171"/>
    </row>
    <row r="1278" customFormat="false" ht="12.75" hidden="false" customHeight="false" outlineLevel="0" collapsed="false">
      <c r="A1278" s="57" t="e">
        <f aca="false">INDEX(BucketTable,MATCH(B1278,SumMonths,0),1)</f>
        <v>#N/A</v>
      </c>
      <c r="K1278" s="57" t="e">
        <f aca="false">INDEX(lava,MATCH(B1278,SumMonths,0),2)</f>
        <v>#N/A</v>
      </c>
      <c r="Y1278" s="171"/>
      <c r="Z1278" s="171"/>
    </row>
    <row r="1279" customFormat="false" ht="12.75" hidden="false" customHeight="false" outlineLevel="0" collapsed="false">
      <c r="A1279" s="57" t="e">
        <f aca="false">INDEX(BucketTable,MATCH(B1279,SumMonths,0),1)</f>
        <v>#N/A</v>
      </c>
      <c r="K1279" s="57" t="e">
        <f aca="false">INDEX(lava,MATCH(B1279,SumMonths,0),2)</f>
        <v>#N/A</v>
      </c>
      <c r="Y1279" s="171"/>
      <c r="Z1279" s="171"/>
    </row>
    <row r="1280" customFormat="false" ht="12.75" hidden="false" customHeight="false" outlineLevel="0" collapsed="false">
      <c r="A1280" s="57" t="e">
        <f aca="false">INDEX(BucketTable,MATCH(B1280,SumMonths,0),1)</f>
        <v>#N/A</v>
      </c>
      <c r="K1280" s="57" t="e">
        <f aca="false">INDEX(lava,MATCH(B1280,SumMonths,0),2)</f>
        <v>#N/A</v>
      </c>
      <c r="Y1280" s="171"/>
      <c r="Z1280" s="171"/>
    </row>
    <row r="1281" customFormat="false" ht="12.75" hidden="false" customHeight="false" outlineLevel="0" collapsed="false">
      <c r="A1281" s="57" t="e">
        <f aca="false">INDEX(BucketTable,MATCH(B1281,SumMonths,0),1)</f>
        <v>#N/A</v>
      </c>
      <c r="K1281" s="57" t="e">
        <f aca="false">INDEX(lava,MATCH(B1281,SumMonths,0),2)</f>
        <v>#N/A</v>
      </c>
      <c r="Y1281" s="171"/>
      <c r="Z1281" s="171"/>
    </row>
    <row r="1282" customFormat="false" ht="12.75" hidden="false" customHeight="false" outlineLevel="0" collapsed="false">
      <c r="A1282" s="57" t="e">
        <f aca="false">INDEX(BucketTable,MATCH(B1282,SumMonths,0),1)</f>
        <v>#N/A</v>
      </c>
      <c r="K1282" s="57" t="e">
        <f aca="false">INDEX(lava,MATCH(B1282,SumMonths,0),2)</f>
        <v>#N/A</v>
      </c>
      <c r="Y1282" s="171"/>
      <c r="Z1282" s="171"/>
    </row>
    <row r="1283" customFormat="false" ht="12.75" hidden="false" customHeight="false" outlineLevel="0" collapsed="false">
      <c r="A1283" s="57" t="e">
        <f aca="false">INDEX(BucketTable,MATCH(B1283,SumMonths,0),1)</f>
        <v>#N/A</v>
      </c>
      <c r="K1283" s="57" t="e">
        <f aca="false">INDEX(lava,MATCH(B1283,SumMonths,0),2)</f>
        <v>#N/A</v>
      </c>
      <c r="Y1283" s="171"/>
      <c r="Z1283" s="171"/>
    </row>
    <row r="1284" customFormat="false" ht="12.75" hidden="false" customHeight="false" outlineLevel="0" collapsed="false">
      <c r="A1284" s="57" t="e">
        <f aca="false">INDEX(BucketTable,MATCH(B1284,SumMonths,0),1)</f>
        <v>#N/A</v>
      </c>
      <c r="K1284" s="57" t="e">
        <f aca="false">INDEX(lava,MATCH(B1284,SumMonths,0),2)</f>
        <v>#N/A</v>
      </c>
      <c r="Y1284" s="171"/>
      <c r="Z1284" s="171"/>
    </row>
    <row r="1285" customFormat="false" ht="12.75" hidden="false" customHeight="false" outlineLevel="0" collapsed="false">
      <c r="A1285" s="57" t="e">
        <f aca="false">INDEX(BucketTable,MATCH(B1285,SumMonths,0),1)</f>
        <v>#N/A</v>
      </c>
      <c r="K1285" s="57" t="e">
        <f aca="false">INDEX(lava,MATCH(B1285,SumMonths,0),2)</f>
        <v>#N/A</v>
      </c>
      <c r="Y1285" s="171"/>
      <c r="Z1285" s="171"/>
    </row>
    <row r="1286" customFormat="false" ht="12.75" hidden="false" customHeight="false" outlineLevel="0" collapsed="false">
      <c r="A1286" s="57" t="e">
        <f aca="false">INDEX(BucketTable,MATCH(B1286,SumMonths,0),1)</f>
        <v>#N/A</v>
      </c>
      <c r="K1286" s="57" t="e">
        <f aca="false">INDEX(lava,MATCH(B1286,SumMonths,0),2)</f>
        <v>#N/A</v>
      </c>
      <c r="Y1286" s="171"/>
      <c r="Z1286" s="171"/>
    </row>
    <row r="1287" customFormat="false" ht="12.75" hidden="false" customHeight="false" outlineLevel="0" collapsed="false">
      <c r="A1287" s="57" t="e">
        <f aca="false">INDEX(BucketTable,MATCH(B1287,SumMonths,0),1)</f>
        <v>#N/A</v>
      </c>
      <c r="K1287" s="57" t="e">
        <f aca="false">INDEX(lava,MATCH(B1287,SumMonths,0),2)</f>
        <v>#N/A</v>
      </c>
      <c r="Y1287" s="171"/>
      <c r="Z1287" s="171"/>
    </row>
    <row r="1288" customFormat="false" ht="12.75" hidden="false" customHeight="false" outlineLevel="0" collapsed="false">
      <c r="A1288" s="57" t="e">
        <f aca="false">INDEX(BucketTable,MATCH(B1288,SumMonths,0),1)</f>
        <v>#N/A</v>
      </c>
      <c r="K1288" s="57" t="e">
        <f aca="false">INDEX(lava,MATCH(B1288,SumMonths,0),2)</f>
        <v>#N/A</v>
      </c>
      <c r="Y1288" s="171"/>
      <c r="Z1288" s="171"/>
    </row>
    <row r="1289" customFormat="false" ht="12.75" hidden="false" customHeight="false" outlineLevel="0" collapsed="false">
      <c r="A1289" s="57" t="e">
        <f aca="false">INDEX(BucketTable,MATCH(B1289,SumMonths,0),1)</f>
        <v>#N/A</v>
      </c>
      <c r="K1289" s="57" t="e">
        <f aca="false">INDEX(lava,MATCH(B1289,SumMonths,0),2)</f>
        <v>#N/A</v>
      </c>
      <c r="Y1289" s="171"/>
      <c r="Z1289" s="171"/>
    </row>
    <row r="1290" customFormat="false" ht="12.75" hidden="false" customHeight="false" outlineLevel="0" collapsed="false">
      <c r="A1290" s="57" t="e">
        <f aca="false">INDEX(BucketTable,MATCH(B1290,SumMonths,0),1)</f>
        <v>#N/A</v>
      </c>
      <c r="K1290" s="57" t="e">
        <f aca="false">INDEX(lava,MATCH(B1290,SumMonths,0),2)</f>
        <v>#N/A</v>
      </c>
      <c r="Y1290" s="171"/>
      <c r="Z1290" s="171"/>
    </row>
    <row r="1291" customFormat="false" ht="12.75" hidden="false" customHeight="false" outlineLevel="0" collapsed="false">
      <c r="A1291" s="57" t="e">
        <f aca="false">INDEX(BucketTable,MATCH(B1291,SumMonths,0),1)</f>
        <v>#N/A</v>
      </c>
      <c r="K1291" s="57" t="e">
        <f aca="false">INDEX(lava,MATCH(B1291,SumMonths,0),2)</f>
        <v>#N/A</v>
      </c>
      <c r="Y1291" s="171"/>
      <c r="Z1291" s="171"/>
    </row>
    <row r="1292" customFormat="false" ht="12.75" hidden="false" customHeight="false" outlineLevel="0" collapsed="false">
      <c r="A1292" s="57" t="e">
        <f aca="false">INDEX(BucketTable,MATCH(B1292,SumMonths,0),1)</f>
        <v>#N/A</v>
      </c>
      <c r="K1292" s="57" t="e">
        <f aca="false">INDEX(lava,MATCH(B1292,SumMonths,0),2)</f>
        <v>#N/A</v>
      </c>
      <c r="Y1292" s="171"/>
      <c r="Z1292" s="171"/>
    </row>
    <row r="1293" customFormat="false" ht="12.75" hidden="false" customHeight="false" outlineLevel="0" collapsed="false">
      <c r="A1293" s="57" t="e">
        <f aca="false">INDEX(BucketTable,MATCH(B1293,SumMonths,0),1)</f>
        <v>#N/A</v>
      </c>
      <c r="K1293" s="57" t="e">
        <f aca="false">INDEX(lava,MATCH(B1293,SumMonths,0),2)</f>
        <v>#N/A</v>
      </c>
      <c r="Y1293" s="171"/>
      <c r="Z1293" s="171"/>
    </row>
    <row r="1294" customFormat="false" ht="12.75" hidden="false" customHeight="false" outlineLevel="0" collapsed="false">
      <c r="A1294" s="57" t="e">
        <f aca="false">INDEX(BucketTable,MATCH(B1294,SumMonths,0),1)</f>
        <v>#N/A</v>
      </c>
      <c r="K1294" s="57" t="e">
        <f aca="false">INDEX(lava,MATCH(B1294,SumMonths,0),2)</f>
        <v>#N/A</v>
      </c>
      <c r="Y1294" s="171"/>
      <c r="Z1294" s="171"/>
    </row>
    <row r="1295" customFormat="false" ht="12.75" hidden="false" customHeight="false" outlineLevel="0" collapsed="false">
      <c r="A1295" s="57" t="e">
        <f aca="false">INDEX(BucketTable,MATCH(B1295,SumMonths,0),1)</f>
        <v>#N/A</v>
      </c>
      <c r="K1295" s="57" t="e">
        <f aca="false">INDEX(lava,MATCH(B1295,SumMonths,0),2)</f>
        <v>#N/A</v>
      </c>
      <c r="Y1295" s="171"/>
      <c r="Z1295" s="171"/>
    </row>
    <row r="1296" customFormat="false" ht="12.75" hidden="false" customHeight="false" outlineLevel="0" collapsed="false">
      <c r="A1296" s="57" t="e">
        <f aca="false">INDEX(BucketTable,MATCH(B1296,SumMonths,0),1)</f>
        <v>#N/A</v>
      </c>
      <c r="K1296" s="57" t="e">
        <f aca="false">INDEX(lava,MATCH(B1296,SumMonths,0),2)</f>
        <v>#N/A</v>
      </c>
      <c r="Y1296" s="171"/>
      <c r="Z1296" s="171"/>
    </row>
    <row r="1297" customFormat="false" ht="12.75" hidden="false" customHeight="false" outlineLevel="0" collapsed="false">
      <c r="A1297" s="57" t="e">
        <f aca="false">INDEX(BucketTable,MATCH(B1297,SumMonths,0),1)</f>
        <v>#N/A</v>
      </c>
      <c r="K1297" s="57" t="e">
        <f aca="false">INDEX(lava,MATCH(B1297,SumMonths,0),2)</f>
        <v>#N/A</v>
      </c>
      <c r="Y1297" s="171"/>
      <c r="Z1297" s="171"/>
    </row>
    <row r="1298" customFormat="false" ht="12.75" hidden="false" customHeight="false" outlineLevel="0" collapsed="false">
      <c r="A1298" s="57" t="e">
        <f aca="false">INDEX(BucketTable,MATCH(B1298,SumMonths,0),1)</f>
        <v>#N/A</v>
      </c>
      <c r="K1298" s="57" t="e">
        <f aca="false">INDEX(lava,MATCH(B1298,SumMonths,0),2)</f>
        <v>#N/A</v>
      </c>
      <c r="Y1298" s="171"/>
      <c r="Z1298" s="171"/>
    </row>
    <row r="1299" customFormat="false" ht="12.75" hidden="false" customHeight="false" outlineLevel="0" collapsed="false">
      <c r="A1299" s="57" t="e">
        <f aca="false">INDEX(BucketTable,MATCH(B1299,SumMonths,0),1)</f>
        <v>#N/A</v>
      </c>
      <c r="K1299" s="57" t="e">
        <f aca="false">INDEX(lava,MATCH(B1299,SumMonths,0),2)</f>
        <v>#N/A</v>
      </c>
      <c r="Y1299" s="171"/>
      <c r="Z1299" s="171"/>
    </row>
    <row r="1300" customFormat="false" ht="12.75" hidden="false" customHeight="false" outlineLevel="0" collapsed="false">
      <c r="A1300" s="57" t="e">
        <f aca="false">INDEX(BucketTable,MATCH(B1300,SumMonths,0),1)</f>
        <v>#N/A</v>
      </c>
      <c r="K1300" s="57" t="e">
        <f aca="false">INDEX(lava,MATCH(B1300,SumMonths,0),2)</f>
        <v>#N/A</v>
      </c>
      <c r="Y1300" s="171"/>
      <c r="Z1300" s="171"/>
    </row>
    <row r="1301" customFormat="false" ht="12.75" hidden="false" customHeight="false" outlineLevel="0" collapsed="false">
      <c r="A1301" s="57" t="e">
        <f aca="false">INDEX(BucketTable,MATCH(B1301,SumMonths,0),1)</f>
        <v>#N/A</v>
      </c>
      <c r="K1301" s="57" t="e">
        <f aca="false">INDEX(lava,MATCH(B1301,SumMonths,0),2)</f>
        <v>#N/A</v>
      </c>
      <c r="Y1301" s="171"/>
      <c r="Z1301" s="171"/>
    </row>
    <row r="1302" customFormat="false" ht="12.75" hidden="false" customHeight="false" outlineLevel="0" collapsed="false">
      <c r="A1302" s="57" t="e">
        <f aca="false">INDEX(BucketTable,MATCH(B1302,SumMonths,0),1)</f>
        <v>#N/A</v>
      </c>
      <c r="K1302" s="57" t="e">
        <f aca="false">INDEX(lava,MATCH(B1302,SumMonths,0),2)</f>
        <v>#N/A</v>
      </c>
      <c r="Y1302" s="171"/>
      <c r="Z1302" s="171"/>
    </row>
    <row r="1303" customFormat="false" ht="12.75" hidden="false" customHeight="false" outlineLevel="0" collapsed="false">
      <c r="A1303" s="57" t="e">
        <f aca="false">INDEX(BucketTable,MATCH(B1303,SumMonths,0),1)</f>
        <v>#N/A</v>
      </c>
      <c r="K1303" s="57" t="e">
        <f aca="false">INDEX(lava,MATCH(B1303,SumMonths,0),2)</f>
        <v>#N/A</v>
      </c>
      <c r="Y1303" s="171"/>
      <c r="Z1303" s="171"/>
    </row>
    <row r="1304" customFormat="false" ht="12.75" hidden="false" customHeight="false" outlineLevel="0" collapsed="false">
      <c r="A1304" s="57" t="e">
        <f aca="false">INDEX(BucketTable,MATCH(B1304,SumMonths,0),1)</f>
        <v>#N/A</v>
      </c>
      <c r="K1304" s="57" t="e">
        <f aca="false">INDEX(lava,MATCH(B1304,SumMonths,0),2)</f>
        <v>#N/A</v>
      </c>
      <c r="Y1304" s="171"/>
      <c r="Z1304" s="171"/>
    </row>
    <row r="1305" customFormat="false" ht="12.75" hidden="false" customHeight="false" outlineLevel="0" collapsed="false">
      <c r="A1305" s="57" t="e">
        <f aca="false">INDEX(BucketTable,MATCH(B1305,SumMonths,0),1)</f>
        <v>#N/A</v>
      </c>
      <c r="K1305" s="57" t="e">
        <f aca="false">INDEX(lava,MATCH(B1305,SumMonths,0),2)</f>
        <v>#N/A</v>
      </c>
      <c r="Y1305" s="171"/>
      <c r="Z1305" s="171"/>
    </row>
    <row r="1306" customFormat="false" ht="12.75" hidden="false" customHeight="false" outlineLevel="0" collapsed="false">
      <c r="A1306" s="57" t="e">
        <f aca="false">INDEX(BucketTable,MATCH(B1306,SumMonths,0),1)</f>
        <v>#N/A</v>
      </c>
      <c r="K1306" s="57" t="e">
        <f aca="false">INDEX(lava,MATCH(B1306,SumMonths,0),2)</f>
        <v>#N/A</v>
      </c>
      <c r="Y1306" s="171"/>
      <c r="Z1306" s="171"/>
    </row>
    <row r="1307" customFormat="false" ht="12.75" hidden="false" customHeight="false" outlineLevel="0" collapsed="false">
      <c r="A1307" s="57" t="e">
        <f aca="false">INDEX(BucketTable,MATCH(B1307,SumMonths,0),1)</f>
        <v>#N/A</v>
      </c>
      <c r="K1307" s="57" t="e">
        <f aca="false">INDEX(lava,MATCH(B1307,SumMonths,0),2)</f>
        <v>#N/A</v>
      </c>
      <c r="Y1307" s="171"/>
      <c r="Z1307" s="171"/>
    </row>
    <row r="1308" customFormat="false" ht="12.75" hidden="false" customHeight="false" outlineLevel="0" collapsed="false">
      <c r="A1308" s="57" t="e">
        <f aca="false">INDEX(BucketTable,MATCH(B1308,SumMonths,0),1)</f>
        <v>#N/A</v>
      </c>
      <c r="K1308" s="57" t="e">
        <f aca="false">INDEX(lava,MATCH(B1308,SumMonths,0),2)</f>
        <v>#N/A</v>
      </c>
      <c r="Y1308" s="171"/>
      <c r="Z1308" s="171"/>
    </row>
    <row r="1309" customFormat="false" ht="12.75" hidden="false" customHeight="false" outlineLevel="0" collapsed="false">
      <c r="A1309" s="57" t="e">
        <f aca="false">INDEX(BucketTable,MATCH(B1309,SumMonths,0),1)</f>
        <v>#N/A</v>
      </c>
      <c r="K1309" s="57" t="e">
        <f aca="false">INDEX(lava,MATCH(B1309,SumMonths,0),2)</f>
        <v>#N/A</v>
      </c>
      <c r="Y1309" s="171"/>
      <c r="Z1309" s="171"/>
    </row>
    <row r="1310" customFormat="false" ht="12.75" hidden="false" customHeight="false" outlineLevel="0" collapsed="false">
      <c r="A1310" s="57" t="e">
        <f aca="false">INDEX(BucketTable,MATCH(B1310,SumMonths,0),1)</f>
        <v>#N/A</v>
      </c>
      <c r="K1310" s="57" t="e">
        <f aca="false">INDEX(lava,MATCH(B1310,SumMonths,0),2)</f>
        <v>#N/A</v>
      </c>
      <c r="Y1310" s="171"/>
      <c r="Z1310" s="171"/>
    </row>
    <row r="1311" customFormat="false" ht="12.75" hidden="false" customHeight="false" outlineLevel="0" collapsed="false">
      <c r="A1311" s="57" t="e">
        <f aca="false">INDEX(BucketTable,MATCH(B1311,SumMonths,0),1)</f>
        <v>#N/A</v>
      </c>
      <c r="K1311" s="57" t="e">
        <f aca="false">INDEX(lava,MATCH(B1311,SumMonths,0),2)</f>
        <v>#N/A</v>
      </c>
      <c r="Y1311" s="171"/>
      <c r="Z1311" s="171"/>
    </row>
    <row r="1312" customFormat="false" ht="12.75" hidden="false" customHeight="false" outlineLevel="0" collapsed="false">
      <c r="A1312" s="57" t="e">
        <f aca="false">INDEX(BucketTable,MATCH(B1312,SumMonths,0),1)</f>
        <v>#N/A</v>
      </c>
      <c r="K1312" s="57" t="e">
        <f aca="false">INDEX(lava,MATCH(B1312,SumMonths,0),2)</f>
        <v>#N/A</v>
      </c>
      <c r="Y1312" s="171"/>
      <c r="Z1312" s="171"/>
    </row>
    <row r="1313" customFormat="false" ht="12.75" hidden="false" customHeight="false" outlineLevel="0" collapsed="false">
      <c r="A1313" s="57" t="e">
        <f aca="false">INDEX(BucketTable,MATCH(B1313,SumMonths,0),1)</f>
        <v>#N/A</v>
      </c>
      <c r="K1313" s="57" t="e">
        <f aca="false">INDEX(lava,MATCH(B1313,SumMonths,0),2)</f>
        <v>#N/A</v>
      </c>
      <c r="Y1313" s="171"/>
      <c r="Z1313" s="171"/>
    </row>
    <row r="1314" customFormat="false" ht="12.75" hidden="false" customHeight="false" outlineLevel="0" collapsed="false">
      <c r="A1314" s="57" t="e">
        <f aca="false">INDEX(BucketTable,MATCH(B1314,SumMonths,0),1)</f>
        <v>#N/A</v>
      </c>
      <c r="K1314" s="57" t="e">
        <f aca="false">INDEX(lava,MATCH(B1314,SumMonths,0),2)</f>
        <v>#N/A</v>
      </c>
      <c r="Y1314" s="171"/>
      <c r="Z1314" s="171"/>
    </row>
    <row r="1315" customFormat="false" ht="12.75" hidden="false" customHeight="false" outlineLevel="0" collapsed="false">
      <c r="A1315" s="57" t="e">
        <f aca="false">INDEX(BucketTable,MATCH(B1315,SumMonths,0),1)</f>
        <v>#N/A</v>
      </c>
      <c r="K1315" s="57" t="e">
        <f aca="false">INDEX(lava,MATCH(B1315,SumMonths,0),2)</f>
        <v>#N/A</v>
      </c>
      <c r="Y1315" s="171"/>
      <c r="Z1315" s="171"/>
    </row>
    <row r="1316" customFormat="false" ht="12.75" hidden="false" customHeight="false" outlineLevel="0" collapsed="false">
      <c r="A1316" s="57" t="e">
        <f aca="false">INDEX(BucketTable,MATCH(B1316,SumMonths,0),1)</f>
        <v>#N/A</v>
      </c>
      <c r="K1316" s="57" t="e">
        <f aca="false">INDEX(lava,MATCH(B1316,SumMonths,0),2)</f>
        <v>#N/A</v>
      </c>
      <c r="Y1316" s="171"/>
      <c r="Z1316" s="171"/>
    </row>
    <row r="1317" customFormat="false" ht="12.75" hidden="false" customHeight="false" outlineLevel="0" collapsed="false">
      <c r="A1317" s="57" t="e">
        <f aca="false">INDEX(BucketTable,MATCH(B1317,SumMonths,0),1)</f>
        <v>#N/A</v>
      </c>
      <c r="K1317" s="57" t="e">
        <f aca="false">INDEX(lava,MATCH(B1317,SumMonths,0),2)</f>
        <v>#N/A</v>
      </c>
      <c r="Y1317" s="171"/>
      <c r="Z1317" s="171"/>
    </row>
    <row r="1318" customFormat="false" ht="12.75" hidden="false" customHeight="false" outlineLevel="0" collapsed="false">
      <c r="A1318" s="57" t="e">
        <f aca="false">INDEX(BucketTable,MATCH(B1318,SumMonths,0),1)</f>
        <v>#N/A</v>
      </c>
      <c r="K1318" s="57" t="e">
        <f aca="false">INDEX(lava,MATCH(B1318,SumMonths,0),2)</f>
        <v>#N/A</v>
      </c>
      <c r="Y1318" s="171"/>
      <c r="Z1318" s="171"/>
    </row>
    <row r="1319" customFormat="false" ht="12.75" hidden="false" customHeight="false" outlineLevel="0" collapsed="false">
      <c r="A1319" s="57" t="e">
        <f aca="false">INDEX(BucketTable,MATCH(B1319,SumMonths,0),1)</f>
        <v>#N/A</v>
      </c>
      <c r="K1319" s="57" t="e">
        <f aca="false">INDEX(lava,MATCH(B1319,SumMonths,0),2)</f>
        <v>#N/A</v>
      </c>
      <c r="Y1319" s="171"/>
      <c r="Z1319" s="171"/>
    </row>
    <row r="1320" customFormat="false" ht="12.75" hidden="false" customHeight="false" outlineLevel="0" collapsed="false">
      <c r="A1320" s="57" t="e">
        <f aca="false">INDEX(BucketTable,MATCH(B1320,SumMonths,0),1)</f>
        <v>#N/A</v>
      </c>
      <c r="K1320" s="57" t="e">
        <f aca="false">INDEX(lava,MATCH(B1320,SumMonths,0),2)</f>
        <v>#N/A</v>
      </c>
      <c r="Y1320" s="171"/>
      <c r="Z1320" s="171"/>
    </row>
    <row r="1321" customFormat="false" ht="12.75" hidden="false" customHeight="false" outlineLevel="0" collapsed="false">
      <c r="A1321" s="57" t="e">
        <f aca="false">INDEX(BucketTable,MATCH(B1321,SumMonths,0),1)</f>
        <v>#N/A</v>
      </c>
      <c r="K1321" s="57" t="e">
        <f aca="false">INDEX(lava,MATCH(B1321,SumMonths,0),2)</f>
        <v>#N/A</v>
      </c>
      <c r="Y1321" s="171"/>
      <c r="Z1321" s="171"/>
    </row>
    <row r="1322" customFormat="false" ht="12.75" hidden="false" customHeight="false" outlineLevel="0" collapsed="false">
      <c r="A1322" s="57" t="e">
        <f aca="false">INDEX(BucketTable,MATCH(B1322,SumMonths,0),1)</f>
        <v>#N/A</v>
      </c>
      <c r="K1322" s="57" t="e">
        <f aca="false">INDEX(lava,MATCH(B1322,SumMonths,0),2)</f>
        <v>#N/A</v>
      </c>
      <c r="Y1322" s="171"/>
      <c r="Z1322" s="171"/>
    </row>
    <row r="1323" customFormat="false" ht="12.75" hidden="false" customHeight="false" outlineLevel="0" collapsed="false">
      <c r="A1323" s="57" t="e">
        <f aca="false">INDEX(BucketTable,MATCH(B1323,SumMonths,0),1)</f>
        <v>#N/A</v>
      </c>
      <c r="K1323" s="57" t="e">
        <f aca="false">INDEX(lava,MATCH(B1323,SumMonths,0),2)</f>
        <v>#N/A</v>
      </c>
      <c r="Y1323" s="171"/>
      <c r="Z1323" s="171"/>
    </row>
    <row r="1324" customFormat="false" ht="12.75" hidden="false" customHeight="false" outlineLevel="0" collapsed="false">
      <c r="A1324" s="57" t="e">
        <f aca="false">INDEX(BucketTable,MATCH(B1324,SumMonths,0),1)</f>
        <v>#N/A</v>
      </c>
      <c r="K1324" s="57" t="e">
        <f aca="false">INDEX(lava,MATCH(B1324,SumMonths,0),2)</f>
        <v>#N/A</v>
      </c>
      <c r="Y1324" s="171"/>
      <c r="Z1324" s="171"/>
    </row>
    <row r="1325" customFormat="false" ht="12.75" hidden="false" customHeight="false" outlineLevel="0" collapsed="false">
      <c r="A1325" s="57" t="e">
        <f aca="false">INDEX(BucketTable,MATCH(B1325,SumMonths,0),1)</f>
        <v>#N/A</v>
      </c>
      <c r="K1325" s="57" t="e">
        <f aca="false">INDEX(lava,MATCH(B1325,SumMonths,0),2)</f>
        <v>#N/A</v>
      </c>
      <c r="Y1325" s="171"/>
      <c r="Z1325" s="171"/>
    </row>
    <row r="1326" customFormat="false" ht="12.75" hidden="false" customHeight="false" outlineLevel="0" collapsed="false">
      <c r="A1326" s="57" t="e">
        <f aca="false">INDEX(BucketTable,MATCH(B1326,SumMonths,0),1)</f>
        <v>#N/A</v>
      </c>
      <c r="K1326" s="57" t="e">
        <f aca="false">INDEX(lava,MATCH(B1326,SumMonths,0),2)</f>
        <v>#N/A</v>
      </c>
      <c r="Y1326" s="171"/>
      <c r="Z1326" s="171"/>
    </row>
    <row r="1327" customFormat="false" ht="12.75" hidden="false" customHeight="false" outlineLevel="0" collapsed="false">
      <c r="A1327" s="57" t="e">
        <f aca="false">INDEX(BucketTable,MATCH(B1327,SumMonths,0),1)</f>
        <v>#N/A</v>
      </c>
      <c r="K1327" s="57" t="e">
        <f aca="false">INDEX(lava,MATCH(B1327,SumMonths,0),2)</f>
        <v>#N/A</v>
      </c>
      <c r="Y1327" s="171"/>
      <c r="Z1327" s="171"/>
    </row>
    <row r="1328" customFormat="false" ht="12.75" hidden="false" customHeight="false" outlineLevel="0" collapsed="false">
      <c r="A1328" s="57" t="e">
        <f aca="false">INDEX(BucketTable,MATCH(B1328,SumMonths,0),1)</f>
        <v>#N/A</v>
      </c>
      <c r="K1328" s="57" t="e">
        <f aca="false">INDEX(lava,MATCH(B1328,SumMonths,0),2)</f>
        <v>#N/A</v>
      </c>
      <c r="Y1328" s="171"/>
      <c r="Z1328" s="171"/>
    </row>
    <row r="1329" customFormat="false" ht="12.75" hidden="false" customHeight="false" outlineLevel="0" collapsed="false">
      <c r="A1329" s="57" t="e">
        <f aca="false">INDEX(BucketTable,MATCH(B1329,SumMonths,0),1)</f>
        <v>#N/A</v>
      </c>
      <c r="K1329" s="57" t="e">
        <f aca="false">INDEX(lava,MATCH(B1329,SumMonths,0),2)</f>
        <v>#N/A</v>
      </c>
      <c r="Y1329" s="171"/>
      <c r="Z1329" s="171"/>
    </row>
    <row r="1330" customFormat="false" ht="12.75" hidden="false" customHeight="false" outlineLevel="0" collapsed="false">
      <c r="A1330" s="57" t="e">
        <f aca="false">INDEX(BucketTable,MATCH(B1330,SumMonths,0),1)</f>
        <v>#N/A</v>
      </c>
      <c r="K1330" s="57" t="e">
        <f aca="false">INDEX(lava,MATCH(B1330,SumMonths,0),2)</f>
        <v>#N/A</v>
      </c>
      <c r="Y1330" s="171"/>
      <c r="Z1330" s="171"/>
    </row>
    <row r="1331" customFormat="false" ht="12.75" hidden="false" customHeight="false" outlineLevel="0" collapsed="false">
      <c r="A1331" s="57" t="e">
        <f aca="false">INDEX(BucketTable,MATCH(B1331,SumMonths,0),1)</f>
        <v>#N/A</v>
      </c>
      <c r="K1331" s="57" t="e">
        <f aca="false">INDEX(lava,MATCH(B1331,SumMonths,0),2)</f>
        <v>#N/A</v>
      </c>
      <c r="Y1331" s="171"/>
      <c r="Z1331" s="171"/>
    </row>
    <row r="1332" customFormat="false" ht="12.75" hidden="false" customHeight="false" outlineLevel="0" collapsed="false">
      <c r="A1332" s="57" t="e">
        <f aca="false">INDEX(BucketTable,MATCH(B1332,SumMonths,0),1)</f>
        <v>#N/A</v>
      </c>
      <c r="K1332" s="57" t="e">
        <f aca="false">INDEX(lava,MATCH(B1332,SumMonths,0),2)</f>
        <v>#N/A</v>
      </c>
      <c r="Y1332" s="171"/>
      <c r="Z1332" s="171"/>
    </row>
    <row r="1333" customFormat="false" ht="12.75" hidden="false" customHeight="false" outlineLevel="0" collapsed="false">
      <c r="A1333" s="57" t="e">
        <f aca="false">INDEX(BucketTable,MATCH(B1333,SumMonths,0),1)</f>
        <v>#N/A</v>
      </c>
      <c r="K1333" s="57" t="e">
        <f aca="false">INDEX(lava,MATCH(B1333,SumMonths,0),2)</f>
        <v>#N/A</v>
      </c>
      <c r="Y1333" s="171"/>
      <c r="Z1333" s="171"/>
    </row>
    <row r="1334" customFormat="false" ht="12.75" hidden="false" customHeight="false" outlineLevel="0" collapsed="false">
      <c r="A1334" s="57" t="e">
        <f aca="false">INDEX(BucketTable,MATCH(B1334,SumMonths,0),1)</f>
        <v>#N/A</v>
      </c>
      <c r="K1334" s="57" t="e">
        <f aca="false">INDEX(lava,MATCH(B1334,SumMonths,0),2)</f>
        <v>#N/A</v>
      </c>
      <c r="Y1334" s="171"/>
      <c r="Z1334" s="171"/>
    </row>
    <row r="1335" customFormat="false" ht="12.75" hidden="false" customHeight="false" outlineLevel="0" collapsed="false">
      <c r="A1335" s="57" t="e">
        <f aca="false">INDEX(BucketTable,MATCH(B1335,SumMonths,0),1)</f>
        <v>#N/A</v>
      </c>
      <c r="K1335" s="57" t="e">
        <f aca="false">INDEX(lava,MATCH(B1335,SumMonths,0),2)</f>
        <v>#N/A</v>
      </c>
      <c r="Y1335" s="171"/>
      <c r="Z1335" s="171"/>
    </row>
    <row r="1336" customFormat="false" ht="12.75" hidden="false" customHeight="false" outlineLevel="0" collapsed="false">
      <c r="A1336" s="57" t="e">
        <f aca="false">INDEX(BucketTable,MATCH(B1336,SumMonths,0),1)</f>
        <v>#N/A</v>
      </c>
      <c r="K1336" s="57" t="e">
        <f aca="false">INDEX(lava,MATCH(B1336,SumMonths,0),2)</f>
        <v>#N/A</v>
      </c>
      <c r="Y1336" s="171"/>
      <c r="Z1336" s="171"/>
    </row>
    <row r="1337" customFormat="false" ht="12.75" hidden="false" customHeight="false" outlineLevel="0" collapsed="false">
      <c r="A1337" s="57" t="e">
        <f aca="false">INDEX(BucketTable,MATCH(B1337,SumMonths,0),1)</f>
        <v>#N/A</v>
      </c>
      <c r="K1337" s="57" t="e">
        <f aca="false">INDEX(lava,MATCH(B1337,SumMonths,0),2)</f>
        <v>#N/A</v>
      </c>
      <c r="Y1337" s="171"/>
      <c r="Z1337" s="171"/>
    </row>
    <row r="1338" customFormat="false" ht="12.75" hidden="false" customHeight="false" outlineLevel="0" collapsed="false">
      <c r="A1338" s="57" t="e">
        <f aca="false">INDEX(BucketTable,MATCH(B1338,SumMonths,0),1)</f>
        <v>#N/A</v>
      </c>
      <c r="K1338" s="57" t="e">
        <f aca="false">INDEX(lava,MATCH(B1338,SumMonths,0),2)</f>
        <v>#N/A</v>
      </c>
      <c r="Y1338" s="171"/>
      <c r="Z1338" s="171"/>
    </row>
    <row r="1339" customFormat="false" ht="12.75" hidden="false" customHeight="false" outlineLevel="0" collapsed="false">
      <c r="A1339" s="57" t="e">
        <f aca="false">INDEX(BucketTable,MATCH(B1339,SumMonths,0),1)</f>
        <v>#N/A</v>
      </c>
      <c r="K1339" s="57" t="e">
        <f aca="false">INDEX(lava,MATCH(B1339,SumMonths,0),2)</f>
        <v>#N/A</v>
      </c>
      <c r="Y1339" s="171"/>
      <c r="Z1339" s="171"/>
    </row>
    <row r="1340" customFormat="false" ht="12.75" hidden="false" customHeight="false" outlineLevel="0" collapsed="false">
      <c r="A1340" s="57" t="e">
        <f aca="false">INDEX(BucketTable,MATCH(B1340,SumMonths,0),1)</f>
        <v>#N/A</v>
      </c>
      <c r="K1340" s="57" t="e">
        <f aca="false">INDEX(lava,MATCH(B1340,SumMonths,0),2)</f>
        <v>#N/A</v>
      </c>
      <c r="Y1340" s="171"/>
      <c r="Z1340" s="171"/>
    </row>
    <row r="1341" customFormat="false" ht="12.75" hidden="false" customHeight="false" outlineLevel="0" collapsed="false">
      <c r="A1341" s="57" t="e">
        <f aca="false">INDEX(BucketTable,MATCH(B1341,SumMonths,0),1)</f>
        <v>#N/A</v>
      </c>
      <c r="K1341" s="57" t="e">
        <f aca="false">INDEX(lava,MATCH(B1341,SumMonths,0),2)</f>
        <v>#N/A</v>
      </c>
      <c r="Y1341" s="171"/>
      <c r="Z1341" s="171"/>
    </row>
    <row r="1342" customFormat="false" ht="12.75" hidden="false" customHeight="false" outlineLevel="0" collapsed="false">
      <c r="A1342" s="57" t="e">
        <f aca="false">INDEX(BucketTable,MATCH(B1342,SumMonths,0),1)</f>
        <v>#N/A</v>
      </c>
      <c r="K1342" s="57" t="e">
        <f aca="false">INDEX(lava,MATCH(B1342,SumMonths,0),2)</f>
        <v>#N/A</v>
      </c>
      <c r="Y1342" s="171"/>
      <c r="Z1342" s="171"/>
    </row>
    <row r="1343" customFormat="false" ht="12.75" hidden="false" customHeight="false" outlineLevel="0" collapsed="false">
      <c r="A1343" s="57" t="e">
        <f aca="false">INDEX(BucketTable,MATCH(B1343,SumMonths,0),1)</f>
        <v>#N/A</v>
      </c>
      <c r="K1343" s="57" t="e">
        <f aca="false">INDEX(lava,MATCH(B1343,SumMonths,0),2)</f>
        <v>#N/A</v>
      </c>
      <c r="Y1343" s="171"/>
      <c r="Z1343" s="171"/>
    </row>
    <row r="1344" customFormat="false" ht="12.75" hidden="false" customHeight="false" outlineLevel="0" collapsed="false">
      <c r="A1344" s="57" t="e">
        <f aca="false">INDEX(BucketTable,MATCH(B1344,SumMonths,0),1)</f>
        <v>#N/A</v>
      </c>
      <c r="K1344" s="57" t="e">
        <f aca="false">INDEX(lava,MATCH(B1344,SumMonths,0),2)</f>
        <v>#N/A</v>
      </c>
      <c r="Y1344" s="171"/>
      <c r="Z1344" s="171"/>
    </row>
    <row r="1345" customFormat="false" ht="12.75" hidden="false" customHeight="false" outlineLevel="0" collapsed="false">
      <c r="A1345" s="57" t="e">
        <f aca="false">INDEX(BucketTable,MATCH(B1345,SumMonths,0),1)</f>
        <v>#N/A</v>
      </c>
      <c r="K1345" s="57" t="e">
        <f aca="false">INDEX(lava,MATCH(B1345,SumMonths,0),2)</f>
        <v>#N/A</v>
      </c>
      <c r="Y1345" s="171"/>
      <c r="Z1345" s="171"/>
    </row>
    <row r="1346" customFormat="false" ht="12.75" hidden="false" customHeight="false" outlineLevel="0" collapsed="false">
      <c r="A1346" s="57" t="e">
        <f aca="false">INDEX(BucketTable,MATCH(B1346,SumMonths,0),1)</f>
        <v>#N/A</v>
      </c>
      <c r="K1346" s="57" t="e">
        <f aca="false">INDEX(lava,MATCH(B1346,SumMonths,0),2)</f>
        <v>#N/A</v>
      </c>
      <c r="Y1346" s="171"/>
      <c r="Z1346" s="171"/>
    </row>
    <row r="1347" customFormat="false" ht="12.75" hidden="false" customHeight="false" outlineLevel="0" collapsed="false">
      <c r="A1347" s="57" t="e">
        <f aca="false">INDEX(BucketTable,MATCH(B1347,SumMonths,0),1)</f>
        <v>#N/A</v>
      </c>
      <c r="K1347" s="57" t="e">
        <f aca="false">INDEX(lava,MATCH(B1347,SumMonths,0),2)</f>
        <v>#N/A</v>
      </c>
      <c r="Y1347" s="171"/>
      <c r="Z1347" s="171"/>
    </row>
    <row r="1348" customFormat="false" ht="12.75" hidden="false" customHeight="false" outlineLevel="0" collapsed="false">
      <c r="A1348" s="57" t="e">
        <f aca="false">INDEX(BucketTable,MATCH(B1348,SumMonths,0),1)</f>
        <v>#N/A</v>
      </c>
      <c r="K1348" s="57" t="e">
        <f aca="false">INDEX(lava,MATCH(B1348,SumMonths,0),2)</f>
        <v>#N/A</v>
      </c>
      <c r="Y1348" s="171"/>
      <c r="Z1348" s="171"/>
    </row>
    <row r="1349" customFormat="false" ht="12.75" hidden="false" customHeight="false" outlineLevel="0" collapsed="false">
      <c r="A1349" s="57" t="e">
        <f aca="false">INDEX(BucketTable,MATCH(B1349,SumMonths,0),1)</f>
        <v>#N/A</v>
      </c>
      <c r="K1349" s="57" t="e">
        <f aca="false">INDEX(lava,MATCH(B1349,SumMonths,0),2)</f>
        <v>#N/A</v>
      </c>
      <c r="Y1349" s="171"/>
      <c r="Z1349" s="171"/>
    </row>
    <row r="1350" customFormat="false" ht="12.75" hidden="false" customHeight="false" outlineLevel="0" collapsed="false">
      <c r="A1350" s="57" t="e">
        <f aca="false">INDEX(BucketTable,MATCH(B1350,SumMonths,0),1)</f>
        <v>#N/A</v>
      </c>
      <c r="K1350" s="57" t="e">
        <f aca="false">INDEX(lava,MATCH(B1350,SumMonths,0),2)</f>
        <v>#N/A</v>
      </c>
      <c r="Y1350" s="171"/>
      <c r="Z1350" s="171"/>
    </row>
    <row r="1351" customFormat="false" ht="12.75" hidden="false" customHeight="false" outlineLevel="0" collapsed="false">
      <c r="A1351" s="57" t="e">
        <f aca="false">INDEX(BucketTable,MATCH(B1351,SumMonths,0),1)</f>
        <v>#N/A</v>
      </c>
      <c r="K1351" s="57" t="e">
        <f aca="false">INDEX(lava,MATCH(B1351,SumMonths,0),2)</f>
        <v>#N/A</v>
      </c>
      <c r="Y1351" s="171"/>
      <c r="Z1351" s="171"/>
    </row>
    <row r="1352" customFormat="false" ht="12.75" hidden="false" customHeight="false" outlineLevel="0" collapsed="false">
      <c r="A1352" s="57" t="e">
        <f aca="false">INDEX(BucketTable,MATCH(B1352,SumMonths,0),1)</f>
        <v>#N/A</v>
      </c>
      <c r="K1352" s="57" t="e">
        <f aca="false">INDEX(lava,MATCH(B1352,SumMonths,0),2)</f>
        <v>#N/A</v>
      </c>
      <c r="Y1352" s="171"/>
      <c r="Z1352" s="171"/>
    </row>
    <row r="1353" customFormat="false" ht="12.75" hidden="false" customHeight="false" outlineLevel="0" collapsed="false">
      <c r="A1353" s="57" t="e">
        <f aca="false">INDEX(BucketTable,MATCH(B1353,SumMonths,0),1)</f>
        <v>#N/A</v>
      </c>
      <c r="K1353" s="57" t="e">
        <f aca="false">INDEX(lava,MATCH(B1353,SumMonths,0),2)</f>
        <v>#N/A</v>
      </c>
      <c r="Y1353" s="171"/>
      <c r="Z1353" s="171"/>
    </row>
    <row r="1354" customFormat="false" ht="12.75" hidden="false" customHeight="false" outlineLevel="0" collapsed="false">
      <c r="A1354" s="57" t="e">
        <f aca="false">INDEX(BucketTable,MATCH(B1354,SumMonths,0),1)</f>
        <v>#N/A</v>
      </c>
      <c r="K1354" s="57" t="e">
        <f aca="false">INDEX(lava,MATCH(B1354,SumMonths,0),2)</f>
        <v>#N/A</v>
      </c>
      <c r="Y1354" s="171"/>
      <c r="Z1354" s="171"/>
    </row>
    <row r="1355" customFormat="false" ht="12.75" hidden="false" customHeight="false" outlineLevel="0" collapsed="false">
      <c r="A1355" s="57" t="e">
        <f aca="false">INDEX(BucketTable,MATCH(B1355,SumMonths,0),1)</f>
        <v>#N/A</v>
      </c>
      <c r="K1355" s="57" t="e">
        <f aca="false">INDEX(lava,MATCH(B1355,SumMonths,0),2)</f>
        <v>#N/A</v>
      </c>
      <c r="Y1355" s="171"/>
      <c r="Z1355" s="171"/>
    </row>
    <row r="1356" customFormat="false" ht="12.75" hidden="false" customHeight="false" outlineLevel="0" collapsed="false">
      <c r="A1356" s="57" t="e">
        <f aca="false">INDEX(BucketTable,MATCH(B1356,SumMonths,0),1)</f>
        <v>#N/A</v>
      </c>
      <c r="K1356" s="57" t="e">
        <f aca="false">INDEX(lava,MATCH(B1356,SumMonths,0),2)</f>
        <v>#N/A</v>
      </c>
      <c r="Y1356" s="171"/>
      <c r="Z1356" s="171"/>
    </row>
    <row r="1357" customFormat="false" ht="12.75" hidden="false" customHeight="false" outlineLevel="0" collapsed="false">
      <c r="A1357" s="57" t="e">
        <f aca="false">INDEX(BucketTable,MATCH(B1357,SumMonths,0),1)</f>
        <v>#N/A</v>
      </c>
      <c r="K1357" s="57" t="e">
        <f aca="false">INDEX(lava,MATCH(B1357,SumMonths,0),2)</f>
        <v>#N/A</v>
      </c>
      <c r="Y1357" s="171"/>
      <c r="Z1357" s="171"/>
    </row>
    <row r="1358" customFormat="false" ht="12.75" hidden="false" customHeight="false" outlineLevel="0" collapsed="false">
      <c r="A1358" s="57" t="e">
        <f aca="false">INDEX(BucketTable,MATCH(B1358,SumMonths,0),1)</f>
        <v>#N/A</v>
      </c>
      <c r="K1358" s="57" t="e">
        <f aca="false">INDEX(lava,MATCH(B1358,SumMonths,0),2)</f>
        <v>#N/A</v>
      </c>
      <c r="Y1358" s="171"/>
      <c r="Z1358" s="171"/>
    </row>
    <row r="1359" customFormat="false" ht="12.75" hidden="false" customHeight="false" outlineLevel="0" collapsed="false">
      <c r="A1359" s="57" t="e">
        <f aca="false">INDEX(BucketTable,MATCH(B1359,SumMonths,0),1)</f>
        <v>#N/A</v>
      </c>
      <c r="K1359" s="57" t="e">
        <f aca="false">INDEX(lava,MATCH(B1359,SumMonths,0),2)</f>
        <v>#N/A</v>
      </c>
      <c r="Y1359" s="171"/>
      <c r="Z1359" s="171"/>
    </row>
    <row r="1360" customFormat="false" ht="12.75" hidden="false" customHeight="false" outlineLevel="0" collapsed="false">
      <c r="A1360" s="57" t="e">
        <f aca="false">INDEX(BucketTable,MATCH(B1360,SumMonths,0),1)</f>
        <v>#N/A</v>
      </c>
      <c r="K1360" s="57" t="e">
        <f aca="false">INDEX(lava,MATCH(B1360,SumMonths,0),2)</f>
        <v>#N/A</v>
      </c>
      <c r="Y1360" s="171"/>
      <c r="Z1360" s="171"/>
    </row>
    <row r="1361" customFormat="false" ht="12.75" hidden="false" customHeight="false" outlineLevel="0" collapsed="false">
      <c r="A1361" s="57" t="e">
        <f aca="false">INDEX(BucketTable,MATCH(B1361,SumMonths,0),1)</f>
        <v>#N/A</v>
      </c>
      <c r="K1361" s="57" t="e">
        <f aca="false">INDEX(lava,MATCH(B1361,SumMonths,0),2)</f>
        <v>#N/A</v>
      </c>
      <c r="Y1361" s="171"/>
      <c r="Z1361" s="171"/>
    </row>
    <row r="1362" customFormat="false" ht="12.75" hidden="false" customHeight="false" outlineLevel="0" collapsed="false">
      <c r="A1362" s="57" t="e">
        <f aca="false">INDEX(BucketTable,MATCH(B1362,SumMonths,0),1)</f>
        <v>#N/A</v>
      </c>
      <c r="K1362" s="57" t="e">
        <f aca="false">INDEX(lava,MATCH(B1362,SumMonths,0),2)</f>
        <v>#N/A</v>
      </c>
      <c r="Y1362" s="171"/>
      <c r="Z1362" s="171"/>
    </row>
    <row r="1363" customFormat="false" ht="12.75" hidden="false" customHeight="false" outlineLevel="0" collapsed="false">
      <c r="A1363" s="57" t="e">
        <f aca="false">INDEX(BucketTable,MATCH(B1363,SumMonths,0),1)</f>
        <v>#N/A</v>
      </c>
      <c r="K1363" s="57" t="e">
        <f aca="false">INDEX(lava,MATCH(B1363,SumMonths,0),2)</f>
        <v>#N/A</v>
      </c>
      <c r="Y1363" s="171"/>
      <c r="Z1363" s="171"/>
    </row>
    <row r="1364" customFormat="false" ht="12.75" hidden="false" customHeight="false" outlineLevel="0" collapsed="false">
      <c r="A1364" s="57" t="e">
        <f aca="false">INDEX(BucketTable,MATCH(B1364,SumMonths,0),1)</f>
        <v>#N/A</v>
      </c>
      <c r="K1364" s="57" t="e">
        <f aca="false">INDEX(lava,MATCH(B1364,SumMonths,0),2)</f>
        <v>#N/A</v>
      </c>
      <c r="Y1364" s="171"/>
      <c r="Z1364" s="171"/>
    </row>
    <row r="1365" customFormat="false" ht="12.75" hidden="false" customHeight="false" outlineLevel="0" collapsed="false">
      <c r="A1365" s="57" t="e">
        <f aca="false">INDEX(BucketTable,MATCH(B1365,SumMonths,0),1)</f>
        <v>#N/A</v>
      </c>
      <c r="K1365" s="57" t="e">
        <f aca="false">INDEX(lava,MATCH(B1365,SumMonths,0),2)</f>
        <v>#N/A</v>
      </c>
      <c r="Y1365" s="171"/>
      <c r="Z1365" s="171"/>
    </row>
    <row r="1366" customFormat="false" ht="12.75" hidden="false" customHeight="false" outlineLevel="0" collapsed="false">
      <c r="A1366" s="57" t="e">
        <f aca="false">INDEX(BucketTable,MATCH(B1366,SumMonths,0),1)</f>
        <v>#N/A</v>
      </c>
      <c r="K1366" s="57" t="e">
        <f aca="false">INDEX(lava,MATCH(B1366,SumMonths,0),2)</f>
        <v>#N/A</v>
      </c>
      <c r="Y1366" s="171"/>
      <c r="Z1366" s="171"/>
    </row>
    <row r="1367" customFormat="false" ht="12.75" hidden="false" customHeight="false" outlineLevel="0" collapsed="false">
      <c r="A1367" s="57" t="e">
        <f aca="false">INDEX(BucketTable,MATCH(B1367,SumMonths,0),1)</f>
        <v>#N/A</v>
      </c>
      <c r="K1367" s="57" t="e">
        <f aca="false">INDEX(lava,MATCH(B1367,SumMonths,0),2)</f>
        <v>#N/A</v>
      </c>
      <c r="Y1367" s="171"/>
      <c r="Z1367" s="171"/>
    </row>
    <row r="1368" customFormat="false" ht="12.75" hidden="false" customHeight="false" outlineLevel="0" collapsed="false">
      <c r="A1368" s="57" t="e">
        <f aca="false">INDEX(BucketTable,MATCH(B1368,SumMonths,0),1)</f>
        <v>#N/A</v>
      </c>
      <c r="K1368" s="57" t="e">
        <f aca="false">INDEX(lava,MATCH(B1368,SumMonths,0),2)</f>
        <v>#N/A</v>
      </c>
      <c r="Y1368" s="171"/>
      <c r="Z1368" s="171"/>
    </row>
    <row r="1369" customFormat="false" ht="12.75" hidden="false" customHeight="false" outlineLevel="0" collapsed="false">
      <c r="A1369" s="57" t="e">
        <f aca="false">INDEX(BucketTable,MATCH(B1369,SumMonths,0),1)</f>
        <v>#N/A</v>
      </c>
      <c r="K1369" s="57" t="e">
        <f aca="false">INDEX(lava,MATCH(B1369,SumMonths,0),2)</f>
        <v>#N/A</v>
      </c>
      <c r="Y1369" s="171"/>
      <c r="Z1369" s="171"/>
    </row>
    <row r="1370" customFormat="false" ht="12.75" hidden="false" customHeight="false" outlineLevel="0" collapsed="false">
      <c r="A1370" s="57" t="e">
        <f aca="false">INDEX(BucketTable,MATCH(B1370,SumMonths,0),1)</f>
        <v>#N/A</v>
      </c>
      <c r="K1370" s="57" t="e">
        <f aca="false">INDEX(lava,MATCH(B1370,SumMonths,0),2)</f>
        <v>#N/A</v>
      </c>
      <c r="Y1370" s="171"/>
      <c r="Z1370" s="171"/>
    </row>
    <row r="1371" customFormat="false" ht="12.75" hidden="false" customHeight="false" outlineLevel="0" collapsed="false">
      <c r="A1371" s="57" t="e">
        <f aca="false">INDEX(BucketTable,MATCH(B1371,SumMonths,0),1)</f>
        <v>#N/A</v>
      </c>
      <c r="K1371" s="57" t="e">
        <f aca="false">INDEX(lava,MATCH(B1371,SumMonths,0),2)</f>
        <v>#N/A</v>
      </c>
      <c r="Y1371" s="171"/>
      <c r="Z1371" s="171"/>
    </row>
    <row r="1372" customFormat="false" ht="12.75" hidden="false" customHeight="false" outlineLevel="0" collapsed="false">
      <c r="A1372" s="57" t="e">
        <f aca="false">INDEX(BucketTable,MATCH(B1372,SumMonths,0),1)</f>
        <v>#N/A</v>
      </c>
      <c r="K1372" s="57" t="e">
        <f aca="false">INDEX(lava,MATCH(B1372,SumMonths,0),2)</f>
        <v>#N/A</v>
      </c>
      <c r="Y1372" s="171"/>
      <c r="Z1372" s="171"/>
    </row>
    <row r="1373" customFormat="false" ht="12.75" hidden="false" customHeight="false" outlineLevel="0" collapsed="false">
      <c r="A1373" s="57" t="e">
        <f aca="false">INDEX(BucketTable,MATCH(B1373,SumMonths,0),1)</f>
        <v>#N/A</v>
      </c>
      <c r="K1373" s="57" t="e">
        <f aca="false">INDEX(lava,MATCH(B1373,SumMonths,0),2)</f>
        <v>#N/A</v>
      </c>
      <c r="Y1373" s="171"/>
      <c r="Z1373" s="171"/>
    </row>
    <row r="1374" customFormat="false" ht="12.75" hidden="false" customHeight="false" outlineLevel="0" collapsed="false">
      <c r="A1374" s="57" t="e">
        <f aca="false">INDEX(BucketTable,MATCH(B1374,SumMonths,0),1)</f>
        <v>#N/A</v>
      </c>
      <c r="K1374" s="57" t="e">
        <f aca="false">INDEX(lava,MATCH(B1374,SumMonths,0),2)</f>
        <v>#N/A</v>
      </c>
      <c r="Y1374" s="171"/>
      <c r="Z1374" s="171"/>
    </row>
    <row r="1375" customFormat="false" ht="12.75" hidden="false" customHeight="false" outlineLevel="0" collapsed="false">
      <c r="A1375" s="57" t="e">
        <f aca="false">INDEX(BucketTable,MATCH(B1375,SumMonths,0),1)</f>
        <v>#N/A</v>
      </c>
      <c r="K1375" s="57" t="e">
        <f aca="false">INDEX(lava,MATCH(B1375,SumMonths,0),2)</f>
        <v>#N/A</v>
      </c>
      <c r="Y1375" s="171"/>
      <c r="Z1375" s="171"/>
    </row>
    <row r="1376" customFormat="false" ht="12.75" hidden="false" customHeight="false" outlineLevel="0" collapsed="false">
      <c r="A1376" s="57" t="e">
        <f aca="false">INDEX(BucketTable,MATCH(B1376,SumMonths,0),1)</f>
        <v>#N/A</v>
      </c>
      <c r="K1376" s="57" t="e">
        <f aca="false">INDEX(lava,MATCH(B1376,SumMonths,0),2)</f>
        <v>#N/A</v>
      </c>
      <c r="Y1376" s="171"/>
      <c r="Z1376" s="171"/>
    </row>
    <row r="1377" customFormat="false" ht="12.75" hidden="false" customHeight="false" outlineLevel="0" collapsed="false">
      <c r="A1377" s="57" t="e">
        <f aca="false">INDEX(BucketTable,MATCH(B1377,SumMonths,0),1)</f>
        <v>#N/A</v>
      </c>
      <c r="K1377" s="57" t="e">
        <f aca="false">INDEX(lava,MATCH(B1377,SumMonths,0),2)</f>
        <v>#N/A</v>
      </c>
      <c r="Y1377" s="171"/>
      <c r="Z1377" s="171"/>
    </row>
    <row r="1378" customFormat="false" ht="12.75" hidden="false" customHeight="false" outlineLevel="0" collapsed="false">
      <c r="A1378" s="57" t="e">
        <f aca="false">INDEX(BucketTable,MATCH(B1378,SumMonths,0),1)</f>
        <v>#N/A</v>
      </c>
      <c r="K1378" s="57" t="e">
        <f aca="false">INDEX(lava,MATCH(B1378,SumMonths,0),2)</f>
        <v>#N/A</v>
      </c>
      <c r="Y1378" s="171"/>
      <c r="Z1378" s="171"/>
    </row>
    <row r="1379" customFormat="false" ht="12.75" hidden="false" customHeight="false" outlineLevel="0" collapsed="false">
      <c r="A1379" s="57" t="e">
        <f aca="false">INDEX(BucketTable,MATCH(B1379,SumMonths,0),1)</f>
        <v>#N/A</v>
      </c>
      <c r="K1379" s="57" t="e">
        <f aca="false">INDEX(lava,MATCH(B1379,SumMonths,0),2)</f>
        <v>#N/A</v>
      </c>
      <c r="Y1379" s="171"/>
      <c r="Z1379" s="171"/>
    </row>
    <row r="1380" customFormat="false" ht="12.75" hidden="false" customHeight="false" outlineLevel="0" collapsed="false">
      <c r="A1380" s="57" t="e">
        <f aca="false">INDEX(BucketTable,MATCH(B1380,SumMonths,0),1)</f>
        <v>#N/A</v>
      </c>
      <c r="K1380" s="57" t="e">
        <f aca="false">INDEX(lava,MATCH(B1380,SumMonths,0),2)</f>
        <v>#N/A</v>
      </c>
      <c r="Y1380" s="171"/>
      <c r="Z1380" s="171"/>
    </row>
    <row r="1381" customFormat="false" ht="12.75" hidden="false" customHeight="false" outlineLevel="0" collapsed="false">
      <c r="A1381" s="57" t="e">
        <f aca="false">INDEX(BucketTable,MATCH(B1381,SumMonths,0),1)</f>
        <v>#N/A</v>
      </c>
      <c r="K1381" s="57" t="e">
        <f aca="false">INDEX(lava,MATCH(B1381,SumMonths,0),2)</f>
        <v>#N/A</v>
      </c>
      <c r="Y1381" s="171"/>
      <c r="Z1381" s="171"/>
    </row>
    <row r="1382" customFormat="false" ht="12.75" hidden="false" customHeight="false" outlineLevel="0" collapsed="false">
      <c r="A1382" s="57" t="e">
        <f aca="false">INDEX(BucketTable,MATCH(B1382,SumMonths,0),1)</f>
        <v>#N/A</v>
      </c>
      <c r="K1382" s="57" t="e">
        <f aca="false">INDEX(lava,MATCH(B1382,SumMonths,0),2)</f>
        <v>#N/A</v>
      </c>
      <c r="Y1382" s="171"/>
      <c r="Z1382" s="171"/>
    </row>
    <row r="1383" customFormat="false" ht="12.75" hidden="false" customHeight="false" outlineLevel="0" collapsed="false">
      <c r="A1383" s="57" t="e">
        <f aca="false">INDEX(BucketTable,MATCH(B1383,SumMonths,0),1)</f>
        <v>#N/A</v>
      </c>
      <c r="K1383" s="57" t="e">
        <f aca="false">INDEX(lava,MATCH(B1383,SumMonths,0),2)</f>
        <v>#N/A</v>
      </c>
      <c r="Y1383" s="171"/>
      <c r="Z1383" s="171"/>
    </row>
    <row r="1384" customFormat="false" ht="12.75" hidden="false" customHeight="false" outlineLevel="0" collapsed="false">
      <c r="A1384" s="57" t="e">
        <f aca="false">INDEX(BucketTable,MATCH(B1384,SumMonths,0),1)</f>
        <v>#N/A</v>
      </c>
      <c r="K1384" s="57" t="e">
        <f aca="false">INDEX(lava,MATCH(B1384,SumMonths,0),2)</f>
        <v>#N/A</v>
      </c>
      <c r="Y1384" s="171"/>
      <c r="Z1384" s="171"/>
    </row>
    <row r="1385" customFormat="false" ht="12.75" hidden="false" customHeight="false" outlineLevel="0" collapsed="false">
      <c r="A1385" s="57" t="e">
        <f aca="false">INDEX(BucketTable,MATCH(B1385,SumMonths,0),1)</f>
        <v>#N/A</v>
      </c>
      <c r="K1385" s="57" t="e">
        <f aca="false">INDEX(lava,MATCH(B1385,SumMonths,0),2)</f>
        <v>#N/A</v>
      </c>
      <c r="Y1385" s="171"/>
      <c r="Z1385" s="171"/>
    </row>
    <row r="1386" customFormat="false" ht="12.75" hidden="false" customHeight="false" outlineLevel="0" collapsed="false">
      <c r="A1386" s="57" t="e">
        <f aca="false">INDEX(BucketTable,MATCH(B1386,SumMonths,0),1)</f>
        <v>#N/A</v>
      </c>
      <c r="K1386" s="57" t="e">
        <f aca="false">INDEX(lava,MATCH(B1386,SumMonths,0),2)</f>
        <v>#N/A</v>
      </c>
      <c r="Y1386" s="171"/>
      <c r="Z1386" s="171"/>
    </row>
    <row r="1387" customFormat="false" ht="12.75" hidden="false" customHeight="false" outlineLevel="0" collapsed="false">
      <c r="A1387" s="57" t="e">
        <f aca="false">INDEX(BucketTable,MATCH(B1387,SumMonths,0),1)</f>
        <v>#N/A</v>
      </c>
      <c r="K1387" s="57" t="e">
        <f aca="false">INDEX(lava,MATCH(B1387,SumMonths,0),2)</f>
        <v>#N/A</v>
      </c>
      <c r="Y1387" s="171"/>
      <c r="Z1387" s="171"/>
    </row>
    <row r="1388" customFormat="false" ht="12.75" hidden="false" customHeight="false" outlineLevel="0" collapsed="false">
      <c r="A1388" s="57" t="e">
        <f aca="false">INDEX(BucketTable,MATCH(B1388,SumMonths,0),1)</f>
        <v>#N/A</v>
      </c>
      <c r="K1388" s="57" t="e">
        <f aca="false">INDEX(lava,MATCH(B1388,SumMonths,0),2)</f>
        <v>#N/A</v>
      </c>
      <c r="Y1388" s="171"/>
      <c r="Z1388" s="171"/>
    </row>
    <row r="1389" customFormat="false" ht="12.75" hidden="false" customHeight="false" outlineLevel="0" collapsed="false">
      <c r="A1389" s="57" t="e">
        <f aca="false">INDEX(BucketTable,MATCH(B1389,SumMonths,0),1)</f>
        <v>#N/A</v>
      </c>
      <c r="K1389" s="57" t="e">
        <f aca="false">INDEX(lava,MATCH(B1389,SumMonths,0),2)</f>
        <v>#N/A</v>
      </c>
      <c r="Y1389" s="171"/>
      <c r="Z1389" s="171"/>
    </row>
    <row r="1390" customFormat="false" ht="12.75" hidden="false" customHeight="false" outlineLevel="0" collapsed="false">
      <c r="A1390" s="57" t="e">
        <f aca="false">INDEX(BucketTable,MATCH(B1390,SumMonths,0),1)</f>
        <v>#N/A</v>
      </c>
      <c r="K1390" s="57" t="e">
        <f aca="false">INDEX(lava,MATCH(B1390,SumMonths,0),2)</f>
        <v>#N/A</v>
      </c>
      <c r="Y1390" s="171"/>
      <c r="Z1390" s="171"/>
    </row>
    <row r="1391" customFormat="false" ht="12.75" hidden="false" customHeight="false" outlineLevel="0" collapsed="false">
      <c r="A1391" s="57" t="e">
        <f aca="false">INDEX(BucketTable,MATCH(B1391,SumMonths,0),1)</f>
        <v>#N/A</v>
      </c>
      <c r="K1391" s="57" t="e">
        <f aca="false">INDEX(lava,MATCH(B1391,SumMonths,0),2)</f>
        <v>#N/A</v>
      </c>
      <c r="Y1391" s="171"/>
      <c r="Z1391" s="171"/>
    </row>
    <row r="1392" customFormat="false" ht="12.75" hidden="false" customHeight="false" outlineLevel="0" collapsed="false">
      <c r="A1392" s="57" t="e">
        <f aca="false">INDEX(BucketTable,MATCH(B1392,SumMonths,0),1)</f>
        <v>#N/A</v>
      </c>
      <c r="K1392" s="57" t="e">
        <f aca="false">INDEX(lava,MATCH(B1392,SumMonths,0),2)</f>
        <v>#N/A</v>
      </c>
      <c r="Y1392" s="171"/>
      <c r="Z1392" s="171"/>
    </row>
    <row r="1393" customFormat="false" ht="12.75" hidden="false" customHeight="false" outlineLevel="0" collapsed="false">
      <c r="A1393" s="57" t="e">
        <f aca="false">INDEX(BucketTable,MATCH(B1393,SumMonths,0),1)</f>
        <v>#N/A</v>
      </c>
      <c r="K1393" s="57" t="e">
        <f aca="false">INDEX(lava,MATCH(B1393,SumMonths,0),2)</f>
        <v>#N/A</v>
      </c>
      <c r="Y1393" s="171"/>
      <c r="Z1393" s="171"/>
    </row>
    <row r="1394" customFormat="false" ht="12.75" hidden="false" customHeight="false" outlineLevel="0" collapsed="false">
      <c r="A1394" s="57" t="e">
        <f aca="false">INDEX(BucketTable,MATCH(B1394,SumMonths,0),1)</f>
        <v>#N/A</v>
      </c>
      <c r="K1394" s="57" t="e">
        <f aca="false">INDEX(lava,MATCH(B1394,SumMonths,0),2)</f>
        <v>#N/A</v>
      </c>
      <c r="Y1394" s="171"/>
      <c r="Z1394" s="171"/>
    </row>
    <row r="1395" customFormat="false" ht="12.75" hidden="false" customHeight="false" outlineLevel="0" collapsed="false">
      <c r="A1395" s="57" t="e">
        <f aca="false">INDEX(BucketTable,MATCH(B1395,SumMonths,0),1)</f>
        <v>#N/A</v>
      </c>
      <c r="K1395" s="57" t="e">
        <f aca="false">INDEX(lava,MATCH(B1395,SumMonths,0),2)</f>
        <v>#N/A</v>
      </c>
      <c r="Y1395" s="171"/>
      <c r="Z1395" s="171"/>
    </row>
    <row r="1396" customFormat="false" ht="12.75" hidden="false" customHeight="false" outlineLevel="0" collapsed="false">
      <c r="A1396" s="57" t="e">
        <f aca="false">INDEX(BucketTable,MATCH(B1396,SumMonths,0),1)</f>
        <v>#N/A</v>
      </c>
      <c r="K1396" s="57" t="e">
        <f aca="false">INDEX(lava,MATCH(B1396,SumMonths,0),2)</f>
        <v>#N/A</v>
      </c>
      <c r="Y1396" s="171"/>
      <c r="Z1396" s="171"/>
    </row>
    <row r="1397" customFormat="false" ht="12.75" hidden="false" customHeight="false" outlineLevel="0" collapsed="false">
      <c r="A1397" s="57" t="e">
        <f aca="false">INDEX(BucketTable,MATCH(B1397,SumMonths,0),1)</f>
        <v>#N/A</v>
      </c>
      <c r="K1397" s="57" t="e">
        <f aca="false">INDEX(lava,MATCH(B1397,SumMonths,0),2)</f>
        <v>#N/A</v>
      </c>
      <c r="Y1397" s="171"/>
      <c r="Z1397" s="171"/>
    </row>
    <row r="1398" customFormat="false" ht="12.75" hidden="false" customHeight="false" outlineLevel="0" collapsed="false">
      <c r="A1398" s="57" t="e">
        <f aca="false">INDEX(BucketTable,MATCH(B1398,SumMonths,0),1)</f>
        <v>#N/A</v>
      </c>
      <c r="K1398" s="57" t="e">
        <f aca="false">INDEX(lava,MATCH(B1398,SumMonths,0),2)</f>
        <v>#N/A</v>
      </c>
      <c r="Y1398" s="171"/>
      <c r="Z1398" s="171"/>
    </row>
    <row r="1399" customFormat="false" ht="12.75" hidden="false" customHeight="false" outlineLevel="0" collapsed="false">
      <c r="A1399" s="57" t="e">
        <f aca="false">INDEX(BucketTable,MATCH(B1399,SumMonths,0),1)</f>
        <v>#N/A</v>
      </c>
      <c r="K1399" s="57" t="e">
        <f aca="false">INDEX(lava,MATCH(B1399,SumMonths,0),2)</f>
        <v>#N/A</v>
      </c>
      <c r="Y1399" s="171"/>
      <c r="Z1399" s="171"/>
    </row>
    <row r="1400" customFormat="false" ht="12.75" hidden="false" customHeight="false" outlineLevel="0" collapsed="false">
      <c r="A1400" s="57" t="e">
        <f aca="false">INDEX(BucketTable,MATCH(B1400,SumMonths,0),1)</f>
        <v>#N/A</v>
      </c>
      <c r="K1400" s="57" t="e">
        <f aca="false">INDEX(lava,MATCH(B1400,SumMonths,0),2)</f>
        <v>#N/A</v>
      </c>
      <c r="Y1400" s="171"/>
      <c r="Z1400" s="171"/>
    </row>
    <row r="1401" customFormat="false" ht="12.75" hidden="false" customHeight="false" outlineLevel="0" collapsed="false">
      <c r="A1401" s="57" t="e">
        <f aca="false">INDEX(BucketTable,MATCH(B1401,SumMonths,0),1)</f>
        <v>#N/A</v>
      </c>
      <c r="K1401" s="57" t="e">
        <f aca="false">INDEX(lava,MATCH(B1401,SumMonths,0),2)</f>
        <v>#N/A</v>
      </c>
      <c r="Y1401" s="171"/>
      <c r="Z1401" s="171"/>
    </row>
    <row r="1402" customFormat="false" ht="12.75" hidden="false" customHeight="false" outlineLevel="0" collapsed="false">
      <c r="A1402" s="57" t="e">
        <f aca="false">INDEX(BucketTable,MATCH(B1402,SumMonths,0),1)</f>
        <v>#N/A</v>
      </c>
      <c r="K1402" s="57" t="e">
        <f aca="false">INDEX(lava,MATCH(B1402,SumMonths,0),2)</f>
        <v>#N/A</v>
      </c>
      <c r="Y1402" s="171"/>
      <c r="Z1402" s="171"/>
    </row>
    <row r="1403" customFormat="false" ht="12.75" hidden="false" customHeight="false" outlineLevel="0" collapsed="false">
      <c r="A1403" s="57" t="e">
        <f aca="false">INDEX(BucketTable,MATCH(B1403,SumMonths,0),1)</f>
        <v>#N/A</v>
      </c>
      <c r="K1403" s="57" t="e">
        <f aca="false">INDEX(lava,MATCH(B1403,SumMonths,0),2)</f>
        <v>#N/A</v>
      </c>
      <c r="Y1403" s="171"/>
      <c r="Z1403" s="171"/>
    </row>
    <row r="1404" customFormat="false" ht="12.75" hidden="false" customHeight="false" outlineLevel="0" collapsed="false">
      <c r="A1404" s="57" t="e">
        <f aca="false">INDEX(BucketTable,MATCH(B1404,SumMonths,0),1)</f>
        <v>#N/A</v>
      </c>
      <c r="K1404" s="57" t="e">
        <f aca="false">INDEX(lava,MATCH(B1404,SumMonths,0),2)</f>
        <v>#N/A</v>
      </c>
      <c r="Y1404" s="171"/>
      <c r="Z1404" s="171"/>
    </row>
    <row r="1405" customFormat="false" ht="12.75" hidden="false" customHeight="false" outlineLevel="0" collapsed="false">
      <c r="A1405" s="57" t="e">
        <f aca="false">INDEX(BucketTable,MATCH(B1405,SumMonths,0),1)</f>
        <v>#N/A</v>
      </c>
      <c r="K1405" s="57" t="e">
        <f aca="false">INDEX(lava,MATCH(B1405,SumMonths,0),2)</f>
        <v>#N/A</v>
      </c>
      <c r="Y1405" s="171"/>
      <c r="Z1405" s="171"/>
    </row>
    <row r="1406" customFormat="false" ht="12.75" hidden="false" customHeight="false" outlineLevel="0" collapsed="false">
      <c r="A1406" s="57" t="e">
        <f aca="false">INDEX(BucketTable,MATCH(B1406,SumMonths,0),1)</f>
        <v>#N/A</v>
      </c>
      <c r="K1406" s="57" t="e">
        <f aca="false">INDEX(lava,MATCH(B1406,SumMonths,0),2)</f>
        <v>#N/A</v>
      </c>
      <c r="Y1406" s="171"/>
      <c r="Z1406" s="171"/>
    </row>
    <row r="1407" customFormat="false" ht="12.75" hidden="false" customHeight="false" outlineLevel="0" collapsed="false">
      <c r="A1407" s="57" t="e">
        <f aca="false">INDEX(BucketTable,MATCH(B1407,SumMonths,0),1)</f>
        <v>#N/A</v>
      </c>
      <c r="K1407" s="57" t="e">
        <f aca="false">INDEX(lava,MATCH(B1407,SumMonths,0),2)</f>
        <v>#N/A</v>
      </c>
      <c r="Y1407" s="171"/>
      <c r="Z1407" s="171"/>
    </row>
    <row r="1408" customFormat="false" ht="12.75" hidden="false" customHeight="false" outlineLevel="0" collapsed="false">
      <c r="A1408" s="57" t="e">
        <f aca="false">INDEX(BucketTable,MATCH(B1408,SumMonths,0),1)</f>
        <v>#N/A</v>
      </c>
      <c r="K1408" s="57" t="e">
        <f aca="false">INDEX(lava,MATCH(B1408,SumMonths,0),2)</f>
        <v>#N/A</v>
      </c>
      <c r="Y1408" s="171"/>
      <c r="Z1408" s="171"/>
    </row>
    <row r="1409" customFormat="false" ht="12.75" hidden="false" customHeight="false" outlineLevel="0" collapsed="false">
      <c r="A1409" s="57" t="e">
        <f aca="false">INDEX(BucketTable,MATCH(B1409,SumMonths,0),1)</f>
        <v>#N/A</v>
      </c>
      <c r="K1409" s="57" t="e">
        <f aca="false">INDEX(lava,MATCH(B1409,SumMonths,0),2)</f>
        <v>#N/A</v>
      </c>
      <c r="Y1409" s="171"/>
      <c r="Z1409" s="171"/>
    </row>
    <row r="1410" customFormat="false" ht="12.75" hidden="false" customHeight="false" outlineLevel="0" collapsed="false">
      <c r="A1410" s="57" t="e">
        <f aca="false">INDEX(BucketTable,MATCH(B1410,SumMonths,0),1)</f>
        <v>#N/A</v>
      </c>
      <c r="K1410" s="57" t="e">
        <f aca="false">INDEX(lava,MATCH(B1410,SumMonths,0),2)</f>
        <v>#N/A</v>
      </c>
      <c r="Y1410" s="171"/>
      <c r="Z1410" s="171"/>
    </row>
    <row r="1411" customFormat="false" ht="12.75" hidden="false" customHeight="false" outlineLevel="0" collapsed="false">
      <c r="A1411" s="57" t="e">
        <f aca="false">INDEX(BucketTable,MATCH(B1411,SumMonths,0),1)</f>
        <v>#N/A</v>
      </c>
      <c r="K1411" s="57" t="e">
        <f aca="false">INDEX(lava,MATCH(B1411,SumMonths,0),2)</f>
        <v>#N/A</v>
      </c>
      <c r="Y1411" s="171"/>
      <c r="Z1411" s="171"/>
    </row>
    <row r="1412" customFormat="false" ht="12.75" hidden="false" customHeight="false" outlineLevel="0" collapsed="false">
      <c r="A1412" s="57" t="e">
        <f aca="false">INDEX(BucketTable,MATCH(B1412,SumMonths,0),1)</f>
        <v>#N/A</v>
      </c>
      <c r="K1412" s="57" t="e">
        <f aca="false">INDEX(lava,MATCH(B1412,SumMonths,0),2)</f>
        <v>#N/A</v>
      </c>
      <c r="Y1412" s="171"/>
      <c r="Z1412" s="171"/>
    </row>
    <row r="1413" customFormat="false" ht="12.75" hidden="false" customHeight="false" outlineLevel="0" collapsed="false">
      <c r="A1413" s="57" t="e">
        <f aca="false">INDEX(BucketTable,MATCH(B1413,SumMonths,0),1)</f>
        <v>#N/A</v>
      </c>
      <c r="K1413" s="57" t="e">
        <f aca="false">INDEX(lava,MATCH(B1413,SumMonths,0),2)</f>
        <v>#N/A</v>
      </c>
      <c r="Y1413" s="171"/>
      <c r="Z1413" s="171"/>
    </row>
    <row r="1414" customFormat="false" ht="12.75" hidden="false" customHeight="false" outlineLevel="0" collapsed="false">
      <c r="A1414" s="57" t="e">
        <f aca="false">INDEX(BucketTable,MATCH(B1414,SumMonths,0),1)</f>
        <v>#N/A</v>
      </c>
      <c r="K1414" s="57" t="e">
        <f aca="false">INDEX(lava,MATCH(B1414,SumMonths,0),2)</f>
        <v>#N/A</v>
      </c>
      <c r="Y1414" s="171"/>
      <c r="Z1414" s="171"/>
    </row>
    <row r="1415" customFormat="false" ht="12.75" hidden="false" customHeight="false" outlineLevel="0" collapsed="false">
      <c r="A1415" s="57" t="e">
        <f aca="false">INDEX(BucketTable,MATCH(B1415,SumMonths,0),1)</f>
        <v>#N/A</v>
      </c>
      <c r="K1415" s="57" t="e">
        <f aca="false">INDEX(lava,MATCH(B1415,SumMonths,0),2)</f>
        <v>#N/A</v>
      </c>
      <c r="Y1415" s="171"/>
      <c r="Z1415" s="171"/>
    </row>
    <row r="1416" customFormat="false" ht="12.75" hidden="false" customHeight="false" outlineLevel="0" collapsed="false">
      <c r="A1416" s="57" t="e">
        <f aca="false">INDEX(BucketTable,MATCH(B1416,SumMonths,0),1)</f>
        <v>#N/A</v>
      </c>
      <c r="K1416" s="57" t="e">
        <f aca="false">INDEX(lava,MATCH(B1416,SumMonths,0),2)</f>
        <v>#N/A</v>
      </c>
      <c r="Y1416" s="171"/>
      <c r="Z1416" s="171"/>
    </row>
    <row r="1417" customFormat="false" ht="12.75" hidden="false" customHeight="false" outlineLevel="0" collapsed="false">
      <c r="A1417" s="57" t="e">
        <f aca="false">INDEX(BucketTable,MATCH(B1417,SumMonths,0),1)</f>
        <v>#N/A</v>
      </c>
      <c r="K1417" s="57" t="e">
        <f aca="false">INDEX(lava,MATCH(B1417,SumMonths,0),2)</f>
        <v>#N/A</v>
      </c>
      <c r="Y1417" s="171"/>
      <c r="Z1417" s="171"/>
    </row>
    <row r="1418" customFormat="false" ht="12.75" hidden="false" customHeight="false" outlineLevel="0" collapsed="false">
      <c r="A1418" s="57" t="e">
        <f aca="false">INDEX(BucketTable,MATCH(B1418,SumMonths,0),1)</f>
        <v>#N/A</v>
      </c>
      <c r="K1418" s="57" t="e">
        <f aca="false">INDEX(lava,MATCH(B1418,SumMonths,0),2)</f>
        <v>#N/A</v>
      </c>
      <c r="Y1418" s="171"/>
      <c r="Z1418" s="171"/>
    </row>
    <row r="1419" customFormat="false" ht="12.75" hidden="false" customHeight="false" outlineLevel="0" collapsed="false">
      <c r="A1419" s="57" t="e">
        <f aca="false">INDEX(BucketTable,MATCH(B1419,SumMonths,0),1)</f>
        <v>#N/A</v>
      </c>
      <c r="K1419" s="57" t="e">
        <f aca="false">INDEX(lava,MATCH(B1419,SumMonths,0),2)</f>
        <v>#N/A</v>
      </c>
      <c r="Y1419" s="171"/>
      <c r="Z1419" s="171"/>
    </row>
    <row r="1420" customFormat="false" ht="12.75" hidden="false" customHeight="false" outlineLevel="0" collapsed="false">
      <c r="A1420" s="57" t="e">
        <f aca="false">INDEX(BucketTable,MATCH(B1420,SumMonths,0),1)</f>
        <v>#N/A</v>
      </c>
      <c r="K1420" s="57" t="e">
        <f aca="false">INDEX(lava,MATCH(B1420,SumMonths,0),2)</f>
        <v>#N/A</v>
      </c>
      <c r="Y1420" s="171"/>
      <c r="Z1420" s="171"/>
    </row>
    <row r="1421" customFormat="false" ht="12.75" hidden="false" customHeight="false" outlineLevel="0" collapsed="false">
      <c r="A1421" s="57" t="e">
        <f aca="false">INDEX(BucketTable,MATCH(B1421,SumMonths,0),1)</f>
        <v>#N/A</v>
      </c>
      <c r="K1421" s="57" t="e">
        <f aca="false">INDEX(lava,MATCH(B1421,SumMonths,0),2)</f>
        <v>#N/A</v>
      </c>
      <c r="Y1421" s="171"/>
      <c r="Z1421" s="171"/>
    </row>
    <row r="1422" customFormat="false" ht="12.75" hidden="false" customHeight="false" outlineLevel="0" collapsed="false">
      <c r="A1422" s="57" t="e">
        <f aca="false">INDEX(BucketTable,MATCH(B1422,SumMonths,0),1)</f>
        <v>#N/A</v>
      </c>
      <c r="K1422" s="57" t="e">
        <f aca="false">INDEX(lava,MATCH(B1422,SumMonths,0),2)</f>
        <v>#N/A</v>
      </c>
      <c r="Y1422" s="171"/>
      <c r="Z1422" s="171"/>
    </row>
    <row r="1423" customFormat="false" ht="12.75" hidden="false" customHeight="false" outlineLevel="0" collapsed="false">
      <c r="A1423" s="57" t="e">
        <f aca="false">INDEX(BucketTable,MATCH(B1423,SumMonths,0),1)</f>
        <v>#N/A</v>
      </c>
      <c r="K1423" s="57" t="e">
        <f aca="false">INDEX(lava,MATCH(B1423,SumMonths,0),2)</f>
        <v>#N/A</v>
      </c>
      <c r="Y1423" s="171"/>
      <c r="Z1423" s="171"/>
    </row>
    <row r="1424" customFormat="false" ht="12.75" hidden="false" customHeight="false" outlineLevel="0" collapsed="false">
      <c r="A1424" s="57" t="e">
        <f aca="false">INDEX(BucketTable,MATCH(B1424,SumMonths,0),1)</f>
        <v>#N/A</v>
      </c>
      <c r="K1424" s="57" t="e">
        <f aca="false">INDEX(lava,MATCH(B1424,SumMonths,0),2)</f>
        <v>#N/A</v>
      </c>
      <c r="Y1424" s="171"/>
      <c r="Z1424" s="171"/>
    </row>
    <row r="1425" customFormat="false" ht="12.75" hidden="false" customHeight="false" outlineLevel="0" collapsed="false">
      <c r="A1425" s="57" t="e">
        <f aca="false">INDEX(BucketTable,MATCH(B1425,SumMonths,0),1)</f>
        <v>#N/A</v>
      </c>
      <c r="K1425" s="57" t="e">
        <f aca="false">INDEX(lava,MATCH(B1425,SumMonths,0),2)</f>
        <v>#N/A</v>
      </c>
      <c r="Y1425" s="171"/>
      <c r="Z1425" s="171"/>
    </row>
    <row r="1426" customFormat="false" ht="12.75" hidden="false" customHeight="false" outlineLevel="0" collapsed="false">
      <c r="A1426" s="57" t="e">
        <f aca="false">INDEX(BucketTable,MATCH(B1426,SumMonths,0),1)</f>
        <v>#N/A</v>
      </c>
      <c r="K1426" s="57" t="e">
        <f aca="false">INDEX(lava,MATCH(B1426,SumMonths,0),2)</f>
        <v>#N/A</v>
      </c>
      <c r="Y1426" s="171"/>
      <c r="Z1426" s="171"/>
    </row>
    <row r="1427" customFormat="false" ht="12.75" hidden="false" customHeight="false" outlineLevel="0" collapsed="false">
      <c r="A1427" s="57" t="e">
        <f aca="false">INDEX(BucketTable,MATCH(B1427,SumMonths,0),1)</f>
        <v>#N/A</v>
      </c>
      <c r="K1427" s="57" t="e">
        <f aca="false">INDEX(lava,MATCH(B1427,SumMonths,0),2)</f>
        <v>#N/A</v>
      </c>
      <c r="Y1427" s="171"/>
      <c r="Z1427" s="171"/>
    </row>
    <row r="1428" customFormat="false" ht="12.75" hidden="false" customHeight="false" outlineLevel="0" collapsed="false">
      <c r="A1428" s="57" t="e">
        <f aca="false">INDEX(BucketTable,MATCH(B1428,SumMonths,0),1)</f>
        <v>#N/A</v>
      </c>
      <c r="K1428" s="57" t="e">
        <f aca="false">INDEX(lava,MATCH(B1428,SumMonths,0),2)</f>
        <v>#N/A</v>
      </c>
      <c r="Y1428" s="171"/>
      <c r="Z1428" s="171"/>
    </row>
    <row r="1429" customFormat="false" ht="12.75" hidden="false" customHeight="false" outlineLevel="0" collapsed="false">
      <c r="A1429" s="57" t="e">
        <f aca="false">INDEX(BucketTable,MATCH(B1429,SumMonths,0),1)</f>
        <v>#N/A</v>
      </c>
      <c r="K1429" s="57" t="e">
        <f aca="false">INDEX(lava,MATCH(B1429,SumMonths,0),2)</f>
        <v>#N/A</v>
      </c>
      <c r="Y1429" s="171"/>
      <c r="Z1429" s="171"/>
    </row>
    <row r="1430" customFormat="false" ht="12.75" hidden="false" customHeight="false" outlineLevel="0" collapsed="false">
      <c r="A1430" s="57" t="e">
        <f aca="false">INDEX(BucketTable,MATCH(B1430,SumMonths,0),1)</f>
        <v>#N/A</v>
      </c>
      <c r="K1430" s="57" t="e">
        <f aca="false">INDEX(lava,MATCH(B1430,SumMonths,0),2)</f>
        <v>#N/A</v>
      </c>
      <c r="Y1430" s="171"/>
      <c r="Z1430" s="171"/>
    </row>
    <row r="1431" customFormat="false" ht="12.75" hidden="false" customHeight="false" outlineLevel="0" collapsed="false">
      <c r="A1431" s="57" t="e">
        <f aca="false">INDEX(BucketTable,MATCH(B1431,SumMonths,0),1)</f>
        <v>#N/A</v>
      </c>
      <c r="K1431" s="57" t="e">
        <f aca="false">INDEX(lava,MATCH(B1431,SumMonths,0),2)</f>
        <v>#N/A</v>
      </c>
      <c r="Y1431" s="171"/>
      <c r="Z1431" s="171"/>
    </row>
    <row r="1432" customFormat="false" ht="12.75" hidden="false" customHeight="false" outlineLevel="0" collapsed="false">
      <c r="A1432" s="57" t="e">
        <f aca="false">INDEX(BucketTable,MATCH(B1432,SumMonths,0),1)</f>
        <v>#N/A</v>
      </c>
      <c r="K1432" s="57" t="e">
        <f aca="false">INDEX(lava,MATCH(B1432,SumMonths,0),2)</f>
        <v>#N/A</v>
      </c>
      <c r="Y1432" s="171"/>
      <c r="Z1432" s="171"/>
    </row>
    <row r="1433" customFormat="false" ht="12.75" hidden="false" customHeight="false" outlineLevel="0" collapsed="false">
      <c r="A1433" s="57" t="e">
        <f aca="false">INDEX(BucketTable,MATCH(B1433,SumMonths,0),1)</f>
        <v>#N/A</v>
      </c>
      <c r="K1433" s="57" t="e">
        <f aca="false">INDEX(lava,MATCH(B1433,SumMonths,0),2)</f>
        <v>#N/A</v>
      </c>
      <c r="Y1433" s="171"/>
      <c r="Z1433" s="171"/>
    </row>
    <row r="1434" customFormat="false" ht="12.75" hidden="false" customHeight="false" outlineLevel="0" collapsed="false">
      <c r="A1434" s="57" t="e">
        <f aca="false">INDEX(BucketTable,MATCH(B1434,SumMonths,0),1)</f>
        <v>#N/A</v>
      </c>
      <c r="K1434" s="57" t="e">
        <f aca="false">INDEX(lava,MATCH(B1434,SumMonths,0),2)</f>
        <v>#N/A</v>
      </c>
      <c r="Y1434" s="171"/>
      <c r="Z1434" s="171"/>
    </row>
    <row r="1435" customFormat="false" ht="12.75" hidden="false" customHeight="false" outlineLevel="0" collapsed="false">
      <c r="A1435" s="57" t="e">
        <f aca="false">INDEX(BucketTable,MATCH(B1435,SumMonths,0),1)</f>
        <v>#N/A</v>
      </c>
      <c r="K1435" s="57" t="e">
        <f aca="false">INDEX(lava,MATCH(B1435,SumMonths,0),2)</f>
        <v>#N/A</v>
      </c>
      <c r="Y1435" s="171"/>
      <c r="Z1435" s="171"/>
    </row>
    <row r="1436" customFormat="false" ht="12.75" hidden="false" customHeight="false" outlineLevel="0" collapsed="false">
      <c r="A1436" s="57" t="e">
        <f aca="false">INDEX(BucketTable,MATCH(B1436,SumMonths,0),1)</f>
        <v>#N/A</v>
      </c>
      <c r="K1436" s="57" t="e">
        <f aca="false">INDEX(lava,MATCH(B1436,SumMonths,0),2)</f>
        <v>#N/A</v>
      </c>
      <c r="Y1436" s="171"/>
      <c r="Z1436" s="171"/>
    </row>
    <row r="1437" customFormat="false" ht="12.75" hidden="false" customHeight="false" outlineLevel="0" collapsed="false">
      <c r="A1437" s="57" t="e">
        <f aca="false">INDEX(BucketTable,MATCH(B1437,SumMonths,0),1)</f>
        <v>#N/A</v>
      </c>
      <c r="K1437" s="57" t="e">
        <f aca="false">INDEX(lava,MATCH(B1437,SumMonths,0),2)</f>
        <v>#N/A</v>
      </c>
      <c r="Y1437" s="171"/>
      <c r="Z1437" s="171"/>
    </row>
    <row r="1438" customFormat="false" ht="12.75" hidden="false" customHeight="false" outlineLevel="0" collapsed="false">
      <c r="A1438" s="57" t="e">
        <f aca="false">INDEX(BucketTable,MATCH(B1438,SumMonths,0),1)</f>
        <v>#N/A</v>
      </c>
      <c r="K1438" s="57" t="e">
        <f aca="false">INDEX(lava,MATCH(B1438,SumMonths,0),2)</f>
        <v>#N/A</v>
      </c>
      <c r="Y1438" s="171"/>
      <c r="Z1438" s="171"/>
    </row>
    <row r="1439" customFormat="false" ht="12.75" hidden="false" customHeight="false" outlineLevel="0" collapsed="false">
      <c r="A1439" s="57" t="e">
        <f aca="false">INDEX(BucketTable,MATCH(B1439,SumMonths,0),1)</f>
        <v>#N/A</v>
      </c>
      <c r="K1439" s="57" t="e">
        <f aca="false">INDEX(lava,MATCH(B1439,SumMonths,0),2)</f>
        <v>#N/A</v>
      </c>
      <c r="Y1439" s="171"/>
      <c r="Z1439" s="171"/>
    </row>
    <row r="1440" customFormat="false" ht="12.75" hidden="false" customHeight="false" outlineLevel="0" collapsed="false">
      <c r="A1440" s="57" t="e">
        <f aca="false">INDEX(BucketTable,MATCH(B1440,SumMonths,0),1)</f>
        <v>#N/A</v>
      </c>
      <c r="K1440" s="57" t="e">
        <f aca="false">INDEX(lava,MATCH(B1440,SumMonths,0),2)</f>
        <v>#N/A</v>
      </c>
      <c r="Y1440" s="171"/>
      <c r="Z1440" s="171"/>
    </row>
    <row r="1441" customFormat="false" ht="12.75" hidden="false" customHeight="false" outlineLevel="0" collapsed="false">
      <c r="A1441" s="57" t="e">
        <f aca="false">INDEX(BucketTable,MATCH(B1441,SumMonths,0),1)</f>
        <v>#N/A</v>
      </c>
      <c r="K1441" s="57" t="e">
        <f aca="false">INDEX(lava,MATCH(B1441,SumMonths,0),2)</f>
        <v>#N/A</v>
      </c>
      <c r="Y1441" s="171"/>
      <c r="Z1441" s="171"/>
    </row>
    <row r="1442" customFormat="false" ht="12.75" hidden="false" customHeight="false" outlineLevel="0" collapsed="false">
      <c r="A1442" s="57" t="e">
        <f aca="false">INDEX(BucketTable,MATCH(B1442,SumMonths,0),1)</f>
        <v>#N/A</v>
      </c>
      <c r="K1442" s="57" t="e">
        <f aca="false">INDEX(lava,MATCH(B1442,SumMonths,0),2)</f>
        <v>#N/A</v>
      </c>
      <c r="Y1442" s="171"/>
      <c r="Z1442" s="171"/>
    </row>
    <row r="1443" customFormat="false" ht="12.75" hidden="false" customHeight="false" outlineLevel="0" collapsed="false">
      <c r="A1443" s="57" t="e">
        <f aca="false">INDEX(BucketTable,MATCH(B1443,SumMonths,0),1)</f>
        <v>#N/A</v>
      </c>
      <c r="K1443" s="57" t="e">
        <f aca="false">INDEX(lava,MATCH(B1443,SumMonths,0),2)</f>
        <v>#N/A</v>
      </c>
      <c r="Y1443" s="171"/>
      <c r="Z1443" s="171"/>
    </row>
    <row r="1444" customFormat="false" ht="12.75" hidden="false" customHeight="false" outlineLevel="0" collapsed="false">
      <c r="A1444" s="57" t="e">
        <f aca="false">INDEX(BucketTable,MATCH(B1444,SumMonths,0),1)</f>
        <v>#N/A</v>
      </c>
      <c r="K1444" s="57" t="e">
        <f aca="false">INDEX(lava,MATCH(B1444,SumMonths,0),2)</f>
        <v>#N/A</v>
      </c>
      <c r="Y1444" s="171"/>
      <c r="Z1444" s="171"/>
    </row>
    <row r="1445" customFormat="false" ht="12.75" hidden="false" customHeight="false" outlineLevel="0" collapsed="false">
      <c r="A1445" s="57" t="e">
        <f aca="false">INDEX(BucketTable,MATCH(B1445,SumMonths,0),1)</f>
        <v>#N/A</v>
      </c>
      <c r="K1445" s="57" t="e">
        <f aca="false">INDEX(lava,MATCH(B1445,SumMonths,0),2)</f>
        <v>#N/A</v>
      </c>
      <c r="Y1445" s="171"/>
      <c r="Z1445" s="171"/>
    </row>
    <row r="1446" customFormat="false" ht="12.75" hidden="false" customHeight="false" outlineLevel="0" collapsed="false">
      <c r="A1446" s="57" t="e">
        <f aca="false">INDEX(BucketTable,MATCH(B1446,SumMonths,0),1)</f>
        <v>#N/A</v>
      </c>
      <c r="K1446" s="57" t="e">
        <f aca="false">INDEX(lava,MATCH(B1446,SumMonths,0),2)</f>
        <v>#N/A</v>
      </c>
      <c r="Y1446" s="171"/>
      <c r="Z1446" s="171"/>
    </row>
    <row r="1447" customFormat="false" ht="12.75" hidden="false" customHeight="false" outlineLevel="0" collapsed="false">
      <c r="A1447" s="57" t="e">
        <f aca="false">INDEX(BucketTable,MATCH(B1447,SumMonths,0),1)</f>
        <v>#N/A</v>
      </c>
      <c r="K1447" s="57" t="e">
        <f aca="false">INDEX(lava,MATCH(B1447,SumMonths,0),2)</f>
        <v>#N/A</v>
      </c>
      <c r="Y1447" s="171"/>
      <c r="Z1447" s="171"/>
    </row>
    <row r="1448" customFormat="false" ht="12.75" hidden="false" customHeight="false" outlineLevel="0" collapsed="false">
      <c r="A1448" s="57" t="e">
        <f aca="false">INDEX(BucketTable,MATCH(B1448,SumMonths,0),1)</f>
        <v>#N/A</v>
      </c>
      <c r="K1448" s="57" t="e">
        <f aca="false">INDEX(lava,MATCH(B1448,SumMonths,0),2)</f>
        <v>#N/A</v>
      </c>
      <c r="Y1448" s="171"/>
      <c r="Z1448" s="171"/>
    </row>
    <row r="1449" customFormat="false" ht="12.75" hidden="false" customHeight="false" outlineLevel="0" collapsed="false">
      <c r="A1449" s="57" t="e">
        <f aca="false">INDEX(BucketTable,MATCH(B1449,SumMonths,0),1)</f>
        <v>#N/A</v>
      </c>
      <c r="K1449" s="57" t="e">
        <f aca="false">INDEX(lava,MATCH(B1449,SumMonths,0),2)</f>
        <v>#N/A</v>
      </c>
      <c r="Y1449" s="171"/>
      <c r="Z1449" s="171"/>
    </row>
    <row r="1450" customFormat="false" ht="12.75" hidden="false" customHeight="false" outlineLevel="0" collapsed="false">
      <c r="A1450" s="57" t="e">
        <f aca="false">INDEX(BucketTable,MATCH(B1450,SumMonths,0),1)</f>
        <v>#N/A</v>
      </c>
      <c r="K1450" s="57" t="e">
        <f aca="false">INDEX(lava,MATCH(B1450,SumMonths,0),2)</f>
        <v>#N/A</v>
      </c>
      <c r="Y1450" s="171"/>
      <c r="Z1450" s="171"/>
    </row>
    <row r="1451" customFormat="false" ht="12.75" hidden="false" customHeight="false" outlineLevel="0" collapsed="false">
      <c r="A1451" s="57" t="e">
        <f aca="false">INDEX(BucketTable,MATCH(B1451,SumMonths,0),1)</f>
        <v>#N/A</v>
      </c>
      <c r="K1451" s="57" t="e">
        <f aca="false">INDEX(lava,MATCH(B1451,SumMonths,0),2)</f>
        <v>#N/A</v>
      </c>
      <c r="Y1451" s="171"/>
      <c r="Z1451" s="171"/>
    </row>
    <row r="1452" customFormat="false" ht="12.75" hidden="false" customHeight="false" outlineLevel="0" collapsed="false">
      <c r="A1452" s="57" t="e">
        <f aca="false">INDEX(BucketTable,MATCH(B1452,SumMonths,0),1)</f>
        <v>#N/A</v>
      </c>
      <c r="K1452" s="57" t="e">
        <f aca="false">INDEX(lava,MATCH(B1452,SumMonths,0),2)</f>
        <v>#N/A</v>
      </c>
      <c r="Y1452" s="171"/>
      <c r="Z1452" s="171"/>
    </row>
    <row r="1453" customFormat="false" ht="12.75" hidden="false" customHeight="false" outlineLevel="0" collapsed="false">
      <c r="A1453" s="57" t="e">
        <f aca="false">INDEX(BucketTable,MATCH(B1453,SumMonths,0),1)</f>
        <v>#N/A</v>
      </c>
      <c r="K1453" s="57" t="e">
        <f aca="false">INDEX(lava,MATCH(B1453,SumMonths,0),2)</f>
        <v>#N/A</v>
      </c>
      <c r="Y1453" s="171"/>
      <c r="Z1453" s="171"/>
    </row>
    <row r="1454" customFormat="false" ht="12.75" hidden="false" customHeight="false" outlineLevel="0" collapsed="false">
      <c r="A1454" s="57" t="e">
        <f aca="false">INDEX(BucketTable,MATCH(B1454,SumMonths,0),1)</f>
        <v>#N/A</v>
      </c>
      <c r="K1454" s="57" t="e">
        <f aca="false">INDEX(lava,MATCH(B1454,SumMonths,0),2)</f>
        <v>#N/A</v>
      </c>
      <c r="Y1454" s="171"/>
      <c r="Z1454" s="171"/>
    </row>
    <row r="1455" customFormat="false" ht="12.75" hidden="false" customHeight="false" outlineLevel="0" collapsed="false">
      <c r="A1455" s="57" t="e">
        <f aca="false">INDEX(BucketTable,MATCH(B1455,SumMonths,0),1)</f>
        <v>#N/A</v>
      </c>
      <c r="K1455" s="57" t="e">
        <f aca="false">INDEX(lava,MATCH(B1455,SumMonths,0),2)</f>
        <v>#N/A</v>
      </c>
      <c r="Y1455" s="171"/>
      <c r="Z1455" s="171"/>
    </row>
    <row r="1456" customFormat="false" ht="12.75" hidden="false" customHeight="false" outlineLevel="0" collapsed="false">
      <c r="A1456" s="57" t="e">
        <f aca="false">INDEX(BucketTable,MATCH(B1456,SumMonths,0),1)</f>
        <v>#N/A</v>
      </c>
      <c r="K1456" s="57" t="e">
        <f aca="false">INDEX(lava,MATCH(B1456,SumMonths,0),2)</f>
        <v>#N/A</v>
      </c>
      <c r="Y1456" s="171"/>
      <c r="Z1456" s="171"/>
    </row>
    <row r="1457" customFormat="false" ht="12.75" hidden="false" customHeight="false" outlineLevel="0" collapsed="false">
      <c r="A1457" s="57" t="e">
        <f aca="false">INDEX(BucketTable,MATCH(B1457,SumMonths,0),1)</f>
        <v>#N/A</v>
      </c>
      <c r="K1457" s="57" t="e">
        <f aca="false">INDEX(lava,MATCH(B1457,SumMonths,0),2)</f>
        <v>#N/A</v>
      </c>
      <c r="Y1457" s="171"/>
      <c r="Z1457" s="171"/>
    </row>
    <row r="1458" customFormat="false" ht="12.75" hidden="false" customHeight="false" outlineLevel="0" collapsed="false">
      <c r="A1458" s="57" t="e">
        <f aca="false">INDEX(BucketTable,MATCH(B1458,SumMonths,0),1)</f>
        <v>#N/A</v>
      </c>
      <c r="K1458" s="57" t="e">
        <f aca="false">INDEX(lava,MATCH(B1458,SumMonths,0),2)</f>
        <v>#N/A</v>
      </c>
      <c r="Y1458" s="171"/>
      <c r="Z1458" s="171"/>
    </row>
    <row r="1459" customFormat="false" ht="12.75" hidden="false" customHeight="false" outlineLevel="0" collapsed="false">
      <c r="A1459" s="57" t="e">
        <f aca="false">INDEX(BucketTable,MATCH(B1459,SumMonths,0),1)</f>
        <v>#N/A</v>
      </c>
      <c r="K1459" s="57" t="e">
        <f aca="false">INDEX(lava,MATCH(B1459,SumMonths,0),2)</f>
        <v>#N/A</v>
      </c>
      <c r="Y1459" s="171"/>
      <c r="Z1459" s="171"/>
    </row>
    <row r="1460" customFormat="false" ht="12.75" hidden="false" customHeight="false" outlineLevel="0" collapsed="false">
      <c r="A1460" s="57" t="e">
        <f aca="false">INDEX(BucketTable,MATCH(B1460,SumMonths,0),1)</f>
        <v>#N/A</v>
      </c>
      <c r="K1460" s="57" t="e">
        <f aca="false">INDEX(lava,MATCH(B1460,SumMonths,0),2)</f>
        <v>#N/A</v>
      </c>
      <c r="Y1460" s="171"/>
      <c r="Z1460" s="171"/>
    </row>
    <row r="1461" customFormat="false" ht="12.75" hidden="false" customHeight="false" outlineLevel="0" collapsed="false">
      <c r="A1461" s="57" t="e">
        <f aca="false">INDEX(BucketTable,MATCH(B1461,SumMonths,0),1)</f>
        <v>#N/A</v>
      </c>
      <c r="K1461" s="57" t="e">
        <f aca="false">INDEX(lava,MATCH(B1461,SumMonths,0),2)</f>
        <v>#N/A</v>
      </c>
      <c r="Y1461" s="171"/>
      <c r="Z1461" s="171"/>
    </row>
    <row r="1462" customFormat="false" ht="12.75" hidden="false" customHeight="false" outlineLevel="0" collapsed="false">
      <c r="A1462" s="57" t="e">
        <f aca="false">INDEX(BucketTable,MATCH(B1462,SumMonths,0),1)</f>
        <v>#N/A</v>
      </c>
      <c r="K1462" s="57" t="e">
        <f aca="false">INDEX(lava,MATCH(B1462,SumMonths,0),2)</f>
        <v>#N/A</v>
      </c>
      <c r="Y1462" s="171"/>
      <c r="Z1462" s="171"/>
    </row>
    <row r="1463" customFormat="false" ht="12.75" hidden="false" customHeight="false" outlineLevel="0" collapsed="false">
      <c r="A1463" s="57" t="e">
        <f aca="false">INDEX(BucketTable,MATCH(B1463,SumMonths,0),1)</f>
        <v>#N/A</v>
      </c>
      <c r="K1463" s="57" t="e">
        <f aca="false">INDEX(lava,MATCH(B1463,SumMonths,0),2)</f>
        <v>#N/A</v>
      </c>
      <c r="Y1463" s="171"/>
      <c r="Z1463" s="171"/>
    </row>
    <row r="1464" customFormat="false" ht="12.75" hidden="false" customHeight="false" outlineLevel="0" collapsed="false">
      <c r="A1464" s="57" t="e">
        <f aca="false">INDEX(BucketTable,MATCH(B1464,SumMonths,0),1)</f>
        <v>#N/A</v>
      </c>
      <c r="K1464" s="57" t="e">
        <f aca="false">INDEX(lava,MATCH(B1464,SumMonths,0),2)</f>
        <v>#N/A</v>
      </c>
      <c r="Y1464" s="171"/>
      <c r="Z1464" s="171"/>
    </row>
    <row r="1465" customFormat="false" ht="12.75" hidden="false" customHeight="false" outlineLevel="0" collapsed="false">
      <c r="A1465" s="57" t="e">
        <f aca="false">INDEX(BucketTable,MATCH(B1465,SumMonths,0),1)</f>
        <v>#N/A</v>
      </c>
      <c r="K1465" s="57" t="e">
        <f aca="false">INDEX(lava,MATCH(B1465,SumMonths,0),2)</f>
        <v>#N/A</v>
      </c>
      <c r="Y1465" s="171"/>
      <c r="Z1465" s="171"/>
    </row>
    <row r="1466" customFormat="false" ht="12.75" hidden="false" customHeight="false" outlineLevel="0" collapsed="false">
      <c r="A1466" s="57" t="e">
        <f aca="false">INDEX(BucketTable,MATCH(B1466,SumMonths,0),1)</f>
        <v>#N/A</v>
      </c>
      <c r="K1466" s="57" t="e">
        <f aca="false">INDEX(lava,MATCH(B1466,SumMonths,0),2)</f>
        <v>#N/A</v>
      </c>
      <c r="Y1466" s="171"/>
      <c r="Z1466" s="171"/>
    </row>
    <row r="1467" customFormat="false" ht="12.75" hidden="false" customHeight="false" outlineLevel="0" collapsed="false">
      <c r="A1467" s="57" t="e">
        <f aca="false">INDEX(BucketTable,MATCH(B1467,SumMonths,0),1)</f>
        <v>#N/A</v>
      </c>
      <c r="K1467" s="57" t="e">
        <f aca="false">INDEX(lava,MATCH(B1467,SumMonths,0),2)</f>
        <v>#N/A</v>
      </c>
      <c r="Y1467" s="171"/>
      <c r="Z1467" s="171"/>
    </row>
    <row r="1468" customFormat="false" ht="12.75" hidden="false" customHeight="false" outlineLevel="0" collapsed="false">
      <c r="A1468" s="57" t="e">
        <f aca="false">INDEX(BucketTable,MATCH(B1468,SumMonths,0),1)</f>
        <v>#N/A</v>
      </c>
      <c r="K1468" s="57" t="e">
        <f aca="false">INDEX(lava,MATCH(B1468,SumMonths,0),2)</f>
        <v>#N/A</v>
      </c>
      <c r="Y1468" s="171"/>
      <c r="Z1468" s="171"/>
    </row>
    <row r="1469" customFormat="false" ht="12.75" hidden="false" customHeight="false" outlineLevel="0" collapsed="false">
      <c r="A1469" s="57" t="e">
        <f aca="false">INDEX(BucketTable,MATCH(B1469,SumMonths,0),1)</f>
        <v>#N/A</v>
      </c>
      <c r="K1469" s="57" t="e">
        <f aca="false">INDEX(lava,MATCH(B1469,SumMonths,0),2)</f>
        <v>#N/A</v>
      </c>
      <c r="Y1469" s="171"/>
      <c r="Z1469" s="171"/>
    </row>
    <row r="1470" customFormat="false" ht="12.75" hidden="false" customHeight="false" outlineLevel="0" collapsed="false">
      <c r="A1470" s="57" t="e">
        <f aca="false">INDEX(BucketTable,MATCH(B1470,SumMonths,0),1)</f>
        <v>#N/A</v>
      </c>
      <c r="K1470" s="57" t="e">
        <f aca="false">INDEX(lava,MATCH(B1470,SumMonths,0),2)</f>
        <v>#N/A</v>
      </c>
      <c r="Y1470" s="171"/>
      <c r="Z1470" s="171"/>
    </row>
    <row r="1471" customFormat="false" ht="12.75" hidden="false" customHeight="false" outlineLevel="0" collapsed="false">
      <c r="A1471" s="57" t="e">
        <f aca="false">INDEX(BucketTable,MATCH(B1471,SumMonths,0),1)</f>
        <v>#N/A</v>
      </c>
      <c r="K1471" s="57" t="e">
        <f aca="false">INDEX(lava,MATCH(B1471,SumMonths,0),2)</f>
        <v>#N/A</v>
      </c>
      <c r="Y1471" s="171"/>
      <c r="Z1471" s="171"/>
    </row>
    <row r="1472" customFormat="false" ht="12.75" hidden="false" customHeight="false" outlineLevel="0" collapsed="false">
      <c r="A1472" s="57" t="e">
        <f aca="false">INDEX(BucketTable,MATCH(B1472,SumMonths,0),1)</f>
        <v>#N/A</v>
      </c>
      <c r="K1472" s="57" t="e">
        <f aca="false">INDEX(lava,MATCH(B1472,SumMonths,0),2)</f>
        <v>#N/A</v>
      </c>
      <c r="Y1472" s="171"/>
      <c r="Z1472" s="171"/>
    </row>
    <row r="1473" customFormat="false" ht="12.75" hidden="false" customHeight="false" outlineLevel="0" collapsed="false">
      <c r="A1473" s="57" t="e">
        <f aca="false">INDEX(BucketTable,MATCH(B1473,SumMonths,0),1)</f>
        <v>#N/A</v>
      </c>
      <c r="K1473" s="57" t="e">
        <f aca="false">INDEX(lava,MATCH(B1473,SumMonths,0),2)</f>
        <v>#N/A</v>
      </c>
      <c r="Y1473" s="171"/>
      <c r="Z1473" s="171"/>
    </row>
    <row r="1474" customFormat="false" ht="12.75" hidden="false" customHeight="false" outlineLevel="0" collapsed="false">
      <c r="A1474" s="57" t="e">
        <f aca="false">INDEX(BucketTable,MATCH(B1474,SumMonths,0),1)</f>
        <v>#N/A</v>
      </c>
      <c r="K1474" s="57" t="e">
        <f aca="false">INDEX(lava,MATCH(B1474,SumMonths,0),2)</f>
        <v>#N/A</v>
      </c>
      <c r="Y1474" s="171"/>
      <c r="Z1474" s="171"/>
    </row>
    <row r="1475" customFormat="false" ht="12.75" hidden="false" customHeight="false" outlineLevel="0" collapsed="false">
      <c r="A1475" s="57" t="e">
        <f aca="false">INDEX(BucketTable,MATCH(B1475,SumMonths,0),1)</f>
        <v>#N/A</v>
      </c>
      <c r="K1475" s="57" t="e">
        <f aca="false">INDEX(lava,MATCH(B1475,SumMonths,0),2)</f>
        <v>#N/A</v>
      </c>
      <c r="Y1475" s="171"/>
      <c r="Z1475" s="171"/>
    </row>
    <row r="1476" customFormat="false" ht="12.75" hidden="false" customHeight="false" outlineLevel="0" collapsed="false">
      <c r="A1476" s="57" t="e">
        <f aca="false">INDEX(BucketTable,MATCH(B1476,SumMonths,0),1)</f>
        <v>#N/A</v>
      </c>
      <c r="K1476" s="57" t="e">
        <f aca="false">INDEX(lava,MATCH(B1476,SumMonths,0),2)</f>
        <v>#N/A</v>
      </c>
      <c r="Y1476" s="171"/>
      <c r="Z1476" s="171"/>
    </row>
    <row r="1477" customFormat="false" ht="12.75" hidden="false" customHeight="false" outlineLevel="0" collapsed="false">
      <c r="A1477" s="57" t="e">
        <f aca="false">INDEX(BucketTable,MATCH(B1477,SumMonths,0),1)</f>
        <v>#N/A</v>
      </c>
      <c r="K1477" s="57" t="e">
        <f aca="false">INDEX(lava,MATCH(B1477,SumMonths,0),2)</f>
        <v>#N/A</v>
      </c>
      <c r="Y1477" s="171"/>
      <c r="Z1477" s="171"/>
    </row>
    <row r="1478" customFormat="false" ht="12.75" hidden="false" customHeight="false" outlineLevel="0" collapsed="false">
      <c r="A1478" s="57" t="e">
        <f aca="false">INDEX(BucketTable,MATCH(B1478,SumMonths,0),1)</f>
        <v>#N/A</v>
      </c>
      <c r="K1478" s="57" t="e">
        <f aca="false">INDEX(lava,MATCH(B1478,SumMonths,0),2)</f>
        <v>#N/A</v>
      </c>
      <c r="Y1478" s="171"/>
      <c r="Z1478" s="171"/>
    </row>
    <row r="1479" customFormat="false" ht="12.75" hidden="false" customHeight="false" outlineLevel="0" collapsed="false">
      <c r="A1479" s="57" t="e">
        <f aca="false">INDEX(BucketTable,MATCH(B1479,SumMonths,0),1)</f>
        <v>#N/A</v>
      </c>
      <c r="K1479" s="57" t="e">
        <f aca="false">INDEX(lava,MATCH(B1479,SumMonths,0),2)</f>
        <v>#N/A</v>
      </c>
      <c r="Y1479" s="171"/>
      <c r="Z1479" s="171"/>
    </row>
    <row r="1480" customFormat="false" ht="12.75" hidden="false" customHeight="false" outlineLevel="0" collapsed="false">
      <c r="A1480" s="57" t="e">
        <f aca="false">INDEX(BucketTable,MATCH(B1480,SumMonths,0),1)</f>
        <v>#N/A</v>
      </c>
      <c r="K1480" s="57" t="e">
        <f aca="false">INDEX(lava,MATCH(B1480,SumMonths,0),2)</f>
        <v>#N/A</v>
      </c>
      <c r="Y1480" s="171"/>
      <c r="Z1480" s="171"/>
    </row>
    <row r="1481" customFormat="false" ht="12.75" hidden="false" customHeight="false" outlineLevel="0" collapsed="false">
      <c r="A1481" s="57" t="e">
        <f aca="false">INDEX(BucketTable,MATCH(B1481,SumMonths,0),1)</f>
        <v>#N/A</v>
      </c>
      <c r="K1481" s="57" t="e">
        <f aca="false">INDEX(lava,MATCH(B1481,SumMonths,0),2)</f>
        <v>#N/A</v>
      </c>
      <c r="Y1481" s="171"/>
      <c r="Z1481" s="171"/>
    </row>
    <row r="1482" customFormat="false" ht="12.75" hidden="false" customHeight="false" outlineLevel="0" collapsed="false">
      <c r="A1482" s="57" t="e">
        <f aca="false">INDEX(BucketTable,MATCH(B1482,SumMonths,0),1)</f>
        <v>#N/A</v>
      </c>
      <c r="K1482" s="57" t="e">
        <f aca="false">INDEX(lava,MATCH(B1482,SumMonths,0),2)</f>
        <v>#N/A</v>
      </c>
      <c r="Y1482" s="171"/>
      <c r="Z1482" s="171"/>
    </row>
    <row r="1483" customFormat="false" ht="12.75" hidden="false" customHeight="false" outlineLevel="0" collapsed="false">
      <c r="A1483" s="57" t="e">
        <f aca="false">INDEX(BucketTable,MATCH(B1483,SumMonths,0),1)</f>
        <v>#N/A</v>
      </c>
      <c r="K1483" s="57" t="e">
        <f aca="false">INDEX(lava,MATCH(B1483,SumMonths,0),2)</f>
        <v>#N/A</v>
      </c>
      <c r="Y1483" s="171"/>
      <c r="Z1483" s="171"/>
    </row>
    <row r="1484" customFormat="false" ht="12.75" hidden="false" customHeight="false" outlineLevel="0" collapsed="false">
      <c r="A1484" s="57" t="e">
        <f aca="false">INDEX(BucketTable,MATCH(B1484,SumMonths,0),1)</f>
        <v>#N/A</v>
      </c>
      <c r="K1484" s="57" t="e">
        <f aca="false">INDEX(lava,MATCH(B1484,SumMonths,0),2)</f>
        <v>#N/A</v>
      </c>
      <c r="Y1484" s="171"/>
      <c r="Z1484" s="171"/>
    </row>
    <row r="1485" customFormat="false" ht="12.75" hidden="false" customHeight="false" outlineLevel="0" collapsed="false">
      <c r="A1485" s="57" t="e">
        <f aca="false">INDEX(BucketTable,MATCH(B1485,SumMonths,0),1)</f>
        <v>#N/A</v>
      </c>
      <c r="K1485" s="57" t="e">
        <f aca="false">INDEX(lava,MATCH(B1485,SumMonths,0),2)</f>
        <v>#N/A</v>
      </c>
      <c r="Y1485" s="171"/>
      <c r="Z1485" s="171"/>
    </row>
    <row r="1486" customFormat="false" ht="12.75" hidden="false" customHeight="false" outlineLevel="0" collapsed="false">
      <c r="A1486" s="57" t="e">
        <f aca="false">INDEX(BucketTable,MATCH(B1486,SumMonths,0),1)</f>
        <v>#N/A</v>
      </c>
      <c r="K1486" s="57" t="e">
        <f aca="false">INDEX(lava,MATCH(B1486,SumMonths,0),2)</f>
        <v>#N/A</v>
      </c>
      <c r="Y1486" s="171"/>
      <c r="Z1486" s="171"/>
    </row>
    <row r="1487" customFormat="false" ht="12.75" hidden="false" customHeight="false" outlineLevel="0" collapsed="false">
      <c r="A1487" s="57" t="e">
        <f aca="false">INDEX(BucketTable,MATCH(B1487,SumMonths,0),1)</f>
        <v>#N/A</v>
      </c>
      <c r="K1487" s="57" t="e">
        <f aca="false">INDEX(lava,MATCH(B1487,SumMonths,0),2)</f>
        <v>#N/A</v>
      </c>
      <c r="Y1487" s="171"/>
      <c r="Z1487" s="171"/>
    </row>
    <row r="1488" customFormat="false" ht="12.75" hidden="false" customHeight="false" outlineLevel="0" collapsed="false">
      <c r="A1488" s="57" t="e">
        <f aca="false">INDEX(BucketTable,MATCH(B1488,SumMonths,0),1)</f>
        <v>#N/A</v>
      </c>
      <c r="K1488" s="57" t="e">
        <f aca="false">INDEX(lava,MATCH(B1488,SumMonths,0),2)</f>
        <v>#N/A</v>
      </c>
      <c r="Y1488" s="171"/>
      <c r="Z1488" s="171"/>
    </row>
    <row r="1489" customFormat="false" ht="12.75" hidden="false" customHeight="false" outlineLevel="0" collapsed="false">
      <c r="A1489" s="57" t="e">
        <f aca="false">INDEX(BucketTable,MATCH(B1489,SumMonths,0),1)</f>
        <v>#N/A</v>
      </c>
      <c r="K1489" s="57" t="e">
        <f aca="false">INDEX(lava,MATCH(B1489,SumMonths,0),2)</f>
        <v>#N/A</v>
      </c>
      <c r="Y1489" s="171"/>
      <c r="Z1489" s="171"/>
    </row>
    <row r="1490" customFormat="false" ht="12.75" hidden="false" customHeight="false" outlineLevel="0" collapsed="false">
      <c r="A1490" s="57" t="e">
        <f aca="false">INDEX(BucketTable,MATCH(B1490,SumMonths,0),1)</f>
        <v>#N/A</v>
      </c>
      <c r="K1490" s="57" t="e">
        <f aca="false">INDEX(lava,MATCH(B1490,SumMonths,0),2)</f>
        <v>#N/A</v>
      </c>
      <c r="Y1490" s="171"/>
      <c r="Z1490" s="171"/>
    </row>
    <row r="1491" customFormat="false" ht="12.75" hidden="false" customHeight="false" outlineLevel="0" collapsed="false">
      <c r="A1491" s="57" t="e">
        <f aca="false">INDEX(BucketTable,MATCH(B1491,SumMonths,0),1)</f>
        <v>#N/A</v>
      </c>
      <c r="K1491" s="57" t="e">
        <f aca="false">INDEX(lava,MATCH(B1491,SumMonths,0),2)</f>
        <v>#N/A</v>
      </c>
      <c r="Y1491" s="171"/>
      <c r="Z1491" s="171"/>
    </row>
    <row r="1492" customFormat="false" ht="12.75" hidden="false" customHeight="false" outlineLevel="0" collapsed="false">
      <c r="A1492" s="57" t="e">
        <f aca="false">INDEX(BucketTable,MATCH(B1492,SumMonths,0),1)</f>
        <v>#N/A</v>
      </c>
      <c r="K1492" s="57" t="e">
        <f aca="false">INDEX(lava,MATCH(B1492,SumMonths,0),2)</f>
        <v>#N/A</v>
      </c>
      <c r="Y1492" s="171"/>
      <c r="Z1492" s="171"/>
    </row>
    <row r="1493" customFormat="false" ht="12.75" hidden="false" customHeight="false" outlineLevel="0" collapsed="false">
      <c r="A1493" s="57" t="e">
        <f aca="false">INDEX(BucketTable,MATCH(B1493,SumMonths,0),1)</f>
        <v>#N/A</v>
      </c>
      <c r="K1493" s="57" t="e">
        <f aca="false">INDEX(lava,MATCH(B1493,SumMonths,0),2)</f>
        <v>#N/A</v>
      </c>
      <c r="Y1493" s="171"/>
      <c r="Z1493" s="171"/>
    </row>
    <row r="1494" customFormat="false" ht="12.75" hidden="false" customHeight="false" outlineLevel="0" collapsed="false">
      <c r="A1494" s="57" t="e">
        <f aca="false">INDEX(BucketTable,MATCH(B1494,SumMonths,0),1)</f>
        <v>#N/A</v>
      </c>
      <c r="K1494" s="57" t="e">
        <f aca="false">INDEX(lava,MATCH(B1494,SumMonths,0),2)</f>
        <v>#N/A</v>
      </c>
      <c r="Y1494" s="171"/>
      <c r="Z1494" s="171"/>
    </row>
    <row r="1495" customFormat="false" ht="12.75" hidden="false" customHeight="false" outlineLevel="0" collapsed="false">
      <c r="A1495" s="57" t="e">
        <f aca="false">INDEX(BucketTable,MATCH(B1495,SumMonths,0),1)</f>
        <v>#N/A</v>
      </c>
      <c r="K1495" s="57" t="e">
        <f aca="false">INDEX(lava,MATCH(B1495,SumMonths,0),2)</f>
        <v>#N/A</v>
      </c>
      <c r="Y1495" s="171"/>
      <c r="Z1495" s="171"/>
    </row>
    <row r="1496" customFormat="false" ht="12.75" hidden="false" customHeight="false" outlineLevel="0" collapsed="false">
      <c r="A1496" s="57" t="e">
        <f aca="false">INDEX(BucketTable,MATCH(B1496,SumMonths,0),1)</f>
        <v>#N/A</v>
      </c>
      <c r="K1496" s="57" t="e">
        <f aca="false">INDEX(lava,MATCH(B1496,SumMonths,0),2)</f>
        <v>#N/A</v>
      </c>
      <c r="Y1496" s="171"/>
      <c r="Z1496" s="171"/>
    </row>
    <row r="1497" customFormat="false" ht="12.75" hidden="false" customHeight="false" outlineLevel="0" collapsed="false">
      <c r="A1497" s="57" t="e">
        <f aca="false">INDEX(BucketTable,MATCH(B1497,SumMonths,0),1)</f>
        <v>#N/A</v>
      </c>
      <c r="K1497" s="57" t="e">
        <f aca="false">INDEX(lava,MATCH(B1497,SumMonths,0),2)</f>
        <v>#N/A</v>
      </c>
      <c r="Y1497" s="171"/>
      <c r="Z1497" s="171"/>
    </row>
    <row r="1498" customFormat="false" ht="12.75" hidden="false" customHeight="false" outlineLevel="0" collapsed="false">
      <c r="A1498" s="57" t="e">
        <f aca="false">INDEX(BucketTable,MATCH(B1498,SumMonths,0),1)</f>
        <v>#N/A</v>
      </c>
      <c r="K1498" s="57" t="e">
        <f aca="false">INDEX(lava,MATCH(B1498,SumMonths,0),2)</f>
        <v>#N/A</v>
      </c>
      <c r="Y1498" s="171"/>
      <c r="Z1498" s="171"/>
    </row>
    <row r="1499" customFormat="false" ht="12.75" hidden="false" customHeight="false" outlineLevel="0" collapsed="false">
      <c r="A1499" s="57" t="e">
        <f aca="false">INDEX(BucketTable,MATCH(B1499,SumMonths,0),1)</f>
        <v>#N/A</v>
      </c>
      <c r="K1499" s="57" t="e">
        <f aca="false">INDEX(lava,MATCH(B1499,SumMonths,0),2)</f>
        <v>#N/A</v>
      </c>
      <c r="Y1499" s="171"/>
      <c r="Z1499" s="171"/>
    </row>
    <row r="1500" customFormat="false" ht="12.75" hidden="false" customHeight="false" outlineLevel="0" collapsed="false">
      <c r="A1500" s="57" t="e">
        <f aca="false">INDEX(BucketTable,MATCH(B1500,SumMonths,0),1)</f>
        <v>#N/A</v>
      </c>
      <c r="K1500" s="57" t="e">
        <f aca="false">INDEX(lava,MATCH(B1500,SumMonths,0),2)</f>
        <v>#N/A</v>
      </c>
      <c r="Y1500" s="171"/>
      <c r="Z1500" s="171"/>
    </row>
    <row r="1501" customFormat="false" ht="12.75" hidden="false" customHeight="false" outlineLevel="0" collapsed="false">
      <c r="A1501" s="57" t="e">
        <f aca="false">INDEX(BucketTable,MATCH(B1501,SumMonths,0),1)</f>
        <v>#N/A</v>
      </c>
      <c r="K1501" s="57" t="e">
        <f aca="false">INDEX(lava,MATCH(B1501,SumMonths,0),2)</f>
        <v>#N/A</v>
      </c>
      <c r="Y1501" s="171"/>
      <c r="Z1501" s="171"/>
    </row>
    <row r="1502" customFormat="false" ht="12.75" hidden="false" customHeight="false" outlineLevel="0" collapsed="false">
      <c r="A1502" s="57" t="e">
        <f aca="false">INDEX(BucketTable,MATCH(B1502,SumMonths,0),1)</f>
        <v>#N/A</v>
      </c>
      <c r="K1502" s="57" t="e">
        <f aca="false">INDEX(lava,MATCH(B1502,SumMonths,0),2)</f>
        <v>#N/A</v>
      </c>
      <c r="Y1502" s="171"/>
      <c r="Z1502" s="171"/>
    </row>
    <row r="1503" customFormat="false" ht="12.75" hidden="false" customHeight="false" outlineLevel="0" collapsed="false">
      <c r="A1503" s="57" t="e">
        <f aca="false">INDEX(BucketTable,MATCH(B1503,SumMonths,0),1)</f>
        <v>#N/A</v>
      </c>
      <c r="K1503" s="57" t="e">
        <f aca="false">INDEX(lava,MATCH(B1503,SumMonths,0),2)</f>
        <v>#N/A</v>
      </c>
      <c r="Y1503" s="171"/>
      <c r="Z1503" s="171"/>
    </row>
    <row r="1504" customFormat="false" ht="12.75" hidden="false" customHeight="false" outlineLevel="0" collapsed="false">
      <c r="A1504" s="57" t="e">
        <f aca="false">INDEX(BucketTable,MATCH(B1504,SumMonths,0),1)</f>
        <v>#N/A</v>
      </c>
      <c r="K1504" s="57" t="e">
        <f aca="false">INDEX(lava,MATCH(B1504,SumMonths,0),2)</f>
        <v>#N/A</v>
      </c>
      <c r="Y1504" s="171"/>
      <c r="Z1504" s="171"/>
    </row>
    <row r="1505" customFormat="false" ht="12.75" hidden="false" customHeight="false" outlineLevel="0" collapsed="false">
      <c r="A1505" s="57" t="e">
        <f aca="false">INDEX(BucketTable,MATCH(B1505,SumMonths,0),1)</f>
        <v>#N/A</v>
      </c>
      <c r="K1505" s="57" t="e">
        <f aca="false">INDEX(lava,MATCH(B1505,SumMonths,0),2)</f>
        <v>#N/A</v>
      </c>
      <c r="Y1505" s="171"/>
      <c r="Z1505" s="171"/>
    </row>
    <row r="1506" customFormat="false" ht="12.75" hidden="false" customHeight="false" outlineLevel="0" collapsed="false">
      <c r="A1506" s="57" t="e">
        <f aca="false">INDEX(BucketTable,MATCH(B1506,SumMonths,0),1)</f>
        <v>#N/A</v>
      </c>
      <c r="K1506" s="57" t="e">
        <f aca="false">INDEX(lava,MATCH(B1506,SumMonths,0),2)</f>
        <v>#N/A</v>
      </c>
      <c r="Y1506" s="171"/>
      <c r="Z1506" s="171"/>
    </row>
    <row r="1507" customFormat="false" ht="12.75" hidden="false" customHeight="false" outlineLevel="0" collapsed="false">
      <c r="A1507" s="57" t="e">
        <f aca="false">INDEX(BucketTable,MATCH(B1507,SumMonths,0),1)</f>
        <v>#N/A</v>
      </c>
      <c r="K1507" s="57" t="e">
        <f aca="false">INDEX(lava,MATCH(B1507,SumMonths,0),2)</f>
        <v>#N/A</v>
      </c>
      <c r="Y1507" s="171"/>
      <c r="Z1507" s="171"/>
    </row>
    <row r="1508" customFormat="false" ht="12.75" hidden="false" customHeight="false" outlineLevel="0" collapsed="false">
      <c r="A1508" s="57" t="e">
        <f aca="false">INDEX(BucketTable,MATCH(B1508,SumMonths,0),1)</f>
        <v>#N/A</v>
      </c>
      <c r="K1508" s="57" t="e">
        <f aca="false">INDEX(lava,MATCH(B1508,SumMonths,0),2)</f>
        <v>#N/A</v>
      </c>
      <c r="Y1508" s="171"/>
      <c r="Z1508" s="171"/>
    </row>
    <row r="1509" customFormat="false" ht="12.75" hidden="false" customHeight="false" outlineLevel="0" collapsed="false">
      <c r="A1509" s="57" t="e">
        <f aca="false">INDEX(BucketTable,MATCH(B1509,SumMonths,0),1)</f>
        <v>#N/A</v>
      </c>
      <c r="K1509" s="57" t="e">
        <f aca="false">INDEX(lava,MATCH(B1509,SumMonths,0),2)</f>
        <v>#N/A</v>
      </c>
      <c r="Y1509" s="171"/>
      <c r="Z1509" s="171"/>
    </row>
    <row r="1510" customFormat="false" ht="12.75" hidden="false" customHeight="false" outlineLevel="0" collapsed="false">
      <c r="A1510" s="57" t="e">
        <f aca="false">INDEX(BucketTable,MATCH(B1510,SumMonths,0),1)</f>
        <v>#N/A</v>
      </c>
      <c r="K1510" s="57" t="e">
        <f aca="false">INDEX(lava,MATCH(B1510,SumMonths,0),2)</f>
        <v>#N/A</v>
      </c>
      <c r="Y1510" s="171"/>
      <c r="Z1510" s="171"/>
    </row>
    <row r="1511" customFormat="false" ht="12.75" hidden="false" customHeight="false" outlineLevel="0" collapsed="false">
      <c r="A1511" s="57" t="e">
        <f aca="false">INDEX(BucketTable,MATCH(B1511,SumMonths,0),1)</f>
        <v>#N/A</v>
      </c>
      <c r="K1511" s="57" t="e">
        <f aca="false">INDEX(lava,MATCH(B1511,SumMonths,0),2)</f>
        <v>#N/A</v>
      </c>
      <c r="Y1511" s="171"/>
      <c r="Z1511" s="171"/>
    </row>
    <row r="1512" customFormat="false" ht="12.75" hidden="false" customHeight="false" outlineLevel="0" collapsed="false">
      <c r="A1512" s="57" t="e">
        <f aca="false">INDEX(BucketTable,MATCH(B1512,SumMonths,0),1)</f>
        <v>#N/A</v>
      </c>
      <c r="K1512" s="57" t="e">
        <f aca="false">INDEX(lava,MATCH(B1512,SumMonths,0),2)</f>
        <v>#N/A</v>
      </c>
      <c r="Y1512" s="171"/>
      <c r="Z1512" s="171"/>
    </row>
    <row r="1513" customFormat="false" ht="12.75" hidden="false" customHeight="false" outlineLevel="0" collapsed="false">
      <c r="A1513" s="57" t="e">
        <f aca="false">INDEX(BucketTable,MATCH(B1513,SumMonths,0),1)</f>
        <v>#N/A</v>
      </c>
      <c r="K1513" s="57" t="e">
        <f aca="false">INDEX(lava,MATCH(B1513,SumMonths,0),2)</f>
        <v>#N/A</v>
      </c>
      <c r="Y1513" s="171"/>
      <c r="Z1513" s="171"/>
    </row>
    <row r="1514" customFormat="false" ht="12.75" hidden="false" customHeight="false" outlineLevel="0" collapsed="false">
      <c r="A1514" s="57" t="e">
        <f aca="false">INDEX(BucketTable,MATCH(B1514,SumMonths,0),1)</f>
        <v>#N/A</v>
      </c>
      <c r="K1514" s="57" t="e">
        <f aca="false">INDEX(lava,MATCH(B1514,SumMonths,0),2)</f>
        <v>#N/A</v>
      </c>
      <c r="Y1514" s="171"/>
      <c r="Z1514" s="171"/>
    </row>
    <row r="1515" customFormat="false" ht="12.75" hidden="false" customHeight="false" outlineLevel="0" collapsed="false">
      <c r="A1515" s="57" t="e">
        <f aca="false">INDEX(BucketTable,MATCH(B1515,SumMonths,0),1)</f>
        <v>#N/A</v>
      </c>
      <c r="K1515" s="57" t="e">
        <f aca="false">INDEX(lava,MATCH(B1515,SumMonths,0),2)</f>
        <v>#N/A</v>
      </c>
      <c r="Y1515" s="171"/>
      <c r="Z1515" s="171"/>
    </row>
    <row r="1516" customFormat="false" ht="12.75" hidden="false" customHeight="false" outlineLevel="0" collapsed="false">
      <c r="A1516" s="57" t="e">
        <f aca="false">INDEX(BucketTable,MATCH(B1516,SumMonths,0),1)</f>
        <v>#N/A</v>
      </c>
      <c r="K1516" s="57" t="e">
        <f aca="false">INDEX(lava,MATCH(B1516,SumMonths,0),2)</f>
        <v>#N/A</v>
      </c>
      <c r="Y1516" s="171"/>
      <c r="Z1516" s="171"/>
    </row>
    <row r="1517" customFormat="false" ht="12.75" hidden="false" customHeight="false" outlineLevel="0" collapsed="false">
      <c r="A1517" s="57" t="e">
        <f aca="false">INDEX(BucketTable,MATCH(B1517,SumMonths,0),1)</f>
        <v>#N/A</v>
      </c>
      <c r="K1517" s="57" t="e">
        <f aca="false">INDEX(lava,MATCH(B1517,SumMonths,0),2)</f>
        <v>#N/A</v>
      </c>
      <c r="Y1517" s="171"/>
      <c r="Z1517" s="171"/>
    </row>
    <row r="1518" customFormat="false" ht="12.75" hidden="false" customHeight="false" outlineLevel="0" collapsed="false">
      <c r="A1518" s="57" t="e">
        <f aca="false">INDEX(BucketTable,MATCH(B1518,SumMonths,0),1)</f>
        <v>#N/A</v>
      </c>
      <c r="K1518" s="57" t="e">
        <f aca="false">INDEX(lava,MATCH(B1518,SumMonths,0),2)</f>
        <v>#N/A</v>
      </c>
      <c r="Y1518" s="171"/>
      <c r="Z1518" s="171"/>
    </row>
    <row r="1519" customFormat="false" ht="12.75" hidden="false" customHeight="false" outlineLevel="0" collapsed="false">
      <c r="A1519" s="57" t="e">
        <f aca="false">INDEX(BucketTable,MATCH(B1519,SumMonths,0),1)</f>
        <v>#N/A</v>
      </c>
      <c r="K1519" s="57" t="e">
        <f aca="false">INDEX(lava,MATCH(B1519,SumMonths,0),2)</f>
        <v>#N/A</v>
      </c>
      <c r="Y1519" s="171"/>
      <c r="Z1519" s="171"/>
    </row>
    <row r="1520" customFormat="false" ht="12.75" hidden="false" customHeight="false" outlineLevel="0" collapsed="false">
      <c r="A1520" s="57" t="e">
        <f aca="false">INDEX(BucketTable,MATCH(B1520,SumMonths,0),1)</f>
        <v>#N/A</v>
      </c>
      <c r="K1520" s="57" t="e">
        <f aca="false">INDEX(lava,MATCH(B1520,SumMonths,0),2)</f>
        <v>#N/A</v>
      </c>
      <c r="Y1520" s="171"/>
      <c r="Z1520" s="171"/>
    </row>
    <row r="1521" customFormat="false" ht="12.75" hidden="false" customHeight="false" outlineLevel="0" collapsed="false">
      <c r="A1521" s="57" t="e">
        <f aca="false">INDEX(BucketTable,MATCH(B1521,SumMonths,0),1)</f>
        <v>#N/A</v>
      </c>
      <c r="K1521" s="57" t="e">
        <f aca="false">INDEX(lava,MATCH(B1521,SumMonths,0),2)</f>
        <v>#N/A</v>
      </c>
      <c r="Y1521" s="171"/>
      <c r="Z1521" s="171"/>
    </row>
    <row r="1522" customFormat="false" ht="12.75" hidden="false" customHeight="false" outlineLevel="0" collapsed="false">
      <c r="A1522" s="57" t="e">
        <f aca="false">INDEX(BucketTable,MATCH(B1522,SumMonths,0),1)</f>
        <v>#N/A</v>
      </c>
      <c r="K1522" s="57" t="e">
        <f aca="false">INDEX(lava,MATCH(B1522,SumMonths,0),2)</f>
        <v>#N/A</v>
      </c>
      <c r="Y1522" s="171"/>
      <c r="Z1522" s="171"/>
    </row>
    <row r="1523" customFormat="false" ht="12.75" hidden="false" customHeight="false" outlineLevel="0" collapsed="false">
      <c r="A1523" s="57" t="e">
        <f aca="false">INDEX(BucketTable,MATCH(B1523,SumMonths,0),1)</f>
        <v>#N/A</v>
      </c>
      <c r="K1523" s="57" t="e">
        <f aca="false">INDEX(lava,MATCH(B1523,SumMonths,0),2)</f>
        <v>#N/A</v>
      </c>
      <c r="Y1523" s="171"/>
      <c r="Z1523" s="171"/>
    </row>
    <row r="1524" customFormat="false" ht="12.75" hidden="false" customHeight="false" outlineLevel="0" collapsed="false">
      <c r="A1524" s="57" t="e">
        <f aca="false">INDEX(BucketTable,MATCH(B1524,SumMonths,0),1)</f>
        <v>#N/A</v>
      </c>
      <c r="K1524" s="57" t="e">
        <f aca="false">INDEX(lava,MATCH(B1524,SumMonths,0),2)</f>
        <v>#N/A</v>
      </c>
      <c r="Y1524" s="171"/>
      <c r="Z1524" s="171"/>
    </row>
    <row r="1525" customFormat="false" ht="12.75" hidden="false" customHeight="false" outlineLevel="0" collapsed="false">
      <c r="A1525" s="57" t="e">
        <f aca="false">INDEX(BucketTable,MATCH(B1525,SumMonths,0),1)</f>
        <v>#N/A</v>
      </c>
      <c r="K1525" s="57" t="e">
        <f aca="false">INDEX(lava,MATCH(B1525,SumMonths,0),2)</f>
        <v>#N/A</v>
      </c>
      <c r="Y1525" s="171"/>
      <c r="Z1525" s="171"/>
    </row>
    <row r="1526" customFormat="false" ht="12.75" hidden="false" customHeight="false" outlineLevel="0" collapsed="false">
      <c r="A1526" s="57" t="e">
        <f aca="false">INDEX(BucketTable,MATCH(B1526,SumMonths,0),1)</f>
        <v>#N/A</v>
      </c>
      <c r="K1526" s="57" t="e">
        <f aca="false">INDEX(lava,MATCH(B1526,SumMonths,0),2)</f>
        <v>#N/A</v>
      </c>
      <c r="Y1526" s="171"/>
      <c r="Z1526" s="171"/>
    </row>
    <row r="1527" customFormat="false" ht="12.75" hidden="false" customHeight="false" outlineLevel="0" collapsed="false">
      <c r="A1527" s="57" t="e">
        <f aca="false">INDEX(BucketTable,MATCH(B1527,SumMonths,0),1)</f>
        <v>#N/A</v>
      </c>
      <c r="K1527" s="57" t="e">
        <f aca="false">INDEX(lava,MATCH(B1527,SumMonths,0),2)</f>
        <v>#N/A</v>
      </c>
      <c r="Y1527" s="171"/>
      <c r="Z1527" s="171"/>
    </row>
    <row r="1528" customFormat="false" ht="12.75" hidden="false" customHeight="false" outlineLevel="0" collapsed="false">
      <c r="A1528" s="57" t="e">
        <f aca="false">INDEX(BucketTable,MATCH(B1528,SumMonths,0),1)</f>
        <v>#N/A</v>
      </c>
      <c r="K1528" s="57" t="e">
        <f aca="false">INDEX(lava,MATCH(B1528,SumMonths,0),2)</f>
        <v>#N/A</v>
      </c>
      <c r="Y1528" s="171"/>
      <c r="Z1528" s="171"/>
    </row>
    <row r="1529" customFormat="false" ht="12.75" hidden="false" customHeight="false" outlineLevel="0" collapsed="false">
      <c r="A1529" s="57" t="e">
        <f aca="false">INDEX(BucketTable,MATCH(B1529,SumMonths,0),1)</f>
        <v>#N/A</v>
      </c>
      <c r="K1529" s="57" t="e">
        <f aca="false">INDEX(lava,MATCH(B1529,SumMonths,0),2)</f>
        <v>#N/A</v>
      </c>
      <c r="Y1529" s="171"/>
      <c r="Z1529" s="171"/>
    </row>
    <row r="1530" customFormat="false" ht="12.75" hidden="false" customHeight="false" outlineLevel="0" collapsed="false">
      <c r="A1530" s="57" t="e">
        <f aca="false">INDEX(BucketTable,MATCH(B1530,SumMonths,0),1)</f>
        <v>#N/A</v>
      </c>
      <c r="K1530" s="57" t="e">
        <f aca="false">INDEX(lava,MATCH(B1530,SumMonths,0),2)</f>
        <v>#N/A</v>
      </c>
      <c r="Y1530" s="171"/>
      <c r="Z1530" s="171"/>
    </row>
    <row r="1531" customFormat="false" ht="12.75" hidden="false" customHeight="false" outlineLevel="0" collapsed="false">
      <c r="A1531" s="57" t="e">
        <f aca="false">INDEX(BucketTable,MATCH(B1531,SumMonths,0),1)</f>
        <v>#N/A</v>
      </c>
      <c r="K1531" s="57" t="e">
        <f aca="false">INDEX(lava,MATCH(B1531,SumMonths,0),2)</f>
        <v>#N/A</v>
      </c>
      <c r="Y1531" s="171"/>
      <c r="Z1531" s="171"/>
    </row>
    <row r="1532" customFormat="false" ht="12.75" hidden="false" customHeight="false" outlineLevel="0" collapsed="false">
      <c r="A1532" s="57" t="e">
        <f aca="false">INDEX(BucketTable,MATCH(B1532,SumMonths,0),1)</f>
        <v>#N/A</v>
      </c>
      <c r="K1532" s="57" t="e">
        <f aca="false">INDEX(lava,MATCH(B1532,SumMonths,0),2)</f>
        <v>#N/A</v>
      </c>
      <c r="Y1532" s="171"/>
      <c r="Z1532" s="171"/>
    </row>
    <row r="1533" customFormat="false" ht="12.75" hidden="false" customHeight="false" outlineLevel="0" collapsed="false">
      <c r="A1533" s="57" t="e">
        <f aca="false">INDEX(BucketTable,MATCH(B1533,SumMonths,0),1)</f>
        <v>#N/A</v>
      </c>
      <c r="K1533" s="57" t="e">
        <f aca="false">INDEX(lava,MATCH(B1533,SumMonths,0),2)</f>
        <v>#N/A</v>
      </c>
      <c r="Y1533" s="171"/>
      <c r="Z1533" s="171"/>
    </row>
    <row r="1534" customFormat="false" ht="12.75" hidden="false" customHeight="false" outlineLevel="0" collapsed="false">
      <c r="A1534" s="57" t="e">
        <f aca="false">INDEX(BucketTable,MATCH(B1534,SumMonths,0),1)</f>
        <v>#N/A</v>
      </c>
      <c r="K1534" s="57" t="e">
        <f aca="false">INDEX(lava,MATCH(B1534,SumMonths,0),2)</f>
        <v>#N/A</v>
      </c>
      <c r="Y1534" s="171"/>
      <c r="Z1534" s="171"/>
    </row>
    <row r="1535" customFormat="false" ht="12.75" hidden="false" customHeight="false" outlineLevel="0" collapsed="false">
      <c r="A1535" s="57" t="e">
        <f aca="false">INDEX(BucketTable,MATCH(B1535,SumMonths,0),1)</f>
        <v>#N/A</v>
      </c>
      <c r="K1535" s="57" t="e">
        <f aca="false">INDEX(lava,MATCH(B1535,SumMonths,0),2)</f>
        <v>#N/A</v>
      </c>
      <c r="Y1535" s="171"/>
      <c r="Z1535" s="171"/>
    </row>
    <row r="1536" customFormat="false" ht="12.75" hidden="false" customHeight="false" outlineLevel="0" collapsed="false">
      <c r="A1536" s="57" t="e">
        <f aca="false">INDEX(BucketTable,MATCH(B1536,SumMonths,0),1)</f>
        <v>#N/A</v>
      </c>
      <c r="K1536" s="57" t="e">
        <f aca="false">INDEX(lava,MATCH(B1536,SumMonths,0),2)</f>
        <v>#N/A</v>
      </c>
      <c r="Y1536" s="171"/>
      <c r="Z1536" s="171"/>
    </row>
    <row r="1537" customFormat="false" ht="12.75" hidden="false" customHeight="false" outlineLevel="0" collapsed="false">
      <c r="A1537" s="57" t="e">
        <f aca="false">INDEX(BucketTable,MATCH(B1537,SumMonths,0),1)</f>
        <v>#N/A</v>
      </c>
      <c r="K1537" s="57" t="e">
        <f aca="false">INDEX(lava,MATCH(B1537,SumMonths,0),2)</f>
        <v>#N/A</v>
      </c>
      <c r="Y1537" s="171"/>
      <c r="Z1537" s="171"/>
    </row>
    <row r="1538" customFormat="false" ht="12.75" hidden="false" customHeight="false" outlineLevel="0" collapsed="false">
      <c r="A1538" s="57" t="e">
        <f aca="false">INDEX(BucketTable,MATCH(B1538,SumMonths,0),1)</f>
        <v>#N/A</v>
      </c>
      <c r="K1538" s="57" t="e">
        <f aca="false">INDEX(lava,MATCH(B1538,SumMonths,0),2)</f>
        <v>#N/A</v>
      </c>
      <c r="Y1538" s="171"/>
      <c r="Z1538" s="171"/>
    </row>
    <row r="1539" customFormat="false" ht="12.75" hidden="false" customHeight="false" outlineLevel="0" collapsed="false">
      <c r="A1539" s="57" t="e">
        <f aca="false">INDEX(BucketTable,MATCH(B1539,SumMonths,0),1)</f>
        <v>#N/A</v>
      </c>
      <c r="K1539" s="57" t="e">
        <f aca="false">INDEX(lava,MATCH(B1539,SumMonths,0),2)</f>
        <v>#N/A</v>
      </c>
      <c r="Y1539" s="171"/>
      <c r="Z1539" s="171"/>
    </row>
    <row r="1540" customFormat="false" ht="12.75" hidden="false" customHeight="false" outlineLevel="0" collapsed="false">
      <c r="A1540" s="57" t="e">
        <f aca="false">INDEX(BucketTable,MATCH(B1540,SumMonths,0),1)</f>
        <v>#N/A</v>
      </c>
      <c r="K1540" s="57" t="e">
        <f aca="false">INDEX(lava,MATCH(B1540,SumMonths,0),2)</f>
        <v>#N/A</v>
      </c>
      <c r="Y1540" s="171"/>
      <c r="Z1540" s="171"/>
    </row>
    <row r="1541" customFormat="false" ht="12.75" hidden="false" customHeight="false" outlineLevel="0" collapsed="false">
      <c r="A1541" s="57" t="e">
        <f aca="false">INDEX(BucketTable,MATCH(B1541,SumMonths,0),1)</f>
        <v>#N/A</v>
      </c>
      <c r="K1541" s="57" t="e">
        <f aca="false">INDEX(lava,MATCH(B1541,SumMonths,0),2)</f>
        <v>#N/A</v>
      </c>
      <c r="Y1541" s="171"/>
      <c r="Z1541" s="171"/>
    </row>
    <row r="1542" customFormat="false" ht="12.75" hidden="false" customHeight="false" outlineLevel="0" collapsed="false">
      <c r="A1542" s="57" t="e">
        <f aca="false">INDEX(BucketTable,MATCH(B1542,SumMonths,0),1)</f>
        <v>#N/A</v>
      </c>
      <c r="K1542" s="57" t="e">
        <f aca="false">INDEX(lava,MATCH(B1542,SumMonths,0),2)</f>
        <v>#N/A</v>
      </c>
      <c r="Y1542" s="171"/>
      <c r="Z1542" s="171"/>
    </row>
    <row r="1543" customFormat="false" ht="12.75" hidden="false" customHeight="false" outlineLevel="0" collapsed="false">
      <c r="A1543" s="57" t="e">
        <f aca="false">INDEX(BucketTable,MATCH(B1543,SumMonths,0),1)</f>
        <v>#N/A</v>
      </c>
      <c r="K1543" s="57" t="e">
        <f aca="false">INDEX(lava,MATCH(B1543,SumMonths,0),2)</f>
        <v>#N/A</v>
      </c>
      <c r="Y1543" s="171"/>
      <c r="Z1543" s="171"/>
    </row>
    <row r="1544" customFormat="false" ht="12.75" hidden="false" customHeight="false" outlineLevel="0" collapsed="false">
      <c r="A1544" s="57" t="e">
        <f aca="false">INDEX(BucketTable,MATCH(B1544,SumMonths,0),1)</f>
        <v>#N/A</v>
      </c>
      <c r="K1544" s="57" t="e">
        <f aca="false">INDEX(lava,MATCH(B1544,SumMonths,0),2)</f>
        <v>#N/A</v>
      </c>
      <c r="Y1544" s="171"/>
      <c r="Z1544" s="171"/>
    </row>
    <row r="1545" customFormat="false" ht="12.75" hidden="false" customHeight="false" outlineLevel="0" collapsed="false">
      <c r="A1545" s="57" t="e">
        <f aca="false">INDEX(BucketTable,MATCH(B1545,SumMonths,0),1)</f>
        <v>#N/A</v>
      </c>
      <c r="K1545" s="57" t="e">
        <f aca="false">INDEX(lava,MATCH(B1545,SumMonths,0),2)</f>
        <v>#N/A</v>
      </c>
      <c r="Y1545" s="171"/>
      <c r="Z1545" s="171"/>
    </row>
    <row r="1546" customFormat="false" ht="12.75" hidden="false" customHeight="false" outlineLevel="0" collapsed="false">
      <c r="A1546" s="57" t="e">
        <f aca="false">INDEX(BucketTable,MATCH(B1546,SumMonths,0),1)</f>
        <v>#N/A</v>
      </c>
      <c r="K1546" s="57" t="e">
        <f aca="false">INDEX(lava,MATCH(B1546,SumMonths,0),2)</f>
        <v>#N/A</v>
      </c>
      <c r="Y1546" s="171"/>
      <c r="Z1546" s="171"/>
    </row>
    <row r="1547" customFormat="false" ht="12.75" hidden="false" customHeight="false" outlineLevel="0" collapsed="false">
      <c r="A1547" s="57" t="e">
        <f aca="false">INDEX(BucketTable,MATCH(B1547,SumMonths,0),1)</f>
        <v>#N/A</v>
      </c>
      <c r="K1547" s="57" t="e">
        <f aca="false">INDEX(lava,MATCH(B1547,SumMonths,0),2)</f>
        <v>#N/A</v>
      </c>
      <c r="Y1547" s="171"/>
      <c r="Z1547" s="171"/>
    </row>
    <row r="1548" customFormat="false" ht="12.75" hidden="false" customHeight="false" outlineLevel="0" collapsed="false">
      <c r="A1548" s="57" t="e">
        <f aca="false">INDEX(BucketTable,MATCH(B1548,SumMonths,0),1)</f>
        <v>#N/A</v>
      </c>
      <c r="K1548" s="57" t="e">
        <f aca="false">INDEX(lava,MATCH(B1548,SumMonths,0),2)</f>
        <v>#N/A</v>
      </c>
      <c r="Y1548" s="171"/>
      <c r="Z1548" s="171"/>
    </row>
    <row r="1549" customFormat="false" ht="12.75" hidden="false" customHeight="false" outlineLevel="0" collapsed="false">
      <c r="A1549" s="57" t="e">
        <f aca="false">INDEX(BucketTable,MATCH(B1549,SumMonths,0),1)</f>
        <v>#N/A</v>
      </c>
      <c r="K1549" s="57" t="e">
        <f aca="false">INDEX(lava,MATCH(B1549,SumMonths,0),2)</f>
        <v>#N/A</v>
      </c>
      <c r="Y1549" s="171"/>
      <c r="Z1549" s="171"/>
    </row>
    <row r="1550" customFormat="false" ht="12.75" hidden="false" customHeight="false" outlineLevel="0" collapsed="false">
      <c r="A1550" s="57" t="e">
        <f aca="false">INDEX(BucketTable,MATCH(B1550,SumMonths,0),1)</f>
        <v>#N/A</v>
      </c>
      <c r="K1550" s="57" t="e">
        <f aca="false">INDEX(lava,MATCH(B1550,SumMonths,0),2)</f>
        <v>#N/A</v>
      </c>
      <c r="Y1550" s="171"/>
      <c r="Z1550" s="171"/>
    </row>
    <row r="1551" customFormat="false" ht="12.75" hidden="false" customHeight="false" outlineLevel="0" collapsed="false">
      <c r="A1551" s="57" t="e">
        <f aca="false">INDEX(BucketTable,MATCH(B1551,SumMonths,0),1)</f>
        <v>#N/A</v>
      </c>
      <c r="K1551" s="57" t="e">
        <f aca="false">INDEX(lava,MATCH(B1551,SumMonths,0),2)</f>
        <v>#N/A</v>
      </c>
      <c r="Y1551" s="171"/>
      <c r="Z1551" s="171"/>
    </row>
    <row r="1552" customFormat="false" ht="12.75" hidden="false" customHeight="false" outlineLevel="0" collapsed="false">
      <c r="A1552" s="57" t="e">
        <f aca="false">INDEX(BucketTable,MATCH(B1552,SumMonths,0),1)</f>
        <v>#N/A</v>
      </c>
      <c r="K1552" s="57" t="e">
        <f aca="false">INDEX(lava,MATCH(B1552,SumMonths,0),2)</f>
        <v>#N/A</v>
      </c>
      <c r="Y1552" s="171"/>
      <c r="Z1552" s="171"/>
    </row>
    <row r="1553" customFormat="false" ht="12.75" hidden="false" customHeight="false" outlineLevel="0" collapsed="false">
      <c r="A1553" s="57" t="e">
        <f aca="false">INDEX(BucketTable,MATCH(B1553,SumMonths,0),1)</f>
        <v>#N/A</v>
      </c>
      <c r="K1553" s="57" t="e">
        <f aca="false">INDEX(lava,MATCH(B1553,SumMonths,0),2)</f>
        <v>#N/A</v>
      </c>
      <c r="Y1553" s="171"/>
      <c r="Z1553" s="171"/>
    </row>
    <row r="1554" customFormat="false" ht="12.75" hidden="false" customHeight="false" outlineLevel="0" collapsed="false">
      <c r="A1554" s="57" t="e">
        <f aca="false">INDEX(BucketTable,MATCH(B1554,SumMonths,0),1)</f>
        <v>#N/A</v>
      </c>
      <c r="K1554" s="57" t="e">
        <f aca="false">INDEX(lava,MATCH(B1554,SumMonths,0),2)</f>
        <v>#N/A</v>
      </c>
      <c r="Y1554" s="171"/>
      <c r="Z1554" s="171"/>
    </row>
    <row r="1555" customFormat="false" ht="12.75" hidden="false" customHeight="false" outlineLevel="0" collapsed="false">
      <c r="A1555" s="57" t="e">
        <f aca="false">INDEX(BucketTable,MATCH(B1555,SumMonths,0),1)</f>
        <v>#N/A</v>
      </c>
      <c r="K1555" s="57" t="e">
        <f aca="false">INDEX(lava,MATCH(B1555,SumMonths,0),2)</f>
        <v>#N/A</v>
      </c>
      <c r="Y1555" s="171"/>
      <c r="Z1555" s="171"/>
    </row>
    <row r="1556" customFormat="false" ht="12.75" hidden="false" customHeight="false" outlineLevel="0" collapsed="false">
      <c r="A1556" s="57" t="e">
        <f aca="false">INDEX(BucketTable,MATCH(B1556,SumMonths,0),1)</f>
        <v>#N/A</v>
      </c>
      <c r="K1556" s="57" t="e">
        <f aca="false">INDEX(lava,MATCH(B1556,SumMonths,0),2)</f>
        <v>#N/A</v>
      </c>
      <c r="Y1556" s="171"/>
      <c r="Z1556" s="171"/>
    </row>
    <row r="1557" customFormat="false" ht="12.75" hidden="false" customHeight="false" outlineLevel="0" collapsed="false">
      <c r="A1557" s="57" t="e">
        <f aca="false">INDEX(BucketTable,MATCH(B1557,SumMonths,0),1)</f>
        <v>#N/A</v>
      </c>
      <c r="K1557" s="57" t="e">
        <f aca="false">INDEX(lava,MATCH(B1557,SumMonths,0),2)</f>
        <v>#N/A</v>
      </c>
      <c r="Y1557" s="171"/>
      <c r="Z1557" s="171"/>
    </row>
    <row r="1558" customFormat="false" ht="12.75" hidden="false" customHeight="false" outlineLevel="0" collapsed="false">
      <c r="A1558" s="57" t="e">
        <f aca="false">INDEX(BucketTable,MATCH(B1558,SumMonths,0),1)</f>
        <v>#N/A</v>
      </c>
      <c r="K1558" s="57" t="e">
        <f aca="false">INDEX(lava,MATCH(B1558,SumMonths,0),2)</f>
        <v>#N/A</v>
      </c>
      <c r="Y1558" s="171"/>
      <c r="Z1558" s="171"/>
    </row>
    <row r="1559" customFormat="false" ht="12.75" hidden="false" customHeight="false" outlineLevel="0" collapsed="false">
      <c r="A1559" s="57" t="e">
        <f aca="false">INDEX(BucketTable,MATCH(B1559,SumMonths,0),1)</f>
        <v>#N/A</v>
      </c>
      <c r="K1559" s="57" t="e">
        <f aca="false">INDEX(lava,MATCH(B1559,SumMonths,0),2)</f>
        <v>#N/A</v>
      </c>
      <c r="Y1559" s="171"/>
      <c r="Z1559" s="171"/>
    </row>
    <row r="1560" customFormat="false" ht="12.75" hidden="false" customHeight="false" outlineLevel="0" collapsed="false">
      <c r="A1560" s="57" t="e">
        <f aca="false">INDEX(BucketTable,MATCH(B1560,SumMonths,0),1)</f>
        <v>#N/A</v>
      </c>
      <c r="K1560" s="57" t="e">
        <f aca="false">INDEX(lava,MATCH(B1560,SumMonths,0),2)</f>
        <v>#N/A</v>
      </c>
      <c r="Y1560" s="171"/>
      <c r="Z1560" s="171"/>
    </row>
    <row r="1561" customFormat="false" ht="12.75" hidden="false" customHeight="false" outlineLevel="0" collapsed="false">
      <c r="A1561" s="57" t="e">
        <f aca="false">INDEX(BucketTable,MATCH(B1561,SumMonths,0),1)</f>
        <v>#N/A</v>
      </c>
      <c r="K1561" s="57" t="e">
        <f aca="false">INDEX(lava,MATCH(B1561,SumMonths,0),2)</f>
        <v>#N/A</v>
      </c>
      <c r="Y1561" s="171"/>
      <c r="Z1561" s="171"/>
    </row>
    <row r="1562" customFormat="false" ht="12.75" hidden="false" customHeight="false" outlineLevel="0" collapsed="false">
      <c r="A1562" s="57" t="e">
        <f aca="false">INDEX(BucketTable,MATCH(B1562,SumMonths,0),1)</f>
        <v>#N/A</v>
      </c>
      <c r="K1562" s="57" t="e">
        <f aca="false">INDEX(lava,MATCH(B1562,SumMonths,0),2)</f>
        <v>#N/A</v>
      </c>
      <c r="Y1562" s="171"/>
      <c r="Z1562" s="171"/>
    </row>
    <row r="1563" customFormat="false" ht="12.75" hidden="false" customHeight="false" outlineLevel="0" collapsed="false">
      <c r="A1563" s="57" t="e">
        <f aca="false">INDEX(BucketTable,MATCH(B1563,SumMonths,0),1)</f>
        <v>#N/A</v>
      </c>
      <c r="K1563" s="57" t="e">
        <f aca="false">INDEX(lava,MATCH(B1563,SumMonths,0),2)</f>
        <v>#N/A</v>
      </c>
      <c r="Y1563" s="171"/>
      <c r="Z1563" s="171"/>
    </row>
    <row r="1564" customFormat="false" ht="12.75" hidden="false" customHeight="false" outlineLevel="0" collapsed="false">
      <c r="A1564" s="57" t="e">
        <f aca="false">INDEX(BucketTable,MATCH(B1564,SumMonths,0),1)</f>
        <v>#N/A</v>
      </c>
      <c r="K1564" s="57" t="e">
        <f aca="false">INDEX(lava,MATCH(B1564,SumMonths,0),2)</f>
        <v>#N/A</v>
      </c>
      <c r="Y1564" s="171"/>
      <c r="Z1564" s="171"/>
    </row>
    <row r="1565" customFormat="false" ht="12.75" hidden="false" customHeight="false" outlineLevel="0" collapsed="false">
      <c r="A1565" s="57" t="e">
        <f aca="false">INDEX(BucketTable,MATCH(B1565,SumMonths,0),1)</f>
        <v>#N/A</v>
      </c>
      <c r="K1565" s="57" t="e">
        <f aca="false">INDEX(lava,MATCH(B1565,SumMonths,0),2)</f>
        <v>#N/A</v>
      </c>
      <c r="Y1565" s="171"/>
      <c r="Z1565" s="171"/>
    </row>
    <row r="1566" customFormat="false" ht="12.75" hidden="false" customHeight="false" outlineLevel="0" collapsed="false">
      <c r="A1566" s="57" t="e">
        <f aca="false">INDEX(BucketTable,MATCH(B1566,SumMonths,0),1)</f>
        <v>#N/A</v>
      </c>
      <c r="K1566" s="57" t="e">
        <f aca="false">INDEX(lava,MATCH(B1566,SumMonths,0),2)</f>
        <v>#N/A</v>
      </c>
      <c r="Y1566" s="171"/>
      <c r="Z1566" s="171"/>
    </row>
    <row r="1567" customFormat="false" ht="12.75" hidden="false" customHeight="false" outlineLevel="0" collapsed="false">
      <c r="A1567" s="57" t="e">
        <f aca="false">INDEX(BucketTable,MATCH(B1567,SumMonths,0),1)</f>
        <v>#N/A</v>
      </c>
      <c r="K1567" s="57" t="e">
        <f aca="false">INDEX(lava,MATCH(B1567,SumMonths,0),2)</f>
        <v>#N/A</v>
      </c>
      <c r="Y1567" s="171"/>
      <c r="Z1567" s="171"/>
    </row>
    <row r="1568" customFormat="false" ht="12.75" hidden="false" customHeight="false" outlineLevel="0" collapsed="false">
      <c r="A1568" s="57" t="e">
        <f aca="false">INDEX(BucketTable,MATCH(B1568,SumMonths,0),1)</f>
        <v>#N/A</v>
      </c>
      <c r="K1568" s="57" t="e">
        <f aca="false">INDEX(lava,MATCH(B1568,SumMonths,0),2)</f>
        <v>#N/A</v>
      </c>
      <c r="Y1568" s="171"/>
      <c r="Z1568" s="171"/>
    </row>
    <row r="1569" customFormat="false" ht="12.75" hidden="false" customHeight="false" outlineLevel="0" collapsed="false">
      <c r="A1569" s="57" t="e">
        <f aca="false">INDEX(BucketTable,MATCH(B1569,SumMonths,0),1)</f>
        <v>#N/A</v>
      </c>
      <c r="K1569" s="57" t="e">
        <f aca="false">INDEX(lava,MATCH(B1569,SumMonths,0),2)</f>
        <v>#N/A</v>
      </c>
      <c r="Y1569" s="171"/>
      <c r="Z1569" s="171"/>
    </row>
    <row r="1570" customFormat="false" ht="12.75" hidden="false" customHeight="false" outlineLevel="0" collapsed="false">
      <c r="A1570" s="57" t="e">
        <f aca="false">INDEX(BucketTable,MATCH(B1570,SumMonths,0),1)</f>
        <v>#N/A</v>
      </c>
      <c r="K1570" s="57" t="e">
        <f aca="false">INDEX(lava,MATCH(B1570,SumMonths,0),2)</f>
        <v>#N/A</v>
      </c>
      <c r="Y1570" s="171"/>
      <c r="Z1570" s="171"/>
    </row>
    <row r="1571" customFormat="false" ht="12.75" hidden="false" customHeight="false" outlineLevel="0" collapsed="false">
      <c r="A1571" s="57" t="e">
        <f aca="false">INDEX(BucketTable,MATCH(B1571,SumMonths,0),1)</f>
        <v>#N/A</v>
      </c>
      <c r="K1571" s="57" t="e">
        <f aca="false">INDEX(lava,MATCH(B1571,SumMonths,0),2)</f>
        <v>#N/A</v>
      </c>
      <c r="Y1571" s="171"/>
      <c r="Z1571" s="171"/>
    </row>
    <row r="1572" customFormat="false" ht="12.75" hidden="false" customHeight="false" outlineLevel="0" collapsed="false">
      <c r="A1572" s="57" t="e">
        <f aca="false">INDEX(BucketTable,MATCH(B1572,SumMonths,0),1)</f>
        <v>#N/A</v>
      </c>
      <c r="K1572" s="57" t="e">
        <f aca="false">INDEX(lava,MATCH(B1572,SumMonths,0),2)</f>
        <v>#N/A</v>
      </c>
      <c r="Y1572" s="171"/>
      <c r="Z1572" s="171"/>
    </row>
    <row r="1573" customFormat="false" ht="12.75" hidden="false" customHeight="false" outlineLevel="0" collapsed="false">
      <c r="A1573" s="57" t="e">
        <f aca="false">INDEX(BucketTable,MATCH(B1573,SumMonths,0),1)</f>
        <v>#N/A</v>
      </c>
      <c r="K1573" s="57" t="e">
        <f aca="false">INDEX(lava,MATCH(B1573,SumMonths,0),2)</f>
        <v>#N/A</v>
      </c>
      <c r="Y1573" s="171"/>
      <c r="Z1573" s="171"/>
    </row>
    <row r="1574" customFormat="false" ht="12.75" hidden="false" customHeight="false" outlineLevel="0" collapsed="false">
      <c r="A1574" s="57" t="e">
        <f aca="false">INDEX(BucketTable,MATCH(B1574,SumMonths,0),1)</f>
        <v>#N/A</v>
      </c>
      <c r="K1574" s="57" t="e">
        <f aca="false">INDEX(lava,MATCH(B1574,SumMonths,0),2)</f>
        <v>#N/A</v>
      </c>
      <c r="Y1574" s="171"/>
      <c r="Z1574" s="171"/>
    </row>
    <row r="1575" customFormat="false" ht="12.75" hidden="false" customHeight="false" outlineLevel="0" collapsed="false">
      <c r="A1575" s="57" t="e">
        <f aca="false">INDEX(BucketTable,MATCH(B1575,SumMonths,0),1)</f>
        <v>#N/A</v>
      </c>
      <c r="K1575" s="57" t="e">
        <f aca="false">INDEX(lava,MATCH(B1575,SumMonths,0),2)</f>
        <v>#N/A</v>
      </c>
      <c r="Y1575" s="171"/>
      <c r="Z1575" s="171"/>
    </row>
    <row r="1576" customFormat="false" ht="12.75" hidden="false" customHeight="false" outlineLevel="0" collapsed="false">
      <c r="A1576" s="57" t="e">
        <f aca="false">INDEX(BucketTable,MATCH(B1576,SumMonths,0),1)</f>
        <v>#N/A</v>
      </c>
      <c r="K1576" s="57" t="e">
        <f aca="false">INDEX(lava,MATCH(B1576,SumMonths,0),2)</f>
        <v>#N/A</v>
      </c>
      <c r="Y1576" s="171"/>
      <c r="Z1576" s="171"/>
    </row>
    <row r="1577" customFormat="false" ht="12.75" hidden="false" customHeight="false" outlineLevel="0" collapsed="false">
      <c r="A1577" s="57" t="e">
        <f aca="false">INDEX(BucketTable,MATCH(B1577,SumMonths,0),1)</f>
        <v>#N/A</v>
      </c>
      <c r="K1577" s="57" t="e">
        <f aca="false">INDEX(lava,MATCH(B1577,SumMonths,0),2)</f>
        <v>#N/A</v>
      </c>
      <c r="Y1577" s="171"/>
      <c r="Z1577" s="171"/>
    </row>
    <row r="1578" customFormat="false" ht="12.75" hidden="false" customHeight="false" outlineLevel="0" collapsed="false">
      <c r="A1578" s="57" t="e">
        <f aca="false">INDEX(BucketTable,MATCH(B1578,SumMonths,0),1)</f>
        <v>#N/A</v>
      </c>
      <c r="K1578" s="57" t="e">
        <f aca="false">INDEX(lava,MATCH(B1578,SumMonths,0),2)</f>
        <v>#N/A</v>
      </c>
      <c r="Y1578" s="171"/>
      <c r="Z1578" s="171"/>
    </row>
    <row r="1579" customFormat="false" ht="12.75" hidden="false" customHeight="false" outlineLevel="0" collapsed="false">
      <c r="A1579" s="57" t="e">
        <f aca="false">INDEX(BucketTable,MATCH(B1579,SumMonths,0),1)</f>
        <v>#N/A</v>
      </c>
      <c r="K1579" s="57" t="e">
        <f aca="false">INDEX(lava,MATCH(B1579,SumMonths,0),2)</f>
        <v>#N/A</v>
      </c>
      <c r="Y1579" s="171"/>
      <c r="Z1579" s="171"/>
    </row>
    <row r="1580" customFormat="false" ht="12.75" hidden="false" customHeight="false" outlineLevel="0" collapsed="false">
      <c r="A1580" s="57" t="e">
        <f aca="false">INDEX(BucketTable,MATCH(B1580,SumMonths,0),1)</f>
        <v>#N/A</v>
      </c>
      <c r="K1580" s="57" t="e">
        <f aca="false">INDEX(lava,MATCH(B1580,SumMonths,0),2)</f>
        <v>#N/A</v>
      </c>
      <c r="Y1580" s="171"/>
      <c r="Z1580" s="171"/>
    </row>
    <row r="1581" customFormat="false" ht="12.75" hidden="false" customHeight="false" outlineLevel="0" collapsed="false">
      <c r="A1581" s="57" t="e">
        <f aca="false">INDEX(BucketTable,MATCH(B1581,SumMonths,0),1)</f>
        <v>#N/A</v>
      </c>
      <c r="K1581" s="57" t="e">
        <f aca="false">INDEX(lava,MATCH(B1581,SumMonths,0),2)</f>
        <v>#N/A</v>
      </c>
      <c r="Y1581" s="171"/>
      <c r="Z1581" s="171"/>
    </row>
    <row r="1582" customFormat="false" ht="12.75" hidden="false" customHeight="false" outlineLevel="0" collapsed="false">
      <c r="A1582" s="57" t="e">
        <f aca="false">INDEX(BucketTable,MATCH(B1582,SumMonths,0),1)</f>
        <v>#N/A</v>
      </c>
      <c r="K1582" s="57" t="e">
        <f aca="false">INDEX(lava,MATCH(B1582,SumMonths,0),2)</f>
        <v>#N/A</v>
      </c>
      <c r="Y1582" s="171"/>
      <c r="Z1582" s="171"/>
    </row>
    <row r="1583" customFormat="false" ht="12.75" hidden="false" customHeight="false" outlineLevel="0" collapsed="false">
      <c r="A1583" s="57" t="e">
        <f aca="false">INDEX(BucketTable,MATCH(B1583,SumMonths,0),1)</f>
        <v>#N/A</v>
      </c>
      <c r="K1583" s="57" t="e">
        <f aca="false">INDEX(lava,MATCH(B1583,SumMonths,0),2)</f>
        <v>#N/A</v>
      </c>
      <c r="Y1583" s="171"/>
      <c r="Z1583" s="171"/>
    </row>
    <row r="1584" customFormat="false" ht="12.75" hidden="false" customHeight="false" outlineLevel="0" collapsed="false">
      <c r="A1584" s="57" t="e">
        <f aca="false">INDEX(BucketTable,MATCH(B1584,SumMonths,0),1)</f>
        <v>#N/A</v>
      </c>
      <c r="K1584" s="57" t="e">
        <f aca="false">INDEX(lava,MATCH(B1584,SumMonths,0),2)</f>
        <v>#N/A</v>
      </c>
      <c r="Y1584" s="171"/>
      <c r="Z1584" s="171"/>
    </row>
    <row r="1585" customFormat="false" ht="12.75" hidden="false" customHeight="false" outlineLevel="0" collapsed="false">
      <c r="A1585" s="57" t="e">
        <f aca="false">INDEX(BucketTable,MATCH(B1585,SumMonths,0),1)</f>
        <v>#N/A</v>
      </c>
      <c r="K1585" s="57" t="e">
        <f aca="false">INDEX(lava,MATCH(B1585,SumMonths,0),2)</f>
        <v>#N/A</v>
      </c>
      <c r="Y1585" s="171"/>
      <c r="Z1585" s="171"/>
    </row>
    <row r="1586" customFormat="false" ht="12.75" hidden="false" customHeight="false" outlineLevel="0" collapsed="false">
      <c r="A1586" s="57" t="e">
        <f aca="false">INDEX(BucketTable,MATCH(B1586,SumMonths,0),1)</f>
        <v>#N/A</v>
      </c>
      <c r="K1586" s="57" t="e">
        <f aca="false">INDEX(lava,MATCH(B1586,SumMonths,0),2)</f>
        <v>#N/A</v>
      </c>
      <c r="Y1586" s="171"/>
      <c r="Z1586" s="171"/>
    </row>
    <row r="1587" customFormat="false" ht="12.75" hidden="false" customHeight="false" outlineLevel="0" collapsed="false">
      <c r="A1587" s="57" t="e">
        <f aca="false">INDEX(BucketTable,MATCH(B1587,SumMonths,0),1)</f>
        <v>#N/A</v>
      </c>
      <c r="K1587" s="57" t="e">
        <f aca="false">INDEX(lava,MATCH(B1587,SumMonths,0),2)</f>
        <v>#N/A</v>
      </c>
      <c r="Y1587" s="171"/>
      <c r="Z1587" s="171"/>
    </row>
    <row r="1588" customFormat="false" ht="12.75" hidden="false" customHeight="false" outlineLevel="0" collapsed="false">
      <c r="A1588" s="57" t="e">
        <f aca="false">INDEX(BucketTable,MATCH(B1588,SumMonths,0),1)</f>
        <v>#N/A</v>
      </c>
      <c r="K1588" s="57" t="e">
        <f aca="false">INDEX(lava,MATCH(B1588,SumMonths,0),2)</f>
        <v>#N/A</v>
      </c>
      <c r="Y1588" s="171"/>
      <c r="Z1588" s="171"/>
    </row>
    <row r="1589" customFormat="false" ht="12.75" hidden="false" customHeight="false" outlineLevel="0" collapsed="false">
      <c r="A1589" s="57" t="e">
        <f aca="false">INDEX(BucketTable,MATCH(B1589,SumMonths,0),1)</f>
        <v>#N/A</v>
      </c>
      <c r="K1589" s="57" t="e">
        <f aca="false">INDEX(lava,MATCH(B1589,SumMonths,0),2)</f>
        <v>#N/A</v>
      </c>
      <c r="Y1589" s="171"/>
      <c r="Z1589" s="171"/>
    </row>
    <row r="1590" customFormat="false" ht="12.75" hidden="false" customHeight="false" outlineLevel="0" collapsed="false">
      <c r="A1590" s="57" t="e">
        <f aca="false">INDEX(BucketTable,MATCH(B1590,SumMonths,0),1)</f>
        <v>#N/A</v>
      </c>
      <c r="K1590" s="57" t="e">
        <f aca="false">INDEX(lava,MATCH(B1590,SumMonths,0),2)</f>
        <v>#N/A</v>
      </c>
      <c r="Y1590" s="171"/>
      <c r="Z1590" s="171"/>
    </row>
    <row r="1591" customFormat="false" ht="12.75" hidden="false" customHeight="false" outlineLevel="0" collapsed="false">
      <c r="A1591" s="57" t="e">
        <f aca="false">INDEX(BucketTable,MATCH(B1591,SumMonths,0),1)</f>
        <v>#N/A</v>
      </c>
      <c r="K1591" s="57" t="e">
        <f aca="false">INDEX(lava,MATCH(B1591,SumMonths,0),2)</f>
        <v>#N/A</v>
      </c>
      <c r="Y1591" s="171"/>
      <c r="Z1591" s="171"/>
    </row>
    <row r="1592" customFormat="false" ht="12.75" hidden="false" customHeight="false" outlineLevel="0" collapsed="false">
      <c r="A1592" s="57" t="e">
        <f aca="false">INDEX(BucketTable,MATCH(B1592,SumMonths,0),1)</f>
        <v>#N/A</v>
      </c>
      <c r="K1592" s="57" t="e">
        <f aca="false">INDEX(lava,MATCH(B1592,SumMonths,0),2)</f>
        <v>#N/A</v>
      </c>
      <c r="Y1592" s="171"/>
      <c r="Z1592" s="171"/>
    </row>
    <row r="1593" customFormat="false" ht="12.75" hidden="false" customHeight="false" outlineLevel="0" collapsed="false">
      <c r="A1593" s="57" t="e">
        <f aca="false">INDEX(BucketTable,MATCH(B1593,SumMonths,0),1)</f>
        <v>#N/A</v>
      </c>
      <c r="K1593" s="57" t="e">
        <f aca="false">INDEX(lava,MATCH(B1593,SumMonths,0),2)</f>
        <v>#N/A</v>
      </c>
      <c r="Y1593" s="171"/>
      <c r="Z1593" s="171"/>
    </row>
    <row r="1594" customFormat="false" ht="12.75" hidden="false" customHeight="false" outlineLevel="0" collapsed="false">
      <c r="A1594" s="57" t="e">
        <f aca="false">INDEX(BucketTable,MATCH(B1594,SumMonths,0),1)</f>
        <v>#N/A</v>
      </c>
      <c r="K1594" s="57" t="e">
        <f aca="false">INDEX(lava,MATCH(B1594,SumMonths,0),2)</f>
        <v>#N/A</v>
      </c>
      <c r="Y1594" s="171"/>
      <c r="Z1594" s="171"/>
    </row>
    <row r="1595" customFormat="false" ht="12.75" hidden="false" customHeight="false" outlineLevel="0" collapsed="false">
      <c r="A1595" s="57" t="e">
        <f aca="false">INDEX(BucketTable,MATCH(B1595,SumMonths,0),1)</f>
        <v>#N/A</v>
      </c>
      <c r="K1595" s="57" t="e">
        <f aca="false">INDEX(lava,MATCH(B1595,SumMonths,0),2)</f>
        <v>#N/A</v>
      </c>
      <c r="Y1595" s="171"/>
      <c r="Z1595" s="171"/>
    </row>
    <row r="1596" customFormat="false" ht="12.75" hidden="false" customHeight="false" outlineLevel="0" collapsed="false">
      <c r="A1596" s="57" t="e">
        <f aca="false">INDEX(BucketTable,MATCH(B1596,SumMonths,0),1)</f>
        <v>#N/A</v>
      </c>
      <c r="K1596" s="57" t="e">
        <f aca="false">INDEX(lava,MATCH(B1596,SumMonths,0),2)</f>
        <v>#N/A</v>
      </c>
      <c r="Y1596" s="171"/>
      <c r="Z1596" s="171"/>
    </row>
    <row r="1597" customFormat="false" ht="12.75" hidden="false" customHeight="false" outlineLevel="0" collapsed="false">
      <c r="A1597" s="57" t="e">
        <f aca="false">INDEX(BucketTable,MATCH(B1597,SumMonths,0),1)</f>
        <v>#N/A</v>
      </c>
      <c r="K1597" s="57" t="e">
        <f aca="false">INDEX(lava,MATCH(B1597,SumMonths,0),2)</f>
        <v>#N/A</v>
      </c>
      <c r="Y1597" s="171"/>
      <c r="Z1597" s="171"/>
    </row>
    <row r="1598" customFormat="false" ht="12.75" hidden="false" customHeight="false" outlineLevel="0" collapsed="false">
      <c r="A1598" s="57" t="e">
        <f aca="false">INDEX(BucketTable,MATCH(B1598,SumMonths,0),1)</f>
        <v>#N/A</v>
      </c>
      <c r="K1598" s="57" t="e">
        <f aca="false">INDEX(lava,MATCH(B1598,SumMonths,0),2)</f>
        <v>#N/A</v>
      </c>
      <c r="Y1598" s="171"/>
      <c r="Z1598" s="171"/>
    </row>
    <row r="1599" customFormat="false" ht="12.75" hidden="false" customHeight="false" outlineLevel="0" collapsed="false">
      <c r="A1599" s="57" t="e">
        <f aca="false">INDEX(BucketTable,MATCH(B1599,SumMonths,0),1)</f>
        <v>#N/A</v>
      </c>
      <c r="K1599" s="57" t="e">
        <f aca="false">INDEX(lava,MATCH(B1599,SumMonths,0),2)</f>
        <v>#N/A</v>
      </c>
      <c r="Y1599" s="171"/>
      <c r="Z1599" s="171"/>
    </row>
    <row r="1600" customFormat="false" ht="12.75" hidden="false" customHeight="false" outlineLevel="0" collapsed="false">
      <c r="A1600" s="57" t="e">
        <f aca="false">INDEX(BucketTable,MATCH(B1600,SumMonths,0),1)</f>
        <v>#N/A</v>
      </c>
      <c r="K1600" s="57" t="e">
        <f aca="false">INDEX(lava,MATCH(B1600,SumMonths,0),2)</f>
        <v>#N/A</v>
      </c>
      <c r="Y1600" s="171"/>
      <c r="Z1600" s="171"/>
    </row>
    <row r="1601" customFormat="false" ht="12.75" hidden="false" customHeight="false" outlineLevel="0" collapsed="false">
      <c r="A1601" s="57" t="e">
        <f aca="false">INDEX(BucketTable,MATCH(B1601,SumMonths,0),1)</f>
        <v>#N/A</v>
      </c>
      <c r="K1601" s="57" t="e">
        <f aca="false">INDEX(lava,MATCH(B1601,SumMonths,0),2)</f>
        <v>#N/A</v>
      </c>
      <c r="Y1601" s="171"/>
      <c r="Z1601" s="171"/>
    </row>
    <row r="1602" customFormat="false" ht="12.75" hidden="false" customHeight="false" outlineLevel="0" collapsed="false">
      <c r="A1602" s="57" t="e">
        <f aca="false">INDEX(BucketTable,MATCH(B1602,SumMonths,0),1)</f>
        <v>#N/A</v>
      </c>
      <c r="K1602" s="57" t="e">
        <f aca="false">INDEX(lava,MATCH(B1602,SumMonths,0),2)</f>
        <v>#N/A</v>
      </c>
      <c r="Y1602" s="171"/>
      <c r="Z1602" s="171"/>
    </row>
    <row r="1603" customFormat="false" ht="12.75" hidden="false" customHeight="false" outlineLevel="0" collapsed="false">
      <c r="A1603" s="57" t="e">
        <f aca="false">INDEX(BucketTable,MATCH(B1603,SumMonths,0),1)</f>
        <v>#N/A</v>
      </c>
      <c r="K1603" s="57" t="e">
        <f aca="false">INDEX(lava,MATCH(B1603,SumMonths,0),2)</f>
        <v>#N/A</v>
      </c>
      <c r="Y1603" s="171"/>
      <c r="Z1603" s="171"/>
    </row>
    <row r="1604" customFormat="false" ht="12.75" hidden="false" customHeight="false" outlineLevel="0" collapsed="false">
      <c r="A1604" s="57" t="e">
        <f aca="false">INDEX(BucketTable,MATCH(B1604,SumMonths,0),1)</f>
        <v>#N/A</v>
      </c>
      <c r="K1604" s="57" t="e">
        <f aca="false">INDEX(lava,MATCH(B1604,SumMonths,0),2)</f>
        <v>#N/A</v>
      </c>
      <c r="Y1604" s="171"/>
      <c r="Z1604" s="171"/>
    </row>
    <row r="1605" customFormat="false" ht="12.75" hidden="false" customHeight="false" outlineLevel="0" collapsed="false">
      <c r="A1605" s="57" t="e">
        <f aca="false">INDEX(BucketTable,MATCH(B1605,SumMonths,0),1)</f>
        <v>#N/A</v>
      </c>
      <c r="K1605" s="57" t="e">
        <f aca="false">INDEX(lava,MATCH(B1605,SumMonths,0),2)</f>
        <v>#N/A</v>
      </c>
      <c r="Y1605" s="171"/>
      <c r="Z1605" s="171"/>
    </row>
    <row r="1606" customFormat="false" ht="12.75" hidden="false" customHeight="false" outlineLevel="0" collapsed="false">
      <c r="A1606" s="57" t="e">
        <f aca="false">INDEX(BucketTable,MATCH(B1606,SumMonths,0),1)</f>
        <v>#N/A</v>
      </c>
      <c r="K1606" s="57" t="e">
        <f aca="false">INDEX(lava,MATCH(B1606,SumMonths,0),2)</f>
        <v>#N/A</v>
      </c>
      <c r="Y1606" s="171"/>
      <c r="Z1606" s="171"/>
    </row>
    <row r="1607" customFormat="false" ht="12.75" hidden="false" customHeight="false" outlineLevel="0" collapsed="false">
      <c r="A1607" s="57" t="e">
        <f aca="false">INDEX(BucketTable,MATCH(B1607,SumMonths,0),1)</f>
        <v>#N/A</v>
      </c>
      <c r="K1607" s="57" t="e">
        <f aca="false">INDEX(lava,MATCH(B1607,SumMonths,0),2)</f>
        <v>#N/A</v>
      </c>
      <c r="Y1607" s="171"/>
      <c r="Z1607" s="171"/>
    </row>
    <row r="1608" customFormat="false" ht="12.75" hidden="false" customHeight="false" outlineLevel="0" collapsed="false">
      <c r="A1608" s="57" t="e">
        <f aca="false">INDEX(BucketTable,MATCH(B1608,SumMonths,0),1)</f>
        <v>#N/A</v>
      </c>
      <c r="K1608" s="57" t="e">
        <f aca="false">INDEX(lava,MATCH(B1608,SumMonths,0),2)</f>
        <v>#N/A</v>
      </c>
      <c r="Y1608" s="171"/>
      <c r="Z1608" s="171"/>
    </row>
    <row r="1609" customFormat="false" ht="12.75" hidden="false" customHeight="false" outlineLevel="0" collapsed="false">
      <c r="A1609" s="57" t="e">
        <f aca="false">INDEX(BucketTable,MATCH(B1609,SumMonths,0),1)</f>
        <v>#N/A</v>
      </c>
      <c r="K1609" s="57" t="e">
        <f aca="false">INDEX(lava,MATCH(B1609,SumMonths,0),2)</f>
        <v>#N/A</v>
      </c>
      <c r="Y1609" s="171"/>
      <c r="Z1609" s="171"/>
    </row>
    <row r="1610" customFormat="false" ht="12.75" hidden="false" customHeight="false" outlineLevel="0" collapsed="false">
      <c r="A1610" s="57" t="e">
        <f aca="false">INDEX(BucketTable,MATCH(B1610,SumMonths,0),1)</f>
        <v>#N/A</v>
      </c>
      <c r="K1610" s="57" t="e">
        <f aca="false">INDEX(lava,MATCH(B1610,SumMonths,0),2)</f>
        <v>#N/A</v>
      </c>
      <c r="Y1610" s="171"/>
      <c r="Z1610" s="171"/>
    </row>
    <row r="1611" customFormat="false" ht="12.75" hidden="false" customHeight="false" outlineLevel="0" collapsed="false">
      <c r="A1611" s="57" t="e">
        <f aca="false">INDEX(BucketTable,MATCH(B1611,SumMonths,0),1)</f>
        <v>#N/A</v>
      </c>
      <c r="K1611" s="57" t="e">
        <f aca="false">INDEX(lava,MATCH(B1611,SumMonths,0),2)</f>
        <v>#N/A</v>
      </c>
      <c r="Y1611" s="171"/>
      <c r="Z1611" s="171"/>
    </row>
    <row r="1612" customFormat="false" ht="12.75" hidden="false" customHeight="false" outlineLevel="0" collapsed="false">
      <c r="A1612" s="57" t="e">
        <f aca="false">INDEX(BucketTable,MATCH(B1612,SumMonths,0),1)</f>
        <v>#N/A</v>
      </c>
      <c r="K1612" s="57" t="e">
        <f aca="false">INDEX(lava,MATCH(B1612,SumMonths,0),2)</f>
        <v>#N/A</v>
      </c>
      <c r="Y1612" s="171"/>
      <c r="Z1612" s="171"/>
    </row>
    <row r="1613" customFormat="false" ht="12.75" hidden="false" customHeight="false" outlineLevel="0" collapsed="false">
      <c r="A1613" s="57" t="e">
        <f aca="false">INDEX(BucketTable,MATCH(B1613,SumMonths,0),1)</f>
        <v>#N/A</v>
      </c>
      <c r="K1613" s="57" t="e">
        <f aca="false">INDEX(lava,MATCH(B1613,SumMonths,0),2)</f>
        <v>#N/A</v>
      </c>
      <c r="Y1613" s="171"/>
      <c r="Z1613" s="171"/>
    </row>
    <row r="1614" customFormat="false" ht="12.75" hidden="false" customHeight="false" outlineLevel="0" collapsed="false">
      <c r="A1614" s="57" t="e">
        <f aca="false">INDEX(BucketTable,MATCH(B1614,SumMonths,0),1)</f>
        <v>#N/A</v>
      </c>
      <c r="K1614" s="57" t="e">
        <f aca="false">INDEX(lava,MATCH(B1614,SumMonths,0),2)</f>
        <v>#N/A</v>
      </c>
      <c r="Y1614" s="171"/>
      <c r="Z1614" s="171"/>
    </row>
    <row r="1615" customFormat="false" ht="12.75" hidden="false" customHeight="false" outlineLevel="0" collapsed="false">
      <c r="A1615" s="57" t="e">
        <f aca="false">INDEX(BucketTable,MATCH(B1615,SumMonths,0),1)</f>
        <v>#N/A</v>
      </c>
      <c r="K1615" s="57" t="e">
        <f aca="false">INDEX(lava,MATCH(B1615,SumMonths,0),2)</f>
        <v>#N/A</v>
      </c>
      <c r="Y1615" s="171"/>
      <c r="Z1615" s="171"/>
    </row>
    <row r="1616" customFormat="false" ht="12.75" hidden="false" customHeight="false" outlineLevel="0" collapsed="false">
      <c r="A1616" s="57" t="e">
        <f aca="false">INDEX(BucketTable,MATCH(B1616,SumMonths,0),1)</f>
        <v>#N/A</v>
      </c>
      <c r="K1616" s="57" t="e">
        <f aca="false">INDEX(lava,MATCH(B1616,SumMonths,0),2)</f>
        <v>#N/A</v>
      </c>
      <c r="Y1616" s="171"/>
      <c r="Z1616" s="171"/>
    </row>
    <row r="1617" customFormat="false" ht="12.75" hidden="false" customHeight="false" outlineLevel="0" collapsed="false">
      <c r="A1617" s="57" t="e">
        <f aca="false">INDEX(BucketTable,MATCH(B1617,SumMonths,0),1)</f>
        <v>#N/A</v>
      </c>
      <c r="K1617" s="57" t="e">
        <f aca="false">INDEX(lava,MATCH(B1617,SumMonths,0),2)</f>
        <v>#N/A</v>
      </c>
      <c r="Y1617" s="171"/>
      <c r="Z1617" s="171"/>
    </row>
    <row r="1618" customFormat="false" ht="12.75" hidden="false" customHeight="false" outlineLevel="0" collapsed="false">
      <c r="A1618" s="57" t="e">
        <f aca="false">INDEX(BucketTable,MATCH(B1618,SumMonths,0),1)</f>
        <v>#N/A</v>
      </c>
      <c r="K1618" s="57" t="e">
        <f aca="false">INDEX(lava,MATCH(B1618,SumMonths,0),2)</f>
        <v>#N/A</v>
      </c>
      <c r="Y1618" s="171"/>
      <c r="Z1618" s="171"/>
    </row>
    <row r="1619" customFormat="false" ht="12.75" hidden="false" customHeight="false" outlineLevel="0" collapsed="false">
      <c r="A1619" s="57" t="e">
        <f aca="false">INDEX(BucketTable,MATCH(B1619,SumMonths,0),1)</f>
        <v>#N/A</v>
      </c>
      <c r="K1619" s="57" t="e">
        <f aca="false">INDEX(lava,MATCH(B1619,SumMonths,0),2)</f>
        <v>#N/A</v>
      </c>
      <c r="Y1619" s="171"/>
      <c r="Z1619" s="171"/>
    </row>
    <row r="1620" customFormat="false" ht="12.75" hidden="false" customHeight="false" outlineLevel="0" collapsed="false">
      <c r="A1620" s="57" t="e">
        <f aca="false">INDEX(BucketTable,MATCH(B1620,SumMonths,0),1)</f>
        <v>#N/A</v>
      </c>
      <c r="K1620" s="57" t="e">
        <f aca="false">INDEX(lava,MATCH(B1620,SumMonths,0),2)</f>
        <v>#N/A</v>
      </c>
      <c r="Y1620" s="171"/>
      <c r="Z1620" s="171"/>
    </row>
    <row r="1621" customFormat="false" ht="12.75" hidden="false" customHeight="false" outlineLevel="0" collapsed="false">
      <c r="A1621" s="57" t="e">
        <f aca="false">INDEX(BucketTable,MATCH(B1621,SumMonths,0),1)</f>
        <v>#N/A</v>
      </c>
      <c r="K1621" s="57" t="e">
        <f aca="false">INDEX(lava,MATCH(B1621,SumMonths,0),2)</f>
        <v>#N/A</v>
      </c>
      <c r="Y1621" s="171"/>
      <c r="Z1621" s="171"/>
    </row>
    <row r="1622" customFormat="false" ht="12.75" hidden="false" customHeight="false" outlineLevel="0" collapsed="false">
      <c r="A1622" s="57" t="e">
        <f aca="false">INDEX(BucketTable,MATCH(B1622,SumMonths,0),1)</f>
        <v>#N/A</v>
      </c>
      <c r="K1622" s="57" t="e">
        <f aca="false">INDEX(lava,MATCH(B1622,SumMonths,0),2)</f>
        <v>#N/A</v>
      </c>
      <c r="Y1622" s="171"/>
      <c r="Z1622" s="171"/>
    </row>
    <row r="1623" customFormat="false" ht="12.75" hidden="false" customHeight="false" outlineLevel="0" collapsed="false">
      <c r="A1623" s="57" t="e">
        <f aca="false">INDEX(BucketTable,MATCH(B1623,SumMonths,0),1)</f>
        <v>#N/A</v>
      </c>
      <c r="K1623" s="57" t="e">
        <f aca="false">INDEX(lava,MATCH(B1623,SumMonths,0),2)</f>
        <v>#N/A</v>
      </c>
      <c r="Y1623" s="171"/>
      <c r="Z1623" s="171"/>
    </row>
    <row r="1624" customFormat="false" ht="12.75" hidden="false" customHeight="false" outlineLevel="0" collapsed="false">
      <c r="A1624" s="57" t="e">
        <f aca="false">INDEX(BucketTable,MATCH(B1624,SumMonths,0),1)</f>
        <v>#N/A</v>
      </c>
      <c r="K1624" s="57" t="e">
        <f aca="false">INDEX(lava,MATCH(B1624,SumMonths,0),2)</f>
        <v>#N/A</v>
      </c>
      <c r="Y1624" s="171"/>
      <c r="Z1624" s="171"/>
    </row>
    <row r="1625" customFormat="false" ht="12.75" hidden="false" customHeight="false" outlineLevel="0" collapsed="false">
      <c r="A1625" s="57" t="e">
        <f aca="false">INDEX(BucketTable,MATCH(B1625,SumMonths,0),1)</f>
        <v>#N/A</v>
      </c>
      <c r="K1625" s="57" t="e">
        <f aca="false">INDEX(lava,MATCH(B1625,SumMonths,0),2)</f>
        <v>#N/A</v>
      </c>
      <c r="Y1625" s="171"/>
      <c r="Z1625" s="171"/>
    </row>
    <row r="1626" customFormat="false" ht="12.75" hidden="false" customHeight="false" outlineLevel="0" collapsed="false">
      <c r="A1626" s="57" t="e">
        <f aca="false">INDEX(BucketTable,MATCH(B1626,SumMonths,0),1)</f>
        <v>#N/A</v>
      </c>
      <c r="K1626" s="57" t="e">
        <f aca="false">INDEX(lava,MATCH(B1626,SumMonths,0),2)</f>
        <v>#N/A</v>
      </c>
      <c r="Y1626" s="171"/>
      <c r="Z1626" s="171"/>
    </row>
    <row r="1627" customFormat="false" ht="12.75" hidden="false" customHeight="false" outlineLevel="0" collapsed="false">
      <c r="A1627" s="57" t="e">
        <f aca="false">INDEX(BucketTable,MATCH(B1627,SumMonths,0),1)</f>
        <v>#N/A</v>
      </c>
      <c r="K1627" s="57" t="e">
        <f aca="false">INDEX(lava,MATCH(B1627,SumMonths,0),2)</f>
        <v>#N/A</v>
      </c>
      <c r="Y1627" s="171"/>
      <c r="Z1627" s="171"/>
    </row>
    <row r="1628" customFormat="false" ht="12.75" hidden="false" customHeight="false" outlineLevel="0" collapsed="false">
      <c r="A1628" s="57" t="e">
        <f aca="false">INDEX(BucketTable,MATCH(B1628,SumMonths,0),1)</f>
        <v>#N/A</v>
      </c>
      <c r="K1628" s="57" t="e">
        <f aca="false">INDEX(lava,MATCH(B1628,SumMonths,0),2)</f>
        <v>#N/A</v>
      </c>
      <c r="Y1628" s="171"/>
      <c r="Z1628" s="171"/>
    </row>
    <row r="1629" customFormat="false" ht="12.75" hidden="false" customHeight="false" outlineLevel="0" collapsed="false">
      <c r="A1629" s="57" t="e">
        <f aca="false">INDEX(BucketTable,MATCH(B1629,SumMonths,0),1)</f>
        <v>#N/A</v>
      </c>
      <c r="K1629" s="57" t="e">
        <f aca="false">INDEX(lava,MATCH(B1629,SumMonths,0),2)</f>
        <v>#N/A</v>
      </c>
      <c r="Y1629" s="171"/>
      <c r="Z1629" s="171"/>
    </row>
    <row r="1630" customFormat="false" ht="12.75" hidden="false" customHeight="false" outlineLevel="0" collapsed="false">
      <c r="A1630" s="57" t="e">
        <f aca="false">INDEX(BucketTable,MATCH(B1630,SumMonths,0),1)</f>
        <v>#N/A</v>
      </c>
      <c r="K1630" s="57" t="e">
        <f aca="false">INDEX(lava,MATCH(B1630,SumMonths,0),2)</f>
        <v>#N/A</v>
      </c>
      <c r="Y1630" s="171"/>
      <c r="Z1630" s="171"/>
    </row>
    <row r="1631" customFormat="false" ht="12.75" hidden="false" customHeight="false" outlineLevel="0" collapsed="false">
      <c r="A1631" s="57" t="e">
        <f aca="false">INDEX(BucketTable,MATCH(B1631,SumMonths,0),1)</f>
        <v>#N/A</v>
      </c>
      <c r="K1631" s="57" t="e">
        <f aca="false">INDEX(lava,MATCH(B1631,SumMonths,0),2)</f>
        <v>#N/A</v>
      </c>
      <c r="Y1631" s="171"/>
      <c r="Z1631" s="171"/>
    </row>
    <row r="1632" customFormat="false" ht="12.75" hidden="false" customHeight="false" outlineLevel="0" collapsed="false">
      <c r="A1632" s="57" t="e">
        <f aca="false">INDEX(BucketTable,MATCH(B1632,SumMonths,0),1)</f>
        <v>#N/A</v>
      </c>
      <c r="K1632" s="57" t="e">
        <f aca="false">INDEX(lava,MATCH(B1632,SumMonths,0),2)</f>
        <v>#N/A</v>
      </c>
      <c r="Y1632" s="171"/>
      <c r="Z1632" s="171"/>
    </row>
    <row r="1633" customFormat="false" ht="12.75" hidden="false" customHeight="false" outlineLevel="0" collapsed="false">
      <c r="A1633" s="57" t="e">
        <f aca="false">INDEX(BucketTable,MATCH(B1633,SumMonths,0),1)</f>
        <v>#N/A</v>
      </c>
      <c r="K1633" s="57" t="e">
        <f aca="false">INDEX(lava,MATCH(B1633,SumMonths,0),2)</f>
        <v>#N/A</v>
      </c>
      <c r="Y1633" s="171"/>
      <c r="Z1633" s="171"/>
    </row>
    <row r="1634" customFormat="false" ht="12.75" hidden="false" customHeight="false" outlineLevel="0" collapsed="false">
      <c r="A1634" s="57" t="e">
        <f aca="false">INDEX(BucketTable,MATCH(B1634,SumMonths,0),1)</f>
        <v>#N/A</v>
      </c>
      <c r="K1634" s="57" t="e">
        <f aca="false">INDEX(lava,MATCH(B1634,SumMonths,0),2)</f>
        <v>#N/A</v>
      </c>
      <c r="Y1634" s="171"/>
      <c r="Z1634" s="171"/>
    </row>
    <row r="1635" customFormat="false" ht="12.75" hidden="false" customHeight="false" outlineLevel="0" collapsed="false">
      <c r="A1635" s="57" t="e">
        <f aca="false">INDEX(BucketTable,MATCH(B1635,SumMonths,0),1)</f>
        <v>#N/A</v>
      </c>
      <c r="K1635" s="57" t="e">
        <f aca="false">INDEX(lava,MATCH(B1635,SumMonths,0),2)</f>
        <v>#N/A</v>
      </c>
      <c r="Y1635" s="171"/>
      <c r="Z1635" s="171"/>
    </row>
    <row r="1636" customFormat="false" ht="12.75" hidden="false" customHeight="false" outlineLevel="0" collapsed="false">
      <c r="A1636" s="57" t="e">
        <f aca="false">INDEX(BucketTable,MATCH(B1636,SumMonths,0),1)</f>
        <v>#N/A</v>
      </c>
      <c r="K1636" s="57" t="e">
        <f aca="false">INDEX(lava,MATCH(B1636,SumMonths,0),2)</f>
        <v>#N/A</v>
      </c>
      <c r="Y1636" s="171"/>
      <c r="Z1636" s="171"/>
    </row>
    <row r="1637" customFormat="false" ht="12.75" hidden="false" customHeight="false" outlineLevel="0" collapsed="false">
      <c r="A1637" s="57" t="e">
        <f aca="false">INDEX(BucketTable,MATCH(B1637,SumMonths,0),1)</f>
        <v>#N/A</v>
      </c>
      <c r="K1637" s="57" t="e">
        <f aca="false">INDEX(lava,MATCH(B1637,SumMonths,0),2)</f>
        <v>#N/A</v>
      </c>
      <c r="Y1637" s="171"/>
      <c r="Z1637" s="171"/>
    </row>
    <row r="1638" customFormat="false" ht="12.75" hidden="false" customHeight="false" outlineLevel="0" collapsed="false">
      <c r="A1638" s="57" t="e">
        <f aca="false">INDEX(BucketTable,MATCH(B1638,SumMonths,0),1)</f>
        <v>#N/A</v>
      </c>
      <c r="K1638" s="57" t="e">
        <f aca="false">INDEX(lava,MATCH(B1638,SumMonths,0),2)</f>
        <v>#N/A</v>
      </c>
      <c r="Y1638" s="171"/>
      <c r="Z1638" s="171"/>
    </row>
    <row r="1639" customFormat="false" ht="12.75" hidden="false" customHeight="false" outlineLevel="0" collapsed="false">
      <c r="A1639" s="57" t="e">
        <f aca="false">INDEX(BucketTable,MATCH(B1639,SumMonths,0),1)</f>
        <v>#N/A</v>
      </c>
      <c r="K1639" s="57" t="e">
        <f aca="false">INDEX(lava,MATCH(B1639,SumMonths,0),2)</f>
        <v>#N/A</v>
      </c>
      <c r="Y1639" s="171"/>
      <c r="Z1639" s="171"/>
    </row>
    <row r="1640" customFormat="false" ht="12.75" hidden="false" customHeight="false" outlineLevel="0" collapsed="false">
      <c r="A1640" s="57" t="e">
        <f aca="false">INDEX(BucketTable,MATCH(B1640,SumMonths,0),1)</f>
        <v>#N/A</v>
      </c>
      <c r="K1640" s="57" t="e">
        <f aca="false">INDEX(lava,MATCH(B1640,SumMonths,0),2)</f>
        <v>#N/A</v>
      </c>
      <c r="Y1640" s="171"/>
      <c r="Z1640" s="171"/>
    </row>
    <row r="1641" customFormat="false" ht="12.75" hidden="false" customHeight="false" outlineLevel="0" collapsed="false">
      <c r="A1641" s="57" t="e">
        <f aca="false">INDEX(BucketTable,MATCH(B1641,SumMonths,0),1)</f>
        <v>#N/A</v>
      </c>
      <c r="K1641" s="57" t="e">
        <f aca="false">INDEX(lava,MATCH(B1641,SumMonths,0),2)</f>
        <v>#N/A</v>
      </c>
      <c r="Y1641" s="171"/>
      <c r="Z1641" s="171"/>
    </row>
    <row r="1642" customFormat="false" ht="12.75" hidden="false" customHeight="false" outlineLevel="0" collapsed="false">
      <c r="A1642" s="57" t="e">
        <f aca="false">INDEX(BucketTable,MATCH(B1642,SumMonths,0),1)</f>
        <v>#N/A</v>
      </c>
      <c r="K1642" s="57" t="e">
        <f aca="false">INDEX(lava,MATCH(B1642,SumMonths,0),2)</f>
        <v>#N/A</v>
      </c>
      <c r="Y1642" s="171"/>
      <c r="Z1642" s="171"/>
    </row>
    <row r="1643" customFormat="false" ht="12.75" hidden="false" customHeight="false" outlineLevel="0" collapsed="false">
      <c r="A1643" s="57" t="e">
        <f aca="false">INDEX(BucketTable,MATCH(B1643,SumMonths,0),1)</f>
        <v>#N/A</v>
      </c>
      <c r="K1643" s="57" t="e">
        <f aca="false">INDEX(lava,MATCH(B1643,SumMonths,0),2)</f>
        <v>#N/A</v>
      </c>
      <c r="Y1643" s="171"/>
      <c r="Z1643" s="171"/>
    </row>
    <row r="1644" customFormat="false" ht="12.75" hidden="false" customHeight="false" outlineLevel="0" collapsed="false">
      <c r="A1644" s="57" t="e">
        <f aca="false">INDEX(BucketTable,MATCH(B1644,SumMonths,0),1)</f>
        <v>#N/A</v>
      </c>
      <c r="K1644" s="57" t="e">
        <f aca="false">INDEX(lava,MATCH(B1644,SumMonths,0),2)</f>
        <v>#N/A</v>
      </c>
      <c r="Y1644" s="171"/>
      <c r="Z1644" s="171"/>
    </row>
    <row r="1645" customFormat="false" ht="12.75" hidden="false" customHeight="false" outlineLevel="0" collapsed="false">
      <c r="A1645" s="57" t="e">
        <f aca="false">INDEX(BucketTable,MATCH(B1645,SumMonths,0),1)</f>
        <v>#N/A</v>
      </c>
      <c r="K1645" s="57" t="e">
        <f aca="false">INDEX(lava,MATCH(B1645,SumMonths,0),2)</f>
        <v>#N/A</v>
      </c>
      <c r="Y1645" s="171"/>
      <c r="Z1645" s="171"/>
    </row>
    <row r="1646" customFormat="false" ht="12.75" hidden="false" customHeight="false" outlineLevel="0" collapsed="false">
      <c r="A1646" s="57" t="e">
        <f aca="false">INDEX(BucketTable,MATCH(B1646,SumMonths,0),1)</f>
        <v>#N/A</v>
      </c>
      <c r="K1646" s="57" t="e">
        <f aca="false">INDEX(lava,MATCH(B1646,SumMonths,0),2)</f>
        <v>#N/A</v>
      </c>
      <c r="Y1646" s="171"/>
      <c r="Z1646" s="171"/>
    </row>
    <row r="1647" customFormat="false" ht="12.75" hidden="false" customHeight="false" outlineLevel="0" collapsed="false">
      <c r="A1647" s="57" t="e">
        <f aca="false">INDEX(BucketTable,MATCH(B1647,SumMonths,0),1)</f>
        <v>#N/A</v>
      </c>
      <c r="K1647" s="57" t="e">
        <f aca="false">INDEX(lava,MATCH(B1647,SumMonths,0),2)</f>
        <v>#N/A</v>
      </c>
      <c r="Y1647" s="171"/>
      <c r="Z1647" s="171"/>
    </row>
    <row r="1648" customFormat="false" ht="12.75" hidden="false" customHeight="false" outlineLevel="0" collapsed="false">
      <c r="A1648" s="57" t="e">
        <f aca="false">INDEX(BucketTable,MATCH(B1648,SumMonths,0),1)</f>
        <v>#N/A</v>
      </c>
      <c r="K1648" s="57" t="e">
        <f aca="false">INDEX(lava,MATCH(B1648,SumMonths,0),2)</f>
        <v>#N/A</v>
      </c>
      <c r="Y1648" s="171"/>
      <c r="Z1648" s="171"/>
    </row>
    <row r="1649" customFormat="false" ht="12.75" hidden="false" customHeight="false" outlineLevel="0" collapsed="false">
      <c r="A1649" s="57" t="e">
        <f aca="false">INDEX(BucketTable,MATCH(B1649,SumMonths,0),1)</f>
        <v>#N/A</v>
      </c>
      <c r="K1649" s="57" t="e">
        <f aca="false">INDEX(lava,MATCH(B1649,SumMonths,0),2)</f>
        <v>#N/A</v>
      </c>
      <c r="Y1649" s="171"/>
      <c r="Z1649" s="171"/>
    </row>
    <row r="1650" customFormat="false" ht="12.75" hidden="false" customHeight="false" outlineLevel="0" collapsed="false">
      <c r="A1650" s="57" t="e">
        <f aca="false">INDEX(BucketTable,MATCH(B1650,SumMonths,0),1)</f>
        <v>#N/A</v>
      </c>
      <c r="K1650" s="57" t="e">
        <f aca="false">INDEX(lava,MATCH(B1650,SumMonths,0),2)</f>
        <v>#N/A</v>
      </c>
      <c r="Y1650" s="171"/>
      <c r="Z1650" s="171"/>
    </row>
    <row r="1651" customFormat="false" ht="12.75" hidden="false" customHeight="false" outlineLevel="0" collapsed="false">
      <c r="A1651" s="57" t="e">
        <f aca="false">INDEX(BucketTable,MATCH(B1651,SumMonths,0),1)</f>
        <v>#N/A</v>
      </c>
      <c r="K1651" s="57" t="e">
        <f aca="false">INDEX(lava,MATCH(B1651,SumMonths,0),2)</f>
        <v>#N/A</v>
      </c>
      <c r="Y1651" s="171"/>
      <c r="Z1651" s="171"/>
    </row>
    <row r="1652" customFormat="false" ht="12.75" hidden="false" customHeight="false" outlineLevel="0" collapsed="false">
      <c r="A1652" s="57" t="e">
        <f aca="false">INDEX(BucketTable,MATCH(B1652,SumMonths,0),1)</f>
        <v>#N/A</v>
      </c>
      <c r="K1652" s="57" t="e">
        <f aca="false">INDEX(lava,MATCH(B1652,SumMonths,0),2)</f>
        <v>#N/A</v>
      </c>
      <c r="Y1652" s="171"/>
      <c r="Z1652" s="171"/>
    </row>
    <row r="1653" customFormat="false" ht="12.75" hidden="false" customHeight="false" outlineLevel="0" collapsed="false">
      <c r="A1653" s="57" t="e">
        <f aca="false">INDEX(BucketTable,MATCH(B1653,SumMonths,0),1)</f>
        <v>#N/A</v>
      </c>
      <c r="K1653" s="57" t="e">
        <f aca="false">INDEX(lava,MATCH(B1653,SumMonths,0),2)</f>
        <v>#N/A</v>
      </c>
      <c r="Y1653" s="171"/>
      <c r="Z1653" s="171"/>
    </row>
    <row r="1654" customFormat="false" ht="12.75" hidden="false" customHeight="false" outlineLevel="0" collapsed="false">
      <c r="A1654" s="57" t="e">
        <f aca="false">INDEX(BucketTable,MATCH(B1654,SumMonths,0),1)</f>
        <v>#N/A</v>
      </c>
      <c r="K1654" s="57" t="e">
        <f aca="false">INDEX(lava,MATCH(B1654,SumMonths,0),2)</f>
        <v>#N/A</v>
      </c>
      <c r="Y1654" s="171"/>
      <c r="Z1654" s="171"/>
    </row>
    <row r="1655" customFormat="false" ht="12.75" hidden="false" customHeight="false" outlineLevel="0" collapsed="false">
      <c r="A1655" s="57" t="e">
        <f aca="false">INDEX(BucketTable,MATCH(B1655,SumMonths,0),1)</f>
        <v>#N/A</v>
      </c>
      <c r="K1655" s="57" t="e">
        <f aca="false">INDEX(lava,MATCH(B1655,SumMonths,0),2)</f>
        <v>#N/A</v>
      </c>
      <c r="Y1655" s="171"/>
      <c r="Z1655" s="171"/>
    </row>
    <row r="1656" customFormat="false" ht="12.75" hidden="false" customHeight="false" outlineLevel="0" collapsed="false">
      <c r="A1656" s="57" t="e">
        <f aca="false">INDEX(BucketTable,MATCH(B1656,SumMonths,0),1)</f>
        <v>#N/A</v>
      </c>
      <c r="K1656" s="57" t="e">
        <f aca="false">INDEX(lava,MATCH(B1656,SumMonths,0),2)</f>
        <v>#N/A</v>
      </c>
      <c r="Y1656" s="171"/>
      <c r="Z1656" s="171"/>
    </row>
    <row r="1657" customFormat="false" ht="12.75" hidden="false" customHeight="false" outlineLevel="0" collapsed="false">
      <c r="A1657" s="57" t="e">
        <f aca="false">INDEX(BucketTable,MATCH(B1657,SumMonths,0),1)</f>
        <v>#N/A</v>
      </c>
      <c r="K1657" s="57" t="e">
        <f aca="false">INDEX(lava,MATCH(B1657,SumMonths,0),2)</f>
        <v>#N/A</v>
      </c>
      <c r="Y1657" s="171"/>
      <c r="Z1657" s="171"/>
    </row>
    <row r="1658" customFormat="false" ht="12.75" hidden="false" customHeight="false" outlineLevel="0" collapsed="false">
      <c r="A1658" s="57" t="e">
        <f aca="false">INDEX(BucketTable,MATCH(B1658,SumMonths,0),1)</f>
        <v>#N/A</v>
      </c>
      <c r="K1658" s="57" t="e">
        <f aca="false">INDEX(lava,MATCH(B1658,SumMonths,0),2)</f>
        <v>#N/A</v>
      </c>
      <c r="Y1658" s="171"/>
      <c r="Z1658" s="171"/>
    </row>
    <row r="1659" customFormat="false" ht="12.75" hidden="false" customHeight="false" outlineLevel="0" collapsed="false">
      <c r="A1659" s="57" t="e">
        <f aca="false">INDEX(BucketTable,MATCH(B1659,SumMonths,0),1)</f>
        <v>#N/A</v>
      </c>
      <c r="K1659" s="57" t="e">
        <f aca="false">INDEX(lava,MATCH(B1659,SumMonths,0),2)</f>
        <v>#N/A</v>
      </c>
      <c r="Y1659" s="171"/>
      <c r="Z1659" s="171"/>
    </row>
    <row r="1660" customFormat="false" ht="12.75" hidden="false" customHeight="false" outlineLevel="0" collapsed="false">
      <c r="A1660" s="57" t="e">
        <f aca="false">INDEX(BucketTable,MATCH(B1660,SumMonths,0),1)</f>
        <v>#N/A</v>
      </c>
      <c r="K1660" s="57" t="e">
        <f aca="false">INDEX(lava,MATCH(B1660,SumMonths,0),2)</f>
        <v>#N/A</v>
      </c>
      <c r="Y1660" s="171"/>
      <c r="Z1660" s="171"/>
    </row>
    <row r="1661" customFormat="false" ht="12.75" hidden="false" customHeight="false" outlineLevel="0" collapsed="false">
      <c r="A1661" s="57" t="e">
        <f aca="false">INDEX(BucketTable,MATCH(B1661,SumMonths,0),1)</f>
        <v>#N/A</v>
      </c>
      <c r="K1661" s="57" t="e">
        <f aca="false">INDEX(lava,MATCH(B1661,SumMonths,0),2)</f>
        <v>#N/A</v>
      </c>
      <c r="Y1661" s="171"/>
      <c r="Z1661" s="171"/>
    </row>
    <row r="1662" customFormat="false" ht="12.75" hidden="false" customHeight="false" outlineLevel="0" collapsed="false">
      <c r="A1662" s="57" t="e">
        <f aca="false">INDEX(BucketTable,MATCH(B1662,SumMonths,0),1)</f>
        <v>#N/A</v>
      </c>
      <c r="K1662" s="57" t="e">
        <f aca="false">INDEX(lava,MATCH(B1662,SumMonths,0),2)</f>
        <v>#N/A</v>
      </c>
      <c r="Y1662" s="171"/>
      <c r="Z1662" s="171"/>
    </row>
    <row r="1663" customFormat="false" ht="12.75" hidden="false" customHeight="false" outlineLevel="0" collapsed="false">
      <c r="A1663" s="57" t="e">
        <f aca="false">INDEX(BucketTable,MATCH(B1663,SumMonths,0),1)</f>
        <v>#N/A</v>
      </c>
      <c r="K1663" s="57" t="e">
        <f aca="false">INDEX(lava,MATCH(B1663,SumMonths,0),2)</f>
        <v>#N/A</v>
      </c>
      <c r="Y1663" s="171"/>
      <c r="Z1663" s="171"/>
    </row>
    <row r="1664" customFormat="false" ht="12.75" hidden="false" customHeight="false" outlineLevel="0" collapsed="false">
      <c r="A1664" s="57" t="e">
        <f aca="false">INDEX(BucketTable,MATCH(B1664,SumMonths,0),1)</f>
        <v>#N/A</v>
      </c>
      <c r="K1664" s="57" t="e">
        <f aca="false">INDEX(lava,MATCH(B1664,SumMonths,0),2)</f>
        <v>#N/A</v>
      </c>
      <c r="Y1664" s="171"/>
      <c r="Z1664" s="171"/>
    </row>
    <row r="1665" customFormat="false" ht="12.75" hidden="false" customHeight="false" outlineLevel="0" collapsed="false">
      <c r="A1665" s="57" t="e">
        <f aca="false">INDEX(BucketTable,MATCH(B1665,SumMonths,0),1)</f>
        <v>#N/A</v>
      </c>
      <c r="K1665" s="57" t="e">
        <f aca="false">INDEX(lava,MATCH(B1665,SumMonths,0),2)</f>
        <v>#N/A</v>
      </c>
      <c r="Y1665" s="171"/>
      <c r="Z1665" s="171"/>
    </row>
    <row r="1666" customFormat="false" ht="12.75" hidden="false" customHeight="false" outlineLevel="0" collapsed="false">
      <c r="A1666" s="57" t="e">
        <f aca="false">INDEX(BucketTable,MATCH(B1666,SumMonths,0),1)</f>
        <v>#N/A</v>
      </c>
      <c r="K1666" s="57" t="e">
        <f aca="false">INDEX(lava,MATCH(B1666,SumMonths,0),2)</f>
        <v>#N/A</v>
      </c>
      <c r="Y1666" s="171"/>
      <c r="Z1666" s="171"/>
    </row>
    <row r="1667" customFormat="false" ht="12.75" hidden="false" customHeight="false" outlineLevel="0" collapsed="false">
      <c r="A1667" s="57" t="e">
        <f aca="false">INDEX(BucketTable,MATCH(B1667,SumMonths,0),1)</f>
        <v>#N/A</v>
      </c>
      <c r="K1667" s="57" t="e">
        <f aca="false">INDEX(lava,MATCH(B1667,SumMonths,0),2)</f>
        <v>#N/A</v>
      </c>
      <c r="Y1667" s="171"/>
      <c r="Z1667" s="171"/>
    </row>
    <row r="1668" customFormat="false" ht="12.75" hidden="false" customHeight="false" outlineLevel="0" collapsed="false">
      <c r="A1668" s="57" t="e">
        <f aca="false">INDEX(BucketTable,MATCH(B1668,SumMonths,0),1)</f>
        <v>#N/A</v>
      </c>
      <c r="K1668" s="57" t="e">
        <f aca="false">INDEX(lava,MATCH(B1668,SumMonths,0),2)</f>
        <v>#N/A</v>
      </c>
      <c r="Y1668" s="171"/>
      <c r="Z1668" s="171"/>
    </row>
    <row r="1669" customFormat="false" ht="12.75" hidden="false" customHeight="false" outlineLevel="0" collapsed="false">
      <c r="A1669" s="57" t="e">
        <f aca="false">INDEX(BucketTable,MATCH(B1669,SumMonths,0),1)</f>
        <v>#N/A</v>
      </c>
      <c r="K1669" s="57" t="e">
        <f aca="false">INDEX(lava,MATCH(B1669,SumMonths,0),2)</f>
        <v>#N/A</v>
      </c>
      <c r="Y1669" s="171"/>
      <c r="Z1669" s="171"/>
    </row>
    <row r="1670" customFormat="false" ht="12.75" hidden="false" customHeight="false" outlineLevel="0" collapsed="false">
      <c r="A1670" s="57" t="e">
        <f aca="false">INDEX(BucketTable,MATCH(B1670,SumMonths,0),1)</f>
        <v>#N/A</v>
      </c>
      <c r="K1670" s="57" t="e">
        <f aca="false">INDEX(lava,MATCH(B1670,SumMonths,0),2)</f>
        <v>#N/A</v>
      </c>
      <c r="Y1670" s="171"/>
      <c r="Z1670" s="171"/>
    </row>
    <row r="1671" customFormat="false" ht="12.75" hidden="false" customHeight="false" outlineLevel="0" collapsed="false">
      <c r="A1671" s="57" t="e">
        <f aca="false">INDEX(BucketTable,MATCH(B1671,SumMonths,0),1)</f>
        <v>#N/A</v>
      </c>
      <c r="K1671" s="57" t="e">
        <f aca="false">INDEX(lava,MATCH(B1671,SumMonths,0),2)</f>
        <v>#N/A</v>
      </c>
      <c r="Y1671" s="171"/>
      <c r="Z1671" s="171"/>
    </row>
    <row r="1672" customFormat="false" ht="12.75" hidden="false" customHeight="false" outlineLevel="0" collapsed="false">
      <c r="A1672" s="57" t="e">
        <f aca="false">INDEX(BucketTable,MATCH(B1672,SumMonths,0),1)</f>
        <v>#N/A</v>
      </c>
      <c r="K1672" s="57" t="e">
        <f aca="false">INDEX(lava,MATCH(B1672,SumMonths,0),2)</f>
        <v>#N/A</v>
      </c>
      <c r="Y1672" s="171"/>
      <c r="Z1672" s="171"/>
    </row>
    <row r="1673" customFormat="false" ht="12.75" hidden="false" customHeight="false" outlineLevel="0" collapsed="false">
      <c r="A1673" s="57" t="e">
        <f aca="false">INDEX(BucketTable,MATCH(B1673,SumMonths,0),1)</f>
        <v>#N/A</v>
      </c>
      <c r="K1673" s="57" t="e">
        <f aca="false">INDEX(lava,MATCH(B1673,SumMonths,0),2)</f>
        <v>#N/A</v>
      </c>
      <c r="Y1673" s="171"/>
      <c r="Z1673" s="171"/>
    </row>
    <row r="1674" customFormat="false" ht="12.75" hidden="false" customHeight="false" outlineLevel="0" collapsed="false">
      <c r="A1674" s="57" t="e">
        <f aca="false">INDEX(BucketTable,MATCH(B1674,SumMonths,0),1)</f>
        <v>#N/A</v>
      </c>
      <c r="K1674" s="57" t="e">
        <f aca="false">INDEX(lava,MATCH(B1674,SumMonths,0),2)</f>
        <v>#N/A</v>
      </c>
      <c r="Y1674" s="171"/>
      <c r="Z1674" s="171"/>
    </row>
    <row r="1675" customFormat="false" ht="12.75" hidden="false" customHeight="false" outlineLevel="0" collapsed="false">
      <c r="A1675" s="57" t="e">
        <f aca="false">INDEX(BucketTable,MATCH(B1675,SumMonths,0),1)</f>
        <v>#N/A</v>
      </c>
      <c r="K1675" s="57" t="e">
        <f aca="false">INDEX(lava,MATCH(B1675,SumMonths,0),2)</f>
        <v>#N/A</v>
      </c>
      <c r="Y1675" s="171"/>
      <c r="Z1675" s="171"/>
    </row>
    <row r="1676" customFormat="false" ht="12.75" hidden="false" customHeight="false" outlineLevel="0" collapsed="false">
      <c r="A1676" s="57" t="e">
        <f aca="false">INDEX(BucketTable,MATCH(B1676,SumMonths,0),1)</f>
        <v>#N/A</v>
      </c>
      <c r="K1676" s="57" t="e">
        <f aca="false">INDEX(lava,MATCH(B1676,SumMonths,0),2)</f>
        <v>#N/A</v>
      </c>
      <c r="Y1676" s="171"/>
      <c r="Z1676" s="171"/>
    </row>
    <row r="1677" customFormat="false" ht="12.75" hidden="false" customHeight="false" outlineLevel="0" collapsed="false">
      <c r="A1677" s="57" t="e">
        <f aca="false">INDEX(BucketTable,MATCH(B1677,SumMonths,0),1)</f>
        <v>#N/A</v>
      </c>
      <c r="K1677" s="57" t="e">
        <f aca="false">INDEX(lava,MATCH(B1677,SumMonths,0),2)</f>
        <v>#N/A</v>
      </c>
      <c r="Y1677" s="171"/>
      <c r="Z1677" s="171"/>
    </row>
    <row r="1678" customFormat="false" ht="12.75" hidden="false" customHeight="false" outlineLevel="0" collapsed="false">
      <c r="A1678" s="57" t="e">
        <f aca="false">INDEX(BucketTable,MATCH(B1678,SumMonths,0),1)</f>
        <v>#N/A</v>
      </c>
      <c r="K1678" s="57" t="e">
        <f aca="false">INDEX(lava,MATCH(B1678,SumMonths,0),2)</f>
        <v>#N/A</v>
      </c>
      <c r="Y1678" s="171"/>
      <c r="Z1678" s="171"/>
    </row>
    <row r="1679" customFormat="false" ht="12.75" hidden="false" customHeight="false" outlineLevel="0" collapsed="false">
      <c r="A1679" s="57" t="e">
        <f aca="false">INDEX(BucketTable,MATCH(B1679,SumMonths,0),1)</f>
        <v>#N/A</v>
      </c>
      <c r="K1679" s="57" t="e">
        <f aca="false">INDEX(lava,MATCH(B1679,SumMonths,0),2)</f>
        <v>#N/A</v>
      </c>
      <c r="Y1679" s="171"/>
      <c r="Z1679" s="171"/>
    </row>
    <row r="1680" customFormat="false" ht="12.75" hidden="false" customHeight="false" outlineLevel="0" collapsed="false">
      <c r="A1680" s="57" t="e">
        <f aca="false">INDEX(BucketTable,MATCH(B1680,SumMonths,0),1)</f>
        <v>#N/A</v>
      </c>
      <c r="K1680" s="57" t="e">
        <f aca="false">INDEX(lava,MATCH(B1680,SumMonths,0),2)</f>
        <v>#N/A</v>
      </c>
      <c r="Y1680" s="171"/>
      <c r="Z1680" s="171"/>
    </row>
    <row r="1681" customFormat="false" ht="12.75" hidden="false" customHeight="false" outlineLevel="0" collapsed="false">
      <c r="A1681" s="57" t="e">
        <f aca="false">INDEX(BucketTable,MATCH(B1681,SumMonths,0),1)</f>
        <v>#N/A</v>
      </c>
      <c r="K1681" s="57" t="e">
        <f aca="false">INDEX(lava,MATCH(B1681,SumMonths,0),2)</f>
        <v>#N/A</v>
      </c>
      <c r="Y1681" s="171"/>
      <c r="Z1681" s="171"/>
    </row>
    <row r="1682" customFormat="false" ht="12.75" hidden="false" customHeight="false" outlineLevel="0" collapsed="false">
      <c r="A1682" s="57" t="e">
        <f aca="false">INDEX(BucketTable,MATCH(B1682,SumMonths,0),1)</f>
        <v>#N/A</v>
      </c>
      <c r="K1682" s="57" t="e">
        <f aca="false">INDEX(lava,MATCH(B1682,SumMonths,0),2)</f>
        <v>#N/A</v>
      </c>
      <c r="Y1682" s="171"/>
      <c r="Z1682" s="171"/>
    </row>
    <row r="1683" customFormat="false" ht="12.75" hidden="false" customHeight="false" outlineLevel="0" collapsed="false">
      <c r="A1683" s="57" t="e">
        <f aca="false">INDEX(BucketTable,MATCH(B1683,SumMonths,0),1)</f>
        <v>#N/A</v>
      </c>
      <c r="K1683" s="57" t="e">
        <f aca="false">INDEX(lava,MATCH(B1683,SumMonths,0),2)</f>
        <v>#N/A</v>
      </c>
      <c r="Y1683" s="171"/>
      <c r="Z1683" s="171"/>
    </row>
    <row r="1684" customFormat="false" ht="12.75" hidden="false" customHeight="false" outlineLevel="0" collapsed="false">
      <c r="A1684" s="57" t="e">
        <f aca="false">INDEX(BucketTable,MATCH(B1684,SumMonths,0),1)</f>
        <v>#N/A</v>
      </c>
      <c r="K1684" s="57" t="e">
        <f aca="false">INDEX(lava,MATCH(B1684,SumMonths,0),2)</f>
        <v>#N/A</v>
      </c>
      <c r="Y1684" s="171"/>
      <c r="Z1684" s="171"/>
    </row>
    <row r="1685" customFormat="false" ht="12.75" hidden="false" customHeight="false" outlineLevel="0" collapsed="false">
      <c r="A1685" s="57" t="e">
        <f aca="false">INDEX(BucketTable,MATCH(B1685,SumMonths,0),1)</f>
        <v>#N/A</v>
      </c>
      <c r="K1685" s="57" t="e">
        <f aca="false">INDEX(lava,MATCH(B1685,SumMonths,0),2)</f>
        <v>#N/A</v>
      </c>
      <c r="Y1685" s="171"/>
      <c r="Z1685" s="171"/>
    </row>
    <row r="1686" customFormat="false" ht="12.75" hidden="false" customHeight="false" outlineLevel="0" collapsed="false">
      <c r="A1686" s="57" t="e">
        <f aca="false">INDEX(BucketTable,MATCH(B1686,SumMonths,0),1)</f>
        <v>#N/A</v>
      </c>
      <c r="K1686" s="57" t="e">
        <f aca="false">INDEX(lava,MATCH(B1686,SumMonths,0),2)</f>
        <v>#N/A</v>
      </c>
      <c r="Y1686" s="171"/>
      <c r="Z1686" s="171"/>
    </row>
    <row r="1687" customFormat="false" ht="12.75" hidden="false" customHeight="false" outlineLevel="0" collapsed="false">
      <c r="A1687" s="57" t="e">
        <f aca="false">INDEX(BucketTable,MATCH(B1687,SumMonths,0),1)</f>
        <v>#N/A</v>
      </c>
      <c r="K1687" s="57" t="e">
        <f aca="false">INDEX(lava,MATCH(B1687,SumMonths,0),2)</f>
        <v>#N/A</v>
      </c>
      <c r="Y1687" s="171"/>
      <c r="Z1687" s="171"/>
    </row>
    <row r="1688" customFormat="false" ht="12.75" hidden="false" customHeight="false" outlineLevel="0" collapsed="false">
      <c r="A1688" s="57" t="e">
        <f aca="false">INDEX(BucketTable,MATCH(B1688,SumMonths,0),1)</f>
        <v>#N/A</v>
      </c>
      <c r="K1688" s="57" t="e">
        <f aca="false">INDEX(lava,MATCH(B1688,SumMonths,0),2)</f>
        <v>#N/A</v>
      </c>
      <c r="Y1688" s="171"/>
      <c r="Z1688" s="171"/>
    </row>
    <row r="1689" customFormat="false" ht="12.75" hidden="false" customHeight="false" outlineLevel="0" collapsed="false">
      <c r="A1689" s="57" t="e">
        <f aca="false">INDEX(BucketTable,MATCH(B1689,SumMonths,0),1)</f>
        <v>#N/A</v>
      </c>
      <c r="K1689" s="57" t="e">
        <f aca="false">INDEX(lava,MATCH(B1689,SumMonths,0),2)</f>
        <v>#N/A</v>
      </c>
      <c r="Y1689" s="171"/>
      <c r="Z1689" s="171"/>
    </row>
    <row r="1690" customFormat="false" ht="12.75" hidden="false" customHeight="false" outlineLevel="0" collapsed="false">
      <c r="A1690" s="57" t="e">
        <f aca="false">INDEX(BucketTable,MATCH(B1690,SumMonths,0),1)</f>
        <v>#N/A</v>
      </c>
      <c r="K1690" s="57" t="e">
        <f aca="false">INDEX(lava,MATCH(B1690,SumMonths,0),2)</f>
        <v>#N/A</v>
      </c>
      <c r="Y1690" s="171"/>
      <c r="Z1690" s="171"/>
    </row>
    <row r="1691" customFormat="false" ht="12.75" hidden="false" customHeight="false" outlineLevel="0" collapsed="false">
      <c r="A1691" s="57" t="e">
        <f aca="false">INDEX(BucketTable,MATCH(B1691,SumMonths,0),1)</f>
        <v>#N/A</v>
      </c>
      <c r="K1691" s="57" t="e">
        <f aca="false">INDEX(lava,MATCH(B1691,SumMonths,0),2)</f>
        <v>#N/A</v>
      </c>
      <c r="Y1691" s="171"/>
      <c r="Z1691" s="171"/>
    </row>
    <row r="1692" customFormat="false" ht="12.75" hidden="false" customHeight="false" outlineLevel="0" collapsed="false">
      <c r="A1692" s="57" t="e">
        <f aca="false">INDEX(BucketTable,MATCH(B1692,SumMonths,0),1)</f>
        <v>#N/A</v>
      </c>
      <c r="K1692" s="57" t="e">
        <f aca="false">INDEX(lava,MATCH(B1692,SumMonths,0),2)</f>
        <v>#N/A</v>
      </c>
      <c r="Y1692" s="171"/>
      <c r="Z1692" s="171"/>
    </row>
    <row r="1693" customFormat="false" ht="12.75" hidden="false" customHeight="false" outlineLevel="0" collapsed="false">
      <c r="A1693" s="57" t="e">
        <f aca="false">INDEX(BucketTable,MATCH(B1693,SumMonths,0),1)</f>
        <v>#N/A</v>
      </c>
      <c r="K1693" s="57" t="e">
        <f aca="false">INDEX(lava,MATCH(B1693,SumMonths,0),2)</f>
        <v>#N/A</v>
      </c>
      <c r="Y1693" s="171"/>
      <c r="Z1693" s="171"/>
    </row>
    <row r="1694" customFormat="false" ht="12.75" hidden="false" customHeight="false" outlineLevel="0" collapsed="false">
      <c r="A1694" s="57" t="e">
        <f aca="false">INDEX(BucketTable,MATCH(B1694,SumMonths,0),1)</f>
        <v>#N/A</v>
      </c>
      <c r="K1694" s="57" t="e">
        <f aca="false">INDEX(lava,MATCH(B1694,SumMonths,0),2)</f>
        <v>#N/A</v>
      </c>
      <c r="Y1694" s="171"/>
      <c r="Z1694" s="171"/>
    </row>
    <row r="1695" customFormat="false" ht="12.75" hidden="false" customHeight="false" outlineLevel="0" collapsed="false">
      <c r="A1695" s="57" t="e">
        <f aca="false">INDEX(BucketTable,MATCH(B1695,SumMonths,0),1)</f>
        <v>#N/A</v>
      </c>
      <c r="K1695" s="57" t="e">
        <f aca="false">INDEX(lava,MATCH(B1695,SumMonths,0),2)</f>
        <v>#N/A</v>
      </c>
      <c r="Y1695" s="171"/>
      <c r="Z1695" s="171"/>
    </row>
    <row r="1696" customFormat="false" ht="12.75" hidden="false" customHeight="false" outlineLevel="0" collapsed="false">
      <c r="A1696" s="57" t="e">
        <f aca="false">INDEX(BucketTable,MATCH(B1696,SumMonths,0),1)</f>
        <v>#N/A</v>
      </c>
      <c r="K1696" s="57" t="e">
        <f aca="false">INDEX(lava,MATCH(B1696,SumMonths,0),2)</f>
        <v>#N/A</v>
      </c>
      <c r="Y1696" s="171"/>
      <c r="Z1696" s="171"/>
    </row>
    <row r="1697" customFormat="false" ht="12.75" hidden="false" customHeight="false" outlineLevel="0" collapsed="false">
      <c r="A1697" s="57" t="e">
        <f aca="false">INDEX(BucketTable,MATCH(B1697,SumMonths,0),1)</f>
        <v>#N/A</v>
      </c>
      <c r="K1697" s="57" t="e">
        <f aca="false">INDEX(lava,MATCH(B1697,SumMonths,0),2)</f>
        <v>#N/A</v>
      </c>
      <c r="Y1697" s="171"/>
      <c r="Z1697" s="171"/>
    </row>
    <row r="1698" customFormat="false" ht="12.75" hidden="false" customHeight="false" outlineLevel="0" collapsed="false">
      <c r="A1698" s="57" t="e">
        <f aca="false">INDEX(BucketTable,MATCH(B1698,SumMonths,0),1)</f>
        <v>#N/A</v>
      </c>
      <c r="K1698" s="57" t="e">
        <f aca="false">INDEX(lava,MATCH(B1698,SumMonths,0),2)</f>
        <v>#N/A</v>
      </c>
      <c r="Y1698" s="171"/>
      <c r="Z1698" s="171"/>
    </row>
    <row r="1699" customFormat="false" ht="12.75" hidden="false" customHeight="false" outlineLevel="0" collapsed="false">
      <c r="A1699" s="57" t="e">
        <f aca="false">INDEX(BucketTable,MATCH(B1699,SumMonths,0),1)</f>
        <v>#N/A</v>
      </c>
      <c r="K1699" s="57" t="e">
        <f aca="false">INDEX(lava,MATCH(B1699,SumMonths,0),2)</f>
        <v>#N/A</v>
      </c>
      <c r="Y1699" s="171"/>
      <c r="Z1699" s="171"/>
    </row>
    <row r="1700" customFormat="false" ht="12.75" hidden="false" customHeight="false" outlineLevel="0" collapsed="false">
      <c r="A1700" s="57" t="e">
        <f aca="false">INDEX(BucketTable,MATCH(B1700,SumMonths,0),1)</f>
        <v>#N/A</v>
      </c>
      <c r="K1700" s="57" t="e">
        <f aca="false">INDEX(lava,MATCH(B1700,SumMonths,0),2)</f>
        <v>#N/A</v>
      </c>
      <c r="Y1700" s="171"/>
      <c r="Z1700" s="171"/>
    </row>
    <row r="1701" customFormat="false" ht="12.75" hidden="false" customHeight="false" outlineLevel="0" collapsed="false">
      <c r="A1701" s="57" t="e">
        <f aca="false">INDEX(BucketTable,MATCH(B1701,SumMonths,0),1)</f>
        <v>#N/A</v>
      </c>
      <c r="K1701" s="57" t="e">
        <f aca="false">INDEX(lava,MATCH(B1701,SumMonths,0),2)</f>
        <v>#N/A</v>
      </c>
      <c r="Y1701" s="171"/>
      <c r="Z1701" s="171"/>
    </row>
    <row r="1702" customFormat="false" ht="12.75" hidden="false" customHeight="false" outlineLevel="0" collapsed="false">
      <c r="A1702" s="57" t="e">
        <f aca="false">INDEX(BucketTable,MATCH(B1702,SumMonths,0),1)</f>
        <v>#N/A</v>
      </c>
      <c r="K1702" s="57" t="e">
        <f aca="false">INDEX(lava,MATCH(B1702,SumMonths,0),2)</f>
        <v>#N/A</v>
      </c>
      <c r="Y1702" s="171"/>
      <c r="Z1702" s="171"/>
    </row>
    <row r="1703" customFormat="false" ht="12.75" hidden="false" customHeight="false" outlineLevel="0" collapsed="false">
      <c r="A1703" s="57" t="e">
        <f aca="false">INDEX(BucketTable,MATCH(B1703,SumMonths,0),1)</f>
        <v>#N/A</v>
      </c>
      <c r="K1703" s="57" t="e">
        <f aca="false">INDEX(lava,MATCH(B1703,SumMonths,0),2)</f>
        <v>#N/A</v>
      </c>
      <c r="Y1703" s="171"/>
      <c r="Z1703" s="171"/>
    </row>
    <row r="1704" customFormat="false" ht="12.75" hidden="false" customHeight="false" outlineLevel="0" collapsed="false">
      <c r="A1704" s="57" t="e">
        <f aca="false">INDEX(BucketTable,MATCH(B1704,SumMonths,0),1)</f>
        <v>#N/A</v>
      </c>
      <c r="K1704" s="57" t="e">
        <f aca="false">INDEX(lava,MATCH(B1704,SumMonths,0),2)</f>
        <v>#N/A</v>
      </c>
      <c r="Y1704" s="171"/>
      <c r="Z1704" s="171"/>
    </row>
    <row r="1705" customFormat="false" ht="12.75" hidden="false" customHeight="false" outlineLevel="0" collapsed="false">
      <c r="A1705" s="57" t="e">
        <f aca="false">INDEX(BucketTable,MATCH(B1705,SumMonths,0),1)</f>
        <v>#N/A</v>
      </c>
      <c r="K1705" s="57" t="e">
        <f aca="false">INDEX(lava,MATCH(B1705,SumMonths,0),2)</f>
        <v>#N/A</v>
      </c>
      <c r="Y1705" s="171"/>
      <c r="Z1705" s="171"/>
    </row>
    <row r="1706" customFormat="false" ht="12.75" hidden="false" customHeight="false" outlineLevel="0" collapsed="false">
      <c r="A1706" s="57" t="e">
        <f aca="false">INDEX(BucketTable,MATCH(B1706,SumMonths,0),1)</f>
        <v>#N/A</v>
      </c>
      <c r="K1706" s="57" t="e">
        <f aca="false">INDEX(lava,MATCH(B1706,SumMonths,0),2)</f>
        <v>#N/A</v>
      </c>
      <c r="Y1706" s="171"/>
      <c r="Z1706" s="171"/>
    </row>
    <row r="1707" customFormat="false" ht="12.75" hidden="false" customHeight="false" outlineLevel="0" collapsed="false">
      <c r="A1707" s="57" t="e">
        <f aca="false">INDEX(BucketTable,MATCH(B1707,SumMonths,0),1)</f>
        <v>#N/A</v>
      </c>
      <c r="K1707" s="57" t="e">
        <f aca="false">INDEX(lava,MATCH(B1707,SumMonths,0),2)</f>
        <v>#N/A</v>
      </c>
      <c r="Y1707" s="171"/>
      <c r="Z1707" s="171"/>
    </row>
    <row r="1708" customFormat="false" ht="12.75" hidden="false" customHeight="false" outlineLevel="0" collapsed="false">
      <c r="A1708" s="57" t="e">
        <f aca="false">INDEX(BucketTable,MATCH(B1708,SumMonths,0),1)</f>
        <v>#N/A</v>
      </c>
      <c r="K1708" s="57" t="e">
        <f aca="false">INDEX(lava,MATCH(B1708,SumMonths,0),2)</f>
        <v>#N/A</v>
      </c>
      <c r="Y1708" s="171"/>
      <c r="Z1708" s="171"/>
    </row>
    <row r="1709" customFormat="false" ht="12.75" hidden="false" customHeight="false" outlineLevel="0" collapsed="false">
      <c r="A1709" s="57" t="e">
        <f aca="false">INDEX(BucketTable,MATCH(B1709,SumMonths,0),1)</f>
        <v>#N/A</v>
      </c>
      <c r="K1709" s="57" t="e">
        <f aca="false">INDEX(lava,MATCH(B1709,SumMonths,0),2)</f>
        <v>#N/A</v>
      </c>
      <c r="Y1709" s="171"/>
      <c r="Z1709" s="171"/>
    </row>
    <row r="1710" customFormat="false" ht="12.75" hidden="false" customHeight="false" outlineLevel="0" collapsed="false">
      <c r="A1710" s="57" t="e">
        <f aca="false">INDEX(BucketTable,MATCH(B1710,SumMonths,0),1)</f>
        <v>#N/A</v>
      </c>
      <c r="K1710" s="57" t="e">
        <f aca="false">INDEX(lava,MATCH(B1710,SumMonths,0),2)</f>
        <v>#N/A</v>
      </c>
      <c r="Y1710" s="171"/>
      <c r="Z1710" s="171"/>
    </row>
    <row r="1711" customFormat="false" ht="12.75" hidden="false" customHeight="false" outlineLevel="0" collapsed="false">
      <c r="A1711" s="57" t="e">
        <f aca="false">INDEX(BucketTable,MATCH(B1711,SumMonths,0),1)</f>
        <v>#N/A</v>
      </c>
      <c r="K1711" s="57" t="e">
        <f aca="false">INDEX(lava,MATCH(B1711,SumMonths,0),2)</f>
        <v>#N/A</v>
      </c>
      <c r="Y1711" s="171"/>
      <c r="Z1711" s="171"/>
    </row>
    <row r="1712" customFormat="false" ht="12.75" hidden="false" customHeight="false" outlineLevel="0" collapsed="false">
      <c r="A1712" s="57" t="e">
        <f aca="false">INDEX(BucketTable,MATCH(B1712,SumMonths,0),1)</f>
        <v>#N/A</v>
      </c>
      <c r="K1712" s="57" t="e">
        <f aca="false">INDEX(lava,MATCH(B1712,SumMonths,0),2)</f>
        <v>#N/A</v>
      </c>
      <c r="Y1712" s="171"/>
      <c r="Z1712" s="171"/>
    </row>
    <row r="1713" customFormat="false" ht="12.75" hidden="false" customHeight="false" outlineLevel="0" collapsed="false">
      <c r="A1713" s="57" t="e">
        <f aca="false">INDEX(BucketTable,MATCH(B1713,SumMonths,0),1)</f>
        <v>#N/A</v>
      </c>
      <c r="K1713" s="57" t="e">
        <f aca="false">INDEX(lava,MATCH(B1713,SumMonths,0),2)</f>
        <v>#N/A</v>
      </c>
      <c r="Y1713" s="171"/>
      <c r="Z1713" s="171"/>
    </row>
    <row r="1714" customFormat="false" ht="12.75" hidden="false" customHeight="false" outlineLevel="0" collapsed="false">
      <c r="A1714" s="57" t="e">
        <f aca="false">INDEX(BucketTable,MATCH(B1714,SumMonths,0),1)</f>
        <v>#N/A</v>
      </c>
      <c r="K1714" s="57" t="e">
        <f aca="false">INDEX(lava,MATCH(B1714,SumMonths,0),2)</f>
        <v>#N/A</v>
      </c>
      <c r="Y1714" s="171"/>
      <c r="Z1714" s="171"/>
    </row>
    <row r="1715" customFormat="false" ht="12.75" hidden="false" customHeight="false" outlineLevel="0" collapsed="false">
      <c r="A1715" s="57" t="e">
        <f aca="false">INDEX(BucketTable,MATCH(B1715,SumMonths,0),1)</f>
        <v>#N/A</v>
      </c>
      <c r="K1715" s="57" t="e">
        <f aca="false">INDEX(lava,MATCH(B1715,SumMonths,0),2)</f>
        <v>#N/A</v>
      </c>
      <c r="Y1715" s="171"/>
      <c r="Z1715" s="171"/>
    </row>
    <row r="1716" customFormat="false" ht="12.75" hidden="false" customHeight="false" outlineLevel="0" collapsed="false">
      <c r="A1716" s="57" t="e">
        <f aca="false">INDEX(BucketTable,MATCH(B1716,SumMonths,0),1)</f>
        <v>#N/A</v>
      </c>
      <c r="K1716" s="57" t="e">
        <f aca="false">INDEX(lava,MATCH(B1716,SumMonths,0),2)</f>
        <v>#N/A</v>
      </c>
      <c r="Y1716" s="171"/>
      <c r="Z1716" s="171"/>
    </row>
    <row r="1717" customFormat="false" ht="12.75" hidden="false" customHeight="false" outlineLevel="0" collapsed="false">
      <c r="A1717" s="57" t="e">
        <f aca="false">INDEX(BucketTable,MATCH(B1717,SumMonths,0),1)</f>
        <v>#N/A</v>
      </c>
      <c r="K1717" s="57" t="e">
        <f aca="false">INDEX(lava,MATCH(B1717,SumMonths,0),2)</f>
        <v>#N/A</v>
      </c>
      <c r="Y1717" s="171"/>
      <c r="Z1717" s="171"/>
    </row>
    <row r="1718" customFormat="false" ht="12.75" hidden="false" customHeight="false" outlineLevel="0" collapsed="false">
      <c r="A1718" s="57" t="e">
        <f aca="false">INDEX(BucketTable,MATCH(B1718,SumMonths,0),1)</f>
        <v>#N/A</v>
      </c>
      <c r="K1718" s="57" t="e">
        <f aca="false">INDEX(lava,MATCH(B1718,SumMonths,0),2)</f>
        <v>#N/A</v>
      </c>
      <c r="Y1718" s="171"/>
      <c r="Z1718" s="171"/>
    </row>
    <row r="1719" customFormat="false" ht="12.75" hidden="false" customHeight="false" outlineLevel="0" collapsed="false">
      <c r="A1719" s="57" t="e">
        <f aca="false">INDEX(BucketTable,MATCH(B1719,SumMonths,0),1)</f>
        <v>#N/A</v>
      </c>
      <c r="K1719" s="57" t="e">
        <f aca="false">INDEX(lava,MATCH(B1719,SumMonths,0),2)</f>
        <v>#N/A</v>
      </c>
      <c r="Y1719" s="171"/>
      <c r="Z1719" s="171"/>
    </row>
    <row r="1720" customFormat="false" ht="12.75" hidden="false" customHeight="false" outlineLevel="0" collapsed="false">
      <c r="A1720" s="57" t="e">
        <f aca="false">INDEX(BucketTable,MATCH(B1720,SumMonths,0),1)</f>
        <v>#N/A</v>
      </c>
      <c r="K1720" s="57" t="e">
        <f aca="false">INDEX(lava,MATCH(B1720,SumMonths,0),2)</f>
        <v>#N/A</v>
      </c>
      <c r="Y1720" s="171"/>
      <c r="Z1720" s="171"/>
    </row>
    <row r="1721" customFormat="false" ht="12.75" hidden="false" customHeight="false" outlineLevel="0" collapsed="false">
      <c r="A1721" s="57" t="e">
        <f aca="false">INDEX(BucketTable,MATCH(B1721,SumMonths,0),1)</f>
        <v>#N/A</v>
      </c>
      <c r="K1721" s="57" t="e">
        <f aca="false">INDEX(lava,MATCH(B1721,SumMonths,0),2)</f>
        <v>#N/A</v>
      </c>
      <c r="Y1721" s="171"/>
      <c r="Z1721" s="171"/>
    </row>
    <row r="1722" customFormat="false" ht="12.75" hidden="false" customHeight="false" outlineLevel="0" collapsed="false">
      <c r="A1722" s="57" t="e">
        <f aca="false">INDEX(BucketTable,MATCH(B1722,SumMonths,0),1)</f>
        <v>#N/A</v>
      </c>
      <c r="K1722" s="57" t="e">
        <f aca="false">INDEX(lava,MATCH(B1722,SumMonths,0),2)</f>
        <v>#N/A</v>
      </c>
      <c r="Y1722" s="171"/>
      <c r="Z1722" s="171"/>
    </row>
    <row r="1723" customFormat="false" ht="12.75" hidden="false" customHeight="false" outlineLevel="0" collapsed="false">
      <c r="A1723" s="57" t="e">
        <f aca="false">INDEX(BucketTable,MATCH(B1723,SumMonths,0),1)</f>
        <v>#N/A</v>
      </c>
      <c r="K1723" s="57" t="e">
        <f aca="false">INDEX(lava,MATCH(B1723,SumMonths,0),2)</f>
        <v>#N/A</v>
      </c>
      <c r="Y1723" s="171"/>
      <c r="Z1723" s="171"/>
    </row>
    <row r="1724" customFormat="false" ht="12.75" hidden="false" customHeight="false" outlineLevel="0" collapsed="false">
      <c r="A1724" s="57" t="e">
        <f aca="false">INDEX(BucketTable,MATCH(B1724,SumMonths,0),1)</f>
        <v>#N/A</v>
      </c>
      <c r="K1724" s="57" t="e">
        <f aca="false">INDEX(lava,MATCH(B1724,SumMonths,0),2)</f>
        <v>#N/A</v>
      </c>
      <c r="Y1724" s="171"/>
      <c r="Z1724" s="171"/>
    </row>
    <row r="1725" customFormat="false" ht="12.75" hidden="false" customHeight="false" outlineLevel="0" collapsed="false">
      <c r="A1725" s="57" t="e">
        <f aca="false">INDEX(BucketTable,MATCH(B1725,SumMonths,0),1)</f>
        <v>#N/A</v>
      </c>
      <c r="K1725" s="57" t="e">
        <f aca="false">INDEX(lava,MATCH(B1725,SumMonths,0),2)</f>
        <v>#N/A</v>
      </c>
      <c r="Y1725" s="171"/>
      <c r="Z1725" s="171"/>
    </row>
    <row r="1726" customFormat="false" ht="12.75" hidden="false" customHeight="false" outlineLevel="0" collapsed="false">
      <c r="A1726" s="57" t="e">
        <f aca="false">INDEX(BucketTable,MATCH(B1726,SumMonths,0),1)</f>
        <v>#N/A</v>
      </c>
      <c r="K1726" s="57" t="e">
        <f aca="false">INDEX(lava,MATCH(B1726,SumMonths,0),2)</f>
        <v>#N/A</v>
      </c>
      <c r="Y1726" s="171"/>
      <c r="Z1726" s="171"/>
    </row>
    <row r="1727" customFormat="false" ht="12.75" hidden="false" customHeight="false" outlineLevel="0" collapsed="false">
      <c r="A1727" s="57" t="e">
        <f aca="false">INDEX(BucketTable,MATCH(B1727,SumMonths,0),1)</f>
        <v>#N/A</v>
      </c>
      <c r="K1727" s="57" t="e">
        <f aca="false">INDEX(lava,MATCH(B1727,SumMonths,0),2)</f>
        <v>#N/A</v>
      </c>
      <c r="Y1727" s="171"/>
      <c r="Z1727" s="171"/>
    </row>
    <row r="1728" customFormat="false" ht="12.75" hidden="false" customHeight="false" outlineLevel="0" collapsed="false">
      <c r="A1728" s="57" t="e">
        <f aca="false">INDEX(BucketTable,MATCH(B1728,SumMonths,0),1)</f>
        <v>#N/A</v>
      </c>
      <c r="K1728" s="57" t="e">
        <f aca="false">INDEX(lava,MATCH(B1728,SumMonths,0),2)</f>
        <v>#N/A</v>
      </c>
      <c r="Y1728" s="171"/>
      <c r="Z1728" s="171"/>
    </row>
    <row r="1729" customFormat="false" ht="12.75" hidden="false" customHeight="false" outlineLevel="0" collapsed="false">
      <c r="A1729" s="57" t="e">
        <f aca="false">INDEX(BucketTable,MATCH(B1729,SumMonths,0),1)</f>
        <v>#N/A</v>
      </c>
      <c r="K1729" s="57" t="e">
        <f aca="false">INDEX(lava,MATCH(B1729,SumMonths,0),2)</f>
        <v>#N/A</v>
      </c>
      <c r="Y1729" s="171"/>
      <c r="Z1729" s="171"/>
    </row>
    <row r="1730" customFormat="false" ht="12.75" hidden="false" customHeight="false" outlineLevel="0" collapsed="false">
      <c r="A1730" s="57" t="e">
        <f aca="false">INDEX(BucketTable,MATCH(B1730,SumMonths,0),1)</f>
        <v>#N/A</v>
      </c>
      <c r="K1730" s="57" t="e">
        <f aca="false">INDEX(lava,MATCH(B1730,SumMonths,0),2)</f>
        <v>#N/A</v>
      </c>
      <c r="Y1730" s="171"/>
      <c r="Z1730" s="171"/>
    </row>
    <row r="1731" customFormat="false" ht="12.75" hidden="false" customHeight="false" outlineLevel="0" collapsed="false">
      <c r="A1731" s="57" t="e">
        <f aca="false">INDEX(BucketTable,MATCH(B1731,SumMonths,0),1)</f>
        <v>#N/A</v>
      </c>
      <c r="K1731" s="57" t="e">
        <f aca="false">INDEX(lava,MATCH(B1731,SumMonths,0),2)</f>
        <v>#N/A</v>
      </c>
      <c r="Y1731" s="171"/>
      <c r="Z1731" s="171"/>
    </row>
    <row r="1732" customFormat="false" ht="12.75" hidden="false" customHeight="false" outlineLevel="0" collapsed="false">
      <c r="A1732" s="57" t="e">
        <f aca="false">INDEX(BucketTable,MATCH(B1732,SumMonths,0),1)</f>
        <v>#N/A</v>
      </c>
      <c r="K1732" s="57" t="e">
        <f aca="false">INDEX(lava,MATCH(B1732,SumMonths,0),2)</f>
        <v>#N/A</v>
      </c>
      <c r="Y1732" s="171"/>
      <c r="Z1732" s="171"/>
    </row>
    <row r="1733" customFormat="false" ht="12.75" hidden="false" customHeight="false" outlineLevel="0" collapsed="false">
      <c r="A1733" s="57" t="e">
        <f aca="false">INDEX(BucketTable,MATCH(B1733,SumMonths,0),1)</f>
        <v>#N/A</v>
      </c>
      <c r="K1733" s="57" t="e">
        <f aca="false">INDEX(lava,MATCH(B1733,SumMonths,0),2)</f>
        <v>#N/A</v>
      </c>
      <c r="Y1733" s="171"/>
      <c r="Z1733" s="171"/>
    </row>
    <row r="1734" customFormat="false" ht="12.75" hidden="false" customHeight="false" outlineLevel="0" collapsed="false">
      <c r="A1734" s="57" t="e">
        <f aca="false">INDEX(BucketTable,MATCH(B1734,SumMonths,0),1)</f>
        <v>#N/A</v>
      </c>
      <c r="K1734" s="57" t="e">
        <f aca="false">INDEX(lava,MATCH(B1734,SumMonths,0),2)</f>
        <v>#N/A</v>
      </c>
      <c r="Y1734" s="171"/>
      <c r="Z1734" s="171"/>
    </row>
    <row r="1735" customFormat="false" ht="12.75" hidden="false" customHeight="false" outlineLevel="0" collapsed="false">
      <c r="A1735" s="57" t="e">
        <f aca="false">INDEX(BucketTable,MATCH(B1735,SumMonths,0),1)</f>
        <v>#N/A</v>
      </c>
      <c r="K1735" s="57" t="e">
        <f aca="false">INDEX(lava,MATCH(B1735,SumMonths,0),2)</f>
        <v>#N/A</v>
      </c>
      <c r="Y1735" s="171"/>
      <c r="Z1735" s="171"/>
    </row>
    <row r="1736" customFormat="false" ht="12.75" hidden="false" customHeight="false" outlineLevel="0" collapsed="false">
      <c r="A1736" s="57" t="e">
        <f aca="false">INDEX(BucketTable,MATCH(B1736,SumMonths,0),1)</f>
        <v>#N/A</v>
      </c>
      <c r="K1736" s="57" t="e">
        <f aca="false">INDEX(lava,MATCH(B1736,SumMonths,0),2)</f>
        <v>#N/A</v>
      </c>
      <c r="Y1736" s="171"/>
      <c r="Z1736" s="171"/>
    </row>
    <row r="1737" customFormat="false" ht="12.75" hidden="false" customHeight="false" outlineLevel="0" collapsed="false">
      <c r="A1737" s="57" t="e">
        <f aca="false">INDEX(BucketTable,MATCH(B1737,SumMonths,0),1)</f>
        <v>#N/A</v>
      </c>
      <c r="K1737" s="57" t="e">
        <f aca="false">INDEX(lava,MATCH(B1737,SumMonths,0),2)</f>
        <v>#N/A</v>
      </c>
      <c r="Y1737" s="171"/>
      <c r="Z1737" s="171"/>
    </row>
    <row r="1738" customFormat="false" ht="12.75" hidden="false" customHeight="false" outlineLevel="0" collapsed="false">
      <c r="A1738" s="57" t="e">
        <f aca="false">INDEX(BucketTable,MATCH(B1738,SumMonths,0),1)</f>
        <v>#N/A</v>
      </c>
      <c r="K1738" s="57" t="e">
        <f aca="false">INDEX(lava,MATCH(B1738,SumMonths,0),2)</f>
        <v>#N/A</v>
      </c>
      <c r="Y1738" s="171"/>
      <c r="Z1738" s="171"/>
    </row>
    <row r="1739" customFormat="false" ht="12.75" hidden="false" customHeight="false" outlineLevel="0" collapsed="false">
      <c r="A1739" s="57" t="e">
        <f aca="false">INDEX(BucketTable,MATCH(B1739,SumMonths,0),1)</f>
        <v>#N/A</v>
      </c>
      <c r="K1739" s="57" t="e">
        <f aca="false">INDEX(lava,MATCH(B1739,SumMonths,0),2)</f>
        <v>#N/A</v>
      </c>
      <c r="Y1739" s="171"/>
      <c r="Z1739" s="171"/>
    </row>
    <row r="1740" customFormat="false" ht="12.75" hidden="false" customHeight="false" outlineLevel="0" collapsed="false">
      <c r="A1740" s="57" t="e">
        <f aca="false">INDEX(BucketTable,MATCH(B1740,SumMonths,0),1)</f>
        <v>#N/A</v>
      </c>
      <c r="K1740" s="57" t="e">
        <f aca="false">INDEX(lava,MATCH(B1740,SumMonths,0),2)</f>
        <v>#N/A</v>
      </c>
      <c r="Y1740" s="171"/>
      <c r="Z1740" s="171"/>
    </row>
    <row r="1741" customFormat="false" ht="12.75" hidden="false" customHeight="false" outlineLevel="0" collapsed="false">
      <c r="A1741" s="57" t="e">
        <f aca="false">INDEX(BucketTable,MATCH(B1741,SumMonths,0),1)</f>
        <v>#N/A</v>
      </c>
      <c r="K1741" s="57" t="e">
        <f aca="false">INDEX(lava,MATCH(B1741,SumMonths,0),2)</f>
        <v>#N/A</v>
      </c>
      <c r="Y1741" s="171"/>
      <c r="Z1741" s="171"/>
    </row>
    <row r="1742" customFormat="false" ht="12.75" hidden="false" customHeight="false" outlineLevel="0" collapsed="false">
      <c r="A1742" s="57" t="e">
        <f aca="false">INDEX(BucketTable,MATCH(B1742,SumMonths,0),1)</f>
        <v>#N/A</v>
      </c>
      <c r="K1742" s="57" t="e">
        <f aca="false">INDEX(lava,MATCH(B1742,SumMonths,0),2)</f>
        <v>#N/A</v>
      </c>
      <c r="Y1742" s="171"/>
      <c r="Z1742" s="171"/>
    </row>
    <row r="1743" customFormat="false" ht="12.75" hidden="false" customHeight="false" outlineLevel="0" collapsed="false">
      <c r="A1743" s="57" t="e">
        <f aca="false">INDEX(BucketTable,MATCH(B1743,SumMonths,0),1)</f>
        <v>#N/A</v>
      </c>
      <c r="K1743" s="57" t="e">
        <f aca="false">INDEX(lava,MATCH(B1743,SumMonths,0),2)</f>
        <v>#N/A</v>
      </c>
      <c r="Y1743" s="171"/>
      <c r="Z1743" s="171"/>
    </row>
    <row r="1744" customFormat="false" ht="12.75" hidden="false" customHeight="false" outlineLevel="0" collapsed="false">
      <c r="A1744" s="57" t="e">
        <f aca="false">INDEX(BucketTable,MATCH(B1744,SumMonths,0),1)</f>
        <v>#N/A</v>
      </c>
      <c r="K1744" s="57" t="e">
        <f aca="false">INDEX(lava,MATCH(B1744,SumMonths,0),2)</f>
        <v>#N/A</v>
      </c>
      <c r="Y1744" s="171"/>
      <c r="Z1744" s="171"/>
    </row>
    <row r="1745" customFormat="false" ht="12.75" hidden="false" customHeight="false" outlineLevel="0" collapsed="false">
      <c r="A1745" s="57" t="e">
        <f aca="false">INDEX(BucketTable,MATCH(B1745,SumMonths,0),1)</f>
        <v>#N/A</v>
      </c>
      <c r="K1745" s="57" t="e">
        <f aca="false">INDEX(lava,MATCH(B1745,SumMonths,0),2)</f>
        <v>#N/A</v>
      </c>
      <c r="Y1745" s="171"/>
      <c r="Z1745" s="171"/>
    </row>
    <row r="1746" customFormat="false" ht="12.75" hidden="false" customHeight="false" outlineLevel="0" collapsed="false">
      <c r="A1746" s="57" t="e">
        <f aca="false">INDEX(BucketTable,MATCH(B1746,SumMonths,0),1)</f>
        <v>#N/A</v>
      </c>
      <c r="K1746" s="57" t="e">
        <f aca="false">INDEX(lava,MATCH(B1746,SumMonths,0),2)</f>
        <v>#N/A</v>
      </c>
      <c r="Y1746" s="171"/>
      <c r="Z1746" s="171"/>
    </row>
    <row r="1747" customFormat="false" ht="12.75" hidden="false" customHeight="false" outlineLevel="0" collapsed="false">
      <c r="A1747" s="57" t="e">
        <f aca="false">INDEX(BucketTable,MATCH(B1747,SumMonths,0),1)</f>
        <v>#N/A</v>
      </c>
      <c r="K1747" s="57" t="e">
        <f aca="false">INDEX(lava,MATCH(B1747,SumMonths,0),2)</f>
        <v>#N/A</v>
      </c>
      <c r="Y1747" s="171"/>
      <c r="Z1747" s="171"/>
    </row>
    <row r="1748" customFormat="false" ht="12.75" hidden="false" customHeight="false" outlineLevel="0" collapsed="false">
      <c r="A1748" s="57" t="e">
        <f aca="false">INDEX(BucketTable,MATCH(B1748,SumMonths,0),1)</f>
        <v>#N/A</v>
      </c>
      <c r="K1748" s="57" t="e">
        <f aca="false">INDEX(lava,MATCH(B1748,SumMonths,0),2)</f>
        <v>#N/A</v>
      </c>
      <c r="Y1748" s="171"/>
      <c r="Z1748" s="171"/>
    </row>
    <row r="1749" customFormat="false" ht="12.75" hidden="false" customHeight="false" outlineLevel="0" collapsed="false">
      <c r="A1749" s="57" t="e">
        <f aca="false">INDEX(BucketTable,MATCH(B1749,SumMonths,0),1)</f>
        <v>#N/A</v>
      </c>
      <c r="K1749" s="57" t="e">
        <f aca="false">INDEX(lava,MATCH(B1749,SumMonths,0),2)</f>
        <v>#N/A</v>
      </c>
      <c r="Y1749" s="171"/>
      <c r="Z1749" s="171"/>
    </row>
    <row r="1750" customFormat="false" ht="12.75" hidden="false" customHeight="false" outlineLevel="0" collapsed="false">
      <c r="A1750" s="57" t="e">
        <f aca="false">INDEX(BucketTable,MATCH(B1750,SumMonths,0),1)</f>
        <v>#N/A</v>
      </c>
      <c r="K1750" s="57" t="e">
        <f aca="false">INDEX(lava,MATCH(B1750,SumMonths,0),2)</f>
        <v>#N/A</v>
      </c>
      <c r="Y1750" s="171"/>
      <c r="Z1750" s="171"/>
    </row>
    <row r="1751" customFormat="false" ht="12.75" hidden="false" customHeight="false" outlineLevel="0" collapsed="false">
      <c r="A1751" s="57" t="e">
        <f aca="false">INDEX(BucketTable,MATCH(B1751,SumMonths,0),1)</f>
        <v>#N/A</v>
      </c>
      <c r="K1751" s="57" t="e">
        <f aca="false">INDEX(lava,MATCH(B1751,SumMonths,0),2)</f>
        <v>#N/A</v>
      </c>
      <c r="Y1751" s="171"/>
      <c r="Z1751" s="171"/>
    </row>
    <row r="1752" customFormat="false" ht="12.75" hidden="false" customHeight="false" outlineLevel="0" collapsed="false">
      <c r="A1752" s="57" t="e">
        <f aca="false">INDEX(BucketTable,MATCH(B1752,SumMonths,0),1)</f>
        <v>#N/A</v>
      </c>
      <c r="K1752" s="57" t="e">
        <f aca="false">INDEX(lava,MATCH(B1752,SumMonths,0),2)</f>
        <v>#N/A</v>
      </c>
      <c r="Y1752" s="171"/>
      <c r="Z1752" s="171"/>
    </row>
    <row r="1753" customFormat="false" ht="12.75" hidden="false" customHeight="false" outlineLevel="0" collapsed="false">
      <c r="A1753" s="57" t="e">
        <f aca="false">INDEX(BucketTable,MATCH(B1753,SumMonths,0),1)</f>
        <v>#N/A</v>
      </c>
      <c r="K1753" s="57" t="e">
        <f aca="false">INDEX(lava,MATCH(B1753,SumMonths,0),2)</f>
        <v>#N/A</v>
      </c>
      <c r="Y1753" s="171"/>
      <c r="Z1753" s="171"/>
    </row>
    <row r="1754" customFormat="false" ht="12.75" hidden="false" customHeight="false" outlineLevel="0" collapsed="false">
      <c r="A1754" s="57" t="e">
        <f aca="false">INDEX(BucketTable,MATCH(B1754,SumMonths,0),1)</f>
        <v>#N/A</v>
      </c>
      <c r="K1754" s="57" t="e">
        <f aca="false">INDEX(lava,MATCH(B1754,SumMonths,0),2)</f>
        <v>#N/A</v>
      </c>
      <c r="Y1754" s="171"/>
      <c r="Z1754" s="171"/>
    </row>
    <row r="1755" customFormat="false" ht="12.75" hidden="false" customHeight="false" outlineLevel="0" collapsed="false">
      <c r="A1755" s="57" t="e">
        <f aca="false">INDEX(BucketTable,MATCH(B1755,SumMonths,0),1)</f>
        <v>#N/A</v>
      </c>
      <c r="K1755" s="57" t="e">
        <f aca="false">INDEX(lava,MATCH(B1755,SumMonths,0),2)</f>
        <v>#N/A</v>
      </c>
      <c r="Y1755" s="171"/>
      <c r="Z1755" s="171"/>
    </row>
    <row r="1756" customFormat="false" ht="12.75" hidden="false" customHeight="false" outlineLevel="0" collapsed="false">
      <c r="A1756" s="57" t="e">
        <f aca="false">INDEX(BucketTable,MATCH(B1756,SumMonths,0),1)</f>
        <v>#N/A</v>
      </c>
      <c r="K1756" s="57" t="e">
        <f aca="false">INDEX(lava,MATCH(B1756,SumMonths,0),2)</f>
        <v>#N/A</v>
      </c>
      <c r="Y1756" s="171"/>
      <c r="Z1756" s="171"/>
    </row>
    <row r="1757" customFormat="false" ht="12.75" hidden="false" customHeight="false" outlineLevel="0" collapsed="false">
      <c r="A1757" s="57" t="e">
        <f aca="false">INDEX(BucketTable,MATCH(B1757,SumMonths,0),1)</f>
        <v>#N/A</v>
      </c>
      <c r="K1757" s="57" t="e">
        <f aca="false">INDEX(lava,MATCH(B1757,SumMonths,0),2)</f>
        <v>#N/A</v>
      </c>
      <c r="Y1757" s="171"/>
      <c r="Z1757" s="171"/>
    </row>
    <row r="1758" customFormat="false" ht="12.75" hidden="false" customHeight="false" outlineLevel="0" collapsed="false">
      <c r="A1758" s="57" t="e">
        <f aca="false">INDEX(BucketTable,MATCH(B1758,SumMonths,0),1)</f>
        <v>#N/A</v>
      </c>
      <c r="K1758" s="57" t="e">
        <f aca="false">INDEX(lava,MATCH(B1758,SumMonths,0),2)</f>
        <v>#N/A</v>
      </c>
      <c r="Y1758" s="171"/>
      <c r="Z1758" s="171"/>
    </row>
    <row r="1759" customFormat="false" ht="12.75" hidden="false" customHeight="false" outlineLevel="0" collapsed="false">
      <c r="A1759" s="57" t="e">
        <f aca="false">INDEX(BucketTable,MATCH(B1759,SumMonths,0),1)</f>
        <v>#N/A</v>
      </c>
      <c r="K1759" s="57" t="e">
        <f aca="false">INDEX(lava,MATCH(B1759,SumMonths,0),2)</f>
        <v>#N/A</v>
      </c>
      <c r="Y1759" s="171"/>
      <c r="Z1759" s="171"/>
    </row>
    <row r="1760" customFormat="false" ht="12.75" hidden="false" customHeight="false" outlineLevel="0" collapsed="false">
      <c r="A1760" s="57" t="e">
        <f aca="false">INDEX(BucketTable,MATCH(B1760,SumMonths,0),1)</f>
        <v>#N/A</v>
      </c>
      <c r="K1760" s="57" t="e">
        <f aca="false">INDEX(lava,MATCH(B1760,SumMonths,0),2)</f>
        <v>#N/A</v>
      </c>
      <c r="Y1760" s="171"/>
      <c r="Z1760" s="171"/>
    </row>
    <row r="1761" customFormat="false" ht="12.75" hidden="false" customHeight="false" outlineLevel="0" collapsed="false">
      <c r="A1761" s="57" t="e">
        <f aca="false">INDEX(BucketTable,MATCH(B1761,SumMonths,0),1)</f>
        <v>#N/A</v>
      </c>
      <c r="K1761" s="57" t="e">
        <f aca="false">INDEX(lava,MATCH(B1761,SumMonths,0),2)</f>
        <v>#N/A</v>
      </c>
      <c r="Y1761" s="171"/>
      <c r="Z1761" s="171"/>
    </row>
    <row r="1762" customFormat="false" ht="12.75" hidden="false" customHeight="false" outlineLevel="0" collapsed="false">
      <c r="A1762" s="57" t="e">
        <f aca="false">INDEX(BucketTable,MATCH(B1762,SumMonths,0),1)</f>
        <v>#N/A</v>
      </c>
      <c r="K1762" s="57" t="e">
        <f aca="false">INDEX(lava,MATCH(B1762,SumMonths,0),2)</f>
        <v>#N/A</v>
      </c>
      <c r="Y1762" s="171"/>
      <c r="Z1762" s="171"/>
    </row>
    <row r="1763" customFormat="false" ht="12.75" hidden="false" customHeight="false" outlineLevel="0" collapsed="false">
      <c r="A1763" s="57" t="e">
        <f aca="false">INDEX(BucketTable,MATCH(B1763,SumMonths,0),1)</f>
        <v>#N/A</v>
      </c>
      <c r="K1763" s="57" t="e">
        <f aca="false">INDEX(lava,MATCH(B1763,SumMonths,0),2)</f>
        <v>#N/A</v>
      </c>
      <c r="Y1763" s="171"/>
      <c r="Z1763" s="171"/>
    </row>
    <row r="1764" customFormat="false" ht="12.75" hidden="false" customHeight="false" outlineLevel="0" collapsed="false">
      <c r="A1764" s="57" t="e">
        <f aca="false">INDEX(BucketTable,MATCH(B1764,SumMonths,0),1)</f>
        <v>#N/A</v>
      </c>
      <c r="K1764" s="57" t="e">
        <f aca="false">INDEX(lava,MATCH(B1764,SumMonths,0),2)</f>
        <v>#N/A</v>
      </c>
      <c r="Y1764" s="171"/>
      <c r="Z1764" s="171"/>
    </row>
    <row r="1765" customFormat="false" ht="12.75" hidden="false" customHeight="false" outlineLevel="0" collapsed="false">
      <c r="A1765" s="57" t="e">
        <f aca="false">INDEX(BucketTable,MATCH(B1765,SumMonths,0),1)</f>
        <v>#N/A</v>
      </c>
      <c r="K1765" s="57" t="e">
        <f aca="false">INDEX(lava,MATCH(B1765,SumMonths,0),2)</f>
        <v>#N/A</v>
      </c>
      <c r="Y1765" s="171"/>
      <c r="Z1765" s="171"/>
    </row>
    <row r="1766" customFormat="false" ht="12.75" hidden="false" customHeight="false" outlineLevel="0" collapsed="false">
      <c r="A1766" s="57" t="e">
        <f aca="false">INDEX(BucketTable,MATCH(B1766,SumMonths,0),1)</f>
        <v>#N/A</v>
      </c>
      <c r="K1766" s="57" t="e">
        <f aca="false">INDEX(lava,MATCH(B1766,SumMonths,0),2)</f>
        <v>#N/A</v>
      </c>
      <c r="Y1766" s="171"/>
      <c r="Z1766" s="171"/>
    </row>
    <row r="1767" customFormat="false" ht="12.75" hidden="false" customHeight="false" outlineLevel="0" collapsed="false">
      <c r="A1767" s="57" t="e">
        <f aca="false">INDEX(BucketTable,MATCH(B1767,SumMonths,0),1)</f>
        <v>#N/A</v>
      </c>
      <c r="K1767" s="57" t="e">
        <f aca="false">INDEX(lava,MATCH(B1767,SumMonths,0),2)</f>
        <v>#N/A</v>
      </c>
      <c r="Y1767" s="171"/>
      <c r="Z1767" s="171"/>
    </row>
    <row r="1768" customFormat="false" ht="12.75" hidden="false" customHeight="false" outlineLevel="0" collapsed="false">
      <c r="A1768" s="57" t="e">
        <f aca="false">INDEX(BucketTable,MATCH(B1768,SumMonths,0),1)</f>
        <v>#N/A</v>
      </c>
      <c r="K1768" s="57" t="e">
        <f aca="false">INDEX(lava,MATCH(B1768,SumMonths,0),2)</f>
        <v>#N/A</v>
      </c>
      <c r="Y1768" s="171"/>
      <c r="Z1768" s="171"/>
    </row>
    <row r="1769" customFormat="false" ht="12.75" hidden="false" customHeight="false" outlineLevel="0" collapsed="false">
      <c r="A1769" s="57" t="e">
        <f aca="false">INDEX(BucketTable,MATCH(B1769,SumMonths,0),1)</f>
        <v>#N/A</v>
      </c>
      <c r="K1769" s="57" t="e">
        <f aca="false">INDEX(lava,MATCH(B1769,SumMonths,0),2)</f>
        <v>#N/A</v>
      </c>
      <c r="Y1769" s="171"/>
      <c r="Z1769" s="171"/>
    </row>
    <row r="1770" customFormat="false" ht="12.75" hidden="false" customHeight="false" outlineLevel="0" collapsed="false">
      <c r="A1770" s="57" t="e">
        <f aca="false">INDEX(BucketTable,MATCH(B1770,SumMonths,0),1)</f>
        <v>#N/A</v>
      </c>
      <c r="K1770" s="57" t="e">
        <f aca="false">INDEX(lava,MATCH(B1770,SumMonths,0),2)</f>
        <v>#N/A</v>
      </c>
      <c r="Y1770" s="171"/>
      <c r="Z1770" s="171"/>
    </row>
    <row r="1771" customFormat="false" ht="12.75" hidden="false" customHeight="false" outlineLevel="0" collapsed="false">
      <c r="A1771" s="57" t="e">
        <f aca="false">INDEX(BucketTable,MATCH(B1771,SumMonths,0),1)</f>
        <v>#N/A</v>
      </c>
      <c r="K1771" s="57" t="e">
        <f aca="false">INDEX(lava,MATCH(B1771,SumMonths,0),2)</f>
        <v>#N/A</v>
      </c>
      <c r="Y1771" s="171"/>
      <c r="Z1771" s="171"/>
    </row>
    <row r="1772" customFormat="false" ht="12.75" hidden="false" customHeight="false" outlineLevel="0" collapsed="false">
      <c r="A1772" s="57" t="e">
        <f aca="false">INDEX(BucketTable,MATCH(B1772,SumMonths,0),1)</f>
        <v>#N/A</v>
      </c>
      <c r="K1772" s="57" t="e">
        <f aca="false">INDEX(lava,MATCH(B1772,SumMonths,0),2)</f>
        <v>#N/A</v>
      </c>
      <c r="Y1772" s="171"/>
      <c r="Z1772" s="171"/>
    </row>
    <row r="1773" customFormat="false" ht="12.75" hidden="false" customHeight="false" outlineLevel="0" collapsed="false">
      <c r="A1773" s="57" t="e">
        <f aca="false">INDEX(BucketTable,MATCH(B1773,SumMonths,0),1)</f>
        <v>#N/A</v>
      </c>
      <c r="K1773" s="57" t="e">
        <f aca="false">INDEX(lava,MATCH(B1773,SumMonths,0),2)</f>
        <v>#N/A</v>
      </c>
      <c r="Y1773" s="171"/>
      <c r="Z1773" s="171"/>
    </row>
    <row r="1774" customFormat="false" ht="12.75" hidden="false" customHeight="false" outlineLevel="0" collapsed="false">
      <c r="A1774" s="57" t="e">
        <f aca="false">INDEX(BucketTable,MATCH(B1774,SumMonths,0),1)</f>
        <v>#N/A</v>
      </c>
      <c r="K1774" s="57" t="e">
        <f aca="false">INDEX(lava,MATCH(B1774,SumMonths,0),2)</f>
        <v>#N/A</v>
      </c>
      <c r="Y1774" s="171"/>
      <c r="Z1774" s="171"/>
    </row>
    <row r="1775" customFormat="false" ht="12.75" hidden="false" customHeight="false" outlineLevel="0" collapsed="false">
      <c r="A1775" s="57" t="e">
        <f aca="false">INDEX(BucketTable,MATCH(B1775,SumMonths,0),1)</f>
        <v>#N/A</v>
      </c>
      <c r="K1775" s="57" t="e">
        <f aca="false">INDEX(lava,MATCH(B1775,SumMonths,0),2)</f>
        <v>#N/A</v>
      </c>
      <c r="Y1775" s="171"/>
      <c r="Z1775" s="171"/>
    </row>
    <row r="1776" customFormat="false" ht="12.75" hidden="false" customHeight="false" outlineLevel="0" collapsed="false">
      <c r="A1776" s="57" t="e">
        <f aca="false">INDEX(BucketTable,MATCH(B1776,SumMonths,0),1)</f>
        <v>#N/A</v>
      </c>
      <c r="K1776" s="57" t="e">
        <f aca="false">INDEX(lava,MATCH(B1776,SumMonths,0),2)</f>
        <v>#N/A</v>
      </c>
      <c r="Y1776" s="171"/>
      <c r="Z1776" s="171"/>
    </row>
    <row r="1777" customFormat="false" ht="12.75" hidden="false" customHeight="false" outlineLevel="0" collapsed="false">
      <c r="A1777" s="57" t="e">
        <f aca="false">INDEX(BucketTable,MATCH(B1777,SumMonths,0),1)</f>
        <v>#N/A</v>
      </c>
      <c r="K1777" s="57" t="e">
        <f aca="false">INDEX(lava,MATCH(B1777,SumMonths,0),2)</f>
        <v>#N/A</v>
      </c>
      <c r="Y1777" s="171"/>
      <c r="Z1777" s="171"/>
    </row>
    <row r="1778" customFormat="false" ht="12.75" hidden="false" customHeight="false" outlineLevel="0" collapsed="false">
      <c r="A1778" s="57" t="e">
        <f aca="false">INDEX(BucketTable,MATCH(B1778,SumMonths,0),1)</f>
        <v>#N/A</v>
      </c>
      <c r="K1778" s="57" t="e">
        <f aca="false">INDEX(lava,MATCH(B1778,SumMonths,0),2)</f>
        <v>#N/A</v>
      </c>
      <c r="Y1778" s="171"/>
      <c r="Z1778" s="171"/>
    </row>
    <row r="1779" customFormat="false" ht="12.75" hidden="false" customHeight="false" outlineLevel="0" collapsed="false">
      <c r="A1779" s="57" t="e">
        <f aca="false">INDEX(BucketTable,MATCH(B1779,SumMonths,0),1)</f>
        <v>#N/A</v>
      </c>
      <c r="K1779" s="57" t="e">
        <f aca="false">INDEX(lava,MATCH(B1779,SumMonths,0),2)</f>
        <v>#N/A</v>
      </c>
      <c r="Y1779" s="171"/>
      <c r="Z1779" s="171"/>
    </row>
    <row r="1780" customFormat="false" ht="12.75" hidden="false" customHeight="false" outlineLevel="0" collapsed="false">
      <c r="A1780" s="57" t="e">
        <f aca="false">INDEX(BucketTable,MATCH(B1780,SumMonths,0),1)</f>
        <v>#N/A</v>
      </c>
      <c r="K1780" s="57" t="e">
        <f aca="false">INDEX(lava,MATCH(B1780,SumMonths,0),2)</f>
        <v>#N/A</v>
      </c>
      <c r="Y1780" s="171"/>
      <c r="Z1780" s="171"/>
    </row>
    <row r="1781" customFormat="false" ht="12.75" hidden="false" customHeight="false" outlineLevel="0" collapsed="false">
      <c r="A1781" s="57" t="e">
        <f aca="false">INDEX(BucketTable,MATCH(B1781,SumMonths,0),1)</f>
        <v>#N/A</v>
      </c>
      <c r="K1781" s="57" t="e">
        <f aca="false">INDEX(lava,MATCH(B1781,SumMonths,0),2)</f>
        <v>#N/A</v>
      </c>
      <c r="Y1781" s="171"/>
      <c r="Z1781" s="171"/>
    </row>
    <row r="1782" customFormat="false" ht="12.75" hidden="false" customHeight="false" outlineLevel="0" collapsed="false">
      <c r="A1782" s="57" t="e">
        <f aca="false">INDEX(BucketTable,MATCH(B1782,SumMonths,0),1)</f>
        <v>#N/A</v>
      </c>
      <c r="K1782" s="57" t="e">
        <f aca="false">INDEX(lava,MATCH(B1782,SumMonths,0),2)</f>
        <v>#N/A</v>
      </c>
      <c r="Y1782" s="171"/>
      <c r="Z1782" s="171"/>
    </row>
    <row r="1783" customFormat="false" ht="12.75" hidden="false" customHeight="false" outlineLevel="0" collapsed="false">
      <c r="A1783" s="57" t="e">
        <f aca="false">INDEX(BucketTable,MATCH(B1783,SumMonths,0),1)</f>
        <v>#N/A</v>
      </c>
      <c r="K1783" s="57" t="e">
        <f aca="false">INDEX(lava,MATCH(B1783,SumMonths,0),2)</f>
        <v>#N/A</v>
      </c>
      <c r="Y1783" s="171"/>
      <c r="Z1783" s="171"/>
    </row>
    <row r="1784" customFormat="false" ht="12.75" hidden="false" customHeight="false" outlineLevel="0" collapsed="false">
      <c r="A1784" s="57" t="e">
        <f aca="false">INDEX(BucketTable,MATCH(B1784,SumMonths,0),1)</f>
        <v>#N/A</v>
      </c>
      <c r="K1784" s="57" t="e">
        <f aca="false">INDEX(lava,MATCH(B1784,SumMonths,0),2)</f>
        <v>#N/A</v>
      </c>
      <c r="Y1784" s="171"/>
      <c r="Z1784" s="171"/>
    </row>
    <row r="1785" customFormat="false" ht="12.75" hidden="false" customHeight="false" outlineLevel="0" collapsed="false">
      <c r="A1785" s="57" t="e">
        <f aca="false">INDEX(BucketTable,MATCH(B1785,SumMonths,0),1)</f>
        <v>#N/A</v>
      </c>
      <c r="K1785" s="57" t="e">
        <f aca="false">INDEX(lava,MATCH(B1785,SumMonths,0),2)</f>
        <v>#N/A</v>
      </c>
      <c r="Y1785" s="171"/>
      <c r="Z1785" s="171"/>
    </row>
    <row r="1786" customFormat="false" ht="12.75" hidden="false" customHeight="false" outlineLevel="0" collapsed="false">
      <c r="A1786" s="57" t="e">
        <f aca="false">INDEX(BucketTable,MATCH(B1786,SumMonths,0),1)</f>
        <v>#N/A</v>
      </c>
      <c r="K1786" s="57" t="e">
        <f aca="false">INDEX(lava,MATCH(B1786,SumMonths,0),2)</f>
        <v>#N/A</v>
      </c>
      <c r="Y1786" s="171"/>
      <c r="Z1786" s="171"/>
    </row>
    <row r="1787" customFormat="false" ht="12.75" hidden="false" customHeight="false" outlineLevel="0" collapsed="false">
      <c r="A1787" s="57" t="e">
        <f aca="false">INDEX(BucketTable,MATCH(B1787,SumMonths,0),1)</f>
        <v>#N/A</v>
      </c>
      <c r="K1787" s="57" t="e">
        <f aca="false">INDEX(lava,MATCH(B1787,SumMonths,0),2)</f>
        <v>#N/A</v>
      </c>
      <c r="Y1787" s="171"/>
      <c r="Z1787" s="171"/>
    </row>
    <row r="1788" customFormat="false" ht="12.75" hidden="false" customHeight="false" outlineLevel="0" collapsed="false">
      <c r="A1788" s="57" t="e">
        <f aca="false">INDEX(BucketTable,MATCH(B1788,SumMonths,0),1)</f>
        <v>#N/A</v>
      </c>
      <c r="K1788" s="57" t="e">
        <f aca="false">INDEX(lava,MATCH(B1788,SumMonths,0),2)</f>
        <v>#N/A</v>
      </c>
      <c r="Y1788" s="171"/>
      <c r="Z1788" s="171"/>
    </row>
    <row r="1789" customFormat="false" ht="12.75" hidden="false" customHeight="false" outlineLevel="0" collapsed="false">
      <c r="A1789" s="57" t="e">
        <f aca="false">INDEX(BucketTable,MATCH(B1789,SumMonths,0),1)</f>
        <v>#N/A</v>
      </c>
      <c r="K1789" s="57" t="e">
        <f aca="false">INDEX(lava,MATCH(B1789,SumMonths,0),2)</f>
        <v>#N/A</v>
      </c>
      <c r="Y1789" s="171"/>
      <c r="Z1789" s="171"/>
    </row>
    <row r="1790" customFormat="false" ht="12.75" hidden="false" customHeight="false" outlineLevel="0" collapsed="false">
      <c r="A1790" s="57" t="e">
        <f aca="false">INDEX(BucketTable,MATCH(B1790,SumMonths,0),1)</f>
        <v>#N/A</v>
      </c>
      <c r="K1790" s="57" t="e">
        <f aca="false">INDEX(lava,MATCH(B1790,SumMonths,0),2)</f>
        <v>#N/A</v>
      </c>
      <c r="Y1790" s="171"/>
      <c r="Z1790" s="171"/>
    </row>
    <row r="1791" customFormat="false" ht="12.75" hidden="false" customHeight="false" outlineLevel="0" collapsed="false">
      <c r="A1791" s="57" t="e">
        <f aca="false">INDEX(BucketTable,MATCH(B1791,SumMonths,0),1)</f>
        <v>#N/A</v>
      </c>
      <c r="K1791" s="57" t="e">
        <f aca="false">INDEX(lava,MATCH(B1791,SumMonths,0),2)</f>
        <v>#N/A</v>
      </c>
      <c r="Y1791" s="171"/>
      <c r="Z1791" s="171"/>
    </row>
    <row r="1792" customFormat="false" ht="12.75" hidden="false" customHeight="false" outlineLevel="0" collapsed="false">
      <c r="A1792" s="57" t="e">
        <f aca="false">INDEX(BucketTable,MATCH(B1792,SumMonths,0),1)</f>
        <v>#N/A</v>
      </c>
      <c r="K1792" s="57" t="e">
        <f aca="false">INDEX(lava,MATCH(B1792,SumMonths,0),2)</f>
        <v>#N/A</v>
      </c>
      <c r="Y1792" s="171"/>
      <c r="Z1792" s="171"/>
    </row>
    <row r="1793" customFormat="false" ht="12.75" hidden="false" customHeight="false" outlineLevel="0" collapsed="false">
      <c r="A1793" s="57" t="e">
        <f aca="false">INDEX(BucketTable,MATCH(B1793,SumMonths,0),1)</f>
        <v>#N/A</v>
      </c>
      <c r="K1793" s="57" t="e">
        <f aca="false">INDEX(lava,MATCH(B1793,SumMonths,0),2)</f>
        <v>#N/A</v>
      </c>
      <c r="Y1793" s="171"/>
      <c r="Z1793" s="171"/>
    </row>
    <row r="1794" customFormat="false" ht="12.75" hidden="false" customHeight="false" outlineLevel="0" collapsed="false">
      <c r="A1794" s="57" t="e">
        <f aca="false">INDEX(BucketTable,MATCH(B1794,SumMonths,0),1)</f>
        <v>#N/A</v>
      </c>
      <c r="K1794" s="57" t="e">
        <f aca="false">INDEX(lava,MATCH(B1794,SumMonths,0),2)</f>
        <v>#N/A</v>
      </c>
      <c r="Y1794" s="171"/>
      <c r="Z1794" s="171"/>
    </row>
    <row r="1795" customFormat="false" ht="12.75" hidden="false" customHeight="false" outlineLevel="0" collapsed="false">
      <c r="A1795" s="57" t="e">
        <f aca="false">INDEX(BucketTable,MATCH(B1795,SumMonths,0),1)</f>
        <v>#N/A</v>
      </c>
      <c r="K1795" s="57" t="e">
        <f aca="false">INDEX(lava,MATCH(B1795,SumMonths,0),2)</f>
        <v>#N/A</v>
      </c>
      <c r="Y1795" s="171"/>
      <c r="Z1795" s="171"/>
    </row>
    <row r="1796" customFormat="false" ht="12.75" hidden="false" customHeight="false" outlineLevel="0" collapsed="false">
      <c r="A1796" s="57" t="e">
        <f aca="false">INDEX(BucketTable,MATCH(B1796,SumMonths,0),1)</f>
        <v>#N/A</v>
      </c>
      <c r="K1796" s="57" t="e">
        <f aca="false">INDEX(lava,MATCH(B1796,SumMonths,0),2)</f>
        <v>#N/A</v>
      </c>
      <c r="Y1796" s="171"/>
      <c r="Z1796" s="171"/>
    </row>
    <row r="1797" customFormat="false" ht="12.75" hidden="false" customHeight="false" outlineLevel="0" collapsed="false">
      <c r="A1797" s="57" t="e">
        <f aca="false">INDEX(BucketTable,MATCH(B1797,SumMonths,0),1)</f>
        <v>#N/A</v>
      </c>
      <c r="K1797" s="57" t="e">
        <f aca="false">INDEX(lava,MATCH(B1797,SumMonths,0),2)</f>
        <v>#N/A</v>
      </c>
      <c r="Y1797" s="171"/>
      <c r="Z1797" s="171"/>
    </row>
    <row r="1798" customFormat="false" ht="12.75" hidden="false" customHeight="false" outlineLevel="0" collapsed="false">
      <c r="A1798" s="57" t="e">
        <f aca="false">INDEX(BucketTable,MATCH(B1798,SumMonths,0),1)</f>
        <v>#N/A</v>
      </c>
      <c r="K1798" s="57" t="e">
        <f aca="false">INDEX(lava,MATCH(B1798,SumMonths,0),2)</f>
        <v>#N/A</v>
      </c>
      <c r="Y1798" s="171"/>
      <c r="Z1798" s="171"/>
    </row>
    <row r="1799" customFormat="false" ht="12.75" hidden="false" customHeight="false" outlineLevel="0" collapsed="false">
      <c r="A1799" s="57" t="e">
        <f aca="false">INDEX(BucketTable,MATCH(B1799,SumMonths,0),1)</f>
        <v>#N/A</v>
      </c>
      <c r="K1799" s="57" t="e">
        <f aca="false">INDEX(lava,MATCH(B1799,SumMonths,0),2)</f>
        <v>#N/A</v>
      </c>
      <c r="Y1799" s="171"/>
      <c r="Z1799" s="171"/>
    </row>
    <row r="1800" customFormat="false" ht="12.75" hidden="false" customHeight="false" outlineLevel="0" collapsed="false">
      <c r="A1800" s="57" t="e">
        <f aca="false">INDEX(BucketTable,MATCH(B1800,SumMonths,0),1)</f>
        <v>#N/A</v>
      </c>
      <c r="K1800" s="57" t="e">
        <f aca="false">INDEX(lava,MATCH(B1800,SumMonths,0),2)</f>
        <v>#N/A</v>
      </c>
      <c r="Y1800" s="171"/>
      <c r="Z1800" s="171"/>
    </row>
    <row r="1801" customFormat="false" ht="12.75" hidden="false" customHeight="false" outlineLevel="0" collapsed="false">
      <c r="A1801" s="57" t="e">
        <f aca="false">INDEX(BucketTable,MATCH(B1801,SumMonths,0),1)</f>
        <v>#N/A</v>
      </c>
      <c r="K1801" s="57" t="e">
        <f aca="false">INDEX(lava,MATCH(B1801,SumMonths,0),2)</f>
        <v>#N/A</v>
      </c>
      <c r="Y1801" s="171"/>
      <c r="Z1801" s="171"/>
    </row>
    <row r="1802" customFormat="false" ht="12.75" hidden="false" customHeight="false" outlineLevel="0" collapsed="false">
      <c r="A1802" s="57" t="e">
        <f aca="false">INDEX(BucketTable,MATCH(B1802,SumMonths,0),1)</f>
        <v>#N/A</v>
      </c>
      <c r="K1802" s="57" t="e">
        <f aca="false">INDEX(lava,MATCH(B1802,SumMonths,0),2)</f>
        <v>#N/A</v>
      </c>
      <c r="Y1802" s="171"/>
      <c r="Z1802" s="171"/>
    </row>
    <row r="1803" customFormat="false" ht="12.75" hidden="false" customHeight="false" outlineLevel="0" collapsed="false">
      <c r="A1803" s="57" t="e">
        <f aca="false">INDEX(BucketTable,MATCH(B1803,SumMonths,0),1)</f>
        <v>#N/A</v>
      </c>
      <c r="K1803" s="57" t="e">
        <f aca="false">INDEX(lava,MATCH(B1803,SumMonths,0),2)</f>
        <v>#N/A</v>
      </c>
      <c r="Y1803" s="171"/>
      <c r="Z1803" s="171"/>
    </row>
    <row r="1804" customFormat="false" ht="12.75" hidden="false" customHeight="false" outlineLevel="0" collapsed="false">
      <c r="A1804" s="57" t="e">
        <f aca="false">INDEX(BucketTable,MATCH(B1804,SumMonths,0),1)</f>
        <v>#N/A</v>
      </c>
      <c r="K1804" s="57" t="e">
        <f aca="false">INDEX(lava,MATCH(B1804,SumMonths,0),2)</f>
        <v>#N/A</v>
      </c>
      <c r="Y1804" s="171"/>
      <c r="Z1804" s="171"/>
    </row>
    <row r="1805" customFormat="false" ht="12.75" hidden="false" customHeight="false" outlineLevel="0" collapsed="false">
      <c r="A1805" s="57" t="e">
        <f aca="false">INDEX(BucketTable,MATCH(B1805,SumMonths,0),1)</f>
        <v>#N/A</v>
      </c>
      <c r="K1805" s="57" t="e">
        <f aca="false">INDEX(lava,MATCH(B1805,SumMonths,0),2)</f>
        <v>#N/A</v>
      </c>
      <c r="Y1805" s="171"/>
      <c r="Z1805" s="171"/>
    </row>
    <row r="1806" customFormat="false" ht="12.75" hidden="false" customHeight="false" outlineLevel="0" collapsed="false">
      <c r="A1806" s="57" t="e">
        <f aca="false">INDEX(BucketTable,MATCH(B1806,SumMonths,0),1)</f>
        <v>#N/A</v>
      </c>
      <c r="K1806" s="57" t="e">
        <f aca="false">INDEX(lava,MATCH(B1806,SumMonths,0),2)</f>
        <v>#N/A</v>
      </c>
      <c r="Y1806" s="171"/>
      <c r="Z1806" s="171"/>
    </row>
    <row r="1807" customFormat="false" ht="12.75" hidden="false" customHeight="false" outlineLevel="0" collapsed="false">
      <c r="A1807" s="57" t="e">
        <f aca="false">INDEX(BucketTable,MATCH(B1807,SumMonths,0),1)</f>
        <v>#N/A</v>
      </c>
      <c r="K1807" s="57" t="e">
        <f aca="false">INDEX(lava,MATCH(B1807,SumMonths,0),2)</f>
        <v>#N/A</v>
      </c>
      <c r="Y1807" s="171"/>
      <c r="Z1807" s="171"/>
    </row>
    <row r="1808" customFormat="false" ht="12.75" hidden="false" customHeight="false" outlineLevel="0" collapsed="false">
      <c r="A1808" s="57" t="e">
        <f aca="false">INDEX(BucketTable,MATCH(B1808,SumMonths,0),1)</f>
        <v>#N/A</v>
      </c>
      <c r="K1808" s="57" t="e">
        <f aca="false">INDEX(lava,MATCH(B1808,SumMonths,0),2)</f>
        <v>#N/A</v>
      </c>
      <c r="Y1808" s="171"/>
      <c r="Z1808" s="171"/>
    </row>
    <row r="1809" customFormat="false" ht="12.75" hidden="false" customHeight="false" outlineLevel="0" collapsed="false">
      <c r="A1809" s="57" t="e">
        <f aca="false">INDEX(BucketTable,MATCH(B1809,SumMonths,0),1)</f>
        <v>#N/A</v>
      </c>
      <c r="K1809" s="57" t="e">
        <f aca="false">INDEX(lava,MATCH(B1809,SumMonths,0),2)</f>
        <v>#N/A</v>
      </c>
      <c r="Y1809" s="171"/>
      <c r="Z1809" s="171"/>
    </row>
    <row r="1810" customFormat="false" ht="12.75" hidden="false" customHeight="false" outlineLevel="0" collapsed="false">
      <c r="A1810" s="57" t="e">
        <f aca="false">INDEX(BucketTable,MATCH(B1810,SumMonths,0),1)</f>
        <v>#N/A</v>
      </c>
      <c r="K1810" s="57" t="e">
        <f aca="false">INDEX(lava,MATCH(B1810,SumMonths,0),2)</f>
        <v>#N/A</v>
      </c>
      <c r="Y1810" s="171"/>
      <c r="Z1810" s="171"/>
    </row>
    <row r="1811" customFormat="false" ht="12.75" hidden="false" customHeight="false" outlineLevel="0" collapsed="false">
      <c r="A1811" s="57" t="e">
        <f aca="false">INDEX(BucketTable,MATCH(B1811,SumMonths,0),1)</f>
        <v>#N/A</v>
      </c>
      <c r="K1811" s="57" t="e">
        <f aca="false">INDEX(lava,MATCH(B1811,SumMonths,0),2)</f>
        <v>#N/A</v>
      </c>
      <c r="Y1811" s="171"/>
      <c r="Z1811" s="171"/>
    </row>
    <row r="1812" customFormat="false" ht="12.75" hidden="false" customHeight="false" outlineLevel="0" collapsed="false">
      <c r="A1812" s="57" t="e">
        <f aca="false">INDEX(BucketTable,MATCH(B1812,SumMonths,0),1)</f>
        <v>#N/A</v>
      </c>
      <c r="K1812" s="57" t="e">
        <f aca="false">INDEX(lava,MATCH(B1812,SumMonths,0),2)</f>
        <v>#N/A</v>
      </c>
      <c r="Y1812" s="171"/>
      <c r="Z1812" s="171"/>
    </row>
    <row r="1813" customFormat="false" ht="12.75" hidden="false" customHeight="false" outlineLevel="0" collapsed="false">
      <c r="A1813" s="57" t="e">
        <f aca="false">INDEX(BucketTable,MATCH(B1813,SumMonths,0),1)</f>
        <v>#N/A</v>
      </c>
      <c r="K1813" s="57" t="e">
        <f aca="false">INDEX(lava,MATCH(B1813,SumMonths,0),2)</f>
        <v>#N/A</v>
      </c>
      <c r="Y1813" s="171"/>
      <c r="Z1813" s="171"/>
    </row>
    <row r="1814" customFormat="false" ht="12.75" hidden="false" customHeight="false" outlineLevel="0" collapsed="false">
      <c r="A1814" s="57" t="e">
        <f aca="false">INDEX(BucketTable,MATCH(B1814,SumMonths,0),1)</f>
        <v>#N/A</v>
      </c>
      <c r="K1814" s="57" t="e">
        <f aca="false">INDEX(lava,MATCH(B1814,SumMonths,0),2)</f>
        <v>#N/A</v>
      </c>
      <c r="Y1814" s="171"/>
      <c r="Z1814" s="171"/>
    </row>
    <row r="1815" customFormat="false" ht="12.75" hidden="false" customHeight="false" outlineLevel="0" collapsed="false">
      <c r="A1815" s="57" t="e">
        <f aca="false">INDEX(BucketTable,MATCH(B1815,SumMonths,0),1)</f>
        <v>#N/A</v>
      </c>
      <c r="K1815" s="57" t="e">
        <f aca="false">INDEX(lava,MATCH(B1815,SumMonths,0),2)</f>
        <v>#N/A</v>
      </c>
      <c r="Y1815" s="171"/>
      <c r="Z1815" s="171"/>
    </row>
    <row r="1816" customFormat="false" ht="12.75" hidden="false" customHeight="false" outlineLevel="0" collapsed="false">
      <c r="A1816" s="57" t="e">
        <f aca="false">INDEX(BucketTable,MATCH(B1816,SumMonths,0),1)</f>
        <v>#N/A</v>
      </c>
      <c r="K1816" s="57" t="e">
        <f aca="false">INDEX(lava,MATCH(B1816,SumMonths,0),2)</f>
        <v>#N/A</v>
      </c>
      <c r="Y1816" s="171"/>
      <c r="Z1816" s="171"/>
    </row>
    <row r="1817" customFormat="false" ht="12.75" hidden="false" customHeight="false" outlineLevel="0" collapsed="false">
      <c r="A1817" s="57" t="e">
        <f aca="false">INDEX(BucketTable,MATCH(B1817,SumMonths,0),1)</f>
        <v>#N/A</v>
      </c>
      <c r="K1817" s="57" t="e">
        <f aca="false">INDEX(lava,MATCH(B1817,SumMonths,0),2)</f>
        <v>#N/A</v>
      </c>
      <c r="Y1817" s="171"/>
      <c r="Z1817" s="171"/>
    </row>
    <row r="1818" customFormat="false" ht="12.75" hidden="false" customHeight="false" outlineLevel="0" collapsed="false">
      <c r="A1818" s="57" t="e">
        <f aca="false">INDEX(BucketTable,MATCH(B1818,SumMonths,0),1)</f>
        <v>#N/A</v>
      </c>
      <c r="K1818" s="57" t="e">
        <f aca="false">INDEX(lava,MATCH(B1818,SumMonths,0),2)</f>
        <v>#N/A</v>
      </c>
      <c r="Y1818" s="171"/>
      <c r="Z1818" s="171"/>
    </row>
    <row r="1819" customFormat="false" ht="12.75" hidden="false" customHeight="false" outlineLevel="0" collapsed="false">
      <c r="A1819" s="57" t="e">
        <f aca="false">INDEX(BucketTable,MATCH(B1819,SumMonths,0),1)</f>
        <v>#N/A</v>
      </c>
      <c r="K1819" s="57" t="e">
        <f aca="false">INDEX(lava,MATCH(B1819,SumMonths,0),2)</f>
        <v>#N/A</v>
      </c>
      <c r="Y1819" s="171"/>
      <c r="Z1819" s="171"/>
    </row>
    <row r="1820" customFormat="false" ht="12.75" hidden="false" customHeight="false" outlineLevel="0" collapsed="false">
      <c r="A1820" s="57" t="e">
        <f aca="false">INDEX(BucketTable,MATCH(B1820,SumMonths,0),1)</f>
        <v>#N/A</v>
      </c>
      <c r="K1820" s="57" t="e">
        <f aca="false">INDEX(lava,MATCH(B1820,SumMonths,0),2)</f>
        <v>#N/A</v>
      </c>
      <c r="Y1820" s="171"/>
      <c r="Z1820" s="171"/>
    </row>
    <row r="1821" customFormat="false" ht="12.75" hidden="false" customHeight="false" outlineLevel="0" collapsed="false">
      <c r="A1821" s="57" t="e">
        <f aca="false">INDEX(BucketTable,MATCH(B1821,SumMonths,0),1)</f>
        <v>#N/A</v>
      </c>
      <c r="K1821" s="57" t="e">
        <f aca="false">INDEX(lava,MATCH(B1821,SumMonths,0),2)</f>
        <v>#N/A</v>
      </c>
      <c r="Y1821" s="171"/>
      <c r="Z1821" s="171"/>
    </row>
    <row r="1822" customFormat="false" ht="12.75" hidden="false" customHeight="false" outlineLevel="0" collapsed="false">
      <c r="A1822" s="57" t="e">
        <f aca="false">INDEX(BucketTable,MATCH(B1822,SumMonths,0),1)</f>
        <v>#N/A</v>
      </c>
      <c r="K1822" s="57" t="e">
        <f aca="false">INDEX(lava,MATCH(B1822,SumMonths,0),2)</f>
        <v>#N/A</v>
      </c>
      <c r="Y1822" s="171"/>
      <c r="Z1822" s="171"/>
    </row>
    <row r="1823" customFormat="false" ht="12.75" hidden="false" customHeight="false" outlineLevel="0" collapsed="false">
      <c r="A1823" s="57" t="e">
        <f aca="false">INDEX(BucketTable,MATCH(B1823,SumMonths,0),1)</f>
        <v>#N/A</v>
      </c>
      <c r="K1823" s="57" t="e">
        <f aca="false">INDEX(lava,MATCH(B1823,SumMonths,0),2)</f>
        <v>#N/A</v>
      </c>
      <c r="Y1823" s="171"/>
      <c r="Z1823" s="171"/>
    </row>
    <row r="1824" customFormat="false" ht="12.75" hidden="false" customHeight="false" outlineLevel="0" collapsed="false">
      <c r="A1824" s="57" t="e">
        <f aca="false">INDEX(BucketTable,MATCH(B1824,SumMonths,0),1)</f>
        <v>#N/A</v>
      </c>
      <c r="K1824" s="57" t="e">
        <f aca="false">INDEX(lava,MATCH(B1824,SumMonths,0),2)</f>
        <v>#N/A</v>
      </c>
      <c r="Y1824" s="171"/>
      <c r="Z1824" s="171"/>
    </row>
    <row r="1825" customFormat="false" ht="12.75" hidden="false" customHeight="false" outlineLevel="0" collapsed="false">
      <c r="A1825" s="57" t="e">
        <f aca="false">INDEX(BucketTable,MATCH(B1825,SumMonths,0),1)</f>
        <v>#N/A</v>
      </c>
      <c r="K1825" s="57" t="e">
        <f aca="false">INDEX(lava,MATCH(B1825,SumMonths,0),2)</f>
        <v>#N/A</v>
      </c>
      <c r="Y1825" s="171"/>
      <c r="Z1825" s="171"/>
    </row>
    <row r="1826" customFormat="false" ht="12.75" hidden="false" customHeight="false" outlineLevel="0" collapsed="false">
      <c r="A1826" s="57" t="e">
        <f aca="false">INDEX(BucketTable,MATCH(B1826,SumMonths,0),1)</f>
        <v>#N/A</v>
      </c>
      <c r="K1826" s="57" t="e">
        <f aca="false">INDEX(lava,MATCH(B1826,SumMonths,0),2)</f>
        <v>#N/A</v>
      </c>
      <c r="Y1826" s="171"/>
      <c r="Z1826" s="171"/>
    </row>
    <row r="1827" customFormat="false" ht="12.75" hidden="false" customHeight="false" outlineLevel="0" collapsed="false">
      <c r="A1827" s="57" t="e">
        <f aca="false">INDEX(BucketTable,MATCH(B1827,SumMonths,0),1)</f>
        <v>#N/A</v>
      </c>
      <c r="K1827" s="57" t="e">
        <f aca="false">INDEX(lava,MATCH(B1827,SumMonths,0),2)</f>
        <v>#N/A</v>
      </c>
      <c r="Y1827" s="171"/>
      <c r="Z1827" s="171"/>
    </row>
    <row r="1828" customFormat="false" ht="12.75" hidden="false" customHeight="false" outlineLevel="0" collapsed="false">
      <c r="A1828" s="57" t="e">
        <f aca="false">INDEX(BucketTable,MATCH(B1828,SumMonths,0),1)</f>
        <v>#N/A</v>
      </c>
      <c r="K1828" s="57" t="e">
        <f aca="false">INDEX(lava,MATCH(B1828,SumMonths,0),2)</f>
        <v>#N/A</v>
      </c>
      <c r="Y1828" s="171"/>
      <c r="Z1828" s="171"/>
    </row>
    <row r="1829" customFormat="false" ht="12.75" hidden="false" customHeight="false" outlineLevel="0" collapsed="false">
      <c r="A1829" s="57" t="e">
        <f aca="false">INDEX(BucketTable,MATCH(B1829,SumMonths,0),1)</f>
        <v>#N/A</v>
      </c>
      <c r="K1829" s="57" t="e">
        <f aca="false">INDEX(lava,MATCH(B1829,SumMonths,0),2)</f>
        <v>#N/A</v>
      </c>
      <c r="Y1829" s="171"/>
      <c r="Z1829" s="171"/>
    </row>
    <row r="1830" customFormat="false" ht="12.75" hidden="false" customHeight="false" outlineLevel="0" collapsed="false">
      <c r="A1830" s="57" t="e">
        <f aca="false">INDEX(BucketTable,MATCH(B1830,SumMonths,0),1)</f>
        <v>#N/A</v>
      </c>
      <c r="K1830" s="57" t="e">
        <f aca="false">INDEX(lava,MATCH(B1830,SumMonths,0),2)</f>
        <v>#N/A</v>
      </c>
      <c r="Y1830" s="171"/>
      <c r="Z1830" s="171"/>
    </row>
    <row r="1831" customFormat="false" ht="12.75" hidden="false" customHeight="false" outlineLevel="0" collapsed="false">
      <c r="A1831" s="57" t="e">
        <f aca="false">INDEX(BucketTable,MATCH(B1831,SumMonths,0),1)</f>
        <v>#N/A</v>
      </c>
      <c r="K1831" s="57" t="e">
        <f aca="false">INDEX(lava,MATCH(B1831,SumMonths,0),2)</f>
        <v>#N/A</v>
      </c>
      <c r="Y1831" s="171"/>
      <c r="Z1831" s="171"/>
    </row>
    <row r="1832" customFormat="false" ht="12.75" hidden="false" customHeight="false" outlineLevel="0" collapsed="false">
      <c r="A1832" s="57" t="e">
        <f aca="false">INDEX(BucketTable,MATCH(B1832,SumMonths,0),1)</f>
        <v>#N/A</v>
      </c>
      <c r="K1832" s="57" t="e">
        <f aca="false">INDEX(lava,MATCH(B1832,SumMonths,0),2)</f>
        <v>#N/A</v>
      </c>
      <c r="Y1832" s="171"/>
      <c r="Z1832" s="171"/>
    </row>
    <row r="1833" customFormat="false" ht="12.75" hidden="false" customHeight="false" outlineLevel="0" collapsed="false">
      <c r="A1833" s="57" t="e">
        <f aca="false">INDEX(BucketTable,MATCH(B1833,SumMonths,0),1)</f>
        <v>#N/A</v>
      </c>
      <c r="K1833" s="57" t="e">
        <f aca="false">INDEX(lava,MATCH(B1833,SumMonths,0),2)</f>
        <v>#N/A</v>
      </c>
      <c r="Y1833" s="171"/>
      <c r="Z1833" s="171"/>
    </row>
    <row r="1834" customFormat="false" ht="12.75" hidden="false" customHeight="false" outlineLevel="0" collapsed="false">
      <c r="A1834" s="57" t="e">
        <f aca="false">INDEX(BucketTable,MATCH(B1834,SumMonths,0),1)</f>
        <v>#N/A</v>
      </c>
      <c r="K1834" s="57" t="e">
        <f aca="false">INDEX(lava,MATCH(B1834,SumMonths,0),2)</f>
        <v>#N/A</v>
      </c>
      <c r="Y1834" s="171"/>
      <c r="Z1834" s="171"/>
    </row>
    <row r="1835" customFormat="false" ht="12.75" hidden="false" customHeight="false" outlineLevel="0" collapsed="false">
      <c r="A1835" s="57" t="e">
        <f aca="false">INDEX(BucketTable,MATCH(B1835,SumMonths,0),1)</f>
        <v>#N/A</v>
      </c>
      <c r="K1835" s="57" t="e">
        <f aca="false">INDEX(lava,MATCH(B1835,SumMonths,0),2)</f>
        <v>#N/A</v>
      </c>
      <c r="Y1835" s="171"/>
      <c r="Z1835" s="171"/>
    </row>
    <row r="1836" customFormat="false" ht="12.75" hidden="false" customHeight="false" outlineLevel="0" collapsed="false">
      <c r="A1836" s="57" t="e">
        <f aca="false">INDEX(BucketTable,MATCH(B1836,SumMonths,0),1)</f>
        <v>#N/A</v>
      </c>
      <c r="K1836" s="57" t="e">
        <f aca="false">INDEX(lava,MATCH(B1836,SumMonths,0),2)</f>
        <v>#N/A</v>
      </c>
      <c r="Y1836" s="171"/>
      <c r="Z1836" s="171"/>
    </row>
    <row r="1837" customFormat="false" ht="12.75" hidden="false" customHeight="false" outlineLevel="0" collapsed="false">
      <c r="A1837" s="57" t="e">
        <f aca="false">INDEX(BucketTable,MATCH(B1837,SumMonths,0),1)</f>
        <v>#N/A</v>
      </c>
      <c r="K1837" s="57" t="e">
        <f aca="false">INDEX(lava,MATCH(B1837,SumMonths,0),2)</f>
        <v>#N/A</v>
      </c>
      <c r="Y1837" s="171"/>
      <c r="Z1837" s="171"/>
    </row>
    <row r="1838" customFormat="false" ht="12.75" hidden="false" customHeight="false" outlineLevel="0" collapsed="false">
      <c r="A1838" s="57" t="e">
        <f aca="false">INDEX(BucketTable,MATCH(B1838,SumMonths,0),1)</f>
        <v>#N/A</v>
      </c>
      <c r="K1838" s="57" t="e">
        <f aca="false">INDEX(lava,MATCH(B1838,SumMonths,0),2)</f>
        <v>#N/A</v>
      </c>
      <c r="Y1838" s="171"/>
      <c r="Z1838" s="171"/>
    </row>
    <row r="1839" customFormat="false" ht="12.75" hidden="false" customHeight="false" outlineLevel="0" collapsed="false">
      <c r="A1839" s="57" t="e">
        <f aca="false">INDEX(BucketTable,MATCH(B1839,SumMonths,0),1)</f>
        <v>#N/A</v>
      </c>
      <c r="K1839" s="57" t="e">
        <f aca="false">INDEX(lava,MATCH(B1839,SumMonths,0),2)</f>
        <v>#N/A</v>
      </c>
      <c r="Y1839" s="171"/>
      <c r="Z1839" s="171"/>
    </row>
    <row r="1840" customFormat="false" ht="12.75" hidden="false" customHeight="false" outlineLevel="0" collapsed="false">
      <c r="A1840" s="57" t="e">
        <f aca="false">INDEX(BucketTable,MATCH(B1840,SumMonths,0),1)</f>
        <v>#N/A</v>
      </c>
      <c r="K1840" s="57" t="e">
        <f aca="false">INDEX(lava,MATCH(B1840,SumMonths,0),2)</f>
        <v>#N/A</v>
      </c>
      <c r="Y1840" s="171"/>
      <c r="Z1840" s="171"/>
    </row>
    <row r="1841" customFormat="false" ht="12.75" hidden="false" customHeight="false" outlineLevel="0" collapsed="false">
      <c r="A1841" s="57" t="e">
        <f aca="false">INDEX(BucketTable,MATCH(B1841,SumMonths,0),1)</f>
        <v>#N/A</v>
      </c>
      <c r="K1841" s="57" t="e">
        <f aca="false">INDEX(lava,MATCH(B1841,SumMonths,0),2)</f>
        <v>#N/A</v>
      </c>
      <c r="Y1841" s="171"/>
      <c r="Z1841" s="171"/>
    </row>
    <row r="1842" customFormat="false" ht="12.75" hidden="false" customHeight="false" outlineLevel="0" collapsed="false">
      <c r="A1842" s="57" t="e">
        <f aca="false">INDEX(BucketTable,MATCH(B1842,SumMonths,0),1)</f>
        <v>#N/A</v>
      </c>
      <c r="K1842" s="57" t="e">
        <f aca="false">INDEX(lava,MATCH(B1842,SumMonths,0),2)</f>
        <v>#N/A</v>
      </c>
      <c r="Y1842" s="171"/>
      <c r="Z1842" s="171"/>
    </row>
    <row r="1843" customFormat="false" ht="12.75" hidden="false" customHeight="false" outlineLevel="0" collapsed="false">
      <c r="A1843" s="57" t="e">
        <f aca="false">INDEX(BucketTable,MATCH(B1843,SumMonths,0),1)</f>
        <v>#N/A</v>
      </c>
      <c r="K1843" s="57" t="e">
        <f aca="false">INDEX(lava,MATCH(B1843,SumMonths,0),2)</f>
        <v>#N/A</v>
      </c>
      <c r="Y1843" s="171"/>
      <c r="Z1843" s="171"/>
    </row>
    <row r="1844" customFormat="false" ht="12.75" hidden="false" customHeight="false" outlineLevel="0" collapsed="false">
      <c r="A1844" s="57" t="e">
        <f aca="false">INDEX(BucketTable,MATCH(B1844,SumMonths,0),1)</f>
        <v>#N/A</v>
      </c>
      <c r="K1844" s="57" t="e">
        <f aca="false">INDEX(lava,MATCH(B1844,SumMonths,0),2)</f>
        <v>#N/A</v>
      </c>
      <c r="Y1844" s="171"/>
      <c r="Z1844" s="171"/>
    </row>
    <row r="1845" customFormat="false" ht="12.75" hidden="false" customHeight="false" outlineLevel="0" collapsed="false">
      <c r="A1845" s="57" t="e">
        <f aca="false">INDEX(BucketTable,MATCH(B1845,SumMonths,0),1)</f>
        <v>#N/A</v>
      </c>
      <c r="K1845" s="57" t="e">
        <f aca="false">INDEX(lava,MATCH(B1845,SumMonths,0),2)</f>
        <v>#N/A</v>
      </c>
      <c r="Y1845" s="171"/>
      <c r="Z1845" s="171"/>
    </row>
    <row r="1846" customFormat="false" ht="12.75" hidden="false" customHeight="false" outlineLevel="0" collapsed="false">
      <c r="A1846" s="57" t="e">
        <f aca="false">INDEX(BucketTable,MATCH(B1846,SumMonths,0),1)</f>
        <v>#N/A</v>
      </c>
      <c r="K1846" s="57" t="e">
        <f aca="false">INDEX(lava,MATCH(B1846,SumMonths,0),2)</f>
        <v>#N/A</v>
      </c>
      <c r="Y1846" s="171"/>
      <c r="Z1846" s="171"/>
    </row>
    <row r="1847" customFormat="false" ht="12.75" hidden="false" customHeight="false" outlineLevel="0" collapsed="false">
      <c r="A1847" s="57" t="e">
        <f aca="false">INDEX(BucketTable,MATCH(B1847,SumMonths,0),1)</f>
        <v>#N/A</v>
      </c>
      <c r="K1847" s="57" t="e">
        <f aca="false">INDEX(lava,MATCH(B1847,SumMonths,0),2)</f>
        <v>#N/A</v>
      </c>
      <c r="Y1847" s="171"/>
      <c r="Z1847" s="171"/>
    </row>
    <row r="1848" customFormat="false" ht="12.75" hidden="false" customHeight="false" outlineLevel="0" collapsed="false">
      <c r="A1848" s="57" t="e">
        <f aca="false">INDEX(BucketTable,MATCH(B1848,SumMonths,0),1)</f>
        <v>#N/A</v>
      </c>
      <c r="K1848" s="57" t="e">
        <f aca="false">INDEX(lava,MATCH(B1848,SumMonths,0),2)</f>
        <v>#N/A</v>
      </c>
      <c r="Y1848" s="171"/>
      <c r="Z1848" s="171"/>
    </row>
    <row r="1849" customFormat="false" ht="12.75" hidden="false" customHeight="false" outlineLevel="0" collapsed="false">
      <c r="A1849" s="57" t="e">
        <f aca="false">INDEX(BucketTable,MATCH(B1849,SumMonths,0),1)</f>
        <v>#N/A</v>
      </c>
      <c r="K1849" s="57" t="e">
        <f aca="false">INDEX(lava,MATCH(B1849,SumMonths,0),2)</f>
        <v>#N/A</v>
      </c>
      <c r="Y1849" s="171"/>
      <c r="Z1849" s="171"/>
    </row>
    <row r="1850" customFormat="false" ht="12.75" hidden="false" customHeight="false" outlineLevel="0" collapsed="false">
      <c r="A1850" s="57" t="e">
        <f aca="false">INDEX(BucketTable,MATCH(B1850,SumMonths,0),1)</f>
        <v>#N/A</v>
      </c>
      <c r="K1850" s="57" t="e">
        <f aca="false">INDEX(lava,MATCH(B1850,SumMonths,0),2)</f>
        <v>#N/A</v>
      </c>
      <c r="Y1850" s="171"/>
      <c r="Z1850" s="171"/>
    </row>
    <row r="1851" customFormat="false" ht="12.75" hidden="false" customHeight="false" outlineLevel="0" collapsed="false">
      <c r="A1851" s="57" t="e">
        <f aca="false">INDEX(BucketTable,MATCH(B1851,SumMonths,0),1)</f>
        <v>#N/A</v>
      </c>
      <c r="K1851" s="57" t="e">
        <f aca="false">INDEX(lava,MATCH(B1851,SumMonths,0),2)</f>
        <v>#N/A</v>
      </c>
      <c r="Y1851" s="171"/>
      <c r="Z1851" s="171"/>
    </row>
    <row r="1852" customFormat="false" ht="12.75" hidden="false" customHeight="false" outlineLevel="0" collapsed="false">
      <c r="A1852" s="57" t="e">
        <f aca="false">INDEX(BucketTable,MATCH(B1852,SumMonths,0),1)</f>
        <v>#N/A</v>
      </c>
      <c r="K1852" s="57" t="e">
        <f aca="false">INDEX(lava,MATCH(B1852,SumMonths,0),2)</f>
        <v>#N/A</v>
      </c>
      <c r="Y1852" s="171"/>
      <c r="Z1852" s="171"/>
    </row>
    <row r="1853" customFormat="false" ht="12.75" hidden="false" customHeight="false" outlineLevel="0" collapsed="false">
      <c r="A1853" s="57" t="e">
        <f aca="false">INDEX(BucketTable,MATCH(B1853,SumMonths,0),1)</f>
        <v>#N/A</v>
      </c>
      <c r="K1853" s="57" t="e">
        <f aca="false">INDEX(lava,MATCH(B1853,SumMonths,0),2)</f>
        <v>#N/A</v>
      </c>
      <c r="Y1853" s="171"/>
      <c r="Z1853" s="171"/>
    </row>
    <row r="1854" customFormat="false" ht="12.75" hidden="false" customHeight="false" outlineLevel="0" collapsed="false">
      <c r="A1854" s="57" t="e">
        <f aca="false">INDEX(BucketTable,MATCH(B1854,SumMonths,0),1)</f>
        <v>#N/A</v>
      </c>
      <c r="K1854" s="57" t="e">
        <f aca="false">INDEX(lava,MATCH(B1854,SumMonths,0),2)</f>
        <v>#N/A</v>
      </c>
      <c r="Y1854" s="171"/>
      <c r="Z1854" s="171"/>
    </row>
    <row r="1855" customFormat="false" ht="12.75" hidden="false" customHeight="false" outlineLevel="0" collapsed="false">
      <c r="A1855" s="57" t="e">
        <f aca="false">INDEX(BucketTable,MATCH(B1855,SumMonths,0),1)</f>
        <v>#N/A</v>
      </c>
      <c r="K1855" s="57" t="e">
        <f aca="false">INDEX(lava,MATCH(B1855,SumMonths,0),2)</f>
        <v>#N/A</v>
      </c>
      <c r="Y1855" s="171"/>
      <c r="Z1855" s="171"/>
    </row>
    <row r="1856" customFormat="false" ht="12.75" hidden="false" customHeight="false" outlineLevel="0" collapsed="false">
      <c r="A1856" s="57" t="e">
        <f aca="false">INDEX(BucketTable,MATCH(B1856,SumMonths,0),1)</f>
        <v>#N/A</v>
      </c>
      <c r="K1856" s="57" t="e">
        <f aca="false">INDEX(lava,MATCH(B1856,SumMonths,0),2)</f>
        <v>#N/A</v>
      </c>
      <c r="Y1856" s="171"/>
      <c r="Z1856" s="171"/>
    </row>
    <row r="1857" customFormat="false" ht="12.75" hidden="false" customHeight="false" outlineLevel="0" collapsed="false">
      <c r="A1857" s="57" t="e">
        <f aca="false">INDEX(BucketTable,MATCH(B1857,SumMonths,0),1)</f>
        <v>#N/A</v>
      </c>
      <c r="K1857" s="57" t="e">
        <f aca="false">INDEX(lava,MATCH(B1857,SumMonths,0),2)</f>
        <v>#N/A</v>
      </c>
      <c r="Y1857" s="171"/>
      <c r="Z1857" s="171"/>
    </row>
    <row r="1858" customFormat="false" ht="12.75" hidden="false" customHeight="false" outlineLevel="0" collapsed="false">
      <c r="A1858" s="57" t="e">
        <f aca="false">INDEX(BucketTable,MATCH(B1858,SumMonths,0),1)</f>
        <v>#N/A</v>
      </c>
      <c r="K1858" s="57" t="e">
        <f aca="false">INDEX(lava,MATCH(B1858,SumMonths,0),2)</f>
        <v>#N/A</v>
      </c>
      <c r="Y1858" s="171"/>
      <c r="Z1858" s="171"/>
    </row>
    <row r="1859" customFormat="false" ht="12.75" hidden="false" customHeight="false" outlineLevel="0" collapsed="false">
      <c r="A1859" s="57" t="e">
        <f aca="false">INDEX(BucketTable,MATCH(B1859,SumMonths,0),1)</f>
        <v>#N/A</v>
      </c>
      <c r="K1859" s="57" t="e">
        <f aca="false">INDEX(lava,MATCH(B1859,SumMonths,0),2)</f>
        <v>#N/A</v>
      </c>
      <c r="Y1859" s="171"/>
      <c r="Z1859" s="171"/>
    </row>
    <row r="1860" customFormat="false" ht="12.75" hidden="false" customHeight="false" outlineLevel="0" collapsed="false">
      <c r="A1860" s="57" t="e">
        <f aca="false">INDEX(BucketTable,MATCH(B1860,SumMonths,0),1)</f>
        <v>#N/A</v>
      </c>
      <c r="K1860" s="57" t="e">
        <f aca="false">INDEX(lava,MATCH(B1860,SumMonths,0),2)</f>
        <v>#N/A</v>
      </c>
      <c r="Y1860" s="171"/>
      <c r="Z1860" s="171"/>
    </row>
    <row r="1861" customFormat="false" ht="12.75" hidden="false" customHeight="false" outlineLevel="0" collapsed="false">
      <c r="A1861" s="57" t="e">
        <f aca="false">INDEX(BucketTable,MATCH(B1861,SumMonths,0),1)</f>
        <v>#N/A</v>
      </c>
      <c r="K1861" s="57" t="e">
        <f aca="false">INDEX(lava,MATCH(B1861,SumMonths,0),2)</f>
        <v>#N/A</v>
      </c>
      <c r="Y1861" s="171"/>
      <c r="Z1861" s="171"/>
    </row>
    <row r="1862" customFormat="false" ht="12.75" hidden="false" customHeight="false" outlineLevel="0" collapsed="false">
      <c r="A1862" s="57" t="e">
        <f aca="false">INDEX(BucketTable,MATCH(B1862,SumMonths,0),1)</f>
        <v>#N/A</v>
      </c>
      <c r="K1862" s="57" t="e">
        <f aca="false">INDEX(lava,MATCH(B1862,SumMonths,0),2)</f>
        <v>#N/A</v>
      </c>
      <c r="Y1862" s="171"/>
      <c r="Z1862" s="171"/>
    </row>
    <row r="1863" customFormat="false" ht="12.75" hidden="false" customHeight="false" outlineLevel="0" collapsed="false">
      <c r="A1863" s="57" t="e">
        <f aca="false">INDEX(BucketTable,MATCH(B1863,SumMonths,0),1)</f>
        <v>#N/A</v>
      </c>
      <c r="K1863" s="57" t="e">
        <f aca="false">INDEX(lava,MATCH(B1863,SumMonths,0),2)</f>
        <v>#N/A</v>
      </c>
      <c r="Y1863" s="171"/>
      <c r="Z1863" s="171"/>
    </row>
    <row r="1864" customFormat="false" ht="12.75" hidden="false" customHeight="false" outlineLevel="0" collapsed="false">
      <c r="A1864" s="57" t="e">
        <f aca="false">INDEX(BucketTable,MATCH(B1864,SumMonths,0),1)</f>
        <v>#N/A</v>
      </c>
      <c r="K1864" s="57" t="e">
        <f aca="false">INDEX(lava,MATCH(B1864,SumMonths,0),2)</f>
        <v>#N/A</v>
      </c>
      <c r="Y1864" s="171"/>
      <c r="Z1864" s="171"/>
    </row>
    <row r="1865" customFormat="false" ht="12.75" hidden="false" customHeight="false" outlineLevel="0" collapsed="false">
      <c r="A1865" s="57" t="e">
        <f aca="false">INDEX(BucketTable,MATCH(B1865,SumMonths,0),1)</f>
        <v>#N/A</v>
      </c>
      <c r="K1865" s="57" t="e">
        <f aca="false">INDEX(lava,MATCH(B1865,SumMonths,0),2)</f>
        <v>#N/A</v>
      </c>
      <c r="Y1865" s="171"/>
      <c r="Z1865" s="171"/>
    </row>
    <row r="1866" customFormat="false" ht="12.75" hidden="false" customHeight="false" outlineLevel="0" collapsed="false">
      <c r="A1866" s="57" t="e">
        <f aca="false">INDEX(BucketTable,MATCH(B1866,SumMonths,0),1)</f>
        <v>#N/A</v>
      </c>
      <c r="K1866" s="57" t="e">
        <f aca="false">INDEX(lava,MATCH(B1866,SumMonths,0),2)</f>
        <v>#N/A</v>
      </c>
      <c r="Y1866" s="171"/>
      <c r="Z1866" s="171"/>
    </row>
    <row r="1867" customFormat="false" ht="12.75" hidden="false" customHeight="false" outlineLevel="0" collapsed="false">
      <c r="A1867" s="57" t="e">
        <f aca="false">INDEX(BucketTable,MATCH(B1867,SumMonths,0),1)</f>
        <v>#N/A</v>
      </c>
      <c r="K1867" s="57" t="e">
        <f aca="false">INDEX(lava,MATCH(B1867,SumMonths,0),2)</f>
        <v>#N/A</v>
      </c>
      <c r="Y1867" s="171"/>
      <c r="Z1867" s="171"/>
    </row>
    <row r="1868" customFormat="false" ht="12.75" hidden="false" customHeight="false" outlineLevel="0" collapsed="false">
      <c r="A1868" s="57" t="e">
        <f aca="false">INDEX(BucketTable,MATCH(B1868,SumMonths,0),1)</f>
        <v>#N/A</v>
      </c>
      <c r="K1868" s="57" t="e">
        <f aca="false">INDEX(lava,MATCH(B1868,SumMonths,0),2)</f>
        <v>#N/A</v>
      </c>
      <c r="Y1868" s="171"/>
      <c r="Z1868" s="171"/>
    </row>
    <row r="1869" customFormat="false" ht="12.75" hidden="false" customHeight="false" outlineLevel="0" collapsed="false">
      <c r="A1869" s="57" t="e">
        <f aca="false">INDEX(BucketTable,MATCH(B1869,SumMonths,0),1)</f>
        <v>#N/A</v>
      </c>
      <c r="K1869" s="57" t="e">
        <f aca="false">INDEX(lava,MATCH(B1869,SumMonths,0),2)</f>
        <v>#N/A</v>
      </c>
      <c r="Y1869" s="171"/>
      <c r="Z1869" s="171"/>
    </row>
    <row r="1870" customFormat="false" ht="12.75" hidden="false" customHeight="false" outlineLevel="0" collapsed="false">
      <c r="A1870" s="57" t="e">
        <f aca="false">INDEX(BucketTable,MATCH(B1870,SumMonths,0),1)</f>
        <v>#N/A</v>
      </c>
      <c r="K1870" s="57" t="e">
        <f aca="false">INDEX(lava,MATCH(B1870,SumMonths,0),2)</f>
        <v>#N/A</v>
      </c>
      <c r="Y1870" s="171"/>
      <c r="Z1870" s="171"/>
    </row>
    <row r="1871" customFormat="false" ht="12.75" hidden="false" customHeight="false" outlineLevel="0" collapsed="false">
      <c r="A1871" s="57" t="e">
        <f aca="false">INDEX(BucketTable,MATCH(B1871,SumMonths,0),1)</f>
        <v>#N/A</v>
      </c>
      <c r="K1871" s="57" t="e">
        <f aca="false">INDEX(lava,MATCH(B1871,SumMonths,0),2)</f>
        <v>#N/A</v>
      </c>
      <c r="Y1871" s="171"/>
      <c r="Z1871" s="171"/>
    </row>
    <row r="1872" customFormat="false" ht="12.75" hidden="false" customHeight="false" outlineLevel="0" collapsed="false">
      <c r="A1872" s="57" t="e">
        <f aca="false">INDEX(BucketTable,MATCH(B1872,SumMonths,0),1)</f>
        <v>#N/A</v>
      </c>
      <c r="K1872" s="57" t="e">
        <f aca="false">INDEX(lava,MATCH(B1872,SumMonths,0),2)</f>
        <v>#N/A</v>
      </c>
      <c r="Y1872" s="171"/>
      <c r="Z1872" s="171"/>
    </row>
    <row r="1873" customFormat="false" ht="12.75" hidden="false" customHeight="false" outlineLevel="0" collapsed="false">
      <c r="A1873" s="57" t="e">
        <f aca="false">INDEX(BucketTable,MATCH(B1873,SumMonths,0),1)</f>
        <v>#N/A</v>
      </c>
      <c r="K1873" s="57" t="e">
        <f aca="false">INDEX(lava,MATCH(B1873,SumMonths,0),2)</f>
        <v>#N/A</v>
      </c>
      <c r="Y1873" s="171"/>
      <c r="Z1873" s="171"/>
    </row>
    <row r="1874" customFormat="false" ht="12.75" hidden="false" customHeight="false" outlineLevel="0" collapsed="false">
      <c r="A1874" s="57" t="e">
        <f aca="false">INDEX(BucketTable,MATCH(B1874,SumMonths,0),1)</f>
        <v>#N/A</v>
      </c>
      <c r="K1874" s="57" t="e">
        <f aca="false">INDEX(lava,MATCH(B1874,SumMonths,0),2)</f>
        <v>#N/A</v>
      </c>
      <c r="Y1874" s="171"/>
      <c r="Z1874" s="171"/>
    </row>
    <row r="1875" customFormat="false" ht="12.75" hidden="false" customHeight="false" outlineLevel="0" collapsed="false">
      <c r="A1875" s="57" t="e">
        <f aca="false">INDEX(BucketTable,MATCH(B1875,SumMonths,0),1)</f>
        <v>#N/A</v>
      </c>
      <c r="K1875" s="57" t="e">
        <f aca="false">INDEX(lava,MATCH(B1875,SumMonths,0),2)</f>
        <v>#N/A</v>
      </c>
      <c r="Y1875" s="171"/>
      <c r="Z1875" s="171"/>
    </row>
    <row r="1876" customFormat="false" ht="12.75" hidden="false" customHeight="false" outlineLevel="0" collapsed="false">
      <c r="A1876" s="57" t="e">
        <f aca="false">INDEX(BucketTable,MATCH(B1876,SumMonths,0),1)</f>
        <v>#N/A</v>
      </c>
      <c r="K1876" s="57" t="e">
        <f aca="false">INDEX(lava,MATCH(B1876,SumMonths,0),2)</f>
        <v>#N/A</v>
      </c>
      <c r="Y1876" s="171"/>
      <c r="Z1876" s="171"/>
    </row>
    <row r="1877" customFormat="false" ht="12.75" hidden="false" customHeight="false" outlineLevel="0" collapsed="false">
      <c r="A1877" s="57" t="e">
        <f aca="false">INDEX(BucketTable,MATCH(B1877,SumMonths,0),1)</f>
        <v>#N/A</v>
      </c>
      <c r="K1877" s="57" t="e">
        <f aca="false">INDEX(lava,MATCH(B1877,SumMonths,0),2)</f>
        <v>#N/A</v>
      </c>
      <c r="Y1877" s="171"/>
      <c r="Z1877" s="171"/>
    </row>
    <row r="1878" customFormat="false" ht="12.75" hidden="false" customHeight="false" outlineLevel="0" collapsed="false">
      <c r="A1878" s="57" t="e">
        <f aca="false">INDEX(BucketTable,MATCH(B1878,SumMonths,0),1)</f>
        <v>#N/A</v>
      </c>
      <c r="K1878" s="57" t="e">
        <f aca="false">INDEX(lava,MATCH(B1878,SumMonths,0),2)</f>
        <v>#N/A</v>
      </c>
      <c r="Y1878" s="171"/>
      <c r="Z1878" s="171"/>
    </row>
    <row r="1879" customFormat="false" ht="12.75" hidden="false" customHeight="false" outlineLevel="0" collapsed="false">
      <c r="A1879" s="57" t="e">
        <f aca="false">INDEX(BucketTable,MATCH(B1879,SumMonths,0),1)</f>
        <v>#N/A</v>
      </c>
      <c r="K1879" s="57" t="e">
        <f aca="false">INDEX(lava,MATCH(B1879,SumMonths,0),2)</f>
        <v>#N/A</v>
      </c>
      <c r="Y1879" s="171"/>
      <c r="Z1879" s="171"/>
    </row>
    <row r="1880" customFormat="false" ht="12.75" hidden="false" customHeight="false" outlineLevel="0" collapsed="false">
      <c r="A1880" s="57" t="e">
        <f aca="false">INDEX(BucketTable,MATCH(B1880,SumMonths,0),1)</f>
        <v>#N/A</v>
      </c>
      <c r="K1880" s="57" t="e">
        <f aca="false">INDEX(lava,MATCH(B1880,SumMonths,0),2)</f>
        <v>#N/A</v>
      </c>
      <c r="Y1880" s="171"/>
      <c r="Z1880" s="171"/>
    </row>
    <row r="1881" customFormat="false" ht="12.75" hidden="false" customHeight="false" outlineLevel="0" collapsed="false">
      <c r="A1881" s="57" t="e">
        <f aca="false">INDEX(BucketTable,MATCH(B1881,SumMonths,0),1)</f>
        <v>#N/A</v>
      </c>
      <c r="K1881" s="57" t="e">
        <f aca="false">INDEX(lava,MATCH(B1881,SumMonths,0),2)</f>
        <v>#N/A</v>
      </c>
      <c r="Y1881" s="171"/>
      <c r="Z1881" s="171"/>
    </row>
    <row r="1882" customFormat="false" ht="12.75" hidden="false" customHeight="false" outlineLevel="0" collapsed="false">
      <c r="A1882" s="57" t="e">
        <f aca="false">INDEX(BucketTable,MATCH(B1882,SumMonths,0),1)</f>
        <v>#N/A</v>
      </c>
      <c r="K1882" s="57" t="e">
        <f aca="false">INDEX(lava,MATCH(B1882,SumMonths,0),2)</f>
        <v>#N/A</v>
      </c>
      <c r="Y1882" s="171"/>
      <c r="Z1882" s="171"/>
    </row>
    <row r="1883" customFormat="false" ht="12.75" hidden="false" customHeight="false" outlineLevel="0" collapsed="false">
      <c r="A1883" s="57" t="e">
        <f aca="false">INDEX(BucketTable,MATCH(B1883,SumMonths,0),1)</f>
        <v>#N/A</v>
      </c>
      <c r="K1883" s="57" t="e">
        <f aca="false">INDEX(lava,MATCH(B1883,SumMonths,0),2)</f>
        <v>#N/A</v>
      </c>
      <c r="Y1883" s="171"/>
      <c r="Z1883" s="171"/>
    </row>
    <row r="1884" customFormat="false" ht="12.75" hidden="false" customHeight="false" outlineLevel="0" collapsed="false">
      <c r="A1884" s="57" t="e">
        <f aca="false">INDEX(BucketTable,MATCH(B1884,SumMonths,0),1)</f>
        <v>#N/A</v>
      </c>
      <c r="K1884" s="57" t="e">
        <f aca="false">INDEX(lava,MATCH(B1884,SumMonths,0),2)</f>
        <v>#N/A</v>
      </c>
      <c r="Y1884" s="171"/>
      <c r="Z1884" s="171"/>
    </row>
    <row r="1885" customFormat="false" ht="12.75" hidden="false" customHeight="false" outlineLevel="0" collapsed="false">
      <c r="A1885" s="57" t="e">
        <f aca="false">INDEX(BucketTable,MATCH(B1885,SumMonths,0),1)</f>
        <v>#N/A</v>
      </c>
      <c r="K1885" s="57" t="e">
        <f aca="false">INDEX(lava,MATCH(B1885,SumMonths,0),2)</f>
        <v>#N/A</v>
      </c>
      <c r="Y1885" s="171"/>
      <c r="Z1885" s="171"/>
    </row>
    <row r="1886" customFormat="false" ht="12.75" hidden="false" customHeight="false" outlineLevel="0" collapsed="false">
      <c r="A1886" s="57" t="e">
        <f aca="false">INDEX(BucketTable,MATCH(B1886,SumMonths,0),1)</f>
        <v>#N/A</v>
      </c>
      <c r="K1886" s="57" t="e">
        <f aca="false">INDEX(lava,MATCH(B1886,SumMonths,0),2)</f>
        <v>#N/A</v>
      </c>
      <c r="Y1886" s="171"/>
      <c r="Z1886" s="171"/>
    </row>
    <row r="1887" customFormat="false" ht="12.75" hidden="false" customHeight="false" outlineLevel="0" collapsed="false">
      <c r="A1887" s="57" t="e">
        <f aca="false">INDEX(BucketTable,MATCH(B1887,SumMonths,0),1)</f>
        <v>#N/A</v>
      </c>
      <c r="K1887" s="57" t="e">
        <f aca="false">INDEX(lava,MATCH(B1887,SumMonths,0),2)</f>
        <v>#N/A</v>
      </c>
      <c r="Y1887" s="171"/>
      <c r="Z1887" s="171"/>
    </row>
    <row r="1888" customFormat="false" ht="12.75" hidden="false" customHeight="false" outlineLevel="0" collapsed="false">
      <c r="A1888" s="57" t="e">
        <f aca="false">INDEX(BucketTable,MATCH(B1888,SumMonths,0),1)</f>
        <v>#N/A</v>
      </c>
      <c r="K1888" s="57" t="e">
        <f aca="false">INDEX(lava,MATCH(B1888,SumMonths,0),2)</f>
        <v>#N/A</v>
      </c>
      <c r="Y1888" s="171"/>
      <c r="Z1888" s="171"/>
    </row>
    <row r="1889" customFormat="false" ht="12.75" hidden="false" customHeight="false" outlineLevel="0" collapsed="false">
      <c r="A1889" s="57" t="e">
        <f aca="false">INDEX(BucketTable,MATCH(B1889,SumMonths,0),1)</f>
        <v>#N/A</v>
      </c>
      <c r="K1889" s="57" t="e">
        <f aca="false">INDEX(lava,MATCH(B1889,SumMonths,0),2)</f>
        <v>#N/A</v>
      </c>
      <c r="Y1889" s="171"/>
      <c r="Z1889" s="171"/>
    </row>
    <row r="1890" customFormat="false" ht="12.75" hidden="false" customHeight="false" outlineLevel="0" collapsed="false">
      <c r="A1890" s="57" t="e">
        <f aca="false">INDEX(BucketTable,MATCH(B1890,SumMonths,0),1)</f>
        <v>#N/A</v>
      </c>
      <c r="K1890" s="57" t="e">
        <f aca="false">INDEX(lava,MATCH(B1890,SumMonths,0),2)</f>
        <v>#N/A</v>
      </c>
      <c r="Y1890" s="171"/>
      <c r="Z1890" s="171"/>
    </row>
    <row r="1891" customFormat="false" ht="12.75" hidden="false" customHeight="false" outlineLevel="0" collapsed="false">
      <c r="A1891" s="57" t="e">
        <f aca="false">INDEX(BucketTable,MATCH(B1891,SumMonths,0),1)</f>
        <v>#N/A</v>
      </c>
      <c r="K1891" s="57" t="e">
        <f aca="false">INDEX(lava,MATCH(B1891,SumMonths,0),2)</f>
        <v>#N/A</v>
      </c>
      <c r="Y1891" s="171"/>
      <c r="Z1891" s="171"/>
    </row>
    <row r="1892" customFormat="false" ht="12.75" hidden="false" customHeight="false" outlineLevel="0" collapsed="false">
      <c r="A1892" s="57" t="e">
        <f aca="false">INDEX(BucketTable,MATCH(B1892,SumMonths,0),1)</f>
        <v>#N/A</v>
      </c>
      <c r="K1892" s="57" t="e">
        <f aca="false">INDEX(lava,MATCH(B1892,SumMonths,0),2)</f>
        <v>#N/A</v>
      </c>
      <c r="Y1892" s="171"/>
      <c r="Z1892" s="171"/>
    </row>
    <row r="1893" customFormat="false" ht="12.75" hidden="false" customHeight="false" outlineLevel="0" collapsed="false">
      <c r="A1893" s="57" t="e">
        <f aca="false">INDEX(BucketTable,MATCH(B1893,SumMonths,0),1)</f>
        <v>#N/A</v>
      </c>
      <c r="K1893" s="57" t="e">
        <f aca="false">INDEX(lava,MATCH(B1893,SumMonths,0),2)</f>
        <v>#N/A</v>
      </c>
      <c r="Y1893" s="171"/>
      <c r="Z1893" s="171"/>
    </row>
    <row r="1894" customFormat="false" ht="12.75" hidden="false" customHeight="false" outlineLevel="0" collapsed="false">
      <c r="A1894" s="57" t="e">
        <f aca="false">INDEX(BucketTable,MATCH(B1894,SumMonths,0),1)</f>
        <v>#N/A</v>
      </c>
      <c r="K1894" s="57" t="e">
        <f aca="false">INDEX(lava,MATCH(B1894,SumMonths,0),2)</f>
        <v>#N/A</v>
      </c>
      <c r="Y1894" s="171"/>
      <c r="Z1894" s="171"/>
    </row>
    <row r="1895" customFormat="false" ht="12.75" hidden="false" customHeight="false" outlineLevel="0" collapsed="false">
      <c r="A1895" s="57" t="e">
        <f aca="false">INDEX(BucketTable,MATCH(B1895,SumMonths,0),1)</f>
        <v>#N/A</v>
      </c>
      <c r="K1895" s="57" t="e">
        <f aca="false">INDEX(lava,MATCH(B1895,SumMonths,0),2)</f>
        <v>#N/A</v>
      </c>
      <c r="Y1895" s="171"/>
      <c r="Z1895" s="171"/>
    </row>
    <row r="1896" customFormat="false" ht="12.75" hidden="false" customHeight="false" outlineLevel="0" collapsed="false">
      <c r="A1896" s="57" t="e">
        <f aca="false">INDEX(BucketTable,MATCH(B1896,SumMonths,0),1)</f>
        <v>#N/A</v>
      </c>
      <c r="K1896" s="57" t="e">
        <f aca="false">INDEX(lava,MATCH(B1896,SumMonths,0),2)</f>
        <v>#N/A</v>
      </c>
      <c r="Y1896" s="171"/>
      <c r="Z1896" s="171"/>
    </row>
    <row r="1897" customFormat="false" ht="12.75" hidden="false" customHeight="false" outlineLevel="0" collapsed="false">
      <c r="A1897" s="57" t="e">
        <f aca="false">INDEX(BucketTable,MATCH(B1897,SumMonths,0),1)</f>
        <v>#N/A</v>
      </c>
      <c r="K1897" s="57" t="e">
        <f aca="false">INDEX(lava,MATCH(B1897,SumMonths,0),2)</f>
        <v>#N/A</v>
      </c>
      <c r="Y1897" s="171"/>
      <c r="Z1897" s="171"/>
    </row>
    <row r="1898" customFormat="false" ht="12.75" hidden="false" customHeight="false" outlineLevel="0" collapsed="false">
      <c r="A1898" s="57" t="e">
        <f aca="false">INDEX(BucketTable,MATCH(B1898,SumMonths,0),1)</f>
        <v>#N/A</v>
      </c>
      <c r="K1898" s="57" t="e">
        <f aca="false">INDEX(lava,MATCH(B1898,SumMonths,0),2)</f>
        <v>#N/A</v>
      </c>
      <c r="Y1898" s="171"/>
      <c r="Z1898" s="171"/>
    </row>
    <row r="1899" customFormat="false" ht="12.75" hidden="false" customHeight="false" outlineLevel="0" collapsed="false">
      <c r="A1899" s="57" t="e">
        <f aca="false">INDEX(BucketTable,MATCH(B1899,SumMonths,0),1)</f>
        <v>#N/A</v>
      </c>
      <c r="K1899" s="57" t="e">
        <f aca="false">INDEX(lava,MATCH(B1899,SumMonths,0),2)</f>
        <v>#N/A</v>
      </c>
      <c r="Y1899" s="171"/>
      <c r="Z1899" s="171"/>
    </row>
    <row r="1900" customFormat="false" ht="12.75" hidden="false" customHeight="false" outlineLevel="0" collapsed="false">
      <c r="A1900" s="57" t="e">
        <f aca="false">INDEX(BucketTable,MATCH(B1900,SumMonths,0),1)</f>
        <v>#N/A</v>
      </c>
      <c r="K1900" s="57" t="e">
        <f aca="false">INDEX(lava,MATCH(B1900,SumMonths,0),2)</f>
        <v>#N/A</v>
      </c>
      <c r="Y1900" s="171"/>
      <c r="Z1900" s="171"/>
    </row>
    <row r="1901" customFormat="false" ht="12.75" hidden="false" customHeight="false" outlineLevel="0" collapsed="false">
      <c r="A1901" s="57" t="e">
        <f aca="false">INDEX(BucketTable,MATCH(B1901,SumMonths,0),1)</f>
        <v>#N/A</v>
      </c>
      <c r="K1901" s="57" t="e">
        <f aca="false">INDEX(lava,MATCH(B1901,SumMonths,0),2)</f>
        <v>#N/A</v>
      </c>
      <c r="Y1901" s="171"/>
      <c r="Z1901" s="171"/>
    </row>
    <row r="1902" customFormat="false" ht="12.75" hidden="false" customHeight="false" outlineLevel="0" collapsed="false">
      <c r="A1902" s="57" t="e">
        <f aca="false">INDEX(BucketTable,MATCH(B1902,SumMonths,0),1)</f>
        <v>#N/A</v>
      </c>
      <c r="K1902" s="57" t="e">
        <f aca="false">INDEX(lava,MATCH(B1902,SumMonths,0),2)</f>
        <v>#N/A</v>
      </c>
      <c r="Y1902" s="171"/>
      <c r="Z1902" s="171"/>
    </row>
    <row r="1903" customFormat="false" ht="12.75" hidden="false" customHeight="false" outlineLevel="0" collapsed="false">
      <c r="A1903" s="57" t="e">
        <f aca="false">INDEX(BucketTable,MATCH(B1903,SumMonths,0),1)</f>
        <v>#N/A</v>
      </c>
      <c r="K1903" s="57" t="e">
        <f aca="false">INDEX(lava,MATCH(B1903,SumMonths,0),2)</f>
        <v>#N/A</v>
      </c>
      <c r="Y1903" s="171"/>
      <c r="Z1903" s="171"/>
    </row>
    <row r="1904" customFormat="false" ht="12.75" hidden="false" customHeight="false" outlineLevel="0" collapsed="false">
      <c r="A1904" s="57" t="e">
        <f aca="false">INDEX(BucketTable,MATCH(B1904,SumMonths,0),1)</f>
        <v>#N/A</v>
      </c>
      <c r="K1904" s="57" t="e">
        <f aca="false">INDEX(lava,MATCH(B1904,SumMonths,0),2)</f>
        <v>#N/A</v>
      </c>
      <c r="Y1904" s="171"/>
      <c r="Z1904" s="171"/>
    </row>
    <row r="1905" customFormat="false" ht="12.75" hidden="false" customHeight="false" outlineLevel="0" collapsed="false">
      <c r="A1905" s="57" t="e">
        <f aca="false">INDEX(BucketTable,MATCH(B1905,SumMonths,0),1)</f>
        <v>#N/A</v>
      </c>
      <c r="K1905" s="57" t="e">
        <f aca="false">INDEX(lava,MATCH(B1905,SumMonths,0),2)</f>
        <v>#N/A</v>
      </c>
      <c r="Y1905" s="171"/>
      <c r="Z1905" s="171"/>
    </row>
    <row r="1906" customFormat="false" ht="12.75" hidden="false" customHeight="false" outlineLevel="0" collapsed="false">
      <c r="A1906" s="57" t="e">
        <f aca="false">INDEX(BucketTable,MATCH(B1906,SumMonths,0),1)</f>
        <v>#N/A</v>
      </c>
      <c r="K1906" s="57" t="e">
        <f aca="false">INDEX(lava,MATCH(B1906,SumMonths,0),2)</f>
        <v>#N/A</v>
      </c>
      <c r="Y1906" s="171"/>
      <c r="Z1906" s="171"/>
    </row>
    <row r="1907" customFormat="false" ht="12.75" hidden="false" customHeight="false" outlineLevel="0" collapsed="false">
      <c r="A1907" s="57" t="e">
        <f aca="false">INDEX(BucketTable,MATCH(B1907,SumMonths,0),1)</f>
        <v>#N/A</v>
      </c>
      <c r="K1907" s="57" t="e">
        <f aca="false">INDEX(lava,MATCH(B1907,SumMonths,0),2)</f>
        <v>#N/A</v>
      </c>
      <c r="Y1907" s="171"/>
      <c r="Z1907" s="171"/>
    </row>
    <row r="1908" customFormat="false" ht="12.75" hidden="false" customHeight="false" outlineLevel="0" collapsed="false">
      <c r="A1908" s="57" t="e">
        <f aca="false">INDEX(BucketTable,MATCH(B1908,SumMonths,0),1)</f>
        <v>#N/A</v>
      </c>
      <c r="K1908" s="57" t="e">
        <f aca="false">INDEX(lava,MATCH(B1908,SumMonths,0),2)</f>
        <v>#N/A</v>
      </c>
      <c r="Y1908" s="171"/>
      <c r="Z1908" s="171"/>
    </row>
    <row r="1909" customFormat="false" ht="12.75" hidden="false" customHeight="false" outlineLevel="0" collapsed="false">
      <c r="A1909" s="57" t="e">
        <f aca="false">INDEX(BucketTable,MATCH(B1909,SumMonths,0),1)</f>
        <v>#N/A</v>
      </c>
      <c r="K1909" s="57" t="e">
        <f aca="false">INDEX(lava,MATCH(B1909,SumMonths,0),2)</f>
        <v>#N/A</v>
      </c>
      <c r="Y1909" s="171"/>
      <c r="Z1909" s="171"/>
    </row>
    <row r="1910" customFormat="false" ht="12.75" hidden="false" customHeight="false" outlineLevel="0" collapsed="false">
      <c r="A1910" s="57" t="e">
        <f aca="false">INDEX(BucketTable,MATCH(B1910,SumMonths,0),1)</f>
        <v>#N/A</v>
      </c>
      <c r="K1910" s="57" t="e">
        <f aca="false">INDEX(lava,MATCH(B1910,SumMonths,0),2)</f>
        <v>#N/A</v>
      </c>
      <c r="Y1910" s="171"/>
      <c r="Z1910" s="171"/>
    </row>
    <row r="1911" customFormat="false" ht="12.75" hidden="false" customHeight="false" outlineLevel="0" collapsed="false">
      <c r="A1911" s="57" t="e">
        <f aca="false">INDEX(BucketTable,MATCH(B1911,SumMonths,0),1)</f>
        <v>#N/A</v>
      </c>
      <c r="K1911" s="57" t="e">
        <f aca="false">INDEX(lava,MATCH(B1911,SumMonths,0),2)</f>
        <v>#N/A</v>
      </c>
      <c r="Y1911" s="171"/>
      <c r="Z1911" s="171"/>
    </row>
    <row r="1912" customFormat="false" ht="12.75" hidden="false" customHeight="false" outlineLevel="0" collapsed="false">
      <c r="A1912" s="57" t="e">
        <f aca="false">INDEX(BucketTable,MATCH(B1912,SumMonths,0),1)</f>
        <v>#N/A</v>
      </c>
      <c r="K1912" s="57" t="e">
        <f aca="false">INDEX(lava,MATCH(B1912,SumMonths,0),2)</f>
        <v>#N/A</v>
      </c>
      <c r="Y1912" s="171"/>
      <c r="Z1912" s="171"/>
    </row>
    <row r="1913" customFormat="false" ht="12.75" hidden="false" customHeight="false" outlineLevel="0" collapsed="false">
      <c r="A1913" s="57" t="e">
        <f aca="false">INDEX(BucketTable,MATCH(B1913,SumMonths,0),1)</f>
        <v>#N/A</v>
      </c>
      <c r="K1913" s="57" t="e">
        <f aca="false">INDEX(lava,MATCH(B1913,SumMonths,0),2)</f>
        <v>#N/A</v>
      </c>
      <c r="Y1913" s="171"/>
      <c r="Z1913" s="171"/>
    </row>
    <row r="1914" customFormat="false" ht="12.75" hidden="false" customHeight="false" outlineLevel="0" collapsed="false">
      <c r="A1914" s="57" t="e">
        <f aca="false">INDEX(BucketTable,MATCH(B1914,SumMonths,0),1)</f>
        <v>#N/A</v>
      </c>
      <c r="K1914" s="57" t="e">
        <f aca="false">INDEX(lava,MATCH(B1914,SumMonths,0),2)</f>
        <v>#N/A</v>
      </c>
      <c r="Y1914" s="171"/>
      <c r="Z1914" s="171"/>
    </row>
    <row r="1915" customFormat="false" ht="12.75" hidden="false" customHeight="false" outlineLevel="0" collapsed="false">
      <c r="A1915" s="57" t="e">
        <f aca="false">INDEX(BucketTable,MATCH(B1915,SumMonths,0),1)</f>
        <v>#N/A</v>
      </c>
      <c r="K1915" s="57" t="e">
        <f aca="false">INDEX(lava,MATCH(B1915,SumMonths,0),2)</f>
        <v>#N/A</v>
      </c>
      <c r="Y1915" s="171"/>
      <c r="Z1915" s="171"/>
    </row>
    <row r="1916" customFormat="false" ht="12.75" hidden="false" customHeight="false" outlineLevel="0" collapsed="false">
      <c r="A1916" s="57" t="e">
        <f aca="false">INDEX(BucketTable,MATCH(B1916,SumMonths,0),1)</f>
        <v>#N/A</v>
      </c>
      <c r="K1916" s="57" t="e">
        <f aca="false">INDEX(lava,MATCH(B1916,SumMonths,0),2)</f>
        <v>#N/A</v>
      </c>
      <c r="Y1916" s="171"/>
      <c r="Z1916" s="171"/>
    </row>
    <row r="1917" customFormat="false" ht="12.75" hidden="false" customHeight="false" outlineLevel="0" collapsed="false">
      <c r="A1917" s="57" t="e">
        <f aca="false">INDEX(BucketTable,MATCH(B1917,SumMonths,0),1)</f>
        <v>#N/A</v>
      </c>
      <c r="K1917" s="57" t="e">
        <f aca="false">INDEX(lava,MATCH(B1917,SumMonths,0),2)</f>
        <v>#N/A</v>
      </c>
      <c r="Y1917" s="171"/>
      <c r="Z1917" s="171"/>
    </row>
    <row r="1918" customFormat="false" ht="12.75" hidden="false" customHeight="false" outlineLevel="0" collapsed="false">
      <c r="A1918" s="57" t="e">
        <f aca="false">INDEX(BucketTable,MATCH(B1918,SumMonths,0),1)</f>
        <v>#N/A</v>
      </c>
      <c r="K1918" s="57" t="e">
        <f aca="false">INDEX(lava,MATCH(B1918,SumMonths,0),2)</f>
        <v>#N/A</v>
      </c>
      <c r="Y1918" s="171"/>
      <c r="Z1918" s="171"/>
    </row>
    <row r="1919" customFormat="false" ht="12.75" hidden="false" customHeight="false" outlineLevel="0" collapsed="false">
      <c r="A1919" s="57" t="e">
        <f aca="false">INDEX(BucketTable,MATCH(B1919,SumMonths,0),1)</f>
        <v>#N/A</v>
      </c>
      <c r="K1919" s="57" t="e">
        <f aca="false">INDEX(lava,MATCH(B1919,SumMonths,0),2)</f>
        <v>#N/A</v>
      </c>
      <c r="Y1919" s="171"/>
      <c r="Z1919" s="171"/>
    </row>
    <row r="1920" customFormat="false" ht="12.75" hidden="false" customHeight="false" outlineLevel="0" collapsed="false">
      <c r="A1920" s="57" t="e">
        <f aca="false">INDEX(BucketTable,MATCH(B1920,SumMonths,0),1)</f>
        <v>#N/A</v>
      </c>
      <c r="K1920" s="57" t="e">
        <f aca="false">INDEX(lava,MATCH(B1920,SumMonths,0),2)</f>
        <v>#N/A</v>
      </c>
      <c r="Y1920" s="171"/>
      <c r="Z1920" s="171"/>
    </row>
    <row r="1921" customFormat="false" ht="12.75" hidden="false" customHeight="false" outlineLevel="0" collapsed="false">
      <c r="A1921" s="57" t="e">
        <f aca="false">INDEX(BucketTable,MATCH(B1921,SumMonths,0),1)</f>
        <v>#N/A</v>
      </c>
      <c r="K1921" s="57" t="e">
        <f aca="false">INDEX(lava,MATCH(B1921,SumMonths,0),2)</f>
        <v>#N/A</v>
      </c>
      <c r="Y1921" s="171"/>
      <c r="Z1921" s="171"/>
    </row>
    <row r="1922" customFormat="false" ht="12.75" hidden="false" customHeight="false" outlineLevel="0" collapsed="false">
      <c r="A1922" s="57" t="e">
        <f aca="false">INDEX(BucketTable,MATCH(B1922,SumMonths,0),1)</f>
        <v>#N/A</v>
      </c>
      <c r="K1922" s="57" t="e">
        <f aca="false">INDEX(lava,MATCH(B1922,SumMonths,0),2)</f>
        <v>#N/A</v>
      </c>
      <c r="Y1922" s="171"/>
      <c r="Z1922" s="171"/>
    </row>
    <row r="1923" customFormat="false" ht="12.75" hidden="false" customHeight="false" outlineLevel="0" collapsed="false">
      <c r="A1923" s="57" t="e">
        <f aca="false">INDEX(BucketTable,MATCH(B1923,SumMonths,0),1)</f>
        <v>#N/A</v>
      </c>
      <c r="K1923" s="57" t="e">
        <f aca="false">INDEX(lava,MATCH(B1923,SumMonths,0),2)</f>
        <v>#N/A</v>
      </c>
      <c r="Y1923" s="171"/>
      <c r="Z1923" s="171"/>
    </row>
    <row r="1924" customFormat="false" ht="12.75" hidden="false" customHeight="false" outlineLevel="0" collapsed="false">
      <c r="A1924" s="57" t="e">
        <f aca="false">INDEX(BucketTable,MATCH(B1924,SumMonths,0),1)</f>
        <v>#N/A</v>
      </c>
      <c r="K1924" s="57" t="e">
        <f aca="false">INDEX(lava,MATCH(B1924,SumMonths,0),2)</f>
        <v>#N/A</v>
      </c>
      <c r="Y1924" s="171"/>
      <c r="Z1924" s="171"/>
    </row>
    <row r="1925" customFormat="false" ht="12.75" hidden="false" customHeight="false" outlineLevel="0" collapsed="false">
      <c r="A1925" s="57" t="e">
        <f aca="false">INDEX(BucketTable,MATCH(B1925,SumMonths,0),1)</f>
        <v>#N/A</v>
      </c>
      <c r="K1925" s="57" t="e">
        <f aca="false">INDEX(lava,MATCH(B1925,SumMonths,0),2)</f>
        <v>#N/A</v>
      </c>
      <c r="Y1925" s="171"/>
      <c r="Z1925" s="171"/>
    </row>
    <row r="1926" customFormat="false" ht="12.75" hidden="false" customHeight="false" outlineLevel="0" collapsed="false">
      <c r="A1926" s="57" t="e">
        <f aca="false">INDEX(BucketTable,MATCH(B1926,SumMonths,0),1)</f>
        <v>#N/A</v>
      </c>
      <c r="K1926" s="57" t="e">
        <f aca="false">INDEX(lava,MATCH(B1926,SumMonths,0),2)</f>
        <v>#N/A</v>
      </c>
      <c r="Y1926" s="171"/>
      <c r="Z1926" s="171"/>
    </row>
    <row r="1927" customFormat="false" ht="12.75" hidden="false" customHeight="false" outlineLevel="0" collapsed="false">
      <c r="A1927" s="57" t="e">
        <f aca="false">INDEX(BucketTable,MATCH(B1927,SumMonths,0),1)</f>
        <v>#N/A</v>
      </c>
      <c r="K1927" s="57" t="e">
        <f aca="false">INDEX(lava,MATCH(B1927,SumMonths,0),2)</f>
        <v>#N/A</v>
      </c>
      <c r="Y1927" s="171"/>
      <c r="Z1927" s="171"/>
    </row>
    <row r="1928" customFormat="false" ht="12.75" hidden="false" customHeight="false" outlineLevel="0" collapsed="false">
      <c r="A1928" s="57" t="e">
        <f aca="false">INDEX(BucketTable,MATCH(B1928,SumMonths,0),1)</f>
        <v>#N/A</v>
      </c>
      <c r="K1928" s="57" t="e">
        <f aca="false">INDEX(lava,MATCH(B1928,SumMonths,0),2)</f>
        <v>#N/A</v>
      </c>
      <c r="Y1928" s="171"/>
      <c r="Z1928" s="171"/>
    </row>
    <row r="1929" customFormat="false" ht="12.75" hidden="false" customHeight="false" outlineLevel="0" collapsed="false">
      <c r="A1929" s="57" t="e">
        <f aca="false">INDEX(BucketTable,MATCH(B1929,SumMonths,0),1)</f>
        <v>#N/A</v>
      </c>
      <c r="K1929" s="57" t="e">
        <f aca="false">INDEX(lava,MATCH(B1929,SumMonths,0),2)</f>
        <v>#N/A</v>
      </c>
      <c r="Y1929" s="171"/>
      <c r="Z1929" s="171"/>
    </row>
    <row r="1930" customFormat="false" ht="12.75" hidden="false" customHeight="false" outlineLevel="0" collapsed="false">
      <c r="A1930" s="57" t="e">
        <f aca="false">INDEX(BucketTable,MATCH(B1930,SumMonths,0),1)</f>
        <v>#N/A</v>
      </c>
      <c r="K1930" s="57" t="e">
        <f aca="false">INDEX(lava,MATCH(B1930,SumMonths,0),2)</f>
        <v>#N/A</v>
      </c>
      <c r="Y1930" s="171"/>
      <c r="Z1930" s="171"/>
    </row>
    <row r="1931" customFormat="false" ht="12.75" hidden="false" customHeight="false" outlineLevel="0" collapsed="false">
      <c r="A1931" s="57" t="e">
        <f aca="false">INDEX(BucketTable,MATCH(B1931,SumMonths,0),1)</f>
        <v>#N/A</v>
      </c>
      <c r="K1931" s="57" t="e">
        <f aca="false">INDEX(lava,MATCH(B1931,SumMonths,0),2)</f>
        <v>#N/A</v>
      </c>
      <c r="Y1931" s="171"/>
      <c r="Z1931" s="171"/>
    </row>
    <row r="1932" customFormat="false" ht="12.75" hidden="false" customHeight="false" outlineLevel="0" collapsed="false">
      <c r="A1932" s="57" t="e">
        <f aca="false">INDEX(BucketTable,MATCH(B1932,SumMonths,0),1)</f>
        <v>#N/A</v>
      </c>
      <c r="K1932" s="57" t="e">
        <f aca="false">INDEX(lava,MATCH(B1932,SumMonths,0),2)</f>
        <v>#N/A</v>
      </c>
      <c r="Y1932" s="171"/>
      <c r="Z1932" s="171"/>
    </row>
    <row r="1933" customFormat="false" ht="12.75" hidden="false" customHeight="false" outlineLevel="0" collapsed="false">
      <c r="A1933" s="57" t="e">
        <f aca="false">INDEX(BucketTable,MATCH(B1933,SumMonths,0),1)</f>
        <v>#N/A</v>
      </c>
      <c r="K1933" s="57" t="e">
        <f aca="false">INDEX(lava,MATCH(B1933,SumMonths,0),2)</f>
        <v>#N/A</v>
      </c>
      <c r="Y1933" s="171"/>
      <c r="Z1933" s="171"/>
    </row>
    <row r="1934" customFormat="false" ht="12.75" hidden="false" customHeight="false" outlineLevel="0" collapsed="false">
      <c r="A1934" s="57" t="e">
        <f aca="false">INDEX(BucketTable,MATCH(B1934,SumMonths,0),1)</f>
        <v>#N/A</v>
      </c>
      <c r="K1934" s="57" t="e">
        <f aca="false">INDEX(lava,MATCH(B1934,SumMonths,0),2)</f>
        <v>#N/A</v>
      </c>
      <c r="Y1934" s="171"/>
      <c r="Z1934" s="171"/>
    </row>
    <row r="1935" customFormat="false" ht="12.75" hidden="false" customHeight="false" outlineLevel="0" collapsed="false">
      <c r="A1935" s="57" t="e">
        <f aca="false">INDEX(BucketTable,MATCH(B1935,SumMonths,0),1)</f>
        <v>#N/A</v>
      </c>
      <c r="K1935" s="57" t="e">
        <f aca="false">INDEX(lava,MATCH(B1935,SumMonths,0),2)</f>
        <v>#N/A</v>
      </c>
      <c r="Y1935" s="171"/>
      <c r="Z1935" s="171"/>
    </row>
    <row r="1936" customFormat="false" ht="12.75" hidden="false" customHeight="false" outlineLevel="0" collapsed="false">
      <c r="A1936" s="57" t="e">
        <f aca="false">INDEX(BucketTable,MATCH(B1936,SumMonths,0),1)</f>
        <v>#N/A</v>
      </c>
      <c r="K1936" s="57" t="e">
        <f aca="false">INDEX(lava,MATCH(B1936,SumMonths,0),2)</f>
        <v>#N/A</v>
      </c>
      <c r="Y1936" s="171"/>
      <c r="Z1936" s="171"/>
    </row>
    <row r="1937" customFormat="false" ht="12.75" hidden="false" customHeight="false" outlineLevel="0" collapsed="false">
      <c r="A1937" s="57" t="e">
        <f aca="false">INDEX(BucketTable,MATCH(B1937,SumMonths,0),1)</f>
        <v>#N/A</v>
      </c>
      <c r="K1937" s="57" t="e">
        <f aca="false">INDEX(lava,MATCH(B1937,SumMonths,0),2)</f>
        <v>#N/A</v>
      </c>
      <c r="Y1937" s="171"/>
      <c r="Z1937" s="171"/>
    </row>
    <row r="1938" customFormat="false" ht="12.75" hidden="false" customHeight="false" outlineLevel="0" collapsed="false">
      <c r="A1938" s="57" t="e">
        <f aca="false">INDEX(BucketTable,MATCH(B1938,SumMonths,0),1)</f>
        <v>#N/A</v>
      </c>
      <c r="K1938" s="57" t="e">
        <f aca="false">INDEX(lava,MATCH(B1938,SumMonths,0),2)</f>
        <v>#N/A</v>
      </c>
      <c r="Y1938" s="171"/>
      <c r="Z1938" s="171"/>
    </row>
    <row r="1939" customFormat="false" ht="12.75" hidden="false" customHeight="false" outlineLevel="0" collapsed="false">
      <c r="A1939" s="57" t="e">
        <f aca="false">INDEX(BucketTable,MATCH(B1939,SumMonths,0),1)</f>
        <v>#N/A</v>
      </c>
      <c r="K1939" s="57" t="e">
        <f aca="false">INDEX(lava,MATCH(B1939,SumMonths,0),2)</f>
        <v>#N/A</v>
      </c>
      <c r="Y1939" s="171"/>
      <c r="Z1939" s="171"/>
    </row>
    <row r="1940" customFormat="false" ht="12.75" hidden="false" customHeight="false" outlineLevel="0" collapsed="false">
      <c r="A1940" s="57" t="e">
        <f aca="false">INDEX(BucketTable,MATCH(B1940,SumMonths,0),1)</f>
        <v>#N/A</v>
      </c>
      <c r="K1940" s="57" t="e">
        <f aca="false">INDEX(lava,MATCH(B1940,SumMonths,0),2)</f>
        <v>#N/A</v>
      </c>
      <c r="Y1940" s="171"/>
      <c r="Z1940" s="171"/>
    </row>
    <row r="1941" customFormat="false" ht="12.75" hidden="false" customHeight="false" outlineLevel="0" collapsed="false">
      <c r="A1941" s="57" t="e">
        <f aca="false">INDEX(BucketTable,MATCH(B1941,SumMonths,0),1)</f>
        <v>#N/A</v>
      </c>
      <c r="K1941" s="57" t="e">
        <f aca="false">INDEX(lava,MATCH(B1941,SumMonths,0),2)</f>
        <v>#N/A</v>
      </c>
      <c r="Y1941" s="171"/>
      <c r="Z1941" s="171"/>
    </row>
    <row r="1942" customFormat="false" ht="12.75" hidden="false" customHeight="false" outlineLevel="0" collapsed="false">
      <c r="A1942" s="57" t="e">
        <f aca="false">INDEX(BucketTable,MATCH(B1942,SumMonths,0),1)</f>
        <v>#N/A</v>
      </c>
      <c r="K1942" s="57" t="e">
        <f aca="false">INDEX(lava,MATCH(B1942,SumMonths,0),2)</f>
        <v>#N/A</v>
      </c>
      <c r="Y1942" s="171"/>
      <c r="Z1942" s="171"/>
    </row>
    <row r="1943" customFormat="false" ht="12.75" hidden="false" customHeight="false" outlineLevel="0" collapsed="false">
      <c r="A1943" s="57" t="e">
        <f aca="false">INDEX(BucketTable,MATCH(B1943,SumMonths,0),1)</f>
        <v>#N/A</v>
      </c>
      <c r="K1943" s="57" t="e">
        <f aca="false">INDEX(lava,MATCH(B1943,SumMonths,0),2)</f>
        <v>#N/A</v>
      </c>
      <c r="Y1943" s="171"/>
      <c r="Z1943" s="171"/>
    </row>
    <row r="1944" customFormat="false" ht="12.75" hidden="false" customHeight="false" outlineLevel="0" collapsed="false">
      <c r="A1944" s="57" t="e">
        <f aca="false">INDEX(BucketTable,MATCH(B1944,SumMonths,0),1)</f>
        <v>#N/A</v>
      </c>
      <c r="K1944" s="57" t="e">
        <f aca="false">INDEX(lava,MATCH(B1944,SumMonths,0),2)</f>
        <v>#N/A</v>
      </c>
      <c r="Y1944" s="171"/>
      <c r="Z1944" s="171"/>
    </row>
    <row r="1945" customFormat="false" ht="12.75" hidden="false" customHeight="false" outlineLevel="0" collapsed="false">
      <c r="A1945" s="57" t="e">
        <f aca="false">INDEX(BucketTable,MATCH(B1945,SumMonths,0),1)</f>
        <v>#N/A</v>
      </c>
      <c r="K1945" s="57" t="e">
        <f aca="false">INDEX(lava,MATCH(B1945,SumMonths,0),2)</f>
        <v>#N/A</v>
      </c>
      <c r="Y1945" s="171"/>
      <c r="Z1945" s="171"/>
    </row>
    <row r="1946" customFormat="false" ht="12.75" hidden="false" customHeight="false" outlineLevel="0" collapsed="false">
      <c r="A1946" s="57" t="e">
        <f aca="false">INDEX(BucketTable,MATCH(B1946,SumMonths,0),1)</f>
        <v>#N/A</v>
      </c>
      <c r="K1946" s="57" t="e">
        <f aca="false">INDEX(lava,MATCH(B1946,SumMonths,0),2)</f>
        <v>#N/A</v>
      </c>
      <c r="Y1946" s="171"/>
      <c r="Z1946" s="171"/>
    </row>
    <row r="1947" customFormat="false" ht="12.75" hidden="false" customHeight="false" outlineLevel="0" collapsed="false">
      <c r="A1947" s="57" t="e">
        <f aca="false">INDEX(BucketTable,MATCH(B1947,SumMonths,0),1)</f>
        <v>#N/A</v>
      </c>
      <c r="K1947" s="57" t="e">
        <f aca="false">INDEX(lava,MATCH(B1947,SumMonths,0),2)</f>
        <v>#N/A</v>
      </c>
      <c r="Y1947" s="171"/>
      <c r="Z1947" s="171"/>
    </row>
    <row r="1948" customFormat="false" ht="12.75" hidden="false" customHeight="false" outlineLevel="0" collapsed="false">
      <c r="A1948" s="57" t="e">
        <f aca="false">INDEX(BucketTable,MATCH(B1948,SumMonths,0),1)</f>
        <v>#N/A</v>
      </c>
      <c r="K1948" s="57" t="e">
        <f aca="false">INDEX(lava,MATCH(B1948,SumMonths,0),2)</f>
        <v>#N/A</v>
      </c>
      <c r="Y1948" s="171"/>
      <c r="Z1948" s="171"/>
    </row>
    <row r="1949" customFormat="false" ht="12.75" hidden="false" customHeight="false" outlineLevel="0" collapsed="false">
      <c r="A1949" s="57" t="e">
        <f aca="false">INDEX(BucketTable,MATCH(B1949,SumMonths,0),1)</f>
        <v>#N/A</v>
      </c>
      <c r="K1949" s="57" t="e">
        <f aca="false">INDEX(lava,MATCH(B1949,SumMonths,0),2)</f>
        <v>#N/A</v>
      </c>
      <c r="Y1949" s="171"/>
      <c r="Z1949" s="171"/>
    </row>
    <row r="1950" customFormat="false" ht="12.75" hidden="false" customHeight="false" outlineLevel="0" collapsed="false">
      <c r="A1950" s="57" t="e">
        <f aca="false">INDEX(BucketTable,MATCH(B1950,SumMonths,0),1)</f>
        <v>#N/A</v>
      </c>
      <c r="K1950" s="57" t="e">
        <f aca="false">INDEX(lava,MATCH(B1950,SumMonths,0),2)</f>
        <v>#N/A</v>
      </c>
      <c r="Y1950" s="171"/>
      <c r="Z1950" s="171"/>
    </row>
    <row r="1951" customFormat="false" ht="12.75" hidden="false" customHeight="false" outlineLevel="0" collapsed="false">
      <c r="A1951" s="57" t="e">
        <f aca="false">INDEX(BucketTable,MATCH(B1951,SumMonths,0),1)</f>
        <v>#N/A</v>
      </c>
      <c r="K1951" s="57" t="e">
        <f aca="false">INDEX(lava,MATCH(B1951,SumMonths,0),2)</f>
        <v>#N/A</v>
      </c>
      <c r="Y1951" s="171"/>
      <c r="Z1951" s="171"/>
    </row>
    <row r="1952" customFormat="false" ht="12.75" hidden="false" customHeight="false" outlineLevel="0" collapsed="false">
      <c r="A1952" s="57" t="e">
        <f aca="false">INDEX(BucketTable,MATCH(B1952,SumMonths,0),1)</f>
        <v>#N/A</v>
      </c>
      <c r="K1952" s="57" t="e">
        <f aca="false">INDEX(lava,MATCH(B1952,SumMonths,0),2)</f>
        <v>#N/A</v>
      </c>
      <c r="Y1952" s="171"/>
      <c r="Z1952" s="171"/>
    </row>
    <row r="1953" customFormat="false" ht="12.75" hidden="false" customHeight="false" outlineLevel="0" collapsed="false">
      <c r="A1953" s="57" t="e">
        <f aca="false">INDEX(BucketTable,MATCH(B1953,SumMonths,0),1)</f>
        <v>#N/A</v>
      </c>
      <c r="K1953" s="57" t="e">
        <f aca="false">INDEX(lava,MATCH(B1953,SumMonths,0),2)</f>
        <v>#N/A</v>
      </c>
      <c r="Y1953" s="171"/>
      <c r="Z1953" s="171"/>
    </row>
    <row r="1954" customFormat="false" ht="12.75" hidden="false" customHeight="false" outlineLevel="0" collapsed="false">
      <c r="A1954" s="57" t="e">
        <f aca="false">INDEX(BucketTable,MATCH(B1954,SumMonths,0),1)</f>
        <v>#N/A</v>
      </c>
      <c r="K1954" s="57" t="e">
        <f aca="false">INDEX(lava,MATCH(B1954,SumMonths,0),2)</f>
        <v>#N/A</v>
      </c>
      <c r="Y1954" s="171"/>
      <c r="Z1954" s="171"/>
    </row>
    <row r="1955" customFormat="false" ht="12.75" hidden="false" customHeight="false" outlineLevel="0" collapsed="false">
      <c r="A1955" s="57" t="e">
        <f aca="false">INDEX(BucketTable,MATCH(B1955,SumMonths,0),1)</f>
        <v>#N/A</v>
      </c>
      <c r="K1955" s="57" t="e">
        <f aca="false">INDEX(lava,MATCH(B1955,SumMonths,0),2)</f>
        <v>#N/A</v>
      </c>
      <c r="Y1955" s="171"/>
      <c r="Z1955" s="171"/>
    </row>
    <row r="1956" customFormat="false" ht="12.75" hidden="false" customHeight="false" outlineLevel="0" collapsed="false">
      <c r="A1956" s="57" t="e">
        <f aca="false">INDEX(BucketTable,MATCH(B1956,SumMonths,0),1)</f>
        <v>#N/A</v>
      </c>
      <c r="K1956" s="57" t="e">
        <f aca="false">INDEX(lava,MATCH(B1956,SumMonths,0),2)</f>
        <v>#N/A</v>
      </c>
      <c r="Y1956" s="171"/>
      <c r="Z1956" s="171"/>
    </row>
    <row r="1957" customFormat="false" ht="12.75" hidden="false" customHeight="false" outlineLevel="0" collapsed="false">
      <c r="A1957" s="57" t="e">
        <f aca="false">INDEX(BucketTable,MATCH(B1957,SumMonths,0),1)</f>
        <v>#N/A</v>
      </c>
      <c r="K1957" s="57" t="e">
        <f aca="false">INDEX(lava,MATCH(B1957,SumMonths,0),2)</f>
        <v>#N/A</v>
      </c>
      <c r="Y1957" s="171"/>
      <c r="Z1957" s="171"/>
    </row>
    <row r="1958" customFormat="false" ht="12.75" hidden="false" customHeight="false" outlineLevel="0" collapsed="false">
      <c r="A1958" s="57" t="e">
        <f aca="false">INDEX(BucketTable,MATCH(B1958,SumMonths,0),1)</f>
        <v>#N/A</v>
      </c>
      <c r="K1958" s="57" t="e">
        <f aca="false">INDEX(lava,MATCH(B1958,SumMonths,0),2)</f>
        <v>#N/A</v>
      </c>
      <c r="Y1958" s="171"/>
      <c r="Z1958" s="171"/>
    </row>
    <row r="1959" customFormat="false" ht="12.75" hidden="false" customHeight="false" outlineLevel="0" collapsed="false">
      <c r="A1959" s="57" t="e">
        <f aca="false">INDEX(BucketTable,MATCH(B1959,SumMonths,0),1)</f>
        <v>#N/A</v>
      </c>
      <c r="K1959" s="57" t="e">
        <f aca="false">INDEX(lava,MATCH(B1959,SumMonths,0),2)</f>
        <v>#N/A</v>
      </c>
      <c r="Y1959" s="171"/>
      <c r="Z1959" s="171"/>
    </row>
    <row r="1960" customFormat="false" ht="12.75" hidden="false" customHeight="false" outlineLevel="0" collapsed="false">
      <c r="A1960" s="57" t="e">
        <f aca="false">INDEX(BucketTable,MATCH(B1960,SumMonths,0),1)</f>
        <v>#N/A</v>
      </c>
      <c r="K1960" s="57" t="e">
        <f aca="false">INDEX(lava,MATCH(B1960,SumMonths,0),2)</f>
        <v>#N/A</v>
      </c>
      <c r="Y1960" s="171"/>
      <c r="Z1960" s="171"/>
    </row>
    <row r="1961" customFormat="false" ht="12.75" hidden="false" customHeight="false" outlineLevel="0" collapsed="false">
      <c r="A1961" s="57" t="e">
        <f aca="false">INDEX(BucketTable,MATCH(B1961,SumMonths,0),1)</f>
        <v>#N/A</v>
      </c>
      <c r="K1961" s="57" t="e">
        <f aca="false">INDEX(lava,MATCH(B1961,SumMonths,0),2)</f>
        <v>#N/A</v>
      </c>
      <c r="Y1961" s="171"/>
      <c r="Z1961" s="171"/>
    </row>
    <row r="1962" customFormat="false" ht="12.75" hidden="false" customHeight="false" outlineLevel="0" collapsed="false">
      <c r="A1962" s="57" t="e">
        <f aca="false">INDEX(BucketTable,MATCH(B1962,SumMonths,0),1)</f>
        <v>#N/A</v>
      </c>
      <c r="K1962" s="57" t="e">
        <f aca="false">INDEX(lava,MATCH(B1962,SumMonths,0),2)</f>
        <v>#N/A</v>
      </c>
      <c r="Y1962" s="171"/>
      <c r="Z1962" s="171"/>
    </row>
    <row r="1963" customFormat="false" ht="12.75" hidden="false" customHeight="false" outlineLevel="0" collapsed="false">
      <c r="A1963" s="57" t="e">
        <f aca="false">INDEX(BucketTable,MATCH(B1963,SumMonths,0),1)</f>
        <v>#N/A</v>
      </c>
      <c r="K1963" s="57" t="e">
        <f aca="false">INDEX(lava,MATCH(B1963,SumMonths,0),2)</f>
        <v>#N/A</v>
      </c>
      <c r="Y1963" s="171"/>
      <c r="Z1963" s="171"/>
    </row>
    <row r="1964" customFormat="false" ht="12.75" hidden="false" customHeight="false" outlineLevel="0" collapsed="false">
      <c r="A1964" s="57" t="e">
        <f aca="false">INDEX(BucketTable,MATCH(B1964,SumMonths,0),1)</f>
        <v>#N/A</v>
      </c>
      <c r="K1964" s="57" t="e">
        <f aca="false">INDEX(lava,MATCH(B1964,SumMonths,0),2)</f>
        <v>#N/A</v>
      </c>
      <c r="Y1964" s="171"/>
      <c r="Z1964" s="171"/>
    </row>
    <row r="1965" customFormat="false" ht="12.75" hidden="false" customHeight="false" outlineLevel="0" collapsed="false">
      <c r="A1965" s="57" t="e">
        <f aca="false">INDEX(BucketTable,MATCH(B1965,SumMonths,0),1)</f>
        <v>#N/A</v>
      </c>
      <c r="K1965" s="57" t="e">
        <f aca="false">INDEX(lava,MATCH(B1965,SumMonths,0),2)</f>
        <v>#N/A</v>
      </c>
      <c r="Y1965" s="171"/>
      <c r="Z1965" s="171"/>
    </row>
    <row r="1966" customFormat="false" ht="12.75" hidden="false" customHeight="false" outlineLevel="0" collapsed="false">
      <c r="A1966" s="57" t="e">
        <f aca="false">INDEX(BucketTable,MATCH(B1966,SumMonths,0),1)</f>
        <v>#N/A</v>
      </c>
      <c r="K1966" s="57" t="e">
        <f aca="false">INDEX(lava,MATCH(B1966,SumMonths,0),2)</f>
        <v>#N/A</v>
      </c>
      <c r="Y1966" s="171"/>
      <c r="Z1966" s="171"/>
    </row>
    <row r="1967" customFormat="false" ht="12.75" hidden="false" customHeight="false" outlineLevel="0" collapsed="false">
      <c r="A1967" s="57" t="e">
        <f aca="false">INDEX(BucketTable,MATCH(B1967,SumMonths,0),1)</f>
        <v>#N/A</v>
      </c>
      <c r="K1967" s="57" t="e">
        <f aca="false">INDEX(lava,MATCH(B1967,SumMonths,0),2)</f>
        <v>#N/A</v>
      </c>
      <c r="Y1967" s="171"/>
      <c r="Z1967" s="171"/>
    </row>
    <row r="1968" customFormat="false" ht="12.75" hidden="false" customHeight="false" outlineLevel="0" collapsed="false">
      <c r="A1968" s="57" t="e">
        <f aca="false">INDEX(BucketTable,MATCH(B1968,SumMonths,0),1)</f>
        <v>#N/A</v>
      </c>
      <c r="K1968" s="57" t="e">
        <f aca="false">INDEX(lava,MATCH(B1968,SumMonths,0),2)</f>
        <v>#N/A</v>
      </c>
      <c r="Y1968" s="171"/>
      <c r="Z1968" s="171"/>
    </row>
    <row r="1969" customFormat="false" ht="12.75" hidden="false" customHeight="false" outlineLevel="0" collapsed="false">
      <c r="A1969" s="57" t="e">
        <f aca="false">INDEX(BucketTable,MATCH(B1969,SumMonths,0),1)</f>
        <v>#N/A</v>
      </c>
      <c r="K1969" s="57" t="e">
        <f aca="false">INDEX(lava,MATCH(B1969,SumMonths,0),2)</f>
        <v>#N/A</v>
      </c>
      <c r="Y1969" s="171"/>
      <c r="Z1969" s="171"/>
    </row>
    <row r="1970" customFormat="false" ht="12.75" hidden="false" customHeight="false" outlineLevel="0" collapsed="false">
      <c r="A1970" s="57" t="e">
        <f aca="false">INDEX(BucketTable,MATCH(B1970,SumMonths,0),1)</f>
        <v>#N/A</v>
      </c>
      <c r="K1970" s="57" t="e">
        <f aca="false">INDEX(lava,MATCH(B1970,SumMonths,0),2)</f>
        <v>#N/A</v>
      </c>
      <c r="Y1970" s="171"/>
      <c r="Z1970" s="171"/>
    </row>
    <row r="1971" customFormat="false" ht="12.75" hidden="false" customHeight="false" outlineLevel="0" collapsed="false">
      <c r="A1971" s="57" t="e">
        <f aca="false">INDEX(BucketTable,MATCH(B1971,SumMonths,0),1)</f>
        <v>#N/A</v>
      </c>
      <c r="K1971" s="57" t="e">
        <f aca="false">INDEX(lava,MATCH(B1971,SumMonths,0),2)</f>
        <v>#N/A</v>
      </c>
      <c r="Y1971" s="171"/>
      <c r="Z1971" s="171"/>
    </row>
    <row r="1972" customFormat="false" ht="12.75" hidden="false" customHeight="false" outlineLevel="0" collapsed="false">
      <c r="A1972" s="57" t="e">
        <f aca="false">INDEX(BucketTable,MATCH(B1972,SumMonths,0),1)</f>
        <v>#N/A</v>
      </c>
      <c r="K1972" s="57" t="e">
        <f aca="false">INDEX(lava,MATCH(B1972,SumMonths,0),2)</f>
        <v>#N/A</v>
      </c>
      <c r="Y1972" s="171"/>
      <c r="Z1972" s="171"/>
    </row>
    <row r="1973" customFormat="false" ht="12.75" hidden="false" customHeight="false" outlineLevel="0" collapsed="false">
      <c r="A1973" s="57" t="e">
        <f aca="false">INDEX(BucketTable,MATCH(B1973,SumMonths,0),1)</f>
        <v>#N/A</v>
      </c>
      <c r="K1973" s="57" t="e">
        <f aca="false">INDEX(lava,MATCH(B1973,SumMonths,0),2)</f>
        <v>#N/A</v>
      </c>
      <c r="Y1973" s="171"/>
      <c r="Z1973" s="171"/>
    </row>
    <row r="1974" customFormat="false" ht="12.75" hidden="false" customHeight="false" outlineLevel="0" collapsed="false">
      <c r="A1974" s="57" t="e">
        <f aca="false">INDEX(BucketTable,MATCH(B1974,SumMonths,0),1)</f>
        <v>#N/A</v>
      </c>
      <c r="K1974" s="57" t="e">
        <f aca="false">INDEX(lava,MATCH(B1974,SumMonths,0),2)</f>
        <v>#N/A</v>
      </c>
      <c r="Y1974" s="171"/>
      <c r="Z1974" s="171"/>
    </row>
    <row r="1975" customFormat="false" ht="12.75" hidden="false" customHeight="false" outlineLevel="0" collapsed="false">
      <c r="A1975" s="57" t="e">
        <f aca="false">INDEX(BucketTable,MATCH(B1975,SumMonths,0),1)</f>
        <v>#N/A</v>
      </c>
      <c r="K1975" s="57" t="e">
        <f aca="false">INDEX(lava,MATCH(B1975,SumMonths,0),2)</f>
        <v>#N/A</v>
      </c>
      <c r="Y1975" s="171"/>
      <c r="Z1975" s="171"/>
    </row>
    <row r="1976" customFormat="false" ht="12.75" hidden="false" customHeight="false" outlineLevel="0" collapsed="false">
      <c r="A1976" s="57" t="e">
        <f aca="false">INDEX(BucketTable,MATCH(B1976,SumMonths,0),1)</f>
        <v>#N/A</v>
      </c>
      <c r="K1976" s="57" t="e">
        <f aca="false">INDEX(lava,MATCH(B1976,SumMonths,0),2)</f>
        <v>#N/A</v>
      </c>
      <c r="Y1976" s="171"/>
      <c r="Z1976" s="171"/>
    </row>
    <row r="1977" customFormat="false" ht="12.75" hidden="false" customHeight="false" outlineLevel="0" collapsed="false">
      <c r="A1977" s="57" t="e">
        <f aca="false">INDEX(BucketTable,MATCH(B1977,SumMonths,0),1)</f>
        <v>#N/A</v>
      </c>
      <c r="K1977" s="57" t="e">
        <f aca="false">INDEX(lava,MATCH(B1977,SumMonths,0),2)</f>
        <v>#N/A</v>
      </c>
      <c r="Y1977" s="171"/>
      <c r="Z1977" s="171"/>
    </row>
    <row r="1978" customFormat="false" ht="12.75" hidden="false" customHeight="false" outlineLevel="0" collapsed="false">
      <c r="A1978" s="57" t="e">
        <f aca="false">INDEX(BucketTable,MATCH(B1978,SumMonths,0),1)</f>
        <v>#N/A</v>
      </c>
      <c r="K1978" s="57" t="e">
        <f aca="false">INDEX(lava,MATCH(B1978,SumMonths,0),2)</f>
        <v>#N/A</v>
      </c>
      <c r="Y1978" s="171"/>
      <c r="Z1978" s="171"/>
    </row>
    <row r="1979" customFormat="false" ht="12.75" hidden="false" customHeight="false" outlineLevel="0" collapsed="false">
      <c r="A1979" s="57" t="e">
        <f aca="false">INDEX(BucketTable,MATCH(B1979,SumMonths,0),1)</f>
        <v>#N/A</v>
      </c>
      <c r="K1979" s="57" t="e">
        <f aca="false">INDEX(lava,MATCH(B1979,SumMonths,0),2)</f>
        <v>#N/A</v>
      </c>
      <c r="Y1979" s="171"/>
      <c r="Z1979" s="171"/>
    </row>
    <row r="1980" customFormat="false" ht="12.75" hidden="false" customHeight="false" outlineLevel="0" collapsed="false">
      <c r="A1980" s="57" t="e">
        <f aca="false">INDEX(BucketTable,MATCH(B1980,SumMonths,0),1)</f>
        <v>#N/A</v>
      </c>
      <c r="K1980" s="57" t="e">
        <f aca="false">INDEX(lava,MATCH(B1980,SumMonths,0),2)</f>
        <v>#N/A</v>
      </c>
      <c r="Y1980" s="171"/>
      <c r="Z1980" s="171"/>
    </row>
    <row r="1981" customFormat="false" ht="12.75" hidden="false" customHeight="false" outlineLevel="0" collapsed="false">
      <c r="A1981" s="57" t="e">
        <f aca="false">INDEX(BucketTable,MATCH(B1981,SumMonths,0),1)</f>
        <v>#N/A</v>
      </c>
      <c r="K1981" s="57" t="e">
        <f aca="false">INDEX(lava,MATCH(B1981,SumMonths,0),2)</f>
        <v>#N/A</v>
      </c>
      <c r="Y1981" s="171"/>
      <c r="Z1981" s="171"/>
    </row>
    <row r="1982" customFormat="false" ht="12.75" hidden="false" customHeight="false" outlineLevel="0" collapsed="false">
      <c r="A1982" s="57" t="e">
        <f aca="false">INDEX(BucketTable,MATCH(B1982,SumMonths,0),1)</f>
        <v>#N/A</v>
      </c>
      <c r="K1982" s="57" t="e">
        <f aca="false">INDEX(lava,MATCH(B1982,SumMonths,0),2)</f>
        <v>#N/A</v>
      </c>
      <c r="Y1982" s="171"/>
      <c r="Z1982" s="171"/>
    </row>
    <row r="1983" customFormat="false" ht="12.75" hidden="false" customHeight="false" outlineLevel="0" collapsed="false">
      <c r="A1983" s="57" t="e">
        <f aca="false">INDEX(BucketTable,MATCH(B1983,SumMonths,0),1)</f>
        <v>#N/A</v>
      </c>
      <c r="K1983" s="57" t="e">
        <f aca="false">INDEX(lava,MATCH(B1983,SumMonths,0),2)</f>
        <v>#N/A</v>
      </c>
      <c r="Y1983" s="171"/>
      <c r="Z1983" s="171"/>
    </row>
    <row r="1984" customFormat="false" ht="12.75" hidden="false" customHeight="false" outlineLevel="0" collapsed="false">
      <c r="A1984" s="57" t="e">
        <f aca="false">INDEX(BucketTable,MATCH(B1984,SumMonths,0),1)</f>
        <v>#N/A</v>
      </c>
      <c r="K1984" s="57" t="e">
        <f aca="false">INDEX(lava,MATCH(B1984,SumMonths,0),2)</f>
        <v>#N/A</v>
      </c>
      <c r="Y1984" s="171"/>
      <c r="Z1984" s="171"/>
    </row>
    <row r="1985" customFormat="false" ht="12.75" hidden="false" customHeight="false" outlineLevel="0" collapsed="false">
      <c r="A1985" s="57" t="e">
        <f aca="false">INDEX(BucketTable,MATCH(B1985,SumMonths,0),1)</f>
        <v>#N/A</v>
      </c>
      <c r="K1985" s="57" t="e">
        <f aca="false">INDEX(lava,MATCH(B1985,SumMonths,0),2)</f>
        <v>#N/A</v>
      </c>
      <c r="Y1985" s="171"/>
      <c r="Z1985" s="171"/>
    </row>
    <row r="1986" customFormat="false" ht="12.75" hidden="false" customHeight="false" outlineLevel="0" collapsed="false">
      <c r="A1986" s="57" t="e">
        <f aca="false">INDEX(BucketTable,MATCH(B1986,SumMonths,0),1)</f>
        <v>#N/A</v>
      </c>
      <c r="K1986" s="57" t="e">
        <f aca="false">INDEX(lava,MATCH(B1986,SumMonths,0),2)</f>
        <v>#N/A</v>
      </c>
      <c r="Y1986" s="171"/>
      <c r="Z1986" s="171"/>
    </row>
    <row r="1987" customFormat="false" ht="12.75" hidden="false" customHeight="false" outlineLevel="0" collapsed="false">
      <c r="A1987" s="57" t="e">
        <f aca="false">INDEX(BucketTable,MATCH(B1987,SumMonths,0),1)</f>
        <v>#N/A</v>
      </c>
      <c r="K1987" s="57" t="e">
        <f aca="false">INDEX(lava,MATCH(B1987,SumMonths,0),2)</f>
        <v>#N/A</v>
      </c>
      <c r="Y1987" s="171"/>
      <c r="Z1987" s="171"/>
    </row>
    <row r="1988" customFormat="false" ht="12.75" hidden="false" customHeight="false" outlineLevel="0" collapsed="false">
      <c r="A1988" s="57" t="e">
        <f aca="false">INDEX(BucketTable,MATCH(B1988,SumMonths,0),1)</f>
        <v>#N/A</v>
      </c>
      <c r="K1988" s="57" t="e">
        <f aca="false">INDEX(lava,MATCH(B1988,SumMonths,0),2)</f>
        <v>#N/A</v>
      </c>
      <c r="Y1988" s="171"/>
      <c r="Z1988" s="171"/>
    </row>
    <row r="1989" customFormat="false" ht="12.75" hidden="false" customHeight="false" outlineLevel="0" collapsed="false">
      <c r="A1989" s="57" t="e">
        <f aca="false">INDEX(BucketTable,MATCH(B1989,SumMonths,0),1)</f>
        <v>#N/A</v>
      </c>
      <c r="K1989" s="57" t="e">
        <f aca="false">INDEX(lava,MATCH(B1989,SumMonths,0),2)</f>
        <v>#N/A</v>
      </c>
      <c r="Y1989" s="171"/>
      <c r="Z1989" s="171"/>
    </row>
    <row r="1990" customFormat="false" ht="12.75" hidden="false" customHeight="false" outlineLevel="0" collapsed="false">
      <c r="A1990" s="57" t="e">
        <f aca="false">INDEX(BucketTable,MATCH(B1990,SumMonths,0),1)</f>
        <v>#N/A</v>
      </c>
      <c r="K1990" s="57" t="e">
        <f aca="false">INDEX(lava,MATCH(B1990,SumMonths,0),2)</f>
        <v>#N/A</v>
      </c>
      <c r="Y1990" s="171"/>
      <c r="Z1990" s="171"/>
    </row>
    <row r="1991" customFormat="false" ht="12.75" hidden="false" customHeight="false" outlineLevel="0" collapsed="false">
      <c r="A1991" s="57" t="e">
        <f aca="false">INDEX(BucketTable,MATCH(B1991,SumMonths,0),1)</f>
        <v>#N/A</v>
      </c>
      <c r="K1991" s="57" t="e">
        <f aca="false">INDEX(lava,MATCH(B1991,SumMonths,0),2)</f>
        <v>#N/A</v>
      </c>
      <c r="Y1991" s="171"/>
      <c r="Z1991" s="171"/>
    </row>
    <row r="1992" customFormat="false" ht="12.75" hidden="false" customHeight="false" outlineLevel="0" collapsed="false">
      <c r="A1992" s="57" t="e">
        <f aca="false">INDEX(BucketTable,MATCH(B1992,SumMonths,0),1)</f>
        <v>#N/A</v>
      </c>
      <c r="K1992" s="57" t="e">
        <f aca="false">INDEX(lava,MATCH(B1992,SumMonths,0),2)</f>
        <v>#N/A</v>
      </c>
      <c r="Y1992" s="171"/>
      <c r="Z1992" s="171"/>
    </row>
    <row r="1993" customFormat="false" ht="12.75" hidden="false" customHeight="false" outlineLevel="0" collapsed="false">
      <c r="A1993" s="57" t="e">
        <f aca="false">INDEX(BucketTable,MATCH(B1993,SumMonths,0),1)</f>
        <v>#N/A</v>
      </c>
      <c r="K1993" s="57" t="e">
        <f aca="false">INDEX(lava,MATCH(B1993,SumMonths,0),2)</f>
        <v>#N/A</v>
      </c>
      <c r="Y1993" s="171"/>
      <c r="Z1993" s="171"/>
    </row>
    <row r="1994" customFormat="false" ht="12.75" hidden="false" customHeight="false" outlineLevel="0" collapsed="false">
      <c r="A1994" s="57" t="e">
        <f aca="false">INDEX(BucketTable,MATCH(B1994,SumMonths,0),1)</f>
        <v>#N/A</v>
      </c>
      <c r="K1994" s="57" t="e">
        <f aca="false">INDEX(lava,MATCH(B1994,SumMonths,0),2)</f>
        <v>#N/A</v>
      </c>
      <c r="Y1994" s="171"/>
      <c r="Z1994" s="171"/>
    </row>
    <row r="1995" customFormat="false" ht="12.75" hidden="false" customHeight="false" outlineLevel="0" collapsed="false">
      <c r="A1995" s="57" t="e">
        <f aca="false">INDEX(BucketTable,MATCH(B1995,SumMonths,0),1)</f>
        <v>#N/A</v>
      </c>
      <c r="K1995" s="57" t="e">
        <f aca="false">INDEX(lava,MATCH(B1995,SumMonths,0),2)</f>
        <v>#N/A</v>
      </c>
      <c r="Y1995" s="171"/>
      <c r="Z1995" s="171"/>
    </row>
    <row r="1996" customFormat="false" ht="12.75" hidden="false" customHeight="false" outlineLevel="0" collapsed="false">
      <c r="A1996" s="57" t="e">
        <f aca="false">INDEX(BucketTable,MATCH(B1996,SumMonths,0),1)</f>
        <v>#N/A</v>
      </c>
      <c r="K1996" s="57" t="e">
        <f aca="false">INDEX(lava,MATCH(B1996,SumMonths,0),2)</f>
        <v>#N/A</v>
      </c>
      <c r="Y1996" s="171"/>
      <c r="Z1996" s="171"/>
    </row>
    <row r="1997" customFormat="false" ht="12.75" hidden="false" customHeight="false" outlineLevel="0" collapsed="false">
      <c r="A1997" s="57" t="e">
        <f aca="false">INDEX(BucketTable,MATCH(B1997,SumMonths,0),1)</f>
        <v>#N/A</v>
      </c>
      <c r="K1997" s="57" t="e">
        <f aca="false">INDEX(lava,MATCH(B1997,SumMonths,0),2)</f>
        <v>#N/A</v>
      </c>
      <c r="Y1997" s="171"/>
      <c r="Z1997" s="171"/>
    </row>
    <row r="1998" customFormat="false" ht="12.75" hidden="false" customHeight="false" outlineLevel="0" collapsed="false">
      <c r="A1998" s="57" t="e">
        <f aca="false">INDEX(BucketTable,MATCH(B1998,SumMonths,0),1)</f>
        <v>#N/A</v>
      </c>
      <c r="K1998" s="57" t="e">
        <f aca="false">INDEX(lava,MATCH(B1998,SumMonths,0),2)</f>
        <v>#N/A</v>
      </c>
      <c r="Y1998" s="171"/>
      <c r="Z1998" s="171"/>
    </row>
    <row r="1999" customFormat="false" ht="12.75" hidden="false" customHeight="false" outlineLevel="0" collapsed="false">
      <c r="A1999" s="57" t="e">
        <f aca="false">INDEX(BucketTable,MATCH(B1999,SumMonths,0),1)</f>
        <v>#N/A</v>
      </c>
      <c r="K1999" s="57" t="e">
        <f aca="false">INDEX(lava,MATCH(B1999,SumMonths,0),2)</f>
        <v>#N/A</v>
      </c>
      <c r="Y1999" s="171"/>
      <c r="Z1999" s="171"/>
    </row>
    <row r="2000" customFormat="false" ht="12.75" hidden="false" customHeight="false" outlineLevel="0" collapsed="false">
      <c r="A2000" s="57" t="e">
        <f aca="false">INDEX(BucketTable,MATCH(B2000,SumMonths,0),1)</f>
        <v>#N/A</v>
      </c>
      <c r="K2000" s="57" t="e">
        <f aca="false">INDEX(lava,MATCH(B2000,SumMonths,0),2)</f>
        <v>#N/A</v>
      </c>
      <c r="Y2000" s="171"/>
      <c r="Z2000" s="171"/>
    </row>
    <row r="2001" customFormat="false" ht="12.75" hidden="false" customHeight="false" outlineLevel="0" collapsed="false">
      <c r="A2001" s="57" t="e">
        <f aca="false">INDEX(BucketTable,MATCH(B2001,SumMonths,0),1)</f>
        <v>#N/A</v>
      </c>
      <c r="K2001" s="57" t="e">
        <f aca="false">INDEX(lava,MATCH(B2001,SumMonths,0),2)</f>
        <v>#N/A</v>
      </c>
      <c r="Y2001" s="171"/>
      <c r="Z2001" s="171"/>
    </row>
    <row r="2002" customFormat="false" ht="12.75" hidden="false" customHeight="false" outlineLevel="0" collapsed="false">
      <c r="A2002" s="57" t="e">
        <f aca="false">INDEX(BucketTable,MATCH(B2002,SumMonths,0),1)</f>
        <v>#N/A</v>
      </c>
      <c r="K2002" s="57" t="e">
        <f aca="false">INDEX(lava,MATCH(B2002,SumMonths,0),2)</f>
        <v>#N/A</v>
      </c>
      <c r="Y2002" s="171"/>
      <c r="Z2002" s="171"/>
    </row>
    <row r="2003" customFormat="false" ht="12.75" hidden="false" customHeight="false" outlineLevel="0" collapsed="false">
      <c r="A2003" s="57" t="e">
        <f aca="false">INDEX(BucketTable,MATCH(B2003,SumMonths,0),1)</f>
        <v>#N/A</v>
      </c>
      <c r="K2003" s="57" t="e">
        <f aca="false">INDEX(lava,MATCH(B2003,SumMonths,0),2)</f>
        <v>#N/A</v>
      </c>
      <c r="Y2003" s="171"/>
      <c r="Z2003" s="171"/>
    </row>
    <row r="2004" customFormat="false" ht="12.75" hidden="false" customHeight="false" outlineLevel="0" collapsed="false">
      <c r="A2004" s="57" t="e">
        <f aca="false">INDEX(BucketTable,MATCH(B2004,SumMonths,0),1)</f>
        <v>#N/A</v>
      </c>
      <c r="K2004" s="57" t="e">
        <f aca="false">INDEX(lava,MATCH(B2004,SumMonths,0),2)</f>
        <v>#N/A</v>
      </c>
      <c r="Y2004" s="171"/>
      <c r="Z2004" s="171"/>
    </row>
    <row r="2005" customFormat="false" ht="12.75" hidden="false" customHeight="false" outlineLevel="0" collapsed="false">
      <c r="A2005" s="57" t="e">
        <f aca="false">INDEX(BucketTable,MATCH(B2005,SumMonths,0),1)</f>
        <v>#N/A</v>
      </c>
      <c r="K2005" s="57" t="e">
        <f aca="false">INDEX(lava,MATCH(B2005,SumMonths,0),2)</f>
        <v>#N/A</v>
      </c>
      <c r="Y2005" s="171"/>
      <c r="Z2005" s="171"/>
    </row>
    <row r="2006" customFormat="false" ht="12.75" hidden="false" customHeight="false" outlineLevel="0" collapsed="false">
      <c r="A2006" s="57" t="e">
        <f aca="false">INDEX(BucketTable,MATCH(B2006,SumMonths,0),1)</f>
        <v>#N/A</v>
      </c>
      <c r="K2006" s="57" t="e">
        <f aca="false">INDEX(lava,MATCH(B2006,SumMonths,0),2)</f>
        <v>#N/A</v>
      </c>
      <c r="Y2006" s="171"/>
      <c r="Z2006" s="171"/>
    </row>
    <row r="2007" customFormat="false" ht="12.75" hidden="false" customHeight="false" outlineLevel="0" collapsed="false">
      <c r="A2007" s="57" t="e">
        <f aca="false">INDEX(BucketTable,MATCH(B2007,SumMonths,0),1)</f>
        <v>#N/A</v>
      </c>
      <c r="K2007" s="57" t="e">
        <f aca="false">INDEX(lava,MATCH(B2007,SumMonths,0),2)</f>
        <v>#N/A</v>
      </c>
      <c r="Y2007" s="171"/>
      <c r="Z2007" s="171"/>
    </row>
    <row r="2008" customFormat="false" ht="12.75" hidden="false" customHeight="false" outlineLevel="0" collapsed="false">
      <c r="A2008" s="57" t="e">
        <f aca="false">INDEX(BucketTable,MATCH(B2008,SumMonths,0),1)</f>
        <v>#N/A</v>
      </c>
      <c r="K2008" s="57" t="e">
        <f aca="false">INDEX(lava,MATCH(B2008,SumMonths,0),2)</f>
        <v>#N/A</v>
      </c>
      <c r="Y2008" s="171"/>
      <c r="Z2008" s="171"/>
    </row>
    <row r="2009" customFormat="false" ht="12.75" hidden="false" customHeight="false" outlineLevel="0" collapsed="false">
      <c r="A2009" s="57" t="e">
        <f aca="false">INDEX(BucketTable,MATCH(B2009,SumMonths,0),1)</f>
        <v>#N/A</v>
      </c>
      <c r="K2009" s="57" t="e">
        <f aca="false">INDEX(lava,MATCH(B2009,SumMonths,0),2)</f>
        <v>#N/A</v>
      </c>
      <c r="Y2009" s="171"/>
      <c r="Z2009" s="171"/>
    </row>
    <row r="2010" customFormat="false" ht="12.75" hidden="false" customHeight="false" outlineLevel="0" collapsed="false">
      <c r="A2010" s="57" t="e">
        <f aca="false">INDEX(BucketTable,MATCH(B2010,SumMonths,0),1)</f>
        <v>#N/A</v>
      </c>
      <c r="K2010" s="57" t="e">
        <f aca="false">INDEX(lava,MATCH(B2010,SumMonths,0),2)</f>
        <v>#N/A</v>
      </c>
      <c r="Y2010" s="171"/>
      <c r="Z2010" s="171"/>
    </row>
    <row r="2011" customFormat="false" ht="12.75" hidden="false" customHeight="false" outlineLevel="0" collapsed="false">
      <c r="A2011" s="57" t="e">
        <f aca="false">INDEX(BucketTable,MATCH(B2011,SumMonths,0),1)</f>
        <v>#N/A</v>
      </c>
      <c r="K2011" s="57" t="e">
        <f aca="false">INDEX(lava,MATCH(B2011,SumMonths,0),2)</f>
        <v>#N/A</v>
      </c>
      <c r="Y2011" s="171"/>
      <c r="Z2011" s="171"/>
    </row>
    <row r="2012" customFormat="false" ht="12.75" hidden="false" customHeight="false" outlineLevel="0" collapsed="false">
      <c r="A2012" s="57" t="e">
        <f aca="false">INDEX(BucketTable,MATCH(B2012,SumMonths,0),1)</f>
        <v>#N/A</v>
      </c>
      <c r="K2012" s="57" t="e">
        <f aca="false">INDEX(lava,MATCH(B2012,SumMonths,0),2)</f>
        <v>#N/A</v>
      </c>
      <c r="Y2012" s="171"/>
      <c r="Z2012" s="171"/>
    </row>
    <row r="2013" customFormat="false" ht="12.75" hidden="false" customHeight="false" outlineLevel="0" collapsed="false">
      <c r="A2013" s="57" t="e">
        <f aca="false">INDEX(BucketTable,MATCH(B2013,SumMonths,0),1)</f>
        <v>#N/A</v>
      </c>
      <c r="K2013" s="57" t="e">
        <f aca="false">INDEX(lava,MATCH(B2013,SumMonths,0),2)</f>
        <v>#N/A</v>
      </c>
      <c r="Y2013" s="171"/>
      <c r="Z2013" s="171"/>
    </row>
    <row r="2014" customFormat="false" ht="12.75" hidden="false" customHeight="false" outlineLevel="0" collapsed="false">
      <c r="A2014" s="57" t="e">
        <f aca="false">INDEX(BucketTable,MATCH(B2014,SumMonths,0),1)</f>
        <v>#N/A</v>
      </c>
      <c r="K2014" s="57" t="e">
        <f aca="false">INDEX(lava,MATCH(B2014,SumMonths,0),2)</f>
        <v>#N/A</v>
      </c>
      <c r="Y2014" s="171"/>
      <c r="Z2014" s="171"/>
    </row>
    <row r="2015" customFormat="false" ht="12.75" hidden="false" customHeight="false" outlineLevel="0" collapsed="false">
      <c r="A2015" s="57" t="e">
        <f aca="false">INDEX(BucketTable,MATCH(B2015,SumMonths,0),1)</f>
        <v>#N/A</v>
      </c>
      <c r="K2015" s="57" t="e">
        <f aca="false">INDEX(lava,MATCH(B2015,SumMonths,0),2)</f>
        <v>#N/A</v>
      </c>
      <c r="Y2015" s="171"/>
      <c r="Z2015" s="171"/>
    </row>
    <row r="2016" customFormat="false" ht="12.75" hidden="false" customHeight="false" outlineLevel="0" collapsed="false">
      <c r="A2016" s="57" t="e">
        <f aca="false">INDEX(BucketTable,MATCH(B2016,SumMonths,0),1)</f>
        <v>#N/A</v>
      </c>
      <c r="K2016" s="57" t="e">
        <f aca="false">INDEX(lava,MATCH(B2016,SumMonths,0),2)</f>
        <v>#N/A</v>
      </c>
      <c r="Y2016" s="171"/>
      <c r="Z2016" s="171"/>
    </row>
    <row r="2017" customFormat="false" ht="12.75" hidden="false" customHeight="false" outlineLevel="0" collapsed="false">
      <c r="A2017" s="57" t="e">
        <f aca="false">INDEX(BucketTable,MATCH(B2017,SumMonths,0),1)</f>
        <v>#N/A</v>
      </c>
      <c r="K2017" s="57" t="e">
        <f aca="false">INDEX(lava,MATCH(B2017,SumMonths,0),2)</f>
        <v>#N/A</v>
      </c>
      <c r="Y2017" s="171"/>
      <c r="Z2017" s="171"/>
    </row>
    <row r="2018" customFormat="false" ht="12.75" hidden="false" customHeight="false" outlineLevel="0" collapsed="false">
      <c r="A2018" s="57" t="e">
        <f aca="false">INDEX(BucketTable,MATCH(B2018,SumMonths,0),1)</f>
        <v>#N/A</v>
      </c>
      <c r="K2018" s="57" t="e">
        <f aca="false">INDEX(lava,MATCH(B2018,SumMonths,0),2)</f>
        <v>#N/A</v>
      </c>
      <c r="Y2018" s="171"/>
      <c r="Z2018" s="171"/>
    </row>
    <row r="2019" customFormat="false" ht="12.75" hidden="false" customHeight="false" outlineLevel="0" collapsed="false">
      <c r="A2019" s="57" t="e">
        <f aca="false">INDEX(BucketTable,MATCH(B2019,SumMonths,0),1)</f>
        <v>#N/A</v>
      </c>
      <c r="K2019" s="57" t="e">
        <f aca="false">INDEX(lava,MATCH(B2019,SumMonths,0),2)</f>
        <v>#N/A</v>
      </c>
      <c r="Y2019" s="171"/>
      <c r="Z2019" s="171"/>
    </row>
    <row r="2020" customFormat="false" ht="12.75" hidden="false" customHeight="false" outlineLevel="0" collapsed="false">
      <c r="A2020" s="57" t="e">
        <f aca="false">INDEX(BucketTable,MATCH(B2020,SumMonths,0),1)</f>
        <v>#N/A</v>
      </c>
      <c r="K2020" s="57" t="e">
        <f aca="false">INDEX(lava,MATCH(B2020,SumMonths,0),2)</f>
        <v>#N/A</v>
      </c>
      <c r="Y2020" s="171"/>
      <c r="Z2020" s="171"/>
    </row>
    <row r="2021" customFormat="false" ht="12.75" hidden="false" customHeight="false" outlineLevel="0" collapsed="false">
      <c r="A2021" s="57" t="e">
        <f aca="false">INDEX(BucketTable,MATCH(B2021,SumMonths,0),1)</f>
        <v>#N/A</v>
      </c>
      <c r="K2021" s="57" t="e">
        <f aca="false">INDEX(lava,MATCH(B2021,SumMonths,0),2)</f>
        <v>#N/A</v>
      </c>
      <c r="Y2021" s="171"/>
      <c r="Z2021" s="171"/>
    </row>
    <row r="2022" customFormat="false" ht="12.75" hidden="false" customHeight="false" outlineLevel="0" collapsed="false">
      <c r="A2022" s="57" t="e">
        <f aca="false">INDEX(BucketTable,MATCH(B2022,SumMonths,0),1)</f>
        <v>#N/A</v>
      </c>
      <c r="K2022" s="57" t="e">
        <f aca="false">INDEX(lava,MATCH(B2022,SumMonths,0),2)</f>
        <v>#N/A</v>
      </c>
      <c r="Y2022" s="171"/>
      <c r="Z2022" s="171"/>
    </row>
    <row r="2023" customFormat="false" ht="12.75" hidden="false" customHeight="false" outlineLevel="0" collapsed="false">
      <c r="A2023" s="57" t="e">
        <f aca="false">INDEX(BucketTable,MATCH(B2023,SumMonths,0),1)</f>
        <v>#N/A</v>
      </c>
      <c r="K2023" s="57" t="e">
        <f aca="false">INDEX(lava,MATCH(B2023,SumMonths,0),2)</f>
        <v>#N/A</v>
      </c>
      <c r="Y2023" s="171"/>
      <c r="Z2023" s="171"/>
    </row>
    <row r="2024" customFormat="false" ht="12.75" hidden="false" customHeight="false" outlineLevel="0" collapsed="false">
      <c r="A2024" s="57" t="e">
        <f aca="false">INDEX(BucketTable,MATCH(B2024,SumMonths,0),1)</f>
        <v>#N/A</v>
      </c>
      <c r="K2024" s="57" t="e">
        <f aca="false">INDEX(lava,MATCH(B2024,SumMonths,0),2)</f>
        <v>#N/A</v>
      </c>
      <c r="Y2024" s="171"/>
      <c r="Z2024" s="171"/>
    </row>
    <row r="2025" customFormat="false" ht="12.75" hidden="false" customHeight="false" outlineLevel="0" collapsed="false">
      <c r="A2025" s="57" t="e">
        <f aca="false">INDEX(BucketTable,MATCH(B2025,SumMonths,0),1)</f>
        <v>#N/A</v>
      </c>
      <c r="K2025" s="57" t="e">
        <f aca="false">INDEX(lava,MATCH(B2025,SumMonths,0),2)</f>
        <v>#N/A</v>
      </c>
      <c r="Y2025" s="171"/>
      <c r="Z2025" s="171"/>
    </row>
    <row r="2026" customFormat="false" ht="12.75" hidden="false" customHeight="false" outlineLevel="0" collapsed="false">
      <c r="A2026" s="57" t="e">
        <f aca="false">INDEX(BucketTable,MATCH(B2026,SumMonths,0),1)</f>
        <v>#N/A</v>
      </c>
      <c r="K2026" s="57" t="e">
        <f aca="false">INDEX(lava,MATCH(B2026,SumMonths,0),2)</f>
        <v>#N/A</v>
      </c>
      <c r="Y2026" s="171"/>
      <c r="Z2026" s="171"/>
    </row>
    <row r="2027" customFormat="false" ht="12.75" hidden="false" customHeight="false" outlineLevel="0" collapsed="false">
      <c r="A2027" s="57" t="e">
        <f aca="false">INDEX(BucketTable,MATCH(B2027,SumMonths,0),1)</f>
        <v>#N/A</v>
      </c>
      <c r="K2027" s="57" t="e">
        <f aca="false">INDEX(lava,MATCH(B2027,SumMonths,0),2)</f>
        <v>#N/A</v>
      </c>
      <c r="Y2027" s="171"/>
      <c r="Z2027" s="171"/>
    </row>
    <row r="2028" customFormat="false" ht="12.75" hidden="false" customHeight="false" outlineLevel="0" collapsed="false">
      <c r="A2028" s="57" t="e">
        <f aca="false">INDEX(BucketTable,MATCH(B2028,SumMonths,0),1)</f>
        <v>#N/A</v>
      </c>
      <c r="K2028" s="57" t="e">
        <f aca="false">INDEX(lava,MATCH(B2028,SumMonths,0),2)</f>
        <v>#N/A</v>
      </c>
      <c r="Y2028" s="171"/>
      <c r="Z2028" s="171"/>
    </row>
    <row r="2029" customFormat="false" ht="12.75" hidden="false" customHeight="false" outlineLevel="0" collapsed="false">
      <c r="A2029" s="57" t="e">
        <f aca="false">INDEX(BucketTable,MATCH(B2029,SumMonths,0),1)</f>
        <v>#N/A</v>
      </c>
      <c r="K2029" s="57" t="e">
        <f aca="false">INDEX(lava,MATCH(B2029,SumMonths,0),2)</f>
        <v>#N/A</v>
      </c>
      <c r="Y2029" s="171"/>
      <c r="Z2029" s="171"/>
    </row>
    <row r="2030" customFormat="false" ht="12.75" hidden="false" customHeight="false" outlineLevel="0" collapsed="false">
      <c r="A2030" s="57" t="e">
        <f aca="false">INDEX(BucketTable,MATCH(B2030,SumMonths,0),1)</f>
        <v>#N/A</v>
      </c>
      <c r="K2030" s="57" t="e">
        <f aca="false">INDEX(lava,MATCH(B2030,SumMonths,0),2)</f>
        <v>#N/A</v>
      </c>
      <c r="Y2030" s="171"/>
      <c r="Z2030" s="171"/>
    </row>
    <row r="2031" customFormat="false" ht="12.75" hidden="false" customHeight="false" outlineLevel="0" collapsed="false">
      <c r="A2031" s="57" t="e">
        <f aca="false">INDEX(BucketTable,MATCH(B2031,SumMonths,0),1)</f>
        <v>#N/A</v>
      </c>
      <c r="K2031" s="57" t="e">
        <f aca="false">INDEX(lava,MATCH(B2031,SumMonths,0),2)</f>
        <v>#N/A</v>
      </c>
      <c r="Y2031" s="171"/>
      <c r="Z2031" s="171"/>
    </row>
    <row r="2032" customFormat="false" ht="12.75" hidden="false" customHeight="false" outlineLevel="0" collapsed="false">
      <c r="A2032" s="57" t="e">
        <f aca="false">INDEX(BucketTable,MATCH(B2032,SumMonths,0),1)</f>
        <v>#N/A</v>
      </c>
      <c r="K2032" s="57" t="e">
        <f aca="false">INDEX(lava,MATCH(B2032,SumMonths,0),2)</f>
        <v>#N/A</v>
      </c>
      <c r="Y2032" s="171"/>
      <c r="Z2032" s="171"/>
    </row>
    <row r="2033" customFormat="false" ht="12.75" hidden="false" customHeight="false" outlineLevel="0" collapsed="false">
      <c r="A2033" s="57" t="e">
        <f aca="false">INDEX(BucketTable,MATCH(B2033,SumMonths,0),1)</f>
        <v>#N/A</v>
      </c>
      <c r="K2033" s="57" t="e">
        <f aca="false">INDEX(lava,MATCH(B2033,SumMonths,0),2)</f>
        <v>#N/A</v>
      </c>
      <c r="Y2033" s="171"/>
      <c r="Z2033" s="171"/>
    </row>
    <row r="2034" customFormat="false" ht="12.75" hidden="false" customHeight="false" outlineLevel="0" collapsed="false">
      <c r="A2034" s="57" t="e">
        <f aca="false">INDEX(BucketTable,MATCH(B2034,SumMonths,0),1)</f>
        <v>#N/A</v>
      </c>
      <c r="K2034" s="57" t="e">
        <f aca="false">INDEX(lava,MATCH(B2034,SumMonths,0),2)</f>
        <v>#N/A</v>
      </c>
      <c r="Y2034" s="171"/>
      <c r="Z2034" s="171"/>
    </row>
    <row r="2035" customFormat="false" ht="12.75" hidden="false" customHeight="false" outlineLevel="0" collapsed="false">
      <c r="A2035" s="57" t="e">
        <f aca="false">INDEX(BucketTable,MATCH(B2035,SumMonths,0),1)</f>
        <v>#N/A</v>
      </c>
      <c r="K2035" s="57" t="e">
        <f aca="false">INDEX(lava,MATCH(B2035,SumMonths,0),2)</f>
        <v>#N/A</v>
      </c>
      <c r="Y2035" s="171"/>
      <c r="Z2035" s="171"/>
    </row>
    <row r="2036" customFormat="false" ht="12.75" hidden="false" customHeight="false" outlineLevel="0" collapsed="false">
      <c r="A2036" s="57" t="e">
        <f aca="false">INDEX(BucketTable,MATCH(B2036,SumMonths,0),1)</f>
        <v>#N/A</v>
      </c>
      <c r="K2036" s="57" t="e">
        <f aca="false">INDEX(lava,MATCH(B2036,SumMonths,0),2)</f>
        <v>#N/A</v>
      </c>
      <c r="Y2036" s="171"/>
      <c r="Z2036" s="171"/>
    </row>
    <row r="2037" customFormat="false" ht="12.75" hidden="false" customHeight="false" outlineLevel="0" collapsed="false">
      <c r="A2037" s="57" t="e">
        <f aca="false">INDEX(BucketTable,MATCH(B2037,SumMonths,0),1)</f>
        <v>#N/A</v>
      </c>
      <c r="K2037" s="57" t="e">
        <f aca="false">INDEX(lava,MATCH(B2037,SumMonths,0),2)</f>
        <v>#N/A</v>
      </c>
      <c r="Y2037" s="171"/>
      <c r="Z2037" s="171"/>
    </row>
    <row r="2038" customFormat="false" ht="12.75" hidden="false" customHeight="false" outlineLevel="0" collapsed="false">
      <c r="A2038" s="57" t="e">
        <f aca="false">INDEX(BucketTable,MATCH(B2038,SumMonths,0),1)</f>
        <v>#N/A</v>
      </c>
      <c r="K2038" s="57" t="e">
        <f aca="false">INDEX(lava,MATCH(B2038,SumMonths,0),2)</f>
        <v>#N/A</v>
      </c>
      <c r="Y2038" s="171"/>
      <c r="Z2038" s="171"/>
    </row>
    <row r="2039" customFormat="false" ht="12.75" hidden="false" customHeight="false" outlineLevel="0" collapsed="false">
      <c r="A2039" s="57" t="e">
        <f aca="false">INDEX(BucketTable,MATCH(B2039,SumMonths,0),1)</f>
        <v>#N/A</v>
      </c>
      <c r="K2039" s="57" t="e">
        <f aca="false">INDEX(lava,MATCH(B2039,SumMonths,0),2)</f>
        <v>#N/A</v>
      </c>
      <c r="Y2039" s="171"/>
      <c r="Z2039" s="171"/>
    </row>
    <row r="2040" customFormat="false" ht="12.75" hidden="false" customHeight="false" outlineLevel="0" collapsed="false">
      <c r="A2040" s="57" t="e">
        <f aca="false">INDEX(BucketTable,MATCH(B2040,SumMonths,0),1)</f>
        <v>#N/A</v>
      </c>
      <c r="K2040" s="57" t="e">
        <f aca="false">INDEX(lava,MATCH(B2040,SumMonths,0),2)</f>
        <v>#N/A</v>
      </c>
      <c r="Y2040" s="171"/>
      <c r="Z2040" s="171"/>
    </row>
    <row r="2041" customFormat="false" ht="12.75" hidden="false" customHeight="false" outlineLevel="0" collapsed="false">
      <c r="A2041" s="57" t="e">
        <f aca="false">INDEX(BucketTable,MATCH(B2041,SumMonths,0),1)</f>
        <v>#N/A</v>
      </c>
      <c r="K2041" s="57" t="e">
        <f aca="false">INDEX(lava,MATCH(B2041,SumMonths,0),2)</f>
        <v>#N/A</v>
      </c>
      <c r="Y2041" s="171"/>
      <c r="Z2041" s="171"/>
    </row>
    <row r="2042" customFormat="false" ht="12.75" hidden="false" customHeight="false" outlineLevel="0" collapsed="false">
      <c r="A2042" s="57" t="e">
        <f aca="false">INDEX(BucketTable,MATCH(B2042,SumMonths,0),1)</f>
        <v>#N/A</v>
      </c>
      <c r="K2042" s="57" t="e">
        <f aca="false">INDEX(lava,MATCH(B2042,SumMonths,0),2)</f>
        <v>#N/A</v>
      </c>
      <c r="Y2042" s="171"/>
      <c r="Z2042" s="171"/>
    </row>
    <row r="2043" customFormat="false" ht="12.75" hidden="false" customHeight="false" outlineLevel="0" collapsed="false">
      <c r="A2043" s="57" t="e">
        <f aca="false">INDEX(BucketTable,MATCH(B2043,SumMonths,0),1)</f>
        <v>#N/A</v>
      </c>
      <c r="K2043" s="57" t="e">
        <f aca="false">INDEX(lava,MATCH(B2043,SumMonths,0),2)</f>
        <v>#N/A</v>
      </c>
      <c r="Y2043" s="171"/>
      <c r="Z2043" s="171"/>
    </row>
    <row r="2044" customFormat="false" ht="12.75" hidden="false" customHeight="false" outlineLevel="0" collapsed="false">
      <c r="A2044" s="57" t="e">
        <f aca="false">INDEX(BucketTable,MATCH(B2044,SumMonths,0),1)</f>
        <v>#N/A</v>
      </c>
      <c r="K2044" s="57" t="e">
        <f aca="false">INDEX(lava,MATCH(B2044,SumMonths,0),2)</f>
        <v>#N/A</v>
      </c>
      <c r="Y2044" s="171"/>
      <c r="Z2044" s="171"/>
    </row>
    <row r="2045" customFormat="false" ht="12.75" hidden="false" customHeight="false" outlineLevel="0" collapsed="false">
      <c r="A2045" s="57" t="e">
        <f aca="false">INDEX(BucketTable,MATCH(B2045,SumMonths,0),1)</f>
        <v>#N/A</v>
      </c>
      <c r="K2045" s="57" t="e">
        <f aca="false">INDEX(lava,MATCH(B2045,SumMonths,0),2)</f>
        <v>#N/A</v>
      </c>
      <c r="Y2045" s="171"/>
      <c r="Z2045" s="171"/>
    </row>
    <row r="2046" customFormat="false" ht="12.75" hidden="false" customHeight="false" outlineLevel="0" collapsed="false">
      <c r="A2046" s="57" t="e">
        <f aca="false">INDEX(BucketTable,MATCH(B2046,SumMonths,0),1)</f>
        <v>#N/A</v>
      </c>
      <c r="K2046" s="57" t="e">
        <f aca="false">INDEX(lava,MATCH(B2046,SumMonths,0),2)</f>
        <v>#N/A</v>
      </c>
      <c r="Y2046" s="171"/>
      <c r="Z2046" s="171"/>
    </row>
    <row r="2047" customFormat="false" ht="12.75" hidden="false" customHeight="false" outlineLevel="0" collapsed="false">
      <c r="A2047" s="57" t="e">
        <f aca="false">INDEX(BucketTable,MATCH(B2047,SumMonths,0),1)</f>
        <v>#N/A</v>
      </c>
      <c r="K2047" s="57" t="e">
        <f aca="false">INDEX(lava,MATCH(B2047,SumMonths,0),2)</f>
        <v>#N/A</v>
      </c>
      <c r="Y2047" s="171"/>
      <c r="Z2047" s="171"/>
    </row>
    <row r="2048" customFormat="false" ht="12.75" hidden="false" customHeight="false" outlineLevel="0" collapsed="false">
      <c r="A2048" s="57" t="e">
        <f aca="false">INDEX(BucketTable,MATCH(B2048,SumMonths,0),1)</f>
        <v>#N/A</v>
      </c>
      <c r="K2048" s="57" t="e">
        <f aca="false">INDEX(lava,MATCH(B2048,SumMonths,0),2)</f>
        <v>#N/A</v>
      </c>
      <c r="Y2048" s="171"/>
      <c r="Z2048" s="171"/>
    </row>
    <row r="2049" customFormat="false" ht="12.75" hidden="false" customHeight="false" outlineLevel="0" collapsed="false">
      <c r="A2049" s="57" t="e">
        <f aca="false">INDEX(BucketTable,MATCH(B2049,SumMonths,0),1)</f>
        <v>#N/A</v>
      </c>
      <c r="K2049" s="57" t="e">
        <f aca="false">INDEX(lava,MATCH(B2049,SumMonths,0),2)</f>
        <v>#N/A</v>
      </c>
      <c r="Y2049" s="171"/>
      <c r="Z2049" s="171"/>
    </row>
    <row r="2050" customFormat="false" ht="12.75" hidden="false" customHeight="false" outlineLevel="0" collapsed="false">
      <c r="A2050" s="57" t="e">
        <f aca="false">INDEX(BucketTable,MATCH(B2050,SumMonths,0),1)</f>
        <v>#N/A</v>
      </c>
      <c r="K2050" s="57" t="e">
        <f aca="false">INDEX(lava,MATCH(B2050,SumMonths,0),2)</f>
        <v>#N/A</v>
      </c>
      <c r="Y2050" s="171"/>
      <c r="Z2050" s="171"/>
    </row>
    <row r="2051" customFormat="false" ht="12.75" hidden="false" customHeight="false" outlineLevel="0" collapsed="false">
      <c r="A2051" s="57" t="e">
        <f aca="false">INDEX(BucketTable,MATCH(B2051,SumMonths,0),1)</f>
        <v>#N/A</v>
      </c>
      <c r="K2051" s="57" t="e">
        <f aca="false">INDEX(lava,MATCH(B2051,SumMonths,0),2)</f>
        <v>#N/A</v>
      </c>
      <c r="Y2051" s="171"/>
      <c r="Z2051" s="171"/>
    </row>
    <row r="2052" customFormat="false" ht="12.75" hidden="false" customHeight="false" outlineLevel="0" collapsed="false">
      <c r="A2052" s="57" t="e">
        <f aca="false">INDEX(BucketTable,MATCH(B2052,SumMonths,0),1)</f>
        <v>#N/A</v>
      </c>
      <c r="K2052" s="57" t="e">
        <f aca="false">INDEX(lava,MATCH(B2052,SumMonths,0),2)</f>
        <v>#N/A</v>
      </c>
      <c r="Y2052" s="171"/>
      <c r="Z2052" s="171"/>
    </row>
    <row r="2053" customFormat="false" ht="12.75" hidden="false" customHeight="false" outlineLevel="0" collapsed="false">
      <c r="A2053" s="57" t="e">
        <f aca="false">INDEX(BucketTable,MATCH(B2053,SumMonths,0),1)</f>
        <v>#N/A</v>
      </c>
      <c r="K2053" s="57" t="e">
        <f aca="false">INDEX(lava,MATCH(B2053,SumMonths,0),2)</f>
        <v>#N/A</v>
      </c>
      <c r="Y2053" s="171"/>
      <c r="Z2053" s="171"/>
    </row>
    <row r="2054" customFormat="false" ht="12.75" hidden="false" customHeight="false" outlineLevel="0" collapsed="false">
      <c r="A2054" s="57" t="e">
        <f aca="false">INDEX(BucketTable,MATCH(B2054,SumMonths,0),1)</f>
        <v>#N/A</v>
      </c>
      <c r="K2054" s="57" t="e">
        <f aca="false">INDEX(lava,MATCH(B2054,SumMonths,0),2)</f>
        <v>#N/A</v>
      </c>
      <c r="Y2054" s="171"/>
      <c r="Z2054" s="171"/>
    </row>
    <row r="2055" customFormat="false" ht="12.75" hidden="false" customHeight="false" outlineLevel="0" collapsed="false">
      <c r="A2055" s="57" t="e">
        <f aca="false">INDEX(BucketTable,MATCH(B2055,SumMonths,0),1)</f>
        <v>#N/A</v>
      </c>
      <c r="K2055" s="57" t="e">
        <f aca="false">INDEX(lava,MATCH(B2055,SumMonths,0),2)</f>
        <v>#N/A</v>
      </c>
      <c r="Y2055" s="171"/>
      <c r="Z2055" s="171"/>
    </row>
    <row r="2056" customFormat="false" ht="12.75" hidden="false" customHeight="false" outlineLevel="0" collapsed="false">
      <c r="A2056" s="57" t="e">
        <f aca="false">INDEX(BucketTable,MATCH(B2056,SumMonths,0),1)</f>
        <v>#N/A</v>
      </c>
      <c r="K2056" s="57" t="e">
        <f aca="false">INDEX(lava,MATCH(B2056,SumMonths,0),2)</f>
        <v>#N/A</v>
      </c>
      <c r="Y2056" s="171"/>
      <c r="Z2056" s="171"/>
    </row>
    <row r="2057" customFormat="false" ht="12.75" hidden="false" customHeight="false" outlineLevel="0" collapsed="false">
      <c r="A2057" s="57" t="e">
        <f aca="false">INDEX(BucketTable,MATCH(B2057,SumMonths,0),1)</f>
        <v>#N/A</v>
      </c>
      <c r="K2057" s="57" t="e">
        <f aca="false">INDEX(lava,MATCH(B2057,SumMonths,0),2)</f>
        <v>#N/A</v>
      </c>
      <c r="Y2057" s="171"/>
      <c r="Z2057" s="171"/>
    </row>
    <row r="2058" customFormat="false" ht="12.75" hidden="false" customHeight="false" outlineLevel="0" collapsed="false">
      <c r="A2058" s="57" t="e">
        <f aca="false">INDEX(BucketTable,MATCH(B2058,SumMonths,0),1)</f>
        <v>#N/A</v>
      </c>
      <c r="K2058" s="57" t="e">
        <f aca="false">INDEX(lava,MATCH(B2058,SumMonths,0),2)</f>
        <v>#N/A</v>
      </c>
      <c r="Y2058" s="171"/>
      <c r="Z2058" s="171"/>
    </row>
    <row r="2059" customFormat="false" ht="12.75" hidden="false" customHeight="false" outlineLevel="0" collapsed="false">
      <c r="A2059" s="57" t="e">
        <f aca="false">INDEX(BucketTable,MATCH(B2059,SumMonths,0),1)</f>
        <v>#N/A</v>
      </c>
      <c r="K2059" s="57" t="e">
        <f aca="false">INDEX(lava,MATCH(B2059,SumMonths,0),2)</f>
        <v>#N/A</v>
      </c>
      <c r="Y2059" s="171"/>
      <c r="Z2059" s="171"/>
    </row>
    <row r="2060" customFormat="false" ht="12.75" hidden="false" customHeight="false" outlineLevel="0" collapsed="false">
      <c r="A2060" s="57" t="e">
        <f aca="false">INDEX(BucketTable,MATCH(B2060,SumMonths,0),1)</f>
        <v>#N/A</v>
      </c>
      <c r="K2060" s="57" t="e">
        <f aca="false">INDEX(lava,MATCH(B2060,SumMonths,0),2)</f>
        <v>#N/A</v>
      </c>
      <c r="Y2060" s="171"/>
      <c r="Z2060" s="171"/>
    </row>
    <row r="2061" customFormat="false" ht="12.75" hidden="false" customHeight="false" outlineLevel="0" collapsed="false">
      <c r="A2061" s="57" t="e">
        <f aca="false">INDEX(BucketTable,MATCH(B2061,SumMonths,0),1)</f>
        <v>#N/A</v>
      </c>
      <c r="K2061" s="57" t="e">
        <f aca="false">INDEX(lava,MATCH(B2061,SumMonths,0),2)</f>
        <v>#N/A</v>
      </c>
      <c r="Y2061" s="171"/>
      <c r="Z2061" s="171"/>
    </row>
    <row r="2062" customFormat="false" ht="12.75" hidden="false" customHeight="false" outlineLevel="0" collapsed="false">
      <c r="A2062" s="57" t="e">
        <f aca="false">INDEX(BucketTable,MATCH(B2062,SumMonths,0),1)</f>
        <v>#N/A</v>
      </c>
      <c r="K2062" s="57" t="e">
        <f aca="false">INDEX(lava,MATCH(B2062,SumMonths,0),2)</f>
        <v>#N/A</v>
      </c>
      <c r="Y2062" s="171"/>
      <c r="Z2062" s="171"/>
    </row>
    <row r="2063" customFormat="false" ht="12.75" hidden="false" customHeight="false" outlineLevel="0" collapsed="false">
      <c r="A2063" s="57" t="e">
        <f aca="false">INDEX(BucketTable,MATCH(B2063,SumMonths,0),1)</f>
        <v>#N/A</v>
      </c>
      <c r="K2063" s="57" t="e">
        <f aca="false">INDEX(lava,MATCH(B2063,SumMonths,0),2)</f>
        <v>#N/A</v>
      </c>
      <c r="Y2063" s="171"/>
      <c r="Z2063" s="171"/>
    </row>
    <row r="2064" customFormat="false" ht="12.75" hidden="false" customHeight="false" outlineLevel="0" collapsed="false">
      <c r="A2064" s="57" t="e">
        <f aca="false">INDEX(BucketTable,MATCH(B2064,SumMonths,0),1)</f>
        <v>#N/A</v>
      </c>
      <c r="K2064" s="57" t="e">
        <f aca="false">INDEX(lava,MATCH(B2064,SumMonths,0),2)</f>
        <v>#N/A</v>
      </c>
      <c r="Y2064" s="171"/>
      <c r="Z2064" s="171"/>
    </row>
    <row r="2065" customFormat="false" ht="12.75" hidden="false" customHeight="false" outlineLevel="0" collapsed="false">
      <c r="A2065" s="57" t="e">
        <f aca="false">INDEX(BucketTable,MATCH(B2065,SumMonths,0),1)</f>
        <v>#N/A</v>
      </c>
      <c r="K2065" s="57" t="e">
        <f aca="false">INDEX(lava,MATCH(B2065,SumMonths,0),2)</f>
        <v>#N/A</v>
      </c>
      <c r="Y2065" s="171"/>
      <c r="Z2065" s="171"/>
    </row>
    <row r="2066" customFormat="false" ht="12.75" hidden="false" customHeight="false" outlineLevel="0" collapsed="false">
      <c r="A2066" s="57" t="e">
        <f aca="false">INDEX(BucketTable,MATCH(B2066,SumMonths,0),1)</f>
        <v>#N/A</v>
      </c>
      <c r="K2066" s="57" t="e">
        <f aca="false">INDEX(lava,MATCH(B2066,SumMonths,0),2)</f>
        <v>#N/A</v>
      </c>
      <c r="Y2066" s="171"/>
      <c r="Z2066" s="171"/>
    </row>
    <row r="2067" customFormat="false" ht="12.75" hidden="false" customHeight="false" outlineLevel="0" collapsed="false">
      <c r="A2067" s="57" t="e">
        <f aca="false">INDEX(BucketTable,MATCH(B2067,SumMonths,0),1)</f>
        <v>#N/A</v>
      </c>
      <c r="K2067" s="57" t="e">
        <f aca="false">INDEX(lava,MATCH(B2067,SumMonths,0),2)</f>
        <v>#N/A</v>
      </c>
      <c r="Y2067" s="171"/>
      <c r="Z2067" s="171"/>
    </row>
    <row r="2068" customFormat="false" ht="12.75" hidden="false" customHeight="false" outlineLevel="0" collapsed="false">
      <c r="A2068" s="57" t="e">
        <f aca="false">INDEX(BucketTable,MATCH(B2068,SumMonths,0),1)</f>
        <v>#N/A</v>
      </c>
      <c r="K2068" s="57" t="e">
        <f aca="false">INDEX(lava,MATCH(B2068,SumMonths,0),2)</f>
        <v>#N/A</v>
      </c>
      <c r="Y2068" s="171"/>
      <c r="Z2068" s="171"/>
    </row>
    <row r="2069" customFormat="false" ht="12.75" hidden="false" customHeight="false" outlineLevel="0" collapsed="false">
      <c r="A2069" s="57" t="e">
        <f aca="false">INDEX(BucketTable,MATCH(B2069,SumMonths,0),1)</f>
        <v>#N/A</v>
      </c>
      <c r="K2069" s="57" t="e">
        <f aca="false">INDEX(lava,MATCH(B2069,SumMonths,0),2)</f>
        <v>#N/A</v>
      </c>
      <c r="Y2069" s="171"/>
      <c r="Z2069" s="171"/>
    </row>
    <row r="2070" customFormat="false" ht="12.75" hidden="false" customHeight="false" outlineLevel="0" collapsed="false">
      <c r="A2070" s="57" t="e">
        <f aca="false">INDEX(BucketTable,MATCH(B2070,SumMonths,0),1)</f>
        <v>#N/A</v>
      </c>
      <c r="K2070" s="57" t="e">
        <f aca="false">INDEX(lava,MATCH(B2070,SumMonths,0),2)</f>
        <v>#N/A</v>
      </c>
      <c r="Y2070" s="171"/>
      <c r="Z2070" s="171"/>
    </row>
    <row r="2071" customFormat="false" ht="12.75" hidden="false" customHeight="false" outlineLevel="0" collapsed="false">
      <c r="A2071" s="57" t="e">
        <f aca="false">INDEX(BucketTable,MATCH(B2071,SumMonths,0),1)</f>
        <v>#N/A</v>
      </c>
      <c r="K2071" s="57" t="e">
        <f aca="false">INDEX(lava,MATCH(B2071,SumMonths,0),2)</f>
        <v>#N/A</v>
      </c>
      <c r="Y2071" s="171"/>
      <c r="Z2071" s="171"/>
    </row>
    <row r="2072" customFormat="false" ht="12.75" hidden="false" customHeight="false" outlineLevel="0" collapsed="false">
      <c r="A2072" s="57" t="e">
        <f aca="false">INDEX(BucketTable,MATCH(B2072,SumMonths,0),1)</f>
        <v>#N/A</v>
      </c>
      <c r="K2072" s="57" t="e">
        <f aca="false">INDEX(lava,MATCH(B2072,SumMonths,0),2)</f>
        <v>#N/A</v>
      </c>
      <c r="Y2072" s="171"/>
      <c r="Z2072" s="171"/>
    </row>
    <row r="2073" customFormat="false" ht="12.75" hidden="false" customHeight="false" outlineLevel="0" collapsed="false">
      <c r="A2073" s="57" t="e">
        <f aca="false">INDEX(BucketTable,MATCH(B2073,SumMonths,0),1)</f>
        <v>#N/A</v>
      </c>
      <c r="K2073" s="57" t="e">
        <f aca="false">INDEX(lava,MATCH(B2073,SumMonths,0),2)</f>
        <v>#N/A</v>
      </c>
      <c r="Y2073" s="171"/>
      <c r="Z2073" s="171"/>
    </row>
    <row r="2074" customFormat="false" ht="12.75" hidden="false" customHeight="false" outlineLevel="0" collapsed="false">
      <c r="A2074" s="57" t="e">
        <f aca="false">INDEX(BucketTable,MATCH(B2074,SumMonths,0),1)</f>
        <v>#N/A</v>
      </c>
      <c r="K2074" s="57" t="e">
        <f aca="false">INDEX(lava,MATCH(B2074,SumMonths,0),2)</f>
        <v>#N/A</v>
      </c>
      <c r="Y2074" s="171"/>
      <c r="Z2074" s="171"/>
    </row>
    <row r="2075" customFormat="false" ht="12.75" hidden="false" customHeight="false" outlineLevel="0" collapsed="false">
      <c r="A2075" s="57" t="e">
        <f aca="false">INDEX(BucketTable,MATCH(B2075,SumMonths,0),1)</f>
        <v>#N/A</v>
      </c>
      <c r="K2075" s="57" t="e">
        <f aca="false">INDEX(lava,MATCH(B2075,SumMonths,0),2)</f>
        <v>#N/A</v>
      </c>
      <c r="Y2075" s="171"/>
      <c r="Z2075" s="171"/>
    </row>
    <row r="2076" customFormat="false" ht="12.75" hidden="false" customHeight="false" outlineLevel="0" collapsed="false">
      <c r="A2076" s="57" t="e">
        <f aca="false">INDEX(BucketTable,MATCH(B2076,SumMonths,0),1)</f>
        <v>#N/A</v>
      </c>
      <c r="K2076" s="57" t="e">
        <f aca="false">INDEX(lava,MATCH(B2076,SumMonths,0),2)</f>
        <v>#N/A</v>
      </c>
      <c r="Y2076" s="171"/>
      <c r="Z2076" s="171"/>
    </row>
    <row r="2077" customFormat="false" ht="12.75" hidden="false" customHeight="false" outlineLevel="0" collapsed="false">
      <c r="A2077" s="57" t="e">
        <f aca="false">INDEX(BucketTable,MATCH(B2077,SumMonths,0),1)</f>
        <v>#N/A</v>
      </c>
      <c r="K2077" s="57" t="e">
        <f aca="false">INDEX(lava,MATCH(B2077,SumMonths,0),2)</f>
        <v>#N/A</v>
      </c>
      <c r="Y2077" s="171"/>
      <c r="Z2077" s="171"/>
    </row>
    <row r="2078" customFormat="false" ht="12.75" hidden="false" customHeight="false" outlineLevel="0" collapsed="false">
      <c r="A2078" s="57" t="e">
        <f aca="false">INDEX(BucketTable,MATCH(B2078,SumMonths,0),1)</f>
        <v>#N/A</v>
      </c>
      <c r="K2078" s="57" t="e">
        <f aca="false">INDEX(lava,MATCH(B2078,SumMonths,0),2)</f>
        <v>#N/A</v>
      </c>
      <c r="Y2078" s="171"/>
      <c r="Z2078" s="171"/>
    </row>
    <row r="2079" customFormat="false" ht="12.75" hidden="false" customHeight="false" outlineLevel="0" collapsed="false">
      <c r="A2079" s="57" t="e">
        <f aca="false">INDEX(BucketTable,MATCH(B2079,SumMonths,0),1)</f>
        <v>#N/A</v>
      </c>
      <c r="K2079" s="57" t="e">
        <f aca="false">INDEX(lava,MATCH(B2079,SumMonths,0),2)</f>
        <v>#N/A</v>
      </c>
      <c r="Y2079" s="171"/>
      <c r="Z2079" s="171"/>
    </row>
    <row r="2080" customFormat="false" ht="12.75" hidden="false" customHeight="false" outlineLevel="0" collapsed="false">
      <c r="A2080" s="57" t="e">
        <f aca="false">INDEX(BucketTable,MATCH(B2080,SumMonths,0),1)</f>
        <v>#N/A</v>
      </c>
      <c r="K2080" s="57" t="e">
        <f aca="false">INDEX(lava,MATCH(B2080,SumMonths,0),2)</f>
        <v>#N/A</v>
      </c>
      <c r="Y2080" s="171"/>
      <c r="Z2080" s="171"/>
    </row>
    <row r="2081" customFormat="false" ht="12.75" hidden="false" customHeight="false" outlineLevel="0" collapsed="false">
      <c r="A2081" s="57" t="e">
        <f aca="false">INDEX(BucketTable,MATCH(B2081,SumMonths,0),1)</f>
        <v>#N/A</v>
      </c>
      <c r="K2081" s="57" t="e">
        <f aca="false">INDEX(lava,MATCH(B2081,SumMonths,0),2)</f>
        <v>#N/A</v>
      </c>
      <c r="Y2081" s="171"/>
      <c r="Z2081" s="171"/>
    </row>
    <row r="2082" customFormat="false" ht="12.75" hidden="false" customHeight="false" outlineLevel="0" collapsed="false">
      <c r="A2082" s="57" t="e">
        <f aca="false">INDEX(BucketTable,MATCH(B2082,SumMonths,0),1)</f>
        <v>#N/A</v>
      </c>
      <c r="K2082" s="57" t="e">
        <f aca="false">INDEX(lava,MATCH(B2082,SumMonths,0),2)</f>
        <v>#N/A</v>
      </c>
      <c r="Y2082" s="171"/>
      <c r="Z2082" s="171"/>
    </row>
    <row r="2083" customFormat="false" ht="12.75" hidden="false" customHeight="false" outlineLevel="0" collapsed="false">
      <c r="A2083" s="57" t="e">
        <f aca="false">INDEX(BucketTable,MATCH(B2083,SumMonths,0),1)</f>
        <v>#N/A</v>
      </c>
      <c r="K2083" s="57" t="e">
        <f aca="false">INDEX(lava,MATCH(B2083,SumMonths,0),2)</f>
        <v>#N/A</v>
      </c>
      <c r="Y2083" s="171"/>
      <c r="Z2083" s="171"/>
    </row>
    <row r="2084" customFormat="false" ht="12.75" hidden="false" customHeight="false" outlineLevel="0" collapsed="false">
      <c r="A2084" s="57" t="e">
        <f aca="false">INDEX(BucketTable,MATCH(B2084,SumMonths,0),1)</f>
        <v>#N/A</v>
      </c>
      <c r="K2084" s="57" t="e">
        <f aca="false">INDEX(lava,MATCH(B2084,SumMonths,0),2)</f>
        <v>#N/A</v>
      </c>
      <c r="Y2084" s="171"/>
      <c r="Z2084" s="171"/>
    </row>
    <row r="2085" customFormat="false" ht="12.75" hidden="false" customHeight="false" outlineLevel="0" collapsed="false">
      <c r="A2085" s="57" t="e">
        <f aca="false">INDEX(BucketTable,MATCH(B2085,SumMonths,0),1)</f>
        <v>#N/A</v>
      </c>
      <c r="K2085" s="57" t="e">
        <f aca="false">INDEX(lava,MATCH(B2085,SumMonths,0),2)</f>
        <v>#N/A</v>
      </c>
      <c r="Y2085" s="171"/>
      <c r="Z2085" s="171"/>
    </row>
    <row r="2086" customFormat="false" ht="12.75" hidden="false" customHeight="false" outlineLevel="0" collapsed="false">
      <c r="A2086" s="57" t="e">
        <f aca="false">INDEX(BucketTable,MATCH(B2086,SumMonths,0),1)</f>
        <v>#N/A</v>
      </c>
      <c r="K2086" s="57" t="e">
        <f aca="false">INDEX(lava,MATCH(B2086,SumMonths,0),2)</f>
        <v>#N/A</v>
      </c>
      <c r="Y2086" s="171"/>
      <c r="Z2086" s="171"/>
    </row>
    <row r="2087" customFormat="false" ht="12.75" hidden="false" customHeight="false" outlineLevel="0" collapsed="false">
      <c r="A2087" s="57" t="e">
        <f aca="false">INDEX(BucketTable,MATCH(B2087,SumMonths,0),1)</f>
        <v>#N/A</v>
      </c>
      <c r="K2087" s="57" t="e">
        <f aca="false">INDEX(lava,MATCH(B2087,SumMonths,0),2)</f>
        <v>#N/A</v>
      </c>
      <c r="Y2087" s="171"/>
      <c r="Z2087" s="171"/>
    </row>
    <row r="2088" customFormat="false" ht="12.75" hidden="false" customHeight="false" outlineLevel="0" collapsed="false">
      <c r="A2088" s="57" t="e">
        <f aca="false">INDEX(BucketTable,MATCH(B2088,SumMonths,0),1)</f>
        <v>#N/A</v>
      </c>
      <c r="K2088" s="57" t="e">
        <f aca="false">INDEX(lava,MATCH(B2088,SumMonths,0),2)</f>
        <v>#N/A</v>
      </c>
      <c r="Y2088" s="171"/>
      <c r="Z2088" s="171"/>
    </row>
    <row r="2089" customFormat="false" ht="12.75" hidden="false" customHeight="false" outlineLevel="0" collapsed="false">
      <c r="A2089" s="57" t="e">
        <f aca="false">INDEX(BucketTable,MATCH(B2089,SumMonths,0),1)</f>
        <v>#N/A</v>
      </c>
      <c r="K2089" s="57" t="e">
        <f aca="false">INDEX(lava,MATCH(B2089,SumMonths,0),2)</f>
        <v>#N/A</v>
      </c>
      <c r="Y2089" s="171"/>
      <c r="Z2089" s="171"/>
    </row>
    <row r="2090" customFormat="false" ht="12.75" hidden="false" customHeight="false" outlineLevel="0" collapsed="false">
      <c r="A2090" s="57" t="e">
        <f aca="false">INDEX(BucketTable,MATCH(B2090,SumMonths,0),1)</f>
        <v>#N/A</v>
      </c>
      <c r="K2090" s="57" t="e">
        <f aca="false">INDEX(lava,MATCH(B2090,SumMonths,0),2)</f>
        <v>#N/A</v>
      </c>
      <c r="Y2090" s="171"/>
      <c r="Z2090" s="171"/>
    </row>
    <row r="2091" customFormat="false" ht="12.75" hidden="false" customHeight="false" outlineLevel="0" collapsed="false">
      <c r="A2091" s="57" t="e">
        <f aca="false">INDEX(BucketTable,MATCH(B2091,SumMonths,0),1)</f>
        <v>#N/A</v>
      </c>
      <c r="K2091" s="57" t="e">
        <f aca="false">INDEX(lava,MATCH(B2091,SumMonths,0),2)</f>
        <v>#N/A</v>
      </c>
      <c r="Y2091" s="171"/>
      <c r="Z2091" s="171"/>
    </row>
    <row r="2092" customFormat="false" ht="12.75" hidden="false" customHeight="false" outlineLevel="0" collapsed="false">
      <c r="A2092" s="57" t="e">
        <f aca="false">INDEX(BucketTable,MATCH(B2092,SumMonths,0),1)</f>
        <v>#N/A</v>
      </c>
      <c r="K2092" s="57" t="e">
        <f aca="false">INDEX(lava,MATCH(B2092,SumMonths,0),2)</f>
        <v>#N/A</v>
      </c>
      <c r="Y2092" s="171"/>
      <c r="Z2092" s="171"/>
    </row>
    <row r="2093" customFormat="false" ht="12.75" hidden="false" customHeight="false" outlineLevel="0" collapsed="false">
      <c r="A2093" s="57" t="e">
        <f aca="false">INDEX(BucketTable,MATCH(B2093,SumMonths,0),1)</f>
        <v>#N/A</v>
      </c>
      <c r="K2093" s="57" t="e">
        <f aca="false">INDEX(lava,MATCH(B2093,SumMonths,0),2)</f>
        <v>#N/A</v>
      </c>
      <c r="Y2093" s="171"/>
      <c r="Z2093" s="171"/>
    </row>
    <row r="2094" customFormat="false" ht="12.75" hidden="false" customHeight="false" outlineLevel="0" collapsed="false">
      <c r="A2094" s="57" t="e">
        <f aca="false">INDEX(BucketTable,MATCH(B2094,SumMonths,0),1)</f>
        <v>#N/A</v>
      </c>
      <c r="K2094" s="57" t="e">
        <f aca="false">INDEX(lava,MATCH(B2094,SumMonths,0),2)</f>
        <v>#N/A</v>
      </c>
      <c r="Y2094" s="171"/>
      <c r="Z2094" s="171"/>
    </row>
    <row r="2095" customFormat="false" ht="12.75" hidden="false" customHeight="false" outlineLevel="0" collapsed="false">
      <c r="A2095" s="57" t="e">
        <f aca="false">INDEX(BucketTable,MATCH(B2095,SumMonths,0),1)</f>
        <v>#N/A</v>
      </c>
      <c r="K2095" s="57" t="e">
        <f aca="false">INDEX(lava,MATCH(B2095,SumMonths,0),2)</f>
        <v>#N/A</v>
      </c>
      <c r="Y2095" s="171"/>
      <c r="Z2095" s="171"/>
    </row>
    <row r="2096" customFormat="false" ht="12.75" hidden="false" customHeight="false" outlineLevel="0" collapsed="false">
      <c r="A2096" s="57" t="e">
        <f aca="false">INDEX(BucketTable,MATCH(B2096,SumMonths,0),1)</f>
        <v>#N/A</v>
      </c>
      <c r="K2096" s="57" t="e">
        <f aca="false">INDEX(lava,MATCH(B2096,SumMonths,0),2)</f>
        <v>#N/A</v>
      </c>
      <c r="Y2096" s="171"/>
      <c r="Z2096" s="171"/>
    </row>
    <row r="2097" customFormat="false" ht="12.75" hidden="false" customHeight="false" outlineLevel="0" collapsed="false">
      <c r="A2097" s="57" t="e">
        <f aca="false">INDEX(BucketTable,MATCH(B2097,SumMonths,0),1)</f>
        <v>#N/A</v>
      </c>
      <c r="K2097" s="57" t="e">
        <f aca="false">INDEX(lava,MATCH(B2097,SumMonths,0),2)</f>
        <v>#N/A</v>
      </c>
      <c r="Y2097" s="171"/>
      <c r="Z2097" s="171"/>
    </row>
    <row r="2098" customFormat="false" ht="12.75" hidden="false" customHeight="false" outlineLevel="0" collapsed="false">
      <c r="A2098" s="57" t="e">
        <f aca="false">INDEX(BucketTable,MATCH(B2098,SumMonths,0),1)</f>
        <v>#N/A</v>
      </c>
      <c r="K2098" s="57" t="e">
        <f aca="false">INDEX(lava,MATCH(B2098,SumMonths,0),2)</f>
        <v>#N/A</v>
      </c>
      <c r="Y2098" s="171"/>
      <c r="Z2098" s="171"/>
    </row>
    <row r="2099" customFormat="false" ht="12.75" hidden="false" customHeight="false" outlineLevel="0" collapsed="false">
      <c r="A2099" s="57" t="e">
        <f aca="false">INDEX(BucketTable,MATCH(B2099,SumMonths,0),1)</f>
        <v>#N/A</v>
      </c>
      <c r="K2099" s="57" t="e">
        <f aca="false">INDEX(lava,MATCH(B2099,SumMonths,0),2)</f>
        <v>#N/A</v>
      </c>
      <c r="Y2099" s="171"/>
      <c r="Z2099" s="171"/>
    </row>
    <row r="2100" customFormat="false" ht="12.75" hidden="false" customHeight="false" outlineLevel="0" collapsed="false">
      <c r="A2100" s="57" t="e">
        <f aca="false">INDEX(BucketTable,MATCH(B2100,SumMonths,0),1)</f>
        <v>#N/A</v>
      </c>
      <c r="K2100" s="57" t="e">
        <f aca="false">INDEX(lava,MATCH(B2100,SumMonths,0),2)</f>
        <v>#N/A</v>
      </c>
      <c r="Y2100" s="171"/>
      <c r="Z2100" s="171"/>
    </row>
    <row r="2101" customFormat="false" ht="12.75" hidden="false" customHeight="false" outlineLevel="0" collapsed="false">
      <c r="A2101" s="57" t="e">
        <f aca="false">INDEX(BucketTable,MATCH(B2101,SumMonths,0),1)</f>
        <v>#N/A</v>
      </c>
      <c r="K2101" s="57" t="e">
        <f aca="false">INDEX(lava,MATCH(B2101,SumMonths,0),2)</f>
        <v>#N/A</v>
      </c>
      <c r="Y2101" s="171"/>
      <c r="Z2101" s="171"/>
    </row>
    <row r="2102" customFormat="false" ht="12.75" hidden="false" customHeight="false" outlineLevel="0" collapsed="false">
      <c r="A2102" s="57" t="e">
        <f aca="false">INDEX(BucketTable,MATCH(B2102,SumMonths,0),1)</f>
        <v>#N/A</v>
      </c>
      <c r="K2102" s="57" t="e">
        <f aca="false">INDEX(lava,MATCH(B2102,SumMonths,0),2)</f>
        <v>#N/A</v>
      </c>
      <c r="Y2102" s="171"/>
      <c r="Z2102" s="171"/>
    </row>
    <row r="2103" customFormat="false" ht="12.75" hidden="false" customHeight="false" outlineLevel="0" collapsed="false">
      <c r="A2103" s="57" t="e">
        <f aca="false">INDEX(BucketTable,MATCH(B2103,SumMonths,0),1)</f>
        <v>#N/A</v>
      </c>
      <c r="K2103" s="57" t="e">
        <f aca="false">INDEX(lava,MATCH(B2103,SumMonths,0),2)</f>
        <v>#N/A</v>
      </c>
      <c r="Y2103" s="171"/>
      <c r="Z2103" s="171"/>
    </row>
    <row r="2104" customFormat="false" ht="12.75" hidden="false" customHeight="false" outlineLevel="0" collapsed="false">
      <c r="A2104" s="57" t="e">
        <f aca="false">INDEX(BucketTable,MATCH(B2104,SumMonths,0),1)</f>
        <v>#N/A</v>
      </c>
      <c r="K2104" s="57" t="e">
        <f aca="false">INDEX(lava,MATCH(B2104,SumMonths,0),2)</f>
        <v>#N/A</v>
      </c>
      <c r="Y2104" s="171"/>
      <c r="Z2104" s="171"/>
    </row>
    <row r="2105" customFormat="false" ht="12.75" hidden="false" customHeight="false" outlineLevel="0" collapsed="false">
      <c r="A2105" s="57" t="e">
        <f aca="false">INDEX(BucketTable,MATCH(B2105,SumMonths,0),1)</f>
        <v>#N/A</v>
      </c>
      <c r="K2105" s="57" t="e">
        <f aca="false">INDEX(lava,MATCH(B2105,SumMonths,0),2)</f>
        <v>#N/A</v>
      </c>
      <c r="Y2105" s="171"/>
      <c r="Z2105" s="171"/>
    </row>
    <row r="2106" customFormat="false" ht="12.75" hidden="false" customHeight="false" outlineLevel="0" collapsed="false">
      <c r="A2106" s="57" t="e">
        <f aca="false">INDEX(BucketTable,MATCH(B2106,SumMonths,0),1)</f>
        <v>#N/A</v>
      </c>
      <c r="K2106" s="57" t="e">
        <f aca="false">INDEX(lava,MATCH(B2106,SumMonths,0),2)</f>
        <v>#N/A</v>
      </c>
      <c r="Y2106" s="171"/>
      <c r="Z2106" s="171"/>
    </row>
    <row r="2107" customFormat="false" ht="12.75" hidden="false" customHeight="false" outlineLevel="0" collapsed="false">
      <c r="A2107" s="57" t="e">
        <f aca="false">INDEX(BucketTable,MATCH(B2107,SumMonths,0),1)</f>
        <v>#N/A</v>
      </c>
      <c r="K2107" s="57" t="e">
        <f aca="false">INDEX(lava,MATCH(B2107,SumMonths,0),2)</f>
        <v>#N/A</v>
      </c>
      <c r="Y2107" s="171"/>
      <c r="Z2107" s="171"/>
    </row>
    <row r="2108" customFormat="false" ht="12.75" hidden="false" customHeight="false" outlineLevel="0" collapsed="false">
      <c r="A2108" s="57" t="e">
        <f aca="false">INDEX(BucketTable,MATCH(B2108,SumMonths,0),1)</f>
        <v>#N/A</v>
      </c>
      <c r="K2108" s="57" t="e">
        <f aca="false">INDEX(lava,MATCH(B2108,SumMonths,0),2)</f>
        <v>#N/A</v>
      </c>
      <c r="Y2108" s="171"/>
      <c r="Z2108" s="171"/>
    </row>
    <row r="2109" customFormat="false" ht="12.75" hidden="false" customHeight="false" outlineLevel="0" collapsed="false">
      <c r="A2109" s="57" t="e">
        <f aca="false">INDEX(BucketTable,MATCH(B2109,SumMonths,0),1)</f>
        <v>#N/A</v>
      </c>
      <c r="K2109" s="57" t="e">
        <f aca="false">INDEX(lava,MATCH(B2109,SumMonths,0),2)</f>
        <v>#N/A</v>
      </c>
      <c r="Y2109" s="171"/>
      <c r="Z2109" s="171"/>
    </row>
    <row r="2110" customFormat="false" ht="12.75" hidden="false" customHeight="false" outlineLevel="0" collapsed="false">
      <c r="A2110" s="57" t="e">
        <f aca="false">INDEX(BucketTable,MATCH(B2110,SumMonths,0),1)</f>
        <v>#N/A</v>
      </c>
      <c r="K2110" s="57" t="e">
        <f aca="false">INDEX(lava,MATCH(B2110,SumMonths,0),2)</f>
        <v>#N/A</v>
      </c>
      <c r="Y2110" s="171"/>
      <c r="Z2110" s="171"/>
    </row>
    <row r="2111" customFormat="false" ht="12.75" hidden="false" customHeight="false" outlineLevel="0" collapsed="false">
      <c r="A2111" s="57" t="e">
        <f aca="false">INDEX(BucketTable,MATCH(B2111,SumMonths,0),1)</f>
        <v>#N/A</v>
      </c>
      <c r="K2111" s="57" t="e">
        <f aca="false">INDEX(lava,MATCH(B2111,SumMonths,0),2)</f>
        <v>#N/A</v>
      </c>
      <c r="Y2111" s="171"/>
      <c r="Z2111" s="171"/>
    </row>
    <row r="2112" customFormat="false" ht="12.75" hidden="false" customHeight="false" outlineLevel="0" collapsed="false">
      <c r="A2112" s="57" t="e">
        <f aca="false">INDEX(BucketTable,MATCH(B2112,SumMonths,0),1)</f>
        <v>#N/A</v>
      </c>
      <c r="K2112" s="57" t="e">
        <f aca="false">INDEX(lava,MATCH(B2112,SumMonths,0),2)</f>
        <v>#N/A</v>
      </c>
      <c r="Y2112" s="171"/>
      <c r="Z2112" s="171"/>
    </row>
    <row r="2113" customFormat="false" ht="12.75" hidden="false" customHeight="false" outlineLevel="0" collapsed="false">
      <c r="A2113" s="57" t="e">
        <f aca="false">INDEX(BucketTable,MATCH(B2113,SumMonths,0),1)</f>
        <v>#N/A</v>
      </c>
      <c r="K2113" s="57" t="e">
        <f aca="false">INDEX(lava,MATCH(B2113,SumMonths,0),2)</f>
        <v>#N/A</v>
      </c>
      <c r="Y2113" s="171"/>
      <c r="Z2113" s="171"/>
    </row>
    <row r="2114" customFormat="false" ht="12.75" hidden="false" customHeight="false" outlineLevel="0" collapsed="false">
      <c r="A2114" s="57" t="e">
        <f aca="false">INDEX(BucketTable,MATCH(B2114,SumMonths,0),1)</f>
        <v>#N/A</v>
      </c>
      <c r="K2114" s="57" t="e">
        <f aca="false">INDEX(lava,MATCH(B2114,SumMonths,0),2)</f>
        <v>#N/A</v>
      </c>
      <c r="Y2114" s="171"/>
      <c r="Z2114" s="171"/>
    </row>
    <row r="2115" customFormat="false" ht="12.75" hidden="false" customHeight="false" outlineLevel="0" collapsed="false">
      <c r="A2115" s="57" t="e">
        <f aca="false">INDEX(BucketTable,MATCH(B2115,SumMonths,0),1)</f>
        <v>#N/A</v>
      </c>
      <c r="K2115" s="57" t="e">
        <f aca="false">INDEX(lava,MATCH(B2115,SumMonths,0),2)</f>
        <v>#N/A</v>
      </c>
      <c r="Y2115" s="171"/>
      <c r="Z2115" s="171"/>
    </row>
    <row r="2116" customFormat="false" ht="12.75" hidden="false" customHeight="false" outlineLevel="0" collapsed="false">
      <c r="A2116" s="57" t="e">
        <f aca="false">INDEX(BucketTable,MATCH(B2116,SumMonths,0),1)</f>
        <v>#N/A</v>
      </c>
      <c r="K2116" s="57" t="e">
        <f aca="false">INDEX(lava,MATCH(B2116,SumMonths,0),2)</f>
        <v>#N/A</v>
      </c>
      <c r="Y2116" s="171"/>
      <c r="Z2116" s="171"/>
    </row>
    <row r="2117" customFormat="false" ht="12.75" hidden="false" customHeight="false" outlineLevel="0" collapsed="false">
      <c r="A2117" s="57" t="e">
        <f aca="false">INDEX(BucketTable,MATCH(B2117,SumMonths,0),1)</f>
        <v>#N/A</v>
      </c>
      <c r="K2117" s="57" t="e">
        <f aca="false">INDEX(lava,MATCH(B2117,SumMonths,0),2)</f>
        <v>#N/A</v>
      </c>
      <c r="Y2117" s="171"/>
      <c r="Z2117" s="171"/>
    </row>
    <row r="2118" customFormat="false" ht="12.75" hidden="false" customHeight="false" outlineLevel="0" collapsed="false">
      <c r="A2118" s="57" t="e">
        <f aca="false">INDEX(BucketTable,MATCH(B2118,SumMonths,0),1)</f>
        <v>#N/A</v>
      </c>
      <c r="K2118" s="57" t="e">
        <f aca="false">INDEX(lava,MATCH(B2118,SumMonths,0),2)</f>
        <v>#N/A</v>
      </c>
      <c r="Y2118" s="171"/>
      <c r="Z2118" s="171"/>
    </row>
    <row r="2119" customFormat="false" ht="12.75" hidden="false" customHeight="false" outlineLevel="0" collapsed="false">
      <c r="A2119" s="57" t="e">
        <f aca="false">INDEX(BucketTable,MATCH(B2119,SumMonths,0),1)</f>
        <v>#N/A</v>
      </c>
      <c r="K2119" s="57" t="e">
        <f aca="false">INDEX(lava,MATCH(B2119,SumMonths,0),2)</f>
        <v>#N/A</v>
      </c>
      <c r="Y2119" s="171"/>
      <c r="Z2119" s="171"/>
    </row>
    <row r="2120" customFormat="false" ht="12.75" hidden="false" customHeight="false" outlineLevel="0" collapsed="false">
      <c r="A2120" s="57" t="e">
        <f aca="false">INDEX(BucketTable,MATCH(B2120,SumMonths,0),1)</f>
        <v>#N/A</v>
      </c>
      <c r="K2120" s="57" t="e">
        <f aca="false">INDEX(lava,MATCH(B2120,SumMonths,0),2)</f>
        <v>#N/A</v>
      </c>
      <c r="Y2120" s="171"/>
      <c r="Z2120" s="171"/>
    </row>
    <row r="2121" customFormat="false" ht="12.75" hidden="false" customHeight="false" outlineLevel="0" collapsed="false">
      <c r="A2121" s="57" t="e">
        <f aca="false">INDEX(BucketTable,MATCH(B2121,SumMonths,0),1)</f>
        <v>#N/A</v>
      </c>
      <c r="K2121" s="57" t="e">
        <f aca="false">INDEX(lava,MATCH(B2121,SumMonths,0),2)</f>
        <v>#N/A</v>
      </c>
      <c r="Y2121" s="171"/>
      <c r="Z2121" s="171"/>
    </row>
    <row r="2122" customFormat="false" ht="12.75" hidden="false" customHeight="false" outlineLevel="0" collapsed="false">
      <c r="A2122" s="57" t="e">
        <f aca="false">INDEX(BucketTable,MATCH(B2122,SumMonths,0),1)</f>
        <v>#N/A</v>
      </c>
      <c r="K2122" s="57" t="e">
        <f aca="false">INDEX(lava,MATCH(B2122,SumMonths,0),2)</f>
        <v>#N/A</v>
      </c>
      <c r="Y2122" s="171"/>
      <c r="Z2122" s="171"/>
    </row>
    <row r="2123" customFormat="false" ht="12.75" hidden="false" customHeight="false" outlineLevel="0" collapsed="false">
      <c r="A2123" s="57" t="e">
        <f aca="false">INDEX(BucketTable,MATCH(B2123,SumMonths,0),1)</f>
        <v>#N/A</v>
      </c>
      <c r="K2123" s="57" t="e">
        <f aca="false">INDEX(lava,MATCH(B2123,SumMonths,0),2)</f>
        <v>#N/A</v>
      </c>
      <c r="Y2123" s="171"/>
      <c r="Z2123" s="171"/>
    </row>
    <row r="2124" customFormat="false" ht="12.75" hidden="false" customHeight="false" outlineLevel="0" collapsed="false">
      <c r="A2124" s="57" t="e">
        <f aca="false">INDEX(BucketTable,MATCH(B2124,SumMonths,0),1)</f>
        <v>#N/A</v>
      </c>
      <c r="K2124" s="57" t="e">
        <f aca="false">INDEX(lava,MATCH(B2124,SumMonths,0),2)</f>
        <v>#N/A</v>
      </c>
      <c r="Y2124" s="171"/>
      <c r="Z2124" s="171"/>
    </row>
    <row r="2125" customFormat="false" ht="12.75" hidden="false" customHeight="false" outlineLevel="0" collapsed="false">
      <c r="A2125" s="57" t="e">
        <f aca="false">INDEX(BucketTable,MATCH(B2125,SumMonths,0),1)</f>
        <v>#N/A</v>
      </c>
      <c r="K2125" s="57" t="e">
        <f aca="false">INDEX(lava,MATCH(B2125,SumMonths,0),2)</f>
        <v>#N/A</v>
      </c>
      <c r="Y2125" s="171"/>
      <c r="Z2125" s="171"/>
    </row>
    <row r="2126" customFormat="false" ht="12.75" hidden="false" customHeight="false" outlineLevel="0" collapsed="false">
      <c r="A2126" s="57" t="e">
        <f aca="false">INDEX(BucketTable,MATCH(B2126,SumMonths,0),1)</f>
        <v>#N/A</v>
      </c>
      <c r="K2126" s="57" t="e">
        <f aca="false">INDEX(lava,MATCH(B2126,SumMonths,0),2)</f>
        <v>#N/A</v>
      </c>
      <c r="Y2126" s="171"/>
      <c r="Z2126" s="171"/>
    </row>
    <row r="2127" customFormat="false" ht="12.75" hidden="false" customHeight="false" outlineLevel="0" collapsed="false">
      <c r="A2127" s="57" t="e">
        <f aca="false">INDEX(BucketTable,MATCH(B2127,SumMonths,0),1)</f>
        <v>#N/A</v>
      </c>
      <c r="K2127" s="57" t="e">
        <f aca="false">INDEX(lava,MATCH(B2127,SumMonths,0),2)</f>
        <v>#N/A</v>
      </c>
      <c r="Y2127" s="171"/>
      <c r="Z2127" s="171"/>
    </row>
    <row r="2128" customFormat="false" ht="12.75" hidden="false" customHeight="false" outlineLevel="0" collapsed="false">
      <c r="A2128" s="57" t="e">
        <f aca="false">INDEX(BucketTable,MATCH(B2128,SumMonths,0),1)</f>
        <v>#N/A</v>
      </c>
      <c r="K2128" s="57" t="e">
        <f aca="false">INDEX(lava,MATCH(B2128,SumMonths,0),2)</f>
        <v>#N/A</v>
      </c>
      <c r="Y2128" s="171"/>
      <c r="Z2128" s="171"/>
    </row>
    <row r="2129" customFormat="false" ht="12.75" hidden="false" customHeight="false" outlineLevel="0" collapsed="false">
      <c r="A2129" s="57" t="e">
        <f aca="false">INDEX(BucketTable,MATCH(B2129,SumMonths,0),1)</f>
        <v>#N/A</v>
      </c>
      <c r="K2129" s="57" t="e">
        <f aca="false">INDEX(lava,MATCH(B2129,SumMonths,0),2)</f>
        <v>#N/A</v>
      </c>
      <c r="Y2129" s="171"/>
      <c r="Z2129" s="171"/>
    </row>
    <row r="2130" customFormat="false" ht="12.75" hidden="false" customHeight="false" outlineLevel="0" collapsed="false">
      <c r="A2130" s="57" t="e">
        <f aca="false">INDEX(BucketTable,MATCH(B2130,SumMonths,0),1)</f>
        <v>#N/A</v>
      </c>
      <c r="K2130" s="57" t="e">
        <f aca="false">INDEX(lava,MATCH(B2130,SumMonths,0),2)</f>
        <v>#N/A</v>
      </c>
      <c r="Y2130" s="171"/>
      <c r="Z2130" s="171"/>
    </row>
    <row r="2131" customFormat="false" ht="12.75" hidden="false" customHeight="false" outlineLevel="0" collapsed="false">
      <c r="A2131" s="57" t="e">
        <f aca="false">INDEX(BucketTable,MATCH(B2131,SumMonths,0),1)</f>
        <v>#N/A</v>
      </c>
      <c r="K2131" s="57" t="e">
        <f aca="false">INDEX(lava,MATCH(B2131,SumMonths,0),2)</f>
        <v>#N/A</v>
      </c>
      <c r="Y2131" s="171"/>
      <c r="Z2131" s="171"/>
    </row>
    <row r="2132" customFormat="false" ht="12.75" hidden="false" customHeight="false" outlineLevel="0" collapsed="false">
      <c r="A2132" s="57" t="e">
        <f aca="false">INDEX(BucketTable,MATCH(B2132,SumMonths,0),1)</f>
        <v>#N/A</v>
      </c>
      <c r="K2132" s="57" t="e">
        <f aca="false">INDEX(lava,MATCH(B2132,SumMonths,0),2)</f>
        <v>#N/A</v>
      </c>
      <c r="Y2132" s="171"/>
      <c r="Z2132" s="171"/>
    </row>
    <row r="2133" customFormat="false" ht="12.75" hidden="false" customHeight="false" outlineLevel="0" collapsed="false">
      <c r="A2133" s="57" t="e">
        <f aca="false">INDEX(BucketTable,MATCH(B2133,SumMonths,0),1)</f>
        <v>#N/A</v>
      </c>
      <c r="K2133" s="57" t="e">
        <f aca="false">INDEX(lava,MATCH(B2133,SumMonths,0),2)</f>
        <v>#N/A</v>
      </c>
      <c r="Y2133" s="171"/>
      <c r="Z2133" s="171"/>
    </row>
    <row r="2134" customFormat="false" ht="12.75" hidden="false" customHeight="false" outlineLevel="0" collapsed="false">
      <c r="A2134" s="57" t="e">
        <f aca="false">INDEX(BucketTable,MATCH(B2134,SumMonths,0),1)</f>
        <v>#N/A</v>
      </c>
      <c r="K2134" s="57" t="e">
        <f aca="false">INDEX(lava,MATCH(B2134,SumMonths,0),2)</f>
        <v>#N/A</v>
      </c>
      <c r="Y2134" s="171"/>
      <c r="Z2134" s="171"/>
    </row>
    <row r="2135" customFormat="false" ht="12.75" hidden="false" customHeight="false" outlineLevel="0" collapsed="false">
      <c r="A2135" s="57" t="e">
        <f aca="false">INDEX(BucketTable,MATCH(B2135,SumMonths,0),1)</f>
        <v>#N/A</v>
      </c>
      <c r="K2135" s="57" t="e">
        <f aca="false">INDEX(lava,MATCH(B2135,SumMonths,0),2)</f>
        <v>#N/A</v>
      </c>
      <c r="Y2135" s="171"/>
      <c r="Z2135" s="171"/>
    </row>
    <row r="2136" customFormat="false" ht="12.75" hidden="false" customHeight="false" outlineLevel="0" collapsed="false">
      <c r="A2136" s="57" t="e">
        <f aca="false">INDEX(BucketTable,MATCH(B2136,SumMonths,0),1)</f>
        <v>#N/A</v>
      </c>
      <c r="K2136" s="57" t="e">
        <f aca="false">INDEX(lava,MATCH(B2136,SumMonths,0),2)</f>
        <v>#N/A</v>
      </c>
      <c r="Y2136" s="171"/>
      <c r="Z2136" s="171"/>
    </row>
    <row r="2137" customFormat="false" ht="12.75" hidden="false" customHeight="false" outlineLevel="0" collapsed="false">
      <c r="A2137" s="57" t="e">
        <f aca="false">INDEX(BucketTable,MATCH(B2137,SumMonths,0),1)</f>
        <v>#N/A</v>
      </c>
      <c r="K2137" s="57" t="e">
        <f aca="false">INDEX(lava,MATCH(B2137,SumMonths,0),2)</f>
        <v>#N/A</v>
      </c>
      <c r="Y2137" s="171"/>
      <c r="Z2137" s="171"/>
    </row>
    <row r="2138" customFormat="false" ht="12.75" hidden="false" customHeight="false" outlineLevel="0" collapsed="false">
      <c r="A2138" s="57" t="e">
        <f aca="false">INDEX(BucketTable,MATCH(B2138,SumMonths,0),1)</f>
        <v>#N/A</v>
      </c>
      <c r="K2138" s="57" t="e">
        <f aca="false">INDEX(lava,MATCH(B2138,SumMonths,0),2)</f>
        <v>#N/A</v>
      </c>
      <c r="Y2138" s="171"/>
      <c r="Z2138" s="171"/>
    </row>
    <row r="2139" customFormat="false" ht="12.75" hidden="false" customHeight="false" outlineLevel="0" collapsed="false">
      <c r="A2139" s="57" t="e">
        <f aca="false">INDEX(BucketTable,MATCH(B2139,SumMonths,0),1)</f>
        <v>#N/A</v>
      </c>
      <c r="K2139" s="57" t="e">
        <f aca="false">INDEX(lava,MATCH(B2139,SumMonths,0),2)</f>
        <v>#N/A</v>
      </c>
      <c r="Y2139" s="171"/>
      <c r="Z2139" s="171"/>
    </row>
    <row r="2140" customFormat="false" ht="12.75" hidden="false" customHeight="false" outlineLevel="0" collapsed="false">
      <c r="A2140" s="57" t="e">
        <f aca="false">INDEX(BucketTable,MATCH(B2140,SumMonths,0),1)</f>
        <v>#N/A</v>
      </c>
      <c r="K2140" s="57" t="e">
        <f aca="false">INDEX(lava,MATCH(B2140,SumMonths,0),2)</f>
        <v>#N/A</v>
      </c>
      <c r="Y2140" s="171"/>
      <c r="Z2140" s="171"/>
    </row>
    <row r="2141" customFormat="false" ht="12.75" hidden="false" customHeight="false" outlineLevel="0" collapsed="false">
      <c r="A2141" s="57" t="e">
        <f aca="false">INDEX(BucketTable,MATCH(B2141,SumMonths,0),1)</f>
        <v>#N/A</v>
      </c>
      <c r="K2141" s="57" t="e">
        <f aca="false">INDEX(lava,MATCH(B2141,SumMonths,0),2)</f>
        <v>#N/A</v>
      </c>
      <c r="Y2141" s="171"/>
      <c r="Z2141" s="171"/>
    </row>
    <row r="2142" customFormat="false" ht="12.75" hidden="false" customHeight="false" outlineLevel="0" collapsed="false">
      <c r="A2142" s="57" t="e">
        <f aca="false">INDEX(BucketTable,MATCH(B2142,SumMonths,0),1)</f>
        <v>#N/A</v>
      </c>
      <c r="K2142" s="57" t="e">
        <f aca="false">INDEX(lava,MATCH(B2142,SumMonths,0),2)</f>
        <v>#N/A</v>
      </c>
      <c r="Y2142" s="171"/>
      <c r="Z2142" s="171"/>
    </row>
    <row r="2143" customFormat="false" ht="12.75" hidden="false" customHeight="false" outlineLevel="0" collapsed="false">
      <c r="A2143" s="57" t="e">
        <f aca="false">INDEX(BucketTable,MATCH(B2143,SumMonths,0),1)</f>
        <v>#N/A</v>
      </c>
      <c r="K2143" s="57" t="e">
        <f aca="false">INDEX(lava,MATCH(B2143,SumMonths,0),2)</f>
        <v>#N/A</v>
      </c>
      <c r="Y2143" s="171"/>
      <c r="Z2143" s="171"/>
    </row>
    <row r="2144" customFormat="false" ht="12.75" hidden="false" customHeight="false" outlineLevel="0" collapsed="false">
      <c r="A2144" s="57" t="e">
        <f aca="false">INDEX(BucketTable,MATCH(B2144,SumMonths,0),1)</f>
        <v>#N/A</v>
      </c>
      <c r="K2144" s="57" t="e">
        <f aca="false">INDEX(lava,MATCH(B2144,SumMonths,0),2)</f>
        <v>#N/A</v>
      </c>
      <c r="Y2144" s="171"/>
      <c r="Z2144" s="171"/>
    </row>
    <row r="2145" customFormat="false" ht="12.75" hidden="false" customHeight="false" outlineLevel="0" collapsed="false">
      <c r="A2145" s="57" t="e">
        <f aca="false">INDEX(BucketTable,MATCH(B2145,SumMonths,0),1)</f>
        <v>#N/A</v>
      </c>
      <c r="K2145" s="57" t="e">
        <f aca="false">INDEX(lava,MATCH(B2145,SumMonths,0),2)</f>
        <v>#N/A</v>
      </c>
      <c r="Y2145" s="171"/>
      <c r="Z2145" s="171"/>
    </row>
    <row r="2146" customFormat="false" ht="12.75" hidden="false" customHeight="false" outlineLevel="0" collapsed="false">
      <c r="A2146" s="57" t="e">
        <f aca="false">INDEX(BucketTable,MATCH(B2146,SumMonths,0),1)</f>
        <v>#N/A</v>
      </c>
      <c r="K2146" s="57" t="e">
        <f aca="false">INDEX(lava,MATCH(B2146,SumMonths,0),2)</f>
        <v>#N/A</v>
      </c>
      <c r="Y2146" s="171"/>
      <c r="Z2146" s="171"/>
    </row>
    <row r="2147" customFormat="false" ht="12.75" hidden="false" customHeight="false" outlineLevel="0" collapsed="false">
      <c r="A2147" s="57" t="e">
        <f aca="false">INDEX(BucketTable,MATCH(B2147,SumMonths,0),1)</f>
        <v>#N/A</v>
      </c>
      <c r="K2147" s="57" t="e">
        <f aca="false">INDEX(lava,MATCH(B2147,SumMonths,0),2)</f>
        <v>#N/A</v>
      </c>
      <c r="Y2147" s="171"/>
      <c r="Z2147" s="171"/>
    </row>
    <row r="2148" customFormat="false" ht="12.75" hidden="false" customHeight="false" outlineLevel="0" collapsed="false">
      <c r="A2148" s="57" t="e">
        <f aca="false">INDEX(BucketTable,MATCH(B2148,SumMonths,0),1)</f>
        <v>#N/A</v>
      </c>
      <c r="K2148" s="57" t="e">
        <f aca="false">INDEX(lava,MATCH(B2148,SumMonths,0),2)</f>
        <v>#N/A</v>
      </c>
      <c r="Y2148" s="171"/>
      <c r="Z2148" s="171"/>
    </row>
    <row r="2149" customFormat="false" ht="12.75" hidden="false" customHeight="false" outlineLevel="0" collapsed="false">
      <c r="A2149" s="57" t="e">
        <f aca="false">INDEX(BucketTable,MATCH(B2149,SumMonths,0),1)</f>
        <v>#N/A</v>
      </c>
      <c r="K2149" s="57" t="e">
        <f aca="false">INDEX(lava,MATCH(B2149,SumMonths,0),2)</f>
        <v>#N/A</v>
      </c>
      <c r="Y2149" s="171"/>
      <c r="Z2149" s="171"/>
    </row>
    <row r="2150" customFormat="false" ht="12.75" hidden="false" customHeight="false" outlineLevel="0" collapsed="false">
      <c r="A2150" s="57" t="e">
        <f aca="false">INDEX(BucketTable,MATCH(B2150,SumMonths,0),1)</f>
        <v>#N/A</v>
      </c>
      <c r="K2150" s="57" t="e">
        <f aca="false">INDEX(lava,MATCH(B2150,SumMonths,0),2)</f>
        <v>#N/A</v>
      </c>
      <c r="Y2150" s="171"/>
      <c r="Z2150" s="171"/>
    </row>
    <row r="2151" customFormat="false" ht="12.75" hidden="false" customHeight="false" outlineLevel="0" collapsed="false">
      <c r="A2151" s="57" t="e">
        <f aca="false">INDEX(BucketTable,MATCH(B2151,SumMonths,0),1)</f>
        <v>#N/A</v>
      </c>
      <c r="K2151" s="57" t="e">
        <f aca="false">INDEX(lava,MATCH(B2151,SumMonths,0),2)</f>
        <v>#N/A</v>
      </c>
      <c r="Y2151" s="171"/>
      <c r="Z2151" s="171"/>
    </row>
    <row r="2152" customFormat="false" ht="12.75" hidden="false" customHeight="false" outlineLevel="0" collapsed="false">
      <c r="A2152" s="57" t="e">
        <f aca="false">INDEX(BucketTable,MATCH(B2152,SumMonths,0),1)</f>
        <v>#N/A</v>
      </c>
      <c r="K2152" s="57" t="e">
        <f aca="false">INDEX(lava,MATCH(B2152,SumMonths,0),2)</f>
        <v>#N/A</v>
      </c>
      <c r="Y2152" s="171"/>
      <c r="Z2152" s="171"/>
    </row>
    <row r="2153" customFormat="false" ht="12.75" hidden="false" customHeight="false" outlineLevel="0" collapsed="false">
      <c r="A2153" s="57" t="e">
        <f aca="false">INDEX(BucketTable,MATCH(B2153,SumMonths,0),1)</f>
        <v>#N/A</v>
      </c>
      <c r="K2153" s="57" t="e">
        <f aca="false">INDEX(lava,MATCH(B2153,SumMonths,0),2)</f>
        <v>#N/A</v>
      </c>
      <c r="Y2153" s="171"/>
      <c r="Z2153" s="171"/>
    </row>
    <row r="2154" customFormat="false" ht="12.75" hidden="false" customHeight="false" outlineLevel="0" collapsed="false">
      <c r="A2154" s="57" t="e">
        <f aca="false">INDEX(BucketTable,MATCH(B2154,SumMonths,0),1)</f>
        <v>#N/A</v>
      </c>
      <c r="K2154" s="57" t="e">
        <f aca="false">INDEX(lava,MATCH(B2154,SumMonths,0),2)</f>
        <v>#N/A</v>
      </c>
      <c r="Y2154" s="171"/>
      <c r="Z2154" s="171"/>
    </row>
    <row r="2155" customFormat="false" ht="12.75" hidden="false" customHeight="false" outlineLevel="0" collapsed="false">
      <c r="A2155" s="57" t="e">
        <f aca="false">INDEX(BucketTable,MATCH(B2155,SumMonths,0),1)</f>
        <v>#N/A</v>
      </c>
      <c r="K2155" s="57" t="e">
        <f aca="false">INDEX(lava,MATCH(B2155,SumMonths,0),2)</f>
        <v>#N/A</v>
      </c>
      <c r="Y2155" s="171"/>
      <c r="Z2155" s="171"/>
    </row>
    <row r="2156" customFormat="false" ht="12.75" hidden="false" customHeight="false" outlineLevel="0" collapsed="false">
      <c r="A2156" s="57" t="e">
        <f aca="false">INDEX(BucketTable,MATCH(B2156,SumMonths,0),1)</f>
        <v>#N/A</v>
      </c>
      <c r="K2156" s="57" t="e">
        <f aca="false">INDEX(lava,MATCH(B2156,SumMonths,0),2)</f>
        <v>#N/A</v>
      </c>
      <c r="Y2156" s="171"/>
      <c r="Z2156" s="171"/>
    </row>
    <row r="2157" customFormat="false" ht="12.75" hidden="false" customHeight="false" outlineLevel="0" collapsed="false">
      <c r="A2157" s="57" t="e">
        <f aca="false">INDEX(BucketTable,MATCH(B2157,SumMonths,0),1)</f>
        <v>#N/A</v>
      </c>
      <c r="K2157" s="57" t="e">
        <f aca="false">INDEX(lava,MATCH(B2157,SumMonths,0),2)</f>
        <v>#N/A</v>
      </c>
      <c r="Y2157" s="171"/>
      <c r="Z2157" s="171"/>
    </row>
    <row r="2158" customFormat="false" ht="12.75" hidden="false" customHeight="false" outlineLevel="0" collapsed="false">
      <c r="A2158" s="57" t="e">
        <f aca="false">INDEX(BucketTable,MATCH(B2158,SumMonths,0),1)</f>
        <v>#N/A</v>
      </c>
      <c r="K2158" s="57" t="e">
        <f aca="false">INDEX(lava,MATCH(B2158,SumMonths,0),2)</f>
        <v>#N/A</v>
      </c>
      <c r="Y2158" s="171"/>
      <c r="Z2158" s="171"/>
    </row>
    <row r="2159" customFormat="false" ht="12.75" hidden="false" customHeight="false" outlineLevel="0" collapsed="false">
      <c r="A2159" s="57" t="e">
        <f aca="false">INDEX(BucketTable,MATCH(B2159,SumMonths,0),1)</f>
        <v>#N/A</v>
      </c>
      <c r="K2159" s="57" t="e">
        <f aca="false">INDEX(lava,MATCH(B2159,SumMonths,0),2)</f>
        <v>#N/A</v>
      </c>
      <c r="Y2159" s="171"/>
      <c r="Z2159" s="171"/>
    </row>
    <row r="2160" customFormat="false" ht="12.75" hidden="false" customHeight="false" outlineLevel="0" collapsed="false">
      <c r="A2160" s="57" t="e">
        <f aca="false">INDEX(BucketTable,MATCH(B2160,SumMonths,0),1)</f>
        <v>#N/A</v>
      </c>
      <c r="K2160" s="57" t="e">
        <f aca="false">INDEX(lava,MATCH(B2160,SumMonths,0),2)</f>
        <v>#N/A</v>
      </c>
      <c r="Y2160" s="171"/>
      <c r="Z2160" s="171"/>
    </row>
    <row r="2161" customFormat="false" ht="12.75" hidden="false" customHeight="false" outlineLevel="0" collapsed="false">
      <c r="A2161" s="57" t="e">
        <f aca="false">INDEX(BucketTable,MATCH(B2161,SumMonths,0),1)</f>
        <v>#N/A</v>
      </c>
      <c r="K2161" s="57" t="e">
        <f aca="false">INDEX(lava,MATCH(B2161,SumMonths,0),2)</f>
        <v>#N/A</v>
      </c>
      <c r="Y2161" s="171"/>
      <c r="Z2161" s="171"/>
    </row>
    <row r="2162" customFormat="false" ht="12.75" hidden="false" customHeight="false" outlineLevel="0" collapsed="false">
      <c r="A2162" s="57" t="e">
        <f aca="false">INDEX(BucketTable,MATCH(B2162,SumMonths,0),1)</f>
        <v>#N/A</v>
      </c>
      <c r="K2162" s="57" t="e">
        <f aca="false">INDEX(lava,MATCH(B2162,SumMonths,0),2)</f>
        <v>#N/A</v>
      </c>
      <c r="Y2162" s="171"/>
      <c r="Z2162" s="171"/>
    </row>
    <row r="2163" customFormat="false" ht="12.75" hidden="false" customHeight="false" outlineLevel="0" collapsed="false">
      <c r="A2163" s="57" t="e">
        <f aca="false">INDEX(BucketTable,MATCH(B2163,SumMonths,0),1)</f>
        <v>#N/A</v>
      </c>
      <c r="K2163" s="57" t="e">
        <f aca="false">INDEX(lava,MATCH(B2163,SumMonths,0),2)</f>
        <v>#N/A</v>
      </c>
      <c r="Y2163" s="171"/>
      <c r="Z2163" s="171"/>
    </row>
    <row r="2164" customFormat="false" ht="12.75" hidden="false" customHeight="false" outlineLevel="0" collapsed="false">
      <c r="A2164" s="57" t="e">
        <f aca="false">INDEX(BucketTable,MATCH(B2164,SumMonths,0),1)</f>
        <v>#N/A</v>
      </c>
      <c r="K2164" s="57" t="e">
        <f aca="false">INDEX(lava,MATCH(B2164,SumMonths,0),2)</f>
        <v>#N/A</v>
      </c>
      <c r="Y2164" s="171"/>
      <c r="Z2164" s="171"/>
    </row>
    <row r="2165" customFormat="false" ht="12.75" hidden="false" customHeight="false" outlineLevel="0" collapsed="false">
      <c r="A2165" s="57" t="e">
        <f aca="false">INDEX(BucketTable,MATCH(B2165,SumMonths,0),1)</f>
        <v>#N/A</v>
      </c>
      <c r="K2165" s="57" t="e">
        <f aca="false">INDEX(lava,MATCH(B2165,SumMonths,0),2)</f>
        <v>#N/A</v>
      </c>
      <c r="Y2165" s="171"/>
      <c r="Z2165" s="171"/>
    </row>
    <row r="2166" customFormat="false" ht="12.75" hidden="false" customHeight="false" outlineLevel="0" collapsed="false">
      <c r="A2166" s="57" t="e">
        <f aca="false">INDEX(BucketTable,MATCH(B2166,SumMonths,0),1)</f>
        <v>#N/A</v>
      </c>
      <c r="K2166" s="57" t="e">
        <f aca="false">INDEX(lava,MATCH(B2166,SumMonths,0),2)</f>
        <v>#N/A</v>
      </c>
      <c r="Y2166" s="171"/>
      <c r="Z2166" s="171"/>
    </row>
    <row r="2167" customFormat="false" ht="12.75" hidden="false" customHeight="false" outlineLevel="0" collapsed="false">
      <c r="A2167" s="57" t="e">
        <f aca="false">INDEX(BucketTable,MATCH(B2167,SumMonths,0),1)</f>
        <v>#N/A</v>
      </c>
      <c r="K2167" s="57" t="e">
        <f aca="false">INDEX(lava,MATCH(B2167,SumMonths,0),2)</f>
        <v>#N/A</v>
      </c>
      <c r="Y2167" s="171"/>
      <c r="Z2167" s="171"/>
    </row>
    <row r="2168" customFormat="false" ht="12.75" hidden="false" customHeight="false" outlineLevel="0" collapsed="false">
      <c r="A2168" s="57" t="e">
        <f aca="false">INDEX(BucketTable,MATCH(B2168,SumMonths,0),1)</f>
        <v>#N/A</v>
      </c>
      <c r="K2168" s="57" t="e">
        <f aca="false">INDEX(lava,MATCH(B2168,SumMonths,0),2)</f>
        <v>#N/A</v>
      </c>
      <c r="Y2168" s="171"/>
      <c r="Z2168" s="171"/>
    </row>
    <row r="2169" customFormat="false" ht="12.75" hidden="false" customHeight="false" outlineLevel="0" collapsed="false">
      <c r="A2169" s="57" t="e">
        <f aca="false">INDEX(BucketTable,MATCH(B2169,SumMonths,0),1)</f>
        <v>#N/A</v>
      </c>
      <c r="K2169" s="57" t="e">
        <f aca="false">INDEX(lava,MATCH(B2169,SumMonths,0),2)</f>
        <v>#N/A</v>
      </c>
      <c r="Y2169" s="171"/>
      <c r="Z2169" s="171"/>
    </row>
    <row r="2170" customFormat="false" ht="12.75" hidden="false" customHeight="false" outlineLevel="0" collapsed="false">
      <c r="A2170" s="57" t="e">
        <f aca="false">INDEX(BucketTable,MATCH(B2170,SumMonths,0),1)</f>
        <v>#N/A</v>
      </c>
      <c r="K2170" s="57" t="e">
        <f aca="false">INDEX(lava,MATCH(B2170,SumMonths,0),2)</f>
        <v>#N/A</v>
      </c>
      <c r="Y2170" s="171"/>
      <c r="Z2170" s="171"/>
    </row>
    <row r="2171" customFormat="false" ht="12.75" hidden="false" customHeight="false" outlineLevel="0" collapsed="false">
      <c r="A2171" s="57" t="e">
        <f aca="false">INDEX(BucketTable,MATCH(B2171,SumMonths,0),1)</f>
        <v>#N/A</v>
      </c>
      <c r="K2171" s="57" t="e">
        <f aca="false">INDEX(lava,MATCH(B2171,SumMonths,0),2)</f>
        <v>#N/A</v>
      </c>
      <c r="Y2171" s="171"/>
      <c r="Z2171" s="171"/>
    </row>
    <row r="2172" customFormat="false" ht="12.75" hidden="false" customHeight="false" outlineLevel="0" collapsed="false">
      <c r="A2172" s="57" t="e">
        <f aca="false">INDEX(BucketTable,MATCH(B2172,SumMonths,0),1)</f>
        <v>#N/A</v>
      </c>
      <c r="K2172" s="57" t="e">
        <f aca="false">INDEX(lava,MATCH(B2172,SumMonths,0),2)</f>
        <v>#N/A</v>
      </c>
      <c r="Y2172" s="171"/>
      <c r="Z2172" s="171"/>
    </row>
    <row r="2173" customFormat="false" ht="12.75" hidden="false" customHeight="false" outlineLevel="0" collapsed="false">
      <c r="A2173" s="57" t="e">
        <f aca="false">INDEX(BucketTable,MATCH(B2173,SumMonths,0),1)</f>
        <v>#N/A</v>
      </c>
      <c r="K2173" s="57" t="e">
        <f aca="false">INDEX(lava,MATCH(B2173,SumMonths,0),2)</f>
        <v>#N/A</v>
      </c>
      <c r="Y2173" s="171"/>
      <c r="Z2173" s="171"/>
    </row>
    <row r="2174" customFormat="false" ht="12.75" hidden="false" customHeight="false" outlineLevel="0" collapsed="false">
      <c r="A2174" s="57" t="e">
        <f aca="false">INDEX(BucketTable,MATCH(B2174,SumMonths,0),1)</f>
        <v>#N/A</v>
      </c>
      <c r="K2174" s="57" t="e">
        <f aca="false">INDEX(lava,MATCH(B2174,SumMonths,0),2)</f>
        <v>#N/A</v>
      </c>
      <c r="Y2174" s="171"/>
      <c r="Z2174" s="171"/>
    </row>
    <row r="2175" customFormat="false" ht="12.75" hidden="false" customHeight="false" outlineLevel="0" collapsed="false">
      <c r="A2175" s="57" t="e">
        <f aca="false">INDEX(BucketTable,MATCH(B2175,SumMonths,0),1)</f>
        <v>#N/A</v>
      </c>
      <c r="K2175" s="57" t="e">
        <f aca="false">INDEX(lava,MATCH(B2175,SumMonths,0),2)</f>
        <v>#N/A</v>
      </c>
      <c r="Y2175" s="171"/>
      <c r="Z2175" s="171"/>
    </row>
    <row r="2176" customFormat="false" ht="12.75" hidden="false" customHeight="false" outlineLevel="0" collapsed="false">
      <c r="A2176" s="57" t="e">
        <f aca="false">INDEX(BucketTable,MATCH(B2176,SumMonths,0),1)</f>
        <v>#N/A</v>
      </c>
      <c r="K2176" s="57" t="e">
        <f aca="false">INDEX(lava,MATCH(B2176,SumMonths,0),2)</f>
        <v>#N/A</v>
      </c>
      <c r="Y2176" s="171"/>
      <c r="Z2176" s="171"/>
    </row>
    <row r="2177" customFormat="false" ht="12.75" hidden="false" customHeight="false" outlineLevel="0" collapsed="false">
      <c r="A2177" s="57" t="e">
        <f aca="false">INDEX(BucketTable,MATCH(B2177,SumMonths,0),1)</f>
        <v>#N/A</v>
      </c>
      <c r="K2177" s="57" t="e">
        <f aca="false">INDEX(lava,MATCH(B2177,SumMonths,0),2)</f>
        <v>#N/A</v>
      </c>
      <c r="Y2177" s="171"/>
      <c r="Z2177" s="171"/>
    </row>
    <row r="2178" customFormat="false" ht="12.75" hidden="false" customHeight="false" outlineLevel="0" collapsed="false">
      <c r="A2178" s="57" t="e">
        <f aca="false">INDEX(BucketTable,MATCH(B2178,SumMonths,0),1)</f>
        <v>#N/A</v>
      </c>
      <c r="K2178" s="57" t="e">
        <f aca="false">INDEX(lava,MATCH(B2178,SumMonths,0),2)</f>
        <v>#N/A</v>
      </c>
      <c r="Y2178" s="171"/>
      <c r="Z2178" s="171"/>
    </row>
    <row r="2179" customFormat="false" ht="12.75" hidden="false" customHeight="false" outlineLevel="0" collapsed="false">
      <c r="A2179" s="57" t="e">
        <f aca="false">INDEX(BucketTable,MATCH(B2179,SumMonths,0),1)</f>
        <v>#N/A</v>
      </c>
      <c r="K2179" s="57" t="e">
        <f aca="false">INDEX(lava,MATCH(B2179,SumMonths,0),2)</f>
        <v>#N/A</v>
      </c>
      <c r="Y2179" s="171"/>
      <c r="Z2179" s="171"/>
    </row>
    <row r="2180" customFormat="false" ht="12.75" hidden="false" customHeight="false" outlineLevel="0" collapsed="false">
      <c r="A2180" s="57" t="e">
        <f aca="false">INDEX(BucketTable,MATCH(B2180,SumMonths,0),1)</f>
        <v>#N/A</v>
      </c>
      <c r="K2180" s="57" t="e">
        <f aca="false">INDEX(lava,MATCH(B2180,SumMonths,0),2)</f>
        <v>#N/A</v>
      </c>
      <c r="Y2180" s="171"/>
      <c r="Z2180" s="171"/>
    </row>
    <row r="2181" customFormat="false" ht="12.75" hidden="false" customHeight="false" outlineLevel="0" collapsed="false">
      <c r="A2181" s="57" t="e">
        <f aca="false">INDEX(BucketTable,MATCH(B2181,SumMonths,0),1)</f>
        <v>#N/A</v>
      </c>
      <c r="K2181" s="57" t="e">
        <f aca="false">INDEX(lava,MATCH(B2181,SumMonths,0),2)</f>
        <v>#N/A</v>
      </c>
      <c r="Y2181" s="171"/>
      <c r="Z2181" s="171"/>
    </row>
    <row r="2182" customFormat="false" ht="12.75" hidden="false" customHeight="false" outlineLevel="0" collapsed="false">
      <c r="A2182" s="57" t="e">
        <f aca="false">INDEX(BucketTable,MATCH(B2182,SumMonths,0),1)</f>
        <v>#N/A</v>
      </c>
      <c r="K2182" s="57" t="e">
        <f aca="false">INDEX(lava,MATCH(B2182,SumMonths,0),2)</f>
        <v>#N/A</v>
      </c>
      <c r="Y2182" s="171"/>
      <c r="Z2182" s="171"/>
    </row>
    <row r="2183" customFormat="false" ht="12.75" hidden="false" customHeight="false" outlineLevel="0" collapsed="false">
      <c r="A2183" s="57" t="e">
        <f aca="false">INDEX(BucketTable,MATCH(B2183,SumMonths,0),1)</f>
        <v>#N/A</v>
      </c>
      <c r="K2183" s="57" t="e">
        <f aca="false">INDEX(lava,MATCH(B2183,SumMonths,0),2)</f>
        <v>#N/A</v>
      </c>
      <c r="Y2183" s="171"/>
      <c r="Z2183" s="171"/>
    </row>
    <row r="2184" customFormat="false" ht="12.75" hidden="false" customHeight="false" outlineLevel="0" collapsed="false">
      <c r="A2184" s="57" t="e">
        <f aca="false">INDEX(BucketTable,MATCH(B2184,SumMonths,0),1)</f>
        <v>#N/A</v>
      </c>
      <c r="K2184" s="57" t="e">
        <f aca="false">INDEX(lava,MATCH(B2184,SumMonths,0),2)</f>
        <v>#N/A</v>
      </c>
      <c r="Y2184" s="171"/>
      <c r="Z2184" s="171"/>
    </row>
    <row r="2185" customFormat="false" ht="12.75" hidden="false" customHeight="false" outlineLevel="0" collapsed="false">
      <c r="A2185" s="57" t="e">
        <f aca="false">INDEX(BucketTable,MATCH(B2185,SumMonths,0),1)</f>
        <v>#N/A</v>
      </c>
      <c r="K2185" s="57" t="e">
        <f aca="false">INDEX(lava,MATCH(B2185,SumMonths,0),2)</f>
        <v>#N/A</v>
      </c>
      <c r="Y2185" s="171"/>
      <c r="Z2185" s="171"/>
    </row>
    <row r="2186" customFormat="false" ht="12.75" hidden="false" customHeight="false" outlineLevel="0" collapsed="false">
      <c r="A2186" s="57" t="e">
        <f aca="false">INDEX(BucketTable,MATCH(B2186,SumMonths,0),1)</f>
        <v>#N/A</v>
      </c>
      <c r="K2186" s="57" t="e">
        <f aca="false">INDEX(lava,MATCH(B2186,SumMonths,0),2)</f>
        <v>#N/A</v>
      </c>
      <c r="Y2186" s="171"/>
      <c r="Z2186" s="171"/>
    </row>
    <row r="2187" customFormat="false" ht="12.75" hidden="false" customHeight="false" outlineLevel="0" collapsed="false">
      <c r="A2187" s="57" t="e">
        <f aca="false">INDEX(BucketTable,MATCH(B2187,SumMonths,0),1)</f>
        <v>#N/A</v>
      </c>
      <c r="K2187" s="57" t="e">
        <f aca="false">INDEX(lava,MATCH(B2187,SumMonths,0),2)</f>
        <v>#N/A</v>
      </c>
      <c r="Y2187" s="171"/>
      <c r="Z2187" s="171"/>
    </row>
    <row r="2188" customFormat="false" ht="12.75" hidden="false" customHeight="false" outlineLevel="0" collapsed="false">
      <c r="A2188" s="57" t="e">
        <f aca="false">INDEX(BucketTable,MATCH(B2188,SumMonths,0),1)</f>
        <v>#N/A</v>
      </c>
      <c r="K2188" s="57" t="e">
        <f aca="false">INDEX(lava,MATCH(B2188,SumMonths,0),2)</f>
        <v>#N/A</v>
      </c>
      <c r="Y2188" s="171"/>
      <c r="Z2188" s="171"/>
    </row>
    <row r="2189" customFormat="false" ht="12.75" hidden="false" customHeight="false" outlineLevel="0" collapsed="false">
      <c r="A2189" s="57" t="e">
        <f aca="false">INDEX(BucketTable,MATCH(B2189,SumMonths,0),1)</f>
        <v>#N/A</v>
      </c>
      <c r="K2189" s="57" t="e">
        <f aca="false">INDEX(lava,MATCH(B2189,SumMonths,0),2)</f>
        <v>#N/A</v>
      </c>
      <c r="Y2189" s="171"/>
      <c r="Z2189" s="171"/>
    </row>
    <row r="2190" customFormat="false" ht="12.75" hidden="false" customHeight="false" outlineLevel="0" collapsed="false">
      <c r="A2190" s="57" t="e">
        <f aca="false">INDEX(BucketTable,MATCH(B2190,SumMonths,0),1)</f>
        <v>#N/A</v>
      </c>
      <c r="K2190" s="57" t="e">
        <f aca="false">INDEX(lava,MATCH(B2190,SumMonths,0),2)</f>
        <v>#N/A</v>
      </c>
      <c r="Y2190" s="171"/>
      <c r="Z2190" s="171"/>
    </row>
    <row r="2191" customFormat="false" ht="12.75" hidden="false" customHeight="false" outlineLevel="0" collapsed="false">
      <c r="A2191" s="57" t="e">
        <f aca="false">INDEX(BucketTable,MATCH(B2191,SumMonths,0),1)</f>
        <v>#N/A</v>
      </c>
      <c r="K2191" s="57" t="e">
        <f aca="false">INDEX(lava,MATCH(B2191,SumMonths,0),2)</f>
        <v>#N/A</v>
      </c>
      <c r="Y2191" s="171"/>
      <c r="Z2191" s="171"/>
    </row>
    <row r="2192" customFormat="false" ht="12.75" hidden="false" customHeight="false" outlineLevel="0" collapsed="false">
      <c r="A2192" s="57" t="e">
        <f aca="false">INDEX(BucketTable,MATCH(B2192,SumMonths,0),1)</f>
        <v>#N/A</v>
      </c>
      <c r="K2192" s="57" t="e">
        <f aca="false">INDEX(lava,MATCH(B2192,SumMonths,0),2)</f>
        <v>#N/A</v>
      </c>
      <c r="Y2192" s="171"/>
      <c r="Z2192" s="171"/>
    </row>
    <row r="2193" customFormat="false" ht="12.75" hidden="false" customHeight="false" outlineLevel="0" collapsed="false">
      <c r="A2193" s="57" t="e">
        <f aca="false">INDEX(BucketTable,MATCH(B2193,SumMonths,0),1)</f>
        <v>#N/A</v>
      </c>
      <c r="K2193" s="57" t="e">
        <f aca="false">INDEX(lava,MATCH(B2193,SumMonths,0),2)</f>
        <v>#N/A</v>
      </c>
      <c r="Y2193" s="171"/>
      <c r="Z2193" s="171"/>
    </row>
    <row r="2194" customFormat="false" ht="12.75" hidden="false" customHeight="false" outlineLevel="0" collapsed="false">
      <c r="A2194" s="57" t="e">
        <f aca="false">INDEX(BucketTable,MATCH(B2194,SumMonths,0),1)</f>
        <v>#N/A</v>
      </c>
      <c r="K2194" s="57" t="e">
        <f aca="false">INDEX(lava,MATCH(B2194,SumMonths,0),2)</f>
        <v>#N/A</v>
      </c>
      <c r="Y2194" s="171"/>
      <c r="Z2194" s="171"/>
    </row>
    <row r="2195" customFormat="false" ht="12.75" hidden="false" customHeight="false" outlineLevel="0" collapsed="false">
      <c r="A2195" s="57" t="e">
        <f aca="false">INDEX(BucketTable,MATCH(B2195,SumMonths,0),1)</f>
        <v>#N/A</v>
      </c>
      <c r="K2195" s="57" t="e">
        <f aca="false">INDEX(lava,MATCH(B2195,SumMonths,0),2)</f>
        <v>#N/A</v>
      </c>
      <c r="Y2195" s="171"/>
      <c r="Z2195" s="171"/>
    </row>
    <row r="2196" customFormat="false" ht="12.75" hidden="false" customHeight="false" outlineLevel="0" collapsed="false">
      <c r="A2196" s="57" t="e">
        <f aca="false">INDEX(BucketTable,MATCH(B2196,SumMonths,0),1)</f>
        <v>#N/A</v>
      </c>
      <c r="K2196" s="57" t="e">
        <f aca="false">INDEX(lava,MATCH(B2196,SumMonths,0),2)</f>
        <v>#N/A</v>
      </c>
      <c r="Y2196" s="171"/>
      <c r="Z2196" s="171"/>
    </row>
    <row r="2197" customFormat="false" ht="12.75" hidden="false" customHeight="false" outlineLevel="0" collapsed="false">
      <c r="A2197" s="57" t="e">
        <f aca="false">INDEX(BucketTable,MATCH(B2197,SumMonths,0),1)</f>
        <v>#N/A</v>
      </c>
      <c r="K2197" s="57" t="e">
        <f aca="false">INDEX(lava,MATCH(B2197,SumMonths,0),2)</f>
        <v>#N/A</v>
      </c>
      <c r="Y2197" s="171"/>
      <c r="Z2197" s="171"/>
    </row>
    <row r="2198" customFormat="false" ht="12.75" hidden="false" customHeight="false" outlineLevel="0" collapsed="false">
      <c r="A2198" s="57" t="e">
        <f aca="false">INDEX(BucketTable,MATCH(B2198,SumMonths,0),1)</f>
        <v>#N/A</v>
      </c>
      <c r="K2198" s="57" t="e">
        <f aca="false">INDEX(lava,MATCH(B2198,SumMonths,0),2)</f>
        <v>#N/A</v>
      </c>
      <c r="Y2198" s="171"/>
      <c r="Z2198" s="171"/>
    </row>
    <row r="2199" customFormat="false" ht="12.75" hidden="false" customHeight="false" outlineLevel="0" collapsed="false">
      <c r="A2199" s="57" t="e">
        <f aca="false">INDEX(BucketTable,MATCH(B2199,SumMonths,0),1)</f>
        <v>#N/A</v>
      </c>
      <c r="K2199" s="57" t="e">
        <f aca="false">INDEX(lava,MATCH(B2199,SumMonths,0),2)</f>
        <v>#N/A</v>
      </c>
      <c r="Y2199" s="171"/>
      <c r="Z2199" s="171"/>
    </row>
    <row r="2200" customFormat="false" ht="12.75" hidden="false" customHeight="false" outlineLevel="0" collapsed="false">
      <c r="A2200" s="57" t="e">
        <f aca="false">INDEX(BucketTable,MATCH(B2200,SumMonths,0),1)</f>
        <v>#N/A</v>
      </c>
      <c r="K2200" s="57" t="e">
        <f aca="false">INDEX(lava,MATCH(B2200,SumMonths,0),2)</f>
        <v>#N/A</v>
      </c>
      <c r="Y2200" s="171"/>
      <c r="Z2200" s="171"/>
    </row>
    <row r="2201" customFormat="false" ht="12.75" hidden="false" customHeight="false" outlineLevel="0" collapsed="false">
      <c r="A2201" s="57" t="e">
        <f aca="false">INDEX(BucketTable,MATCH(B2201,SumMonths,0),1)</f>
        <v>#N/A</v>
      </c>
      <c r="K2201" s="57" t="e">
        <f aca="false">INDEX(lava,MATCH(B2201,SumMonths,0),2)</f>
        <v>#N/A</v>
      </c>
      <c r="Y2201" s="171"/>
      <c r="Z2201" s="171"/>
    </row>
    <row r="2202" customFormat="false" ht="12.75" hidden="false" customHeight="false" outlineLevel="0" collapsed="false">
      <c r="A2202" s="57" t="e">
        <f aca="false">INDEX(BucketTable,MATCH(B2202,SumMonths,0),1)</f>
        <v>#N/A</v>
      </c>
      <c r="K2202" s="57" t="e">
        <f aca="false">INDEX(lava,MATCH(B2202,SumMonths,0),2)</f>
        <v>#N/A</v>
      </c>
      <c r="Y2202" s="171"/>
      <c r="Z2202" s="171"/>
    </row>
    <row r="2203" customFormat="false" ht="12.75" hidden="false" customHeight="false" outlineLevel="0" collapsed="false">
      <c r="A2203" s="57" t="e">
        <f aca="false">INDEX(BucketTable,MATCH(B2203,SumMonths,0),1)</f>
        <v>#N/A</v>
      </c>
      <c r="K2203" s="57" t="e">
        <f aca="false">INDEX(lava,MATCH(B2203,SumMonths,0),2)</f>
        <v>#N/A</v>
      </c>
      <c r="Y2203" s="171"/>
      <c r="Z2203" s="171"/>
    </row>
    <row r="2204" customFormat="false" ht="12.75" hidden="false" customHeight="false" outlineLevel="0" collapsed="false">
      <c r="A2204" s="57" t="e">
        <f aca="false">INDEX(BucketTable,MATCH(B2204,SumMonths,0),1)</f>
        <v>#N/A</v>
      </c>
      <c r="K2204" s="57" t="e">
        <f aca="false">INDEX(lava,MATCH(B2204,SumMonths,0),2)</f>
        <v>#N/A</v>
      </c>
      <c r="Y2204" s="171"/>
      <c r="Z2204" s="171"/>
    </row>
    <row r="2205" customFormat="false" ht="12.75" hidden="false" customHeight="false" outlineLevel="0" collapsed="false">
      <c r="A2205" s="57" t="e">
        <f aca="false">INDEX(BucketTable,MATCH(B2205,SumMonths,0),1)</f>
        <v>#N/A</v>
      </c>
      <c r="K2205" s="57" t="e">
        <f aca="false">INDEX(lava,MATCH(B2205,SumMonths,0),2)</f>
        <v>#N/A</v>
      </c>
      <c r="Y2205" s="171"/>
      <c r="Z2205" s="171"/>
    </row>
    <row r="2206" customFormat="false" ht="12.75" hidden="false" customHeight="false" outlineLevel="0" collapsed="false">
      <c r="A2206" s="57" t="e">
        <f aca="false">INDEX(BucketTable,MATCH(B2206,SumMonths,0),1)</f>
        <v>#N/A</v>
      </c>
      <c r="K2206" s="57" t="e">
        <f aca="false">INDEX(lava,MATCH(B2206,SumMonths,0),2)</f>
        <v>#N/A</v>
      </c>
      <c r="Y2206" s="171"/>
      <c r="Z2206" s="171"/>
    </row>
    <row r="2207" customFormat="false" ht="12.75" hidden="false" customHeight="false" outlineLevel="0" collapsed="false">
      <c r="A2207" s="57" t="e">
        <f aca="false">INDEX(BucketTable,MATCH(B2207,SumMonths,0),1)</f>
        <v>#N/A</v>
      </c>
      <c r="K2207" s="57" t="e">
        <f aca="false">INDEX(lava,MATCH(B2207,SumMonths,0),2)</f>
        <v>#N/A</v>
      </c>
      <c r="Y2207" s="171"/>
      <c r="Z2207" s="171"/>
    </row>
    <row r="2208" customFormat="false" ht="12.75" hidden="false" customHeight="false" outlineLevel="0" collapsed="false">
      <c r="A2208" s="57" t="e">
        <f aca="false">INDEX(BucketTable,MATCH(B2208,SumMonths,0),1)</f>
        <v>#N/A</v>
      </c>
      <c r="K2208" s="57" t="e">
        <f aca="false">INDEX(lava,MATCH(B2208,SumMonths,0),2)</f>
        <v>#N/A</v>
      </c>
      <c r="Y2208" s="171"/>
      <c r="Z2208" s="171"/>
    </row>
    <row r="2209" customFormat="false" ht="12.75" hidden="false" customHeight="false" outlineLevel="0" collapsed="false">
      <c r="A2209" s="57" t="e">
        <f aca="false">INDEX(BucketTable,MATCH(B2209,SumMonths,0),1)</f>
        <v>#N/A</v>
      </c>
      <c r="K2209" s="57" t="e">
        <f aca="false">INDEX(lava,MATCH(B2209,SumMonths,0),2)</f>
        <v>#N/A</v>
      </c>
      <c r="Y2209" s="171"/>
      <c r="Z2209" s="171"/>
    </row>
    <row r="2210" customFormat="false" ht="12.75" hidden="false" customHeight="false" outlineLevel="0" collapsed="false">
      <c r="A2210" s="57" t="e">
        <f aca="false">INDEX(BucketTable,MATCH(B2210,SumMonths,0),1)</f>
        <v>#N/A</v>
      </c>
      <c r="K2210" s="57" t="e">
        <f aca="false">INDEX(lava,MATCH(B2210,SumMonths,0),2)</f>
        <v>#N/A</v>
      </c>
      <c r="Y2210" s="171"/>
      <c r="Z2210" s="171"/>
    </row>
    <row r="2211" customFormat="false" ht="12.75" hidden="false" customHeight="false" outlineLevel="0" collapsed="false">
      <c r="A2211" s="57" t="e">
        <f aca="false">INDEX(BucketTable,MATCH(B2211,SumMonths,0),1)</f>
        <v>#N/A</v>
      </c>
      <c r="K2211" s="57" t="e">
        <f aca="false">INDEX(lava,MATCH(B2211,SumMonths,0),2)</f>
        <v>#N/A</v>
      </c>
      <c r="Y2211" s="171"/>
      <c r="Z2211" s="171"/>
    </row>
    <row r="2212" customFormat="false" ht="12.75" hidden="false" customHeight="false" outlineLevel="0" collapsed="false">
      <c r="A2212" s="57" t="e">
        <f aca="false">INDEX(BucketTable,MATCH(B2212,SumMonths,0),1)</f>
        <v>#N/A</v>
      </c>
      <c r="K2212" s="57" t="e">
        <f aca="false">INDEX(lava,MATCH(B2212,SumMonths,0),2)</f>
        <v>#N/A</v>
      </c>
      <c r="Y2212" s="171"/>
      <c r="Z2212" s="171"/>
    </row>
    <row r="2213" customFormat="false" ht="12.75" hidden="false" customHeight="false" outlineLevel="0" collapsed="false">
      <c r="A2213" s="57" t="e">
        <f aca="false">INDEX(BucketTable,MATCH(B2213,SumMonths,0),1)</f>
        <v>#N/A</v>
      </c>
      <c r="K2213" s="57" t="e">
        <f aca="false">INDEX(lava,MATCH(B2213,SumMonths,0),2)</f>
        <v>#N/A</v>
      </c>
      <c r="Y2213" s="171"/>
      <c r="Z2213" s="171"/>
    </row>
    <row r="2214" customFormat="false" ht="12.75" hidden="false" customHeight="false" outlineLevel="0" collapsed="false">
      <c r="A2214" s="57" t="e">
        <f aca="false">INDEX(BucketTable,MATCH(B2214,SumMonths,0),1)</f>
        <v>#N/A</v>
      </c>
      <c r="K2214" s="57" t="e">
        <f aca="false">INDEX(lava,MATCH(B2214,SumMonths,0),2)</f>
        <v>#N/A</v>
      </c>
      <c r="Y2214" s="171"/>
      <c r="Z2214" s="171"/>
    </row>
    <row r="2215" customFormat="false" ht="12.75" hidden="false" customHeight="false" outlineLevel="0" collapsed="false">
      <c r="A2215" s="57" t="e">
        <f aca="false">INDEX(BucketTable,MATCH(B2215,SumMonths,0),1)</f>
        <v>#N/A</v>
      </c>
      <c r="K2215" s="57" t="e">
        <f aca="false">INDEX(lava,MATCH(B2215,SumMonths,0),2)</f>
        <v>#N/A</v>
      </c>
      <c r="Y2215" s="171"/>
      <c r="Z2215" s="171"/>
    </row>
    <row r="2216" customFormat="false" ht="12.75" hidden="false" customHeight="false" outlineLevel="0" collapsed="false">
      <c r="A2216" s="57" t="e">
        <f aca="false">INDEX(BucketTable,MATCH(B2216,SumMonths,0),1)</f>
        <v>#N/A</v>
      </c>
      <c r="K2216" s="57" t="e">
        <f aca="false">INDEX(lava,MATCH(B2216,SumMonths,0),2)</f>
        <v>#N/A</v>
      </c>
      <c r="Y2216" s="171"/>
      <c r="Z2216" s="171"/>
    </row>
    <row r="2217" customFormat="false" ht="12.75" hidden="false" customHeight="false" outlineLevel="0" collapsed="false">
      <c r="A2217" s="57" t="e">
        <f aca="false">INDEX(BucketTable,MATCH(B2217,SumMonths,0),1)</f>
        <v>#N/A</v>
      </c>
      <c r="K2217" s="57" t="e">
        <f aca="false">INDEX(lava,MATCH(B2217,SumMonths,0),2)</f>
        <v>#N/A</v>
      </c>
      <c r="Y2217" s="171"/>
      <c r="Z2217" s="171"/>
    </row>
    <row r="2218" customFormat="false" ht="12.75" hidden="false" customHeight="false" outlineLevel="0" collapsed="false">
      <c r="A2218" s="57" t="e">
        <f aca="false">INDEX(BucketTable,MATCH(B2218,SumMonths,0),1)</f>
        <v>#N/A</v>
      </c>
      <c r="K2218" s="57" t="e">
        <f aca="false">INDEX(lava,MATCH(B2218,SumMonths,0),2)</f>
        <v>#N/A</v>
      </c>
      <c r="Y2218" s="171"/>
      <c r="Z2218" s="171"/>
    </row>
    <row r="2219" customFormat="false" ht="12.75" hidden="false" customHeight="false" outlineLevel="0" collapsed="false">
      <c r="A2219" s="57" t="e">
        <f aca="false">INDEX(BucketTable,MATCH(B2219,SumMonths,0),1)</f>
        <v>#N/A</v>
      </c>
      <c r="K2219" s="57" t="e">
        <f aca="false">INDEX(lava,MATCH(B2219,SumMonths,0),2)</f>
        <v>#N/A</v>
      </c>
      <c r="Y2219" s="171"/>
      <c r="Z2219" s="171"/>
    </row>
    <row r="2220" customFormat="false" ht="12.75" hidden="false" customHeight="false" outlineLevel="0" collapsed="false">
      <c r="A2220" s="57" t="e">
        <f aca="false">INDEX(BucketTable,MATCH(B2220,SumMonths,0),1)</f>
        <v>#N/A</v>
      </c>
      <c r="K2220" s="57" t="e">
        <f aca="false">INDEX(lava,MATCH(B2220,SumMonths,0),2)</f>
        <v>#N/A</v>
      </c>
      <c r="Y2220" s="171"/>
      <c r="Z2220" s="171"/>
    </row>
    <row r="2221" customFormat="false" ht="12.75" hidden="false" customHeight="false" outlineLevel="0" collapsed="false">
      <c r="A2221" s="57" t="e">
        <f aca="false">INDEX(BucketTable,MATCH(B2221,SumMonths,0),1)</f>
        <v>#N/A</v>
      </c>
      <c r="K2221" s="57" t="e">
        <f aca="false">INDEX(lava,MATCH(B2221,SumMonths,0),2)</f>
        <v>#N/A</v>
      </c>
      <c r="Y2221" s="171"/>
      <c r="Z2221" s="171"/>
    </row>
    <row r="2222" customFormat="false" ht="12.75" hidden="false" customHeight="false" outlineLevel="0" collapsed="false">
      <c r="A2222" s="57" t="e">
        <f aca="false">INDEX(BucketTable,MATCH(B2222,SumMonths,0),1)</f>
        <v>#N/A</v>
      </c>
      <c r="K2222" s="57" t="e">
        <f aca="false">INDEX(lava,MATCH(B2222,SumMonths,0),2)</f>
        <v>#N/A</v>
      </c>
      <c r="Y2222" s="171"/>
      <c r="Z2222" s="171"/>
    </row>
    <row r="2223" customFormat="false" ht="12.75" hidden="false" customHeight="false" outlineLevel="0" collapsed="false">
      <c r="A2223" s="57" t="e">
        <f aca="false">INDEX(BucketTable,MATCH(B2223,SumMonths,0),1)</f>
        <v>#N/A</v>
      </c>
      <c r="K2223" s="57" t="e">
        <f aca="false">INDEX(lava,MATCH(B2223,SumMonths,0),2)</f>
        <v>#N/A</v>
      </c>
      <c r="Y2223" s="171"/>
      <c r="Z2223" s="171"/>
    </row>
    <row r="2224" customFormat="false" ht="12.75" hidden="false" customHeight="false" outlineLevel="0" collapsed="false">
      <c r="A2224" s="57" t="e">
        <f aca="false">INDEX(BucketTable,MATCH(B2224,SumMonths,0),1)</f>
        <v>#N/A</v>
      </c>
      <c r="K2224" s="57" t="e">
        <f aca="false">INDEX(lava,MATCH(B2224,SumMonths,0),2)</f>
        <v>#N/A</v>
      </c>
      <c r="Y2224" s="171"/>
      <c r="Z2224" s="171"/>
    </row>
    <row r="2225" customFormat="false" ht="12.75" hidden="false" customHeight="false" outlineLevel="0" collapsed="false">
      <c r="A2225" s="57" t="e">
        <f aca="false">INDEX(BucketTable,MATCH(B2225,SumMonths,0),1)</f>
        <v>#N/A</v>
      </c>
      <c r="K2225" s="57" t="e">
        <f aca="false">INDEX(lava,MATCH(B2225,SumMonths,0),2)</f>
        <v>#N/A</v>
      </c>
      <c r="Y2225" s="171"/>
      <c r="Z2225" s="171"/>
    </row>
    <row r="2226" customFormat="false" ht="12.75" hidden="false" customHeight="false" outlineLevel="0" collapsed="false">
      <c r="A2226" s="57" t="e">
        <f aca="false">INDEX(BucketTable,MATCH(B2226,SumMonths,0),1)</f>
        <v>#N/A</v>
      </c>
      <c r="K2226" s="57" t="e">
        <f aca="false">INDEX(lava,MATCH(B2226,SumMonths,0),2)</f>
        <v>#N/A</v>
      </c>
      <c r="Y2226" s="171"/>
      <c r="Z2226" s="171"/>
    </row>
    <row r="2227" customFormat="false" ht="12.75" hidden="false" customHeight="false" outlineLevel="0" collapsed="false">
      <c r="A2227" s="57" t="e">
        <f aca="false">INDEX(BucketTable,MATCH(B2227,SumMonths,0),1)</f>
        <v>#N/A</v>
      </c>
      <c r="K2227" s="57" t="e">
        <f aca="false">INDEX(lava,MATCH(B2227,SumMonths,0),2)</f>
        <v>#N/A</v>
      </c>
      <c r="Y2227" s="171"/>
      <c r="Z2227" s="171"/>
    </row>
    <row r="2228" customFormat="false" ht="12.75" hidden="false" customHeight="false" outlineLevel="0" collapsed="false">
      <c r="A2228" s="57" t="e">
        <f aca="false">INDEX(BucketTable,MATCH(B2228,SumMonths,0),1)</f>
        <v>#N/A</v>
      </c>
      <c r="K2228" s="57" t="e">
        <f aca="false">INDEX(lava,MATCH(B2228,SumMonths,0),2)</f>
        <v>#N/A</v>
      </c>
      <c r="Y2228" s="171"/>
      <c r="Z2228" s="171"/>
    </row>
    <row r="2229" customFormat="false" ht="12.75" hidden="false" customHeight="false" outlineLevel="0" collapsed="false">
      <c r="A2229" s="57" t="e">
        <f aca="false">INDEX(BucketTable,MATCH(B2229,SumMonths,0),1)</f>
        <v>#N/A</v>
      </c>
      <c r="K2229" s="57" t="e">
        <f aca="false">INDEX(lava,MATCH(B2229,SumMonths,0),2)</f>
        <v>#N/A</v>
      </c>
      <c r="Y2229" s="171"/>
      <c r="Z2229" s="171"/>
    </row>
    <row r="2230" customFormat="false" ht="12.75" hidden="false" customHeight="false" outlineLevel="0" collapsed="false">
      <c r="A2230" s="57" t="e">
        <f aca="false">INDEX(BucketTable,MATCH(B2230,SumMonths,0),1)</f>
        <v>#N/A</v>
      </c>
      <c r="K2230" s="57" t="e">
        <f aca="false">INDEX(lava,MATCH(B2230,SumMonths,0),2)</f>
        <v>#N/A</v>
      </c>
      <c r="Y2230" s="171"/>
      <c r="Z2230" s="171"/>
    </row>
    <row r="2231" customFormat="false" ht="12.75" hidden="false" customHeight="false" outlineLevel="0" collapsed="false">
      <c r="A2231" s="57" t="e">
        <f aca="false">INDEX(BucketTable,MATCH(B2231,SumMonths,0),1)</f>
        <v>#N/A</v>
      </c>
      <c r="K2231" s="57" t="e">
        <f aca="false">INDEX(lava,MATCH(B2231,SumMonths,0),2)</f>
        <v>#N/A</v>
      </c>
      <c r="Y2231" s="171"/>
      <c r="Z2231" s="171"/>
    </row>
    <row r="2232" customFormat="false" ht="12.75" hidden="false" customHeight="false" outlineLevel="0" collapsed="false">
      <c r="A2232" s="57" t="e">
        <f aca="false">INDEX(BucketTable,MATCH(B2232,SumMonths,0),1)</f>
        <v>#N/A</v>
      </c>
      <c r="K2232" s="57" t="e">
        <f aca="false">INDEX(lava,MATCH(B2232,SumMonths,0),2)</f>
        <v>#N/A</v>
      </c>
      <c r="Y2232" s="171"/>
      <c r="Z2232" s="171"/>
    </row>
    <row r="2233" customFormat="false" ht="12.75" hidden="false" customHeight="false" outlineLevel="0" collapsed="false">
      <c r="A2233" s="57" t="e">
        <f aca="false">INDEX(BucketTable,MATCH(B2233,SumMonths,0),1)</f>
        <v>#N/A</v>
      </c>
      <c r="K2233" s="57" t="e">
        <f aca="false">INDEX(lava,MATCH(B2233,SumMonths,0),2)</f>
        <v>#N/A</v>
      </c>
      <c r="Y2233" s="171"/>
      <c r="Z2233" s="171"/>
    </row>
    <row r="2234" customFormat="false" ht="12.75" hidden="false" customHeight="false" outlineLevel="0" collapsed="false">
      <c r="A2234" s="57" t="e">
        <f aca="false">INDEX(BucketTable,MATCH(B2234,SumMonths,0),1)</f>
        <v>#N/A</v>
      </c>
      <c r="K2234" s="57" t="e">
        <f aca="false">INDEX(lava,MATCH(B2234,SumMonths,0),2)</f>
        <v>#N/A</v>
      </c>
      <c r="Y2234" s="171"/>
      <c r="Z2234" s="171"/>
    </row>
    <row r="2235" customFormat="false" ht="12.75" hidden="false" customHeight="false" outlineLevel="0" collapsed="false">
      <c r="A2235" s="57" t="e">
        <f aca="false">INDEX(BucketTable,MATCH(B2235,SumMonths,0),1)</f>
        <v>#N/A</v>
      </c>
      <c r="K2235" s="57" t="e">
        <f aca="false">INDEX(lava,MATCH(B2235,SumMonths,0),2)</f>
        <v>#N/A</v>
      </c>
      <c r="Y2235" s="171"/>
      <c r="Z2235" s="171"/>
    </row>
    <row r="2236" customFormat="false" ht="12.75" hidden="false" customHeight="false" outlineLevel="0" collapsed="false">
      <c r="A2236" s="57" t="e">
        <f aca="false">INDEX(BucketTable,MATCH(B2236,SumMonths,0),1)</f>
        <v>#N/A</v>
      </c>
      <c r="K2236" s="57" t="e">
        <f aca="false">INDEX(lava,MATCH(B2236,SumMonths,0),2)</f>
        <v>#N/A</v>
      </c>
      <c r="Y2236" s="171"/>
      <c r="Z2236" s="171"/>
    </row>
    <row r="2237" customFormat="false" ht="12.75" hidden="false" customHeight="false" outlineLevel="0" collapsed="false">
      <c r="A2237" s="57" t="e">
        <f aca="false">INDEX(BucketTable,MATCH(B2237,SumMonths,0),1)</f>
        <v>#N/A</v>
      </c>
      <c r="K2237" s="57" t="e">
        <f aca="false">INDEX(lava,MATCH(B2237,SumMonths,0),2)</f>
        <v>#N/A</v>
      </c>
      <c r="Y2237" s="171"/>
      <c r="Z2237" s="171"/>
    </row>
    <row r="2238" customFormat="false" ht="12.75" hidden="false" customHeight="false" outlineLevel="0" collapsed="false">
      <c r="A2238" s="57" t="e">
        <f aca="false">INDEX(BucketTable,MATCH(B2238,SumMonths,0),1)</f>
        <v>#N/A</v>
      </c>
      <c r="K2238" s="57" t="e">
        <f aca="false">INDEX(lava,MATCH(B2238,SumMonths,0),2)</f>
        <v>#N/A</v>
      </c>
      <c r="Y2238" s="171"/>
      <c r="Z2238" s="171"/>
    </row>
    <row r="2239" customFormat="false" ht="12.75" hidden="false" customHeight="false" outlineLevel="0" collapsed="false">
      <c r="A2239" s="57" t="e">
        <f aca="false">INDEX(BucketTable,MATCH(B2239,SumMonths,0),1)</f>
        <v>#N/A</v>
      </c>
      <c r="K2239" s="57" t="e">
        <f aca="false">INDEX(lava,MATCH(B2239,SumMonths,0),2)</f>
        <v>#N/A</v>
      </c>
      <c r="Y2239" s="171"/>
      <c r="Z2239" s="171"/>
    </row>
    <row r="2240" customFormat="false" ht="12.75" hidden="false" customHeight="false" outlineLevel="0" collapsed="false">
      <c r="A2240" s="57" t="e">
        <f aca="false">INDEX(BucketTable,MATCH(B2240,SumMonths,0),1)</f>
        <v>#N/A</v>
      </c>
      <c r="K2240" s="57" t="e">
        <f aca="false">INDEX(lava,MATCH(B2240,SumMonths,0),2)</f>
        <v>#N/A</v>
      </c>
      <c r="Y2240" s="171"/>
      <c r="Z2240" s="171"/>
    </row>
    <row r="2241" customFormat="false" ht="12.75" hidden="false" customHeight="false" outlineLevel="0" collapsed="false">
      <c r="A2241" s="57" t="e">
        <f aca="false">INDEX(BucketTable,MATCH(B2241,SumMonths,0),1)</f>
        <v>#N/A</v>
      </c>
      <c r="K2241" s="57" t="e">
        <f aca="false">INDEX(lava,MATCH(B2241,SumMonths,0),2)</f>
        <v>#N/A</v>
      </c>
      <c r="Y2241" s="171"/>
      <c r="Z2241" s="171"/>
    </row>
    <row r="2242" customFormat="false" ht="12.75" hidden="false" customHeight="false" outlineLevel="0" collapsed="false">
      <c r="A2242" s="57" t="e">
        <f aca="false">INDEX(BucketTable,MATCH(B2242,SumMonths,0),1)</f>
        <v>#N/A</v>
      </c>
      <c r="K2242" s="57" t="e">
        <f aca="false">INDEX(lava,MATCH(B2242,SumMonths,0),2)</f>
        <v>#N/A</v>
      </c>
      <c r="Y2242" s="171"/>
      <c r="Z2242" s="171"/>
    </row>
    <row r="2243" customFormat="false" ht="12.75" hidden="false" customHeight="false" outlineLevel="0" collapsed="false">
      <c r="A2243" s="57" t="e">
        <f aca="false">INDEX(BucketTable,MATCH(B2243,SumMonths,0),1)</f>
        <v>#N/A</v>
      </c>
      <c r="K2243" s="57" t="e">
        <f aca="false">INDEX(lava,MATCH(B2243,SumMonths,0),2)</f>
        <v>#N/A</v>
      </c>
      <c r="Y2243" s="171"/>
      <c r="Z2243" s="171"/>
    </row>
    <row r="2244" customFormat="false" ht="12.75" hidden="false" customHeight="false" outlineLevel="0" collapsed="false">
      <c r="A2244" s="57" t="e">
        <f aca="false">INDEX(BucketTable,MATCH(B2244,SumMonths,0),1)</f>
        <v>#N/A</v>
      </c>
      <c r="K2244" s="57" t="e">
        <f aca="false">INDEX(lava,MATCH(B2244,SumMonths,0),2)</f>
        <v>#N/A</v>
      </c>
      <c r="Y2244" s="171"/>
      <c r="Z2244" s="171"/>
    </row>
    <row r="2245" customFormat="false" ht="12.75" hidden="false" customHeight="false" outlineLevel="0" collapsed="false">
      <c r="A2245" s="57" t="e">
        <f aca="false">INDEX(BucketTable,MATCH(B2245,SumMonths,0),1)</f>
        <v>#N/A</v>
      </c>
      <c r="K2245" s="57" t="e">
        <f aca="false">INDEX(lava,MATCH(B2245,SumMonths,0),2)</f>
        <v>#N/A</v>
      </c>
      <c r="Y2245" s="171"/>
      <c r="Z2245" s="171"/>
    </row>
    <row r="2246" customFormat="false" ht="12.75" hidden="false" customHeight="false" outlineLevel="0" collapsed="false">
      <c r="A2246" s="57" t="e">
        <f aca="false">INDEX(BucketTable,MATCH(B2246,SumMonths,0),1)</f>
        <v>#N/A</v>
      </c>
      <c r="K2246" s="57" t="e">
        <f aca="false">INDEX(lava,MATCH(B2246,SumMonths,0),2)</f>
        <v>#N/A</v>
      </c>
      <c r="Y2246" s="171"/>
      <c r="Z2246" s="171"/>
    </row>
    <row r="2247" customFormat="false" ht="12.75" hidden="false" customHeight="false" outlineLevel="0" collapsed="false">
      <c r="A2247" s="57" t="e">
        <f aca="false">INDEX(BucketTable,MATCH(B2247,SumMonths,0),1)</f>
        <v>#N/A</v>
      </c>
      <c r="K2247" s="57" t="e">
        <f aca="false">INDEX(lava,MATCH(B2247,SumMonths,0),2)</f>
        <v>#N/A</v>
      </c>
      <c r="Y2247" s="171"/>
      <c r="Z2247" s="171"/>
    </row>
    <row r="2248" customFormat="false" ht="12.75" hidden="false" customHeight="false" outlineLevel="0" collapsed="false">
      <c r="A2248" s="57" t="e">
        <f aca="false">INDEX(BucketTable,MATCH(B2248,SumMonths,0),1)</f>
        <v>#N/A</v>
      </c>
      <c r="K2248" s="57" t="e">
        <f aca="false">INDEX(lava,MATCH(B2248,SumMonths,0),2)</f>
        <v>#N/A</v>
      </c>
      <c r="Y2248" s="171"/>
      <c r="Z2248" s="171"/>
    </row>
    <row r="2249" customFormat="false" ht="12.75" hidden="false" customHeight="false" outlineLevel="0" collapsed="false">
      <c r="A2249" s="57" t="e">
        <f aca="false">INDEX(BucketTable,MATCH(B2249,SumMonths,0),1)</f>
        <v>#N/A</v>
      </c>
      <c r="K2249" s="57" t="e">
        <f aca="false">INDEX(lava,MATCH(B2249,SumMonths,0),2)</f>
        <v>#N/A</v>
      </c>
      <c r="Y2249" s="171"/>
      <c r="Z2249" s="171"/>
    </row>
    <row r="2250" customFormat="false" ht="12.75" hidden="false" customHeight="false" outlineLevel="0" collapsed="false">
      <c r="A2250" s="57" t="e">
        <f aca="false">INDEX(BucketTable,MATCH(B2250,SumMonths,0),1)</f>
        <v>#N/A</v>
      </c>
      <c r="K2250" s="57" t="e">
        <f aca="false">INDEX(lava,MATCH(B2250,SumMonths,0),2)</f>
        <v>#N/A</v>
      </c>
      <c r="Y2250" s="171"/>
      <c r="Z2250" s="171"/>
    </row>
    <row r="2251" customFormat="false" ht="12.75" hidden="false" customHeight="false" outlineLevel="0" collapsed="false">
      <c r="A2251" s="57" t="e">
        <f aca="false">INDEX(BucketTable,MATCH(B2251,SumMonths,0),1)</f>
        <v>#N/A</v>
      </c>
      <c r="K2251" s="57" t="e">
        <f aca="false">INDEX(lava,MATCH(B2251,SumMonths,0),2)</f>
        <v>#N/A</v>
      </c>
      <c r="Y2251" s="171"/>
      <c r="Z2251" s="171"/>
    </row>
    <row r="2252" customFormat="false" ht="12.75" hidden="false" customHeight="false" outlineLevel="0" collapsed="false">
      <c r="A2252" s="57" t="e">
        <f aca="false">INDEX(BucketTable,MATCH(B2252,SumMonths,0),1)</f>
        <v>#N/A</v>
      </c>
      <c r="K2252" s="57" t="e">
        <f aca="false">INDEX(lava,MATCH(B2252,SumMonths,0),2)</f>
        <v>#N/A</v>
      </c>
      <c r="Y2252" s="171"/>
      <c r="Z2252" s="171"/>
    </row>
    <row r="2253" customFormat="false" ht="12.75" hidden="false" customHeight="false" outlineLevel="0" collapsed="false">
      <c r="A2253" s="57" t="e">
        <f aca="false">INDEX(BucketTable,MATCH(B2253,SumMonths,0),1)</f>
        <v>#N/A</v>
      </c>
      <c r="K2253" s="57" t="e">
        <f aca="false">INDEX(lava,MATCH(B2253,SumMonths,0),2)</f>
        <v>#N/A</v>
      </c>
      <c r="Y2253" s="171"/>
      <c r="Z2253" s="171"/>
    </row>
    <row r="2254" customFormat="false" ht="12.75" hidden="false" customHeight="false" outlineLevel="0" collapsed="false">
      <c r="A2254" s="57" t="e">
        <f aca="false">INDEX(BucketTable,MATCH(B2254,SumMonths,0),1)</f>
        <v>#N/A</v>
      </c>
      <c r="K2254" s="57" t="e">
        <f aca="false">INDEX(lava,MATCH(B2254,SumMonths,0),2)</f>
        <v>#N/A</v>
      </c>
      <c r="Y2254" s="171"/>
      <c r="Z2254" s="171"/>
    </row>
    <row r="2255" customFormat="false" ht="12.75" hidden="false" customHeight="false" outlineLevel="0" collapsed="false">
      <c r="A2255" s="57" t="e">
        <f aca="false">INDEX(BucketTable,MATCH(B2255,SumMonths,0),1)</f>
        <v>#N/A</v>
      </c>
      <c r="K2255" s="57" t="e">
        <f aca="false">INDEX(lava,MATCH(B2255,SumMonths,0),2)</f>
        <v>#N/A</v>
      </c>
      <c r="Y2255" s="171"/>
      <c r="Z2255" s="171"/>
    </row>
    <row r="2256" customFormat="false" ht="12.75" hidden="false" customHeight="false" outlineLevel="0" collapsed="false">
      <c r="A2256" s="57" t="e">
        <f aca="false">INDEX(BucketTable,MATCH(B2256,SumMonths,0),1)</f>
        <v>#N/A</v>
      </c>
      <c r="K2256" s="57" t="e">
        <f aca="false">INDEX(lava,MATCH(B2256,SumMonths,0),2)</f>
        <v>#N/A</v>
      </c>
      <c r="Y2256" s="171"/>
      <c r="Z2256" s="171"/>
    </row>
    <row r="2257" customFormat="false" ht="12.75" hidden="false" customHeight="false" outlineLevel="0" collapsed="false">
      <c r="A2257" s="57" t="e">
        <f aca="false">INDEX(BucketTable,MATCH(B2257,SumMonths,0),1)</f>
        <v>#N/A</v>
      </c>
      <c r="K2257" s="57" t="e">
        <f aca="false">INDEX(lava,MATCH(B2257,SumMonths,0),2)</f>
        <v>#N/A</v>
      </c>
      <c r="Y2257" s="171"/>
      <c r="Z2257" s="171"/>
    </row>
    <row r="2258" customFormat="false" ht="12.75" hidden="false" customHeight="false" outlineLevel="0" collapsed="false">
      <c r="A2258" s="57" t="e">
        <f aca="false">INDEX(BucketTable,MATCH(B2258,SumMonths,0),1)</f>
        <v>#N/A</v>
      </c>
      <c r="K2258" s="57" t="e">
        <f aca="false">INDEX(lava,MATCH(B2258,SumMonths,0),2)</f>
        <v>#N/A</v>
      </c>
      <c r="Y2258" s="171"/>
      <c r="Z2258" s="171"/>
    </row>
    <row r="2259" customFormat="false" ht="12.75" hidden="false" customHeight="false" outlineLevel="0" collapsed="false">
      <c r="A2259" s="57" t="e">
        <f aca="false">INDEX(BucketTable,MATCH(B2259,SumMonths,0),1)</f>
        <v>#N/A</v>
      </c>
      <c r="K2259" s="57" t="e">
        <f aca="false">INDEX(lava,MATCH(B2259,SumMonths,0),2)</f>
        <v>#N/A</v>
      </c>
      <c r="Y2259" s="171"/>
      <c r="Z2259" s="171"/>
    </row>
    <row r="2260" customFormat="false" ht="12.75" hidden="false" customHeight="false" outlineLevel="0" collapsed="false">
      <c r="A2260" s="57" t="e">
        <f aca="false">INDEX(BucketTable,MATCH(B2260,SumMonths,0),1)</f>
        <v>#N/A</v>
      </c>
      <c r="K2260" s="57" t="e">
        <f aca="false">INDEX(lava,MATCH(B2260,SumMonths,0),2)</f>
        <v>#N/A</v>
      </c>
      <c r="Y2260" s="171"/>
      <c r="Z2260" s="171"/>
    </row>
    <row r="2261" customFormat="false" ht="12.75" hidden="false" customHeight="false" outlineLevel="0" collapsed="false">
      <c r="A2261" s="57" t="e">
        <f aca="false">INDEX(BucketTable,MATCH(B2261,SumMonths,0),1)</f>
        <v>#N/A</v>
      </c>
      <c r="K2261" s="57" t="e">
        <f aca="false">INDEX(lava,MATCH(B2261,SumMonths,0),2)</f>
        <v>#N/A</v>
      </c>
      <c r="Y2261" s="171"/>
      <c r="Z2261" s="171"/>
    </row>
    <row r="2262" customFormat="false" ht="12.75" hidden="false" customHeight="false" outlineLevel="0" collapsed="false">
      <c r="A2262" s="57" t="e">
        <f aca="false">INDEX(BucketTable,MATCH(B2262,SumMonths,0),1)</f>
        <v>#N/A</v>
      </c>
      <c r="K2262" s="57" t="e">
        <f aca="false">INDEX(lava,MATCH(B2262,SumMonths,0),2)</f>
        <v>#N/A</v>
      </c>
      <c r="Y2262" s="171"/>
      <c r="Z2262" s="171"/>
    </row>
    <row r="2263" customFormat="false" ht="12.75" hidden="false" customHeight="false" outlineLevel="0" collapsed="false">
      <c r="A2263" s="57" t="e">
        <f aca="false">INDEX(BucketTable,MATCH(B2263,SumMonths,0),1)</f>
        <v>#N/A</v>
      </c>
      <c r="K2263" s="57" t="e">
        <f aca="false">INDEX(lava,MATCH(B2263,SumMonths,0),2)</f>
        <v>#N/A</v>
      </c>
      <c r="Y2263" s="171"/>
      <c r="Z2263" s="171"/>
    </row>
    <row r="2264" customFormat="false" ht="12.75" hidden="false" customHeight="false" outlineLevel="0" collapsed="false">
      <c r="A2264" s="57" t="e">
        <f aca="false">INDEX(BucketTable,MATCH(B2264,SumMonths,0),1)</f>
        <v>#N/A</v>
      </c>
      <c r="K2264" s="57" t="e">
        <f aca="false">INDEX(lava,MATCH(B2264,SumMonths,0),2)</f>
        <v>#N/A</v>
      </c>
      <c r="Y2264" s="171"/>
      <c r="Z2264" s="171"/>
    </row>
    <row r="2265" customFormat="false" ht="12.75" hidden="false" customHeight="false" outlineLevel="0" collapsed="false">
      <c r="A2265" s="57" t="e">
        <f aca="false">INDEX(BucketTable,MATCH(B2265,SumMonths,0),1)</f>
        <v>#N/A</v>
      </c>
      <c r="K2265" s="57" t="e">
        <f aca="false">INDEX(lava,MATCH(B2265,SumMonths,0),2)</f>
        <v>#N/A</v>
      </c>
      <c r="Y2265" s="171"/>
      <c r="Z2265" s="171"/>
    </row>
    <row r="2266" customFormat="false" ht="12.75" hidden="false" customHeight="false" outlineLevel="0" collapsed="false">
      <c r="A2266" s="57" t="e">
        <f aca="false">INDEX(BucketTable,MATCH(B2266,SumMonths,0),1)</f>
        <v>#N/A</v>
      </c>
      <c r="K2266" s="57" t="e">
        <f aca="false">INDEX(lava,MATCH(B2266,SumMonths,0),2)</f>
        <v>#N/A</v>
      </c>
      <c r="Y2266" s="171"/>
      <c r="Z2266" s="171"/>
    </row>
    <row r="2267" customFormat="false" ht="12.75" hidden="false" customHeight="false" outlineLevel="0" collapsed="false">
      <c r="A2267" s="57" t="e">
        <f aca="false">INDEX(BucketTable,MATCH(B2267,SumMonths,0),1)</f>
        <v>#N/A</v>
      </c>
      <c r="K2267" s="57" t="e">
        <f aca="false">INDEX(lava,MATCH(B2267,SumMonths,0),2)</f>
        <v>#N/A</v>
      </c>
      <c r="Y2267" s="171"/>
      <c r="Z2267" s="171"/>
    </row>
    <row r="2268" customFormat="false" ht="12.75" hidden="false" customHeight="false" outlineLevel="0" collapsed="false">
      <c r="A2268" s="57" t="e">
        <f aca="false">INDEX(BucketTable,MATCH(B2268,SumMonths,0),1)</f>
        <v>#N/A</v>
      </c>
      <c r="K2268" s="57" t="e">
        <f aca="false">INDEX(lava,MATCH(B2268,SumMonths,0),2)</f>
        <v>#N/A</v>
      </c>
      <c r="Y2268" s="171"/>
      <c r="Z2268" s="171"/>
    </row>
    <row r="2269" customFormat="false" ht="12.75" hidden="false" customHeight="false" outlineLevel="0" collapsed="false">
      <c r="A2269" s="57" t="e">
        <f aca="false">INDEX(BucketTable,MATCH(B2269,SumMonths,0),1)</f>
        <v>#N/A</v>
      </c>
      <c r="K2269" s="57" t="e">
        <f aca="false">INDEX(lava,MATCH(B2269,SumMonths,0),2)</f>
        <v>#N/A</v>
      </c>
      <c r="Y2269" s="171"/>
      <c r="Z2269" s="171"/>
    </row>
    <row r="2270" customFormat="false" ht="12.75" hidden="false" customHeight="false" outlineLevel="0" collapsed="false">
      <c r="A2270" s="57" t="e">
        <f aca="false">INDEX(BucketTable,MATCH(B2270,SumMonths,0),1)</f>
        <v>#N/A</v>
      </c>
      <c r="K2270" s="57" t="e">
        <f aca="false">INDEX(lava,MATCH(B2270,SumMonths,0),2)</f>
        <v>#N/A</v>
      </c>
      <c r="Y2270" s="171"/>
      <c r="Z2270" s="171"/>
    </row>
    <row r="2271" customFormat="false" ht="12.75" hidden="false" customHeight="false" outlineLevel="0" collapsed="false">
      <c r="A2271" s="57" t="e">
        <f aca="false">INDEX(BucketTable,MATCH(B2271,SumMonths,0),1)</f>
        <v>#N/A</v>
      </c>
      <c r="K2271" s="57" t="e">
        <f aca="false">INDEX(lava,MATCH(B2271,SumMonths,0),2)</f>
        <v>#N/A</v>
      </c>
      <c r="Y2271" s="171"/>
      <c r="Z2271" s="171"/>
    </row>
    <row r="2272" customFormat="false" ht="12.75" hidden="false" customHeight="false" outlineLevel="0" collapsed="false">
      <c r="A2272" s="57" t="e">
        <f aca="false">INDEX(BucketTable,MATCH(B2272,SumMonths,0),1)</f>
        <v>#N/A</v>
      </c>
      <c r="K2272" s="57" t="e">
        <f aca="false">INDEX(lava,MATCH(B2272,SumMonths,0),2)</f>
        <v>#N/A</v>
      </c>
      <c r="Y2272" s="171"/>
      <c r="Z2272" s="171"/>
    </row>
    <row r="2273" customFormat="false" ht="12.75" hidden="false" customHeight="false" outlineLevel="0" collapsed="false">
      <c r="A2273" s="57" t="e">
        <f aca="false">INDEX(BucketTable,MATCH(B2273,SumMonths,0),1)</f>
        <v>#N/A</v>
      </c>
      <c r="K2273" s="57" t="e">
        <f aca="false">INDEX(lava,MATCH(B2273,SumMonths,0),2)</f>
        <v>#N/A</v>
      </c>
      <c r="Y2273" s="171"/>
      <c r="Z2273" s="171"/>
    </row>
    <row r="2274" customFormat="false" ht="12.75" hidden="false" customHeight="false" outlineLevel="0" collapsed="false">
      <c r="A2274" s="57" t="e">
        <f aca="false">INDEX(BucketTable,MATCH(B2274,SumMonths,0),1)</f>
        <v>#N/A</v>
      </c>
      <c r="K2274" s="57" t="e">
        <f aca="false">INDEX(lava,MATCH(B2274,SumMonths,0),2)</f>
        <v>#N/A</v>
      </c>
      <c r="Y2274" s="171"/>
      <c r="Z2274" s="171"/>
    </row>
    <row r="2275" customFormat="false" ht="12.75" hidden="false" customHeight="false" outlineLevel="0" collapsed="false">
      <c r="A2275" s="57" t="e">
        <f aca="false">INDEX(BucketTable,MATCH(B2275,SumMonths,0),1)</f>
        <v>#N/A</v>
      </c>
      <c r="K2275" s="57" t="e">
        <f aca="false">INDEX(lava,MATCH(B2275,SumMonths,0),2)</f>
        <v>#N/A</v>
      </c>
      <c r="Y2275" s="171"/>
      <c r="Z2275" s="171"/>
    </row>
    <row r="2276" customFormat="false" ht="12.75" hidden="false" customHeight="false" outlineLevel="0" collapsed="false">
      <c r="A2276" s="57" t="e">
        <f aca="false">INDEX(BucketTable,MATCH(B2276,SumMonths,0),1)</f>
        <v>#N/A</v>
      </c>
      <c r="K2276" s="57" t="e">
        <f aca="false">INDEX(lava,MATCH(B2276,SumMonths,0),2)</f>
        <v>#N/A</v>
      </c>
      <c r="Y2276" s="171"/>
      <c r="Z2276" s="171"/>
    </row>
    <row r="2277" customFormat="false" ht="12.75" hidden="false" customHeight="false" outlineLevel="0" collapsed="false">
      <c r="A2277" s="57" t="e">
        <f aca="false">INDEX(BucketTable,MATCH(B2277,SumMonths,0),1)</f>
        <v>#N/A</v>
      </c>
      <c r="K2277" s="57" t="e">
        <f aca="false">INDEX(lava,MATCH(B2277,SumMonths,0),2)</f>
        <v>#N/A</v>
      </c>
      <c r="Y2277" s="171"/>
      <c r="Z2277" s="171"/>
    </row>
    <row r="2278" customFormat="false" ht="12.75" hidden="false" customHeight="false" outlineLevel="0" collapsed="false">
      <c r="A2278" s="57" t="e">
        <f aca="false">INDEX(BucketTable,MATCH(B2278,SumMonths,0),1)</f>
        <v>#N/A</v>
      </c>
      <c r="K2278" s="57" t="e">
        <f aca="false">INDEX(lava,MATCH(B2278,SumMonths,0),2)</f>
        <v>#N/A</v>
      </c>
      <c r="Y2278" s="171"/>
      <c r="Z2278" s="171"/>
    </row>
    <row r="2279" customFormat="false" ht="12.75" hidden="false" customHeight="false" outlineLevel="0" collapsed="false">
      <c r="A2279" s="57" t="e">
        <f aca="false">INDEX(BucketTable,MATCH(B2279,SumMonths,0),1)</f>
        <v>#N/A</v>
      </c>
      <c r="K2279" s="57" t="e">
        <f aca="false">INDEX(lava,MATCH(B2279,SumMonths,0),2)</f>
        <v>#N/A</v>
      </c>
      <c r="Y2279" s="171"/>
      <c r="Z2279" s="171"/>
    </row>
    <row r="2280" customFormat="false" ht="12.75" hidden="false" customHeight="false" outlineLevel="0" collapsed="false">
      <c r="A2280" s="57" t="e">
        <f aca="false">INDEX(BucketTable,MATCH(B2280,SumMonths,0),1)</f>
        <v>#N/A</v>
      </c>
      <c r="K2280" s="57" t="e">
        <f aca="false">INDEX(lava,MATCH(B2280,SumMonths,0),2)</f>
        <v>#N/A</v>
      </c>
      <c r="Y2280" s="171"/>
      <c r="Z2280" s="171"/>
    </row>
    <row r="2281" customFormat="false" ht="12.75" hidden="false" customHeight="false" outlineLevel="0" collapsed="false">
      <c r="A2281" s="57" t="e">
        <f aca="false">INDEX(BucketTable,MATCH(B2281,SumMonths,0),1)</f>
        <v>#N/A</v>
      </c>
      <c r="K2281" s="57" t="e">
        <f aca="false">INDEX(lava,MATCH(B2281,SumMonths,0),2)</f>
        <v>#N/A</v>
      </c>
      <c r="Y2281" s="171"/>
      <c r="Z2281" s="171"/>
    </row>
    <row r="2282" customFormat="false" ht="12.75" hidden="false" customHeight="false" outlineLevel="0" collapsed="false">
      <c r="A2282" s="57" t="e">
        <f aca="false">INDEX(BucketTable,MATCH(B2282,SumMonths,0),1)</f>
        <v>#N/A</v>
      </c>
      <c r="K2282" s="57" t="e">
        <f aca="false">INDEX(lava,MATCH(B2282,SumMonths,0),2)</f>
        <v>#N/A</v>
      </c>
      <c r="Y2282" s="171"/>
      <c r="Z2282" s="171"/>
    </row>
    <row r="2283" customFormat="false" ht="12.75" hidden="false" customHeight="false" outlineLevel="0" collapsed="false">
      <c r="A2283" s="57" t="e">
        <f aca="false">INDEX(BucketTable,MATCH(B2283,SumMonths,0),1)</f>
        <v>#N/A</v>
      </c>
      <c r="K2283" s="57" t="e">
        <f aca="false">INDEX(lava,MATCH(B2283,SumMonths,0),2)</f>
        <v>#N/A</v>
      </c>
      <c r="Y2283" s="171"/>
      <c r="Z2283" s="171"/>
    </row>
    <row r="2284" customFormat="false" ht="12.75" hidden="false" customHeight="false" outlineLevel="0" collapsed="false">
      <c r="A2284" s="57" t="e">
        <f aca="false">INDEX(BucketTable,MATCH(B2284,SumMonths,0),1)</f>
        <v>#N/A</v>
      </c>
      <c r="K2284" s="57" t="e">
        <f aca="false">INDEX(lava,MATCH(B2284,SumMonths,0),2)</f>
        <v>#N/A</v>
      </c>
      <c r="Y2284" s="171"/>
      <c r="Z2284" s="171"/>
    </row>
    <row r="2285" customFormat="false" ht="12.75" hidden="false" customHeight="false" outlineLevel="0" collapsed="false">
      <c r="A2285" s="57" t="e">
        <f aca="false">INDEX(BucketTable,MATCH(B2285,SumMonths,0),1)</f>
        <v>#N/A</v>
      </c>
      <c r="K2285" s="57" t="e">
        <f aca="false">INDEX(lava,MATCH(B2285,SumMonths,0),2)</f>
        <v>#N/A</v>
      </c>
      <c r="Y2285" s="171"/>
      <c r="Z2285" s="171"/>
    </row>
    <row r="2286" customFormat="false" ht="12.75" hidden="false" customHeight="false" outlineLevel="0" collapsed="false">
      <c r="A2286" s="57" t="e">
        <f aca="false">INDEX(BucketTable,MATCH(B2286,SumMonths,0),1)</f>
        <v>#N/A</v>
      </c>
      <c r="K2286" s="57" t="e">
        <f aca="false">INDEX(lava,MATCH(B2286,SumMonths,0),2)</f>
        <v>#N/A</v>
      </c>
      <c r="Y2286" s="171"/>
      <c r="Z2286" s="171"/>
    </row>
    <row r="2287" customFormat="false" ht="12.75" hidden="false" customHeight="false" outlineLevel="0" collapsed="false">
      <c r="A2287" s="57" t="e">
        <f aca="false">INDEX(BucketTable,MATCH(B2287,SumMonths,0),1)</f>
        <v>#N/A</v>
      </c>
      <c r="K2287" s="57" t="e">
        <f aca="false">INDEX(lava,MATCH(B2287,SumMonths,0),2)</f>
        <v>#N/A</v>
      </c>
      <c r="Y2287" s="171"/>
      <c r="Z2287" s="171"/>
    </row>
    <row r="2288" customFormat="false" ht="12.75" hidden="false" customHeight="false" outlineLevel="0" collapsed="false">
      <c r="A2288" s="57" t="e">
        <f aca="false">INDEX(BucketTable,MATCH(B2288,SumMonths,0),1)</f>
        <v>#N/A</v>
      </c>
      <c r="K2288" s="57" t="e">
        <f aca="false">INDEX(lava,MATCH(B2288,SumMonths,0),2)</f>
        <v>#N/A</v>
      </c>
      <c r="Y2288" s="171"/>
      <c r="Z2288" s="171"/>
    </row>
    <row r="2289" customFormat="false" ht="12.75" hidden="false" customHeight="false" outlineLevel="0" collapsed="false">
      <c r="A2289" s="57" t="e">
        <f aca="false">INDEX(BucketTable,MATCH(B2289,SumMonths,0),1)</f>
        <v>#N/A</v>
      </c>
      <c r="K2289" s="57" t="e">
        <f aca="false">INDEX(lava,MATCH(B2289,SumMonths,0),2)</f>
        <v>#N/A</v>
      </c>
      <c r="Y2289" s="171"/>
      <c r="Z2289" s="171"/>
    </row>
    <row r="2290" customFormat="false" ht="12.75" hidden="false" customHeight="false" outlineLevel="0" collapsed="false">
      <c r="A2290" s="57" t="e">
        <f aca="false">INDEX(BucketTable,MATCH(B2290,SumMonths,0),1)</f>
        <v>#N/A</v>
      </c>
      <c r="K2290" s="57" t="e">
        <f aca="false">INDEX(lava,MATCH(B2290,SumMonths,0),2)</f>
        <v>#N/A</v>
      </c>
      <c r="Y2290" s="171"/>
      <c r="Z2290" s="171"/>
    </row>
    <row r="2291" customFormat="false" ht="12.75" hidden="false" customHeight="false" outlineLevel="0" collapsed="false">
      <c r="A2291" s="57" t="e">
        <f aca="false">INDEX(BucketTable,MATCH(B2291,SumMonths,0),1)</f>
        <v>#N/A</v>
      </c>
      <c r="K2291" s="57" t="e">
        <f aca="false">INDEX(lava,MATCH(B2291,SumMonths,0),2)</f>
        <v>#N/A</v>
      </c>
      <c r="Y2291" s="171"/>
      <c r="Z2291" s="171"/>
    </row>
    <row r="2292" customFormat="false" ht="12.75" hidden="false" customHeight="false" outlineLevel="0" collapsed="false">
      <c r="A2292" s="57" t="e">
        <f aca="false">INDEX(BucketTable,MATCH(B2292,SumMonths,0),1)</f>
        <v>#N/A</v>
      </c>
      <c r="K2292" s="57" t="e">
        <f aca="false">INDEX(lava,MATCH(B2292,SumMonths,0),2)</f>
        <v>#N/A</v>
      </c>
      <c r="Y2292" s="171"/>
      <c r="Z2292" s="171"/>
    </row>
    <row r="2293" customFormat="false" ht="12.75" hidden="false" customHeight="false" outlineLevel="0" collapsed="false">
      <c r="A2293" s="57" t="e">
        <f aca="false">INDEX(BucketTable,MATCH(B2293,SumMonths,0),1)</f>
        <v>#N/A</v>
      </c>
      <c r="K2293" s="57" t="e">
        <f aca="false">INDEX(lava,MATCH(B2293,SumMonths,0),2)</f>
        <v>#N/A</v>
      </c>
      <c r="Y2293" s="171"/>
      <c r="Z2293" s="171"/>
    </row>
    <row r="2294" customFormat="false" ht="12.75" hidden="false" customHeight="false" outlineLevel="0" collapsed="false">
      <c r="A2294" s="57" t="e">
        <f aca="false">INDEX(BucketTable,MATCH(B2294,SumMonths,0),1)</f>
        <v>#N/A</v>
      </c>
      <c r="K2294" s="57" t="e">
        <f aca="false">INDEX(lava,MATCH(B2294,SumMonths,0),2)</f>
        <v>#N/A</v>
      </c>
      <c r="Y2294" s="171"/>
      <c r="Z2294" s="171"/>
    </row>
    <row r="2295" customFormat="false" ht="12.75" hidden="false" customHeight="false" outlineLevel="0" collapsed="false">
      <c r="A2295" s="57" t="e">
        <f aca="false">INDEX(BucketTable,MATCH(B2295,SumMonths,0),1)</f>
        <v>#N/A</v>
      </c>
      <c r="K2295" s="57" t="e">
        <f aca="false">INDEX(lava,MATCH(B2295,SumMonths,0),2)</f>
        <v>#N/A</v>
      </c>
      <c r="Y2295" s="171"/>
      <c r="Z2295" s="171"/>
    </row>
    <row r="2296" customFormat="false" ht="12.75" hidden="false" customHeight="false" outlineLevel="0" collapsed="false">
      <c r="A2296" s="57" t="e">
        <f aca="false">INDEX(BucketTable,MATCH(B2296,SumMonths,0),1)</f>
        <v>#N/A</v>
      </c>
      <c r="K2296" s="57" t="e">
        <f aca="false">INDEX(lava,MATCH(B2296,SumMonths,0),2)</f>
        <v>#N/A</v>
      </c>
      <c r="Y2296" s="171"/>
      <c r="Z2296" s="171"/>
    </row>
    <row r="2297" customFormat="false" ht="12.75" hidden="false" customHeight="false" outlineLevel="0" collapsed="false">
      <c r="A2297" s="57" t="e">
        <f aca="false">INDEX(BucketTable,MATCH(B2297,SumMonths,0),1)</f>
        <v>#N/A</v>
      </c>
      <c r="K2297" s="57" t="e">
        <f aca="false">INDEX(lava,MATCH(B2297,SumMonths,0),2)</f>
        <v>#N/A</v>
      </c>
      <c r="Y2297" s="171"/>
      <c r="Z2297" s="171"/>
    </row>
    <row r="2298" customFormat="false" ht="12.75" hidden="false" customHeight="false" outlineLevel="0" collapsed="false">
      <c r="A2298" s="57" t="e">
        <f aca="false">INDEX(BucketTable,MATCH(B2298,SumMonths,0),1)</f>
        <v>#N/A</v>
      </c>
      <c r="K2298" s="57" t="e">
        <f aca="false">INDEX(lava,MATCH(B2298,SumMonths,0),2)</f>
        <v>#N/A</v>
      </c>
      <c r="Y2298" s="171"/>
      <c r="Z2298" s="171"/>
    </row>
    <row r="2299" customFormat="false" ht="12.75" hidden="false" customHeight="false" outlineLevel="0" collapsed="false">
      <c r="A2299" s="57" t="e">
        <f aca="false">INDEX(BucketTable,MATCH(B2299,SumMonths,0),1)</f>
        <v>#N/A</v>
      </c>
      <c r="K2299" s="57" t="e">
        <f aca="false">INDEX(lava,MATCH(B2299,SumMonths,0),2)</f>
        <v>#N/A</v>
      </c>
      <c r="Y2299" s="171"/>
      <c r="Z2299" s="171"/>
    </row>
    <row r="2300" customFormat="false" ht="12.75" hidden="false" customHeight="false" outlineLevel="0" collapsed="false">
      <c r="A2300" s="57" t="e">
        <f aca="false">INDEX(BucketTable,MATCH(B2300,SumMonths,0),1)</f>
        <v>#N/A</v>
      </c>
      <c r="K2300" s="57" t="e">
        <f aca="false">INDEX(lava,MATCH(B2300,SumMonths,0),2)</f>
        <v>#N/A</v>
      </c>
      <c r="Y2300" s="171"/>
      <c r="Z2300" s="171"/>
    </row>
    <row r="2301" customFormat="false" ht="12.75" hidden="false" customHeight="false" outlineLevel="0" collapsed="false">
      <c r="A2301" s="57" t="e">
        <f aca="false">INDEX(BucketTable,MATCH(B2301,SumMonths,0),1)</f>
        <v>#N/A</v>
      </c>
      <c r="K2301" s="57" t="e">
        <f aca="false">INDEX(lava,MATCH(B2301,SumMonths,0),2)</f>
        <v>#N/A</v>
      </c>
      <c r="Y2301" s="171"/>
      <c r="Z2301" s="171"/>
    </row>
    <row r="2302" customFormat="false" ht="12.75" hidden="false" customHeight="false" outlineLevel="0" collapsed="false">
      <c r="A2302" s="57" t="e">
        <f aca="false">INDEX(BucketTable,MATCH(B2302,SumMonths,0),1)</f>
        <v>#N/A</v>
      </c>
      <c r="K2302" s="57" t="e">
        <f aca="false">INDEX(lava,MATCH(B2302,SumMonths,0),2)</f>
        <v>#N/A</v>
      </c>
      <c r="Y2302" s="171"/>
      <c r="Z2302" s="171"/>
    </row>
    <row r="2303" customFormat="false" ht="12.75" hidden="false" customHeight="false" outlineLevel="0" collapsed="false">
      <c r="A2303" s="57" t="e">
        <f aca="false">INDEX(BucketTable,MATCH(B2303,SumMonths,0),1)</f>
        <v>#N/A</v>
      </c>
      <c r="K2303" s="57" t="e">
        <f aca="false">INDEX(lava,MATCH(B2303,SumMonths,0),2)</f>
        <v>#N/A</v>
      </c>
      <c r="Y2303" s="171"/>
      <c r="Z2303" s="171"/>
    </row>
    <row r="2304" customFormat="false" ht="12.75" hidden="false" customHeight="false" outlineLevel="0" collapsed="false">
      <c r="A2304" s="57" t="e">
        <f aca="false">INDEX(BucketTable,MATCH(B2304,SumMonths,0),1)</f>
        <v>#N/A</v>
      </c>
      <c r="K2304" s="57" t="e">
        <f aca="false">INDEX(lava,MATCH(B2304,SumMonths,0),2)</f>
        <v>#N/A</v>
      </c>
      <c r="Y2304" s="171"/>
      <c r="Z2304" s="171"/>
    </row>
    <row r="2305" customFormat="false" ht="12.75" hidden="false" customHeight="false" outlineLevel="0" collapsed="false">
      <c r="A2305" s="57" t="e">
        <f aca="false">INDEX(BucketTable,MATCH(B2305,SumMonths,0),1)</f>
        <v>#N/A</v>
      </c>
      <c r="K2305" s="57" t="e">
        <f aca="false">INDEX(lava,MATCH(B2305,SumMonths,0),2)</f>
        <v>#N/A</v>
      </c>
      <c r="Y2305" s="171"/>
      <c r="Z2305" s="171"/>
    </row>
    <row r="2306" customFormat="false" ht="12.75" hidden="false" customHeight="false" outlineLevel="0" collapsed="false">
      <c r="A2306" s="57" t="e">
        <f aca="false">INDEX(BucketTable,MATCH(B2306,SumMonths,0),1)</f>
        <v>#N/A</v>
      </c>
      <c r="K2306" s="57" t="e">
        <f aca="false">INDEX(lava,MATCH(B2306,SumMonths,0),2)</f>
        <v>#N/A</v>
      </c>
      <c r="Y2306" s="171"/>
      <c r="Z2306" s="171"/>
    </row>
    <row r="2307" customFormat="false" ht="12.75" hidden="false" customHeight="false" outlineLevel="0" collapsed="false">
      <c r="A2307" s="57" t="e">
        <f aca="false">INDEX(BucketTable,MATCH(B2307,SumMonths,0),1)</f>
        <v>#N/A</v>
      </c>
      <c r="K2307" s="57" t="e">
        <f aca="false">INDEX(lava,MATCH(B2307,SumMonths,0),2)</f>
        <v>#N/A</v>
      </c>
      <c r="Y2307" s="171"/>
      <c r="Z2307" s="171"/>
    </row>
    <row r="2308" customFormat="false" ht="12.75" hidden="false" customHeight="false" outlineLevel="0" collapsed="false">
      <c r="A2308" s="57" t="e">
        <f aca="false">INDEX(BucketTable,MATCH(B2308,SumMonths,0),1)</f>
        <v>#N/A</v>
      </c>
      <c r="K2308" s="57" t="e">
        <f aca="false">INDEX(lava,MATCH(B2308,SumMonths,0),2)</f>
        <v>#N/A</v>
      </c>
      <c r="Y2308" s="171"/>
      <c r="Z2308" s="171"/>
    </row>
    <row r="2309" customFormat="false" ht="12.75" hidden="false" customHeight="false" outlineLevel="0" collapsed="false">
      <c r="A2309" s="57" t="e">
        <f aca="false">INDEX(BucketTable,MATCH(B2309,SumMonths,0),1)</f>
        <v>#N/A</v>
      </c>
      <c r="K2309" s="57" t="e">
        <f aca="false">INDEX(lava,MATCH(B2309,SumMonths,0),2)</f>
        <v>#N/A</v>
      </c>
      <c r="Y2309" s="171"/>
      <c r="Z2309" s="171"/>
    </row>
    <row r="2310" customFormat="false" ht="12.75" hidden="false" customHeight="false" outlineLevel="0" collapsed="false">
      <c r="A2310" s="57" t="e">
        <f aca="false">INDEX(BucketTable,MATCH(B2310,SumMonths,0),1)</f>
        <v>#N/A</v>
      </c>
      <c r="K2310" s="57" t="e">
        <f aca="false">INDEX(lava,MATCH(B2310,SumMonths,0),2)</f>
        <v>#N/A</v>
      </c>
      <c r="Y2310" s="171"/>
      <c r="Z2310" s="171"/>
    </row>
    <row r="2311" customFormat="false" ht="12.75" hidden="false" customHeight="false" outlineLevel="0" collapsed="false">
      <c r="A2311" s="57" t="e">
        <f aca="false">INDEX(BucketTable,MATCH(B2311,SumMonths,0),1)</f>
        <v>#N/A</v>
      </c>
      <c r="K2311" s="57" t="e">
        <f aca="false">INDEX(lava,MATCH(B2311,SumMonths,0),2)</f>
        <v>#N/A</v>
      </c>
      <c r="Y2311" s="171"/>
      <c r="Z2311" s="171"/>
    </row>
    <row r="2312" customFormat="false" ht="12.75" hidden="false" customHeight="false" outlineLevel="0" collapsed="false">
      <c r="A2312" s="57" t="e">
        <f aca="false">INDEX(BucketTable,MATCH(B2312,SumMonths,0),1)</f>
        <v>#N/A</v>
      </c>
      <c r="K2312" s="57" t="e">
        <f aca="false">INDEX(lava,MATCH(B2312,SumMonths,0),2)</f>
        <v>#N/A</v>
      </c>
      <c r="Y2312" s="171"/>
      <c r="Z2312" s="171"/>
    </row>
    <row r="2313" customFormat="false" ht="12.75" hidden="false" customHeight="false" outlineLevel="0" collapsed="false">
      <c r="A2313" s="57" t="e">
        <f aca="false">INDEX(BucketTable,MATCH(B2313,SumMonths,0),1)</f>
        <v>#N/A</v>
      </c>
      <c r="K2313" s="57" t="e">
        <f aca="false">INDEX(lava,MATCH(B2313,SumMonths,0),2)</f>
        <v>#N/A</v>
      </c>
      <c r="Y2313" s="171"/>
      <c r="Z2313" s="171"/>
    </row>
    <row r="2314" customFormat="false" ht="12.75" hidden="false" customHeight="false" outlineLevel="0" collapsed="false">
      <c r="A2314" s="57" t="e">
        <f aca="false">INDEX(BucketTable,MATCH(B2314,SumMonths,0),1)</f>
        <v>#N/A</v>
      </c>
      <c r="K2314" s="57" t="e">
        <f aca="false">INDEX(lava,MATCH(B2314,SumMonths,0),2)</f>
        <v>#N/A</v>
      </c>
      <c r="Y2314" s="171"/>
      <c r="Z2314" s="171"/>
    </row>
    <row r="2315" customFormat="false" ht="12.75" hidden="false" customHeight="false" outlineLevel="0" collapsed="false">
      <c r="A2315" s="57" t="e">
        <f aca="false">INDEX(BucketTable,MATCH(B2315,SumMonths,0),1)</f>
        <v>#N/A</v>
      </c>
      <c r="K2315" s="57" t="e">
        <f aca="false">INDEX(lava,MATCH(B2315,SumMonths,0),2)</f>
        <v>#N/A</v>
      </c>
      <c r="Y2315" s="171"/>
      <c r="Z2315" s="171"/>
    </row>
    <row r="2316" customFormat="false" ht="12.75" hidden="false" customHeight="false" outlineLevel="0" collapsed="false">
      <c r="A2316" s="57" t="e">
        <f aca="false">INDEX(BucketTable,MATCH(B2316,SumMonths,0),1)</f>
        <v>#N/A</v>
      </c>
      <c r="K2316" s="57" t="e">
        <f aca="false">INDEX(lava,MATCH(B2316,SumMonths,0),2)</f>
        <v>#N/A</v>
      </c>
      <c r="Y2316" s="171"/>
      <c r="Z2316" s="171"/>
    </row>
    <row r="2317" customFormat="false" ht="12.75" hidden="false" customHeight="false" outlineLevel="0" collapsed="false">
      <c r="A2317" s="57" t="e">
        <f aca="false">INDEX(BucketTable,MATCH(B2317,SumMonths,0),1)</f>
        <v>#N/A</v>
      </c>
      <c r="K2317" s="57" t="e">
        <f aca="false">INDEX(lava,MATCH(B2317,SumMonths,0),2)</f>
        <v>#N/A</v>
      </c>
      <c r="Y2317" s="171"/>
      <c r="Z2317" s="171"/>
    </row>
    <row r="2318" customFormat="false" ht="12.75" hidden="false" customHeight="false" outlineLevel="0" collapsed="false">
      <c r="A2318" s="57" t="e">
        <f aca="false">INDEX(BucketTable,MATCH(B2318,SumMonths,0),1)</f>
        <v>#N/A</v>
      </c>
      <c r="K2318" s="57" t="e">
        <f aca="false">INDEX(lava,MATCH(B2318,SumMonths,0),2)</f>
        <v>#N/A</v>
      </c>
      <c r="Y2318" s="171"/>
      <c r="Z2318" s="171"/>
    </row>
    <row r="2319" customFormat="false" ht="12.75" hidden="false" customHeight="false" outlineLevel="0" collapsed="false">
      <c r="A2319" s="57" t="e">
        <f aca="false">INDEX(BucketTable,MATCH(B2319,SumMonths,0),1)</f>
        <v>#N/A</v>
      </c>
      <c r="K2319" s="57" t="e">
        <f aca="false">INDEX(lava,MATCH(B2319,SumMonths,0),2)</f>
        <v>#N/A</v>
      </c>
      <c r="Y2319" s="171"/>
      <c r="Z2319" s="171"/>
    </row>
    <row r="2320" customFormat="false" ht="12.75" hidden="false" customHeight="false" outlineLevel="0" collapsed="false">
      <c r="A2320" s="57" t="e">
        <f aca="false">INDEX(BucketTable,MATCH(B2320,SumMonths,0),1)</f>
        <v>#N/A</v>
      </c>
      <c r="K2320" s="57" t="e">
        <f aca="false">INDEX(lava,MATCH(B2320,SumMonths,0),2)</f>
        <v>#N/A</v>
      </c>
      <c r="Y2320" s="171"/>
      <c r="Z2320" s="171"/>
    </row>
    <row r="2321" customFormat="false" ht="12.75" hidden="false" customHeight="false" outlineLevel="0" collapsed="false">
      <c r="A2321" s="57" t="e">
        <f aca="false">INDEX(BucketTable,MATCH(B2321,SumMonths,0),1)</f>
        <v>#N/A</v>
      </c>
      <c r="K2321" s="57" t="e">
        <f aca="false">INDEX(lava,MATCH(B2321,SumMonths,0),2)</f>
        <v>#N/A</v>
      </c>
      <c r="Y2321" s="171"/>
      <c r="Z2321" s="171"/>
    </row>
    <row r="2322" customFormat="false" ht="12.75" hidden="false" customHeight="false" outlineLevel="0" collapsed="false">
      <c r="A2322" s="57" t="e">
        <f aca="false">INDEX(BucketTable,MATCH(B2322,SumMonths,0),1)</f>
        <v>#N/A</v>
      </c>
      <c r="K2322" s="57" t="e">
        <f aca="false">INDEX(lava,MATCH(B2322,SumMonths,0),2)</f>
        <v>#N/A</v>
      </c>
      <c r="Y2322" s="171"/>
      <c r="Z2322" s="171"/>
    </row>
    <row r="2323" customFormat="false" ht="12.75" hidden="false" customHeight="false" outlineLevel="0" collapsed="false">
      <c r="A2323" s="57" t="e">
        <f aca="false">INDEX(BucketTable,MATCH(B2323,SumMonths,0),1)</f>
        <v>#N/A</v>
      </c>
      <c r="K2323" s="57" t="e">
        <f aca="false">INDEX(lava,MATCH(B2323,SumMonths,0),2)</f>
        <v>#N/A</v>
      </c>
      <c r="Y2323" s="171"/>
      <c r="Z2323" s="171"/>
    </row>
    <row r="2324" customFormat="false" ht="12.75" hidden="false" customHeight="false" outlineLevel="0" collapsed="false">
      <c r="A2324" s="57" t="e">
        <f aca="false">INDEX(BucketTable,MATCH(B2324,SumMonths,0),1)</f>
        <v>#N/A</v>
      </c>
      <c r="K2324" s="57" t="e">
        <f aca="false">INDEX(lava,MATCH(B2324,SumMonths,0),2)</f>
        <v>#N/A</v>
      </c>
      <c r="Y2324" s="171"/>
      <c r="Z2324" s="171"/>
    </row>
    <row r="2325" customFormat="false" ht="12.75" hidden="false" customHeight="false" outlineLevel="0" collapsed="false">
      <c r="A2325" s="57" t="e">
        <f aca="false">INDEX(BucketTable,MATCH(B2325,SumMonths,0),1)</f>
        <v>#N/A</v>
      </c>
      <c r="K2325" s="57" t="e">
        <f aca="false">INDEX(lava,MATCH(B2325,SumMonths,0),2)</f>
        <v>#N/A</v>
      </c>
      <c r="Y2325" s="171"/>
      <c r="Z2325" s="171"/>
    </row>
    <row r="2326" customFormat="false" ht="12.75" hidden="false" customHeight="false" outlineLevel="0" collapsed="false">
      <c r="A2326" s="57" t="e">
        <f aca="false">INDEX(BucketTable,MATCH(B2326,SumMonths,0),1)</f>
        <v>#N/A</v>
      </c>
      <c r="K2326" s="57" t="e">
        <f aca="false">INDEX(lava,MATCH(B2326,SumMonths,0),2)</f>
        <v>#N/A</v>
      </c>
      <c r="Y2326" s="171"/>
      <c r="Z2326" s="171"/>
    </row>
    <row r="2327" customFormat="false" ht="12.75" hidden="false" customHeight="false" outlineLevel="0" collapsed="false">
      <c r="A2327" s="57" t="e">
        <f aca="false">INDEX(BucketTable,MATCH(B2327,SumMonths,0),1)</f>
        <v>#N/A</v>
      </c>
      <c r="K2327" s="57" t="e">
        <f aca="false">INDEX(lava,MATCH(B2327,SumMonths,0),2)</f>
        <v>#N/A</v>
      </c>
      <c r="Y2327" s="171"/>
      <c r="Z2327" s="171"/>
    </row>
    <row r="2328" customFormat="false" ht="12.75" hidden="false" customHeight="false" outlineLevel="0" collapsed="false">
      <c r="A2328" s="57" t="e">
        <f aca="false">INDEX(BucketTable,MATCH(B2328,SumMonths,0),1)</f>
        <v>#N/A</v>
      </c>
      <c r="K2328" s="57" t="e">
        <f aca="false">INDEX(lava,MATCH(B2328,SumMonths,0),2)</f>
        <v>#N/A</v>
      </c>
      <c r="Y2328" s="171"/>
      <c r="Z2328" s="171"/>
    </row>
    <row r="2329" customFormat="false" ht="12.75" hidden="false" customHeight="false" outlineLevel="0" collapsed="false">
      <c r="A2329" s="57" t="e">
        <f aca="false">INDEX(BucketTable,MATCH(B2329,SumMonths,0),1)</f>
        <v>#N/A</v>
      </c>
      <c r="K2329" s="57" t="e">
        <f aca="false">INDEX(lava,MATCH(B2329,SumMonths,0),2)</f>
        <v>#N/A</v>
      </c>
      <c r="Y2329" s="171"/>
      <c r="Z2329" s="171"/>
    </row>
    <row r="2330" customFormat="false" ht="12.75" hidden="false" customHeight="false" outlineLevel="0" collapsed="false">
      <c r="A2330" s="57" t="e">
        <f aca="false">INDEX(BucketTable,MATCH(B2330,SumMonths,0),1)</f>
        <v>#N/A</v>
      </c>
      <c r="K2330" s="57" t="e">
        <f aca="false">INDEX(lava,MATCH(B2330,SumMonths,0),2)</f>
        <v>#N/A</v>
      </c>
      <c r="Y2330" s="171"/>
      <c r="Z2330" s="171"/>
    </row>
    <row r="2331" customFormat="false" ht="12.75" hidden="false" customHeight="false" outlineLevel="0" collapsed="false">
      <c r="A2331" s="57" t="e">
        <f aca="false">INDEX(BucketTable,MATCH(B2331,SumMonths,0),1)</f>
        <v>#N/A</v>
      </c>
      <c r="K2331" s="57" t="e">
        <f aca="false">INDEX(lava,MATCH(B2331,SumMonths,0),2)</f>
        <v>#N/A</v>
      </c>
      <c r="Y2331" s="171"/>
      <c r="Z2331" s="171"/>
    </row>
    <row r="2332" customFormat="false" ht="12.75" hidden="false" customHeight="false" outlineLevel="0" collapsed="false">
      <c r="A2332" s="57" t="e">
        <f aca="false">INDEX(BucketTable,MATCH(B2332,SumMonths,0),1)</f>
        <v>#N/A</v>
      </c>
      <c r="K2332" s="57" t="e">
        <f aca="false">INDEX(lava,MATCH(B2332,SumMonths,0),2)</f>
        <v>#N/A</v>
      </c>
      <c r="Y2332" s="171"/>
      <c r="Z2332" s="171"/>
    </row>
    <row r="2333" customFormat="false" ht="12.75" hidden="false" customHeight="false" outlineLevel="0" collapsed="false">
      <c r="A2333" s="57" t="e">
        <f aca="false">INDEX(BucketTable,MATCH(B2333,SumMonths,0),1)</f>
        <v>#N/A</v>
      </c>
      <c r="K2333" s="57" t="e">
        <f aca="false">INDEX(lava,MATCH(B2333,SumMonths,0),2)</f>
        <v>#N/A</v>
      </c>
      <c r="Y2333" s="171"/>
      <c r="Z2333" s="171"/>
    </row>
    <row r="2334" customFormat="false" ht="12.75" hidden="false" customHeight="false" outlineLevel="0" collapsed="false">
      <c r="A2334" s="57" t="e">
        <f aca="false">INDEX(BucketTable,MATCH(B2334,SumMonths,0),1)</f>
        <v>#N/A</v>
      </c>
      <c r="K2334" s="57" t="e">
        <f aca="false">INDEX(lava,MATCH(B2334,SumMonths,0),2)</f>
        <v>#N/A</v>
      </c>
      <c r="Y2334" s="171"/>
      <c r="Z2334" s="171"/>
    </row>
    <row r="2335" customFormat="false" ht="12.75" hidden="false" customHeight="false" outlineLevel="0" collapsed="false">
      <c r="A2335" s="57" t="e">
        <f aca="false">INDEX(BucketTable,MATCH(B2335,SumMonths,0),1)</f>
        <v>#N/A</v>
      </c>
      <c r="K2335" s="57" t="e">
        <f aca="false">INDEX(lava,MATCH(B2335,SumMonths,0),2)</f>
        <v>#N/A</v>
      </c>
      <c r="Y2335" s="171"/>
      <c r="Z2335" s="171"/>
    </row>
    <row r="2336" customFormat="false" ht="12.75" hidden="false" customHeight="false" outlineLevel="0" collapsed="false">
      <c r="A2336" s="57" t="e">
        <f aca="false">INDEX(BucketTable,MATCH(B2336,SumMonths,0),1)</f>
        <v>#N/A</v>
      </c>
      <c r="K2336" s="57" t="e">
        <f aca="false">INDEX(lava,MATCH(B2336,SumMonths,0),2)</f>
        <v>#N/A</v>
      </c>
      <c r="Y2336" s="171"/>
      <c r="Z2336" s="171"/>
    </row>
    <row r="2337" customFormat="false" ht="12.75" hidden="false" customHeight="false" outlineLevel="0" collapsed="false">
      <c r="A2337" s="57" t="e">
        <f aca="false">INDEX(BucketTable,MATCH(B2337,SumMonths,0),1)</f>
        <v>#N/A</v>
      </c>
      <c r="K2337" s="57" t="e">
        <f aca="false">INDEX(lava,MATCH(B2337,SumMonths,0),2)</f>
        <v>#N/A</v>
      </c>
      <c r="Y2337" s="171"/>
      <c r="Z2337" s="171"/>
    </row>
    <row r="2338" customFormat="false" ht="12.75" hidden="false" customHeight="false" outlineLevel="0" collapsed="false">
      <c r="A2338" s="57" t="e">
        <f aca="false">INDEX(BucketTable,MATCH(B2338,SumMonths,0),1)</f>
        <v>#N/A</v>
      </c>
      <c r="K2338" s="57" t="e">
        <f aca="false">INDEX(lava,MATCH(B2338,SumMonths,0),2)</f>
        <v>#N/A</v>
      </c>
      <c r="Y2338" s="171"/>
      <c r="Z2338" s="171"/>
    </row>
    <row r="2339" customFormat="false" ht="12.75" hidden="false" customHeight="false" outlineLevel="0" collapsed="false">
      <c r="A2339" s="57" t="e">
        <f aca="false">INDEX(BucketTable,MATCH(B2339,SumMonths,0),1)</f>
        <v>#N/A</v>
      </c>
      <c r="K2339" s="57" t="e">
        <f aca="false">INDEX(lava,MATCH(B2339,SumMonths,0),2)</f>
        <v>#N/A</v>
      </c>
      <c r="Y2339" s="171"/>
      <c r="Z2339" s="171"/>
    </row>
    <row r="2340" customFormat="false" ht="12.75" hidden="false" customHeight="false" outlineLevel="0" collapsed="false">
      <c r="A2340" s="57" t="e">
        <f aca="false">INDEX(BucketTable,MATCH(B2340,SumMonths,0),1)</f>
        <v>#N/A</v>
      </c>
      <c r="K2340" s="57" t="e">
        <f aca="false">INDEX(lava,MATCH(B2340,SumMonths,0),2)</f>
        <v>#N/A</v>
      </c>
      <c r="Y2340" s="171"/>
      <c r="Z2340" s="171"/>
    </row>
    <row r="2341" customFormat="false" ht="12.75" hidden="false" customHeight="false" outlineLevel="0" collapsed="false">
      <c r="A2341" s="57" t="e">
        <f aca="false">INDEX(BucketTable,MATCH(B2341,SumMonths,0),1)</f>
        <v>#N/A</v>
      </c>
      <c r="K2341" s="57" t="e">
        <f aca="false">INDEX(lava,MATCH(B2341,SumMonths,0),2)</f>
        <v>#N/A</v>
      </c>
      <c r="Y2341" s="171"/>
      <c r="Z2341" s="171"/>
    </row>
    <row r="2342" customFormat="false" ht="12.75" hidden="false" customHeight="false" outlineLevel="0" collapsed="false">
      <c r="A2342" s="57" t="e">
        <f aca="false">INDEX(BucketTable,MATCH(B2342,SumMonths,0),1)</f>
        <v>#N/A</v>
      </c>
      <c r="K2342" s="57" t="e">
        <f aca="false">INDEX(lava,MATCH(B2342,SumMonths,0),2)</f>
        <v>#N/A</v>
      </c>
      <c r="Y2342" s="171"/>
      <c r="Z2342" s="171"/>
    </row>
    <row r="2343" customFormat="false" ht="12.75" hidden="false" customHeight="false" outlineLevel="0" collapsed="false">
      <c r="A2343" s="57" t="e">
        <f aca="false">INDEX(BucketTable,MATCH(B2343,SumMonths,0),1)</f>
        <v>#N/A</v>
      </c>
      <c r="K2343" s="57" t="e">
        <f aca="false">INDEX(lava,MATCH(B2343,SumMonths,0),2)</f>
        <v>#N/A</v>
      </c>
      <c r="Y2343" s="171"/>
      <c r="Z2343" s="171"/>
    </row>
    <row r="2344" customFormat="false" ht="12.75" hidden="false" customHeight="false" outlineLevel="0" collapsed="false">
      <c r="A2344" s="57" t="e">
        <f aca="false">INDEX(BucketTable,MATCH(B2344,SumMonths,0),1)</f>
        <v>#N/A</v>
      </c>
      <c r="K2344" s="57" t="e">
        <f aca="false">INDEX(lava,MATCH(B2344,SumMonths,0),2)</f>
        <v>#N/A</v>
      </c>
      <c r="Y2344" s="171"/>
      <c r="Z2344" s="171"/>
    </row>
    <row r="2345" customFormat="false" ht="12.75" hidden="false" customHeight="false" outlineLevel="0" collapsed="false">
      <c r="A2345" s="57" t="e">
        <f aca="false">INDEX(BucketTable,MATCH(B2345,SumMonths,0),1)</f>
        <v>#N/A</v>
      </c>
      <c r="K2345" s="57" t="e">
        <f aca="false">INDEX(lava,MATCH(B2345,SumMonths,0),2)</f>
        <v>#N/A</v>
      </c>
      <c r="Y2345" s="171"/>
      <c r="Z2345" s="171"/>
    </row>
    <row r="2346" customFormat="false" ht="12.75" hidden="false" customHeight="false" outlineLevel="0" collapsed="false">
      <c r="A2346" s="57" t="e">
        <f aca="false">INDEX(BucketTable,MATCH(B2346,SumMonths,0),1)</f>
        <v>#N/A</v>
      </c>
      <c r="K2346" s="57" t="e">
        <f aca="false">INDEX(lava,MATCH(B2346,SumMonths,0),2)</f>
        <v>#N/A</v>
      </c>
      <c r="Y2346" s="171"/>
      <c r="Z2346" s="171"/>
    </row>
    <row r="2347" customFormat="false" ht="12.75" hidden="false" customHeight="false" outlineLevel="0" collapsed="false">
      <c r="A2347" s="57" t="e">
        <f aca="false">INDEX(BucketTable,MATCH(B2347,SumMonths,0),1)</f>
        <v>#N/A</v>
      </c>
      <c r="K2347" s="57" t="e">
        <f aca="false">INDEX(lava,MATCH(B2347,SumMonths,0),2)</f>
        <v>#N/A</v>
      </c>
      <c r="Y2347" s="171"/>
      <c r="Z2347" s="171"/>
    </row>
    <row r="2348" customFormat="false" ht="12.75" hidden="false" customHeight="false" outlineLevel="0" collapsed="false">
      <c r="A2348" s="57" t="e">
        <f aca="false">INDEX(BucketTable,MATCH(B2348,SumMonths,0),1)</f>
        <v>#N/A</v>
      </c>
      <c r="K2348" s="57" t="e">
        <f aca="false">INDEX(lava,MATCH(B2348,SumMonths,0),2)</f>
        <v>#N/A</v>
      </c>
      <c r="Y2348" s="171"/>
      <c r="Z2348" s="171"/>
    </row>
    <row r="2349" customFormat="false" ht="12.75" hidden="false" customHeight="false" outlineLevel="0" collapsed="false">
      <c r="A2349" s="57" t="e">
        <f aca="false">INDEX(BucketTable,MATCH(B2349,SumMonths,0),1)</f>
        <v>#N/A</v>
      </c>
      <c r="K2349" s="57" t="e">
        <f aca="false">INDEX(lava,MATCH(B2349,SumMonths,0),2)</f>
        <v>#N/A</v>
      </c>
      <c r="Y2349" s="171"/>
      <c r="Z2349" s="171"/>
    </row>
    <row r="2350" customFormat="false" ht="12.75" hidden="false" customHeight="false" outlineLevel="0" collapsed="false">
      <c r="A2350" s="57" t="e">
        <f aca="false">INDEX(BucketTable,MATCH(B2350,SumMonths,0),1)</f>
        <v>#N/A</v>
      </c>
      <c r="K2350" s="57" t="e">
        <f aca="false">INDEX(lava,MATCH(B2350,SumMonths,0),2)</f>
        <v>#N/A</v>
      </c>
      <c r="Y2350" s="171"/>
      <c r="Z2350" s="171"/>
    </row>
    <row r="2351" customFormat="false" ht="12.75" hidden="false" customHeight="false" outlineLevel="0" collapsed="false">
      <c r="A2351" s="57" t="e">
        <f aca="false">INDEX(BucketTable,MATCH(B2351,SumMonths,0),1)</f>
        <v>#N/A</v>
      </c>
      <c r="K2351" s="57" t="e">
        <f aca="false">INDEX(lava,MATCH(B2351,SumMonths,0),2)</f>
        <v>#N/A</v>
      </c>
      <c r="Y2351" s="171"/>
      <c r="Z2351" s="171"/>
    </row>
    <row r="2352" customFormat="false" ht="12.75" hidden="false" customHeight="false" outlineLevel="0" collapsed="false">
      <c r="A2352" s="57" t="e">
        <f aca="false">INDEX(BucketTable,MATCH(B2352,SumMonths,0),1)</f>
        <v>#N/A</v>
      </c>
      <c r="K2352" s="57" t="e">
        <f aca="false">INDEX(lava,MATCH(B2352,SumMonths,0),2)</f>
        <v>#N/A</v>
      </c>
      <c r="Y2352" s="171"/>
      <c r="Z2352" s="171"/>
    </row>
    <row r="2353" customFormat="false" ht="12.75" hidden="false" customHeight="false" outlineLevel="0" collapsed="false">
      <c r="A2353" s="57" t="e">
        <f aca="false">INDEX(BucketTable,MATCH(B2353,SumMonths,0),1)</f>
        <v>#N/A</v>
      </c>
      <c r="K2353" s="57" t="e">
        <f aca="false">INDEX(lava,MATCH(B2353,SumMonths,0),2)</f>
        <v>#N/A</v>
      </c>
      <c r="Y2353" s="171"/>
      <c r="Z2353" s="171"/>
    </row>
    <row r="2354" customFormat="false" ht="12.75" hidden="false" customHeight="false" outlineLevel="0" collapsed="false">
      <c r="A2354" s="57" t="e">
        <f aca="false">INDEX(BucketTable,MATCH(B2354,SumMonths,0),1)</f>
        <v>#N/A</v>
      </c>
      <c r="K2354" s="57" t="e">
        <f aca="false">INDEX(lava,MATCH(B2354,SumMonths,0),2)</f>
        <v>#N/A</v>
      </c>
      <c r="Y2354" s="171"/>
      <c r="Z2354" s="171"/>
    </row>
    <row r="2355" customFormat="false" ht="12.75" hidden="false" customHeight="false" outlineLevel="0" collapsed="false">
      <c r="A2355" s="57" t="e">
        <f aca="false">INDEX(BucketTable,MATCH(B2355,SumMonths,0),1)</f>
        <v>#N/A</v>
      </c>
      <c r="K2355" s="57" t="e">
        <f aca="false">INDEX(lava,MATCH(B2355,SumMonths,0),2)</f>
        <v>#N/A</v>
      </c>
      <c r="Y2355" s="171"/>
      <c r="Z2355" s="171"/>
    </row>
    <row r="2356" customFormat="false" ht="12.75" hidden="false" customHeight="false" outlineLevel="0" collapsed="false">
      <c r="A2356" s="57" t="e">
        <f aca="false">INDEX(BucketTable,MATCH(B2356,SumMonths,0),1)</f>
        <v>#N/A</v>
      </c>
      <c r="K2356" s="57" t="e">
        <f aca="false">INDEX(lava,MATCH(B2356,SumMonths,0),2)</f>
        <v>#N/A</v>
      </c>
      <c r="Y2356" s="171"/>
      <c r="Z2356" s="171"/>
    </row>
    <row r="2357" customFormat="false" ht="12.75" hidden="false" customHeight="false" outlineLevel="0" collapsed="false">
      <c r="A2357" s="57" t="e">
        <f aca="false">INDEX(BucketTable,MATCH(B2357,SumMonths,0),1)</f>
        <v>#N/A</v>
      </c>
      <c r="K2357" s="57" t="e">
        <f aca="false">INDEX(lava,MATCH(B2357,SumMonths,0),2)</f>
        <v>#N/A</v>
      </c>
      <c r="Y2357" s="171"/>
      <c r="Z2357" s="171"/>
    </row>
    <row r="2358" customFormat="false" ht="12.75" hidden="false" customHeight="false" outlineLevel="0" collapsed="false">
      <c r="A2358" s="57" t="e">
        <f aca="false">INDEX(BucketTable,MATCH(B2358,SumMonths,0),1)</f>
        <v>#N/A</v>
      </c>
      <c r="K2358" s="57" t="e">
        <f aca="false">INDEX(lava,MATCH(B2358,SumMonths,0),2)</f>
        <v>#N/A</v>
      </c>
      <c r="Y2358" s="171"/>
      <c r="Z2358" s="171"/>
    </row>
    <row r="2359" customFormat="false" ht="12.75" hidden="false" customHeight="false" outlineLevel="0" collapsed="false">
      <c r="A2359" s="57" t="e">
        <f aca="false">INDEX(BucketTable,MATCH(B2359,SumMonths,0),1)</f>
        <v>#N/A</v>
      </c>
      <c r="K2359" s="57" t="e">
        <f aca="false">INDEX(lava,MATCH(B2359,SumMonths,0),2)</f>
        <v>#N/A</v>
      </c>
      <c r="Y2359" s="171"/>
      <c r="Z2359" s="171"/>
    </row>
    <row r="2360" customFormat="false" ht="12.75" hidden="false" customHeight="false" outlineLevel="0" collapsed="false">
      <c r="A2360" s="57" t="e">
        <f aca="false">INDEX(BucketTable,MATCH(B2360,SumMonths,0),1)</f>
        <v>#N/A</v>
      </c>
      <c r="K2360" s="57" t="e">
        <f aca="false">INDEX(lava,MATCH(B2360,SumMonths,0),2)</f>
        <v>#N/A</v>
      </c>
      <c r="Y2360" s="171"/>
      <c r="Z2360" s="171"/>
    </row>
    <row r="2361" customFormat="false" ht="12.75" hidden="false" customHeight="false" outlineLevel="0" collapsed="false">
      <c r="A2361" s="57" t="e">
        <f aca="false">INDEX(BucketTable,MATCH(B2361,SumMonths,0),1)</f>
        <v>#N/A</v>
      </c>
      <c r="K2361" s="57" t="e">
        <f aca="false">INDEX(lava,MATCH(B2361,SumMonths,0),2)</f>
        <v>#N/A</v>
      </c>
      <c r="Y2361" s="171"/>
      <c r="Z2361" s="171"/>
    </row>
    <row r="2362" customFormat="false" ht="12.75" hidden="false" customHeight="false" outlineLevel="0" collapsed="false">
      <c r="A2362" s="57" t="e">
        <f aca="false">INDEX(BucketTable,MATCH(B2362,SumMonths,0),1)</f>
        <v>#N/A</v>
      </c>
      <c r="K2362" s="57" t="e">
        <f aca="false">INDEX(lava,MATCH(B2362,SumMonths,0),2)</f>
        <v>#N/A</v>
      </c>
      <c r="Y2362" s="171"/>
      <c r="Z2362" s="171"/>
    </row>
    <row r="2363" customFormat="false" ht="12.75" hidden="false" customHeight="false" outlineLevel="0" collapsed="false">
      <c r="A2363" s="57" t="e">
        <f aca="false">INDEX(BucketTable,MATCH(B2363,SumMonths,0),1)</f>
        <v>#N/A</v>
      </c>
      <c r="K2363" s="57" t="e">
        <f aca="false">INDEX(lava,MATCH(B2363,SumMonths,0),2)</f>
        <v>#N/A</v>
      </c>
      <c r="Y2363" s="171"/>
      <c r="Z2363" s="171"/>
    </row>
    <row r="2364" customFormat="false" ht="12.75" hidden="false" customHeight="false" outlineLevel="0" collapsed="false">
      <c r="A2364" s="57" t="e">
        <f aca="false">INDEX(BucketTable,MATCH(B2364,SumMonths,0),1)</f>
        <v>#N/A</v>
      </c>
      <c r="K2364" s="57" t="e">
        <f aca="false">INDEX(lava,MATCH(B2364,SumMonths,0),2)</f>
        <v>#N/A</v>
      </c>
      <c r="Y2364" s="171"/>
      <c r="Z2364" s="171"/>
    </row>
    <row r="2365" customFormat="false" ht="12.75" hidden="false" customHeight="false" outlineLevel="0" collapsed="false">
      <c r="A2365" s="57" t="e">
        <f aca="false">INDEX(BucketTable,MATCH(B2365,SumMonths,0),1)</f>
        <v>#N/A</v>
      </c>
      <c r="K2365" s="57" t="e">
        <f aca="false">INDEX(lava,MATCH(B2365,SumMonths,0),2)</f>
        <v>#N/A</v>
      </c>
      <c r="Y2365" s="171"/>
      <c r="Z2365" s="171"/>
    </row>
    <row r="2366" customFormat="false" ht="12.75" hidden="false" customHeight="false" outlineLevel="0" collapsed="false">
      <c r="A2366" s="57" t="e">
        <f aca="false">INDEX(BucketTable,MATCH(B2366,SumMonths,0),1)</f>
        <v>#N/A</v>
      </c>
      <c r="K2366" s="57" t="e">
        <f aca="false">INDEX(lava,MATCH(B2366,SumMonths,0),2)</f>
        <v>#N/A</v>
      </c>
      <c r="Y2366" s="171"/>
      <c r="Z2366" s="171"/>
    </row>
    <row r="2367" customFormat="false" ht="12.75" hidden="false" customHeight="false" outlineLevel="0" collapsed="false">
      <c r="A2367" s="57" t="e">
        <f aca="false">INDEX(BucketTable,MATCH(B2367,SumMonths,0),1)</f>
        <v>#N/A</v>
      </c>
      <c r="K2367" s="57" t="e">
        <f aca="false">INDEX(lava,MATCH(B2367,SumMonths,0),2)</f>
        <v>#N/A</v>
      </c>
      <c r="Y2367" s="171"/>
      <c r="Z2367" s="171"/>
    </row>
    <row r="2368" customFormat="false" ht="12.75" hidden="false" customHeight="false" outlineLevel="0" collapsed="false">
      <c r="A2368" s="57" t="e">
        <f aca="false">INDEX(BucketTable,MATCH(B2368,SumMonths,0),1)</f>
        <v>#N/A</v>
      </c>
      <c r="K2368" s="57" t="e">
        <f aca="false">INDEX(lava,MATCH(B2368,SumMonths,0),2)</f>
        <v>#N/A</v>
      </c>
      <c r="Y2368" s="171"/>
      <c r="Z2368" s="171"/>
    </row>
    <row r="2369" customFormat="false" ht="12.75" hidden="false" customHeight="false" outlineLevel="0" collapsed="false">
      <c r="A2369" s="57" t="e">
        <f aca="false">INDEX(BucketTable,MATCH(B2369,SumMonths,0),1)</f>
        <v>#N/A</v>
      </c>
      <c r="K2369" s="57" t="e">
        <f aca="false">INDEX(lava,MATCH(B2369,SumMonths,0),2)</f>
        <v>#N/A</v>
      </c>
      <c r="Y2369" s="171"/>
      <c r="Z2369" s="171"/>
    </row>
    <row r="2370" customFormat="false" ht="12.75" hidden="false" customHeight="false" outlineLevel="0" collapsed="false">
      <c r="A2370" s="57" t="e">
        <f aca="false">INDEX(BucketTable,MATCH(B2370,SumMonths,0),1)</f>
        <v>#N/A</v>
      </c>
      <c r="K2370" s="57" t="e">
        <f aca="false">INDEX(lava,MATCH(B2370,SumMonths,0),2)</f>
        <v>#N/A</v>
      </c>
      <c r="Y2370" s="171"/>
      <c r="Z2370" s="171"/>
    </row>
    <row r="2371" customFormat="false" ht="12.75" hidden="false" customHeight="false" outlineLevel="0" collapsed="false">
      <c r="A2371" s="57" t="e">
        <f aca="false">INDEX(BucketTable,MATCH(B2371,SumMonths,0),1)</f>
        <v>#N/A</v>
      </c>
      <c r="K2371" s="57" t="e">
        <f aca="false">INDEX(lava,MATCH(B2371,SumMonths,0),2)</f>
        <v>#N/A</v>
      </c>
      <c r="Y2371" s="171"/>
      <c r="Z2371" s="171"/>
    </row>
    <row r="2372" customFormat="false" ht="12.75" hidden="false" customHeight="false" outlineLevel="0" collapsed="false">
      <c r="A2372" s="57" t="e">
        <f aca="false">INDEX(BucketTable,MATCH(B2372,SumMonths,0),1)</f>
        <v>#N/A</v>
      </c>
      <c r="K2372" s="57" t="e">
        <f aca="false">INDEX(lava,MATCH(B2372,SumMonths,0),2)</f>
        <v>#N/A</v>
      </c>
      <c r="Y2372" s="171"/>
      <c r="Z2372" s="171"/>
    </row>
    <row r="2373" customFormat="false" ht="12.75" hidden="false" customHeight="false" outlineLevel="0" collapsed="false">
      <c r="A2373" s="57" t="e">
        <f aca="false">INDEX(BucketTable,MATCH(B2373,SumMonths,0),1)</f>
        <v>#N/A</v>
      </c>
      <c r="K2373" s="57" t="e">
        <f aca="false">INDEX(lava,MATCH(B2373,SumMonths,0),2)</f>
        <v>#N/A</v>
      </c>
      <c r="Y2373" s="171"/>
      <c r="Z2373" s="171"/>
    </row>
    <row r="2374" customFormat="false" ht="12.75" hidden="false" customHeight="false" outlineLevel="0" collapsed="false">
      <c r="A2374" s="57" t="e">
        <f aca="false">INDEX(BucketTable,MATCH(B2374,SumMonths,0),1)</f>
        <v>#N/A</v>
      </c>
      <c r="K2374" s="57" t="e">
        <f aca="false">INDEX(lava,MATCH(B2374,SumMonths,0),2)</f>
        <v>#N/A</v>
      </c>
      <c r="Y2374" s="171"/>
      <c r="Z2374" s="171"/>
    </row>
    <row r="2375" customFormat="false" ht="12.75" hidden="false" customHeight="false" outlineLevel="0" collapsed="false">
      <c r="A2375" s="57" t="e">
        <f aca="false">INDEX(BucketTable,MATCH(B2375,SumMonths,0),1)</f>
        <v>#N/A</v>
      </c>
      <c r="K2375" s="57" t="e">
        <f aca="false">INDEX(lava,MATCH(B2375,SumMonths,0),2)</f>
        <v>#N/A</v>
      </c>
      <c r="Y2375" s="171"/>
      <c r="Z2375" s="171"/>
    </row>
    <row r="2376" customFormat="false" ht="12.75" hidden="false" customHeight="false" outlineLevel="0" collapsed="false">
      <c r="A2376" s="57" t="e">
        <f aca="false">INDEX(BucketTable,MATCH(B2376,SumMonths,0),1)</f>
        <v>#N/A</v>
      </c>
      <c r="K2376" s="57" t="e">
        <f aca="false">INDEX(lava,MATCH(B2376,SumMonths,0),2)</f>
        <v>#N/A</v>
      </c>
      <c r="Y2376" s="171"/>
      <c r="Z2376" s="171"/>
    </row>
    <row r="2377" customFormat="false" ht="12.75" hidden="false" customHeight="false" outlineLevel="0" collapsed="false">
      <c r="A2377" s="57" t="e">
        <f aca="false">INDEX(BucketTable,MATCH(B2377,SumMonths,0),1)</f>
        <v>#N/A</v>
      </c>
      <c r="K2377" s="57" t="e">
        <f aca="false">INDEX(lava,MATCH(B2377,SumMonths,0),2)</f>
        <v>#N/A</v>
      </c>
      <c r="Y2377" s="171"/>
      <c r="Z2377" s="171"/>
    </row>
    <row r="2378" customFormat="false" ht="12.75" hidden="false" customHeight="false" outlineLevel="0" collapsed="false">
      <c r="A2378" s="57" t="e">
        <f aca="false">INDEX(BucketTable,MATCH(B2378,SumMonths,0),1)</f>
        <v>#N/A</v>
      </c>
      <c r="K2378" s="57" t="e">
        <f aca="false">INDEX(lava,MATCH(B2378,SumMonths,0),2)</f>
        <v>#N/A</v>
      </c>
      <c r="Y2378" s="171"/>
      <c r="Z2378" s="171"/>
    </row>
    <row r="2379" customFormat="false" ht="12.75" hidden="false" customHeight="false" outlineLevel="0" collapsed="false">
      <c r="A2379" s="57" t="e">
        <f aca="false">INDEX(BucketTable,MATCH(B2379,SumMonths,0),1)</f>
        <v>#N/A</v>
      </c>
      <c r="K2379" s="57" t="e">
        <f aca="false">INDEX(lava,MATCH(B2379,SumMonths,0),2)</f>
        <v>#N/A</v>
      </c>
      <c r="Y2379" s="171"/>
      <c r="Z2379" s="171"/>
    </row>
    <row r="2380" customFormat="false" ht="12.75" hidden="false" customHeight="false" outlineLevel="0" collapsed="false">
      <c r="A2380" s="57" t="e">
        <f aca="false">INDEX(BucketTable,MATCH(B2380,SumMonths,0),1)</f>
        <v>#N/A</v>
      </c>
      <c r="K2380" s="57" t="e">
        <f aca="false">INDEX(lava,MATCH(B2380,SumMonths,0),2)</f>
        <v>#N/A</v>
      </c>
      <c r="Y2380" s="171"/>
      <c r="Z2380" s="171"/>
    </row>
    <row r="2381" customFormat="false" ht="12.75" hidden="false" customHeight="false" outlineLevel="0" collapsed="false">
      <c r="A2381" s="57" t="e">
        <f aca="false">INDEX(BucketTable,MATCH(B2381,SumMonths,0),1)</f>
        <v>#N/A</v>
      </c>
      <c r="K2381" s="57" t="e">
        <f aca="false">INDEX(lava,MATCH(B2381,SumMonths,0),2)</f>
        <v>#N/A</v>
      </c>
      <c r="Y2381" s="171"/>
      <c r="Z2381" s="171"/>
    </row>
    <row r="2382" customFormat="false" ht="12.75" hidden="false" customHeight="false" outlineLevel="0" collapsed="false">
      <c r="A2382" s="57" t="e">
        <f aca="false">INDEX(BucketTable,MATCH(B2382,SumMonths,0),1)</f>
        <v>#N/A</v>
      </c>
      <c r="K2382" s="57" t="e">
        <f aca="false">INDEX(lava,MATCH(B2382,SumMonths,0),2)</f>
        <v>#N/A</v>
      </c>
      <c r="Y2382" s="171"/>
      <c r="Z2382" s="171"/>
    </row>
    <row r="2383" customFormat="false" ht="12.75" hidden="false" customHeight="false" outlineLevel="0" collapsed="false">
      <c r="A2383" s="57" t="e">
        <f aca="false">INDEX(BucketTable,MATCH(B2383,SumMonths,0),1)</f>
        <v>#N/A</v>
      </c>
      <c r="K2383" s="57" t="e">
        <f aca="false">INDEX(lava,MATCH(B2383,SumMonths,0),2)</f>
        <v>#N/A</v>
      </c>
      <c r="Y2383" s="171"/>
      <c r="Z2383" s="171"/>
    </row>
    <row r="2384" customFormat="false" ht="12.75" hidden="false" customHeight="false" outlineLevel="0" collapsed="false">
      <c r="A2384" s="57" t="e">
        <f aca="false">INDEX(BucketTable,MATCH(B2384,SumMonths,0),1)</f>
        <v>#N/A</v>
      </c>
      <c r="K2384" s="57" t="e">
        <f aca="false">INDEX(lava,MATCH(B2384,SumMonths,0),2)</f>
        <v>#N/A</v>
      </c>
      <c r="Y2384" s="171"/>
      <c r="Z2384" s="171"/>
    </row>
    <row r="2385" customFormat="false" ht="12.75" hidden="false" customHeight="false" outlineLevel="0" collapsed="false">
      <c r="A2385" s="57" t="e">
        <f aca="false">INDEX(BucketTable,MATCH(B2385,SumMonths,0),1)</f>
        <v>#N/A</v>
      </c>
      <c r="K2385" s="57" t="e">
        <f aca="false">INDEX(lava,MATCH(B2385,SumMonths,0),2)</f>
        <v>#N/A</v>
      </c>
      <c r="Y2385" s="171"/>
      <c r="Z2385" s="171"/>
    </row>
    <row r="2386" customFormat="false" ht="12.75" hidden="false" customHeight="false" outlineLevel="0" collapsed="false">
      <c r="A2386" s="57" t="e">
        <f aca="false">INDEX(BucketTable,MATCH(B2386,SumMonths,0),1)</f>
        <v>#N/A</v>
      </c>
      <c r="K2386" s="57" t="e">
        <f aca="false">INDEX(lava,MATCH(B2386,SumMonths,0),2)</f>
        <v>#N/A</v>
      </c>
      <c r="Y2386" s="171"/>
      <c r="Z2386" s="171"/>
    </row>
    <row r="2387" customFormat="false" ht="12.75" hidden="false" customHeight="false" outlineLevel="0" collapsed="false">
      <c r="A2387" s="57" t="e">
        <f aca="false">INDEX(BucketTable,MATCH(B2387,SumMonths,0),1)</f>
        <v>#N/A</v>
      </c>
      <c r="K2387" s="57" t="e">
        <f aca="false">INDEX(lava,MATCH(B2387,SumMonths,0),2)</f>
        <v>#N/A</v>
      </c>
      <c r="Y2387" s="171"/>
      <c r="Z2387" s="171"/>
    </row>
    <row r="2388" customFormat="false" ht="12.75" hidden="false" customHeight="false" outlineLevel="0" collapsed="false">
      <c r="A2388" s="57" t="e">
        <f aca="false">INDEX(BucketTable,MATCH(B2388,SumMonths,0),1)</f>
        <v>#N/A</v>
      </c>
      <c r="K2388" s="57" t="e">
        <f aca="false">INDEX(lava,MATCH(B2388,SumMonths,0),2)</f>
        <v>#N/A</v>
      </c>
      <c r="Y2388" s="171"/>
      <c r="Z2388" s="171"/>
    </row>
    <row r="2389" customFormat="false" ht="12.75" hidden="false" customHeight="false" outlineLevel="0" collapsed="false">
      <c r="A2389" s="57" t="e">
        <f aca="false">INDEX(BucketTable,MATCH(B2389,SumMonths,0),1)</f>
        <v>#N/A</v>
      </c>
      <c r="K2389" s="57" t="e">
        <f aca="false">INDEX(lava,MATCH(B2389,SumMonths,0),2)</f>
        <v>#N/A</v>
      </c>
      <c r="Y2389" s="171"/>
      <c r="Z2389" s="171"/>
    </row>
    <row r="2390" customFormat="false" ht="12.75" hidden="false" customHeight="false" outlineLevel="0" collapsed="false">
      <c r="A2390" s="57" t="e">
        <f aca="false">INDEX(BucketTable,MATCH(B2390,SumMonths,0),1)</f>
        <v>#N/A</v>
      </c>
      <c r="K2390" s="57" t="e">
        <f aca="false">INDEX(lava,MATCH(B2390,SumMonths,0),2)</f>
        <v>#N/A</v>
      </c>
      <c r="Y2390" s="171"/>
      <c r="Z2390" s="171"/>
    </row>
    <row r="2391" customFormat="false" ht="12.75" hidden="false" customHeight="false" outlineLevel="0" collapsed="false">
      <c r="A2391" s="57" t="e">
        <f aca="false">INDEX(BucketTable,MATCH(B2391,SumMonths,0),1)</f>
        <v>#N/A</v>
      </c>
      <c r="K2391" s="57" t="e">
        <f aca="false">INDEX(lava,MATCH(B2391,SumMonths,0),2)</f>
        <v>#N/A</v>
      </c>
      <c r="Y2391" s="171"/>
      <c r="Z2391" s="171"/>
    </row>
    <row r="2392" customFormat="false" ht="12.75" hidden="false" customHeight="false" outlineLevel="0" collapsed="false">
      <c r="A2392" s="57" t="e">
        <f aca="false">INDEX(BucketTable,MATCH(B2392,SumMonths,0),1)</f>
        <v>#N/A</v>
      </c>
      <c r="K2392" s="57" t="e">
        <f aca="false">INDEX(lava,MATCH(B2392,SumMonths,0),2)</f>
        <v>#N/A</v>
      </c>
      <c r="Y2392" s="171"/>
      <c r="Z2392" s="171"/>
    </row>
    <row r="2393" customFormat="false" ht="12.75" hidden="false" customHeight="false" outlineLevel="0" collapsed="false">
      <c r="A2393" s="57" t="e">
        <f aca="false">INDEX(BucketTable,MATCH(B2393,SumMonths,0),1)</f>
        <v>#N/A</v>
      </c>
      <c r="K2393" s="57" t="e">
        <f aca="false">INDEX(lava,MATCH(B2393,SumMonths,0),2)</f>
        <v>#N/A</v>
      </c>
      <c r="Y2393" s="171"/>
      <c r="Z2393" s="171"/>
    </row>
    <row r="2394" customFormat="false" ht="12.75" hidden="false" customHeight="false" outlineLevel="0" collapsed="false">
      <c r="A2394" s="57" t="e">
        <f aca="false">INDEX(BucketTable,MATCH(B2394,SumMonths,0),1)</f>
        <v>#N/A</v>
      </c>
      <c r="K2394" s="57" t="e">
        <f aca="false">INDEX(lava,MATCH(B2394,SumMonths,0),2)</f>
        <v>#N/A</v>
      </c>
      <c r="Y2394" s="171"/>
      <c r="Z2394" s="171"/>
    </row>
    <row r="2395" customFormat="false" ht="12.75" hidden="false" customHeight="false" outlineLevel="0" collapsed="false">
      <c r="A2395" s="57" t="e">
        <f aca="false">INDEX(BucketTable,MATCH(B2395,SumMonths,0),1)</f>
        <v>#N/A</v>
      </c>
      <c r="K2395" s="57" t="e">
        <f aca="false">INDEX(lava,MATCH(B2395,SumMonths,0),2)</f>
        <v>#N/A</v>
      </c>
      <c r="Y2395" s="171"/>
      <c r="Z2395" s="171"/>
    </row>
    <row r="2396" customFormat="false" ht="12.75" hidden="false" customHeight="false" outlineLevel="0" collapsed="false">
      <c r="A2396" s="57" t="e">
        <f aca="false">INDEX(BucketTable,MATCH(B2396,SumMonths,0),1)</f>
        <v>#N/A</v>
      </c>
      <c r="K2396" s="57" t="e">
        <f aca="false">INDEX(lava,MATCH(B2396,SumMonths,0),2)</f>
        <v>#N/A</v>
      </c>
      <c r="Y2396" s="171"/>
      <c r="Z2396" s="171"/>
    </row>
    <row r="2397" customFormat="false" ht="12.75" hidden="false" customHeight="false" outlineLevel="0" collapsed="false">
      <c r="A2397" s="57" t="e">
        <f aca="false">INDEX(BucketTable,MATCH(B2397,SumMonths,0),1)</f>
        <v>#N/A</v>
      </c>
      <c r="K2397" s="57" t="e">
        <f aca="false">INDEX(lava,MATCH(B2397,SumMonths,0),2)</f>
        <v>#N/A</v>
      </c>
      <c r="Y2397" s="171"/>
      <c r="Z2397" s="171"/>
    </row>
    <row r="2398" customFormat="false" ht="12.75" hidden="false" customHeight="false" outlineLevel="0" collapsed="false">
      <c r="A2398" s="57" t="e">
        <f aca="false">INDEX(BucketTable,MATCH(B2398,SumMonths,0),1)</f>
        <v>#N/A</v>
      </c>
      <c r="K2398" s="57" t="e">
        <f aca="false">INDEX(lava,MATCH(B2398,SumMonths,0),2)</f>
        <v>#N/A</v>
      </c>
      <c r="Y2398" s="171"/>
      <c r="Z2398" s="171"/>
    </row>
    <row r="2399" customFormat="false" ht="12.75" hidden="false" customHeight="false" outlineLevel="0" collapsed="false">
      <c r="A2399" s="57" t="e">
        <f aca="false">INDEX(BucketTable,MATCH(B2399,SumMonths,0),1)</f>
        <v>#N/A</v>
      </c>
      <c r="K2399" s="57" t="e">
        <f aca="false">INDEX(lava,MATCH(B2399,SumMonths,0),2)</f>
        <v>#N/A</v>
      </c>
      <c r="Y2399" s="171"/>
      <c r="Z2399" s="171"/>
    </row>
    <row r="2400" customFormat="false" ht="12.75" hidden="false" customHeight="false" outlineLevel="0" collapsed="false">
      <c r="A2400" s="57" t="e">
        <f aca="false">INDEX(BucketTable,MATCH(B2400,SumMonths,0),1)</f>
        <v>#N/A</v>
      </c>
      <c r="K2400" s="57" t="e">
        <f aca="false">INDEX(lava,MATCH(B2400,SumMonths,0),2)</f>
        <v>#N/A</v>
      </c>
      <c r="Y2400" s="171"/>
      <c r="Z2400" s="171"/>
    </row>
    <row r="2401" customFormat="false" ht="12.75" hidden="false" customHeight="false" outlineLevel="0" collapsed="false">
      <c r="A2401" s="57" t="e">
        <f aca="false">INDEX(BucketTable,MATCH(B2401,SumMonths,0),1)</f>
        <v>#N/A</v>
      </c>
      <c r="K2401" s="57" t="e">
        <f aca="false">INDEX(lava,MATCH(B2401,SumMonths,0),2)</f>
        <v>#N/A</v>
      </c>
      <c r="Y2401" s="171"/>
      <c r="Z2401" s="171"/>
    </row>
    <row r="2402" customFormat="false" ht="12.75" hidden="false" customHeight="false" outlineLevel="0" collapsed="false">
      <c r="A2402" s="57" t="e">
        <f aca="false">INDEX(BucketTable,MATCH(B2402,SumMonths,0),1)</f>
        <v>#N/A</v>
      </c>
      <c r="K2402" s="57" t="e">
        <f aca="false">INDEX(lava,MATCH(B2402,SumMonths,0),2)</f>
        <v>#N/A</v>
      </c>
      <c r="Y2402" s="171"/>
      <c r="Z2402" s="171"/>
    </row>
    <row r="2403" customFormat="false" ht="12.75" hidden="false" customHeight="false" outlineLevel="0" collapsed="false">
      <c r="A2403" s="57" t="e">
        <f aca="false">INDEX(BucketTable,MATCH(B2403,SumMonths,0),1)</f>
        <v>#N/A</v>
      </c>
      <c r="K2403" s="57" t="e">
        <f aca="false">INDEX(lava,MATCH(B2403,SumMonths,0),2)</f>
        <v>#N/A</v>
      </c>
      <c r="Y2403" s="171"/>
      <c r="Z2403" s="171"/>
    </row>
    <row r="2404" customFormat="false" ht="12.75" hidden="false" customHeight="false" outlineLevel="0" collapsed="false">
      <c r="A2404" s="57" t="e">
        <f aca="false">INDEX(BucketTable,MATCH(B2404,SumMonths,0),1)</f>
        <v>#N/A</v>
      </c>
      <c r="K2404" s="57" t="e">
        <f aca="false">INDEX(lava,MATCH(B2404,SumMonths,0),2)</f>
        <v>#N/A</v>
      </c>
      <c r="Y2404" s="171"/>
      <c r="Z2404" s="171"/>
    </row>
    <row r="2405" customFormat="false" ht="12.75" hidden="false" customHeight="false" outlineLevel="0" collapsed="false">
      <c r="A2405" s="57" t="e">
        <f aca="false">INDEX(BucketTable,MATCH(B2405,SumMonths,0),1)</f>
        <v>#N/A</v>
      </c>
      <c r="K2405" s="57" t="e">
        <f aca="false">INDEX(lava,MATCH(B2405,SumMonths,0),2)</f>
        <v>#N/A</v>
      </c>
      <c r="Y2405" s="171"/>
      <c r="Z2405" s="171"/>
    </row>
    <row r="2406" customFormat="false" ht="12.75" hidden="false" customHeight="false" outlineLevel="0" collapsed="false">
      <c r="A2406" s="57" t="e">
        <f aca="false">INDEX(BucketTable,MATCH(B2406,SumMonths,0),1)</f>
        <v>#N/A</v>
      </c>
      <c r="K2406" s="57" t="e">
        <f aca="false">INDEX(lava,MATCH(B2406,SumMonths,0),2)</f>
        <v>#N/A</v>
      </c>
      <c r="Y2406" s="171"/>
      <c r="Z2406" s="171"/>
    </row>
    <row r="2407" customFormat="false" ht="12.75" hidden="false" customHeight="false" outlineLevel="0" collapsed="false">
      <c r="A2407" s="57" t="e">
        <f aca="false">INDEX(BucketTable,MATCH(B2407,SumMonths,0),1)</f>
        <v>#N/A</v>
      </c>
      <c r="K2407" s="57" t="e">
        <f aca="false">INDEX(lava,MATCH(B2407,SumMonths,0),2)</f>
        <v>#N/A</v>
      </c>
      <c r="Y2407" s="171"/>
      <c r="Z2407" s="171"/>
    </row>
    <row r="2408" customFormat="false" ht="12.75" hidden="false" customHeight="false" outlineLevel="0" collapsed="false">
      <c r="A2408" s="57" t="e">
        <f aca="false">INDEX(BucketTable,MATCH(B2408,SumMonths,0),1)</f>
        <v>#N/A</v>
      </c>
      <c r="K2408" s="57" t="e">
        <f aca="false">INDEX(lava,MATCH(B2408,SumMonths,0),2)</f>
        <v>#N/A</v>
      </c>
      <c r="Y2408" s="171"/>
      <c r="Z2408" s="171"/>
    </row>
    <row r="2409" customFormat="false" ht="12.75" hidden="false" customHeight="false" outlineLevel="0" collapsed="false">
      <c r="A2409" s="57" t="e">
        <f aca="false">INDEX(BucketTable,MATCH(B2409,SumMonths,0),1)</f>
        <v>#N/A</v>
      </c>
      <c r="K2409" s="57" t="e">
        <f aca="false">INDEX(lava,MATCH(B2409,SumMonths,0),2)</f>
        <v>#N/A</v>
      </c>
      <c r="Y2409" s="171"/>
      <c r="Z2409" s="171"/>
    </row>
    <row r="2410" customFormat="false" ht="12.75" hidden="false" customHeight="false" outlineLevel="0" collapsed="false">
      <c r="A2410" s="57" t="e">
        <f aca="false">INDEX(BucketTable,MATCH(B2410,SumMonths,0),1)</f>
        <v>#N/A</v>
      </c>
      <c r="K2410" s="57" t="e">
        <f aca="false">INDEX(lava,MATCH(B2410,SumMonths,0),2)</f>
        <v>#N/A</v>
      </c>
      <c r="Y2410" s="171"/>
      <c r="Z2410" s="171"/>
    </row>
    <row r="2411" customFormat="false" ht="12.75" hidden="false" customHeight="false" outlineLevel="0" collapsed="false">
      <c r="A2411" s="57" t="e">
        <f aca="false">INDEX(BucketTable,MATCH(B2411,SumMonths,0),1)</f>
        <v>#N/A</v>
      </c>
      <c r="K2411" s="57" t="e">
        <f aca="false">INDEX(lava,MATCH(B2411,SumMonths,0),2)</f>
        <v>#N/A</v>
      </c>
      <c r="Y2411" s="171"/>
      <c r="Z2411" s="171"/>
    </row>
    <row r="2412" customFormat="false" ht="12.75" hidden="false" customHeight="false" outlineLevel="0" collapsed="false">
      <c r="A2412" s="57" t="e">
        <f aca="false">INDEX(BucketTable,MATCH(B2412,SumMonths,0),1)</f>
        <v>#N/A</v>
      </c>
      <c r="K2412" s="57" t="e">
        <f aca="false">INDEX(lava,MATCH(B2412,SumMonths,0),2)</f>
        <v>#N/A</v>
      </c>
      <c r="Y2412" s="171"/>
      <c r="Z2412" s="171"/>
    </row>
    <row r="2413" customFormat="false" ht="12.75" hidden="false" customHeight="false" outlineLevel="0" collapsed="false">
      <c r="A2413" s="57" t="e">
        <f aca="false">INDEX(BucketTable,MATCH(B2413,SumMonths,0),1)</f>
        <v>#N/A</v>
      </c>
      <c r="K2413" s="57" t="e">
        <f aca="false">INDEX(lava,MATCH(B2413,SumMonths,0),2)</f>
        <v>#N/A</v>
      </c>
      <c r="Y2413" s="171"/>
      <c r="Z2413" s="171"/>
    </row>
    <row r="2414" customFormat="false" ht="12.75" hidden="false" customHeight="false" outlineLevel="0" collapsed="false">
      <c r="A2414" s="57" t="e">
        <f aca="false">INDEX(BucketTable,MATCH(B2414,SumMonths,0),1)</f>
        <v>#N/A</v>
      </c>
      <c r="K2414" s="57" t="e">
        <f aca="false">INDEX(lava,MATCH(B2414,SumMonths,0),2)</f>
        <v>#N/A</v>
      </c>
      <c r="Y2414" s="171"/>
      <c r="Z2414" s="171"/>
    </row>
    <row r="2415" customFormat="false" ht="12.75" hidden="false" customHeight="false" outlineLevel="0" collapsed="false">
      <c r="A2415" s="57" t="e">
        <f aca="false">INDEX(BucketTable,MATCH(B2415,SumMonths,0),1)</f>
        <v>#N/A</v>
      </c>
      <c r="K2415" s="57" t="e">
        <f aca="false">INDEX(lava,MATCH(B2415,SumMonths,0),2)</f>
        <v>#N/A</v>
      </c>
      <c r="Y2415" s="171"/>
      <c r="Z2415" s="171"/>
    </row>
    <row r="2416" customFormat="false" ht="12.75" hidden="false" customHeight="false" outlineLevel="0" collapsed="false">
      <c r="A2416" s="57" t="e">
        <f aca="false">INDEX(BucketTable,MATCH(B2416,SumMonths,0),1)</f>
        <v>#N/A</v>
      </c>
      <c r="K2416" s="57" t="e">
        <f aca="false">INDEX(lava,MATCH(B2416,SumMonths,0),2)</f>
        <v>#N/A</v>
      </c>
      <c r="Y2416" s="171"/>
      <c r="Z2416" s="171"/>
    </row>
    <row r="2417" customFormat="false" ht="12.75" hidden="false" customHeight="false" outlineLevel="0" collapsed="false">
      <c r="A2417" s="57" t="e">
        <f aca="false">INDEX(BucketTable,MATCH(B2417,SumMonths,0),1)</f>
        <v>#N/A</v>
      </c>
      <c r="K2417" s="57" t="e">
        <f aca="false">INDEX(lava,MATCH(B2417,SumMonths,0),2)</f>
        <v>#N/A</v>
      </c>
      <c r="Y2417" s="171"/>
      <c r="Z2417" s="171"/>
    </row>
    <row r="2418" customFormat="false" ht="12.75" hidden="false" customHeight="false" outlineLevel="0" collapsed="false">
      <c r="A2418" s="57" t="e">
        <f aca="false">INDEX(BucketTable,MATCH(B2418,SumMonths,0),1)</f>
        <v>#N/A</v>
      </c>
      <c r="K2418" s="57" t="e">
        <f aca="false">INDEX(lava,MATCH(B2418,SumMonths,0),2)</f>
        <v>#N/A</v>
      </c>
      <c r="Y2418" s="171"/>
      <c r="Z2418" s="171"/>
    </row>
    <row r="2419" customFormat="false" ht="12.75" hidden="false" customHeight="false" outlineLevel="0" collapsed="false">
      <c r="A2419" s="57" t="e">
        <f aca="false">INDEX(BucketTable,MATCH(B2419,SumMonths,0),1)</f>
        <v>#N/A</v>
      </c>
      <c r="K2419" s="57" t="e">
        <f aca="false">INDEX(lava,MATCH(B2419,SumMonths,0),2)</f>
        <v>#N/A</v>
      </c>
      <c r="Y2419" s="171"/>
      <c r="Z2419" s="171"/>
    </row>
    <row r="2420" customFormat="false" ht="12.75" hidden="false" customHeight="false" outlineLevel="0" collapsed="false">
      <c r="A2420" s="57" t="e">
        <f aca="false">INDEX(BucketTable,MATCH(B2420,SumMonths,0),1)</f>
        <v>#N/A</v>
      </c>
      <c r="K2420" s="57" t="e">
        <f aca="false">INDEX(lava,MATCH(B2420,SumMonths,0),2)</f>
        <v>#N/A</v>
      </c>
      <c r="Y2420" s="171"/>
      <c r="Z2420" s="171"/>
    </row>
    <row r="2421" customFormat="false" ht="12.75" hidden="false" customHeight="false" outlineLevel="0" collapsed="false">
      <c r="A2421" s="57" t="e">
        <f aca="false">INDEX(BucketTable,MATCH(B2421,SumMonths,0),1)</f>
        <v>#N/A</v>
      </c>
      <c r="K2421" s="57" t="e">
        <f aca="false">INDEX(lava,MATCH(B2421,SumMonths,0),2)</f>
        <v>#N/A</v>
      </c>
      <c r="Y2421" s="171"/>
      <c r="Z2421" s="171"/>
    </row>
    <row r="2422" customFormat="false" ht="12.75" hidden="false" customHeight="false" outlineLevel="0" collapsed="false">
      <c r="A2422" s="57" t="e">
        <f aca="false">INDEX(BucketTable,MATCH(B2422,SumMonths,0),1)</f>
        <v>#N/A</v>
      </c>
      <c r="K2422" s="57" t="e">
        <f aca="false">INDEX(lava,MATCH(B2422,SumMonths,0),2)</f>
        <v>#N/A</v>
      </c>
      <c r="Y2422" s="171"/>
      <c r="Z2422" s="171"/>
    </row>
    <row r="2423" customFormat="false" ht="12.75" hidden="false" customHeight="false" outlineLevel="0" collapsed="false">
      <c r="A2423" s="57" t="e">
        <f aca="false">INDEX(BucketTable,MATCH(B2423,SumMonths,0),1)</f>
        <v>#N/A</v>
      </c>
      <c r="K2423" s="57" t="e">
        <f aca="false">INDEX(lava,MATCH(B2423,SumMonths,0),2)</f>
        <v>#N/A</v>
      </c>
      <c r="Y2423" s="171"/>
      <c r="Z2423" s="171"/>
    </row>
    <row r="2424" customFormat="false" ht="12.75" hidden="false" customHeight="false" outlineLevel="0" collapsed="false">
      <c r="A2424" s="57" t="e">
        <f aca="false">INDEX(BucketTable,MATCH(B2424,SumMonths,0),1)</f>
        <v>#N/A</v>
      </c>
      <c r="K2424" s="57" t="e">
        <f aca="false">INDEX(lava,MATCH(B2424,SumMonths,0),2)</f>
        <v>#N/A</v>
      </c>
      <c r="Y2424" s="171"/>
      <c r="Z2424" s="171"/>
    </row>
    <row r="2425" customFormat="false" ht="12.75" hidden="false" customHeight="false" outlineLevel="0" collapsed="false">
      <c r="A2425" s="57" t="e">
        <f aca="false">INDEX(BucketTable,MATCH(B2425,SumMonths,0),1)</f>
        <v>#N/A</v>
      </c>
      <c r="K2425" s="57" t="e">
        <f aca="false">INDEX(lava,MATCH(B2425,SumMonths,0),2)</f>
        <v>#N/A</v>
      </c>
      <c r="Y2425" s="171"/>
      <c r="Z2425" s="171"/>
    </row>
    <row r="2426" customFormat="false" ht="12.75" hidden="false" customHeight="false" outlineLevel="0" collapsed="false">
      <c r="A2426" s="57" t="e">
        <f aca="false">INDEX(BucketTable,MATCH(B2426,SumMonths,0),1)</f>
        <v>#N/A</v>
      </c>
      <c r="K2426" s="57" t="e">
        <f aca="false">INDEX(lava,MATCH(B2426,SumMonths,0),2)</f>
        <v>#N/A</v>
      </c>
      <c r="Y2426" s="171"/>
      <c r="Z2426" s="171"/>
    </row>
    <row r="2427" customFormat="false" ht="12.75" hidden="false" customHeight="false" outlineLevel="0" collapsed="false">
      <c r="A2427" s="57" t="e">
        <f aca="false">INDEX(BucketTable,MATCH(B2427,SumMonths,0),1)</f>
        <v>#N/A</v>
      </c>
      <c r="K2427" s="57" t="e">
        <f aca="false">INDEX(lava,MATCH(B2427,SumMonths,0),2)</f>
        <v>#N/A</v>
      </c>
      <c r="Y2427" s="171"/>
      <c r="Z2427" s="171"/>
    </row>
    <row r="2428" customFormat="false" ht="12.75" hidden="false" customHeight="false" outlineLevel="0" collapsed="false">
      <c r="A2428" s="57" t="e">
        <f aca="false">INDEX(BucketTable,MATCH(B2428,SumMonths,0),1)</f>
        <v>#N/A</v>
      </c>
      <c r="K2428" s="57" t="e">
        <f aca="false">INDEX(lava,MATCH(B2428,SumMonths,0),2)</f>
        <v>#N/A</v>
      </c>
      <c r="Y2428" s="171"/>
      <c r="Z2428" s="171"/>
    </row>
    <row r="2429" customFormat="false" ht="12.75" hidden="false" customHeight="false" outlineLevel="0" collapsed="false">
      <c r="A2429" s="57" t="e">
        <f aca="false">INDEX(BucketTable,MATCH(B2429,SumMonths,0),1)</f>
        <v>#N/A</v>
      </c>
      <c r="K2429" s="57" t="e">
        <f aca="false">INDEX(lava,MATCH(B2429,SumMonths,0),2)</f>
        <v>#N/A</v>
      </c>
      <c r="Y2429" s="171"/>
      <c r="Z2429" s="171"/>
    </row>
    <row r="2430" customFormat="false" ht="12.75" hidden="false" customHeight="false" outlineLevel="0" collapsed="false">
      <c r="A2430" s="57" t="e">
        <f aca="false">INDEX(BucketTable,MATCH(B2430,SumMonths,0),1)</f>
        <v>#N/A</v>
      </c>
      <c r="K2430" s="57" t="e">
        <f aca="false">INDEX(lava,MATCH(B2430,SumMonths,0),2)</f>
        <v>#N/A</v>
      </c>
      <c r="Y2430" s="171"/>
      <c r="Z2430" s="171"/>
    </row>
    <row r="2431" customFormat="false" ht="12.75" hidden="false" customHeight="false" outlineLevel="0" collapsed="false">
      <c r="A2431" s="57" t="e">
        <f aca="false">INDEX(BucketTable,MATCH(B2431,SumMonths,0),1)</f>
        <v>#N/A</v>
      </c>
      <c r="K2431" s="57" t="e">
        <f aca="false">INDEX(lava,MATCH(B2431,SumMonths,0),2)</f>
        <v>#N/A</v>
      </c>
      <c r="Y2431" s="171"/>
      <c r="Z2431" s="171"/>
    </row>
    <row r="2432" customFormat="false" ht="12.75" hidden="false" customHeight="false" outlineLevel="0" collapsed="false">
      <c r="A2432" s="57" t="e">
        <f aca="false">INDEX(BucketTable,MATCH(B2432,SumMonths,0),1)</f>
        <v>#N/A</v>
      </c>
      <c r="K2432" s="57" t="e">
        <f aca="false">INDEX(lava,MATCH(B2432,SumMonths,0),2)</f>
        <v>#N/A</v>
      </c>
      <c r="Y2432" s="171"/>
      <c r="Z2432" s="171"/>
    </row>
    <row r="2433" customFormat="false" ht="12.75" hidden="false" customHeight="false" outlineLevel="0" collapsed="false">
      <c r="A2433" s="57" t="e">
        <f aca="false">INDEX(BucketTable,MATCH(B2433,SumMonths,0),1)</f>
        <v>#N/A</v>
      </c>
      <c r="K2433" s="57" t="e">
        <f aca="false">INDEX(lava,MATCH(B2433,SumMonths,0),2)</f>
        <v>#N/A</v>
      </c>
      <c r="Y2433" s="171"/>
      <c r="Z2433" s="171"/>
    </row>
    <row r="2434" customFormat="false" ht="12.75" hidden="false" customHeight="false" outlineLevel="0" collapsed="false">
      <c r="A2434" s="57" t="e">
        <f aca="false">INDEX(BucketTable,MATCH(B2434,SumMonths,0),1)</f>
        <v>#N/A</v>
      </c>
      <c r="K2434" s="57" t="e">
        <f aca="false">INDEX(lava,MATCH(B2434,SumMonths,0),2)</f>
        <v>#N/A</v>
      </c>
      <c r="Y2434" s="171"/>
      <c r="Z2434" s="171"/>
    </row>
    <row r="2435" customFormat="false" ht="12.75" hidden="false" customHeight="false" outlineLevel="0" collapsed="false">
      <c r="A2435" s="57" t="e">
        <f aca="false">INDEX(BucketTable,MATCH(B2435,SumMonths,0),1)</f>
        <v>#N/A</v>
      </c>
      <c r="K2435" s="57" t="e">
        <f aca="false">INDEX(lava,MATCH(B2435,SumMonths,0),2)</f>
        <v>#N/A</v>
      </c>
      <c r="Y2435" s="171"/>
      <c r="Z2435" s="171"/>
    </row>
    <row r="2436" customFormat="false" ht="12.75" hidden="false" customHeight="false" outlineLevel="0" collapsed="false">
      <c r="A2436" s="57" t="e">
        <f aca="false">INDEX(BucketTable,MATCH(B2436,SumMonths,0),1)</f>
        <v>#N/A</v>
      </c>
      <c r="K2436" s="57" t="e">
        <f aca="false">INDEX(lava,MATCH(B2436,SumMonths,0),2)</f>
        <v>#N/A</v>
      </c>
      <c r="Y2436" s="171"/>
      <c r="Z2436" s="171"/>
    </row>
    <row r="2437" customFormat="false" ht="12.75" hidden="false" customHeight="false" outlineLevel="0" collapsed="false">
      <c r="A2437" s="57" t="e">
        <f aca="false">INDEX(BucketTable,MATCH(B2437,SumMonths,0),1)</f>
        <v>#N/A</v>
      </c>
      <c r="K2437" s="57" t="e">
        <f aca="false">INDEX(lava,MATCH(B2437,SumMonths,0),2)</f>
        <v>#N/A</v>
      </c>
      <c r="Y2437" s="171"/>
      <c r="Z2437" s="171"/>
    </row>
    <row r="2438" customFormat="false" ht="12.75" hidden="false" customHeight="false" outlineLevel="0" collapsed="false">
      <c r="A2438" s="57" t="e">
        <f aca="false">INDEX(BucketTable,MATCH(B2438,SumMonths,0),1)</f>
        <v>#N/A</v>
      </c>
      <c r="K2438" s="57" t="e">
        <f aca="false">INDEX(lava,MATCH(B2438,SumMonths,0),2)</f>
        <v>#N/A</v>
      </c>
      <c r="Y2438" s="171"/>
      <c r="Z2438" s="171"/>
    </row>
    <row r="2439" customFormat="false" ht="12.75" hidden="false" customHeight="false" outlineLevel="0" collapsed="false">
      <c r="A2439" s="57" t="e">
        <f aca="false">INDEX(BucketTable,MATCH(B2439,SumMonths,0),1)</f>
        <v>#N/A</v>
      </c>
      <c r="K2439" s="57" t="e">
        <f aca="false">INDEX(lava,MATCH(B2439,SumMonths,0),2)</f>
        <v>#N/A</v>
      </c>
      <c r="Y2439" s="171"/>
      <c r="Z2439" s="171"/>
    </row>
    <row r="2440" customFormat="false" ht="12.75" hidden="false" customHeight="false" outlineLevel="0" collapsed="false">
      <c r="A2440" s="57" t="e">
        <f aca="false">INDEX(BucketTable,MATCH(B2440,SumMonths,0),1)</f>
        <v>#N/A</v>
      </c>
      <c r="K2440" s="57" t="e">
        <f aca="false">INDEX(lava,MATCH(B2440,SumMonths,0),2)</f>
        <v>#N/A</v>
      </c>
      <c r="Y2440" s="171"/>
      <c r="Z2440" s="171"/>
    </row>
    <row r="2441" customFormat="false" ht="12.75" hidden="false" customHeight="false" outlineLevel="0" collapsed="false">
      <c r="A2441" s="57" t="e">
        <f aca="false">INDEX(BucketTable,MATCH(B2441,SumMonths,0),1)</f>
        <v>#N/A</v>
      </c>
      <c r="K2441" s="57" t="e">
        <f aca="false">INDEX(lava,MATCH(B2441,SumMonths,0),2)</f>
        <v>#N/A</v>
      </c>
      <c r="Y2441" s="171"/>
      <c r="Z2441" s="171"/>
    </row>
    <row r="2442" customFormat="false" ht="12.75" hidden="false" customHeight="false" outlineLevel="0" collapsed="false">
      <c r="A2442" s="57" t="e">
        <f aca="false">INDEX(BucketTable,MATCH(B2442,SumMonths,0),1)</f>
        <v>#N/A</v>
      </c>
      <c r="K2442" s="57" t="e">
        <f aca="false">INDEX(lava,MATCH(B2442,SumMonths,0),2)</f>
        <v>#N/A</v>
      </c>
      <c r="Y2442" s="171"/>
      <c r="Z2442" s="171"/>
    </row>
    <row r="2443" customFormat="false" ht="12.75" hidden="false" customHeight="false" outlineLevel="0" collapsed="false">
      <c r="A2443" s="57" t="e">
        <f aca="false">INDEX(BucketTable,MATCH(B2443,SumMonths,0),1)</f>
        <v>#N/A</v>
      </c>
      <c r="K2443" s="57" t="e">
        <f aca="false">INDEX(lava,MATCH(B2443,SumMonths,0),2)</f>
        <v>#N/A</v>
      </c>
      <c r="Y2443" s="171"/>
      <c r="Z2443" s="171"/>
    </row>
    <row r="2444" customFormat="false" ht="12.75" hidden="false" customHeight="false" outlineLevel="0" collapsed="false">
      <c r="A2444" s="57" t="e">
        <f aca="false">INDEX(BucketTable,MATCH(B2444,SumMonths,0),1)</f>
        <v>#N/A</v>
      </c>
      <c r="K2444" s="57" t="e">
        <f aca="false">INDEX(lava,MATCH(B2444,SumMonths,0),2)</f>
        <v>#N/A</v>
      </c>
      <c r="Y2444" s="171"/>
      <c r="Z2444" s="171"/>
    </row>
    <row r="2445" customFormat="false" ht="12.75" hidden="false" customHeight="false" outlineLevel="0" collapsed="false">
      <c r="A2445" s="57" t="e">
        <f aca="false">INDEX(BucketTable,MATCH(B2445,SumMonths,0),1)</f>
        <v>#N/A</v>
      </c>
      <c r="K2445" s="57" t="e">
        <f aca="false">INDEX(lava,MATCH(B2445,SumMonths,0),2)</f>
        <v>#N/A</v>
      </c>
      <c r="Y2445" s="171"/>
      <c r="Z2445" s="171"/>
    </row>
    <row r="2446" customFormat="false" ht="12.75" hidden="false" customHeight="false" outlineLevel="0" collapsed="false">
      <c r="A2446" s="57" t="e">
        <f aca="false">INDEX(BucketTable,MATCH(B2446,SumMonths,0),1)</f>
        <v>#N/A</v>
      </c>
      <c r="K2446" s="57" t="e">
        <f aca="false">INDEX(lava,MATCH(B2446,SumMonths,0),2)</f>
        <v>#N/A</v>
      </c>
      <c r="Y2446" s="171"/>
      <c r="Z2446" s="171"/>
    </row>
    <row r="2447" customFormat="false" ht="12.75" hidden="false" customHeight="false" outlineLevel="0" collapsed="false">
      <c r="A2447" s="57" t="e">
        <f aca="false">INDEX(BucketTable,MATCH(B2447,SumMonths,0),1)</f>
        <v>#N/A</v>
      </c>
      <c r="K2447" s="57" t="e">
        <f aca="false">INDEX(lava,MATCH(B2447,SumMonths,0),2)</f>
        <v>#N/A</v>
      </c>
      <c r="Y2447" s="171"/>
      <c r="Z2447" s="171"/>
    </row>
    <row r="2448" customFormat="false" ht="12.75" hidden="false" customHeight="false" outlineLevel="0" collapsed="false">
      <c r="A2448" s="57" t="e">
        <f aca="false">INDEX(BucketTable,MATCH(B2448,SumMonths,0),1)</f>
        <v>#N/A</v>
      </c>
      <c r="K2448" s="57" t="e">
        <f aca="false">INDEX(lava,MATCH(B2448,SumMonths,0),2)</f>
        <v>#N/A</v>
      </c>
      <c r="Y2448" s="171"/>
      <c r="Z2448" s="171"/>
    </row>
    <row r="2449" customFormat="false" ht="12.75" hidden="false" customHeight="false" outlineLevel="0" collapsed="false">
      <c r="A2449" s="57" t="e">
        <f aca="false">INDEX(BucketTable,MATCH(B2449,SumMonths,0),1)</f>
        <v>#N/A</v>
      </c>
      <c r="K2449" s="57" t="e">
        <f aca="false">INDEX(lava,MATCH(B2449,SumMonths,0),2)</f>
        <v>#N/A</v>
      </c>
      <c r="Y2449" s="171"/>
      <c r="Z2449" s="171"/>
    </row>
    <row r="2450" customFormat="false" ht="12.75" hidden="false" customHeight="false" outlineLevel="0" collapsed="false">
      <c r="A2450" s="57" t="e">
        <f aca="false">INDEX(BucketTable,MATCH(B2450,SumMonths,0),1)</f>
        <v>#N/A</v>
      </c>
      <c r="K2450" s="57" t="e">
        <f aca="false">INDEX(lava,MATCH(B2450,SumMonths,0),2)</f>
        <v>#N/A</v>
      </c>
      <c r="Y2450" s="171"/>
      <c r="Z2450" s="171"/>
    </row>
    <row r="2451" customFormat="false" ht="12.75" hidden="false" customHeight="false" outlineLevel="0" collapsed="false">
      <c r="A2451" s="57" t="e">
        <f aca="false">INDEX(BucketTable,MATCH(B2451,SumMonths,0),1)</f>
        <v>#N/A</v>
      </c>
      <c r="K2451" s="57" t="e">
        <f aca="false">INDEX(lava,MATCH(B2451,SumMonths,0),2)</f>
        <v>#N/A</v>
      </c>
      <c r="Y2451" s="171"/>
      <c r="Z2451" s="171"/>
    </row>
    <row r="2452" customFormat="false" ht="12.75" hidden="false" customHeight="false" outlineLevel="0" collapsed="false">
      <c r="A2452" s="57" t="e">
        <f aca="false">INDEX(BucketTable,MATCH(B2452,SumMonths,0),1)</f>
        <v>#N/A</v>
      </c>
      <c r="K2452" s="57" t="e">
        <f aca="false">INDEX(lava,MATCH(B2452,SumMonths,0),2)</f>
        <v>#N/A</v>
      </c>
      <c r="Y2452" s="171"/>
      <c r="Z2452" s="171"/>
    </row>
    <row r="2453" customFormat="false" ht="12.75" hidden="false" customHeight="false" outlineLevel="0" collapsed="false">
      <c r="A2453" s="57" t="e">
        <f aca="false">INDEX(BucketTable,MATCH(B2453,SumMonths,0),1)</f>
        <v>#N/A</v>
      </c>
      <c r="K2453" s="57" t="e">
        <f aca="false">INDEX(lava,MATCH(B2453,SumMonths,0),2)</f>
        <v>#N/A</v>
      </c>
      <c r="Y2453" s="171"/>
      <c r="Z2453" s="171"/>
    </row>
    <row r="2454" customFormat="false" ht="12.75" hidden="false" customHeight="false" outlineLevel="0" collapsed="false">
      <c r="A2454" s="57" t="e">
        <f aca="false">INDEX(BucketTable,MATCH(B2454,SumMonths,0),1)</f>
        <v>#N/A</v>
      </c>
      <c r="K2454" s="57" t="e">
        <f aca="false">INDEX(lava,MATCH(B2454,SumMonths,0),2)</f>
        <v>#N/A</v>
      </c>
      <c r="Y2454" s="171"/>
      <c r="Z2454" s="171"/>
    </row>
    <row r="2455" customFormat="false" ht="12.75" hidden="false" customHeight="false" outlineLevel="0" collapsed="false">
      <c r="A2455" s="57" t="e">
        <f aca="false">INDEX(BucketTable,MATCH(B2455,SumMonths,0),1)</f>
        <v>#N/A</v>
      </c>
      <c r="K2455" s="57" t="e">
        <f aca="false">INDEX(lava,MATCH(B2455,SumMonths,0),2)</f>
        <v>#N/A</v>
      </c>
      <c r="Y2455" s="171"/>
      <c r="Z2455" s="171"/>
    </row>
    <row r="2456" customFormat="false" ht="12.75" hidden="false" customHeight="false" outlineLevel="0" collapsed="false">
      <c r="A2456" s="57" t="e">
        <f aca="false">INDEX(BucketTable,MATCH(B2456,SumMonths,0),1)</f>
        <v>#N/A</v>
      </c>
      <c r="K2456" s="57" t="e">
        <f aca="false">INDEX(lava,MATCH(B2456,SumMonths,0),2)</f>
        <v>#N/A</v>
      </c>
      <c r="Y2456" s="171"/>
      <c r="Z2456" s="171"/>
    </row>
    <row r="2457" customFormat="false" ht="12.75" hidden="false" customHeight="false" outlineLevel="0" collapsed="false">
      <c r="A2457" s="57" t="e">
        <f aca="false">INDEX(BucketTable,MATCH(B2457,SumMonths,0),1)</f>
        <v>#N/A</v>
      </c>
      <c r="K2457" s="57" t="e">
        <f aca="false">INDEX(lava,MATCH(B2457,SumMonths,0),2)</f>
        <v>#N/A</v>
      </c>
      <c r="Y2457" s="171"/>
      <c r="Z2457" s="171"/>
    </row>
    <row r="2458" customFormat="false" ht="12.75" hidden="false" customHeight="false" outlineLevel="0" collapsed="false">
      <c r="A2458" s="57" t="e">
        <f aca="false">INDEX(BucketTable,MATCH(B2458,SumMonths,0),1)</f>
        <v>#N/A</v>
      </c>
      <c r="K2458" s="57" t="e">
        <f aca="false">INDEX(lava,MATCH(B2458,SumMonths,0),2)</f>
        <v>#N/A</v>
      </c>
      <c r="Y2458" s="171"/>
      <c r="Z2458" s="171"/>
    </row>
    <row r="2459" customFormat="false" ht="12.75" hidden="false" customHeight="false" outlineLevel="0" collapsed="false">
      <c r="A2459" s="57" t="e">
        <f aca="false">INDEX(BucketTable,MATCH(B2459,SumMonths,0),1)</f>
        <v>#N/A</v>
      </c>
      <c r="K2459" s="57" t="e">
        <f aca="false">INDEX(lava,MATCH(B2459,SumMonths,0),2)</f>
        <v>#N/A</v>
      </c>
      <c r="Y2459" s="171"/>
      <c r="Z2459" s="171"/>
    </row>
    <row r="2460" customFormat="false" ht="12.75" hidden="false" customHeight="false" outlineLevel="0" collapsed="false">
      <c r="A2460" s="57" t="e">
        <f aca="false">INDEX(BucketTable,MATCH(B2460,SumMonths,0),1)</f>
        <v>#N/A</v>
      </c>
      <c r="K2460" s="57" t="e">
        <f aca="false">INDEX(lava,MATCH(B2460,SumMonths,0),2)</f>
        <v>#N/A</v>
      </c>
      <c r="Y2460" s="171"/>
      <c r="Z2460" s="171"/>
    </row>
    <row r="2461" customFormat="false" ht="12.75" hidden="false" customHeight="false" outlineLevel="0" collapsed="false">
      <c r="A2461" s="57" t="e">
        <f aca="false">INDEX(BucketTable,MATCH(B2461,SumMonths,0),1)</f>
        <v>#N/A</v>
      </c>
      <c r="K2461" s="57" t="e">
        <f aca="false">INDEX(lava,MATCH(B2461,SumMonths,0),2)</f>
        <v>#N/A</v>
      </c>
      <c r="Y2461" s="171"/>
      <c r="Z2461" s="171"/>
    </row>
    <row r="2462" customFormat="false" ht="12.75" hidden="false" customHeight="false" outlineLevel="0" collapsed="false">
      <c r="A2462" s="57" t="e">
        <f aca="false">INDEX(BucketTable,MATCH(B2462,SumMonths,0),1)</f>
        <v>#N/A</v>
      </c>
      <c r="K2462" s="57" t="e">
        <f aca="false">INDEX(lava,MATCH(B2462,SumMonths,0),2)</f>
        <v>#N/A</v>
      </c>
      <c r="Y2462" s="171"/>
      <c r="Z2462" s="171"/>
    </row>
    <row r="2463" customFormat="false" ht="12.75" hidden="false" customHeight="false" outlineLevel="0" collapsed="false">
      <c r="A2463" s="57" t="e">
        <f aca="false">INDEX(BucketTable,MATCH(B2463,SumMonths,0),1)</f>
        <v>#N/A</v>
      </c>
      <c r="K2463" s="57" t="e">
        <f aca="false">INDEX(lava,MATCH(B2463,SumMonths,0),2)</f>
        <v>#N/A</v>
      </c>
      <c r="Y2463" s="171"/>
      <c r="Z2463" s="171"/>
    </row>
    <row r="2464" customFormat="false" ht="12.75" hidden="false" customHeight="false" outlineLevel="0" collapsed="false">
      <c r="A2464" s="57" t="e">
        <f aca="false">INDEX(BucketTable,MATCH(B2464,SumMonths,0),1)</f>
        <v>#N/A</v>
      </c>
      <c r="K2464" s="57" t="e">
        <f aca="false">INDEX(lava,MATCH(B2464,SumMonths,0),2)</f>
        <v>#N/A</v>
      </c>
      <c r="Y2464" s="171"/>
      <c r="Z2464" s="171"/>
    </row>
    <row r="2465" customFormat="false" ht="12.75" hidden="false" customHeight="false" outlineLevel="0" collapsed="false">
      <c r="A2465" s="57" t="e">
        <f aca="false">INDEX(BucketTable,MATCH(B2465,SumMonths,0),1)</f>
        <v>#N/A</v>
      </c>
      <c r="K2465" s="57" t="e">
        <f aca="false">INDEX(lava,MATCH(B2465,SumMonths,0),2)</f>
        <v>#N/A</v>
      </c>
      <c r="Y2465" s="171"/>
      <c r="Z2465" s="171"/>
    </row>
    <row r="2466" customFormat="false" ht="12.75" hidden="false" customHeight="false" outlineLevel="0" collapsed="false">
      <c r="A2466" s="57" t="e">
        <f aca="false">INDEX(BucketTable,MATCH(B2466,SumMonths,0),1)</f>
        <v>#N/A</v>
      </c>
      <c r="K2466" s="57" t="e">
        <f aca="false">INDEX(lava,MATCH(B2466,SumMonths,0),2)</f>
        <v>#N/A</v>
      </c>
      <c r="Y2466" s="171"/>
      <c r="Z2466" s="171"/>
    </row>
    <row r="2467" customFormat="false" ht="12.75" hidden="false" customHeight="false" outlineLevel="0" collapsed="false">
      <c r="A2467" s="57" t="e">
        <f aca="false">INDEX(BucketTable,MATCH(B2467,SumMonths,0),1)</f>
        <v>#N/A</v>
      </c>
      <c r="K2467" s="57" t="e">
        <f aca="false">INDEX(lava,MATCH(B2467,SumMonths,0),2)</f>
        <v>#N/A</v>
      </c>
      <c r="Y2467" s="171"/>
      <c r="Z2467" s="171"/>
    </row>
    <row r="2468" customFormat="false" ht="12.75" hidden="false" customHeight="false" outlineLevel="0" collapsed="false">
      <c r="A2468" s="57" t="e">
        <f aca="false">INDEX(BucketTable,MATCH(B2468,SumMonths,0),1)</f>
        <v>#N/A</v>
      </c>
      <c r="K2468" s="57" t="e">
        <f aca="false">INDEX(lava,MATCH(B2468,SumMonths,0),2)</f>
        <v>#N/A</v>
      </c>
      <c r="Y2468" s="171"/>
      <c r="Z2468" s="171"/>
    </row>
    <row r="2469" customFormat="false" ht="12.75" hidden="false" customHeight="false" outlineLevel="0" collapsed="false">
      <c r="A2469" s="57" t="e">
        <f aca="false">INDEX(BucketTable,MATCH(B2469,SumMonths,0),1)</f>
        <v>#N/A</v>
      </c>
      <c r="K2469" s="57" t="e">
        <f aca="false">INDEX(lava,MATCH(B2469,SumMonths,0),2)</f>
        <v>#N/A</v>
      </c>
      <c r="Y2469" s="171"/>
      <c r="Z2469" s="171"/>
    </row>
    <row r="2470" customFormat="false" ht="12.75" hidden="false" customHeight="false" outlineLevel="0" collapsed="false">
      <c r="A2470" s="57" t="e">
        <f aca="false">INDEX(BucketTable,MATCH(B2470,SumMonths,0),1)</f>
        <v>#N/A</v>
      </c>
      <c r="K2470" s="57" t="e">
        <f aca="false">INDEX(lava,MATCH(B2470,SumMonths,0),2)</f>
        <v>#N/A</v>
      </c>
      <c r="Y2470" s="171"/>
      <c r="Z2470" s="171"/>
    </row>
    <row r="2471" customFormat="false" ht="12.75" hidden="false" customHeight="false" outlineLevel="0" collapsed="false">
      <c r="A2471" s="57" t="e">
        <f aca="false">INDEX(BucketTable,MATCH(B2471,SumMonths,0),1)</f>
        <v>#N/A</v>
      </c>
      <c r="K2471" s="57" t="e">
        <f aca="false">INDEX(lava,MATCH(B2471,SumMonths,0),2)</f>
        <v>#N/A</v>
      </c>
      <c r="Y2471" s="171"/>
      <c r="Z2471" s="171"/>
    </row>
    <row r="2472" customFormat="false" ht="12.75" hidden="false" customHeight="false" outlineLevel="0" collapsed="false">
      <c r="A2472" s="57" t="e">
        <f aca="false">INDEX(BucketTable,MATCH(B2472,SumMonths,0),1)</f>
        <v>#N/A</v>
      </c>
      <c r="K2472" s="57" t="e">
        <f aca="false">INDEX(lava,MATCH(B2472,SumMonths,0),2)</f>
        <v>#N/A</v>
      </c>
      <c r="Y2472" s="171"/>
      <c r="Z2472" s="171"/>
    </row>
    <row r="2473" customFormat="false" ht="12.75" hidden="false" customHeight="false" outlineLevel="0" collapsed="false">
      <c r="A2473" s="57" t="e">
        <f aca="false">INDEX(BucketTable,MATCH(B2473,SumMonths,0),1)</f>
        <v>#N/A</v>
      </c>
      <c r="K2473" s="57" t="e">
        <f aca="false">INDEX(lava,MATCH(B2473,SumMonths,0),2)</f>
        <v>#N/A</v>
      </c>
      <c r="Y2473" s="171"/>
      <c r="Z2473" s="171"/>
    </row>
    <row r="2474" customFormat="false" ht="12.75" hidden="false" customHeight="false" outlineLevel="0" collapsed="false">
      <c r="A2474" s="57" t="e">
        <f aca="false">INDEX(BucketTable,MATCH(B2474,SumMonths,0),1)</f>
        <v>#N/A</v>
      </c>
      <c r="K2474" s="57" t="e">
        <f aca="false">INDEX(lava,MATCH(B2474,SumMonths,0),2)</f>
        <v>#N/A</v>
      </c>
      <c r="Y2474" s="171"/>
      <c r="Z2474" s="171"/>
    </row>
    <row r="2475" customFormat="false" ht="12.75" hidden="false" customHeight="false" outlineLevel="0" collapsed="false">
      <c r="A2475" s="57" t="e">
        <f aca="false">INDEX(BucketTable,MATCH(B2475,SumMonths,0),1)</f>
        <v>#N/A</v>
      </c>
      <c r="K2475" s="57" t="e">
        <f aca="false">INDEX(lava,MATCH(B2475,SumMonths,0),2)</f>
        <v>#N/A</v>
      </c>
      <c r="Y2475" s="171"/>
      <c r="Z2475" s="171"/>
    </row>
    <row r="2476" customFormat="false" ht="12.75" hidden="false" customHeight="false" outlineLevel="0" collapsed="false">
      <c r="A2476" s="57" t="e">
        <f aca="false">INDEX(BucketTable,MATCH(B2476,SumMonths,0),1)</f>
        <v>#N/A</v>
      </c>
      <c r="K2476" s="57" t="e">
        <f aca="false">INDEX(lava,MATCH(B2476,SumMonths,0),2)</f>
        <v>#N/A</v>
      </c>
      <c r="Y2476" s="171"/>
      <c r="Z2476" s="171"/>
    </row>
    <row r="2477" customFormat="false" ht="12.75" hidden="false" customHeight="false" outlineLevel="0" collapsed="false">
      <c r="A2477" s="57" t="e">
        <f aca="false">INDEX(BucketTable,MATCH(B2477,SumMonths,0),1)</f>
        <v>#N/A</v>
      </c>
      <c r="K2477" s="57" t="e">
        <f aca="false">INDEX(lava,MATCH(B2477,SumMonths,0),2)</f>
        <v>#N/A</v>
      </c>
      <c r="Y2477" s="171"/>
      <c r="Z2477" s="171"/>
    </row>
    <row r="2478" customFormat="false" ht="12.75" hidden="false" customHeight="false" outlineLevel="0" collapsed="false">
      <c r="A2478" s="57" t="e">
        <f aca="false">INDEX(BucketTable,MATCH(B2478,SumMonths,0),1)</f>
        <v>#N/A</v>
      </c>
      <c r="K2478" s="57" t="e">
        <f aca="false">INDEX(lava,MATCH(B2478,SumMonths,0),2)</f>
        <v>#N/A</v>
      </c>
      <c r="Y2478" s="171"/>
      <c r="Z2478" s="171"/>
    </row>
    <row r="2479" customFormat="false" ht="12.75" hidden="false" customHeight="false" outlineLevel="0" collapsed="false">
      <c r="A2479" s="57" t="e">
        <f aca="false">INDEX(BucketTable,MATCH(B2479,SumMonths,0),1)</f>
        <v>#N/A</v>
      </c>
      <c r="K2479" s="57" t="e">
        <f aca="false">INDEX(lava,MATCH(B2479,SumMonths,0),2)</f>
        <v>#N/A</v>
      </c>
      <c r="Y2479" s="171"/>
      <c r="Z2479" s="171"/>
    </row>
    <row r="2480" customFormat="false" ht="12.75" hidden="false" customHeight="false" outlineLevel="0" collapsed="false">
      <c r="A2480" s="57" t="e">
        <f aca="false">INDEX(BucketTable,MATCH(B2480,SumMonths,0),1)</f>
        <v>#N/A</v>
      </c>
      <c r="K2480" s="57" t="e">
        <f aca="false">INDEX(lava,MATCH(B2480,SumMonths,0),2)</f>
        <v>#N/A</v>
      </c>
      <c r="Y2480" s="171"/>
      <c r="Z2480" s="171"/>
    </row>
    <row r="2481" customFormat="false" ht="12.75" hidden="false" customHeight="false" outlineLevel="0" collapsed="false">
      <c r="A2481" s="57" t="e">
        <f aca="false">INDEX(BucketTable,MATCH(B2481,SumMonths,0),1)</f>
        <v>#N/A</v>
      </c>
      <c r="K2481" s="57" t="e">
        <f aca="false">INDEX(lava,MATCH(B2481,SumMonths,0),2)</f>
        <v>#N/A</v>
      </c>
      <c r="Y2481" s="171"/>
      <c r="Z2481" s="171"/>
    </row>
    <row r="2482" customFormat="false" ht="12.75" hidden="false" customHeight="false" outlineLevel="0" collapsed="false">
      <c r="A2482" s="57" t="e">
        <f aca="false">INDEX(BucketTable,MATCH(B2482,SumMonths,0),1)</f>
        <v>#N/A</v>
      </c>
      <c r="K2482" s="57" t="e">
        <f aca="false">INDEX(lava,MATCH(B2482,SumMonths,0),2)</f>
        <v>#N/A</v>
      </c>
      <c r="Y2482" s="171"/>
      <c r="Z2482" s="171"/>
    </row>
    <row r="2483" customFormat="false" ht="12.75" hidden="false" customHeight="false" outlineLevel="0" collapsed="false">
      <c r="A2483" s="57" t="e">
        <f aca="false">INDEX(BucketTable,MATCH(B2483,SumMonths,0),1)</f>
        <v>#N/A</v>
      </c>
      <c r="K2483" s="57" t="e">
        <f aca="false">INDEX(lava,MATCH(B2483,SumMonths,0),2)</f>
        <v>#N/A</v>
      </c>
      <c r="Y2483" s="171"/>
      <c r="Z2483" s="171"/>
    </row>
    <row r="2484" customFormat="false" ht="12.75" hidden="false" customHeight="false" outlineLevel="0" collapsed="false">
      <c r="A2484" s="57" t="e">
        <f aca="false">INDEX(BucketTable,MATCH(B2484,SumMonths,0),1)</f>
        <v>#N/A</v>
      </c>
      <c r="K2484" s="57" t="e">
        <f aca="false">INDEX(lava,MATCH(B2484,SumMonths,0),2)</f>
        <v>#N/A</v>
      </c>
      <c r="Y2484" s="171"/>
      <c r="Z2484" s="171"/>
    </row>
    <row r="2485" customFormat="false" ht="12.75" hidden="false" customHeight="false" outlineLevel="0" collapsed="false">
      <c r="A2485" s="57" t="e">
        <f aca="false">INDEX(BucketTable,MATCH(B2485,SumMonths,0),1)</f>
        <v>#N/A</v>
      </c>
      <c r="K2485" s="57" t="e">
        <f aca="false">INDEX(lava,MATCH(B2485,SumMonths,0),2)</f>
        <v>#N/A</v>
      </c>
      <c r="Y2485" s="171"/>
      <c r="Z2485" s="171"/>
    </row>
    <row r="2486" customFormat="false" ht="12.75" hidden="false" customHeight="false" outlineLevel="0" collapsed="false">
      <c r="A2486" s="57" t="e">
        <f aca="false">INDEX(BucketTable,MATCH(B2486,SumMonths,0),1)</f>
        <v>#N/A</v>
      </c>
      <c r="K2486" s="57" t="e">
        <f aca="false">INDEX(lava,MATCH(B2486,SumMonths,0),2)</f>
        <v>#N/A</v>
      </c>
      <c r="Y2486" s="171"/>
      <c r="Z2486" s="171"/>
    </row>
    <row r="2487" customFormat="false" ht="12.75" hidden="false" customHeight="false" outlineLevel="0" collapsed="false">
      <c r="A2487" s="57" t="e">
        <f aca="false">INDEX(BucketTable,MATCH(B2487,SumMonths,0),1)</f>
        <v>#N/A</v>
      </c>
      <c r="K2487" s="57" t="e">
        <f aca="false">INDEX(lava,MATCH(B2487,SumMonths,0),2)</f>
        <v>#N/A</v>
      </c>
      <c r="Y2487" s="171"/>
      <c r="Z2487" s="171"/>
    </row>
    <row r="2488" customFormat="false" ht="12.75" hidden="false" customHeight="false" outlineLevel="0" collapsed="false">
      <c r="A2488" s="57" t="e">
        <f aca="false">INDEX(BucketTable,MATCH(B2488,SumMonths,0),1)</f>
        <v>#N/A</v>
      </c>
      <c r="K2488" s="57" t="e">
        <f aca="false">INDEX(lava,MATCH(B2488,SumMonths,0),2)</f>
        <v>#N/A</v>
      </c>
      <c r="Y2488" s="171"/>
      <c r="Z2488" s="171"/>
    </row>
    <row r="2489" customFormat="false" ht="12.75" hidden="false" customHeight="false" outlineLevel="0" collapsed="false">
      <c r="A2489" s="57" t="e">
        <f aca="false">INDEX(BucketTable,MATCH(B2489,SumMonths,0),1)</f>
        <v>#N/A</v>
      </c>
      <c r="K2489" s="57" t="e">
        <f aca="false">INDEX(lava,MATCH(B2489,SumMonths,0),2)</f>
        <v>#N/A</v>
      </c>
      <c r="Y2489" s="171"/>
      <c r="Z2489" s="171"/>
    </row>
    <row r="2490" customFormat="false" ht="12.75" hidden="false" customHeight="false" outlineLevel="0" collapsed="false">
      <c r="A2490" s="57" t="e">
        <f aca="false">INDEX(BucketTable,MATCH(B2490,SumMonths,0),1)</f>
        <v>#N/A</v>
      </c>
      <c r="K2490" s="57" t="e">
        <f aca="false">INDEX(lava,MATCH(B2490,SumMonths,0),2)</f>
        <v>#N/A</v>
      </c>
      <c r="Y2490" s="171"/>
      <c r="Z2490" s="171"/>
    </row>
    <row r="2491" customFormat="false" ht="12.75" hidden="false" customHeight="false" outlineLevel="0" collapsed="false">
      <c r="A2491" s="57" t="e">
        <f aca="false">INDEX(BucketTable,MATCH(B2491,SumMonths,0),1)</f>
        <v>#N/A</v>
      </c>
      <c r="K2491" s="57" t="e">
        <f aca="false">INDEX(lava,MATCH(B2491,SumMonths,0),2)</f>
        <v>#N/A</v>
      </c>
      <c r="Y2491" s="171"/>
      <c r="Z2491" s="171"/>
    </row>
    <row r="2492" customFormat="false" ht="12.75" hidden="false" customHeight="false" outlineLevel="0" collapsed="false">
      <c r="A2492" s="57" t="e">
        <f aca="false">INDEX(BucketTable,MATCH(B2492,SumMonths,0),1)</f>
        <v>#N/A</v>
      </c>
      <c r="K2492" s="57" t="e">
        <f aca="false">INDEX(lava,MATCH(B2492,SumMonths,0),2)</f>
        <v>#N/A</v>
      </c>
      <c r="Y2492" s="171"/>
      <c r="Z2492" s="171"/>
    </row>
    <row r="2493" customFormat="false" ht="12.75" hidden="false" customHeight="false" outlineLevel="0" collapsed="false">
      <c r="A2493" s="57" t="e">
        <f aca="false">INDEX(BucketTable,MATCH(B2493,SumMonths,0),1)</f>
        <v>#N/A</v>
      </c>
      <c r="K2493" s="57" t="e">
        <f aca="false">INDEX(lava,MATCH(B2493,SumMonths,0),2)</f>
        <v>#N/A</v>
      </c>
      <c r="Y2493" s="171"/>
      <c r="Z2493" s="171"/>
    </row>
    <row r="2494" customFormat="false" ht="12.75" hidden="false" customHeight="false" outlineLevel="0" collapsed="false">
      <c r="A2494" s="57" t="e">
        <f aca="false">INDEX(BucketTable,MATCH(B2494,SumMonths,0),1)</f>
        <v>#N/A</v>
      </c>
      <c r="K2494" s="57" t="e">
        <f aca="false">INDEX(lava,MATCH(B2494,SumMonths,0),2)</f>
        <v>#N/A</v>
      </c>
      <c r="Y2494" s="171"/>
      <c r="Z2494" s="171"/>
    </row>
    <row r="2495" customFormat="false" ht="12.75" hidden="false" customHeight="false" outlineLevel="0" collapsed="false">
      <c r="A2495" s="57" t="e">
        <f aca="false">INDEX(BucketTable,MATCH(B2495,SumMonths,0),1)</f>
        <v>#N/A</v>
      </c>
      <c r="K2495" s="57" t="e">
        <f aca="false">INDEX(lava,MATCH(B2495,SumMonths,0),2)</f>
        <v>#N/A</v>
      </c>
      <c r="Y2495" s="171"/>
      <c r="Z2495" s="171"/>
    </row>
    <row r="2496" customFormat="false" ht="12.75" hidden="false" customHeight="false" outlineLevel="0" collapsed="false">
      <c r="A2496" s="57" t="e">
        <f aca="false">INDEX(BucketTable,MATCH(B2496,SumMonths,0),1)</f>
        <v>#N/A</v>
      </c>
      <c r="K2496" s="57" t="e">
        <f aca="false">INDEX(lava,MATCH(B2496,SumMonths,0),2)</f>
        <v>#N/A</v>
      </c>
      <c r="Y2496" s="171"/>
      <c r="Z2496" s="171"/>
    </row>
    <row r="2497" customFormat="false" ht="12.75" hidden="false" customHeight="false" outlineLevel="0" collapsed="false">
      <c r="A2497" s="57" t="e">
        <f aca="false">INDEX(BucketTable,MATCH(B2497,SumMonths,0),1)</f>
        <v>#N/A</v>
      </c>
      <c r="K2497" s="57" t="e">
        <f aca="false">INDEX(lava,MATCH(B2497,SumMonths,0),2)</f>
        <v>#N/A</v>
      </c>
      <c r="Y2497" s="171"/>
      <c r="Z2497" s="171"/>
    </row>
    <row r="2498" customFormat="false" ht="12.75" hidden="false" customHeight="false" outlineLevel="0" collapsed="false">
      <c r="A2498" s="57" t="e">
        <f aca="false">INDEX(BucketTable,MATCH(B2498,SumMonths,0),1)</f>
        <v>#N/A</v>
      </c>
      <c r="K2498" s="57" t="e">
        <f aca="false">INDEX(lava,MATCH(B2498,SumMonths,0),2)</f>
        <v>#N/A</v>
      </c>
      <c r="Y2498" s="171"/>
      <c r="Z2498" s="171"/>
    </row>
    <row r="2499" customFormat="false" ht="12.75" hidden="false" customHeight="false" outlineLevel="0" collapsed="false">
      <c r="A2499" s="57" t="e">
        <f aca="false">INDEX(BucketTable,MATCH(B2499,SumMonths,0),1)</f>
        <v>#N/A</v>
      </c>
      <c r="K2499" s="57" t="e">
        <f aca="false">INDEX(lava,MATCH(B2499,SumMonths,0),2)</f>
        <v>#N/A</v>
      </c>
      <c r="Y2499" s="171"/>
      <c r="Z2499" s="171"/>
    </row>
    <row r="2500" customFormat="false" ht="12.75" hidden="false" customHeight="false" outlineLevel="0" collapsed="false">
      <c r="A2500" s="57" t="e">
        <f aca="false">INDEX(BucketTable,MATCH(B2500,SumMonths,0),1)</f>
        <v>#N/A</v>
      </c>
      <c r="K2500" s="57" t="e">
        <f aca="false">INDEX(lava,MATCH(B2500,SumMonths,0),2)</f>
        <v>#N/A</v>
      </c>
      <c r="Y2500" s="171"/>
      <c r="Z2500" s="171"/>
    </row>
    <row r="2501" customFormat="false" ht="12.75" hidden="false" customHeight="false" outlineLevel="0" collapsed="false">
      <c r="A2501" s="57" t="e">
        <f aca="false">INDEX(BucketTable,MATCH(B2501,SumMonths,0),1)</f>
        <v>#N/A</v>
      </c>
      <c r="K2501" s="57" t="e">
        <f aca="false">INDEX(lava,MATCH(B2501,SumMonths,0),2)</f>
        <v>#N/A</v>
      </c>
      <c r="Y2501" s="171"/>
      <c r="Z2501" s="171"/>
    </row>
    <row r="2502" customFormat="false" ht="12.75" hidden="false" customHeight="false" outlineLevel="0" collapsed="false">
      <c r="A2502" s="57" t="e">
        <f aca="false">INDEX(BucketTable,MATCH(B2502,SumMonths,0),1)</f>
        <v>#N/A</v>
      </c>
      <c r="K2502" s="57" t="e">
        <f aca="false">INDEX(lava,MATCH(B2502,SumMonths,0),2)</f>
        <v>#N/A</v>
      </c>
      <c r="Y2502" s="171"/>
      <c r="Z2502" s="171"/>
    </row>
    <row r="2503" customFormat="false" ht="12.75" hidden="false" customHeight="false" outlineLevel="0" collapsed="false">
      <c r="A2503" s="57" t="e">
        <f aca="false">INDEX(BucketTable,MATCH(B2503,SumMonths,0),1)</f>
        <v>#N/A</v>
      </c>
      <c r="K2503" s="57" t="e">
        <f aca="false">INDEX(lava,MATCH(B2503,SumMonths,0),2)</f>
        <v>#N/A</v>
      </c>
      <c r="Y2503" s="171"/>
      <c r="Z2503" s="171"/>
    </row>
    <row r="2504" customFormat="false" ht="12.75" hidden="false" customHeight="false" outlineLevel="0" collapsed="false">
      <c r="A2504" s="57" t="e">
        <f aca="false">INDEX(BucketTable,MATCH(B2504,SumMonths,0),1)</f>
        <v>#N/A</v>
      </c>
      <c r="K2504" s="57" t="e">
        <f aca="false">INDEX(lava,MATCH(B2504,SumMonths,0),2)</f>
        <v>#N/A</v>
      </c>
      <c r="Y2504" s="171"/>
      <c r="Z2504" s="171"/>
    </row>
    <row r="2505" customFormat="false" ht="12.75" hidden="false" customHeight="false" outlineLevel="0" collapsed="false">
      <c r="A2505" s="57" t="e">
        <f aca="false">INDEX(BucketTable,MATCH(B2505,SumMonths,0),1)</f>
        <v>#N/A</v>
      </c>
      <c r="K2505" s="57" t="e">
        <f aca="false">INDEX(lava,MATCH(B2505,SumMonths,0),2)</f>
        <v>#N/A</v>
      </c>
      <c r="Y2505" s="171"/>
      <c r="Z2505" s="171"/>
    </row>
    <row r="2506" customFormat="false" ht="12.75" hidden="false" customHeight="false" outlineLevel="0" collapsed="false">
      <c r="A2506" s="57" t="e">
        <f aca="false">INDEX(BucketTable,MATCH(B2506,SumMonths,0),1)</f>
        <v>#N/A</v>
      </c>
      <c r="K2506" s="57" t="e">
        <f aca="false">INDEX(lava,MATCH(B2506,SumMonths,0),2)</f>
        <v>#N/A</v>
      </c>
      <c r="Y2506" s="171"/>
      <c r="Z2506" s="171"/>
    </row>
    <row r="2507" customFormat="false" ht="12.75" hidden="false" customHeight="false" outlineLevel="0" collapsed="false">
      <c r="A2507" s="57" t="e">
        <f aca="false">INDEX(BucketTable,MATCH(B2507,SumMonths,0),1)</f>
        <v>#N/A</v>
      </c>
      <c r="K2507" s="57" t="e">
        <f aca="false">INDEX(lava,MATCH(B2507,SumMonths,0),2)</f>
        <v>#N/A</v>
      </c>
      <c r="Y2507" s="171"/>
      <c r="Z2507" s="171"/>
    </row>
    <row r="2508" customFormat="false" ht="12.75" hidden="false" customHeight="false" outlineLevel="0" collapsed="false">
      <c r="A2508" s="57" t="e">
        <f aca="false">INDEX(BucketTable,MATCH(B2508,SumMonths,0),1)</f>
        <v>#N/A</v>
      </c>
      <c r="K2508" s="57" t="e">
        <f aca="false">INDEX(lava,MATCH(B2508,SumMonths,0),2)</f>
        <v>#N/A</v>
      </c>
      <c r="Y2508" s="171"/>
      <c r="Z2508" s="171"/>
    </row>
    <row r="2509" customFormat="false" ht="12.75" hidden="false" customHeight="false" outlineLevel="0" collapsed="false">
      <c r="A2509" s="57" t="e">
        <f aca="false">INDEX(BucketTable,MATCH(B2509,SumMonths,0),1)</f>
        <v>#N/A</v>
      </c>
      <c r="K2509" s="57" t="e">
        <f aca="false">INDEX(lava,MATCH(B2509,SumMonths,0),2)</f>
        <v>#N/A</v>
      </c>
      <c r="Y2509" s="171"/>
      <c r="Z2509" s="171"/>
    </row>
    <row r="2510" customFormat="false" ht="12.75" hidden="false" customHeight="false" outlineLevel="0" collapsed="false">
      <c r="A2510" s="57" t="e">
        <f aca="false">INDEX(BucketTable,MATCH(B2510,SumMonths,0),1)</f>
        <v>#N/A</v>
      </c>
      <c r="K2510" s="57" t="e">
        <f aca="false">INDEX(lava,MATCH(B2510,SumMonths,0),2)</f>
        <v>#N/A</v>
      </c>
      <c r="Y2510" s="171"/>
      <c r="Z2510" s="171"/>
    </row>
    <row r="2511" customFormat="false" ht="12.75" hidden="false" customHeight="false" outlineLevel="0" collapsed="false">
      <c r="A2511" s="57" t="e">
        <f aca="false">INDEX(BucketTable,MATCH(B2511,SumMonths,0),1)</f>
        <v>#N/A</v>
      </c>
      <c r="K2511" s="57" t="e">
        <f aca="false">INDEX(lava,MATCH(B2511,SumMonths,0),2)</f>
        <v>#N/A</v>
      </c>
      <c r="Y2511" s="171"/>
      <c r="Z2511" s="171"/>
    </row>
    <row r="2512" customFormat="false" ht="12.75" hidden="false" customHeight="false" outlineLevel="0" collapsed="false">
      <c r="A2512" s="57" t="e">
        <f aca="false">INDEX(BucketTable,MATCH(B2512,SumMonths,0),1)</f>
        <v>#N/A</v>
      </c>
      <c r="K2512" s="57" t="e">
        <f aca="false">INDEX(lava,MATCH(B2512,SumMonths,0),2)</f>
        <v>#N/A</v>
      </c>
      <c r="Y2512" s="171"/>
      <c r="Z2512" s="171"/>
    </row>
    <row r="2513" customFormat="false" ht="12.75" hidden="false" customHeight="false" outlineLevel="0" collapsed="false">
      <c r="A2513" s="57" t="e">
        <f aca="false">INDEX(BucketTable,MATCH(B2513,SumMonths,0),1)</f>
        <v>#N/A</v>
      </c>
      <c r="K2513" s="57" t="e">
        <f aca="false">INDEX(lava,MATCH(B2513,SumMonths,0),2)</f>
        <v>#N/A</v>
      </c>
      <c r="Y2513" s="171"/>
      <c r="Z2513" s="171"/>
    </row>
    <row r="2514" customFormat="false" ht="12.75" hidden="false" customHeight="false" outlineLevel="0" collapsed="false">
      <c r="A2514" s="57" t="e">
        <f aca="false">INDEX(BucketTable,MATCH(B2514,SumMonths,0),1)</f>
        <v>#N/A</v>
      </c>
      <c r="K2514" s="57" t="e">
        <f aca="false">INDEX(lava,MATCH(B2514,SumMonths,0),2)</f>
        <v>#N/A</v>
      </c>
      <c r="Y2514" s="171"/>
      <c r="Z2514" s="171"/>
    </row>
    <row r="2515" customFormat="false" ht="12.75" hidden="false" customHeight="false" outlineLevel="0" collapsed="false">
      <c r="A2515" s="57" t="e">
        <f aca="false">INDEX(BucketTable,MATCH(B2515,SumMonths,0),1)</f>
        <v>#N/A</v>
      </c>
      <c r="K2515" s="57" t="e">
        <f aca="false">INDEX(lava,MATCH(B2515,SumMonths,0),2)</f>
        <v>#N/A</v>
      </c>
      <c r="Y2515" s="171"/>
      <c r="Z2515" s="171"/>
    </row>
    <row r="2516" customFormat="false" ht="12.75" hidden="false" customHeight="false" outlineLevel="0" collapsed="false">
      <c r="A2516" s="57" t="e">
        <f aca="false">INDEX(BucketTable,MATCH(B2516,SumMonths,0),1)</f>
        <v>#N/A</v>
      </c>
      <c r="K2516" s="57" t="e">
        <f aca="false">INDEX(lava,MATCH(B2516,SumMonths,0),2)</f>
        <v>#N/A</v>
      </c>
      <c r="Y2516" s="171"/>
      <c r="Z2516" s="171"/>
    </row>
    <row r="2517" customFormat="false" ht="12.75" hidden="false" customHeight="false" outlineLevel="0" collapsed="false">
      <c r="A2517" s="57" t="e">
        <f aca="false">INDEX(BucketTable,MATCH(B2517,SumMonths,0),1)</f>
        <v>#N/A</v>
      </c>
      <c r="K2517" s="57" t="e">
        <f aca="false">INDEX(lava,MATCH(B2517,SumMonths,0),2)</f>
        <v>#N/A</v>
      </c>
      <c r="Y2517" s="171"/>
      <c r="Z2517" s="171"/>
    </row>
    <row r="2518" customFormat="false" ht="12.75" hidden="false" customHeight="false" outlineLevel="0" collapsed="false">
      <c r="A2518" s="57" t="e">
        <f aca="false">INDEX(BucketTable,MATCH(B2518,SumMonths,0),1)</f>
        <v>#N/A</v>
      </c>
      <c r="K2518" s="57" t="e">
        <f aca="false">INDEX(lava,MATCH(B2518,SumMonths,0),2)</f>
        <v>#N/A</v>
      </c>
      <c r="Y2518" s="171"/>
      <c r="Z2518" s="171"/>
    </row>
    <row r="2519" customFormat="false" ht="12.75" hidden="false" customHeight="false" outlineLevel="0" collapsed="false">
      <c r="A2519" s="57" t="e">
        <f aca="false">INDEX(BucketTable,MATCH(B2519,SumMonths,0),1)</f>
        <v>#N/A</v>
      </c>
      <c r="K2519" s="57" t="e">
        <f aca="false">INDEX(lava,MATCH(B2519,SumMonths,0),2)</f>
        <v>#N/A</v>
      </c>
      <c r="Y2519" s="171"/>
      <c r="Z2519" s="171"/>
    </row>
    <row r="2520" customFormat="false" ht="12.75" hidden="false" customHeight="false" outlineLevel="0" collapsed="false">
      <c r="A2520" s="57" t="e">
        <f aca="false">INDEX(BucketTable,MATCH(B2520,SumMonths,0),1)</f>
        <v>#N/A</v>
      </c>
      <c r="K2520" s="57" t="e">
        <f aca="false">INDEX(lava,MATCH(B2520,SumMonths,0),2)</f>
        <v>#N/A</v>
      </c>
      <c r="Y2520" s="171"/>
      <c r="Z2520" s="171"/>
    </row>
    <row r="2521" customFormat="false" ht="12.75" hidden="false" customHeight="false" outlineLevel="0" collapsed="false">
      <c r="A2521" s="57" t="e">
        <f aca="false">INDEX(BucketTable,MATCH(B2521,SumMonths,0),1)</f>
        <v>#N/A</v>
      </c>
      <c r="K2521" s="57" t="e">
        <f aca="false">INDEX(lava,MATCH(B2521,SumMonths,0),2)</f>
        <v>#N/A</v>
      </c>
      <c r="Y2521" s="171"/>
      <c r="Z2521" s="171"/>
    </row>
    <row r="2522" customFormat="false" ht="12.75" hidden="false" customHeight="false" outlineLevel="0" collapsed="false">
      <c r="A2522" s="57" t="e">
        <f aca="false">INDEX(BucketTable,MATCH(B2522,SumMonths,0),1)</f>
        <v>#N/A</v>
      </c>
      <c r="K2522" s="57" t="e">
        <f aca="false">INDEX(lava,MATCH(B2522,SumMonths,0),2)</f>
        <v>#N/A</v>
      </c>
      <c r="Y2522" s="171"/>
      <c r="Z2522" s="171"/>
    </row>
    <row r="2523" customFormat="false" ht="12.75" hidden="false" customHeight="false" outlineLevel="0" collapsed="false">
      <c r="A2523" s="57" t="e">
        <f aca="false">INDEX(BucketTable,MATCH(B2523,SumMonths,0),1)</f>
        <v>#N/A</v>
      </c>
      <c r="K2523" s="57" t="e">
        <f aca="false">INDEX(lava,MATCH(B2523,SumMonths,0),2)</f>
        <v>#N/A</v>
      </c>
      <c r="Y2523" s="171"/>
      <c r="Z2523" s="171"/>
    </row>
    <row r="2524" customFormat="false" ht="12.75" hidden="false" customHeight="false" outlineLevel="0" collapsed="false">
      <c r="A2524" s="57" t="e">
        <f aca="false">INDEX(BucketTable,MATCH(B2524,SumMonths,0),1)</f>
        <v>#N/A</v>
      </c>
      <c r="K2524" s="57" t="e">
        <f aca="false">INDEX(lava,MATCH(B2524,SumMonths,0),2)</f>
        <v>#N/A</v>
      </c>
      <c r="Y2524" s="171"/>
      <c r="Z2524" s="171"/>
    </row>
    <row r="2525" customFormat="false" ht="12.75" hidden="false" customHeight="false" outlineLevel="0" collapsed="false">
      <c r="A2525" s="57" t="e">
        <f aca="false">INDEX(BucketTable,MATCH(B2525,SumMonths,0),1)</f>
        <v>#N/A</v>
      </c>
      <c r="K2525" s="57" t="e">
        <f aca="false">INDEX(lava,MATCH(B2525,SumMonths,0),2)</f>
        <v>#N/A</v>
      </c>
      <c r="Y2525" s="171"/>
      <c r="Z2525" s="171"/>
    </row>
    <row r="2526" customFormat="false" ht="12.75" hidden="false" customHeight="false" outlineLevel="0" collapsed="false">
      <c r="A2526" s="57" t="e">
        <f aca="false">INDEX(BucketTable,MATCH(B2526,SumMonths,0),1)</f>
        <v>#N/A</v>
      </c>
      <c r="K2526" s="57" t="e">
        <f aca="false">INDEX(lava,MATCH(B2526,SumMonths,0),2)</f>
        <v>#N/A</v>
      </c>
      <c r="Y2526" s="171"/>
      <c r="Z2526" s="171"/>
    </row>
    <row r="2527" customFormat="false" ht="12.75" hidden="false" customHeight="false" outlineLevel="0" collapsed="false">
      <c r="A2527" s="57" t="e">
        <f aca="false">INDEX(BucketTable,MATCH(B2527,SumMonths,0),1)</f>
        <v>#N/A</v>
      </c>
      <c r="K2527" s="57" t="e">
        <f aca="false">INDEX(lava,MATCH(B2527,SumMonths,0),2)</f>
        <v>#N/A</v>
      </c>
      <c r="Y2527" s="171"/>
      <c r="Z2527" s="171"/>
    </row>
    <row r="2528" customFormat="false" ht="12.75" hidden="false" customHeight="false" outlineLevel="0" collapsed="false">
      <c r="A2528" s="57" t="e">
        <f aca="false">INDEX(BucketTable,MATCH(B2528,SumMonths,0),1)</f>
        <v>#N/A</v>
      </c>
      <c r="K2528" s="57" t="e">
        <f aca="false">INDEX(lava,MATCH(B2528,SumMonths,0),2)</f>
        <v>#N/A</v>
      </c>
      <c r="Y2528" s="171"/>
      <c r="Z2528" s="171"/>
    </row>
    <row r="2529" customFormat="false" ht="12.75" hidden="false" customHeight="false" outlineLevel="0" collapsed="false">
      <c r="A2529" s="57" t="e">
        <f aca="false">INDEX(BucketTable,MATCH(B2529,SumMonths,0),1)</f>
        <v>#N/A</v>
      </c>
      <c r="K2529" s="57" t="e">
        <f aca="false">INDEX(lava,MATCH(B2529,SumMonths,0),2)</f>
        <v>#N/A</v>
      </c>
      <c r="Y2529" s="171"/>
      <c r="Z2529" s="171"/>
    </row>
    <row r="2530" customFormat="false" ht="12.75" hidden="false" customHeight="false" outlineLevel="0" collapsed="false">
      <c r="A2530" s="57" t="e">
        <f aca="false">INDEX(BucketTable,MATCH(B2530,SumMonths,0),1)</f>
        <v>#N/A</v>
      </c>
      <c r="K2530" s="57" t="e">
        <f aca="false">INDEX(lava,MATCH(B2530,SumMonths,0),2)</f>
        <v>#N/A</v>
      </c>
      <c r="Y2530" s="171"/>
      <c r="Z2530" s="171"/>
    </row>
    <row r="2531" customFormat="false" ht="12.75" hidden="false" customHeight="false" outlineLevel="0" collapsed="false">
      <c r="A2531" s="57" t="e">
        <f aca="false">INDEX(BucketTable,MATCH(B2531,SumMonths,0),1)</f>
        <v>#N/A</v>
      </c>
      <c r="K2531" s="57" t="e">
        <f aca="false">INDEX(lava,MATCH(B2531,SumMonths,0),2)</f>
        <v>#N/A</v>
      </c>
      <c r="Y2531" s="171"/>
      <c r="Z2531" s="171"/>
    </row>
    <row r="2532" customFormat="false" ht="12.75" hidden="false" customHeight="false" outlineLevel="0" collapsed="false">
      <c r="A2532" s="57" t="e">
        <f aca="false">INDEX(BucketTable,MATCH(B2532,SumMonths,0),1)</f>
        <v>#N/A</v>
      </c>
      <c r="K2532" s="57" t="e">
        <f aca="false">INDEX(lava,MATCH(B2532,SumMonths,0),2)</f>
        <v>#N/A</v>
      </c>
      <c r="Y2532" s="171"/>
      <c r="Z2532" s="171"/>
    </row>
    <row r="2533" customFormat="false" ht="12.75" hidden="false" customHeight="false" outlineLevel="0" collapsed="false">
      <c r="A2533" s="57" t="e">
        <f aca="false">INDEX(BucketTable,MATCH(B2533,SumMonths,0),1)</f>
        <v>#N/A</v>
      </c>
      <c r="K2533" s="57" t="e">
        <f aca="false">INDEX(lava,MATCH(B2533,SumMonths,0),2)</f>
        <v>#N/A</v>
      </c>
      <c r="Y2533" s="171"/>
      <c r="Z2533" s="171"/>
    </row>
    <row r="2534" customFormat="false" ht="12.75" hidden="false" customHeight="false" outlineLevel="0" collapsed="false">
      <c r="A2534" s="57" t="e">
        <f aca="false">INDEX(BucketTable,MATCH(B2534,SumMonths,0),1)</f>
        <v>#N/A</v>
      </c>
      <c r="K2534" s="57" t="e">
        <f aca="false">INDEX(lava,MATCH(B2534,SumMonths,0),2)</f>
        <v>#N/A</v>
      </c>
      <c r="Y2534" s="171"/>
      <c r="Z2534" s="171"/>
    </row>
    <row r="2535" customFormat="false" ht="12.75" hidden="false" customHeight="false" outlineLevel="0" collapsed="false">
      <c r="A2535" s="57" t="e">
        <f aca="false">INDEX(BucketTable,MATCH(B2535,SumMonths,0),1)</f>
        <v>#N/A</v>
      </c>
      <c r="K2535" s="57" t="e">
        <f aca="false">INDEX(lava,MATCH(B2535,SumMonths,0),2)</f>
        <v>#N/A</v>
      </c>
      <c r="Y2535" s="171"/>
      <c r="Z2535" s="171"/>
    </row>
    <row r="2536" customFormat="false" ht="12.75" hidden="false" customHeight="false" outlineLevel="0" collapsed="false">
      <c r="A2536" s="57" t="e">
        <f aca="false">INDEX(BucketTable,MATCH(B2536,SumMonths,0),1)</f>
        <v>#N/A</v>
      </c>
      <c r="K2536" s="57" t="e">
        <f aca="false">INDEX(lava,MATCH(B2536,SumMonths,0),2)</f>
        <v>#N/A</v>
      </c>
      <c r="Y2536" s="171"/>
      <c r="Z2536" s="171"/>
    </row>
    <row r="2537" customFormat="false" ht="12.75" hidden="false" customHeight="false" outlineLevel="0" collapsed="false">
      <c r="A2537" s="57" t="e">
        <f aca="false">INDEX(BucketTable,MATCH(B2537,SumMonths,0),1)</f>
        <v>#N/A</v>
      </c>
      <c r="K2537" s="57" t="e">
        <f aca="false">INDEX(lava,MATCH(B2537,SumMonths,0),2)</f>
        <v>#N/A</v>
      </c>
      <c r="Y2537" s="171"/>
      <c r="Z2537" s="171"/>
    </row>
    <row r="2538" customFormat="false" ht="12.75" hidden="false" customHeight="false" outlineLevel="0" collapsed="false">
      <c r="A2538" s="57" t="e">
        <f aca="false">INDEX(BucketTable,MATCH(B2538,SumMonths,0),1)</f>
        <v>#N/A</v>
      </c>
      <c r="K2538" s="57" t="e">
        <f aca="false">INDEX(lava,MATCH(B2538,SumMonths,0),2)</f>
        <v>#N/A</v>
      </c>
      <c r="Y2538" s="171"/>
      <c r="Z2538" s="171"/>
    </row>
    <row r="2539" customFormat="false" ht="12.75" hidden="false" customHeight="false" outlineLevel="0" collapsed="false">
      <c r="A2539" s="57" t="e">
        <f aca="false">INDEX(BucketTable,MATCH(B2539,SumMonths,0),1)</f>
        <v>#N/A</v>
      </c>
      <c r="K2539" s="57" t="e">
        <f aca="false">INDEX(lava,MATCH(B2539,SumMonths,0),2)</f>
        <v>#N/A</v>
      </c>
      <c r="Y2539" s="171"/>
      <c r="Z2539" s="171"/>
    </row>
    <row r="2540" customFormat="false" ht="12.75" hidden="false" customHeight="false" outlineLevel="0" collapsed="false">
      <c r="A2540" s="57" t="e">
        <f aca="false">INDEX(BucketTable,MATCH(B2540,SumMonths,0),1)</f>
        <v>#N/A</v>
      </c>
      <c r="K2540" s="57" t="e">
        <f aca="false">INDEX(lava,MATCH(B2540,SumMonths,0),2)</f>
        <v>#N/A</v>
      </c>
      <c r="Y2540" s="171"/>
      <c r="Z2540" s="171"/>
    </row>
    <row r="2541" customFormat="false" ht="12.75" hidden="false" customHeight="false" outlineLevel="0" collapsed="false">
      <c r="A2541" s="57" t="e">
        <f aca="false">INDEX(BucketTable,MATCH(B2541,SumMonths,0),1)</f>
        <v>#N/A</v>
      </c>
      <c r="K2541" s="57" t="e">
        <f aca="false">INDEX(lava,MATCH(B2541,SumMonths,0),2)</f>
        <v>#N/A</v>
      </c>
      <c r="Y2541" s="171"/>
      <c r="Z2541" s="171"/>
    </row>
    <row r="2542" customFormat="false" ht="12.75" hidden="false" customHeight="false" outlineLevel="0" collapsed="false">
      <c r="A2542" s="57" t="e">
        <f aca="false">INDEX(BucketTable,MATCH(B2542,SumMonths,0),1)</f>
        <v>#N/A</v>
      </c>
      <c r="K2542" s="57" t="e">
        <f aca="false">INDEX(lava,MATCH(B2542,SumMonths,0),2)</f>
        <v>#N/A</v>
      </c>
      <c r="Y2542" s="171"/>
      <c r="Z2542" s="171"/>
    </row>
    <row r="2543" customFormat="false" ht="12.75" hidden="false" customHeight="false" outlineLevel="0" collapsed="false">
      <c r="A2543" s="57" t="e">
        <f aca="false">INDEX(BucketTable,MATCH(B2543,SumMonths,0),1)</f>
        <v>#N/A</v>
      </c>
      <c r="K2543" s="57" t="e">
        <f aca="false">INDEX(lava,MATCH(B2543,SumMonths,0),2)</f>
        <v>#N/A</v>
      </c>
      <c r="Y2543" s="171"/>
      <c r="Z2543" s="171"/>
    </row>
    <row r="2544" customFormat="false" ht="12.75" hidden="false" customHeight="false" outlineLevel="0" collapsed="false">
      <c r="A2544" s="57" t="e">
        <f aca="false">INDEX(BucketTable,MATCH(B2544,SumMonths,0),1)</f>
        <v>#N/A</v>
      </c>
      <c r="K2544" s="57" t="e">
        <f aca="false">INDEX(lava,MATCH(B2544,SumMonths,0),2)</f>
        <v>#N/A</v>
      </c>
      <c r="Y2544" s="171"/>
      <c r="Z2544" s="171"/>
    </row>
    <row r="2545" customFormat="false" ht="12.75" hidden="false" customHeight="false" outlineLevel="0" collapsed="false">
      <c r="A2545" s="57" t="e">
        <f aca="false">INDEX(BucketTable,MATCH(B2545,SumMonths,0),1)</f>
        <v>#N/A</v>
      </c>
      <c r="K2545" s="57" t="e">
        <f aca="false">INDEX(lava,MATCH(B2545,SumMonths,0),2)</f>
        <v>#N/A</v>
      </c>
      <c r="Y2545" s="171"/>
      <c r="Z2545" s="171"/>
    </row>
    <row r="2546" customFormat="false" ht="12.75" hidden="false" customHeight="false" outlineLevel="0" collapsed="false">
      <c r="A2546" s="57" t="e">
        <f aca="false">INDEX(BucketTable,MATCH(B2546,SumMonths,0),1)</f>
        <v>#N/A</v>
      </c>
      <c r="K2546" s="57" t="e">
        <f aca="false">INDEX(lava,MATCH(B2546,SumMonths,0),2)</f>
        <v>#N/A</v>
      </c>
      <c r="Y2546" s="171"/>
      <c r="Z2546" s="171"/>
    </row>
    <row r="2547" customFormat="false" ht="12.75" hidden="false" customHeight="false" outlineLevel="0" collapsed="false">
      <c r="A2547" s="57" t="e">
        <f aca="false">INDEX(BucketTable,MATCH(B2547,SumMonths,0),1)</f>
        <v>#N/A</v>
      </c>
      <c r="K2547" s="57" t="e">
        <f aca="false">INDEX(lava,MATCH(B2547,SumMonths,0),2)</f>
        <v>#N/A</v>
      </c>
      <c r="Y2547" s="171"/>
      <c r="Z2547" s="171"/>
    </row>
    <row r="2548" customFormat="false" ht="12.75" hidden="false" customHeight="false" outlineLevel="0" collapsed="false">
      <c r="A2548" s="57" t="e">
        <f aca="false">INDEX(BucketTable,MATCH(B2548,SumMonths,0),1)</f>
        <v>#N/A</v>
      </c>
      <c r="K2548" s="57" t="e">
        <f aca="false">INDEX(lava,MATCH(B2548,SumMonths,0),2)</f>
        <v>#N/A</v>
      </c>
      <c r="Y2548" s="171"/>
      <c r="Z2548" s="171"/>
    </row>
    <row r="2549" customFormat="false" ht="12.75" hidden="false" customHeight="false" outlineLevel="0" collapsed="false">
      <c r="A2549" s="57" t="e">
        <f aca="false">INDEX(BucketTable,MATCH(B2549,SumMonths,0),1)</f>
        <v>#N/A</v>
      </c>
      <c r="K2549" s="57" t="e">
        <f aca="false">INDEX(lava,MATCH(B2549,SumMonths,0),2)</f>
        <v>#N/A</v>
      </c>
      <c r="Y2549" s="171"/>
      <c r="Z2549" s="171"/>
    </row>
    <row r="2550" customFormat="false" ht="12.75" hidden="false" customHeight="false" outlineLevel="0" collapsed="false">
      <c r="A2550" s="57" t="e">
        <f aca="false">INDEX(BucketTable,MATCH(B2550,SumMonths,0),1)</f>
        <v>#N/A</v>
      </c>
      <c r="K2550" s="57" t="e">
        <f aca="false">INDEX(lava,MATCH(B2550,SumMonths,0),2)</f>
        <v>#N/A</v>
      </c>
      <c r="Y2550" s="171"/>
      <c r="Z2550" s="171"/>
    </row>
    <row r="2551" customFormat="false" ht="12.75" hidden="false" customHeight="false" outlineLevel="0" collapsed="false">
      <c r="A2551" s="57" t="e">
        <f aca="false">INDEX(BucketTable,MATCH(B2551,SumMonths,0),1)</f>
        <v>#N/A</v>
      </c>
      <c r="K2551" s="57" t="e">
        <f aca="false">INDEX(lava,MATCH(B2551,SumMonths,0),2)</f>
        <v>#N/A</v>
      </c>
      <c r="Y2551" s="171"/>
      <c r="Z2551" s="171"/>
    </row>
    <row r="2552" customFormat="false" ht="12.75" hidden="false" customHeight="false" outlineLevel="0" collapsed="false">
      <c r="A2552" s="57" t="e">
        <f aca="false">INDEX(BucketTable,MATCH(B2552,SumMonths,0),1)</f>
        <v>#N/A</v>
      </c>
      <c r="K2552" s="57" t="e">
        <f aca="false">INDEX(lava,MATCH(B2552,SumMonths,0),2)</f>
        <v>#N/A</v>
      </c>
      <c r="Y2552" s="171"/>
      <c r="Z2552" s="171"/>
    </row>
    <row r="2553" customFormat="false" ht="12.75" hidden="false" customHeight="false" outlineLevel="0" collapsed="false">
      <c r="A2553" s="57" t="e">
        <f aca="false">INDEX(BucketTable,MATCH(B2553,SumMonths,0),1)</f>
        <v>#N/A</v>
      </c>
      <c r="K2553" s="57" t="e">
        <f aca="false">INDEX(lava,MATCH(B2553,SumMonths,0),2)</f>
        <v>#N/A</v>
      </c>
      <c r="Y2553" s="171"/>
      <c r="Z2553" s="171"/>
    </row>
    <row r="2554" customFormat="false" ht="12.75" hidden="false" customHeight="false" outlineLevel="0" collapsed="false">
      <c r="A2554" s="57" t="e">
        <f aca="false">INDEX(BucketTable,MATCH(B2554,SumMonths,0),1)</f>
        <v>#N/A</v>
      </c>
      <c r="K2554" s="57" t="e">
        <f aca="false">INDEX(lava,MATCH(B2554,SumMonths,0),2)</f>
        <v>#N/A</v>
      </c>
      <c r="Y2554" s="171"/>
      <c r="Z2554" s="171"/>
    </row>
    <row r="2555" customFormat="false" ht="12.75" hidden="false" customHeight="false" outlineLevel="0" collapsed="false">
      <c r="A2555" s="57" t="e">
        <f aca="false">INDEX(BucketTable,MATCH(B2555,SumMonths,0),1)</f>
        <v>#N/A</v>
      </c>
      <c r="K2555" s="57" t="e">
        <f aca="false">INDEX(lava,MATCH(B2555,SumMonths,0),2)</f>
        <v>#N/A</v>
      </c>
      <c r="Y2555" s="171"/>
      <c r="Z2555" s="171"/>
    </row>
    <row r="2556" customFormat="false" ht="12.75" hidden="false" customHeight="false" outlineLevel="0" collapsed="false">
      <c r="A2556" s="57" t="e">
        <f aca="false">INDEX(BucketTable,MATCH(B2556,SumMonths,0),1)</f>
        <v>#N/A</v>
      </c>
      <c r="K2556" s="57" t="e">
        <f aca="false">INDEX(lava,MATCH(B2556,SumMonths,0),2)</f>
        <v>#N/A</v>
      </c>
      <c r="Y2556" s="171"/>
      <c r="Z2556" s="171"/>
    </row>
    <row r="2557" customFormat="false" ht="12.75" hidden="false" customHeight="false" outlineLevel="0" collapsed="false">
      <c r="A2557" s="57" t="e">
        <f aca="false">INDEX(BucketTable,MATCH(B2557,SumMonths,0),1)</f>
        <v>#N/A</v>
      </c>
      <c r="K2557" s="57" t="e">
        <f aca="false">INDEX(lava,MATCH(B2557,SumMonths,0),2)</f>
        <v>#N/A</v>
      </c>
      <c r="Y2557" s="171"/>
      <c r="Z2557" s="171"/>
    </row>
    <row r="2558" customFormat="false" ht="12.75" hidden="false" customHeight="false" outlineLevel="0" collapsed="false">
      <c r="A2558" s="57" t="e">
        <f aca="false">INDEX(BucketTable,MATCH(B2558,SumMonths,0),1)</f>
        <v>#N/A</v>
      </c>
      <c r="K2558" s="57" t="e">
        <f aca="false">INDEX(lava,MATCH(B2558,SumMonths,0),2)</f>
        <v>#N/A</v>
      </c>
      <c r="Y2558" s="171"/>
      <c r="Z2558" s="171"/>
    </row>
    <row r="2559" customFormat="false" ht="12.75" hidden="false" customHeight="false" outlineLevel="0" collapsed="false">
      <c r="A2559" s="57" t="e">
        <f aca="false">INDEX(BucketTable,MATCH(B2559,SumMonths,0),1)</f>
        <v>#N/A</v>
      </c>
      <c r="K2559" s="57" t="e">
        <f aca="false">INDEX(lava,MATCH(B2559,SumMonths,0),2)</f>
        <v>#N/A</v>
      </c>
      <c r="Y2559" s="171"/>
      <c r="Z2559" s="171"/>
    </row>
    <row r="2560" customFormat="false" ht="12.75" hidden="false" customHeight="false" outlineLevel="0" collapsed="false">
      <c r="A2560" s="57" t="e">
        <f aca="false">INDEX(BucketTable,MATCH(B2560,SumMonths,0),1)</f>
        <v>#N/A</v>
      </c>
      <c r="K2560" s="57" t="e">
        <f aca="false">INDEX(lava,MATCH(B2560,SumMonths,0),2)</f>
        <v>#N/A</v>
      </c>
      <c r="Y2560" s="171"/>
      <c r="Z2560" s="171"/>
    </row>
    <row r="2561" customFormat="false" ht="12.75" hidden="false" customHeight="false" outlineLevel="0" collapsed="false">
      <c r="A2561" s="57" t="e">
        <f aca="false">INDEX(BucketTable,MATCH(B2561,SumMonths,0),1)</f>
        <v>#N/A</v>
      </c>
      <c r="K2561" s="57" t="e">
        <f aca="false">INDEX(lava,MATCH(B2561,SumMonths,0),2)</f>
        <v>#N/A</v>
      </c>
      <c r="Y2561" s="171"/>
      <c r="Z2561" s="171"/>
    </row>
    <row r="2562" customFormat="false" ht="12.75" hidden="false" customHeight="false" outlineLevel="0" collapsed="false">
      <c r="A2562" s="57" t="e">
        <f aca="false">INDEX(BucketTable,MATCH(B2562,SumMonths,0),1)</f>
        <v>#N/A</v>
      </c>
      <c r="K2562" s="57" t="e">
        <f aca="false">INDEX(lava,MATCH(B2562,SumMonths,0),2)</f>
        <v>#N/A</v>
      </c>
      <c r="Y2562" s="171"/>
      <c r="Z2562" s="171"/>
    </row>
    <row r="2563" customFormat="false" ht="12.75" hidden="false" customHeight="false" outlineLevel="0" collapsed="false">
      <c r="A2563" s="57" t="e">
        <f aca="false">INDEX(BucketTable,MATCH(B2563,SumMonths,0),1)</f>
        <v>#N/A</v>
      </c>
      <c r="K2563" s="57" t="e">
        <f aca="false">INDEX(lava,MATCH(B2563,SumMonths,0),2)</f>
        <v>#N/A</v>
      </c>
      <c r="Y2563" s="171"/>
      <c r="Z2563" s="171"/>
    </row>
    <row r="2564" customFormat="false" ht="12.75" hidden="false" customHeight="false" outlineLevel="0" collapsed="false">
      <c r="A2564" s="57" t="e">
        <f aca="false">INDEX(BucketTable,MATCH(B2564,SumMonths,0),1)</f>
        <v>#N/A</v>
      </c>
      <c r="K2564" s="57" t="e">
        <f aca="false">INDEX(lava,MATCH(B2564,SumMonths,0),2)</f>
        <v>#N/A</v>
      </c>
      <c r="Y2564" s="171"/>
      <c r="Z2564" s="171"/>
    </row>
    <row r="2565" customFormat="false" ht="12.75" hidden="false" customHeight="false" outlineLevel="0" collapsed="false">
      <c r="A2565" s="57" t="e">
        <f aca="false">INDEX(BucketTable,MATCH(B2565,SumMonths,0),1)</f>
        <v>#N/A</v>
      </c>
      <c r="K2565" s="57" t="e">
        <f aca="false">INDEX(lava,MATCH(B2565,SumMonths,0),2)</f>
        <v>#N/A</v>
      </c>
      <c r="Y2565" s="171"/>
      <c r="Z2565" s="171"/>
    </row>
    <row r="2566" customFormat="false" ht="12.75" hidden="false" customHeight="false" outlineLevel="0" collapsed="false">
      <c r="A2566" s="57" t="e">
        <f aca="false">INDEX(BucketTable,MATCH(B2566,SumMonths,0),1)</f>
        <v>#N/A</v>
      </c>
      <c r="K2566" s="57" t="e">
        <f aca="false">INDEX(lava,MATCH(B2566,SumMonths,0),2)</f>
        <v>#N/A</v>
      </c>
      <c r="Y2566" s="171"/>
      <c r="Z2566" s="171"/>
    </row>
    <row r="2567" customFormat="false" ht="12.75" hidden="false" customHeight="false" outlineLevel="0" collapsed="false">
      <c r="A2567" s="57" t="e">
        <f aca="false">INDEX(BucketTable,MATCH(B2567,SumMonths,0),1)</f>
        <v>#N/A</v>
      </c>
      <c r="K2567" s="57" t="e">
        <f aca="false">INDEX(lava,MATCH(B2567,SumMonths,0),2)</f>
        <v>#N/A</v>
      </c>
      <c r="Y2567" s="171"/>
      <c r="Z2567" s="171"/>
    </row>
    <row r="2568" customFormat="false" ht="12.75" hidden="false" customHeight="false" outlineLevel="0" collapsed="false">
      <c r="A2568" s="57" t="e">
        <f aca="false">INDEX(BucketTable,MATCH(B2568,SumMonths,0),1)</f>
        <v>#N/A</v>
      </c>
      <c r="K2568" s="57" t="e">
        <f aca="false">INDEX(lava,MATCH(B2568,SumMonths,0),2)</f>
        <v>#N/A</v>
      </c>
      <c r="Y2568" s="171"/>
      <c r="Z2568" s="171"/>
    </row>
    <row r="2569" customFormat="false" ht="12.75" hidden="false" customHeight="false" outlineLevel="0" collapsed="false">
      <c r="A2569" s="57" t="e">
        <f aca="false">INDEX(BucketTable,MATCH(B2569,SumMonths,0),1)</f>
        <v>#N/A</v>
      </c>
      <c r="K2569" s="57" t="e">
        <f aca="false">INDEX(lava,MATCH(B2569,SumMonths,0),2)</f>
        <v>#N/A</v>
      </c>
      <c r="Y2569" s="171"/>
      <c r="Z2569" s="171"/>
    </row>
    <row r="2570" customFormat="false" ht="12.75" hidden="false" customHeight="false" outlineLevel="0" collapsed="false">
      <c r="A2570" s="57" t="e">
        <f aca="false">INDEX(BucketTable,MATCH(B2570,SumMonths,0),1)</f>
        <v>#N/A</v>
      </c>
      <c r="K2570" s="57" t="e">
        <f aca="false">INDEX(lava,MATCH(B2570,SumMonths,0),2)</f>
        <v>#N/A</v>
      </c>
      <c r="Y2570" s="171"/>
      <c r="Z2570" s="171"/>
    </row>
    <row r="2571" customFormat="false" ht="12.75" hidden="false" customHeight="false" outlineLevel="0" collapsed="false">
      <c r="A2571" s="57" t="e">
        <f aca="false">INDEX(BucketTable,MATCH(B2571,SumMonths,0),1)</f>
        <v>#N/A</v>
      </c>
      <c r="K2571" s="57" t="e">
        <f aca="false">INDEX(lava,MATCH(B2571,SumMonths,0),2)</f>
        <v>#N/A</v>
      </c>
      <c r="Y2571" s="171"/>
      <c r="Z2571" s="171"/>
    </row>
    <row r="2572" customFormat="false" ht="12.75" hidden="false" customHeight="false" outlineLevel="0" collapsed="false">
      <c r="A2572" s="57" t="e">
        <f aca="false">INDEX(BucketTable,MATCH(B2572,SumMonths,0),1)</f>
        <v>#N/A</v>
      </c>
      <c r="K2572" s="57" t="e">
        <f aca="false">INDEX(lava,MATCH(B2572,SumMonths,0),2)</f>
        <v>#N/A</v>
      </c>
      <c r="Y2572" s="171"/>
      <c r="Z2572" s="171"/>
    </row>
    <row r="2573" customFormat="false" ht="12.75" hidden="false" customHeight="false" outlineLevel="0" collapsed="false">
      <c r="A2573" s="57" t="e">
        <f aca="false">INDEX(BucketTable,MATCH(B2573,SumMonths,0),1)</f>
        <v>#N/A</v>
      </c>
      <c r="K2573" s="57" t="e">
        <f aca="false">INDEX(lava,MATCH(B2573,SumMonths,0),2)</f>
        <v>#N/A</v>
      </c>
      <c r="Y2573" s="171"/>
      <c r="Z2573" s="171"/>
    </row>
    <row r="2574" customFormat="false" ht="12.75" hidden="false" customHeight="false" outlineLevel="0" collapsed="false">
      <c r="A2574" s="57" t="e">
        <f aca="false">INDEX(BucketTable,MATCH(B2574,SumMonths,0),1)</f>
        <v>#N/A</v>
      </c>
      <c r="K2574" s="57" t="e">
        <f aca="false">INDEX(lava,MATCH(B2574,SumMonths,0),2)</f>
        <v>#N/A</v>
      </c>
      <c r="Y2574" s="171"/>
      <c r="Z2574" s="171"/>
    </row>
    <row r="2575" customFormat="false" ht="12.75" hidden="false" customHeight="false" outlineLevel="0" collapsed="false">
      <c r="A2575" s="57" t="e">
        <f aca="false">INDEX(BucketTable,MATCH(B2575,SumMonths,0),1)</f>
        <v>#N/A</v>
      </c>
      <c r="K2575" s="57" t="e">
        <f aca="false">INDEX(lava,MATCH(B2575,SumMonths,0),2)</f>
        <v>#N/A</v>
      </c>
      <c r="Y2575" s="171"/>
      <c r="Z2575" s="171"/>
    </row>
    <row r="2576" customFormat="false" ht="12.75" hidden="false" customHeight="false" outlineLevel="0" collapsed="false">
      <c r="A2576" s="57" t="e">
        <f aca="false">INDEX(BucketTable,MATCH(B2576,SumMonths,0),1)</f>
        <v>#N/A</v>
      </c>
      <c r="K2576" s="57" t="e">
        <f aca="false">INDEX(lava,MATCH(B2576,SumMonths,0),2)</f>
        <v>#N/A</v>
      </c>
      <c r="Y2576" s="171"/>
      <c r="Z2576" s="171"/>
    </row>
    <row r="2577" customFormat="false" ht="12.75" hidden="false" customHeight="false" outlineLevel="0" collapsed="false">
      <c r="A2577" s="57" t="e">
        <f aca="false">INDEX(BucketTable,MATCH(B2577,SumMonths,0),1)</f>
        <v>#N/A</v>
      </c>
      <c r="K2577" s="57" t="e">
        <f aca="false">INDEX(lava,MATCH(B2577,SumMonths,0),2)</f>
        <v>#N/A</v>
      </c>
      <c r="Y2577" s="171"/>
      <c r="Z2577" s="171"/>
    </row>
    <row r="2578" customFormat="false" ht="12.75" hidden="false" customHeight="false" outlineLevel="0" collapsed="false">
      <c r="A2578" s="57" t="e">
        <f aca="false">INDEX(BucketTable,MATCH(B2578,SumMonths,0),1)</f>
        <v>#N/A</v>
      </c>
      <c r="K2578" s="57" t="e">
        <f aca="false">INDEX(lava,MATCH(B2578,SumMonths,0),2)</f>
        <v>#N/A</v>
      </c>
      <c r="Y2578" s="171"/>
      <c r="Z2578" s="171"/>
    </row>
    <row r="2579" customFormat="false" ht="12.75" hidden="false" customHeight="false" outlineLevel="0" collapsed="false">
      <c r="A2579" s="57" t="e">
        <f aca="false">INDEX(BucketTable,MATCH(B2579,SumMonths,0),1)</f>
        <v>#N/A</v>
      </c>
      <c r="K2579" s="57" t="e">
        <f aca="false">INDEX(lava,MATCH(B2579,SumMonths,0),2)</f>
        <v>#N/A</v>
      </c>
      <c r="Y2579" s="171"/>
      <c r="Z2579" s="171"/>
    </row>
    <row r="2580" customFormat="false" ht="12.75" hidden="false" customHeight="false" outlineLevel="0" collapsed="false">
      <c r="A2580" s="57" t="e">
        <f aca="false">INDEX(BucketTable,MATCH(B2580,SumMonths,0),1)</f>
        <v>#N/A</v>
      </c>
      <c r="K2580" s="57" t="e">
        <f aca="false">INDEX(lava,MATCH(B2580,SumMonths,0),2)</f>
        <v>#N/A</v>
      </c>
      <c r="Y2580" s="171"/>
      <c r="Z2580" s="171"/>
    </row>
    <row r="2581" customFormat="false" ht="12.75" hidden="false" customHeight="false" outlineLevel="0" collapsed="false">
      <c r="A2581" s="57" t="e">
        <f aca="false">INDEX(BucketTable,MATCH(B2581,SumMonths,0),1)</f>
        <v>#N/A</v>
      </c>
      <c r="K2581" s="57" t="e">
        <f aca="false">INDEX(lava,MATCH(B2581,SumMonths,0),2)</f>
        <v>#N/A</v>
      </c>
      <c r="Y2581" s="171"/>
      <c r="Z2581" s="171"/>
    </row>
    <row r="2582" customFormat="false" ht="12.75" hidden="false" customHeight="false" outlineLevel="0" collapsed="false">
      <c r="A2582" s="57" t="e">
        <f aca="false">INDEX(BucketTable,MATCH(B2582,SumMonths,0),1)</f>
        <v>#N/A</v>
      </c>
      <c r="K2582" s="57" t="e">
        <f aca="false">INDEX(lava,MATCH(B2582,SumMonths,0),2)</f>
        <v>#N/A</v>
      </c>
      <c r="Y2582" s="171"/>
      <c r="Z2582" s="171"/>
    </row>
    <row r="2583" customFormat="false" ht="12.75" hidden="false" customHeight="false" outlineLevel="0" collapsed="false">
      <c r="A2583" s="57" t="e">
        <f aca="false">INDEX(BucketTable,MATCH(B2583,SumMonths,0),1)</f>
        <v>#N/A</v>
      </c>
      <c r="K2583" s="57" t="e">
        <f aca="false">INDEX(lava,MATCH(B2583,SumMonths,0),2)</f>
        <v>#N/A</v>
      </c>
      <c r="Y2583" s="171"/>
      <c r="Z2583" s="171"/>
    </row>
    <row r="2584" customFormat="false" ht="12.75" hidden="false" customHeight="false" outlineLevel="0" collapsed="false">
      <c r="A2584" s="57" t="e">
        <f aca="false">INDEX(BucketTable,MATCH(B2584,SumMonths,0),1)</f>
        <v>#N/A</v>
      </c>
      <c r="K2584" s="57" t="e">
        <f aca="false">INDEX(lava,MATCH(B2584,SumMonths,0),2)</f>
        <v>#N/A</v>
      </c>
      <c r="Y2584" s="171"/>
      <c r="Z2584" s="171"/>
    </row>
    <row r="2585" customFormat="false" ht="12.75" hidden="false" customHeight="false" outlineLevel="0" collapsed="false">
      <c r="A2585" s="57" t="e">
        <f aca="false">INDEX(BucketTable,MATCH(B2585,SumMonths,0),1)</f>
        <v>#N/A</v>
      </c>
      <c r="K2585" s="57" t="e">
        <f aca="false">INDEX(lava,MATCH(B2585,SumMonths,0),2)</f>
        <v>#N/A</v>
      </c>
      <c r="Y2585" s="171"/>
      <c r="Z2585" s="171"/>
    </row>
    <row r="2586" customFormat="false" ht="12.75" hidden="false" customHeight="false" outlineLevel="0" collapsed="false">
      <c r="A2586" s="57" t="e">
        <f aca="false">INDEX(BucketTable,MATCH(B2586,SumMonths,0),1)</f>
        <v>#N/A</v>
      </c>
      <c r="K2586" s="57" t="e">
        <f aca="false">INDEX(lava,MATCH(B2586,SumMonths,0),2)</f>
        <v>#N/A</v>
      </c>
      <c r="Y2586" s="171"/>
      <c r="Z2586" s="171"/>
    </row>
    <row r="2587" customFormat="false" ht="12.75" hidden="false" customHeight="false" outlineLevel="0" collapsed="false">
      <c r="A2587" s="57" t="e">
        <f aca="false">INDEX(BucketTable,MATCH(B2587,SumMonths,0),1)</f>
        <v>#N/A</v>
      </c>
      <c r="K2587" s="57" t="e">
        <f aca="false">INDEX(lava,MATCH(B2587,SumMonths,0),2)</f>
        <v>#N/A</v>
      </c>
      <c r="Y2587" s="171"/>
      <c r="Z2587" s="171"/>
    </row>
    <row r="2588" customFormat="false" ht="12.75" hidden="false" customHeight="false" outlineLevel="0" collapsed="false">
      <c r="A2588" s="57" t="e">
        <f aca="false">INDEX(BucketTable,MATCH(B2588,SumMonths,0),1)</f>
        <v>#N/A</v>
      </c>
      <c r="K2588" s="57" t="e">
        <f aca="false">INDEX(lava,MATCH(B2588,SumMonths,0),2)</f>
        <v>#N/A</v>
      </c>
      <c r="Y2588" s="171"/>
      <c r="Z2588" s="171"/>
    </row>
    <row r="2589" customFormat="false" ht="12.75" hidden="false" customHeight="false" outlineLevel="0" collapsed="false">
      <c r="A2589" s="57" t="e">
        <f aca="false">INDEX(BucketTable,MATCH(B2589,SumMonths,0),1)</f>
        <v>#N/A</v>
      </c>
      <c r="K2589" s="57" t="e">
        <f aca="false">INDEX(lava,MATCH(B2589,SumMonths,0),2)</f>
        <v>#N/A</v>
      </c>
      <c r="Y2589" s="171"/>
      <c r="Z2589" s="171"/>
    </row>
    <row r="2590" customFormat="false" ht="12.75" hidden="false" customHeight="false" outlineLevel="0" collapsed="false">
      <c r="A2590" s="57" t="e">
        <f aca="false">INDEX(BucketTable,MATCH(B2590,SumMonths,0),1)</f>
        <v>#N/A</v>
      </c>
      <c r="K2590" s="57" t="e">
        <f aca="false">INDEX(lava,MATCH(B2590,SumMonths,0),2)</f>
        <v>#N/A</v>
      </c>
      <c r="Y2590" s="171"/>
      <c r="Z2590" s="171"/>
    </row>
    <row r="2591" customFormat="false" ht="12.75" hidden="false" customHeight="false" outlineLevel="0" collapsed="false">
      <c r="A2591" s="57" t="e">
        <f aca="false">INDEX(BucketTable,MATCH(B2591,SumMonths,0),1)</f>
        <v>#N/A</v>
      </c>
      <c r="K2591" s="57" t="e">
        <f aca="false">INDEX(lava,MATCH(B2591,SumMonths,0),2)</f>
        <v>#N/A</v>
      </c>
      <c r="Y2591" s="171"/>
      <c r="Z2591" s="171"/>
    </row>
    <row r="2592" customFormat="false" ht="12.75" hidden="false" customHeight="false" outlineLevel="0" collapsed="false">
      <c r="A2592" s="57" t="e">
        <f aca="false">INDEX(BucketTable,MATCH(B2592,SumMonths,0),1)</f>
        <v>#N/A</v>
      </c>
      <c r="K2592" s="57" t="e">
        <f aca="false">INDEX(lava,MATCH(B2592,SumMonths,0),2)</f>
        <v>#N/A</v>
      </c>
      <c r="Y2592" s="171"/>
      <c r="Z2592" s="171"/>
    </row>
    <row r="2593" customFormat="false" ht="12.75" hidden="false" customHeight="false" outlineLevel="0" collapsed="false">
      <c r="A2593" s="57" t="e">
        <f aca="false">INDEX(BucketTable,MATCH(B2593,SumMonths,0),1)</f>
        <v>#N/A</v>
      </c>
      <c r="K2593" s="57" t="e">
        <f aca="false">INDEX(lava,MATCH(B2593,SumMonths,0),2)</f>
        <v>#N/A</v>
      </c>
      <c r="Y2593" s="171"/>
      <c r="Z2593" s="171"/>
    </row>
    <row r="2594" customFormat="false" ht="12.75" hidden="false" customHeight="false" outlineLevel="0" collapsed="false">
      <c r="A2594" s="57" t="e">
        <f aca="false">INDEX(BucketTable,MATCH(B2594,SumMonths,0),1)</f>
        <v>#N/A</v>
      </c>
      <c r="K2594" s="57" t="e">
        <f aca="false">INDEX(lava,MATCH(B2594,SumMonths,0),2)</f>
        <v>#N/A</v>
      </c>
      <c r="Y2594" s="171"/>
      <c r="Z2594" s="171"/>
    </row>
    <row r="2595" customFormat="false" ht="12.75" hidden="false" customHeight="false" outlineLevel="0" collapsed="false">
      <c r="A2595" s="57" t="e">
        <f aca="false">INDEX(BucketTable,MATCH(B2595,SumMonths,0),1)</f>
        <v>#N/A</v>
      </c>
      <c r="K2595" s="57" t="e">
        <f aca="false">INDEX(lava,MATCH(B2595,SumMonths,0),2)</f>
        <v>#N/A</v>
      </c>
      <c r="Y2595" s="171"/>
      <c r="Z2595" s="171"/>
    </row>
    <row r="2596" customFormat="false" ht="12.75" hidden="false" customHeight="false" outlineLevel="0" collapsed="false">
      <c r="A2596" s="57" t="e">
        <f aca="false">INDEX(BucketTable,MATCH(B2596,SumMonths,0),1)</f>
        <v>#N/A</v>
      </c>
      <c r="K2596" s="57" t="e">
        <f aca="false">INDEX(lava,MATCH(B2596,SumMonths,0),2)</f>
        <v>#N/A</v>
      </c>
      <c r="Y2596" s="171"/>
      <c r="Z2596" s="171"/>
    </row>
    <row r="2597" customFormat="false" ht="12.75" hidden="false" customHeight="false" outlineLevel="0" collapsed="false">
      <c r="A2597" s="57" t="e">
        <f aca="false">INDEX(BucketTable,MATCH(B2597,SumMonths,0),1)</f>
        <v>#N/A</v>
      </c>
      <c r="K2597" s="57" t="e">
        <f aca="false">INDEX(lava,MATCH(B2597,SumMonths,0),2)</f>
        <v>#N/A</v>
      </c>
      <c r="Y2597" s="171"/>
      <c r="Z2597" s="171"/>
    </row>
    <row r="2598" customFormat="false" ht="12.75" hidden="false" customHeight="false" outlineLevel="0" collapsed="false">
      <c r="A2598" s="57" t="e">
        <f aca="false">INDEX(BucketTable,MATCH(B2598,SumMonths,0),1)</f>
        <v>#N/A</v>
      </c>
      <c r="K2598" s="57" t="e">
        <f aca="false">INDEX(lava,MATCH(B2598,SumMonths,0),2)</f>
        <v>#N/A</v>
      </c>
      <c r="Y2598" s="171"/>
      <c r="Z2598" s="171"/>
    </row>
    <row r="2599" customFormat="false" ht="12.75" hidden="false" customHeight="false" outlineLevel="0" collapsed="false">
      <c r="A2599" s="57" t="e">
        <f aca="false">INDEX(BucketTable,MATCH(B2599,SumMonths,0),1)</f>
        <v>#N/A</v>
      </c>
      <c r="K2599" s="57" t="e">
        <f aca="false">INDEX(lava,MATCH(B2599,SumMonths,0),2)</f>
        <v>#N/A</v>
      </c>
      <c r="Y2599" s="171"/>
      <c r="Z2599" s="171"/>
    </row>
    <row r="2600" customFormat="false" ht="12.75" hidden="false" customHeight="false" outlineLevel="0" collapsed="false">
      <c r="A2600" s="57" t="e">
        <f aca="false">INDEX(BucketTable,MATCH(B2600,SumMonths,0),1)</f>
        <v>#N/A</v>
      </c>
      <c r="K2600" s="57" t="e">
        <f aca="false">INDEX(lava,MATCH(B2600,SumMonths,0),2)</f>
        <v>#N/A</v>
      </c>
      <c r="Y2600" s="171"/>
      <c r="Z2600" s="171"/>
    </row>
    <row r="2601" customFormat="false" ht="12.75" hidden="false" customHeight="false" outlineLevel="0" collapsed="false">
      <c r="A2601" s="57" t="e">
        <f aca="false">INDEX(BucketTable,MATCH(B2601,SumMonths,0),1)</f>
        <v>#N/A</v>
      </c>
      <c r="K2601" s="57" t="e">
        <f aca="false">INDEX(lava,MATCH(B2601,SumMonths,0),2)</f>
        <v>#N/A</v>
      </c>
      <c r="Y2601" s="171"/>
      <c r="Z2601" s="171"/>
    </row>
    <row r="2602" customFormat="false" ht="12.75" hidden="false" customHeight="false" outlineLevel="0" collapsed="false">
      <c r="A2602" s="57" t="e">
        <f aca="false">INDEX(BucketTable,MATCH(B2602,SumMonths,0),1)</f>
        <v>#N/A</v>
      </c>
      <c r="K2602" s="57" t="e">
        <f aca="false">INDEX(lava,MATCH(B2602,SumMonths,0),2)</f>
        <v>#N/A</v>
      </c>
      <c r="Y2602" s="171"/>
      <c r="Z2602" s="171"/>
    </row>
    <row r="2603" customFormat="false" ht="12.75" hidden="false" customHeight="false" outlineLevel="0" collapsed="false">
      <c r="A2603" s="57" t="e">
        <f aca="false">INDEX(BucketTable,MATCH(B2603,SumMonths,0),1)</f>
        <v>#N/A</v>
      </c>
      <c r="K2603" s="57" t="e">
        <f aca="false">INDEX(lava,MATCH(B2603,SumMonths,0),2)</f>
        <v>#N/A</v>
      </c>
      <c r="Y2603" s="171"/>
      <c r="Z2603" s="171"/>
    </row>
    <row r="2604" customFormat="false" ht="12.75" hidden="false" customHeight="false" outlineLevel="0" collapsed="false">
      <c r="A2604" s="57" t="e">
        <f aca="false">INDEX(BucketTable,MATCH(B2604,SumMonths,0),1)</f>
        <v>#N/A</v>
      </c>
      <c r="K2604" s="57" t="e">
        <f aca="false">INDEX(lava,MATCH(B2604,SumMonths,0),2)</f>
        <v>#N/A</v>
      </c>
      <c r="Y2604" s="171"/>
      <c r="Z2604" s="171"/>
    </row>
    <row r="2605" customFormat="false" ht="12.75" hidden="false" customHeight="false" outlineLevel="0" collapsed="false">
      <c r="A2605" s="57" t="e">
        <f aca="false">INDEX(BucketTable,MATCH(B2605,SumMonths,0),1)</f>
        <v>#N/A</v>
      </c>
      <c r="K2605" s="57" t="e">
        <f aca="false">INDEX(lava,MATCH(B2605,SumMonths,0),2)</f>
        <v>#N/A</v>
      </c>
      <c r="Y2605" s="171"/>
      <c r="Z2605" s="171"/>
    </row>
    <row r="2606" customFormat="false" ht="12.75" hidden="false" customHeight="false" outlineLevel="0" collapsed="false">
      <c r="A2606" s="57" t="e">
        <f aca="false">INDEX(BucketTable,MATCH(B2606,SumMonths,0),1)</f>
        <v>#N/A</v>
      </c>
      <c r="K2606" s="57" t="e">
        <f aca="false">INDEX(lava,MATCH(B2606,SumMonths,0),2)</f>
        <v>#N/A</v>
      </c>
      <c r="Y2606" s="171"/>
      <c r="Z2606" s="171"/>
    </row>
    <row r="2607" customFormat="false" ht="12.75" hidden="false" customHeight="false" outlineLevel="0" collapsed="false">
      <c r="A2607" s="57" t="e">
        <f aca="false">INDEX(BucketTable,MATCH(B2607,SumMonths,0),1)</f>
        <v>#N/A</v>
      </c>
      <c r="K2607" s="57" t="e">
        <f aca="false">INDEX(lava,MATCH(B2607,SumMonths,0),2)</f>
        <v>#N/A</v>
      </c>
      <c r="Y2607" s="171"/>
      <c r="Z2607" s="171"/>
    </row>
    <row r="2608" customFormat="false" ht="12.75" hidden="false" customHeight="false" outlineLevel="0" collapsed="false">
      <c r="A2608" s="57" t="e">
        <f aca="false">INDEX(BucketTable,MATCH(B2608,SumMonths,0),1)</f>
        <v>#N/A</v>
      </c>
      <c r="K2608" s="57" t="e">
        <f aca="false">INDEX(lava,MATCH(B2608,SumMonths,0),2)</f>
        <v>#N/A</v>
      </c>
      <c r="Y2608" s="171"/>
      <c r="Z2608" s="171"/>
    </row>
    <row r="2609" customFormat="false" ht="12.75" hidden="false" customHeight="false" outlineLevel="0" collapsed="false">
      <c r="A2609" s="57" t="e">
        <f aca="false">INDEX(BucketTable,MATCH(B2609,SumMonths,0),1)</f>
        <v>#N/A</v>
      </c>
      <c r="K2609" s="57" t="e">
        <f aca="false">INDEX(lava,MATCH(B2609,SumMonths,0),2)</f>
        <v>#N/A</v>
      </c>
      <c r="Y2609" s="171"/>
      <c r="Z2609" s="171"/>
    </row>
    <row r="2610" customFormat="false" ht="12.75" hidden="false" customHeight="false" outlineLevel="0" collapsed="false">
      <c r="A2610" s="57" t="e">
        <f aca="false">INDEX(BucketTable,MATCH(B2610,SumMonths,0),1)</f>
        <v>#N/A</v>
      </c>
      <c r="K2610" s="57" t="e">
        <f aca="false">INDEX(lava,MATCH(B2610,SumMonths,0),2)</f>
        <v>#N/A</v>
      </c>
      <c r="Y2610" s="171"/>
      <c r="Z2610" s="171"/>
    </row>
    <row r="2611" customFormat="false" ht="12.75" hidden="false" customHeight="false" outlineLevel="0" collapsed="false">
      <c r="A2611" s="57" t="e">
        <f aca="false">INDEX(BucketTable,MATCH(B2611,SumMonths,0),1)</f>
        <v>#N/A</v>
      </c>
      <c r="K2611" s="57" t="e">
        <f aca="false">INDEX(lava,MATCH(B2611,SumMonths,0),2)</f>
        <v>#N/A</v>
      </c>
      <c r="Y2611" s="171"/>
      <c r="Z2611" s="171"/>
    </row>
    <row r="2612" customFormat="false" ht="12.75" hidden="false" customHeight="false" outlineLevel="0" collapsed="false">
      <c r="A2612" s="57" t="e">
        <f aca="false">INDEX(BucketTable,MATCH(B2612,SumMonths,0),1)</f>
        <v>#N/A</v>
      </c>
      <c r="K2612" s="57" t="e">
        <f aca="false">INDEX(lava,MATCH(B2612,SumMonths,0),2)</f>
        <v>#N/A</v>
      </c>
      <c r="Y2612" s="171"/>
      <c r="Z2612" s="171"/>
    </row>
    <row r="2613" customFormat="false" ht="12.75" hidden="false" customHeight="false" outlineLevel="0" collapsed="false">
      <c r="A2613" s="57" t="e">
        <f aca="false">INDEX(BucketTable,MATCH(B2613,SumMonths,0),1)</f>
        <v>#N/A</v>
      </c>
      <c r="K2613" s="57" t="e">
        <f aca="false">INDEX(lava,MATCH(B2613,SumMonths,0),2)</f>
        <v>#N/A</v>
      </c>
      <c r="Y2613" s="171"/>
      <c r="Z2613" s="171"/>
    </row>
    <row r="2614" customFormat="false" ht="12.75" hidden="false" customHeight="false" outlineLevel="0" collapsed="false">
      <c r="A2614" s="57" t="e">
        <f aca="false">INDEX(BucketTable,MATCH(B2614,SumMonths,0),1)</f>
        <v>#N/A</v>
      </c>
      <c r="K2614" s="57" t="e">
        <f aca="false">INDEX(lava,MATCH(B2614,SumMonths,0),2)</f>
        <v>#N/A</v>
      </c>
      <c r="Y2614" s="171"/>
      <c r="Z2614" s="171"/>
    </row>
    <row r="2615" customFormat="false" ht="12.75" hidden="false" customHeight="false" outlineLevel="0" collapsed="false">
      <c r="A2615" s="57" t="e">
        <f aca="false">INDEX(BucketTable,MATCH(B2615,SumMonths,0),1)</f>
        <v>#N/A</v>
      </c>
      <c r="K2615" s="57" t="e">
        <f aca="false">INDEX(lava,MATCH(B2615,SumMonths,0),2)</f>
        <v>#N/A</v>
      </c>
      <c r="Y2615" s="171"/>
      <c r="Z2615" s="171"/>
    </row>
    <row r="2616" customFormat="false" ht="12.75" hidden="false" customHeight="false" outlineLevel="0" collapsed="false">
      <c r="A2616" s="57" t="e">
        <f aca="false">INDEX(BucketTable,MATCH(B2616,SumMonths,0),1)</f>
        <v>#N/A</v>
      </c>
      <c r="K2616" s="57" t="e">
        <f aca="false">INDEX(lava,MATCH(B2616,SumMonths,0),2)</f>
        <v>#N/A</v>
      </c>
      <c r="Y2616" s="171"/>
      <c r="Z2616" s="171"/>
    </row>
    <row r="2617" customFormat="false" ht="12.75" hidden="false" customHeight="false" outlineLevel="0" collapsed="false">
      <c r="A2617" s="57" t="e">
        <f aca="false">INDEX(BucketTable,MATCH(B2617,SumMonths,0),1)</f>
        <v>#N/A</v>
      </c>
      <c r="K2617" s="57" t="e">
        <f aca="false">INDEX(lava,MATCH(B2617,SumMonths,0),2)</f>
        <v>#N/A</v>
      </c>
      <c r="Y2617" s="171"/>
      <c r="Z2617" s="171"/>
    </row>
    <row r="2618" customFormat="false" ht="12.75" hidden="false" customHeight="false" outlineLevel="0" collapsed="false">
      <c r="A2618" s="57" t="e">
        <f aca="false">INDEX(BucketTable,MATCH(B2618,SumMonths,0),1)</f>
        <v>#N/A</v>
      </c>
      <c r="K2618" s="57" t="e">
        <f aca="false">INDEX(lava,MATCH(B2618,SumMonths,0),2)</f>
        <v>#N/A</v>
      </c>
      <c r="Y2618" s="171"/>
      <c r="Z2618" s="171"/>
    </row>
    <row r="2619" customFormat="false" ht="12.75" hidden="false" customHeight="false" outlineLevel="0" collapsed="false">
      <c r="A2619" s="57" t="e">
        <f aca="false">INDEX(BucketTable,MATCH(B2619,SumMonths,0),1)</f>
        <v>#N/A</v>
      </c>
      <c r="K2619" s="57" t="e">
        <f aca="false">INDEX(lava,MATCH(B2619,SumMonths,0),2)</f>
        <v>#N/A</v>
      </c>
      <c r="Y2619" s="171"/>
      <c r="Z2619" s="171"/>
    </row>
    <row r="2620" customFormat="false" ht="12.75" hidden="false" customHeight="false" outlineLevel="0" collapsed="false">
      <c r="A2620" s="57" t="e">
        <f aca="false">INDEX(BucketTable,MATCH(B2620,SumMonths,0),1)</f>
        <v>#N/A</v>
      </c>
      <c r="K2620" s="57" t="e">
        <f aca="false">INDEX(lava,MATCH(B2620,SumMonths,0),2)</f>
        <v>#N/A</v>
      </c>
      <c r="Y2620" s="171"/>
      <c r="Z2620" s="171"/>
    </row>
    <row r="2621" customFormat="false" ht="12.75" hidden="false" customHeight="false" outlineLevel="0" collapsed="false">
      <c r="A2621" s="57" t="e">
        <f aca="false">INDEX(BucketTable,MATCH(B2621,SumMonths,0),1)</f>
        <v>#N/A</v>
      </c>
      <c r="K2621" s="57" t="e">
        <f aca="false">INDEX(lava,MATCH(B2621,SumMonths,0),2)</f>
        <v>#N/A</v>
      </c>
      <c r="Y2621" s="171"/>
      <c r="Z2621" s="171"/>
    </row>
    <row r="2622" customFormat="false" ht="12.75" hidden="false" customHeight="false" outlineLevel="0" collapsed="false">
      <c r="A2622" s="57" t="e">
        <f aca="false">INDEX(BucketTable,MATCH(B2622,SumMonths,0),1)</f>
        <v>#N/A</v>
      </c>
      <c r="K2622" s="57" t="e">
        <f aca="false">INDEX(lava,MATCH(B2622,SumMonths,0),2)</f>
        <v>#N/A</v>
      </c>
      <c r="Y2622" s="171"/>
      <c r="Z2622" s="171"/>
    </row>
    <row r="2623" customFormat="false" ht="12.75" hidden="false" customHeight="false" outlineLevel="0" collapsed="false">
      <c r="A2623" s="57" t="e">
        <f aca="false">INDEX(BucketTable,MATCH(B2623,SumMonths,0),1)</f>
        <v>#N/A</v>
      </c>
      <c r="K2623" s="57" t="e">
        <f aca="false">INDEX(lava,MATCH(B2623,SumMonths,0),2)</f>
        <v>#N/A</v>
      </c>
      <c r="Y2623" s="171"/>
      <c r="Z2623" s="171"/>
    </row>
    <row r="2624" customFormat="false" ht="12.75" hidden="false" customHeight="false" outlineLevel="0" collapsed="false">
      <c r="A2624" s="57" t="e">
        <f aca="false">INDEX(BucketTable,MATCH(B2624,SumMonths,0),1)</f>
        <v>#N/A</v>
      </c>
      <c r="K2624" s="57" t="e">
        <f aca="false">INDEX(lava,MATCH(B2624,SumMonths,0),2)</f>
        <v>#N/A</v>
      </c>
      <c r="Y2624" s="171"/>
      <c r="Z2624" s="171"/>
    </row>
    <row r="2625" customFormat="false" ht="12.75" hidden="false" customHeight="false" outlineLevel="0" collapsed="false">
      <c r="A2625" s="57" t="e">
        <f aca="false">INDEX(BucketTable,MATCH(B2625,SumMonths,0),1)</f>
        <v>#N/A</v>
      </c>
      <c r="K2625" s="57" t="e">
        <f aca="false">INDEX(lava,MATCH(B2625,SumMonths,0),2)</f>
        <v>#N/A</v>
      </c>
      <c r="Y2625" s="171"/>
      <c r="Z2625" s="171"/>
    </row>
    <row r="2626" customFormat="false" ht="12.75" hidden="false" customHeight="false" outlineLevel="0" collapsed="false">
      <c r="A2626" s="57" t="e">
        <f aca="false">INDEX(BucketTable,MATCH(B2626,SumMonths,0),1)</f>
        <v>#N/A</v>
      </c>
      <c r="K2626" s="57" t="e">
        <f aca="false">INDEX(lava,MATCH(B2626,SumMonths,0),2)</f>
        <v>#N/A</v>
      </c>
      <c r="Y2626" s="171"/>
      <c r="Z2626" s="171"/>
    </row>
    <row r="2627" customFormat="false" ht="12.75" hidden="false" customHeight="false" outlineLevel="0" collapsed="false">
      <c r="A2627" s="57" t="e">
        <f aca="false">INDEX(BucketTable,MATCH(B2627,SumMonths,0),1)</f>
        <v>#N/A</v>
      </c>
      <c r="K2627" s="57" t="e">
        <f aca="false">INDEX(lava,MATCH(B2627,SumMonths,0),2)</f>
        <v>#N/A</v>
      </c>
      <c r="Y2627" s="171"/>
      <c r="Z2627" s="171"/>
    </row>
    <row r="2628" customFormat="false" ht="12.75" hidden="false" customHeight="false" outlineLevel="0" collapsed="false">
      <c r="A2628" s="57" t="e">
        <f aca="false">INDEX(BucketTable,MATCH(B2628,SumMonths,0),1)</f>
        <v>#N/A</v>
      </c>
      <c r="K2628" s="57" t="e">
        <f aca="false">INDEX(lava,MATCH(B2628,SumMonths,0),2)</f>
        <v>#N/A</v>
      </c>
      <c r="Y2628" s="171"/>
      <c r="Z2628" s="171"/>
    </row>
    <row r="2629" customFormat="false" ht="12.75" hidden="false" customHeight="false" outlineLevel="0" collapsed="false">
      <c r="A2629" s="57" t="e">
        <f aca="false">INDEX(BucketTable,MATCH(B2629,SumMonths,0),1)</f>
        <v>#N/A</v>
      </c>
      <c r="K2629" s="57" t="e">
        <f aca="false">INDEX(lava,MATCH(B2629,SumMonths,0),2)</f>
        <v>#N/A</v>
      </c>
      <c r="Y2629" s="171"/>
      <c r="Z2629" s="171"/>
    </row>
    <row r="2630" customFormat="false" ht="12.75" hidden="false" customHeight="false" outlineLevel="0" collapsed="false">
      <c r="A2630" s="57" t="e">
        <f aca="false">INDEX(BucketTable,MATCH(B2630,SumMonths,0),1)</f>
        <v>#N/A</v>
      </c>
      <c r="K2630" s="57" t="e">
        <f aca="false">INDEX(lava,MATCH(B2630,SumMonths,0),2)</f>
        <v>#N/A</v>
      </c>
      <c r="Y2630" s="171"/>
      <c r="Z2630" s="171"/>
    </row>
    <row r="2631" customFormat="false" ht="12.75" hidden="false" customHeight="false" outlineLevel="0" collapsed="false">
      <c r="A2631" s="57" t="e">
        <f aca="false">INDEX(BucketTable,MATCH(B2631,SumMonths,0),1)</f>
        <v>#N/A</v>
      </c>
      <c r="K2631" s="57" t="e">
        <f aca="false">INDEX(lava,MATCH(B2631,SumMonths,0),2)</f>
        <v>#N/A</v>
      </c>
      <c r="Y2631" s="171"/>
      <c r="Z2631" s="171"/>
    </row>
    <row r="2632" customFormat="false" ht="12.75" hidden="false" customHeight="false" outlineLevel="0" collapsed="false">
      <c r="A2632" s="57" t="e">
        <f aca="false">INDEX(BucketTable,MATCH(B2632,SumMonths,0),1)</f>
        <v>#N/A</v>
      </c>
      <c r="K2632" s="57" t="e">
        <f aca="false">INDEX(lava,MATCH(B2632,SumMonths,0),2)</f>
        <v>#N/A</v>
      </c>
      <c r="Y2632" s="171"/>
      <c r="Z2632" s="171"/>
    </row>
    <row r="2633" customFormat="false" ht="12.75" hidden="false" customHeight="false" outlineLevel="0" collapsed="false">
      <c r="A2633" s="57" t="e">
        <f aca="false">INDEX(BucketTable,MATCH(B2633,SumMonths,0),1)</f>
        <v>#N/A</v>
      </c>
      <c r="K2633" s="57" t="e">
        <f aca="false">INDEX(lava,MATCH(B2633,SumMonths,0),2)</f>
        <v>#N/A</v>
      </c>
      <c r="Y2633" s="171"/>
      <c r="Z2633" s="171"/>
    </row>
    <row r="2634" customFormat="false" ht="12.75" hidden="false" customHeight="false" outlineLevel="0" collapsed="false">
      <c r="A2634" s="57" t="e">
        <f aca="false">INDEX(BucketTable,MATCH(B2634,SumMonths,0),1)</f>
        <v>#N/A</v>
      </c>
      <c r="K2634" s="57" t="e">
        <f aca="false">INDEX(lava,MATCH(B2634,SumMonths,0),2)</f>
        <v>#N/A</v>
      </c>
      <c r="Y2634" s="171"/>
      <c r="Z2634" s="171"/>
    </row>
    <row r="2635" customFormat="false" ht="12.75" hidden="false" customHeight="false" outlineLevel="0" collapsed="false">
      <c r="A2635" s="57" t="e">
        <f aca="false">INDEX(BucketTable,MATCH(B2635,SumMonths,0),1)</f>
        <v>#N/A</v>
      </c>
      <c r="K2635" s="57" t="e">
        <f aca="false">INDEX(lava,MATCH(B2635,SumMonths,0),2)</f>
        <v>#N/A</v>
      </c>
      <c r="Y2635" s="171"/>
      <c r="Z2635" s="171"/>
    </row>
    <row r="2636" customFormat="false" ht="12.75" hidden="false" customHeight="false" outlineLevel="0" collapsed="false">
      <c r="A2636" s="57" t="e">
        <f aca="false">INDEX(BucketTable,MATCH(B2636,SumMonths,0),1)</f>
        <v>#N/A</v>
      </c>
      <c r="K2636" s="57" t="e">
        <f aca="false">INDEX(lava,MATCH(B2636,SumMonths,0),2)</f>
        <v>#N/A</v>
      </c>
      <c r="Y2636" s="171"/>
      <c r="Z2636" s="171"/>
    </row>
    <row r="2637" customFormat="false" ht="12.75" hidden="false" customHeight="false" outlineLevel="0" collapsed="false">
      <c r="A2637" s="57" t="e">
        <f aca="false">INDEX(BucketTable,MATCH(B2637,SumMonths,0),1)</f>
        <v>#N/A</v>
      </c>
      <c r="K2637" s="57" t="e">
        <f aca="false">INDEX(lava,MATCH(B2637,SumMonths,0),2)</f>
        <v>#N/A</v>
      </c>
      <c r="Y2637" s="171"/>
      <c r="Z2637" s="171"/>
    </row>
    <row r="2638" customFormat="false" ht="12.75" hidden="false" customHeight="false" outlineLevel="0" collapsed="false">
      <c r="A2638" s="57" t="e">
        <f aca="false">INDEX(BucketTable,MATCH(B2638,SumMonths,0),1)</f>
        <v>#N/A</v>
      </c>
      <c r="K2638" s="57" t="e">
        <f aca="false">INDEX(lava,MATCH(B2638,SumMonths,0),2)</f>
        <v>#N/A</v>
      </c>
      <c r="Y2638" s="171"/>
      <c r="Z2638" s="171"/>
    </row>
    <row r="2639" customFormat="false" ht="12.75" hidden="false" customHeight="false" outlineLevel="0" collapsed="false">
      <c r="A2639" s="57" t="e">
        <f aca="false">INDEX(BucketTable,MATCH(B2639,SumMonths,0),1)</f>
        <v>#N/A</v>
      </c>
      <c r="K2639" s="57" t="e">
        <f aca="false">INDEX(lava,MATCH(B2639,SumMonths,0),2)</f>
        <v>#N/A</v>
      </c>
      <c r="Y2639" s="171"/>
      <c r="Z2639" s="171"/>
    </row>
    <row r="2640" customFormat="false" ht="12.75" hidden="false" customHeight="false" outlineLevel="0" collapsed="false">
      <c r="A2640" s="57" t="e">
        <f aca="false">INDEX(BucketTable,MATCH(B2640,SumMonths,0),1)</f>
        <v>#N/A</v>
      </c>
      <c r="K2640" s="57" t="e">
        <f aca="false">INDEX(lava,MATCH(B2640,SumMonths,0),2)</f>
        <v>#N/A</v>
      </c>
      <c r="Y2640" s="171"/>
      <c r="Z2640" s="171"/>
    </row>
    <row r="2641" customFormat="false" ht="12.75" hidden="false" customHeight="false" outlineLevel="0" collapsed="false">
      <c r="A2641" s="57" t="e">
        <f aca="false">INDEX(BucketTable,MATCH(B2641,SumMonths,0),1)</f>
        <v>#N/A</v>
      </c>
      <c r="K2641" s="57" t="e">
        <f aca="false">INDEX(lava,MATCH(B2641,SumMonths,0),2)</f>
        <v>#N/A</v>
      </c>
      <c r="Y2641" s="171"/>
      <c r="Z2641" s="171"/>
    </row>
    <row r="2642" customFormat="false" ht="12.75" hidden="false" customHeight="false" outlineLevel="0" collapsed="false">
      <c r="A2642" s="57" t="e">
        <f aca="false">INDEX(BucketTable,MATCH(B2642,SumMonths,0),1)</f>
        <v>#N/A</v>
      </c>
      <c r="K2642" s="57" t="e">
        <f aca="false">INDEX(lava,MATCH(B2642,SumMonths,0),2)</f>
        <v>#N/A</v>
      </c>
      <c r="Y2642" s="171"/>
      <c r="Z2642" s="171"/>
    </row>
    <row r="2643" customFormat="false" ht="12.75" hidden="false" customHeight="false" outlineLevel="0" collapsed="false">
      <c r="A2643" s="57" t="e">
        <f aca="false">INDEX(BucketTable,MATCH(B2643,SumMonths,0),1)</f>
        <v>#N/A</v>
      </c>
      <c r="K2643" s="57" t="e">
        <f aca="false">INDEX(lava,MATCH(B2643,SumMonths,0),2)</f>
        <v>#N/A</v>
      </c>
      <c r="Y2643" s="171"/>
      <c r="Z2643" s="171"/>
    </row>
    <row r="2644" customFormat="false" ht="12.75" hidden="false" customHeight="false" outlineLevel="0" collapsed="false">
      <c r="A2644" s="57" t="e">
        <f aca="false">INDEX(BucketTable,MATCH(B2644,SumMonths,0),1)</f>
        <v>#N/A</v>
      </c>
      <c r="K2644" s="57" t="e">
        <f aca="false">INDEX(lava,MATCH(B2644,SumMonths,0),2)</f>
        <v>#N/A</v>
      </c>
      <c r="Y2644" s="171"/>
      <c r="Z2644" s="171"/>
    </row>
    <row r="2645" customFormat="false" ht="12.75" hidden="false" customHeight="false" outlineLevel="0" collapsed="false">
      <c r="A2645" s="57" t="e">
        <f aca="false">INDEX(BucketTable,MATCH(B2645,SumMonths,0),1)</f>
        <v>#N/A</v>
      </c>
      <c r="K2645" s="57" t="e">
        <f aca="false">INDEX(lava,MATCH(B2645,SumMonths,0),2)</f>
        <v>#N/A</v>
      </c>
      <c r="Y2645" s="171"/>
      <c r="Z2645" s="171"/>
    </row>
    <row r="2646" customFormat="false" ht="12.75" hidden="false" customHeight="false" outlineLevel="0" collapsed="false">
      <c r="A2646" s="57" t="e">
        <f aca="false">INDEX(BucketTable,MATCH(B2646,SumMonths,0),1)</f>
        <v>#N/A</v>
      </c>
      <c r="K2646" s="57" t="e">
        <f aca="false">INDEX(lava,MATCH(B2646,SumMonths,0),2)</f>
        <v>#N/A</v>
      </c>
      <c r="Y2646" s="171"/>
      <c r="Z2646" s="171"/>
    </row>
    <row r="2647" customFormat="false" ht="12.75" hidden="false" customHeight="false" outlineLevel="0" collapsed="false">
      <c r="A2647" s="57" t="e">
        <f aca="false">INDEX(BucketTable,MATCH(B2647,SumMonths,0),1)</f>
        <v>#N/A</v>
      </c>
      <c r="K2647" s="57" t="e">
        <f aca="false">INDEX(lava,MATCH(B2647,SumMonths,0),2)</f>
        <v>#N/A</v>
      </c>
      <c r="Y2647" s="171"/>
      <c r="Z2647" s="171"/>
    </row>
    <row r="2648" customFormat="false" ht="12.75" hidden="false" customHeight="false" outlineLevel="0" collapsed="false">
      <c r="A2648" s="57" t="e">
        <f aca="false">INDEX(BucketTable,MATCH(B2648,SumMonths,0),1)</f>
        <v>#N/A</v>
      </c>
      <c r="K2648" s="57" t="e">
        <f aca="false">INDEX(lava,MATCH(B2648,SumMonths,0),2)</f>
        <v>#N/A</v>
      </c>
      <c r="Y2648" s="171"/>
      <c r="Z2648" s="171"/>
    </row>
    <row r="2649" customFormat="false" ht="12.75" hidden="false" customHeight="false" outlineLevel="0" collapsed="false">
      <c r="A2649" s="57" t="e">
        <f aca="false">INDEX(BucketTable,MATCH(B2649,SumMonths,0),1)</f>
        <v>#N/A</v>
      </c>
      <c r="K2649" s="57" t="e">
        <f aca="false">INDEX(lava,MATCH(B2649,SumMonths,0),2)</f>
        <v>#N/A</v>
      </c>
      <c r="Y2649" s="171"/>
      <c r="Z2649" s="171"/>
    </row>
    <row r="2650" customFormat="false" ht="12.75" hidden="false" customHeight="false" outlineLevel="0" collapsed="false">
      <c r="A2650" s="57" t="e">
        <f aca="false">INDEX(BucketTable,MATCH(B2650,SumMonths,0),1)</f>
        <v>#N/A</v>
      </c>
      <c r="K2650" s="57" t="e">
        <f aca="false">INDEX(lava,MATCH(B2650,SumMonths,0),2)</f>
        <v>#N/A</v>
      </c>
      <c r="Y2650" s="171"/>
      <c r="Z2650" s="171"/>
    </row>
    <row r="2651" customFormat="false" ht="12.75" hidden="false" customHeight="false" outlineLevel="0" collapsed="false">
      <c r="A2651" s="57" t="e">
        <f aca="false">INDEX(BucketTable,MATCH(B2651,SumMonths,0),1)</f>
        <v>#N/A</v>
      </c>
      <c r="K2651" s="57" t="e">
        <f aca="false">INDEX(lava,MATCH(B2651,SumMonths,0),2)</f>
        <v>#N/A</v>
      </c>
      <c r="Y2651" s="171"/>
      <c r="Z2651" s="171"/>
    </row>
    <row r="2652" customFormat="false" ht="12.75" hidden="false" customHeight="false" outlineLevel="0" collapsed="false">
      <c r="A2652" s="57" t="e">
        <f aca="false">INDEX(BucketTable,MATCH(B2652,SumMonths,0),1)</f>
        <v>#N/A</v>
      </c>
      <c r="K2652" s="57" t="e">
        <f aca="false">INDEX(lava,MATCH(B2652,SumMonths,0),2)</f>
        <v>#N/A</v>
      </c>
      <c r="Y2652" s="171"/>
      <c r="Z2652" s="171"/>
    </row>
    <row r="2653" customFormat="false" ht="12.75" hidden="false" customHeight="false" outlineLevel="0" collapsed="false">
      <c r="A2653" s="57" t="e">
        <f aca="false">INDEX(BucketTable,MATCH(B2653,SumMonths,0),1)</f>
        <v>#N/A</v>
      </c>
      <c r="K2653" s="57" t="e">
        <f aca="false">INDEX(lava,MATCH(B2653,SumMonths,0),2)</f>
        <v>#N/A</v>
      </c>
      <c r="Y2653" s="171"/>
      <c r="Z2653" s="171"/>
    </row>
    <row r="2654" customFormat="false" ht="12.75" hidden="false" customHeight="false" outlineLevel="0" collapsed="false">
      <c r="A2654" s="57" t="e">
        <f aca="false">INDEX(BucketTable,MATCH(B2654,SumMonths,0),1)</f>
        <v>#N/A</v>
      </c>
      <c r="K2654" s="57" t="e">
        <f aca="false">INDEX(lava,MATCH(B2654,SumMonths,0),2)</f>
        <v>#N/A</v>
      </c>
      <c r="Y2654" s="171"/>
      <c r="Z2654" s="171"/>
    </row>
    <row r="2655" customFormat="false" ht="12.75" hidden="false" customHeight="false" outlineLevel="0" collapsed="false">
      <c r="A2655" s="57" t="e">
        <f aca="false">INDEX(BucketTable,MATCH(B2655,SumMonths,0),1)</f>
        <v>#N/A</v>
      </c>
      <c r="K2655" s="57" t="e">
        <f aca="false">INDEX(lava,MATCH(B2655,SumMonths,0),2)</f>
        <v>#N/A</v>
      </c>
      <c r="Y2655" s="171"/>
      <c r="Z2655" s="171"/>
    </row>
    <row r="2656" customFormat="false" ht="12.75" hidden="false" customHeight="false" outlineLevel="0" collapsed="false">
      <c r="A2656" s="57" t="e">
        <f aca="false">INDEX(BucketTable,MATCH(B2656,SumMonths,0),1)</f>
        <v>#N/A</v>
      </c>
      <c r="K2656" s="57" t="e">
        <f aca="false">INDEX(lava,MATCH(B2656,SumMonths,0),2)</f>
        <v>#N/A</v>
      </c>
      <c r="Y2656" s="171"/>
      <c r="Z2656" s="171"/>
    </row>
    <row r="2657" customFormat="false" ht="12.75" hidden="false" customHeight="false" outlineLevel="0" collapsed="false">
      <c r="A2657" s="57" t="e">
        <f aca="false">INDEX(BucketTable,MATCH(B2657,SumMonths,0),1)</f>
        <v>#N/A</v>
      </c>
      <c r="K2657" s="57" t="e">
        <f aca="false">INDEX(lava,MATCH(B2657,SumMonths,0),2)</f>
        <v>#N/A</v>
      </c>
      <c r="Y2657" s="171"/>
      <c r="Z2657" s="171"/>
    </row>
    <row r="2658" customFormat="false" ht="12.75" hidden="false" customHeight="false" outlineLevel="0" collapsed="false">
      <c r="A2658" s="57" t="e">
        <f aca="false">INDEX(BucketTable,MATCH(B2658,SumMonths,0),1)</f>
        <v>#N/A</v>
      </c>
      <c r="K2658" s="57" t="e">
        <f aca="false">INDEX(lava,MATCH(B2658,SumMonths,0),2)</f>
        <v>#N/A</v>
      </c>
      <c r="Y2658" s="171"/>
      <c r="Z2658" s="171"/>
    </row>
    <row r="2659" customFormat="false" ht="12.75" hidden="false" customHeight="false" outlineLevel="0" collapsed="false">
      <c r="A2659" s="57" t="e">
        <f aca="false">INDEX(BucketTable,MATCH(B2659,SumMonths,0),1)</f>
        <v>#N/A</v>
      </c>
      <c r="K2659" s="57" t="e">
        <f aca="false">INDEX(lava,MATCH(B2659,SumMonths,0),2)</f>
        <v>#N/A</v>
      </c>
      <c r="Y2659" s="171"/>
      <c r="Z2659" s="171"/>
    </row>
    <row r="2660" customFormat="false" ht="12.75" hidden="false" customHeight="false" outlineLevel="0" collapsed="false">
      <c r="A2660" s="57" t="e">
        <f aca="false">INDEX(BucketTable,MATCH(B2660,SumMonths,0),1)</f>
        <v>#N/A</v>
      </c>
      <c r="K2660" s="57" t="e">
        <f aca="false">INDEX(lava,MATCH(B2660,SumMonths,0),2)</f>
        <v>#N/A</v>
      </c>
      <c r="Y2660" s="171"/>
      <c r="Z2660" s="171"/>
    </row>
    <row r="2661" customFormat="false" ht="12.75" hidden="false" customHeight="false" outlineLevel="0" collapsed="false">
      <c r="A2661" s="57" t="e">
        <f aca="false">INDEX(BucketTable,MATCH(B2661,SumMonths,0),1)</f>
        <v>#N/A</v>
      </c>
      <c r="K2661" s="57" t="e">
        <f aca="false">INDEX(lava,MATCH(B2661,SumMonths,0),2)</f>
        <v>#N/A</v>
      </c>
      <c r="Y2661" s="171"/>
      <c r="Z2661" s="171"/>
    </row>
    <row r="2662" customFormat="false" ht="12.75" hidden="false" customHeight="false" outlineLevel="0" collapsed="false">
      <c r="A2662" s="57" t="e">
        <f aca="false">INDEX(BucketTable,MATCH(B2662,SumMonths,0),1)</f>
        <v>#N/A</v>
      </c>
      <c r="K2662" s="57" t="e">
        <f aca="false">INDEX(lava,MATCH(B2662,SumMonths,0),2)</f>
        <v>#N/A</v>
      </c>
      <c r="Y2662" s="171"/>
      <c r="Z2662" s="171"/>
    </row>
    <row r="2663" customFormat="false" ht="12.75" hidden="false" customHeight="false" outlineLevel="0" collapsed="false">
      <c r="A2663" s="57" t="e">
        <f aca="false">INDEX(BucketTable,MATCH(B2663,SumMonths,0),1)</f>
        <v>#N/A</v>
      </c>
      <c r="K2663" s="57" t="e">
        <f aca="false">INDEX(lava,MATCH(B2663,SumMonths,0),2)</f>
        <v>#N/A</v>
      </c>
      <c r="Y2663" s="171"/>
      <c r="Z2663" s="171"/>
    </row>
    <row r="2664" customFormat="false" ht="12.75" hidden="false" customHeight="false" outlineLevel="0" collapsed="false">
      <c r="A2664" s="57" t="e">
        <f aca="false">INDEX(BucketTable,MATCH(B2664,SumMonths,0),1)</f>
        <v>#N/A</v>
      </c>
      <c r="K2664" s="57" t="e">
        <f aca="false">INDEX(lava,MATCH(B2664,SumMonths,0),2)</f>
        <v>#N/A</v>
      </c>
      <c r="Y2664" s="171"/>
      <c r="Z2664" s="171"/>
    </row>
    <row r="2665" customFormat="false" ht="12.75" hidden="false" customHeight="false" outlineLevel="0" collapsed="false">
      <c r="A2665" s="57" t="e">
        <f aca="false">INDEX(BucketTable,MATCH(B2665,SumMonths,0),1)</f>
        <v>#N/A</v>
      </c>
      <c r="K2665" s="57" t="e">
        <f aca="false">INDEX(lava,MATCH(B2665,SumMonths,0),2)</f>
        <v>#N/A</v>
      </c>
      <c r="Y2665" s="171"/>
      <c r="Z2665" s="171"/>
    </row>
    <row r="2666" customFormat="false" ht="12.75" hidden="false" customHeight="false" outlineLevel="0" collapsed="false">
      <c r="A2666" s="57" t="e">
        <f aca="false">INDEX(BucketTable,MATCH(B2666,SumMonths,0),1)</f>
        <v>#N/A</v>
      </c>
      <c r="K2666" s="57" t="e">
        <f aca="false">INDEX(lava,MATCH(B2666,SumMonths,0),2)</f>
        <v>#N/A</v>
      </c>
      <c r="Y2666" s="171"/>
      <c r="Z2666" s="171"/>
    </row>
    <row r="2667" customFormat="false" ht="12.75" hidden="false" customHeight="false" outlineLevel="0" collapsed="false">
      <c r="A2667" s="57" t="e">
        <f aca="false">INDEX(BucketTable,MATCH(B2667,SumMonths,0),1)</f>
        <v>#N/A</v>
      </c>
      <c r="K2667" s="57" t="e">
        <f aca="false">INDEX(lava,MATCH(B2667,SumMonths,0),2)</f>
        <v>#N/A</v>
      </c>
      <c r="Y2667" s="171"/>
      <c r="Z2667" s="171"/>
    </row>
    <row r="2668" customFormat="false" ht="12.75" hidden="false" customHeight="false" outlineLevel="0" collapsed="false">
      <c r="A2668" s="57" t="e">
        <f aca="false">INDEX(BucketTable,MATCH(B2668,SumMonths,0),1)</f>
        <v>#N/A</v>
      </c>
      <c r="K2668" s="57" t="e">
        <f aca="false">INDEX(lava,MATCH(B2668,SumMonths,0),2)</f>
        <v>#N/A</v>
      </c>
      <c r="Y2668" s="171"/>
      <c r="Z2668" s="171"/>
    </row>
    <row r="2669" customFormat="false" ht="12.75" hidden="false" customHeight="false" outlineLevel="0" collapsed="false">
      <c r="A2669" s="57" t="e">
        <f aca="false">INDEX(BucketTable,MATCH(B2669,SumMonths,0),1)</f>
        <v>#N/A</v>
      </c>
      <c r="K2669" s="57" t="e">
        <f aca="false">INDEX(lava,MATCH(B2669,SumMonths,0),2)</f>
        <v>#N/A</v>
      </c>
      <c r="Y2669" s="171"/>
      <c r="Z2669" s="171"/>
    </row>
    <row r="2670" customFormat="false" ht="12.75" hidden="false" customHeight="false" outlineLevel="0" collapsed="false">
      <c r="A2670" s="57" t="e">
        <f aca="false">INDEX(BucketTable,MATCH(B2670,SumMonths,0),1)</f>
        <v>#N/A</v>
      </c>
      <c r="K2670" s="57" t="e">
        <f aca="false">INDEX(lava,MATCH(B2670,SumMonths,0),2)</f>
        <v>#N/A</v>
      </c>
      <c r="Y2670" s="171"/>
      <c r="Z2670" s="171"/>
    </row>
    <row r="2671" customFormat="false" ht="12.75" hidden="false" customHeight="false" outlineLevel="0" collapsed="false">
      <c r="A2671" s="57" t="e">
        <f aca="false">INDEX(BucketTable,MATCH(B2671,SumMonths,0),1)</f>
        <v>#N/A</v>
      </c>
      <c r="K2671" s="57" t="e">
        <f aca="false">INDEX(lava,MATCH(B2671,SumMonths,0),2)</f>
        <v>#N/A</v>
      </c>
      <c r="Y2671" s="171"/>
      <c r="Z2671" s="171"/>
    </row>
    <row r="2672" customFormat="false" ht="12.75" hidden="false" customHeight="false" outlineLevel="0" collapsed="false">
      <c r="A2672" s="57" t="e">
        <f aca="false">INDEX(BucketTable,MATCH(B2672,SumMonths,0),1)</f>
        <v>#N/A</v>
      </c>
      <c r="K2672" s="57" t="e">
        <f aca="false">INDEX(lava,MATCH(B2672,SumMonths,0),2)</f>
        <v>#N/A</v>
      </c>
      <c r="Y2672" s="171"/>
      <c r="Z2672" s="171"/>
    </row>
    <row r="2673" customFormat="false" ht="12.75" hidden="false" customHeight="false" outlineLevel="0" collapsed="false">
      <c r="A2673" s="57" t="e">
        <f aca="false">INDEX(BucketTable,MATCH(B2673,SumMonths,0),1)</f>
        <v>#N/A</v>
      </c>
      <c r="K2673" s="57" t="e">
        <f aca="false">INDEX(lava,MATCH(B2673,SumMonths,0),2)</f>
        <v>#N/A</v>
      </c>
      <c r="Y2673" s="171"/>
      <c r="Z2673" s="171"/>
    </row>
    <row r="2674" customFormat="false" ht="12.75" hidden="false" customHeight="false" outlineLevel="0" collapsed="false">
      <c r="A2674" s="57" t="e">
        <f aca="false">INDEX(BucketTable,MATCH(B2674,SumMonths,0),1)</f>
        <v>#N/A</v>
      </c>
      <c r="K2674" s="57" t="e">
        <f aca="false">INDEX(lava,MATCH(B2674,SumMonths,0),2)</f>
        <v>#N/A</v>
      </c>
      <c r="Y2674" s="171"/>
      <c r="Z2674" s="171"/>
    </row>
    <row r="2675" customFormat="false" ht="12.75" hidden="false" customHeight="false" outlineLevel="0" collapsed="false">
      <c r="A2675" s="57" t="e">
        <f aca="false">INDEX(BucketTable,MATCH(B2675,SumMonths,0),1)</f>
        <v>#N/A</v>
      </c>
      <c r="K2675" s="57" t="e">
        <f aca="false">INDEX(lava,MATCH(B2675,SumMonths,0),2)</f>
        <v>#N/A</v>
      </c>
      <c r="Y2675" s="171"/>
      <c r="Z2675" s="171"/>
    </row>
    <row r="2676" customFormat="false" ht="12.75" hidden="false" customHeight="false" outlineLevel="0" collapsed="false">
      <c r="A2676" s="57" t="e">
        <f aca="false">INDEX(BucketTable,MATCH(B2676,SumMonths,0),1)</f>
        <v>#N/A</v>
      </c>
      <c r="K2676" s="57" t="e">
        <f aca="false">INDEX(lava,MATCH(B2676,SumMonths,0),2)</f>
        <v>#N/A</v>
      </c>
      <c r="Y2676" s="171"/>
      <c r="Z2676" s="171"/>
    </row>
    <row r="2677" customFormat="false" ht="12.75" hidden="false" customHeight="false" outlineLevel="0" collapsed="false">
      <c r="A2677" s="57" t="e">
        <f aca="false">INDEX(BucketTable,MATCH(B2677,SumMonths,0),1)</f>
        <v>#N/A</v>
      </c>
      <c r="K2677" s="57" t="e">
        <f aca="false">INDEX(lava,MATCH(B2677,SumMonths,0),2)</f>
        <v>#N/A</v>
      </c>
      <c r="Y2677" s="171"/>
      <c r="Z2677" s="171"/>
    </row>
    <row r="2678" customFormat="false" ht="12.75" hidden="false" customHeight="false" outlineLevel="0" collapsed="false">
      <c r="A2678" s="57" t="e">
        <f aca="false">INDEX(BucketTable,MATCH(B2678,SumMonths,0),1)</f>
        <v>#N/A</v>
      </c>
      <c r="K2678" s="57" t="e">
        <f aca="false">INDEX(lava,MATCH(B2678,SumMonths,0),2)</f>
        <v>#N/A</v>
      </c>
      <c r="Y2678" s="171"/>
      <c r="Z2678" s="171"/>
    </row>
    <row r="2679" customFormat="false" ht="12.75" hidden="false" customHeight="false" outlineLevel="0" collapsed="false">
      <c r="A2679" s="57" t="e">
        <f aca="false">INDEX(BucketTable,MATCH(B2679,SumMonths,0),1)</f>
        <v>#N/A</v>
      </c>
      <c r="K2679" s="57" t="e">
        <f aca="false">INDEX(lava,MATCH(B2679,SumMonths,0),2)</f>
        <v>#N/A</v>
      </c>
      <c r="Y2679" s="171"/>
      <c r="Z2679" s="171"/>
    </row>
    <row r="2680" customFormat="false" ht="12.75" hidden="false" customHeight="false" outlineLevel="0" collapsed="false">
      <c r="A2680" s="57" t="e">
        <f aca="false">INDEX(BucketTable,MATCH(B2680,SumMonths,0),1)</f>
        <v>#N/A</v>
      </c>
      <c r="K2680" s="57" t="e">
        <f aca="false">INDEX(lava,MATCH(B2680,SumMonths,0),2)</f>
        <v>#N/A</v>
      </c>
      <c r="Y2680" s="171"/>
      <c r="Z2680" s="171"/>
    </row>
    <row r="2681" customFormat="false" ht="12.75" hidden="false" customHeight="false" outlineLevel="0" collapsed="false">
      <c r="A2681" s="57" t="e">
        <f aca="false">INDEX(BucketTable,MATCH(B2681,SumMonths,0),1)</f>
        <v>#N/A</v>
      </c>
      <c r="K2681" s="57" t="e">
        <f aca="false">INDEX(lava,MATCH(B2681,SumMonths,0),2)</f>
        <v>#N/A</v>
      </c>
      <c r="Y2681" s="171"/>
      <c r="Z2681" s="171"/>
    </row>
    <row r="2682" customFormat="false" ht="12.75" hidden="false" customHeight="false" outlineLevel="0" collapsed="false">
      <c r="A2682" s="57" t="e">
        <f aca="false">INDEX(BucketTable,MATCH(B2682,SumMonths,0),1)</f>
        <v>#N/A</v>
      </c>
      <c r="K2682" s="57" t="e">
        <f aca="false">INDEX(lava,MATCH(B2682,SumMonths,0),2)</f>
        <v>#N/A</v>
      </c>
      <c r="Y2682" s="171"/>
      <c r="Z2682" s="171"/>
    </row>
    <row r="2683" customFormat="false" ht="12.75" hidden="false" customHeight="false" outlineLevel="0" collapsed="false">
      <c r="A2683" s="57" t="e">
        <f aca="false">INDEX(BucketTable,MATCH(B2683,SumMonths,0),1)</f>
        <v>#N/A</v>
      </c>
      <c r="K2683" s="57" t="e">
        <f aca="false">INDEX(lava,MATCH(B2683,SumMonths,0),2)</f>
        <v>#N/A</v>
      </c>
      <c r="Y2683" s="171"/>
      <c r="Z2683" s="171"/>
    </row>
    <row r="2684" customFormat="false" ht="12.75" hidden="false" customHeight="false" outlineLevel="0" collapsed="false">
      <c r="A2684" s="57" t="e">
        <f aca="false">INDEX(BucketTable,MATCH(B2684,SumMonths,0),1)</f>
        <v>#N/A</v>
      </c>
      <c r="K2684" s="57" t="e">
        <f aca="false">INDEX(lava,MATCH(B2684,SumMonths,0),2)</f>
        <v>#N/A</v>
      </c>
      <c r="Y2684" s="171"/>
      <c r="Z2684" s="171"/>
    </row>
    <row r="2685" customFormat="false" ht="12.75" hidden="false" customHeight="false" outlineLevel="0" collapsed="false">
      <c r="A2685" s="57" t="e">
        <f aca="false">INDEX(BucketTable,MATCH(B2685,SumMonths,0),1)</f>
        <v>#N/A</v>
      </c>
      <c r="K2685" s="57" t="e">
        <f aca="false">INDEX(lava,MATCH(B2685,SumMonths,0),2)</f>
        <v>#N/A</v>
      </c>
      <c r="Y2685" s="171"/>
      <c r="Z2685" s="171"/>
    </row>
    <row r="2686" customFormat="false" ht="12.75" hidden="false" customHeight="false" outlineLevel="0" collapsed="false">
      <c r="A2686" s="57" t="e">
        <f aca="false">INDEX(BucketTable,MATCH(B2686,SumMonths,0),1)</f>
        <v>#N/A</v>
      </c>
      <c r="K2686" s="57" t="e">
        <f aca="false">INDEX(lava,MATCH(B2686,SumMonths,0),2)</f>
        <v>#N/A</v>
      </c>
      <c r="Y2686" s="171"/>
      <c r="Z2686" s="171"/>
    </row>
    <row r="2687" customFormat="false" ht="12.75" hidden="false" customHeight="false" outlineLevel="0" collapsed="false">
      <c r="A2687" s="57" t="e">
        <f aca="false">INDEX(BucketTable,MATCH(B2687,SumMonths,0),1)</f>
        <v>#N/A</v>
      </c>
      <c r="K2687" s="57" t="e">
        <f aca="false">INDEX(lava,MATCH(B2687,SumMonths,0),2)</f>
        <v>#N/A</v>
      </c>
      <c r="Y2687" s="171"/>
      <c r="Z2687" s="171"/>
    </row>
    <row r="2688" customFormat="false" ht="12.75" hidden="false" customHeight="false" outlineLevel="0" collapsed="false">
      <c r="A2688" s="57" t="e">
        <f aca="false">INDEX(BucketTable,MATCH(B2688,SumMonths,0),1)</f>
        <v>#N/A</v>
      </c>
      <c r="K2688" s="57" t="e">
        <f aca="false">INDEX(lava,MATCH(B2688,SumMonths,0),2)</f>
        <v>#N/A</v>
      </c>
      <c r="Y2688" s="171"/>
      <c r="Z2688" s="171"/>
    </row>
    <row r="2689" customFormat="false" ht="12.75" hidden="false" customHeight="false" outlineLevel="0" collapsed="false">
      <c r="A2689" s="57" t="e">
        <f aca="false">INDEX(BucketTable,MATCH(B2689,SumMonths,0),1)</f>
        <v>#N/A</v>
      </c>
      <c r="K2689" s="57" t="e">
        <f aca="false">INDEX(lava,MATCH(B2689,SumMonths,0),2)</f>
        <v>#N/A</v>
      </c>
      <c r="Y2689" s="171"/>
      <c r="Z2689" s="171"/>
    </row>
    <row r="2690" customFormat="false" ht="12.75" hidden="false" customHeight="false" outlineLevel="0" collapsed="false">
      <c r="A2690" s="57" t="e">
        <f aca="false">INDEX(BucketTable,MATCH(B2690,SumMonths,0),1)</f>
        <v>#N/A</v>
      </c>
      <c r="K2690" s="57" t="e">
        <f aca="false">INDEX(lava,MATCH(B2690,SumMonths,0),2)</f>
        <v>#N/A</v>
      </c>
      <c r="Y2690" s="171"/>
      <c r="Z2690" s="171"/>
    </row>
    <row r="2691" customFormat="false" ht="12.75" hidden="false" customHeight="false" outlineLevel="0" collapsed="false">
      <c r="A2691" s="57" t="e">
        <f aca="false">INDEX(BucketTable,MATCH(B2691,SumMonths,0),1)</f>
        <v>#N/A</v>
      </c>
      <c r="K2691" s="57" t="e">
        <f aca="false">INDEX(lava,MATCH(B2691,SumMonths,0),2)</f>
        <v>#N/A</v>
      </c>
      <c r="Y2691" s="171"/>
      <c r="Z2691" s="171"/>
    </row>
    <row r="2692" customFormat="false" ht="12.75" hidden="false" customHeight="false" outlineLevel="0" collapsed="false">
      <c r="A2692" s="57" t="e">
        <f aca="false">INDEX(BucketTable,MATCH(B2692,SumMonths,0),1)</f>
        <v>#N/A</v>
      </c>
      <c r="K2692" s="57" t="e">
        <f aca="false">INDEX(lava,MATCH(B2692,SumMonths,0),2)</f>
        <v>#N/A</v>
      </c>
      <c r="Y2692" s="171"/>
      <c r="Z2692" s="171"/>
    </row>
    <row r="2693" customFormat="false" ht="12.75" hidden="false" customHeight="false" outlineLevel="0" collapsed="false">
      <c r="A2693" s="57" t="e">
        <f aca="false">INDEX(BucketTable,MATCH(B2693,SumMonths,0),1)</f>
        <v>#N/A</v>
      </c>
      <c r="K2693" s="57" t="e">
        <f aca="false">INDEX(lava,MATCH(B2693,SumMonths,0),2)</f>
        <v>#N/A</v>
      </c>
      <c r="Y2693" s="171"/>
      <c r="Z2693" s="171"/>
    </row>
    <row r="2694" customFormat="false" ht="12.75" hidden="false" customHeight="false" outlineLevel="0" collapsed="false">
      <c r="A2694" s="57" t="e">
        <f aca="false">INDEX(BucketTable,MATCH(B2694,SumMonths,0),1)</f>
        <v>#N/A</v>
      </c>
      <c r="K2694" s="57" t="e">
        <f aca="false">INDEX(lava,MATCH(B2694,SumMonths,0),2)</f>
        <v>#N/A</v>
      </c>
      <c r="Y2694" s="171"/>
      <c r="Z2694" s="171"/>
    </row>
    <row r="2695" customFormat="false" ht="12.75" hidden="false" customHeight="false" outlineLevel="0" collapsed="false">
      <c r="A2695" s="57" t="e">
        <f aca="false">INDEX(BucketTable,MATCH(B2695,SumMonths,0),1)</f>
        <v>#N/A</v>
      </c>
      <c r="K2695" s="57" t="e">
        <f aca="false">INDEX(lava,MATCH(B2695,SumMonths,0),2)</f>
        <v>#N/A</v>
      </c>
      <c r="Y2695" s="171"/>
      <c r="Z2695" s="171"/>
    </row>
    <row r="2696" customFormat="false" ht="12.75" hidden="false" customHeight="false" outlineLevel="0" collapsed="false">
      <c r="A2696" s="57" t="e">
        <f aca="false">INDEX(BucketTable,MATCH(B2696,SumMonths,0),1)</f>
        <v>#N/A</v>
      </c>
      <c r="K2696" s="57" t="e">
        <f aca="false">INDEX(lava,MATCH(B2696,SumMonths,0),2)</f>
        <v>#N/A</v>
      </c>
      <c r="Y2696" s="171"/>
      <c r="Z2696" s="171"/>
    </row>
    <row r="2697" customFormat="false" ht="12.75" hidden="false" customHeight="false" outlineLevel="0" collapsed="false">
      <c r="A2697" s="57" t="e">
        <f aca="false">INDEX(BucketTable,MATCH(B2697,SumMonths,0),1)</f>
        <v>#N/A</v>
      </c>
      <c r="K2697" s="57" t="e">
        <f aca="false">INDEX(lava,MATCH(B2697,SumMonths,0),2)</f>
        <v>#N/A</v>
      </c>
      <c r="Y2697" s="171"/>
      <c r="Z2697" s="171"/>
    </row>
    <row r="2698" customFormat="false" ht="12.75" hidden="false" customHeight="false" outlineLevel="0" collapsed="false">
      <c r="A2698" s="57" t="e">
        <f aca="false">INDEX(BucketTable,MATCH(B2698,SumMonths,0),1)</f>
        <v>#N/A</v>
      </c>
      <c r="K2698" s="57" t="e">
        <f aca="false">INDEX(lava,MATCH(B2698,SumMonths,0),2)</f>
        <v>#N/A</v>
      </c>
      <c r="Y2698" s="171"/>
      <c r="Z2698" s="171"/>
    </row>
    <row r="2699" customFormat="false" ht="12.75" hidden="false" customHeight="false" outlineLevel="0" collapsed="false">
      <c r="A2699" s="57" t="e">
        <f aca="false">INDEX(BucketTable,MATCH(B2699,SumMonths,0),1)</f>
        <v>#N/A</v>
      </c>
      <c r="K2699" s="57" t="e">
        <f aca="false">INDEX(lava,MATCH(B2699,SumMonths,0),2)</f>
        <v>#N/A</v>
      </c>
      <c r="Y2699" s="171"/>
      <c r="Z2699" s="171"/>
    </row>
    <row r="2700" customFormat="false" ht="12.75" hidden="false" customHeight="false" outlineLevel="0" collapsed="false">
      <c r="A2700" s="57" t="e">
        <f aca="false">INDEX(BucketTable,MATCH(B2700,SumMonths,0),1)</f>
        <v>#N/A</v>
      </c>
      <c r="K2700" s="57" t="e">
        <f aca="false">INDEX(lava,MATCH(B2700,SumMonths,0),2)</f>
        <v>#N/A</v>
      </c>
      <c r="Y2700" s="171"/>
      <c r="Z2700" s="171"/>
    </row>
    <row r="2701" customFormat="false" ht="12.75" hidden="false" customHeight="false" outlineLevel="0" collapsed="false">
      <c r="A2701" s="57" t="e">
        <f aca="false">INDEX(BucketTable,MATCH(B2701,SumMonths,0),1)</f>
        <v>#N/A</v>
      </c>
      <c r="K2701" s="57" t="e">
        <f aca="false">INDEX(lava,MATCH(B2701,SumMonths,0),2)</f>
        <v>#N/A</v>
      </c>
      <c r="Y2701" s="171"/>
      <c r="Z2701" s="171"/>
    </row>
    <row r="2702" customFormat="false" ht="12.75" hidden="false" customHeight="false" outlineLevel="0" collapsed="false">
      <c r="A2702" s="57" t="e">
        <f aca="false">INDEX(BucketTable,MATCH(B2702,SumMonths,0),1)</f>
        <v>#N/A</v>
      </c>
      <c r="K2702" s="57" t="e">
        <f aca="false">INDEX(lava,MATCH(B2702,SumMonths,0),2)</f>
        <v>#N/A</v>
      </c>
      <c r="Y2702" s="171"/>
      <c r="Z2702" s="171"/>
    </row>
    <row r="2703" customFormat="false" ht="12.75" hidden="false" customHeight="false" outlineLevel="0" collapsed="false">
      <c r="A2703" s="57" t="e">
        <f aca="false">INDEX(BucketTable,MATCH(B2703,SumMonths,0),1)</f>
        <v>#N/A</v>
      </c>
      <c r="K2703" s="57" t="e">
        <f aca="false">INDEX(lava,MATCH(B2703,SumMonths,0),2)</f>
        <v>#N/A</v>
      </c>
      <c r="Y2703" s="171"/>
      <c r="Z2703" s="171"/>
    </row>
    <row r="2704" customFormat="false" ht="12.75" hidden="false" customHeight="false" outlineLevel="0" collapsed="false">
      <c r="A2704" s="57" t="e">
        <f aca="false">INDEX(BucketTable,MATCH(B2704,SumMonths,0),1)</f>
        <v>#N/A</v>
      </c>
      <c r="K2704" s="57" t="e">
        <f aca="false">INDEX(lava,MATCH(B2704,SumMonths,0),2)</f>
        <v>#N/A</v>
      </c>
      <c r="Y2704" s="171"/>
      <c r="Z2704" s="171"/>
    </row>
    <row r="2705" customFormat="false" ht="12.75" hidden="false" customHeight="false" outlineLevel="0" collapsed="false">
      <c r="A2705" s="57" t="e">
        <f aca="false">INDEX(BucketTable,MATCH(B2705,SumMonths,0),1)</f>
        <v>#N/A</v>
      </c>
      <c r="K2705" s="57" t="e">
        <f aca="false">INDEX(lava,MATCH(B2705,SumMonths,0),2)</f>
        <v>#N/A</v>
      </c>
      <c r="Y2705" s="171"/>
      <c r="Z2705" s="171"/>
    </row>
    <row r="2706" customFormat="false" ht="12.75" hidden="false" customHeight="false" outlineLevel="0" collapsed="false">
      <c r="A2706" s="57" t="e">
        <f aca="false">INDEX(BucketTable,MATCH(B2706,SumMonths,0),1)</f>
        <v>#N/A</v>
      </c>
      <c r="K2706" s="57" t="e">
        <f aca="false">INDEX(lava,MATCH(B2706,SumMonths,0),2)</f>
        <v>#N/A</v>
      </c>
      <c r="Y2706" s="171"/>
      <c r="Z2706" s="171"/>
    </row>
    <row r="2707" customFormat="false" ht="12.75" hidden="false" customHeight="false" outlineLevel="0" collapsed="false">
      <c r="A2707" s="57" t="e">
        <f aca="false">INDEX(BucketTable,MATCH(B2707,SumMonths,0),1)</f>
        <v>#N/A</v>
      </c>
      <c r="K2707" s="57" t="e">
        <f aca="false">INDEX(lava,MATCH(B2707,SumMonths,0),2)</f>
        <v>#N/A</v>
      </c>
      <c r="Y2707" s="171"/>
      <c r="Z2707" s="171"/>
    </row>
    <row r="2708" customFormat="false" ht="12.75" hidden="false" customHeight="false" outlineLevel="0" collapsed="false">
      <c r="A2708" s="57" t="e">
        <f aca="false">INDEX(BucketTable,MATCH(B2708,SumMonths,0),1)</f>
        <v>#N/A</v>
      </c>
      <c r="K2708" s="57" t="e">
        <f aca="false">INDEX(lava,MATCH(B2708,SumMonths,0),2)</f>
        <v>#N/A</v>
      </c>
      <c r="Y2708" s="171"/>
      <c r="Z2708" s="171"/>
    </row>
    <row r="2709" customFormat="false" ht="12.75" hidden="false" customHeight="false" outlineLevel="0" collapsed="false">
      <c r="A2709" s="57" t="e">
        <f aca="false">INDEX(BucketTable,MATCH(B2709,SumMonths,0),1)</f>
        <v>#N/A</v>
      </c>
      <c r="K2709" s="57" t="e">
        <f aca="false">INDEX(lava,MATCH(B2709,SumMonths,0),2)</f>
        <v>#N/A</v>
      </c>
      <c r="Y2709" s="171"/>
      <c r="Z2709" s="171"/>
    </row>
    <row r="2710" customFormat="false" ht="12.75" hidden="false" customHeight="false" outlineLevel="0" collapsed="false">
      <c r="A2710" s="57" t="e">
        <f aca="false">INDEX(BucketTable,MATCH(B2710,SumMonths,0),1)</f>
        <v>#N/A</v>
      </c>
      <c r="K2710" s="57" t="e">
        <f aca="false">INDEX(lava,MATCH(B2710,SumMonths,0),2)</f>
        <v>#N/A</v>
      </c>
      <c r="Y2710" s="171"/>
      <c r="Z2710" s="171"/>
    </row>
    <row r="2711" customFormat="false" ht="12.75" hidden="false" customHeight="false" outlineLevel="0" collapsed="false">
      <c r="A2711" s="57" t="e">
        <f aca="false">INDEX(BucketTable,MATCH(B2711,SumMonths,0),1)</f>
        <v>#N/A</v>
      </c>
      <c r="K2711" s="57" t="e">
        <f aca="false">INDEX(lava,MATCH(B2711,SumMonths,0),2)</f>
        <v>#N/A</v>
      </c>
      <c r="Y2711" s="171"/>
      <c r="Z2711" s="171"/>
    </row>
    <row r="2712" customFormat="false" ht="12.75" hidden="false" customHeight="false" outlineLevel="0" collapsed="false">
      <c r="A2712" s="57" t="e">
        <f aca="false">INDEX(BucketTable,MATCH(B2712,SumMonths,0),1)</f>
        <v>#N/A</v>
      </c>
      <c r="K2712" s="57" t="e">
        <f aca="false">INDEX(lava,MATCH(B2712,SumMonths,0),2)</f>
        <v>#N/A</v>
      </c>
      <c r="Y2712" s="171"/>
      <c r="Z2712" s="171"/>
    </row>
    <row r="2713" customFormat="false" ht="12.75" hidden="false" customHeight="false" outlineLevel="0" collapsed="false">
      <c r="A2713" s="57" t="e">
        <f aca="false">INDEX(BucketTable,MATCH(B2713,SumMonths,0),1)</f>
        <v>#N/A</v>
      </c>
      <c r="K2713" s="57" t="e">
        <f aca="false">INDEX(lava,MATCH(B2713,SumMonths,0),2)</f>
        <v>#N/A</v>
      </c>
      <c r="Y2713" s="171"/>
      <c r="Z2713" s="171"/>
    </row>
    <row r="2714" customFormat="false" ht="12.75" hidden="false" customHeight="false" outlineLevel="0" collapsed="false">
      <c r="A2714" s="57" t="e">
        <f aca="false">INDEX(BucketTable,MATCH(B2714,SumMonths,0),1)</f>
        <v>#N/A</v>
      </c>
      <c r="K2714" s="57" t="e">
        <f aca="false">INDEX(lava,MATCH(B2714,SumMonths,0),2)</f>
        <v>#N/A</v>
      </c>
      <c r="Y2714" s="171"/>
      <c r="Z2714" s="171"/>
    </row>
    <row r="2715" customFormat="false" ht="12.75" hidden="false" customHeight="false" outlineLevel="0" collapsed="false">
      <c r="A2715" s="57" t="e">
        <f aca="false">INDEX(BucketTable,MATCH(B2715,SumMonths,0),1)</f>
        <v>#N/A</v>
      </c>
      <c r="K2715" s="57" t="e">
        <f aca="false">INDEX(lava,MATCH(B2715,SumMonths,0),2)</f>
        <v>#N/A</v>
      </c>
      <c r="Y2715" s="171"/>
      <c r="Z2715" s="171"/>
    </row>
    <row r="2716" customFormat="false" ht="12.75" hidden="false" customHeight="false" outlineLevel="0" collapsed="false">
      <c r="A2716" s="57" t="e">
        <f aca="false">INDEX(BucketTable,MATCH(B2716,SumMonths,0),1)</f>
        <v>#N/A</v>
      </c>
      <c r="K2716" s="57" t="e">
        <f aca="false">INDEX(lava,MATCH(B2716,SumMonths,0),2)</f>
        <v>#N/A</v>
      </c>
      <c r="Y2716" s="171"/>
      <c r="Z2716" s="171"/>
    </row>
    <row r="2717" customFormat="false" ht="12.75" hidden="false" customHeight="false" outlineLevel="0" collapsed="false">
      <c r="A2717" s="57" t="e">
        <f aca="false">INDEX(BucketTable,MATCH(B2717,SumMonths,0),1)</f>
        <v>#N/A</v>
      </c>
      <c r="K2717" s="57" t="e">
        <f aca="false">INDEX(lava,MATCH(B2717,SumMonths,0),2)</f>
        <v>#N/A</v>
      </c>
      <c r="Y2717" s="171"/>
      <c r="Z2717" s="171"/>
    </row>
    <row r="2718" customFormat="false" ht="12.75" hidden="false" customHeight="false" outlineLevel="0" collapsed="false">
      <c r="A2718" s="57" t="e">
        <f aca="false">INDEX(BucketTable,MATCH(B2718,SumMonths,0),1)</f>
        <v>#N/A</v>
      </c>
      <c r="K2718" s="57" t="e">
        <f aca="false">INDEX(lava,MATCH(B2718,SumMonths,0),2)</f>
        <v>#N/A</v>
      </c>
      <c r="Y2718" s="171"/>
      <c r="Z2718" s="171"/>
    </row>
    <row r="2719" customFormat="false" ht="12.75" hidden="false" customHeight="false" outlineLevel="0" collapsed="false">
      <c r="A2719" s="57" t="e">
        <f aca="false">INDEX(BucketTable,MATCH(B2719,SumMonths,0),1)</f>
        <v>#N/A</v>
      </c>
      <c r="K2719" s="57" t="e">
        <f aca="false">INDEX(lava,MATCH(B2719,SumMonths,0),2)</f>
        <v>#N/A</v>
      </c>
      <c r="Y2719" s="171"/>
      <c r="Z2719" s="171"/>
    </row>
    <row r="2720" customFormat="false" ht="12.75" hidden="false" customHeight="false" outlineLevel="0" collapsed="false">
      <c r="A2720" s="57" t="e">
        <f aca="false">INDEX(BucketTable,MATCH(B2720,SumMonths,0),1)</f>
        <v>#N/A</v>
      </c>
      <c r="K2720" s="57" t="e">
        <f aca="false">INDEX(lava,MATCH(B2720,SumMonths,0),2)</f>
        <v>#N/A</v>
      </c>
      <c r="Y2720" s="171"/>
      <c r="Z2720" s="171"/>
    </row>
    <row r="2721" customFormat="false" ht="12.75" hidden="false" customHeight="false" outlineLevel="0" collapsed="false">
      <c r="A2721" s="57" t="e">
        <f aca="false">INDEX(BucketTable,MATCH(B2721,SumMonths,0),1)</f>
        <v>#N/A</v>
      </c>
      <c r="K2721" s="57" t="e">
        <f aca="false">INDEX(lava,MATCH(B2721,SumMonths,0),2)</f>
        <v>#N/A</v>
      </c>
      <c r="Y2721" s="171"/>
      <c r="Z2721" s="171"/>
    </row>
    <row r="2722" customFormat="false" ht="12.75" hidden="false" customHeight="false" outlineLevel="0" collapsed="false">
      <c r="A2722" s="57" t="e">
        <f aca="false">INDEX(BucketTable,MATCH(B2722,SumMonths,0),1)</f>
        <v>#N/A</v>
      </c>
      <c r="K2722" s="57" t="e">
        <f aca="false">INDEX(lava,MATCH(B2722,SumMonths,0),2)</f>
        <v>#N/A</v>
      </c>
      <c r="Y2722" s="171"/>
      <c r="Z2722" s="171"/>
    </row>
    <row r="2723" customFormat="false" ht="12.75" hidden="false" customHeight="false" outlineLevel="0" collapsed="false">
      <c r="A2723" s="57" t="e">
        <f aca="false">INDEX(BucketTable,MATCH(B2723,SumMonths,0),1)</f>
        <v>#N/A</v>
      </c>
      <c r="K2723" s="57" t="e">
        <f aca="false">INDEX(lava,MATCH(B2723,SumMonths,0),2)</f>
        <v>#N/A</v>
      </c>
      <c r="Y2723" s="171"/>
      <c r="Z2723" s="171"/>
    </row>
    <row r="2724" customFormat="false" ht="12.75" hidden="false" customHeight="false" outlineLevel="0" collapsed="false">
      <c r="A2724" s="57" t="e">
        <f aca="false">INDEX(BucketTable,MATCH(B2724,SumMonths,0),1)</f>
        <v>#N/A</v>
      </c>
      <c r="K2724" s="57" t="e">
        <f aca="false">INDEX(lava,MATCH(B2724,SumMonths,0),2)</f>
        <v>#N/A</v>
      </c>
      <c r="Y2724" s="171"/>
      <c r="Z2724" s="171"/>
    </row>
    <row r="2725" customFormat="false" ht="12.75" hidden="false" customHeight="false" outlineLevel="0" collapsed="false">
      <c r="A2725" s="57" t="e">
        <f aca="false">INDEX(BucketTable,MATCH(B2725,SumMonths,0),1)</f>
        <v>#N/A</v>
      </c>
      <c r="K2725" s="57" t="e">
        <f aca="false">INDEX(lava,MATCH(B2725,SumMonths,0),2)</f>
        <v>#N/A</v>
      </c>
      <c r="Y2725" s="171"/>
      <c r="Z2725" s="171"/>
    </row>
    <row r="2726" customFormat="false" ht="12.75" hidden="false" customHeight="false" outlineLevel="0" collapsed="false">
      <c r="A2726" s="57" t="e">
        <f aca="false">INDEX(BucketTable,MATCH(B2726,SumMonths,0),1)</f>
        <v>#N/A</v>
      </c>
      <c r="K2726" s="57" t="e">
        <f aca="false">INDEX(lava,MATCH(B2726,SumMonths,0),2)</f>
        <v>#N/A</v>
      </c>
      <c r="Y2726" s="171"/>
      <c r="Z2726" s="171"/>
    </row>
    <row r="2727" customFormat="false" ht="12.75" hidden="false" customHeight="false" outlineLevel="0" collapsed="false">
      <c r="A2727" s="57" t="e">
        <f aca="false">INDEX(BucketTable,MATCH(B2727,SumMonths,0),1)</f>
        <v>#N/A</v>
      </c>
      <c r="K2727" s="57" t="e">
        <f aca="false">INDEX(lava,MATCH(B2727,SumMonths,0),2)</f>
        <v>#N/A</v>
      </c>
      <c r="Y2727" s="171"/>
      <c r="Z2727" s="171"/>
    </row>
    <row r="2728" customFormat="false" ht="12.75" hidden="false" customHeight="false" outlineLevel="0" collapsed="false">
      <c r="A2728" s="57" t="e">
        <f aca="false">INDEX(BucketTable,MATCH(B2728,SumMonths,0),1)</f>
        <v>#N/A</v>
      </c>
      <c r="K2728" s="57" t="e">
        <f aca="false">INDEX(lava,MATCH(B2728,SumMonths,0),2)</f>
        <v>#N/A</v>
      </c>
      <c r="Y2728" s="171"/>
      <c r="Z2728" s="171"/>
    </row>
    <row r="2729" customFormat="false" ht="12.75" hidden="false" customHeight="false" outlineLevel="0" collapsed="false">
      <c r="A2729" s="57" t="e">
        <f aca="false">INDEX(BucketTable,MATCH(B2729,SumMonths,0),1)</f>
        <v>#N/A</v>
      </c>
      <c r="K2729" s="57" t="e">
        <f aca="false">INDEX(lava,MATCH(B2729,SumMonths,0),2)</f>
        <v>#N/A</v>
      </c>
      <c r="Y2729" s="171"/>
      <c r="Z2729" s="171"/>
    </row>
    <row r="2730" customFormat="false" ht="12.75" hidden="false" customHeight="false" outlineLevel="0" collapsed="false">
      <c r="A2730" s="57" t="e">
        <f aca="false">INDEX(BucketTable,MATCH(B2730,SumMonths,0),1)</f>
        <v>#N/A</v>
      </c>
      <c r="K2730" s="57" t="e">
        <f aca="false">INDEX(lava,MATCH(B2730,SumMonths,0),2)</f>
        <v>#N/A</v>
      </c>
      <c r="Y2730" s="171"/>
      <c r="Z2730" s="171"/>
    </row>
    <row r="2731" customFormat="false" ht="12.75" hidden="false" customHeight="false" outlineLevel="0" collapsed="false">
      <c r="A2731" s="57" t="e">
        <f aca="false">INDEX(BucketTable,MATCH(B2731,SumMonths,0),1)</f>
        <v>#N/A</v>
      </c>
      <c r="K2731" s="57" t="e">
        <f aca="false">INDEX(lava,MATCH(B2731,SumMonths,0),2)</f>
        <v>#N/A</v>
      </c>
      <c r="Y2731" s="171"/>
      <c r="Z2731" s="171"/>
    </row>
    <row r="2732" customFormat="false" ht="12.75" hidden="false" customHeight="false" outlineLevel="0" collapsed="false">
      <c r="A2732" s="57" t="e">
        <f aca="false">INDEX(BucketTable,MATCH(B2732,SumMonths,0),1)</f>
        <v>#N/A</v>
      </c>
      <c r="K2732" s="57" t="e">
        <f aca="false">INDEX(lava,MATCH(B2732,SumMonths,0),2)</f>
        <v>#N/A</v>
      </c>
      <c r="Y2732" s="171"/>
      <c r="Z2732" s="171"/>
    </row>
    <row r="2733" customFormat="false" ht="12.75" hidden="false" customHeight="false" outlineLevel="0" collapsed="false">
      <c r="A2733" s="57" t="e">
        <f aca="false">INDEX(BucketTable,MATCH(B2733,SumMonths,0),1)</f>
        <v>#N/A</v>
      </c>
      <c r="K2733" s="57" t="e">
        <f aca="false">INDEX(lava,MATCH(B2733,SumMonths,0),2)</f>
        <v>#N/A</v>
      </c>
      <c r="Y2733" s="171"/>
      <c r="Z2733" s="171"/>
    </row>
    <row r="2734" customFormat="false" ht="12.75" hidden="false" customHeight="false" outlineLevel="0" collapsed="false">
      <c r="A2734" s="57" t="e">
        <f aca="false">INDEX(BucketTable,MATCH(B2734,SumMonths,0),1)</f>
        <v>#N/A</v>
      </c>
      <c r="K2734" s="57" t="e">
        <f aca="false">INDEX(lava,MATCH(B2734,SumMonths,0),2)</f>
        <v>#N/A</v>
      </c>
      <c r="Y2734" s="171"/>
      <c r="Z2734" s="171"/>
    </row>
    <row r="2735" customFormat="false" ht="12.75" hidden="false" customHeight="false" outlineLevel="0" collapsed="false">
      <c r="A2735" s="57" t="e">
        <f aca="false">INDEX(BucketTable,MATCH(B2735,SumMonths,0),1)</f>
        <v>#N/A</v>
      </c>
      <c r="K2735" s="57" t="e">
        <f aca="false">INDEX(lava,MATCH(B2735,SumMonths,0),2)</f>
        <v>#N/A</v>
      </c>
      <c r="Y2735" s="171"/>
      <c r="Z2735" s="171"/>
    </row>
    <row r="2736" customFormat="false" ht="12.75" hidden="false" customHeight="false" outlineLevel="0" collapsed="false">
      <c r="A2736" s="57" t="e">
        <f aca="false">INDEX(BucketTable,MATCH(B2736,SumMonths,0),1)</f>
        <v>#N/A</v>
      </c>
      <c r="K2736" s="57" t="e">
        <f aca="false">INDEX(lava,MATCH(B2736,SumMonths,0),2)</f>
        <v>#N/A</v>
      </c>
      <c r="Y2736" s="171"/>
      <c r="Z2736" s="171"/>
    </row>
    <row r="2737" customFormat="false" ht="12.75" hidden="false" customHeight="false" outlineLevel="0" collapsed="false">
      <c r="A2737" s="57" t="e">
        <f aca="false">INDEX(BucketTable,MATCH(B2737,SumMonths,0),1)</f>
        <v>#N/A</v>
      </c>
      <c r="K2737" s="57" t="e">
        <f aca="false">INDEX(lava,MATCH(B2737,SumMonths,0),2)</f>
        <v>#N/A</v>
      </c>
      <c r="Y2737" s="171"/>
      <c r="Z2737" s="171"/>
    </row>
    <row r="2738" customFormat="false" ht="12.75" hidden="false" customHeight="false" outlineLevel="0" collapsed="false">
      <c r="A2738" s="57" t="e">
        <f aca="false">INDEX(BucketTable,MATCH(B2738,SumMonths,0),1)</f>
        <v>#N/A</v>
      </c>
      <c r="K2738" s="57" t="e">
        <f aca="false">INDEX(lava,MATCH(B2738,SumMonths,0),2)</f>
        <v>#N/A</v>
      </c>
      <c r="Y2738" s="171"/>
      <c r="Z2738" s="171"/>
    </row>
    <row r="2739" customFormat="false" ht="12.75" hidden="false" customHeight="false" outlineLevel="0" collapsed="false">
      <c r="A2739" s="57" t="e">
        <f aca="false">INDEX(BucketTable,MATCH(B2739,SumMonths,0),1)</f>
        <v>#N/A</v>
      </c>
      <c r="K2739" s="57" t="e">
        <f aca="false">INDEX(lava,MATCH(B2739,SumMonths,0),2)</f>
        <v>#N/A</v>
      </c>
      <c r="Y2739" s="171"/>
      <c r="Z2739" s="171"/>
    </row>
    <row r="2740" customFormat="false" ht="12.75" hidden="false" customHeight="false" outlineLevel="0" collapsed="false">
      <c r="A2740" s="57" t="e">
        <f aca="false">INDEX(BucketTable,MATCH(B2740,SumMonths,0),1)</f>
        <v>#N/A</v>
      </c>
      <c r="K2740" s="57" t="e">
        <f aca="false">INDEX(lava,MATCH(B2740,SumMonths,0),2)</f>
        <v>#N/A</v>
      </c>
      <c r="Y2740" s="171"/>
      <c r="Z2740" s="171"/>
    </row>
    <row r="2741" customFormat="false" ht="12.75" hidden="false" customHeight="false" outlineLevel="0" collapsed="false">
      <c r="A2741" s="57" t="e">
        <f aca="false">INDEX(BucketTable,MATCH(B2741,SumMonths,0),1)</f>
        <v>#N/A</v>
      </c>
      <c r="K2741" s="57" t="e">
        <f aca="false">INDEX(lava,MATCH(B2741,SumMonths,0),2)</f>
        <v>#N/A</v>
      </c>
      <c r="Y2741" s="171"/>
      <c r="Z2741" s="171"/>
    </row>
    <row r="2742" customFormat="false" ht="12.75" hidden="false" customHeight="false" outlineLevel="0" collapsed="false">
      <c r="A2742" s="57" t="e">
        <f aca="false">INDEX(BucketTable,MATCH(B2742,SumMonths,0),1)</f>
        <v>#N/A</v>
      </c>
      <c r="K2742" s="57" t="e">
        <f aca="false">INDEX(lava,MATCH(B2742,SumMonths,0),2)</f>
        <v>#N/A</v>
      </c>
      <c r="Y2742" s="171"/>
      <c r="Z2742" s="171"/>
    </row>
    <row r="2743" customFormat="false" ht="12.75" hidden="false" customHeight="false" outlineLevel="0" collapsed="false">
      <c r="A2743" s="57" t="e">
        <f aca="false">INDEX(BucketTable,MATCH(B2743,SumMonths,0),1)</f>
        <v>#N/A</v>
      </c>
      <c r="K2743" s="57" t="e">
        <f aca="false">INDEX(lava,MATCH(B2743,SumMonths,0),2)</f>
        <v>#N/A</v>
      </c>
      <c r="Y2743" s="171"/>
      <c r="Z2743" s="171"/>
    </row>
    <row r="2744" customFormat="false" ht="12.75" hidden="false" customHeight="false" outlineLevel="0" collapsed="false">
      <c r="A2744" s="57" t="e">
        <f aca="false">INDEX(BucketTable,MATCH(B2744,SumMonths,0),1)</f>
        <v>#N/A</v>
      </c>
      <c r="K2744" s="57" t="e">
        <f aca="false">INDEX(lava,MATCH(B2744,SumMonths,0),2)</f>
        <v>#N/A</v>
      </c>
      <c r="Y2744" s="171"/>
      <c r="Z2744" s="171"/>
    </row>
    <row r="2745" customFormat="false" ht="12.75" hidden="false" customHeight="false" outlineLevel="0" collapsed="false">
      <c r="A2745" s="57" t="e">
        <f aca="false">INDEX(BucketTable,MATCH(B2745,SumMonths,0),1)</f>
        <v>#N/A</v>
      </c>
      <c r="K2745" s="57" t="e">
        <f aca="false">INDEX(lava,MATCH(B2745,SumMonths,0),2)</f>
        <v>#N/A</v>
      </c>
      <c r="Y2745" s="171"/>
      <c r="Z2745" s="171"/>
    </row>
    <row r="2746" customFormat="false" ht="12.75" hidden="false" customHeight="false" outlineLevel="0" collapsed="false">
      <c r="A2746" s="57" t="e">
        <f aca="false">INDEX(BucketTable,MATCH(B2746,SumMonths,0),1)</f>
        <v>#N/A</v>
      </c>
      <c r="K2746" s="57" t="e">
        <f aca="false">INDEX(lava,MATCH(B2746,SumMonths,0),2)</f>
        <v>#N/A</v>
      </c>
      <c r="Y2746" s="171"/>
      <c r="Z2746" s="171"/>
    </row>
    <row r="2747" customFormat="false" ht="12.75" hidden="false" customHeight="false" outlineLevel="0" collapsed="false">
      <c r="A2747" s="57" t="e">
        <f aca="false">INDEX(BucketTable,MATCH(B2747,SumMonths,0),1)</f>
        <v>#N/A</v>
      </c>
      <c r="K2747" s="57" t="e">
        <f aca="false">INDEX(lava,MATCH(B2747,SumMonths,0),2)</f>
        <v>#N/A</v>
      </c>
      <c r="Y2747" s="171"/>
      <c r="Z2747" s="171"/>
    </row>
    <row r="2748" customFormat="false" ht="12.75" hidden="false" customHeight="false" outlineLevel="0" collapsed="false">
      <c r="A2748" s="57" t="e">
        <f aca="false">INDEX(BucketTable,MATCH(B2748,SumMonths,0),1)</f>
        <v>#N/A</v>
      </c>
      <c r="K2748" s="57" t="e">
        <f aca="false">INDEX(lava,MATCH(B2748,SumMonths,0),2)</f>
        <v>#N/A</v>
      </c>
      <c r="Y2748" s="171"/>
      <c r="Z2748" s="171"/>
    </row>
    <row r="2749" customFormat="false" ht="12.75" hidden="false" customHeight="false" outlineLevel="0" collapsed="false">
      <c r="A2749" s="57" t="e">
        <f aca="false">INDEX(BucketTable,MATCH(B2749,SumMonths,0),1)</f>
        <v>#N/A</v>
      </c>
      <c r="K2749" s="57" t="e">
        <f aca="false">INDEX(lava,MATCH(B2749,SumMonths,0),2)</f>
        <v>#N/A</v>
      </c>
      <c r="Y2749" s="171"/>
      <c r="Z2749" s="171"/>
    </row>
    <row r="2750" customFormat="false" ht="12.75" hidden="false" customHeight="false" outlineLevel="0" collapsed="false">
      <c r="A2750" s="57" t="e">
        <f aca="false">INDEX(BucketTable,MATCH(B2750,SumMonths,0),1)</f>
        <v>#N/A</v>
      </c>
      <c r="K2750" s="57" t="e">
        <f aca="false">INDEX(lava,MATCH(B2750,SumMonths,0),2)</f>
        <v>#N/A</v>
      </c>
      <c r="Y2750" s="171"/>
      <c r="Z2750" s="171"/>
    </row>
    <row r="2751" customFormat="false" ht="12.75" hidden="false" customHeight="false" outlineLevel="0" collapsed="false">
      <c r="A2751" s="57" t="e">
        <f aca="false">INDEX(BucketTable,MATCH(B2751,SumMonths,0),1)</f>
        <v>#N/A</v>
      </c>
      <c r="K2751" s="57" t="e">
        <f aca="false">INDEX(lava,MATCH(B2751,SumMonths,0),2)</f>
        <v>#N/A</v>
      </c>
      <c r="Y2751" s="171"/>
      <c r="Z2751" s="171"/>
    </row>
    <row r="2752" customFormat="false" ht="12.75" hidden="false" customHeight="false" outlineLevel="0" collapsed="false">
      <c r="A2752" s="57" t="e">
        <f aca="false">INDEX(BucketTable,MATCH(B2752,SumMonths,0),1)</f>
        <v>#N/A</v>
      </c>
      <c r="K2752" s="57" t="e">
        <f aca="false">INDEX(lava,MATCH(B2752,SumMonths,0),2)</f>
        <v>#N/A</v>
      </c>
      <c r="Y2752" s="171"/>
      <c r="Z2752" s="171"/>
    </row>
    <row r="2753" customFormat="false" ht="12.75" hidden="false" customHeight="false" outlineLevel="0" collapsed="false">
      <c r="A2753" s="57" t="e">
        <f aca="false">INDEX(BucketTable,MATCH(B2753,SumMonths,0),1)</f>
        <v>#N/A</v>
      </c>
      <c r="K2753" s="57" t="e">
        <f aca="false">INDEX(lava,MATCH(B2753,SumMonths,0),2)</f>
        <v>#N/A</v>
      </c>
      <c r="Y2753" s="171"/>
      <c r="Z2753" s="171"/>
    </row>
    <row r="2754" customFormat="false" ht="12.75" hidden="false" customHeight="false" outlineLevel="0" collapsed="false">
      <c r="A2754" s="57" t="e">
        <f aca="false">INDEX(BucketTable,MATCH(B2754,SumMonths,0),1)</f>
        <v>#N/A</v>
      </c>
      <c r="K2754" s="57" t="e">
        <f aca="false">INDEX(lava,MATCH(B2754,SumMonths,0),2)</f>
        <v>#N/A</v>
      </c>
      <c r="Y2754" s="171"/>
      <c r="Z2754" s="171"/>
    </row>
    <row r="2755" customFormat="false" ht="12.75" hidden="false" customHeight="false" outlineLevel="0" collapsed="false">
      <c r="A2755" s="57" t="e">
        <f aca="false">INDEX(BucketTable,MATCH(B2755,SumMonths,0),1)</f>
        <v>#N/A</v>
      </c>
      <c r="K2755" s="57" t="e">
        <f aca="false">INDEX(lava,MATCH(B2755,SumMonths,0),2)</f>
        <v>#N/A</v>
      </c>
      <c r="Y2755" s="171"/>
      <c r="Z2755" s="171"/>
    </row>
    <row r="2756" customFormat="false" ht="12.75" hidden="false" customHeight="false" outlineLevel="0" collapsed="false">
      <c r="A2756" s="57" t="e">
        <f aca="false">INDEX(BucketTable,MATCH(B2756,SumMonths,0),1)</f>
        <v>#N/A</v>
      </c>
      <c r="K2756" s="57" t="e">
        <f aca="false">INDEX(lava,MATCH(B2756,SumMonths,0),2)</f>
        <v>#N/A</v>
      </c>
      <c r="Y2756" s="171"/>
      <c r="Z2756" s="171"/>
    </row>
    <row r="2757" customFormat="false" ht="12.75" hidden="false" customHeight="false" outlineLevel="0" collapsed="false">
      <c r="A2757" s="57" t="e">
        <f aca="false">INDEX(BucketTable,MATCH(B2757,SumMonths,0),1)</f>
        <v>#N/A</v>
      </c>
      <c r="K2757" s="57" t="e">
        <f aca="false">INDEX(lava,MATCH(B2757,SumMonths,0),2)</f>
        <v>#N/A</v>
      </c>
      <c r="Y2757" s="171"/>
      <c r="Z2757" s="171"/>
    </row>
    <row r="2758" customFormat="false" ht="12.75" hidden="false" customHeight="false" outlineLevel="0" collapsed="false">
      <c r="A2758" s="57" t="e">
        <f aca="false">INDEX(BucketTable,MATCH(B2758,SumMonths,0),1)</f>
        <v>#N/A</v>
      </c>
      <c r="K2758" s="57" t="e">
        <f aca="false">INDEX(lava,MATCH(B2758,SumMonths,0),2)</f>
        <v>#N/A</v>
      </c>
      <c r="Y2758" s="171"/>
      <c r="Z2758" s="171"/>
    </row>
    <row r="2759" customFormat="false" ht="12.75" hidden="false" customHeight="false" outlineLevel="0" collapsed="false">
      <c r="A2759" s="57" t="e">
        <f aca="false">INDEX(BucketTable,MATCH(B2759,SumMonths,0),1)</f>
        <v>#N/A</v>
      </c>
      <c r="K2759" s="57" t="e">
        <f aca="false">INDEX(lava,MATCH(B2759,SumMonths,0),2)</f>
        <v>#N/A</v>
      </c>
      <c r="Y2759" s="171"/>
      <c r="Z2759" s="171"/>
    </row>
    <row r="2760" customFormat="false" ht="12.75" hidden="false" customHeight="false" outlineLevel="0" collapsed="false">
      <c r="A2760" s="57" t="e">
        <f aca="false">INDEX(BucketTable,MATCH(B2760,SumMonths,0),1)</f>
        <v>#N/A</v>
      </c>
      <c r="K2760" s="57" t="e">
        <f aca="false">INDEX(lava,MATCH(B2760,SumMonths,0),2)</f>
        <v>#N/A</v>
      </c>
      <c r="Y2760" s="171"/>
      <c r="Z2760" s="171"/>
    </row>
    <row r="2761" customFormat="false" ht="12.75" hidden="false" customHeight="false" outlineLevel="0" collapsed="false">
      <c r="A2761" s="57" t="e">
        <f aca="false">INDEX(BucketTable,MATCH(B2761,SumMonths,0),1)</f>
        <v>#N/A</v>
      </c>
      <c r="K2761" s="57" t="e">
        <f aca="false">INDEX(lava,MATCH(B2761,SumMonths,0),2)</f>
        <v>#N/A</v>
      </c>
      <c r="Y2761" s="171"/>
      <c r="Z2761" s="171"/>
    </row>
    <row r="2762" customFormat="false" ht="12.75" hidden="false" customHeight="false" outlineLevel="0" collapsed="false">
      <c r="A2762" s="57" t="e">
        <f aca="false">INDEX(BucketTable,MATCH(B2762,SumMonths,0),1)</f>
        <v>#N/A</v>
      </c>
      <c r="K2762" s="57" t="e">
        <f aca="false">INDEX(lava,MATCH(B2762,SumMonths,0),2)</f>
        <v>#N/A</v>
      </c>
      <c r="Y2762" s="171"/>
      <c r="Z2762" s="171"/>
    </row>
    <row r="2763" customFormat="false" ht="12.75" hidden="false" customHeight="false" outlineLevel="0" collapsed="false">
      <c r="A2763" s="57" t="e">
        <f aca="false">INDEX(BucketTable,MATCH(B2763,SumMonths,0),1)</f>
        <v>#N/A</v>
      </c>
      <c r="K2763" s="57" t="e">
        <f aca="false">INDEX(lava,MATCH(B2763,SumMonths,0),2)</f>
        <v>#N/A</v>
      </c>
      <c r="Y2763" s="171"/>
      <c r="Z2763" s="171"/>
    </row>
    <row r="2764" customFormat="false" ht="12.75" hidden="false" customHeight="false" outlineLevel="0" collapsed="false">
      <c r="A2764" s="57" t="e">
        <f aca="false">INDEX(BucketTable,MATCH(B2764,SumMonths,0),1)</f>
        <v>#N/A</v>
      </c>
      <c r="K2764" s="57" t="e">
        <f aca="false">INDEX(lava,MATCH(B2764,SumMonths,0),2)</f>
        <v>#N/A</v>
      </c>
      <c r="Y2764" s="171"/>
      <c r="Z2764" s="171"/>
    </row>
    <row r="2765" customFormat="false" ht="12.75" hidden="false" customHeight="false" outlineLevel="0" collapsed="false">
      <c r="A2765" s="57" t="e">
        <f aca="false">INDEX(BucketTable,MATCH(B2765,SumMonths,0),1)</f>
        <v>#N/A</v>
      </c>
      <c r="K2765" s="57" t="e">
        <f aca="false">INDEX(lava,MATCH(B2765,SumMonths,0),2)</f>
        <v>#N/A</v>
      </c>
      <c r="Y2765" s="171"/>
      <c r="Z2765" s="171"/>
    </row>
    <row r="2766" customFormat="false" ht="12.75" hidden="false" customHeight="false" outlineLevel="0" collapsed="false">
      <c r="A2766" s="57" t="e">
        <f aca="false">INDEX(BucketTable,MATCH(B2766,SumMonths,0),1)</f>
        <v>#N/A</v>
      </c>
      <c r="K2766" s="57" t="e">
        <f aca="false">INDEX(lava,MATCH(B2766,SumMonths,0),2)</f>
        <v>#N/A</v>
      </c>
      <c r="Y2766" s="171"/>
      <c r="Z2766" s="171"/>
    </row>
    <row r="2767" customFormat="false" ht="12.75" hidden="false" customHeight="false" outlineLevel="0" collapsed="false">
      <c r="A2767" s="57" t="e">
        <f aca="false">INDEX(BucketTable,MATCH(B2767,SumMonths,0),1)</f>
        <v>#N/A</v>
      </c>
      <c r="K2767" s="57" t="e">
        <f aca="false">INDEX(lava,MATCH(B2767,SumMonths,0),2)</f>
        <v>#N/A</v>
      </c>
      <c r="Y2767" s="171"/>
      <c r="Z2767" s="171"/>
    </row>
    <row r="2768" customFormat="false" ht="12.75" hidden="false" customHeight="false" outlineLevel="0" collapsed="false">
      <c r="A2768" s="57" t="e">
        <f aca="false">INDEX(BucketTable,MATCH(B2768,SumMonths,0),1)</f>
        <v>#N/A</v>
      </c>
      <c r="K2768" s="57" t="e">
        <f aca="false">INDEX(lava,MATCH(B2768,SumMonths,0),2)</f>
        <v>#N/A</v>
      </c>
      <c r="Y2768" s="171"/>
      <c r="Z2768" s="171"/>
    </row>
    <row r="2769" customFormat="false" ht="12.75" hidden="false" customHeight="false" outlineLevel="0" collapsed="false">
      <c r="A2769" s="57" t="e">
        <f aca="false">INDEX(BucketTable,MATCH(B2769,SumMonths,0),1)</f>
        <v>#N/A</v>
      </c>
      <c r="K2769" s="57" t="e">
        <f aca="false">INDEX(lava,MATCH(B2769,SumMonths,0),2)</f>
        <v>#N/A</v>
      </c>
      <c r="Y2769" s="171"/>
      <c r="Z2769" s="171"/>
    </row>
    <row r="2770" customFormat="false" ht="12.75" hidden="false" customHeight="false" outlineLevel="0" collapsed="false">
      <c r="A2770" s="57" t="e">
        <f aca="false">INDEX(BucketTable,MATCH(B2770,SumMonths,0),1)</f>
        <v>#N/A</v>
      </c>
      <c r="K2770" s="57" t="e">
        <f aca="false">INDEX(lava,MATCH(B2770,SumMonths,0),2)</f>
        <v>#N/A</v>
      </c>
      <c r="Y2770" s="171"/>
      <c r="Z2770" s="171"/>
    </row>
    <row r="2771" customFormat="false" ht="12.75" hidden="false" customHeight="false" outlineLevel="0" collapsed="false">
      <c r="A2771" s="57" t="e">
        <f aca="false">INDEX(BucketTable,MATCH(B2771,SumMonths,0),1)</f>
        <v>#N/A</v>
      </c>
      <c r="K2771" s="57" t="e">
        <f aca="false">INDEX(lava,MATCH(B2771,SumMonths,0),2)</f>
        <v>#N/A</v>
      </c>
      <c r="Y2771" s="171"/>
      <c r="Z2771" s="171"/>
    </row>
    <row r="2772" customFormat="false" ht="12.75" hidden="false" customHeight="false" outlineLevel="0" collapsed="false">
      <c r="A2772" s="57" t="e">
        <f aca="false">INDEX(BucketTable,MATCH(B2772,SumMonths,0),1)</f>
        <v>#N/A</v>
      </c>
      <c r="K2772" s="57" t="e">
        <f aca="false">INDEX(lava,MATCH(B2772,SumMonths,0),2)</f>
        <v>#N/A</v>
      </c>
      <c r="Y2772" s="171"/>
      <c r="Z2772" s="171"/>
    </row>
    <row r="2773" customFormat="false" ht="12.75" hidden="false" customHeight="false" outlineLevel="0" collapsed="false">
      <c r="A2773" s="57" t="e">
        <f aca="false">INDEX(BucketTable,MATCH(B2773,SumMonths,0),1)</f>
        <v>#N/A</v>
      </c>
      <c r="K2773" s="57" t="e">
        <f aca="false">INDEX(lava,MATCH(B2773,SumMonths,0),2)</f>
        <v>#N/A</v>
      </c>
      <c r="Y2773" s="171"/>
      <c r="Z2773" s="171"/>
    </row>
    <row r="2774" customFormat="false" ht="12.75" hidden="false" customHeight="false" outlineLevel="0" collapsed="false">
      <c r="A2774" s="57" t="e">
        <f aca="false">INDEX(BucketTable,MATCH(B2774,SumMonths,0),1)</f>
        <v>#N/A</v>
      </c>
      <c r="K2774" s="57" t="e">
        <f aca="false">INDEX(lava,MATCH(B2774,SumMonths,0),2)</f>
        <v>#N/A</v>
      </c>
      <c r="Y2774" s="171"/>
      <c r="Z2774" s="171"/>
    </row>
    <row r="2775" customFormat="false" ht="12.75" hidden="false" customHeight="false" outlineLevel="0" collapsed="false">
      <c r="A2775" s="57" t="e">
        <f aca="false">INDEX(BucketTable,MATCH(B2775,SumMonths,0),1)</f>
        <v>#N/A</v>
      </c>
      <c r="K2775" s="57" t="e">
        <f aca="false">INDEX(lava,MATCH(B2775,SumMonths,0),2)</f>
        <v>#N/A</v>
      </c>
      <c r="Y2775" s="171"/>
      <c r="Z2775" s="171"/>
    </row>
    <row r="2776" customFormat="false" ht="12.75" hidden="false" customHeight="false" outlineLevel="0" collapsed="false">
      <c r="A2776" s="57" t="e">
        <f aca="false">INDEX(BucketTable,MATCH(B2776,SumMonths,0),1)</f>
        <v>#N/A</v>
      </c>
      <c r="K2776" s="57" t="e">
        <f aca="false">INDEX(lava,MATCH(B2776,SumMonths,0),2)</f>
        <v>#N/A</v>
      </c>
      <c r="Y2776" s="171"/>
      <c r="Z2776" s="171"/>
    </row>
    <row r="2777" customFormat="false" ht="12.75" hidden="false" customHeight="false" outlineLevel="0" collapsed="false">
      <c r="A2777" s="57" t="e">
        <f aca="false">INDEX(BucketTable,MATCH(B2777,SumMonths,0),1)</f>
        <v>#N/A</v>
      </c>
      <c r="K2777" s="57" t="e">
        <f aca="false">INDEX(lava,MATCH(B2777,SumMonths,0),2)</f>
        <v>#N/A</v>
      </c>
      <c r="Y2777" s="171"/>
      <c r="Z2777" s="171"/>
    </row>
    <row r="2778" customFormat="false" ht="12.75" hidden="false" customHeight="false" outlineLevel="0" collapsed="false">
      <c r="A2778" s="57" t="e">
        <f aca="false">INDEX(BucketTable,MATCH(B2778,SumMonths,0),1)</f>
        <v>#N/A</v>
      </c>
      <c r="K2778" s="57" t="e">
        <f aca="false">INDEX(lava,MATCH(B2778,SumMonths,0),2)</f>
        <v>#N/A</v>
      </c>
      <c r="Y2778" s="171"/>
      <c r="Z2778" s="171"/>
    </row>
    <row r="2779" customFormat="false" ht="12.75" hidden="false" customHeight="false" outlineLevel="0" collapsed="false">
      <c r="A2779" s="57" t="e">
        <f aca="false">INDEX(BucketTable,MATCH(B2779,SumMonths,0),1)</f>
        <v>#N/A</v>
      </c>
      <c r="K2779" s="57" t="e">
        <f aca="false">INDEX(lava,MATCH(B2779,SumMonths,0),2)</f>
        <v>#N/A</v>
      </c>
      <c r="Y2779" s="171"/>
      <c r="Z2779" s="171"/>
    </row>
    <row r="2780" customFormat="false" ht="12.75" hidden="false" customHeight="false" outlineLevel="0" collapsed="false">
      <c r="A2780" s="57" t="e">
        <f aca="false">INDEX(BucketTable,MATCH(B2780,SumMonths,0),1)</f>
        <v>#N/A</v>
      </c>
      <c r="K2780" s="57" t="e">
        <f aca="false">INDEX(lava,MATCH(B2780,SumMonths,0),2)</f>
        <v>#N/A</v>
      </c>
      <c r="Y2780" s="171"/>
      <c r="Z2780" s="171"/>
    </row>
    <row r="2781" customFormat="false" ht="12.75" hidden="false" customHeight="false" outlineLevel="0" collapsed="false">
      <c r="A2781" s="57" t="e">
        <f aca="false">INDEX(BucketTable,MATCH(B2781,SumMonths,0),1)</f>
        <v>#N/A</v>
      </c>
      <c r="K2781" s="57" t="e">
        <f aca="false">INDEX(lava,MATCH(B2781,SumMonths,0),2)</f>
        <v>#N/A</v>
      </c>
      <c r="Y2781" s="171"/>
      <c r="Z2781" s="171"/>
    </row>
    <row r="2782" customFormat="false" ht="12.75" hidden="false" customHeight="false" outlineLevel="0" collapsed="false">
      <c r="A2782" s="57" t="e">
        <f aca="false">INDEX(BucketTable,MATCH(B2782,SumMonths,0),1)</f>
        <v>#N/A</v>
      </c>
      <c r="K2782" s="57" t="e">
        <f aca="false">INDEX(lava,MATCH(B2782,SumMonths,0),2)</f>
        <v>#N/A</v>
      </c>
      <c r="Y2782" s="171"/>
      <c r="Z2782" s="171"/>
    </row>
    <row r="2783" customFormat="false" ht="12.75" hidden="false" customHeight="false" outlineLevel="0" collapsed="false">
      <c r="A2783" s="57" t="e">
        <f aca="false">INDEX(BucketTable,MATCH(B2783,SumMonths,0),1)</f>
        <v>#N/A</v>
      </c>
      <c r="K2783" s="57" t="e">
        <f aca="false">INDEX(lava,MATCH(B2783,SumMonths,0),2)</f>
        <v>#N/A</v>
      </c>
      <c r="Y2783" s="171"/>
      <c r="Z2783" s="171"/>
    </row>
    <row r="2784" customFormat="false" ht="12.75" hidden="false" customHeight="false" outlineLevel="0" collapsed="false">
      <c r="A2784" s="57" t="e">
        <f aca="false">INDEX(BucketTable,MATCH(B2784,SumMonths,0),1)</f>
        <v>#N/A</v>
      </c>
      <c r="K2784" s="57" t="e">
        <f aca="false">INDEX(lava,MATCH(B2784,SumMonths,0),2)</f>
        <v>#N/A</v>
      </c>
      <c r="Y2784" s="171"/>
      <c r="Z2784" s="171"/>
    </row>
    <row r="2785" customFormat="false" ht="12.75" hidden="false" customHeight="false" outlineLevel="0" collapsed="false">
      <c r="A2785" s="57" t="e">
        <f aca="false">INDEX(BucketTable,MATCH(B2785,SumMonths,0),1)</f>
        <v>#N/A</v>
      </c>
      <c r="K2785" s="57" t="e">
        <f aca="false">INDEX(lava,MATCH(B2785,SumMonths,0),2)</f>
        <v>#N/A</v>
      </c>
      <c r="Y2785" s="171"/>
      <c r="Z2785" s="171"/>
    </row>
    <row r="2786" customFormat="false" ht="12.75" hidden="false" customHeight="false" outlineLevel="0" collapsed="false">
      <c r="A2786" s="57" t="e">
        <f aca="false">INDEX(BucketTable,MATCH(B2786,SumMonths,0),1)</f>
        <v>#N/A</v>
      </c>
      <c r="K2786" s="57" t="e">
        <f aca="false">INDEX(lava,MATCH(B2786,SumMonths,0),2)</f>
        <v>#N/A</v>
      </c>
      <c r="Y2786" s="171"/>
      <c r="Z2786" s="171"/>
    </row>
    <row r="2787" customFormat="false" ht="12.75" hidden="false" customHeight="false" outlineLevel="0" collapsed="false">
      <c r="A2787" s="57" t="e">
        <f aca="false">INDEX(BucketTable,MATCH(B2787,SumMonths,0),1)</f>
        <v>#N/A</v>
      </c>
      <c r="K2787" s="57" t="e">
        <f aca="false">INDEX(lava,MATCH(B2787,SumMonths,0),2)</f>
        <v>#N/A</v>
      </c>
      <c r="Y2787" s="171"/>
      <c r="Z2787" s="171"/>
    </row>
    <row r="2788" customFormat="false" ht="12.75" hidden="false" customHeight="false" outlineLevel="0" collapsed="false">
      <c r="A2788" s="57" t="e">
        <f aca="false">INDEX(BucketTable,MATCH(B2788,SumMonths,0),1)</f>
        <v>#N/A</v>
      </c>
      <c r="K2788" s="57" t="e">
        <f aca="false">INDEX(lava,MATCH(B2788,SumMonths,0),2)</f>
        <v>#N/A</v>
      </c>
      <c r="Y2788" s="171"/>
      <c r="Z2788" s="171"/>
    </row>
    <row r="2789" customFormat="false" ht="12.75" hidden="false" customHeight="false" outlineLevel="0" collapsed="false">
      <c r="A2789" s="57" t="e">
        <f aca="false">INDEX(BucketTable,MATCH(B2789,SumMonths,0),1)</f>
        <v>#N/A</v>
      </c>
      <c r="K2789" s="57" t="e">
        <f aca="false">INDEX(lava,MATCH(B2789,SumMonths,0),2)</f>
        <v>#N/A</v>
      </c>
      <c r="Y2789" s="171"/>
      <c r="Z2789" s="171"/>
    </row>
    <row r="2790" customFormat="false" ht="12.75" hidden="false" customHeight="false" outlineLevel="0" collapsed="false">
      <c r="A2790" s="57" t="e">
        <f aca="false">INDEX(BucketTable,MATCH(B2790,SumMonths,0),1)</f>
        <v>#N/A</v>
      </c>
      <c r="K2790" s="57" t="e">
        <f aca="false">INDEX(lava,MATCH(B2790,SumMonths,0),2)</f>
        <v>#N/A</v>
      </c>
      <c r="Y2790" s="171"/>
      <c r="Z2790" s="171"/>
    </row>
    <row r="2791" customFormat="false" ht="12.75" hidden="false" customHeight="false" outlineLevel="0" collapsed="false">
      <c r="A2791" s="57" t="e">
        <f aca="false">INDEX(BucketTable,MATCH(B2791,SumMonths,0),1)</f>
        <v>#N/A</v>
      </c>
      <c r="K2791" s="57" t="e">
        <f aca="false">INDEX(lava,MATCH(B2791,SumMonths,0),2)</f>
        <v>#N/A</v>
      </c>
      <c r="Y2791" s="171"/>
      <c r="Z2791" s="171"/>
    </row>
    <row r="2792" customFormat="false" ht="12.75" hidden="false" customHeight="false" outlineLevel="0" collapsed="false">
      <c r="A2792" s="57" t="e">
        <f aca="false">INDEX(BucketTable,MATCH(B2792,SumMonths,0),1)</f>
        <v>#N/A</v>
      </c>
      <c r="K2792" s="57" t="e">
        <f aca="false">INDEX(lava,MATCH(B2792,SumMonths,0),2)</f>
        <v>#N/A</v>
      </c>
      <c r="Y2792" s="171"/>
      <c r="Z2792" s="171"/>
    </row>
    <row r="2793" customFormat="false" ht="12.75" hidden="false" customHeight="false" outlineLevel="0" collapsed="false">
      <c r="A2793" s="57" t="e">
        <f aca="false">INDEX(BucketTable,MATCH(B2793,SumMonths,0),1)</f>
        <v>#N/A</v>
      </c>
      <c r="K2793" s="57" t="e">
        <f aca="false">INDEX(lava,MATCH(B2793,SumMonths,0),2)</f>
        <v>#N/A</v>
      </c>
      <c r="Y2793" s="171"/>
      <c r="Z2793" s="171"/>
    </row>
    <row r="2794" customFormat="false" ht="12.75" hidden="false" customHeight="false" outlineLevel="0" collapsed="false">
      <c r="A2794" s="57" t="e">
        <f aca="false">INDEX(BucketTable,MATCH(B2794,SumMonths,0),1)</f>
        <v>#N/A</v>
      </c>
      <c r="K2794" s="57" t="e">
        <f aca="false">INDEX(lava,MATCH(B2794,SumMonths,0),2)</f>
        <v>#N/A</v>
      </c>
      <c r="Y2794" s="171"/>
      <c r="Z2794" s="171"/>
    </row>
    <row r="2795" customFormat="false" ht="12.75" hidden="false" customHeight="false" outlineLevel="0" collapsed="false">
      <c r="A2795" s="57" t="e">
        <f aca="false">INDEX(BucketTable,MATCH(B2795,SumMonths,0),1)</f>
        <v>#N/A</v>
      </c>
      <c r="K2795" s="57" t="e">
        <f aca="false">INDEX(lava,MATCH(B2795,SumMonths,0),2)</f>
        <v>#N/A</v>
      </c>
      <c r="Y2795" s="171"/>
      <c r="Z2795" s="171"/>
    </row>
    <row r="2796" customFormat="false" ht="12.75" hidden="false" customHeight="false" outlineLevel="0" collapsed="false">
      <c r="A2796" s="57" t="e">
        <f aca="false">INDEX(BucketTable,MATCH(B2796,SumMonths,0),1)</f>
        <v>#N/A</v>
      </c>
      <c r="K2796" s="57" t="e">
        <f aca="false">INDEX(lava,MATCH(B2796,SumMonths,0),2)</f>
        <v>#N/A</v>
      </c>
      <c r="Y2796" s="171"/>
      <c r="Z2796" s="171"/>
    </row>
    <row r="2797" customFormat="false" ht="12.75" hidden="false" customHeight="false" outlineLevel="0" collapsed="false">
      <c r="A2797" s="57" t="e">
        <f aca="false">INDEX(BucketTable,MATCH(B2797,SumMonths,0),1)</f>
        <v>#N/A</v>
      </c>
      <c r="K2797" s="57" t="e">
        <f aca="false">INDEX(lava,MATCH(B2797,SumMonths,0),2)</f>
        <v>#N/A</v>
      </c>
      <c r="Y2797" s="171"/>
      <c r="Z2797" s="171"/>
    </row>
    <row r="2798" customFormat="false" ht="12.75" hidden="false" customHeight="false" outlineLevel="0" collapsed="false">
      <c r="A2798" s="57" t="e">
        <f aca="false">INDEX(BucketTable,MATCH(B2798,SumMonths,0),1)</f>
        <v>#N/A</v>
      </c>
      <c r="K2798" s="57" t="e">
        <f aca="false">INDEX(lava,MATCH(B2798,SumMonths,0),2)</f>
        <v>#N/A</v>
      </c>
      <c r="Y2798" s="171"/>
      <c r="Z2798" s="171"/>
    </row>
    <row r="2799" customFormat="false" ht="12.75" hidden="false" customHeight="false" outlineLevel="0" collapsed="false">
      <c r="A2799" s="57" t="e">
        <f aca="false">INDEX(BucketTable,MATCH(B2799,SumMonths,0),1)</f>
        <v>#N/A</v>
      </c>
      <c r="K2799" s="57" t="e">
        <f aca="false">INDEX(lava,MATCH(B2799,SumMonths,0),2)</f>
        <v>#N/A</v>
      </c>
      <c r="Y2799" s="171"/>
      <c r="Z2799" s="171"/>
    </row>
    <row r="2800" customFormat="false" ht="12.75" hidden="false" customHeight="false" outlineLevel="0" collapsed="false">
      <c r="A2800" s="57" t="e">
        <f aca="false">INDEX(BucketTable,MATCH(B2800,SumMonths,0),1)</f>
        <v>#N/A</v>
      </c>
      <c r="K2800" s="57" t="e">
        <f aca="false">INDEX(lava,MATCH(B2800,SumMonths,0),2)</f>
        <v>#N/A</v>
      </c>
      <c r="Y2800" s="171"/>
      <c r="Z2800" s="171"/>
    </row>
    <row r="2801" customFormat="false" ht="12.75" hidden="false" customHeight="false" outlineLevel="0" collapsed="false">
      <c r="A2801" s="57" t="e">
        <f aca="false">INDEX(BucketTable,MATCH(B2801,SumMonths,0),1)</f>
        <v>#N/A</v>
      </c>
      <c r="K2801" s="57" t="e">
        <f aca="false">INDEX(lava,MATCH(B2801,SumMonths,0),2)</f>
        <v>#N/A</v>
      </c>
      <c r="Y2801" s="171"/>
      <c r="Z2801" s="171"/>
    </row>
    <row r="2802" customFormat="false" ht="12.75" hidden="false" customHeight="false" outlineLevel="0" collapsed="false">
      <c r="A2802" s="57" t="e">
        <f aca="false">INDEX(BucketTable,MATCH(B2802,SumMonths,0),1)</f>
        <v>#N/A</v>
      </c>
      <c r="K2802" s="57" t="e">
        <f aca="false">INDEX(lava,MATCH(B2802,SumMonths,0),2)</f>
        <v>#N/A</v>
      </c>
      <c r="Y2802" s="171"/>
      <c r="Z2802" s="171"/>
    </row>
    <row r="2803" customFormat="false" ht="12.75" hidden="false" customHeight="false" outlineLevel="0" collapsed="false">
      <c r="A2803" s="57" t="e">
        <f aca="false">INDEX(BucketTable,MATCH(B2803,SumMonths,0),1)</f>
        <v>#N/A</v>
      </c>
      <c r="K2803" s="57" t="e">
        <f aca="false">INDEX(lava,MATCH(B2803,SumMonths,0),2)</f>
        <v>#N/A</v>
      </c>
      <c r="Y2803" s="171"/>
      <c r="Z2803" s="171"/>
    </row>
    <row r="2804" customFormat="false" ht="12.75" hidden="false" customHeight="false" outlineLevel="0" collapsed="false">
      <c r="A2804" s="57" t="e">
        <f aca="false">INDEX(BucketTable,MATCH(B2804,SumMonths,0),1)</f>
        <v>#N/A</v>
      </c>
      <c r="K2804" s="57" t="e">
        <f aca="false">INDEX(lava,MATCH(B2804,SumMonths,0),2)</f>
        <v>#N/A</v>
      </c>
      <c r="Y2804" s="171"/>
      <c r="Z2804" s="171"/>
    </row>
    <row r="2805" customFormat="false" ht="12.75" hidden="false" customHeight="false" outlineLevel="0" collapsed="false">
      <c r="A2805" s="57" t="e">
        <f aca="false">INDEX(BucketTable,MATCH(B2805,SumMonths,0),1)</f>
        <v>#N/A</v>
      </c>
      <c r="K2805" s="57" t="e">
        <f aca="false">INDEX(lava,MATCH(B2805,SumMonths,0),2)</f>
        <v>#N/A</v>
      </c>
      <c r="Y2805" s="171"/>
      <c r="Z2805" s="171"/>
    </row>
    <row r="2806" customFormat="false" ht="12.75" hidden="false" customHeight="false" outlineLevel="0" collapsed="false">
      <c r="A2806" s="57" t="e">
        <f aca="false">INDEX(BucketTable,MATCH(B2806,SumMonths,0),1)</f>
        <v>#N/A</v>
      </c>
      <c r="K2806" s="57" t="e">
        <f aca="false">INDEX(lava,MATCH(B2806,SumMonths,0),2)</f>
        <v>#N/A</v>
      </c>
      <c r="Y2806" s="171"/>
      <c r="Z2806" s="171"/>
    </row>
    <row r="2807" customFormat="false" ht="12.75" hidden="false" customHeight="false" outlineLevel="0" collapsed="false">
      <c r="A2807" s="57" t="e">
        <f aca="false">INDEX(BucketTable,MATCH(B2807,SumMonths,0),1)</f>
        <v>#N/A</v>
      </c>
      <c r="K2807" s="57" t="e">
        <f aca="false">INDEX(lava,MATCH(B2807,SumMonths,0),2)</f>
        <v>#N/A</v>
      </c>
      <c r="Y2807" s="171"/>
      <c r="Z2807" s="171"/>
    </row>
    <row r="2808" customFormat="false" ht="12.75" hidden="false" customHeight="false" outlineLevel="0" collapsed="false">
      <c r="A2808" s="57" t="e">
        <f aca="false">INDEX(BucketTable,MATCH(B2808,SumMonths,0),1)</f>
        <v>#N/A</v>
      </c>
      <c r="K2808" s="57" t="e">
        <f aca="false">INDEX(lava,MATCH(B2808,SumMonths,0),2)</f>
        <v>#N/A</v>
      </c>
      <c r="Y2808" s="171"/>
      <c r="Z2808" s="171"/>
    </row>
    <row r="2809" customFormat="false" ht="12.75" hidden="false" customHeight="false" outlineLevel="0" collapsed="false">
      <c r="A2809" s="57" t="e">
        <f aca="false">INDEX(BucketTable,MATCH(B2809,SumMonths,0),1)</f>
        <v>#N/A</v>
      </c>
      <c r="K2809" s="57" t="e">
        <f aca="false">INDEX(lava,MATCH(B2809,SumMonths,0),2)</f>
        <v>#N/A</v>
      </c>
      <c r="Y2809" s="171"/>
      <c r="Z2809" s="171"/>
    </row>
    <row r="2810" customFormat="false" ht="12.75" hidden="false" customHeight="false" outlineLevel="0" collapsed="false">
      <c r="A2810" s="57" t="e">
        <f aca="false">INDEX(BucketTable,MATCH(B2810,SumMonths,0),1)</f>
        <v>#N/A</v>
      </c>
      <c r="K2810" s="57" t="e">
        <f aca="false">INDEX(lava,MATCH(B2810,SumMonths,0),2)</f>
        <v>#N/A</v>
      </c>
      <c r="Y2810" s="171"/>
      <c r="Z2810" s="171"/>
    </row>
    <row r="2811" customFormat="false" ht="12.75" hidden="false" customHeight="false" outlineLevel="0" collapsed="false">
      <c r="A2811" s="57" t="e">
        <f aca="false">INDEX(BucketTable,MATCH(B2811,SumMonths,0),1)</f>
        <v>#N/A</v>
      </c>
      <c r="K2811" s="57" t="e">
        <f aca="false">INDEX(lava,MATCH(B2811,SumMonths,0),2)</f>
        <v>#N/A</v>
      </c>
      <c r="Y2811" s="171"/>
      <c r="Z2811" s="171"/>
    </row>
    <row r="2812" customFormat="false" ht="12.75" hidden="false" customHeight="false" outlineLevel="0" collapsed="false">
      <c r="A2812" s="57" t="e">
        <f aca="false">INDEX(BucketTable,MATCH(B2812,SumMonths,0),1)</f>
        <v>#N/A</v>
      </c>
      <c r="K2812" s="57" t="e">
        <f aca="false">INDEX(lava,MATCH(B2812,SumMonths,0),2)</f>
        <v>#N/A</v>
      </c>
      <c r="Y2812" s="171"/>
      <c r="Z2812" s="171"/>
    </row>
    <row r="2813" customFormat="false" ht="12.75" hidden="false" customHeight="false" outlineLevel="0" collapsed="false">
      <c r="A2813" s="57" t="e">
        <f aca="false">INDEX(BucketTable,MATCH(B2813,SumMonths,0),1)</f>
        <v>#N/A</v>
      </c>
      <c r="K2813" s="57" t="e">
        <f aca="false">INDEX(lava,MATCH(B2813,SumMonths,0),2)</f>
        <v>#N/A</v>
      </c>
      <c r="Y2813" s="171"/>
      <c r="Z2813" s="171"/>
    </row>
    <row r="2814" customFormat="false" ht="12.75" hidden="false" customHeight="false" outlineLevel="0" collapsed="false">
      <c r="A2814" s="57" t="e">
        <f aca="false">INDEX(BucketTable,MATCH(B2814,SumMonths,0),1)</f>
        <v>#N/A</v>
      </c>
      <c r="K2814" s="57" t="e">
        <f aca="false">INDEX(lava,MATCH(B2814,SumMonths,0),2)</f>
        <v>#N/A</v>
      </c>
      <c r="Y2814" s="171"/>
      <c r="Z2814" s="171"/>
    </row>
    <row r="2815" customFormat="false" ht="12.75" hidden="false" customHeight="false" outlineLevel="0" collapsed="false">
      <c r="A2815" s="57" t="e">
        <f aca="false">INDEX(BucketTable,MATCH(B2815,SumMonths,0),1)</f>
        <v>#N/A</v>
      </c>
      <c r="K2815" s="57" t="e">
        <f aca="false">INDEX(lava,MATCH(B2815,SumMonths,0),2)</f>
        <v>#N/A</v>
      </c>
      <c r="Y2815" s="171"/>
      <c r="Z2815" s="171"/>
    </row>
    <row r="2816" customFormat="false" ht="12.75" hidden="false" customHeight="false" outlineLevel="0" collapsed="false">
      <c r="A2816" s="57" t="e">
        <f aca="false">INDEX(BucketTable,MATCH(B2816,SumMonths,0),1)</f>
        <v>#N/A</v>
      </c>
      <c r="K2816" s="57" t="e">
        <f aca="false">INDEX(lava,MATCH(B2816,SumMonths,0),2)</f>
        <v>#N/A</v>
      </c>
      <c r="Y2816" s="171"/>
      <c r="Z2816" s="171"/>
    </row>
    <row r="2817" customFormat="false" ht="12.75" hidden="false" customHeight="false" outlineLevel="0" collapsed="false">
      <c r="A2817" s="57" t="e">
        <f aca="false">INDEX(BucketTable,MATCH(B2817,SumMonths,0),1)</f>
        <v>#N/A</v>
      </c>
      <c r="K2817" s="57" t="e">
        <f aca="false">INDEX(lava,MATCH(B2817,SumMonths,0),2)</f>
        <v>#N/A</v>
      </c>
      <c r="Y2817" s="171"/>
      <c r="Z2817" s="171"/>
    </row>
    <row r="2818" customFormat="false" ht="12.75" hidden="false" customHeight="false" outlineLevel="0" collapsed="false">
      <c r="A2818" s="57" t="e">
        <f aca="false">INDEX(BucketTable,MATCH(B2818,SumMonths,0),1)</f>
        <v>#N/A</v>
      </c>
      <c r="K2818" s="57" t="e">
        <f aca="false">INDEX(lava,MATCH(B2818,SumMonths,0),2)</f>
        <v>#N/A</v>
      </c>
      <c r="Y2818" s="171"/>
      <c r="Z2818" s="171"/>
    </row>
    <row r="2819" customFormat="false" ht="12.75" hidden="false" customHeight="false" outlineLevel="0" collapsed="false">
      <c r="A2819" s="57" t="e">
        <f aca="false">INDEX(BucketTable,MATCH(B2819,SumMonths,0),1)</f>
        <v>#N/A</v>
      </c>
      <c r="K2819" s="57" t="e">
        <f aca="false">INDEX(lava,MATCH(B2819,SumMonths,0),2)</f>
        <v>#N/A</v>
      </c>
      <c r="Y2819" s="171"/>
      <c r="Z2819" s="171"/>
    </row>
    <row r="2820" customFormat="false" ht="12.75" hidden="false" customHeight="false" outlineLevel="0" collapsed="false">
      <c r="A2820" s="57" t="e">
        <f aca="false">INDEX(BucketTable,MATCH(B2820,SumMonths,0),1)</f>
        <v>#N/A</v>
      </c>
      <c r="K2820" s="57" t="e">
        <f aca="false">INDEX(lava,MATCH(B2820,SumMonths,0),2)</f>
        <v>#N/A</v>
      </c>
      <c r="Y2820" s="171"/>
      <c r="Z2820" s="171"/>
    </row>
    <row r="2821" customFormat="false" ht="12.75" hidden="false" customHeight="false" outlineLevel="0" collapsed="false">
      <c r="A2821" s="57" t="e">
        <f aca="false">INDEX(BucketTable,MATCH(B2821,SumMonths,0),1)</f>
        <v>#N/A</v>
      </c>
      <c r="K2821" s="57" t="e">
        <f aca="false">INDEX(lava,MATCH(B2821,SumMonths,0),2)</f>
        <v>#N/A</v>
      </c>
      <c r="Y2821" s="171"/>
      <c r="Z2821" s="171"/>
    </row>
    <row r="2822" customFormat="false" ht="12.75" hidden="false" customHeight="false" outlineLevel="0" collapsed="false">
      <c r="A2822" s="57" t="e">
        <f aca="false">INDEX(BucketTable,MATCH(B2822,SumMonths,0),1)</f>
        <v>#N/A</v>
      </c>
      <c r="K2822" s="57" t="e">
        <f aca="false">INDEX(lava,MATCH(B2822,SumMonths,0),2)</f>
        <v>#N/A</v>
      </c>
      <c r="Y2822" s="171"/>
      <c r="Z2822" s="171"/>
    </row>
    <row r="2823" customFormat="false" ht="12.75" hidden="false" customHeight="false" outlineLevel="0" collapsed="false">
      <c r="A2823" s="57" t="e">
        <f aca="false">INDEX(BucketTable,MATCH(B2823,SumMonths,0),1)</f>
        <v>#N/A</v>
      </c>
      <c r="K2823" s="57" t="e">
        <f aca="false">INDEX(lava,MATCH(B2823,SumMonths,0),2)</f>
        <v>#N/A</v>
      </c>
      <c r="Y2823" s="171"/>
      <c r="Z2823" s="171"/>
    </row>
    <row r="2824" customFormat="false" ht="12.75" hidden="false" customHeight="false" outlineLevel="0" collapsed="false">
      <c r="A2824" s="57" t="e">
        <f aca="false">INDEX(BucketTable,MATCH(B2824,SumMonths,0),1)</f>
        <v>#N/A</v>
      </c>
      <c r="K2824" s="57" t="e">
        <f aca="false">INDEX(lava,MATCH(B2824,SumMonths,0),2)</f>
        <v>#N/A</v>
      </c>
      <c r="Y2824" s="171"/>
      <c r="Z2824" s="171"/>
    </row>
    <row r="2825" customFormat="false" ht="12.75" hidden="false" customHeight="false" outlineLevel="0" collapsed="false">
      <c r="A2825" s="57" t="e">
        <f aca="false">INDEX(BucketTable,MATCH(B2825,SumMonths,0),1)</f>
        <v>#N/A</v>
      </c>
      <c r="K2825" s="57" t="e">
        <f aca="false">INDEX(lava,MATCH(B2825,SumMonths,0),2)</f>
        <v>#N/A</v>
      </c>
      <c r="Y2825" s="171"/>
      <c r="Z2825" s="171"/>
    </row>
    <row r="2826" customFormat="false" ht="12.75" hidden="false" customHeight="false" outlineLevel="0" collapsed="false">
      <c r="A2826" s="57" t="e">
        <f aca="false">INDEX(BucketTable,MATCH(B2826,SumMonths,0),1)</f>
        <v>#N/A</v>
      </c>
      <c r="K2826" s="57" t="e">
        <f aca="false">INDEX(lava,MATCH(B2826,SumMonths,0),2)</f>
        <v>#N/A</v>
      </c>
      <c r="Y2826" s="171"/>
      <c r="Z2826" s="171"/>
    </row>
    <row r="2827" customFormat="false" ht="12.75" hidden="false" customHeight="false" outlineLevel="0" collapsed="false">
      <c r="A2827" s="57" t="e">
        <f aca="false">INDEX(BucketTable,MATCH(B2827,SumMonths,0),1)</f>
        <v>#N/A</v>
      </c>
      <c r="K2827" s="57" t="e">
        <f aca="false">INDEX(lava,MATCH(B2827,SumMonths,0),2)</f>
        <v>#N/A</v>
      </c>
      <c r="Y2827" s="171"/>
      <c r="Z2827" s="171"/>
    </row>
    <row r="2828" customFormat="false" ht="12.75" hidden="false" customHeight="false" outlineLevel="0" collapsed="false">
      <c r="A2828" s="57" t="e">
        <f aca="false">INDEX(BucketTable,MATCH(B2828,SumMonths,0),1)</f>
        <v>#N/A</v>
      </c>
      <c r="K2828" s="57" t="e">
        <f aca="false">INDEX(lava,MATCH(B2828,SumMonths,0),2)</f>
        <v>#N/A</v>
      </c>
      <c r="Y2828" s="171"/>
      <c r="Z2828" s="171"/>
    </row>
    <row r="2829" customFormat="false" ht="12.75" hidden="false" customHeight="false" outlineLevel="0" collapsed="false">
      <c r="A2829" s="57" t="e">
        <f aca="false">INDEX(BucketTable,MATCH(B2829,SumMonths,0),1)</f>
        <v>#N/A</v>
      </c>
      <c r="K2829" s="57" t="e">
        <f aca="false">INDEX(lava,MATCH(B2829,SumMonths,0),2)</f>
        <v>#N/A</v>
      </c>
      <c r="Y2829" s="171"/>
      <c r="Z2829" s="171"/>
    </row>
    <row r="2830" customFormat="false" ht="12.75" hidden="false" customHeight="false" outlineLevel="0" collapsed="false">
      <c r="A2830" s="57" t="e">
        <f aca="false">INDEX(BucketTable,MATCH(B2830,SumMonths,0),1)</f>
        <v>#N/A</v>
      </c>
      <c r="K2830" s="57" t="e">
        <f aca="false">INDEX(lava,MATCH(B2830,SumMonths,0),2)</f>
        <v>#N/A</v>
      </c>
      <c r="Y2830" s="171"/>
      <c r="Z2830" s="171"/>
    </row>
    <row r="2831" customFormat="false" ht="12.75" hidden="false" customHeight="false" outlineLevel="0" collapsed="false">
      <c r="A2831" s="57" t="e">
        <f aca="false">INDEX(BucketTable,MATCH(B2831,SumMonths,0),1)</f>
        <v>#N/A</v>
      </c>
      <c r="K2831" s="57" t="e">
        <f aca="false">INDEX(lava,MATCH(B2831,SumMonths,0),2)</f>
        <v>#N/A</v>
      </c>
      <c r="Y2831" s="171"/>
      <c r="Z2831" s="171"/>
    </row>
    <row r="2832" customFormat="false" ht="12.75" hidden="false" customHeight="false" outlineLevel="0" collapsed="false">
      <c r="A2832" s="57" t="e">
        <f aca="false">INDEX(BucketTable,MATCH(B2832,SumMonths,0),1)</f>
        <v>#N/A</v>
      </c>
      <c r="K2832" s="57" t="e">
        <f aca="false">INDEX(lava,MATCH(B2832,SumMonths,0),2)</f>
        <v>#N/A</v>
      </c>
      <c r="Y2832" s="171"/>
      <c r="Z2832" s="171"/>
    </row>
    <row r="2833" customFormat="false" ht="12.75" hidden="false" customHeight="false" outlineLevel="0" collapsed="false">
      <c r="A2833" s="57" t="e">
        <f aca="false">INDEX(BucketTable,MATCH(B2833,SumMonths,0),1)</f>
        <v>#N/A</v>
      </c>
      <c r="K2833" s="57" t="e">
        <f aca="false">INDEX(lava,MATCH(B2833,SumMonths,0),2)</f>
        <v>#N/A</v>
      </c>
      <c r="Y2833" s="171"/>
      <c r="Z2833" s="171"/>
    </row>
    <row r="2834" customFormat="false" ht="12.75" hidden="false" customHeight="false" outlineLevel="0" collapsed="false">
      <c r="A2834" s="57" t="e">
        <f aca="false">INDEX(BucketTable,MATCH(B2834,SumMonths,0),1)</f>
        <v>#N/A</v>
      </c>
      <c r="K2834" s="57" t="e">
        <f aca="false">INDEX(lava,MATCH(B2834,SumMonths,0),2)</f>
        <v>#N/A</v>
      </c>
      <c r="Y2834" s="171"/>
      <c r="Z2834" s="171"/>
    </row>
    <row r="2835" customFormat="false" ht="12.75" hidden="false" customHeight="false" outlineLevel="0" collapsed="false">
      <c r="A2835" s="57" t="e">
        <f aca="false">INDEX(BucketTable,MATCH(B2835,SumMonths,0),1)</f>
        <v>#N/A</v>
      </c>
      <c r="K2835" s="57" t="e">
        <f aca="false">INDEX(lava,MATCH(B2835,SumMonths,0),2)</f>
        <v>#N/A</v>
      </c>
      <c r="Y2835" s="171"/>
      <c r="Z2835" s="171"/>
    </row>
    <row r="2836" customFormat="false" ht="12.75" hidden="false" customHeight="false" outlineLevel="0" collapsed="false">
      <c r="A2836" s="57" t="e">
        <f aca="false">INDEX(BucketTable,MATCH(B2836,SumMonths,0),1)</f>
        <v>#N/A</v>
      </c>
      <c r="K2836" s="57" t="e">
        <f aca="false">INDEX(lava,MATCH(B2836,SumMonths,0),2)</f>
        <v>#N/A</v>
      </c>
      <c r="Y2836" s="171"/>
      <c r="Z2836" s="171"/>
    </row>
    <row r="2837" customFormat="false" ht="12.75" hidden="false" customHeight="false" outlineLevel="0" collapsed="false">
      <c r="A2837" s="57" t="e">
        <f aca="false">INDEX(BucketTable,MATCH(B2837,SumMonths,0),1)</f>
        <v>#N/A</v>
      </c>
      <c r="K2837" s="57" t="e">
        <f aca="false">INDEX(lava,MATCH(B2837,SumMonths,0),2)</f>
        <v>#N/A</v>
      </c>
      <c r="Y2837" s="171"/>
      <c r="Z2837" s="171"/>
    </row>
    <row r="2838" customFormat="false" ht="12.75" hidden="false" customHeight="false" outlineLevel="0" collapsed="false">
      <c r="A2838" s="57" t="e">
        <f aca="false">INDEX(BucketTable,MATCH(B2838,SumMonths,0),1)</f>
        <v>#N/A</v>
      </c>
      <c r="K2838" s="57" t="e">
        <f aca="false">INDEX(lava,MATCH(B2838,SumMonths,0),2)</f>
        <v>#N/A</v>
      </c>
      <c r="Y2838" s="171"/>
      <c r="Z2838" s="171"/>
    </row>
    <row r="2839" customFormat="false" ht="12.75" hidden="false" customHeight="false" outlineLevel="0" collapsed="false">
      <c r="A2839" s="57" t="e">
        <f aca="false">INDEX(BucketTable,MATCH(B2839,SumMonths,0),1)</f>
        <v>#N/A</v>
      </c>
      <c r="K2839" s="57" t="e">
        <f aca="false">INDEX(lava,MATCH(B2839,SumMonths,0),2)</f>
        <v>#N/A</v>
      </c>
      <c r="Y2839" s="171"/>
      <c r="Z2839" s="171"/>
    </row>
    <row r="2840" customFormat="false" ht="12.75" hidden="false" customHeight="false" outlineLevel="0" collapsed="false">
      <c r="A2840" s="57" t="e">
        <f aca="false">INDEX(BucketTable,MATCH(B2840,SumMonths,0),1)</f>
        <v>#N/A</v>
      </c>
      <c r="K2840" s="57" t="e">
        <f aca="false">INDEX(lava,MATCH(B2840,SumMonths,0),2)</f>
        <v>#N/A</v>
      </c>
      <c r="Y2840" s="171"/>
      <c r="Z2840" s="171"/>
    </row>
    <row r="2841" customFormat="false" ht="12.75" hidden="false" customHeight="false" outlineLevel="0" collapsed="false">
      <c r="A2841" s="57" t="e">
        <f aca="false">INDEX(BucketTable,MATCH(B2841,SumMonths,0),1)</f>
        <v>#N/A</v>
      </c>
      <c r="K2841" s="57" t="e">
        <f aca="false">INDEX(lava,MATCH(B2841,SumMonths,0),2)</f>
        <v>#N/A</v>
      </c>
      <c r="Y2841" s="171"/>
      <c r="Z2841" s="171"/>
    </row>
    <row r="2842" customFormat="false" ht="12.75" hidden="false" customHeight="false" outlineLevel="0" collapsed="false">
      <c r="A2842" s="57" t="e">
        <f aca="false">INDEX(BucketTable,MATCH(B2842,SumMonths,0),1)</f>
        <v>#N/A</v>
      </c>
      <c r="K2842" s="57" t="e">
        <f aca="false">INDEX(lava,MATCH(B2842,SumMonths,0),2)</f>
        <v>#N/A</v>
      </c>
      <c r="Y2842" s="171"/>
      <c r="Z2842" s="171"/>
    </row>
    <row r="2843" customFormat="false" ht="12.75" hidden="false" customHeight="false" outlineLevel="0" collapsed="false">
      <c r="A2843" s="57" t="e">
        <f aca="false">INDEX(BucketTable,MATCH(B2843,SumMonths,0),1)</f>
        <v>#N/A</v>
      </c>
      <c r="K2843" s="57" t="e">
        <f aca="false">INDEX(lava,MATCH(B2843,SumMonths,0),2)</f>
        <v>#N/A</v>
      </c>
      <c r="Y2843" s="171"/>
      <c r="Z2843" s="171"/>
    </row>
    <row r="2844" customFormat="false" ht="12.75" hidden="false" customHeight="false" outlineLevel="0" collapsed="false">
      <c r="A2844" s="57" t="e">
        <f aca="false">INDEX(BucketTable,MATCH(B2844,SumMonths,0),1)</f>
        <v>#N/A</v>
      </c>
      <c r="K2844" s="57" t="e">
        <f aca="false">INDEX(lava,MATCH(B2844,SumMonths,0),2)</f>
        <v>#N/A</v>
      </c>
      <c r="Y2844" s="171"/>
      <c r="Z2844" s="171"/>
    </row>
    <row r="2845" customFormat="false" ht="12.75" hidden="false" customHeight="false" outlineLevel="0" collapsed="false">
      <c r="A2845" s="57" t="e">
        <f aca="false">INDEX(BucketTable,MATCH(B2845,SumMonths,0),1)</f>
        <v>#N/A</v>
      </c>
      <c r="K2845" s="57" t="e">
        <f aca="false">INDEX(lava,MATCH(B2845,SumMonths,0),2)</f>
        <v>#N/A</v>
      </c>
      <c r="Y2845" s="171"/>
      <c r="Z2845" s="171"/>
    </row>
    <row r="2846" customFormat="false" ht="12.75" hidden="false" customHeight="false" outlineLevel="0" collapsed="false">
      <c r="A2846" s="57" t="e">
        <f aca="false">INDEX(BucketTable,MATCH(B2846,SumMonths,0),1)</f>
        <v>#N/A</v>
      </c>
      <c r="K2846" s="57" t="e">
        <f aca="false">INDEX(lava,MATCH(B2846,SumMonths,0),2)</f>
        <v>#N/A</v>
      </c>
      <c r="Y2846" s="171"/>
      <c r="Z2846" s="171"/>
    </row>
    <row r="2847" customFormat="false" ht="12.75" hidden="false" customHeight="false" outlineLevel="0" collapsed="false">
      <c r="A2847" s="57" t="e">
        <f aca="false">INDEX(BucketTable,MATCH(B2847,SumMonths,0),1)</f>
        <v>#N/A</v>
      </c>
      <c r="K2847" s="57" t="e">
        <f aca="false">INDEX(lava,MATCH(B2847,SumMonths,0),2)</f>
        <v>#N/A</v>
      </c>
      <c r="Y2847" s="171"/>
      <c r="Z2847" s="171"/>
    </row>
    <row r="2848" customFormat="false" ht="12.75" hidden="false" customHeight="false" outlineLevel="0" collapsed="false">
      <c r="A2848" s="57" t="e">
        <f aca="false">INDEX(BucketTable,MATCH(B2848,SumMonths,0),1)</f>
        <v>#N/A</v>
      </c>
      <c r="K2848" s="57" t="e">
        <f aca="false">INDEX(lava,MATCH(B2848,SumMonths,0),2)</f>
        <v>#N/A</v>
      </c>
      <c r="Y2848" s="171"/>
      <c r="Z2848" s="171"/>
    </row>
    <row r="2849" customFormat="false" ht="12.75" hidden="false" customHeight="false" outlineLevel="0" collapsed="false">
      <c r="A2849" s="57" t="e">
        <f aca="false">INDEX(BucketTable,MATCH(B2849,SumMonths,0),1)</f>
        <v>#N/A</v>
      </c>
      <c r="K2849" s="57" t="e">
        <f aca="false">INDEX(lava,MATCH(B2849,SumMonths,0),2)</f>
        <v>#N/A</v>
      </c>
      <c r="Y2849" s="171"/>
      <c r="Z2849" s="171"/>
    </row>
    <row r="2850" customFormat="false" ht="12.75" hidden="false" customHeight="false" outlineLevel="0" collapsed="false">
      <c r="A2850" s="57" t="e">
        <f aca="false">INDEX(BucketTable,MATCH(B2850,SumMonths,0),1)</f>
        <v>#N/A</v>
      </c>
      <c r="K2850" s="57" t="e">
        <f aca="false">INDEX(lava,MATCH(B2850,SumMonths,0),2)</f>
        <v>#N/A</v>
      </c>
      <c r="Y2850" s="171"/>
      <c r="Z2850" s="171"/>
    </row>
    <row r="2851" customFormat="false" ht="12.75" hidden="false" customHeight="false" outlineLevel="0" collapsed="false">
      <c r="A2851" s="57" t="e">
        <f aca="false">INDEX(BucketTable,MATCH(B2851,SumMonths,0),1)</f>
        <v>#N/A</v>
      </c>
      <c r="K2851" s="57" t="e">
        <f aca="false">INDEX(lava,MATCH(B2851,SumMonths,0),2)</f>
        <v>#N/A</v>
      </c>
      <c r="Y2851" s="171"/>
      <c r="Z2851" s="171"/>
    </row>
    <row r="2852" customFormat="false" ht="12.75" hidden="false" customHeight="false" outlineLevel="0" collapsed="false">
      <c r="A2852" s="57" t="e">
        <f aca="false">INDEX(BucketTable,MATCH(B2852,SumMonths,0),1)</f>
        <v>#N/A</v>
      </c>
      <c r="K2852" s="57" t="e">
        <f aca="false">INDEX(lava,MATCH(B2852,SumMonths,0),2)</f>
        <v>#N/A</v>
      </c>
      <c r="Y2852" s="171"/>
      <c r="Z2852" s="171"/>
    </row>
    <row r="2853" customFormat="false" ht="12.75" hidden="false" customHeight="false" outlineLevel="0" collapsed="false">
      <c r="A2853" s="57" t="e">
        <f aca="false">INDEX(BucketTable,MATCH(B2853,SumMonths,0),1)</f>
        <v>#N/A</v>
      </c>
      <c r="K2853" s="57" t="e">
        <f aca="false">INDEX(lava,MATCH(B2853,SumMonths,0),2)</f>
        <v>#N/A</v>
      </c>
      <c r="Y2853" s="171"/>
      <c r="Z2853" s="171"/>
    </row>
    <row r="2854" customFormat="false" ht="12.75" hidden="false" customHeight="false" outlineLevel="0" collapsed="false">
      <c r="A2854" s="57" t="e">
        <f aca="false">INDEX(BucketTable,MATCH(B2854,SumMonths,0),1)</f>
        <v>#N/A</v>
      </c>
      <c r="K2854" s="57" t="e">
        <f aca="false">INDEX(lava,MATCH(B2854,SumMonths,0),2)</f>
        <v>#N/A</v>
      </c>
      <c r="Y2854" s="171"/>
      <c r="Z2854" s="171"/>
    </row>
    <row r="2855" customFormat="false" ht="12.75" hidden="false" customHeight="false" outlineLevel="0" collapsed="false">
      <c r="A2855" s="57" t="e">
        <f aca="false">INDEX(BucketTable,MATCH(B2855,SumMonths,0),1)</f>
        <v>#N/A</v>
      </c>
      <c r="K2855" s="57" t="e">
        <f aca="false">INDEX(lava,MATCH(B2855,SumMonths,0),2)</f>
        <v>#N/A</v>
      </c>
      <c r="Y2855" s="171"/>
      <c r="Z2855" s="171"/>
    </row>
    <row r="2856" customFormat="false" ht="12.75" hidden="false" customHeight="false" outlineLevel="0" collapsed="false">
      <c r="A2856" s="57" t="e">
        <f aca="false">INDEX(BucketTable,MATCH(B2856,SumMonths,0),1)</f>
        <v>#N/A</v>
      </c>
      <c r="K2856" s="57" t="e">
        <f aca="false">INDEX(lava,MATCH(B2856,SumMonths,0),2)</f>
        <v>#N/A</v>
      </c>
      <c r="Y2856" s="171"/>
      <c r="Z2856" s="171"/>
    </row>
    <row r="2857" customFormat="false" ht="12.75" hidden="false" customHeight="false" outlineLevel="0" collapsed="false">
      <c r="A2857" s="57" t="e">
        <f aca="false">INDEX(BucketTable,MATCH(B2857,SumMonths,0),1)</f>
        <v>#N/A</v>
      </c>
      <c r="K2857" s="57" t="e">
        <f aca="false">INDEX(lava,MATCH(B2857,SumMonths,0),2)</f>
        <v>#N/A</v>
      </c>
      <c r="Y2857" s="171"/>
      <c r="Z2857" s="171"/>
    </row>
    <row r="2858" customFormat="false" ht="12.75" hidden="false" customHeight="false" outlineLevel="0" collapsed="false">
      <c r="A2858" s="57" t="e">
        <f aca="false">INDEX(BucketTable,MATCH(B2858,SumMonths,0),1)</f>
        <v>#N/A</v>
      </c>
      <c r="K2858" s="57" t="e">
        <f aca="false">INDEX(lava,MATCH(B2858,SumMonths,0),2)</f>
        <v>#N/A</v>
      </c>
      <c r="Y2858" s="171"/>
      <c r="Z2858" s="171"/>
    </row>
    <row r="2859" customFormat="false" ht="12.75" hidden="false" customHeight="false" outlineLevel="0" collapsed="false">
      <c r="A2859" s="57" t="e">
        <f aca="false">INDEX(BucketTable,MATCH(B2859,SumMonths,0),1)</f>
        <v>#N/A</v>
      </c>
      <c r="K2859" s="57" t="e">
        <f aca="false">INDEX(lava,MATCH(B2859,SumMonths,0),2)</f>
        <v>#N/A</v>
      </c>
      <c r="Y2859" s="171"/>
      <c r="Z2859" s="171"/>
    </row>
    <row r="2860" customFormat="false" ht="12.75" hidden="false" customHeight="false" outlineLevel="0" collapsed="false">
      <c r="A2860" s="57" t="e">
        <f aca="false">INDEX(BucketTable,MATCH(B2860,SumMonths,0),1)</f>
        <v>#N/A</v>
      </c>
      <c r="K2860" s="57" t="e">
        <f aca="false">INDEX(lava,MATCH(B2860,SumMonths,0),2)</f>
        <v>#N/A</v>
      </c>
      <c r="Y2860" s="171"/>
      <c r="Z2860" s="171"/>
    </row>
    <row r="2861" customFormat="false" ht="12.75" hidden="false" customHeight="false" outlineLevel="0" collapsed="false">
      <c r="A2861" s="57" t="e">
        <f aca="false">INDEX(BucketTable,MATCH(B2861,SumMonths,0),1)</f>
        <v>#N/A</v>
      </c>
      <c r="K2861" s="57" t="e">
        <f aca="false">INDEX(lava,MATCH(B2861,SumMonths,0),2)</f>
        <v>#N/A</v>
      </c>
      <c r="Y2861" s="171"/>
      <c r="Z2861" s="171"/>
    </row>
    <row r="2862" customFormat="false" ht="12.75" hidden="false" customHeight="false" outlineLevel="0" collapsed="false">
      <c r="A2862" s="57" t="e">
        <f aca="false">INDEX(BucketTable,MATCH(B2862,SumMonths,0),1)</f>
        <v>#N/A</v>
      </c>
      <c r="K2862" s="57" t="e">
        <f aca="false">INDEX(lava,MATCH(B2862,SumMonths,0),2)</f>
        <v>#N/A</v>
      </c>
      <c r="Y2862" s="171"/>
      <c r="Z2862" s="171"/>
    </row>
    <row r="2863" customFormat="false" ht="12.75" hidden="false" customHeight="false" outlineLevel="0" collapsed="false">
      <c r="A2863" s="57" t="e">
        <f aca="false">INDEX(BucketTable,MATCH(B2863,SumMonths,0),1)</f>
        <v>#N/A</v>
      </c>
      <c r="K2863" s="57" t="e">
        <f aca="false">INDEX(lava,MATCH(B2863,SumMonths,0),2)</f>
        <v>#N/A</v>
      </c>
      <c r="Y2863" s="171"/>
      <c r="Z2863" s="171"/>
    </row>
    <row r="2864" customFormat="false" ht="12.75" hidden="false" customHeight="false" outlineLevel="0" collapsed="false">
      <c r="A2864" s="57" t="e">
        <f aca="false">INDEX(BucketTable,MATCH(B2864,SumMonths,0),1)</f>
        <v>#N/A</v>
      </c>
      <c r="K2864" s="57" t="e">
        <f aca="false">INDEX(lava,MATCH(B2864,SumMonths,0),2)</f>
        <v>#N/A</v>
      </c>
      <c r="Y2864" s="171"/>
      <c r="Z2864" s="171"/>
    </row>
    <row r="2865" customFormat="false" ht="12.75" hidden="false" customHeight="false" outlineLevel="0" collapsed="false">
      <c r="A2865" s="57" t="e">
        <f aca="false">INDEX(BucketTable,MATCH(B2865,SumMonths,0),1)</f>
        <v>#N/A</v>
      </c>
      <c r="K2865" s="57" t="e">
        <f aca="false">INDEX(lava,MATCH(B2865,SumMonths,0),2)</f>
        <v>#N/A</v>
      </c>
      <c r="Y2865" s="171"/>
      <c r="Z2865" s="171"/>
    </row>
    <row r="2866" customFormat="false" ht="12.75" hidden="false" customHeight="false" outlineLevel="0" collapsed="false">
      <c r="A2866" s="57" t="e">
        <f aca="false">INDEX(BucketTable,MATCH(B2866,SumMonths,0),1)</f>
        <v>#N/A</v>
      </c>
      <c r="K2866" s="57" t="e">
        <f aca="false">INDEX(lava,MATCH(B2866,SumMonths,0),2)</f>
        <v>#N/A</v>
      </c>
      <c r="Y2866" s="171"/>
      <c r="Z2866" s="171"/>
    </row>
    <row r="2867" customFormat="false" ht="12.75" hidden="false" customHeight="false" outlineLevel="0" collapsed="false">
      <c r="A2867" s="57" t="e">
        <f aca="false">INDEX(BucketTable,MATCH(B2867,SumMonths,0),1)</f>
        <v>#N/A</v>
      </c>
      <c r="K2867" s="57" t="e">
        <f aca="false">INDEX(lava,MATCH(B2867,SumMonths,0),2)</f>
        <v>#N/A</v>
      </c>
      <c r="Y2867" s="171"/>
      <c r="Z2867" s="171"/>
    </row>
    <row r="2868" customFormat="false" ht="12.75" hidden="false" customHeight="false" outlineLevel="0" collapsed="false">
      <c r="A2868" s="57" t="e">
        <f aca="false">INDEX(BucketTable,MATCH(B2868,SumMonths,0),1)</f>
        <v>#N/A</v>
      </c>
      <c r="K2868" s="57" t="e">
        <f aca="false">INDEX(lava,MATCH(B2868,SumMonths,0),2)</f>
        <v>#N/A</v>
      </c>
      <c r="Y2868" s="171"/>
      <c r="Z2868" s="171"/>
    </row>
    <row r="2869" customFormat="false" ht="12.75" hidden="false" customHeight="false" outlineLevel="0" collapsed="false">
      <c r="A2869" s="57" t="e">
        <f aca="false">INDEX(BucketTable,MATCH(B2869,SumMonths,0),1)</f>
        <v>#N/A</v>
      </c>
      <c r="K2869" s="57" t="e">
        <f aca="false">INDEX(lava,MATCH(B2869,SumMonths,0),2)</f>
        <v>#N/A</v>
      </c>
      <c r="Y2869" s="171"/>
      <c r="Z2869" s="171"/>
    </row>
    <row r="2870" customFormat="false" ht="12.75" hidden="false" customHeight="false" outlineLevel="0" collapsed="false">
      <c r="A2870" s="57" t="e">
        <f aca="false">INDEX(BucketTable,MATCH(B2870,SumMonths,0),1)</f>
        <v>#N/A</v>
      </c>
      <c r="K2870" s="57" t="e">
        <f aca="false">INDEX(lava,MATCH(B2870,SumMonths,0),2)</f>
        <v>#N/A</v>
      </c>
      <c r="Y2870" s="171"/>
      <c r="Z2870" s="171"/>
    </row>
    <row r="2871" customFormat="false" ht="12.75" hidden="false" customHeight="false" outlineLevel="0" collapsed="false">
      <c r="A2871" s="57" t="e">
        <f aca="false">INDEX(BucketTable,MATCH(B2871,SumMonths,0),1)</f>
        <v>#N/A</v>
      </c>
      <c r="K2871" s="57" t="e">
        <f aca="false">INDEX(lava,MATCH(B2871,SumMonths,0),2)</f>
        <v>#N/A</v>
      </c>
      <c r="Y2871" s="171"/>
      <c r="Z2871" s="171"/>
    </row>
    <row r="2872" customFormat="false" ht="12.75" hidden="false" customHeight="false" outlineLevel="0" collapsed="false">
      <c r="A2872" s="57" t="e">
        <f aca="false">INDEX(BucketTable,MATCH(B2872,SumMonths,0),1)</f>
        <v>#N/A</v>
      </c>
      <c r="K2872" s="57" t="e">
        <f aca="false">INDEX(lava,MATCH(B2872,SumMonths,0),2)</f>
        <v>#N/A</v>
      </c>
      <c r="Y2872" s="171"/>
      <c r="Z2872" s="171"/>
    </row>
    <row r="2873" customFormat="false" ht="12.75" hidden="false" customHeight="false" outlineLevel="0" collapsed="false">
      <c r="A2873" s="57" t="e">
        <f aca="false">INDEX(BucketTable,MATCH(B2873,SumMonths,0),1)</f>
        <v>#N/A</v>
      </c>
      <c r="K2873" s="57" t="e">
        <f aca="false">INDEX(lava,MATCH(B2873,SumMonths,0),2)</f>
        <v>#N/A</v>
      </c>
      <c r="Y2873" s="171"/>
      <c r="Z2873" s="171"/>
    </row>
    <row r="2874" customFormat="false" ht="12.75" hidden="false" customHeight="false" outlineLevel="0" collapsed="false">
      <c r="A2874" s="57" t="e">
        <f aca="false">INDEX(BucketTable,MATCH(B2874,SumMonths,0),1)</f>
        <v>#N/A</v>
      </c>
      <c r="K2874" s="57" t="e">
        <f aca="false">INDEX(lava,MATCH(B2874,SumMonths,0),2)</f>
        <v>#N/A</v>
      </c>
      <c r="Y2874" s="171"/>
      <c r="Z2874" s="171"/>
    </row>
    <row r="2875" customFormat="false" ht="12.75" hidden="false" customHeight="false" outlineLevel="0" collapsed="false">
      <c r="A2875" s="57" t="e">
        <f aca="false">INDEX(BucketTable,MATCH(B2875,SumMonths,0),1)</f>
        <v>#N/A</v>
      </c>
      <c r="K2875" s="57" t="e">
        <f aca="false">INDEX(lava,MATCH(B2875,SumMonths,0),2)</f>
        <v>#N/A</v>
      </c>
      <c r="Y2875" s="171"/>
      <c r="Z2875" s="171"/>
    </row>
    <row r="2876" customFormat="false" ht="12.75" hidden="false" customHeight="false" outlineLevel="0" collapsed="false">
      <c r="A2876" s="57" t="e">
        <f aca="false">INDEX(BucketTable,MATCH(B2876,SumMonths,0),1)</f>
        <v>#N/A</v>
      </c>
      <c r="K2876" s="57" t="e">
        <f aca="false">INDEX(lava,MATCH(B2876,SumMonths,0),2)</f>
        <v>#N/A</v>
      </c>
      <c r="Y2876" s="171"/>
      <c r="Z2876" s="171"/>
    </row>
    <row r="2877" customFormat="false" ht="12.75" hidden="false" customHeight="false" outlineLevel="0" collapsed="false">
      <c r="A2877" s="57" t="e">
        <f aca="false">INDEX(BucketTable,MATCH(B2877,SumMonths,0),1)</f>
        <v>#N/A</v>
      </c>
      <c r="K2877" s="57" t="e">
        <f aca="false">INDEX(lava,MATCH(B2877,SumMonths,0),2)</f>
        <v>#N/A</v>
      </c>
      <c r="Y2877" s="171"/>
      <c r="Z2877" s="171"/>
    </row>
    <row r="2878" customFormat="false" ht="12.75" hidden="false" customHeight="false" outlineLevel="0" collapsed="false">
      <c r="A2878" s="57" t="e">
        <f aca="false">INDEX(BucketTable,MATCH(B2878,SumMonths,0),1)</f>
        <v>#N/A</v>
      </c>
      <c r="K2878" s="57" t="e">
        <f aca="false">INDEX(lava,MATCH(B2878,SumMonths,0),2)</f>
        <v>#N/A</v>
      </c>
      <c r="Y2878" s="171"/>
      <c r="Z2878" s="171"/>
    </row>
    <row r="2879" customFormat="false" ht="12.75" hidden="false" customHeight="false" outlineLevel="0" collapsed="false">
      <c r="A2879" s="57" t="e">
        <f aca="false">INDEX(BucketTable,MATCH(B2879,SumMonths,0),1)</f>
        <v>#N/A</v>
      </c>
      <c r="K2879" s="57" t="e">
        <f aca="false">INDEX(lava,MATCH(B2879,SumMonths,0),2)</f>
        <v>#N/A</v>
      </c>
      <c r="Y2879" s="171"/>
      <c r="Z2879" s="171"/>
    </row>
    <row r="2880" customFormat="false" ht="12.75" hidden="false" customHeight="false" outlineLevel="0" collapsed="false">
      <c r="A2880" s="57" t="e">
        <f aca="false">INDEX(BucketTable,MATCH(B2880,SumMonths,0),1)</f>
        <v>#N/A</v>
      </c>
      <c r="K2880" s="57" t="e">
        <f aca="false">INDEX(lava,MATCH(B2880,SumMonths,0),2)</f>
        <v>#N/A</v>
      </c>
      <c r="Y2880" s="171"/>
      <c r="Z2880" s="171"/>
    </row>
    <row r="2881" customFormat="false" ht="12.75" hidden="false" customHeight="false" outlineLevel="0" collapsed="false">
      <c r="A2881" s="57" t="e">
        <f aca="false">INDEX(BucketTable,MATCH(B2881,SumMonths,0),1)</f>
        <v>#N/A</v>
      </c>
      <c r="K2881" s="57" t="e">
        <f aca="false">INDEX(lava,MATCH(B2881,SumMonths,0),2)</f>
        <v>#N/A</v>
      </c>
      <c r="Y2881" s="171"/>
      <c r="Z2881" s="171"/>
    </row>
    <row r="2882" customFormat="false" ht="12.75" hidden="false" customHeight="false" outlineLevel="0" collapsed="false">
      <c r="A2882" s="57" t="e">
        <f aca="false">INDEX(BucketTable,MATCH(B2882,SumMonths,0),1)</f>
        <v>#N/A</v>
      </c>
      <c r="K2882" s="57" t="e">
        <f aca="false">INDEX(lava,MATCH(B2882,SumMonths,0),2)</f>
        <v>#N/A</v>
      </c>
      <c r="Y2882" s="171"/>
      <c r="Z2882" s="171"/>
    </row>
    <row r="2883" customFormat="false" ht="12.75" hidden="false" customHeight="false" outlineLevel="0" collapsed="false">
      <c r="A2883" s="57" t="e">
        <f aca="false">INDEX(BucketTable,MATCH(B2883,SumMonths,0),1)</f>
        <v>#N/A</v>
      </c>
      <c r="K2883" s="57" t="e">
        <f aca="false">INDEX(lava,MATCH(B2883,SumMonths,0),2)</f>
        <v>#N/A</v>
      </c>
      <c r="Y2883" s="171"/>
      <c r="Z2883" s="171"/>
    </row>
    <row r="2884" customFormat="false" ht="12.75" hidden="false" customHeight="false" outlineLevel="0" collapsed="false">
      <c r="A2884" s="57" t="e">
        <f aca="false">INDEX(BucketTable,MATCH(B2884,SumMonths,0),1)</f>
        <v>#N/A</v>
      </c>
      <c r="K2884" s="57" t="e">
        <f aca="false">INDEX(lava,MATCH(B2884,SumMonths,0),2)</f>
        <v>#N/A</v>
      </c>
      <c r="Y2884" s="171"/>
      <c r="Z2884" s="171"/>
    </row>
    <row r="2885" customFormat="false" ht="12.75" hidden="false" customHeight="false" outlineLevel="0" collapsed="false">
      <c r="A2885" s="57" t="e">
        <f aca="false">INDEX(BucketTable,MATCH(B2885,SumMonths,0),1)</f>
        <v>#N/A</v>
      </c>
      <c r="K2885" s="57" t="e">
        <f aca="false">INDEX(lava,MATCH(B2885,SumMonths,0),2)</f>
        <v>#N/A</v>
      </c>
      <c r="Y2885" s="171"/>
      <c r="Z2885" s="171"/>
    </row>
    <row r="2886" customFormat="false" ht="12.75" hidden="false" customHeight="false" outlineLevel="0" collapsed="false">
      <c r="A2886" s="57" t="e">
        <f aca="false">INDEX(BucketTable,MATCH(B2886,SumMonths,0),1)</f>
        <v>#N/A</v>
      </c>
      <c r="K2886" s="57" t="e">
        <f aca="false">INDEX(lava,MATCH(B2886,SumMonths,0),2)</f>
        <v>#N/A</v>
      </c>
      <c r="Y2886" s="171"/>
      <c r="Z2886" s="171"/>
    </row>
    <row r="2887" customFormat="false" ht="12.75" hidden="false" customHeight="false" outlineLevel="0" collapsed="false">
      <c r="A2887" s="57" t="e">
        <f aca="false">INDEX(BucketTable,MATCH(B2887,SumMonths,0),1)</f>
        <v>#N/A</v>
      </c>
      <c r="K2887" s="57" t="e">
        <f aca="false">INDEX(lava,MATCH(B2887,SumMonths,0),2)</f>
        <v>#N/A</v>
      </c>
      <c r="Y2887" s="171"/>
      <c r="Z2887" s="171"/>
    </row>
    <row r="2888" customFormat="false" ht="12.75" hidden="false" customHeight="false" outlineLevel="0" collapsed="false">
      <c r="A2888" s="57" t="e">
        <f aca="false">INDEX(BucketTable,MATCH(B2888,SumMonths,0),1)</f>
        <v>#N/A</v>
      </c>
      <c r="K2888" s="57" t="e">
        <f aca="false">INDEX(lava,MATCH(B2888,SumMonths,0),2)</f>
        <v>#N/A</v>
      </c>
      <c r="Y2888" s="171"/>
      <c r="Z2888" s="171"/>
    </row>
    <row r="2889" customFormat="false" ht="12.75" hidden="false" customHeight="false" outlineLevel="0" collapsed="false">
      <c r="A2889" s="57" t="e">
        <f aca="false">INDEX(BucketTable,MATCH(B2889,SumMonths,0),1)</f>
        <v>#N/A</v>
      </c>
      <c r="K2889" s="57" t="e">
        <f aca="false">INDEX(lava,MATCH(B2889,SumMonths,0),2)</f>
        <v>#N/A</v>
      </c>
      <c r="Y2889" s="171"/>
      <c r="Z2889" s="171"/>
    </row>
    <row r="2890" customFormat="false" ht="12.75" hidden="false" customHeight="false" outlineLevel="0" collapsed="false">
      <c r="A2890" s="57" t="e">
        <f aca="false">INDEX(BucketTable,MATCH(B2890,SumMonths,0),1)</f>
        <v>#N/A</v>
      </c>
      <c r="K2890" s="57" t="e">
        <f aca="false">INDEX(lava,MATCH(B2890,SumMonths,0),2)</f>
        <v>#N/A</v>
      </c>
      <c r="Y2890" s="171"/>
      <c r="Z2890" s="171"/>
    </row>
    <row r="2891" customFormat="false" ht="12.75" hidden="false" customHeight="false" outlineLevel="0" collapsed="false">
      <c r="A2891" s="57" t="e">
        <f aca="false">INDEX(BucketTable,MATCH(B2891,SumMonths,0),1)</f>
        <v>#N/A</v>
      </c>
      <c r="K2891" s="57" t="e">
        <f aca="false">INDEX(lava,MATCH(B2891,SumMonths,0),2)</f>
        <v>#N/A</v>
      </c>
      <c r="Y2891" s="171"/>
      <c r="Z2891" s="171"/>
    </row>
    <row r="2892" customFormat="false" ht="12.75" hidden="false" customHeight="false" outlineLevel="0" collapsed="false">
      <c r="A2892" s="57" t="e">
        <f aca="false">INDEX(BucketTable,MATCH(B2892,SumMonths,0),1)</f>
        <v>#N/A</v>
      </c>
      <c r="K2892" s="57" t="e">
        <f aca="false">INDEX(lava,MATCH(B2892,SumMonths,0),2)</f>
        <v>#N/A</v>
      </c>
      <c r="Y2892" s="171"/>
      <c r="Z2892" s="171"/>
    </row>
    <row r="2893" customFormat="false" ht="12.75" hidden="false" customHeight="false" outlineLevel="0" collapsed="false">
      <c r="A2893" s="57" t="e">
        <f aca="false">INDEX(BucketTable,MATCH(B2893,SumMonths,0),1)</f>
        <v>#N/A</v>
      </c>
      <c r="K2893" s="57" t="e">
        <f aca="false">INDEX(lava,MATCH(B2893,SumMonths,0),2)</f>
        <v>#N/A</v>
      </c>
      <c r="Y2893" s="171"/>
      <c r="Z2893" s="171"/>
    </row>
    <row r="2894" customFormat="false" ht="12.75" hidden="false" customHeight="false" outlineLevel="0" collapsed="false">
      <c r="A2894" s="57" t="e">
        <f aca="false">INDEX(BucketTable,MATCH(B2894,SumMonths,0),1)</f>
        <v>#N/A</v>
      </c>
      <c r="K2894" s="57" t="e">
        <f aca="false">INDEX(lava,MATCH(B2894,SumMonths,0),2)</f>
        <v>#N/A</v>
      </c>
      <c r="Y2894" s="171"/>
      <c r="Z2894" s="171"/>
    </row>
    <row r="2895" customFormat="false" ht="12.75" hidden="false" customHeight="false" outlineLevel="0" collapsed="false">
      <c r="A2895" s="57" t="e">
        <f aca="false">INDEX(BucketTable,MATCH(B2895,SumMonths,0),1)</f>
        <v>#N/A</v>
      </c>
      <c r="K2895" s="57" t="e">
        <f aca="false">INDEX(lava,MATCH(B2895,SumMonths,0),2)</f>
        <v>#N/A</v>
      </c>
      <c r="Y2895" s="171"/>
      <c r="Z2895" s="171"/>
    </row>
    <row r="2896" customFormat="false" ht="12.75" hidden="false" customHeight="false" outlineLevel="0" collapsed="false">
      <c r="A2896" s="57" t="e">
        <f aca="false">INDEX(BucketTable,MATCH(B2896,SumMonths,0),1)</f>
        <v>#N/A</v>
      </c>
      <c r="K2896" s="57" t="e">
        <f aca="false">INDEX(lava,MATCH(B2896,SumMonths,0),2)</f>
        <v>#N/A</v>
      </c>
      <c r="Y2896" s="171"/>
      <c r="Z2896" s="171"/>
    </row>
    <row r="2897" customFormat="false" ht="12.75" hidden="false" customHeight="false" outlineLevel="0" collapsed="false">
      <c r="A2897" s="57" t="e">
        <f aca="false">INDEX(BucketTable,MATCH(B2897,SumMonths,0),1)</f>
        <v>#N/A</v>
      </c>
      <c r="K2897" s="57" t="e">
        <f aca="false">INDEX(lava,MATCH(B2897,SumMonths,0),2)</f>
        <v>#N/A</v>
      </c>
      <c r="Y2897" s="171"/>
      <c r="Z2897" s="171"/>
    </row>
    <row r="2898" customFormat="false" ht="12.75" hidden="false" customHeight="false" outlineLevel="0" collapsed="false">
      <c r="A2898" s="57" t="e">
        <f aca="false">INDEX(BucketTable,MATCH(B2898,SumMonths,0),1)</f>
        <v>#N/A</v>
      </c>
      <c r="K2898" s="57" t="e">
        <f aca="false">INDEX(lava,MATCH(B2898,SumMonths,0),2)</f>
        <v>#N/A</v>
      </c>
      <c r="Y2898" s="171"/>
      <c r="Z2898" s="171"/>
    </row>
    <row r="2899" customFormat="false" ht="12.75" hidden="false" customHeight="false" outlineLevel="0" collapsed="false">
      <c r="A2899" s="57" t="e">
        <f aca="false">INDEX(BucketTable,MATCH(B2899,SumMonths,0),1)</f>
        <v>#N/A</v>
      </c>
      <c r="K2899" s="57" t="e">
        <f aca="false">INDEX(lava,MATCH(B2899,SumMonths,0),2)</f>
        <v>#N/A</v>
      </c>
      <c r="Y2899" s="171"/>
      <c r="Z2899" s="171"/>
    </row>
    <row r="2900" customFormat="false" ht="12.75" hidden="false" customHeight="false" outlineLevel="0" collapsed="false">
      <c r="A2900" s="57" t="e">
        <f aca="false">INDEX(BucketTable,MATCH(B2900,SumMonths,0),1)</f>
        <v>#N/A</v>
      </c>
      <c r="K2900" s="57" t="e">
        <f aca="false">INDEX(lava,MATCH(B2900,SumMonths,0),2)</f>
        <v>#N/A</v>
      </c>
      <c r="Y2900" s="171"/>
      <c r="Z2900" s="171"/>
    </row>
    <row r="2901" customFormat="false" ht="12.75" hidden="false" customHeight="false" outlineLevel="0" collapsed="false">
      <c r="A2901" s="57" t="e">
        <f aca="false">INDEX(BucketTable,MATCH(B2901,SumMonths,0),1)</f>
        <v>#N/A</v>
      </c>
      <c r="K2901" s="57" t="e">
        <f aca="false">INDEX(lava,MATCH(B2901,SumMonths,0),2)</f>
        <v>#N/A</v>
      </c>
      <c r="Y2901" s="171"/>
      <c r="Z2901" s="171"/>
    </row>
    <row r="2902" customFormat="false" ht="12.75" hidden="false" customHeight="false" outlineLevel="0" collapsed="false">
      <c r="A2902" s="57" t="e">
        <f aca="false">INDEX(BucketTable,MATCH(B2902,SumMonths,0),1)</f>
        <v>#N/A</v>
      </c>
      <c r="K2902" s="57" t="e">
        <f aca="false">INDEX(lava,MATCH(B2902,SumMonths,0),2)</f>
        <v>#N/A</v>
      </c>
      <c r="Y2902" s="171"/>
      <c r="Z2902" s="171"/>
    </row>
    <row r="2903" customFormat="false" ht="12.75" hidden="false" customHeight="false" outlineLevel="0" collapsed="false">
      <c r="A2903" s="57" t="e">
        <f aca="false">INDEX(BucketTable,MATCH(B2903,SumMonths,0),1)</f>
        <v>#N/A</v>
      </c>
      <c r="K2903" s="57" t="e">
        <f aca="false">INDEX(lava,MATCH(B2903,SumMonths,0),2)</f>
        <v>#N/A</v>
      </c>
      <c r="Y2903" s="171"/>
      <c r="Z2903" s="171"/>
    </row>
    <row r="2904" customFormat="false" ht="12.75" hidden="false" customHeight="false" outlineLevel="0" collapsed="false">
      <c r="A2904" s="57" t="e">
        <f aca="false">INDEX(BucketTable,MATCH(B2904,SumMonths,0),1)</f>
        <v>#N/A</v>
      </c>
      <c r="K2904" s="57" t="e">
        <f aca="false">INDEX(lava,MATCH(B2904,SumMonths,0),2)</f>
        <v>#N/A</v>
      </c>
      <c r="Y2904" s="171"/>
      <c r="Z2904" s="171"/>
    </row>
    <row r="2905" customFormat="false" ht="12.75" hidden="false" customHeight="false" outlineLevel="0" collapsed="false">
      <c r="A2905" s="57" t="e">
        <f aca="false">INDEX(BucketTable,MATCH(B2905,SumMonths,0),1)</f>
        <v>#N/A</v>
      </c>
      <c r="K2905" s="57" t="e">
        <f aca="false">INDEX(lava,MATCH(B2905,SumMonths,0),2)</f>
        <v>#N/A</v>
      </c>
      <c r="Y2905" s="171"/>
      <c r="Z2905" s="171"/>
    </row>
    <row r="2906" customFormat="false" ht="12.75" hidden="false" customHeight="false" outlineLevel="0" collapsed="false">
      <c r="A2906" s="57" t="e">
        <f aca="false">INDEX(BucketTable,MATCH(B2906,SumMonths,0),1)</f>
        <v>#N/A</v>
      </c>
      <c r="K2906" s="57" t="e">
        <f aca="false">INDEX(lava,MATCH(B2906,SumMonths,0),2)</f>
        <v>#N/A</v>
      </c>
      <c r="Y2906" s="171"/>
      <c r="Z2906" s="171"/>
    </row>
    <row r="2907" customFormat="false" ht="12.75" hidden="false" customHeight="false" outlineLevel="0" collapsed="false">
      <c r="A2907" s="57" t="e">
        <f aca="false">INDEX(BucketTable,MATCH(B2907,SumMonths,0),1)</f>
        <v>#N/A</v>
      </c>
      <c r="K2907" s="57" t="e">
        <f aca="false">INDEX(lava,MATCH(B2907,SumMonths,0),2)</f>
        <v>#N/A</v>
      </c>
      <c r="Y2907" s="171"/>
      <c r="Z2907" s="171"/>
    </row>
    <row r="2908" customFormat="false" ht="12.75" hidden="false" customHeight="false" outlineLevel="0" collapsed="false">
      <c r="A2908" s="57" t="e">
        <f aca="false">INDEX(BucketTable,MATCH(B2908,SumMonths,0),1)</f>
        <v>#N/A</v>
      </c>
      <c r="K2908" s="57" t="e">
        <f aca="false">INDEX(lava,MATCH(B2908,SumMonths,0),2)</f>
        <v>#N/A</v>
      </c>
      <c r="Y2908" s="171"/>
      <c r="Z2908" s="171"/>
    </row>
    <row r="2909" customFormat="false" ht="12.75" hidden="false" customHeight="false" outlineLevel="0" collapsed="false">
      <c r="A2909" s="57" t="e">
        <f aca="false">INDEX(BucketTable,MATCH(B2909,SumMonths,0),1)</f>
        <v>#N/A</v>
      </c>
      <c r="K2909" s="57" t="e">
        <f aca="false">INDEX(lava,MATCH(B2909,SumMonths,0),2)</f>
        <v>#N/A</v>
      </c>
      <c r="Y2909" s="171"/>
      <c r="Z2909" s="171"/>
    </row>
    <row r="2910" customFormat="false" ht="12.75" hidden="false" customHeight="false" outlineLevel="0" collapsed="false">
      <c r="A2910" s="57" t="e">
        <f aca="false">INDEX(BucketTable,MATCH(B2910,SumMonths,0),1)</f>
        <v>#N/A</v>
      </c>
      <c r="K2910" s="57" t="e">
        <f aca="false">INDEX(lava,MATCH(B2910,SumMonths,0),2)</f>
        <v>#N/A</v>
      </c>
      <c r="Y2910" s="171"/>
      <c r="Z2910" s="171"/>
    </row>
    <row r="2911" customFormat="false" ht="12.75" hidden="false" customHeight="false" outlineLevel="0" collapsed="false">
      <c r="A2911" s="57" t="e">
        <f aca="false">INDEX(BucketTable,MATCH(B2911,SumMonths,0),1)</f>
        <v>#N/A</v>
      </c>
      <c r="K2911" s="57" t="e">
        <f aca="false">INDEX(lava,MATCH(B2911,SumMonths,0),2)</f>
        <v>#N/A</v>
      </c>
      <c r="Y2911" s="171"/>
      <c r="Z2911" s="171"/>
    </row>
    <row r="2912" customFormat="false" ht="12.75" hidden="false" customHeight="false" outlineLevel="0" collapsed="false">
      <c r="A2912" s="57" t="e">
        <f aca="false">INDEX(BucketTable,MATCH(B2912,SumMonths,0),1)</f>
        <v>#N/A</v>
      </c>
      <c r="K2912" s="57" t="e">
        <f aca="false">INDEX(lava,MATCH(B2912,SumMonths,0),2)</f>
        <v>#N/A</v>
      </c>
      <c r="Y2912" s="171"/>
      <c r="Z2912" s="171"/>
    </row>
    <row r="2913" customFormat="false" ht="12.75" hidden="false" customHeight="false" outlineLevel="0" collapsed="false">
      <c r="A2913" s="57" t="e">
        <f aca="false">INDEX(BucketTable,MATCH(B2913,SumMonths,0),1)</f>
        <v>#N/A</v>
      </c>
      <c r="K2913" s="57" t="e">
        <f aca="false">INDEX(lava,MATCH(B2913,SumMonths,0),2)</f>
        <v>#N/A</v>
      </c>
      <c r="Y2913" s="171"/>
      <c r="Z2913" s="171"/>
    </row>
    <row r="2914" customFormat="false" ht="12.75" hidden="false" customHeight="false" outlineLevel="0" collapsed="false">
      <c r="A2914" s="57" t="e">
        <f aca="false">INDEX(BucketTable,MATCH(B2914,SumMonths,0),1)</f>
        <v>#N/A</v>
      </c>
      <c r="K2914" s="57" t="e">
        <f aca="false">INDEX(lava,MATCH(B2914,SumMonths,0),2)</f>
        <v>#N/A</v>
      </c>
      <c r="Y2914" s="171"/>
      <c r="Z2914" s="171"/>
    </row>
    <row r="2915" customFormat="false" ht="12.75" hidden="false" customHeight="false" outlineLevel="0" collapsed="false">
      <c r="A2915" s="57" t="e">
        <f aca="false">INDEX(BucketTable,MATCH(B2915,SumMonths,0),1)</f>
        <v>#N/A</v>
      </c>
      <c r="K2915" s="57" t="e">
        <f aca="false">INDEX(lava,MATCH(B2915,SumMonths,0),2)</f>
        <v>#N/A</v>
      </c>
      <c r="Y2915" s="171"/>
      <c r="Z2915" s="171"/>
    </row>
    <row r="2916" customFormat="false" ht="12.75" hidden="false" customHeight="false" outlineLevel="0" collapsed="false">
      <c r="A2916" s="57" t="e">
        <f aca="false">INDEX(BucketTable,MATCH(B2916,SumMonths,0),1)</f>
        <v>#N/A</v>
      </c>
      <c r="K2916" s="57" t="e">
        <f aca="false">INDEX(lava,MATCH(B2916,SumMonths,0),2)</f>
        <v>#N/A</v>
      </c>
      <c r="Y2916" s="171"/>
      <c r="Z2916" s="171"/>
    </row>
    <row r="2917" customFormat="false" ht="12.75" hidden="false" customHeight="false" outlineLevel="0" collapsed="false">
      <c r="A2917" s="57" t="e">
        <f aca="false">INDEX(BucketTable,MATCH(B2917,SumMonths,0),1)</f>
        <v>#N/A</v>
      </c>
      <c r="K2917" s="57" t="e">
        <f aca="false">INDEX(lava,MATCH(B2917,SumMonths,0),2)</f>
        <v>#N/A</v>
      </c>
      <c r="Y2917" s="171"/>
      <c r="Z2917" s="171"/>
    </row>
    <row r="2918" customFormat="false" ht="12.75" hidden="false" customHeight="false" outlineLevel="0" collapsed="false">
      <c r="A2918" s="57" t="e">
        <f aca="false">INDEX(BucketTable,MATCH(B2918,SumMonths,0),1)</f>
        <v>#N/A</v>
      </c>
      <c r="K2918" s="57" t="e">
        <f aca="false">INDEX(lava,MATCH(B2918,SumMonths,0),2)</f>
        <v>#N/A</v>
      </c>
      <c r="Y2918" s="171"/>
      <c r="Z2918" s="171"/>
    </row>
    <row r="2919" customFormat="false" ht="12.75" hidden="false" customHeight="false" outlineLevel="0" collapsed="false">
      <c r="A2919" s="57" t="e">
        <f aca="false">INDEX(BucketTable,MATCH(B2919,SumMonths,0),1)</f>
        <v>#N/A</v>
      </c>
      <c r="K2919" s="57" t="e">
        <f aca="false">INDEX(lava,MATCH(B2919,SumMonths,0),2)</f>
        <v>#N/A</v>
      </c>
      <c r="Y2919" s="171"/>
      <c r="Z2919" s="171"/>
    </row>
    <row r="2920" customFormat="false" ht="12.75" hidden="false" customHeight="false" outlineLevel="0" collapsed="false">
      <c r="A2920" s="57" t="e">
        <f aca="false">INDEX(BucketTable,MATCH(B2920,SumMonths,0),1)</f>
        <v>#N/A</v>
      </c>
      <c r="K2920" s="57" t="e">
        <f aca="false">INDEX(lava,MATCH(B2920,SumMonths,0),2)</f>
        <v>#N/A</v>
      </c>
      <c r="Y2920" s="171"/>
      <c r="Z2920" s="171"/>
    </row>
    <row r="2921" customFormat="false" ht="12.75" hidden="false" customHeight="false" outlineLevel="0" collapsed="false">
      <c r="A2921" s="57" t="e">
        <f aca="false">INDEX(BucketTable,MATCH(B2921,SumMonths,0),1)</f>
        <v>#N/A</v>
      </c>
      <c r="K2921" s="57" t="e">
        <f aca="false">INDEX(lava,MATCH(B2921,SumMonths,0),2)</f>
        <v>#N/A</v>
      </c>
      <c r="Y2921" s="171"/>
      <c r="Z2921" s="171"/>
    </row>
    <row r="2922" customFormat="false" ht="12.75" hidden="false" customHeight="false" outlineLevel="0" collapsed="false">
      <c r="A2922" s="57" t="e">
        <f aca="false">INDEX(BucketTable,MATCH(B2922,SumMonths,0),1)</f>
        <v>#N/A</v>
      </c>
      <c r="K2922" s="57" t="e">
        <f aca="false">INDEX(lava,MATCH(B2922,SumMonths,0),2)</f>
        <v>#N/A</v>
      </c>
      <c r="Y2922" s="171"/>
      <c r="Z2922" s="171"/>
    </row>
    <row r="2923" customFormat="false" ht="12.75" hidden="false" customHeight="false" outlineLevel="0" collapsed="false">
      <c r="A2923" s="57" t="e">
        <f aca="false">INDEX(BucketTable,MATCH(B2923,SumMonths,0),1)</f>
        <v>#N/A</v>
      </c>
      <c r="K2923" s="57" t="e">
        <f aca="false">INDEX(lava,MATCH(B2923,SumMonths,0),2)</f>
        <v>#N/A</v>
      </c>
      <c r="Y2923" s="171"/>
      <c r="Z2923" s="171"/>
    </row>
    <row r="2924" customFormat="false" ht="12.75" hidden="false" customHeight="false" outlineLevel="0" collapsed="false">
      <c r="A2924" s="57" t="e">
        <f aca="false">INDEX(BucketTable,MATCH(B2924,SumMonths,0),1)</f>
        <v>#N/A</v>
      </c>
      <c r="K2924" s="57" t="e">
        <f aca="false">INDEX(lava,MATCH(B2924,SumMonths,0),2)</f>
        <v>#N/A</v>
      </c>
      <c r="Y2924" s="171"/>
      <c r="Z2924" s="171"/>
    </row>
    <row r="2925" customFormat="false" ht="12.75" hidden="false" customHeight="false" outlineLevel="0" collapsed="false">
      <c r="A2925" s="57" t="e">
        <f aca="false">INDEX(BucketTable,MATCH(B2925,SumMonths,0),1)</f>
        <v>#N/A</v>
      </c>
      <c r="K2925" s="57" t="e">
        <f aca="false">INDEX(lava,MATCH(B2925,SumMonths,0),2)</f>
        <v>#N/A</v>
      </c>
      <c r="Y2925" s="171"/>
      <c r="Z2925" s="171"/>
    </row>
    <row r="2926" customFormat="false" ht="12.75" hidden="false" customHeight="false" outlineLevel="0" collapsed="false">
      <c r="A2926" s="57" t="e">
        <f aca="false">INDEX(BucketTable,MATCH(B2926,SumMonths,0),1)</f>
        <v>#N/A</v>
      </c>
      <c r="K2926" s="57" t="e">
        <f aca="false">INDEX(lava,MATCH(B2926,SumMonths,0),2)</f>
        <v>#N/A</v>
      </c>
      <c r="Y2926" s="171"/>
      <c r="Z2926" s="171"/>
    </row>
    <row r="2927" customFormat="false" ht="12.75" hidden="false" customHeight="false" outlineLevel="0" collapsed="false">
      <c r="A2927" s="57" t="e">
        <f aca="false">INDEX(BucketTable,MATCH(B2927,SumMonths,0),1)</f>
        <v>#N/A</v>
      </c>
      <c r="K2927" s="57" t="e">
        <f aca="false">INDEX(lava,MATCH(B2927,SumMonths,0),2)</f>
        <v>#N/A</v>
      </c>
      <c r="Y2927" s="171"/>
      <c r="Z2927" s="171"/>
    </row>
    <row r="2928" customFormat="false" ht="12.75" hidden="false" customHeight="false" outlineLevel="0" collapsed="false">
      <c r="A2928" s="57" t="e">
        <f aca="false">INDEX(BucketTable,MATCH(B2928,SumMonths,0),1)</f>
        <v>#N/A</v>
      </c>
      <c r="K2928" s="57" t="e">
        <f aca="false">INDEX(lava,MATCH(B2928,SumMonths,0),2)</f>
        <v>#N/A</v>
      </c>
      <c r="Y2928" s="171"/>
      <c r="Z2928" s="171"/>
    </row>
    <row r="2929" customFormat="false" ht="12.75" hidden="false" customHeight="false" outlineLevel="0" collapsed="false">
      <c r="A2929" s="57" t="e">
        <f aca="false">INDEX(BucketTable,MATCH(B2929,SumMonths,0),1)</f>
        <v>#N/A</v>
      </c>
      <c r="K2929" s="57" t="e">
        <f aca="false">INDEX(lava,MATCH(B2929,SumMonths,0),2)</f>
        <v>#N/A</v>
      </c>
      <c r="Y2929" s="171"/>
      <c r="Z2929" s="171"/>
    </row>
    <row r="2930" customFormat="false" ht="12.75" hidden="false" customHeight="false" outlineLevel="0" collapsed="false">
      <c r="A2930" s="57" t="e">
        <f aca="false">INDEX(BucketTable,MATCH(B2930,SumMonths,0),1)</f>
        <v>#N/A</v>
      </c>
      <c r="K2930" s="57" t="e">
        <f aca="false">INDEX(lava,MATCH(B2930,SumMonths,0),2)</f>
        <v>#N/A</v>
      </c>
      <c r="Y2930" s="171"/>
      <c r="Z2930" s="171"/>
    </row>
    <row r="2931" customFormat="false" ht="12.75" hidden="false" customHeight="false" outlineLevel="0" collapsed="false">
      <c r="A2931" s="57" t="e">
        <f aca="false">INDEX(BucketTable,MATCH(B2931,SumMonths,0),1)</f>
        <v>#N/A</v>
      </c>
      <c r="K2931" s="57" t="e">
        <f aca="false">INDEX(lava,MATCH(B2931,SumMonths,0),2)</f>
        <v>#N/A</v>
      </c>
      <c r="Y2931" s="171"/>
      <c r="Z2931" s="171"/>
    </row>
    <row r="2932" customFormat="false" ht="12.75" hidden="false" customHeight="false" outlineLevel="0" collapsed="false">
      <c r="A2932" s="57" t="e">
        <f aca="false">INDEX(BucketTable,MATCH(B2932,SumMonths,0),1)</f>
        <v>#N/A</v>
      </c>
      <c r="K2932" s="57" t="e">
        <f aca="false">INDEX(lava,MATCH(B2932,SumMonths,0),2)</f>
        <v>#N/A</v>
      </c>
      <c r="Y2932" s="171"/>
      <c r="Z2932" s="171"/>
    </row>
    <row r="2933" customFormat="false" ht="12.75" hidden="false" customHeight="false" outlineLevel="0" collapsed="false">
      <c r="A2933" s="57" t="e">
        <f aca="false">INDEX(BucketTable,MATCH(B2933,SumMonths,0),1)</f>
        <v>#N/A</v>
      </c>
      <c r="K2933" s="57" t="e">
        <f aca="false">INDEX(lava,MATCH(B2933,SumMonths,0),2)</f>
        <v>#N/A</v>
      </c>
      <c r="Y2933" s="171"/>
      <c r="Z2933" s="171"/>
    </row>
    <row r="2934" customFormat="false" ht="12.75" hidden="false" customHeight="false" outlineLevel="0" collapsed="false">
      <c r="A2934" s="57" t="e">
        <f aca="false">INDEX(BucketTable,MATCH(B2934,SumMonths,0),1)</f>
        <v>#N/A</v>
      </c>
      <c r="K2934" s="57" t="e">
        <f aca="false">INDEX(lava,MATCH(B2934,SumMonths,0),2)</f>
        <v>#N/A</v>
      </c>
      <c r="Y2934" s="171"/>
      <c r="Z2934" s="171"/>
    </row>
    <row r="2935" customFormat="false" ht="12.75" hidden="false" customHeight="false" outlineLevel="0" collapsed="false">
      <c r="A2935" s="57" t="e">
        <f aca="false">INDEX(BucketTable,MATCH(B2935,SumMonths,0),1)</f>
        <v>#N/A</v>
      </c>
      <c r="K2935" s="57" t="e">
        <f aca="false">INDEX(lava,MATCH(B2935,SumMonths,0),2)</f>
        <v>#N/A</v>
      </c>
      <c r="Y2935" s="171"/>
      <c r="Z2935" s="171"/>
    </row>
    <row r="2936" customFormat="false" ht="12.75" hidden="false" customHeight="false" outlineLevel="0" collapsed="false">
      <c r="A2936" s="57" t="e">
        <f aca="false">INDEX(BucketTable,MATCH(B2936,SumMonths,0),1)</f>
        <v>#N/A</v>
      </c>
      <c r="K2936" s="57" t="e">
        <f aca="false">INDEX(lava,MATCH(B2936,SumMonths,0),2)</f>
        <v>#N/A</v>
      </c>
      <c r="Y2936" s="171"/>
      <c r="Z2936" s="171"/>
    </row>
    <row r="2937" customFormat="false" ht="12.75" hidden="false" customHeight="false" outlineLevel="0" collapsed="false">
      <c r="A2937" s="57" t="e">
        <f aca="false">INDEX(BucketTable,MATCH(B2937,SumMonths,0),1)</f>
        <v>#N/A</v>
      </c>
      <c r="K2937" s="57" t="e">
        <f aca="false">INDEX(lava,MATCH(B2937,SumMonths,0),2)</f>
        <v>#N/A</v>
      </c>
      <c r="Y2937" s="171"/>
      <c r="Z2937" s="171"/>
    </row>
    <row r="2938" customFormat="false" ht="12.75" hidden="false" customHeight="false" outlineLevel="0" collapsed="false">
      <c r="A2938" s="57" t="e">
        <f aca="false">INDEX(BucketTable,MATCH(B2938,SumMonths,0),1)</f>
        <v>#N/A</v>
      </c>
      <c r="K2938" s="57" t="e">
        <f aca="false">INDEX(lava,MATCH(B2938,SumMonths,0),2)</f>
        <v>#N/A</v>
      </c>
      <c r="Y2938" s="171"/>
      <c r="Z2938" s="171"/>
    </row>
    <row r="2939" customFormat="false" ht="12.75" hidden="false" customHeight="false" outlineLevel="0" collapsed="false">
      <c r="A2939" s="57" t="e">
        <f aca="false">INDEX(BucketTable,MATCH(B2939,SumMonths,0),1)</f>
        <v>#N/A</v>
      </c>
      <c r="K2939" s="57" t="e">
        <f aca="false">INDEX(lava,MATCH(B2939,SumMonths,0),2)</f>
        <v>#N/A</v>
      </c>
      <c r="Y2939" s="171"/>
      <c r="Z2939" s="171"/>
    </row>
    <row r="2940" customFormat="false" ht="12.75" hidden="false" customHeight="false" outlineLevel="0" collapsed="false">
      <c r="A2940" s="57" t="e">
        <f aca="false">INDEX(BucketTable,MATCH(B2940,SumMonths,0),1)</f>
        <v>#N/A</v>
      </c>
      <c r="K2940" s="57" t="e">
        <f aca="false">INDEX(lava,MATCH(B2940,SumMonths,0),2)</f>
        <v>#N/A</v>
      </c>
      <c r="Y2940" s="171"/>
      <c r="Z2940" s="171"/>
    </row>
    <row r="2941" customFormat="false" ht="12.75" hidden="false" customHeight="false" outlineLevel="0" collapsed="false">
      <c r="A2941" s="57" t="e">
        <f aca="false">INDEX(BucketTable,MATCH(B2941,SumMonths,0),1)</f>
        <v>#N/A</v>
      </c>
      <c r="K2941" s="57" t="e">
        <f aca="false">INDEX(lava,MATCH(B2941,SumMonths,0),2)</f>
        <v>#N/A</v>
      </c>
      <c r="Y2941" s="171"/>
      <c r="Z2941" s="171"/>
    </row>
    <row r="2942" customFormat="false" ht="12.75" hidden="false" customHeight="false" outlineLevel="0" collapsed="false">
      <c r="A2942" s="57" t="e">
        <f aca="false">INDEX(BucketTable,MATCH(B2942,SumMonths,0),1)</f>
        <v>#N/A</v>
      </c>
      <c r="K2942" s="57" t="e">
        <f aca="false">INDEX(lava,MATCH(B2942,SumMonths,0),2)</f>
        <v>#N/A</v>
      </c>
      <c r="Y2942" s="171"/>
      <c r="Z2942" s="171"/>
    </row>
    <row r="2943" customFormat="false" ht="12.75" hidden="false" customHeight="false" outlineLevel="0" collapsed="false">
      <c r="A2943" s="57" t="e">
        <f aca="false">INDEX(BucketTable,MATCH(B2943,SumMonths,0),1)</f>
        <v>#N/A</v>
      </c>
      <c r="K2943" s="57" t="e">
        <f aca="false">INDEX(lava,MATCH(B2943,SumMonths,0),2)</f>
        <v>#N/A</v>
      </c>
      <c r="Y2943" s="171"/>
      <c r="Z2943" s="171"/>
    </row>
    <row r="2944" customFormat="false" ht="12.75" hidden="false" customHeight="false" outlineLevel="0" collapsed="false">
      <c r="A2944" s="57" t="e">
        <f aca="false">INDEX(BucketTable,MATCH(B2944,SumMonths,0),1)</f>
        <v>#N/A</v>
      </c>
      <c r="K2944" s="57" t="e">
        <f aca="false">INDEX(lava,MATCH(B2944,SumMonths,0),2)</f>
        <v>#N/A</v>
      </c>
      <c r="Y2944" s="171"/>
      <c r="Z2944" s="171"/>
    </row>
    <row r="2945" customFormat="false" ht="12.75" hidden="false" customHeight="false" outlineLevel="0" collapsed="false">
      <c r="A2945" s="57" t="e">
        <f aca="false">INDEX(BucketTable,MATCH(B2945,SumMonths,0),1)</f>
        <v>#N/A</v>
      </c>
      <c r="K2945" s="57" t="e">
        <f aca="false">INDEX(lava,MATCH(B2945,SumMonths,0),2)</f>
        <v>#N/A</v>
      </c>
      <c r="Y2945" s="171"/>
      <c r="Z2945" s="171"/>
    </row>
    <row r="2946" customFormat="false" ht="12.75" hidden="false" customHeight="false" outlineLevel="0" collapsed="false">
      <c r="A2946" s="57" t="e">
        <f aca="false">INDEX(BucketTable,MATCH(B2946,SumMonths,0),1)</f>
        <v>#N/A</v>
      </c>
      <c r="K2946" s="57" t="e">
        <f aca="false">INDEX(lava,MATCH(B2946,SumMonths,0),2)</f>
        <v>#N/A</v>
      </c>
      <c r="Y2946" s="171"/>
      <c r="Z2946" s="171"/>
    </row>
    <row r="2947" customFormat="false" ht="12.75" hidden="false" customHeight="false" outlineLevel="0" collapsed="false">
      <c r="A2947" s="57" t="e">
        <f aca="false">INDEX(BucketTable,MATCH(B2947,SumMonths,0),1)</f>
        <v>#N/A</v>
      </c>
      <c r="K2947" s="57" t="e">
        <f aca="false">INDEX(lava,MATCH(B2947,SumMonths,0),2)</f>
        <v>#N/A</v>
      </c>
      <c r="Y2947" s="171"/>
      <c r="Z2947" s="171"/>
    </row>
    <row r="2948" customFormat="false" ht="12.75" hidden="false" customHeight="false" outlineLevel="0" collapsed="false">
      <c r="A2948" s="57" t="e">
        <f aca="false">INDEX(BucketTable,MATCH(B2948,SumMonths,0),1)</f>
        <v>#N/A</v>
      </c>
      <c r="K2948" s="57" t="e">
        <f aca="false">INDEX(lava,MATCH(B2948,SumMonths,0),2)</f>
        <v>#N/A</v>
      </c>
      <c r="Y2948" s="171"/>
      <c r="Z2948" s="171"/>
    </row>
    <row r="2949" customFormat="false" ht="12.75" hidden="false" customHeight="false" outlineLevel="0" collapsed="false">
      <c r="A2949" s="57" t="e">
        <f aca="false">INDEX(BucketTable,MATCH(B2949,SumMonths,0),1)</f>
        <v>#N/A</v>
      </c>
      <c r="K2949" s="57" t="e">
        <f aca="false">INDEX(lava,MATCH(B2949,SumMonths,0),2)</f>
        <v>#N/A</v>
      </c>
      <c r="Y2949" s="171"/>
      <c r="Z2949" s="171"/>
    </row>
    <row r="2950" customFormat="false" ht="12.75" hidden="false" customHeight="false" outlineLevel="0" collapsed="false">
      <c r="A2950" s="57" t="e">
        <f aca="false">INDEX(BucketTable,MATCH(B2950,SumMonths,0),1)</f>
        <v>#N/A</v>
      </c>
      <c r="K2950" s="57" t="e">
        <f aca="false">INDEX(lava,MATCH(B2950,SumMonths,0),2)</f>
        <v>#N/A</v>
      </c>
      <c r="Y2950" s="171"/>
      <c r="Z2950" s="171"/>
    </row>
    <row r="2951" customFormat="false" ht="12.75" hidden="false" customHeight="false" outlineLevel="0" collapsed="false">
      <c r="A2951" s="57" t="e">
        <f aca="false">INDEX(BucketTable,MATCH(B2951,SumMonths,0),1)</f>
        <v>#N/A</v>
      </c>
      <c r="K2951" s="57" t="e">
        <f aca="false">INDEX(lava,MATCH(B2951,SumMonths,0),2)</f>
        <v>#N/A</v>
      </c>
      <c r="Y2951" s="171"/>
      <c r="Z2951" s="171"/>
    </row>
    <row r="2952" customFormat="false" ht="12.75" hidden="false" customHeight="false" outlineLevel="0" collapsed="false">
      <c r="A2952" s="57" t="e">
        <f aca="false">INDEX(BucketTable,MATCH(B2952,SumMonths,0),1)</f>
        <v>#N/A</v>
      </c>
      <c r="K2952" s="57" t="e">
        <f aca="false">INDEX(lava,MATCH(B2952,SumMonths,0),2)</f>
        <v>#N/A</v>
      </c>
      <c r="Y2952" s="171"/>
      <c r="Z2952" s="171"/>
    </row>
    <row r="2953" customFormat="false" ht="12.75" hidden="false" customHeight="false" outlineLevel="0" collapsed="false">
      <c r="A2953" s="57" t="e">
        <f aca="false">INDEX(BucketTable,MATCH(B2953,SumMonths,0),1)</f>
        <v>#N/A</v>
      </c>
      <c r="K2953" s="57" t="e">
        <f aca="false">INDEX(lava,MATCH(B2953,SumMonths,0),2)</f>
        <v>#N/A</v>
      </c>
      <c r="Y2953" s="171"/>
      <c r="Z2953" s="171"/>
    </row>
    <row r="2954" customFormat="false" ht="12.75" hidden="false" customHeight="false" outlineLevel="0" collapsed="false">
      <c r="A2954" s="57" t="e">
        <f aca="false">INDEX(BucketTable,MATCH(B2954,SumMonths,0),1)</f>
        <v>#N/A</v>
      </c>
      <c r="K2954" s="57" t="e">
        <f aca="false">INDEX(lava,MATCH(B2954,SumMonths,0),2)</f>
        <v>#N/A</v>
      </c>
      <c r="Y2954" s="171"/>
      <c r="Z2954" s="171"/>
    </row>
    <row r="2955" customFormat="false" ht="12.75" hidden="false" customHeight="false" outlineLevel="0" collapsed="false">
      <c r="A2955" s="57" t="e">
        <f aca="false">INDEX(BucketTable,MATCH(B2955,SumMonths,0),1)</f>
        <v>#N/A</v>
      </c>
      <c r="K2955" s="57" t="e">
        <f aca="false">INDEX(lava,MATCH(B2955,SumMonths,0),2)</f>
        <v>#N/A</v>
      </c>
      <c r="Y2955" s="171"/>
      <c r="Z2955" s="171"/>
    </row>
    <row r="2956" customFormat="false" ht="12.75" hidden="false" customHeight="false" outlineLevel="0" collapsed="false">
      <c r="A2956" s="57" t="e">
        <f aca="false">INDEX(BucketTable,MATCH(B2956,SumMonths,0),1)</f>
        <v>#N/A</v>
      </c>
      <c r="K2956" s="57" t="e">
        <f aca="false">INDEX(lava,MATCH(B2956,SumMonths,0),2)</f>
        <v>#N/A</v>
      </c>
      <c r="Y2956" s="171"/>
      <c r="Z2956" s="171"/>
    </row>
    <row r="2957" customFormat="false" ht="12.75" hidden="false" customHeight="false" outlineLevel="0" collapsed="false">
      <c r="A2957" s="57" t="e">
        <f aca="false">INDEX(BucketTable,MATCH(B2957,SumMonths,0),1)</f>
        <v>#N/A</v>
      </c>
      <c r="K2957" s="57" t="e">
        <f aca="false">INDEX(lava,MATCH(B2957,SumMonths,0),2)</f>
        <v>#N/A</v>
      </c>
      <c r="Y2957" s="171"/>
      <c r="Z2957" s="171"/>
    </row>
    <row r="2958" customFormat="false" ht="12.75" hidden="false" customHeight="false" outlineLevel="0" collapsed="false">
      <c r="A2958" s="57" t="e">
        <f aca="false">INDEX(BucketTable,MATCH(B2958,SumMonths,0),1)</f>
        <v>#N/A</v>
      </c>
      <c r="K2958" s="57" t="e">
        <f aca="false">INDEX(lava,MATCH(B2958,SumMonths,0),2)</f>
        <v>#N/A</v>
      </c>
      <c r="Y2958" s="171"/>
      <c r="Z2958" s="171"/>
    </row>
    <row r="2959" customFormat="false" ht="12.75" hidden="false" customHeight="false" outlineLevel="0" collapsed="false">
      <c r="A2959" s="57" t="e">
        <f aca="false">INDEX(BucketTable,MATCH(B2959,SumMonths,0),1)</f>
        <v>#N/A</v>
      </c>
      <c r="K2959" s="57" t="e">
        <f aca="false">INDEX(lava,MATCH(B2959,SumMonths,0),2)</f>
        <v>#N/A</v>
      </c>
      <c r="Y2959" s="171"/>
      <c r="Z2959" s="171"/>
    </row>
    <row r="2960" customFormat="false" ht="12.75" hidden="false" customHeight="false" outlineLevel="0" collapsed="false">
      <c r="A2960" s="57" t="e">
        <f aca="false">INDEX(BucketTable,MATCH(B2960,SumMonths,0),1)</f>
        <v>#N/A</v>
      </c>
      <c r="K2960" s="57" t="e">
        <f aca="false">INDEX(lava,MATCH(B2960,SumMonths,0),2)</f>
        <v>#N/A</v>
      </c>
      <c r="Y2960" s="171"/>
      <c r="Z2960" s="171"/>
    </row>
    <row r="2961" customFormat="false" ht="12.75" hidden="false" customHeight="false" outlineLevel="0" collapsed="false">
      <c r="A2961" s="57" t="e">
        <f aca="false">INDEX(BucketTable,MATCH(B2961,SumMonths,0),1)</f>
        <v>#N/A</v>
      </c>
      <c r="K2961" s="57" t="e">
        <f aca="false">INDEX(lava,MATCH(B2961,SumMonths,0),2)</f>
        <v>#N/A</v>
      </c>
      <c r="Y2961" s="171"/>
      <c r="Z2961" s="171"/>
    </row>
    <row r="2962" customFormat="false" ht="12.75" hidden="false" customHeight="false" outlineLevel="0" collapsed="false">
      <c r="A2962" s="57" t="e">
        <f aca="false">INDEX(BucketTable,MATCH(B2962,SumMonths,0),1)</f>
        <v>#N/A</v>
      </c>
      <c r="K2962" s="57" t="e">
        <f aca="false">INDEX(lava,MATCH(B2962,SumMonths,0),2)</f>
        <v>#N/A</v>
      </c>
      <c r="Y2962" s="171"/>
      <c r="Z2962" s="171"/>
    </row>
    <row r="2963" customFormat="false" ht="12.75" hidden="false" customHeight="false" outlineLevel="0" collapsed="false">
      <c r="A2963" s="57" t="e">
        <f aca="false">INDEX(BucketTable,MATCH(B2963,SumMonths,0),1)</f>
        <v>#N/A</v>
      </c>
      <c r="K2963" s="57" t="e">
        <f aca="false">INDEX(lava,MATCH(B2963,SumMonths,0),2)</f>
        <v>#N/A</v>
      </c>
      <c r="Y2963" s="171"/>
      <c r="Z2963" s="171"/>
    </row>
    <row r="2964" customFormat="false" ht="12.75" hidden="false" customHeight="false" outlineLevel="0" collapsed="false">
      <c r="A2964" s="57" t="e">
        <f aca="false">INDEX(BucketTable,MATCH(B2964,SumMonths,0),1)</f>
        <v>#N/A</v>
      </c>
      <c r="K2964" s="57" t="e">
        <f aca="false">INDEX(lava,MATCH(B2964,SumMonths,0),2)</f>
        <v>#N/A</v>
      </c>
      <c r="Y2964" s="171"/>
      <c r="Z2964" s="171"/>
    </row>
    <row r="2965" customFormat="false" ht="12.75" hidden="false" customHeight="false" outlineLevel="0" collapsed="false">
      <c r="A2965" s="57" t="e">
        <f aca="false">INDEX(BucketTable,MATCH(B2965,SumMonths,0),1)</f>
        <v>#N/A</v>
      </c>
      <c r="K2965" s="57" t="e">
        <f aca="false">INDEX(lava,MATCH(B2965,SumMonths,0),2)</f>
        <v>#N/A</v>
      </c>
      <c r="Y2965" s="171"/>
      <c r="Z2965" s="171"/>
    </row>
    <row r="2966" customFormat="false" ht="12.75" hidden="false" customHeight="false" outlineLevel="0" collapsed="false">
      <c r="A2966" s="57" t="e">
        <f aca="false">INDEX(BucketTable,MATCH(B2966,SumMonths,0),1)</f>
        <v>#N/A</v>
      </c>
      <c r="K2966" s="57" t="e">
        <f aca="false">INDEX(lava,MATCH(B2966,SumMonths,0),2)</f>
        <v>#N/A</v>
      </c>
      <c r="Y2966" s="171"/>
      <c r="Z2966" s="171"/>
    </row>
    <row r="2967" customFormat="false" ht="12.75" hidden="false" customHeight="false" outlineLevel="0" collapsed="false">
      <c r="A2967" s="57" t="e">
        <f aca="false">INDEX(BucketTable,MATCH(B2967,SumMonths,0),1)</f>
        <v>#N/A</v>
      </c>
      <c r="K2967" s="57" t="e">
        <f aca="false">INDEX(lava,MATCH(B2967,SumMonths,0),2)</f>
        <v>#N/A</v>
      </c>
      <c r="Y2967" s="171"/>
      <c r="Z2967" s="171"/>
    </row>
    <row r="2968" customFormat="false" ht="12.75" hidden="false" customHeight="false" outlineLevel="0" collapsed="false">
      <c r="A2968" s="57" t="e">
        <f aca="false">INDEX(BucketTable,MATCH(B2968,SumMonths,0),1)</f>
        <v>#N/A</v>
      </c>
      <c r="K2968" s="57" t="e">
        <f aca="false">INDEX(lava,MATCH(B2968,SumMonths,0),2)</f>
        <v>#N/A</v>
      </c>
      <c r="Y2968" s="171"/>
      <c r="Z2968" s="171"/>
    </row>
    <row r="2969" customFormat="false" ht="12.75" hidden="false" customHeight="false" outlineLevel="0" collapsed="false">
      <c r="A2969" s="57" t="e">
        <f aca="false">INDEX(BucketTable,MATCH(B2969,SumMonths,0),1)</f>
        <v>#N/A</v>
      </c>
      <c r="K2969" s="57" t="e">
        <f aca="false">INDEX(lava,MATCH(B2969,SumMonths,0),2)</f>
        <v>#N/A</v>
      </c>
      <c r="Y2969" s="171"/>
      <c r="Z2969" s="171"/>
    </row>
    <row r="2970" customFormat="false" ht="12.75" hidden="false" customHeight="false" outlineLevel="0" collapsed="false">
      <c r="A2970" s="57" t="e">
        <f aca="false">INDEX(BucketTable,MATCH(B2970,SumMonths,0),1)</f>
        <v>#N/A</v>
      </c>
      <c r="K2970" s="57" t="e">
        <f aca="false">INDEX(lava,MATCH(B2970,SumMonths,0),2)</f>
        <v>#N/A</v>
      </c>
      <c r="Y2970" s="171"/>
      <c r="Z2970" s="171"/>
    </row>
    <row r="2971" customFormat="false" ht="12.75" hidden="false" customHeight="false" outlineLevel="0" collapsed="false">
      <c r="A2971" s="57" t="e">
        <f aca="false">INDEX(BucketTable,MATCH(B2971,SumMonths,0),1)</f>
        <v>#N/A</v>
      </c>
      <c r="K2971" s="57" t="e">
        <f aca="false">INDEX(lava,MATCH(B2971,SumMonths,0),2)</f>
        <v>#N/A</v>
      </c>
      <c r="Y2971" s="171"/>
      <c r="Z2971" s="171"/>
    </row>
    <row r="2972" customFormat="false" ht="12.75" hidden="false" customHeight="false" outlineLevel="0" collapsed="false">
      <c r="A2972" s="57" t="e">
        <f aca="false">INDEX(BucketTable,MATCH(B2972,SumMonths,0),1)</f>
        <v>#N/A</v>
      </c>
      <c r="K2972" s="57" t="e">
        <f aca="false">INDEX(lava,MATCH(B2972,SumMonths,0),2)</f>
        <v>#N/A</v>
      </c>
      <c r="Y2972" s="171"/>
      <c r="Z2972" s="171"/>
    </row>
    <row r="2973" customFormat="false" ht="12.75" hidden="false" customHeight="false" outlineLevel="0" collapsed="false">
      <c r="A2973" s="57" t="e">
        <f aca="false">INDEX(BucketTable,MATCH(B2973,SumMonths,0),1)</f>
        <v>#N/A</v>
      </c>
      <c r="K2973" s="57" t="e">
        <f aca="false">INDEX(lava,MATCH(B2973,SumMonths,0),2)</f>
        <v>#N/A</v>
      </c>
      <c r="Y2973" s="171"/>
      <c r="Z2973" s="171"/>
    </row>
    <row r="2974" customFormat="false" ht="12.75" hidden="false" customHeight="false" outlineLevel="0" collapsed="false">
      <c r="A2974" s="57" t="e">
        <f aca="false">INDEX(BucketTable,MATCH(B2974,SumMonths,0),1)</f>
        <v>#N/A</v>
      </c>
      <c r="K2974" s="57" t="e">
        <f aca="false">INDEX(lava,MATCH(B2974,SumMonths,0),2)</f>
        <v>#N/A</v>
      </c>
      <c r="Y2974" s="171"/>
      <c r="Z2974" s="171"/>
    </row>
    <row r="2975" customFormat="false" ht="12.75" hidden="false" customHeight="false" outlineLevel="0" collapsed="false">
      <c r="A2975" s="57" t="e">
        <f aca="false">INDEX(BucketTable,MATCH(B2975,SumMonths,0),1)</f>
        <v>#N/A</v>
      </c>
      <c r="K2975" s="57" t="e">
        <f aca="false">INDEX(lava,MATCH(B2975,SumMonths,0),2)</f>
        <v>#N/A</v>
      </c>
      <c r="Y2975" s="171"/>
      <c r="Z2975" s="171"/>
    </row>
    <row r="2976" customFormat="false" ht="12.75" hidden="false" customHeight="false" outlineLevel="0" collapsed="false">
      <c r="A2976" s="57" t="e">
        <f aca="false">INDEX(BucketTable,MATCH(B2976,SumMonths,0),1)</f>
        <v>#N/A</v>
      </c>
      <c r="K2976" s="57" t="e">
        <f aca="false">INDEX(lava,MATCH(B2976,SumMonths,0),2)</f>
        <v>#N/A</v>
      </c>
      <c r="Y2976" s="171"/>
      <c r="Z2976" s="171"/>
    </row>
    <row r="2977" customFormat="false" ht="12.75" hidden="false" customHeight="false" outlineLevel="0" collapsed="false">
      <c r="A2977" s="57" t="e">
        <f aca="false">INDEX(BucketTable,MATCH(B2977,SumMonths,0),1)</f>
        <v>#N/A</v>
      </c>
      <c r="K2977" s="57" t="e">
        <f aca="false">INDEX(lava,MATCH(B2977,SumMonths,0),2)</f>
        <v>#N/A</v>
      </c>
      <c r="Y2977" s="171"/>
      <c r="Z2977" s="171"/>
    </row>
    <row r="2978" customFormat="false" ht="12.75" hidden="false" customHeight="false" outlineLevel="0" collapsed="false">
      <c r="A2978" s="57" t="e">
        <f aca="false">INDEX(BucketTable,MATCH(B2978,SumMonths,0),1)</f>
        <v>#N/A</v>
      </c>
      <c r="K2978" s="57" t="e">
        <f aca="false">INDEX(lava,MATCH(B2978,SumMonths,0),2)</f>
        <v>#N/A</v>
      </c>
      <c r="Y2978" s="171"/>
      <c r="Z2978" s="171"/>
    </row>
    <row r="2979" customFormat="false" ht="12.75" hidden="false" customHeight="false" outlineLevel="0" collapsed="false">
      <c r="A2979" s="57" t="e">
        <f aca="false">INDEX(BucketTable,MATCH(B2979,SumMonths,0),1)</f>
        <v>#N/A</v>
      </c>
      <c r="K2979" s="57" t="e">
        <f aca="false">INDEX(lava,MATCH(B2979,SumMonths,0),2)</f>
        <v>#N/A</v>
      </c>
      <c r="Y2979" s="171"/>
      <c r="Z2979" s="171"/>
    </row>
    <row r="2980" customFormat="false" ht="12.75" hidden="false" customHeight="false" outlineLevel="0" collapsed="false">
      <c r="A2980" s="57" t="e">
        <f aca="false">INDEX(BucketTable,MATCH(B2980,SumMonths,0),1)</f>
        <v>#N/A</v>
      </c>
      <c r="K2980" s="57" t="e">
        <f aca="false">INDEX(lava,MATCH(B2980,SumMonths,0),2)</f>
        <v>#N/A</v>
      </c>
      <c r="Y2980" s="171"/>
      <c r="Z2980" s="171"/>
    </row>
    <row r="2981" customFormat="false" ht="12.75" hidden="false" customHeight="false" outlineLevel="0" collapsed="false">
      <c r="A2981" s="57" t="e">
        <f aca="false">INDEX(BucketTable,MATCH(B2981,SumMonths,0),1)</f>
        <v>#N/A</v>
      </c>
      <c r="K2981" s="57" t="e">
        <f aca="false">INDEX(lava,MATCH(B2981,SumMonths,0),2)</f>
        <v>#N/A</v>
      </c>
      <c r="Y2981" s="171"/>
      <c r="Z2981" s="171"/>
    </row>
    <row r="2982" customFormat="false" ht="12.75" hidden="false" customHeight="false" outlineLevel="0" collapsed="false">
      <c r="A2982" s="57" t="e">
        <f aca="false">INDEX(BucketTable,MATCH(B2982,SumMonths,0),1)</f>
        <v>#N/A</v>
      </c>
      <c r="K2982" s="57" t="e">
        <f aca="false">INDEX(lava,MATCH(B2982,SumMonths,0),2)</f>
        <v>#N/A</v>
      </c>
      <c r="Y2982" s="171"/>
      <c r="Z2982" s="171"/>
    </row>
    <row r="2983" customFormat="false" ht="12.75" hidden="false" customHeight="false" outlineLevel="0" collapsed="false">
      <c r="A2983" s="57" t="e">
        <f aca="false">INDEX(BucketTable,MATCH(B2983,SumMonths,0),1)</f>
        <v>#N/A</v>
      </c>
      <c r="K2983" s="57" t="e">
        <f aca="false">INDEX(lava,MATCH(B2983,SumMonths,0),2)</f>
        <v>#N/A</v>
      </c>
      <c r="Y2983" s="171"/>
      <c r="Z2983" s="171"/>
    </row>
    <row r="2984" customFormat="false" ht="12.75" hidden="false" customHeight="false" outlineLevel="0" collapsed="false">
      <c r="A2984" s="57" t="e">
        <f aca="false">INDEX(BucketTable,MATCH(B2984,SumMonths,0),1)</f>
        <v>#N/A</v>
      </c>
      <c r="K2984" s="57" t="e">
        <f aca="false">INDEX(lava,MATCH(B2984,SumMonths,0),2)</f>
        <v>#N/A</v>
      </c>
      <c r="Y2984" s="171"/>
      <c r="Z2984" s="171"/>
    </row>
    <row r="2985" customFormat="false" ht="12.75" hidden="false" customHeight="false" outlineLevel="0" collapsed="false">
      <c r="A2985" s="57" t="e">
        <f aca="false">INDEX(BucketTable,MATCH(B2985,SumMonths,0),1)</f>
        <v>#N/A</v>
      </c>
      <c r="K2985" s="57" t="e">
        <f aca="false">INDEX(lava,MATCH(B2985,SumMonths,0),2)</f>
        <v>#N/A</v>
      </c>
      <c r="Y2985" s="171"/>
      <c r="Z2985" s="171"/>
    </row>
    <row r="2986" customFormat="false" ht="12.75" hidden="false" customHeight="false" outlineLevel="0" collapsed="false">
      <c r="A2986" s="57" t="e">
        <f aca="false">INDEX(BucketTable,MATCH(B2986,SumMonths,0),1)</f>
        <v>#N/A</v>
      </c>
      <c r="K2986" s="57" t="e">
        <f aca="false">INDEX(lava,MATCH(B2986,SumMonths,0),2)</f>
        <v>#N/A</v>
      </c>
      <c r="Y2986" s="171"/>
      <c r="Z2986" s="171"/>
    </row>
    <row r="2987" customFormat="false" ht="12.75" hidden="false" customHeight="false" outlineLevel="0" collapsed="false">
      <c r="A2987" s="57" t="e">
        <f aca="false">INDEX(BucketTable,MATCH(B2987,SumMonths,0),1)</f>
        <v>#N/A</v>
      </c>
      <c r="K2987" s="57" t="e">
        <f aca="false">INDEX(lava,MATCH(B2987,SumMonths,0),2)</f>
        <v>#N/A</v>
      </c>
      <c r="Y2987" s="171"/>
      <c r="Z2987" s="171"/>
    </row>
    <row r="2988" customFormat="false" ht="12.75" hidden="false" customHeight="false" outlineLevel="0" collapsed="false">
      <c r="A2988" s="57" t="e">
        <f aca="false">INDEX(BucketTable,MATCH(B2988,SumMonths,0),1)</f>
        <v>#N/A</v>
      </c>
      <c r="K2988" s="57" t="e">
        <f aca="false">INDEX(lava,MATCH(B2988,SumMonths,0),2)</f>
        <v>#N/A</v>
      </c>
      <c r="Y2988" s="171"/>
      <c r="Z2988" s="171"/>
    </row>
    <row r="2989" customFormat="false" ht="12.75" hidden="false" customHeight="false" outlineLevel="0" collapsed="false">
      <c r="A2989" s="57" t="e">
        <f aca="false">INDEX(BucketTable,MATCH(B2989,SumMonths,0),1)</f>
        <v>#N/A</v>
      </c>
      <c r="K2989" s="57" t="e">
        <f aca="false">INDEX(lava,MATCH(B2989,SumMonths,0),2)</f>
        <v>#N/A</v>
      </c>
      <c r="Y2989" s="171"/>
      <c r="Z2989" s="171"/>
    </row>
    <row r="2990" customFormat="false" ht="12.75" hidden="false" customHeight="false" outlineLevel="0" collapsed="false">
      <c r="A2990" s="57" t="e">
        <f aca="false">INDEX(BucketTable,MATCH(B2990,SumMonths,0),1)</f>
        <v>#N/A</v>
      </c>
      <c r="K2990" s="57" t="e">
        <f aca="false">INDEX(lava,MATCH(B2990,SumMonths,0),2)</f>
        <v>#N/A</v>
      </c>
      <c r="Y2990" s="171"/>
      <c r="Z2990" s="171"/>
    </row>
    <row r="2991" customFormat="false" ht="12.75" hidden="false" customHeight="false" outlineLevel="0" collapsed="false">
      <c r="A2991" s="57" t="e">
        <f aca="false">INDEX(BucketTable,MATCH(B2991,SumMonths,0),1)</f>
        <v>#N/A</v>
      </c>
      <c r="K2991" s="57" t="e">
        <f aca="false">INDEX(lava,MATCH(B2991,SumMonths,0),2)</f>
        <v>#N/A</v>
      </c>
      <c r="Y2991" s="171"/>
      <c r="Z2991" s="171"/>
    </row>
    <row r="2992" customFormat="false" ht="12.75" hidden="false" customHeight="false" outlineLevel="0" collapsed="false">
      <c r="A2992" s="57" t="e">
        <f aca="false">INDEX(BucketTable,MATCH(B2992,SumMonths,0),1)</f>
        <v>#N/A</v>
      </c>
      <c r="K2992" s="57" t="e">
        <f aca="false">INDEX(lava,MATCH(B2992,SumMonths,0),2)</f>
        <v>#N/A</v>
      </c>
      <c r="Y2992" s="171"/>
      <c r="Z2992" s="171"/>
    </row>
    <row r="2993" customFormat="false" ht="12.75" hidden="false" customHeight="false" outlineLevel="0" collapsed="false">
      <c r="A2993" s="57" t="e">
        <f aca="false">INDEX(BucketTable,MATCH(B2993,SumMonths,0),1)</f>
        <v>#N/A</v>
      </c>
      <c r="K2993" s="57" t="e">
        <f aca="false">INDEX(lava,MATCH(B2993,SumMonths,0),2)</f>
        <v>#N/A</v>
      </c>
      <c r="Y2993" s="171"/>
      <c r="Z2993" s="171"/>
    </row>
    <row r="2994" customFormat="false" ht="12.75" hidden="false" customHeight="false" outlineLevel="0" collapsed="false">
      <c r="A2994" s="57" t="e">
        <f aca="false">INDEX(BucketTable,MATCH(B2994,SumMonths,0),1)</f>
        <v>#N/A</v>
      </c>
      <c r="K2994" s="57" t="e">
        <f aca="false">INDEX(lava,MATCH(B2994,SumMonths,0),2)</f>
        <v>#N/A</v>
      </c>
      <c r="Y2994" s="171"/>
      <c r="Z2994" s="171"/>
    </row>
    <row r="2995" customFormat="false" ht="12.75" hidden="false" customHeight="false" outlineLevel="0" collapsed="false">
      <c r="A2995" s="57" t="e">
        <f aca="false">INDEX(BucketTable,MATCH(B2995,SumMonths,0),1)</f>
        <v>#N/A</v>
      </c>
      <c r="K2995" s="57" t="e">
        <f aca="false">INDEX(lava,MATCH(B2995,SumMonths,0),2)</f>
        <v>#N/A</v>
      </c>
      <c r="Y2995" s="171"/>
      <c r="Z2995" s="171"/>
    </row>
    <row r="2996" customFormat="false" ht="12.75" hidden="false" customHeight="false" outlineLevel="0" collapsed="false">
      <c r="A2996" s="57" t="e">
        <f aca="false">INDEX(BucketTable,MATCH(B2996,SumMonths,0),1)</f>
        <v>#N/A</v>
      </c>
      <c r="K2996" s="57" t="e">
        <f aca="false">INDEX(lava,MATCH(B2996,SumMonths,0),2)</f>
        <v>#N/A</v>
      </c>
      <c r="Y2996" s="171"/>
      <c r="Z2996" s="171"/>
    </row>
    <row r="2997" customFormat="false" ht="12.75" hidden="false" customHeight="false" outlineLevel="0" collapsed="false">
      <c r="A2997" s="57" t="e">
        <f aca="false">INDEX(BucketTable,MATCH(B2997,SumMonths,0),1)</f>
        <v>#N/A</v>
      </c>
      <c r="K2997" s="57" t="e">
        <f aca="false">INDEX(lava,MATCH(B2997,SumMonths,0),2)</f>
        <v>#N/A</v>
      </c>
      <c r="Y2997" s="171"/>
      <c r="Z2997" s="171"/>
    </row>
    <row r="2998" customFormat="false" ht="12.75" hidden="false" customHeight="false" outlineLevel="0" collapsed="false">
      <c r="A2998" s="57" t="e">
        <f aca="false">INDEX(BucketTable,MATCH(B2998,SumMonths,0),1)</f>
        <v>#N/A</v>
      </c>
      <c r="K2998" s="57" t="e">
        <f aca="false">INDEX(lava,MATCH(B2998,SumMonths,0),2)</f>
        <v>#N/A</v>
      </c>
      <c r="Y2998" s="171"/>
      <c r="Z2998" s="171"/>
    </row>
    <row r="2999" customFormat="false" ht="12.75" hidden="false" customHeight="false" outlineLevel="0" collapsed="false">
      <c r="A2999" s="57" t="e">
        <f aca="false">INDEX(BucketTable,MATCH(B2999,SumMonths,0),1)</f>
        <v>#N/A</v>
      </c>
      <c r="K2999" s="57" t="e">
        <f aca="false">INDEX(lava,MATCH(B2999,SumMonths,0),2)</f>
        <v>#N/A</v>
      </c>
      <c r="Y2999" s="171"/>
      <c r="Z2999" s="171"/>
    </row>
    <row r="3000" customFormat="false" ht="12.75" hidden="false" customHeight="false" outlineLevel="0" collapsed="false">
      <c r="A3000" s="57" t="e">
        <f aca="false">INDEX(BucketTable,MATCH(B3000,SumMonths,0),1)</f>
        <v>#N/A</v>
      </c>
      <c r="K3000" s="57" t="e">
        <f aca="false">INDEX(lava,MATCH(B3000,SumMonths,0),2)</f>
        <v>#N/A</v>
      </c>
      <c r="Y3000" s="171"/>
      <c r="Z3000" s="171"/>
    </row>
    <row r="3001" customFormat="false" ht="12.75" hidden="false" customHeight="false" outlineLevel="0" collapsed="false">
      <c r="A3001" s="57" t="e">
        <f aca="false">INDEX(BucketTable,MATCH(B3001,SumMonths,0),1)</f>
        <v>#N/A</v>
      </c>
      <c r="K3001" s="57" t="e">
        <f aca="false">INDEX(lava,MATCH(B3001,SumMonths,0),2)</f>
        <v>#N/A</v>
      </c>
      <c r="Y3001" s="171"/>
      <c r="Z3001" s="171"/>
    </row>
    <row r="3002" customFormat="false" ht="12.75" hidden="false" customHeight="false" outlineLevel="0" collapsed="false">
      <c r="A3002" s="57" t="e">
        <f aca="false">INDEX(BucketTable,MATCH(B3002,SumMonths,0),1)</f>
        <v>#N/A</v>
      </c>
      <c r="K3002" s="57" t="e">
        <f aca="false">INDEX(lava,MATCH(B3002,SumMonths,0),2)</f>
        <v>#N/A</v>
      </c>
      <c r="Y3002" s="171"/>
      <c r="Z3002" s="171"/>
    </row>
    <row r="3003" customFormat="false" ht="12.75" hidden="false" customHeight="false" outlineLevel="0" collapsed="false">
      <c r="A3003" s="57" t="e">
        <f aca="false">INDEX(BucketTable,MATCH(B3003,SumMonths,0),1)</f>
        <v>#N/A</v>
      </c>
      <c r="K3003" s="57" t="e">
        <f aca="false">INDEX(lava,MATCH(B3003,SumMonths,0),2)</f>
        <v>#N/A</v>
      </c>
      <c r="Y3003" s="171"/>
      <c r="Z3003" s="171"/>
    </row>
    <row r="3004" customFormat="false" ht="12.75" hidden="false" customHeight="false" outlineLevel="0" collapsed="false">
      <c r="A3004" s="57" t="e">
        <f aca="false">INDEX(BucketTable,MATCH(B3004,SumMonths,0),1)</f>
        <v>#N/A</v>
      </c>
      <c r="K3004" s="57" t="e">
        <f aca="false">INDEX(lava,MATCH(B3004,SumMonths,0),2)</f>
        <v>#N/A</v>
      </c>
      <c r="Y3004" s="171"/>
      <c r="Z3004" s="171"/>
    </row>
    <row r="3005" customFormat="false" ht="12.75" hidden="false" customHeight="false" outlineLevel="0" collapsed="false">
      <c r="A3005" s="57" t="e">
        <f aca="false">INDEX(BucketTable,MATCH(B3005,SumMonths,0),1)</f>
        <v>#N/A</v>
      </c>
      <c r="K3005" s="57" t="e">
        <f aca="false">INDEX(lava,MATCH(B3005,SumMonths,0),2)</f>
        <v>#N/A</v>
      </c>
      <c r="Y3005" s="171"/>
      <c r="Z3005" s="171"/>
    </row>
    <row r="3006" customFormat="false" ht="12.75" hidden="false" customHeight="false" outlineLevel="0" collapsed="false">
      <c r="A3006" s="57" t="e">
        <f aca="false">INDEX(BucketTable,MATCH(B3006,SumMonths,0),1)</f>
        <v>#N/A</v>
      </c>
      <c r="K3006" s="57" t="e">
        <f aca="false">INDEX(lava,MATCH(B3006,SumMonths,0),2)</f>
        <v>#N/A</v>
      </c>
      <c r="Y3006" s="171"/>
      <c r="Z3006" s="171"/>
    </row>
    <row r="3007" customFormat="false" ht="12.75" hidden="false" customHeight="false" outlineLevel="0" collapsed="false">
      <c r="A3007" s="57" t="e">
        <f aca="false">INDEX(BucketTable,MATCH(B3007,SumMonths,0),1)</f>
        <v>#N/A</v>
      </c>
      <c r="K3007" s="57" t="e">
        <f aca="false">INDEX(lava,MATCH(B3007,SumMonths,0),2)</f>
        <v>#N/A</v>
      </c>
      <c r="Y3007" s="171"/>
      <c r="Z3007" s="171"/>
    </row>
    <row r="3008" customFormat="false" ht="12.75" hidden="false" customHeight="false" outlineLevel="0" collapsed="false">
      <c r="A3008" s="57" t="e">
        <f aca="false">INDEX(BucketTable,MATCH(B3008,SumMonths,0),1)</f>
        <v>#N/A</v>
      </c>
      <c r="K3008" s="57" t="e">
        <f aca="false">INDEX(lava,MATCH(B3008,SumMonths,0),2)</f>
        <v>#N/A</v>
      </c>
      <c r="Y3008" s="171"/>
      <c r="Z3008" s="171"/>
    </row>
    <row r="3009" customFormat="false" ht="12.75" hidden="false" customHeight="false" outlineLevel="0" collapsed="false">
      <c r="A3009" s="57" t="e">
        <f aca="false">INDEX(BucketTable,MATCH(B3009,SumMonths,0),1)</f>
        <v>#N/A</v>
      </c>
      <c r="K3009" s="57" t="e">
        <f aca="false">INDEX(lava,MATCH(B3009,SumMonths,0),2)</f>
        <v>#N/A</v>
      </c>
      <c r="Y3009" s="171"/>
      <c r="Z3009" s="171"/>
    </row>
    <row r="3010" customFormat="false" ht="12.75" hidden="false" customHeight="false" outlineLevel="0" collapsed="false">
      <c r="A3010" s="57" t="e">
        <f aca="false">INDEX(BucketTable,MATCH(B3010,SumMonths,0),1)</f>
        <v>#N/A</v>
      </c>
      <c r="K3010" s="57" t="e">
        <f aca="false">INDEX(lava,MATCH(B3010,SumMonths,0),2)</f>
        <v>#N/A</v>
      </c>
      <c r="Y3010" s="171"/>
      <c r="Z3010" s="171"/>
    </row>
    <row r="3011" customFormat="false" ht="12.75" hidden="false" customHeight="false" outlineLevel="0" collapsed="false">
      <c r="A3011" s="57" t="e">
        <f aca="false">INDEX(BucketTable,MATCH(B3011,SumMonths,0),1)</f>
        <v>#N/A</v>
      </c>
      <c r="K3011" s="57" t="e">
        <f aca="false">INDEX(lava,MATCH(B3011,SumMonths,0),2)</f>
        <v>#N/A</v>
      </c>
      <c r="Y3011" s="171"/>
      <c r="Z3011" s="171"/>
    </row>
    <row r="3012" customFormat="false" ht="12.75" hidden="false" customHeight="false" outlineLevel="0" collapsed="false">
      <c r="A3012" s="57" t="e">
        <f aca="false">INDEX(BucketTable,MATCH(B3012,SumMonths,0),1)</f>
        <v>#N/A</v>
      </c>
      <c r="K3012" s="57" t="e">
        <f aca="false">INDEX(lava,MATCH(B3012,SumMonths,0),2)</f>
        <v>#N/A</v>
      </c>
      <c r="Y3012" s="171"/>
      <c r="Z3012" s="171"/>
    </row>
    <row r="3013" customFormat="false" ht="12.75" hidden="false" customHeight="false" outlineLevel="0" collapsed="false">
      <c r="A3013" s="57" t="e">
        <f aca="false">INDEX(BucketTable,MATCH(B3013,SumMonths,0),1)</f>
        <v>#N/A</v>
      </c>
      <c r="K3013" s="57" t="e">
        <f aca="false">INDEX(lava,MATCH(B3013,SumMonths,0),2)</f>
        <v>#N/A</v>
      </c>
      <c r="Y3013" s="171"/>
      <c r="Z3013" s="171"/>
    </row>
    <row r="3014" customFormat="false" ht="12.75" hidden="false" customHeight="false" outlineLevel="0" collapsed="false">
      <c r="A3014" s="57" t="e">
        <f aca="false">INDEX(BucketTable,MATCH(B3014,SumMonths,0),1)</f>
        <v>#N/A</v>
      </c>
      <c r="K3014" s="57" t="e">
        <f aca="false">INDEX(lava,MATCH(B3014,SumMonths,0),2)</f>
        <v>#N/A</v>
      </c>
      <c r="Y3014" s="171"/>
      <c r="Z3014" s="171"/>
    </row>
    <row r="3015" customFormat="false" ht="12.75" hidden="false" customHeight="false" outlineLevel="0" collapsed="false">
      <c r="A3015" s="57" t="e">
        <f aca="false">INDEX(BucketTable,MATCH(B3015,SumMonths,0),1)</f>
        <v>#N/A</v>
      </c>
      <c r="K3015" s="57" t="e">
        <f aca="false">INDEX(lava,MATCH(B3015,SumMonths,0),2)</f>
        <v>#N/A</v>
      </c>
      <c r="Y3015" s="171"/>
      <c r="Z3015" s="171"/>
    </row>
    <row r="3016" customFormat="false" ht="12.75" hidden="false" customHeight="false" outlineLevel="0" collapsed="false">
      <c r="A3016" s="57" t="e">
        <f aca="false">INDEX(BucketTable,MATCH(B3016,SumMonths,0),1)</f>
        <v>#N/A</v>
      </c>
      <c r="K3016" s="57" t="e">
        <f aca="false">INDEX(lava,MATCH(B3016,SumMonths,0),2)</f>
        <v>#N/A</v>
      </c>
      <c r="Y3016" s="171"/>
      <c r="Z3016" s="171"/>
    </row>
    <row r="3017" customFormat="false" ht="12.75" hidden="false" customHeight="false" outlineLevel="0" collapsed="false">
      <c r="A3017" s="57" t="e">
        <f aca="false">INDEX(BucketTable,MATCH(B3017,SumMonths,0),1)</f>
        <v>#N/A</v>
      </c>
      <c r="K3017" s="57" t="e">
        <f aca="false">INDEX(lava,MATCH(B3017,SumMonths,0),2)</f>
        <v>#N/A</v>
      </c>
      <c r="Y3017" s="171"/>
      <c r="Z3017" s="171"/>
    </row>
    <row r="3018" customFormat="false" ht="12.75" hidden="false" customHeight="false" outlineLevel="0" collapsed="false">
      <c r="A3018" s="57" t="e">
        <f aca="false">INDEX(BucketTable,MATCH(B3018,SumMonths,0),1)</f>
        <v>#N/A</v>
      </c>
      <c r="K3018" s="57" t="e">
        <f aca="false">INDEX(lava,MATCH(B3018,SumMonths,0),2)</f>
        <v>#N/A</v>
      </c>
      <c r="Y3018" s="171"/>
      <c r="Z3018" s="171"/>
    </row>
    <row r="3019" customFormat="false" ht="12.75" hidden="false" customHeight="false" outlineLevel="0" collapsed="false">
      <c r="A3019" s="57" t="e">
        <f aca="false">INDEX(BucketTable,MATCH(B3019,SumMonths,0),1)</f>
        <v>#N/A</v>
      </c>
      <c r="K3019" s="57" t="e">
        <f aca="false">INDEX(lava,MATCH(B3019,SumMonths,0),2)</f>
        <v>#N/A</v>
      </c>
      <c r="Y3019" s="171"/>
      <c r="Z3019" s="171"/>
    </row>
    <row r="3020" customFormat="false" ht="12.75" hidden="false" customHeight="false" outlineLevel="0" collapsed="false">
      <c r="A3020" s="57" t="e">
        <f aca="false">INDEX(BucketTable,MATCH(B3020,SumMonths,0),1)</f>
        <v>#N/A</v>
      </c>
      <c r="K3020" s="57" t="e">
        <f aca="false">INDEX(lava,MATCH(B3020,SumMonths,0),2)</f>
        <v>#N/A</v>
      </c>
      <c r="Y3020" s="171"/>
      <c r="Z3020" s="171"/>
    </row>
    <row r="3021" customFormat="false" ht="12.75" hidden="false" customHeight="false" outlineLevel="0" collapsed="false">
      <c r="A3021" s="57" t="e">
        <f aca="false">INDEX(BucketTable,MATCH(B3021,SumMonths,0),1)</f>
        <v>#N/A</v>
      </c>
      <c r="K3021" s="57" t="e">
        <f aca="false">INDEX(lava,MATCH(B3021,SumMonths,0),2)</f>
        <v>#N/A</v>
      </c>
      <c r="Y3021" s="171"/>
      <c r="Z3021" s="171"/>
    </row>
    <row r="3022" customFormat="false" ht="12.75" hidden="false" customHeight="false" outlineLevel="0" collapsed="false">
      <c r="A3022" s="57" t="e">
        <f aca="false">INDEX(BucketTable,MATCH(B3022,SumMonths,0),1)</f>
        <v>#N/A</v>
      </c>
      <c r="K3022" s="57" t="e">
        <f aca="false">INDEX(lava,MATCH(B3022,SumMonths,0),2)</f>
        <v>#N/A</v>
      </c>
      <c r="Y3022" s="171"/>
      <c r="Z3022" s="171"/>
    </row>
    <row r="3023" customFormat="false" ht="12.75" hidden="false" customHeight="false" outlineLevel="0" collapsed="false">
      <c r="A3023" s="57" t="e">
        <f aca="false">INDEX(BucketTable,MATCH(B3023,SumMonths,0),1)</f>
        <v>#N/A</v>
      </c>
      <c r="K3023" s="57" t="e">
        <f aca="false">INDEX(lava,MATCH(B3023,SumMonths,0),2)</f>
        <v>#N/A</v>
      </c>
      <c r="Y3023" s="171"/>
      <c r="Z3023" s="171"/>
    </row>
    <row r="3024" customFormat="false" ht="12.75" hidden="false" customHeight="false" outlineLevel="0" collapsed="false">
      <c r="A3024" s="57" t="e">
        <f aca="false">INDEX(BucketTable,MATCH(B3024,SumMonths,0),1)</f>
        <v>#N/A</v>
      </c>
      <c r="K3024" s="57" t="e">
        <f aca="false">INDEX(lava,MATCH(B3024,SumMonths,0),2)</f>
        <v>#N/A</v>
      </c>
      <c r="Y3024" s="171"/>
      <c r="Z3024" s="171"/>
    </row>
    <row r="3025" customFormat="false" ht="12.75" hidden="false" customHeight="false" outlineLevel="0" collapsed="false">
      <c r="A3025" s="57" t="e">
        <f aca="false">INDEX(BucketTable,MATCH(B3025,SumMonths,0),1)</f>
        <v>#N/A</v>
      </c>
      <c r="K3025" s="57" t="e">
        <f aca="false">INDEX(lava,MATCH(B3025,SumMonths,0),2)</f>
        <v>#N/A</v>
      </c>
      <c r="Y3025" s="171"/>
      <c r="Z3025" s="171"/>
    </row>
    <row r="3026" customFormat="false" ht="12.75" hidden="false" customHeight="false" outlineLevel="0" collapsed="false">
      <c r="A3026" s="57" t="e">
        <f aca="false">INDEX(BucketTable,MATCH(B3026,SumMonths,0),1)</f>
        <v>#N/A</v>
      </c>
      <c r="K3026" s="57" t="e">
        <f aca="false">INDEX(lava,MATCH(B3026,SumMonths,0),2)</f>
        <v>#N/A</v>
      </c>
      <c r="Y3026" s="171"/>
      <c r="Z3026" s="171"/>
    </row>
    <row r="3027" customFormat="false" ht="12.75" hidden="false" customHeight="false" outlineLevel="0" collapsed="false">
      <c r="A3027" s="57" t="e">
        <f aca="false">INDEX(BucketTable,MATCH(B3027,SumMonths,0),1)</f>
        <v>#N/A</v>
      </c>
      <c r="K3027" s="57" t="e">
        <f aca="false">INDEX(lava,MATCH(B3027,SumMonths,0),2)</f>
        <v>#N/A</v>
      </c>
      <c r="Y3027" s="171"/>
      <c r="Z3027" s="171"/>
    </row>
    <row r="3028" customFormat="false" ht="12.75" hidden="false" customHeight="false" outlineLevel="0" collapsed="false">
      <c r="A3028" s="57" t="e">
        <f aca="false">INDEX(BucketTable,MATCH(B3028,SumMonths,0),1)</f>
        <v>#N/A</v>
      </c>
      <c r="K3028" s="57" t="e">
        <f aca="false">INDEX(lava,MATCH(B3028,SumMonths,0),2)</f>
        <v>#N/A</v>
      </c>
      <c r="Y3028" s="171"/>
      <c r="Z3028" s="171"/>
    </row>
    <row r="3029" customFormat="false" ht="12.75" hidden="false" customHeight="false" outlineLevel="0" collapsed="false">
      <c r="A3029" s="57" t="e">
        <f aca="false">INDEX(BucketTable,MATCH(B3029,SumMonths,0),1)</f>
        <v>#N/A</v>
      </c>
      <c r="K3029" s="57" t="e">
        <f aca="false">INDEX(lava,MATCH(B3029,SumMonths,0),2)</f>
        <v>#N/A</v>
      </c>
      <c r="Y3029" s="171"/>
      <c r="Z3029" s="171"/>
    </row>
    <row r="3030" customFormat="false" ht="12.75" hidden="false" customHeight="false" outlineLevel="0" collapsed="false">
      <c r="A3030" s="57" t="e">
        <f aca="false">INDEX(BucketTable,MATCH(B3030,SumMonths,0),1)</f>
        <v>#N/A</v>
      </c>
      <c r="K3030" s="57" t="e">
        <f aca="false">INDEX(lava,MATCH(B3030,SumMonths,0),2)</f>
        <v>#N/A</v>
      </c>
      <c r="Y3030" s="171"/>
      <c r="Z3030" s="171"/>
    </row>
    <row r="3031" customFormat="false" ht="12.75" hidden="false" customHeight="false" outlineLevel="0" collapsed="false">
      <c r="A3031" s="57" t="e">
        <f aca="false">INDEX(BucketTable,MATCH(B3031,SumMonths,0),1)</f>
        <v>#N/A</v>
      </c>
      <c r="K3031" s="57" t="e">
        <f aca="false">INDEX(lava,MATCH(B3031,SumMonths,0),2)</f>
        <v>#N/A</v>
      </c>
      <c r="Y3031" s="171"/>
      <c r="Z3031" s="171"/>
    </row>
    <row r="3032" customFormat="false" ht="12.75" hidden="false" customHeight="false" outlineLevel="0" collapsed="false">
      <c r="A3032" s="57" t="e">
        <f aca="false">INDEX(BucketTable,MATCH(B3032,SumMonths,0),1)</f>
        <v>#N/A</v>
      </c>
      <c r="K3032" s="57" t="e">
        <f aca="false">INDEX(lava,MATCH(B3032,SumMonths,0),2)</f>
        <v>#N/A</v>
      </c>
      <c r="Y3032" s="171"/>
      <c r="Z3032" s="171"/>
    </row>
    <row r="3033" customFormat="false" ht="12.75" hidden="false" customHeight="false" outlineLevel="0" collapsed="false">
      <c r="A3033" s="57" t="e">
        <f aca="false">INDEX(BucketTable,MATCH(B3033,SumMonths,0),1)</f>
        <v>#N/A</v>
      </c>
      <c r="K3033" s="57" t="e">
        <f aca="false">INDEX(lava,MATCH(B3033,SumMonths,0),2)</f>
        <v>#N/A</v>
      </c>
      <c r="Y3033" s="171"/>
      <c r="Z3033" s="171"/>
    </row>
    <row r="3034" customFormat="false" ht="12.75" hidden="false" customHeight="false" outlineLevel="0" collapsed="false">
      <c r="A3034" s="57" t="e">
        <f aca="false">INDEX(BucketTable,MATCH(B3034,SumMonths,0),1)</f>
        <v>#N/A</v>
      </c>
      <c r="K3034" s="57" t="e">
        <f aca="false">INDEX(lava,MATCH(B3034,SumMonths,0),2)</f>
        <v>#N/A</v>
      </c>
      <c r="Y3034" s="171"/>
      <c r="Z3034" s="171"/>
    </row>
    <row r="3035" customFormat="false" ht="12.75" hidden="false" customHeight="false" outlineLevel="0" collapsed="false">
      <c r="A3035" s="57" t="e">
        <f aca="false">INDEX(BucketTable,MATCH(B3035,SumMonths,0),1)</f>
        <v>#N/A</v>
      </c>
      <c r="K3035" s="57" t="e">
        <f aca="false">INDEX(lava,MATCH(B3035,SumMonths,0),2)</f>
        <v>#N/A</v>
      </c>
      <c r="Y3035" s="171"/>
      <c r="Z3035" s="171"/>
    </row>
    <row r="3036" customFormat="false" ht="12.75" hidden="false" customHeight="false" outlineLevel="0" collapsed="false">
      <c r="A3036" s="57" t="e">
        <f aca="false">INDEX(BucketTable,MATCH(B3036,SumMonths,0),1)</f>
        <v>#N/A</v>
      </c>
      <c r="K3036" s="57" t="e">
        <f aca="false">INDEX(lava,MATCH(B3036,SumMonths,0),2)</f>
        <v>#N/A</v>
      </c>
      <c r="Y3036" s="171"/>
      <c r="Z3036" s="171"/>
    </row>
    <row r="3037" customFormat="false" ht="12.75" hidden="false" customHeight="false" outlineLevel="0" collapsed="false">
      <c r="A3037" s="57" t="e">
        <f aca="false">INDEX(BucketTable,MATCH(B3037,SumMonths,0),1)</f>
        <v>#N/A</v>
      </c>
      <c r="K3037" s="57" t="e">
        <f aca="false">INDEX(lava,MATCH(B3037,SumMonths,0),2)</f>
        <v>#N/A</v>
      </c>
      <c r="Y3037" s="171"/>
      <c r="Z3037" s="171"/>
    </row>
    <row r="3038" customFormat="false" ht="12.75" hidden="false" customHeight="false" outlineLevel="0" collapsed="false">
      <c r="A3038" s="57" t="e">
        <f aca="false">INDEX(BucketTable,MATCH(B3038,SumMonths,0),1)</f>
        <v>#N/A</v>
      </c>
      <c r="K3038" s="57" t="e">
        <f aca="false">INDEX(lava,MATCH(B3038,SumMonths,0),2)</f>
        <v>#N/A</v>
      </c>
      <c r="Y3038" s="171"/>
      <c r="Z3038" s="171"/>
    </row>
    <row r="3039" customFormat="false" ht="12.75" hidden="false" customHeight="false" outlineLevel="0" collapsed="false">
      <c r="A3039" s="57" t="e">
        <f aca="false">INDEX(BucketTable,MATCH(B3039,SumMonths,0),1)</f>
        <v>#N/A</v>
      </c>
      <c r="K3039" s="57" t="e">
        <f aca="false">INDEX(lava,MATCH(B3039,SumMonths,0),2)</f>
        <v>#N/A</v>
      </c>
      <c r="Y3039" s="171"/>
      <c r="Z3039" s="171"/>
    </row>
    <row r="3040" customFormat="false" ht="12.75" hidden="false" customHeight="false" outlineLevel="0" collapsed="false">
      <c r="A3040" s="57" t="e">
        <f aca="false">INDEX(BucketTable,MATCH(B3040,SumMonths,0),1)</f>
        <v>#N/A</v>
      </c>
      <c r="K3040" s="57" t="e">
        <f aca="false">INDEX(lava,MATCH(B3040,SumMonths,0),2)</f>
        <v>#N/A</v>
      </c>
      <c r="Y3040" s="171"/>
      <c r="Z3040" s="171"/>
    </row>
    <row r="3041" customFormat="false" ht="12.75" hidden="false" customHeight="false" outlineLevel="0" collapsed="false">
      <c r="A3041" s="57" t="e">
        <f aca="false">INDEX(BucketTable,MATCH(B3041,SumMonths,0),1)</f>
        <v>#N/A</v>
      </c>
      <c r="K3041" s="57" t="e">
        <f aca="false">INDEX(lava,MATCH(B3041,SumMonths,0),2)</f>
        <v>#N/A</v>
      </c>
      <c r="Y3041" s="171"/>
      <c r="Z3041" s="171"/>
    </row>
    <row r="3042" customFormat="false" ht="12.75" hidden="false" customHeight="false" outlineLevel="0" collapsed="false">
      <c r="A3042" s="57" t="e">
        <f aca="false">INDEX(BucketTable,MATCH(B3042,SumMonths,0),1)</f>
        <v>#N/A</v>
      </c>
      <c r="K3042" s="57" t="e">
        <f aca="false">INDEX(lava,MATCH(B3042,SumMonths,0),2)</f>
        <v>#N/A</v>
      </c>
      <c r="Y3042" s="171"/>
      <c r="Z3042" s="171"/>
    </row>
    <row r="3043" customFormat="false" ht="12.75" hidden="false" customHeight="false" outlineLevel="0" collapsed="false">
      <c r="A3043" s="57" t="e">
        <f aca="false">INDEX(BucketTable,MATCH(B3043,SumMonths,0),1)</f>
        <v>#N/A</v>
      </c>
      <c r="K3043" s="57" t="e">
        <f aca="false">INDEX(lava,MATCH(B3043,SumMonths,0),2)</f>
        <v>#N/A</v>
      </c>
      <c r="Y3043" s="171"/>
      <c r="Z3043" s="171"/>
    </row>
    <row r="3044" customFormat="false" ht="12.75" hidden="false" customHeight="false" outlineLevel="0" collapsed="false">
      <c r="A3044" s="57" t="e">
        <f aca="false">INDEX(BucketTable,MATCH(B3044,SumMonths,0),1)</f>
        <v>#N/A</v>
      </c>
      <c r="K3044" s="57" t="e">
        <f aca="false">INDEX(lava,MATCH(B3044,SumMonths,0),2)</f>
        <v>#N/A</v>
      </c>
      <c r="Y3044" s="171"/>
      <c r="Z3044" s="171"/>
    </row>
    <row r="3045" customFormat="false" ht="12.75" hidden="false" customHeight="false" outlineLevel="0" collapsed="false">
      <c r="A3045" s="57" t="e">
        <f aca="false">INDEX(BucketTable,MATCH(B3045,SumMonths,0),1)</f>
        <v>#N/A</v>
      </c>
      <c r="K3045" s="57" t="e">
        <f aca="false">INDEX(lava,MATCH(B3045,SumMonths,0),2)</f>
        <v>#N/A</v>
      </c>
      <c r="Y3045" s="171"/>
      <c r="Z3045" s="171"/>
    </row>
    <row r="3046" customFormat="false" ht="12.75" hidden="false" customHeight="false" outlineLevel="0" collapsed="false">
      <c r="A3046" s="57" t="e">
        <f aca="false">INDEX(BucketTable,MATCH(B3046,SumMonths,0),1)</f>
        <v>#N/A</v>
      </c>
      <c r="K3046" s="57" t="e">
        <f aca="false">INDEX(lava,MATCH(B3046,SumMonths,0),2)</f>
        <v>#N/A</v>
      </c>
      <c r="Y3046" s="171"/>
      <c r="Z3046" s="171"/>
    </row>
    <row r="3047" customFormat="false" ht="12.75" hidden="false" customHeight="false" outlineLevel="0" collapsed="false">
      <c r="A3047" s="57" t="e">
        <f aca="false">INDEX(BucketTable,MATCH(B3047,SumMonths,0),1)</f>
        <v>#N/A</v>
      </c>
      <c r="K3047" s="57" t="e">
        <f aca="false">INDEX(lava,MATCH(B3047,SumMonths,0),2)</f>
        <v>#N/A</v>
      </c>
      <c r="Y3047" s="171"/>
      <c r="Z3047" s="171"/>
    </row>
    <row r="3048" customFormat="false" ht="12.75" hidden="false" customHeight="false" outlineLevel="0" collapsed="false">
      <c r="A3048" s="57" t="e">
        <f aca="false">INDEX(BucketTable,MATCH(B3048,SumMonths,0),1)</f>
        <v>#N/A</v>
      </c>
      <c r="K3048" s="57" t="e">
        <f aca="false">INDEX(lava,MATCH(B3048,SumMonths,0),2)</f>
        <v>#N/A</v>
      </c>
      <c r="Y3048" s="171"/>
      <c r="Z3048" s="171"/>
    </row>
    <row r="3049" customFormat="false" ht="12.75" hidden="false" customHeight="false" outlineLevel="0" collapsed="false">
      <c r="A3049" s="57" t="e">
        <f aca="false">INDEX(BucketTable,MATCH(B3049,SumMonths,0),1)</f>
        <v>#N/A</v>
      </c>
      <c r="K3049" s="57" t="e">
        <f aca="false">INDEX(lava,MATCH(B3049,SumMonths,0),2)</f>
        <v>#N/A</v>
      </c>
      <c r="Y3049" s="171"/>
      <c r="Z3049" s="171"/>
    </row>
    <row r="3050" customFormat="false" ht="12.75" hidden="false" customHeight="false" outlineLevel="0" collapsed="false">
      <c r="A3050" s="57" t="e">
        <f aca="false">INDEX(BucketTable,MATCH(B3050,SumMonths,0),1)</f>
        <v>#N/A</v>
      </c>
      <c r="K3050" s="57" t="e">
        <f aca="false">INDEX(lava,MATCH(B3050,SumMonths,0),2)</f>
        <v>#N/A</v>
      </c>
      <c r="Y3050" s="171"/>
      <c r="Z3050" s="171"/>
    </row>
    <row r="3051" customFormat="false" ht="12.75" hidden="false" customHeight="false" outlineLevel="0" collapsed="false">
      <c r="A3051" s="57" t="e">
        <f aca="false">INDEX(BucketTable,MATCH(B3051,SumMonths,0),1)</f>
        <v>#N/A</v>
      </c>
      <c r="K3051" s="57" t="e">
        <f aca="false">INDEX(lava,MATCH(B3051,SumMonths,0),2)</f>
        <v>#N/A</v>
      </c>
      <c r="Y3051" s="171"/>
      <c r="Z3051" s="171"/>
    </row>
    <row r="3052" customFormat="false" ht="12.75" hidden="false" customHeight="false" outlineLevel="0" collapsed="false">
      <c r="A3052" s="57" t="e">
        <f aca="false">INDEX(BucketTable,MATCH(B3052,SumMonths,0),1)</f>
        <v>#N/A</v>
      </c>
      <c r="K3052" s="57" t="e">
        <f aca="false">INDEX(lava,MATCH(B3052,SumMonths,0),2)</f>
        <v>#N/A</v>
      </c>
      <c r="Y3052" s="171"/>
      <c r="Z3052" s="171"/>
    </row>
    <row r="3053" customFormat="false" ht="12.75" hidden="false" customHeight="false" outlineLevel="0" collapsed="false">
      <c r="A3053" s="57" t="e">
        <f aca="false">INDEX(BucketTable,MATCH(B3053,SumMonths,0),1)</f>
        <v>#N/A</v>
      </c>
      <c r="K3053" s="57" t="e">
        <f aca="false">INDEX(lava,MATCH(B3053,SumMonths,0),2)</f>
        <v>#N/A</v>
      </c>
      <c r="Y3053" s="171"/>
      <c r="Z3053" s="171"/>
    </row>
    <row r="3054" customFormat="false" ht="12.75" hidden="false" customHeight="false" outlineLevel="0" collapsed="false">
      <c r="A3054" s="57" t="e">
        <f aca="false">INDEX(BucketTable,MATCH(B3054,SumMonths,0),1)</f>
        <v>#N/A</v>
      </c>
      <c r="K3054" s="57" t="e">
        <f aca="false">INDEX(lava,MATCH(B3054,SumMonths,0),2)</f>
        <v>#N/A</v>
      </c>
      <c r="Y3054" s="171"/>
      <c r="Z3054" s="171"/>
    </row>
    <row r="3055" customFormat="false" ht="12.75" hidden="false" customHeight="false" outlineLevel="0" collapsed="false">
      <c r="A3055" s="57" t="e">
        <f aca="false">INDEX(BucketTable,MATCH(B3055,SumMonths,0),1)</f>
        <v>#N/A</v>
      </c>
      <c r="K3055" s="57" t="e">
        <f aca="false">INDEX(lava,MATCH(B3055,SumMonths,0),2)</f>
        <v>#N/A</v>
      </c>
      <c r="Y3055" s="171"/>
      <c r="Z3055" s="171"/>
    </row>
    <row r="3056" customFormat="false" ht="12.75" hidden="false" customHeight="false" outlineLevel="0" collapsed="false">
      <c r="A3056" s="57" t="e">
        <f aca="false">INDEX(BucketTable,MATCH(B3056,SumMonths,0),1)</f>
        <v>#N/A</v>
      </c>
      <c r="K3056" s="57" t="e">
        <f aca="false">INDEX(lava,MATCH(B3056,SumMonths,0),2)</f>
        <v>#N/A</v>
      </c>
      <c r="Y3056" s="171"/>
      <c r="Z3056" s="171"/>
    </row>
    <row r="3057" customFormat="false" ht="12.75" hidden="false" customHeight="false" outlineLevel="0" collapsed="false">
      <c r="A3057" s="57" t="e">
        <f aca="false">INDEX(BucketTable,MATCH(B3057,SumMonths,0),1)</f>
        <v>#N/A</v>
      </c>
      <c r="K3057" s="57" t="e">
        <f aca="false">INDEX(lava,MATCH(B3057,SumMonths,0),2)</f>
        <v>#N/A</v>
      </c>
      <c r="Y3057" s="171"/>
      <c r="Z3057" s="171"/>
    </row>
    <row r="3058" customFormat="false" ht="12.75" hidden="false" customHeight="false" outlineLevel="0" collapsed="false">
      <c r="A3058" s="57" t="e">
        <f aca="false">INDEX(BucketTable,MATCH(B3058,SumMonths,0),1)</f>
        <v>#N/A</v>
      </c>
      <c r="K3058" s="57" t="e">
        <f aca="false">INDEX(lava,MATCH(B3058,SumMonths,0),2)</f>
        <v>#N/A</v>
      </c>
      <c r="Y3058" s="171"/>
      <c r="Z3058" s="171"/>
    </row>
    <row r="3059" customFormat="false" ht="12.75" hidden="false" customHeight="false" outlineLevel="0" collapsed="false">
      <c r="A3059" s="57" t="e">
        <f aca="false">INDEX(BucketTable,MATCH(B3059,SumMonths,0),1)</f>
        <v>#N/A</v>
      </c>
      <c r="K3059" s="57" t="e">
        <f aca="false">INDEX(lava,MATCH(B3059,SumMonths,0),2)</f>
        <v>#N/A</v>
      </c>
      <c r="Y3059" s="171"/>
      <c r="Z3059" s="171"/>
    </row>
    <row r="3060" customFormat="false" ht="12.75" hidden="false" customHeight="false" outlineLevel="0" collapsed="false">
      <c r="A3060" s="57" t="e">
        <f aca="false">INDEX(BucketTable,MATCH(B3060,SumMonths,0),1)</f>
        <v>#N/A</v>
      </c>
      <c r="K3060" s="57" t="e">
        <f aca="false">INDEX(lava,MATCH(B3060,SumMonths,0),2)</f>
        <v>#N/A</v>
      </c>
      <c r="Y3060" s="171"/>
      <c r="Z3060" s="171"/>
    </row>
    <row r="3061" customFormat="false" ht="12.75" hidden="false" customHeight="false" outlineLevel="0" collapsed="false">
      <c r="A3061" s="57" t="e">
        <f aca="false">INDEX(BucketTable,MATCH(B3061,SumMonths,0),1)</f>
        <v>#N/A</v>
      </c>
      <c r="K3061" s="57" t="e">
        <f aca="false">INDEX(lava,MATCH(B3061,SumMonths,0),2)</f>
        <v>#N/A</v>
      </c>
      <c r="Y3061" s="171"/>
      <c r="Z3061" s="171"/>
    </row>
    <row r="3062" customFormat="false" ht="12.75" hidden="false" customHeight="false" outlineLevel="0" collapsed="false">
      <c r="A3062" s="57" t="e">
        <f aca="false">INDEX(BucketTable,MATCH(B3062,SumMonths,0),1)</f>
        <v>#N/A</v>
      </c>
      <c r="K3062" s="57" t="e">
        <f aca="false">INDEX(lava,MATCH(B3062,SumMonths,0),2)</f>
        <v>#N/A</v>
      </c>
      <c r="Y3062" s="171"/>
      <c r="Z3062" s="171"/>
    </row>
    <row r="3063" customFormat="false" ht="12.75" hidden="false" customHeight="false" outlineLevel="0" collapsed="false">
      <c r="A3063" s="57" t="e">
        <f aca="false">INDEX(BucketTable,MATCH(B3063,SumMonths,0),1)</f>
        <v>#N/A</v>
      </c>
      <c r="K3063" s="57" t="e">
        <f aca="false">INDEX(lava,MATCH(B3063,SumMonths,0),2)</f>
        <v>#N/A</v>
      </c>
      <c r="Y3063" s="171"/>
      <c r="Z3063" s="171"/>
    </row>
    <row r="3064" customFormat="false" ht="12.75" hidden="false" customHeight="false" outlineLevel="0" collapsed="false">
      <c r="A3064" s="57" t="e">
        <f aca="false">INDEX(BucketTable,MATCH(B3064,SumMonths,0),1)</f>
        <v>#N/A</v>
      </c>
      <c r="K3064" s="57" t="e">
        <f aca="false">INDEX(lava,MATCH(B3064,SumMonths,0),2)</f>
        <v>#N/A</v>
      </c>
      <c r="Y3064" s="171"/>
      <c r="Z3064" s="171"/>
    </row>
    <row r="3065" customFormat="false" ht="12.75" hidden="false" customHeight="false" outlineLevel="0" collapsed="false">
      <c r="A3065" s="57" t="e">
        <f aca="false">INDEX(BucketTable,MATCH(B3065,SumMonths,0),1)</f>
        <v>#N/A</v>
      </c>
      <c r="K3065" s="57" t="e">
        <f aca="false">INDEX(lava,MATCH(B3065,SumMonths,0),2)</f>
        <v>#N/A</v>
      </c>
      <c r="Y3065" s="171"/>
      <c r="Z3065" s="171"/>
    </row>
    <row r="3066" customFormat="false" ht="12.75" hidden="false" customHeight="false" outlineLevel="0" collapsed="false">
      <c r="A3066" s="57" t="e">
        <f aca="false">INDEX(BucketTable,MATCH(B3066,SumMonths,0),1)</f>
        <v>#N/A</v>
      </c>
      <c r="K3066" s="57" t="e">
        <f aca="false">INDEX(lava,MATCH(B3066,SumMonths,0),2)</f>
        <v>#N/A</v>
      </c>
      <c r="Y3066" s="171"/>
      <c r="Z3066" s="171"/>
    </row>
    <row r="3067" customFormat="false" ht="12.75" hidden="false" customHeight="false" outlineLevel="0" collapsed="false">
      <c r="A3067" s="57" t="e">
        <f aca="false">INDEX(BucketTable,MATCH(B3067,SumMonths,0),1)</f>
        <v>#N/A</v>
      </c>
      <c r="K3067" s="57" t="e">
        <f aca="false">INDEX(lava,MATCH(B3067,SumMonths,0),2)</f>
        <v>#N/A</v>
      </c>
      <c r="Y3067" s="171"/>
      <c r="Z3067" s="171"/>
    </row>
    <row r="3068" customFormat="false" ht="12.75" hidden="false" customHeight="false" outlineLevel="0" collapsed="false">
      <c r="A3068" s="57" t="e">
        <f aca="false">INDEX(BucketTable,MATCH(B3068,SumMonths,0),1)</f>
        <v>#N/A</v>
      </c>
      <c r="K3068" s="57" t="e">
        <f aca="false">INDEX(lava,MATCH(B3068,SumMonths,0),2)</f>
        <v>#N/A</v>
      </c>
      <c r="Y3068" s="171"/>
      <c r="Z3068" s="171"/>
    </row>
    <row r="3069" customFormat="false" ht="12.75" hidden="false" customHeight="false" outlineLevel="0" collapsed="false">
      <c r="A3069" s="57" t="e">
        <f aca="false">INDEX(BucketTable,MATCH(B3069,SumMonths,0),1)</f>
        <v>#N/A</v>
      </c>
      <c r="K3069" s="57" t="e">
        <f aca="false">INDEX(lava,MATCH(B3069,SumMonths,0),2)</f>
        <v>#N/A</v>
      </c>
      <c r="Y3069" s="171"/>
      <c r="Z3069" s="171"/>
    </row>
    <row r="3070" customFormat="false" ht="12.75" hidden="false" customHeight="false" outlineLevel="0" collapsed="false">
      <c r="A3070" s="57" t="e">
        <f aca="false">INDEX(BucketTable,MATCH(B3070,SumMonths,0),1)</f>
        <v>#N/A</v>
      </c>
      <c r="K3070" s="57" t="e">
        <f aca="false">INDEX(lava,MATCH(B3070,SumMonths,0),2)</f>
        <v>#N/A</v>
      </c>
      <c r="Y3070" s="171"/>
      <c r="Z3070" s="171"/>
    </row>
    <row r="3071" customFormat="false" ht="12.75" hidden="false" customHeight="false" outlineLevel="0" collapsed="false">
      <c r="A3071" s="57" t="e">
        <f aca="false">INDEX(BucketTable,MATCH(B3071,SumMonths,0),1)</f>
        <v>#N/A</v>
      </c>
      <c r="K3071" s="57" t="e">
        <f aca="false">INDEX(lava,MATCH(B3071,SumMonths,0),2)</f>
        <v>#N/A</v>
      </c>
      <c r="Y3071" s="171"/>
      <c r="Z3071" s="171"/>
    </row>
    <row r="3072" customFormat="false" ht="12.75" hidden="false" customHeight="false" outlineLevel="0" collapsed="false">
      <c r="A3072" s="57" t="e">
        <f aca="false">INDEX(BucketTable,MATCH(B3072,SumMonths,0),1)</f>
        <v>#N/A</v>
      </c>
      <c r="K3072" s="57" t="e">
        <f aca="false">INDEX(lava,MATCH(B3072,SumMonths,0),2)</f>
        <v>#N/A</v>
      </c>
      <c r="Y3072" s="171"/>
      <c r="Z3072" s="171"/>
    </row>
    <row r="3073" customFormat="false" ht="12.75" hidden="false" customHeight="false" outlineLevel="0" collapsed="false">
      <c r="A3073" s="57" t="e">
        <f aca="false">INDEX(BucketTable,MATCH(B3073,SumMonths,0),1)</f>
        <v>#N/A</v>
      </c>
      <c r="K3073" s="57" t="e">
        <f aca="false">INDEX(lava,MATCH(B3073,SumMonths,0),2)</f>
        <v>#N/A</v>
      </c>
      <c r="Y3073" s="171"/>
      <c r="Z3073" s="171"/>
    </row>
    <row r="3074" customFormat="false" ht="12.75" hidden="false" customHeight="false" outlineLevel="0" collapsed="false">
      <c r="A3074" s="57" t="e">
        <f aca="false">INDEX(BucketTable,MATCH(B3074,SumMonths,0),1)</f>
        <v>#N/A</v>
      </c>
      <c r="K3074" s="57" t="e">
        <f aca="false">INDEX(lava,MATCH(B3074,SumMonths,0),2)</f>
        <v>#N/A</v>
      </c>
      <c r="Y3074" s="171"/>
      <c r="Z3074" s="171"/>
    </row>
    <row r="3075" customFormat="false" ht="12.75" hidden="false" customHeight="false" outlineLevel="0" collapsed="false">
      <c r="A3075" s="57" t="e">
        <f aca="false">INDEX(BucketTable,MATCH(B3075,SumMonths,0),1)</f>
        <v>#N/A</v>
      </c>
      <c r="K3075" s="57" t="e">
        <f aca="false">INDEX(lava,MATCH(B3075,SumMonths,0),2)</f>
        <v>#N/A</v>
      </c>
      <c r="Y3075" s="171"/>
      <c r="Z3075" s="171"/>
    </row>
    <row r="3076" customFormat="false" ht="12.75" hidden="false" customHeight="false" outlineLevel="0" collapsed="false">
      <c r="A3076" s="57" t="e">
        <f aca="false">INDEX(BucketTable,MATCH(B3076,SumMonths,0),1)</f>
        <v>#N/A</v>
      </c>
      <c r="K3076" s="57" t="e">
        <f aca="false">INDEX(lava,MATCH(B3076,SumMonths,0),2)</f>
        <v>#N/A</v>
      </c>
      <c r="Y3076" s="171"/>
      <c r="Z3076" s="171"/>
    </row>
    <row r="3077" customFormat="false" ht="12.75" hidden="false" customHeight="false" outlineLevel="0" collapsed="false">
      <c r="A3077" s="57" t="e">
        <f aca="false">INDEX(BucketTable,MATCH(B3077,SumMonths,0),1)</f>
        <v>#N/A</v>
      </c>
      <c r="K3077" s="57" t="e">
        <f aca="false">INDEX(lava,MATCH(B3077,SumMonths,0),2)</f>
        <v>#N/A</v>
      </c>
      <c r="Y3077" s="171"/>
      <c r="Z3077" s="171"/>
    </row>
    <row r="3078" customFormat="false" ht="12.75" hidden="false" customHeight="false" outlineLevel="0" collapsed="false">
      <c r="A3078" s="57" t="e">
        <f aca="false">INDEX(BucketTable,MATCH(B3078,SumMonths,0),1)</f>
        <v>#N/A</v>
      </c>
      <c r="K3078" s="57" t="e">
        <f aca="false">INDEX(lava,MATCH(B3078,SumMonths,0),2)</f>
        <v>#N/A</v>
      </c>
      <c r="Y3078" s="171"/>
      <c r="Z3078" s="171"/>
    </row>
    <row r="3079" customFormat="false" ht="12.75" hidden="false" customHeight="false" outlineLevel="0" collapsed="false">
      <c r="A3079" s="57" t="e">
        <f aca="false">INDEX(BucketTable,MATCH(B3079,SumMonths,0),1)</f>
        <v>#N/A</v>
      </c>
      <c r="K3079" s="57" t="e">
        <f aca="false">INDEX(lava,MATCH(B3079,SumMonths,0),2)</f>
        <v>#N/A</v>
      </c>
      <c r="Y3079" s="171"/>
      <c r="Z3079" s="171"/>
    </row>
    <row r="3080" customFormat="false" ht="12.75" hidden="false" customHeight="false" outlineLevel="0" collapsed="false">
      <c r="A3080" s="57" t="e">
        <f aca="false">INDEX(BucketTable,MATCH(B3080,SumMonths,0),1)</f>
        <v>#N/A</v>
      </c>
      <c r="K3080" s="57" t="e">
        <f aca="false">INDEX(lava,MATCH(B3080,SumMonths,0),2)</f>
        <v>#N/A</v>
      </c>
      <c r="Y3080" s="171"/>
      <c r="Z3080" s="171"/>
    </row>
    <row r="3081" customFormat="false" ht="12.75" hidden="false" customHeight="false" outlineLevel="0" collapsed="false">
      <c r="A3081" s="57" t="e">
        <f aca="false">INDEX(BucketTable,MATCH(B3081,SumMonths,0),1)</f>
        <v>#N/A</v>
      </c>
      <c r="K3081" s="57" t="e">
        <f aca="false">INDEX(lava,MATCH(B3081,SumMonths,0),2)</f>
        <v>#N/A</v>
      </c>
      <c r="Y3081" s="171"/>
      <c r="Z3081" s="171"/>
    </row>
    <row r="3082" customFormat="false" ht="12.75" hidden="false" customHeight="false" outlineLevel="0" collapsed="false">
      <c r="A3082" s="57" t="e">
        <f aca="false">INDEX(BucketTable,MATCH(B3082,SumMonths,0),1)</f>
        <v>#N/A</v>
      </c>
      <c r="K3082" s="57" t="e">
        <f aca="false">INDEX(lava,MATCH(B3082,SumMonths,0),2)</f>
        <v>#N/A</v>
      </c>
      <c r="Y3082" s="171"/>
      <c r="Z3082" s="171"/>
    </row>
    <row r="3083" customFormat="false" ht="12.75" hidden="false" customHeight="false" outlineLevel="0" collapsed="false">
      <c r="A3083" s="57" t="e">
        <f aca="false">INDEX(BucketTable,MATCH(B3083,SumMonths,0),1)</f>
        <v>#N/A</v>
      </c>
      <c r="K3083" s="57" t="e">
        <f aca="false">INDEX(lava,MATCH(B3083,SumMonths,0),2)</f>
        <v>#N/A</v>
      </c>
      <c r="Y3083" s="171"/>
      <c r="Z3083" s="171"/>
    </row>
    <row r="3084" customFormat="false" ht="12.75" hidden="false" customHeight="false" outlineLevel="0" collapsed="false">
      <c r="A3084" s="57" t="e">
        <f aca="false">INDEX(BucketTable,MATCH(B3084,SumMonths,0),1)</f>
        <v>#N/A</v>
      </c>
      <c r="K3084" s="57" t="e">
        <f aca="false">INDEX(lava,MATCH(B3084,SumMonths,0),2)</f>
        <v>#N/A</v>
      </c>
      <c r="Y3084" s="171"/>
      <c r="Z3084" s="171"/>
    </row>
    <row r="3085" customFormat="false" ht="12.75" hidden="false" customHeight="false" outlineLevel="0" collapsed="false">
      <c r="A3085" s="57" t="e">
        <f aca="false">INDEX(BucketTable,MATCH(B3085,SumMonths,0),1)</f>
        <v>#N/A</v>
      </c>
      <c r="K3085" s="57" t="e">
        <f aca="false">INDEX(lava,MATCH(B3085,SumMonths,0),2)</f>
        <v>#N/A</v>
      </c>
      <c r="Y3085" s="171"/>
      <c r="Z3085" s="171"/>
    </row>
    <row r="3086" customFormat="false" ht="12.75" hidden="false" customHeight="false" outlineLevel="0" collapsed="false">
      <c r="A3086" s="57" t="e">
        <f aca="false">INDEX(BucketTable,MATCH(B3086,SumMonths,0),1)</f>
        <v>#N/A</v>
      </c>
      <c r="K3086" s="57" t="e">
        <f aca="false">INDEX(lava,MATCH(B3086,SumMonths,0),2)</f>
        <v>#N/A</v>
      </c>
      <c r="Y3086" s="171"/>
      <c r="Z3086" s="171"/>
    </row>
    <row r="3087" customFormat="false" ht="12.75" hidden="false" customHeight="false" outlineLevel="0" collapsed="false">
      <c r="A3087" s="57" t="e">
        <f aca="false">INDEX(BucketTable,MATCH(B3087,SumMonths,0),1)</f>
        <v>#N/A</v>
      </c>
      <c r="K3087" s="57" t="e">
        <f aca="false">INDEX(lava,MATCH(B3087,SumMonths,0),2)</f>
        <v>#N/A</v>
      </c>
      <c r="Y3087" s="171"/>
      <c r="Z3087" s="171"/>
    </row>
    <row r="3088" customFormat="false" ht="12.75" hidden="false" customHeight="false" outlineLevel="0" collapsed="false">
      <c r="A3088" s="57" t="e">
        <f aca="false">INDEX(BucketTable,MATCH(B3088,SumMonths,0),1)</f>
        <v>#N/A</v>
      </c>
      <c r="K3088" s="57" t="e">
        <f aca="false">INDEX(lava,MATCH(B3088,SumMonths,0),2)</f>
        <v>#N/A</v>
      </c>
      <c r="Y3088" s="171"/>
      <c r="Z3088" s="171"/>
    </row>
    <row r="3089" customFormat="false" ht="12.75" hidden="false" customHeight="false" outlineLevel="0" collapsed="false">
      <c r="A3089" s="57" t="e">
        <f aca="false">INDEX(BucketTable,MATCH(B3089,SumMonths,0),1)</f>
        <v>#N/A</v>
      </c>
      <c r="K3089" s="57" t="e">
        <f aca="false">INDEX(lava,MATCH(B3089,SumMonths,0),2)</f>
        <v>#N/A</v>
      </c>
      <c r="Y3089" s="171"/>
      <c r="Z3089" s="171"/>
    </row>
    <row r="3090" customFormat="false" ht="12.75" hidden="false" customHeight="false" outlineLevel="0" collapsed="false">
      <c r="A3090" s="57" t="e">
        <f aca="false">INDEX(BucketTable,MATCH(B3090,SumMonths,0),1)</f>
        <v>#N/A</v>
      </c>
      <c r="K3090" s="57" t="e">
        <f aca="false">INDEX(lava,MATCH(B3090,SumMonths,0),2)</f>
        <v>#N/A</v>
      </c>
      <c r="Y3090" s="171"/>
      <c r="Z3090" s="171"/>
    </row>
    <row r="3091" customFormat="false" ht="12.75" hidden="false" customHeight="false" outlineLevel="0" collapsed="false">
      <c r="A3091" s="57" t="e">
        <f aca="false">INDEX(BucketTable,MATCH(B3091,SumMonths,0),1)</f>
        <v>#N/A</v>
      </c>
      <c r="K3091" s="57" t="e">
        <f aca="false">INDEX(lava,MATCH(B3091,SumMonths,0),2)</f>
        <v>#N/A</v>
      </c>
      <c r="Y3091" s="171"/>
      <c r="Z3091" s="171"/>
    </row>
    <row r="3092" customFormat="false" ht="12.75" hidden="false" customHeight="false" outlineLevel="0" collapsed="false">
      <c r="A3092" s="57" t="e">
        <f aca="false">INDEX(BucketTable,MATCH(B3092,SumMonths,0),1)</f>
        <v>#N/A</v>
      </c>
      <c r="K3092" s="57" t="e">
        <f aca="false">INDEX(lava,MATCH(B3092,SumMonths,0),2)</f>
        <v>#N/A</v>
      </c>
      <c r="Y3092" s="171"/>
      <c r="Z3092" s="171"/>
    </row>
    <row r="3093" customFormat="false" ht="12.75" hidden="false" customHeight="false" outlineLevel="0" collapsed="false">
      <c r="A3093" s="57" t="e">
        <f aca="false">INDEX(BucketTable,MATCH(B3093,SumMonths,0),1)</f>
        <v>#N/A</v>
      </c>
      <c r="K3093" s="57" t="e">
        <f aca="false">INDEX(lava,MATCH(B3093,SumMonths,0),2)</f>
        <v>#N/A</v>
      </c>
      <c r="Y3093" s="171"/>
      <c r="Z3093" s="171"/>
    </row>
    <row r="3094" customFormat="false" ht="12.75" hidden="false" customHeight="false" outlineLevel="0" collapsed="false">
      <c r="A3094" s="57" t="e">
        <f aca="false">INDEX(BucketTable,MATCH(B3094,SumMonths,0),1)</f>
        <v>#N/A</v>
      </c>
      <c r="K3094" s="57" t="e">
        <f aca="false">INDEX(lava,MATCH(B3094,SumMonths,0),2)</f>
        <v>#N/A</v>
      </c>
      <c r="Y3094" s="171"/>
      <c r="Z3094" s="171"/>
    </row>
    <row r="3095" customFormat="false" ht="12.75" hidden="false" customHeight="false" outlineLevel="0" collapsed="false">
      <c r="A3095" s="57" t="e">
        <f aca="false">INDEX(BucketTable,MATCH(B3095,SumMonths,0),1)</f>
        <v>#N/A</v>
      </c>
      <c r="K3095" s="57" t="e">
        <f aca="false">INDEX(lava,MATCH(B3095,SumMonths,0),2)</f>
        <v>#N/A</v>
      </c>
      <c r="Y3095" s="171"/>
      <c r="Z3095" s="171"/>
    </row>
    <row r="3096" customFormat="false" ht="12.75" hidden="false" customHeight="false" outlineLevel="0" collapsed="false">
      <c r="A3096" s="57" t="e">
        <f aca="false">INDEX(BucketTable,MATCH(B3096,SumMonths,0),1)</f>
        <v>#N/A</v>
      </c>
      <c r="K3096" s="57" t="e">
        <f aca="false">INDEX(lava,MATCH(B3096,SumMonths,0),2)</f>
        <v>#N/A</v>
      </c>
      <c r="Y3096" s="171"/>
      <c r="Z3096" s="171"/>
    </row>
    <row r="3097" customFormat="false" ht="12.75" hidden="false" customHeight="false" outlineLevel="0" collapsed="false">
      <c r="A3097" s="57" t="e">
        <f aca="false">INDEX(BucketTable,MATCH(B3097,SumMonths,0),1)</f>
        <v>#N/A</v>
      </c>
      <c r="K3097" s="57" t="e">
        <f aca="false">INDEX(lava,MATCH(B3097,SumMonths,0),2)</f>
        <v>#N/A</v>
      </c>
      <c r="Y3097" s="171"/>
      <c r="Z3097" s="171"/>
    </row>
    <row r="3098" customFormat="false" ht="12.75" hidden="false" customHeight="false" outlineLevel="0" collapsed="false">
      <c r="A3098" s="57" t="e">
        <f aca="false">INDEX(BucketTable,MATCH(B3098,SumMonths,0),1)</f>
        <v>#N/A</v>
      </c>
      <c r="K3098" s="57" t="e">
        <f aca="false">INDEX(lava,MATCH(B3098,SumMonths,0),2)</f>
        <v>#N/A</v>
      </c>
      <c r="Y3098" s="171"/>
      <c r="Z3098" s="171"/>
    </row>
    <row r="3099" customFormat="false" ht="12.75" hidden="false" customHeight="false" outlineLevel="0" collapsed="false">
      <c r="A3099" s="57" t="e">
        <f aca="false">INDEX(BucketTable,MATCH(B3099,SumMonths,0),1)</f>
        <v>#N/A</v>
      </c>
      <c r="K3099" s="57" t="e">
        <f aca="false">INDEX(lava,MATCH(B3099,SumMonths,0),2)</f>
        <v>#N/A</v>
      </c>
      <c r="Y3099" s="171"/>
      <c r="Z3099" s="171"/>
    </row>
    <row r="3100" customFormat="false" ht="12.75" hidden="false" customHeight="false" outlineLevel="0" collapsed="false">
      <c r="A3100" s="57" t="e">
        <f aca="false">INDEX(BucketTable,MATCH(B3100,SumMonths,0),1)</f>
        <v>#N/A</v>
      </c>
      <c r="K3100" s="57" t="e">
        <f aca="false">INDEX(lava,MATCH(B3100,SumMonths,0),2)</f>
        <v>#N/A</v>
      </c>
      <c r="Y3100" s="171"/>
      <c r="Z3100" s="171"/>
    </row>
    <row r="3101" customFormat="false" ht="12.75" hidden="false" customHeight="false" outlineLevel="0" collapsed="false">
      <c r="A3101" s="57" t="e">
        <f aca="false">INDEX(BucketTable,MATCH(B3101,SumMonths,0),1)</f>
        <v>#N/A</v>
      </c>
      <c r="K3101" s="57" t="e">
        <f aca="false">INDEX(lava,MATCH(B3101,SumMonths,0),2)</f>
        <v>#N/A</v>
      </c>
      <c r="Y3101" s="171"/>
      <c r="Z3101" s="171"/>
    </row>
    <row r="3102" customFormat="false" ht="12.75" hidden="false" customHeight="false" outlineLevel="0" collapsed="false">
      <c r="A3102" s="57" t="e">
        <f aca="false">INDEX(BucketTable,MATCH(B3102,SumMonths,0),1)</f>
        <v>#N/A</v>
      </c>
      <c r="K3102" s="57" t="e">
        <f aca="false">INDEX(lava,MATCH(B3102,SumMonths,0),2)</f>
        <v>#N/A</v>
      </c>
      <c r="Y3102" s="171"/>
      <c r="Z3102" s="171"/>
    </row>
    <row r="3103" customFormat="false" ht="12.75" hidden="false" customHeight="false" outlineLevel="0" collapsed="false">
      <c r="A3103" s="57" t="e">
        <f aca="false">INDEX(BucketTable,MATCH(B3103,SumMonths,0),1)</f>
        <v>#N/A</v>
      </c>
      <c r="K3103" s="57" t="e">
        <f aca="false">INDEX(lava,MATCH(B3103,SumMonths,0),2)</f>
        <v>#N/A</v>
      </c>
      <c r="Y3103" s="171"/>
      <c r="Z3103" s="171"/>
    </row>
    <row r="3104" customFormat="false" ht="12.75" hidden="false" customHeight="false" outlineLevel="0" collapsed="false">
      <c r="A3104" s="57" t="e">
        <f aca="false">INDEX(BucketTable,MATCH(B3104,SumMonths,0),1)</f>
        <v>#N/A</v>
      </c>
      <c r="K3104" s="57" t="e">
        <f aca="false">INDEX(lava,MATCH(B3104,SumMonths,0),2)</f>
        <v>#N/A</v>
      </c>
      <c r="Y3104" s="171"/>
      <c r="Z3104" s="171"/>
    </row>
    <row r="3105" customFormat="false" ht="12.75" hidden="false" customHeight="false" outlineLevel="0" collapsed="false">
      <c r="A3105" s="57" t="e">
        <f aca="false">INDEX(BucketTable,MATCH(B3105,SumMonths,0),1)</f>
        <v>#N/A</v>
      </c>
      <c r="K3105" s="57" t="e">
        <f aca="false">INDEX(lava,MATCH(B3105,SumMonths,0),2)</f>
        <v>#N/A</v>
      </c>
      <c r="Y3105" s="171"/>
      <c r="Z3105" s="171"/>
    </row>
    <row r="3106" customFormat="false" ht="12.75" hidden="false" customHeight="false" outlineLevel="0" collapsed="false">
      <c r="A3106" s="57" t="e">
        <f aca="false">INDEX(BucketTable,MATCH(B3106,SumMonths,0),1)</f>
        <v>#N/A</v>
      </c>
      <c r="K3106" s="57" t="e">
        <f aca="false">INDEX(lava,MATCH(B3106,SumMonths,0),2)</f>
        <v>#N/A</v>
      </c>
      <c r="Y3106" s="171"/>
      <c r="Z3106" s="171"/>
    </row>
    <row r="3107" customFormat="false" ht="12.75" hidden="false" customHeight="false" outlineLevel="0" collapsed="false">
      <c r="A3107" s="57" t="e">
        <f aca="false">INDEX(BucketTable,MATCH(B3107,SumMonths,0),1)</f>
        <v>#N/A</v>
      </c>
      <c r="K3107" s="57" t="e">
        <f aca="false">INDEX(lava,MATCH(B3107,SumMonths,0),2)</f>
        <v>#N/A</v>
      </c>
      <c r="Y3107" s="171"/>
      <c r="Z3107" s="171"/>
    </row>
    <row r="3108" customFormat="false" ht="12.75" hidden="false" customHeight="false" outlineLevel="0" collapsed="false">
      <c r="A3108" s="57" t="e">
        <f aca="false">INDEX(BucketTable,MATCH(B3108,SumMonths,0),1)</f>
        <v>#N/A</v>
      </c>
      <c r="K3108" s="57" t="e">
        <f aca="false">INDEX(lava,MATCH(B3108,SumMonths,0),2)</f>
        <v>#N/A</v>
      </c>
      <c r="Y3108" s="171"/>
      <c r="Z3108" s="171"/>
    </row>
    <row r="3109" customFormat="false" ht="12.75" hidden="false" customHeight="false" outlineLevel="0" collapsed="false">
      <c r="A3109" s="57" t="e">
        <f aca="false">INDEX(BucketTable,MATCH(B3109,SumMonths,0),1)</f>
        <v>#N/A</v>
      </c>
      <c r="K3109" s="57" t="e">
        <f aca="false">INDEX(lava,MATCH(B3109,SumMonths,0),2)</f>
        <v>#N/A</v>
      </c>
      <c r="Y3109" s="171"/>
      <c r="Z3109" s="171"/>
    </row>
    <row r="3110" customFormat="false" ht="12.75" hidden="false" customHeight="false" outlineLevel="0" collapsed="false">
      <c r="A3110" s="57" t="e">
        <f aca="false">INDEX(BucketTable,MATCH(B3110,SumMonths,0),1)</f>
        <v>#N/A</v>
      </c>
      <c r="K3110" s="57" t="e">
        <f aca="false">INDEX(lava,MATCH(B3110,SumMonths,0),2)</f>
        <v>#N/A</v>
      </c>
      <c r="Y3110" s="171"/>
      <c r="Z3110" s="171"/>
    </row>
    <row r="3111" customFormat="false" ht="12.75" hidden="false" customHeight="false" outlineLevel="0" collapsed="false">
      <c r="A3111" s="57" t="e">
        <f aca="false">INDEX(BucketTable,MATCH(B3111,SumMonths,0),1)</f>
        <v>#N/A</v>
      </c>
      <c r="K3111" s="57" t="e">
        <f aca="false">INDEX(lava,MATCH(B3111,SumMonths,0),2)</f>
        <v>#N/A</v>
      </c>
      <c r="Y3111" s="171"/>
      <c r="Z3111" s="171"/>
    </row>
    <row r="3112" customFormat="false" ht="12.75" hidden="false" customHeight="false" outlineLevel="0" collapsed="false">
      <c r="A3112" s="57" t="e">
        <f aca="false">INDEX(BucketTable,MATCH(B3112,SumMonths,0),1)</f>
        <v>#N/A</v>
      </c>
      <c r="K3112" s="57" t="e">
        <f aca="false">INDEX(lava,MATCH(B3112,SumMonths,0),2)</f>
        <v>#N/A</v>
      </c>
      <c r="Y3112" s="171"/>
      <c r="Z3112" s="171"/>
    </row>
    <row r="3113" customFormat="false" ht="12.75" hidden="false" customHeight="false" outlineLevel="0" collapsed="false">
      <c r="A3113" s="57" t="e">
        <f aca="false">INDEX(BucketTable,MATCH(B3113,SumMonths,0),1)</f>
        <v>#N/A</v>
      </c>
      <c r="K3113" s="57" t="e">
        <f aca="false">INDEX(lava,MATCH(B3113,SumMonths,0),2)</f>
        <v>#N/A</v>
      </c>
      <c r="Y3113" s="171"/>
      <c r="Z3113" s="171"/>
    </row>
    <row r="3114" customFormat="false" ht="12.75" hidden="false" customHeight="false" outlineLevel="0" collapsed="false">
      <c r="A3114" s="57" t="e">
        <f aca="false">INDEX(BucketTable,MATCH(B3114,SumMonths,0),1)</f>
        <v>#N/A</v>
      </c>
      <c r="K3114" s="57" t="e">
        <f aca="false">INDEX(lava,MATCH(B3114,SumMonths,0),2)</f>
        <v>#N/A</v>
      </c>
      <c r="Y3114" s="171"/>
      <c r="Z3114" s="171"/>
    </row>
    <row r="3115" customFormat="false" ht="12.75" hidden="false" customHeight="false" outlineLevel="0" collapsed="false">
      <c r="A3115" s="57" t="e">
        <f aca="false">INDEX(BucketTable,MATCH(B3115,SumMonths,0),1)</f>
        <v>#N/A</v>
      </c>
      <c r="K3115" s="57" t="e">
        <f aca="false">INDEX(lava,MATCH(B3115,SumMonths,0),2)</f>
        <v>#N/A</v>
      </c>
      <c r="Y3115" s="171"/>
      <c r="Z3115" s="171"/>
    </row>
    <row r="3116" customFormat="false" ht="12.75" hidden="false" customHeight="false" outlineLevel="0" collapsed="false">
      <c r="A3116" s="57" t="e">
        <f aca="false">INDEX(BucketTable,MATCH(B3116,SumMonths,0),1)</f>
        <v>#N/A</v>
      </c>
      <c r="K3116" s="57" t="e">
        <f aca="false">INDEX(lava,MATCH(B3116,SumMonths,0),2)</f>
        <v>#N/A</v>
      </c>
      <c r="Y3116" s="171"/>
      <c r="Z3116" s="171"/>
    </row>
    <row r="3117" customFormat="false" ht="12.75" hidden="false" customHeight="false" outlineLevel="0" collapsed="false">
      <c r="A3117" s="57" t="e">
        <f aca="false">INDEX(BucketTable,MATCH(B3117,SumMonths,0),1)</f>
        <v>#N/A</v>
      </c>
      <c r="K3117" s="57" t="e">
        <f aca="false">INDEX(lava,MATCH(B3117,SumMonths,0),2)</f>
        <v>#N/A</v>
      </c>
      <c r="Y3117" s="171"/>
      <c r="Z3117" s="171"/>
    </row>
    <row r="3118" customFormat="false" ht="12.75" hidden="false" customHeight="false" outlineLevel="0" collapsed="false">
      <c r="A3118" s="57" t="e">
        <f aca="false">INDEX(BucketTable,MATCH(B3118,SumMonths,0),1)</f>
        <v>#N/A</v>
      </c>
      <c r="K3118" s="57" t="e">
        <f aca="false">INDEX(lava,MATCH(B3118,SumMonths,0),2)</f>
        <v>#N/A</v>
      </c>
      <c r="Y3118" s="171"/>
      <c r="Z3118" s="171"/>
    </row>
    <row r="3119" customFormat="false" ht="12.75" hidden="false" customHeight="false" outlineLevel="0" collapsed="false">
      <c r="A3119" s="57" t="e">
        <f aca="false">INDEX(BucketTable,MATCH(B3119,SumMonths,0),1)</f>
        <v>#N/A</v>
      </c>
      <c r="K3119" s="57" t="e">
        <f aca="false">INDEX(lava,MATCH(B3119,SumMonths,0),2)</f>
        <v>#N/A</v>
      </c>
      <c r="Y3119" s="171"/>
      <c r="Z3119" s="171"/>
    </row>
    <row r="3120" customFormat="false" ht="12.75" hidden="false" customHeight="false" outlineLevel="0" collapsed="false">
      <c r="A3120" s="57" t="e">
        <f aca="false">INDEX(BucketTable,MATCH(B3120,SumMonths,0),1)</f>
        <v>#N/A</v>
      </c>
      <c r="K3120" s="57" t="e">
        <f aca="false">INDEX(lava,MATCH(B3120,SumMonths,0),2)</f>
        <v>#N/A</v>
      </c>
      <c r="Y3120" s="171"/>
      <c r="Z3120" s="171"/>
    </row>
    <row r="3121" customFormat="false" ht="12.75" hidden="false" customHeight="false" outlineLevel="0" collapsed="false">
      <c r="A3121" s="57" t="e">
        <f aca="false">INDEX(BucketTable,MATCH(B3121,SumMonths,0),1)</f>
        <v>#N/A</v>
      </c>
      <c r="K3121" s="57" t="e">
        <f aca="false">INDEX(lava,MATCH(B3121,SumMonths,0),2)</f>
        <v>#N/A</v>
      </c>
      <c r="Y3121" s="171"/>
      <c r="Z3121" s="171"/>
    </row>
    <row r="3122" customFormat="false" ht="12.75" hidden="false" customHeight="false" outlineLevel="0" collapsed="false">
      <c r="A3122" s="57" t="e">
        <f aca="false">INDEX(BucketTable,MATCH(B3122,SumMonths,0),1)</f>
        <v>#N/A</v>
      </c>
      <c r="K3122" s="57" t="e">
        <f aca="false">INDEX(lava,MATCH(B3122,SumMonths,0),2)</f>
        <v>#N/A</v>
      </c>
      <c r="Y3122" s="171"/>
      <c r="Z3122" s="171"/>
    </row>
    <row r="3123" customFormat="false" ht="12.75" hidden="false" customHeight="false" outlineLevel="0" collapsed="false">
      <c r="A3123" s="57" t="e">
        <f aca="false">INDEX(BucketTable,MATCH(B3123,SumMonths,0),1)</f>
        <v>#N/A</v>
      </c>
      <c r="K3123" s="57" t="e">
        <f aca="false">INDEX(lava,MATCH(B3123,SumMonths,0),2)</f>
        <v>#N/A</v>
      </c>
      <c r="Y3123" s="171"/>
      <c r="Z3123" s="171"/>
    </row>
    <row r="3124" customFormat="false" ht="12.75" hidden="false" customHeight="false" outlineLevel="0" collapsed="false">
      <c r="A3124" s="57" t="e">
        <f aca="false">INDEX(BucketTable,MATCH(B3124,SumMonths,0),1)</f>
        <v>#N/A</v>
      </c>
      <c r="K3124" s="57" t="e">
        <f aca="false">INDEX(lava,MATCH(B3124,SumMonths,0),2)</f>
        <v>#N/A</v>
      </c>
      <c r="Y3124" s="171"/>
      <c r="Z3124" s="171"/>
    </row>
    <row r="3125" customFormat="false" ht="12.75" hidden="false" customHeight="false" outlineLevel="0" collapsed="false">
      <c r="A3125" s="57" t="e">
        <f aca="false">INDEX(BucketTable,MATCH(B3125,SumMonths,0),1)</f>
        <v>#N/A</v>
      </c>
      <c r="K3125" s="57" t="e">
        <f aca="false">INDEX(lava,MATCH(B3125,SumMonths,0),2)</f>
        <v>#N/A</v>
      </c>
      <c r="Y3125" s="171"/>
      <c r="Z3125" s="171"/>
    </row>
    <row r="3126" customFormat="false" ht="12.75" hidden="false" customHeight="false" outlineLevel="0" collapsed="false">
      <c r="A3126" s="57" t="e">
        <f aca="false">INDEX(BucketTable,MATCH(B3126,SumMonths,0),1)</f>
        <v>#N/A</v>
      </c>
      <c r="K3126" s="57" t="e">
        <f aca="false">INDEX(lava,MATCH(B3126,SumMonths,0),2)</f>
        <v>#N/A</v>
      </c>
      <c r="Y3126" s="171"/>
      <c r="Z3126" s="171"/>
    </row>
    <row r="3127" customFormat="false" ht="12.75" hidden="false" customHeight="false" outlineLevel="0" collapsed="false">
      <c r="A3127" s="57" t="e">
        <f aca="false">INDEX(BucketTable,MATCH(B3127,SumMonths,0),1)</f>
        <v>#N/A</v>
      </c>
      <c r="K3127" s="57" t="e">
        <f aca="false">INDEX(lava,MATCH(B3127,SumMonths,0),2)</f>
        <v>#N/A</v>
      </c>
      <c r="Y3127" s="171"/>
      <c r="Z3127" s="171"/>
    </row>
    <row r="3128" customFormat="false" ht="12.75" hidden="false" customHeight="false" outlineLevel="0" collapsed="false">
      <c r="A3128" s="57" t="e">
        <f aca="false">INDEX(BucketTable,MATCH(B3128,SumMonths,0),1)</f>
        <v>#N/A</v>
      </c>
      <c r="K3128" s="57" t="e">
        <f aca="false">INDEX(lava,MATCH(B3128,SumMonths,0),2)</f>
        <v>#N/A</v>
      </c>
      <c r="Y3128" s="171"/>
      <c r="Z3128" s="171"/>
    </row>
    <row r="3129" customFormat="false" ht="12.75" hidden="false" customHeight="false" outlineLevel="0" collapsed="false">
      <c r="A3129" s="57" t="e">
        <f aca="false">INDEX(BucketTable,MATCH(B3129,SumMonths,0),1)</f>
        <v>#N/A</v>
      </c>
      <c r="K3129" s="57" t="e">
        <f aca="false">INDEX(lava,MATCH(B3129,SumMonths,0),2)</f>
        <v>#N/A</v>
      </c>
      <c r="Y3129" s="171"/>
      <c r="Z3129" s="171"/>
    </row>
    <row r="3130" customFormat="false" ht="12.75" hidden="false" customHeight="false" outlineLevel="0" collapsed="false">
      <c r="A3130" s="57" t="e">
        <f aca="false">INDEX(BucketTable,MATCH(B3130,SumMonths,0),1)</f>
        <v>#N/A</v>
      </c>
      <c r="K3130" s="57" t="e">
        <f aca="false">INDEX(lava,MATCH(B3130,SumMonths,0),2)</f>
        <v>#N/A</v>
      </c>
      <c r="Y3130" s="171"/>
      <c r="Z3130" s="171"/>
    </row>
    <row r="3131" customFormat="false" ht="12.75" hidden="false" customHeight="false" outlineLevel="0" collapsed="false">
      <c r="A3131" s="57" t="e">
        <f aca="false">INDEX(BucketTable,MATCH(B3131,SumMonths,0),1)</f>
        <v>#N/A</v>
      </c>
      <c r="K3131" s="57" t="e">
        <f aca="false">INDEX(lava,MATCH(B3131,SumMonths,0),2)</f>
        <v>#N/A</v>
      </c>
      <c r="Y3131" s="171"/>
      <c r="Z3131" s="171"/>
    </row>
    <row r="3132" customFormat="false" ht="12.75" hidden="false" customHeight="false" outlineLevel="0" collapsed="false">
      <c r="A3132" s="57" t="e">
        <f aca="false">INDEX(BucketTable,MATCH(B3132,SumMonths,0),1)</f>
        <v>#N/A</v>
      </c>
      <c r="K3132" s="57" t="e">
        <f aca="false">INDEX(lava,MATCH(B3132,SumMonths,0),2)</f>
        <v>#N/A</v>
      </c>
      <c r="Y3132" s="171"/>
      <c r="Z3132" s="171"/>
    </row>
    <row r="3133" customFormat="false" ht="12.75" hidden="false" customHeight="false" outlineLevel="0" collapsed="false">
      <c r="A3133" s="57" t="e">
        <f aca="false">INDEX(BucketTable,MATCH(B3133,SumMonths,0),1)</f>
        <v>#N/A</v>
      </c>
      <c r="K3133" s="57" t="e">
        <f aca="false">INDEX(lava,MATCH(B3133,SumMonths,0),2)</f>
        <v>#N/A</v>
      </c>
      <c r="Y3133" s="171"/>
      <c r="Z3133" s="171"/>
    </row>
    <row r="3134" customFormat="false" ht="12.75" hidden="false" customHeight="false" outlineLevel="0" collapsed="false">
      <c r="A3134" s="57" t="e">
        <f aca="false">INDEX(BucketTable,MATCH(B3134,SumMonths,0),1)</f>
        <v>#N/A</v>
      </c>
      <c r="K3134" s="57" t="e">
        <f aca="false">INDEX(lava,MATCH(B3134,SumMonths,0),2)</f>
        <v>#N/A</v>
      </c>
      <c r="Y3134" s="171"/>
      <c r="Z3134" s="171"/>
    </row>
    <row r="3135" customFormat="false" ht="12.75" hidden="false" customHeight="false" outlineLevel="0" collapsed="false">
      <c r="A3135" s="57" t="e">
        <f aca="false">INDEX(BucketTable,MATCH(B3135,SumMonths,0),1)</f>
        <v>#N/A</v>
      </c>
      <c r="K3135" s="57" t="e">
        <f aca="false">INDEX(lava,MATCH(B3135,SumMonths,0),2)</f>
        <v>#N/A</v>
      </c>
      <c r="Y3135" s="171"/>
      <c r="Z3135" s="171"/>
    </row>
    <row r="3136" customFormat="false" ht="12.75" hidden="false" customHeight="false" outlineLevel="0" collapsed="false">
      <c r="A3136" s="57" t="e">
        <f aca="false">INDEX(BucketTable,MATCH(B3136,SumMonths,0),1)</f>
        <v>#N/A</v>
      </c>
      <c r="K3136" s="57" t="e">
        <f aca="false">INDEX(lava,MATCH(B3136,SumMonths,0),2)</f>
        <v>#N/A</v>
      </c>
      <c r="Y3136" s="171"/>
      <c r="Z3136" s="171"/>
    </row>
    <row r="3137" customFormat="false" ht="12.75" hidden="false" customHeight="false" outlineLevel="0" collapsed="false">
      <c r="A3137" s="57" t="e">
        <f aca="false">INDEX(BucketTable,MATCH(B3137,SumMonths,0),1)</f>
        <v>#N/A</v>
      </c>
      <c r="K3137" s="57" t="e">
        <f aca="false">INDEX(lava,MATCH(B3137,SumMonths,0),2)</f>
        <v>#N/A</v>
      </c>
      <c r="Y3137" s="171"/>
      <c r="Z3137" s="171"/>
    </row>
    <row r="3138" customFormat="false" ht="12.75" hidden="false" customHeight="false" outlineLevel="0" collapsed="false">
      <c r="A3138" s="57" t="e">
        <f aca="false">INDEX(BucketTable,MATCH(B3138,SumMonths,0),1)</f>
        <v>#N/A</v>
      </c>
      <c r="K3138" s="57" t="e">
        <f aca="false">INDEX(lava,MATCH(B3138,SumMonths,0),2)</f>
        <v>#N/A</v>
      </c>
      <c r="Y3138" s="171"/>
      <c r="Z3138" s="171"/>
    </row>
    <row r="3139" customFormat="false" ht="12.75" hidden="false" customHeight="false" outlineLevel="0" collapsed="false">
      <c r="A3139" s="57" t="e">
        <f aca="false">INDEX(BucketTable,MATCH(B3139,SumMonths,0),1)</f>
        <v>#N/A</v>
      </c>
      <c r="K3139" s="57" t="e">
        <f aca="false">INDEX(lava,MATCH(B3139,SumMonths,0),2)</f>
        <v>#N/A</v>
      </c>
      <c r="Y3139" s="171"/>
      <c r="Z3139" s="171"/>
    </row>
    <row r="3140" customFormat="false" ht="12.75" hidden="false" customHeight="false" outlineLevel="0" collapsed="false">
      <c r="A3140" s="57" t="e">
        <f aca="false">INDEX(BucketTable,MATCH(B3140,SumMonths,0),1)</f>
        <v>#N/A</v>
      </c>
      <c r="K3140" s="57" t="e">
        <f aca="false">INDEX(lava,MATCH(B3140,SumMonths,0),2)</f>
        <v>#N/A</v>
      </c>
      <c r="Y3140" s="171"/>
      <c r="Z3140" s="171"/>
    </row>
    <row r="3141" customFormat="false" ht="12.75" hidden="false" customHeight="false" outlineLevel="0" collapsed="false">
      <c r="A3141" s="57" t="e">
        <f aca="false">INDEX(BucketTable,MATCH(B3141,SumMonths,0),1)</f>
        <v>#N/A</v>
      </c>
      <c r="K3141" s="57" t="e">
        <f aca="false">INDEX(lava,MATCH(B3141,SumMonths,0),2)</f>
        <v>#N/A</v>
      </c>
      <c r="Y3141" s="171"/>
      <c r="Z3141" s="171"/>
    </row>
    <row r="3142" customFormat="false" ht="12.75" hidden="false" customHeight="false" outlineLevel="0" collapsed="false">
      <c r="A3142" s="57" t="e">
        <f aca="false">INDEX(BucketTable,MATCH(B3142,SumMonths,0),1)</f>
        <v>#N/A</v>
      </c>
      <c r="K3142" s="57" t="e">
        <f aca="false">INDEX(lava,MATCH(B3142,SumMonths,0),2)</f>
        <v>#N/A</v>
      </c>
      <c r="Y3142" s="171"/>
      <c r="Z3142" s="171"/>
    </row>
    <row r="3143" customFormat="false" ht="12.75" hidden="false" customHeight="false" outlineLevel="0" collapsed="false">
      <c r="A3143" s="57" t="e">
        <f aca="false">INDEX(BucketTable,MATCH(B3143,SumMonths,0),1)</f>
        <v>#N/A</v>
      </c>
      <c r="K3143" s="57" t="e">
        <f aca="false">INDEX(lava,MATCH(B3143,SumMonths,0),2)</f>
        <v>#N/A</v>
      </c>
      <c r="Y3143" s="171"/>
      <c r="Z3143" s="171"/>
    </row>
    <row r="3144" customFormat="false" ht="12.75" hidden="false" customHeight="false" outlineLevel="0" collapsed="false">
      <c r="A3144" s="57" t="e">
        <f aca="false">INDEX(BucketTable,MATCH(B3144,SumMonths,0),1)</f>
        <v>#N/A</v>
      </c>
      <c r="K3144" s="57" t="e">
        <f aca="false">INDEX(lava,MATCH(B3144,SumMonths,0),2)</f>
        <v>#N/A</v>
      </c>
      <c r="Y3144" s="171"/>
      <c r="Z3144" s="171"/>
    </row>
    <row r="3145" customFormat="false" ht="12.75" hidden="false" customHeight="false" outlineLevel="0" collapsed="false">
      <c r="A3145" s="57" t="e">
        <f aca="false">INDEX(BucketTable,MATCH(B3145,SumMonths,0),1)</f>
        <v>#N/A</v>
      </c>
      <c r="K3145" s="57" t="e">
        <f aca="false">INDEX(lava,MATCH(B3145,SumMonths,0),2)</f>
        <v>#N/A</v>
      </c>
      <c r="Y3145" s="171"/>
      <c r="Z3145" s="171"/>
    </row>
    <row r="3146" customFormat="false" ht="12.75" hidden="false" customHeight="false" outlineLevel="0" collapsed="false">
      <c r="A3146" s="57" t="e">
        <f aca="false">INDEX(BucketTable,MATCH(B3146,SumMonths,0),1)</f>
        <v>#N/A</v>
      </c>
      <c r="K3146" s="57" t="e">
        <f aca="false">INDEX(lava,MATCH(B3146,SumMonths,0),2)</f>
        <v>#N/A</v>
      </c>
      <c r="Y3146" s="171"/>
      <c r="Z3146" s="171"/>
    </row>
    <row r="3147" customFormat="false" ht="12.75" hidden="false" customHeight="false" outlineLevel="0" collapsed="false">
      <c r="A3147" s="57" t="e">
        <f aca="false">INDEX(BucketTable,MATCH(B3147,SumMonths,0),1)</f>
        <v>#N/A</v>
      </c>
      <c r="K3147" s="57" t="e">
        <f aca="false">INDEX(lava,MATCH(B3147,SumMonths,0),2)</f>
        <v>#N/A</v>
      </c>
      <c r="Y3147" s="171"/>
      <c r="Z3147" s="171"/>
    </row>
    <row r="3148" customFormat="false" ht="12.75" hidden="false" customHeight="false" outlineLevel="0" collapsed="false">
      <c r="A3148" s="57" t="e">
        <f aca="false">INDEX(BucketTable,MATCH(B3148,SumMonths,0),1)</f>
        <v>#N/A</v>
      </c>
      <c r="K3148" s="57" t="e">
        <f aca="false">INDEX(lava,MATCH(B3148,SumMonths,0),2)</f>
        <v>#N/A</v>
      </c>
      <c r="Y3148" s="171"/>
      <c r="Z3148" s="171"/>
    </row>
    <row r="3149" customFormat="false" ht="12.75" hidden="false" customHeight="false" outlineLevel="0" collapsed="false">
      <c r="A3149" s="57" t="e">
        <f aca="false">INDEX(BucketTable,MATCH(B3149,SumMonths,0),1)</f>
        <v>#N/A</v>
      </c>
      <c r="K3149" s="57" t="e">
        <f aca="false">INDEX(lava,MATCH(B3149,SumMonths,0),2)</f>
        <v>#N/A</v>
      </c>
      <c r="Y3149" s="171"/>
      <c r="Z3149" s="171"/>
    </row>
    <row r="3150" customFormat="false" ht="12.75" hidden="false" customHeight="false" outlineLevel="0" collapsed="false">
      <c r="A3150" s="57" t="e">
        <f aca="false">INDEX(BucketTable,MATCH(B3150,SumMonths,0),1)</f>
        <v>#N/A</v>
      </c>
      <c r="K3150" s="57" t="e">
        <f aca="false">INDEX(lava,MATCH(B3150,SumMonths,0),2)</f>
        <v>#N/A</v>
      </c>
      <c r="Y3150" s="171"/>
      <c r="Z3150" s="171"/>
    </row>
    <row r="3151" customFormat="false" ht="12.75" hidden="false" customHeight="false" outlineLevel="0" collapsed="false">
      <c r="A3151" s="57" t="e">
        <f aca="false">INDEX(BucketTable,MATCH(B3151,SumMonths,0),1)</f>
        <v>#N/A</v>
      </c>
      <c r="K3151" s="57" t="e">
        <f aca="false">INDEX(lava,MATCH(B3151,SumMonths,0),2)</f>
        <v>#N/A</v>
      </c>
      <c r="Y3151" s="171"/>
      <c r="Z3151" s="171"/>
    </row>
    <row r="3152" customFormat="false" ht="12.75" hidden="false" customHeight="false" outlineLevel="0" collapsed="false">
      <c r="A3152" s="57" t="e">
        <f aca="false">INDEX(BucketTable,MATCH(B3152,SumMonths,0),1)</f>
        <v>#N/A</v>
      </c>
      <c r="K3152" s="57" t="e">
        <f aca="false">INDEX(lava,MATCH(B3152,SumMonths,0),2)</f>
        <v>#N/A</v>
      </c>
      <c r="Y3152" s="171"/>
      <c r="Z3152" s="171"/>
    </row>
    <row r="3153" customFormat="false" ht="12.75" hidden="false" customHeight="false" outlineLevel="0" collapsed="false">
      <c r="A3153" s="57" t="e">
        <f aca="false">INDEX(BucketTable,MATCH(B3153,SumMonths,0),1)</f>
        <v>#N/A</v>
      </c>
      <c r="K3153" s="57" t="e">
        <f aca="false">INDEX(lava,MATCH(B3153,SumMonths,0),2)</f>
        <v>#N/A</v>
      </c>
      <c r="Y3153" s="171"/>
      <c r="Z3153" s="171"/>
    </row>
    <row r="3154" customFormat="false" ht="12.75" hidden="false" customHeight="false" outlineLevel="0" collapsed="false">
      <c r="A3154" s="57" t="e">
        <f aca="false">INDEX(BucketTable,MATCH(B3154,SumMonths,0),1)</f>
        <v>#N/A</v>
      </c>
      <c r="K3154" s="57" t="e">
        <f aca="false">INDEX(lava,MATCH(B3154,SumMonths,0),2)</f>
        <v>#N/A</v>
      </c>
      <c r="Y3154" s="171"/>
      <c r="Z3154" s="171"/>
    </row>
    <row r="3155" customFormat="false" ht="12.75" hidden="false" customHeight="false" outlineLevel="0" collapsed="false">
      <c r="A3155" s="57" t="e">
        <f aca="false">INDEX(BucketTable,MATCH(B3155,SumMonths,0),1)</f>
        <v>#N/A</v>
      </c>
      <c r="K3155" s="57" t="e">
        <f aca="false">INDEX(lava,MATCH(B3155,SumMonths,0),2)</f>
        <v>#N/A</v>
      </c>
      <c r="Y3155" s="171"/>
      <c r="Z3155" s="171"/>
    </row>
    <row r="3156" customFormat="false" ht="12.75" hidden="false" customHeight="false" outlineLevel="0" collapsed="false">
      <c r="A3156" s="57" t="e">
        <f aca="false">INDEX(BucketTable,MATCH(B3156,SumMonths,0),1)</f>
        <v>#N/A</v>
      </c>
      <c r="K3156" s="57" t="e">
        <f aca="false">INDEX(lava,MATCH(B3156,SumMonths,0),2)</f>
        <v>#N/A</v>
      </c>
      <c r="Y3156" s="171"/>
      <c r="Z3156" s="171"/>
    </row>
    <row r="3157" customFormat="false" ht="12.75" hidden="false" customHeight="false" outlineLevel="0" collapsed="false">
      <c r="A3157" s="57" t="e">
        <f aca="false">INDEX(BucketTable,MATCH(B3157,SumMonths,0),1)</f>
        <v>#N/A</v>
      </c>
      <c r="K3157" s="57" t="e">
        <f aca="false">INDEX(lava,MATCH(B3157,SumMonths,0),2)</f>
        <v>#N/A</v>
      </c>
      <c r="Y3157" s="171"/>
      <c r="Z3157" s="171"/>
    </row>
    <row r="3158" customFormat="false" ht="12.75" hidden="false" customHeight="false" outlineLevel="0" collapsed="false">
      <c r="A3158" s="57" t="e">
        <f aca="false">INDEX(BucketTable,MATCH(B3158,SumMonths,0),1)</f>
        <v>#N/A</v>
      </c>
      <c r="K3158" s="57" t="e">
        <f aca="false">INDEX(lava,MATCH(B3158,SumMonths,0),2)</f>
        <v>#N/A</v>
      </c>
      <c r="Y3158" s="171"/>
      <c r="Z3158" s="171"/>
    </row>
    <row r="3159" customFormat="false" ht="12.75" hidden="false" customHeight="false" outlineLevel="0" collapsed="false">
      <c r="A3159" s="57" t="e">
        <f aca="false">INDEX(BucketTable,MATCH(B3159,SumMonths,0),1)</f>
        <v>#N/A</v>
      </c>
      <c r="K3159" s="57" t="e">
        <f aca="false">INDEX(lava,MATCH(B3159,SumMonths,0),2)</f>
        <v>#N/A</v>
      </c>
      <c r="Y3159" s="171"/>
      <c r="Z3159" s="171"/>
    </row>
    <row r="3160" customFormat="false" ht="12.75" hidden="false" customHeight="false" outlineLevel="0" collapsed="false">
      <c r="A3160" s="57" t="e">
        <f aca="false">INDEX(BucketTable,MATCH(B3160,SumMonths,0),1)</f>
        <v>#N/A</v>
      </c>
      <c r="K3160" s="57" t="e">
        <f aca="false">INDEX(lava,MATCH(B3160,SumMonths,0),2)</f>
        <v>#N/A</v>
      </c>
      <c r="Y3160" s="171"/>
      <c r="Z3160" s="171"/>
    </row>
    <row r="3161" customFormat="false" ht="12.75" hidden="false" customHeight="false" outlineLevel="0" collapsed="false">
      <c r="A3161" s="57" t="e">
        <f aca="false">INDEX(BucketTable,MATCH(B3161,SumMonths,0),1)</f>
        <v>#N/A</v>
      </c>
      <c r="K3161" s="57" t="e">
        <f aca="false">INDEX(lava,MATCH(B3161,SumMonths,0),2)</f>
        <v>#N/A</v>
      </c>
      <c r="Y3161" s="171"/>
      <c r="Z3161" s="171"/>
    </row>
    <row r="3162" customFormat="false" ht="12.75" hidden="false" customHeight="false" outlineLevel="0" collapsed="false">
      <c r="A3162" s="57" t="e">
        <f aca="false">INDEX(BucketTable,MATCH(B3162,SumMonths,0),1)</f>
        <v>#N/A</v>
      </c>
      <c r="K3162" s="57" t="e">
        <f aca="false">INDEX(lava,MATCH(B3162,SumMonths,0),2)</f>
        <v>#N/A</v>
      </c>
      <c r="Y3162" s="171"/>
      <c r="Z3162" s="171"/>
    </row>
    <row r="3163" customFormat="false" ht="12.75" hidden="false" customHeight="false" outlineLevel="0" collapsed="false">
      <c r="A3163" s="57" t="e">
        <f aca="false">INDEX(BucketTable,MATCH(B3163,SumMonths,0),1)</f>
        <v>#N/A</v>
      </c>
      <c r="K3163" s="57" t="e">
        <f aca="false">INDEX(lava,MATCH(B3163,SumMonths,0),2)</f>
        <v>#N/A</v>
      </c>
      <c r="Y3163" s="171"/>
      <c r="Z3163" s="171"/>
    </row>
    <row r="3164" customFormat="false" ht="12.75" hidden="false" customHeight="false" outlineLevel="0" collapsed="false">
      <c r="A3164" s="57" t="e">
        <f aca="false">INDEX(BucketTable,MATCH(B3164,SumMonths,0),1)</f>
        <v>#N/A</v>
      </c>
      <c r="K3164" s="57" t="e">
        <f aca="false">INDEX(lava,MATCH(B3164,SumMonths,0),2)</f>
        <v>#N/A</v>
      </c>
      <c r="Y3164" s="171"/>
      <c r="Z3164" s="171"/>
    </row>
    <row r="3165" customFormat="false" ht="12.75" hidden="false" customHeight="false" outlineLevel="0" collapsed="false">
      <c r="A3165" s="57" t="e">
        <f aca="false">INDEX(BucketTable,MATCH(B3165,SumMonths,0),1)</f>
        <v>#N/A</v>
      </c>
      <c r="K3165" s="57" t="e">
        <f aca="false">INDEX(lava,MATCH(B3165,SumMonths,0),2)</f>
        <v>#N/A</v>
      </c>
      <c r="Y3165" s="171"/>
      <c r="Z3165" s="171"/>
    </row>
    <row r="3166" customFormat="false" ht="12.75" hidden="false" customHeight="false" outlineLevel="0" collapsed="false">
      <c r="A3166" s="57" t="e">
        <f aca="false">INDEX(BucketTable,MATCH(B3166,SumMonths,0),1)</f>
        <v>#N/A</v>
      </c>
      <c r="K3166" s="57" t="e">
        <f aca="false">INDEX(lava,MATCH(B3166,SumMonths,0),2)</f>
        <v>#N/A</v>
      </c>
      <c r="Y3166" s="171"/>
      <c r="Z3166" s="171"/>
    </row>
    <row r="3167" customFormat="false" ht="12.75" hidden="false" customHeight="false" outlineLevel="0" collapsed="false">
      <c r="A3167" s="57" t="e">
        <f aca="false">INDEX(BucketTable,MATCH(B3167,SumMonths,0),1)</f>
        <v>#N/A</v>
      </c>
      <c r="K3167" s="57" t="e">
        <f aca="false">INDEX(lava,MATCH(B3167,SumMonths,0),2)</f>
        <v>#N/A</v>
      </c>
      <c r="Y3167" s="171"/>
      <c r="Z3167" s="171"/>
    </row>
    <row r="3168" customFormat="false" ht="12.75" hidden="false" customHeight="false" outlineLevel="0" collapsed="false">
      <c r="A3168" s="57" t="e">
        <f aca="false">INDEX(BucketTable,MATCH(B3168,SumMonths,0),1)</f>
        <v>#N/A</v>
      </c>
      <c r="K3168" s="57" t="e">
        <f aca="false">INDEX(lava,MATCH(B3168,SumMonths,0),2)</f>
        <v>#N/A</v>
      </c>
      <c r="Y3168" s="171"/>
      <c r="Z3168" s="171"/>
    </row>
    <row r="3169" customFormat="false" ht="12.75" hidden="false" customHeight="false" outlineLevel="0" collapsed="false">
      <c r="A3169" s="57" t="e">
        <f aca="false">INDEX(BucketTable,MATCH(B3169,SumMonths,0),1)</f>
        <v>#N/A</v>
      </c>
      <c r="K3169" s="57" t="e">
        <f aca="false">INDEX(lava,MATCH(B3169,SumMonths,0),2)</f>
        <v>#N/A</v>
      </c>
      <c r="Y3169" s="171"/>
      <c r="Z3169" s="171"/>
    </row>
    <row r="3170" customFormat="false" ht="12.75" hidden="false" customHeight="false" outlineLevel="0" collapsed="false">
      <c r="A3170" s="57" t="e">
        <f aca="false">INDEX(BucketTable,MATCH(B3170,SumMonths,0),1)</f>
        <v>#N/A</v>
      </c>
      <c r="K3170" s="57" t="e">
        <f aca="false">INDEX(lava,MATCH(B3170,SumMonths,0),2)</f>
        <v>#N/A</v>
      </c>
      <c r="Y3170" s="171"/>
      <c r="Z3170" s="171"/>
    </row>
    <row r="3171" customFormat="false" ht="12.75" hidden="false" customHeight="false" outlineLevel="0" collapsed="false">
      <c r="A3171" s="57" t="e">
        <f aca="false">INDEX(BucketTable,MATCH(B3171,SumMonths,0),1)</f>
        <v>#N/A</v>
      </c>
      <c r="K3171" s="57" t="e">
        <f aca="false">INDEX(lava,MATCH(B3171,SumMonths,0),2)</f>
        <v>#N/A</v>
      </c>
      <c r="Y3171" s="171"/>
      <c r="Z3171" s="171"/>
    </row>
    <row r="3172" customFormat="false" ht="12.75" hidden="false" customHeight="false" outlineLevel="0" collapsed="false">
      <c r="A3172" s="57" t="e">
        <f aca="false">INDEX(BucketTable,MATCH(B3172,SumMonths,0),1)</f>
        <v>#N/A</v>
      </c>
      <c r="K3172" s="57" t="e">
        <f aca="false">INDEX(lava,MATCH(B3172,SumMonths,0),2)</f>
        <v>#N/A</v>
      </c>
      <c r="Y3172" s="171"/>
      <c r="Z3172" s="171"/>
    </row>
    <row r="3173" customFormat="false" ht="12.75" hidden="false" customHeight="false" outlineLevel="0" collapsed="false">
      <c r="A3173" s="57" t="e">
        <f aca="false">INDEX(BucketTable,MATCH(B3173,SumMonths,0),1)</f>
        <v>#N/A</v>
      </c>
      <c r="K3173" s="57" t="e">
        <f aca="false">INDEX(lava,MATCH(B3173,SumMonths,0),2)</f>
        <v>#N/A</v>
      </c>
      <c r="Y3173" s="171"/>
      <c r="Z3173" s="171"/>
    </row>
    <row r="3174" customFormat="false" ht="12.75" hidden="false" customHeight="false" outlineLevel="0" collapsed="false">
      <c r="A3174" s="57" t="e">
        <f aca="false">INDEX(BucketTable,MATCH(B3174,SumMonths,0),1)</f>
        <v>#N/A</v>
      </c>
      <c r="K3174" s="57" t="e">
        <f aca="false">INDEX(lava,MATCH(B3174,SumMonths,0),2)</f>
        <v>#N/A</v>
      </c>
      <c r="Y3174" s="171"/>
      <c r="Z3174" s="171"/>
    </row>
    <row r="3175" customFormat="false" ht="12.75" hidden="false" customHeight="false" outlineLevel="0" collapsed="false">
      <c r="A3175" s="57" t="e">
        <f aca="false">INDEX(BucketTable,MATCH(B3175,SumMonths,0),1)</f>
        <v>#N/A</v>
      </c>
      <c r="K3175" s="57" t="e">
        <f aca="false">INDEX(lava,MATCH(B3175,SumMonths,0),2)</f>
        <v>#N/A</v>
      </c>
      <c r="Y3175" s="171"/>
      <c r="Z3175" s="171"/>
    </row>
    <row r="3176" customFormat="false" ht="12.75" hidden="false" customHeight="false" outlineLevel="0" collapsed="false">
      <c r="A3176" s="57" t="e">
        <f aca="false">INDEX(BucketTable,MATCH(B3176,SumMonths,0),1)</f>
        <v>#N/A</v>
      </c>
      <c r="K3176" s="57" t="e">
        <f aca="false">INDEX(lava,MATCH(B3176,SumMonths,0),2)</f>
        <v>#N/A</v>
      </c>
      <c r="Y3176" s="171"/>
      <c r="Z3176" s="171"/>
    </row>
    <row r="3177" customFormat="false" ht="12.75" hidden="false" customHeight="false" outlineLevel="0" collapsed="false">
      <c r="A3177" s="57" t="e">
        <f aca="false">INDEX(BucketTable,MATCH(B3177,SumMonths,0),1)</f>
        <v>#N/A</v>
      </c>
      <c r="K3177" s="57" t="e">
        <f aca="false">INDEX(lava,MATCH(B3177,SumMonths,0),2)</f>
        <v>#N/A</v>
      </c>
      <c r="Y3177" s="171"/>
      <c r="Z3177" s="171"/>
    </row>
    <row r="3178" customFormat="false" ht="12.75" hidden="false" customHeight="false" outlineLevel="0" collapsed="false">
      <c r="A3178" s="57" t="e">
        <f aca="false">INDEX(BucketTable,MATCH(B3178,SumMonths,0),1)</f>
        <v>#N/A</v>
      </c>
      <c r="K3178" s="57" t="e">
        <f aca="false">INDEX(lava,MATCH(B3178,SumMonths,0),2)</f>
        <v>#N/A</v>
      </c>
      <c r="Y3178" s="171"/>
      <c r="Z3178" s="171"/>
    </row>
    <row r="3179" customFormat="false" ht="12.75" hidden="false" customHeight="false" outlineLevel="0" collapsed="false">
      <c r="A3179" s="57" t="e">
        <f aca="false">INDEX(BucketTable,MATCH(B3179,SumMonths,0),1)</f>
        <v>#N/A</v>
      </c>
      <c r="K3179" s="57" t="e">
        <f aca="false">INDEX(lava,MATCH(B3179,SumMonths,0),2)</f>
        <v>#N/A</v>
      </c>
      <c r="Y3179" s="171"/>
      <c r="Z3179" s="171"/>
    </row>
    <row r="3180" customFormat="false" ht="12.75" hidden="false" customHeight="false" outlineLevel="0" collapsed="false">
      <c r="A3180" s="57" t="e">
        <f aca="false">INDEX(BucketTable,MATCH(B3180,SumMonths,0),1)</f>
        <v>#N/A</v>
      </c>
      <c r="K3180" s="57" t="e">
        <f aca="false">INDEX(lava,MATCH(B3180,SumMonths,0),2)</f>
        <v>#N/A</v>
      </c>
      <c r="Y3180" s="171"/>
      <c r="Z3180" s="171"/>
    </row>
    <row r="3181" customFormat="false" ht="12.75" hidden="false" customHeight="false" outlineLevel="0" collapsed="false">
      <c r="A3181" s="57" t="e">
        <f aca="false">INDEX(BucketTable,MATCH(B3181,SumMonths,0),1)</f>
        <v>#N/A</v>
      </c>
      <c r="K3181" s="57" t="e">
        <f aca="false">INDEX(lava,MATCH(B3181,SumMonths,0),2)</f>
        <v>#N/A</v>
      </c>
      <c r="Y3181" s="171"/>
      <c r="Z3181" s="171"/>
    </row>
    <row r="3182" customFormat="false" ht="12.75" hidden="false" customHeight="false" outlineLevel="0" collapsed="false">
      <c r="A3182" s="57" t="e">
        <f aca="false">INDEX(BucketTable,MATCH(B3182,SumMonths,0),1)</f>
        <v>#N/A</v>
      </c>
      <c r="K3182" s="57" t="e">
        <f aca="false">INDEX(lava,MATCH(B3182,SumMonths,0),2)</f>
        <v>#N/A</v>
      </c>
      <c r="Y3182" s="171"/>
      <c r="Z3182" s="171"/>
    </row>
    <row r="3183" customFormat="false" ht="12.75" hidden="false" customHeight="false" outlineLevel="0" collapsed="false">
      <c r="A3183" s="57" t="e">
        <f aca="false">INDEX(BucketTable,MATCH(B3183,SumMonths,0),1)</f>
        <v>#N/A</v>
      </c>
      <c r="K3183" s="57" t="e">
        <f aca="false">INDEX(lava,MATCH(B3183,SumMonths,0),2)</f>
        <v>#N/A</v>
      </c>
      <c r="Y3183" s="171"/>
      <c r="Z3183" s="171"/>
    </row>
    <row r="3184" customFormat="false" ht="12.75" hidden="false" customHeight="false" outlineLevel="0" collapsed="false">
      <c r="A3184" s="57" t="e">
        <f aca="false">INDEX(BucketTable,MATCH(B3184,SumMonths,0),1)</f>
        <v>#N/A</v>
      </c>
      <c r="K3184" s="57" t="e">
        <f aca="false">INDEX(lava,MATCH(B3184,SumMonths,0),2)</f>
        <v>#N/A</v>
      </c>
      <c r="Y3184" s="171"/>
      <c r="Z3184" s="171"/>
    </row>
    <row r="3185" customFormat="false" ht="12.75" hidden="false" customHeight="false" outlineLevel="0" collapsed="false">
      <c r="A3185" s="57" t="e">
        <f aca="false">INDEX(BucketTable,MATCH(B3185,SumMonths,0),1)</f>
        <v>#N/A</v>
      </c>
      <c r="K3185" s="57" t="e">
        <f aca="false">INDEX(lava,MATCH(B3185,SumMonths,0),2)</f>
        <v>#N/A</v>
      </c>
      <c r="Y3185" s="171"/>
      <c r="Z3185" s="171"/>
    </row>
    <row r="3186" customFormat="false" ht="12.75" hidden="false" customHeight="false" outlineLevel="0" collapsed="false">
      <c r="A3186" s="57" t="e">
        <f aca="false">INDEX(BucketTable,MATCH(B3186,SumMonths,0),1)</f>
        <v>#N/A</v>
      </c>
      <c r="K3186" s="57" t="e">
        <f aca="false">INDEX(lava,MATCH(B3186,SumMonths,0),2)</f>
        <v>#N/A</v>
      </c>
      <c r="Y3186" s="171"/>
      <c r="Z3186" s="171"/>
    </row>
    <row r="3187" customFormat="false" ht="12.75" hidden="false" customHeight="false" outlineLevel="0" collapsed="false">
      <c r="A3187" s="57" t="e">
        <f aca="false">INDEX(BucketTable,MATCH(B3187,SumMonths,0),1)</f>
        <v>#N/A</v>
      </c>
      <c r="K3187" s="57" t="e">
        <f aca="false">INDEX(lava,MATCH(B3187,SumMonths,0),2)</f>
        <v>#N/A</v>
      </c>
      <c r="Y3187" s="171"/>
      <c r="Z3187" s="171"/>
    </row>
    <row r="3188" customFormat="false" ht="12.75" hidden="false" customHeight="false" outlineLevel="0" collapsed="false">
      <c r="A3188" s="57" t="e">
        <f aca="false">INDEX(BucketTable,MATCH(B3188,SumMonths,0),1)</f>
        <v>#N/A</v>
      </c>
      <c r="K3188" s="57" t="e">
        <f aca="false">INDEX(lava,MATCH(B3188,SumMonths,0),2)</f>
        <v>#N/A</v>
      </c>
      <c r="Y3188" s="171"/>
      <c r="Z3188" s="171"/>
    </row>
    <row r="3189" customFormat="false" ht="12.75" hidden="false" customHeight="false" outlineLevel="0" collapsed="false">
      <c r="A3189" s="57" t="e">
        <f aca="false">INDEX(BucketTable,MATCH(B3189,SumMonths,0),1)</f>
        <v>#N/A</v>
      </c>
      <c r="K3189" s="57" t="e">
        <f aca="false">INDEX(lava,MATCH(B3189,SumMonths,0),2)</f>
        <v>#N/A</v>
      </c>
      <c r="Y3189" s="171"/>
      <c r="Z3189" s="171"/>
    </row>
    <row r="3190" customFormat="false" ht="12.75" hidden="false" customHeight="false" outlineLevel="0" collapsed="false">
      <c r="A3190" s="57" t="e">
        <f aca="false">INDEX(BucketTable,MATCH(B3190,SumMonths,0),1)</f>
        <v>#N/A</v>
      </c>
      <c r="K3190" s="57" t="e">
        <f aca="false">INDEX(lava,MATCH(B3190,SumMonths,0),2)</f>
        <v>#N/A</v>
      </c>
      <c r="Y3190" s="171"/>
      <c r="Z3190" s="171"/>
    </row>
    <row r="3191" customFormat="false" ht="12.75" hidden="false" customHeight="false" outlineLevel="0" collapsed="false">
      <c r="A3191" s="57" t="e">
        <f aca="false">INDEX(BucketTable,MATCH(B3191,SumMonths,0),1)</f>
        <v>#N/A</v>
      </c>
      <c r="K3191" s="57" t="e">
        <f aca="false">INDEX(lava,MATCH(B3191,SumMonths,0),2)</f>
        <v>#N/A</v>
      </c>
      <c r="Y3191" s="171"/>
      <c r="Z3191" s="171"/>
    </row>
    <row r="3192" customFormat="false" ht="12.75" hidden="false" customHeight="false" outlineLevel="0" collapsed="false">
      <c r="A3192" s="57" t="e">
        <f aca="false">INDEX(BucketTable,MATCH(B3192,SumMonths,0),1)</f>
        <v>#N/A</v>
      </c>
      <c r="K3192" s="57" t="e">
        <f aca="false">INDEX(lava,MATCH(B3192,SumMonths,0),2)</f>
        <v>#N/A</v>
      </c>
      <c r="Y3192" s="171"/>
      <c r="Z3192" s="171"/>
    </row>
    <row r="3193" customFormat="false" ht="12.75" hidden="false" customHeight="false" outlineLevel="0" collapsed="false">
      <c r="A3193" s="57" t="e">
        <f aca="false">INDEX(BucketTable,MATCH(B3193,SumMonths,0),1)</f>
        <v>#N/A</v>
      </c>
      <c r="K3193" s="57" t="e">
        <f aca="false">INDEX(lava,MATCH(B3193,SumMonths,0),2)</f>
        <v>#N/A</v>
      </c>
      <c r="Y3193" s="171"/>
      <c r="Z3193" s="171"/>
    </row>
    <row r="3194" customFormat="false" ht="12.75" hidden="false" customHeight="false" outlineLevel="0" collapsed="false">
      <c r="A3194" s="57" t="e">
        <f aca="false">INDEX(BucketTable,MATCH(B3194,SumMonths,0),1)</f>
        <v>#N/A</v>
      </c>
      <c r="K3194" s="57" t="e">
        <f aca="false">INDEX(lava,MATCH(B3194,SumMonths,0),2)</f>
        <v>#N/A</v>
      </c>
      <c r="Y3194" s="171"/>
      <c r="Z3194" s="171"/>
    </row>
    <row r="3195" customFormat="false" ht="12.75" hidden="false" customHeight="false" outlineLevel="0" collapsed="false">
      <c r="A3195" s="57" t="e">
        <f aca="false">INDEX(BucketTable,MATCH(B3195,SumMonths,0),1)</f>
        <v>#N/A</v>
      </c>
      <c r="K3195" s="57" t="e">
        <f aca="false">INDEX(lava,MATCH(B3195,SumMonths,0),2)</f>
        <v>#N/A</v>
      </c>
      <c r="Y3195" s="171"/>
      <c r="Z3195" s="171"/>
    </row>
    <row r="3196" customFormat="false" ht="12.75" hidden="false" customHeight="false" outlineLevel="0" collapsed="false">
      <c r="A3196" s="57" t="e">
        <f aca="false">INDEX(BucketTable,MATCH(B3196,SumMonths,0),1)</f>
        <v>#N/A</v>
      </c>
      <c r="K3196" s="57" t="e">
        <f aca="false">INDEX(lava,MATCH(B3196,SumMonths,0),2)</f>
        <v>#N/A</v>
      </c>
      <c r="Y3196" s="171"/>
      <c r="Z3196" s="171"/>
    </row>
    <row r="3197" customFormat="false" ht="12.75" hidden="false" customHeight="false" outlineLevel="0" collapsed="false">
      <c r="A3197" s="57" t="e">
        <f aca="false">INDEX(BucketTable,MATCH(B3197,SumMonths,0),1)</f>
        <v>#N/A</v>
      </c>
      <c r="K3197" s="57" t="e">
        <f aca="false">INDEX(lava,MATCH(B3197,SumMonths,0),2)</f>
        <v>#N/A</v>
      </c>
      <c r="Y3197" s="171"/>
      <c r="Z3197" s="171"/>
    </row>
    <row r="3198" customFormat="false" ht="12.75" hidden="false" customHeight="false" outlineLevel="0" collapsed="false">
      <c r="A3198" s="57" t="e">
        <f aca="false">INDEX(BucketTable,MATCH(B3198,SumMonths,0),1)</f>
        <v>#N/A</v>
      </c>
      <c r="K3198" s="57" t="e">
        <f aca="false">INDEX(lava,MATCH(B3198,SumMonths,0),2)</f>
        <v>#N/A</v>
      </c>
      <c r="Y3198" s="171"/>
      <c r="Z3198" s="171"/>
    </row>
    <row r="3199" customFormat="false" ht="12.75" hidden="false" customHeight="false" outlineLevel="0" collapsed="false">
      <c r="A3199" s="57" t="e">
        <f aca="false">INDEX(BucketTable,MATCH(B3199,SumMonths,0),1)</f>
        <v>#N/A</v>
      </c>
      <c r="K3199" s="57" t="e">
        <f aca="false">INDEX(lava,MATCH(B3199,SumMonths,0),2)</f>
        <v>#N/A</v>
      </c>
      <c r="Y3199" s="171"/>
      <c r="Z3199" s="171"/>
    </row>
    <row r="3200" customFormat="false" ht="12.75" hidden="false" customHeight="false" outlineLevel="0" collapsed="false">
      <c r="A3200" s="57" t="e">
        <f aca="false">INDEX(BucketTable,MATCH(B3200,SumMonths,0),1)</f>
        <v>#N/A</v>
      </c>
      <c r="K3200" s="57" t="e">
        <f aca="false">INDEX(lava,MATCH(B3200,SumMonths,0),2)</f>
        <v>#N/A</v>
      </c>
      <c r="Y3200" s="171"/>
      <c r="Z3200" s="171"/>
    </row>
    <row r="3201" customFormat="false" ht="12.75" hidden="false" customHeight="false" outlineLevel="0" collapsed="false">
      <c r="A3201" s="57" t="e">
        <f aca="false">INDEX(BucketTable,MATCH(B3201,SumMonths,0),1)</f>
        <v>#N/A</v>
      </c>
      <c r="K3201" s="57" t="e">
        <f aca="false">INDEX(lava,MATCH(B3201,SumMonths,0),2)</f>
        <v>#N/A</v>
      </c>
      <c r="Y3201" s="171"/>
      <c r="Z3201" s="171"/>
    </row>
    <row r="3202" customFormat="false" ht="12.75" hidden="false" customHeight="false" outlineLevel="0" collapsed="false">
      <c r="A3202" s="57" t="e">
        <f aca="false">INDEX(BucketTable,MATCH(B3202,SumMonths,0),1)</f>
        <v>#N/A</v>
      </c>
      <c r="K3202" s="57" t="e">
        <f aca="false">INDEX(lava,MATCH(B3202,SumMonths,0),2)</f>
        <v>#N/A</v>
      </c>
      <c r="Y3202" s="171"/>
      <c r="Z3202" s="171"/>
    </row>
    <row r="3203" customFormat="false" ht="12.75" hidden="false" customHeight="false" outlineLevel="0" collapsed="false">
      <c r="A3203" s="57" t="e">
        <f aca="false">INDEX(BucketTable,MATCH(B3203,SumMonths,0),1)</f>
        <v>#N/A</v>
      </c>
      <c r="K3203" s="57" t="e">
        <f aca="false">INDEX(lava,MATCH(B3203,SumMonths,0),2)</f>
        <v>#N/A</v>
      </c>
      <c r="Y3203" s="171"/>
      <c r="Z3203" s="171"/>
    </row>
    <row r="3204" customFormat="false" ht="12.75" hidden="false" customHeight="false" outlineLevel="0" collapsed="false">
      <c r="A3204" s="57" t="e">
        <f aca="false">INDEX(BucketTable,MATCH(B3204,SumMonths,0),1)</f>
        <v>#N/A</v>
      </c>
      <c r="K3204" s="57" t="e">
        <f aca="false">INDEX(lava,MATCH(B3204,SumMonths,0),2)</f>
        <v>#N/A</v>
      </c>
      <c r="Y3204" s="171"/>
      <c r="Z3204" s="171"/>
    </row>
    <row r="3205" customFormat="false" ht="12.75" hidden="false" customHeight="false" outlineLevel="0" collapsed="false">
      <c r="A3205" s="57" t="e">
        <f aca="false">INDEX(BucketTable,MATCH(B3205,SumMonths,0),1)</f>
        <v>#N/A</v>
      </c>
      <c r="K3205" s="57" t="e">
        <f aca="false">INDEX(lava,MATCH(B3205,SumMonths,0),2)</f>
        <v>#N/A</v>
      </c>
      <c r="Y3205" s="171"/>
      <c r="Z3205" s="171"/>
    </row>
    <row r="3206" customFormat="false" ht="12.75" hidden="false" customHeight="false" outlineLevel="0" collapsed="false">
      <c r="A3206" s="57" t="e">
        <f aca="false">INDEX(BucketTable,MATCH(B3206,SumMonths,0),1)</f>
        <v>#N/A</v>
      </c>
      <c r="K3206" s="57" t="e">
        <f aca="false">INDEX(lava,MATCH(B3206,SumMonths,0),2)</f>
        <v>#N/A</v>
      </c>
      <c r="Y3206" s="171"/>
      <c r="Z3206" s="171"/>
    </row>
    <row r="3207" customFormat="false" ht="12.75" hidden="false" customHeight="false" outlineLevel="0" collapsed="false">
      <c r="A3207" s="57" t="e">
        <f aca="false">INDEX(BucketTable,MATCH(B3207,SumMonths,0),1)</f>
        <v>#N/A</v>
      </c>
      <c r="K3207" s="57" t="e">
        <f aca="false">INDEX(lava,MATCH(B3207,SumMonths,0),2)</f>
        <v>#N/A</v>
      </c>
      <c r="Y3207" s="171"/>
      <c r="Z3207" s="171"/>
    </row>
    <row r="3208" customFormat="false" ht="12.75" hidden="false" customHeight="false" outlineLevel="0" collapsed="false">
      <c r="A3208" s="57" t="e">
        <f aca="false">INDEX(BucketTable,MATCH(B3208,SumMonths,0),1)</f>
        <v>#N/A</v>
      </c>
      <c r="K3208" s="57" t="e">
        <f aca="false">INDEX(lava,MATCH(B3208,SumMonths,0),2)</f>
        <v>#N/A</v>
      </c>
      <c r="Y3208" s="171"/>
      <c r="Z3208" s="171"/>
    </row>
    <row r="3209" customFormat="false" ht="12.75" hidden="false" customHeight="false" outlineLevel="0" collapsed="false">
      <c r="A3209" s="57" t="e">
        <f aca="false">INDEX(BucketTable,MATCH(B3209,SumMonths,0),1)</f>
        <v>#N/A</v>
      </c>
      <c r="K3209" s="57" t="e">
        <f aca="false">INDEX(lava,MATCH(B3209,SumMonths,0),2)</f>
        <v>#N/A</v>
      </c>
      <c r="Y3209" s="171"/>
      <c r="Z3209" s="171"/>
    </row>
    <row r="3210" customFormat="false" ht="12.75" hidden="false" customHeight="false" outlineLevel="0" collapsed="false">
      <c r="A3210" s="57" t="e">
        <f aca="false">INDEX(BucketTable,MATCH(B3210,SumMonths,0),1)</f>
        <v>#N/A</v>
      </c>
      <c r="K3210" s="57" t="e">
        <f aca="false">INDEX(lava,MATCH(B3210,SumMonths,0),2)</f>
        <v>#N/A</v>
      </c>
      <c r="Y3210" s="171"/>
      <c r="Z3210" s="171"/>
    </row>
    <row r="3211" customFormat="false" ht="12.75" hidden="false" customHeight="false" outlineLevel="0" collapsed="false">
      <c r="A3211" s="57" t="e">
        <f aca="false">INDEX(BucketTable,MATCH(B3211,SumMonths,0),1)</f>
        <v>#N/A</v>
      </c>
      <c r="K3211" s="57" t="e">
        <f aca="false">INDEX(lava,MATCH(B3211,SumMonths,0),2)</f>
        <v>#N/A</v>
      </c>
      <c r="Y3211" s="171"/>
      <c r="Z3211" s="171"/>
    </row>
    <row r="3212" customFormat="false" ht="12.75" hidden="false" customHeight="false" outlineLevel="0" collapsed="false">
      <c r="A3212" s="57" t="e">
        <f aca="false">INDEX(BucketTable,MATCH(B3212,SumMonths,0),1)</f>
        <v>#N/A</v>
      </c>
      <c r="K3212" s="57" t="e">
        <f aca="false">INDEX(lava,MATCH(B3212,SumMonths,0),2)</f>
        <v>#N/A</v>
      </c>
      <c r="Y3212" s="171"/>
      <c r="Z3212" s="171"/>
    </row>
    <row r="3213" customFormat="false" ht="12.75" hidden="false" customHeight="false" outlineLevel="0" collapsed="false">
      <c r="A3213" s="57" t="e">
        <f aca="false">INDEX(BucketTable,MATCH(B3213,SumMonths,0),1)</f>
        <v>#N/A</v>
      </c>
      <c r="K3213" s="57" t="e">
        <f aca="false">INDEX(lava,MATCH(B3213,SumMonths,0),2)</f>
        <v>#N/A</v>
      </c>
      <c r="Y3213" s="171"/>
      <c r="Z3213" s="171"/>
    </row>
    <row r="3214" customFormat="false" ht="12.75" hidden="false" customHeight="false" outlineLevel="0" collapsed="false">
      <c r="A3214" s="57" t="e">
        <f aca="false">INDEX(BucketTable,MATCH(B3214,SumMonths,0),1)</f>
        <v>#N/A</v>
      </c>
      <c r="K3214" s="57" t="e">
        <f aca="false">INDEX(lava,MATCH(B3214,SumMonths,0),2)</f>
        <v>#N/A</v>
      </c>
      <c r="Y3214" s="171"/>
      <c r="Z3214" s="171"/>
    </row>
    <row r="3215" customFormat="false" ht="12.75" hidden="false" customHeight="false" outlineLevel="0" collapsed="false">
      <c r="A3215" s="57" t="e">
        <f aca="false">INDEX(BucketTable,MATCH(B3215,SumMonths,0),1)</f>
        <v>#N/A</v>
      </c>
      <c r="K3215" s="57" t="e">
        <f aca="false">INDEX(lava,MATCH(B3215,SumMonths,0),2)</f>
        <v>#N/A</v>
      </c>
      <c r="Y3215" s="171"/>
      <c r="Z3215" s="171"/>
    </row>
    <row r="3216" customFormat="false" ht="12.75" hidden="false" customHeight="false" outlineLevel="0" collapsed="false">
      <c r="A3216" s="57" t="e">
        <f aca="false">INDEX(BucketTable,MATCH(B3216,SumMonths,0),1)</f>
        <v>#N/A</v>
      </c>
      <c r="K3216" s="57" t="e">
        <f aca="false">INDEX(lava,MATCH(B3216,SumMonths,0),2)</f>
        <v>#N/A</v>
      </c>
      <c r="Y3216" s="171"/>
      <c r="Z3216" s="171"/>
    </row>
    <row r="3217" customFormat="false" ht="12.75" hidden="false" customHeight="false" outlineLevel="0" collapsed="false">
      <c r="A3217" s="57" t="e">
        <f aca="false">INDEX(BucketTable,MATCH(B3217,SumMonths,0),1)</f>
        <v>#N/A</v>
      </c>
      <c r="K3217" s="57" t="e">
        <f aca="false">INDEX(lava,MATCH(B3217,SumMonths,0),2)</f>
        <v>#N/A</v>
      </c>
      <c r="Y3217" s="171"/>
      <c r="Z3217" s="171"/>
    </row>
    <row r="3218" customFormat="false" ht="12.75" hidden="false" customHeight="false" outlineLevel="0" collapsed="false">
      <c r="A3218" s="57" t="e">
        <f aca="false">INDEX(BucketTable,MATCH(B3218,SumMonths,0),1)</f>
        <v>#N/A</v>
      </c>
      <c r="K3218" s="57" t="e">
        <f aca="false">INDEX(lava,MATCH(B3218,SumMonths,0),2)</f>
        <v>#N/A</v>
      </c>
      <c r="Y3218" s="171"/>
      <c r="Z3218" s="171"/>
    </row>
    <row r="3219" customFormat="false" ht="12.75" hidden="false" customHeight="false" outlineLevel="0" collapsed="false">
      <c r="A3219" s="57" t="e">
        <f aca="false">INDEX(BucketTable,MATCH(B3219,SumMonths,0),1)</f>
        <v>#N/A</v>
      </c>
      <c r="K3219" s="57" t="e">
        <f aca="false">INDEX(lava,MATCH(B3219,SumMonths,0),2)</f>
        <v>#N/A</v>
      </c>
      <c r="Y3219" s="171"/>
      <c r="Z3219" s="171"/>
    </row>
    <row r="3220" customFormat="false" ht="12.75" hidden="false" customHeight="false" outlineLevel="0" collapsed="false">
      <c r="A3220" s="57" t="e">
        <f aca="false">INDEX(BucketTable,MATCH(B3220,SumMonths,0),1)</f>
        <v>#N/A</v>
      </c>
      <c r="K3220" s="57" t="e">
        <f aca="false">INDEX(lava,MATCH(B3220,SumMonths,0),2)</f>
        <v>#N/A</v>
      </c>
      <c r="Y3220" s="171"/>
      <c r="Z3220" s="171"/>
    </row>
    <row r="3221" customFormat="false" ht="12.75" hidden="false" customHeight="false" outlineLevel="0" collapsed="false">
      <c r="A3221" s="57" t="e">
        <f aca="false">INDEX(BucketTable,MATCH(B3221,SumMonths,0),1)</f>
        <v>#N/A</v>
      </c>
      <c r="K3221" s="57" t="e">
        <f aca="false">INDEX(lava,MATCH(B3221,SumMonths,0),2)</f>
        <v>#N/A</v>
      </c>
      <c r="Y3221" s="171"/>
      <c r="Z3221" s="171"/>
    </row>
    <row r="3222" customFormat="false" ht="12.75" hidden="false" customHeight="false" outlineLevel="0" collapsed="false">
      <c r="A3222" s="57" t="e">
        <f aca="false">INDEX(BucketTable,MATCH(B3222,SumMonths,0),1)</f>
        <v>#N/A</v>
      </c>
      <c r="K3222" s="57" t="e">
        <f aca="false">INDEX(lava,MATCH(B3222,SumMonths,0),2)</f>
        <v>#N/A</v>
      </c>
      <c r="Y3222" s="171"/>
      <c r="Z3222" s="171"/>
    </row>
    <row r="3223" customFormat="false" ht="12.75" hidden="false" customHeight="false" outlineLevel="0" collapsed="false">
      <c r="A3223" s="57" t="e">
        <f aca="false">INDEX(BucketTable,MATCH(B3223,SumMonths,0),1)</f>
        <v>#N/A</v>
      </c>
      <c r="K3223" s="57" t="e">
        <f aca="false">INDEX(lava,MATCH(B3223,SumMonths,0),2)</f>
        <v>#N/A</v>
      </c>
      <c r="Y3223" s="171"/>
      <c r="Z3223" s="171"/>
    </row>
    <row r="3224" customFormat="false" ht="12.75" hidden="false" customHeight="false" outlineLevel="0" collapsed="false">
      <c r="A3224" s="57" t="e">
        <f aca="false">INDEX(BucketTable,MATCH(B3224,SumMonths,0),1)</f>
        <v>#N/A</v>
      </c>
      <c r="K3224" s="57" t="e">
        <f aca="false">INDEX(lava,MATCH(B3224,SumMonths,0),2)</f>
        <v>#N/A</v>
      </c>
      <c r="Y3224" s="171"/>
      <c r="Z3224" s="171"/>
    </row>
    <row r="3225" customFormat="false" ht="12.75" hidden="false" customHeight="false" outlineLevel="0" collapsed="false">
      <c r="A3225" s="57" t="e">
        <f aca="false">INDEX(BucketTable,MATCH(B3225,SumMonths,0),1)</f>
        <v>#N/A</v>
      </c>
      <c r="K3225" s="57" t="e">
        <f aca="false">INDEX(lava,MATCH(B3225,SumMonths,0),2)</f>
        <v>#N/A</v>
      </c>
      <c r="Y3225" s="171"/>
      <c r="Z3225" s="171"/>
    </row>
    <row r="3226" customFormat="false" ht="12.75" hidden="false" customHeight="false" outlineLevel="0" collapsed="false">
      <c r="A3226" s="57" t="e">
        <f aca="false">INDEX(BucketTable,MATCH(B3226,SumMonths,0),1)</f>
        <v>#N/A</v>
      </c>
      <c r="K3226" s="57" t="e">
        <f aca="false">INDEX(lava,MATCH(B3226,SumMonths,0),2)</f>
        <v>#N/A</v>
      </c>
      <c r="Y3226" s="171"/>
      <c r="Z3226" s="171"/>
    </row>
    <row r="3227" customFormat="false" ht="12.75" hidden="false" customHeight="false" outlineLevel="0" collapsed="false">
      <c r="A3227" s="57" t="e">
        <f aca="false">INDEX(BucketTable,MATCH(B3227,SumMonths,0),1)</f>
        <v>#N/A</v>
      </c>
      <c r="K3227" s="57" t="e">
        <f aca="false">INDEX(lava,MATCH(B3227,SumMonths,0),2)</f>
        <v>#N/A</v>
      </c>
      <c r="Y3227" s="171"/>
      <c r="Z3227" s="171"/>
    </row>
    <row r="3228" customFormat="false" ht="12.75" hidden="false" customHeight="false" outlineLevel="0" collapsed="false">
      <c r="A3228" s="57" t="e">
        <f aca="false">INDEX(BucketTable,MATCH(B3228,SumMonths,0),1)</f>
        <v>#N/A</v>
      </c>
      <c r="K3228" s="57" t="e">
        <f aca="false">INDEX(lava,MATCH(B3228,SumMonths,0),2)</f>
        <v>#N/A</v>
      </c>
      <c r="Y3228" s="171"/>
      <c r="Z3228" s="171"/>
    </row>
    <row r="3229" customFormat="false" ht="12.75" hidden="false" customHeight="false" outlineLevel="0" collapsed="false">
      <c r="A3229" s="57" t="e">
        <f aca="false">INDEX(BucketTable,MATCH(B3229,SumMonths,0),1)</f>
        <v>#N/A</v>
      </c>
      <c r="K3229" s="57" t="e">
        <f aca="false">INDEX(lava,MATCH(B3229,SumMonths,0),2)</f>
        <v>#N/A</v>
      </c>
      <c r="Y3229" s="171"/>
      <c r="Z3229" s="171"/>
    </row>
    <row r="3230" customFormat="false" ht="12.75" hidden="false" customHeight="false" outlineLevel="0" collapsed="false">
      <c r="A3230" s="57" t="e">
        <f aca="false">INDEX(BucketTable,MATCH(B3230,SumMonths,0),1)</f>
        <v>#N/A</v>
      </c>
      <c r="K3230" s="57" t="e">
        <f aca="false">INDEX(lava,MATCH(B3230,SumMonths,0),2)</f>
        <v>#N/A</v>
      </c>
      <c r="Y3230" s="171"/>
      <c r="Z3230" s="171"/>
    </row>
    <row r="3231" customFormat="false" ht="12.75" hidden="false" customHeight="false" outlineLevel="0" collapsed="false">
      <c r="A3231" s="57" t="e">
        <f aca="false">INDEX(BucketTable,MATCH(B3231,SumMonths,0),1)</f>
        <v>#N/A</v>
      </c>
      <c r="K3231" s="57" t="e">
        <f aca="false">INDEX(lava,MATCH(B3231,SumMonths,0),2)</f>
        <v>#N/A</v>
      </c>
      <c r="Y3231" s="171"/>
      <c r="Z3231" s="171"/>
    </row>
    <row r="3232" customFormat="false" ht="12.75" hidden="false" customHeight="false" outlineLevel="0" collapsed="false">
      <c r="A3232" s="57" t="e">
        <f aca="false">INDEX(BucketTable,MATCH(B3232,SumMonths,0),1)</f>
        <v>#N/A</v>
      </c>
      <c r="K3232" s="57" t="e">
        <f aca="false">INDEX(lava,MATCH(B3232,SumMonths,0),2)</f>
        <v>#N/A</v>
      </c>
      <c r="Y3232" s="171"/>
      <c r="Z3232" s="171"/>
    </row>
    <row r="3233" customFormat="false" ht="12.75" hidden="false" customHeight="false" outlineLevel="0" collapsed="false">
      <c r="A3233" s="57" t="e">
        <f aca="false">INDEX(BucketTable,MATCH(B3233,SumMonths,0),1)</f>
        <v>#N/A</v>
      </c>
      <c r="K3233" s="57" t="e">
        <f aca="false">INDEX(lava,MATCH(B3233,SumMonths,0),2)</f>
        <v>#N/A</v>
      </c>
      <c r="Y3233" s="171"/>
      <c r="Z3233" s="171"/>
    </row>
    <row r="3234" customFormat="false" ht="12.75" hidden="false" customHeight="false" outlineLevel="0" collapsed="false">
      <c r="A3234" s="57" t="e">
        <f aca="false">INDEX(BucketTable,MATCH(B3234,SumMonths,0),1)</f>
        <v>#N/A</v>
      </c>
      <c r="K3234" s="57" t="e">
        <f aca="false">INDEX(lava,MATCH(B3234,SumMonths,0),2)</f>
        <v>#N/A</v>
      </c>
      <c r="Y3234" s="171"/>
      <c r="Z3234" s="171"/>
    </row>
    <row r="3235" customFormat="false" ht="12.75" hidden="false" customHeight="false" outlineLevel="0" collapsed="false">
      <c r="A3235" s="57" t="e">
        <f aca="false">INDEX(BucketTable,MATCH(B3235,SumMonths,0),1)</f>
        <v>#N/A</v>
      </c>
      <c r="K3235" s="57" t="e">
        <f aca="false">INDEX(lava,MATCH(B3235,SumMonths,0),2)</f>
        <v>#N/A</v>
      </c>
      <c r="Y3235" s="171"/>
      <c r="Z3235" s="171"/>
    </row>
    <row r="3236" customFormat="false" ht="12.75" hidden="false" customHeight="false" outlineLevel="0" collapsed="false">
      <c r="A3236" s="57" t="e">
        <f aca="false">INDEX(BucketTable,MATCH(B3236,SumMonths,0),1)</f>
        <v>#N/A</v>
      </c>
      <c r="K3236" s="57" t="e">
        <f aca="false">INDEX(lava,MATCH(B3236,SumMonths,0),2)</f>
        <v>#N/A</v>
      </c>
      <c r="Y3236" s="171"/>
      <c r="Z3236" s="171"/>
    </row>
    <row r="3237" customFormat="false" ht="12.75" hidden="false" customHeight="false" outlineLevel="0" collapsed="false">
      <c r="A3237" s="57" t="e">
        <f aca="false">INDEX(BucketTable,MATCH(B3237,SumMonths,0),1)</f>
        <v>#N/A</v>
      </c>
      <c r="K3237" s="57" t="e">
        <f aca="false">INDEX(lava,MATCH(B3237,SumMonths,0),2)</f>
        <v>#N/A</v>
      </c>
      <c r="Y3237" s="171"/>
      <c r="Z3237" s="171"/>
    </row>
    <row r="3238" customFormat="false" ht="12.75" hidden="false" customHeight="false" outlineLevel="0" collapsed="false">
      <c r="A3238" s="57" t="e">
        <f aca="false">INDEX(BucketTable,MATCH(B3238,SumMonths,0),1)</f>
        <v>#N/A</v>
      </c>
      <c r="K3238" s="57" t="e">
        <f aca="false">INDEX(lava,MATCH(B3238,SumMonths,0),2)</f>
        <v>#N/A</v>
      </c>
      <c r="Y3238" s="171"/>
      <c r="Z3238" s="171"/>
    </row>
    <row r="3239" customFormat="false" ht="12.75" hidden="false" customHeight="false" outlineLevel="0" collapsed="false">
      <c r="A3239" s="57" t="e">
        <f aca="false">INDEX(BucketTable,MATCH(B3239,SumMonths,0),1)</f>
        <v>#N/A</v>
      </c>
      <c r="K3239" s="57" t="e">
        <f aca="false">INDEX(lava,MATCH(B3239,SumMonths,0),2)</f>
        <v>#N/A</v>
      </c>
      <c r="Y3239" s="171"/>
      <c r="Z3239" s="171"/>
    </row>
    <row r="3240" customFormat="false" ht="12.75" hidden="false" customHeight="false" outlineLevel="0" collapsed="false">
      <c r="A3240" s="57" t="e">
        <f aca="false">INDEX(BucketTable,MATCH(B3240,SumMonths,0),1)</f>
        <v>#N/A</v>
      </c>
      <c r="K3240" s="57" t="e">
        <f aca="false">INDEX(lava,MATCH(B3240,SumMonths,0),2)</f>
        <v>#N/A</v>
      </c>
      <c r="Y3240" s="171"/>
      <c r="Z3240" s="171"/>
    </row>
    <row r="3241" customFormat="false" ht="12.75" hidden="false" customHeight="false" outlineLevel="0" collapsed="false">
      <c r="A3241" s="57" t="e">
        <f aca="false">INDEX(BucketTable,MATCH(B3241,SumMonths,0),1)</f>
        <v>#N/A</v>
      </c>
      <c r="K3241" s="57" t="e">
        <f aca="false">INDEX(lava,MATCH(B3241,SumMonths,0),2)</f>
        <v>#N/A</v>
      </c>
      <c r="Y3241" s="171"/>
      <c r="Z3241" s="171"/>
    </row>
    <row r="3242" customFormat="false" ht="12.75" hidden="false" customHeight="false" outlineLevel="0" collapsed="false">
      <c r="A3242" s="57" t="e">
        <f aca="false">INDEX(BucketTable,MATCH(B3242,SumMonths,0),1)</f>
        <v>#N/A</v>
      </c>
      <c r="K3242" s="57" t="e">
        <f aca="false">INDEX(lava,MATCH(B3242,SumMonths,0),2)</f>
        <v>#N/A</v>
      </c>
      <c r="Y3242" s="171"/>
      <c r="Z3242" s="171"/>
    </row>
    <row r="3243" customFormat="false" ht="12.75" hidden="false" customHeight="false" outlineLevel="0" collapsed="false">
      <c r="A3243" s="57" t="e">
        <f aca="false">INDEX(BucketTable,MATCH(B3243,SumMonths,0),1)</f>
        <v>#N/A</v>
      </c>
      <c r="K3243" s="57" t="e">
        <f aca="false">INDEX(lava,MATCH(B3243,SumMonths,0),2)</f>
        <v>#N/A</v>
      </c>
      <c r="Y3243" s="171"/>
      <c r="Z3243" s="171"/>
    </row>
    <row r="3244" customFormat="false" ht="12.75" hidden="false" customHeight="false" outlineLevel="0" collapsed="false">
      <c r="A3244" s="57" t="e">
        <f aca="false">INDEX(BucketTable,MATCH(B3244,SumMonths,0),1)</f>
        <v>#N/A</v>
      </c>
      <c r="K3244" s="57" t="e">
        <f aca="false">INDEX(lava,MATCH(B3244,SumMonths,0),2)</f>
        <v>#N/A</v>
      </c>
      <c r="Y3244" s="171"/>
      <c r="Z3244" s="171"/>
    </row>
    <row r="3245" customFormat="false" ht="12.75" hidden="false" customHeight="false" outlineLevel="0" collapsed="false">
      <c r="A3245" s="57" t="e">
        <f aca="false">INDEX(BucketTable,MATCH(B3245,SumMonths,0),1)</f>
        <v>#N/A</v>
      </c>
      <c r="K3245" s="57" t="e">
        <f aca="false">INDEX(lava,MATCH(B3245,SumMonths,0),2)</f>
        <v>#N/A</v>
      </c>
      <c r="Y3245" s="171"/>
      <c r="Z3245" s="171"/>
    </row>
    <row r="3246" customFormat="false" ht="12.75" hidden="false" customHeight="false" outlineLevel="0" collapsed="false">
      <c r="A3246" s="57" t="e">
        <f aca="false">INDEX(BucketTable,MATCH(B3246,SumMonths,0),1)</f>
        <v>#N/A</v>
      </c>
      <c r="K3246" s="57" t="e">
        <f aca="false">INDEX(lava,MATCH(B3246,SumMonths,0),2)</f>
        <v>#N/A</v>
      </c>
      <c r="Y3246" s="171"/>
      <c r="Z3246" s="171"/>
    </row>
    <row r="3247" customFormat="false" ht="12.75" hidden="false" customHeight="false" outlineLevel="0" collapsed="false">
      <c r="A3247" s="57" t="e">
        <f aca="false">INDEX(BucketTable,MATCH(B3247,SumMonths,0),1)</f>
        <v>#N/A</v>
      </c>
      <c r="K3247" s="57" t="e">
        <f aca="false">INDEX(lava,MATCH(B3247,SumMonths,0),2)</f>
        <v>#N/A</v>
      </c>
      <c r="Y3247" s="171"/>
      <c r="Z3247" s="171"/>
    </row>
    <row r="3248" customFormat="false" ht="12.75" hidden="false" customHeight="false" outlineLevel="0" collapsed="false">
      <c r="A3248" s="57" t="e">
        <f aca="false">INDEX(BucketTable,MATCH(B3248,SumMonths,0),1)</f>
        <v>#N/A</v>
      </c>
      <c r="K3248" s="57" t="e">
        <f aca="false">INDEX(lava,MATCH(B3248,SumMonths,0),2)</f>
        <v>#N/A</v>
      </c>
      <c r="Y3248" s="171"/>
      <c r="Z3248" s="171"/>
    </row>
    <row r="3249" customFormat="false" ht="12.75" hidden="false" customHeight="false" outlineLevel="0" collapsed="false">
      <c r="A3249" s="57" t="e">
        <f aca="false">INDEX(BucketTable,MATCH(B3249,SumMonths,0),1)</f>
        <v>#N/A</v>
      </c>
      <c r="K3249" s="57" t="e">
        <f aca="false">INDEX(lava,MATCH(B3249,SumMonths,0),2)</f>
        <v>#N/A</v>
      </c>
      <c r="Y3249" s="171"/>
      <c r="Z3249" s="171"/>
    </row>
    <row r="3250" customFormat="false" ht="12.75" hidden="false" customHeight="false" outlineLevel="0" collapsed="false">
      <c r="A3250" s="57" t="e">
        <f aca="false">INDEX(BucketTable,MATCH(B3250,SumMonths,0),1)</f>
        <v>#N/A</v>
      </c>
      <c r="K3250" s="57" t="e">
        <f aca="false">INDEX(lava,MATCH(B3250,SumMonths,0),2)</f>
        <v>#N/A</v>
      </c>
      <c r="Y3250" s="171"/>
      <c r="Z3250" s="171"/>
    </row>
    <row r="3251" customFormat="false" ht="12.75" hidden="false" customHeight="false" outlineLevel="0" collapsed="false">
      <c r="A3251" s="57" t="e">
        <f aca="false">INDEX(BucketTable,MATCH(B3251,SumMonths,0),1)</f>
        <v>#N/A</v>
      </c>
      <c r="K3251" s="57" t="e">
        <f aca="false">INDEX(lava,MATCH(B3251,SumMonths,0),2)</f>
        <v>#N/A</v>
      </c>
      <c r="Y3251" s="171"/>
      <c r="Z3251" s="171"/>
    </row>
    <row r="3252" customFormat="false" ht="12.75" hidden="false" customHeight="false" outlineLevel="0" collapsed="false">
      <c r="A3252" s="57" t="e">
        <f aca="false">INDEX(BucketTable,MATCH(B3252,SumMonths,0),1)</f>
        <v>#N/A</v>
      </c>
      <c r="K3252" s="57" t="e">
        <f aca="false">INDEX(lava,MATCH(B3252,SumMonths,0),2)</f>
        <v>#N/A</v>
      </c>
      <c r="Y3252" s="171"/>
      <c r="Z3252" s="171"/>
    </row>
    <row r="3253" customFormat="false" ht="12.75" hidden="false" customHeight="false" outlineLevel="0" collapsed="false">
      <c r="A3253" s="57" t="e">
        <f aca="false">INDEX(BucketTable,MATCH(B3253,SumMonths,0),1)</f>
        <v>#N/A</v>
      </c>
      <c r="K3253" s="57" t="e">
        <f aca="false">INDEX(lava,MATCH(B3253,SumMonths,0),2)</f>
        <v>#N/A</v>
      </c>
      <c r="Y3253" s="171"/>
      <c r="Z3253" s="171"/>
    </row>
    <row r="3254" customFormat="false" ht="12.75" hidden="false" customHeight="false" outlineLevel="0" collapsed="false">
      <c r="A3254" s="57" t="e">
        <f aca="false">INDEX(BucketTable,MATCH(B3254,SumMonths,0),1)</f>
        <v>#N/A</v>
      </c>
      <c r="K3254" s="57" t="e">
        <f aca="false">INDEX(lava,MATCH(B3254,SumMonths,0),2)</f>
        <v>#N/A</v>
      </c>
      <c r="Y3254" s="171"/>
      <c r="Z3254" s="171"/>
    </row>
    <row r="3255" customFormat="false" ht="12.75" hidden="false" customHeight="false" outlineLevel="0" collapsed="false">
      <c r="A3255" s="57" t="e">
        <f aca="false">INDEX(BucketTable,MATCH(B3255,SumMonths,0),1)</f>
        <v>#N/A</v>
      </c>
      <c r="K3255" s="57" t="e">
        <f aca="false">INDEX(lava,MATCH(B3255,SumMonths,0),2)</f>
        <v>#N/A</v>
      </c>
      <c r="Y3255" s="171"/>
      <c r="Z3255" s="171"/>
    </row>
    <row r="3256" customFormat="false" ht="12.75" hidden="false" customHeight="false" outlineLevel="0" collapsed="false">
      <c r="A3256" s="57" t="e">
        <f aca="false">INDEX(BucketTable,MATCH(B3256,SumMonths,0),1)</f>
        <v>#N/A</v>
      </c>
      <c r="K3256" s="57" t="e">
        <f aca="false">INDEX(lava,MATCH(B3256,SumMonths,0),2)</f>
        <v>#N/A</v>
      </c>
      <c r="Y3256" s="171"/>
      <c r="Z3256" s="171"/>
    </row>
    <row r="3257" customFormat="false" ht="12.75" hidden="false" customHeight="false" outlineLevel="0" collapsed="false">
      <c r="A3257" s="57" t="e">
        <f aca="false">INDEX(BucketTable,MATCH(B3257,SumMonths,0),1)</f>
        <v>#N/A</v>
      </c>
      <c r="K3257" s="57" t="e">
        <f aca="false">INDEX(lava,MATCH(B3257,SumMonths,0),2)</f>
        <v>#N/A</v>
      </c>
      <c r="Y3257" s="171"/>
      <c r="Z3257" s="171"/>
    </row>
    <row r="3258" customFormat="false" ht="12.75" hidden="false" customHeight="false" outlineLevel="0" collapsed="false">
      <c r="A3258" s="57" t="e">
        <f aca="false">INDEX(BucketTable,MATCH(B3258,SumMonths,0),1)</f>
        <v>#N/A</v>
      </c>
      <c r="K3258" s="57" t="e">
        <f aca="false">INDEX(lava,MATCH(B3258,SumMonths,0),2)</f>
        <v>#N/A</v>
      </c>
      <c r="Y3258" s="171"/>
      <c r="Z3258" s="171"/>
    </row>
    <row r="3259" customFormat="false" ht="12.75" hidden="false" customHeight="false" outlineLevel="0" collapsed="false">
      <c r="A3259" s="57" t="e">
        <f aca="false">INDEX(BucketTable,MATCH(B3259,SumMonths,0),1)</f>
        <v>#N/A</v>
      </c>
      <c r="K3259" s="57" t="e">
        <f aca="false">INDEX(lava,MATCH(B3259,SumMonths,0),2)</f>
        <v>#N/A</v>
      </c>
      <c r="Y3259" s="171"/>
      <c r="Z3259" s="171"/>
    </row>
    <row r="3260" customFormat="false" ht="12.75" hidden="false" customHeight="false" outlineLevel="0" collapsed="false">
      <c r="A3260" s="57" t="e">
        <f aca="false">INDEX(BucketTable,MATCH(B3260,SumMonths,0),1)</f>
        <v>#N/A</v>
      </c>
      <c r="K3260" s="57" t="e">
        <f aca="false">INDEX(lava,MATCH(B3260,SumMonths,0),2)</f>
        <v>#N/A</v>
      </c>
      <c r="Y3260" s="171"/>
      <c r="Z3260" s="171"/>
    </row>
    <row r="3261" customFormat="false" ht="12.75" hidden="false" customHeight="false" outlineLevel="0" collapsed="false">
      <c r="A3261" s="57" t="e">
        <f aca="false">INDEX(BucketTable,MATCH(B3261,SumMonths,0),1)</f>
        <v>#N/A</v>
      </c>
      <c r="K3261" s="57" t="e">
        <f aca="false">INDEX(lava,MATCH(B3261,SumMonths,0),2)</f>
        <v>#N/A</v>
      </c>
      <c r="Y3261" s="171"/>
      <c r="Z3261" s="171"/>
    </row>
    <row r="3262" customFormat="false" ht="12.75" hidden="false" customHeight="false" outlineLevel="0" collapsed="false">
      <c r="A3262" s="57" t="e">
        <f aca="false">INDEX(BucketTable,MATCH(B3262,SumMonths,0),1)</f>
        <v>#N/A</v>
      </c>
      <c r="K3262" s="57" t="e">
        <f aca="false">INDEX(lava,MATCH(B3262,SumMonths,0),2)</f>
        <v>#N/A</v>
      </c>
      <c r="Y3262" s="171"/>
      <c r="Z3262" s="171"/>
    </row>
    <row r="3263" customFormat="false" ht="12.75" hidden="false" customHeight="false" outlineLevel="0" collapsed="false">
      <c r="A3263" s="57" t="e">
        <f aca="false">INDEX(BucketTable,MATCH(B3263,SumMonths,0),1)</f>
        <v>#N/A</v>
      </c>
      <c r="K3263" s="57" t="e">
        <f aca="false">INDEX(lava,MATCH(B3263,SumMonths,0),2)</f>
        <v>#N/A</v>
      </c>
      <c r="Y3263" s="171"/>
      <c r="Z3263" s="171"/>
    </row>
    <row r="3264" customFormat="false" ht="12.75" hidden="false" customHeight="false" outlineLevel="0" collapsed="false">
      <c r="A3264" s="57" t="e">
        <f aca="false">INDEX(BucketTable,MATCH(B3264,SumMonths,0),1)</f>
        <v>#N/A</v>
      </c>
      <c r="K3264" s="57" t="e">
        <f aca="false">INDEX(lava,MATCH(B3264,SumMonths,0),2)</f>
        <v>#N/A</v>
      </c>
      <c r="Y3264" s="171"/>
      <c r="Z3264" s="171"/>
    </row>
    <row r="3265" customFormat="false" ht="12.75" hidden="false" customHeight="false" outlineLevel="0" collapsed="false">
      <c r="A3265" s="57" t="e">
        <f aca="false">INDEX(BucketTable,MATCH(B3265,SumMonths,0),1)</f>
        <v>#N/A</v>
      </c>
      <c r="K3265" s="57" t="e">
        <f aca="false">INDEX(lava,MATCH(B3265,SumMonths,0),2)</f>
        <v>#N/A</v>
      </c>
      <c r="Y3265" s="171"/>
      <c r="Z3265" s="171"/>
    </row>
    <row r="3266" customFormat="false" ht="12.75" hidden="false" customHeight="false" outlineLevel="0" collapsed="false">
      <c r="A3266" s="57" t="e">
        <f aca="false">INDEX(BucketTable,MATCH(B3266,SumMonths,0),1)</f>
        <v>#N/A</v>
      </c>
      <c r="K3266" s="57" t="e">
        <f aca="false">INDEX(lava,MATCH(B3266,SumMonths,0),2)</f>
        <v>#N/A</v>
      </c>
      <c r="Y3266" s="171"/>
      <c r="Z3266" s="171"/>
    </row>
    <row r="3267" customFormat="false" ht="12.75" hidden="false" customHeight="false" outlineLevel="0" collapsed="false">
      <c r="A3267" s="57" t="e">
        <f aca="false">INDEX(BucketTable,MATCH(B3267,SumMonths,0),1)</f>
        <v>#N/A</v>
      </c>
      <c r="K3267" s="57" t="e">
        <f aca="false">INDEX(lava,MATCH(B3267,SumMonths,0),2)</f>
        <v>#N/A</v>
      </c>
      <c r="Y3267" s="171"/>
      <c r="Z3267" s="171"/>
    </row>
    <row r="3268" customFormat="false" ht="12.75" hidden="false" customHeight="false" outlineLevel="0" collapsed="false">
      <c r="A3268" s="57" t="e">
        <f aca="false">INDEX(BucketTable,MATCH(B3268,SumMonths,0),1)</f>
        <v>#N/A</v>
      </c>
      <c r="K3268" s="57" t="e">
        <f aca="false">INDEX(lava,MATCH(B3268,SumMonths,0),2)</f>
        <v>#N/A</v>
      </c>
      <c r="Y3268" s="171"/>
      <c r="Z3268" s="171"/>
    </row>
    <row r="3269" customFormat="false" ht="12.75" hidden="false" customHeight="false" outlineLevel="0" collapsed="false">
      <c r="A3269" s="57" t="e">
        <f aca="false">INDEX(BucketTable,MATCH(B3269,SumMonths,0),1)</f>
        <v>#N/A</v>
      </c>
      <c r="K3269" s="57" t="e">
        <f aca="false">INDEX(lava,MATCH(B3269,SumMonths,0),2)</f>
        <v>#N/A</v>
      </c>
      <c r="Y3269" s="171"/>
      <c r="Z3269" s="171"/>
    </row>
    <row r="3270" customFormat="false" ht="12.75" hidden="false" customHeight="false" outlineLevel="0" collapsed="false">
      <c r="A3270" s="57" t="e">
        <f aca="false">INDEX(BucketTable,MATCH(B3270,SumMonths,0),1)</f>
        <v>#N/A</v>
      </c>
      <c r="K3270" s="57" t="e">
        <f aca="false">INDEX(lava,MATCH(B3270,SumMonths,0),2)</f>
        <v>#N/A</v>
      </c>
      <c r="Y3270" s="171"/>
      <c r="Z3270" s="171"/>
    </row>
    <row r="3271" customFormat="false" ht="12.75" hidden="false" customHeight="false" outlineLevel="0" collapsed="false">
      <c r="A3271" s="57" t="e">
        <f aca="false">INDEX(BucketTable,MATCH(B3271,SumMonths,0),1)</f>
        <v>#N/A</v>
      </c>
      <c r="K3271" s="57" t="e">
        <f aca="false">INDEX(lava,MATCH(B3271,SumMonths,0),2)</f>
        <v>#N/A</v>
      </c>
      <c r="Y3271" s="171"/>
      <c r="Z3271" s="171"/>
    </row>
    <row r="3272" customFormat="false" ht="12.75" hidden="false" customHeight="false" outlineLevel="0" collapsed="false">
      <c r="A3272" s="57" t="e">
        <f aca="false">INDEX(BucketTable,MATCH(B3272,SumMonths,0),1)</f>
        <v>#N/A</v>
      </c>
      <c r="K3272" s="57" t="e">
        <f aca="false">INDEX(lava,MATCH(B3272,SumMonths,0),2)</f>
        <v>#N/A</v>
      </c>
      <c r="Y3272" s="171"/>
      <c r="Z3272" s="171"/>
    </row>
    <row r="3273" customFormat="false" ht="12.75" hidden="false" customHeight="false" outlineLevel="0" collapsed="false">
      <c r="A3273" s="57" t="e">
        <f aca="false">INDEX(BucketTable,MATCH(B3273,SumMonths,0),1)</f>
        <v>#N/A</v>
      </c>
      <c r="K3273" s="57" t="e">
        <f aca="false">INDEX(lava,MATCH(B3273,SumMonths,0),2)</f>
        <v>#N/A</v>
      </c>
      <c r="Y3273" s="171"/>
      <c r="Z3273" s="171"/>
    </row>
    <row r="3274" customFormat="false" ht="12.75" hidden="false" customHeight="false" outlineLevel="0" collapsed="false">
      <c r="A3274" s="57" t="e">
        <f aca="false">INDEX(BucketTable,MATCH(B3274,SumMonths,0),1)</f>
        <v>#N/A</v>
      </c>
      <c r="K3274" s="57" t="e">
        <f aca="false">INDEX(lava,MATCH(B3274,SumMonths,0),2)</f>
        <v>#N/A</v>
      </c>
      <c r="Y3274" s="171"/>
      <c r="Z3274" s="171"/>
    </row>
    <row r="3275" customFormat="false" ht="12.75" hidden="false" customHeight="false" outlineLevel="0" collapsed="false">
      <c r="A3275" s="57" t="e">
        <f aca="false">INDEX(BucketTable,MATCH(B3275,SumMonths,0),1)</f>
        <v>#N/A</v>
      </c>
      <c r="K3275" s="57" t="e">
        <f aca="false">INDEX(lava,MATCH(B3275,SumMonths,0),2)</f>
        <v>#N/A</v>
      </c>
      <c r="Y3275" s="171"/>
      <c r="Z3275" s="171"/>
    </row>
    <row r="3276" customFormat="false" ht="12.75" hidden="false" customHeight="false" outlineLevel="0" collapsed="false">
      <c r="A3276" s="57" t="e">
        <f aca="false">INDEX(BucketTable,MATCH(B3276,SumMonths,0),1)</f>
        <v>#N/A</v>
      </c>
      <c r="K3276" s="57" t="e">
        <f aca="false">INDEX(lava,MATCH(B3276,SumMonths,0),2)</f>
        <v>#N/A</v>
      </c>
      <c r="Y3276" s="171"/>
      <c r="Z3276" s="171"/>
    </row>
    <row r="3277" customFormat="false" ht="12.75" hidden="false" customHeight="false" outlineLevel="0" collapsed="false">
      <c r="A3277" s="57" t="e">
        <f aca="false">INDEX(BucketTable,MATCH(B3277,SumMonths,0),1)</f>
        <v>#N/A</v>
      </c>
      <c r="K3277" s="57" t="e">
        <f aca="false">INDEX(lava,MATCH(B3277,SumMonths,0),2)</f>
        <v>#N/A</v>
      </c>
      <c r="Y3277" s="171"/>
      <c r="Z3277" s="171"/>
    </row>
    <row r="3278" customFormat="false" ht="12.75" hidden="false" customHeight="false" outlineLevel="0" collapsed="false">
      <c r="A3278" s="57" t="e">
        <f aca="false">INDEX(BucketTable,MATCH(B3278,SumMonths,0),1)</f>
        <v>#N/A</v>
      </c>
      <c r="K3278" s="57" t="e">
        <f aca="false">INDEX(lava,MATCH(B3278,SumMonths,0),2)</f>
        <v>#N/A</v>
      </c>
      <c r="Y3278" s="171"/>
      <c r="Z3278" s="171"/>
    </row>
    <row r="3279" customFormat="false" ht="12.75" hidden="false" customHeight="false" outlineLevel="0" collapsed="false">
      <c r="A3279" s="57" t="e">
        <f aca="false">INDEX(BucketTable,MATCH(B3279,SumMonths,0),1)</f>
        <v>#N/A</v>
      </c>
      <c r="K3279" s="57" t="e">
        <f aca="false">INDEX(lava,MATCH(B3279,SumMonths,0),2)</f>
        <v>#N/A</v>
      </c>
      <c r="Y3279" s="171"/>
      <c r="Z3279" s="171"/>
    </row>
    <row r="3280" customFormat="false" ht="12.75" hidden="false" customHeight="false" outlineLevel="0" collapsed="false">
      <c r="A3280" s="57" t="e">
        <f aca="false">INDEX(BucketTable,MATCH(B3280,SumMonths,0),1)</f>
        <v>#N/A</v>
      </c>
      <c r="K3280" s="57" t="e">
        <f aca="false">INDEX(lava,MATCH(B3280,SumMonths,0),2)</f>
        <v>#N/A</v>
      </c>
      <c r="Y3280" s="171"/>
      <c r="Z3280" s="171"/>
    </row>
    <row r="3281" customFormat="false" ht="12.75" hidden="false" customHeight="false" outlineLevel="0" collapsed="false">
      <c r="A3281" s="57" t="e">
        <f aca="false">INDEX(BucketTable,MATCH(B3281,SumMonths,0),1)</f>
        <v>#N/A</v>
      </c>
      <c r="K3281" s="57" t="e">
        <f aca="false">INDEX(lava,MATCH(B3281,SumMonths,0),2)</f>
        <v>#N/A</v>
      </c>
      <c r="Y3281" s="171"/>
      <c r="Z3281" s="171"/>
    </row>
    <row r="3282" customFormat="false" ht="12.75" hidden="false" customHeight="false" outlineLevel="0" collapsed="false">
      <c r="A3282" s="57" t="e">
        <f aca="false">INDEX(BucketTable,MATCH(B3282,SumMonths,0),1)</f>
        <v>#N/A</v>
      </c>
      <c r="K3282" s="57" t="e">
        <f aca="false">INDEX(lava,MATCH(B3282,SumMonths,0),2)</f>
        <v>#N/A</v>
      </c>
      <c r="Y3282" s="171"/>
      <c r="Z3282" s="171"/>
    </row>
    <row r="3283" customFormat="false" ht="12.75" hidden="false" customHeight="false" outlineLevel="0" collapsed="false">
      <c r="A3283" s="57" t="e">
        <f aca="false">INDEX(BucketTable,MATCH(B3283,SumMonths,0),1)</f>
        <v>#N/A</v>
      </c>
      <c r="K3283" s="57" t="e">
        <f aca="false">INDEX(lava,MATCH(B3283,SumMonths,0),2)</f>
        <v>#N/A</v>
      </c>
      <c r="Y3283" s="171"/>
      <c r="Z3283" s="171"/>
    </row>
    <row r="3284" customFormat="false" ht="12.75" hidden="false" customHeight="false" outlineLevel="0" collapsed="false">
      <c r="A3284" s="57" t="e">
        <f aca="false">INDEX(BucketTable,MATCH(B3284,SumMonths,0),1)</f>
        <v>#N/A</v>
      </c>
      <c r="K3284" s="57" t="e">
        <f aca="false">INDEX(lava,MATCH(B3284,SumMonths,0),2)</f>
        <v>#N/A</v>
      </c>
      <c r="Y3284" s="171"/>
      <c r="Z3284" s="171"/>
    </row>
    <row r="3285" customFormat="false" ht="12.75" hidden="false" customHeight="false" outlineLevel="0" collapsed="false">
      <c r="A3285" s="57" t="e">
        <f aca="false">INDEX(BucketTable,MATCH(B3285,SumMonths,0),1)</f>
        <v>#N/A</v>
      </c>
      <c r="K3285" s="57" t="e">
        <f aca="false">INDEX(lava,MATCH(B3285,SumMonths,0),2)</f>
        <v>#N/A</v>
      </c>
      <c r="Y3285" s="171"/>
      <c r="Z3285" s="171"/>
    </row>
    <row r="3286" customFormat="false" ht="12.75" hidden="false" customHeight="false" outlineLevel="0" collapsed="false">
      <c r="A3286" s="57" t="e">
        <f aca="false">INDEX(BucketTable,MATCH(B3286,SumMonths,0),1)</f>
        <v>#N/A</v>
      </c>
      <c r="K3286" s="57" t="e">
        <f aca="false">INDEX(lava,MATCH(B3286,SumMonths,0),2)</f>
        <v>#N/A</v>
      </c>
      <c r="Y3286" s="171"/>
      <c r="Z3286" s="171"/>
    </row>
    <row r="3287" customFormat="false" ht="12.75" hidden="false" customHeight="false" outlineLevel="0" collapsed="false">
      <c r="A3287" s="57" t="e">
        <f aca="false">INDEX(BucketTable,MATCH(B3287,SumMonths,0),1)</f>
        <v>#N/A</v>
      </c>
      <c r="K3287" s="57" t="e">
        <f aca="false">INDEX(lava,MATCH(B3287,SumMonths,0),2)</f>
        <v>#N/A</v>
      </c>
      <c r="Y3287" s="171"/>
      <c r="Z3287" s="171"/>
    </row>
    <row r="3288" customFormat="false" ht="12.75" hidden="false" customHeight="false" outlineLevel="0" collapsed="false">
      <c r="A3288" s="57" t="e">
        <f aca="false">INDEX(BucketTable,MATCH(B3288,SumMonths,0),1)</f>
        <v>#N/A</v>
      </c>
      <c r="K3288" s="57" t="e">
        <f aca="false">INDEX(lava,MATCH(B3288,SumMonths,0),2)</f>
        <v>#N/A</v>
      </c>
      <c r="Y3288" s="171"/>
      <c r="Z3288" s="171"/>
    </row>
    <row r="3289" customFormat="false" ht="12.75" hidden="false" customHeight="false" outlineLevel="0" collapsed="false">
      <c r="A3289" s="57" t="e">
        <f aca="false">INDEX(BucketTable,MATCH(B3289,SumMonths,0),1)</f>
        <v>#N/A</v>
      </c>
      <c r="K3289" s="57" t="e">
        <f aca="false">INDEX(lava,MATCH(B3289,SumMonths,0),2)</f>
        <v>#N/A</v>
      </c>
      <c r="Y3289" s="171"/>
      <c r="Z3289" s="171"/>
    </row>
    <row r="3290" customFormat="false" ht="12.75" hidden="false" customHeight="false" outlineLevel="0" collapsed="false">
      <c r="A3290" s="57" t="e">
        <f aca="false">INDEX(BucketTable,MATCH(B3290,SumMonths,0),1)</f>
        <v>#N/A</v>
      </c>
      <c r="K3290" s="57" t="e">
        <f aca="false">INDEX(lava,MATCH(B3290,SumMonths,0),2)</f>
        <v>#N/A</v>
      </c>
      <c r="Y3290" s="171"/>
      <c r="Z3290" s="171"/>
    </row>
    <row r="3291" customFormat="false" ht="12.75" hidden="false" customHeight="false" outlineLevel="0" collapsed="false">
      <c r="A3291" s="57" t="e">
        <f aca="false">INDEX(BucketTable,MATCH(B3291,SumMonths,0),1)</f>
        <v>#N/A</v>
      </c>
      <c r="K3291" s="57" t="e">
        <f aca="false">INDEX(lava,MATCH(B3291,SumMonths,0),2)</f>
        <v>#N/A</v>
      </c>
      <c r="Y3291" s="171"/>
      <c r="Z3291" s="171"/>
    </row>
    <row r="3292" customFormat="false" ht="12.75" hidden="false" customHeight="false" outlineLevel="0" collapsed="false">
      <c r="A3292" s="57" t="e">
        <f aca="false">INDEX(BucketTable,MATCH(B3292,SumMonths,0),1)</f>
        <v>#N/A</v>
      </c>
      <c r="K3292" s="57" t="e">
        <f aca="false">INDEX(lava,MATCH(B3292,SumMonths,0),2)</f>
        <v>#N/A</v>
      </c>
      <c r="Y3292" s="171"/>
      <c r="Z3292" s="171"/>
    </row>
    <row r="3293" customFormat="false" ht="12.75" hidden="false" customHeight="false" outlineLevel="0" collapsed="false">
      <c r="A3293" s="57" t="e">
        <f aca="false">INDEX(BucketTable,MATCH(B3293,SumMonths,0),1)</f>
        <v>#N/A</v>
      </c>
      <c r="K3293" s="57" t="e">
        <f aca="false">INDEX(lava,MATCH(B3293,SumMonths,0),2)</f>
        <v>#N/A</v>
      </c>
      <c r="Y3293" s="171"/>
      <c r="Z3293" s="171"/>
    </row>
    <row r="3294" customFormat="false" ht="12.75" hidden="false" customHeight="false" outlineLevel="0" collapsed="false">
      <c r="A3294" s="57" t="e">
        <f aca="false">INDEX(BucketTable,MATCH(B3294,SumMonths,0),1)</f>
        <v>#N/A</v>
      </c>
      <c r="K3294" s="57" t="e">
        <f aca="false">INDEX(lava,MATCH(B3294,SumMonths,0),2)</f>
        <v>#N/A</v>
      </c>
      <c r="Y3294" s="171"/>
      <c r="Z3294" s="171"/>
    </row>
    <row r="3295" customFormat="false" ht="12.75" hidden="false" customHeight="false" outlineLevel="0" collapsed="false">
      <c r="A3295" s="57" t="e">
        <f aca="false">INDEX(BucketTable,MATCH(B3295,SumMonths,0),1)</f>
        <v>#N/A</v>
      </c>
      <c r="K3295" s="57" t="e">
        <f aca="false">INDEX(lava,MATCH(B3295,SumMonths,0),2)</f>
        <v>#N/A</v>
      </c>
      <c r="Y3295" s="171"/>
      <c r="Z3295" s="171"/>
    </row>
    <row r="3296" customFormat="false" ht="12.75" hidden="false" customHeight="false" outlineLevel="0" collapsed="false">
      <c r="A3296" s="57" t="e">
        <f aca="false">INDEX(BucketTable,MATCH(B3296,SumMonths,0),1)</f>
        <v>#N/A</v>
      </c>
      <c r="K3296" s="57" t="e">
        <f aca="false">INDEX(lava,MATCH(B3296,SumMonths,0),2)</f>
        <v>#N/A</v>
      </c>
      <c r="Y3296" s="171"/>
      <c r="Z3296" s="171"/>
    </row>
    <row r="3297" customFormat="false" ht="12.75" hidden="false" customHeight="false" outlineLevel="0" collapsed="false">
      <c r="A3297" s="57" t="e">
        <f aca="false">INDEX(BucketTable,MATCH(B3297,SumMonths,0),1)</f>
        <v>#N/A</v>
      </c>
      <c r="K3297" s="57" t="e">
        <f aca="false">INDEX(lava,MATCH(B3297,SumMonths,0),2)</f>
        <v>#N/A</v>
      </c>
      <c r="Y3297" s="171"/>
      <c r="Z3297" s="171"/>
    </row>
    <row r="3298" customFormat="false" ht="12.75" hidden="false" customHeight="false" outlineLevel="0" collapsed="false">
      <c r="A3298" s="57" t="e">
        <f aca="false">INDEX(BucketTable,MATCH(B3298,SumMonths,0),1)</f>
        <v>#N/A</v>
      </c>
      <c r="K3298" s="57" t="e">
        <f aca="false">INDEX(lava,MATCH(B3298,SumMonths,0),2)</f>
        <v>#N/A</v>
      </c>
      <c r="Y3298" s="171"/>
      <c r="Z3298" s="171"/>
    </row>
    <row r="3299" customFormat="false" ht="12.75" hidden="false" customHeight="false" outlineLevel="0" collapsed="false">
      <c r="A3299" s="57" t="e">
        <f aca="false">INDEX(BucketTable,MATCH(B3299,SumMonths,0),1)</f>
        <v>#N/A</v>
      </c>
      <c r="K3299" s="57" t="e">
        <f aca="false">INDEX(lava,MATCH(B3299,SumMonths,0),2)</f>
        <v>#N/A</v>
      </c>
      <c r="Y3299" s="171"/>
      <c r="Z3299" s="171"/>
    </row>
    <row r="3300" customFormat="false" ht="12.75" hidden="false" customHeight="false" outlineLevel="0" collapsed="false">
      <c r="A3300" s="57" t="e">
        <f aca="false">INDEX(BucketTable,MATCH(B3300,SumMonths,0),1)</f>
        <v>#N/A</v>
      </c>
      <c r="K3300" s="57" t="e">
        <f aca="false">INDEX(lava,MATCH(B3300,SumMonths,0),2)</f>
        <v>#N/A</v>
      </c>
      <c r="Y3300" s="171"/>
      <c r="Z3300" s="171"/>
    </row>
    <row r="3301" customFormat="false" ht="12.75" hidden="false" customHeight="false" outlineLevel="0" collapsed="false">
      <c r="A3301" s="57" t="e">
        <f aca="false">INDEX(BucketTable,MATCH(B3301,SumMonths,0),1)</f>
        <v>#N/A</v>
      </c>
      <c r="K3301" s="57" t="e">
        <f aca="false">INDEX(lava,MATCH(B3301,SumMonths,0),2)</f>
        <v>#N/A</v>
      </c>
      <c r="Y3301" s="171"/>
      <c r="Z3301" s="171"/>
    </row>
    <row r="3302" customFormat="false" ht="12.75" hidden="false" customHeight="false" outlineLevel="0" collapsed="false">
      <c r="A3302" s="57" t="e">
        <f aca="false">INDEX(BucketTable,MATCH(B3302,SumMonths,0),1)</f>
        <v>#N/A</v>
      </c>
      <c r="K3302" s="57" t="e">
        <f aca="false">INDEX(lava,MATCH(B3302,SumMonths,0),2)</f>
        <v>#N/A</v>
      </c>
      <c r="Y3302" s="171"/>
      <c r="Z3302" s="171"/>
    </row>
    <row r="3303" customFormat="false" ht="12.75" hidden="false" customHeight="false" outlineLevel="0" collapsed="false">
      <c r="A3303" s="57" t="e">
        <f aca="false">INDEX(BucketTable,MATCH(B3303,SumMonths,0),1)</f>
        <v>#N/A</v>
      </c>
      <c r="K3303" s="57" t="e">
        <f aca="false">INDEX(lava,MATCH(B3303,SumMonths,0),2)</f>
        <v>#N/A</v>
      </c>
      <c r="Y3303" s="171"/>
      <c r="Z3303" s="171"/>
    </row>
    <row r="3304" customFormat="false" ht="12.75" hidden="false" customHeight="false" outlineLevel="0" collapsed="false">
      <c r="A3304" s="57" t="e">
        <f aca="false">INDEX(BucketTable,MATCH(B3304,SumMonths,0),1)</f>
        <v>#N/A</v>
      </c>
      <c r="K3304" s="57" t="e">
        <f aca="false">INDEX(lava,MATCH(B3304,SumMonths,0),2)</f>
        <v>#N/A</v>
      </c>
      <c r="Y3304" s="171"/>
      <c r="Z3304" s="171"/>
    </row>
    <row r="3305" customFormat="false" ht="12.75" hidden="false" customHeight="false" outlineLevel="0" collapsed="false">
      <c r="A3305" s="57" t="e">
        <f aca="false">INDEX(BucketTable,MATCH(B3305,SumMonths,0),1)</f>
        <v>#N/A</v>
      </c>
      <c r="K3305" s="57" t="e">
        <f aca="false">INDEX(lava,MATCH(B3305,SumMonths,0),2)</f>
        <v>#N/A</v>
      </c>
      <c r="Y3305" s="171"/>
      <c r="Z3305" s="171"/>
    </row>
    <row r="3306" customFormat="false" ht="12.75" hidden="false" customHeight="false" outlineLevel="0" collapsed="false">
      <c r="A3306" s="57" t="e">
        <f aca="false">INDEX(BucketTable,MATCH(B3306,SumMonths,0),1)</f>
        <v>#N/A</v>
      </c>
      <c r="K3306" s="57" t="e">
        <f aca="false">INDEX(lava,MATCH(B3306,SumMonths,0),2)</f>
        <v>#N/A</v>
      </c>
      <c r="Y3306" s="171"/>
      <c r="Z3306" s="171"/>
    </row>
    <row r="3307" customFormat="false" ht="12.75" hidden="false" customHeight="false" outlineLevel="0" collapsed="false">
      <c r="A3307" s="57" t="e">
        <f aca="false">INDEX(BucketTable,MATCH(B3307,SumMonths,0),1)</f>
        <v>#N/A</v>
      </c>
      <c r="K3307" s="57" t="e">
        <f aca="false">INDEX(lava,MATCH(B3307,SumMonths,0),2)</f>
        <v>#N/A</v>
      </c>
      <c r="Y3307" s="171"/>
      <c r="Z3307" s="171"/>
    </row>
    <row r="3308" customFormat="false" ht="12.75" hidden="false" customHeight="false" outlineLevel="0" collapsed="false">
      <c r="A3308" s="57" t="e">
        <f aca="false">INDEX(BucketTable,MATCH(B3308,SumMonths,0),1)</f>
        <v>#N/A</v>
      </c>
      <c r="K3308" s="57" t="e">
        <f aca="false">INDEX(lava,MATCH(B3308,SumMonths,0),2)</f>
        <v>#N/A</v>
      </c>
      <c r="Y3308" s="171"/>
      <c r="Z3308" s="171"/>
    </row>
    <row r="3309" customFormat="false" ht="12.75" hidden="false" customHeight="false" outlineLevel="0" collapsed="false">
      <c r="A3309" s="57" t="e">
        <f aca="false">INDEX(BucketTable,MATCH(B3309,SumMonths,0),1)</f>
        <v>#N/A</v>
      </c>
      <c r="K3309" s="57" t="e">
        <f aca="false">INDEX(lava,MATCH(B3309,SumMonths,0),2)</f>
        <v>#N/A</v>
      </c>
      <c r="Y3309" s="171"/>
      <c r="Z3309" s="171"/>
    </row>
    <row r="3310" customFormat="false" ht="12.75" hidden="false" customHeight="false" outlineLevel="0" collapsed="false">
      <c r="A3310" s="57" t="e">
        <f aca="false">INDEX(BucketTable,MATCH(B3310,SumMonths,0),1)</f>
        <v>#N/A</v>
      </c>
      <c r="K3310" s="57" t="e">
        <f aca="false">INDEX(lava,MATCH(B3310,SumMonths,0),2)</f>
        <v>#N/A</v>
      </c>
      <c r="Y3310" s="171"/>
      <c r="Z3310" s="171"/>
    </row>
    <row r="3311" customFormat="false" ht="12.75" hidden="false" customHeight="false" outlineLevel="0" collapsed="false">
      <c r="A3311" s="57" t="e">
        <f aca="false">INDEX(BucketTable,MATCH(B3311,SumMonths,0),1)</f>
        <v>#N/A</v>
      </c>
      <c r="K3311" s="57" t="e">
        <f aca="false">INDEX(lava,MATCH(B3311,SumMonths,0),2)</f>
        <v>#N/A</v>
      </c>
      <c r="Y3311" s="171"/>
      <c r="Z3311" s="171"/>
    </row>
    <row r="3312" customFormat="false" ht="12.75" hidden="false" customHeight="false" outlineLevel="0" collapsed="false">
      <c r="A3312" s="57" t="e">
        <f aca="false">INDEX(BucketTable,MATCH(B3312,SumMonths,0),1)</f>
        <v>#N/A</v>
      </c>
      <c r="K3312" s="57" t="e">
        <f aca="false">INDEX(lava,MATCH(B3312,SumMonths,0),2)</f>
        <v>#N/A</v>
      </c>
      <c r="Y3312" s="171"/>
      <c r="Z3312" s="171"/>
    </row>
    <row r="3313" customFormat="false" ht="12.75" hidden="false" customHeight="false" outlineLevel="0" collapsed="false">
      <c r="A3313" s="57" t="e">
        <f aca="false">INDEX(BucketTable,MATCH(B3313,SumMonths,0),1)</f>
        <v>#N/A</v>
      </c>
      <c r="K3313" s="57" t="e">
        <f aca="false">INDEX(lava,MATCH(B3313,SumMonths,0),2)</f>
        <v>#N/A</v>
      </c>
      <c r="Y3313" s="171"/>
      <c r="Z3313" s="171"/>
    </row>
    <row r="3314" customFormat="false" ht="12.75" hidden="false" customHeight="false" outlineLevel="0" collapsed="false">
      <c r="A3314" s="57" t="e">
        <f aca="false">INDEX(BucketTable,MATCH(B3314,SumMonths,0),1)</f>
        <v>#N/A</v>
      </c>
      <c r="K3314" s="57" t="e">
        <f aca="false">INDEX(lava,MATCH(B3314,SumMonths,0),2)</f>
        <v>#N/A</v>
      </c>
      <c r="Y3314" s="171"/>
      <c r="Z3314" s="171"/>
    </row>
    <row r="3315" customFormat="false" ht="12.75" hidden="false" customHeight="false" outlineLevel="0" collapsed="false">
      <c r="A3315" s="57" t="e">
        <f aca="false">INDEX(BucketTable,MATCH(B3315,SumMonths,0),1)</f>
        <v>#N/A</v>
      </c>
      <c r="K3315" s="57" t="e">
        <f aca="false">INDEX(lava,MATCH(B3315,SumMonths,0),2)</f>
        <v>#N/A</v>
      </c>
      <c r="Y3315" s="171"/>
      <c r="Z3315" s="171"/>
    </row>
    <row r="3316" customFormat="false" ht="12.75" hidden="false" customHeight="false" outlineLevel="0" collapsed="false">
      <c r="A3316" s="57" t="e">
        <f aca="false">INDEX(BucketTable,MATCH(B3316,SumMonths,0),1)</f>
        <v>#N/A</v>
      </c>
      <c r="K3316" s="57" t="e">
        <f aca="false">INDEX(lava,MATCH(B3316,SumMonths,0),2)</f>
        <v>#N/A</v>
      </c>
      <c r="Y3316" s="171"/>
      <c r="Z3316" s="171"/>
    </row>
    <row r="3317" customFormat="false" ht="12.75" hidden="false" customHeight="false" outlineLevel="0" collapsed="false">
      <c r="A3317" s="57" t="e">
        <f aca="false">INDEX(BucketTable,MATCH(B3317,SumMonths,0),1)</f>
        <v>#N/A</v>
      </c>
      <c r="K3317" s="57" t="e">
        <f aca="false">INDEX(lava,MATCH(B3317,SumMonths,0),2)</f>
        <v>#N/A</v>
      </c>
      <c r="Y3317" s="171"/>
      <c r="Z3317" s="171"/>
    </row>
    <row r="3318" customFormat="false" ht="12.75" hidden="false" customHeight="false" outlineLevel="0" collapsed="false">
      <c r="A3318" s="57" t="e">
        <f aca="false">INDEX(BucketTable,MATCH(B3318,SumMonths,0),1)</f>
        <v>#N/A</v>
      </c>
      <c r="K3318" s="57" t="e">
        <f aca="false">INDEX(lava,MATCH(B3318,SumMonths,0),2)</f>
        <v>#N/A</v>
      </c>
      <c r="Y3318" s="171"/>
      <c r="Z3318" s="171"/>
    </row>
    <row r="3319" customFormat="false" ht="12.75" hidden="false" customHeight="false" outlineLevel="0" collapsed="false">
      <c r="A3319" s="57" t="e">
        <f aca="false">INDEX(BucketTable,MATCH(B3319,SumMonths,0),1)</f>
        <v>#N/A</v>
      </c>
      <c r="K3319" s="57" t="e">
        <f aca="false">INDEX(lava,MATCH(B3319,SumMonths,0),2)</f>
        <v>#N/A</v>
      </c>
      <c r="Y3319" s="171"/>
      <c r="Z3319" s="171"/>
    </row>
    <row r="3320" customFormat="false" ht="12.75" hidden="false" customHeight="false" outlineLevel="0" collapsed="false">
      <c r="A3320" s="57" t="e">
        <f aca="false">INDEX(BucketTable,MATCH(B3320,SumMonths,0),1)</f>
        <v>#N/A</v>
      </c>
      <c r="K3320" s="57" t="e">
        <f aca="false">INDEX(lava,MATCH(B3320,SumMonths,0),2)</f>
        <v>#N/A</v>
      </c>
      <c r="Y3320" s="171"/>
      <c r="Z3320" s="171"/>
    </row>
    <row r="3321" customFormat="false" ht="12.75" hidden="false" customHeight="false" outlineLevel="0" collapsed="false">
      <c r="A3321" s="57" t="e">
        <f aca="false">INDEX(BucketTable,MATCH(B3321,SumMonths,0),1)</f>
        <v>#N/A</v>
      </c>
      <c r="K3321" s="57" t="e">
        <f aca="false">INDEX(lava,MATCH(B3321,SumMonths,0),2)</f>
        <v>#N/A</v>
      </c>
      <c r="Y3321" s="171"/>
      <c r="Z3321" s="171"/>
    </row>
    <row r="3322" customFormat="false" ht="12.75" hidden="false" customHeight="false" outlineLevel="0" collapsed="false">
      <c r="A3322" s="57" t="e">
        <f aca="false">INDEX(BucketTable,MATCH(B3322,SumMonths,0),1)</f>
        <v>#N/A</v>
      </c>
      <c r="K3322" s="57" t="e">
        <f aca="false">INDEX(lava,MATCH(B3322,SumMonths,0),2)</f>
        <v>#N/A</v>
      </c>
      <c r="Y3322" s="171"/>
      <c r="Z3322" s="171"/>
    </row>
    <row r="3323" customFormat="false" ht="12.75" hidden="false" customHeight="false" outlineLevel="0" collapsed="false">
      <c r="A3323" s="57" t="e">
        <f aca="false">INDEX(BucketTable,MATCH(B3323,SumMonths,0),1)</f>
        <v>#N/A</v>
      </c>
      <c r="K3323" s="57" t="e">
        <f aca="false">INDEX(lava,MATCH(B3323,SumMonths,0),2)</f>
        <v>#N/A</v>
      </c>
      <c r="Y3323" s="171"/>
      <c r="Z3323" s="171"/>
    </row>
    <row r="3324" customFormat="false" ht="12.75" hidden="false" customHeight="false" outlineLevel="0" collapsed="false">
      <c r="A3324" s="57" t="e">
        <f aca="false">INDEX(BucketTable,MATCH(B3324,SumMonths,0),1)</f>
        <v>#N/A</v>
      </c>
      <c r="K3324" s="57" t="e">
        <f aca="false">INDEX(lava,MATCH(B3324,SumMonths,0),2)</f>
        <v>#N/A</v>
      </c>
      <c r="Y3324" s="171"/>
      <c r="Z3324" s="171"/>
    </row>
    <row r="3325" customFormat="false" ht="12.75" hidden="false" customHeight="false" outlineLevel="0" collapsed="false">
      <c r="A3325" s="57" t="e">
        <f aca="false">INDEX(BucketTable,MATCH(B3325,SumMonths,0),1)</f>
        <v>#N/A</v>
      </c>
      <c r="K3325" s="57" t="e">
        <f aca="false">INDEX(lava,MATCH(B3325,SumMonths,0),2)</f>
        <v>#N/A</v>
      </c>
      <c r="Y3325" s="171"/>
      <c r="Z3325" s="171"/>
    </row>
    <row r="3326" customFormat="false" ht="12.75" hidden="false" customHeight="false" outlineLevel="0" collapsed="false">
      <c r="A3326" s="57" t="e">
        <f aca="false">INDEX(BucketTable,MATCH(B3326,SumMonths,0),1)</f>
        <v>#N/A</v>
      </c>
      <c r="K3326" s="57" t="e">
        <f aca="false">INDEX(lava,MATCH(B3326,SumMonths,0),2)</f>
        <v>#N/A</v>
      </c>
      <c r="Y3326" s="171"/>
      <c r="Z3326" s="171"/>
    </row>
    <row r="3327" customFormat="false" ht="12.75" hidden="false" customHeight="false" outlineLevel="0" collapsed="false">
      <c r="A3327" s="57" t="e">
        <f aca="false">INDEX(BucketTable,MATCH(B3327,SumMonths,0),1)</f>
        <v>#N/A</v>
      </c>
      <c r="K3327" s="57" t="e">
        <f aca="false">INDEX(lava,MATCH(B3327,SumMonths,0),2)</f>
        <v>#N/A</v>
      </c>
      <c r="Y3327" s="171"/>
      <c r="Z3327" s="171"/>
    </row>
    <row r="3328" customFormat="false" ht="12.75" hidden="false" customHeight="false" outlineLevel="0" collapsed="false">
      <c r="A3328" s="57" t="e">
        <f aca="false">INDEX(BucketTable,MATCH(B3328,SumMonths,0),1)</f>
        <v>#N/A</v>
      </c>
      <c r="K3328" s="57" t="e">
        <f aca="false">INDEX(lava,MATCH(B3328,SumMonths,0),2)</f>
        <v>#N/A</v>
      </c>
      <c r="Y3328" s="171"/>
      <c r="Z3328" s="171"/>
    </row>
    <row r="3329" customFormat="false" ht="12.75" hidden="false" customHeight="false" outlineLevel="0" collapsed="false">
      <c r="A3329" s="57" t="e">
        <f aca="false">INDEX(BucketTable,MATCH(B3329,SumMonths,0),1)</f>
        <v>#N/A</v>
      </c>
      <c r="K3329" s="57" t="e">
        <f aca="false">INDEX(lava,MATCH(B3329,SumMonths,0),2)</f>
        <v>#N/A</v>
      </c>
      <c r="Y3329" s="171"/>
      <c r="Z3329" s="171"/>
    </row>
    <row r="3330" customFormat="false" ht="12.75" hidden="false" customHeight="false" outlineLevel="0" collapsed="false">
      <c r="A3330" s="57" t="e">
        <f aca="false">INDEX(BucketTable,MATCH(B3330,SumMonths,0),1)</f>
        <v>#N/A</v>
      </c>
      <c r="K3330" s="57" t="e">
        <f aca="false">INDEX(lava,MATCH(B3330,SumMonths,0),2)</f>
        <v>#N/A</v>
      </c>
      <c r="Y3330" s="171"/>
      <c r="Z3330" s="171"/>
    </row>
    <row r="3331" customFormat="false" ht="12.75" hidden="false" customHeight="false" outlineLevel="0" collapsed="false">
      <c r="A3331" s="57" t="e">
        <f aca="false">INDEX(BucketTable,MATCH(B3331,SumMonths,0),1)</f>
        <v>#N/A</v>
      </c>
      <c r="K3331" s="57" t="e">
        <f aca="false">INDEX(lava,MATCH(B3331,SumMonths,0),2)</f>
        <v>#N/A</v>
      </c>
      <c r="Y3331" s="171"/>
      <c r="Z3331" s="171"/>
    </row>
    <row r="3332" customFormat="false" ht="12.75" hidden="false" customHeight="false" outlineLevel="0" collapsed="false">
      <c r="A3332" s="57" t="e">
        <f aca="false">INDEX(BucketTable,MATCH(B3332,SumMonths,0),1)</f>
        <v>#N/A</v>
      </c>
      <c r="K3332" s="57" t="e">
        <f aca="false">INDEX(lava,MATCH(B3332,SumMonths,0),2)</f>
        <v>#N/A</v>
      </c>
      <c r="Y3332" s="171"/>
      <c r="Z3332" s="171"/>
    </row>
    <row r="3333" customFormat="false" ht="12.75" hidden="false" customHeight="false" outlineLevel="0" collapsed="false">
      <c r="A3333" s="57" t="e">
        <f aca="false">INDEX(BucketTable,MATCH(B3333,SumMonths,0),1)</f>
        <v>#N/A</v>
      </c>
      <c r="K3333" s="57" t="e">
        <f aca="false">INDEX(lava,MATCH(B3333,SumMonths,0),2)</f>
        <v>#N/A</v>
      </c>
      <c r="Y3333" s="171"/>
      <c r="Z3333" s="171"/>
    </row>
    <row r="3334" customFormat="false" ht="12.75" hidden="false" customHeight="false" outlineLevel="0" collapsed="false">
      <c r="A3334" s="57" t="e">
        <f aca="false">INDEX(BucketTable,MATCH(B3334,SumMonths,0),1)</f>
        <v>#N/A</v>
      </c>
      <c r="K3334" s="57" t="e">
        <f aca="false">INDEX(lava,MATCH(B3334,SumMonths,0),2)</f>
        <v>#N/A</v>
      </c>
      <c r="Y3334" s="171"/>
      <c r="Z3334" s="171"/>
    </row>
    <row r="3335" customFormat="false" ht="12.75" hidden="false" customHeight="false" outlineLevel="0" collapsed="false">
      <c r="A3335" s="57" t="e">
        <f aca="false">INDEX(BucketTable,MATCH(B3335,SumMonths,0),1)</f>
        <v>#N/A</v>
      </c>
      <c r="K3335" s="57" t="e">
        <f aca="false">INDEX(lava,MATCH(B3335,SumMonths,0),2)</f>
        <v>#N/A</v>
      </c>
      <c r="Y3335" s="171"/>
      <c r="Z3335" s="171"/>
    </row>
    <row r="3336" customFormat="false" ht="12.75" hidden="false" customHeight="false" outlineLevel="0" collapsed="false">
      <c r="A3336" s="57" t="e">
        <f aca="false">INDEX(BucketTable,MATCH(B3336,SumMonths,0),1)</f>
        <v>#N/A</v>
      </c>
      <c r="K3336" s="57" t="e">
        <f aca="false">INDEX(lava,MATCH(B3336,SumMonths,0),2)</f>
        <v>#N/A</v>
      </c>
      <c r="Y3336" s="171"/>
      <c r="Z3336" s="171"/>
    </row>
    <row r="3337" customFormat="false" ht="12.75" hidden="false" customHeight="false" outlineLevel="0" collapsed="false">
      <c r="A3337" s="57" t="e">
        <f aca="false">INDEX(BucketTable,MATCH(B3337,SumMonths,0),1)</f>
        <v>#N/A</v>
      </c>
      <c r="K3337" s="57" t="e">
        <f aca="false">INDEX(lava,MATCH(B3337,SumMonths,0),2)</f>
        <v>#N/A</v>
      </c>
      <c r="Y3337" s="171"/>
      <c r="Z3337" s="171"/>
    </row>
    <row r="3338" customFormat="false" ht="12.75" hidden="false" customHeight="false" outlineLevel="0" collapsed="false">
      <c r="A3338" s="57" t="e">
        <f aca="false">INDEX(BucketTable,MATCH(B3338,SumMonths,0),1)</f>
        <v>#N/A</v>
      </c>
      <c r="K3338" s="57" t="e">
        <f aca="false">INDEX(lava,MATCH(B3338,SumMonths,0),2)</f>
        <v>#N/A</v>
      </c>
      <c r="Y3338" s="171"/>
      <c r="Z3338" s="171"/>
    </row>
    <row r="3339" customFormat="false" ht="12.75" hidden="false" customHeight="false" outlineLevel="0" collapsed="false">
      <c r="A3339" s="57" t="e">
        <f aca="false">INDEX(BucketTable,MATCH(B3339,SumMonths,0),1)</f>
        <v>#N/A</v>
      </c>
      <c r="K3339" s="57" t="e">
        <f aca="false">INDEX(lava,MATCH(B3339,SumMonths,0),2)</f>
        <v>#N/A</v>
      </c>
      <c r="Y3339" s="171"/>
      <c r="Z3339" s="171"/>
    </row>
    <row r="3340" customFormat="false" ht="12.75" hidden="false" customHeight="false" outlineLevel="0" collapsed="false">
      <c r="A3340" s="57" t="e">
        <f aca="false">INDEX(BucketTable,MATCH(B3340,SumMonths,0),1)</f>
        <v>#N/A</v>
      </c>
      <c r="K3340" s="57" t="e">
        <f aca="false">INDEX(lava,MATCH(B3340,SumMonths,0),2)</f>
        <v>#N/A</v>
      </c>
      <c r="Y3340" s="171"/>
      <c r="Z3340" s="171"/>
    </row>
    <row r="3341" customFormat="false" ht="12.75" hidden="false" customHeight="false" outlineLevel="0" collapsed="false">
      <c r="A3341" s="57" t="e">
        <f aca="false">INDEX(BucketTable,MATCH(B3341,SumMonths,0),1)</f>
        <v>#N/A</v>
      </c>
      <c r="K3341" s="57" t="e">
        <f aca="false">INDEX(lava,MATCH(B3341,SumMonths,0),2)</f>
        <v>#N/A</v>
      </c>
      <c r="Y3341" s="171"/>
      <c r="Z3341" s="171"/>
    </row>
    <row r="3342" customFormat="false" ht="12.75" hidden="false" customHeight="false" outlineLevel="0" collapsed="false">
      <c r="A3342" s="57" t="e">
        <f aca="false">INDEX(BucketTable,MATCH(B3342,SumMonths,0),1)</f>
        <v>#N/A</v>
      </c>
      <c r="K3342" s="57" t="e">
        <f aca="false">INDEX(lava,MATCH(B3342,SumMonths,0),2)</f>
        <v>#N/A</v>
      </c>
      <c r="Y3342" s="171"/>
      <c r="Z3342" s="171"/>
    </row>
    <row r="3343" customFormat="false" ht="12.75" hidden="false" customHeight="false" outlineLevel="0" collapsed="false">
      <c r="A3343" s="57" t="e">
        <f aca="false">INDEX(BucketTable,MATCH(B3343,SumMonths,0),1)</f>
        <v>#N/A</v>
      </c>
      <c r="K3343" s="57" t="e">
        <f aca="false">INDEX(lava,MATCH(B3343,SumMonths,0),2)</f>
        <v>#N/A</v>
      </c>
      <c r="Y3343" s="171"/>
      <c r="Z3343" s="171"/>
    </row>
    <row r="3344" customFormat="false" ht="12.75" hidden="false" customHeight="false" outlineLevel="0" collapsed="false">
      <c r="A3344" s="57" t="e">
        <f aca="false">INDEX(BucketTable,MATCH(B3344,SumMonths,0),1)</f>
        <v>#N/A</v>
      </c>
      <c r="K3344" s="57" t="e">
        <f aca="false">INDEX(lava,MATCH(B3344,SumMonths,0),2)</f>
        <v>#N/A</v>
      </c>
      <c r="Y3344" s="171"/>
      <c r="Z3344" s="171"/>
    </row>
    <row r="3345" customFormat="false" ht="12.75" hidden="false" customHeight="false" outlineLevel="0" collapsed="false">
      <c r="A3345" s="57" t="e">
        <f aca="false">INDEX(BucketTable,MATCH(B3345,SumMonths,0),1)</f>
        <v>#N/A</v>
      </c>
      <c r="K3345" s="57" t="e">
        <f aca="false">INDEX(lava,MATCH(B3345,SumMonths,0),2)</f>
        <v>#N/A</v>
      </c>
      <c r="Y3345" s="171"/>
      <c r="Z3345" s="171"/>
    </row>
    <row r="3346" customFormat="false" ht="12.75" hidden="false" customHeight="false" outlineLevel="0" collapsed="false">
      <c r="A3346" s="57" t="e">
        <f aca="false">INDEX(BucketTable,MATCH(B3346,SumMonths,0),1)</f>
        <v>#N/A</v>
      </c>
      <c r="K3346" s="57" t="e">
        <f aca="false">INDEX(lava,MATCH(B3346,SumMonths,0),2)</f>
        <v>#N/A</v>
      </c>
      <c r="Y3346" s="171"/>
      <c r="Z3346" s="171"/>
    </row>
    <row r="3347" customFormat="false" ht="12.75" hidden="false" customHeight="false" outlineLevel="0" collapsed="false">
      <c r="A3347" s="57" t="e">
        <f aca="false">INDEX(BucketTable,MATCH(B3347,SumMonths,0),1)</f>
        <v>#N/A</v>
      </c>
      <c r="K3347" s="57" t="e">
        <f aca="false">INDEX(lava,MATCH(B3347,SumMonths,0),2)</f>
        <v>#N/A</v>
      </c>
      <c r="Y3347" s="171"/>
      <c r="Z3347" s="171"/>
    </row>
    <row r="3348" customFormat="false" ht="12.75" hidden="false" customHeight="false" outlineLevel="0" collapsed="false">
      <c r="A3348" s="57" t="e">
        <f aca="false">INDEX(BucketTable,MATCH(B3348,SumMonths,0),1)</f>
        <v>#N/A</v>
      </c>
      <c r="K3348" s="57" t="e">
        <f aca="false">INDEX(lava,MATCH(B3348,SumMonths,0),2)</f>
        <v>#N/A</v>
      </c>
      <c r="Y3348" s="171"/>
      <c r="Z3348" s="171"/>
    </row>
    <row r="3349" customFormat="false" ht="12.75" hidden="false" customHeight="false" outlineLevel="0" collapsed="false">
      <c r="A3349" s="57" t="e">
        <f aca="false">INDEX(BucketTable,MATCH(B3349,SumMonths,0),1)</f>
        <v>#N/A</v>
      </c>
      <c r="K3349" s="57" t="e">
        <f aca="false">INDEX(lava,MATCH(B3349,SumMonths,0),2)</f>
        <v>#N/A</v>
      </c>
      <c r="Y3349" s="171"/>
      <c r="Z3349" s="171"/>
    </row>
    <row r="3350" customFormat="false" ht="12.75" hidden="false" customHeight="false" outlineLevel="0" collapsed="false">
      <c r="A3350" s="57" t="e">
        <f aca="false">INDEX(BucketTable,MATCH(B3350,SumMonths,0),1)</f>
        <v>#N/A</v>
      </c>
      <c r="K3350" s="57" t="e">
        <f aca="false">INDEX(lava,MATCH(B3350,SumMonths,0),2)</f>
        <v>#N/A</v>
      </c>
      <c r="Y3350" s="171"/>
      <c r="Z3350" s="171"/>
    </row>
    <row r="3351" customFormat="false" ht="12.75" hidden="false" customHeight="false" outlineLevel="0" collapsed="false">
      <c r="A3351" s="57" t="e">
        <f aca="false">INDEX(BucketTable,MATCH(B3351,SumMonths,0),1)</f>
        <v>#N/A</v>
      </c>
      <c r="K3351" s="57" t="e">
        <f aca="false">INDEX(lava,MATCH(B3351,SumMonths,0),2)</f>
        <v>#N/A</v>
      </c>
      <c r="Y3351" s="171"/>
      <c r="Z3351" s="171"/>
    </row>
    <row r="3352" customFormat="false" ht="12.75" hidden="false" customHeight="false" outlineLevel="0" collapsed="false">
      <c r="A3352" s="57" t="e">
        <f aca="false">INDEX(BucketTable,MATCH(B3352,SumMonths,0),1)</f>
        <v>#N/A</v>
      </c>
      <c r="K3352" s="57" t="e">
        <f aca="false">INDEX(lava,MATCH(B3352,SumMonths,0),2)</f>
        <v>#N/A</v>
      </c>
      <c r="Y3352" s="171"/>
      <c r="Z3352" s="171"/>
    </row>
    <row r="3353" customFormat="false" ht="12.75" hidden="false" customHeight="false" outlineLevel="0" collapsed="false">
      <c r="A3353" s="57" t="e">
        <f aca="false">INDEX(BucketTable,MATCH(B3353,SumMonths,0),1)</f>
        <v>#N/A</v>
      </c>
      <c r="K3353" s="57" t="e">
        <f aca="false">INDEX(lava,MATCH(B3353,SumMonths,0),2)</f>
        <v>#N/A</v>
      </c>
      <c r="Y3353" s="171"/>
      <c r="Z3353" s="171"/>
    </row>
    <row r="3354" customFormat="false" ht="12.75" hidden="false" customHeight="false" outlineLevel="0" collapsed="false">
      <c r="A3354" s="57" t="e">
        <f aca="false">INDEX(BucketTable,MATCH(B3354,SumMonths,0),1)</f>
        <v>#N/A</v>
      </c>
      <c r="K3354" s="57" t="e">
        <f aca="false">INDEX(lava,MATCH(B3354,SumMonths,0),2)</f>
        <v>#N/A</v>
      </c>
      <c r="Y3354" s="171"/>
      <c r="Z3354" s="171"/>
    </row>
    <row r="3355" customFormat="false" ht="12.75" hidden="false" customHeight="false" outlineLevel="0" collapsed="false">
      <c r="A3355" s="57" t="e">
        <f aca="false">INDEX(BucketTable,MATCH(B3355,SumMonths,0),1)</f>
        <v>#N/A</v>
      </c>
      <c r="K3355" s="57" t="e">
        <f aca="false">INDEX(lava,MATCH(B3355,SumMonths,0),2)</f>
        <v>#N/A</v>
      </c>
      <c r="Y3355" s="171"/>
      <c r="Z3355" s="171"/>
    </row>
    <row r="3356" customFormat="false" ht="12.75" hidden="false" customHeight="false" outlineLevel="0" collapsed="false">
      <c r="A3356" s="57" t="e">
        <f aca="false">INDEX(BucketTable,MATCH(B3356,SumMonths,0),1)</f>
        <v>#N/A</v>
      </c>
      <c r="K3356" s="57" t="e">
        <f aca="false">INDEX(lava,MATCH(B3356,SumMonths,0),2)</f>
        <v>#N/A</v>
      </c>
      <c r="Y3356" s="171"/>
      <c r="Z3356" s="171"/>
    </row>
    <row r="3357" customFormat="false" ht="12.75" hidden="false" customHeight="false" outlineLevel="0" collapsed="false">
      <c r="A3357" s="57" t="e">
        <f aca="false">INDEX(BucketTable,MATCH(B3357,SumMonths,0),1)</f>
        <v>#N/A</v>
      </c>
      <c r="K3357" s="57" t="e">
        <f aca="false">INDEX(lava,MATCH(B3357,SumMonths,0),2)</f>
        <v>#N/A</v>
      </c>
      <c r="Y3357" s="171"/>
      <c r="Z3357" s="171"/>
    </row>
    <row r="3358" customFormat="false" ht="12.75" hidden="false" customHeight="false" outlineLevel="0" collapsed="false">
      <c r="A3358" s="57" t="e">
        <f aca="false">INDEX(BucketTable,MATCH(B3358,SumMonths,0),1)</f>
        <v>#N/A</v>
      </c>
      <c r="K3358" s="57" t="e">
        <f aca="false">INDEX(lava,MATCH(B3358,SumMonths,0),2)</f>
        <v>#N/A</v>
      </c>
      <c r="Y3358" s="171"/>
      <c r="Z3358" s="171"/>
    </row>
    <row r="3359" customFormat="false" ht="12.75" hidden="false" customHeight="false" outlineLevel="0" collapsed="false">
      <c r="A3359" s="57" t="e">
        <f aca="false">INDEX(BucketTable,MATCH(B3359,SumMonths,0),1)</f>
        <v>#N/A</v>
      </c>
      <c r="K3359" s="57" t="e">
        <f aca="false">INDEX(lava,MATCH(B3359,SumMonths,0),2)</f>
        <v>#N/A</v>
      </c>
      <c r="Y3359" s="171"/>
      <c r="Z3359" s="171"/>
    </row>
    <row r="3360" customFormat="false" ht="12.75" hidden="false" customHeight="false" outlineLevel="0" collapsed="false">
      <c r="A3360" s="57" t="e">
        <f aca="false">INDEX(BucketTable,MATCH(B3360,SumMonths,0),1)</f>
        <v>#N/A</v>
      </c>
      <c r="K3360" s="57" t="e">
        <f aca="false">INDEX(lava,MATCH(B3360,SumMonths,0),2)</f>
        <v>#N/A</v>
      </c>
      <c r="Y3360" s="171"/>
      <c r="Z3360" s="171"/>
    </row>
    <row r="3361" customFormat="false" ht="12.75" hidden="false" customHeight="false" outlineLevel="0" collapsed="false">
      <c r="A3361" s="57" t="e">
        <f aca="false">INDEX(BucketTable,MATCH(B3361,SumMonths,0),1)</f>
        <v>#N/A</v>
      </c>
      <c r="K3361" s="57" t="e">
        <f aca="false">INDEX(lava,MATCH(B3361,SumMonths,0),2)</f>
        <v>#N/A</v>
      </c>
      <c r="Y3361" s="171"/>
      <c r="Z3361" s="171"/>
    </row>
    <row r="3362" customFormat="false" ht="12.75" hidden="false" customHeight="false" outlineLevel="0" collapsed="false">
      <c r="A3362" s="57" t="e">
        <f aca="false">INDEX(BucketTable,MATCH(B3362,SumMonths,0),1)</f>
        <v>#N/A</v>
      </c>
      <c r="K3362" s="57" t="e">
        <f aca="false">INDEX(lava,MATCH(B3362,SumMonths,0),2)</f>
        <v>#N/A</v>
      </c>
      <c r="Y3362" s="171"/>
      <c r="Z3362" s="171"/>
    </row>
    <row r="3363" customFormat="false" ht="12.75" hidden="false" customHeight="false" outlineLevel="0" collapsed="false">
      <c r="A3363" s="57" t="e">
        <f aca="false">INDEX(BucketTable,MATCH(B3363,SumMonths,0),1)</f>
        <v>#N/A</v>
      </c>
      <c r="K3363" s="57" t="e">
        <f aca="false">INDEX(lava,MATCH(B3363,SumMonths,0),2)</f>
        <v>#N/A</v>
      </c>
      <c r="Y3363" s="171"/>
      <c r="Z3363" s="171"/>
    </row>
    <row r="3364" customFormat="false" ht="12.75" hidden="false" customHeight="false" outlineLevel="0" collapsed="false">
      <c r="A3364" s="57" t="e">
        <f aca="false">INDEX(BucketTable,MATCH(B3364,SumMonths,0),1)</f>
        <v>#N/A</v>
      </c>
      <c r="K3364" s="57" t="e">
        <f aca="false">INDEX(lava,MATCH(B3364,SumMonths,0),2)</f>
        <v>#N/A</v>
      </c>
      <c r="Y3364" s="171"/>
      <c r="Z3364" s="171"/>
    </row>
    <row r="3365" customFormat="false" ht="12.75" hidden="false" customHeight="false" outlineLevel="0" collapsed="false">
      <c r="A3365" s="57" t="e">
        <f aca="false">INDEX(BucketTable,MATCH(B3365,SumMonths,0),1)</f>
        <v>#N/A</v>
      </c>
      <c r="K3365" s="57" t="e">
        <f aca="false">INDEX(lava,MATCH(B3365,SumMonths,0),2)</f>
        <v>#N/A</v>
      </c>
      <c r="Y3365" s="171"/>
      <c r="Z3365" s="171"/>
    </row>
    <row r="3366" customFormat="false" ht="12.75" hidden="false" customHeight="false" outlineLevel="0" collapsed="false">
      <c r="A3366" s="57" t="e">
        <f aca="false">INDEX(BucketTable,MATCH(B3366,SumMonths,0),1)</f>
        <v>#N/A</v>
      </c>
      <c r="K3366" s="57" t="e">
        <f aca="false">INDEX(lava,MATCH(B3366,SumMonths,0),2)</f>
        <v>#N/A</v>
      </c>
      <c r="Y3366" s="171"/>
      <c r="Z3366" s="171"/>
    </row>
    <row r="3367" customFormat="false" ht="12.75" hidden="false" customHeight="false" outlineLevel="0" collapsed="false">
      <c r="A3367" s="57" t="e">
        <f aca="false">INDEX(BucketTable,MATCH(B3367,SumMonths,0),1)</f>
        <v>#N/A</v>
      </c>
      <c r="K3367" s="57" t="e">
        <f aca="false">INDEX(lava,MATCH(B3367,SumMonths,0),2)</f>
        <v>#N/A</v>
      </c>
      <c r="Y3367" s="171"/>
      <c r="Z3367" s="171"/>
    </row>
    <row r="3368" customFormat="false" ht="12.75" hidden="false" customHeight="false" outlineLevel="0" collapsed="false">
      <c r="A3368" s="57" t="e">
        <f aca="false">INDEX(BucketTable,MATCH(B3368,SumMonths,0),1)</f>
        <v>#N/A</v>
      </c>
      <c r="K3368" s="57" t="e">
        <f aca="false">INDEX(lava,MATCH(B3368,SumMonths,0),2)</f>
        <v>#N/A</v>
      </c>
      <c r="Y3368" s="171"/>
      <c r="Z3368" s="171"/>
    </row>
    <row r="3369" customFormat="false" ht="12.75" hidden="false" customHeight="false" outlineLevel="0" collapsed="false">
      <c r="A3369" s="57" t="e">
        <f aca="false">INDEX(BucketTable,MATCH(B3369,SumMonths,0),1)</f>
        <v>#N/A</v>
      </c>
      <c r="K3369" s="57" t="e">
        <f aca="false">INDEX(lava,MATCH(B3369,SumMonths,0),2)</f>
        <v>#N/A</v>
      </c>
      <c r="Y3369" s="171"/>
      <c r="Z3369" s="171"/>
    </row>
    <row r="3370" customFormat="false" ht="12.75" hidden="false" customHeight="false" outlineLevel="0" collapsed="false">
      <c r="A3370" s="57" t="e">
        <f aca="false">INDEX(BucketTable,MATCH(B3370,SumMonths,0),1)</f>
        <v>#N/A</v>
      </c>
      <c r="K3370" s="57" t="e">
        <f aca="false">INDEX(lava,MATCH(B3370,SumMonths,0),2)</f>
        <v>#N/A</v>
      </c>
      <c r="Y3370" s="171"/>
      <c r="Z3370" s="171"/>
    </row>
    <row r="3371" customFormat="false" ht="12.75" hidden="false" customHeight="false" outlineLevel="0" collapsed="false">
      <c r="A3371" s="57" t="e">
        <f aca="false">INDEX(BucketTable,MATCH(B3371,SumMonths,0),1)</f>
        <v>#N/A</v>
      </c>
      <c r="K3371" s="57" t="e">
        <f aca="false">INDEX(lava,MATCH(B3371,SumMonths,0),2)</f>
        <v>#N/A</v>
      </c>
      <c r="Y3371" s="171"/>
      <c r="Z3371" s="171"/>
    </row>
    <row r="3372" customFormat="false" ht="12.75" hidden="false" customHeight="false" outlineLevel="0" collapsed="false">
      <c r="A3372" s="57" t="e">
        <f aca="false">INDEX(BucketTable,MATCH(B3372,SumMonths,0),1)</f>
        <v>#N/A</v>
      </c>
      <c r="K3372" s="57" t="e">
        <f aca="false">INDEX(lava,MATCH(B3372,SumMonths,0),2)</f>
        <v>#N/A</v>
      </c>
      <c r="Y3372" s="171"/>
      <c r="Z3372" s="171"/>
    </row>
    <row r="3373" customFormat="false" ht="12.75" hidden="false" customHeight="false" outlineLevel="0" collapsed="false">
      <c r="A3373" s="57" t="e">
        <f aca="false">INDEX(BucketTable,MATCH(B3373,SumMonths,0),1)</f>
        <v>#N/A</v>
      </c>
      <c r="K3373" s="57" t="e">
        <f aca="false">INDEX(lava,MATCH(B3373,SumMonths,0),2)</f>
        <v>#N/A</v>
      </c>
      <c r="Y3373" s="171"/>
      <c r="Z3373" s="171"/>
    </row>
    <row r="3374" customFormat="false" ht="12.75" hidden="false" customHeight="false" outlineLevel="0" collapsed="false">
      <c r="A3374" s="57" t="e">
        <f aca="false">INDEX(BucketTable,MATCH(B3374,SumMonths,0),1)</f>
        <v>#N/A</v>
      </c>
      <c r="K3374" s="57" t="e">
        <f aca="false">INDEX(lava,MATCH(B3374,SumMonths,0),2)</f>
        <v>#N/A</v>
      </c>
      <c r="Y3374" s="171"/>
      <c r="Z3374" s="171"/>
    </row>
    <row r="3375" customFormat="false" ht="12.75" hidden="false" customHeight="false" outlineLevel="0" collapsed="false">
      <c r="A3375" s="57" t="e">
        <f aca="false">INDEX(BucketTable,MATCH(B3375,SumMonths,0),1)</f>
        <v>#N/A</v>
      </c>
      <c r="K3375" s="57" t="e">
        <f aca="false">INDEX(lava,MATCH(B3375,SumMonths,0),2)</f>
        <v>#N/A</v>
      </c>
      <c r="Y3375" s="171"/>
      <c r="Z3375" s="171"/>
    </row>
    <row r="3376" customFormat="false" ht="12.75" hidden="false" customHeight="false" outlineLevel="0" collapsed="false">
      <c r="A3376" s="57" t="e">
        <f aca="false">INDEX(BucketTable,MATCH(B3376,SumMonths,0),1)</f>
        <v>#N/A</v>
      </c>
      <c r="K3376" s="57" t="e">
        <f aca="false">INDEX(lava,MATCH(B3376,SumMonths,0),2)</f>
        <v>#N/A</v>
      </c>
      <c r="Y3376" s="171"/>
      <c r="Z3376" s="171"/>
    </row>
    <row r="3377" customFormat="false" ht="12.75" hidden="false" customHeight="false" outlineLevel="0" collapsed="false">
      <c r="A3377" s="57" t="e">
        <f aca="false">INDEX(BucketTable,MATCH(B3377,SumMonths,0),1)</f>
        <v>#N/A</v>
      </c>
      <c r="K3377" s="57" t="e">
        <f aca="false">INDEX(lava,MATCH(B3377,SumMonths,0),2)</f>
        <v>#N/A</v>
      </c>
      <c r="Y3377" s="171"/>
      <c r="Z3377" s="171"/>
    </row>
    <row r="3378" customFormat="false" ht="12.75" hidden="false" customHeight="false" outlineLevel="0" collapsed="false">
      <c r="A3378" s="57" t="e">
        <f aca="false">INDEX(BucketTable,MATCH(B3378,SumMonths,0),1)</f>
        <v>#N/A</v>
      </c>
      <c r="K3378" s="57" t="e">
        <f aca="false">INDEX(lava,MATCH(B3378,SumMonths,0),2)</f>
        <v>#N/A</v>
      </c>
      <c r="Y3378" s="171"/>
      <c r="Z3378" s="171"/>
    </row>
    <row r="3379" customFormat="false" ht="12.75" hidden="false" customHeight="false" outlineLevel="0" collapsed="false">
      <c r="A3379" s="57" t="e">
        <f aca="false">INDEX(BucketTable,MATCH(B3379,SumMonths,0),1)</f>
        <v>#N/A</v>
      </c>
      <c r="K3379" s="57" t="e">
        <f aca="false">INDEX(lava,MATCH(B3379,SumMonths,0),2)</f>
        <v>#N/A</v>
      </c>
      <c r="Y3379" s="171"/>
      <c r="Z3379" s="171"/>
    </row>
    <row r="3380" customFormat="false" ht="12.75" hidden="false" customHeight="false" outlineLevel="0" collapsed="false">
      <c r="A3380" s="57" t="e">
        <f aca="false">INDEX(BucketTable,MATCH(B3380,SumMonths,0),1)</f>
        <v>#N/A</v>
      </c>
      <c r="K3380" s="57" t="e">
        <f aca="false">INDEX(lava,MATCH(B3380,SumMonths,0),2)</f>
        <v>#N/A</v>
      </c>
      <c r="Y3380" s="171"/>
      <c r="Z3380" s="171"/>
    </row>
    <row r="3381" customFormat="false" ht="12.75" hidden="false" customHeight="false" outlineLevel="0" collapsed="false">
      <c r="A3381" s="57" t="e">
        <f aca="false">INDEX(BucketTable,MATCH(B3381,SumMonths,0),1)</f>
        <v>#N/A</v>
      </c>
      <c r="K3381" s="57" t="e">
        <f aca="false">INDEX(lava,MATCH(B3381,SumMonths,0),2)</f>
        <v>#N/A</v>
      </c>
      <c r="Y3381" s="171"/>
      <c r="Z3381" s="171"/>
    </row>
    <row r="3382" customFormat="false" ht="12.75" hidden="false" customHeight="false" outlineLevel="0" collapsed="false">
      <c r="A3382" s="57" t="e">
        <f aca="false">INDEX(BucketTable,MATCH(B3382,SumMonths,0),1)</f>
        <v>#N/A</v>
      </c>
      <c r="K3382" s="57" t="e">
        <f aca="false">INDEX(lava,MATCH(B3382,SumMonths,0),2)</f>
        <v>#N/A</v>
      </c>
      <c r="Y3382" s="171"/>
      <c r="Z3382" s="171"/>
    </row>
    <row r="3383" customFormat="false" ht="12.75" hidden="false" customHeight="false" outlineLevel="0" collapsed="false">
      <c r="A3383" s="57" t="e">
        <f aca="false">INDEX(BucketTable,MATCH(B3383,SumMonths,0),1)</f>
        <v>#N/A</v>
      </c>
      <c r="K3383" s="57" t="e">
        <f aca="false">INDEX(lava,MATCH(B3383,SumMonths,0),2)</f>
        <v>#N/A</v>
      </c>
      <c r="Y3383" s="171"/>
      <c r="Z3383" s="171"/>
    </row>
    <row r="3384" customFormat="false" ht="12.75" hidden="false" customHeight="false" outlineLevel="0" collapsed="false">
      <c r="A3384" s="57" t="e">
        <f aca="false">INDEX(BucketTable,MATCH(B3384,SumMonths,0),1)</f>
        <v>#N/A</v>
      </c>
      <c r="K3384" s="57" t="e">
        <f aca="false">INDEX(lava,MATCH(B3384,SumMonths,0),2)</f>
        <v>#N/A</v>
      </c>
      <c r="Y3384" s="171"/>
      <c r="Z3384" s="171"/>
    </row>
    <row r="3385" customFormat="false" ht="12.75" hidden="false" customHeight="false" outlineLevel="0" collapsed="false">
      <c r="A3385" s="57" t="e">
        <f aca="false">INDEX(BucketTable,MATCH(B3385,SumMonths,0),1)</f>
        <v>#N/A</v>
      </c>
      <c r="K3385" s="57" t="e">
        <f aca="false">INDEX(lava,MATCH(B3385,SumMonths,0),2)</f>
        <v>#N/A</v>
      </c>
      <c r="Y3385" s="171"/>
      <c r="Z3385" s="171"/>
    </row>
    <row r="3386" customFormat="false" ht="12.75" hidden="false" customHeight="false" outlineLevel="0" collapsed="false">
      <c r="A3386" s="57" t="e">
        <f aca="false">INDEX(BucketTable,MATCH(B3386,SumMonths,0),1)</f>
        <v>#N/A</v>
      </c>
      <c r="K3386" s="57" t="e">
        <f aca="false">INDEX(lava,MATCH(B3386,SumMonths,0),2)</f>
        <v>#N/A</v>
      </c>
      <c r="Y3386" s="171"/>
      <c r="Z3386" s="171"/>
    </row>
    <row r="3387" customFormat="false" ht="12.75" hidden="false" customHeight="false" outlineLevel="0" collapsed="false">
      <c r="A3387" s="57" t="e">
        <f aca="false">INDEX(BucketTable,MATCH(B3387,SumMonths,0),1)</f>
        <v>#N/A</v>
      </c>
      <c r="K3387" s="57" t="e">
        <f aca="false">INDEX(lava,MATCH(B3387,SumMonths,0),2)</f>
        <v>#N/A</v>
      </c>
      <c r="Y3387" s="171"/>
      <c r="Z3387" s="171"/>
    </row>
    <row r="3388" customFormat="false" ht="12.75" hidden="false" customHeight="false" outlineLevel="0" collapsed="false">
      <c r="A3388" s="57" t="e">
        <f aca="false">INDEX(BucketTable,MATCH(B3388,SumMonths,0),1)</f>
        <v>#N/A</v>
      </c>
      <c r="K3388" s="57" t="e">
        <f aca="false">INDEX(lava,MATCH(B3388,SumMonths,0),2)</f>
        <v>#N/A</v>
      </c>
      <c r="Y3388" s="171"/>
      <c r="Z3388" s="171"/>
    </row>
    <row r="3389" customFormat="false" ht="12.75" hidden="false" customHeight="false" outlineLevel="0" collapsed="false">
      <c r="A3389" s="57" t="e">
        <f aca="false">INDEX(BucketTable,MATCH(B3389,SumMonths,0),1)</f>
        <v>#N/A</v>
      </c>
      <c r="K3389" s="57" t="e">
        <f aca="false">INDEX(lava,MATCH(B3389,SumMonths,0),2)</f>
        <v>#N/A</v>
      </c>
      <c r="Y3389" s="171"/>
      <c r="Z3389" s="171"/>
    </row>
    <row r="3390" customFormat="false" ht="12.75" hidden="false" customHeight="false" outlineLevel="0" collapsed="false">
      <c r="A3390" s="57" t="e">
        <f aca="false">INDEX(BucketTable,MATCH(B3390,SumMonths,0),1)</f>
        <v>#N/A</v>
      </c>
      <c r="K3390" s="57" t="e">
        <f aca="false">INDEX(lava,MATCH(B3390,SumMonths,0),2)</f>
        <v>#N/A</v>
      </c>
      <c r="Y3390" s="171"/>
      <c r="Z3390" s="171"/>
    </row>
    <row r="3391" customFormat="false" ht="12.75" hidden="false" customHeight="false" outlineLevel="0" collapsed="false">
      <c r="A3391" s="57" t="e">
        <f aca="false">INDEX(BucketTable,MATCH(B3391,SumMonths,0),1)</f>
        <v>#N/A</v>
      </c>
      <c r="K3391" s="57" t="e">
        <f aca="false">INDEX(lava,MATCH(B3391,SumMonths,0),2)</f>
        <v>#N/A</v>
      </c>
      <c r="Y3391" s="171"/>
      <c r="Z3391" s="171"/>
    </row>
    <row r="3392" customFormat="false" ht="12.75" hidden="false" customHeight="false" outlineLevel="0" collapsed="false">
      <c r="A3392" s="57" t="e">
        <f aca="false">INDEX(BucketTable,MATCH(B3392,SumMonths,0),1)</f>
        <v>#N/A</v>
      </c>
      <c r="K3392" s="57" t="e">
        <f aca="false">INDEX(lava,MATCH(B3392,SumMonths,0),2)</f>
        <v>#N/A</v>
      </c>
      <c r="Y3392" s="171"/>
      <c r="Z3392" s="171"/>
    </row>
    <row r="3393" customFormat="false" ht="12.75" hidden="false" customHeight="false" outlineLevel="0" collapsed="false">
      <c r="A3393" s="57" t="e">
        <f aca="false">INDEX(BucketTable,MATCH(B3393,SumMonths,0),1)</f>
        <v>#N/A</v>
      </c>
      <c r="K3393" s="57" t="e">
        <f aca="false">INDEX(lava,MATCH(B3393,SumMonths,0),2)</f>
        <v>#N/A</v>
      </c>
      <c r="Y3393" s="171"/>
      <c r="Z3393" s="171"/>
    </row>
    <row r="3394" customFormat="false" ht="12.75" hidden="false" customHeight="false" outlineLevel="0" collapsed="false">
      <c r="A3394" s="57" t="e">
        <f aca="false">INDEX(BucketTable,MATCH(B3394,SumMonths,0),1)</f>
        <v>#N/A</v>
      </c>
      <c r="K3394" s="57" t="e">
        <f aca="false">INDEX(lava,MATCH(B3394,SumMonths,0),2)</f>
        <v>#N/A</v>
      </c>
      <c r="Y3394" s="171"/>
      <c r="Z3394" s="171"/>
    </row>
    <row r="3395" customFormat="false" ht="12.75" hidden="false" customHeight="false" outlineLevel="0" collapsed="false">
      <c r="A3395" s="57" t="e">
        <f aca="false">INDEX(BucketTable,MATCH(B3395,SumMonths,0),1)</f>
        <v>#N/A</v>
      </c>
      <c r="K3395" s="57" t="e">
        <f aca="false">INDEX(lava,MATCH(B3395,SumMonths,0),2)</f>
        <v>#N/A</v>
      </c>
      <c r="Y3395" s="171"/>
      <c r="Z3395" s="171"/>
    </row>
    <row r="3396" customFormat="false" ht="12.75" hidden="false" customHeight="false" outlineLevel="0" collapsed="false">
      <c r="A3396" s="57" t="e">
        <f aca="false">INDEX(BucketTable,MATCH(B3396,SumMonths,0),1)</f>
        <v>#N/A</v>
      </c>
      <c r="K3396" s="57" t="e">
        <f aca="false">INDEX(lava,MATCH(B3396,SumMonths,0),2)</f>
        <v>#N/A</v>
      </c>
      <c r="Y3396" s="171"/>
      <c r="Z3396" s="171"/>
    </row>
    <row r="3397" customFormat="false" ht="12.75" hidden="false" customHeight="false" outlineLevel="0" collapsed="false">
      <c r="A3397" s="57" t="e">
        <f aca="false">INDEX(BucketTable,MATCH(B3397,SumMonths,0),1)</f>
        <v>#N/A</v>
      </c>
      <c r="K3397" s="57" t="e">
        <f aca="false">INDEX(lava,MATCH(B3397,SumMonths,0),2)</f>
        <v>#N/A</v>
      </c>
      <c r="Y3397" s="171"/>
      <c r="Z3397" s="171"/>
    </row>
    <row r="3398" customFormat="false" ht="12.75" hidden="false" customHeight="false" outlineLevel="0" collapsed="false">
      <c r="A3398" s="57" t="e">
        <f aca="false">INDEX(BucketTable,MATCH(B3398,SumMonths,0),1)</f>
        <v>#N/A</v>
      </c>
      <c r="K3398" s="57" t="e">
        <f aca="false">INDEX(lava,MATCH(B3398,SumMonths,0),2)</f>
        <v>#N/A</v>
      </c>
      <c r="Y3398" s="171"/>
      <c r="Z3398" s="171"/>
    </row>
    <row r="3399" customFormat="false" ht="12.75" hidden="false" customHeight="false" outlineLevel="0" collapsed="false">
      <c r="A3399" s="57" t="e">
        <f aca="false">INDEX(BucketTable,MATCH(B3399,SumMonths,0),1)</f>
        <v>#N/A</v>
      </c>
      <c r="K3399" s="57" t="e">
        <f aca="false">INDEX(lava,MATCH(B3399,SumMonths,0),2)</f>
        <v>#N/A</v>
      </c>
      <c r="Y3399" s="171"/>
      <c r="Z3399" s="171"/>
    </row>
    <row r="3400" customFormat="false" ht="12.75" hidden="false" customHeight="false" outlineLevel="0" collapsed="false">
      <c r="A3400" s="57" t="e">
        <f aca="false">INDEX(BucketTable,MATCH(B3400,SumMonths,0),1)</f>
        <v>#N/A</v>
      </c>
      <c r="K3400" s="57" t="e">
        <f aca="false">INDEX(lava,MATCH(B3400,SumMonths,0),2)</f>
        <v>#N/A</v>
      </c>
      <c r="Y3400" s="171"/>
      <c r="Z3400" s="171"/>
    </row>
    <row r="3401" customFormat="false" ht="12.75" hidden="false" customHeight="false" outlineLevel="0" collapsed="false">
      <c r="A3401" s="57" t="e">
        <f aca="false">INDEX(BucketTable,MATCH(B3401,SumMonths,0),1)</f>
        <v>#N/A</v>
      </c>
      <c r="K3401" s="57" t="e">
        <f aca="false">INDEX(lava,MATCH(B3401,SumMonths,0),2)</f>
        <v>#N/A</v>
      </c>
      <c r="Y3401" s="171"/>
      <c r="Z3401" s="171"/>
    </row>
    <row r="3402" customFormat="false" ht="12.75" hidden="false" customHeight="false" outlineLevel="0" collapsed="false">
      <c r="A3402" s="57" t="e">
        <f aca="false">INDEX(BucketTable,MATCH(B3402,SumMonths,0),1)</f>
        <v>#N/A</v>
      </c>
      <c r="K3402" s="57" t="e">
        <f aca="false">INDEX(lava,MATCH(B3402,SumMonths,0),2)</f>
        <v>#N/A</v>
      </c>
      <c r="Y3402" s="171"/>
      <c r="Z3402" s="171"/>
    </row>
    <row r="3403" customFormat="false" ht="12.75" hidden="false" customHeight="false" outlineLevel="0" collapsed="false">
      <c r="A3403" s="57" t="e">
        <f aca="false">INDEX(BucketTable,MATCH(B3403,SumMonths,0),1)</f>
        <v>#N/A</v>
      </c>
      <c r="K3403" s="57" t="e">
        <f aca="false">INDEX(lava,MATCH(B3403,SumMonths,0),2)</f>
        <v>#N/A</v>
      </c>
      <c r="Y3403" s="171"/>
      <c r="Z3403" s="171"/>
    </row>
    <row r="3404" customFormat="false" ht="12.75" hidden="false" customHeight="false" outlineLevel="0" collapsed="false">
      <c r="A3404" s="57" t="e">
        <f aca="false">INDEX(BucketTable,MATCH(B3404,SumMonths,0),1)</f>
        <v>#N/A</v>
      </c>
      <c r="K3404" s="57" t="e">
        <f aca="false">INDEX(lava,MATCH(B3404,SumMonths,0),2)</f>
        <v>#N/A</v>
      </c>
      <c r="Y3404" s="171"/>
      <c r="Z3404" s="171"/>
    </row>
    <row r="3405" customFormat="false" ht="12.75" hidden="false" customHeight="false" outlineLevel="0" collapsed="false">
      <c r="A3405" s="57" t="e">
        <f aca="false">INDEX(BucketTable,MATCH(B3405,SumMonths,0),1)</f>
        <v>#N/A</v>
      </c>
      <c r="K3405" s="57" t="e">
        <f aca="false">INDEX(lava,MATCH(B3405,SumMonths,0),2)</f>
        <v>#N/A</v>
      </c>
      <c r="Y3405" s="171"/>
      <c r="Z3405" s="171"/>
    </row>
    <row r="3406" customFormat="false" ht="12.75" hidden="false" customHeight="false" outlineLevel="0" collapsed="false">
      <c r="A3406" s="57" t="e">
        <f aca="false">INDEX(BucketTable,MATCH(B3406,SumMonths,0),1)</f>
        <v>#N/A</v>
      </c>
      <c r="K3406" s="57" t="e">
        <f aca="false">INDEX(lava,MATCH(B3406,SumMonths,0),2)</f>
        <v>#N/A</v>
      </c>
      <c r="Y3406" s="171"/>
      <c r="Z3406" s="171"/>
    </row>
    <row r="3407" customFormat="false" ht="12.75" hidden="false" customHeight="false" outlineLevel="0" collapsed="false">
      <c r="A3407" s="57" t="e">
        <f aca="false">INDEX(BucketTable,MATCH(B3407,SumMonths,0),1)</f>
        <v>#N/A</v>
      </c>
      <c r="K3407" s="57" t="e">
        <f aca="false">INDEX(lava,MATCH(B3407,SumMonths,0),2)</f>
        <v>#N/A</v>
      </c>
      <c r="Y3407" s="171"/>
      <c r="Z3407" s="171"/>
    </row>
    <row r="3408" customFormat="false" ht="12.75" hidden="false" customHeight="false" outlineLevel="0" collapsed="false">
      <c r="A3408" s="57" t="e">
        <f aca="false">INDEX(BucketTable,MATCH(B3408,SumMonths,0),1)</f>
        <v>#N/A</v>
      </c>
      <c r="K3408" s="57" t="e">
        <f aca="false">INDEX(lava,MATCH(B3408,SumMonths,0),2)</f>
        <v>#N/A</v>
      </c>
      <c r="Y3408" s="171"/>
      <c r="Z3408" s="171"/>
    </row>
    <row r="3409" customFormat="false" ht="12.75" hidden="false" customHeight="false" outlineLevel="0" collapsed="false">
      <c r="A3409" s="57" t="e">
        <f aca="false">INDEX(BucketTable,MATCH(B3409,SumMonths,0),1)</f>
        <v>#N/A</v>
      </c>
      <c r="K3409" s="57" t="e">
        <f aca="false">INDEX(lava,MATCH(B3409,SumMonths,0),2)</f>
        <v>#N/A</v>
      </c>
      <c r="Y3409" s="171"/>
      <c r="Z3409" s="171"/>
    </row>
    <row r="3410" customFormat="false" ht="12.75" hidden="false" customHeight="false" outlineLevel="0" collapsed="false">
      <c r="A3410" s="57" t="e">
        <f aca="false">INDEX(BucketTable,MATCH(B3410,SumMonths,0),1)</f>
        <v>#N/A</v>
      </c>
      <c r="K3410" s="57" t="e">
        <f aca="false">INDEX(lava,MATCH(B3410,SumMonths,0),2)</f>
        <v>#N/A</v>
      </c>
      <c r="Y3410" s="171"/>
      <c r="Z3410" s="171"/>
    </row>
    <row r="3411" customFormat="false" ht="12.75" hidden="false" customHeight="false" outlineLevel="0" collapsed="false">
      <c r="A3411" s="57" t="e">
        <f aca="false">INDEX(BucketTable,MATCH(B3411,SumMonths,0),1)</f>
        <v>#N/A</v>
      </c>
      <c r="K3411" s="57" t="e">
        <f aca="false">INDEX(lava,MATCH(B3411,SumMonths,0),2)</f>
        <v>#N/A</v>
      </c>
      <c r="Y3411" s="171"/>
      <c r="Z3411" s="171"/>
    </row>
    <row r="3412" customFormat="false" ht="12.75" hidden="false" customHeight="false" outlineLevel="0" collapsed="false">
      <c r="A3412" s="57" t="e">
        <f aca="false">INDEX(BucketTable,MATCH(B3412,SumMonths,0),1)</f>
        <v>#N/A</v>
      </c>
      <c r="K3412" s="57" t="e">
        <f aca="false">INDEX(lava,MATCH(B3412,SumMonths,0),2)</f>
        <v>#N/A</v>
      </c>
      <c r="Y3412" s="171"/>
      <c r="Z3412" s="171"/>
    </row>
    <row r="3413" customFormat="false" ht="12.75" hidden="false" customHeight="false" outlineLevel="0" collapsed="false">
      <c r="A3413" s="57" t="e">
        <f aca="false">INDEX(BucketTable,MATCH(B3413,SumMonths,0),1)</f>
        <v>#N/A</v>
      </c>
      <c r="K3413" s="57" t="e">
        <f aca="false">INDEX(lava,MATCH(B3413,SumMonths,0),2)</f>
        <v>#N/A</v>
      </c>
      <c r="Y3413" s="171"/>
      <c r="Z3413" s="171"/>
    </row>
    <row r="3414" customFormat="false" ht="12.75" hidden="false" customHeight="false" outlineLevel="0" collapsed="false">
      <c r="A3414" s="57" t="e">
        <f aca="false">INDEX(BucketTable,MATCH(B3414,SumMonths,0),1)</f>
        <v>#N/A</v>
      </c>
      <c r="K3414" s="57" t="e">
        <f aca="false">INDEX(lava,MATCH(B3414,SumMonths,0),2)</f>
        <v>#N/A</v>
      </c>
      <c r="Y3414" s="171"/>
      <c r="Z3414" s="171"/>
    </row>
    <row r="3415" customFormat="false" ht="12.75" hidden="false" customHeight="false" outlineLevel="0" collapsed="false">
      <c r="A3415" s="57" t="e">
        <f aca="false">INDEX(BucketTable,MATCH(B3415,SumMonths,0),1)</f>
        <v>#N/A</v>
      </c>
      <c r="K3415" s="57" t="e">
        <f aca="false">INDEX(lava,MATCH(B3415,SumMonths,0),2)</f>
        <v>#N/A</v>
      </c>
      <c r="Y3415" s="171"/>
      <c r="Z3415" s="171"/>
    </row>
    <row r="3416" customFormat="false" ht="12.75" hidden="false" customHeight="false" outlineLevel="0" collapsed="false">
      <c r="A3416" s="57" t="e">
        <f aca="false">INDEX(BucketTable,MATCH(B3416,SumMonths,0),1)</f>
        <v>#N/A</v>
      </c>
      <c r="K3416" s="57" t="e">
        <f aca="false">INDEX(lava,MATCH(B3416,SumMonths,0),2)</f>
        <v>#N/A</v>
      </c>
      <c r="Y3416" s="171"/>
      <c r="Z3416" s="171"/>
    </row>
    <row r="3417" customFormat="false" ht="12.75" hidden="false" customHeight="false" outlineLevel="0" collapsed="false">
      <c r="A3417" s="57" t="e">
        <f aca="false">INDEX(BucketTable,MATCH(B3417,SumMonths,0),1)</f>
        <v>#N/A</v>
      </c>
      <c r="K3417" s="57" t="e">
        <f aca="false">INDEX(lava,MATCH(B3417,SumMonths,0),2)</f>
        <v>#N/A</v>
      </c>
      <c r="Y3417" s="171"/>
      <c r="Z3417" s="171"/>
    </row>
    <row r="3418" customFormat="false" ht="12.75" hidden="false" customHeight="false" outlineLevel="0" collapsed="false">
      <c r="A3418" s="57" t="e">
        <f aca="false">INDEX(BucketTable,MATCH(B3418,SumMonths,0),1)</f>
        <v>#N/A</v>
      </c>
      <c r="K3418" s="57" t="e">
        <f aca="false">INDEX(lava,MATCH(B3418,SumMonths,0),2)</f>
        <v>#N/A</v>
      </c>
      <c r="Y3418" s="171"/>
      <c r="Z3418" s="171"/>
    </row>
    <row r="3419" customFormat="false" ht="12.75" hidden="false" customHeight="false" outlineLevel="0" collapsed="false">
      <c r="A3419" s="57" t="e">
        <f aca="false">INDEX(BucketTable,MATCH(B3419,SumMonths,0),1)</f>
        <v>#N/A</v>
      </c>
      <c r="K3419" s="57" t="e">
        <f aca="false">INDEX(lava,MATCH(B3419,SumMonths,0),2)</f>
        <v>#N/A</v>
      </c>
      <c r="Y3419" s="171"/>
      <c r="Z3419" s="171"/>
    </row>
    <row r="3420" customFormat="false" ht="12.75" hidden="false" customHeight="false" outlineLevel="0" collapsed="false">
      <c r="A3420" s="57" t="e">
        <f aca="false">INDEX(BucketTable,MATCH(B3420,SumMonths,0),1)</f>
        <v>#N/A</v>
      </c>
      <c r="K3420" s="57" t="e">
        <f aca="false">INDEX(lava,MATCH(B3420,SumMonths,0),2)</f>
        <v>#N/A</v>
      </c>
      <c r="Y3420" s="171"/>
      <c r="Z3420" s="171"/>
    </row>
    <row r="3421" customFormat="false" ht="12.75" hidden="false" customHeight="false" outlineLevel="0" collapsed="false">
      <c r="A3421" s="57" t="e">
        <f aca="false">INDEX(BucketTable,MATCH(B3421,SumMonths,0),1)</f>
        <v>#N/A</v>
      </c>
      <c r="K3421" s="57" t="e">
        <f aca="false">INDEX(lava,MATCH(B3421,SumMonths,0),2)</f>
        <v>#N/A</v>
      </c>
      <c r="Y3421" s="171"/>
      <c r="Z3421" s="171"/>
    </row>
    <row r="3422" customFormat="false" ht="12.75" hidden="false" customHeight="false" outlineLevel="0" collapsed="false">
      <c r="A3422" s="57" t="e">
        <f aca="false">INDEX(BucketTable,MATCH(B3422,SumMonths,0),1)</f>
        <v>#N/A</v>
      </c>
      <c r="K3422" s="57" t="e">
        <f aca="false">INDEX(lava,MATCH(B3422,SumMonths,0),2)</f>
        <v>#N/A</v>
      </c>
      <c r="Y3422" s="171"/>
      <c r="Z3422" s="171"/>
    </row>
    <row r="3423" customFormat="false" ht="12.75" hidden="false" customHeight="false" outlineLevel="0" collapsed="false">
      <c r="A3423" s="57" t="e">
        <f aca="false">INDEX(BucketTable,MATCH(B3423,SumMonths,0),1)</f>
        <v>#N/A</v>
      </c>
      <c r="K3423" s="57" t="e">
        <f aca="false">INDEX(lava,MATCH(B3423,SumMonths,0),2)</f>
        <v>#N/A</v>
      </c>
      <c r="Y3423" s="171"/>
      <c r="Z3423" s="171"/>
    </row>
    <row r="3424" customFormat="false" ht="12.75" hidden="false" customHeight="false" outlineLevel="0" collapsed="false">
      <c r="A3424" s="57" t="e">
        <f aca="false">INDEX(BucketTable,MATCH(B3424,SumMonths,0),1)</f>
        <v>#N/A</v>
      </c>
      <c r="K3424" s="57" t="e">
        <f aca="false">INDEX(lava,MATCH(B3424,SumMonths,0),2)</f>
        <v>#N/A</v>
      </c>
      <c r="Y3424" s="171"/>
      <c r="Z3424" s="171"/>
    </row>
    <row r="3425" customFormat="false" ht="12.75" hidden="false" customHeight="false" outlineLevel="0" collapsed="false">
      <c r="A3425" s="57" t="e">
        <f aca="false">INDEX(BucketTable,MATCH(B3425,SumMonths,0),1)</f>
        <v>#N/A</v>
      </c>
      <c r="K3425" s="57" t="e">
        <f aca="false">INDEX(lava,MATCH(B3425,SumMonths,0),2)</f>
        <v>#N/A</v>
      </c>
      <c r="Y3425" s="171"/>
      <c r="Z3425" s="171"/>
    </row>
    <row r="3426" customFormat="false" ht="12.75" hidden="false" customHeight="false" outlineLevel="0" collapsed="false">
      <c r="A3426" s="57" t="e">
        <f aca="false">INDEX(BucketTable,MATCH(B3426,SumMonths,0),1)</f>
        <v>#N/A</v>
      </c>
      <c r="K3426" s="57" t="e">
        <f aca="false">INDEX(lava,MATCH(B3426,SumMonths,0),2)</f>
        <v>#N/A</v>
      </c>
      <c r="Y3426" s="171"/>
      <c r="Z3426" s="171"/>
    </row>
    <row r="3427" customFormat="false" ht="12.75" hidden="false" customHeight="false" outlineLevel="0" collapsed="false">
      <c r="A3427" s="57" t="e">
        <f aca="false">INDEX(BucketTable,MATCH(B3427,SumMonths,0),1)</f>
        <v>#N/A</v>
      </c>
      <c r="K3427" s="57" t="e">
        <f aca="false">INDEX(lava,MATCH(B3427,SumMonths,0),2)</f>
        <v>#N/A</v>
      </c>
      <c r="Y3427" s="171"/>
      <c r="Z3427" s="171"/>
    </row>
    <row r="3428" customFormat="false" ht="12.75" hidden="false" customHeight="false" outlineLevel="0" collapsed="false">
      <c r="A3428" s="57" t="e">
        <f aca="false">INDEX(BucketTable,MATCH(B3428,SumMonths,0),1)</f>
        <v>#N/A</v>
      </c>
      <c r="K3428" s="57" t="e">
        <f aca="false">INDEX(lava,MATCH(B3428,SumMonths,0),2)</f>
        <v>#N/A</v>
      </c>
      <c r="Y3428" s="171"/>
      <c r="Z3428" s="171"/>
    </row>
    <row r="3429" customFormat="false" ht="12.75" hidden="false" customHeight="false" outlineLevel="0" collapsed="false">
      <c r="A3429" s="57" t="e">
        <f aca="false">INDEX(BucketTable,MATCH(B3429,SumMonths,0),1)</f>
        <v>#N/A</v>
      </c>
      <c r="K3429" s="57" t="e">
        <f aca="false">INDEX(lava,MATCH(B3429,SumMonths,0),2)</f>
        <v>#N/A</v>
      </c>
      <c r="Y3429" s="171"/>
      <c r="Z3429" s="171"/>
    </row>
    <row r="3430" customFormat="false" ht="12.75" hidden="false" customHeight="false" outlineLevel="0" collapsed="false">
      <c r="A3430" s="57" t="e">
        <f aca="false">INDEX(BucketTable,MATCH(B3430,SumMonths,0),1)</f>
        <v>#N/A</v>
      </c>
      <c r="K3430" s="57" t="e">
        <f aca="false">INDEX(lava,MATCH(B3430,SumMonths,0),2)</f>
        <v>#N/A</v>
      </c>
      <c r="Y3430" s="171"/>
      <c r="Z3430" s="171"/>
    </row>
    <row r="3431" customFormat="false" ht="12.75" hidden="false" customHeight="false" outlineLevel="0" collapsed="false">
      <c r="A3431" s="57" t="e">
        <f aca="false">INDEX(BucketTable,MATCH(B3431,SumMonths,0),1)</f>
        <v>#N/A</v>
      </c>
      <c r="K3431" s="57" t="e">
        <f aca="false">INDEX(lava,MATCH(B3431,SumMonths,0),2)</f>
        <v>#N/A</v>
      </c>
      <c r="Y3431" s="171"/>
      <c r="Z3431" s="171"/>
    </row>
    <row r="3432" customFormat="false" ht="12.75" hidden="false" customHeight="false" outlineLevel="0" collapsed="false">
      <c r="A3432" s="57" t="e">
        <f aca="false">INDEX(BucketTable,MATCH(B3432,SumMonths,0),1)</f>
        <v>#N/A</v>
      </c>
      <c r="K3432" s="57" t="e">
        <f aca="false">INDEX(lava,MATCH(B3432,SumMonths,0),2)</f>
        <v>#N/A</v>
      </c>
      <c r="Y3432" s="171"/>
      <c r="Z3432" s="171"/>
    </row>
    <row r="3433" customFormat="false" ht="12.75" hidden="false" customHeight="false" outlineLevel="0" collapsed="false">
      <c r="A3433" s="57" t="e">
        <f aca="false">INDEX(BucketTable,MATCH(B3433,SumMonths,0),1)</f>
        <v>#N/A</v>
      </c>
      <c r="K3433" s="57" t="e">
        <f aca="false">INDEX(lava,MATCH(B3433,SumMonths,0),2)</f>
        <v>#N/A</v>
      </c>
      <c r="Y3433" s="171"/>
      <c r="Z3433" s="171"/>
    </row>
    <row r="3434" customFormat="false" ht="12.75" hidden="false" customHeight="false" outlineLevel="0" collapsed="false">
      <c r="A3434" s="57" t="e">
        <f aca="false">INDEX(BucketTable,MATCH(B3434,SumMonths,0),1)</f>
        <v>#N/A</v>
      </c>
      <c r="K3434" s="57" t="e">
        <f aca="false">INDEX(lava,MATCH(B3434,SumMonths,0),2)</f>
        <v>#N/A</v>
      </c>
      <c r="Y3434" s="171"/>
      <c r="Z3434" s="171"/>
    </row>
    <row r="3435" customFormat="false" ht="12.75" hidden="false" customHeight="false" outlineLevel="0" collapsed="false">
      <c r="A3435" s="57" t="e">
        <f aca="false">INDEX(BucketTable,MATCH(B3435,SumMonths,0),1)</f>
        <v>#N/A</v>
      </c>
      <c r="K3435" s="57" t="e">
        <f aca="false">INDEX(lava,MATCH(B3435,SumMonths,0),2)</f>
        <v>#N/A</v>
      </c>
      <c r="Y3435" s="171"/>
      <c r="Z3435" s="171"/>
    </row>
    <row r="3436" customFormat="false" ht="12.75" hidden="false" customHeight="false" outlineLevel="0" collapsed="false">
      <c r="A3436" s="57" t="e">
        <f aca="false">INDEX(BucketTable,MATCH(B3436,SumMonths,0),1)</f>
        <v>#N/A</v>
      </c>
      <c r="K3436" s="57" t="e">
        <f aca="false">INDEX(lava,MATCH(B3436,SumMonths,0),2)</f>
        <v>#N/A</v>
      </c>
      <c r="Y3436" s="171"/>
      <c r="Z3436" s="171"/>
    </row>
    <row r="3437" customFormat="false" ht="12.75" hidden="false" customHeight="false" outlineLevel="0" collapsed="false">
      <c r="A3437" s="57" t="e">
        <f aca="false">INDEX(BucketTable,MATCH(B3437,SumMonths,0),1)</f>
        <v>#N/A</v>
      </c>
      <c r="K3437" s="57" t="e">
        <f aca="false">INDEX(lava,MATCH(B3437,SumMonths,0),2)</f>
        <v>#N/A</v>
      </c>
      <c r="Y3437" s="171"/>
      <c r="Z3437" s="171"/>
    </row>
    <row r="3438" customFormat="false" ht="12.75" hidden="false" customHeight="false" outlineLevel="0" collapsed="false">
      <c r="A3438" s="57" t="e">
        <f aca="false">INDEX(BucketTable,MATCH(B3438,SumMonths,0),1)</f>
        <v>#N/A</v>
      </c>
      <c r="K3438" s="57" t="e">
        <f aca="false">INDEX(lava,MATCH(B3438,SumMonths,0),2)</f>
        <v>#N/A</v>
      </c>
      <c r="Y3438" s="171"/>
      <c r="Z3438" s="171"/>
    </row>
    <row r="3439" customFormat="false" ht="12.75" hidden="false" customHeight="false" outlineLevel="0" collapsed="false">
      <c r="A3439" s="57" t="e">
        <f aca="false">INDEX(BucketTable,MATCH(B3439,SumMonths,0),1)</f>
        <v>#N/A</v>
      </c>
      <c r="K3439" s="57" t="e">
        <f aca="false">INDEX(lava,MATCH(B3439,SumMonths,0),2)</f>
        <v>#N/A</v>
      </c>
      <c r="Y3439" s="171"/>
      <c r="Z3439" s="171"/>
    </row>
    <row r="3440" customFormat="false" ht="12.75" hidden="false" customHeight="false" outlineLevel="0" collapsed="false">
      <c r="A3440" s="57" t="e">
        <f aca="false">INDEX(BucketTable,MATCH(B3440,SumMonths,0),1)</f>
        <v>#N/A</v>
      </c>
      <c r="K3440" s="57" t="e">
        <f aca="false">INDEX(lava,MATCH(B3440,SumMonths,0),2)</f>
        <v>#N/A</v>
      </c>
      <c r="Y3440" s="171"/>
      <c r="Z3440" s="171"/>
    </row>
    <row r="3441" customFormat="false" ht="12.75" hidden="false" customHeight="false" outlineLevel="0" collapsed="false">
      <c r="A3441" s="57" t="e">
        <f aca="false">INDEX(BucketTable,MATCH(B3441,SumMonths,0),1)</f>
        <v>#N/A</v>
      </c>
      <c r="K3441" s="57" t="e">
        <f aca="false">INDEX(lava,MATCH(B3441,SumMonths,0),2)</f>
        <v>#N/A</v>
      </c>
      <c r="Y3441" s="171"/>
      <c r="Z3441" s="171"/>
    </row>
    <row r="3442" customFormat="false" ht="12.75" hidden="false" customHeight="false" outlineLevel="0" collapsed="false">
      <c r="A3442" s="57" t="e">
        <f aca="false">INDEX(BucketTable,MATCH(B3442,SumMonths,0),1)</f>
        <v>#N/A</v>
      </c>
      <c r="K3442" s="57" t="e">
        <f aca="false">INDEX(lava,MATCH(B3442,SumMonths,0),2)</f>
        <v>#N/A</v>
      </c>
      <c r="Y3442" s="171"/>
      <c r="Z3442" s="171"/>
    </row>
    <row r="3443" customFormat="false" ht="12.75" hidden="false" customHeight="false" outlineLevel="0" collapsed="false">
      <c r="A3443" s="57" t="e">
        <f aca="false">INDEX(BucketTable,MATCH(B3443,SumMonths,0),1)</f>
        <v>#N/A</v>
      </c>
      <c r="K3443" s="57" t="e">
        <f aca="false">INDEX(lava,MATCH(B3443,SumMonths,0),2)</f>
        <v>#N/A</v>
      </c>
      <c r="Y3443" s="171"/>
      <c r="Z3443" s="171"/>
    </row>
    <row r="3444" customFormat="false" ht="12.75" hidden="false" customHeight="false" outlineLevel="0" collapsed="false">
      <c r="A3444" s="57" t="e">
        <f aca="false">INDEX(BucketTable,MATCH(B3444,SumMonths,0),1)</f>
        <v>#N/A</v>
      </c>
      <c r="K3444" s="57" t="e">
        <f aca="false">INDEX(lava,MATCH(B3444,SumMonths,0),2)</f>
        <v>#N/A</v>
      </c>
      <c r="Y3444" s="171"/>
      <c r="Z3444" s="171"/>
    </row>
    <row r="3445" customFormat="false" ht="12.75" hidden="false" customHeight="false" outlineLevel="0" collapsed="false">
      <c r="A3445" s="57" t="e">
        <f aca="false">INDEX(BucketTable,MATCH(B3445,SumMonths,0),1)</f>
        <v>#N/A</v>
      </c>
      <c r="K3445" s="57" t="e">
        <f aca="false">INDEX(lava,MATCH(B3445,SumMonths,0),2)</f>
        <v>#N/A</v>
      </c>
      <c r="Y3445" s="171"/>
      <c r="Z3445" s="171"/>
    </row>
    <row r="3446" customFormat="false" ht="12.75" hidden="false" customHeight="false" outlineLevel="0" collapsed="false">
      <c r="A3446" s="57" t="e">
        <f aca="false">INDEX(BucketTable,MATCH(B3446,SumMonths,0),1)</f>
        <v>#N/A</v>
      </c>
      <c r="K3446" s="57" t="e">
        <f aca="false">INDEX(lava,MATCH(B3446,SumMonths,0),2)</f>
        <v>#N/A</v>
      </c>
      <c r="Y3446" s="171"/>
      <c r="Z3446" s="171"/>
    </row>
    <row r="3447" customFormat="false" ht="12.75" hidden="false" customHeight="false" outlineLevel="0" collapsed="false">
      <c r="A3447" s="57" t="e">
        <f aca="false">INDEX(BucketTable,MATCH(B3447,SumMonths,0),1)</f>
        <v>#N/A</v>
      </c>
      <c r="K3447" s="57" t="e">
        <f aca="false">INDEX(lava,MATCH(B3447,SumMonths,0),2)</f>
        <v>#N/A</v>
      </c>
      <c r="Y3447" s="171"/>
      <c r="Z3447" s="171"/>
    </row>
    <row r="3448" customFormat="false" ht="12.75" hidden="false" customHeight="false" outlineLevel="0" collapsed="false">
      <c r="A3448" s="57" t="e">
        <f aca="false">INDEX(BucketTable,MATCH(B3448,SumMonths,0),1)</f>
        <v>#N/A</v>
      </c>
      <c r="K3448" s="57" t="e">
        <f aca="false">INDEX(lava,MATCH(B3448,SumMonths,0),2)</f>
        <v>#N/A</v>
      </c>
      <c r="Y3448" s="171"/>
      <c r="Z3448" s="171"/>
    </row>
    <row r="3449" customFormat="false" ht="12.75" hidden="false" customHeight="false" outlineLevel="0" collapsed="false">
      <c r="A3449" s="57" t="e">
        <f aca="false">INDEX(BucketTable,MATCH(B3449,SumMonths,0),1)</f>
        <v>#N/A</v>
      </c>
      <c r="K3449" s="57" t="e">
        <f aca="false">INDEX(lava,MATCH(B3449,SumMonths,0),2)</f>
        <v>#N/A</v>
      </c>
      <c r="Y3449" s="171"/>
      <c r="Z3449" s="171"/>
    </row>
    <row r="3450" customFormat="false" ht="12.75" hidden="false" customHeight="false" outlineLevel="0" collapsed="false">
      <c r="A3450" s="57" t="e">
        <f aca="false">INDEX(BucketTable,MATCH(B3450,SumMonths,0),1)</f>
        <v>#N/A</v>
      </c>
      <c r="K3450" s="57" t="e">
        <f aca="false">INDEX(lava,MATCH(B3450,SumMonths,0),2)</f>
        <v>#N/A</v>
      </c>
      <c r="Y3450" s="171"/>
      <c r="Z3450" s="171"/>
    </row>
    <row r="3451" customFormat="false" ht="12.75" hidden="false" customHeight="false" outlineLevel="0" collapsed="false">
      <c r="A3451" s="57" t="e">
        <f aca="false">INDEX(BucketTable,MATCH(B3451,SumMonths,0),1)</f>
        <v>#N/A</v>
      </c>
      <c r="K3451" s="57" t="e">
        <f aca="false">INDEX(lava,MATCH(B3451,SumMonths,0),2)</f>
        <v>#N/A</v>
      </c>
      <c r="Y3451" s="171"/>
      <c r="Z3451" s="171"/>
    </row>
    <row r="3452" customFormat="false" ht="12.75" hidden="false" customHeight="false" outlineLevel="0" collapsed="false">
      <c r="A3452" s="57" t="e">
        <f aca="false">INDEX(BucketTable,MATCH(B3452,SumMonths,0),1)</f>
        <v>#N/A</v>
      </c>
      <c r="K3452" s="57" t="e">
        <f aca="false">INDEX(lava,MATCH(B3452,SumMonths,0),2)</f>
        <v>#N/A</v>
      </c>
      <c r="Y3452" s="171"/>
      <c r="Z3452" s="171"/>
    </row>
    <row r="3453" customFormat="false" ht="12.75" hidden="false" customHeight="false" outlineLevel="0" collapsed="false">
      <c r="A3453" s="57" t="e">
        <f aca="false">INDEX(BucketTable,MATCH(B3453,SumMonths,0),1)</f>
        <v>#N/A</v>
      </c>
      <c r="K3453" s="57" t="e">
        <f aca="false">INDEX(lava,MATCH(B3453,SumMonths,0),2)</f>
        <v>#N/A</v>
      </c>
      <c r="Y3453" s="171"/>
      <c r="Z3453" s="171"/>
    </row>
    <row r="3454" customFormat="false" ht="12.75" hidden="false" customHeight="false" outlineLevel="0" collapsed="false">
      <c r="A3454" s="57" t="e">
        <f aca="false">INDEX(BucketTable,MATCH(B3454,SumMonths,0),1)</f>
        <v>#N/A</v>
      </c>
      <c r="K3454" s="57" t="e">
        <f aca="false">INDEX(lava,MATCH(B3454,SumMonths,0),2)</f>
        <v>#N/A</v>
      </c>
      <c r="Y3454" s="171"/>
      <c r="Z3454" s="171"/>
    </row>
    <row r="3455" customFormat="false" ht="12.75" hidden="false" customHeight="false" outlineLevel="0" collapsed="false">
      <c r="A3455" s="57" t="e">
        <f aca="false">INDEX(BucketTable,MATCH(B3455,SumMonths,0),1)</f>
        <v>#N/A</v>
      </c>
      <c r="K3455" s="57" t="e">
        <f aca="false">INDEX(lava,MATCH(B3455,SumMonths,0),2)</f>
        <v>#N/A</v>
      </c>
      <c r="Y3455" s="171"/>
      <c r="Z3455" s="171"/>
    </row>
    <row r="3456" customFormat="false" ht="12.75" hidden="false" customHeight="false" outlineLevel="0" collapsed="false">
      <c r="A3456" s="57" t="e">
        <f aca="false">INDEX(BucketTable,MATCH(B3456,SumMonths,0),1)</f>
        <v>#N/A</v>
      </c>
      <c r="K3456" s="57" t="e">
        <f aca="false">INDEX(lava,MATCH(B3456,SumMonths,0),2)</f>
        <v>#N/A</v>
      </c>
      <c r="Y3456" s="171"/>
      <c r="Z3456" s="171"/>
    </row>
    <row r="3457" customFormat="false" ht="12.75" hidden="false" customHeight="false" outlineLevel="0" collapsed="false">
      <c r="A3457" s="57" t="e">
        <f aca="false">INDEX(BucketTable,MATCH(B3457,SumMonths,0),1)</f>
        <v>#N/A</v>
      </c>
      <c r="K3457" s="57" t="e">
        <f aca="false">INDEX(lava,MATCH(B3457,SumMonths,0),2)</f>
        <v>#N/A</v>
      </c>
      <c r="Y3457" s="171"/>
      <c r="Z3457" s="171"/>
    </row>
    <row r="3458" customFormat="false" ht="12.75" hidden="false" customHeight="false" outlineLevel="0" collapsed="false">
      <c r="A3458" s="57" t="e">
        <f aca="false">INDEX(BucketTable,MATCH(B3458,SumMonths,0),1)</f>
        <v>#N/A</v>
      </c>
      <c r="K3458" s="57" t="e">
        <f aca="false">INDEX(lava,MATCH(B3458,SumMonths,0),2)</f>
        <v>#N/A</v>
      </c>
      <c r="Y3458" s="171"/>
      <c r="Z3458" s="171"/>
    </row>
    <row r="3459" customFormat="false" ht="12.75" hidden="false" customHeight="false" outlineLevel="0" collapsed="false">
      <c r="A3459" s="57" t="e">
        <f aca="false">INDEX(BucketTable,MATCH(B3459,SumMonths,0),1)</f>
        <v>#N/A</v>
      </c>
      <c r="K3459" s="57" t="e">
        <f aca="false">INDEX(lava,MATCH(B3459,SumMonths,0),2)</f>
        <v>#N/A</v>
      </c>
      <c r="Y3459" s="171"/>
      <c r="Z3459" s="171"/>
    </row>
    <row r="3460" customFormat="false" ht="12.75" hidden="false" customHeight="false" outlineLevel="0" collapsed="false">
      <c r="A3460" s="57" t="e">
        <f aca="false">INDEX(BucketTable,MATCH(B3460,SumMonths,0),1)</f>
        <v>#N/A</v>
      </c>
      <c r="K3460" s="57" t="e">
        <f aca="false">INDEX(lava,MATCH(B3460,SumMonths,0),2)</f>
        <v>#N/A</v>
      </c>
      <c r="Y3460" s="171"/>
      <c r="Z3460" s="171"/>
    </row>
    <row r="3461" customFormat="false" ht="12.75" hidden="false" customHeight="false" outlineLevel="0" collapsed="false">
      <c r="A3461" s="57" t="e">
        <f aca="false">INDEX(BucketTable,MATCH(B3461,SumMonths,0),1)</f>
        <v>#N/A</v>
      </c>
      <c r="K3461" s="57" t="e">
        <f aca="false">INDEX(lava,MATCH(B3461,SumMonths,0),2)</f>
        <v>#N/A</v>
      </c>
      <c r="Y3461" s="171"/>
      <c r="Z3461" s="171"/>
    </row>
    <row r="3462" customFormat="false" ht="12.75" hidden="false" customHeight="false" outlineLevel="0" collapsed="false">
      <c r="A3462" s="57" t="e">
        <f aca="false">INDEX(BucketTable,MATCH(B3462,SumMonths,0),1)</f>
        <v>#N/A</v>
      </c>
      <c r="K3462" s="57" t="e">
        <f aca="false">INDEX(lava,MATCH(B3462,SumMonths,0),2)</f>
        <v>#N/A</v>
      </c>
      <c r="Y3462" s="171"/>
      <c r="Z3462" s="171"/>
    </row>
    <row r="3463" customFormat="false" ht="12.75" hidden="false" customHeight="false" outlineLevel="0" collapsed="false">
      <c r="A3463" s="57" t="e">
        <f aca="false">INDEX(BucketTable,MATCH(B3463,SumMonths,0),1)</f>
        <v>#N/A</v>
      </c>
      <c r="K3463" s="57" t="e">
        <f aca="false">INDEX(lava,MATCH(B3463,SumMonths,0),2)</f>
        <v>#N/A</v>
      </c>
      <c r="Y3463" s="171"/>
      <c r="Z3463" s="171"/>
    </row>
    <row r="3464" customFormat="false" ht="12.75" hidden="false" customHeight="false" outlineLevel="0" collapsed="false">
      <c r="A3464" s="57" t="e">
        <f aca="false">INDEX(BucketTable,MATCH(B3464,SumMonths,0),1)</f>
        <v>#N/A</v>
      </c>
      <c r="K3464" s="57" t="e">
        <f aca="false">INDEX(lava,MATCH(B3464,SumMonths,0),2)</f>
        <v>#N/A</v>
      </c>
      <c r="Y3464" s="171"/>
      <c r="Z3464" s="171"/>
    </row>
    <row r="3465" customFormat="false" ht="12.75" hidden="false" customHeight="false" outlineLevel="0" collapsed="false">
      <c r="A3465" s="57" t="e">
        <f aca="false">INDEX(BucketTable,MATCH(B3465,SumMonths,0),1)</f>
        <v>#N/A</v>
      </c>
      <c r="K3465" s="57" t="e">
        <f aca="false">INDEX(lava,MATCH(B3465,SumMonths,0),2)</f>
        <v>#N/A</v>
      </c>
      <c r="Y3465" s="171"/>
      <c r="Z3465" s="171"/>
    </row>
    <row r="3466" customFormat="false" ht="12.75" hidden="false" customHeight="false" outlineLevel="0" collapsed="false">
      <c r="A3466" s="57" t="e">
        <f aca="false">INDEX(BucketTable,MATCH(B3466,SumMonths,0),1)</f>
        <v>#N/A</v>
      </c>
      <c r="K3466" s="57" t="e">
        <f aca="false">INDEX(lava,MATCH(B3466,SumMonths,0),2)</f>
        <v>#N/A</v>
      </c>
      <c r="Y3466" s="171"/>
      <c r="Z3466" s="171"/>
    </row>
    <row r="3467" customFormat="false" ht="12.75" hidden="false" customHeight="false" outlineLevel="0" collapsed="false">
      <c r="A3467" s="57" t="e">
        <f aca="false">INDEX(BucketTable,MATCH(B3467,SumMonths,0),1)</f>
        <v>#N/A</v>
      </c>
      <c r="K3467" s="57" t="e">
        <f aca="false">INDEX(lava,MATCH(B3467,SumMonths,0),2)</f>
        <v>#N/A</v>
      </c>
      <c r="Y3467" s="171"/>
      <c r="Z3467" s="171"/>
    </row>
    <row r="3468" customFormat="false" ht="12.75" hidden="false" customHeight="false" outlineLevel="0" collapsed="false">
      <c r="A3468" s="57" t="e">
        <f aca="false">INDEX(BucketTable,MATCH(B3468,SumMonths,0),1)</f>
        <v>#N/A</v>
      </c>
      <c r="K3468" s="57" t="e">
        <f aca="false">INDEX(lava,MATCH(B3468,SumMonths,0),2)</f>
        <v>#N/A</v>
      </c>
      <c r="Y3468" s="171"/>
      <c r="Z3468" s="171"/>
    </row>
    <row r="3469" customFormat="false" ht="12.75" hidden="false" customHeight="false" outlineLevel="0" collapsed="false">
      <c r="A3469" s="57" t="e">
        <f aca="false">INDEX(BucketTable,MATCH(B3469,SumMonths,0),1)</f>
        <v>#N/A</v>
      </c>
      <c r="K3469" s="57" t="e">
        <f aca="false">INDEX(lava,MATCH(B3469,SumMonths,0),2)</f>
        <v>#N/A</v>
      </c>
      <c r="Y3469" s="171"/>
      <c r="Z3469" s="171"/>
    </row>
    <row r="3470" customFormat="false" ht="12.75" hidden="false" customHeight="false" outlineLevel="0" collapsed="false">
      <c r="A3470" s="57" t="e">
        <f aca="false">INDEX(BucketTable,MATCH(B3470,SumMonths,0),1)</f>
        <v>#N/A</v>
      </c>
      <c r="K3470" s="57" t="e">
        <f aca="false">INDEX(lava,MATCH(B3470,SumMonths,0),2)</f>
        <v>#N/A</v>
      </c>
      <c r="Y3470" s="171"/>
      <c r="Z3470" s="171"/>
    </row>
    <row r="3471" customFormat="false" ht="12.75" hidden="false" customHeight="false" outlineLevel="0" collapsed="false">
      <c r="A3471" s="57" t="e">
        <f aca="false">INDEX(BucketTable,MATCH(B3471,SumMonths,0),1)</f>
        <v>#N/A</v>
      </c>
      <c r="K3471" s="57" t="e">
        <f aca="false">INDEX(lava,MATCH(B3471,SumMonths,0),2)</f>
        <v>#N/A</v>
      </c>
      <c r="Y3471" s="171"/>
      <c r="Z3471" s="171"/>
    </row>
    <row r="3472" customFormat="false" ht="12.75" hidden="false" customHeight="false" outlineLevel="0" collapsed="false">
      <c r="A3472" s="57" t="e">
        <f aca="false">INDEX(BucketTable,MATCH(B3472,SumMonths,0),1)</f>
        <v>#N/A</v>
      </c>
      <c r="K3472" s="57" t="e">
        <f aca="false">INDEX(lava,MATCH(B3472,SumMonths,0),2)</f>
        <v>#N/A</v>
      </c>
      <c r="Y3472" s="171"/>
      <c r="Z3472" s="171"/>
    </row>
    <row r="3473" customFormat="false" ht="12.75" hidden="false" customHeight="false" outlineLevel="0" collapsed="false">
      <c r="A3473" s="57" t="e">
        <f aca="false">INDEX(BucketTable,MATCH(B3473,SumMonths,0),1)</f>
        <v>#N/A</v>
      </c>
      <c r="K3473" s="57" t="e">
        <f aca="false">INDEX(lava,MATCH(B3473,SumMonths,0),2)</f>
        <v>#N/A</v>
      </c>
      <c r="Y3473" s="171"/>
      <c r="Z3473" s="171"/>
    </row>
    <row r="3474" customFormat="false" ht="12.75" hidden="false" customHeight="false" outlineLevel="0" collapsed="false">
      <c r="A3474" s="57" t="e">
        <f aca="false">INDEX(BucketTable,MATCH(B3474,SumMonths,0),1)</f>
        <v>#N/A</v>
      </c>
      <c r="K3474" s="57" t="e">
        <f aca="false">INDEX(lava,MATCH(B3474,SumMonths,0),2)</f>
        <v>#N/A</v>
      </c>
      <c r="Y3474" s="171"/>
      <c r="Z3474" s="171"/>
    </row>
    <row r="3475" customFormat="false" ht="12.75" hidden="false" customHeight="false" outlineLevel="0" collapsed="false">
      <c r="A3475" s="57" t="e">
        <f aca="false">INDEX(BucketTable,MATCH(B3475,SumMonths,0),1)</f>
        <v>#N/A</v>
      </c>
      <c r="K3475" s="57" t="e">
        <f aca="false">INDEX(lava,MATCH(B3475,SumMonths,0),2)</f>
        <v>#N/A</v>
      </c>
      <c r="Y3475" s="171"/>
      <c r="Z3475" s="171"/>
    </row>
    <row r="3476" customFormat="false" ht="12.75" hidden="false" customHeight="false" outlineLevel="0" collapsed="false">
      <c r="A3476" s="57" t="e">
        <f aca="false">INDEX(BucketTable,MATCH(B3476,SumMonths,0),1)</f>
        <v>#N/A</v>
      </c>
      <c r="K3476" s="57" t="e">
        <f aca="false">INDEX(lava,MATCH(B3476,SumMonths,0),2)</f>
        <v>#N/A</v>
      </c>
      <c r="Y3476" s="171"/>
      <c r="Z3476" s="171"/>
    </row>
    <row r="3477" customFormat="false" ht="12.75" hidden="false" customHeight="false" outlineLevel="0" collapsed="false">
      <c r="A3477" s="57" t="e">
        <f aca="false">INDEX(BucketTable,MATCH(B3477,SumMonths,0),1)</f>
        <v>#N/A</v>
      </c>
      <c r="K3477" s="57" t="e">
        <f aca="false">INDEX(lava,MATCH(B3477,SumMonths,0),2)</f>
        <v>#N/A</v>
      </c>
      <c r="Y3477" s="171"/>
      <c r="Z3477" s="171"/>
    </row>
    <row r="3478" customFormat="false" ht="12.75" hidden="false" customHeight="false" outlineLevel="0" collapsed="false">
      <c r="A3478" s="57" t="e">
        <f aca="false">INDEX(BucketTable,MATCH(B3478,SumMonths,0),1)</f>
        <v>#N/A</v>
      </c>
      <c r="K3478" s="57" t="e">
        <f aca="false">INDEX(lava,MATCH(B3478,SumMonths,0),2)</f>
        <v>#N/A</v>
      </c>
      <c r="Y3478" s="171"/>
      <c r="Z3478" s="171"/>
    </row>
    <row r="3479" customFormat="false" ht="12.75" hidden="false" customHeight="false" outlineLevel="0" collapsed="false">
      <c r="A3479" s="57" t="e">
        <f aca="false">INDEX(BucketTable,MATCH(B3479,SumMonths,0),1)</f>
        <v>#N/A</v>
      </c>
      <c r="K3479" s="57" t="e">
        <f aca="false">INDEX(lava,MATCH(B3479,SumMonths,0),2)</f>
        <v>#N/A</v>
      </c>
      <c r="Y3479" s="171"/>
      <c r="Z3479" s="171"/>
    </row>
    <row r="3480" customFormat="false" ht="12.75" hidden="false" customHeight="false" outlineLevel="0" collapsed="false">
      <c r="A3480" s="57" t="e">
        <f aca="false">INDEX(BucketTable,MATCH(B3480,SumMonths,0),1)</f>
        <v>#N/A</v>
      </c>
      <c r="K3480" s="57" t="e">
        <f aca="false">INDEX(lava,MATCH(B3480,SumMonths,0),2)</f>
        <v>#N/A</v>
      </c>
      <c r="Y3480" s="171"/>
      <c r="Z3480" s="171"/>
    </row>
    <row r="3481" customFormat="false" ht="12.75" hidden="false" customHeight="false" outlineLevel="0" collapsed="false">
      <c r="A3481" s="57" t="e">
        <f aca="false">INDEX(BucketTable,MATCH(B3481,SumMonths,0),1)</f>
        <v>#N/A</v>
      </c>
      <c r="K3481" s="57" t="e">
        <f aca="false">INDEX(lava,MATCH(B3481,SumMonths,0),2)</f>
        <v>#N/A</v>
      </c>
      <c r="Y3481" s="171"/>
      <c r="Z3481" s="171"/>
    </row>
    <row r="3482" customFormat="false" ht="12.75" hidden="false" customHeight="false" outlineLevel="0" collapsed="false">
      <c r="A3482" s="57" t="e">
        <f aca="false">INDEX(BucketTable,MATCH(B3482,SumMonths,0),1)</f>
        <v>#N/A</v>
      </c>
      <c r="K3482" s="57" t="e">
        <f aca="false">INDEX(lava,MATCH(B3482,SumMonths,0),2)</f>
        <v>#N/A</v>
      </c>
      <c r="Y3482" s="171"/>
      <c r="Z3482" s="171"/>
    </row>
    <row r="3483" customFormat="false" ht="12.75" hidden="false" customHeight="false" outlineLevel="0" collapsed="false">
      <c r="A3483" s="57" t="e">
        <f aca="false">INDEX(BucketTable,MATCH(B3483,SumMonths,0),1)</f>
        <v>#N/A</v>
      </c>
      <c r="K3483" s="57" t="e">
        <f aca="false">INDEX(lava,MATCH(B3483,SumMonths,0),2)</f>
        <v>#N/A</v>
      </c>
      <c r="Y3483" s="171"/>
      <c r="Z3483" s="171"/>
    </row>
    <row r="3484" customFormat="false" ht="12.75" hidden="false" customHeight="false" outlineLevel="0" collapsed="false">
      <c r="A3484" s="57" t="e">
        <f aca="false">INDEX(BucketTable,MATCH(B3484,SumMonths,0),1)</f>
        <v>#N/A</v>
      </c>
      <c r="K3484" s="57" t="e">
        <f aca="false">INDEX(lava,MATCH(B3484,SumMonths,0),2)</f>
        <v>#N/A</v>
      </c>
      <c r="Y3484" s="171"/>
      <c r="Z3484" s="171"/>
    </row>
    <row r="3485" customFormat="false" ht="12.75" hidden="false" customHeight="false" outlineLevel="0" collapsed="false">
      <c r="A3485" s="57" t="e">
        <f aca="false">INDEX(BucketTable,MATCH(B3485,SumMonths,0),1)</f>
        <v>#N/A</v>
      </c>
      <c r="K3485" s="57" t="e">
        <f aca="false">INDEX(lava,MATCH(B3485,SumMonths,0),2)</f>
        <v>#N/A</v>
      </c>
      <c r="Y3485" s="171"/>
      <c r="Z3485" s="171"/>
    </row>
    <row r="3486" customFormat="false" ht="12.75" hidden="false" customHeight="false" outlineLevel="0" collapsed="false">
      <c r="A3486" s="57" t="e">
        <f aca="false">INDEX(BucketTable,MATCH(B3486,SumMonths,0),1)</f>
        <v>#N/A</v>
      </c>
      <c r="K3486" s="57" t="e">
        <f aca="false">INDEX(lava,MATCH(B3486,SumMonths,0),2)</f>
        <v>#N/A</v>
      </c>
      <c r="Y3486" s="171"/>
      <c r="Z3486" s="171"/>
    </row>
    <row r="3487" customFormat="false" ht="12.75" hidden="false" customHeight="false" outlineLevel="0" collapsed="false">
      <c r="A3487" s="57" t="e">
        <f aca="false">INDEX(BucketTable,MATCH(B3487,SumMonths,0),1)</f>
        <v>#N/A</v>
      </c>
      <c r="K3487" s="57" t="e">
        <f aca="false">INDEX(lava,MATCH(B3487,SumMonths,0),2)</f>
        <v>#N/A</v>
      </c>
      <c r="Y3487" s="171"/>
      <c r="Z3487" s="171"/>
    </row>
    <row r="3488" customFormat="false" ht="12.75" hidden="false" customHeight="false" outlineLevel="0" collapsed="false">
      <c r="A3488" s="57" t="e">
        <f aca="false">INDEX(BucketTable,MATCH(B3488,SumMonths,0),1)</f>
        <v>#N/A</v>
      </c>
      <c r="K3488" s="57" t="e">
        <f aca="false">INDEX(lava,MATCH(B3488,SumMonths,0),2)</f>
        <v>#N/A</v>
      </c>
      <c r="Y3488" s="171"/>
      <c r="Z3488" s="171"/>
    </row>
    <row r="3489" customFormat="false" ht="12.75" hidden="false" customHeight="false" outlineLevel="0" collapsed="false">
      <c r="A3489" s="57" t="e">
        <f aca="false">INDEX(BucketTable,MATCH(B3489,SumMonths,0),1)</f>
        <v>#N/A</v>
      </c>
      <c r="K3489" s="57" t="e">
        <f aca="false">INDEX(lava,MATCH(B3489,SumMonths,0),2)</f>
        <v>#N/A</v>
      </c>
      <c r="Y3489" s="171"/>
      <c r="Z3489" s="171"/>
    </row>
    <row r="3490" customFormat="false" ht="12.75" hidden="false" customHeight="false" outlineLevel="0" collapsed="false">
      <c r="A3490" s="57" t="e">
        <f aca="false">INDEX(BucketTable,MATCH(B3490,SumMonths,0),1)</f>
        <v>#N/A</v>
      </c>
      <c r="K3490" s="57" t="e">
        <f aca="false">INDEX(lava,MATCH(B3490,SumMonths,0),2)</f>
        <v>#N/A</v>
      </c>
      <c r="Y3490" s="171"/>
      <c r="Z3490" s="171"/>
    </row>
    <row r="3491" customFormat="false" ht="12.75" hidden="false" customHeight="false" outlineLevel="0" collapsed="false">
      <c r="A3491" s="57" t="e">
        <f aca="false">INDEX(BucketTable,MATCH(B3491,SumMonths,0),1)</f>
        <v>#N/A</v>
      </c>
      <c r="K3491" s="57" t="e">
        <f aca="false">INDEX(lava,MATCH(B3491,SumMonths,0),2)</f>
        <v>#N/A</v>
      </c>
      <c r="Y3491" s="171"/>
      <c r="Z3491" s="171"/>
    </row>
    <row r="3492" customFormat="false" ht="12.75" hidden="false" customHeight="false" outlineLevel="0" collapsed="false">
      <c r="A3492" s="57" t="e">
        <f aca="false">INDEX(BucketTable,MATCH(B3492,SumMonths,0),1)</f>
        <v>#N/A</v>
      </c>
      <c r="K3492" s="57" t="e">
        <f aca="false">INDEX(lava,MATCH(B3492,SumMonths,0),2)</f>
        <v>#N/A</v>
      </c>
      <c r="Y3492" s="171"/>
      <c r="Z3492" s="171"/>
    </row>
    <row r="3493" customFormat="false" ht="12.75" hidden="false" customHeight="false" outlineLevel="0" collapsed="false">
      <c r="A3493" s="57" t="e">
        <f aca="false">INDEX(BucketTable,MATCH(B3493,SumMonths,0),1)</f>
        <v>#N/A</v>
      </c>
      <c r="K3493" s="57" t="e">
        <f aca="false">INDEX(lava,MATCH(B3493,SumMonths,0),2)</f>
        <v>#N/A</v>
      </c>
      <c r="Y3493" s="171"/>
      <c r="Z3493" s="171"/>
    </row>
    <row r="3494" customFormat="false" ht="12.75" hidden="false" customHeight="false" outlineLevel="0" collapsed="false">
      <c r="A3494" s="57" t="e">
        <f aca="false">INDEX(BucketTable,MATCH(B3494,SumMonths,0),1)</f>
        <v>#N/A</v>
      </c>
      <c r="K3494" s="57" t="e">
        <f aca="false">INDEX(lava,MATCH(B3494,SumMonths,0),2)</f>
        <v>#N/A</v>
      </c>
      <c r="Y3494" s="171"/>
      <c r="Z3494" s="171"/>
    </row>
    <row r="3495" customFormat="false" ht="12.75" hidden="false" customHeight="false" outlineLevel="0" collapsed="false">
      <c r="A3495" s="57" t="e">
        <f aca="false">INDEX(BucketTable,MATCH(B3495,SumMonths,0),1)</f>
        <v>#N/A</v>
      </c>
      <c r="K3495" s="57" t="e">
        <f aca="false">INDEX(lava,MATCH(B3495,SumMonths,0),2)</f>
        <v>#N/A</v>
      </c>
      <c r="Y3495" s="171"/>
      <c r="Z3495" s="171"/>
    </row>
    <row r="3496" customFormat="false" ht="12.75" hidden="false" customHeight="false" outlineLevel="0" collapsed="false">
      <c r="A3496" s="57" t="e">
        <f aca="false">INDEX(BucketTable,MATCH(B3496,SumMonths,0),1)</f>
        <v>#N/A</v>
      </c>
      <c r="K3496" s="57" t="e">
        <f aca="false">INDEX(lava,MATCH(B3496,SumMonths,0),2)</f>
        <v>#N/A</v>
      </c>
      <c r="Y3496" s="171"/>
      <c r="Z3496" s="171"/>
    </row>
    <row r="3497" customFormat="false" ht="12.75" hidden="false" customHeight="false" outlineLevel="0" collapsed="false">
      <c r="A3497" s="57" t="e">
        <f aca="false">INDEX(BucketTable,MATCH(B3497,SumMonths,0),1)</f>
        <v>#N/A</v>
      </c>
      <c r="K3497" s="57" t="e">
        <f aca="false">INDEX(lava,MATCH(B3497,SumMonths,0),2)</f>
        <v>#N/A</v>
      </c>
      <c r="Y3497" s="171"/>
      <c r="Z3497" s="171"/>
    </row>
    <row r="3498" customFormat="false" ht="12.75" hidden="false" customHeight="false" outlineLevel="0" collapsed="false">
      <c r="A3498" s="57" t="e">
        <f aca="false">INDEX(BucketTable,MATCH(B3498,SumMonths,0),1)</f>
        <v>#N/A</v>
      </c>
      <c r="K3498" s="57" t="e">
        <f aca="false">INDEX(lava,MATCH(B3498,SumMonths,0),2)</f>
        <v>#N/A</v>
      </c>
      <c r="Y3498" s="171"/>
      <c r="Z3498" s="171"/>
    </row>
    <row r="3499" customFormat="false" ht="12.75" hidden="false" customHeight="false" outlineLevel="0" collapsed="false">
      <c r="A3499" s="57" t="e">
        <f aca="false">INDEX(BucketTable,MATCH(B3499,SumMonths,0),1)</f>
        <v>#N/A</v>
      </c>
      <c r="K3499" s="57" t="e">
        <f aca="false">INDEX(lava,MATCH(B3499,SumMonths,0),2)</f>
        <v>#N/A</v>
      </c>
      <c r="Y3499" s="171"/>
      <c r="Z3499" s="171"/>
    </row>
    <row r="3500" customFormat="false" ht="12.75" hidden="false" customHeight="false" outlineLevel="0" collapsed="false">
      <c r="A3500" s="57" t="e">
        <f aca="false">INDEX(BucketTable,MATCH(B3500,SumMonths,0),1)</f>
        <v>#N/A</v>
      </c>
      <c r="K3500" s="57" t="e">
        <f aca="false">INDEX(lava,MATCH(B3500,SumMonths,0),2)</f>
        <v>#N/A</v>
      </c>
      <c r="Y3500" s="171"/>
      <c r="Z3500" s="171"/>
    </row>
    <row r="3501" customFormat="false" ht="12.75" hidden="false" customHeight="false" outlineLevel="0" collapsed="false">
      <c r="A3501" s="57" t="e">
        <f aca="false">INDEX(BucketTable,MATCH(B3501,SumMonths,0),1)</f>
        <v>#N/A</v>
      </c>
      <c r="K3501" s="57" t="e">
        <f aca="false">INDEX(lava,MATCH(B3501,SumMonths,0),2)</f>
        <v>#N/A</v>
      </c>
      <c r="Y3501" s="171"/>
      <c r="Z3501" s="171"/>
    </row>
    <row r="3502" customFormat="false" ht="12.75" hidden="false" customHeight="false" outlineLevel="0" collapsed="false">
      <c r="A3502" s="57" t="e">
        <f aca="false">INDEX(BucketTable,MATCH(B3502,SumMonths,0),1)</f>
        <v>#N/A</v>
      </c>
      <c r="K3502" s="57" t="e">
        <f aca="false">INDEX(lava,MATCH(B3502,SumMonths,0),2)</f>
        <v>#N/A</v>
      </c>
      <c r="Y3502" s="171"/>
      <c r="Z3502" s="171"/>
    </row>
    <row r="3503" customFormat="false" ht="12.75" hidden="false" customHeight="false" outlineLevel="0" collapsed="false">
      <c r="A3503" s="57" t="e">
        <f aca="false">INDEX(BucketTable,MATCH(B3503,SumMonths,0),1)</f>
        <v>#N/A</v>
      </c>
      <c r="K3503" s="57" t="e">
        <f aca="false">INDEX(lava,MATCH(B3503,SumMonths,0),2)</f>
        <v>#N/A</v>
      </c>
      <c r="Y3503" s="171"/>
      <c r="Z3503" s="171"/>
    </row>
    <row r="3504" customFormat="false" ht="12.75" hidden="false" customHeight="false" outlineLevel="0" collapsed="false">
      <c r="A3504" s="57" t="e">
        <f aca="false">INDEX(BucketTable,MATCH(B3504,SumMonths,0),1)</f>
        <v>#N/A</v>
      </c>
      <c r="K3504" s="57" t="e">
        <f aca="false">INDEX(lava,MATCH(B3504,SumMonths,0),2)</f>
        <v>#N/A</v>
      </c>
      <c r="Y3504" s="171"/>
      <c r="Z3504" s="171"/>
    </row>
    <row r="3505" customFormat="false" ht="12.75" hidden="false" customHeight="false" outlineLevel="0" collapsed="false">
      <c r="A3505" s="57" t="e">
        <f aca="false">INDEX(BucketTable,MATCH(B3505,SumMonths,0),1)</f>
        <v>#N/A</v>
      </c>
      <c r="K3505" s="57" t="e">
        <f aca="false">INDEX(lava,MATCH(B3505,SumMonths,0),2)</f>
        <v>#N/A</v>
      </c>
      <c r="Y3505" s="171"/>
      <c r="Z3505" s="171"/>
    </row>
    <row r="3506" customFormat="false" ht="12.75" hidden="false" customHeight="false" outlineLevel="0" collapsed="false">
      <c r="A3506" s="57" t="e">
        <f aca="false">INDEX(BucketTable,MATCH(B3506,SumMonths,0),1)</f>
        <v>#N/A</v>
      </c>
      <c r="K3506" s="57" t="e">
        <f aca="false">INDEX(lava,MATCH(B3506,SumMonths,0),2)</f>
        <v>#N/A</v>
      </c>
      <c r="Y3506" s="171"/>
      <c r="Z3506" s="171"/>
    </row>
    <row r="3507" customFormat="false" ht="12.75" hidden="false" customHeight="false" outlineLevel="0" collapsed="false">
      <c r="A3507" s="57" t="e">
        <f aca="false">INDEX(BucketTable,MATCH(B3507,SumMonths,0),1)</f>
        <v>#N/A</v>
      </c>
      <c r="K3507" s="57" t="e">
        <f aca="false">INDEX(lava,MATCH(B3507,SumMonths,0),2)</f>
        <v>#N/A</v>
      </c>
      <c r="Y3507" s="171"/>
      <c r="Z3507" s="171"/>
    </row>
    <row r="3508" customFormat="false" ht="12.75" hidden="false" customHeight="false" outlineLevel="0" collapsed="false">
      <c r="A3508" s="57" t="e">
        <f aca="false">INDEX(BucketTable,MATCH(B3508,SumMonths,0),1)</f>
        <v>#N/A</v>
      </c>
      <c r="K3508" s="57" t="e">
        <f aca="false">INDEX(lava,MATCH(B3508,SumMonths,0),2)</f>
        <v>#N/A</v>
      </c>
      <c r="Y3508" s="171"/>
      <c r="Z3508" s="171"/>
    </row>
    <row r="3509" customFormat="false" ht="12.75" hidden="false" customHeight="false" outlineLevel="0" collapsed="false">
      <c r="A3509" s="57" t="e">
        <f aca="false">INDEX(BucketTable,MATCH(B3509,SumMonths,0),1)</f>
        <v>#N/A</v>
      </c>
      <c r="K3509" s="57" t="e">
        <f aca="false">INDEX(lava,MATCH(B3509,SumMonths,0),2)</f>
        <v>#N/A</v>
      </c>
      <c r="Y3509" s="171"/>
      <c r="Z3509" s="171"/>
    </row>
    <row r="3510" customFormat="false" ht="12.75" hidden="false" customHeight="false" outlineLevel="0" collapsed="false">
      <c r="A3510" s="57" t="e">
        <f aca="false">INDEX(BucketTable,MATCH(B3510,SumMonths,0),1)</f>
        <v>#N/A</v>
      </c>
      <c r="K3510" s="57" t="e">
        <f aca="false">INDEX(lava,MATCH(B3510,SumMonths,0),2)</f>
        <v>#N/A</v>
      </c>
      <c r="Y3510" s="171"/>
      <c r="Z3510" s="171"/>
    </row>
    <row r="3511" customFormat="false" ht="12.75" hidden="false" customHeight="false" outlineLevel="0" collapsed="false">
      <c r="A3511" s="57" t="e">
        <f aca="false">INDEX(BucketTable,MATCH(B3511,SumMonths,0),1)</f>
        <v>#N/A</v>
      </c>
      <c r="K3511" s="57" t="e">
        <f aca="false">INDEX(lava,MATCH(B3511,SumMonths,0),2)</f>
        <v>#N/A</v>
      </c>
      <c r="Y3511" s="171"/>
      <c r="Z3511" s="171"/>
    </row>
    <row r="3512" customFormat="false" ht="12.75" hidden="false" customHeight="false" outlineLevel="0" collapsed="false">
      <c r="A3512" s="57" t="e">
        <f aca="false">INDEX(BucketTable,MATCH(B3512,SumMonths,0),1)</f>
        <v>#N/A</v>
      </c>
      <c r="K3512" s="57" t="e">
        <f aca="false">INDEX(lava,MATCH(B3512,SumMonths,0),2)</f>
        <v>#N/A</v>
      </c>
      <c r="Y3512" s="171"/>
      <c r="Z3512" s="171"/>
    </row>
    <row r="3513" customFormat="false" ht="12.75" hidden="false" customHeight="false" outlineLevel="0" collapsed="false">
      <c r="A3513" s="57" t="e">
        <f aca="false">INDEX(BucketTable,MATCH(B3513,SumMonths,0),1)</f>
        <v>#N/A</v>
      </c>
      <c r="K3513" s="57" t="e">
        <f aca="false">INDEX(lava,MATCH(B3513,SumMonths,0),2)</f>
        <v>#N/A</v>
      </c>
      <c r="Y3513" s="171"/>
      <c r="Z3513" s="171"/>
    </row>
    <row r="3514" customFormat="false" ht="12.75" hidden="false" customHeight="false" outlineLevel="0" collapsed="false">
      <c r="A3514" s="57" t="e">
        <f aca="false">INDEX(BucketTable,MATCH(B3514,SumMonths,0),1)</f>
        <v>#N/A</v>
      </c>
      <c r="K3514" s="57" t="e">
        <f aca="false">INDEX(lava,MATCH(B3514,SumMonths,0),2)</f>
        <v>#N/A</v>
      </c>
      <c r="Y3514" s="171"/>
      <c r="Z3514" s="171"/>
    </row>
    <row r="3515" customFormat="false" ht="12.75" hidden="false" customHeight="false" outlineLevel="0" collapsed="false">
      <c r="A3515" s="57" t="e">
        <f aca="false">INDEX(BucketTable,MATCH(B3515,SumMonths,0),1)</f>
        <v>#N/A</v>
      </c>
      <c r="K3515" s="57" t="e">
        <f aca="false">INDEX(lava,MATCH(B3515,SumMonths,0),2)</f>
        <v>#N/A</v>
      </c>
      <c r="Y3515" s="171"/>
      <c r="Z3515" s="171"/>
    </row>
    <row r="3516" customFormat="false" ht="12.75" hidden="false" customHeight="false" outlineLevel="0" collapsed="false">
      <c r="A3516" s="57" t="e">
        <f aca="false">INDEX(BucketTable,MATCH(B3516,SumMonths,0),1)</f>
        <v>#N/A</v>
      </c>
      <c r="K3516" s="57" t="e">
        <f aca="false">INDEX(lava,MATCH(B3516,SumMonths,0),2)</f>
        <v>#N/A</v>
      </c>
      <c r="Y3516" s="171"/>
      <c r="Z3516" s="171"/>
    </row>
    <row r="3517" customFormat="false" ht="12.75" hidden="false" customHeight="false" outlineLevel="0" collapsed="false">
      <c r="A3517" s="57" t="e">
        <f aca="false">INDEX(BucketTable,MATCH(B3517,SumMonths,0),1)</f>
        <v>#N/A</v>
      </c>
      <c r="K3517" s="57" t="e">
        <f aca="false">INDEX(lava,MATCH(B3517,SumMonths,0),2)</f>
        <v>#N/A</v>
      </c>
      <c r="Y3517" s="171"/>
      <c r="Z3517" s="171"/>
    </row>
    <row r="3518" customFormat="false" ht="12.75" hidden="false" customHeight="false" outlineLevel="0" collapsed="false">
      <c r="A3518" s="57" t="e">
        <f aca="false">INDEX(BucketTable,MATCH(B3518,SumMonths,0),1)</f>
        <v>#N/A</v>
      </c>
      <c r="K3518" s="57" t="e">
        <f aca="false">INDEX(lava,MATCH(B3518,SumMonths,0),2)</f>
        <v>#N/A</v>
      </c>
      <c r="Y3518" s="171"/>
      <c r="Z3518" s="171"/>
    </row>
    <row r="3519" customFormat="false" ht="12.75" hidden="false" customHeight="false" outlineLevel="0" collapsed="false">
      <c r="A3519" s="57" t="e">
        <f aca="false">INDEX(BucketTable,MATCH(B3519,SumMonths,0),1)</f>
        <v>#N/A</v>
      </c>
      <c r="K3519" s="57" t="e">
        <f aca="false">INDEX(lava,MATCH(B3519,SumMonths,0),2)</f>
        <v>#N/A</v>
      </c>
      <c r="Y3519" s="171"/>
      <c r="Z3519" s="171"/>
    </row>
    <row r="3520" customFormat="false" ht="12.75" hidden="false" customHeight="false" outlineLevel="0" collapsed="false">
      <c r="A3520" s="57" t="e">
        <f aca="false">INDEX(BucketTable,MATCH(B3520,SumMonths,0),1)</f>
        <v>#N/A</v>
      </c>
      <c r="K3520" s="57" t="e">
        <f aca="false">INDEX(lava,MATCH(B3520,SumMonths,0),2)</f>
        <v>#N/A</v>
      </c>
      <c r="Y3520" s="171"/>
      <c r="Z3520" s="171"/>
    </row>
    <row r="3521" customFormat="false" ht="12.75" hidden="false" customHeight="false" outlineLevel="0" collapsed="false">
      <c r="A3521" s="57" t="e">
        <f aca="false">INDEX(BucketTable,MATCH(B3521,SumMonths,0),1)</f>
        <v>#N/A</v>
      </c>
      <c r="K3521" s="57" t="e">
        <f aca="false">INDEX(lava,MATCH(B3521,SumMonths,0),2)</f>
        <v>#N/A</v>
      </c>
      <c r="Y3521" s="171"/>
      <c r="Z3521" s="171"/>
    </row>
    <row r="3522" customFormat="false" ht="12.75" hidden="false" customHeight="false" outlineLevel="0" collapsed="false">
      <c r="A3522" s="57" t="e">
        <f aca="false">INDEX(BucketTable,MATCH(B3522,SumMonths,0),1)</f>
        <v>#N/A</v>
      </c>
      <c r="K3522" s="57" t="e">
        <f aca="false">INDEX(lava,MATCH(B3522,SumMonths,0),2)</f>
        <v>#N/A</v>
      </c>
      <c r="Y3522" s="171"/>
      <c r="Z3522" s="171"/>
    </row>
    <row r="3523" customFormat="false" ht="12.75" hidden="false" customHeight="false" outlineLevel="0" collapsed="false">
      <c r="A3523" s="57" t="e">
        <f aca="false">INDEX(BucketTable,MATCH(B3523,SumMonths,0),1)</f>
        <v>#N/A</v>
      </c>
      <c r="K3523" s="57" t="e">
        <f aca="false">INDEX(lava,MATCH(B3523,SumMonths,0),2)</f>
        <v>#N/A</v>
      </c>
      <c r="Y3523" s="171"/>
      <c r="Z3523" s="171"/>
    </row>
    <row r="3524" customFormat="false" ht="12.75" hidden="false" customHeight="false" outlineLevel="0" collapsed="false">
      <c r="A3524" s="57" t="e">
        <f aca="false">INDEX(BucketTable,MATCH(B3524,SumMonths,0),1)</f>
        <v>#N/A</v>
      </c>
      <c r="K3524" s="57" t="e">
        <f aca="false">INDEX(lava,MATCH(B3524,SumMonths,0),2)</f>
        <v>#N/A</v>
      </c>
      <c r="Y3524" s="171"/>
      <c r="Z3524" s="171"/>
    </row>
    <row r="3525" customFormat="false" ht="12.75" hidden="false" customHeight="false" outlineLevel="0" collapsed="false">
      <c r="A3525" s="57" t="e">
        <f aca="false">INDEX(BucketTable,MATCH(B3525,SumMonths,0),1)</f>
        <v>#N/A</v>
      </c>
      <c r="K3525" s="57" t="e">
        <f aca="false">INDEX(lava,MATCH(B3525,SumMonths,0),2)</f>
        <v>#N/A</v>
      </c>
      <c r="Y3525" s="171"/>
      <c r="Z3525" s="171"/>
    </row>
    <row r="3526" customFormat="false" ht="12.75" hidden="false" customHeight="false" outlineLevel="0" collapsed="false">
      <c r="A3526" s="57" t="e">
        <f aca="false">INDEX(BucketTable,MATCH(B3526,SumMonths,0),1)</f>
        <v>#N/A</v>
      </c>
      <c r="K3526" s="57" t="e">
        <f aca="false">INDEX(lava,MATCH(B3526,SumMonths,0),2)</f>
        <v>#N/A</v>
      </c>
      <c r="Y3526" s="171"/>
      <c r="Z3526" s="171"/>
    </row>
    <row r="3527" customFormat="false" ht="12.75" hidden="false" customHeight="false" outlineLevel="0" collapsed="false">
      <c r="A3527" s="57" t="e">
        <f aca="false">INDEX(BucketTable,MATCH(B3527,SumMonths,0),1)</f>
        <v>#N/A</v>
      </c>
      <c r="K3527" s="57" t="e">
        <f aca="false">INDEX(lava,MATCH(B3527,SumMonths,0),2)</f>
        <v>#N/A</v>
      </c>
      <c r="Y3527" s="171"/>
      <c r="Z3527" s="171"/>
    </row>
    <row r="3528" customFormat="false" ht="12.75" hidden="false" customHeight="false" outlineLevel="0" collapsed="false">
      <c r="A3528" s="57" t="e">
        <f aca="false">INDEX(BucketTable,MATCH(B3528,SumMonths,0),1)</f>
        <v>#N/A</v>
      </c>
      <c r="K3528" s="57" t="e">
        <f aca="false">INDEX(lava,MATCH(B3528,SumMonths,0),2)</f>
        <v>#N/A</v>
      </c>
      <c r="Y3528" s="171"/>
      <c r="Z3528" s="171"/>
    </row>
    <row r="3529" customFormat="false" ht="12.75" hidden="false" customHeight="false" outlineLevel="0" collapsed="false">
      <c r="A3529" s="57" t="e">
        <f aca="false">INDEX(BucketTable,MATCH(B3529,SumMonths,0),1)</f>
        <v>#N/A</v>
      </c>
      <c r="K3529" s="57" t="e">
        <f aca="false">INDEX(lava,MATCH(B3529,SumMonths,0),2)</f>
        <v>#N/A</v>
      </c>
      <c r="Y3529" s="171"/>
      <c r="Z3529" s="171"/>
    </row>
    <row r="3530" customFormat="false" ht="12.75" hidden="false" customHeight="false" outlineLevel="0" collapsed="false">
      <c r="A3530" s="57" t="e">
        <f aca="false">INDEX(BucketTable,MATCH(B3530,SumMonths,0),1)</f>
        <v>#N/A</v>
      </c>
      <c r="K3530" s="57" t="e">
        <f aca="false">INDEX(lava,MATCH(B3530,SumMonths,0),2)</f>
        <v>#N/A</v>
      </c>
      <c r="Y3530" s="171"/>
      <c r="Z3530" s="171"/>
    </row>
    <row r="3531" customFormat="false" ht="12.75" hidden="false" customHeight="false" outlineLevel="0" collapsed="false">
      <c r="A3531" s="57" t="e">
        <f aca="false">INDEX(BucketTable,MATCH(B3531,SumMonths,0),1)</f>
        <v>#N/A</v>
      </c>
      <c r="K3531" s="57" t="e">
        <f aca="false">INDEX(lava,MATCH(B3531,SumMonths,0),2)</f>
        <v>#N/A</v>
      </c>
      <c r="Y3531" s="171"/>
      <c r="Z3531" s="171"/>
    </row>
    <row r="3532" customFormat="false" ht="12.75" hidden="false" customHeight="false" outlineLevel="0" collapsed="false">
      <c r="A3532" s="57" t="e">
        <f aca="false">INDEX(BucketTable,MATCH(B3532,SumMonths,0),1)</f>
        <v>#N/A</v>
      </c>
      <c r="K3532" s="57" t="e">
        <f aca="false">INDEX(lava,MATCH(B3532,SumMonths,0),2)</f>
        <v>#N/A</v>
      </c>
      <c r="Y3532" s="171"/>
      <c r="Z3532" s="171"/>
    </row>
    <row r="3533" customFormat="false" ht="12.75" hidden="false" customHeight="false" outlineLevel="0" collapsed="false">
      <c r="A3533" s="57" t="e">
        <f aca="false">INDEX(BucketTable,MATCH(B3533,SumMonths,0),1)</f>
        <v>#N/A</v>
      </c>
      <c r="K3533" s="57" t="e">
        <f aca="false">INDEX(lava,MATCH(B3533,SumMonths,0),2)</f>
        <v>#N/A</v>
      </c>
      <c r="Y3533" s="171"/>
      <c r="Z3533" s="171"/>
    </row>
    <row r="3534" customFormat="false" ht="12.75" hidden="false" customHeight="false" outlineLevel="0" collapsed="false">
      <c r="A3534" s="57" t="e">
        <f aca="false">INDEX(BucketTable,MATCH(B3534,SumMonths,0),1)</f>
        <v>#N/A</v>
      </c>
      <c r="K3534" s="57" t="e">
        <f aca="false">INDEX(lava,MATCH(B3534,SumMonths,0),2)</f>
        <v>#N/A</v>
      </c>
      <c r="Y3534" s="171"/>
      <c r="Z3534" s="171"/>
    </row>
    <row r="3535" customFormat="false" ht="12.75" hidden="false" customHeight="false" outlineLevel="0" collapsed="false">
      <c r="A3535" s="57" t="e">
        <f aca="false">INDEX(BucketTable,MATCH(B3535,SumMonths,0),1)</f>
        <v>#N/A</v>
      </c>
      <c r="K3535" s="57" t="e">
        <f aca="false">INDEX(lava,MATCH(B3535,SumMonths,0),2)</f>
        <v>#N/A</v>
      </c>
      <c r="Y3535" s="171"/>
      <c r="Z3535" s="171"/>
    </row>
    <row r="3536" customFormat="false" ht="12.75" hidden="false" customHeight="false" outlineLevel="0" collapsed="false">
      <c r="A3536" s="57" t="e">
        <f aca="false">INDEX(BucketTable,MATCH(B3536,SumMonths,0),1)</f>
        <v>#N/A</v>
      </c>
      <c r="K3536" s="57" t="e">
        <f aca="false">INDEX(lava,MATCH(B3536,SumMonths,0),2)</f>
        <v>#N/A</v>
      </c>
      <c r="Y3536" s="171"/>
      <c r="Z3536" s="171"/>
    </row>
    <row r="3537" customFormat="false" ht="12.75" hidden="false" customHeight="false" outlineLevel="0" collapsed="false">
      <c r="A3537" s="57" t="e">
        <f aca="false">INDEX(BucketTable,MATCH(B3537,SumMonths,0),1)</f>
        <v>#N/A</v>
      </c>
      <c r="K3537" s="57" t="e">
        <f aca="false">INDEX(lava,MATCH(B3537,SumMonths,0),2)</f>
        <v>#N/A</v>
      </c>
      <c r="Y3537" s="171"/>
      <c r="Z3537" s="171"/>
    </row>
    <row r="3538" customFormat="false" ht="12.75" hidden="false" customHeight="false" outlineLevel="0" collapsed="false">
      <c r="A3538" s="57" t="e">
        <f aca="false">INDEX(BucketTable,MATCH(B3538,SumMonths,0),1)</f>
        <v>#N/A</v>
      </c>
      <c r="K3538" s="57" t="e">
        <f aca="false">INDEX(lava,MATCH(B3538,SumMonths,0),2)</f>
        <v>#N/A</v>
      </c>
      <c r="Y3538" s="171"/>
      <c r="Z3538" s="171"/>
    </row>
    <row r="3539" customFormat="false" ht="12.75" hidden="false" customHeight="false" outlineLevel="0" collapsed="false">
      <c r="A3539" s="57" t="e">
        <f aca="false">INDEX(BucketTable,MATCH(B3539,SumMonths,0),1)</f>
        <v>#N/A</v>
      </c>
      <c r="K3539" s="57" t="e">
        <f aca="false">INDEX(lava,MATCH(B3539,SumMonths,0),2)</f>
        <v>#N/A</v>
      </c>
      <c r="Y3539" s="171"/>
      <c r="Z3539" s="171"/>
    </row>
    <row r="3540" customFormat="false" ht="12.75" hidden="false" customHeight="false" outlineLevel="0" collapsed="false">
      <c r="A3540" s="57" t="e">
        <f aca="false">INDEX(BucketTable,MATCH(B3540,SumMonths,0),1)</f>
        <v>#N/A</v>
      </c>
      <c r="K3540" s="57" t="e">
        <f aca="false">INDEX(lava,MATCH(B3540,SumMonths,0),2)</f>
        <v>#N/A</v>
      </c>
      <c r="Y3540" s="171"/>
      <c r="Z3540" s="171"/>
    </row>
    <row r="3541" customFormat="false" ht="12.75" hidden="false" customHeight="false" outlineLevel="0" collapsed="false">
      <c r="A3541" s="57" t="e">
        <f aca="false">INDEX(BucketTable,MATCH(B3541,SumMonths,0),1)</f>
        <v>#N/A</v>
      </c>
      <c r="K3541" s="57" t="e">
        <f aca="false">INDEX(lava,MATCH(B3541,SumMonths,0),2)</f>
        <v>#N/A</v>
      </c>
      <c r="Y3541" s="171"/>
      <c r="Z3541" s="171"/>
    </row>
    <row r="3542" customFormat="false" ht="12.75" hidden="false" customHeight="false" outlineLevel="0" collapsed="false">
      <c r="A3542" s="57" t="e">
        <f aca="false">INDEX(BucketTable,MATCH(B3542,SumMonths,0),1)</f>
        <v>#N/A</v>
      </c>
      <c r="K3542" s="57" t="e">
        <f aca="false">INDEX(lava,MATCH(B3542,SumMonths,0),2)</f>
        <v>#N/A</v>
      </c>
      <c r="Y3542" s="171"/>
      <c r="Z3542" s="171"/>
    </row>
    <row r="3543" customFormat="false" ht="12.75" hidden="false" customHeight="false" outlineLevel="0" collapsed="false">
      <c r="A3543" s="57" t="e">
        <f aca="false">INDEX(BucketTable,MATCH(B3543,SumMonths,0),1)</f>
        <v>#N/A</v>
      </c>
      <c r="K3543" s="57" t="e">
        <f aca="false">INDEX(lava,MATCH(B3543,SumMonths,0),2)</f>
        <v>#N/A</v>
      </c>
      <c r="Y3543" s="171"/>
      <c r="Z3543" s="171"/>
    </row>
    <row r="3544" customFormat="false" ht="12.75" hidden="false" customHeight="false" outlineLevel="0" collapsed="false">
      <c r="A3544" s="57" t="e">
        <f aca="false">INDEX(BucketTable,MATCH(B3544,SumMonths,0),1)</f>
        <v>#N/A</v>
      </c>
      <c r="K3544" s="57" t="e">
        <f aca="false">INDEX(lava,MATCH(B3544,SumMonths,0),2)</f>
        <v>#N/A</v>
      </c>
      <c r="Y3544" s="171"/>
      <c r="Z3544" s="171"/>
    </row>
    <row r="3545" customFormat="false" ht="12.75" hidden="false" customHeight="false" outlineLevel="0" collapsed="false">
      <c r="A3545" s="57" t="e">
        <f aca="false">INDEX(BucketTable,MATCH(B3545,SumMonths,0),1)</f>
        <v>#N/A</v>
      </c>
      <c r="K3545" s="57" t="e">
        <f aca="false">INDEX(lava,MATCH(B3545,SumMonths,0),2)</f>
        <v>#N/A</v>
      </c>
      <c r="Y3545" s="171"/>
      <c r="Z3545" s="171"/>
    </row>
    <row r="3546" customFormat="false" ht="12.75" hidden="false" customHeight="false" outlineLevel="0" collapsed="false">
      <c r="A3546" s="57" t="e">
        <f aca="false">INDEX(BucketTable,MATCH(B3546,SumMonths,0),1)</f>
        <v>#N/A</v>
      </c>
      <c r="K3546" s="57" t="e">
        <f aca="false">INDEX(lava,MATCH(B3546,SumMonths,0),2)</f>
        <v>#N/A</v>
      </c>
      <c r="Y3546" s="171"/>
      <c r="Z3546" s="171"/>
    </row>
    <row r="3547" customFormat="false" ht="12.75" hidden="false" customHeight="false" outlineLevel="0" collapsed="false">
      <c r="A3547" s="57" t="e">
        <f aca="false">INDEX(BucketTable,MATCH(B3547,SumMonths,0),1)</f>
        <v>#N/A</v>
      </c>
      <c r="K3547" s="57" t="e">
        <f aca="false">INDEX(lava,MATCH(B3547,SumMonths,0),2)</f>
        <v>#N/A</v>
      </c>
      <c r="Y3547" s="171"/>
      <c r="Z3547" s="171"/>
    </row>
    <row r="3548" customFormat="false" ht="12.75" hidden="false" customHeight="false" outlineLevel="0" collapsed="false">
      <c r="A3548" s="57" t="e">
        <f aca="false">INDEX(BucketTable,MATCH(B3548,SumMonths,0),1)</f>
        <v>#N/A</v>
      </c>
      <c r="K3548" s="57" t="e">
        <f aca="false">INDEX(lava,MATCH(B3548,SumMonths,0),2)</f>
        <v>#N/A</v>
      </c>
      <c r="Y3548" s="171"/>
      <c r="Z3548" s="171"/>
    </row>
    <row r="3549" customFormat="false" ht="12.75" hidden="false" customHeight="false" outlineLevel="0" collapsed="false">
      <c r="A3549" s="57" t="e">
        <f aca="false">INDEX(BucketTable,MATCH(B3549,SumMonths,0),1)</f>
        <v>#N/A</v>
      </c>
      <c r="K3549" s="57" t="e">
        <f aca="false">INDEX(lava,MATCH(B3549,SumMonths,0),2)</f>
        <v>#N/A</v>
      </c>
      <c r="Y3549" s="171"/>
      <c r="Z3549" s="171"/>
    </row>
    <row r="3550" customFormat="false" ht="12.75" hidden="false" customHeight="false" outlineLevel="0" collapsed="false">
      <c r="A3550" s="57" t="e">
        <f aca="false">INDEX(BucketTable,MATCH(B3550,SumMonths,0),1)</f>
        <v>#N/A</v>
      </c>
      <c r="K3550" s="57" t="e">
        <f aca="false">INDEX(lava,MATCH(B3550,SumMonths,0),2)</f>
        <v>#N/A</v>
      </c>
      <c r="Y3550" s="171"/>
      <c r="Z3550" s="171"/>
    </row>
    <row r="3551" customFormat="false" ht="12.75" hidden="false" customHeight="false" outlineLevel="0" collapsed="false">
      <c r="A3551" s="57" t="e">
        <f aca="false">INDEX(BucketTable,MATCH(B3551,SumMonths,0),1)</f>
        <v>#N/A</v>
      </c>
      <c r="K3551" s="57" t="e">
        <f aca="false">INDEX(lava,MATCH(B3551,SumMonths,0),2)</f>
        <v>#N/A</v>
      </c>
      <c r="Y3551" s="171"/>
      <c r="Z3551" s="171"/>
    </row>
    <row r="3552" customFormat="false" ht="12.75" hidden="false" customHeight="false" outlineLevel="0" collapsed="false">
      <c r="A3552" s="57" t="e">
        <f aca="false">INDEX(BucketTable,MATCH(B3552,SumMonths,0),1)</f>
        <v>#N/A</v>
      </c>
      <c r="K3552" s="57" t="e">
        <f aca="false">INDEX(lava,MATCH(B3552,SumMonths,0),2)</f>
        <v>#N/A</v>
      </c>
      <c r="Y3552" s="171"/>
      <c r="Z3552" s="171"/>
    </row>
    <row r="3553" customFormat="false" ht="12.75" hidden="false" customHeight="false" outlineLevel="0" collapsed="false">
      <c r="A3553" s="57" t="e">
        <f aca="false">INDEX(BucketTable,MATCH(B3553,SumMonths,0),1)</f>
        <v>#N/A</v>
      </c>
      <c r="K3553" s="57" t="e">
        <f aca="false">INDEX(lava,MATCH(B3553,SumMonths,0),2)</f>
        <v>#N/A</v>
      </c>
      <c r="Y3553" s="171"/>
      <c r="Z3553" s="171"/>
    </row>
    <row r="3554" customFormat="false" ht="12.75" hidden="false" customHeight="false" outlineLevel="0" collapsed="false">
      <c r="A3554" s="57" t="e">
        <f aca="false">INDEX(BucketTable,MATCH(B3554,SumMonths,0),1)</f>
        <v>#N/A</v>
      </c>
      <c r="K3554" s="57" t="e">
        <f aca="false">INDEX(lava,MATCH(B3554,SumMonths,0),2)</f>
        <v>#N/A</v>
      </c>
      <c r="Y3554" s="171"/>
      <c r="Z3554" s="171"/>
    </row>
    <row r="3555" customFormat="false" ht="12.75" hidden="false" customHeight="false" outlineLevel="0" collapsed="false">
      <c r="A3555" s="57" t="e">
        <f aca="false">INDEX(BucketTable,MATCH(B3555,SumMonths,0),1)</f>
        <v>#N/A</v>
      </c>
      <c r="K3555" s="57" t="e">
        <f aca="false">INDEX(lava,MATCH(B3555,SumMonths,0),2)</f>
        <v>#N/A</v>
      </c>
      <c r="Y3555" s="171"/>
      <c r="Z3555" s="171"/>
    </row>
    <row r="3556" customFormat="false" ht="12.75" hidden="false" customHeight="false" outlineLevel="0" collapsed="false">
      <c r="A3556" s="57" t="e">
        <f aca="false">INDEX(BucketTable,MATCH(B3556,SumMonths,0),1)</f>
        <v>#N/A</v>
      </c>
      <c r="K3556" s="57" t="e">
        <f aca="false">INDEX(lava,MATCH(B3556,SumMonths,0),2)</f>
        <v>#N/A</v>
      </c>
      <c r="Y3556" s="171"/>
      <c r="Z3556" s="171"/>
    </row>
    <row r="3557" customFormat="false" ht="12.75" hidden="false" customHeight="false" outlineLevel="0" collapsed="false">
      <c r="A3557" s="57" t="e">
        <f aca="false">INDEX(BucketTable,MATCH(B3557,SumMonths,0),1)</f>
        <v>#N/A</v>
      </c>
      <c r="K3557" s="57" t="e">
        <f aca="false">INDEX(lava,MATCH(B3557,SumMonths,0),2)</f>
        <v>#N/A</v>
      </c>
      <c r="Y3557" s="171"/>
      <c r="Z3557" s="171"/>
    </row>
    <row r="3558" customFormat="false" ht="12.75" hidden="false" customHeight="false" outlineLevel="0" collapsed="false">
      <c r="A3558" s="57" t="e">
        <f aca="false">INDEX(BucketTable,MATCH(B3558,SumMonths,0),1)</f>
        <v>#N/A</v>
      </c>
      <c r="K3558" s="57" t="e">
        <f aca="false">INDEX(lava,MATCH(B3558,SumMonths,0),2)</f>
        <v>#N/A</v>
      </c>
      <c r="Y3558" s="171"/>
      <c r="Z3558" s="171"/>
    </row>
    <row r="3559" customFormat="false" ht="12.75" hidden="false" customHeight="false" outlineLevel="0" collapsed="false">
      <c r="A3559" s="57" t="e">
        <f aca="false">INDEX(BucketTable,MATCH(B3559,SumMonths,0),1)</f>
        <v>#N/A</v>
      </c>
      <c r="K3559" s="57" t="e">
        <f aca="false">INDEX(lava,MATCH(B3559,SumMonths,0),2)</f>
        <v>#N/A</v>
      </c>
      <c r="Y3559" s="171"/>
      <c r="Z3559" s="171"/>
    </row>
    <row r="3560" customFormat="false" ht="12.75" hidden="false" customHeight="false" outlineLevel="0" collapsed="false">
      <c r="A3560" s="57" t="e">
        <f aca="false">INDEX(BucketTable,MATCH(B3560,SumMonths,0),1)</f>
        <v>#N/A</v>
      </c>
      <c r="K3560" s="57" t="e">
        <f aca="false">INDEX(lava,MATCH(B3560,SumMonths,0),2)</f>
        <v>#N/A</v>
      </c>
      <c r="Y3560" s="171"/>
      <c r="Z3560" s="171"/>
    </row>
    <row r="3561" customFormat="false" ht="12.75" hidden="false" customHeight="false" outlineLevel="0" collapsed="false">
      <c r="A3561" s="57" t="e">
        <f aca="false">INDEX(BucketTable,MATCH(B3561,SumMonths,0),1)</f>
        <v>#N/A</v>
      </c>
      <c r="K3561" s="57" t="e">
        <f aca="false">INDEX(lava,MATCH(B3561,SumMonths,0),2)</f>
        <v>#N/A</v>
      </c>
      <c r="Y3561" s="171"/>
      <c r="Z3561" s="171"/>
    </row>
    <row r="3562" customFormat="false" ht="12.75" hidden="false" customHeight="false" outlineLevel="0" collapsed="false">
      <c r="A3562" s="57" t="e">
        <f aca="false">INDEX(BucketTable,MATCH(B3562,SumMonths,0),1)</f>
        <v>#N/A</v>
      </c>
      <c r="K3562" s="57" t="e">
        <f aca="false">INDEX(lava,MATCH(B3562,SumMonths,0),2)</f>
        <v>#N/A</v>
      </c>
      <c r="Y3562" s="171"/>
      <c r="Z3562" s="171"/>
    </row>
    <row r="3563" customFormat="false" ht="12.75" hidden="false" customHeight="false" outlineLevel="0" collapsed="false">
      <c r="A3563" s="57" t="e">
        <f aca="false">INDEX(BucketTable,MATCH(B3563,SumMonths,0),1)</f>
        <v>#N/A</v>
      </c>
      <c r="K3563" s="57" t="e">
        <f aca="false">INDEX(lava,MATCH(B3563,SumMonths,0),2)</f>
        <v>#N/A</v>
      </c>
      <c r="Y3563" s="171"/>
      <c r="Z3563" s="171"/>
    </row>
    <row r="3564" customFormat="false" ht="12.75" hidden="false" customHeight="false" outlineLevel="0" collapsed="false">
      <c r="A3564" s="57" t="e">
        <f aca="false">INDEX(BucketTable,MATCH(B3564,SumMonths,0),1)</f>
        <v>#N/A</v>
      </c>
      <c r="K3564" s="57" t="e">
        <f aca="false">INDEX(lava,MATCH(B3564,SumMonths,0),2)</f>
        <v>#N/A</v>
      </c>
      <c r="Y3564" s="171"/>
      <c r="Z3564" s="171"/>
    </row>
    <row r="3565" customFormat="false" ht="12.75" hidden="false" customHeight="false" outlineLevel="0" collapsed="false">
      <c r="A3565" s="57" t="e">
        <f aca="false">INDEX(BucketTable,MATCH(B3565,SumMonths,0),1)</f>
        <v>#N/A</v>
      </c>
      <c r="K3565" s="57" t="e">
        <f aca="false">INDEX(lava,MATCH(B3565,SumMonths,0),2)</f>
        <v>#N/A</v>
      </c>
      <c r="Y3565" s="171"/>
      <c r="Z3565" s="171"/>
    </row>
    <row r="3566" customFormat="false" ht="12.75" hidden="false" customHeight="false" outlineLevel="0" collapsed="false">
      <c r="A3566" s="57" t="e">
        <f aca="false">INDEX(BucketTable,MATCH(B3566,SumMonths,0),1)</f>
        <v>#N/A</v>
      </c>
      <c r="K3566" s="57" t="e">
        <f aca="false">INDEX(lava,MATCH(B3566,SumMonths,0),2)</f>
        <v>#N/A</v>
      </c>
      <c r="Y3566" s="171"/>
      <c r="Z3566" s="171"/>
    </row>
    <row r="3567" customFormat="false" ht="12.75" hidden="false" customHeight="false" outlineLevel="0" collapsed="false">
      <c r="A3567" s="57" t="e">
        <f aca="false">INDEX(BucketTable,MATCH(B3567,SumMonths,0),1)</f>
        <v>#N/A</v>
      </c>
      <c r="K3567" s="57" t="e">
        <f aca="false">INDEX(lava,MATCH(B3567,SumMonths,0),2)</f>
        <v>#N/A</v>
      </c>
      <c r="Y3567" s="171"/>
      <c r="Z3567" s="171"/>
    </row>
    <row r="3568" customFormat="false" ht="12.75" hidden="false" customHeight="false" outlineLevel="0" collapsed="false">
      <c r="A3568" s="57" t="e">
        <f aca="false">INDEX(BucketTable,MATCH(B3568,SumMonths,0),1)</f>
        <v>#N/A</v>
      </c>
      <c r="K3568" s="57" t="e">
        <f aca="false">INDEX(lava,MATCH(B3568,SumMonths,0),2)</f>
        <v>#N/A</v>
      </c>
      <c r="Y3568" s="171"/>
      <c r="Z3568" s="171"/>
    </row>
    <row r="3569" customFormat="false" ht="12.75" hidden="false" customHeight="false" outlineLevel="0" collapsed="false">
      <c r="A3569" s="57" t="e">
        <f aca="false">INDEX(BucketTable,MATCH(B3569,SumMonths,0),1)</f>
        <v>#N/A</v>
      </c>
      <c r="K3569" s="57" t="e">
        <f aca="false">INDEX(lava,MATCH(B3569,SumMonths,0),2)</f>
        <v>#N/A</v>
      </c>
      <c r="Y3569" s="171"/>
      <c r="Z3569" s="171"/>
    </row>
    <row r="3570" customFormat="false" ht="12.75" hidden="false" customHeight="false" outlineLevel="0" collapsed="false">
      <c r="A3570" s="57" t="e">
        <f aca="false">INDEX(BucketTable,MATCH(B3570,SumMonths,0),1)</f>
        <v>#N/A</v>
      </c>
      <c r="K3570" s="57" t="e">
        <f aca="false">INDEX(lava,MATCH(B3570,SumMonths,0),2)</f>
        <v>#N/A</v>
      </c>
      <c r="Y3570" s="171"/>
      <c r="Z3570" s="171"/>
    </row>
    <row r="3571" customFormat="false" ht="12.75" hidden="false" customHeight="false" outlineLevel="0" collapsed="false">
      <c r="A3571" s="57" t="e">
        <f aca="false">INDEX(BucketTable,MATCH(B3571,SumMonths,0),1)</f>
        <v>#N/A</v>
      </c>
      <c r="K3571" s="57" t="e">
        <f aca="false">INDEX(lava,MATCH(B3571,SumMonths,0),2)</f>
        <v>#N/A</v>
      </c>
      <c r="Y3571" s="171"/>
      <c r="Z3571" s="171"/>
    </row>
    <row r="3572" customFormat="false" ht="12.75" hidden="false" customHeight="false" outlineLevel="0" collapsed="false">
      <c r="A3572" s="57" t="e">
        <f aca="false">INDEX(BucketTable,MATCH(B3572,SumMonths,0),1)</f>
        <v>#N/A</v>
      </c>
      <c r="K3572" s="57" t="e">
        <f aca="false">INDEX(lava,MATCH(B3572,SumMonths,0),2)</f>
        <v>#N/A</v>
      </c>
      <c r="Y3572" s="171"/>
      <c r="Z3572" s="171"/>
    </row>
    <row r="3573" customFormat="false" ht="12.75" hidden="false" customHeight="false" outlineLevel="0" collapsed="false">
      <c r="A3573" s="57" t="e">
        <f aca="false">INDEX(BucketTable,MATCH(B3573,SumMonths,0),1)</f>
        <v>#N/A</v>
      </c>
      <c r="K3573" s="57" t="e">
        <f aca="false">INDEX(lava,MATCH(B3573,SumMonths,0),2)</f>
        <v>#N/A</v>
      </c>
      <c r="Y3573" s="171"/>
      <c r="Z3573" s="171"/>
    </row>
    <row r="3574" customFormat="false" ht="12.75" hidden="false" customHeight="false" outlineLevel="0" collapsed="false">
      <c r="A3574" s="57" t="e">
        <f aca="false">INDEX(BucketTable,MATCH(B3574,SumMonths,0),1)</f>
        <v>#N/A</v>
      </c>
      <c r="K3574" s="57" t="e">
        <f aca="false">INDEX(lava,MATCH(B3574,SumMonths,0),2)</f>
        <v>#N/A</v>
      </c>
      <c r="Y3574" s="171"/>
      <c r="Z3574" s="171"/>
    </row>
    <row r="3575" customFormat="false" ht="12.75" hidden="false" customHeight="false" outlineLevel="0" collapsed="false">
      <c r="A3575" s="57" t="e">
        <f aca="false">INDEX(BucketTable,MATCH(B3575,SumMonths,0),1)</f>
        <v>#N/A</v>
      </c>
      <c r="K3575" s="57" t="e">
        <f aca="false">INDEX(lava,MATCH(B3575,SumMonths,0),2)</f>
        <v>#N/A</v>
      </c>
      <c r="Y3575" s="171"/>
      <c r="Z3575" s="171"/>
    </row>
    <row r="3576" customFormat="false" ht="12.75" hidden="false" customHeight="false" outlineLevel="0" collapsed="false">
      <c r="A3576" s="57" t="e">
        <f aca="false">INDEX(BucketTable,MATCH(B3576,SumMonths,0),1)</f>
        <v>#N/A</v>
      </c>
      <c r="K3576" s="57" t="e">
        <f aca="false">INDEX(lava,MATCH(B3576,SumMonths,0),2)</f>
        <v>#N/A</v>
      </c>
      <c r="Y3576" s="171"/>
      <c r="Z3576" s="171"/>
    </row>
    <row r="3577" customFormat="false" ht="12.75" hidden="false" customHeight="false" outlineLevel="0" collapsed="false">
      <c r="A3577" s="57" t="e">
        <f aca="false">INDEX(BucketTable,MATCH(B3577,SumMonths,0),1)</f>
        <v>#N/A</v>
      </c>
      <c r="K3577" s="57" t="e">
        <f aca="false">INDEX(lava,MATCH(B3577,SumMonths,0),2)</f>
        <v>#N/A</v>
      </c>
      <c r="Y3577" s="171"/>
      <c r="Z3577" s="171"/>
    </row>
    <row r="3578" customFormat="false" ht="12.75" hidden="false" customHeight="false" outlineLevel="0" collapsed="false">
      <c r="A3578" s="57" t="e">
        <f aca="false">INDEX(BucketTable,MATCH(B3578,SumMonths,0),1)</f>
        <v>#N/A</v>
      </c>
      <c r="K3578" s="57" t="e">
        <f aca="false">INDEX(lava,MATCH(B3578,SumMonths,0),2)</f>
        <v>#N/A</v>
      </c>
      <c r="Y3578" s="171"/>
      <c r="Z3578" s="171"/>
    </row>
    <row r="3579" customFormat="false" ht="12.75" hidden="false" customHeight="false" outlineLevel="0" collapsed="false">
      <c r="A3579" s="57" t="e">
        <f aca="false">INDEX(BucketTable,MATCH(B3579,SumMonths,0),1)</f>
        <v>#N/A</v>
      </c>
      <c r="K3579" s="57" t="e">
        <f aca="false">INDEX(lava,MATCH(B3579,SumMonths,0),2)</f>
        <v>#N/A</v>
      </c>
      <c r="Y3579" s="171"/>
      <c r="Z3579" s="171"/>
    </row>
    <row r="3580" customFormat="false" ht="12.75" hidden="false" customHeight="false" outlineLevel="0" collapsed="false">
      <c r="A3580" s="57" t="e">
        <f aca="false">INDEX(BucketTable,MATCH(B3580,SumMonths,0),1)</f>
        <v>#N/A</v>
      </c>
      <c r="K3580" s="57" t="e">
        <f aca="false">INDEX(lava,MATCH(B3580,SumMonths,0),2)</f>
        <v>#N/A</v>
      </c>
      <c r="Y3580" s="171"/>
      <c r="Z3580" s="171"/>
    </row>
    <row r="3581" customFormat="false" ht="12.75" hidden="false" customHeight="false" outlineLevel="0" collapsed="false">
      <c r="A3581" s="57" t="e">
        <f aca="false">INDEX(BucketTable,MATCH(B3581,SumMonths,0),1)</f>
        <v>#N/A</v>
      </c>
      <c r="K3581" s="57" t="e">
        <f aca="false">INDEX(lava,MATCH(B3581,SumMonths,0),2)</f>
        <v>#N/A</v>
      </c>
      <c r="Y3581" s="171"/>
      <c r="Z3581" s="171"/>
    </row>
    <row r="3582" customFormat="false" ht="12.75" hidden="false" customHeight="false" outlineLevel="0" collapsed="false">
      <c r="A3582" s="57" t="e">
        <f aca="false">INDEX(BucketTable,MATCH(B3582,SumMonths,0),1)</f>
        <v>#N/A</v>
      </c>
      <c r="K3582" s="57" t="e">
        <f aca="false">INDEX(lava,MATCH(B3582,SumMonths,0),2)</f>
        <v>#N/A</v>
      </c>
      <c r="Y3582" s="171"/>
      <c r="Z3582" s="171"/>
    </row>
    <row r="3583" customFormat="false" ht="12.75" hidden="false" customHeight="false" outlineLevel="0" collapsed="false">
      <c r="A3583" s="57" t="e">
        <f aca="false">INDEX(BucketTable,MATCH(B3583,SumMonths,0),1)</f>
        <v>#N/A</v>
      </c>
      <c r="K3583" s="57" t="e">
        <f aca="false">INDEX(lava,MATCH(B3583,SumMonths,0),2)</f>
        <v>#N/A</v>
      </c>
      <c r="Y3583" s="171"/>
      <c r="Z3583" s="171"/>
    </row>
    <row r="3584" customFormat="false" ht="12.75" hidden="false" customHeight="false" outlineLevel="0" collapsed="false">
      <c r="A3584" s="57" t="e">
        <f aca="false">INDEX(BucketTable,MATCH(B3584,SumMonths,0),1)</f>
        <v>#N/A</v>
      </c>
      <c r="K3584" s="57" t="e">
        <f aca="false">INDEX(lava,MATCH(B3584,SumMonths,0),2)</f>
        <v>#N/A</v>
      </c>
      <c r="Y3584" s="171"/>
      <c r="Z3584" s="171"/>
    </row>
    <row r="3585" customFormat="false" ht="12.75" hidden="false" customHeight="false" outlineLevel="0" collapsed="false">
      <c r="A3585" s="57" t="e">
        <f aca="false">INDEX(BucketTable,MATCH(B3585,SumMonths,0),1)</f>
        <v>#N/A</v>
      </c>
      <c r="K3585" s="57" t="e">
        <f aca="false">INDEX(lava,MATCH(B3585,SumMonths,0),2)</f>
        <v>#N/A</v>
      </c>
      <c r="Y3585" s="171"/>
      <c r="Z3585" s="171"/>
    </row>
    <row r="3586" customFormat="false" ht="12.75" hidden="false" customHeight="false" outlineLevel="0" collapsed="false">
      <c r="A3586" s="57" t="e">
        <f aca="false">INDEX(BucketTable,MATCH(B3586,SumMonths,0),1)</f>
        <v>#N/A</v>
      </c>
      <c r="K3586" s="57" t="e">
        <f aca="false">INDEX(lava,MATCH(B3586,SumMonths,0),2)</f>
        <v>#N/A</v>
      </c>
      <c r="Y3586" s="171"/>
      <c r="Z3586" s="171"/>
    </row>
    <row r="3587" customFormat="false" ht="12.75" hidden="false" customHeight="false" outlineLevel="0" collapsed="false">
      <c r="A3587" s="57" t="e">
        <f aca="false">INDEX(BucketTable,MATCH(B3587,SumMonths,0),1)</f>
        <v>#N/A</v>
      </c>
      <c r="K3587" s="57" t="e">
        <f aca="false">INDEX(lava,MATCH(B3587,SumMonths,0),2)</f>
        <v>#N/A</v>
      </c>
      <c r="Y3587" s="171"/>
      <c r="Z3587" s="171"/>
    </row>
    <row r="3588" customFormat="false" ht="12.75" hidden="false" customHeight="false" outlineLevel="0" collapsed="false">
      <c r="A3588" s="57" t="e">
        <f aca="false">INDEX(BucketTable,MATCH(B3588,SumMonths,0),1)</f>
        <v>#N/A</v>
      </c>
      <c r="K3588" s="57" t="e">
        <f aca="false">INDEX(lava,MATCH(B3588,SumMonths,0),2)</f>
        <v>#N/A</v>
      </c>
      <c r="Y3588" s="171"/>
      <c r="Z3588" s="171"/>
    </row>
    <row r="3589" customFormat="false" ht="12.75" hidden="false" customHeight="false" outlineLevel="0" collapsed="false">
      <c r="A3589" s="57" t="e">
        <f aca="false">INDEX(BucketTable,MATCH(B3589,SumMonths,0),1)</f>
        <v>#N/A</v>
      </c>
      <c r="K3589" s="57" t="e">
        <f aca="false">INDEX(lava,MATCH(B3589,SumMonths,0),2)</f>
        <v>#N/A</v>
      </c>
      <c r="Y3589" s="171"/>
      <c r="Z3589" s="171"/>
    </row>
    <row r="3590" customFormat="false" ht="12.75" hidden="false" customHeight="false" outlineLevel="0" collapsed="false">
      <c r="A3590" s="57" t="e">
        <f aca="false">INDEX(BucketTable,MATCH(B3590,SumMonths,0),1)</f>
        <v>#N/A</v>
      </c>
      <c r="K3590" s="57" t="e">
        <f aca="false">INDEX(lava,MATCH(B3590,SumMonths,0),2)</f>
        <v>#N/A</v>
      </c>
      <c r="Y3590" s="171"/>
      <c r="Z3590" s="171"/>
    </row>
    <row r="3591" customFormat="false" ht="12.75" hidden="false" customHeight="false" outlineLevel="0" collapsed="false">
      <c r="A3591" s="57" t="e">
        <f aca="false">INDEX(BucketTable,MATCH(B3591,SumMonths,0),1)</f>
        <v>#N/A</v>
      </c>
      <c r="K3591" s="57" t="e">
        <f aca="false">INDEX(lava,MATCH(B3591,SumMonths,0),2)</f>
        <v>#N/A</v>
      </c>
      <c r="Y3591" s="171"/>
      <c r="Z3591" s="171"/>
    </row>
    <row r="3592" customFormat="false" ht="12.75" hidden="false" customHeight="false" outlineLevel="0" collapsed="false">
      <c r="A3592" s="57" t="e">
        <f aca="false">INDEX(BucketTable,MATCH(B3592,SumMonths,0),1)</f>
        <v>#N/A</v>
      </c>
      <c r="K3592" s="57" t="e">
        <f aca="false">INDEX(lava,MATCH(B3592,SumMonths,0),2)</f>
        <v>#N/A</v>
      </c>
      <c r="Y3592" s="171"/>
      <c r="Z3592" s="171"/>
    </row>
    <row r="3593" customFormat="false" ht="12.75" hidden="false" customHeight="false" outlineLevel="0" collapsed="false">
      <c r="A3593" s="57" t="e">
        <f aca="false">INDEX(BucketTable,MATCH(B3593,SumMonths,0),1)</f>
        <v>#N/A</v>
      </c>
      <c r="K3593" s="57" t="e">
        <f aca="false">INDEX(lava,MATCH(B3593,SumMonths,0),2)</f>
        <v>#N/A</v>
      </c>
      <c r="Y3593" s="171"/>
      <c r="Z3593" s="171"/>
    </row>
    <row r="3594" customFormat="false" ht="12.75" hidden="false" customHeight="false" outlineLevel="0" collapsed="false">
      <c r="A3594" s="57" t="e">
        <f aca="false">INDEX(BucketTable,MATCH(B3594,SumMonths,0),1)</f>
        <v>#N/A</v>
      </c>
      <c r="K3594" s="57" t="e">
        <f aca="false">INDEX(lava,MATCH(B3594,SumMonths,0),2)</f>
        <v>#N/A</v>
      </c>
      <c r="Y3594" s="171"/>
      <c r="Z3594" s="171"/>
    </row>
    <row r="3595" customFormat="false" ht="12.75" hidden="false" customHeight="false" outlineLevel="0" collapsed="false">
      <c r="A3595" s="57" t="e">
        <f aca="false">INDEX(BucketTable,MATCH(B3595,SumMonths,0),1)</f>
        <v>#N/A</v>
      </c>
      <c r="K3595" s="57" t="e">
        <f aca="false">INDEX(lava,MATCH(B3595,SumMonths,0),2)</f>
        <v>#N/A</v>
      </c>
      <c r="Y3595" s="171"/>
      <c r="Z3595" s="171"/>
    </row>
    <row r="3596" customFormat="false" ht="12.75" hidden="false" customHeight="false" outlineLevel="0" collapsed="false">
      <c r="A3596" s="57" t="e">
        <f aca="false">INDEX(BucketTable,MATCH(B3596,SumMonths,0),1)</f>
        <v>#N/A</v>
      </c>
      <c r="K3596" s="57" t="e">
        <f aca="false">INDEX(lava,MATCH(B3596,SumMonths,0),2)</f>
        <v>#N/A</v>
      </c>
      <c r="Y3596" s="171"/>
      <c r="Z3596" s="171"/>
    </row>
    <row r="3597" customFormat="false" ht="12.75" hidden="false" customHeight="false" outlineLevel="0" collapsed="false">
      <c r="A3597" s="57" t="e">
        <f aca="false">INDEX(BucketTable,MATCH(B3597,SumMonths,0),1)</f>
        <v>#N/A</v>
      </c>
      <c r="K3597" s="57" t="e">
        <f aca="false">INDEX(lava,MATCH(B3597,SumMonths,0),2)</f>
        <v>#N/A</v>
      </c>
      <c r="Y3597" s="171"/>
      <c r="Z3597" s="171"/>
    </row>
    <row r="3598" customFormat="false" ht="12.75" hidden="false" customHeight="false" outlineLevel="0" collapsed="false">
      <c r="A3598" s="57" t="e">
        <f aca="false">INDEX(BucketTable,MATCH(B3598,SumMonths,0),1)</f>
        <v>#N/A</v>
      </c>
      <c r="K3598" s="57" t="e">
        <f aca="false">INDEX(lava,MATCH(B3598,SumMonths,0),2)</f>
        <v>#N/A</v>
      </c>
      <c r="Y3598" s="171"/>
      <c r="Z3598" s="171"/>
    </row>
    <row r="3599" customFormat="false" ht="12.75" hidden="false" customHeight="false" outlineLevel="0" collapsed="false">
      <c r="A3599" s="57" t="e">
        <f aca="false">INDEX(BucketTable,MATCH(B3599,SumMonths,0),1)</f>
        <v>#N/A</v>
      </c>
      <c r="K3599" s="57" t="e">
        <f aca="false">INDEX(lava,MATCH(B3599,SumMonths,0),2)</f>
        <v>#N/A</v>
      </c>
      <c r="Y3599" s="171"/>
      <c r="Z3599" s="171"/>
    </row>
    <row r="3600" customFormat="false" ht="12.75" hidden="false" customHeight="false" outlineLevel="0" collapsed="false">
      <c r="A3600" s="57" t="e">
        <f aca="false">INDEX(BucketTable,MATCH(B3600,SumMonths,0),1)</f>
        <v>#N/A</v>
      </c>
      <c r="K3600" s="57" t="e">
        <f aca="false">INDEX(lava,MATCH(B3600,SumMonths,0),2)</f>
        <v>#N/A</v>
      </c>
      <c r="Y3600" s="171"/>
      <c r="Z3600" s="171"/>
    </row>
    <row r="3601" customFormat="false" ht="12.75" hidden="false" customHeight="false" outlineLevel="0" collapsed="false">
      <c r="A3601" s="57" t="e">
        <f aca="false">INDEX(BucketTable,MATCH(B3601,SumMonths,0),1)</f>
        <v>#N/A</v>
      </c>
      <c r="K3601" s="57" t="e">
        <f aca="false">INDEX(lava,MATCH(B3601,SumMonths,0),2)</f>
        <v>#N/A</v>
      </c>
      <c r="Y3601" s="171"/>
      <c r="Z3601" s="171"/>
    </row>
    <row r="3602" customFormat="false" ht="12.75" hidden="false" customHeight="false" outlineLevel="0" collapsed="false">
      <c r="A3602" s="57" t="e">
        <f aca="false">INDEX(BucketTable,MATCH(B3602,SumMonths,0),1)</f>
        <v>#N/A</v>
      </c>
      <c r="K3602" s="57" t="e">
        <f aca="false">INDEX(lava,MATCH(B3602,SumMonths,0),2)</f>
        <v>#N/A</v>
      </c>
      <c r="Y3602" s="171"/>
      <c r="Z3602" s="171"/>
    </row>
    <row r="3603" customFormat="false" ht="12.75" hidden="false" customHeight="false" outlineLevel="0" collapsed="false">
      <c r="A3603" s="57" t="e">
        <f aca="false">INDEX(BucketTable,MATCH(B3603,SumMonths,0),1)</f>
        <v>#N/A</v>
      </c>
      <c r="K3603" s="57" t="e">
        <f aca="false">INDEX(lava,MATCH(B3603,SumMonths,0),2)</f>
        <v>#N/A</v>
      </c>
      <c r="Y3603" s="171"/>
      <c r="Z3603" s="171"/>
    </row>
    <row r="3604" customFormat="false" ht="12.75" hidden="false" customHeight="false" outlineLevel="0" collapsed="false">
      <c r="A3604" s="57" t="e">
        <f aca="false">INDEX(BucketTable,MATCH(B3604,SumMonths,0),1)</f>
        <v>#N/A</v>
      </c>
      <c r="K3604" s="57" t="e">
        <f aca="false">INDEX(lava,MATCH(B3604,SumMonths,0),2)</f>
        <v>#N/A</v>
      </c>
      <c r="Y3604" s="171"/>
      <c r="Z3604" s="171"/>
    </row>
    <row r="3605" customFormat="false" ht="12.75" hidden="false" customHeight="false" outlineLevel="0" collapsed="false">
      <c r="A3605" s="57" t="e">
        <f aca="false">INDEX(BucketTable,MATCH(B3605,SumMonths,0),1)</f>
        <v>#N/A</v>
      </c>
      <c r="K3605" s="57" t="e">
        <f aca="false">INDEX(lava,MATCH(B3605,SumMonths,0),2)</f>
        <v>#N/A</v>
      </c>
      <c r="Y3605" s="171"/>
      <c r="Z3605" s="171"/>
    </row>
    <row r="3606" customFormat="false" ht="12.75" hidden="false" customHeight="false" outlineLevel="0" collapsed="false">
      <c r="A3606" s="57" t="e">
        <f aca="false">INDEX(BucketTable,MATCH(B3606,SumMonths,0),1)</f>
        <v>#N/A</v>
      </c>
      <c r="K3606" s="57" t="e">
        <f aca="false">INDEX(lava,MATCH(B3606,SumMonths,0),2)</f>
        <v>#N/A</v>
      </c>
      <c r="Y3606" s="171"/>
      <c r="Z3606" s="171"/>
    </row>
    <row r="3607" customFormat="false" ht="12.75" hidden="false" customHeight="false" outlineLevel="0" collapsed="false">
      <c r="A3607" s="57" t="e">
        <f aca="false">INDEX(BucketTable,MATCH(B3607,SumMonths,0),1)</f>
        <v>#N/A</v>
      </c>
      <c r="K3607" s="57" t="e">
        <f aca="false">INDEX(lava,MATCH(B3607,SumMonths,0),2)</f>
        <v>#N/A</v>
      </c>
      <c r="Y3607" s="171"/>
      <c r="Z3607" s="171"/>
    </row>
    <row r="3608" customFormat="false" ht="12.75" hidden="false" customHeight="false" outlineLevel="0" collapsed="false">
      <c r="A3608" s="57" t="e">
        <f aca="false">INDEX(BucketTable,MATCH(B3608,SumMonths,0),1)</f>
        <v>#N/A</v>
      </c>
      <c r="K3608" s="57" t="e">
        <f aca="false">INDEX(lava,MATCH(B3608,SumMonths,0),2)</f>
        <v>#N/A</v>
      </c>
      <c r="Y3608" s="171"/>
      <c r="Z3608" s="171"/>
    </row>
    <row r="3609" customFormat="false" ht="12.75" hidden="false" customHeight="false" outlineLevel="0" collapsed="false">
      <c r="A3609" s="57" t="e">
        <f aca="false">INDEX(BucketTable,MATCH(B3609,SumMonths,0),1)</f>
        <v>#N/A</v>
      </c>
      <c r="K3609" s="57" t="e">
        <f aca="false">INDEX(lava,MATCH(B3609,SumMonths,0),2)</f>
        <v>#N/A</v>
      </c>
      <c r="Y3609" s="171"/>
      <c r="Z3609" s="171"/>
    </row>
    <row r="3610" customFormat="false" ht="12.75" hidden="false" customHeight="false" outlineLevel="0" collapsed="false">
      <c r="A3610" s="57" t="e">
        <f aca="false">INDEX(BucketTable,MATCH(B3610,SumMonths,0),1)</f>
        <v>#N/A</v>
      </c>
      <c r="K3610" s="57" t="e">
        <f aca="false">INDEX(lava,MATCH(B3610,SumMonths,0),2)</f>
        <v>#N/A</v>
      </c>
      <c r="Y3610" s="171"/>
      <c r="Z3610" s="171"/>
    </row>
    <row r="3611" customFormat="false" ht="12.75" hidden="false" customHeight="false" outlineLevel="0" collapsed="false">
      <c r="A3611" s="57" t="e">
        <f aca="false">INDEX(BucketTable,MATCH(B3611,SumMonths,0),1)</f>
        <v>#N/A</v>
      </c>
      <c r="K3611" s="57" t="e">
        <f aca="false">INDEX(lava,MATCH(B3611,SumMonths,0),2)</f>
        <v>#N/A</v>
      </c>
      <c r="Y3611" s="171"/>
      <c r="Z3611" s="171"/>
    </row>
    <row r="3612" customFormat="false" ht="12.75" hidden="false" customHeight="false" outlineLevel="0" collapsed="false">
      <c r="A3612" s="57" t="e">
        <f aca="false">INDEX(BucketTable,MATCH(B3612,SumMonths,0),1)</f>
        <v>#N/A</v>
      </c>
      <c r="K3612" s="57" t="e">
        <f aca="false">INDEX(lava,MATCH(B3612,SumMonths,0),2)</f>
        <v>#N/A</v>
      </c>
      <c r="Y3612" s="171"/>
      <c r="Z3612" s="171"/>
    </row>
    <row r="3613" customFormat="false" ht="12.75" hidden="false" customHeight="false" outlineLevel="0" collapsed="false">
      <c r="A3613" s="57" t="e">
        <f aca="false">INDEX(BucketTable,MATCH(B3613,SumMonths,0),1)</f>
        <v>#N/A</v>
      </c>
      <c r="K3613" s="57" t="e">
        <f aca="false">INDEX(lava,MATCH(B3613,SumMonths,0),2)</f>
        <v>#N/A</v>
      </c>
      <c r="Y3613" s="171"/>
      <c r="Z3613" s="171"/>
    </row>
    <row r="3614" customFormat="false" ht="12.75" hidden="false" customHeight="false" outlineLevel="0" collapsed="false">
      <c r="A3614" s="57" t="e">
        <f aca="false">INDEX(BucketTable,MATCH(B3614,SumMonths,0),1)</f>
        <v>#N/A</v>
      </c>
      <c r="K3614" s="57" t="e">
        <f aca="false">INDEX(lava,MATCH(B3614,SumMonths,0),2)</f>
        <v>#N/A</v>
      </c>
      <c r="Y3614" s="171"/>
      <c r="Z3614" s="171"/>
    </row>
    <row r="3615" customFormat="false" ht="12.75" hidden="false" customHeight="false" outlineLevel="0" collapsed="false">
      <c r="A3615" s="57" t="e">
        <f aca="false">INDEX(BucketTable,MATCH(B3615,SumMonths,0),1)</f>
        <v>#N/A</v>
      </c>
      <c r="K3615" s="57" t="e">
        <f aca="false">INDEX(lava,MATCH(B3615,SumMonths,0),2)</f>
        <v>#N/A</v>
      </c>
      <c r="Y3615" s="171"/>
      <c r="Z3615" s="171"/>
    </row>
    <row r="3616" customFormat="false" ht="12.75" hidden="false" customHeight="false" outlineLevel="0" collapsed="false">
      <c r="A3616" s="57" t="e">
        <f aca="false">INDEX(BucketTable,MATCH(B3616,SumMonths,0),1)</f>
        <v>#N/A</v>
      </c>
      <c r="K3616" s="57" t="e">
        <f aca="false">INDEX(lava,MATCH(B3616,SumMonths,0),2)</f>
        <v>#N/A</v>
      </c>
      <c r="Y3616" s="171"/>
      <c r="Z3616" s="171"/>
    </row>
    <row r="3617" customFormat="false" ht="12.75" hidden="false" customHeight="false" outlineLevel="0" collapsed="false">
      <c r="A3617" s="57" t="e">
        <f aca="false">INDEX(BucketTable,MATCH(B3617,SumMonths,0),1)</f>
        <v>#N/A</v>
      </c>
      <c r="K3617" s="57" t="e">
        <f aca="false">INDEX(lava,MATCH(B3617,SumMonths,0),2)</f>
        <v>#N/A</v>
      </c>
      <c r="Y3617" s="171"/>
      <c r="Z3617" s="171"/>
    </row>
    <row r="3618" customFormat="false" ht="12.75" hidden="false" customHeight="false" outlineLevel="0" collapsed="false">
      <c r="A3618" s="57" t="e">
        <f aca="false">INDEX(BucketTable,MATCH(B3618,SumMonths,0),1)</f>
        <v>#N/A</v>
      </c>
      <c r="K3618" s="57" t="e">
        <f aca="false">INDEX(lava,MATCH(B3618,SumMonths,0),2)</f>
        <v>#N/A</v>
      </c>
      <c r="Y3618" s="171"/>
      <c r="Z3618" s="171"/>
    </row>
    <row r="3619" customFormat="false" ht="12.75" hidden="false" customHeight="false" outlineLevel="0" collapsed="false">
      <c r="A3619" s="57" t="e">
        <f aca="false">INDEX(BucketTable,MATCH(B3619,SumMonths,0),1)</f>
        <v>#N/A</v>
      </c>
      <c r="K3619" s="57" t="e">
        <f aca="false">INDEX(lava,MATCH(B3619,SumMonths,0),2)</f>
        <v>#N/A</v>
      </c>
      <c r="Y3619" s="171"/>
      <c r="Z3619" s="171"/>
    </row>
    <row r="3620" customFormat="false" ht="12.75" hidden="false" customHeight="false" outlineLevel="0" collapsed="false">
      <c r="A3620" s="57" t="e">
        <f aca="false">INDEX(BucketTable,MATCH(B3620,SumMonths,0),1)</f>
        <v>#N/A</v>
      </c>
      <c r="K3620" s="57" t="e">
        <f aca="false">INDEX(lava,MATCH(B3620,SumMonths,0),2)</f>
        <v>#N/A</v>
      </c>
      <c r="Y3620" s="171"/>
      <c r="Z3620" s="171"/>
    </row>
    <row r="3621" customFormat="false" ht="12.75" hidden="false" customHeight="false" outlineLevel="0" collapsed="false">
      <c r="A3621" s="57" t="e">
        <f aca="false">INDEX(BucketTable,MATCH(B3621,SumMonths,0),1)</f>
        <v>#N/A</v>
      </c>
      <c r="K3621" s="57" t="e">
        <f aca="false">INDEX(lava,MATCH(B3621,SumMonths,0),2)</f>
        <v>#N/A</v>
      </c>
      <c r="Y3621" s="171"/>
      <c r="Z3621" s="171"/>
    </row>
    <row r="3622" customFormat="false" ht="12.75" hidden="false" customHeight="false" outlineLevel="0" collapsed="false">
      <c r="A3622" s="57" t="e">
        <f aca="false">INDEX(BucketTable,MATCH(B3622,SumMonths,0),1)</f>
        <v>#N/A</v>
      </c>
      <c r="K3622" s="57" t="e">
        <f aca="false">INDEX(lava,MATCH(B3622,SumMonths,0),2)</f>
        <v>#N/A</v>
      </c>
      <c r="Y3622" s="171"/>
      <c r="Z3622" s="171"/>
    </row>
    <row r="3623" customFormat="false" ht="12.75" hidden="false" customHeight="false" outlineLevel="0" collapsed="false">
      <c r="A3623" s="57" t="e">
        <f aca="false">INDEX(BucketTable,MATCH(B3623,SumMonths,0),1)</f>
        <v>#N/A</v>
      </c>
      <c r="K3623" s="57" t="e">
        <f aca="false">INDEX(lava,MATCH(B3623,SumMonths,0),2)</f>
        <v>#N/A</v>
      </c>
      <c r="Y3623" s="171"/>
      <c r="Z3623" s="171"/>
    </row>
    <row r="3624" customFormat="false" ht="12.75" hidden="false" customHeight="false" outlineLevel="0" collapsed="false">
      <c r="A3624" s="57" t="e">
        <f aca="false">INDEX(BucketTable,MATCH(B3624,SumMonths,0),1)</f>
        <v>#N/A</v>
      </c>
      <c r="K3624" s="57" t="e">
        <f aca="false">INDEX(lava,MATCH(B3624,SumMonths,0),2)</f>
        <v>#N/A</v>
      </c>
      <c r="Y3624" s="171"/>
      <c r="Z3624" s="171"/>
    </row>
    <row r="3625" customFormat="false" ht="12.75" hidden="false" customHeight="false" outlineLevel="0" collapsed="false">
      <c r="A3625" s="57" t="e">
        <f aca="false">INDEX(BucketTable,MATCH(B3625,SumMonths,0),1)</f>
        <v>#N/A</v>
      </c>
      <c r="K3625" s="57" t="e">
        <f aca="false">INDEX(lava,MATCH(B3625,SumMonths,0),2)</f>
        <v>#N/A</v>
      </c>
      <c r="Y3625" s="171"/>
      <c r="Z3625" s="171"/>
    </row>
    <row r="3626" customFormat="false" ht="12.75" hidden="false" customHeight="false" outlineLevel="0" collapsed="false">
      <c r="A3626" s="57" t="e">
        <f aca="false">INDEX(BucketTable,MATCH(B3626,SumMonths,0),1)</f>
        <v>#N/A</v>
      </c>
      <c r="K3626" s="57" t="e">
        <f aca="false">INDEX(lava,MATCH(B3626,SumMonths,0),2)</f>
        <v>#N/A</v>
      </c>
      <c r="Y3626" s="171"/>
      <c r="Z3626" s="171"/>
    </row>
    <row r="3627" customFormat="false" ht="12.75" hidden="false" customHeight="false" outlineLevel="0" collapsed="false">
      <c r="A3627" s="57" t="e">
        <f aca="false">INDEX(BucketTable,MATCH(B3627,SumMonths,0),1)</f>
        <v>#N/A</v>
      </c>
      <c r="K3627" s="57" t="e">
        <f aca="false">INDEX(lava,MATCH(B3627,SumMonths,0),2)</f>
        <v>#N/A</v>
      </c>
      <c r="Y3627" s="171"/>
      <c r="Z3627" s="171"/>
    </row>
    <row r="3628" customFormat="false" ht="12.75" hidden="false" customHeight="false" outlineLevel="0" collapsed="false">
      <c r="A3628" s="57" t="e">
        <f aca="false">INDEX(BucketTable,MATCH(B3628,SumMonths,0),1)</f>
        <v>#N/A</v>
      </c>
      <c r="K3628" s="57" t="e">
        <f aca="false">INDEX(lava,MATCH(B3628,SumMonths,0),2)</f>
        <v>#N/A</v>
      </c>
      <c r="Y3628" s="171"/>
      <c r="Z3628" s="171"/>
    </row>
    <row r="3629" customFormat="false" ht="12.75" hidden="false" customHeight="false" outlineLevel="0" collapsed="false">
      <c r="A3629" s="57" t="e">
        <f aca="false">INDEX(BucketTable,MATCH(B3629,SumMonths,0),1)</f>
        <v>#N/A</v>
      </c>
      <c r="K3629" s="57" t="e">
        <f aca="false">INDEX(lava,MATCH(B3629,SumMonths,0),2)</f>
        <v>#N/A</v>
      </c>
      <c r="Y3629" s="171"/>
      <c r="Z3629" s="171"/>
    </row>
    <row r="3630" customFormat="false" ht="12.75" hidden="false" customHeight="false" outlineLevel="0" collapsed="false">
      <c r="A3630" s="57" t="e">
        <f aca="false">INDEX(BucketTable,MATCH(B3630,SumMonths,0),1)</f>
        <v>#N/A</v>
      </c>
      <c r="K3630" s="57" t="e">
        <f aca="false">INDEX(lava,MATCH(B3630,SumMonths,0),2)</f>
        <v>#N/A</v>
      </c>
      <c r="Y3630" s="171"/>
      <c r="Z3630" s="171"/>
    </row>
    <row r="3631" customFormat="false" ht="12.75" hidden="false" customHeight="false" outlineLevel="0" collapsed="false">
      <c r="A3631" s="57" t="e">
        <f aca="false">INDEX(BucketTable,MATCH(B3631,SumMonths,0),1)</f>
        <v>#N/A</v>
      </c>
      <c r="K3631" s="57" t="e">
        <f aca="false">INDEX(lava,MATCH(B3631,SumMonths,0),2)</f>
        <v>#N/A</v>
      </c>
      <c r="Y3631" s="171"/>
      <c r="Z3631" s="171"/>
    </row>
    <row r="3632" customFormat="false" ht="12.75" hidden="false" customHeight="false" outlineLevel="0" collapsed="false">
      <c r="A3632" s="57" t="e">
        <f aca="false">INDEX(BucketTable,MATCH(B3632,SumMonths,0),1)</f>
        <v>#N/A</v>
      </c>
      <c r="K3632" s="57" t="e">
        <f aca="false">INDEX(lava,MATCH(B3632,SumMonths,0),2)</f>
        <v>#N/A</v>
      </c>
      <c r="Y3632" s="171"/>
      <c r="Z3632" s="171"/>
    </row>
    <row r="3633" customFormat="false" ht="12.75" hidden="false" customHeight="false" outlineLevel="0" collapsed="false">
      <c r="A3633" s="57" t="e">
        <f aca="false">INDEX(BucketTable,MATCH(B3633,SumMonths,0),1)</f>
        <v>#N/A</v>
      </c>
      <c r="K3633" s="57" t="e">
        <f aca="false">INDEX(lava,MATCH(B3633,SumMonths,0),2)</f>
        <v>#N/A</v>
      </c>
      <c r="Y3633" s="171"/>
      <c r="Z3633" s="171"/>
    </row>
    <row r="3634" customFormat="false" ht="12.75" hidden="false" customHeight="false" outlineLevel="0" collapsed="false">
      <c r="A3634" s="57" t="e">
        <f aca="false">INDEX(BucketTable,MATCH(B3634,SumMonths,0),1)</f>
        <v>#N/A</v>
      </c>
      <c r="K3634" s="57" t="e">
        <f aca="false">INDEX(lava,MATCH(B3634,SumMonths,0),2)</f>
        <v>#N/A</v>
      </c>
      <c r="Y3634" s="171"/>
      <c r="Z3634" s="171"/>
    </row>
    <row r="3635" customFormat="false" ht="12.75" hidden="false" customHeight="false" outlineLevel="0" collapsed="false">
      <c r="A3635" s="57" t="e">
        <f aca="false">INDEX(BucketTable,MATCH(B3635,SumMonths,0),1)</f>
        <v>#N/A</v>
      </c>
      <c r="K3635" s="57" t="e">
        <f aca="false">INDEX(lava,MATCH(B3635,SumMonths,0),2)</f>
        <v>#N/A</v>
      </c>
      <c r="Y3635" s="171"/>
      <c r="Z3635" s="171"/>
    </row>
    <row r="3636" customFormat="false" ht="12.75" hidden="false" customHeight="false" outlineLevel="0" collapsed="false">
      <c r="A3636" s="57" t="e">
        <f aca="false">INDEX(BucketTable,MATCH(B3636,SumMonths,0),1)</f>
        <v>#N/A</v>
      </c>
      <c r="K3636" s="57" t="e">
        <f aca="false">INDEX(lava,MATCH(B3636,SumMonths,0),2)</f>
        <v>#N/A</v>
      </c>
      <c r="Y3636" s="171"/>
      <c r="Z3636" s="171"/>
    </row>
    <row r="3637" customFormat="false" ht="12.75" hidden="false" customHeight="false" outlineLevel="0" collapsed="false">
      <c r="A3637" s="57" t="e">
        <f aca="false">INDEX(BucketTable,MATCH(B3637,SumMonths,0),1)</f>
        <v>#N/A</v>
      </c>
      <c r="K3637" s="57" t="e">
        <f aca="false">INDEX(lava,MATCH(B3637,SumMonths,0),2)</f>
        <v>#N/A</v>
      </c>
      <c r="Y3637" s="171"/>
      <c r="Z3637" s="171"/>
    </row>
    <row r="3638" customFormat="false" ht="12.75" hidden="false" customHeight="false" outlineLevel="0" collapsed="false">
      <c r="A3638" s="57" t="e">
        <f aca="false">INDEX(BucketTable,MATCH(B3638,SumMonths,0),1)</f>
        <v>#N/A</v>
      </c>
      <c r="K3638" s="57" t="e">
        <f aca="false">INDEX(lava,MATCH(B3638,SumMonths,0),2)</f>
        <v>#N/A</v>
      </c>
      <c r="Y3638" s="171"/>
      <c r="Z3638" s="171"/>
    </row>
    <row r="3639" customFormat="false" ht="12.75" hidden="false" customHeight="false" outlineLevel="0" collapsed="false">
      <c r="A3639" s="57" t="e">
        <f aca="false">INDEX(BucketTable,MATCH(B3639,SumMonths,0),1)</f>
        <v>#N/A</v>
      </c>
      <c r="K3639" s="57" t="e">
        <f aca="false">INDEX(lava,MATCH(B3639,SumMonths,0),2)</f>
        <v>#N/A</v>
      </c>
      <c r="Y3639" s="171"/>
      <c r="Z3639" s="171"/>
    </row>
    <row r="3640" customFormat="false" ht="12.75" hidden="false" customHeight="false" outlineLevel="0" collapsed="false">
      <c r="A3640" s="57" t="e">
        <f aca="false">INDEX(BucketTable,MATCH(B3640,SumMonths,0),1)</f>
        <v>#N/A</v>
      </c>
      <c r="K3640" s="57" t="e">
        <f aca="false">INDEX(lava,MATCH(B3640,SumMonths,0),2)</f>
        <v>#N/A</v>
      </c>
      <c r="Y3640" s="171"/>
      <c r="Z3640" s="171"/>
    </row>
    <row r="3641" customFormat="false" ht="12.75" hidden="false" customHeight="false" outlineLevel="0" collapsed="false">
      <c r="A3641" s="57" t="e">
        <f aca="false">INDEX(BucketTable,MATCH(B3641,SumMonths,0),1)</f>
        <v>#N/A</v>
      </c>
      <c r="K3641" s="57" t="e">
        <f aca="false">INDEX(lava,MATCH(B3641,SumMonths,0),2)</f>
        <v>#N/A</v>
      </c>
      <c r="Y3641" s="171"/>
      <c r="Z3641" s="171"/>
    </row>
    <row r="3642" customFormat="false" ht="12.75" hidden="false" customHeight="false" outlineLevel="0" collapsed="false">
      <c r="A3642" s="57" t="e">
        <f aca="false">INDEX(BucketTable,MATCH(B3642,SumMonths,0),1)</f>
        <v>#N/A</v>
      </c>
      <c r="K3642" s="57" t="e">
        <f aca="false">INDEX(lava,MATCH(B3642,SumMonths,0),2)</f>
        <v>#N/A</v>
      </c>
      <c r="Y3642" s="171"/>
      <c r="Z3642" s="171"/>
    </row>
    <row r="3643" customFormat="false" ht="12.75" hidden="false" customHeight="false" outlineLevel="0" collapsed="false">
      <c r="A3643" s="57" t="e">
        <f aca="false">INDEX(BucketTable,MATCH(B3643,SumMonths,0),1)</f>
        <v>#N/A</v>
      </c>
      <c r="K3643" s="57" t="e">
        <f aca="false">INDEX(lava,MATCH(B3643,SumMonths,0),2)</f>
        <v>#N/A</v>
      </c>
      <c r="Y3643" s="171"/>
      <c r="Z3643" s="171"/>
    </row>
    <row r="3644" customFormat="false" ht="12.75" hidden="false" customHeight="false" outlineLevel="0" collapsed="false">
      <c r="A3644" s="57" t="e">
        <f aca="false">INDEX(BucketTable,MATCH(B3644,SumMonths,0),1)</f>
        <v>#N/A</v>
      </c>
      <c r="K3644" s="57" t="e">
        <f aca="false">INDEX(lava,MATCH(B3644,SumMonths,0),2)</f>
        <v>#N/A</v>
      </c>
      <c r="Y3644" s="171"/>
      <c r="Z3644" s="171"/>
    </row>
    <row r="3645" customFormat="false" ht="12.75" hidden="false" customHeight="false" outlineLevel="0" collapsed="false">
      <c r="A3645" s="57" t="e">
        <f aca="false">INDEX(BucketTable,MATCH(B3645,SumMonths,0),1)</f>
        <v>#N/A</v>
      </c>
      <c r="K3645" s="57" t="e">
        <f aca="false">INDEX(lava,MATCH(B3645,SumMonths,0),2)</f>
        <v>#N/A</v>
      </c>
      <c r="Y3645" s="171"/>
      <c r="Z3645" s="171"/>
    </row>
    <row r="3646" customFormat="false" ht="12.75" hidden="false" customHeight="false" outlineLevel="0" collapsed="false">
      <c r="A3646" s="57" t="e">
        <f aca="false">INDEX(BucketTable,MATCH(B3646,SumMonths,0),1)</f>
        <v>#N/A</v>
      </c>
      <c r="K3646" s="57" t="e">
        <f aca="false">INDEX(lava,MATCH(B3646,SumMonths,0),2)</f>
        <v>#N/A</v>
      </c>
      <c r="Y3646" s="171"/>
      <c r="Z3646" s="171"/>
    </row>
    <row r="3647" customFormat="false" ht="12.75" hidden="false" customHeight="false" outlineLevel="0" collapsed="false">
      <c r="A3647" s="57" t="e">
        <f aca="false">INDEX(BucketTable,MATCH(B3647,SumMonths,0),1)</f>
        <v>#N/A</v>
      </c>
      <c r="K3647" s="57" t="e">
        <f aca="false">INDEX(lava,MATCH(B3647,SumMonths,0),2)</f>
        <v>#N/A</v>
      </c>
      <c r="Y3647" s="171"/>
      <c r="Z3647" s="171"/>
    </row>
    <row r="3648" customFormat="false" ht="12.75" hidden="false" customHeight="false" outlineLevel="0" collapsed="false">
      <c r="A3648" s="57" t="e">
        <f aca="false">INDEX(BucketTable,MATCH(B3648,SumMonths,0),1)</f>
        <v>#N/A</v>
      </c>
      <c r="K3648" s="57" t="e">
        <f aca="false">INDEX(lava,MATCH(B3648,SumMonths,0),2)</f>
        <v>#N/A</v>
      </c>
      <c r="Y3648" s="171"/>
      <c r="Z3648" s="171"/>
    </row>
    <row r="3649" customFormat="false" ht="12.75" hidden="false" customHeight="false" outlineLevel="0" collapsed="false">
      <c r="A3649" s="57" t="e">
        <f aca="false">INDEX(BucketTable,MATCH(B3649,SumMonths,0),1)</f>
        <v>#N/A</v>
      </c>
      <c r="K3649" s="57" t="e">
        <f aca="false">INDEX(lava,MATCH(B3649,SumMonths,0),2)</f>
        <v>#N/A</v>
      </c>
      <c r="Y3649" s="171"/>
      <c r="Z3649" s="171"/>
    </row>
    <row r="3650" customFormat="false" ht="12.75" hidden="false" customHeight="false" outlineLevel="0" collapsed="false">
      <c r="A3650" s="57" t="e">
        <f aca="false">INDEX(BucketTable,MATCH(B3650,SumMonths,0),1)</f>
        <v>#N/A</v>
      </c>
      <c r="K3650" s="57" t="e">
        <f aca="false">INDEX(lava,MATCH(B3650,SumMonths,0),2)</f>
        <v>#N/A</v>
      </c>
      <c r="Y3650" s="171"/>
      <c r="Z3650" s="171"/>
    </row>
    <row r="3651" customFormat="false" ht="12.75" hidden="false" customHeight="false" outlineLevel="0" collapsed="false">
      <c r="A3651" s="57" t="e">
        <f aca="false">INDEX(BucketTable,MATCH(B3651,SumMonths,0),1)</f>
        <v>#N/A</v>
      </c>
      <c r="K3651" s="57" t="e">
        <f aca="false">INDEX(lava,MATCH(B3651,SumMonths,0),2)</f>
        <v>#N/A</v>
      </c>
      <c r="Y3651" s="171"/>
      <c r="Z3651" s="171"/>
    </row>
    <row r="3652" customFormat="false" ht="12.75" hidden="false" customHeight="false" outlineLevel="0" collapsed="false">
      <c r="A3652" s="57" t="e">
        <f aca="false">INDEX(BucketTable,MATCH(B3652,SumMonths,0),1)</f>
        <v>#N/A</v>
      </c>
      <c r="K3652" s="57" t="e">
        <f aca="false">INDEX(lava,MATCH(B3652,SumMonths,0),2)</f>
        <v>#N/A</v>
      </c>
      <c r="Y3652" s="171"/>
      <c r="Z3652" s="171"/>
    </row>
    <row r="3653" customFormat="false" ht="12.75" hidden="false" customHeight="false" outlineLevel="0" collapsed="false">
      <c r="A3653" s="57" t="e">
        <f aca="false">INDEX(BucketTable,MATCH(B3653,SumMonths,0),1)</f>
        <v>#N/A</v>
      </c>
      <c r="K3653" s="57" t="e">
        <f aca="false">INDEX(lava,MATCH(B3653,SumMonths,0),2)</f>
        <v>#N/A</v>
      </c>
      <c r="Y3653" s="171"/>
      <c r="Z3653" s="171"/>
    </row>
    <row r="3654" customFormat="false" ht="12.75" hidden="false" customHeight="false" outlineLevel="0" collapsed="false">
      <c r="A3654" s="57" t="e">
        <f aca="false">INDEX(BucketTable,MATCH(B3654,SumMonths,0),1)</f>
        <v>#N/A</v>
      </c>
      <c r="K3654" s="57" t="e">
        <f aca="false">INDEX(lava,MATCH(B3654,SumMonths,0),2)</f>
        <v>#N/A</v>
      </c>
      <c r="Y3654" s="171"/>
      <c r="Z3654" s="171"/>
    </row>
    <row r="3655" customFormat="false" ht="12.75" hidden="false" customHeight="false" outlineLevel="0" collapsed="false">
      <c r="A3655" s="57" t="e">
        <f aca="false">INDEX(BucketTable,MATCH(B3655,SumMonths,0),1)</f>
        <v>#N/A</v>
      </c>
      <c r="K3655" s="57" t="e">
        <f aca="false">INDEX(lava,MATCH(B3655,SumMonths,0),2)</f>
        <v>#N/A</v>
      </c>
      <c r="Y3655" s="171"/>
      <c r="Z3655" s="171"/>
    </row>
    <row r="3656" customFormat="false" ht="12.75" hidden="false" customHeight="false" outlineLevel="0" collapsed="false">
      <c r="A3656" s="57" t="e">
        <f aca="false">INDEX(BucketTable,MATCH(B3656,SumMonths,0),1)</f>
        <v>#N/A</v>
      </c>
      <c r="K3656" s="57" t="e">
        <f aca="false">INDEX(lava,MATCH(B3656,SumMonths,0),2)</f>
        <v>#N/A</v>
      </c>
      <c r="Y3656" s="171"/>
      <c r="Z3656" s="171"/>
    </row>
    <row r="3657" customFormat="false" ht="12.75" hidden="false" customHeight="false" outlineLevel="0" collapsed="false">
      <c r="A3657" s="57" t="e">
        <f aca="false">INDEX(BucketTable,MATCH(B3657,SumMonths,0),1)</f>
        <v>#N/A</v>
      </c>
      <c r="K3657" s="57" t="e">
        <f aca="false">INDEX(lava,MATCH(B3657,SumMonths,0),2)</f>
        <v>#N/A</v>
      </c>
      <c r="Y3657" s="171"/>
      <c r="Z3657" s="171"/>
    </row>
    <row r="3658" customFormat="false" ht="12.75" hidden="false" customHeight="false" outlineLevel="0" collapsed="false">
      <c r="A3658" s="57" t="e">
        <f aca="false">INDEX(BucketTable,MATCH(B3658,SumMonths,0),1)</f>
        <v>#N/A</v>
      </c>
      <c r="K3658" s="57" t="e">
        <f aca="false">INDEX(lava,MATCH(B3658,SumMonths,0),2)</f>
        <v>#N/A</v>
      </c>
      <c r="Y3658" s="171"/>
      <c r="Z3658" s="171"/>
    </row>
    <row r="3659" customFormat="false" ht="12.75" hidden="false" customHeight="false" outlineLevel="0" collapsed="false">
      <c r="A3659" s="57" t="e">
        <f aca="false">INDEX(BucketTable,MATCH(B3659,SumMonths,0),1)</f>
        <v>#N/A</v>
      </c>
      <c r="K3659" s="57" t="e">
        <f aca="false">INDEX(lava,MATCH(B3659,SumMonths,0),2)</f>
        <v>#N/A</v>
      </c>
      <c r="Y3659" s="171"/>
      <c r="Z3659" s="171"/>
    </row>
    <row r="3660" customFormat="false" ht="12.75" hidden="false" customHeight="false" outlineLevel="0" collapsed="false">
      <c r="A3660" s="57" t="e">
        <f aca="false">INDEX(BucketTable,MATCH(B3660,SumMonths,0),1)</f>
        <v>#N/A</v>
      </c>
      <c r="K3660" s="57" t="e">
        <f aca="false">INDEX(lava,MATCH(B3660,SumMonths,0),2)</f>
        <v>#N/A</v>
      </c>
      <c r="Y3660" s="171"/>
      <c r="Z3660" s="171"/>
    </row>
    <row r="3661" customFormat="false" ht="12.75" hidden="false" customHeight="false" outlineLevel="0" collapsed="false">
      <c r="A3661" s="57" t="e">
        <f aca="false">INDEX(BucketTable,MATCH(B3661,SumMonths,0),1)</f>
        <v>#N/A</v>
      </c>
      <c r="K3661" s="57" t="e">
        <f aca="false">INDEX(lava,MATCH(B3661,SumMonths,0),2)</f>
        <v>#N/A</v>
      </c>
      <c r="Y3661" s="171"/>
      <c r="Z3661" s="171"/>
    </row>
    <row r="3662" customFormat="false" ht="12.75" hidden="false" customHeight="false" outlineLevel="0" collapsed="false">
      <c r="A3662" s="57" t="e">
        <f aca="false">INDEX(BucketTable,MATCH(B3662,SumMonths,0),1)</f>
        <v>#N/A</v>
      </c>
      <c r="K3662" s="57" t="e">
        <f aca="false">INDEX(lava,MATCH(B3662,SumMonths,0),2)</f>
        <v>#N/A</v>
      </c>
      <c r="Y3662" s="171"/>
      <c r="Z3662" s="171"/>
    </row>
    <row r="3663" customFormat="false" ht="12.75" hidden="false" customHeight="false" outlineLevel="0" collapsed="false">
      <c r="A3663" s="57" t="e">
        <f aca="false">INDEX(BucketTable,MATCH(B3663,SumMonths,0),1)</f>
        <v>#N/A</v>
      </c>
      <c r="K3663" s="57" t="e">
        <f aca="false">INDEX(lava,MATCH(B3663,SumMonths,0),2)</f>
        <v>#N/A</v>
      </c>
      <c r="Y3663" s="171"/>
      <c r="Z3663" s="171"/>
    </row>
    <row r="3664" customFormat="false" ht="12.75" hidden="false" customHeight="false" outlineLevel="0" collapsed="false">
      <c r="A3664" s="57" t="e">
        <f aca="false">INDEX(BucketTable,MATCH(B3664,SumMonths,0),1)</f>
        <v>#N/A</v>
      </c>
      <c r="K3664" s="57" t="e">
        <f aca="false">INDEX(lava,MATCH(B3664,SumMonths,0),2)</f>
        <v>#N/A</v>
      </c>
      <c r="Y3664" s="171"/>
      <c r="Z3664" s="171"/>
    </row>
    <row r="3665" customFormat="false" ht="12.75" hidden="false" customHeight="false" outlineLevel="0" collapsed="false">
      <c r="A3665" s="57" t="e">
        <f aca="false">INDEX(BucketTable,MATCH(B3665,SumMonths,0),1)</f>
        <v>#N/A</v>
      </c>
      <c r="K3665" s="57" t="e">
        <f aca="false">INDEX(lava,MATCH(B3665,SumMonths,0),2)</f>
        <v>#N/A</v>
      </c>
      <c r="Y3665" s="171"/>
      <c r="Z3665" s="171"/>
    </row>
    <row r="3666" customFormat="false" ht="12.75" hidden="false" customHeight="false" outlineLevel="0" collapsed="false">
      <c r="A3666" s="57" t="e">
        <f aca="false">INDEX(BucketTable,MATCH(B3666,SumMonths,0),1)</f>
        <v>#N/A</v>
      </c>
      <c r="K3666" s="57" t="e">
        <f aca="false">INDEX(lava,MATCH(B3666,SumMonths,0),2)</f>
        <v>#N/A</v>
      </c>
      <c r="Y3666" s="171"/>
      <c r="Z3666" s="171"/>
    </row>
    <row r="3667" customFormat="false" ht="12.75" hidden="false" customHeight="false" outlineLevel="0" collapsed="false">
      <c r="A3667" s="57" t="e">
        <f aca="false">INDEX(BucketTable,MATCH(B3667,SumMonths,0),1)</f>
        <v>#N/A</v>
      </c>
      <c r="K3667" s="57" t="e">
        <f aca="false">INDEX(lava,MATCH(B3667,SumMonths,0),2)</f>
        <v>#N/A</v>
      </c>
      <c r="Y3667" s="171"/>
      <c r="Z3667" s="171"/>
    </row>
    <row r="3668" customFormat="false" ht="12.75" hidden="false" customHeight="false" outlineLevel="0" collapsed="false">
      <c r="A3668" s="57" t="e">
        <f aca="false">INDEX(BucketTable,MATCH(B3668,SumMonths,0),1)</f>
        <v>#N/A</v>
      </c>
      <c r="K3668" s="57" t="e">
        <f aca="false">INDEX(lava,MATCH(B3668,SumMonths,0),2)</f>
        <v>#N/A</v>
      </c>
      <c r="Y3668" s="171"/>
      <c r="Z3668" s="171"/>
    </row>
    <row r="3669" customFormat="false" ht="12.75" hidden="false" customHeight="false" outlineLevel="0" collapsed="false">
      <c r="A3669" s="57" t="e">
        <f aca="false">INDEX(BucketTable,MATCH(B3669,SumMonths,0),1)</f>
        <v>#N/A</v>
      </c>
      <c r="K3669" s="57" t="e">
        <f aca="false">INDEX(lava,MATCH(B3669,SumMonths,0),2)</f>
        <v>#N/A</v>
      </c>
      <c r="Y3669" s="171"/>
      <c r="Z3669" s="171"/>
    </row>
    <row r="3670" customFormat="false" ht="12.75" hidden="false" customHeight="false" outlineLevel="0" collapsed="false">
      <c r="A3670" s="57" t="e">
        <f aca="false">INDEX(BucketTable,MATCH(B3670,SumMonths,0),1)</f>
        <v>#N/A</v>
      </c>
      <c r="K3670" s="57" t="e">
        <f aca="false">INDEX(lava,MATCH(B3670,SumMonths,0),2)</f>
        <v>#N/A</v>
      </c>
      <c r="Y3670" s="171"/>
      <c r="Z3670" s="171"/>
    </row>
    <row r="3671" customFormat="false" ht="12.75" hidden="false" customHeight="false" outlineLevel="0" collapsed="false">
      <c r="A3671" s="57" t="e">
        <f aca="false">INDEX(BucketTable,MATCH(B3671,SumMonths,0),1)</f>
        <v>#N/A</v>
      </c>
      <c r="K3671" s="57" t="e">
        <f aca="false">INDEX(lava,MATCH(B3671,SumMonths,0),2)</f>
        <v>#N/A</v>
      </c>
      <c r="Y3671" s="171"/>
      <c r="Z3671" s="171"/>
    </row>
    <row r="3672" customFormat="false" ht="12.75" hidden="false" customHeight="false" outlineLevel="0" collapsed="false">
      <c r="A3672" s="57" t="e">
        <f aca="false">INDEX(BucketTable,MATCH(B3672,SumMonths,0),1)</f>
        <v>#N/A</v>
      </c>
      <c r="K3672" s="57" t="e">
        <f aca="false">INDEX(lava,MATCH(B3672,SumMonths,0),2)</f>
        <v>#N/A</v>
      </c>
      <c r="Y3672" s="171"/>
      <c r="Z3672" s="171"/>
    </row>
    <row r="3673" customFormat="false" ht="12.75" hidden="false" customHeight="false" outlineLevel="0" collapsed="false">
      <c r="A3673" s="57" t="e">
        <f aca="false">INDEX(BucketTable,MATCH(B3673,SumMonths,0),1)</f>
        <v>#N/A</v>
      </c>
      <c r="K3673" s="57" t="e">
        <f aca="false">INDEX(lava,MATCH(B3673,SumMonths,0),2)</f>
        <v>#N/A</v>
      </c>
      <c r="Y3673" s="171"/>
      <c r="Z3673" s="171"/>
    </row>
    <row r="3674" customFormat="false" ht="12.75" hidden="false" customHeight="false" outlineLevel="0" collapsed="false">
      <c r="A3674" s="57" t="e">
        <f aca="false">INDEX(BucketTable,MATCH(B3674,SumMonths,0),1)</f>
        <v>#N/A</v>
      </c>
      <c r="K3674" s="57" t="e">
        <f aca="false">INDEX(lava,MATCH(B3674,SumMonths,0),2)</f>
        <v>#N/A</v>
      </c>
      <c r="Y3674" s="171"/>
      <c r="Z3674" s="171"/>
    </row>
    <row r="3675" customFormat="false" ht="12.75" hidden="false" customHeight="false" outlineLevel="0" collapsed="false">
      <c r="A3675" s="57" t="e">
        <f aca="false">INDEX(BucketTable,MATCH(B3675,SumMonths,0),1)</f>
        <v>#N/A</v>
      </c>
      <c r="K3675" s="57" t="e">
        <f aca="false">INDEX(lava,MATCH(B3675,SumMonths,0),2)</f>
        <v>#N/A</v>
      </c>
      <c r="Y3675" s="171"/>
      <c r="Z3675" s="171"/>
    </row>
    <row r="3676" customFormat="false" ht="12.75" hidden="false" customHeight="false" outlineLevel="0" collapsed="false">
      <c r="A3676" s="57" t="e">
        <f aca="false">INDEX(BucketTable,MATCH(B3676,SumMonths,0),1)</f>
        <v>#N/A</v>
      </c>
      <c r="K3676" s="57" t="e">
        <f aca="false">INDEX(lava,MATCH(B3676,SumMonths,0),2)</f>
        <v>#N/A</v>
      </c>
      <c r="Y3676" s="171"/>
      <c r="Z3676" s="171"/>
    </row>
    <row r="3677" customFormat="false" ht="12.75" hidden="false" customHeight="false" outlineLevel="0" collapsed="false">
      <c r="A3677" s="57" t="e">
        <f aca="false">INDEX(BucketTable,MATCH(B3677,SumMonths,0),1)</f>
        <v>#N/A</v>
      </c>
      <c r="K3677" s="57" t="e">
        <f aca="false">INDEX(lava,MATCH(B3677,SumMonths,0),2)</f>
        <v>#N/A</v>
      </c>
      <c r="Y3677" s="171"/>
      <c r="Z3677" s="171"/>
    </row>
    <row r="3678" customFormat="false" ht="12.75" hidden="false" customHeight="false" outlineLevel="0" collapsed="false">
      <c r="A3678" s="57" t="e">
        <f aca="false">INDEX(BucketTable,MATCH(B3678,SumMonths,0),1)</f>
        <v>#N/A</v>
      </c>
      <c r="K3678" s="57" t="e">
        <f aca="false">INDEX(lava,MATCH(B3678,SumMonths,0),2)</f>
        <v>#N/A</v>
      </c>
      <c r="Y3678" s="171"/>
      <c r="Z3678" s="171"/>
    </row>
    <row r="3679" customFormat="false" ht="12.75" hidden="false" customHeight="false" outlineLevel="0" collapsed="false">
      <c r="A3679" s="57" t="e">
        <f aca="false">INDEX(BucketTable,MATCH(B3679,SumMonths,0),1)</f>
        <v>#N/A</v>
      </c>
      <c r="K3679" s="57" t="e">
        <f aca="false">INDEX(lava,MATCH(B3679,SumMonths,0),2)</f>
        <v>#N/A</v>
      </c>
      <c r="Y3679" s="171"/>
      <c r="Z3679" s="171"/>
    </row>
    <row r="3680" customFormat="false" ht="12.75" hidden="false" customHeight="false" outlineLevel="0" collapsed="false">
      <c r="A3680" s="57" t="e">
        <f aca="false">INDEX(BucketTable,MATCH(B3680,SumMonths,0),1)</f>
        <v>#N/A</v>
      </c>
      <c r="K3680" s="57" t="e">
        <f aca="false">INDEX(lava,MATCH(B3680,SumMonths,0),2)</f>
        <v>#N/A</v>
      </c>
      <c r="Y3680" s="171"/>
      <c r="Z3680" s="171"/>
    </row>
    <row r="3681" customFormat="false" ht="12.75" hidden="false" customHeight="false" outlineLevel="0" collapsed="false">
      <c r="A3681" s="57" t="e">
        <f aca="false">INDEX(BucketTable,MATCH(B3681,SumMonths,0),1)</f>
        <v>#N/A</v>
      </c>
      <c r="K3681" s="57" t="e">
        <f aca="false">INDEX(lava,MATCH(B3681,SumMonths,0),2)</f>
        <v>#N/A</v>
      </c>
      <c r="Y3681" s="171"/>
      <c r="Z3681" s="171"/>
    </row>
    <row r="3682" customFormat="false" ht="12.75" hidden="false" customHeight="false" outlineLevel="0" collapsed="false">
      <c r="A3682" s="57" t="e">
        <f aca="false">INDEX(BucketTable,MATCH(B3682,SumMonths,0),1)</f>
        <v>#N/A</v>
      </c>
      <c r="K3682" s="57" t="e">
        <f aca="false">INDEX(lava,MATCH(B3682,SumMonths,0),2)</f>
        <v>#N/A</v>
      </c>
      <c r="Y3682" s="171"/>
      <c r="Z3682" s="171"/>
    </row>
    <row r="3683" customFormat="false" ht="12.75" hidden="false" customHeight="false" outlineLevel="0" collapsed="false">
      <c r="A3683" s="57" t="e">
        <f aca="false">INDEX(BucketTable,MATCH(B3683,SumMonths,0),1)</f>
        <v>#N/A</v>
      </c>
      <c r="K3683" s="57" t="e">
        <f aca="false">INDEX(lava,MATCH(B3683,SumMonths,0),2)</f>
        <v>#N/A</v>
      </c>
      <c r="Y3683" s="171"/>
      <c r="Z3683" s="171"/>
    </row>
    <row r="3684" customFormat="false" ht="12.75" hidden="false" customHeight="false" outlineLevel="0" collapsed="false">
      <c r="A3684" s="57" t="e">
        <f aca="false">INDEX(BucketTable,MATCH(B3684,SumMonths,0),1)</f>
        <v>#N/A</v>
      </c>
      <c r="K3684" s="57" t="e">
        <f aca="false">INDEX(lava,MATCH(B3684,SumMonths,0),2)</f>
        <v>#N/A</v>
      </c>
      <c r="Y3684" s="171"/>
      <c r="Z3684" s="171"/>
    </row>
    <row r="3685" customFormat="false" ht="12.75" hidden="false" customHeight="false" outlineLevel="0" collapsed="false">
      <c r="A3685" s="57" t="e">
        <f aca="false">INDEX(BucketTable,MATCH(B3685,SumMonths,0),1)</f>
        <v>#N/A</v>
      </c>
      <c r="K3685" s="57" t="e">
        <f aca="false">INDEX(lava,MATCH(B3685,SumMonths,0),2)</f>
        <v>#N/A</v>
      </c>
      <c r="Y3685" s="171"/>
      <c r="Z3685" s="171"/>
    </row>
    <row r="3686" customFormat="false" ht="12.75" hidden="false" customHeight="false" outlineLevel="0" collapsed="false">
      <c r="A3686" s="57" t="e">
        <f aca="false">INDEX(BucketTable,MATCH(B3686,SumMonths,0),1)</f>
        <v>#N/A</v>
      </c>
      <c r="K3686" s="57" t="e">
        <f aca="false">INDEX(lava,MATCH(B3686,SumMonths,0),2)</f>
        <v>#N/A</v>
      </c>
      <c r="Y3686" s="171"/>
      <c r="Z3686" s="171"/>
    </row>
    <row r="3687" customFormat="false" ht="12.75" hidden="false" customHeight="false" outlineLevel="0" collapsed="false">
      <c r="A3687" s="57" t="e">
        <f aca="false">INDEX(BucketTable,MATCH(B3687,SumMonths,0),1)</f>
        <v>#N/A</v>
      </c>
      <c r="K3687" s="57" t="e">
        <f aca="false">INDEX(lava,MATCH(B3687,SumMonths,0),2)</f>
        <v>#N/A</v>
      </c>
      <c r="Y3687" s="171"/>
      <c r="Z3687" s="171"/>
    </row>
    <row r="3688" customFormat="false" ht="12.75" hidden="false" customHeight="false" outlineLevel="0" collapsed="false">
      <c r="A3688" s="57" t="e">
        <f aca="false">INDEX(BucketTable,MATCH(B3688,SumMonths,0),1)</f>
        <v>#N/A</v>
      </c>
      <c r="K3688" s="57" t="e">
        <f aca="false">INDEX(lava,MATCH(B3688,SumMonths,0),2)</f>
        <v>#N/A</v>
      </c>
      <c r="Y3688" s="171"/>
      <c r="Z3688" s="171"/>
    </row>
    <row r="3689" customFormat="false" ht="12.75" hidden="false" customHeight="false" outlineLevel="0" collapsed="false">
      <c r="A3689" s="57" t="e">
        <f aca="false">INDEX(BucketTable,MATCH(B3689,SumMonths,0),1)</f>
        <v>#N/A</v>
      </c>
      <c r="K3689" s="57" t="e">
        <f aca="false">INDEX(lava,MATCH(B3689,SumMonths,0),2)</f>
        <v>#N/A</v>
      </c>
      <c r="Y3689" s="171"/>
      <c r="Z3689" s="171"/>
    </row>
    <row r="3690" customFormat="false" ht="12.75" hidden="false" customHeight="false" outlineLevel="0" collapsed="false">
      <c r="A3690" s="57" t="e">
        <f aca="false">INDEX(BucketTable,MATCH(B3690,SumMonths,0),1)</f>
        <v>#N/A</v>
      </c>
      <c r="K3690" s="57" t="e">
        <f aca="false">INDEX(lava,MATCH(B3690,SumMonths,0),2)</f>
        <v>#N/A</v>
      </c>
      <c r="Y3690" s="171"/>
      <c r="Z3690" s="171"/>
    </row>
    <row r="3691" customFormat="false" ht="12.75" hidden="false" customHeight="false" outlineLevel="0" collapsed="false">
      <c r="A3691" s="57" t="e">
        <f aca="false">INDEX(BucketTable,MATCH(B3691,SumMonths,0),1)</f>
        <v>#N/A</v>
      </c>
      <c r="K3691" s="57" t="e">
        <f aca="false">INDEX(lava,MATCH(B3691,SumMonths,0),2)</f>
        <v>#N/A</v>
      </c>
      <c r="Y3691" s="171"/>
      <c r="Z3691" s="171"/>
    </row>
    <row r="3692" customFormat="false" ht="12.75" hidden="false" customHeight="false" outlineLevel="0" collapsed="false">
      <c r="A3692" s="57" t="e">
        <f aca="false">INDEX(BucketTable,MATCH(B3692,SumMonths,0),1)</f>
        <v>#N/A</v>
      </c>
      <c r="K3692" s="57" t="e">
        <f aca="false">INDEX(lava,MATCH(B3692,SumMonths,0),2)</f>
        <v>#N/A</v>
      </c>
      <c r="Y3692" s="171"/>
      <c r="Z3692" s="171"/>
    </row>
    <row r="3693" customFormat="false" ht="12.75" hidden="false" customHeight="false" outlineLevel="0" collapsed="false">
      <c r="A3693" s="57" t="e">
        <f aca="false">INDEX(BucketTable,MATCH(B3693,SumMonths,0),1)</f>
        <v>#N/A</v>
      </c>
      <c r="K3693" s="57" t="e">
        <f aca="false">INDEX(lava,MATCH(B3693,SumMonths,0),2)</f>
        <v>#N/A</v>
      </c>
      <c r="Y3693" s="171"/>
      <c r="Z3693" s="171"/>
    </row>
    <row r="3694" customFormat="false" ht="12.75" hidden="false" customHeight="false" outlineLevel="0" collapsed="false">
      <c r="A3694" s="57" t="e">
        <f aca="false">INDEX(BucketTable,MATCH(B3694,SumMonths,0),1)</f>
        <v>#N/A</v>
      </c>
      <c r="K3694" s="57" t="e">
        <f aca="false">INDEX(lava,MATCH(B3694,SumMonths,0),2)</f>
        <v>#N/A</v>
      </c>
      <c r="Y3694" s="171"/>
      <c r="Z3694" s="171"/>
    </row>
    <row r="3695" customFormat="false" ht="12.75" hidden="false" customHeight="false" outlineLevel="0" collapsed="false">
      <c r="A3695" s="57" t="e">
        <f aca="false">INDEX(BucketTable,MATCH(B3695,SumMonths,0),1)</f>
        <v>#N/A</v>
      </c>
      <c r="K3695" s="57" t="e">
        <f aca="false">INDEX(lava,MATCH(B3695,SumMonths,0),2)</f>
        <v>#N/A</v>
      </c>
      <c r="Y3695" s="171"/>
      <c r="Z3695" s="171"/>
    </row>
    <row r="3696" customFormat="false" ht="12.75" hidden="false" customHeight="false" outlineLevel="0" collapsed="false">
      <c r="A3696" s="57" t="e">
        <f aca="false">INDEX(BucketTable,MATCH(B3696,SumMonths,0),1)</f>
        <v>#N/A</v>
      </c>
      <c r="K3696" s="57" t="e">
        <f aca="false">INDEX(lava,MATCH(B3696,SumMonths,0),2)</f>
        <v>#N/A</v>
      </c>
      <c r="Y3696" s="171"/>
      <c r="Z3696" s="171"/>
    </row>
    <row r="3697" customFormat="false" ht="12.75" hidden="false" customHeight="false" outlineLevel="0" collapsed="false">
      <c r="A3697" s="57" t="e">
        <f aca="false">INDEX(BucketTable,MATCH(B3697,SumMonths,0),1)</f>
        <v>#N/A</v>
      </c>
      <c r="K3697" s="57" t="e">
        <f aca="false">INDEX(lava,MATCH(B3697,SumMonths,0),2)</f>
        <v>#N/A</v>
      </c>
      <c r="Y3697" s="171"/>
      <c r="Z3697" s="171"/>
    </row>
    <row r="3698" customFormat="false" ht="12.75" hidden="false" customHeight="false" outlineLevel="0" collapsed="false">
      <c r="A3698" s="57" t="e">
        <f aca="false">INDEX(BucketTable,MATCH(B3698,SumMonths,0),1)</f>
        <v>#N/A</v>
      </c>
      <c r="K3698" s="57" t="e">
        <f aca="false">INDEX(lava,MATCH(B3698,SumMonths,0),2)</f>
        <v>#N/A</v>
      </c>
      <c r="Y3698" s="171"/>
      <c r="Z3698" s="171"/>
    </row>
    <row r="3699" customFormat="false" ht="12.75" hidden="false" customHeight="false" outlineLevel="0" collapsed="false">
      <c r="A3699" s="57" t="e">
        <f aca="false">INDEX(BucketTable,MATCH(B3699,SumMonths,0),1)</f>
        <v>#N/A</v>
      </c>
      <c r="K3699" s="57" t="e">
        <f aca="false">INDEX(lava,MATCH(B3699,SumMonths,0),2)</f>
        <v>#N/A</v>
      </c>
      <c r="Y3699" s="171"/>
      <c r="Z3699" s="171"/>
    </row>
    <row r="3700" customFormat="false" ht="12.75" hidden="false" customHeight="false" outlineLevel="0" collapsed="false">
      <c r="A3700" s="57" t="e">
        <f aca="false">INDEX(BucketTable,MATCH(B3700,SumMonths,0),1)</f>
        <v>#N/A</v>
      </c>
      <c r="K3700" s="57" t="e">
        <f aca="false">INDEX(lava,MATCH(B3700,SumMonths,0),2)</f>
        <v>#N/A</v>
      </c>
      <c r="Y3700" s="171"/>
      <c r="Z3700" s="171"/>
    </row>
    <row r="3701" customFormat="false" ht="12.75" hidden="false" customHeight="false" outlineLevel="0" collapsed="false">
      <c r="A3701" s="57" t="e">
        <f aca="false">INDEX(BucketTable,MATCH(B3701,SumMonths,0),1)</f>
        <v>#N/A</v>
      </c>
      <c r="K3701" s="57" t="e">
        <f aca="false">INDEX(lava,MATCH(B3701,SumMonths,0),2)</f>
        <v>#N/A</v>
      </c>
      <c r="Y3701" s="171"/>
      <c r="Z3701" s="171"/>
    </row>
    <row r="3702" customFormat="false" ht="12.75" hidden="false" customHeight="false" outlineLevel="0" collapsed="false">
      <c r="A3702" s="57" t="e">
        <f aca="false">INDEX(BucketTable,MATCH(B3702,SumMonths,0),1)</f>
        <v>#N/A</v>
      </c>
      <c r="K3702" s="57" t="e">
        <f aca="false">INDEX(lava,MATCH(B3702,SumMonths,0),2)</f>
        <v>#N/A</v>
      </c>
      <c r="Y3702" s="171"/>
      <c r="Z3702" s="171"/>
    </row>
    <row r="3703" customFormat="false" ht="12.75" hidden="false" customHeight="false" outlineLevel="0" collapsed="false">
      <c r="A3703" s="57" t="e">
        <f aca="false">INDEX(BucketTable,MATCH(B3703,SumMonths,0),1)</f>
        <v>#N/A</v>
      </c>
      <c r="K3703" s="57" t="e">
        <f aca="false">INDEX(lava,MATCH(B3703,SumMonths,0),2)</f>
        <v>#N/A</v>
      </c>
      <c r="Y3703" s="171"/>
      <c r="Z3703" s="171"/>
    </row>
    <row r="3704" customFormat="false" ht="12.75" hidden="false" customHeight="false" outlineLevel="0" collapsed="false">
      <c r="A3704" s="57" t="e">
        <f aca="false">INDEX(BucketTable,MATCH(B3704,SumMonths,0),1)</f>
        <v>#N/A</v>
      </c>
      <c r="K3704" s="57" t="e">
        <f aca="false">INDEX(lava,MATCH(B3704,SumMonths,0),2)</f>
        <v>#N/A</v>
      </c>
      <c r="Y3704" s="171"/>
      <c r="Z3704" s="171"/>
    </row>
    <row r="3705" customFormat="false" ht="12.75" hidden="false" customHeight="false" outlineLevel="0" collapsed="false">
      <c r="A3705" s="57" t="e">
        <f aca="false">INDEX(BucketTable,MATCH(B3705,SumMonths,0),1)</f>
        <v>#N/A</v>
      </c>
      <c r="K3705" s="57" t="e">
        <f aca="false">INDEX(lava,MATCH(B3705,SumMonths,0),2)</f>
        <v>#N/A</v>
      </c>
      <c r="Y3705" s="171"/>
      <c r="Z3705" s="171"/>
    </row>
    <row r="3706" customFormat="false" ht="12.75" hidden="false" customHeight="false" outlineLevel="0" collapsed="false">
      <c r="A3706" s="57" t="e">
        <f aca="false">INDEX(BucketTable,MATCH(B3706,SumMonths,0),1)</f>
        <v>#N/A</v>
      </c>
      <c r="K3706" s="57" t="e">
        <f aca="false">INDEX(lava,MATCH(B3706,SumMonths,0),2)</f>
        <v>#N/A</v>
      </c>
      <c r="Y3706" s="171"/>
      <c r="Z3706" s="171"/>
    </row>
    <row r="3707" customFormat="false" ht="12.75" hidden="false" customHeight="false" outlineLevel="0" collapsed="false">
      <c r="A3707" s="57" t="e">
        <f aca="false">INDEX(BucketTable,MATCH(B3707,SumMonths,0),1)</f>
        <v>#N/A</v>
      </c>
      <c r="K3707" s="57" t="e">
        <f aca="false">INDEX(lava,MATCH(B3707,SumMonths,0),2)</f>
        <v>#N/A</v>
      </c>
      <c r="Y3707" s="171"/>
      <c r="Z3707" s="171"/>
    </row>
    <row r="3708" customFormat="false" ht="12.75" hidden="false" customHeight="false" outlineLevel="0" collapsed="false">
      <c r="A3708" s="57" t="e">
        <f aca="false">INDEX(BucketTable,MATCH(B3708,SumMonths,0),1)</f>
        <v>#N/A</v>
      </c>
      <c r="K3708" s="57" t="e">
        <f aca="false">INDEX(lava,MATCH(B3708,SumMonths,0),2)</f>
        <v>#N/A</v>
      </c>
      <c r="Y3708" s="171"/>
      <c r="Z3708" s="171"/>
    </row>
    <row r="3709" customFormat="false" ht="12.75" hidden="false" customHeight="false" outlineLevel="0" collapsed="false">
      <c r="A3709" s="57" t="e">
        <f aca="false">INDEX(BucketTable,MATCH(B3709,SumMonths,0),1)</f>
        <v>#N/A</v>
      </c>
      <c r="K3709" s="57" t="e">
        <f aca="false">INDEX(lava,MATCH(B3709,SumMonths,0),2)</f>
        <v>#N/A</v>
      </c>
      <c r="Y3709" s="171"/>
      <c r="Z3709" s="171"/>
    </row>
    <row r="3710" customFormat="false" ht="12.75" hidden="false" customHeight="false" outlineLevel="0" collapsed="false">
      <c r="A3710" s="57" t="e">
        <f aca="false">INDEX(BucketTable,MATCH(B3710,SumMonths,0),1)</f>
        <v>#N/A</v>
      </c>
      <c r="K3710" s="57" t="e">
        <f aca="false">INDEX(lava,MATCH(B3710,SumMonths,0),2)</f>
        <v>#N/A</v>
      </c>
      <c r="Y3710" s="171"/>
      <c r="Z3710" s="171"/>
    </row>
    <row r="3711" customFormat="false" ht="12.75" hidden="false" customHeight="false" outlineLevel="0" collapsed="false">
      <c r="A3711" s="57" t="e">
        <f aca="false">INDEX(BucketTable,MATCH(B3711,SumMonths,0),1)</f>
        <v>#N/A</v>
      </c>
      <c r="K3711" s="57" t="e">
        <f aca="false">INDEX(lava,MATCH(B3711,SumMonths,0),2)</f>
        <v>#N/A</v>
      </c>
      <c r="Y3711" s="171"/>
      <c r="Z3711" s="171"/>
    </row>
    <row r="3712" customFormat="false" ht="12.75" hidden="false" customHeight="false" outlineLevel="0" collapsed="false">
      <c r="A3712" s="57" t="e">
        <f aca="false">INDEX(BucketTable,MATCH(B3712,SumMonths,0),1)</f>
        <v>#N/A</v>
      </c>
      <c r="K3712" s="57" t="e">
        <f aca="false">INDEX(lava,MATCH(B3712,SumMonths,0),2)</f>
        <v>#N/A</v>
      </c>
      <c r="Y3712" s="171"/>
      <c r="Z3712" s="171"/>
    </row>
    <row r="3713" customFormat="false" ht="12.75" hidden="false" customHeight="false" outlineLevel="0" collapsed="false">
      <c r="A3713" s="57" t="e">
        <f aca="false">INDEX(BucketTable,MATCH(B3713,SumMonths,0),1)</f>
        <v>#N/A</v>
      </c>
      <c r="K3713" s="57" t="e">
        <f aca="false">INDEX(lava,MATCH(B3713,SumMonths,0),2)</f>
        <v>#N/A</v>
      </c>
      <c r="Y3713" s="171"/>
      <c r="Z3713" s="171"/>
    </row>
    <row r="3714" customFormat="false" ht="12.75" hidden="false" customHeight="false" outlineLevel="0" collapsed="false">
      <c r="A3714" s="57" t="e">
        <f aca="false">INDEX(BucketTable,MATCH(B3714,SumMonths,0),1)</f>
        <v>#N/A</v>
      </c>
      <c r="K3714" s="57" t="e">
        <f aca="false">INDEX(lava,MATCH(B3714,SumMonths,0),2)</f>
        <v>#N/A</v>
      </c>
      <c r="Y3714" s="171"/>
      <c r="Z3714" s="171"/>
    </row>
    <row r="3715" customFormat="false" ht="12.75" hidden="false" customHeight="false" outlineLevel="0" collapsed="false">
      <c r="A3715" s="57" t="e">
        <f aca="false">INDEX(BucketTable,MATCH(B3715,SumMonths,0),1)</f>
        <v>#N/A</v>
      </c>
      <c r="K3715" s="57" t="e">
        <f aca="false">INDEX(lava,MATCH(B3715,SumMonths,0),2)</f>
        <v>#N/A</v>
      </c>
      <c r="Y3715" s="171"/>
      <c r="Z3715" s="171"/>
    </row>
    <row r="3716" customFormat="false" ht="12.75" hidden="false" customHeight="false" outlineLevel="0" collapsed="false">
      <c r="A3716" s="57" t="e">
        <f aca="false">INDEX(BucketTable,MATCH(B3716,SumMonths,0),1)</f>
        <v>#N/A</v>
      </c>
      <c r="K3716" s="57" t="e">
        <f aca="false">INDEX(lava,MATCH(B3716,SumMonths,0),2)</f>
        <v>#N/A</v>
      </c>
      <c r="Y3716" s="171"/>
      <c r="Z3716" s="171"/>
    </row>
    <row r="3717" customFormat="false" ht="12.75" hidden="false" customHeight="false" outlineLevel="0" collapsed="false">
      <c r="A3717" s="57" t="e">
        <f aca="false">INDEX(BucketTable,MATCH(B3717,SumMonths,0),1)</f>
        <v>#N/A</v>
      </c>
      <c r="K3717" s="57" t="e">
        <f aca="false">INDEX(lava,MATCH(B3717,SumMonths,0),2)</f>
        <v>#N/A</v>
      </c>
      <c r="Y3717" s="171"/>
      <c r="Z3717" s="171"/>
    </row>
    <row r="3718" customFormat="false" ht="12.75" hidden="false" customHeight="false" outlineLevel="0" collapsed="false">
      <c r="A3718" s="57" t="e">
        <f aca="false">INDEX(BucketTable,MATCH(B3718,SumMonths,0),1)</f>
        <v>#N/A</v>
      </c>
      <c r="K3718" s="57" t="e">
        <f aca="false">INDEX(lava,MATCH(B3718,SumMonths,0),2)</f>
        <v>#N/A</v>
      </c>
      <c r="Y3718" s="171"/>
      <c r="Z3718" s="171"/>
    </row>
    <row r="3719" customFormat="false" ht="12.75" hidden="false" customHeight="false" outlineLevel="0" collapsed="false">
      <c r="A3719" s="57" t="e">
        <f aca="false">INDEX(BucketTable,MATCH(B3719,SumMonths,0),1)</f>
        <v>#N/A</v>
      </c>
      <c r="K3719" s="57" t="e">
        <f aca="false">INDEX(lava,MATCH(B3719,SumMonths,0),2)</f>
        <v>#N/A</v>
      </c>
      <c r="Y3719" s="171"/>
      <c r="Z3719" s="171"/>
    </row>
    <row r="3720" customFormat="false" ht="12.75" hidden="false" customHeight="false" outlineLevel="0" collapsed="false">
      <c r="A3720" s="57" t="e">
        <f aca="false">INDEX(BucketTable,MATCH(B3720,SumMonths,0),1)</f>
        <v>#N/A</v>
      </c>
      <c r="K3720" s="57" t="e">
        <f aca="false">INDEX(lava,MATCH(B3720,SumMonths,0),2)</f>
        <v>#N/A</v>
      </c>
      <c r="Y3720" s="171"/>
      <c r="Z3720" s="171"/>
    </row>
    <row r="3721" customFormat="false" ht="12.75" hidden="false" customHeight="false" outlineLevel="0" collapsed="false">
      <c r="A3721" s="57" t="e">
        <f aca="false">INDEX(BucketTable,MATCH(B3721,SumMonths,0),1)</f>
        <v>#N/A</v>
      </c>
      <c r="K3721" s="57" t="e">
        <f aca="false">INDEX(lava,MATCH(B3721,SumMonths,0),2)</f>
        <v>#N/A</v>
      </c>
      <c r="Y3721" s="171"/>
      <c r="Z3721" s="171"/>
    </row>
    <row r="3722" customFormat="false" ht="12.75" hidden="false" customHeight="false" outlineLevel="0" collapsed="false">
      <c r="A3722" s="57" t="e">
        <f aca="false">INDEX(BucketTable,MATCH(B3722,SumMonths,0),1)</f>
        <v>#N/A</v>
      </c>
      <c r="K3722" s="57" t="e">
        <f aca="false">INDEX(lava,MATCH(B3722,SumMonths,0),2)</f>
        <v>#N/A</v>
      </c>
      <c r="Y3722" s="171"/>
      <c r="Z3722" s="171"/>
    </row>
    <row r="3723" customFormat="false" ht="12.75" hidden="false" customHeight="false" outlineLevel="0" collapsed="false">
      <c r="A3723" s="57" t="e">
        <f aca="false">INDEX(BucketTable,MATCH(B3723,SumMonths,0),1)</f>
        <v>#N/A</v>
      </c>
      <c r="K3723" s="57" t="e">
        <f aca="false">INDEX(lava,MATCH(B3723,SumMonths,0),2)</f>
        <v>#N/A</v>
      </c>
      <c r="Y3723" s="171"/>
      <c r="Z3723" s="171"/>
    </row>
    <row r="3724" customFormat="false" ht="12.75" hidden="false" customHeight="false" outlineLevel="0" collapsed="false">
      <c r="A3724" s="57" t="e">
        <f aca="false">INDEX(BucketTable,MATCH(B3724,SumMonths,0),1)</f>
        <v>#N/A</v>
      </c>
      <c r="K3724" s="57" t="e">
        <f aca="false">INDEX(lava,MATCH(B3724,SumMonths,0),2)</f>
        <v>#N/A</v>
      </c>
      <c r="Y3724" s="171"/>
      <c r="Z3724" s="171"/>
    </row>
    <row r="3725" customFormat="false" ht="12.75" hidden="false" customHeight="false" outlineLevel="0" collapsed="false">
      <c r="A3725" s="57" t="e">
        <f aca="false">INDEX(BucketTable,MATCH(B3725,SumMonths,0),1)</f>
        <v>#N/A</v>
      </c>
      <c r="K3725" s="57" t="e">
        <f aca="false">INDEX(lava,MATCH(B3725,SumMonths,0),2)</f>
        <v>#N/A</v>
      </c>
      <c r="Y3725" s="171"/>
      <c r="Z3725" s="171"/>
    </row>
    <row r="3726" customFormat="false" ht="12.75" hidden="false" customHeight="false" outlineLevel="0" collapsed="false">
      <c r="A3726" s="57" t="e">
        <f aca="false">INDEX(BucketTable,MATCH(B3726,SumMonths,0),1)</f>
        <v>#N/A</v>
      </c>
      <c r="K3726" s="57" t="e">
        <f aca="false">INDEX(lava,MATCH(B3726,SumMonths,0),2)</f>
        <v>#N/A</v>
      </c>
      <c r="Y3726" s="171"/>
      <c r="Z3726" s="171"/>
    </row>
    <row r="3727" customFormat="false" ht="12.75" hidden="false" customHeight="false" outlineLevel="0" collapsed="false">
      <c r="A3727" s="57" t="e">
        <f aca="false">INDEX(BucketTable,MATCH(B3727,SumMonths,0),1)</f>
        <v>#N/A</v>
      </c>
      <c r="K3727" s="57" t="e">
        <f aca="false">INDEX(lava,MATCH(B3727,SumMonths,0),2)</f>
        <v>#N/A</v>
      </c>
      <c r="Y3727" s="171"/>
      <c r="Z3727" s="171"/>
    </row>
    <row r="3728" customFormat="false" ht="12.75" hidden="false" customHeight="false" outlineLevel="0" collapsed="false">
      <c r="A3728" s="57" t="e">
        <f aca="false">INDEX(BucketTable,MATCH(B3728,SumMonths,0),1)</f>
        <v>#N/A</v>
      </c>
      <c r="K3728" s="57" t="e">
        <f aca="false">INDEX(lava,MATCH(B3728,SumMonths,0),2)</f>
        <v>#N/A</v>
      </c>
      <c r="Y3728" s="171"/>
      <c r="Z3728" s="171"/>
    </row>
    <row r="3729" customFormat="false" ht="12.75" hidden="false" customHeight="false" outlineLevel="0" collapsed="false">
      <c r="A3729" s="57" t="e">
        <f aca="false">INDEX(BucketTable,MATCH(B3729,SumMonths,0),1)</f>
        <v>#N/A</v>
      </c>
      <c r="K3729" s="57" t="e">
        <f aca="false">INDEX(lava,MATCH(B3729,SumMonths,0),2)</f>
        <v>#N/A</v>
      </c>
      <c r="Y3729" s="171"/>
      <c r="Z3729" s="171"/>
    </row>
    <row r="3730" customFormat="false" ht="12.75" hidden="false" customHeight="false" outlineLevel="0" collapsed="false">
      <c r="A3730" s="57" t="e">
        <f aca="false">INDEX(BucketTable,MATCH(B3730,SumMonths,0),1)</f>
        <v>#N/A</v>
      </c>
      <c r="K3730" s="57" t="e">
        <f aca="false">INDEX(lava,MATCH(B3730,SumMonths,0),2)</f>
        <v>#N/A</v>
      </c>
      <c r="Y3730" s="171"/>
      <c r="Z3730" s="171"/>
    </row>
    <row r="3731" customFormat="false" ht="12.75" hidden="false" customHeight="false" outlineLevel="0" collapsed="false">
      <c r="A3731" s="57" t="e">
        <f aca="false">INDEX(BucketTable,MATCH(B3731,SumMonths,0),1)</f>
        <v>#N/A</v>
      </c>
      <c r="K3731" s="57" t="e">
        <f aca="false">INDEX(lava,MATCH(B3731,SumMonths,0),2)</f>
        <v>#N/A</v>
      </c>
      <c r="Y3731" s="171"/>
      <c r="Z3731" s="171"/>
    </row>
    <row r="3732" customFormat="false" ht="12.75" hidden="false" customHeight="false" outlineLevel="0" collapsed="false">
      <c r="A3732" s="57" t="e">
        <f aca="false">INDEX(BucketTable,MATCH(B3732,SumMonths,0),1)</f>
        <v>#N/A</v>
      </c>
      <c r="K3732" s="57" t="e">
        <f aca="false">INDEX(lava,MATCH(B3732,SumMonths,0),2)</f>
        <v>#N/A</v>
      </c>
      <c r="Y3732" s="171"/>
      <c r="Z3732" s="171"/>
    </row>
    <row r="3733" customFormat="false" ht="12.75" hidden="false" customHeight="false" outlineLevel="0" collapsed="false">
      <c r="A3733" s="57" t="e">
        <f aca="false">INDEX(BucketTable,MATCH(B3733,SumMonths,0),1)</f>
        <v>#N/A</v>
      </c>
      <c r="K3733" s="57" t="e">
        <f aca="false">INDEX(lava,MATCH(B3733,SumMonths,0),2)</f>
        <v>#N/A</v>
      </c>
      <c r="Y3733" s="171"/>
      <c r="Z3733" s="171"/>
    </row>
    <row r="3734" customFormat="false" ht="12.75" hidden="false" customHeight="false" outlineLevel="0" collapsed="false">
      <c r="A3734" s="57" t="e">
        <f aca="false">INDEX(BucketTable,MATCH(B3734,SumMonths,0),1)</f>
        <v>#N/A</v>
      </c>
      <c r="K3734" s="57" t="e">
        <f aca="false">INDEX(lava,MATCH(B3734,SumMonths,0),2)</f>
        <v>#N/A</v>
      </c>
      <c r="Y3734" s="171"/>
      <c r="Z3734" s="171"/>
    </row>
    <row r="3735" customFormat="false" ht="12.75" hidden="false" customHeight="false" outlineLevel="0" collapsed="false">
      <c r="A3735" s="57" t="e">
        <f aca="false">INDEX(BucketTable,MATCH(B3735,SumMonths,0),1)</f>
        <v>#N/A</v>
      </c>
      <c r="K3735" s="57" t="e">
        <f aca="false">INDEX(lava,MATCH(B3735,SumMonths,0),2)</f>
        <v>#N/A</v>
      </c>
      <c r="Y3735" s="171"/>
      <c r="Z3735" s="171"/>
    </row>
    <row r="3736" customFormat="false" ht="12.75" hidden="false" customHeight="false" outlineLevel="0" collapsed="false">
      <c r="A3736" s="57" t="e">
        <f aca="false">INDEX(BucketTable,MATCH(B3736,SumMonths,0),1)</f>
        <v>#N/A</v>
      </c>
      <c r="K3736" s="57" t="e">
        <f aca="false">INDEX(lava,MATCH(B3736,SumMonths,0),2)</f>
        <v>#N/A</v>
      </c>
      <c r="Y3736" s="171"/>
      <c r="Z3736" s="171"/>
    </row>
    <row r="3737" customFormat="false" ht="12.75" hidden="false" customHeight="false" outlineLevel="0" collapsed="false">
      <c r="A3737" s="57" t="e">
        <f aca="false">INDEX(BucketTable,MATCH(B3737,SumMonths,0),1)</f>
        <v>#N/A</v>
      </c>
      <c r="K3737" s="57" t="e">
        <f aca="false">INDEX(lava,MATCH(B3737,SumMonths,0),2)</f>
        <v>#N/A</v>
      </c>
      <c r="Y3737" s="171"/>
      <c r="Z3737" s="171"/>
    </row>
    <row r="3738" customFormat="false" ht="12.75" hidden="false" customHeight="false" outlineLevel="0" collapsed="false">
      <c r="A3738" s="57" t="e">
        <f aca="false">INDEX(BucketTable,MATCH(B3738,SumMonths,0),1)</f>
        <v>#N/A</v>
      </c>
      <c r="K3738" s="57" t="e">
        <f aca="false">INDEX(lava,MATCH(B3738,SumMonths,0),2)</f>
        <v>#N/A</v>
      </c>
      <c r="Y3738" s="171"/>
      <c r="Z3738" s="171"/>
    </row>
    <row r="3739" customFormat="false" ht="12.75" hidden="false" customHeight="false" outlineLevel="0" collapsed="false">
      <c r="A3739" s="57" t="e">
        <f aca="false">INDEX(BucketTable,MATCH(B3739,SumMonths,0),1)</f>
        <v>#N/A</v>
      </c>
      <c r="K3739" s="57" t="e">
        <f aca="false">INDEX(lava,MATCH(B3739,SumMonths,0),2)</f>
        <v>#N/A</v>
      </c>
      <c r="Y3739" s="171"/>
      <c r="Z3739" s="171"/>
    </row>
    <row r="3740" customFormat="false" ht="12.75" hidden="false" customHeight="false" outlineLevel="0" collapsed="false">
      <c r="A3740" s="57" t="e">
        <f aca="false">INDEX(BucketTable,MATCH(B3740,SumMonths,0),1)</f>
        <v>#N/A</v>
      </c>
      <c r="K3740" s="57" t="e">
        <f aca="false">INDEX(lava,MATCH(B3740,SumMonths,0),2)</f>
        <v>#N/A</v>
      </c>
      <c r="Y3740" s="171"/>
      <c r="Z3740" s="171"/>
    </row>
    <row r="3741" customFormat="false" ht="12.75" hidden="false" customHeight="false" outlineLevel="0" collapsed="false">
      <c r="A3741" s="57" t="e">
        <f aca="false">INDEX(BucketTable,MATCH(B3741,SumMonths,0),1)</f>
        <v>#N/A</v>
      </c>
      <c r="K3741" s="57" t="e">
        <f aca="false">INDEX(lava,MATCH(B3741,SumMonths,0),2)</f>
        <v>#N/A</v>
      </c>
      <c r="Y3741" s="171"/>
      <c r="Z3741" s="171"/>
    </row>
    <row r="3742" customFormat="false" ht="12.75" hidden="false" customHeight="false" outlineLevel="0" collapsed="false">
      <c r="A3742" s="57" t="e">
        <f aca="false">INDEX(BucketTable,MATCH(B3742,SumMonths,0),1)</f>
        <v>#N/A</v>
      </c>
      <c r="K3742" s="57" t="e">
        <f aca="false">INDEX(lava,MATCH(B3742,SumMonths,0),2)</f>
        <v>#N/A</v>
      </c>
      <c r="Y3742" s="171"/>
      <c r="Z3742" s="171"/>
    </row>
    <row r="3743" customFormat="false" ht="12.75" hidden="false" customHeight="false" outlineLevel="0" collapsed="false">
      <c r="A3743" s="57" t="e">
        <f aca="false">INDEX(BucketTable,MATCH(B3743,SumMonths,0),1)</f>
        <v>#N/A</v>
      </c>
      <c r="K3743" s="57" t="e">
        <f aca="false">INDEX(lava,MATCH(B3743,SumMonths,0),2)</f>
        <v>#N/A</v>
      </c>
      <c r="Y3743" s="171"/>
      <c r="Z3743" s="171"/>
    </row>
    <row r="3744" customFormat="false" ht="12.75" hidden="false" customHeight="false" outlineLevel="0" collapsed="false">
      <c r="A3744" s="57" t="e">
        <f aca="false">INDEX(BucketTable,MATCH(B3744,SumMonths,0),1)</f>
        <v>#N/A</v>
      </c>
      <c r="K3744" s="57" t="e">
        <f aca="false">INDEX(lava,MATCH(B3744,SumMonths,0),2)</f>
        <v>#N/A</v>
      </c>
      <c r="Y3744" s="171"/>
      <c r="Z3744" s="171"/>
    </row>
    <row r="3745" customFormat="false" ht="12.75" hidden="false" customHeight="false" outlineLevel="0" collapsed="false">
      <c r="A3745" s="57" t="e">
        <f aca="false">INDEX(BucketTable,MATCH(B3745,SumMonths,0),1)</f>
        <v>#N/A</v>
      </c>
      <c r="K3745" s="57" t="e">
        <f aca="false">INDEX(lava,MATCH(B3745,SumMonths,0),2)</f>
        <v>#N/A</v>
      </c>
      <c r="Y3745" s="171"/>
      <c r="Z3745" s="171"/>
    </row>
    <row r="3746" customFormat="false" ht="12.75" hidden="false" customHeight="false" outlineLevel="0" collapsed="false">
      <c r="A3746" s="57" t="e">
        <f aca="false">INDEX(BucketTable,MATCH(B3746,SumMonths,0),1)</f>
        <v>#N/A</v>
      </c>
      <c r="K3746" s="57" t="e">
        <f aca="false">INDEX(lava,MATCH(B3746,SumMonths,0),2)</f>
        <v>#N/A</v>
      </c>
      <c r="Y3746" s="171"/>
      <c r="Z3746" s="171"/>
    </row>
    <row r="3747" customFormat="false" ht="12.75" hidden="false" customHeight="false" outlineLevel="0" collapsed="false">
      <c r="A3747" s="57" t="e">
        <f aca="false">INDEX(BucketTable,MATCH(B3747,SumMonths,0),1)</f>
        <v>#N/A</v>
      </c>
      <c r="K3747" s="57" t="e">
        <f aca="false">INDEX(lava,MATCH(B3747,SumMonths,0),2)</f>
        <v>#N/A</v>
      </c>
      <c r="Y3747" s="171"/>
      <c r="Z3747" s="171"/>
    </row>
    <row r="3748" customFormat="false" ht="12.75" hidden="false" customHeight="false" outlineLevel="0" collapsed="false">
      <c r="A3748" s="57" t="e">
        <f aca="false">INDEX(BucketTable,MATCH(B3748,SumMonths,0),1)</f>
        <v>#N/A</v>
      </c>
      <c r="K3748" s="57" t="e">
        <f aca="false">INDEX(lava,MATCH(B3748,SumMonths,0),2)</f>
        <v>#N/A</v>
      </c>
      <c r="Y3748" s="171"/>
      <c r="Z3748" s="171"/>
    </row>
    <row r="3749" customFormat="false" ht="12.75" hidden="false" customHeight="false" outlineLevel="0" collapsed="false">
      <c r="A3749" s="57" t="e">
        <f aca="false">INDEX(BucketTable,MATCH(B3749,SumMonths,0),1)</f>
        <v>#N/A</v>
      </c>
      <c r="K3749" s="57" t="e">
        <f aca="false">INDEX(lava,MATCH(B3749,SumMonths,0),2)</f>
        <v>#N/A</v>
      </c>
      <c r="Y3749" s="171"/>
      <c r="Z3749" s="171"/>
    </row>
    <row r="3750" customFormat="false" ht="12.75" hidden="false" customHeight="false" outlineLevel="0" collapsed="false">
      <c r="A3750" s="57" t="e">
        <f aca="false">INDEX(BucketTable,MATCH(B3750,SumMonths,0),1)</f>
        <v>#N/A</v>
      </c>
      <c r="K3750" s="57" t="e">
        <f aca="false">INDEX(lava,MATCH(B3750,SumMonths,0),2)</f>
        <v>#N/A</v>
      </c>
      <c r="Y3750" s="171"/>
      <c r="Z3750" s="171"/>
    </row>
    <row r="3751" customFormat="false" ht="12.75" hidden="false" customHeight="false" outlineLevel="0" collapsed="false">
      <c r="A3751" s="57" t="e">
        <f aca="false">INDEX(BucketTable,MATCH(B3751,SumMonths,0),1)</f>
        <v>#N/A</v>
      </c>
      <c r="K3751" s="57" t="e">
        <f aca="false">INDEX(lava,MATCH(B3751,SumMonths,0),2)</f>
        <v>#N/A</v>
      </c>
      <c r="Y3751" s="171"/>
      <c r="Z3751" s="171"/>
    </row>
    <row r="3752" customFormat="false" ht="12.75" hidden="false" customHeight="false" outlineLevel="0" collapsed="false">
      <c r="A3752" s="57" t="e">
        <f aca="false">INDEX(BucketTable,MATCH(B3752,SumMonths,0),1)</f>
        <v>#N/A</v>
      </c>
      <c r="K3752" s="57" t="e">
        <f aca="false">INDEX(lava,MATCH(B3752,SumMonths,0),2)</f>
        <v>#N/A</v>
      </c>
      <c r="Y3752" s="171"/>
      <c r="Z3752" s="171"/>
    </row>
    <row r="3753" customFormat="false" ht="12.75" hidden="false" customHeight="false" outlineLevel="0" collapsed="false">
      <c r="A3753" s="57" t="e">
        <f aca="false">INDEX(BucketTable,MATCH(B3753,SumMonths,0),1)</f>
        <v>#N/A</v>
      </c>
      <c r="K3753" s="57" t="e">
        <f aca="false">INDEX(lava,MATCH(B3753,SumMonths,0),2)</f>
        <v>#N/A</v>
      </c>
      <c r="Y3753" s="171"/>
      <c r="Z3753" s="171"/>
    </row>
    <row r="3754" customFormat="false" ht="12.75" hidden="false" customHeight="false" outlineLevel="0" collapsed="false">
      <c r="A3754" s="57" t="e">
        <f aca="false">INDEX(BucketTable,MATCH(B3754,SumMonths,0),1)</f>
        <v>#N/A</v>
      </c>
      <c r="K3754" s="57" t="e">
        <f aca="false">INDEX(lava,MATCH(B3754,SumMonths,0),2)</f>
        <v>#N/A</v>
      </c>
      <c r="Y3754" s="171"/>
      <c r="Z3754" s="171"/>
    </row>
    <row r="3755" customFormat="false" ht="12.75" hidden="false" customHeight="false" outlineLevel="0" collapsed="false">
      <c r="A3755" s="57" t="e">
        <f aca="false">INDEX(BucketTable,MATCH(B3755,SumMonths,0),1)</f>
        <v>#N/A</v>
      </c>
      <c r="K3755" s="57" t="e">
        <f aca="false">INDEX(lava,MATCH(B3755,SumMonths,0),2)</f>
        <v>#N/A</v>
      </c>
      <c r="Y3755" s="171"/>
      <c r="Z3755" s="171"/>
    </row>
    <row r="3756" customFormat="false" ht="12.75" hidden="false" customHeight="false" outlineLevel="0" collapsed="false">
      <c r="A3756" s="57" t="e">
        <f aca="false">INDEX(BucketTable,MATCH(B3756,SumMonths,0),1)</f>
        <v>#N/A</v>
      </c>
      <c r="K3756" s="57" t="e">
        <f aca="false">INDEX(lava,MATCH(B3756,SumMonths,0),2)</f>
        <v>#N/A</v>
      </c>
      <c r="Y3756" s="171"/>
      <c r="Z3756" s="171"/>
    </row>
    <row r="3757" customFormat="false" ht="12.75" hidden="false" customHeight="false" outlineLevel="0" collapsed="false">
      <c r="A3757" s="57" t="e">
        <f aca="false">INDEX(BucketTable,MATCH(B3757,SumMonths,0),1)</f>
        <v>#N/A</v>
      </c>
      <c r="K3757" s="57" t="e">
        <f aca="false">INDEX(lava,MATCH(B3757,SumMonths,0),2)</f>
        <v>#N/A</v>
      </c>
      <c r="Y3757" s="171"/>
      <c r="Z3757" s="171"/>
    </row>
    <row r="3758" customFormat="false" ht="12.75" hidden="false" customHeight="false" outlineLevel="0" collapsed="false">
      <c r="A3758" s="57" t="e">
        <f aca="false">INDEX(BucketTable,MATCH(B3758,SumMonths,0),1)</f>
        <v>#N/A</v>
      </c>
      <c r="K3758" s="57" t="e">
        <f aca="false">INDEX(lava,MATCH(B3758,SumMonths,0),2)</f>
        <v>#N/A</v>
      </c>
      <c r="Y3758" s="171"/>
      <c r="Z3758" s="171"/>
    </row>
    <row r="3759" customFormat="false" ht="12.75" hidden="false" customHeight="false" outlineLevel="0" collapsed="false">
      <c r="A3759" s="57" t="e">
        <f aca="false">INDEX(BucketTable,MATCH(B3759,SumMonths,0),1)</f>
        <v>#N/A</v>
      </c>
      <c r="K3759" s="57" t="e">
        <f aca="false">INDEX(lava,MATCH(B3759,SumMonths,0),2)</f>
        <v>#N/A</v>
      </c>
      <c r="Y3759" s="171"/>
      <c r="Z3759" s="171"/>
    </row>
    <row r="3760" customFormat="false" ht="12.75" hidden="false" customHeight="false" outlineLevel="0" collapsed="false">
      <c r="A3760" s="57" t="e">
        <f aca="false">INDEX(BucketTable,MATCH(B3760,SumMonths,0),1)</f>
        <v>#N/A</v>
      </c>
      <c r="K3760" s="57" t="e">
        <f aca="false">INDEX(lava,MATCH(B3760,SumMonths,0),2)</f>
        <v>#N/A</v>
      </c>
      <c r="Y3760" s="171"/>
      <c r="Z3760" s="171"/>
    </row>
    <row r="3761" customFormat="false" ht="12.75" hidden="false" customHeight="false" outlineLevel="0" collapsed="false">
      <c r="A3761" s="57" t="e">
        <f aca="false">INDEX(BucketTable,MATCH(B3761,SumMonths,0),1)</f>
        <v>#N/A</v>
      </c>
      <c r="K3761" s="57" t="e">
        <f aca="false">INDEX(lava,MATCH(B3761,SumMonths,0),2)</f>
        <v>#N/A</v>
      </c>
      <c r="Y3761" s="171"/>
      <c r="Z3761" s="171"/>
    </row>
    <row r="3762" customFormat="false" ht="12.75" hidden="false" customHeight="false" outlineLevel="0" collapsed="false">
      <c r="A3762" s="57" t="e">
        <f aca="false">INDEX(BucketTable,MATCH(B3762,SumMonths,0),1)</f>
        <v>#N/A</v>
      </c>
      <c r="K3762" s="57" t="e">
        <f aca="false">INDEX(lava,MATCH(B3762,SumMonths,0),2)</f>
        <v>#N/A</v>
      </c>
      <c r="Y3762" s="171"/>
      <c r="Z3762" s="171"/>
    </row>
    <row r="3763" customFormat="false" ht="12.75" hidden="false" customHeight="false" outlineLevel="0" collapsed="false">
      <c r="A3763" s="57" t="e">
        <f aca="false">INDEX(BucketTable,MATCH(B3763,SumMonths,0),1)</f>
        <v>#N/A</v>
      </c>
      <c r="K3763" s="57" t="e">
        <f aca="false">INDEX(lava,MATCH(B3763,SumMonths,0),2)</f>
        <v>#N/A</v>
      </c>
      <c r="Y3763" s="171"/>
      <c r="Z3763" s="171"/>
    </row>
    <row r="3764" customFormat="false" ht="12.75" hidden="false" customHeight="false" outlineLevel="0" collapsed="false">
      <c r="A3764" s="57" t="e">
        <f aca="false">INDEX(BucketTable,MATCH(B3764,SumMonths,0),1)</f>
        <v>#N/A</v>
      </c>
      <c r="K3764" s="57" t="e">
        <f aca="false">INDEX(lava,MATCH(B3764,SumMonths,0),2)</f>
        <v>#N/A</v>
      </c>
      <c r="Y3764" s="171"/>
      <c r="Z3764" s="171"/>
    </row>
    <row r="3765" customFormat="false" ht="12.75" hidden="false" customHeight="false" outlineLevel="0" collapsed="false">
      <c r="A3765" s="57" t="e">
        <f aca="false">INDEX(BucketTable,MATCH(B3765,SumMonths,0),1)</f>
        <v>#N/A</v>
      </c>
      <c r="K3765" s="57" t="e">
        <f aca="false">INDEX(lava,MATCH(B3765,SumMonths,0),2)</f>
        <v>#N/A</v>
      </c>
      <c r="Y3765" s="171"/>
      <c r="Z3765" s="171"/>
    </row>
    <row r="3766" customFormat="false" ht="12.75" hidden="false" customHeight="false" outlineLevel="0" collapsed="false">
      <c r="A3766" s="57" t="e">
        <f aca="false">INDEX(BucketTable,MATCH(B3766,SumMonths,0),1)</f>
        <v>#N/A</v>
      </c>
      <c r="K3766" s="57" t="e">
        <f aca="false">INDEX(lava,MATCH(B3766,SumMonths,0),2)</f>
        <v>#N/A</v>
      </c>
      <c r="Y3766" s="171"/>
      <c r="Z3766" s="171"/>
    </row>
    <row r="3767" customFormat="false" ht="12.75" hidden="false" customHeight="false" outlineLevel="0" collapsed="false">
      <c r="A3767" s="57" t="e">
        <f aca="false">INDEX(BucketTable,MATCH(B3767,SumMonths,0),1)</f>
        <v>#N/A</v>
      </c>
      <c r="K3767" s="57" t="e">
        <f aca="false">INDEX(lava,MATCH(B3767,SumMonths,0),2)</f>
        <v>#N/A</v>
      </c>
      <c r="Y3767" s="171"/>
      <c r="Z3767" s="171"/>
    </row>
    <row r="3768" customFormat="false" ht="12.75" hidden="false" customHeight="false" outlineLevel="0" collapsed="false">
      <c r="A3768" s="57" t="e">
        <f aca="false">INDEX(BucketTable,MATCH(B3768,SumMonths,0),1)</f>
        <v>#N/A</v>
      </c>
      <c r="K3768" s="57" t="e">
        <f aca="false">INDEX(lava,MATCH(B3768,SumMonths,0),2)</f>
        <v>#N/A</v>
      </c>
      <c r="Y3768" s="171"/>
      <c r="Z3768" s="171"/>
    </row>
    <row r="3769" customFormat="false" ht="12.75" hidden="false" customHeight="false" outlineLevel="0" collapsed="false">
      <c r="A3769" s="57" t="e">
        <f aca="false">INDEX(BucketTable,MATCH(B3769,SumMonths,0),1)</f>
        <v>#N/A</v>
      </c>
      <c r="K3769" s="57" t="e">
        <f aca="false">INDEX(lava,MATCH(B3769,SumMonths,0),2)</f>
        <v>#N/A</v>
      </c>
      <c r="Y3769" s="171"/>
      <c r="Z3769" s="171"/>
    </row>
    <row r="3770" customFormat="false" ht="12.75" hidden="false" customHeight="false" outlineLevel="0" collapsed="false">
      <c r="A3770" s="57" t="e">
        <f aca="false">INDEX(BucketTable,MATCH(B3770,SumMonths,0),1)</f>
        <v>#N/A</v>
      </c>
      <c r="K3770" s="57" t="e">
        <f aca="false">INDEX(lava,MATCH(B3770,SumMonths,0),2)</f>
        <v>#N/A</v>
      </c>
      <c r="Y3770" s="171"/>
      <c r="Z3770" s="171"/>
    </row>
    <row r="3771" customFormat="false" ht="12.75" hidden="false" customHeight="false" outlineLevel="0" collapsed="false">
      <c r="A3771" s="57" t="e">
        <f aca="false">INDEX(BucketTable,MATCH(B3771,SumMonths,0),1)</f>
        <v>#N/A</v>
      </c>
      <c r="K3771" s="57" t="e">
        <f aca="false">INDEX(lava,MATCH(B3771,SumMonths,0),2)</f>
        <v>#N/A</v>
      </c>
      <c r="Y3771" s="171"/>
      <c r="Z3771" s="171"/>
    </row>
    <row r="3772" customFormat="false" ht="12.75" hidden="false" customHeight="false" outlineLevel="0" collapsed="false">
      <c r="A3772" s="57" t="e">
        <f aca="false">INDEX(BucketTable,MATCH(B3772,SumMonths,0),1)</f>
        <v>#N/A</v>
      </c>
      <c r="K3772" s="57" t="e">
        <f aca="false">INDEX(lava,MATCH(B3772,SumMonths,0),2)</f>
        <v>#N/A</v>
      </c>
      <c r="Y3772" s="171"/>
      <c r="Z3772" s="171"/>
    </row>
    <row r="3773" customFormat="false" ht="12.75" hidden="false" customHeight="false" outlineLevel="0" collapsed="false">
      <c r="A3773" s="57" t="e">
        <f aca="false">INDEX(BucketTable,MATCH(B3773,SumMonths,0),1)</f>
        <v>#N/A</v>
      </c>
      <c r="K3773" s="57" t="e">
        <f aca="false">INDEX(lava,MATCH(B3773,SumMonths,0),2)</f>
        <v>#N/A</v>
      </c>
      <c r="Y3773" s="171"/>
      <c r="Z3773" s="171"/>
    </row>
    <row r="3774" customFormat="false" ht="12.75" hidden="false" customHeight="false" outlineLevel="0" collapsed="false">
      <c r="A3774" s="57" t="e">
        <f aca="false">INDEX(BucketTable,MATCH(B3774,SumMonths,0),1)</f>
        <v>#N/A</v>
      </c>
      <c r="K3774" s="57" t="e">
        <f aca="false">INDEX(lava,MATCH(B3774,SumMonths,0),2)</f>
        <v>#N/A</v>
      </c>
      <c r="Y3774" s="171"/>
      <c r="Z3774" s="171"/>
    </row>
    <row r="3775" customFormat="false" ht="12.75" hidden="false" customHeight="false" outlineLevel="0" collapsed="false">
      <c r="A3775" s="57" t="e">
        <f aca="false">INDEX(BucketTable,MATCH(B3775,SumMonths,0),1)</f>
        <v>#N/A</v>
      </c>
      <c r="K3775" s="57" t="e">
        <f aca="false">INDEX(lava,MATCH(B3775,SumMonths,0),2)</f>
        <v>#N/A</v>
      </c>
      <c r="Y3775" s="171"/>
      <c r="Z3775" s="171"/>
    </row>
    <row r="3776" customFormat="false" ht="12.75" hidden="false" customHeight="false" outlineLevel="0" collapsed="false">
      <c r="A3776" s="57" t="e">
        <f aca="false">INDEX(BucketTable,MATCH(B3776,SumMonths,0),1)</f>
        <v>#N/A</v>
      </c>
      <c r="K3776" s="57" t="e">
        <f aca="false">INDEX(lava,MATCH(B3776,SumMonths,0),2)</f>
        <v>#N/A</v>
      </c>
      <c r="Y3776" s="171"/>
      <c r="Z3776" s="171"/>
    </row>
    <row r="3777" customFormat="false" ht="12.75" hidden="false" customHeight="false" outlineLevel="0" collapsed="false">
      <c r="A3777" s="57" t="e">
        <f aca="false">INDEX(BucketTable,MATCH(B3777,SumMonths,0),1)</f>
        <v>#N/A</v>
      </c>
      <c r="K3777" s="57" t="e">
        <f aca="false">INDEX(lava,MATCH(B3777,SumMonths,0),2)</f>
        <v>#N/A</v>
      </c>
      <c r="Y3777" s="171"/>
      <c r="Z3777" s="171"/>
    </row>
    <row r="3778" customFormat="false" ht="12.75" hidden="false" customHeight="false" outlineLevel="0" collapsed="false">
      <c r="A3778" s="57" t="e">
        <f aca="false">INDEX(BucketTable,MATCH(B3778,SumMonths,0),1)</f>
        <v>#N/A</v>
      </c>
      <c r="K3778" s="57" t="e">
        <f aca="false">INDEX(lava,MATCH(B3778,SumMonths,0),2)</f>
        <v>#N/A</v>
      </c>
      <c r="Y3778" s="171"/>
      <c r="Z3778" s="171"/>
    </row>
    <row r="3779" customFormat="false" ht="12.75" hidden="false" customHeight="false" outlineLevel="0" collapsed="false">
      <c r="A3779" s="57" t="e">
        <f aca="false">INDEX(BucketTable,MATCH(B3779,SumMonths,0),1)</f>
        <v>#N/A</v>
      </c>
      <c r="K3779" s="57" t="e">
        <f aca="false">INDEX(lava,MATCH(B3779,SumMonths,0),2)</f>
        <v>#N/A</v>
      </c>
      <c r="Y3779" s="171"/>
      <c r="Z3779" s="171"/>
    </row>
    <row r="3780" customFormat="false" ht="12.75" hidden="false" customHeight="false" outlineLevel="0" collapsed="false">
      <c r="A3780" s="57" t="e">
        <f aca="false">INDEX(BucketTable,MATCH(B3780,SumMonths,0),1)</f>
        <v>#N/A</v>
      </c>
      <c r="K3780" s="57" t="e">
        <f aca="false">INDEX(lava,MATCH(B3780,SumMonths,0),2)</f>
        <v>#N/A</v>
      </c>
      <c r="Y3780" s="171"/>
      <c r="Z3780" s="171"/>
    </row>
    <row r="3781" customFormat="false" ht="12.75" hidden="false" customHeight="false" outlineLevel="0" collapsed="false">
      <c r="A3781" s="57" t="e">
        <f aca="false">INDEX(BucketTable,MATCH(B3781,SumMonths,0),1)</f>
        <v>#N/A</v>
      </c>
      <c r="K3781" s="57" t="e">
        <f aca="false">INDEX(lava,MATCH(B3781,SumMonths,0),2)</f>
        <v>#N/A</v>
      </c>
      <c r="Y3781" s="171"/>
      <c r="Z3781" s="171"/>
    </row>
    <row r="3782" customFormat="false" ht="12.75" hidden="false" customHeight="false" outlineLevel="0" collapsed="false">
      <c r="A3782" s="57" t="e">
        <f aca="false">INDEX(BucketTable,MATCH(B3782,SumMonths,0),1)</f>
        <v>#N/A</v>
      </c>
      <c r="K3782" s="57" t="e">
        <f aca="false">INDEX(lava,MATCH(B3782,SumMonths,0),2)</f>
        <v>#N/A</v>
      </c>
      <c r="Y3782" s="171"/>
      <c r="Z3782" s="171"/>
    </row>
    <row r="3783" customFormat="false" ht="12.75" hidden="false" customHeight="false" outlineLevel="0" collapsed="false">
      <c r="A3783" s="57" t="e">
        <f aca="false">INDEX(BucketTable,MATCH(B3783,SumMonths,0),1)</f>
        <v>#N/A</v>
      </c>
      <c r="K3783" s="57" t="e">
        <f aca="false">INDEX(lava,MATCH(B3783,SumMonths,0),2)</f>
        <v>#N/A</v>
      </c>
      <c r="Y3783" s="171"/>
      <c r="Z3783" s="171"/>
    </row>
    <row r="3784" customFormat="false" ht="12.75" hidden="false" customHeight="false" outlineLevel="0" collapsed="false">
      <c r="A3784" s="57" t="e">
        <f aca="false">INDEX(BucketTable,MATCH(B3784,SumMonths,0),1)</f>
        <v>#N/A</v>
      </c>
      <c r="K3784" s="57" t="e">
        <f aca="false">INDEX(lava,MATCH(B3784,SumMonths,0),2)</f>
        <v>#N/A</v>
      </c>
      <c r="Y3784" s="171"/>
      <c r="Z3784" s="171"/>
    </row>
    <row r="3785" customFormat="false" ht="12.75" hidden="false" customHeight="false" outlineLevel="0" collapsed="false">
      <c r="A3785" s="57" t="e">
        <f aca="false">INDEX(BucketTable,MATCH(B3785,SumMonths,0),1)</f>
        <v>#N/A</v>
      </c>
      <c r="K3785" s="57" t="e">
        <f aca="false">INDEX(lava,MATCH(B3785,SumMonths,0),2)</f>
        <v>#N/A</v>
      </c>
      <c r="Y3785" s="171"/>
      <c r="Z3785" s="171"/>
    </row>
    <row r="3786" customFormat="false" ht="12.75" hidden="false" customHeight="false" outlineLevel="0" collapsed="false">
      <c r="A3786" s="57" t="e">
        <f aca="false">INDEX(BucketTable,MATCH(B3786,SumMonths,0),1)</f>
        <v>#N/A</v>
      </c>
      <c r="K3786" s="57" t="e">
        <f aca="false">INDEX(lava,MATCH(B3786,SumMonths,0),2)</f>
        <v>#N/A</v>
      </c>
      <c r="Y3786" s="171"/>
      <c r="Z3786" s="171"/>
    </row>
    <row r="3787" customFormat="false" ht="12.75" hidden="false" customHeight="false" outlineLevel="0" collapsed="false">
      <c r="A3787" s="57" t="e">
        <f aca="false">INDEX(BucketTable,MATCH(B3787,SumMonths,0),1)</f>
        <v>#N/A</v>
      </c>
      <c r="K3787" s="57" t="e">
        <f aca="false">INDEX(lava,MATCH(B3787,SumMonths,0),2)</f>
        <v>#N/A</v>
      </c>
      <c r="Y3787" s="171"/>
      <c r="Z3787" s="171"/>
    </row>
    <row r="3788" customFormat="false" ht="12.75" hidden="false" customHeight="false" outlineLevel="0" collapsed="false">
      <c r="A3788" s="57" t="e">
        <f aca="false">INDEX(BucketTable,MATCH(B3788,SumMonths,0),1)</f>
        <v>#N/A</v>
      </c>
      <c r="K3788" s="57" t="e">
        <f aca="false">INDEX(lava,MATCH(B3788,SumMonths,0),2)</f>
        <v>#N/A</v>
      </c>
      <c r="Y3788" s="171"/>
      <c r="Z3788" s="171"/>
    </row>
    <row r="3789" customFormat="false" ht="12.75" hidden="false" customHeight="false" outlineLevel="0" collapsed="false">
      <c r="A3789" s="57" t="e">
        <f aca="false">INDEX(BucketTable,MATCH(B3789,SumMonths,0),1)</f>
        <v>#N/A</v>
      </c>
      <c r="K3789" s="57" t="e">
        <f aca="false">INDEX(lava,MATCH(B3789,SumMonths,0),2)</f>
        <v>#N/A</v>
      </c>
      <c r="Y3789" s="171"/>
      <c r="Z3789" s="171"/>
    </row>
    <row r="3790" customFormat="false" ht="12.75" hidden="false" customHeight="false" outlineLevel="0" collapsed="false">
      <c r="A3790" s="57" t="e">
        <f aca="false">INDEX(BucketTable,MATCH(B3790,SumMonths,0),1)</f>
        <v>#N/A</v>
      </c>
      <c r="K3790" s="57" t="e">
        <f aca="false">INDEX(lava,MATCH(B3790,SumMonths,0),2)</f>
        <v>#N/A</v>
      </c>
      <c r="Y3790" s="171"/>
      <c r="Z3790" s="171"/>
    </row>
    <row r="3791" customFormat="false" ht="12.75" hidden="false" customHeight="false" outlineLevel="0" collapsed="false">
      <c r="A3791" s="57" t="e">
        <f aca="false">INDEX(BucketTable,MATCH(B3791,SumMonths,0),1)</f>
        <v>#N/A</v>
      </c>
      <c r="K3791" s="57" t="e">
        <f aca="false">INDEX(lava,MATCH(B3791,SumMonths,0),2)</f>
        <v>#N/A</v>
      </c>
      <c r="Y3791" s="171"/>
      <c r="Z3791" s="171"/>
    </row>
    <row r="3792" customFormat="false" ht="12.75" hidden="false" customHeight="false" outlineLevel="0" collapsed="false">
      <c r="A3792" s="57" t="e">
        <f aca="false">INDEX(BucketTable,MATCH(B3792,SumMonths,0),1)</f>
        <v>#N/A</v>
      </c>
      <c r="K3792" s="57" t="e">
        <f aca="false">INDEX(lava,MATCH(B3792,SumMonths,0),2)</f>
        <v>#N/A</v>
      </c>
      <c r="Y3792" s="171"/>
      <c r="Z3792" s="171"/>
    </row>
    <row r="3793" customFormat="false" ht="12.75" hidden="false" customHeight="false" outlineLevel="0" collapsed="false">
      <c r="A3793" s="57" t="e">
        <f aca="false">INDEX(BucketTable,MATCH(B3793,SumMonths,0),1)</f>
        <v>#N/A</v>
      </c>
      <c r="K3793" s="57" t="e">
        <f aca="false">INDEX(lava,MATCH(B3793,SumMonths,0),2)</f>
        <v>#N/A</v>
      </c>
      <c r="Y3793" s="171"/>
      <c r="Z3793" s="171"/>
    </row>
    <row r="3794" customFormat="false" ht="12.75" hidden="false" customHeight="false" outlineLevel="0" collapsed="false">
      <c r="A3794" s="57" t="e">
        <f aca="false">INDEX(BucketTable,MATCH(B3794,SumMonths,0),1)</f>
        <v>#N/A</v>
      </c>
      <c r="K3794" s="57" t="e">
        <f aca="false">INDEX(lava,MATCH(B3794,SumMonths,0),2)</f>
        <v>#N/A</v>
      </c>
      <c r="Y3794" s="171"/>
      <c r="Z3794" s="171"/>
    </row>
    <row r="3795" customFormat="false" ht="12.75" hidden="false" customHeight="false" outlineLevel="0" collapsed="false">
      <c r="A3795" s="57" t="e">
        <f aca="false">INDEX(BucketTable,MATCH(B3795,SumMonths,0),1)</f>
        <v>#N/A</v>
      </c>
      <c r="K3795" s="57" t="e">
        <f aca="false">INDEX(lava,MATCH(B3795,SumMonths,0),2)</f>
        <v>#N/A</v>
      </c>
      <c r="Y3795" s="171"/>
      <c r="Z3795" s="171"/>
    </row>
    <row r="3796" customFormat="false" ht="12.75" hidden="false" customHeight="false" outlineLevel="0" collapsed="false">
      <c r="A3796" s="57" t="e">
        <f aca="false">INDEX(BucketTable,MATCH(B3796,SumMonths,0),1)</f>
        <v>#N/A</v>
      </c>
      <c r="K3796" s="57" t="e">
        <f aca="false">INDEX(lava,MATCH(B3796,SumMonths,0),2)</f>
        <v>#N/A</v>
      </c>
      <c r="Y3796" s="171"/>
      <c r="Z3796" s="171"/>
    </row>
    <row r="3797" customFormat="false" ht="12.75" hidden="false" customHeight="false" outlineLevel="0" collapsed="false">
      <c r="A3797" s="57" t="e">
        <f aca="false">INDEX(BucketTable,MATCH(B3797,SumMonths,0),1)</f>
        <v>#N/A</v>
      </c>
      <c r="K3797" s="57" t="e">
        <f aca="false">INDEX(lava,MATCH(B3797,SumMonths,0),2)</f>
        <v>#N/A</v>
      </c>
      <c r="Y3797" s="171"/>
      <c r="Z3797" s="171"/>
    </row>
    <row r="3798" customFormat="false" ht="12.75" hidden="false" customHeight="false" outlineLevel="0" collapsed="false">
      <c r="A3798" s="57" t="e">
        <f aca="false">INDEX(BucketTable,MATCH(B3798,SumMonths,0),1)</f>
        <v>#N/A</v>
      </c>
      <c r="K3798" s="57" t="e">
        <f aca="false">INDEX(lava,MATCH(B3798,SumMonths,0),2)</f>
        <v>#N/A</v>
      </c>
      <c r="Y3798" s="171"/>
      <c r="Z3798" s="171"/>
    </row>
    <row r="3799" customFormat="false" ht="12.75" hidden="false" customHeight="false" outlineLevel="0" collapsed="false">
      <c r="A3799" s="57" t="e">
        <f aca="false">INDEX(BucketTable,MATCH(B3799,SumMonths,0),1)</f>
        <v>#N/A</v>
      </c>
      <c r="K3799" s="57" t="e">
        <f aca="false">INDEX(lava,MATCH(B3799,SumMonths,0),2)</f>
        <v>#N/A</v>
      </c>
      <c r="Y3799" s="171"/>
      <c r="Z3799" s="171"/>
    </row>
    <row r="3800" customFormat="false" ht="12.75" hidden="false" customHeight="false" outlineLevel="0" collapsed="false">
      <c r="A3800" s="57" t="e">
        <f aca="false">INDEX(BucketTable,MATCH(B3800,SumMonths,0),1)</f>
        <v>#N/A</v>
      </c>
      <c r="K3800" s="57" t="e">
        <f aca="false">INDEX(lava,MATCH(B3800,SumMonths,0),2)</f>
        <v>#N/A</v>
      </c>
      <c r="Y3800" s="171"/>
      <c r="Z3800" s="171"/>
    </row>
    <row r="3801" customFormat="false" ht="12.75" hidden="false" customHeight="false" outlineLevel="0" collapsed="false">
      <c r="A3801" s="57" t="e">
        <f aca="false">INDEX(BucketTable,MATCH(B3801,SumMonths,0),1)</f>
        <v>#N/A</v>
      </c>
      <c r="K3801" s="57" t="e">
        <f aca="false">INDEX(lava,MATCH(B3801,SumMonths,0),2)</f>
        <v>#N/A</v>
      </c>
      <c r="Y3801" s="171"/>
      <c r="Z3801" s="171"/>
    </row>
    <row r="3802" customFormat="false" ht="12.75" hidden="false" customHeight="false" outlineLevel="0" collapsed="false">
      <c r="A3802" s="57" t="e">
        <f aca="false">INDEX(BucketTable,MATCH(B3802,SumMonths,0),1)</f>
        <v>#N/A</v>
      </c>
      <c r="K3802" s="57" t="e">
        <f aca="false">INDEX(lava,MATCH(B3802,SumMonths,0),2)</f>
        <v>#N/A</v>
      </c>
      <c r="Y3802" s="171"/>
      <c r="Z3802" s="171"/>
    </row>
    <row r="3803" customFormat="false" ht="12.75" hidden="false" customHeight="false" outlineLevel="0" collapsed="false">
      <c r="A3803" s="57" t="e">
        <f aca="false">INDEX(BucketTable,MATCH(B3803,SumMonths,0),1)</f>
        <v>#N/A</v>
      </c>
      <c r="K3803" s="57" t="e">
        <f aca="false">INDEX(lava,MATCH(B3803,SumMonths,0),2)</f>
        <v>#N/A</v>
      </c>
      <c r="Y3803" s="171"/>
      <c r="Z3803" s="171"/>
    </row>
    <row r="3804" customFormat="false" ht="12.75" hidden="false" customHeight="false" outlineLevel="0" collapsed="false">
      <c r="A3804" s="57" t="e">
        <f aca="false">INDEX(BucketTable,MATCH(B3804,SumMonths,0),1)</f>
        <v>#N/A</v>
      </c>
      <c r="K3804" s="57" t="e">
        <f aca="false">INDEX(lava,MATCH(B3804,SumMonths,0),2)</f>
        <v>#N/A</v>
      </c>
      <c r="Y3804" s="171"/>
      <c r="Z3804" s="171"/>
    </row>
    <row r="3805" customFormat="false" ht="12.75" hidden="false" customHeight="false" outlineLevel="0" collapsed="false">
      <c r="A3805" s="57" t="e">
        <f aca="false">INDEX(BucketTable,MATCH(B3805,SumMonths,0),1)</f>
        <v>#N/A</v>
      </c>
      <c r="K3805" s="57" t="e">
        <f aca="false">INDEX(lava,MATCH(B3805,SumMonths,0),2)</f>
        <v>#N/A</v>
      </c>
      <c r="Y3805" s="171"/>
      <c r="Z3805" s="171"/>
    </row>
    <row r="3806" customFormat="false" ht="12.75" hidden="false" customHeight="false" outlineLevel="0" collapsed="false">
      <c r="A3806" s="57" t="e">
        <f aca="false">INDEX(BucketTable,MATCH(B3806,SumMonths,0),1)</f>
        <v>#N/A</v>
      </c>
      <c r="K3806" s="57" t="e">
        <f aca="false">INDEX(lava,MATCH(B3806,SumMonths,0),2)</f>
        <v>#N/A</v>
      </c>
      <c r="Y3806" s="171"/>
      <c r="Z3806" s="171"/>
    </row>
    <row r="3807" customFormat="false" ht="12.75" hidden="false" customHeight="false" outlineLevel="0" collapsed="false">
      <c r="A3807" s="57" t="e">
        <f aca="false">INDEX(BucketTable,MATCH(B3807,SumMonths,0),1)</f>
        <v>#N/A</v>
      </c>
      <c r="K3807" s="57" t="e">
        <f aca="false">INDEX(lava,MATCH(B3807,SumMonths,0),2)</f>
        <v>#N/A</v>
      </c>
      <c r="Y3807" s="171"/>
      <c r="Z3807" s="171"/>
    </row>
    <row r="3808" customFormat="false" ht="12.75" hidden="false" customHeight="false" outlineLevel="0" collapsed="false">
      <c r="A3808" s="57" t="e">
        <f aca="false">INDEX(BucketTable,MATCH(B3808,SumMonths,0),1)</f>
        <v>#N/A</v>
      </c>
      <c r="K3808" s="57" t="e">
        <f aca="false">INDEX(lava,MATCH(B3808,SumMonths,0),2)</f>
        <v>#N/A</v>
      </c>
      <c r="Y3808" s="171"/>
      <c r="Z3808" s="171"/>
    </row>
    <row r="3809" customFormat="false" ht="12.75" hidden="false" customHeight="false" outlineLevel="0" collapsed="false">
      <c r="A3809" s="57" t="e">
        <f aca="false">INDEX(BucketTable,MATCH(B3809,SumMonths,0),1)</f>
        <v>#N/A</v>
      </c>
      <c r="K3809" s="57" t="e">
        <f aca="false">INDEX(lava,MATCH(B3809,SumMonths,0),2)</f>
        <v>#N/A</v>
      </c>
      <c r="Y3809" s="171"/>
      <c r="Z3809" s="171"/>
    </row>
    <row r="3810" customFormat="false" ht="12.75" hidden="false" customHeight="false" outlineLevel="0" collapsed="false">
      <c r="A3810" s="57" t="e">
        <f aca="false">INDEX(BucketTable,MATCH(B3810,SumMonths,0),1)</f>
        <v>#N/A</v>
      </c>
      <c r="K3810" s="57" t="e">
        <f aca="false">INDEX(lava,MATCH(B3810,SumMonths,0),2)</f>
        <v>#N/A</v>
      </c>
      <c r="Y3810" s="171"/>
      <c r="Z3810" s="171"/>
    </row>
    <row r="3811" customFormat="false" ht="12.75" hidden="false" customHeight="false" outlineLevel="0" collapsed="false">
      <c r="A3811" s="57" t="e">
        <f aca="false">INDEX(BucketTable,MATCH(B3811,SumMonths,0),1)</f>
        <v>#N/A</v>
      </c>
      <c r="K3811" s="57" t="e">
        <f aca="false">INDEX(lava,MATCH(B3811,SumMonths,0),2)</f>
        <v>#N/A</v>
      </c>
      <c r="Y3811" s="171"/>
      <c r="Z3811" s="171"/>
    </row>
    <row r="3812" customFormat="false" ht="12.75" hidden="false" customHeight="false" outlineLevel="0" collapsed="false">
      <c r="A3812" s="57" t="e">
        <f aca="false">INDEX(BucketTable,MATCH(B3812,SumMonths,0),1)</f>
        <v>#N/A</v>
      </c>
      <c r="K3812" s="57" t="e">
        <f aca="false">INDEX(lava,MATCH(B3812,SumMonths,0),2)</f>
        <v>#N/A</v>
      </c>
      <c r="Y3812" s="171"/>
      <c r="Z3812" s="171"/>
    </row>
    <row r="3813" customFormat="false" ht="12.75" hidden="false" customHeight="false" outlineLevel="0" collapsed="false">
      <c r="A3813" s="57" t="e">
        <f aca="false">INDEX(BucketTable,MATCH(B3813,SumMonths,0),1)</f>
        <v>#N/A</v>
      </c>
      <c r="K3813" s="57" t="e">
        <f aca="false">INDEX(lava,MATCH(B3813,SumMonths,0),2)</f>
        <v>#N/A</v>
      </c>
      <c r="Y3813" s="171"/>
      <c r="Z3813" s="171"/>
    </row>
    <row r="3814" customFormat="false" ht="12.75" hidden="false" customHeight="false" outlineLevel="0" collapsed="false">
      <c r="A3814" s="57" t="e">
        <f aca="false">INDEX(BucketTable,MATCH(B3814,SumMonths,0),1)</f>
        <v>#N/A</v>
      </c>
      <c r="K3814" s="57" t="e">
        <f aca="false">INDEX(lava,MATCH(B3814,SumMonths,0),2)</f>
        <v>#N/A</v>
      </c>
      <c r="Y3814" s="171"/>
      <c r="Z3814" s="171"/>
    </row>
    <row r="3815" customFormat="false" ht="12.75" hidden="false" customHeight="false" outlineLevel="0" collapsed="false">
      <c r="A3815" s="57" t="e">
        <f aca="false">INDEX(BucketTable,MATCH(B3815,SumMonths,0),1)</f>
        <v>#N/A</v>
      </c>
      <c r="K3815" s="57" t="e">
        <f aca="false">INDEX(lava,MATCH(B3815,SumMonths,0),2)</f>
        <v>#N/A</v>
      </c>
      <c r="Y3815" s="171"/>
      <c r="Z3815" s="171"/>
    </row>
    <row r="3816" customFormat="false" ht="12.75" hidden="false" customHeight="false" outlineLevel="0" collapsed="false">
      <c r="A3816" s="57" t="e">
        <f aca="false">INDEX(BucketTable,MATCH(B3816,SumMonths,0),1)</f>
        <v>#N/A</v>
      </c>
      <c r="K3816" s="57" t="e">
        <f aca="false">INDEX(lava,MATCH(B3816,SumMonths,0),2)</f>
        <v>#N/A</v>
      </c>
      <c r="Y3816" s="171"/>
      <c r="Z3816" s="171"/>
    </row>
    <row r="3817" customFormat="false" ht="12.75" hidden="false" customHeight="false" outlineLevel="0" collapsed="false">
      <c r="A3817" s="57" t="e">
        <f aca="false">INDEX(BucketTable,MATCH(B3817,SumMonths,0),1)</f>
        <v>#N/A</v>
      </c>
      <c r="K3817" s="57" t="e">
        <f aca="false">INDEX(lava,MATCH(B3817,SumMonths,0),2)</f>
        <v>#N/A</v>
      </c>
      <c r="Y3817" s="171"/>
      <c r="Z3817" s="171"/>
    </row>
    <row r="3818" customFormat="false" ht="12.75" hidden="false" customHeight="false" outlineLevel="0" collapsed="false">
      <c r="A3818" s="57" t="e">
        <f aca="false">INDEX(BucketTable,MATCH(B3818,SumMonths,0),1)</f>
        <v>#N/A</v>
      </c>
      <c r="K3818" s="57" t="e">
        <f aca="false">INDEX(lava,MATCH(B3818,SumMonths,0),2)</f>
        <v>#N/A</v>
      </c>
      <c r="Y3818" s="171"/>
      <c r="Z3818" s="171"/>
    </row>
    <row r="3819" customFormat="false" ht="12.75" hidden="false" customHeight="false" outlineLevel="0" collapsed="false">
      <c r="A3819" s="57" t="e">
        <f aca="false">INDEX(BucketTable,MATCH(B3819,SumMonths,0),1)</f>
        <v>#N/A</v>
      </c>
      <c r="K3819" s="57" t="e">
        <f aca="false">INDEX(lava,MATCH(B3819,SumMonths,0),2)</f>
        <v>#N/A</v>
      </c>
      <c r="Y3819" s="171"/>
      <c r="Z3819" s="171"/>
    </row>
    <row r="3820" customFormat="false" ht="12.75" hidden="false" customHeight="false" outlineLevel="0" collapsed="false">
      <c r="A3820" s="57" t="e">
        <f aca="false">INDEX(BucketTable,MATCH(B3820,SumMonths,0),1)</f>
        <v>#N/A</v>
      </c>
      <c r="K3820" s="57" t="e">
        <f aca="false">INDEX(lava,MATCH(B3820,SumMonths,0),2)</f>
        <v>#N/A</v>
      </c>
      <c r="Y3820" s="171"/>
      <c r="Z3820" s="171"/>
    </row>
    <row r="3821" customFormat="false" ht="12.75" hidden="false" customHeight="false" outlineLevel="0" collapsed="false">
      <c r="A3821" s="57" t="e">
        <f aca="false">INDEX(BucketTable,MATCH(B3821,SumMonths,0),1)</f>
        <v>#N/A</v>
      </c>
      <c r="K3821" s="57" t="e">
        <f aca="false">INDEX(lava,MATCH(B3821,SumMonths,0),2)</f>
        <v>#N/A</v>
      </c>
      <c r="Y3821" s="171"/>
      <c r="Z3821" s="171"/>
    </row>
    <row r="3822" customFormat="false" ht="12.75" hidden="false" customHeight="false" outlineLevel="0" collapsed="false">
      <c r="A3822" s="57" t="e">
        <f aca="false">INDEX(BucketTable,MATCH(B3822,SumMonths,0),1)</f>
        <v>#N/A</v>
      </c>
      <c r="K3822" s="57" t="e">
        <f aca="false">INDEX(lava,MATCH(B3822,SumMonths,0),2)</f>
        <v>#N/A</v>
      </c>
      <c r="Y3822" s="171"/>
      <c r="Z3822" s="171"/>
    </row>
    <row r="3823" customFormat="false" ht="12.75" hidden="false" customHeight="false" outlineLevel="0" collapsed="false">
      <c r="A3823" s="57" t="e">
        <f aca="false">INDEX(BucketTable,MATCH(B3823,SumMonths,0),1)</f>
        <v>#N/A</v>
      </c>
      <c r="K3823" s="57" t="e">
        <f aca="false">INDEX(lava,MATCH(B3823,SumMonths,0),2)</f>
        <v>#N/A</v>
      </c>
      <c r="Y3823" s="171"/>
      <c r="Z3823" s="171"/>
    </row>
    <row r="3824" customFormat="false" ht="12.75" hidden="false" customHeight="false" outlineLevel="0" collapsed="false">
      <c r="A3824" s="57" t="e">
        <f aca="false">INDEX(BucketTable,MATCH(B3824,SumMonths,0),1)</f>
        <v>#N/A</v>
      </c>
      <c r="K3824" s="57" t="e">
        <f aca="false">INDEX(lava,MATCH(B3824,SumMonths,0),2)</f>
        <v>#N/A</v>
      </c>
      <c r="Y3824" s="171"/>
      <c r="Z3824" s="171"/>
    </row>
    <row r="3825" customFormat="false" ht="12.75" hidden="false" customHeight="false" outlineLevel="0" collapsed="false">
      <c r="A3825" s="57" t="e">
        <f aca="false">INDEX(BucketTable,MATCH(B3825,SumMonths,0),1)</f>
        <v>#N/A</v>
      </c>
      <c r="K3825" s="57" t="e">
        <f aca="false">INDEX(lava,MATCH(B3825,SumMonths,0),2)</f>
        <v>#N/A</v>
      </c>
      <c r="Y3825" s="171"/>
      <c r="Z3825" s="171"/>
    </row>
    <row r="3826" customFormat="false" ht="12.75" hidden="false" customHeight="false" outlineLevel="0" collapsed="false">
      <c r="A3826" s="57" t="e">
        <f aca="false">INDEX(BucketTable,MATCH(B3826,SumMonths,0),1)</f>
        <v>#N/A</v>
      </c>
      <c r="K3826" s="57" t="e">
        <f aca="false">INDEX(lava,MATCH(B3826,SumMonths,0),2)</f>
        <v>#N/A</v>
      </c>
      <c r="Y3826" s="171"/>
      <c r="Z3826" s="171"/>
    </row>
    <row r="3827" customFormat="false" ht="12.75" hidden="false" customHeight="false" outlineLevel="0" collapsed="false">
      <c r="A3827" s="57" t="e">
        <f aca="false">INDEX(BucketTable,MATCH(B3827,SumMonths,0),1)</f>
        <v>#N/A</v>
      </c>
      <c r="K3827" s="57" t="e">
        <f aca="false">INDEX(lava,MATCH(B3827,SumMonths,0),2)</f>
        <v>#N/A</v>
      </c>
      <c r="Y3827" s="171"/>
      <c r="Z3827" s="171"/>
    </row>
    <row r="3828" customFormat="false" ht="12.75" hidden="false" customHeight="false" outlineLevel="0" collapsed="false">
      <c r="A3828" s="57" t="e">
        <f aca="false">INDEX(BucketTable,MATCH(B3828,SumMonths,0),1)</f>
        <v>#N/A</v>
      </c>
      <c r="K3828" s="57" t="e">
        <f aca="false">INDEX(lava,MATCH(B3828,SumMonths,0),2)</f>
        <v>#N/A</v>
      </c>
      <c r="Y3828" s="171"/>
      <c r="Z3828" s="171"/>
    </row>
    <row r="3829" customFormat="false" ht="12.75" hidden="false" customHeight="false" outlineLevel="0" collapsed="false">
      <c r="A3829" s="57" t="e">
        <f aca="false">INDEX(BucketTable,MATCH(B3829,SumMonths,0),1)</f>
        <v>#N/A</v>
      </c>
      <c r="K3829" s="57" t="e">
        <f aca="false">INDEX(lava,MATCH(B3829,SumMonths,0),2)</f>
        <v>#N/A</v>
      </c>
      <c r="Y3829" s="171"/>
      <c r="Z3829" s="171"/>
    </row>
    <row r="3830" customFormat="false" ht="12.75" hidden="false" customHeight="false" outlineLevel="0" collapsed="false">
      <c r="A3830" s="57" t="e">
        <f aca="false">INDEX(BucketTable,MATCH(B3830,SumMonths,0),1)</f>
        <v>#N/A</v>
      </c>
      <c r="K3830" s="57" t="e">
        <f aca="false">INDEX(lava,MATCH(B3830,SumMonths,0),2)</f>
        <v>#N/A</v>
      </c>
      <c r="Y3830" s="171"/>
      <c r="Z3830" s="171"/>
    </row>
    <row r="3831" customFormat="false" ht="12.75" hidden="false" customHeight="false" outlineLevel="0" collapsed="false">
      <c r="A3831" s="57" t="e">
        <f aca="false">INDEX(BucketTable,MATCH(B3831,SumMonths,0),1)</f>
        <v>#N/A</v>
      </c>
      <c r="K3831" s="57" t="e">
        <f aca="false">INDEX(lava,MATCH(B3831,SumMonths,0),2)</f>
        <v>#N/A</v>
      </c>
      <c r="Y3831" s="171"/>
      <c r="Z3831" s="171"/>
    </row>
    <row r="3832" customFormat="false" ht="12.75" hidden="false" customHeight="false" outlineLevel="0" collapsed="false">
      <c r="A3832" s="57" t="e">
        <f aca="false">INDEX(BucketTable,MATCH(B3832,SumMonths,0),1)</f>
        <v>#N/A</v>
      </c>
      <c r="K3832" s="57" t="e">
        <f aca="false">INDEX(lava,MATCH(B3832,SumMonths,0),2)</f>
        <v>#N/A</v>
      </c>
      <c r="Y3832" s="171"/>
      <c r="Z3832" s="171"/>
    </row>
    <row r="3833" customFormat="false" ht="12.75" hidden="false" customHeight="false" outlineLevel="0" collapsed="false">
      <c r="A3833" s="57" t="e">
        <f aca="false">INDEX(BucketTable,MATCH(B3833,SumMonths,0),1)</f>
        <v>#N/A</v>
      </c>
      <c r="K3833" s="57" t="e">
        <f aca="false">INDEX(lava,MATCH(B3833,SumMonths,0),2)</f>
        <v>#N/A</v>
      </c>
      <c r="Y3833" s="171"/>
      <c r="Z3833" s="171"/>
    </row>
    <row r="3834" customFormat="false" ht="12.75" hidden="false" customHeight="false" outlineLevel="0" collapsed="false">
      <c r="A3834" s="57" t="e">
        <f aca="false">INDEX(BucketTable,MATCH(B3834,SumMonths,0),1)</f>
        <v>#N/A</v>
      </c>
      <c r="K3834" s="57" t="e">
        <f aca="false">INDEX(lava,MATCH(B3834,SumMonths,0),2)</f>
        <v>#N/A</v>
      </c>
      <c r="Y3834" s="171"/>
      <c r="Z3834" s="171"/>
    </row>
    <row r="3835" customFormat="false" ht="12.75" hidden="false" customHeight="false" outlineLevel="0" collapsed="false">
      <c r="A3835" s="57" t="e">
        <f aca="false">INDEX(BucketTable,MATCH(B3835,SumMonths,0),1)</f>
        <v>#N/A</v>
      </c>
      <c r="K3835" s="57" t="e">
        <f aca="false">INDEX(lava,MATCH(B3835,SumMonths,0),2)</f>
        <v>#N/A</v>
      </c>
      <c r="Y3835" s="171"/>
      <c r="Z3835" s="171"/>
    </row>
    <row r="3836" customFormat="false" ht="12.75" hidden="false" customHeight="false" outlineLevel="0" collapsed="false">
      <c r="A3836" s="57" t="e">
        <f aca="false">INDEX(BucketTable,MATCH(B3836,SumMonths,0),1)</f>
        <v>#N/A</v>
      </c>
      <c r="K3836" s="57" t="e">
        <f aca="false">INDEX(lava,MATCH(B3836,SumMonths,0),2)</f>
        <v>#N/A</v>
      </c>
      <c r="Y3836" s="171"/>
      <c r="Z3836" s="171"/>
    </row>
    <row r="3837" customFormat="false" ht="12.75" hidden="false" customHeight="false" outlineLevel="0" collapsed="false">
      <c r="A3837" s="57" t="e">
        <f aca="false">INDEX(BucketTable,MATCH(B3837,SumMonths,0),1)</f>
        <v>#N/A</v>
      </c>
      <c r="K3837" s="57" t="e">
        <f aca="false">INDEX(lava,MATCH(B3837,SumMonths,0),2)</f>
        <v>#N/A</v>
      </c>
      <c r="Y3837" s="171"/>
      <c r="Z3837" s="171"/>
    </row>
    <row r="3838" customFormat="false" ht="12.75" hidden="false" customHeight="false" outlineLevel="0" collapsed="false">
      <c r="A3838" s="57" t="e">
        <f aca="false">INDEX(BucketTable,MATCH(B3838,SumMonths,0),1)</f>
        <v>#N/A</v>
      </c>
      <c r="K3838" s="57" t="e">
        <f aca="false">INDEX(lava,MATCH(B3838,SumMonths,0),2)</f>
        <v>#N/A</v>
      </c>
      <c r="Y3838" s="171"/>
      <c r="Z3838" s="171"/>
    </row>
    <row r="3839" customFormat="false" ht="12.75" hidden="false" customHeight="false" outlineLevel="0" collapsed="false">
      <c r="A3839" s="57" t="e">
        <f aca="false">INDEX(BucketTable,MATCH(B3839,SumMonths,0),1)</f>
        <v>#N/A</v>
      </c>
      <c r="K3839" s="57" t="e">
        <f aca="false">INDEX(lava,MATCH(B3839,SumMonths,0),2)</f>
        <v>#N/A</v>
      </c>
      <c r="Y3839" s="171"/>
      <c r="Z3839" s="171"/>
    </row>
    <row r="3840" customFormat="false" ht="12.75" hidden="false" customHeight="false" outlineLevel="0" collapsed="false">
      <c r="A3840" s="57" t="e">
        <f aca="false">INDEX(BucketTable,MATCH(B3840,SumMonths,0),1)</f>
        <v>#N/A</v>
      </c>
      <c r="K3840" s="57" t="e">
        <f aca="false">INDEX(lava,MATCH(B3840,SumMonths,0),2)</f>
        <v>#N/A</v>
      </c>
      <c r="Y3840" s="171"/>
      <c r="Z3840" s="171"/>
    </row>
    <row r="3841" customFormat="false" ht="12.75" hidden="false" customHeight="false" outlineLevel="0" collapsed="false">
      <c r="A3841" s="57" t="e">
        <f aca="false">INDEX(BucketTable,MATCH(B3841,SumMonths,0),1)</f>
        <v>#N/A</v>
      </c>
      <c r="K3841" s="57" t="e">
        <f aca="false">INDEX(lava,MATCH(B3841,SumMonths,0),2)</f>
        <v>#N/A</v>
      </c>
      <c r="Y3841" s="171"/>
      <c r="Z3841" s="171"/>
    </row>
    <row r="3842" customFormat="false" ht="12.75" hidden="false" customHeight="false" outlineLevel="0" collapsed="false">
      <c r="A3842" s="57" t="e">
        <f aca="false">INDEX(BucketTable,MATCH(B3842,SumMonths,0),1)</f>
        <v>#N/A</v>
      </c>
      <c r="K3842" s="57" t="e">
        <f aca="false">INDEX(lava,MATCH(B3842,SumMonths,0),2)</f>
        <v>#N/A</v>
      </c>
      <c r="Y3842" s="171"/>
      <c r="Z3842" s="171"/>
    </row>
    <row r="3843" customFormat="false" ht="12.75" hidden="false" customHeight="false" outlineLevel="0" collapsed="false">
      <c r="A3843" s="57" t="e">
        <f aca="false">INDEX(BucketTable,MATCH(B3843,SumMonths,0),1)</f>
        <v>#N/A</v>
      </c>
      <c r="K3843" s="57" t="e">
        <f aca="false">INDEX(lava,MATCH(B3843,SumMonths,0),2)</f>
        <v>#N/A</v>
      </c>
      <c r="Y3843" s="171"/>
      <c r="Z3843" s="171"/>
    </row>
    <row r="3844" customFormat="false" ht="12.75" hidden="false" customHeight="false" outlineLevel="0" collapsed="false">
      <c r="A3844" s="57" t="e">
        <f aca="false">INDEX(BucketTable,MATCH(B3844,SumMonths,0),1)</f>
        <v>#N/A</v>
      </c>
      <c r="K3844" s="57" t="e">
        <f aca="false">INDEX(lava,MATCH(B3844,SumMonths,0),2)</f>
        <v>#N/A</v>
      </c>
      <c r="Y3844" s="171"/>
      <c r="Z3844" s="171"/>
    </row>
    <row r="3845" customFormat="false" ht="12.75" hidden="false" customHeight="false" outlineLevel="0" collapsed="false">
      <c r="A3845" s="57" t="e">
        <f aca="false">INDEX(BucketTable,MATCH(B3845,SumMonths,0),1)</f>
        <v>#N/A</v>
      </c>
      <c r="K3845" s="57" t="e">
        <f aca="false">INDEX(lava,MATCH(B3845,SumMonths,0),2)</f>
        <v>#N/A</v>
      </c>
      <c r="Y3845" s="171"/>
      <c r="Z3845" s="171"/>
    </row>
    <row r="3846" customFormat="false" ht="12.75" hidden="false" customHeight="false" outlineLevel="0" collapsed="false">
      <c r="A3846" s="57" t="e">
        <f aca="false">INDEX(BucketTable,MATCH(B3846,SumMonths,0),1)</f>
        <v>#N/A</v>
      </c>
      <c r="K3846" s="57" t="e">
        <f aca="false">INDEX(lava,MATCH(B3846,SumMonths,0),2)</f>
        <v>#N/A</v>
      </c>
      <c r="Y3846" s="171"/>
      <c r="Z3846" s="171"/>
    </row>
    <row r="3847" customFormat="false" ht="12.75" hidden="false" customHeight="false" outlineLevel="0" collapsed="false">
      <c r="A3847" s="57" t="e">
        <f aca="false">INDEX(BucketTable,MATCH(B3847,SumMonths,0),1)</f>
        <v>#N/A</v>
      </c>
      <c r="K3847" s="57" t="e">
        <f aca="false">INDEX(lava,MATCH(B3847,SumMonths,0),2)</f>
        <v>#N/A</v>
      </c>
      <c r="Y3847" s="171"/>
      <c r="Z3847" s="171"/>
    </row>
    <row r="3848" customFormat="false" ht="12.75" hidden="false" customHeight="false" outlineLevel="0" collapsed="false">
      <c r="A3848" s="57" t="e">
        <f aca="false">INDEX(BucketTable,MATCH(B3848,SumMonths,0),1)</f>
        <v>#N/A</v>
      </c>
      <c r="K3848" s="57" t="e">
        <f aca="false">INDEX(lava,MATCH(B3848,SumMonths,0),2)</f>
        <v>#N/A</v>
      </c>
      <c r="Y3848" s="171"/>
      <c r="Z3848" s="171"/>
    </row>
    <row r="3849" customFormat="false" ht="12.75" hidden="false" customHeight="false" outlineLevel="0" collapsed="false">
      <c r="A3849" s="57" t="e">
        <f aca="false">INDEX(BucketTable,MATCH(B3849,SumMonths,0),1)</f>
        <v>#N/A</v>
      </c>
      <c r="K3849" s="57" t="e">
        <f aca="false">INDEX(lava,MATCH(B3849,SumMonths,0),2)</f>
        <v>#N/A</v>
      </c>
      <c r="Y3849" s="171"/>
      <c r="Z3849" s="171"/>
    </row>
    <row r="3850" customFormat="false" ht="12.75" hidden="false" customHeight="false" outlineLevel="0" collapsed="false">
      <c r="A3850" s="57" t="e">
        <f aca="false">INDEX(BucketTable,MATCH(B3850,SumMonths,0),1)</f>
        <v>#N/A</v>
      </c>
      <c r="K3850" s="57" t="e">
        <f aca="false">INDEX(lava,MATCH(B3850,SumMonths,0),2)</f>
        <v>#N/A</v>
      </c>
      <c r="Y3850" s="171"/>
      <c r="Z3850" s="171"/>
    </row>
    <row r="3851" customFormat="false" ht="12.75" hidden="false" customHeight="false" outlineLevel="0" collapsed="false">
      <c r="A3851" s="57" t="e">
        <f aca="false">INDEX(BucketTable,MATCH(B3851,SumMonths,0),1)</f>
        <v>#N/A</v>
      </c>
      <c r="K3851" s="57" t="e">
        <f aca="false">INDEX(lava,MATCH(B3851,SumMonths,0),2)</f>
        <v>#N/A</v>
      </c>
      <c r="Y3851" s="171"/>
      <c r="Z3851" s="171"/>
    </row>
    <row r="3852" customFormat="false" ht="12.75" hidden="false" customHeight="false" outlineLevel="0" collapsed="false">
      <c r="A3852" s="57" t="e">
        <f aca="false">INDEX(BucketTable,MATCH(B3852,SumMonths,0),1)</f>
        <v>#N/A</v>
      </c>
      <c r="K3852" s="57" t="e">
        <f aca="false">INDEX(lava,MATCH(B3852,SumMonths,0),2)</f>
        <v>#N/A</v>
      </c>
      <c r="Y3852" s="171"/>
      <c r="Z3852" s="171"/>
    </row>
    <row r="3853" customFormat="false" ht="12.75" hidden="false" customHeight="false" outlineLevel="0" collapsed="false">
      <c r="A3853" s="57" t="e">
        <f aca="false">INDEX(BucketTable,MATCH(B3853,SumMonths,0),1)</f>
        <v>#N/A</v>
      </c>
      <c r="K3853" s="57" t="e">
        <f aca="false">INDEX(lava,MATCH(B3853,SumMonths,0),2)</f>
        <v>#N/A</v>
      </c>
      <c r="Y3853" s="171"/>
      <c r="Z3853" s="171"/>
    </row>
    <row r="3854" customFormat="false" ht="12.75" hidden="false" customHeight="false" outlineLevel="0" collapsed="false">
      <c r="A3854" s="57" t="e">
        <f aca="false">INDEX(BucketTable,MATCH(B3854,SumMonths,0),1)</f>
        <v>#N/A</v>
      </c>
      <c r="K3854" s="57" t="e">
        <f aca="false">INDEX(lava,MATCH(B3854,SumMonths,0),2)</f>
        <v>#N/A</v>
      </c>
      <c r="Y3854" s="171"/>
      <c r="Z3854" s="171"/>
    </row>
    <row r="3855" customFormat="false" ht="12.75" hidden="false" customHeight="false" outlineLevel="0" collapsed="false">
      <c r="A3855" s="57" t="e">
        <f aca="false">INDEX(BucketTable,MATCH(B3855,SumMonths,0),1)</f>
        <v>#N/A</v>
      </c>
      <c r="K3855" s="57" t="e">
        <f aca="false">INDEX(lava,MATCH(B3855,SumMonths,0),2)</f>
        <v>#N/A</v>
      </c>
      <c r="Y3855" s="171"/>
      <c r="Z3855" s="171"/>
    </row>
    <row r="3856" customFormat="false" ht="12.75" hidden="false" customHeight="false" outlineLevel="0" collapsed="false">
      <c r="A3856" s="57" t="e">
        <f aca="false">INDEX(BucketTable,MATCH(B3856,SumMonths,0),1)</f>
        <v>#N/A</v>
      </c>
      <c r="K3856" s="57" t="e">
        <f aca="false">INDEX(lava,MATCH(B3856,SumMonths,0),2)</f>
        <v>#N/A</v>
      </c>
      <c r="Y3856" s="171"/>
      <c r="Z3856" s="171"/>
    </row>
    <row r="3857" customFormat="false" ht="12.75" hidden="false" customHeight="false" outlineLevel="0" collapsed="false">
      <c r="A3857" s="57" t="e">
        <f aca="false">INDEX(BucketTable,MATCH(B3857,SumMonths,0),1)</f>
        <v>#N/A</v>
      </c>
      <c r="K3857" s="57" t="e">
        <f aca="false">INDEX(lava,MATCH(B3857,SumMonths,0),2)</f>
        <v>#N/A</v>
      </c>
      <c r="Y3857" s="171"/>
      <c r="Z3857" s="171"/>
    </row>
    <row r="3858" customFormat="false" ht="12.75" hidden="false" customHeight="false" outlineLevel="0" collapsed="false">
      <c r="A3858" s="57" t="e">
        <f aca="false">INDEX(BucketTable,MATCH(B3858,SumMonths,0),1)</f>
        <v>#N/A</v>
      </c>
      <c r="K3858" s="57" t="e">
        <f aca="false">INDEX(lava,MATCH(B3858,SumMonths,0),2)</f>
        <v>#N/A</v>
      </c>
      <c r="Y3858" s="171"/>
      <c r="Z3858" s="171"/>
    </row>
    <row r="3859" customFormat="false" ht="12.75" hidden="false" customHeight="false" outlineLevel="0" collapsed="false">
      <c r="A3859" s="57" t="e">
        <f aca="false">INDEX(BucketTable,MATCH(B3859,SumMonths,0),1)</f>
        <v>#N/A</v>
      </c>
      <c r="K3859" s="57" t="e">
        <f aca="false">INDEX(lava,MATCH(B3859,SumMonths,0),2)</f>
        <v>#N/A</v>
      </c>
      <c r="Y3859" s="171"/>
      <c r="Z3859" s="171"/>
    </row>
    <row r="3860" customFormat="false" ht="12.75" hidden="false" customHeight="false" outlineLevel="0" collapsed="false">
      <c r="A3860" s="57" t="e">
        <f aca="false">INDEX(BucketTable,MATCH(B3860,SumMonths,0),1)</f>
        <v>#N/A</v>
      </c>
      <c r="K3860" s="57" t="e">
        <f aca="false">INDEX(lava,MATCH(B3860,SumMonths,0),2)</f>
        <v>#N/A</v>
      </c>
      <c r="Y3860" s="171"/>
      <c r="Z3860" s="171"/>
    </row>
    <row r="3861" customFormat="false" ht="12.75" hidden="false" customHeight="false" outlineLevel="0" collapsed="false">
      <c r="A3861" s="57" t="e">
        <f aca="false">INDEX(BucketTable,MATCH(B3861,SumMonths,0),1)</f>
        <v>#N/A</v>
      </c>
      <c r="K3861" s="57" t="e">
        <f aca="false">INDEX(lava,MATCH(B3861,SumMonths,0),2)</f>
        <v>#N/A</v>
      </c>
      <c r="Y3861" s="171"/>
      <c r="Z3861" s="171"/>
    </row>
    <row r="3862" customFormat="false" ht="12.75" hidden="false" customHeight="false" outlineLevel="0" collapsed="false">
      <c r="A3862" s="57" t="e">
        <f aca="false">INDEX(BucketTable,MATCH(B3862,SumMonths,0),1)</f>
        <v>#N/A</v>
      </c>
      <c r="K3862" s="57" t="e">
        <f aca="false">INDEX(lava,MATCH(B3862,SumMonths,0),2)</f>
        <v>#N/A</v>
      </c>
      <c r="Y3862" s="171"/>
      <c r="Z3862" s="171"/>
    </row>
    <row r="3863" customFormat="false" ht="12.75" hidden="false" customHeight="false" outlineLevel="0" collapsed="false">
      <c r="A3863" s="57" t="e">
        <f aca="false">INDEX(BucketTable,MATCH(B3863,SumMonths,0),1)</f>
        <v>#N/A</v>
      </c>
      <c r="K3863" s="57" t="e">
        <f aca="false">INDEX(lava,MATCH(B3863,SumMonths,0),2)</f>
        <v>#N/A</v>
      </c>
      <c r="Y3863" s="171"/>
      <c r="Z3863" s="171"/>
    </row>
    <row r="3864" customFormat="false" ht="12.75" hidden="false" customHeight="false" outlineLevel="0" collapsed="false">
      <c r="A3864" s="57" t="e">
        <f aca="false">INDEX(BucketTable,MATCH(B3864,SumMonths,0),1)</f>
        <v>#N/A</v>
      </c>
      <c r="K3864" s="57" t="e">
        <f aca="false">INDEX(lava,MATCH(B3864,SumMonths,0),2)</f>
        <v>#N/A</v>
      </c>
      <c r="Y3864" s="171"/>
      <c r="Z3864" s="171"/>
    </row>
    <row r="3865" customFormat="false" ht="12.75" hidden="false" customHeight="false" outlineLevel="0" collapsed="false">
      <c r="A3865" s="57" t="e">
        <f aca="false">INDEX(BucketTable,MATCH(B3865,SumMonths,0),1)</f>
        <v>#N/A</v>
      </c>
      <c r="K3865" s="57" t="e">
        <f aca="false">INDEX(lava,MATCH(B3865,SumMonths,0),2)</f>
        <v>#N/A</v>
      </c>
      <c r="Y3865" s="171"/>
      <c r="Z3865" s="171"/>
    </row>
    <row r="3866" customFormat="false" ht="12.75" hidden="false" customHeight="false" outlineLevel="0" collapsed="false">
      <c r="A3866" s="57" t="e">
        <f aca="false">INDEX(BucketTable,MATCH(B3866,SumMonths,0),1)</f>
        <v>#N/A</v>
      </c>
      <c r="K3866" s="57" t="e">
        <f aca="false">INDEX(lava,MATCH(B3866,SumMonths,0),2)</f>
        <v>#N/A</v>
      </c>
      <c r="Y3866" s="171"/>
      <c r="Z3866" s="171"/>
    </row>
    <row r="3867" customFormat="false" ht="12.75" hidden="false" customHeight="false" outlineLevel="0" collapsed="false">
      <c r="A3867" s="57" t="e">
        <f aca="false">INDEX(BucketTable,MATCH(B3867,SumMonths,0),1)</f>
        <v>#N/A</v>
      </c>
      <c r="K3867" s="57" t="e">
        <f aca="false">INDEX(lava,MATCH(B3867,SumMonths,0),2)</f>
        <v>#N/A</v>
      </c>
      <c r="Y3867" s="171"/>
      <c r="Z3867" s="171"/>
    </row>
    <row r="3868" customFormat="false" ht="12.75" hidden="false" customHeight="false" outlineLevel="0" collapsed="false">
      <c r="A3868" s="57" t="e">
        <f aca="false">INDEX(BucketTable,MATCH(B3868,SumMonths,0),1)</f>
        <v>#N/A</v>
      </c>
      <c r="K3868" s="57" t="e">
        <f aca="false">INDEX(lava,MATCH(B3868,SumMonths,0),2)</f>
        <v>#N/A</v>
      </c>
      <c r="Y3868" s="171"/>
      <c r="Z3868" s="171"/>
    </row>
    <row r="3869" customFormat="false" ht="12.75" hidden="false" customHeight="false" outlineLevel="0" collapsed="false">
      <c r="A3869" s="57" t="e">
        <f aca="false">INDEX(BucketTable,MATCH(B3869,SumMonths,0),1)</f>
        <v>#N/A</v>
      </c>
      <c r="K3869" s="57" t="e">
        <f aca="false">INDEX(lava,MATCH(B3869,SumMonths,0),2)</f>
        <v>#N/A</v>
      </c>
      <c r="Y3869" s="171"/>
      <c r="Z3869" s="171"/>
    </row>
    <row r="3870" customFormat="false" ht="12.75" hidden="false" customHeight="false" outlineLevel="0" collapsed="false">
      <c r="A3870" s="57" t="e">
        <f aca="false">INDEX(BucketTable,MATCH(B3870,SumMonths,0),1)</f>
        <v>#N/A</v>
      </c>
      <c r="K3870" s="57" t="e">
        <f aca="false">INDEX(lava,MATCH(B3870,SumMonths,0),2)</f>
        <v>#N/A</v>
      </c>
      <c r="Y3870" s="171"/>
      <c r="Z3870" s="171"/>
    </row>
    <row r="3871" customFormat="false" ht="12.75" hidden="false" customHeight="false" outlineLevel="0" collapsed="false">
      <c r="A3871" s="57" t="e">
        <f aca="false">INDEX(BucketTable,MATCH(B3871,SumMonths,0),1)</f>
        <v>#N/A</v>
      </c>
      <c r="K3871" s="57" t="e">
        <f aca="false">INDEX(lava,MATCH(B3871,SumMonths,0),2)</f>
        <v>#N/A</v>
      </c>
      <c r="Y3871" s="171"/>
      <c r="Z3871" s="171"/>
    </row>
    <row r="3872" customFormat="false" ht="12.75" hidden="false" customHeight="false" outlineLevel="0" collapsed="false">
      <c r="A3872" s="57" t="e">
        <f aca="false">INDEX(BucketTable,MATCH(B3872,SumMonths,0),1)</f>
        <v>#N/A</v>
      </c>
      <c r="K3872" s="57" t="e">
        <f aca="false">INDEX(lava,MATCH(B3872,SumMonths,0),2)</f>
        <v>#N/A</v>
      </c>
      <c r="Y3872" s="171"/>
      <c r="Z3872" s="171"/>
    </row>
    <row r="3873" customFormat="false" ht="12.75" hidden="false" customHeight="false" outlineLevel="0" collapsed="false">
      <c r="A3873" s="57" t="e">
        <f aca="false">INDEX(BucketTable,MATCH(B3873,SumMonths,0),1)</f>
        <v>#N/A</v>
      </c>
      <c r="K3873" s="57" t="e">
        <f aca="false">INDEX(lava,MATCH(B3873,SumMonths,0),2)</f>
        <v>#N/A</v>
      </c>
      <c r="Y3873" s="171"/>
      <c r="Z3873" s="171"/>
    </row>
    <row r="3874" customFormat="false" ht="12.75" hidden="false" customHeight="false" outlineLevel="0" collapsed="false">
      <c r="A3874" s="57" t="e">
        <f aca="false">INDEX(BucketTable,MATCH(B3874,SumMonths,0),1)</f>
        <v>#N/A</v>
      </c>
      <c r="K3874" s="57" t="e">
        <f aca="false">INDEX(lava,MATCH(B3874,SumMonths,0),2)</f>
        <v>#N/A</v>
      </c>
      <c r="Y3874" s="171"/>
      <c r="Z3874" s="171"/>
    </row>
    <row r="3875" customFormat="false" ht="12.75" hidden="false" customHeight="false" outlineLevel="0" collapsed="false">
      <c r="A3875" s="57" t="e">
        <f aca="false">INDEX(BucketTable,MATCH(B3875,SumMonths,0),1)</f>
        <v>#N/A</v>
      </c>
      <c r="K3875" s="57" t="e">
        <f aca="false">INDEX(lava,MATCH(B3875,SumMonths,0),2)</f>
        <v>#N/A</v>
      </c>
      <c r="Y3875" s="171"/>
      <c r="Z3875" s="171"/>
    </row>
    <row r="3876" customFormat="false" ht="12.75" hidden="false" customHeight="false" outlineLevel="0" collapsed="false">
      <c r="A3876" s="57" t="e">
        <f aca="false">INDEX(BucketTable,MATCH(B3876,SumMonths,0),1)</f>
        <v>#N/A</v>
      </c>
      <c r="K3876" s="57" t="e">
        <f aca="false">INDEX(lava,MATCH(B3876,SumMonths,0),2)</f>
        <v>#N/A</v>
      </c>
      <c r="Y3876" s="171"/>
      <c r="Z3876" s="171"/>
    </row>
    <row r="3877" customFormat="false" ht="12.75" hidden="false" customHeight="false" outlineLevel="0" collapsed="false">
      <c r="A3877" s="57" t="e">
        <f aca="false">INDEX(BucketTable,MATCH(B3877,SumMonths,0),1)</f>
        <v>#N/A</v>
      </c>
      <c r="K3877" s="57" t="e">
        <f aca="false">INDEX(lava,MATCH(B3877,SumMonths,0),2)</f>
        <v>#N/A</v>
      </c>
      <c r="Y3877" s="171"/>
      <c r="Z3877" s="171"/>
    </row>
    <row r="3878" customFormat="false" ht="12.75" hidden="false" customHeight="false" outlineLevel="0" collapsed="false">
      <c r="A3878" s="57" t="e">
        <f aca="false">INDEX(BucketTable,MATCH(B3878,SumMonths,0),1)</f>
        <v>#N/A</v>
      </c>
      <c r="K3878" s="57" t="e">
        <f aca="false">INDEX(lava,MATCH(B3878,SumMonths,0),2)</f>
        <v>#N/A</v>
      </c>
      <c r="Y3878" s="171"/>
      <c r="Z3878" s="171"/>
    </row>
    <row r="3879" customFormat="false" ht="12.75" hidden="false" customHeight="false" outlineLevel="0" collapsed="false">
      <c r="A3879" s="57" t="e">
        <f aca="false">INDEX(BucketTable,MATCH(B3879,SumMonths,0),1)</f>
        <v>#N/A</v>
      </c>
      <c r="K3879" s="57" t="e">
        <f aca="false">INDEX(lava,MATCH(B3879,SumMonths,0),2)</f>
        <v>#N/A</v>
      </c>
      <c r="Y3879" s="171"/>
      <c r="Z3879" s="171"/>
    </row>
    <row r="3880" customFormat="false" ht="12.75" hidden="false" customHeight="false" outlineLevel="0" collapsed="false">
      <c r="A3880" s="57" t="e">
        <f aca="false">INDEX(BucketTable,MATCH(B3880,SumMonths,0),1)</f>
        <v>#N/A</v>
      </c>
      <c r="K3880" s="57" t="e">
        <f aca="false">INDEX(lava,MATCH(B3880,SumMonths,0),2)</f>
        <v>#N/A</v>
      </c>
      <c r="Y3880" s="171"/>
      <c r="Z3880" s="171"/>
    </row>
    <row r="3881" customFormat="false" ht="12.75" hidden="false" customHeight="false" outlineLevel="0" collapsed="false">
      <c r="A3881" s="57" t="e">
        <f aca="false">INDEX(BucketTable,MATCH(B3881,SumMonths,0),1)</f>
        <v>#N/A</v>
      </c>
      <c r="K3881" s="57" t="e">
        <f aca="false">INDEX(lava,MATCH(B3881,SumMonths,0),2)</f>
        <v>#N/A</v>
      </c>
      <c r="Y3881" s="171"/>
      <c r="Z3881" s="171"/>
    </row>
    <row r="3882" customFormat="false" ht="12.75" hidden="false" customHeight="false" outlineLevel="0" collapsed="false">
      <c r="A3882" s="57" t="e">
        <f aca="false">INDEX(BucketTable,MATCH(B3882,SumMonths,0),1)</f>
        <v>#N/A</v>
      </c>
      <c r="K3882" s="57" t="e">
        <f aca="false">INDEX(lava,MATCH(B3882,SumMonths,0),2)</f>
        <v>#N/A</v>
      </c>
      <c r="Y3882" s="171"/>
      <c r="Z3882" s="171"/>
    </row>
    <row r="3883" customFormat="false" ht="12.75" hidden="false" customHeight="false" outlineLevel="0" collapsed="false">
      <c r="A3883" s="57" t="e">
        <f aca="false">INDEX(BucketTable,MATCH(B3883,SumMonths,0),1)</f>
        <v>#N/A</v>
      </c>
      <c r="K3883" s="57" t="e">
        <f aca="false">INDEX(lava,MATCH(B3883,SumMonths,0),2)</f>
        <v>#N/A</v>
      </c>
      <c r="Y3883" s="171"/>
      <c r="Z3883" s="171"/>
    </row>
    <row r="3884" customFormat="false" ht="12.75" hidden="false" customHeight="false" outlineLevel="0" collapsed="false">
      <c r="A3884" s="57" t="e">
        <f aca="false">INDEX(BucketTable,MATCH(B3884,SumMonths,0),1)</f>
        <v>#N/A</v>
      </c>
      <c r="K3884" s="57" t="e">
        <f aca="false">INDEX(lava,MATCH(B3884,SumMonths,0),2)</f>
        <v>#N/A</v>
      </c>
      <c r="Y3884" s="171"/>
      <c r="Z3884" s="171"/>
    </row>
    <row r="3885" customFormat="false" ht="12.75" hidden="false" customHeight="false" outlineLevel="0" collapsed="false">
      <c r="A3885" s="57" t="e">
        <f aca="false">INDEX(BucketTable,MATCH(B3885,SumMonths,0),1)</f>
        <v>#N/A</v>
      </c>
      <c r="K3885" s="57" t="e">
        <f aca="false">INDEX(lava,MATCH(B3885,SumMonths,0),2)</f>
        <v>#N/A</v>
      </c>
      <c r="Y3885" s="171"/>
      <c r="Z3885" s="171"/>
    </row>
    <row r="3886" customFormat="false" ht="12.75" hidden="false" customHeight="false" outlineLevel="0" collapsed="false">
      <c r="A3886" s="57" t="e">
        <f aca="false">INDEX(BucketTable,MATCH(B3886,SumMonths,0),1)</f>
        <v>#N/A</v>
      </c>
      <c r="K3886" s="57" t="e">
        <f aca="false">INDEX(lava,MATCH(B3886,SumMonths,0),2)</f>
        <v>#N/A</v>
      </c>
      <c r="Y3886" s="171"/>
      <c r="Z3886" s="171"/>
    </row>
    <row r="3887" customFormat="false" ht="12.75" hidden="false" customHeight="false" outlineLevel="0" collapsed="false">
      <c r="A3887" s="57" t="e">
        <f aca="false">INDEX(BucketTable,MATCH(B3887,SumMonths,0),1)</f>
        <v>#N/A</v>
      </c>
      <c r="K3887" s="57" t="e">
        <f aca="false">INDEX(lava,MATCH(B3887,SumMonths,0),2)</f>
        <v>#N/A</v>
      </c>
      <c r="Y3887" s="171"/>
      <c r="Z3887" s="171"/>
    </row>
    <row r="3888" customFormat="false" ht="12.75" hidden="false" customHeight="false" outlineLevel="0" collapsed="false">
      <c r="A3888" s="57" t="e">
        <f aca="false">INDEX(BucketTable,MATCH(B3888,SumMonths,0),1)</f>
        <v>#N/A</v>
      </c>
      <c r="K3888" s="57" t="e">
        <f aca="false">INDEX(lava,MATCH(B3888,SumMonths,0),2)</f>
        <v>#N/A</v>
      </c>
      <c r="Y3888" s="171"/>
      <c r="Z3888" s="171"/>
    </row>
    <row r="3889" customFormat="false" ht="12.75" hidden="false" customHeight="false" outlineLevel="0" collapsed="false">
      <c r="A3889" s="57" t="e">
        <f aca="false">INDEX(BucketTable,MATCH(B3889,SumMonths,0),1)</f>
        <v>#N/A</v>
      </c>
      <c r="K3889" s="57" t="e">
        <f aca="false">INDEX(lava,MATCH(B3889,SumMonths,0),2)</f>
        <v>#N/A</v>
      </c>
      <c r="Y3889" s="171"/>
      <c r="Z3889" s="171"/>
    </row>
    <row r="3890" customFormat="false" ht="12.75" hidden="false" customHeight="false" outlineLevel="0" collapsed="false">
      <c r="A3890" s="57" t="e">
        <f aca="false">INDEX(BucketTable,MATCH(B3890,SumMonths,0),1)</f>
        <v>#N/A</v>
      </c>
      <c r="K3890" s="57" t="e">
        <f aca="false">INDEX(lava,MATCH(B3890,SumMonths,0),2)</f>
        <v>#N/A</v>
      </c>
      <c r="Y3890" s="171"/>
      <c r="Z3890" s="171"/>
    </row>
    <row r="3891" customFormat="false" ht="12.75" hidden="false" customHeight="false" outlineLevel="0" collapsed="false">
      <c r="A3891" s="57" t="e">
        <f aca="false">INDEX(BucketTable,MATCH(B3891,SumMonths,0),1)</f>
        <v>#N/A</v>
      </c>
      <c r="K3891" s="57" t="e">
        <f aca="false">INDEX(lava,MATCH(B3891,SumMonths,0),2)</f>
        <v>#N/A</v>
      </c>
      <c r="Y3891" s="171"/>
      <c r="Z3891" s="171"/>
    </row>
    <row r="3892" customFormat="false" ht="12.75" hidden="false" customHeight="false" outlineLevel="0" collapsed="false">
      <c r="A3892" s="57" t="e">
        <f aca="false">INDEX(BucketTable,MATCH(B3892,SumMonths,0),1)</f>
        <v>#N/A</v>
      </c>
      <c r="K3892" s="57" t="e">
        <f aca="false">INDEX(lava,MATCH(B3892,SumMonths,0),2)</f>
        <v>#N/A</v>
      </c>
      <c r="Y3892" s="171"/>
      <c r="Z3892" s="171"/>
    </row>
    <row r="3893" customFormat="false" ht="12.75" hidden="false" customHeight="false" outlineLevel="0" collapsed="false">
      <c r="A3893" s="57" t="e">
        <f aca="false">INDEX(BucketTable,MATCH(B3893,SumMonths,0),1)</f>
        <v>#N/A</v>
      </c>
      <c r="K3893" s="57" t="e">
        <f aca="false">INDEX(lava,MATCH(B3893,SumMonths,0),2)</f>
        <v>#N/A</v>
      </c>
      <c r="Y3893" s="171"/>
      <c r="Z3893" s="171"/>
    </row>
    <row r="3894" customFormat="false" ht="12.75" hidden="false" customHeight="false" outlineLevel="0" collapsed="false">
      <c r="A3894" s="57" t="e">
        <f aca="false">INDEX(BucketTable,MATCH(B3894,SumMonths,0),1)</f>
        <v>#N/A</v>
      </c>
      <c r="K3894" s="57" t="e">
        <f aca="false">INDEX(lava,MATCH(B3894,SumMonths,0),2)</f>
        <v>#N/A</v>
      </c>
      <c r="Y3894" s="171"/>
      <c r="Z3894" s="171"/>
    </row>
    <row r="3895" customFormat="false" ht="12.75" hidden="false" customHeight="false" outlineLevel="0" collapsed="false">
      <c r="A3895" s="57" t="e">
        <f aca="false">INDEX(BucketTable,MATCH(B3895,SumMonths,0),1)</f>
        <v>#N/A</v>
      </c>
      <c r="K3895" s="57" t="e">
        <f aca="false">INDEX(lava,MATCH(B3895,SumMonths,0),2)</f>
        <v>#N/A</v>
      </c>
      <c r="Y3895" s="171"/>
      <c r="Z3895" s="171"/>
    </row>
    <row r="3896" customFormat="false" ht="12.75" hidden="false" customHeight="false" outlineLevel="0" collapsed="false">
      <c r="A3896" s="57" t="e">
        <f aca="false">INDEX(BucketTable,MATCH(B3896,SumMonths,0),1)</f>
        <v>#N/A</v>
      </c>
      <c r="K3896" s="57" t="e">
        <f aca="false">INDEX(lava,MATCH(B3896,SumMonths,0),2)</f>
        <v>#N/A</v>
      </c>
      <c r="Y3896" s="171"/>
      <c r="Z3896" s="171"/>
    </row>
    <row r="3897" customFormat="false" ht="12.75" hidden="false" customHeight="false" outlineLevel="0" collapsed="false">
      <c r="A3897" s="57" t="e">
        <f aca="false">INDEX(BucketTable,MATCH(B3897,SumMonths,0),1)</f>
        <v>#N/A</v>
      </c>
      <c r="K3897" s="57" t="e">
        <f aca="false">INDEX(lava,MATCH(B3897,SumMonths,0),2)</f>
        <v>#N/A</v>
      </c>
      <c r="Y3897" s="171"/>
      <c r="Z3897" s="171"/>
    </row>
    <row r="3898" customFormat="false" ht="12.75" hidden="false" customHeight="false" outlineLevel="0" collapsed="false">
      <c r="A3898" s="57" t="e">
        <f aca="false">INDEX(BucketTable,MATCH(B3898,SumMonths,0),1)</f>
        <v>#N/A</v>
      </c>
      <c r="K3898" s="57" t="e">
        <f aca="false">INDEX(lava,MATCH(B3898,SumMonths,0),2)</f>
        <v>#N/A</v>
      </c>
      <c r="Y3898" s="171"/>
      <c r="Z3898" s="171"/>
    </row>
    <row r="3899" customFormat="false" ht="12.75" hidden="false" customHeight="false" outlineLevel="0" collapsed="false">
      <c r="A3899" s="57" t="e">
        <f aca="false">INDEX(BucketTable,MATCH(B3899,SumMonths,0),1)</f>
        <v>#N/A</v>
      </c>
      <c r="K3899" s="57" t="e">
        <f aca="false">INDEX(lava,MATCH(B3899,SumMonths,0),2)</f>
        <v>#N/A</v>
      </c>
      <c r="Y3899" s="171"/>
      <c r="Z3899" s="171"/>
    </row>
    <row r="3900" customFormat="false" ht="12.75" hidden="false" customHeight="false" outlineLevel="0" collapsed="false">
      <c r="A3900" s="57" t="e">
        <f aca="false">INDEX(BucketTable,MATCH(B3900,SumMonths,0),1)</f>
        <v>#N/A</v>
      </c>
      <c r="K3900" s="57" t="e">
        <f aca="false">INDEX(lava,MATCH(B3900,SumMonths,0),2)</f>
        <v>#N/A</v>
      </c>
      <c r="Y3900" s="171"/>
      <c r="Z3900" s="171"/>
    </row>
    <row r="3901" customFormat="false" ht="12.75" hidden="false" customHeight="false" outlineLevel="0" collapsed="false">
      <c r="A3901" s="57" t="e">
        <f aca="false">INDEX(BucketTable,MATCH(B3901,SumMonths,0),1)</f>
        <v>#N/A</v>
      </c>
      <c r="K3901" s="57" t="e">
        <f aca="false">INDEX(lava,MATCH(B3901,SumMonths,0),2)</f>
        <v>#N/A</v>
      </c>
      <c r="Y3901" s="171"/>
      <c r="Z3901" s="171"/>
    </row>
    <row r="3902" customFormat="false" ht="12.75" hidden="false" customHeight="false" outlineLevel="0" collapsed="false">
      <c r="A3902" s="57" t="e">
        <f aca="false">INDEX(BucketTable,MATCH(B3902,SumMonths,0),1)</f>
        <v>#N/A</v>
      </c>
      <c r="K3902" s="57" t="e">
        <f aca="false">INDEX(lava,MATCH(B3902,SumMonths,0),2)</f>
        <v>#N/A</v>
      </c>
      <c r="Y3902" s="171"/>
      <c r="Z3902" s="171"/>
    </row>
    <row r="3903" customFormat="false" ht="12.75" hidden="false" customHeight="false" outlineLevel="0" collapsed="false">
      <c r="A3903" s="57" t="e">
        <f aca="false">INDEX(BucketTable,MATCH(B3903,SumMonths,0),1)</f>
        <v>#N/A</v>
      </c>
      <c r="K3903" s="57" t="e">
        <f aca="false">INDEX(lava,MATCH(B3903,SumMonths,0),2)</f>
        <v>#N/A</v>
      </c>
      <c r="Y3903" s="171"/>
      <c r="Z3903" s="171"/>
    </row>
    <row r="3904" customFormat="false" ht="12.75" hidden="false" customHeight="false" outlineLevel="0" collapsed="false">
      <c r="A3904" s="57" t="e">
        <f aca="false">INDEX(BucketTable,MATCH(B3904,SumMonths,0),1)</f>
        <v>#N/A</v>
      </c>
      <c r="K3904" s="57" t="e">
        <f aca="false">INDEX(lava,MATCH(B3904,SumMonths,0),2)</f>
        <v>#N/A</v>
      </c>
      <c r="Y3904" s="171"/>
      <c r="Z3904" s="171"/>
    </row>
    <row r="3905" customFormat="false" ht="12.75" hidden="false" customHeight="false" outlineLevel="0" collapsed="false">
      <c r="A3905" s="57" t="e">
        <f aca="false">INDEX(BucketTable,MATCH(B3905,SumMonths,0),1)</f>
        <v>#N/A</v>
      </c>
      <c r="K3905" s="57" t="e">
        <f aca="false">INDEX(lava,MATCH(B3905,SumMonths,0),2)</f>
        <v>#N/A</v>
      </c>
      <c r="Y3905" s="171"/>
      <c r="Z3905" s="171"/>
    </row>
    <row r="3906" customFormat="false" ht="12.75" hidden="false" customHeight="false" outlineLevel="0" collapsed="false">
      <c r="A3906" s="57" t="e">
        <f aca="false">INDEX(BucketTable,MATCH(B3906,SumMonths,0),1)</f>
        <v>#N/A</v>
      </c>
      <c r="K3906" s="57" t="e">
        <f aca="false">INDEX(lava,MATCH(B3906,SumMonths,0),2)</f>
        <v>#N/A</v>
      </c>
      <c r="Y3906" s="171"/>
      <c r="Z3906" s="171"/>
    </row>
    <row r="3907" customFormat="false" ht="12.75" hidden="false" customHeight="false" outlineLevel="0" collapsed="false">
      <c r="A3907" s="57" t="e">
        <f aca="false">INDEX(BucketTable,MATCH(B3907,SumMonths,0),1)</f>
        <v>#N/A</v>
      </c>
      <c r="K3907" s="57" t="e">
        <f aca="false">INDEX(lava,MATCH(B3907,SumMonths,0),2)</f>
        <v>#N/A</v>
      </c>
      <c r="Y3907" s="171"/>
      <c r="Z3907" s="171"/>
    </row>
    <row r="3908" customFormat="false" ht="12.75" hidden="false" customHeight="false" outlineLevel="0" collapsed="false">
      <c r="A3908" s="57" t="e">
        <f aca="false">INDEX(BucketTable,MATCH(B3908,SumMonths,0),1)</f>
        <v>#N/A</v>
      </c>
      <c r="K3908" s="57" t="e">
        <f aca="false">INDEX(lava,MATCH(B3908,SumMonths,0),2)</f>
        <v>#N/A</v>
      </c>
      <c r="Y3908" s="171"/>
      <c r="Z3908" s="171"/>
    </row>
    <row r="3909" customFormat="false" ht="12.75" hidden="false" customHeight="false" outlineLevel="0" collapsed="false">
      <c r="A3909" s="57" t="e">
        <f aca="false">INDEX(BucketTable,MATCH(B3909,SumMonths,0),1)</f>
        <v>#N/A</v>
      </c>
      <c r="K3909" s="57" t="e">
        <f aca="false">INDEX(lava,MATCH(B3909,SumMonths,0),2)</f>
        <v>#N/A</v>
      </c>
      <c r="Y3909" s="171"/>
      <c r="Z3909" s="171"/>
    </row>
    <row r="3910" customFormat="false" ht="12.75" hidden="false" customHeight="false" outlineLevel="0" collapsed="false">
      <c r="A3910" s="57" t="e">
        <f aca="false">INDEX(BucketTable,MATCH(B3910,SumMonths,0),1)</f>
        <v>#N/A</v>
      </c>
      <c r="K3910" s="57" t="e">
        <f aca="false">INDEX(lava,MATCH(B3910,SumMonths,0),2)</f>
        <v>#N/A</v>
      </c>
      <c r="Y3910" s="171"/>
      <c r="Z3910" s="171"/>
    </row>
    <row r="3911" customFormat="false" ht="12.75" hidden="false" customHeight="false" outlineLevel="0" collapsed="false">
      <c r="A3911" s="57" t="e">
        <f aca="false">INDEX(BucketTable,MATCH(B3911,SumMonths,0),1)</f>
        <v>#N/A</v>
      </c>
      <c r="K3911" s="57" t="e">
        <f aca="false">INDEX(lava,MATCH(B3911,SumMonths,0),2)</f>
        <v>#N/A</v>
      </c>
      <c r="Y3911" s="171"/>
      <c r="Z3911" s="171"/>
    </row>
    <row r="3912" customFormat="false" ht="12.75" hidden="false" customHeight="false" outlineLevel="0" collapsed="false">
      <c r="A3912" s="57" t="e">
        <f aca="false">INDEX(BucketTable,MATCH(B3912,SumMonths,0),1)</f>
        <v>#N/A</v>
      </c>
      <c r="K3912" s="57" t="e">
        <f aca="false">INDEX(lava,MATCH(B3912,SumMonths,0),2)</f>
        <v>#N/A</v>
      </c>
      <c r="Y3912" s="171"/>
      <c r="Z3912" s="171"/>
    </row>
    <row r="3913" customFormat="false" ht="12.75" hidden="false" customHeight="false" outlineLevel="0" collapsed="false">
      <c r="A3913" s="57" t="e">
        <f aca="false">INDEX(BucketTable,MATCH(B3913,SumMonths,0),1)</f>
        <v>#N/A</v>
      </c>
      <c r="K3913" s="57" t="e">
        <f aca="false">INDEX(lava,MATCH(B3913,SumMonths,0),2)</f>
        <v>#N/A</v>
      </c>
      <c r="Y3913" s="171"/>
      <c r="Z3913" s="171"/>
    </row>
    <row r="3914" customFormat="false" ht="12.75" hidden="false" customHeight="false" outlineLevel="0" collapsed="false">
      <c r="A3914" s="57" t="e">
        <f aca="false">INDEX(BucketTable,MATCH(B3914,SumMonths,0),1)</f>
        <v>#N/A</v>
      </c>
      <c r="K3914" s="57" t="e">
        <f aca="false">INDEX(lava,MATCH(B3914,SumMonths,0),2)</f>
        <v>#N/A</v>
      </c>
      <c r="Y3914" s="171"/>
      <c r="Z3914" s="171"/>
    </row>
    <row r="3915" customFormat="false" ht="12.75" hidden="false" customHeight="false" outlineLevel="0" collapsed="false">
      <c r="A3915" s="57" t="e">
        <f aca="false">INDEX(BucketTable,MATCH(B3915,SumMonths,0),1)</f>
        <v>#N/A</v>
      </c>
      <c r="K3915" s="57" t="e">
        <f aca="false">INDEX(lava,MATCH(B3915,SumMonths,0),2)</f>
        <v>#N/A</v>
      </c>
      <c r="Y3915" s="171"/>
      <c r="Z3915" s="171"/>
    </row>
    <row r="3916" customFormat="false" ht="12.75" hidden="false" customHeight="false" outlineLevel="0" collapsed="false">
      <c r="A3916" s="57" t="e">
        <f aca="false">INDEX(BucketTable,MATCH(B3916,SumMonths,0),1)</f>
        <v>#N/A</v>
      </c>
      <c r="K3916" s="57" t="e">
        <f aca="false">INDEX(lava,MATCH(B3916,SumMonths,0),2)</f>
        <v>#N/A</v>
      </c>
      <c r="Y3916" s="171"/>
      <c r="Z3916" s="171"/>
    </row>
    <row r="3917" customFormat="false" ht="12.75" hidden="false" customHeight="false" outlineLevel="0" collapsed="false">
      <c r="A3917" s="57" t="e">
        <f aca="false">INDEX(BucketTable,MATCH(B3917,SumMonths,0),1)</f>
        <v>#N/A</v>
      </c>
      <c r="K3917" s="57" t="e">
        <f aca="false">INDEX(lava,MATCH(B3917,SumMonths,0),2)</f>
        <v>#N/A</v>
      </c>
      <c r="Y3917" s="171"/>
      <c r="Z3917" s="171"/>
    </row>
    <row r="3918" customFormat="false" ht="12.75" hidden="false" customHeight="false" outlineLevel="0" collapsed="false">
      <c r="A3918" s="57" t="e">
        <f aca="false">INDEX(BucketTable,MATCH(B3918,SumMonths,0),1)</f>
        <v>#N/A</v>
      </c>
      <c r="K3918" s="57" t="e">
        <f aca="false">INDEX(lava,MATCH(B3918,SumMonths,0),2)</f>
        <v>#N/A</v>
      </c>
      <c r="Y3918" s="171"/>
      <c r="Z3918" s="171"/>
    </row>
    <row r="3919" customFormat="false" ht="12.75" hidden="false" customHeight="false" outlineLevel="0" collapsed="false">
      <c r="A3919" s="57" t="e">
        <f aca="false">INDEX(BucketTable,MATCH(B3919,SumMonths,0),1)</f>
        <v>#N/A</v>
      </c>
      <c r="K3919" s="57" t="e">
        <f aca="false">INDEX(lava,MATCH(B3919,SumMonths,0),2)</f>
        <v>#N/A</v>
      </c>
      <c r="Y3919" s="171"/>
      <c r="Z3919" s="171"/>
    </row>
    <row r="3920" customFormat="false" ht="12.75" hidden="false" customHeight="false" outlineLevel="0" collapsed="false">
      <c r="A3920" s="57" t="e">
        <f aca="false">INDEX(BucketTable,MATCH(B3920,SumMonths,0),1)</f>
        <v>#N/A</v>
      </c>
      <c r="K3920" s="57" t="e">
        <f aca="false">INDEX(lava,MATCH(B3920,SumMonths,0),2)</f>
        <v>#N/A</v>
      </c>
      <c r="Y3920" s="171"/>
      <c r="Z3920" s="171"/>
    </row>
    <row r="3921" customFormat="false" ht="12.75" hidden="false" customHeight="false" outlineLevel="0" collapsed="false">
      <c r="A3921" s="57" t="e">
        <f aca="false">INDEX(BucketTable,MATCH(B3921,SumMonths,0),1)</f>
        <v>#N/A</v>
      </c>
      <c r="K3921" s="57" t="e">
        <f aca="false">INDEX(lava,MATCH(B3921,SumMonths,0),2)</f>
        <v>#N/A</v>
      </c>
      <c r="Y3921" s="171"/>
      <c r="Z3921" s="171"/>
    </row>
    <row r="3922" customFormat="false" ht="12.75" hidden="false" customHeight="false" outlineLevel="0" collapsed="false">
      <c r="A3922" s="57" t="e">
        <f aca="false">INDEX(BucketTable,MATCH(B3922,SumMonths,0),1)</f>
        <v>#N/A</v>
      </c>
      <c r="K3922" s="57" t="e">
        <f aca="false">INDEX(lava,MATCH(B3922,SumMonths,0),2)</f>
        <v>#N/A</v>
      </c>
      <c r="Y3922" s="171"/>
      <c r="Z3922" s="171"/>
    </row>
    <row r="3923" customFormat="false" ht="12.75" hidden="false" customHeight="false" outlineLevel="0" collapsed="false">
      <c r="A3923" s="57" t="e">
        <f aca="false">INDEX(BucketTable,MATCH(B3923,SumMonths,0),1)</f>
        <v>#N/A</v>
      </c>
      <c r="K3923" s="57" t="e">
        <f aca="false">INDEX(lava,MATCH(B3923,SumMonths,0),2)</f>
        <v>#N/A</v>
      </c>
      <c r="Y3923" s="171"/>
      <c r="Z3923" s="171"/>
    </row>
    <row r="3924" customFormat="false" ht="12.75" hidden="false" customHeight="false" outlineLevel="0" collapsed="false">
      <c r="A3924" s="57" t="e">
        <f aca="false">INDEX(BucketTable,MATCH(B3924,SumMonths,0),1)</f>
        <v>#N/A</v>
      </c>
      <c r="K3924" s="57" t="e">
        <f aca="false">INDEX(lava,MATCH(B3924,SumMonths,0),2)</f>
        <v>#N/A</v>
      </c>
      <c r="Y3924" s="171"/>
      <c r="Z3924" s="171"/>
    </row>
    <row r="3925" customFormat="false" ht="12.75" hidden="false" customHeight="false" outlineLevel="0" collapsed="false">
      <c r="A3925" s="57" t="e">
        <f aca="false">INDEX(BucketTable,MATCH(B3925,SumMonths,0),1)</f>
        <v>#N/A</v>
      </c>
      <c r="K3925" s="57" t="e">
        <f aca="false">INDEX(lava,MATCH(B3925,SumMonths,0),2)</f>
        <v>#N/A</v>
      </c>
      <c r="Y3925" s="171"/>
      <c r="Z3925" s="171"/>
    </row>
    <row r="3926" customFormat="false" ht="12.75" hidden="false" customHeight="false" outlineLevel="0" collapsed="false">
      <c r="A3926" s="57" t="e">
        <f aca="false">INDEX(BucketTable,MATCH(B3926,SumMonths,0),1)</f>
        <v>#N/A</v>
      </c>
      <c r="K3926" s="57" t="e">
        <f aca="false">INDEX(lava,MATCH(B3926,SumMonths,0),2)</f>
        <v>#N/A</v>
      </c>
      <c r="Y3926" s="171"/>
      <c r="Z3926" s="171"/>
    </row>
    <row r="3927" customFormat="false" ht="12.75" hidden="false" customHeight="false" outlineLevel="0" collapsed="false">
      <c r="A3927" s="57" t="e">
        <f aca="false">INDEX(BucketTable,MATCH(B3927,SumMonths,0),1)</f>
        <v>#N/A</v>
      </c>
      <c r="K3927" s="57" t="e">
        <f aca="false">INDEX(lava,MATCH(B3927,SumMonths,0),2)</f>
        <v>#N/A</v>
      </c>
      <c r="Y3927" s="171"/>
      <c r="Z3927" s="171"/>
    </row>
    <row r="3928" customFormat="false" ht="12.75" hidden="false" customHeight="false" outlineLevel="0" collapsed="false">
      <c r="A3928" s="57" t="e">
        <f aca="false">INDEX(BucketTable,MATCH(B3928,SumMonths,0),1)</f>
        <v>#N/A</v>
      </c>
      <c r="K3928" s="57" t="e">
        <f aca="false">INDEX(lava,MATCH(B3928,SumMonths,0),2)</f>
        <v>#N/A</v>
      </c>
      <c r="Y3928" s="171"/>
      <c r="Z3928" s="171"/>
    </row>
    <row r="3929" customFormat="false" ht="12.75" hidden="false" customHeight="false" outlineLevel="0" collapsed="false">
      <c r="A3929" s="57" t="e">
        <f aca="false">INDEX(BucketTable,MATCH(B3929,SumMonths,0),1)</f>
        <v>#N/A</v>
      </c>
      <c r="K3929" s="57" t="e">
        <f aca="false">INDEX(lava,MATCH(B3929,SumMonths,0),2)</f>
        <v>#N/A</v>
      </c>
      <c r="Y3929" s="171"/>
      <c r="Z3929" s="171"/>
    </row>
    <row r="3930" customFormat="false" ht="12.75" hidden="false" customHeight="false" outlineLevel="0" collapsed="false">
      <c r="A3930" s="57" t="e">
        <f aca="false">INDEX(BucketTable,MATCH(B3930,SumMonths,0),1)</f>
        <v>#N/A</v>
      </c>
      <c r="K3930" s="57" t="e">
        <f aca="false">INDEX(lava,MATCH(B3930,SumMonths,0),2)</f>
        <v>#N/A</v>
      </c>
      <c r="Y3930" s="171"/>
      <c r="Z3930" s="171"/>
    </row>
    <row r="3931" customFormat="false" ht="12.75" hidden="false" customHeight="false" outlineLevel="0" collapsed="false">
      <c r="A3931" s="57" t="e">
        <f aca="false">INDEX(BucketTable,MATCH(B3931,SumMonths,0),1)</f>
        <v>#N/A</v>
      </c>
      <c r="K3931" s="57" t="e">
        <f aca="false">INDEX(lava,MATCH(B3931,SumMonths,0),2)</f>
        <v>#N/A</v>
      </c>
      <c r="Y3931" s="171"/>
      <c r="Z3931" s="171"/>
    </row>
    <row r="3932" customFormat="false" ht="12.75" hidden="false" customHeight="false" outlineLevel="0" collapsed="false">
      <c r="A3932" s="57" t="e">
        <f aca="false">INDEX(BucketTable,MATCH(B3932,SumMonths,0),1)</f>
        <v>#N/A</v>
      </c>
      <c r="K3932" s="57" t="e">
        <f aca="false">INDEX(lava,MATCH(B3932,SumMonths,0),2)</f>
        <v>#N/A</v>
      </c>
      <c r="Y3932" s="171"/>
      <c r="Z3932" s="171"/>
    </row>
    <row r="3933" customFormat="false" ht="12.75" hidden="false" customHeight="false" outlineLevel="0" collapsed="false">
      <c r="A3933" s="57" t="e">
        <f aca="false">INDEX(BucketTable,MATCH(B3933,SumMonths,0),1)</f>
        <v>#N/A</v>
      </c>
      <c r="K3933" s="57" t="e">
        <f aca="false">INDEX(lava,MATCH(B3933,SumMonths,0),2)</f>
        <v>#N/A</v>
      </c>
      <c r="Y3933" s="171"/>
      <c r="Z3933" s="171"/>
    </row>
    <row r="3934" customFormat="false" ht="12.75" hidden="false" customHeight="false" outlineLevel="0" collapsed="false">
      <c r="A3934" s="57" t="e">
        <f aca="false">INDEX(BucketTable,MATCH(B3934,SumMonths,0),1)</f>
        <v>#N/A</v>
      </c>
      <c r="K3934" s="57" t="e">
        <f aca="false">INDEX(lava,MATCH(B3934,SumMonths,0),2)</f>
        <v>#N/A</v>
      </c>
      <c r="Y3934" s="171"/>
      <c r="Z3934" s="171"/>
    </row>
    <row r="3935" customFormat="false" ht="12.75" hidden="false" customHeight="false" outlineLevel="0" collapsed="false">
      <c r="A3935" s="57" t="e">
        <f aca="false">INDEX(BucketTable,MATCH(B3935,SumMonths,0),1)</f>
        <v>#N/A</v>
      </c>
      <c r="K3935" s="57" t="e">
        <f aca="false">INDEX(lava,MATCH(B3935,SumMonths,0),2)</f>
        <v>#N/A</v>
      </c>
      <c r="Y3935" s="171"/>
      <c r="Z3935" s="171"/>
    </row>
    <row r="3936" customFormat="false" ht="12.75" hidden="false" customHeight="false" outlineLevel="0" collapsed="false">
      <c r="A3936" s="57" t="e">
        <f aca="false">INDEX(BucketTable,MATCH(B3936,SumMonths,0),1)</f>
        <v>#N/A</v>
      </c>
      <c r="K3936" s="57" t="e">
        <f aca="false">INDEX(lava,MATCH(B3936,SumMonths,0),2)</f>
        <v>#N/A</v>
      </c>
      <c r="Y3936" s="171"/>
      <c r="Z3936" s="171"/>
    </row>
    <row r="3937" customFormat="false" ht="12.75" hidden="false" customHeight="false" outlineLevel="0" collapsed="false">
      <c r="A3937" s="57" t="e">
        <f aca="false">INDEX(BucketTable,MATCH(B3937,SumMonths,0),1)</f>
        <v>#N/A</v>
      </c>
      <c r="K3937" s="57" t="e">
        <f aca="false">INDEX(lava,MATCH(B3937,SumMonths,0),2)</f>
        <v>#N/A</v>
      </c>
      <c r="Y3937" s="171"/>
      <c r="Z3937" s="171"/>
    </row>
    <row r="3938" customFormat="false" ht="12.75" hidden="false" customHeight="false" outlineLevel="0" collapsed="false">
      <c r="A3938" s="57" t="e">
        <f aca="false">INDEX(BucketTable,MATCH(B3938,SumMonths,0),1)</f>
        <v>#N/A</v>
      </c>
      <c r="K3938" s="57" t="e">
        <f aca="false">INDEX(lava,MATCH(B3938,SumMonths,0),2)</f>
        <v>#N/A</v>
      </c>
      <c r="Y3938" s="171"/>
      <c r="Z3938" s="171"/>
    </row>
    <row r="3939" customFormat="false" ht="12.75" hidden="false" customHeight="false" outlineLevel="0" collapsed="false">
      <c r="A3939" s="57" t="e">
        <f aca="false">INDEX(BucketTable,MATCH(B3939,SumMonths,0),1)</f>
        <v>#N/A</v>
      </c>
      <c r="K3939" s="57" t="e">
        <f aca="false">INDEX(lava,MATCH(B3939,SumMonths,0),2)</f>
        <v>#N/A</v>
      </c>
      <c r="Y3939" s="171"/>
      <c r="Z3939" s="171"/>
    </row>
    <row r="3940" customFormat="false" ht="12.75" hidden="false" customHeight="false" outlineLevel="0" collapsed="false">
      <c r="A3940" s="57" t="e">
        <f aca="false">INDEX(BucketTable,MATCH(B3940,SumMonths,0),1)</f>
        <v>#N/A</v>
      </c>
      <c r="K3940" s="57" t="e">
        <f aca="false">INDEX(lava,MATCH(B3940,SumMonths,0),2)</f>
        <v>#N/A</v>
      </c>
      <c r="Y3940" s="171"/>
      <c r="Z3940" s="171"/>
    </row>
    <row r="3941" customFormat="false" ht="12.75" hidden="false" customHeight="false" outlineLevel="0" collapsed="false">
      <c r="A3941" s="57" t="e">
        <f aca="false">INDEX(BucketTable,MATCH(B3941,SumMonths,0),1)</f>
        <v>#N/A</v>
      </c>
      <c r="K3941" s="57" t="e">
        <f aca="false">INDEX(lava,MATCH(B3941,SumMonths,0),2)</f>
        <v>#N/A</v>
      </c>
      <c r="Y3941" s="171"/>
      <c r="Z3941" s="171"/>
    </row>
    <row r="3942" customFormat="false" ht="12.75" hidden="false" customHeight="false" outlineLevel="0" collapsed="false">
      <c r="A3942" s="57" t="e">
        <f aca="false">INDEX(BucketTable,MATCH(B3942,SumMonths,0),1)</f>
        <v>#N/A</v>
      </c>
      <c r="K3942" s="57" t="e">
        <f aca="false">INDEX(lava,MATCH(B3942,SumMonths,0),2)</f>
        <v>#N/A</v>
      </c>
      <c r="Y3942" s="171"/>
      <c r="Z3942" s="171"/>
    </row>
    <row r="3943" customFormat="false" ht="12.75" hidden="false" customHeight="false" outlineLevel="0" collapsed="false">
      <c r="A3943" s="57" t="e">
        <f aca="false">INDEX(BucketTable,MATCH(B3943,SumMonths,0),1)</f>
        <v>#N/A</v>
      </c>
      <c r="K3943" s="57" t="e">
        <f aca="false">INDEX(lava,MATCH(B3943,SumMonths,0),2)</f>
        <v>#N/A</v>
      </c>
      <c r="Y3943" s="171"/>
      <c r="Z3943" s="171"/>
    </row>
    <row r="3944" customFormat="false" ht="12.75" hidden="false" customHeight="false" outlineLevel="0" collapsed="false">
      <c r="A3944" s="57" t="e">
        <f aca="false">INDEX(BucketTable,MATCH(B3944,SumMonths,0),1)</f>
        <v>#N/A</v>
      </c>
      <c r="K3944" s="57" t="e">
        <f aca="false">INDEX(lava,MATCH(B3944,SumMonths,0),2)</f>
        <v>#N/A</v>
      </c>
      <c r="Y3944" s="171"/>
      <c r="Z3944" s="171"/>
    </row>
    <row r="3945" customFormat="false" ht="12.75" hidden="false" customHeight="false" outlineLevel="0" collapsed="false">
      <c r="A3945" s="57" t="e">
        <f aca="false">INDEX(BucketTable,MATCH(B3945,SumMonths,0),1)</f>
        <v>#N/A</v>
      </c>
      <c r="K3945" s="57" t="e">
        <f aca="false">INDEX(lava,MATCH(B3945,SumMonths,0),2)</f>
        <v>#N/A</v>
      </c>
      <c r="Y3945" s="171"/>
      <c r="Z3945" s="171"/>
    </row>
    <row r="3946" customFormat="false" ht="12.75" hidden="false" customHeight="false" outlineLevel="0" collapsed="false">
      <c r="A3946" s="57" t="e">
        <f aca="false">INDEX(BucketTable,MATCH(B3946,SumMonths,0),1)</f>
        <v>#N/A</v>
      </c>
      <c r="K3946" s="57" t="e">
        <f aca="false">INDEX(lava,MATCH(B3946,SumMonths,0),2)</f>
        <v>#N/A</v>
      </c>
      <c r="Y3946" s="171"/>
      <c r="Z3946" s="171"/>
    </row>
    <row r="3947" customFormat="false" ht="12.75" hidden="false" customHeight="false" outlineLevel="0" collapsed="false">
      <c r="A3947" s="57" t="e">
        <f aca="false">INDEX(BucketTable,MATCH(B3947,SumMonths,0),1)</f>
        <v>#N/A</v>
      </c>
      <c r="K3947" s="57" t="e">
        <f aca="false">INDEX(lava,MATCH(B3947,SumMonths,0),2)</f>
        <v>#N/A</v>
      </c>
      <c r="Y3947" s="171"/>
      <c r="Z3947" s="171"/>
    </row>
    <row r="3948" customFormat="false" ht="12.75" hidden="false" customHeight="false" outlineLevel="0" collapsed="false">
      <c r="A3948" s="57" t="e">
        <f aca="false">INDEX(BucketTable,MATCH(B3948,SumMonths,0),1)</f>
        <v>#N/A</v>
      </c>
      <c r="K3948" s="57" t="e">
        <f aca="false">INDEX(lava,MATCH(B3948,SumMonths,0),2)</f>
        <v>#N/A</v>
      </c>
      <c r="Y3948" s="171"/>
      <c r="Z3948" s="171"/>
    </row>
    <row r="3949" customFormat="false" ht="12.75" hidden="false" customHeight="false" outlineLevel="0" collapsed="false">
      <c r="A3949" s="57" t="e">
        <f aca="false">INDEX(BucketTable,MATCH(B3949,SumMonths,0),1)</f>
        <v>#N/A</v>
      </c>
      <c r="K3949" s="57" t="e">
        <f aca="false">INDEX(lava,MATCH(B3949,SumMonths,0),2)</f>
        <v>#N/A</v>
      </c>
      <c r="Y3949" s="171"/>
      <c r="Z3949" s="171"/>
    </row>
    <row r="3950" customFormat="false" ht="12.75" hidden="false" customHeight="false" outlineLevel="0" collapsed="false">
      <c r="A3950" s="57" t="e">
        <f aca="false">INDEX(BucketTable,MATCH(B3950,SumMonths,0),1)</f>
        <v>#N/A</v>
      </c>
      <c r="K3950" s="57" t="e">
        <f aca="false">INDEX(lava,MATCH(B3950,SumMonths,0),2)</f>
        <v>#N/A</v>
      </c>
      <c r="Y3950" s="171"/>
      <c r="Z3950" s="171"/>
    </row>
    <row r="3951" customFormat="false" ht="12.75" hidden="false" customHeight="false" outlineLevel="0" collapsed="false">
      <c r="A3951" s="57" t="e">
        <f aca="false">INDEX(BucketTable,MATCH(B3951,SumMonths,0),1)</f>
        <v>#N/A</v>
      </c>
      <c r="K3951" s="57" t="e">
        <f aca="false">INDEX(lava,MATCH(B3951,SumMonths,0),2)</f>
        <v>#N/A</v>
      </c>
      <c r="Y3951" s="171"/>
      <c r="Z3951" s="171"/>
    </row>
    <row r="3952" customFormat="false" ht="12.75" hidden="false" customHeight="false" outlineLevel="0" collapsed="false">
      <c r="A3952" s="57" t="e">
        <f aca="false">INDEX(BucketTable,MATCH(B3952,SumMonths,0),1)</f>
        <v>#N/A</v>
      </c>
      <c r="K3952" s="57" t="e">
        <f aca="false">INDEX(lava,MATCH(B3952,SumMonths,0),2)</f>
        <v>#N/A</v>
      </c>
      <c r="Y3952" s="171"/>
      <c r="Z3952" s="171"/>
    </row>
    <row r="3953" customFormat="false" ht="12.75" hidden="false" customHeight="false" outlineLevel="0" collapsed="false">
      <c r="A3953" s="57" t="e">
        <f aca="false">INDEX(BucketTable,MATCH(B3953,SumMonths,0),1)</f>
        <v>#N/A</v>
      </c>
      <c r="K3953" s="57" t="e">
        <f aca="false">INDEX(lava,MATCH(B3953,SumMonths,0),2)</f>
        <v>#N/A</v>
      </c>
      <c r="Y3953" s="171"/>
      <c r="Z3953" s="171"/>
    </row>
    <row r="3954" customFormat="false" ht="12.75" hidden="false" customHeight="false" outlineLevel="0" collapsed="false">
      <c r="A3954" s="57" t="e">
        <f aca="false">INDEX(BucketTable,MATCH(B3954,SumMonths,0),1)</f>
        <v>#N/A</v>
      </c>
      <c r="K3954" s="57" t="e">
        <f aca="false">INDEX(lava,MATCH(B3954,SumMonths,0),2)</f>
        <v>#N/A</v>
      </c>
      <c r="Y3954" s="171"/>
      <c r="Z3954" s="171"/>
    </row>
    <row r="3955" customFormat="false" ht="12.75" hidden="false" customHeight="false" outlineLevel="0" collapsed="false">
      <c r="A3955" s="57" t="e">
        <f aca="false">INDEX(BucketTable,MATCH(B3955,SumMonths,0),1)</f>
        <v>#N/A</v>
      </c>
      <c r="K3955" s="57" t="e">
        <f aca="false">INDEX(lava,MATCH(B3955,SumMonths,0),2)</f>
        <v>#N/A</v>
      </c>
      <c r="Y3955" s="171"/>
      <c r="Z3955" s="171"/>
    </row>
    <row r="3956" customFormat="false" ht="12.75" hidden="false" customHeight="false" outlineLevel="0" collapsed="false">
      <c r="A3956" s="57" t="e">
        <f aca="false">INDEX(BucketTable,MATCH(B3956,SumMonths,0),1)</f>
        <v>#N/A</v>
      </c>
      <c r="K3956" s="57" t="e">
        <f aca="false">INDEX(lava,MATCH(B3956,SumMonths,0),2)</f>
        <v>#N/A</v>
      </c>
      <c r="Y3956" s="171"/>
      <c r="Z3956" s="171"/>
    </row>
    <row r="3957" customFormat="false" ht="12.75" hidden="false" customHeight="false" outlineLevel="0" collapsed="false">
      <c r="A3957" s="57" t="e">
        <f aca="false">INDEX(BucketTable,MATCH(B3957,SumMonths,0),1)</f>
        <v>#N/A</v>
      </c>
      <c r="K3957" s="57" t="e">
        <f aca="false">INDEX(lava,MATCH(B3957,SumMonths,0),2)</f>
        <v>#N/A</v>
      </c>
      <c r="Y3957" s="171"/>
      <c r="Z3957" s="171"/>
    </row>
    <row r="3958" customFormat="false" ht="12.75" hidden="false" customHeight="false" outlineLevel="0" collapsed="false">
      <c r="A3958" s="57" t="e">
        <f aca="false">INDEX(BucketTable,MATCH(B3958,SumMonths,0),1)</f>
        <v>#N/A</v>
      </c>
      <c r="K3958" s="57" t="e">
        <f aca="false">INDEX(lava,MATCH(B3958,SumMonths,0),2)</f>
        <v>#N/A</v>
      </c>
      <c r="Y3958" s="171"/>
      <c r="Z3958" s="171"/>
    </row>
    <row r="3959" customFormat="false" ht="12.75" hidden="false" customHeight="false" outlineLevel="0" collapsed="false">
      <c r="A3959" s="57" t="e">
        <f aca="false">INDEX(BucketTable,MATCH(B3959,SumMonths,0),1)</f>
        <v>#N/A</v>
      </c>
      <c r="K3959" s="57" t="e">
        <f aca="false">INDEX(lava,MATCH(B3959,SumMonths,0),2)</f>
        <v>#N/A</v>
      </c>
      <c r="Y3959" s="171"/>
      <c r="Z3959" s="171"/>
    </row>
    <row r="3960" customFormat="false" ht="12.75" hidden="false" customHeight="false" outlineLevel="0" collapsed="false">
      <c r="A3960" s="57" t="e">
        <f aca="false">INDEX(BucketTable,MATCH(B3960,SumMonths,0),1)</f>
        <v>#N/A</v>
      </c>
      <c r="K3960" s="57" t="e">
        <f aca="false">INDEX(lava,MATCH(B3960,SumMonths,0),2)</f>
        <v>#N/A</v>
      </c>
      <c r="Y3960" s="171"/>
      <c r="Z3960" s="171"/>
    </row>
    <row r="3961" customFormat="false" ht="12.75" hidden="false" customHeight="false" outlineLevel="0" collapsed="false">
      <c r="A3961" s="57" t="e">
        <f aca="false">INDEX(BucketTable,MATCH(B3961,SumMonths,0),1)</f>
        <v>#N/A</v>
      </c>
      <c r="K3961" s="57" t="e">
        <f aca="false">INDEX(lava,MATCH(B3961,SumMonths,0),2)</f>
        <v>#N/A</v>
      </c>
      <c r="Y3961" s="171"/>
      <c r="Z3961" s="171"/>
    </row>
    <row r="3962" customFormat="false" ht="12.75" hidden="false" customHeight="false" outlineLevel="0" collapsed="false">
      <c r="A3962" s="57" t="e">
        <f aca="false">INDEX(BucketTable,MATCH(B3962,SumMonths,0),1)</f>
        <v>#N/A</v>
      </c>
      <c r="K3962" s="57" t="e">
        <f aca="false">INDEX(lava,MATCH(B3962,SumMonths,0),2)</f>
        <v>#N/A</v>
      </c>
      <c r="Y3962" s="171"/>
      <c r="Z3962" s="171"/>
    </row>
    <row r="3963" customFormat="false" ht="12.75" hidden="false" customHeight="false" outlineLevel="0" collapsed="false">
      <c r="A3963" s="57" t="e">
        <f aca="false">INDEX(BucketTable,MATCH(B3963,SumMonths,0),1)</f>
        <v>#N/A</v>
      </c>
      <c r="K3963" s="57" t="e">
        <f aca="false">INDEX(lava,MATCH(B3963,SumMonths,0),2)</f>
        <v>#N/A</v>
      </c>
      <c r="Y3963" s="171"/>
      <c r="Z3963" s="171"/>
    </row>
    <row r="3964" customFormat="false" ht="12.75" hidden="false" customHeight="false" outlineLevel="0" collapsed="false">
      <c r="A3964" s="57" t="e">
        <f aca="false">INDEX(BucketTable,MATCH(B3964,SumMonths,0),1)</f>
        <v>#N/A</v>
      </c>
      <c r="K3964" s="57" t="e">
        <f aca="false">INDEX(lava,MATCH(B3964,SumMonths,0),2)</f>
        <v>#N/A</v>
      </c>
      <c r="Y3964" s="171"/>
      <c r="Z3964" s="171"/>
    </row>
    <row r="3965" customFormat="false" ht="12.75" hidden="false" customHeight="false" outlineLevel="0" collapsed="false">
      <c r="A3965" s="57" t="e">
        <f aca="false">INDEX(BucketTable,MATCH(B3965,SumMonths,0),1)</f>
        <v>#N/A</v>
      </c>
      <c r="K3965" s="57" t="e">
        <f aca="false">INDEX(lava,MATCH(B3965,SumMonths,0),2)</f>
        <v>#N/A</v>
      </c>
      <c r="Y3965" s="171"/>
      <c r="Z3965" s="171"/>
    </row>
    <row r="3966" customFormat="false" ht="12.75" hidden="false" customHeight="false" outlineLevel="0" collapsed="false">
      <c r="A3966" s="57" t="e">
        <f aca="false">INDEX(BucketTable,MATCH(B3966,SumMonths,0),1)</f>
        <v>#N/A</v>
      </c>
      <c r="K3966" s="57" t="e">
        <f aca="false">INDEX(lava,MATCH(B3966,SumMonths,0),2)</f>
        <v>#N/A</v>
      </c>
      <c r="Y3966" s="171"/>
      <c r="Z3966" s="171"/>
    </row>
    <row r="3967" customFormat="false" ht="12.75" hidden="false" customHeight="false" outlineLevel="0" collapsed="false">
      <c r="A3967" s="57" t="e">
        <f aca="false">INDEX(BucketTable,MATCH(B3967,SumMonths,0),1)</f>
        <v>#N/A</v>
      </c>
      <c r="K3967" s="57" t="e">
        <f aca="false">INDEX(lava,MATCH(B3967,SumMonths,0),2)</f>
        <v>#N/A</v>
      </c>
      <c r="Y3967" s="171"/>
      <c r="Z3967" s="171"/>
    </row>
    <row r="3968" customFormat="false" ht="12.75" hidden="false" customHeight="false" outlineLevel="0" collapsed="false">
      <c r="A3968" s="57" t="e">
        <f aca="false">INDEX(BucketTable,MATCH(B3968,SumMonths,0),1)</f>
        <v>#N/A</v>
      </c>
      <c r="K3968" s="57" t="e">
        <f aca="false">INDEX(lava,MATCH(B3968,SumMonths,0),2)</f>
        <v>#N/A</v>
      </c>
      <c r="Y3968" s="171"/>
      <c r="Z3968" s="171"/>
    </row>
    <row r="3969" customFormat="false" ht="12.75" hidden="false" customHeight="false" outlineLevel="0" collapsed="false">
      <c r="A3969" s="57" t="e">
        <f aca="false">INDEX(BucketTable,MATCH(B3969,SumMonths,0),1)</f>
        <v>#N/A</v>
      </c>
      <c r="K3969" s="57" t="e">
        <f aca="false">INDEX(lava,MATCH(B3969,SumMonths,0),2)</f>
        <v>#N/A</v>
      </c>
      <c r="Y3969" s="171"/>
      <c r="Z3969" s="171"/>
    </row>
    <row r="3970" customFormat="false" ht="12.75" hidden="false" customHeight="false" outlineLevel="0" collapsed="false">
      <c r="A3970" s="57" t="e">
        <f aca="false">INDEX(BucketTable,MATCH(B3970,SumMonths,0),1)</f>
        <v>#N/A</v>
      </c>
      <c r="K3970" s="57" t="e">
        <f aca="false">INDEX(lava,MATCH(B3970,SumMonths,0),2)</f>
        <v>#N/A</v>
      </c>
      <c r="Y3970" s="171"/>
      <c r="Z3970" s="171"/>
    </row>
    <row r="3971" customFormat="false" ht="12.75" hidden="false" customHeight="false" outlineLevel="0" collapsed="false">
      <c r="A3971" s="57" t="e">
        <f aca="false">INDEX(BucketTable,MATCH(B3971,SumMonths,0),1)</f>
        <v>#N/A</v>
      </c>
      <c r="K3971" s="57" t="e">
        <f aca="false">INDEX(lava,MATCH(B3971,SumMonths,0),2)</f>
        <v>#N/A</v>
      </c>
      <c r="Y3971" s="171"/>
      <c r="Z3971" s="171"/>
    </row>
    <row r="3972" customFormat="false" ht="12.75" hidden="false" customHeight="false" outlineLevel="0" collapsed="false">
      <c r="A3972" s="57" t="e">
        <f aca="false">INDEX(BucketTable,MATCH(B3972,SumMonths,0),1)</f>
        <v>#N/A</v>
      </c>
      <c r="K3972" s="57" t="e">
        <f aca="false">INDEX(lava,MATCH(B3972,SumMonths,0),2)</f>
        <v>#N/A</v>
      </c>
      <c r="Y3972" s="171"/>
      <c r="Z3972" s="171"/>
    </row>
    <row r="3973" customFormat="false" ht="12.75" hidden="false" customHeight="false" outlineLevel="0" collapsed="false">
      <c r="A3973" s="57" t="e">
        <f aca="false">INDEX(BucketTable,MATCH(B3973,SumMonths,0),1)</f>
        <v>#N/A</v>
      </c>
      <c r="K3973" s="57" t="e">
        <f aca="false">INDEX(lava,MATCH(B3973,SumMonths,0),2)</f>
        <v>#N/A</v>
      </c>
      <c r="Y3973" s="171"/>
      <c r="Z3973" s="171"/>
    </row>
    <row r="3974" customFormat="false" ht="12.75" hidden="false" customHeight="false" outlineLevel="0" collapsed="false">
      <c r="A3974" s="57" t="e">
        <f aca="false">INDEX(BucketTable,MATCH(B3974,SumMonths,0),1)</f>
        <v>#N/A</v>
      </c>
      <c r="K3974" s="57" t="e">
        <f aca="false">INDEX(lava,MATCH(B3974,SumMonths,0),2)</f>
        <v>#N/A</v>
      </c>
      <c r="Y3974" s="171"/>
      <c r="Z3974" s="171"/>
    </row>
    <row r="3975" customFormat="false" ht="12.75" hidden="false" customHeight="false" outlineLevel="0" collapsed="false">
      <c r="A3975" s="57" t="e">
        <f aca="false">INDEX(BucketTable,MATCH(B3975,SumMonths,0),1)</f>
        <v>#N/A</v>
      </c>
      <c r="K3975" s="57" t="e">
        <f aca="false">INDEX(lava,MATCH(B3975,SumMonths,0),2)</f>
        <v>#N/A</v>
      </c>
      <c r="Y3975" s="171"/>
      <c r="Z3975" s="171"/>
    </row>
    <row r="3976" customFormat="false" ht="12.75" hidden="false" customHeight="false" outlineLevel="0" collapsed="false">
      <c r="A3976" s="57" t="e">
        <f aca="false">INDEX(BucketTable,MATCH(B3976,SumMonths,0),1)</f>
        <v>#N/A</v>
      </c>
      <c r="K3976" s="57" t="e">
        <f aca="false">INDEX(lava,MATCH(B3976,SumMonths,0),2)</f>
        <v>#N/A</v>
      </c>
      <c r="Y3976" s="171"/>
      <c r="Z3976" s="171"/>
    </row>
    <row r="3977" customFormat="false" ht="12.75" hidden="false" customHeight="false" outlineLevel="0" collapsed="false">
      <c r="A3977" s="57" t="e">
        <f aca="false">INDEX(BucketTable,MATCH(B3977,SumMonths,0),1)</f>
        <v>#N/A</v>
      </c>
      <c r="K3977" s="57" t="e">
        <f aca="false">INDEX(lava,MATCH(B3977,SumMonths,0),2)</f>
        <v>#N/A</v>
      </c>
      <c r="Y3977" s="171"/>
      <c r="Z3977" s="171"/>
    </row>
    <row r="3978" customFormat="false" ht="12.75" hidden="false" customHeight="false" outlineLevel="0" collapsed="false">
      <c r="A3978" s="57" t="e">
        <f aca="false">INDEX(BucketTable,MATCH(B3978,SumMonths,0),1)</f>
        <v>#N/A</v>
      </c>
      <c r="K3978" s="57" t="e">
        <f aca="false">INDEX(lava,MATCH(B3978,SumMonths,0),2)</f>
        <v>#N/A</v>
      </c>
      <c r="Y3978" s="171"/>
      <c r="Z3978" s="171"/>
    </row>
    <row r="3979" customFormat="false" ht="12.75" hidden="false" customHeight="false" outlineLevel="0" collapsed="false">
      <c r="A3979" s="57" t="e">
        <f aca="false">INDEX(BucketTable,MATCH(B3979,SumMonths,0),1)</f>
        <v>#N/A</v>
      </c>
      <c r="K3979" s="57" t="e">
        <f aca="false">INDEX(lava,MATCH(B3979,SumMonths,0),2)</f>
        <v>#N/A</v>
      </c>
      <c r="Y3979" s="171"/>
      <c r="Z3979" s="171"/>
    </row>
    <row r="3980" customFormat="false" ht="12.75" hidden="false" customHeight="false" outlineLevel="0" collapsed="false">
      <c r="A3980" s="57" t="e">
        <f aca="false">INDEX(BucketTable,MATCH(B3980,SumMonths,0),1)</f>
        <v>#N/A</v>
      </c>
      <c r="K3980" s="57" t="e">
        <f aca="false">INDEX(lava,MATCH(B3980,SumMonths,0),2)</f>
        <v>#N/A</v>
      </c>
      <c r="Y3980" s="171"/>
      <c r="Z3980" s="171"/>
    </row>
    <row r="3981" customFormat="false" ht="12.75" hidden="false" customHeight="false" outlineLevel="0" collapsed="false">
      <c r="A3981" s="57" t="e">
        <f aca="false">INDEX(BucketTable,MATCH(B3981,SumMonths,0),1)</f>
        <v>#N/A</v>
      </c>
      <c r="K3981" s="57" t="e">
        <f aca="false">INDEX(lava,MATCH(B3981,SumMonths,0),2)</f>
        <v>#N/A</v>
      </c>
      <c r="Y3981" s="171"/>
      <c r="Z3981" s="171"/>
    </row>
    <row r="3982" customFormat="false" ht="12.75" hidden="false" customHeight="false" outlineLevel="0" collapsed="false">
      <c r="A3982" s="57" t="e">
        <f aca="false">INDEX(BucketTable,MATCH(B3982,SumMonths,0),1)</f>
        <v>#N/A</v>
      </c>
      <c r="K3982" s="57" t="e">
        <f aca="false">INDEX(lava,MATCH(B3982,SumMonths,0),2)</f>
        <v>#N/A</v>
      </c>
      <c r="Y3982" s="171"/>
      <c r="Z3982" s="171"/>
    </row>
    <row r="3983" customFormat="false" ht="12.75" hidden="false" customHeight="false" outlineLevel="0" collapsed="false">
      <c r="A3983" s="57" t="e">
        <f aca="false">INDEX(BucketTable,MATCH(B3983,SumMonths,0),1)</f>
        <v>#N/A</v>
      </c>
      <c r="K3983" s="57" t="e">
        <f aca="false">INDEX(lava,MATCH(B3983,SumMonths,0),2)</f>
        <v>#N/A</v>
      </c>
      <c r="Y3983" s="171"/>
      <c r="Z3983" s="171"/>
    </row>
    <row r="3984" customFormat="false" ht="12.75" hidden="false" customHeight="false" outlineLevel="0" collapsed="false">
      <c r="A3984" s="57" t="e">
        <f aca="false">INDEX(BucketTable,MATCH(B3984,SumMonths,0),1)</f>
        <v>#N/A</v>
      </c>
      <c r="K3984" s="57" t="e">
        <f aca="false">INDEX(lava,MATCH(B3984,SumMonths,0),2)</f>
        <v>#N/A</v>
      </c>
      <c r="Y3984" s="171"/>
      <c r="Z3984" s="171"/>
    </row>
    <row r="3985" customFormat="false" ht="12.75" hidden="false" customHeight="false" outlineLevel="0" collapsed="false">
      <c r="A3985" s="57" t="e">
        <f aca="false">INDEX(BucketTable,MATCH(B3985,SumMonths,0),1)</f>
        <v>#N/A</v>
      </c>
      <c r="K3985" s="57" t="e">
        <f aca="false">INDEX(lava,MATCH(B3985,SumMonths,0),2)</f>
        <v>#N/A</v>
      </c>
      <c r="Y3985" s="171"/>
      <c r="Z3985" s="171"/>
    </row>
    <row r="3986" customFormat="false" ht="12.75" hidden="false" customHeight="false" outlineLevel="0" collapsed="false">
      <c r="A3986" s="57" t="e">
        <f aca="false">INDEX(BucketTable,MATCH(B3986,SumMonths,0),1)</f>
        <v>#N/A</v>
      </c>
      <c r="K3986" s="57" t="e">
        <f aca="false">INDEX(lava,MATCH(B3986,SumMonths,0),2)</f>
        <v>#N/A</v>
      </c>
      <c r="Y3986" s="171"/>
      <c r="Z3986" s="171"/>
    </row>
    <row r="3987" customFormat="false" ht="12.75" hidden="false" customHeight="false" outlineLevel="0" collapsed="false">
      <c r="A3987" s="57" t="e">
        <f aca="false">INDEX(BucketTable,MATCH(B3987,SumMonths,0),1)</f>
        <v>#N/A</v>
      </c>
      <c r="K3987" s="57" t="e">
        <f aca="false">INDEX(lava,MATCH(B3987,SumMonths,0),2)</f>
        <v>#N/A</v>
      </c>
      <c r="Y3987" s="171"/>
      <c r="Z3987" s="171"/>
    </row>
    <row r="3988" customFormat="false" ht="12.75" hidden="false" customHeight="false" outlineLevel="0" collapsed="false">
      <c r="A3988" s="57" t="e">
        <f aca="false">INDEX(BucketTable,MATCH(B3988,SumMonths,0),1)</f>
        <v>#N/A</v>
      </c>
      <c r="K3988" s="57" t="e">
        <f aca="false">INDEX(lava,MATCH(B3988,SumMonths,0),2)</f>
        <v>#N/A</v>
      </c>
      <c r="Y3988" s="171"/>
      <c r="Z3988" s="171"/>
    </row>
    <row r="3989" customFormat="false" ht="12.75" hidden="false" customHeight="false" outlineLevel="0" collapsed="false">
      <c r="A3989" s="57" t="e">
        <f aca="false">INDEX(BucketTable,MATCH(B3989,SumMonths,0),1)</f>
        <v>#N/A</v>
      </c>
      <c r="K3989" s="57" t="e">
        <f aca="false">INDEX(lava,MATCH(B3989,SumMonths,0),2)</f>
        <v>#N/A</v>
      </c>
      <c r="Y3989" s="171"/>
      <c r="Z3989" s="171"/>
    </row>
    <row r="3990" customFormat="false" ht="12.75" hidden="false" customHeight="false" outlineLevel="0" collapsed="false">
      <c r="A3990" s="57" t="e">
        <f aca="false">INDEX(BucketTable,MATCH(B3990,SumMonths,0),1)</f>
        <v>#N/A</v>
      </c>
      <c r="K3990" s="57" t="e">
        <f aca="false">INDEX(lava,MATCH(B3990,SumMonths,0),2)</f>
        <v>#N/A</v>
      </c>
      <c r="Y3990" s="171"/>
      <c r="Z3990" s="171"/>
    </row>
    <row r="3991" customFormat="false" ht="12.75" hidden="false" customHeight="false" outlineLevel="0" collapsed="false">
      <c r="A3991" s="57" t="e">
        <f aca="false">INDEX(BucketTable,MATCH(B3991,SumMonths,0),1)</f>
        <v>#N/A</v>
      </c>
      <c r="K3991" s="57" t="e">
        <f aca="false">INDEX(lava,MATCH(B3991,SumMonths,0),2)</f>
        <v>#N/A</v>
      </c>
      <c r="Y3991" s="171"/>
      <c r="Z3991" s="171"/>
    </row>
    <row r="3992" customFormat="false" ht="12.75" hidden="false" customHeight="false" outlineLevel="0" collapsed="false">
      <c r="A3992" s="57" t="e">
        <f aca="false">INDEX(BucketTable,MATCH(B3992,SumMonths,0),1)</f>
        <v>#N/A</v>
      </c>
      <c r="K3992" s="57" t="e">
        <f aca="false">INDEX(lava,MATCH(B3992,SumMonths,0),2)</f>
        <v>#N/A</v>
      </c>
      <c r="Y3992" s="171"/>
      <c r="Z3992" s="171"/>
    </row>
    <row r="3993" customFormat="false" ht="12.75" hidden="false" customHeight="false" outlineLevel="0" collapsed="false">
      <c r="A3993" s="57" t="e">
        <f aca="false">INDEX(BucketTable,MATCH(B3993,SumMonths,0),1)</f>
        <v>#N/A</v>
      </c>
      <c r="K3993" s="57" t="e">
        <f aca="false">INDEX(lava,MATCH(B3993,SumMonths,0),2)</f>
        <v>#N/A</v>
      </c>
      <c r="Y3993" s="171"/>
      <c r="Z3993" s="171"/>
    </row>
    <row r="3994" customFormat="false" ht="12.75" hidden="false" customHeight="false" outlineLevel="0" collapsed="false">
      <c r="A3994" s="57" t="e">
        <f aca="false">INDEX(BucketTable,MATCH(B3994,SumMonths,0),1)</f>
        <v>#N/A</v>
      </c>
      <c r="K3994" s="57" t="e">
        <f aca="false">INDEX(lava,MATCH(B3994,SumMonths,0),2)</f>
        <v>#N/A</v>
      </c>
      <c r="Y3994" s="171"/>
      <c r="Z3994" s="171"/>
    </row>
    <row r="3995" customFormat="false" ht="12.75" hidden="false" customHeight="false" outlineLevel="0" collapsed="false">
      <c r="A3995" s="57" t="e">
        <f aca="false">INDEX(BucketTable,MATCH(B3995,SumMonths,0),1)</f>
        <v>#N/A</v>
      </c>
      <c r="K3995" s="57" t="e">
        <f aca="false">INDEX(lava,MATCH(B3995,SumMonths,0),2)</f>
        <v>#N/A</v>
      </c>
      <c r="Y3995" s="171"/>
      <c r="Z3995" s="171"/>
    </row>
    <row r="3996" customFormat="false" ht="12.75" hidden="false" customHeight="false" outlineLevel="0" collapsed="false">
      <c r="A3996" s="57" t="e">
        <f aca="false">INDEX(BucketTable,MATCH(B3996,SumMonths,0),1)</f>
        <v>#N/A</v>
      </c>
      <c r="K3996" s="57" t="e">
        <f aca="false">INDEX(lava,MATCH(B3996,SumMonths,0),2)</f>
        <v>#N/A</v>
      </c>
      <c r="Y3996" s="171"/>
      <c r="Z3996" s="171"/>
    </row>
    <row r="3997" customFormat="false" ht="12.75" hidden="false" customHeight="false" outlineLevel="0" collapsed="false">
      <c r="A3997" s="57" t="e">
        <f aca="false">INDEX(BucketTable,MATCH(B3997,SumMonths,0),1)</f>
        <v>#N/A</v>
      </c>
      <c r="K3997" s="57" t="e">
        <f aca="false">INDEX(lava,MATCH(B3997,SumMonths,0),2)</f>
        <v>#N/A</v>
      </c>
      <c r="Y3997" s="171"/>
      <c r="Z3997" s="171"/>
    </row>
    <row r="3998" customFormat="false" ht="12.75" hidden="false" customHeight="false" outlineLevel="0" collapsed="false">
      <c r="A3998" s="57" t="e">
        <f aca="false">INDEX(BucketTable,MATCH(B3998,SumMonths,0),1)</f>
        <v>#N/A</v>
      </c>
      <c r="K3998" s="57" t="e">
        <f aca="false">INDEX(lava,MATCH(B3998,SumMonths,0),2)</f>
        <v>#N/A</v>
      </c>
      <c r="Y3998" s="171"/>
      <c r="Z3998" s="171"/>
    </row>
    <row r="3999" customFormat="false" ht="12.75" hidden="false" customHeight="false" outlineLevel="0" collapsed="false">
      <c r="A3999" s="57" t="e">
        <f aca="false">INDEX(BucketTable,MATCH(B3999,SumMonths,0),1)</f>
        <v>#N/A</v>
      </c>
      <c r="K3999" s="57" t="e">
        <f aca="false">INDEX(lava,MATCH(B3999,SumMonths,0),2)</f>
        <v>#N/A</v>
      </c>
      <c r="Y3999" s="171"/>
      <c r="Z3999" s="171"/>
    </row>
    <row r="4000" customFormat="false" ht="12.75" hidden="false" customHeight="false" outlineLevel="0" collapsed="false">
      <c r="A4000" s="57" t="e">
        <f aca="false">INDEX(BucketTable,MATCH(B4000,SumMonths,0),1)</f>
        <v>#N/A</v>
      </c>
      <c r="K4000" s="57" t="e">
        <f aca="false">INDEX(lava,MATCH(B4000,SumMonths,0),2)</f>
        <v>#N/A</v>
      </c>
      <c r="Y4000" s="171"/>
      <c r="Z4000" s="171"/>
    </row>
    <row r="4001" customFormat="false" ht="12.75" hidden="false" customHeight="false" outlineLevel="0" collapsed="false">
      <c r="A4001" s="57" t="e">
        <f aca="false">INDEX(BucketTable,MATCH(B4001,SumMonths,0),1)</f>
        <v>#N/A</v>
      </c>
      <c r="K4001" s="57" t="e">
        <f aca="false">INDEX(lava,MATCH(B4001,SumMonths,0),2)</f>
        <v>#N/A</v>
      </c>
      <c r="Y4001" s="171"/>
      <c r="Z4001" s="171"/>
    </row>
    <row r="4002" customFormat="false" ht="12.75" hidden="false" customHeight="false" outlineLevel="0" collapsed="false">
      <c r="A4002" s="57" t="e">
        <f aca="false">INDEX(BucketTable,MATCH(B4002,SumMonths,0),1)</f>
        <v>#N/A</v>
      </c>
      <c r="K4002" s="57" t="e">
        <f aca="false">INDEX(lava,MATCH(B4002,SumMonths,0),2)</f>
        <v>#N/A</v>
      </c>
      <c r="Y4002" s="171"/>
      <c r="Z4002" s="171"/>
    </row>
    <row r="4003" customFormat="false" ht="12.75" hidden="false" customHeight="false" outlineLevel="0" collapsed="false">
      <c r="A4003" s="57" t="e">
        <f aca="false">INDEX(BucketTable,MATCH(B4003,SumMonths,0),1)</f>
        <v>#N/A</v>
      </c>
      <c r="K4003" s="57" t="e">
        <f aca="false">INDEX(lava,MATCH(B4003,SumMonths,0),2)</f>
        <v>#N/A</v>
      </c>
      <c r="Y4003" s="171"/>
      <c r="Z4003" s="171"/>
    </row>
    <row r="4004" customFormat="false" ht="12.75" hidden="false" customHeight="false" outlineLevel="0" collapsed="false">
      <c r="A4004" s="57" t="e">
        <f aca="false">INDEX(BucketTable,MATCH(B4004,SumMonths,0),1)</f>
        <v>#N/A</v>
      </c>
      <c r="K4004" s="57" t="e">
        <f aca="false">INDEX(lava,MATCH(B4004,SumMonths,0),2)</f>
        <v>#N/A</v>
      </c>
      <c r="Y4004" s="171"/>
      <c r="Z4004" s="171"/>
    </row>
    <row r="4005" customFormat="false" ht="12.75" hidden="false" customHeight="false" outlineLevel="0" collapsed="false">
      <c r="A4005" s="57" t="e">
        <f aca="false">INDEX(BucketTable,MATCH(B4005,SumMonths,0),1)</f>
        <v>#N/A</v>
      </c>
      <c r="K4005" s="57" t="e">
        <f aca="false">INDEX(lava,MATCH(B4005,SumMonths,0),2)</f>
        <v>#N/A</v>
      </c>
      <c r="Y4005" s="171"/>
      <c r="Z4005" s="171"/>
    </row>
    <row r="4006" customFormat="false" ht="12.75" hidden="false" customHeight="false" outlineLevel="0" collapsed="false">
      <c r="A4006" s="57" t="e">
        <f aca="false">INDEX(BucketTable,MATCH(B4006,SumMonths,0),1)</f>
        <v>#N/A</v>
      </c>
      <c r="K4006" s="57" t="e">
        <f aca="false">INDEX(lava,MATCH(B4006,SumMonths,0),2)</f>
        <v>#N/A</v>
      </c>
      <c r="Y4006" s="171"/>
      <c r="Z4006" s="171"/>
    </row>
    <row r="4007" customFormat="false" ht="12.75" hidden="false" customHeight="false" outlineLevel="0" collapsed="false">
      <c r="A4007" s="57" t="e">
        <f aca="false">INDEX(BucketTable,MATCH(B4007,SumMonths,0),1)</f>
        <v>#N/A</v>
      </c>
      <c r="K4007" s="57" t="e">
        <f aca="false">INDEX(lava,MATCH(B4007,SumMonths,0),2)</f>
        <v>#N/A</v>
      </c>
      <c r="Y4007" s="171"/>
      <c r="Z4007" s="171"/>
    </row>
    <row r="4008" customFormat="false" ht="12.75" hidden="false" customHeight="false" outlineLevel="0" collapsed="false">
      <c r="A4008" s="57" t="e">
        <f aca="false">INDEX(BucketTable,MATCH(B4008,SumMonths,0),1)</f>
        <v>#N/A</v>
      </c>
      <c r="K4008" s="57" t="e">
        <f aca="false">INDEX(lava,MATCH(B4008,SumMonths,0),2)</f>
        <v>#N/A</v>
      </c>
      <c r="Y4008" s="171"/>
      <c r="Z4008" s="171"/>
    </row>
    <row r="4009" customFormat="false" ht="12.75" hidden="false" customHeight="false" outlineLevel="0" collapsed="false">
      <c r="A4009" s="57" t="e">
        <f aca="false">INDEX(BucketTable,MATCH(B4009,SumMonths,0),1)</f>
        <v>#N/A</v>
      </c>
      <c r="K4009" s="57" t="e">
        <f aca="false">INDEX(lava,MATCH(B4009,SumMonths,0),2)</f>
        <v>#N/A</v>
      </c>
      <c r="Y4009" s="171"/>
      <c r="Z4009" s="171"/>
    </row>
    <row r="4010" customFormat="false" ht="12.75" hidden="false" customHeight="false" outlineLevel="0" collapsed="false">
      <c r="A4010" s="57" t="e">
        <f aca="false">INDEX(BucketTable,MATCH(B4010,SumMonths,0),1)</f>
        <v>#N/A</v>
      </c>
      <c r="K4010" s="57" t="e">
        <f aca="false">INDEX(lava,MATCH(B4010,SumMonths,0),2)</f>
        <v>#N/A</v>
      </c>
      <c r="Y4010" s="171"/>
      <c r="Z4010" s="171"/>
    </row>
    <row r="4011" customFormat="false" ht="12.75" hidden="false" customHeight="false" outlineLevel="0" collapsed="false">
      <c r="A4011" s="57" t="e">
        <f aca="false">INDEX(BucketTable,MATCH(B4011,SumMonths,0),1)</f>
        <v>#N/A</v>
      </c>
      <c r="K4011" s="57" t="e">
        <f aca="false">INDEX(lava,MATCH(B4011,SumMonths,0),2)</f>
        <v>#N/A</v>
      </c>
      <c r="Y4011" s="171"/>
      <c r="Z4011" s="171"/>
    </row>
    <row r="4012" customFormat="false" ht="12.75" hidden="false" customHeight="false" outlineLevel="0" collapsed="false">
      <c r="A4012" s="57" t="e">
        <f aca="false">INDEX(BucketTable,MATCH(B4012,SumMonths,0),1)</f>
        <v>#N/A</v>
      </c>
      <c r="K4012" s="57" t="e">
        <f aca="false">INDEX(lava,MATCH(B4012,SumMonths,0),2)</f>
        <v>#N/A</v>
      </c>
      <c r="Y4012" s="171"/>
      <c r="Z4012" s="171"/>
    </row>
    <row r="4013" customFormat="false" ht="12.75" hidden="false" customHeight="false" outlineLevel="0" collapsed="false">
      <c r="A4013" s="57" t="e">
        <f aca="false">INDEX(BucketTable,MATCH(B4013,SumMonths,0),1)</f>
        <v>#N/A</v>
      </c>
      <c r="K4013" s="57" t="e">
        <f aca="false">INDEX(lava,MATCH(B4013,SumMonths,0),2)</f>
        <v>#N/A</v>
      </c>
      <c r="Y4013" s="171"/>
      <c r="Z4013" s="171"/>
    </row>
    <row r="4014" customFormat="false" ht="12.75" hidden="false" customHeight="false" outlineLevel="0" collapsed="false">
      <c r="A4014" s="57" t="e">
        <f aca="false">INDEX(BucketTable,MATCH(B4014,SumMonths,0),1)</f>
        <v>#N/A</v>
      </c>
      <c r="K4014" s="57" t="e">
        <f aca="false">INDEX(lava,MATCH(B4014,SumMonths,0),2)</f>
        <v>#N/A</v>
      </c>
      <c r="Y4014" s="171"/>
      <c r="Z4014" s="171"/>
    </row>
    <row r="4015" customFormat="false" ht="12.75" hidden="false" customHeight="false" outlineLevel="0" collapsed="false">
      <c r="A4015" s="57" t="e">
        <f aca="false">INDEX(BucketTable,MATCH(B4015,SumMonths,0),1)</f>
        <v>#N/A</v>
      </c>
      <c r="K4015" s="57" t="e">
        <f aca="false">INDEX(lava,MATCH(B4015,SumMonths,0),2)</f>
        <v>#N/A</v>
      </c>
      <c r="Y4015" s="171"/>
      <c r="Z4015" s="171"/>
    </row>
    <row r="4016" customFormat="false" ht="12.75" hidden="false" customHeight="false" outlineLevel="0" collapsed="false">
      <c r="A4016" s="57" t="e">
        <f aca="false">INDEX(BucketTable,MATCH(B4016,SumMonths,0),1)</f>
        <v>#N/A</v>
      </c>
      <c r="K4016" s="57" t="e">
        <f aca="false">INDEX(lava,MATCH(B4016,SumMonths,0),2)</f>
        <v>#N/A</v>
      </c>
      <c r="Y4016" s="171"/>
      <c r="Z4016" s="171"/>
    </row>
    <row r="4017" customFormat="false" ht="12.75" hidden="false" customHeight="false" outlineLevel="0" collapsed="false">
      <c r="A4017" s="57" t="e">
        <f aca="false">INDEX(BucketTable,MATCH(B4017,SumMonths,0),1)</f>
        <v>#N/A</v>
      </c>
      <c r="K4017" s="57" t="e">
        <f aca="false">INDEX(lava,MATCH(B4017,SumMonths,0),2)</f>
        <v>#N/A</v>
      </c>
      <c r="Y4017" s="171"/>
      <c r="Z4017" s="171"/>
    </row>
    <row r="4018" customFormat="false" ht="12.75" hidden="false" customHeight="false" outlineLevel="0" collapsed="false">
      <c r="A4018" s="57" t="e">
        <f aca="false">INDEX(BucketTable,MATCH(B4018,SumMonths,0),1)</f>
        <v>#N/A</v>
      </c>
      <c r="K4018" s="57" t="e">
        <f aca="false">INDEX(lava,MATCH(B4018,SumMonths,0),2)</f>
        <v>#N/A</v>
      </c>
      <c r="Y4018" s="171"/>
      <c r="Z4018" s="171"/>
    </row>
    <row r="4019" customFormat="false" ht="12.75" hidden="false" customHeight="false" outlineLevel="0" collapsed="false">
      <c r="A4019" s="57" t="e">
        <f aca="false">INDEX(BucketTable,MATCH(B4019,SumMonths,0),1)</f>
        <v>#N/A</v>
      </c>
      <c r="K4019" s="57" t="e">
        <f aca="false">INDEX(lava,MATCH(B4019,SumMonths,0),2)</f>
        <v>#N/A</v>
      </c>
      <c r="Y4019" s="171"/>
      <c r="Z4019" s="171"/>
    </row>
    <row r="4020" customFormat="false" ht="12.75" hidden="false" customHeight="false" outlineLevel="0" collapsed="false">
      <c r="A4020" s="57" t="e">
        <f aca="false">INDEX(BucketTable,MATCH(B4020,SumMonths,0),1)</f>
        <v>#N/A</v>
      </c>
      <c r="K4020" s="57" t="e">
        <f aca="false">INDEX(lava,MATCH(B4020,SumMonths,0),2)</f>
        <v>#N/A</v>
      </c>
      <c r="Y4020" s="171"/>
      <c r="Z4020" s="171"/>
    </row>
    <row r="4021" customFormat="false" ht="12.75" hidden="false" customHeight="false" outlineLevel="0" collapsed="false">
      <c r="A4021" s="57" t="e">
        <f aca="false">INDEX(BucketTable,MATCH(B4021,SumMonths,0),1)</f>
        <v>#N/A</v>
      </c>
      <c r="K4021" s="57" t="e">
        <f aca="false">INDEX(lava,MATCH(B4021,SumMonths,0),2)</f>
        <v>#N/A</v>
      </c>
      <c r="Y4021" s="171"/>
      <c r="Z4021" s="171"/>
    </row>
    <row r="4022" customFormat="false" ht="12.75" hidden="false" customHeight="false" outlineLevel="0" collapsed="false">
      <c r="A4022" s="57" t="e">
        <f aca="false">INDEX(BucketTable,MATCH(B4022,SumMonths,0),1)</f>
        <v>#N/A</v>
      </c>
      <c r="K4022" s="57" t="e">
        <f aca="false">INDEX(lava,MATCH(B4022,SumMonths,0),2)</f>
        <v>#N/A</v>
      </c>
      <c r="Y4022" s="171"/>
      <c r="Z4022" s="171"/>
    </row>
    <row r="4023" customFormat="false" ht="12.75" hidden="false" customHeight="false" outlineLevel="0" collapsed="false">
      <c r="A4023" s="57" t="e">
        <f aca="false">INDEX(BucketTable,MATCH(B4023,SumMonths,0),1)</f>
        <v>#N/A</v>
      </c>
      <c r="K4023" s="57" t="e">
        <f aca="false">INDEX(lava,MATCH(B4023,SumMonths,0),2)</f>
        <v>#N/A</v>
      </c>
      <c r="Y4023" s="171"/>
      <c r="Z4023" s="171"/>
    </row>
    <row r="4024" customFormat="false" ht="12.75" hidden="false" customHeight="false" outlineLevel="0" collapsed="false">
      <c r="A4024" s="57" t="e">
        <f aca="false">INDEX(BucketTable,MATCH(B4024,SumMonths,0),1)</f>
        <v>#N/A</v>
      </c>
      <c r="K4024" s="57" t="e">
        <f aca="false">INDEX(lava,MATCH(B4024,SumMonths,0),2)</f>
        <v>#N/A</v>
      </c>
      <c r="Y4024" s="171"/>
      <c r="Z4024" s="171"/>
    </row>
    <row r="4025" customFormat="false" ht="12.75" hidden="false" customHeight="false" outlineLevel="0" collapsed="false">
      <c r="A4025" s="57" t="e">
        <f aca="false">INDEX(BucketTable,MATCH(B4025,SumMonths,0),1)</f>
        <v>#N/A</v>
      </c>
      <c r="K4025" s="57" t="e">
        <f aca="false">INDEX(lava,MATCH(B4025,SumMonths,0),2)</f>
        <v>#N/A</v>
      </c>
      <c r="Y4025" s="171"/>
      <c r="Z4025" s="171"/>
    </row>
    <row r="4026" customFormat="false" ht="12.75" hidden="false" customHeight="false" outlineLevel="0" collapsed="false">
      <c r="A4026" s="57" t="e">
        <f aca="false">INDEX(BucketTable,MATCH(B4026,SumMonths,0),1)</f>
        <v>#N/A</v>
      </c>
      <c r="K4026" s="57" t="e">
        <f aca="false">INDEX(lava,MATCH(B4026,SumMonths,0),2)</f>
        <v>#N/A</v>
      </c>
      <c r="Y4026" s="171"/>
      <c r="Z4026" s="171"/>
    </row>
    <row r="4027" customFormat="false" ht="12.75" hidden="false" customHeight="false" outlineLevel="0" collapsed="false">
      <c r="A4027" s="57" t="e">
        <f aca="false">INDEX(BucketTable,MATCH(B4027,SumMonths,0),1)</f>
        <v>#N/A</v>
      </c>
      <c r="K4027" s="57" t="e">
        <f aca="false">INDEX(lava,MATCH(B4027,SumMonths,0),2)</f>
        <v>#N/A</v>
      </c>
      <c r="Y4027" s="171"/>
      <c r="Z4027" s="171"/>
    </row>
    <row r="4028" customFormat="false" ht="12.75" hidden="false" customHeight="false" outlineLevel="0" collapsed="false">
      <c r="A4028" s="57" t="e">
        <f aca="false">INDEX(BucketTable,MATCH(B4028,SumMonths,0),1)</f>
        <v>#N/A</v>
      </c>
      <c r="K4028" s="57" t="e">
        <f aca="false">INDEX(lava,MATCH(B4028,SumMonths,0),2)</f>
        <v>#N/A</v>
      </c>
      <c r="Y4028" s="171"/>
      <c r="Z4028" s="171"/>
    </row>
    <row r="4029" customFormat="false" ht="12.75" hidden="false" customHeight="false" outlineLevel="0" collapsed="false">
      <c r="A4029" s="57" t="e">
        <f aca="false">INDEX(BucketTable,MATCH(B4029,SumMonths,0),1)</f>
        <v>#N/A</v>
      </c>
      <c r="K4029" s="57" t="e">
        <f aca="false">INDEX(lava,MATCH(B4029,SumMonths,0),2)</f>
        <v>#N/A</v>
      </c>
      <c r="Y4029" s="171"/>
      <c r="Z4029" s="171"/>
    </row>
    <row r="4030" customFormat="false" ht="12.75" hidden="false" customHeight="false" outlineLevel="0" collapsed="false">
      <c r="A4030" s="57" t="e">
        <f aca="false">INDEX(BucketTable,MATCH(B4030,SumMonths,0),1)</f>
        <v>#N/A</v>
      </c>
      <c r="K4030" s="57" t="e">
        <f aca="false">INDEX(lava,MATCH(B4030,SumMonths,0),2)</f>
        <v>#N/A</v>
      </c>
      <c r="Y4030" s="171"/>
      <c r="Z4030" s="171"/>
    </row>
    <row r="4031" customFormat="false" ht="12.75" hidden="false" customHeight="false" outlineLevel="0" collapsed="false">
      <c r="A4031" s="57" t="e">
        <f aca="false">INDEX(BucketTable,MATCH(B4031,SumMonths,0),1)</f>
        <v>#N/A</v>
      </c>
      <c r="K4031" s="57" t="e">
        <f aca="false">INDEX(lava,MATCH(B4031,SumMonths,0),2)</f>
        <v>#N/A</v>
      </c>
      <c r="Y4031" s="171"/>
      <c r="Z4031" s="171"/>
    </row>
    <row r="4032" customFormat="false" ht="12.75" hidden="false" customHeight="false" outlineLevel="0" collapsed="false">
      <c r="A4032" s="57" t="e">
        <f aca="false">INDEX(BucketTable,MATCH(B4032,SumMonths,0),1)</f>
        <v>#N/A</v>
      </c>
      <c r="K4032" s="57" t="e">
        <f aca="false">INDEX(lava,MATCH(B4032,SumMonths,0),2)</f>
        <v>#N/A</v>
      </c>
      <c r="Y4032" s="171"/>
      <c r="Z4032" s="171"/>
    </row>
    <row r="4033" customFormat="false" ht="12.75" hidden="false" customHeight="false" outlineLevel="0" collapsed="false">
      <c r="A4033" s="57" t="e">
        <f aca="false">INDEX(BucketTable,MATCH(B4033,SumMonths,0),1)</f>
        <v>#N/A</v>
      </c>
      <c r="K4033" s="57" t="e">
        <f aca="false">INDEX(lava,MATCH(B4033,SumMonths,0),2)</f>
        <v>#N/A</v>
      </c>
      <c r="Y4033" s="171"/>
      <c r="Z4033" s="171"/>
    </row>
    <row r="4034" customFormat="false" ht="12.75" hidden="false" customHeight="false" outlineLevel="0" collapsed="false">
      <c r="A4034" s="57" t="e">
        <f aca="false">INDEX(BucketTable,MATCH(B4034,SumMonths,0),1)</f>
        <v>#N/A</v>
      </c>
      <c r="K4034" s="57" t="e">
        <f aca="false">INDEX(lava,MATCH(B4034,SumMonths,0),2)</f>
        <v>#N/A</v>
      </c>
      <c r="Y4034" s="171"/>
      <c r="Z4034" s="171"/>
    </row>
    <row r="4035" customFormat="false" ht="12.75" hidden="false" customHeight="false" outlineLevel="0" collapsed="false">
      <c r="A4035" s="57" t="e">
        <f aca="false">INDEX(BucketTable,MATCH(B4035,SumMonths,0),1)</f>
        <v>#N/A</v>
      </c>
      <c r="K4035" s="57" t="e">
        <f aca="false">INDEX(lava,MATCH(B4035,SumMonths,0),2)</f>
        <v>#N/A</v>
      </c>
      <c r="Y4035" s="171"/>
      <c r="Z4035" s="171"/>
    </row>
    <row r="4036" customFormat="false" ht="12.75" hidden="false" customHeight="false" outlineLevel="0" collapsed="false">
      <c r="A4036" s="57" t="e">
        <f aca="false">INDEX(BucketTable,MATCH(B4036,SumMonths,0),1)</f>
        <v>#N/A</v>
      </c>
      <c r="K4036" s="57" t="e">
        <f aca="false">INDEX(lava,MATCH(B4036,SumMonths,0),2)</f>
        <v>#N/A</v>
      </c>
      <c r="Y4036" s="171"/>
      <c r="Z4036" s="171"/>
    </row>
    <row r="4037" customFormat="false" ht="12.75" hidden="false" customHeight="false" outlineLevel="0" collapsed="false">
      <c r="A4037" s="57" t="e">
        <f aca="false">INDEX(BucketTable,MATCH(B4037,SumMonths,0),1)</f>
        <v>#N/A</v>
      </c>
      <c r="K4037" s="57" t="e">
        <f aca="false">INDEX(lava,MATCH(B4037,SumMonths,0),2)</f>
        <v>#N/A</v>
      </c>
      <c r="Y4037" s="171"/>
      <c r="Z4037" s="171"/>
    </row>
    <row r="4038" customFormat="false" ht="12.75" hidden="false" customHeight="false" outlineLevel="0" collapsed="false">
      <c r="A4038" s="57" t="e">
        <f aca="false">INDEX(BucketTable,MATCH(B4038,SumMonths,0),1)</f>
        <v>#N/A</v>
      </c>
      <c r="K4038" s="57" t="e">
        <f aca="false">INDEX(lava,MATCH(B4038,SumMonths,0),2)</f>
        <v>#N/A</v>
      </c>
      <c r="Y4038" s="171"/>
      <c r="Z4038" s="171"/>
    </row>
    <row r="4039" customFormat="false" ht="12.75" hidden="false" customHeight="false" outlineLevel="0" collapsed="false">
      <c r="A4039" s="57" t="e">
        <f aca="false">INDEX(BucketTable,MATCH(B4039,SumMonths,0),1)</f>
        <v>#N/A</v>
      </c>
      <c r="K4039" s="57" t="e">
        <f aca="false">INDEX(lava,MATCH(B4039,SumMonths,0),2)</f>
        <v>#N/A</v>
      </c>
      <c r="Y4039" s="171"/>
      <c r="Z4039" s="171"/>
    </row>
    <row r="4040" customFormat="false" ht="12.75" hidden="false" customHeight="false" outlineLevel="0" collapsed="false">
      <c r="A4040" s="57" t="e">
        <f aca="false">INDEX(BucketTable,MATCH(B4040,SumMonths,0),1)</f>
        <v>#N/A</v>
      </c>
      <c r="K4040" s="57" t="e">
        <f aca="false">INDEX(lava,MATCH(B4040,SumMonths,0),2)</f>
        <v>#N/A</v>
      </c>
      <c r="Y4040" s="171"/>
      <c r="Z4040" s="171"/>
    </row>
    <row r="4041" customFormat="false" ht="12.75" hidden="false" customHeight="false" outlineLevel="0" collapsed="false">
      <c r="A4041" s="57" t="e">
        <f aca="false">INDEX(BucketTable,MATCH(B4041,SumMonths,0),1)</f>
        <v>#N/A</v>
      </c>
      <c r="K4041" s="57" t="e">
        <f aca="false">INDEX(lava,MATCH(B4041,SumMonths,0),2)</f>
        <v>#N/A</v>
      </c>
      <c r="Y4041" s="171"/>
      <c r="Z4041" s="171"/>
    </row>
    <row r="4042" customFormat="false" ht="12.75" hidden="false" customHeight="false" outlineLevel="0" collapsed="false">
      <c r="A4042" s="57" t="e">
        <f aca="false">INDEX(BucketTable,MATCH(B4042,SumMonths,0),1)</f>
        <v>#N/A</v>
      </c>
      <c r="K4042" s="57" t="e">
        <f aca="false">INDEX(lava,MATCH(B4042,SumMonths,0),2)</f>
        <v>#N/A</v>
      </c>
      <c r="Y4042" s="171"/>
      <c r="Z4042" s="171"/>
    </row>
    <row r="4043" customFormat="false" ht="12.75" hidden="false" customHeight="false" outlineLevel="0" collapsed="false">
      <c r="A4043" s="57" t="e">
        <f aca="false">INDEX(BucketTable,MATCH(B4043,SumMonths,0),1)</f>
        <v>#N/A</v>
      </c>
      <c r="K4043" s="57" t="e">
        <f aca="false">INDEX(lava,MATCH(B4043,SumMonths,0),2)</f>
        <v>#N/A</v>
      </c>
      <c r="Y4043" s="171"/>
      <c r="Z4043" s="171"/>
    </row>
    <row r="4044" customFormat="false" ht="12.75" hidden="false" customHeight="false" outlineLevel="0" collapsed="false">
      <c r="A4044" s="57" t="e">
        <f aca="false">INDEX(BucketTable,MATCH(B4044,SumMonths,0),1)</f>
        <v>#N/A</v>
      </c>
      <c r="K4044" s="57" t="e">
        <f aca="false">INDEX(lava,MATCH(B4044,SumMonths,0),2)</f>
        <v>#N/A</v>
      </c>
      <c r="Y4044" s="171"/>
      <c r="Z4044" s="171"/>
    </row>
    <row r="4045" customFormat="false" ht="12.75" hidden="false" customHeight="false" outlineLevel="0" collapsed="false">
      <c r="A4045" s="57" t="e">
        <f aca="false">INDEX(BucketTable,MATCH(B4045,SumMonths,0),1)</f>
        <v>#N/A</v>
      </c>
      <c r="K4045" s="57" t="e">
        <f aca="false">INDEX(lava,MATCH(B4045,SumMonths,0),2)</f>
        <v>#N/A</v>
      </c>
      <c r="Y4045" s="171"/>
      <c r="Z4045" s="171"/>
    </row>
    <row r="4046" customFormat="false" ht="12.75" hidden="false" customHeight="false" outlineLevel="0" collapsed="false">
      <c r="A4046" s="57" t="e">
        <f aca="false">INDEX(BucketTable,MATCH(B4046,SumMonths,0),1)</f>
        <v>#N/A</v>
      </c>
      <c r="K4046" s="57" t="e">
        <f aca="false">INDEX(lava,MATCH(B4046,SumMonths,0),2)</f>
        <v>#N/A</v>
      </c>
      <c r="Y4046" s="171"/>
      <c r="Z4046" s="171"/>
    </row>
    <row r="4047" customFormat="false" ht="12.75" hidden="false" customHeight="false" outlineLevel="0" collapsed="false">
      <c r="A4047" s="57" t="e">
        <f aca="false">INDEX(BucketTable,MATCH(B4047,SumMonths,0),1)</f>
        <v>#N/A</v>
      </c>
      <c r="K4047" s="57" t="e">
        <f aca="false">INDEX(lava,MATCH(B4047,SumMonths,0),2)</f>
        <v>#N/A</v>
      </c>
      <c r="Y4047" s="171"/>
      <c r="Z4047" s="171"/>
    </row>
    <row r="4048" customFormat="false" ht="12.75" hidden="false" customHeight="false" outlineLevel="0" collapsed="false">
      <c r="A4048" s="57" t="e">
        <f aca="false">INDEX(BucketTable,MATCH(B4048,SumMonths,0),1)</f>
        <v>#N/A</v>
      </c>
      <c r="K4048" s="57" t="e">
        <f aca="false">INDEX(lava,MATCH(B4048,SumMonths,0),2)</f>
        <v>#N/A</v>
      </c>
      <c r="Y4048" s="171"/>
      <c r="Z4048" s="171"/>
    </row>
    <row r="4049" customFormat="false" ht="12.75" hidden="false" customHeight="false" outlineLevel="0" collapsed="false">
      <c r="A4049" s="57" t="e">
        <f aca="false">INDEX(BucketTable,MATCH(B4049,SumMonths,0),1)</f>
        <v>#N/A</v>
      </c>
      <c r="K4049" s="57" t="e">
        <f aca="false">INDEX(lava,MATCH(B4049,SumMonths,0),2)</f>
        <v>#N/A</v>
      </c>
      <c r="Y4049" s="171"/>
      <c r="Z4049" s="171"/>
    </row>
    <row r="4050" customFormat="false" ht="12.75" hidden="false" customHeight="false" outlineLevel="0" collapsed="false">
      <c r="A4050" s="57" t="e">
        <f aca="false">INDEX(BucketTable,MATCH(B4050,SumMonths,0),1)</f>
        <v>#N/A</v>
      </c>
      <c r="K4050" s="57" t="e">
        <f aca="false">INDEX(lava,MATCH(B4050,SumMonths,0),2)</f>
        <v>#N/A</v>
      </c>
      <c r="Y4050" s="171"/>
      <c r="Z4050" s="171"/>
    </row>
    <row r="4051" customFormat="false" ht="12.75" hidden="false" customHeight="false" outlineLevel="0" collapsed="false">
      <c r="A4051" s="57" t="e">
        <f aca="false">INDEX(BucketTable,MATCH(B4051,SumMonths,0),1)</f>
        <v>#N/A</v>
      </c>
      <c r="K4051" s="57" t="e">
        <f aca="false">INDEX(lava,MATCH(B4051,SumMonths,0),2)</f>
        <v>#N/A</v>
      </c>
      <c r="Y4051" s="171"/>
      <c r="Z4051" s="171"/>
    </row>
    <row r="4052" customFormat="false" ht="12.75" hidden="false" customHeight="false" outlineLevel="0" collapsed="false">
      <c r="A4052" s="57" t="e">
        <f aca="false">INDEX(BucketTable,MATCH(B4052,SumMonths,0),1)</f>
        <v>#N/A</v>
      </c>
      <c r="K4052" s="57" t="e">
        <f aca="false">INDEX(lava,MATCH(B4052,SumMonths,0),2)</f>
        <v>#N/A</v>
      </c>
      <c r="Y4052" s="171"/>
      <c r="Z4052" s="171"/>
    </row>
    <row r="4053" customFormat="false" ht="12.75" hidden="false" customHeight="false" outlineLevel="0" collapsed="false">
      <c r="A4053" s="57" t="e">
        <f aca="false">INDEX(BucketTable,MATCH(B4053,SumMonths,0),1)</f>
        <v>#N/A</v>
      </c>
      <c r="K4053" s="57" t="e">
        <f aca="false">INDEX(lava,MATCH(B4053,SumMonths,0),2)</f>
        <v>#N/A</v>
      </c>
      <c r="Y4053" s="171"/>
      <c r="Z4053" s="171"/>
    </row>
    <row r="4054" customFormat="false" ht="12.75" hidden="false" customHeight="false" outlineLevel="0" collapsed="false">
      <c r="A4054" s="57" t="e">
        <f aca="false">INDEX(BucketTable,MATCH(B4054,SumMonths,0),1)</f>
        <v>#N/A</v>
      </c>
      <c r="K4054" s="57" t="e">
        <f aca="false">INDEX(lava,MATCH(B4054,SumMonths,0),2)</f>
        <v>#N/A</v>
      </c>
      <c r="Y4054" s="171"/>
      <c r="Z4054" s="171"/>
    </row>
    <row r="4055" customFormat="false" ht="12.75" hidden="false" customHeight="false" outlineLevel="0" collapsed="false">
      <c r="A4055" s="57" t="e">
        <f aca="false">INDEX(BucketTable,MATCH(B4055,SumMonths,0),1)</f>
        <v>#N/A</v>
      </c>
      <c r="K4055" s="57" t="e">
        <f aca="false">INDEX(lava,MATCH(B4055,SumMonths,0),2)</f>
        <v>#N/A</v>
      </c>
      <c r="Y4055" s="171"/>
      <c r="Z4055" s="171"/>
    </row>
    <row r="4056" customFormat="false" ht="12.75" hidden="false" customHeight="false" outlineLevel="0" collapsed="false">
      <c r="A4056" s="57" t="e">
        <f aca="false">INDEX(BucketTable,MATCH(B4056,SumMonths,0),1)</f>
        <v>#N/A</v>
      </c>
      <c r="K4056" s="57" t="e">
        <f aca="false">INDEX(lava,MATCH(B4056,SumMonths,0),2)</f>
        <v>#N/A</v>
      </c>
      <c r="Y4056" s="171"/>
      <c r="Z4056" s="171"/>
    </row>
    <row r="4057" customFormat="false" ht="12.75" hidden="false" customHeight="false" outlineLevel="0" collapsed="false">
      <c r="A4057" s="57" t="e">
        <f aca="false">INDEX(BucketTable,MATCH(B4057,SumMonths,0),1)</f>
        <v>#N/A</v>
      </c>
      <c r="K4057" s="57" t="e">
        <f aca="false">INDEX(lava,MATCH(B4057,SumMonths,0),2)</f>
        <v>#N/A</v>
      </c>
      <c r="Y4057" s="171"/>
      <c r="Z4057" s="171"/>
    </row>
    <row r="4058" customFormat="false" ht="12.75" hidden="false" customHeight="false" outlineLevel="0" collapsed="false">
      <c r="A4058" s="57" t="e">
        <f aca="false">INDEX(BucketTable,MATCH(B4058,SumMonths,0),1)</f>
        <v>#N/A</v>
      </c>
      <c r="K4058" s="57" t="e">
        <f aca="false">INDEX(lava,MATCH(B4058,SumMonths,0),2)</f>
        <v>#N/A</v>
      </c>
      <c r="Y4058" s="171"/>
      <c r="Z4058" s="171"/>
    </row>
    <row r="4059" customFormat="false" ht="12.75" hidden="false" customHeight="false" outlineLevel="0" collapsed="false">
      <c r="A4059" s="57" t="e">
        <f aca="false">INDEX(BucketTable,MATCH(B4059,SumMonths,0),1)</f>
        <v>#N/A</v>
      </c>
      <c r="K4059" s="57" t="e">
        <f aca="false">INDEX(lava,MATCH(B4059,SumMonths,0),2)</f>
        <v>#N/A</v>
      </c>
      <c r="Y4059" s="171"/>
      <c r="Z4059" s="171"/>
    </row>
    <row r="4060" customFormat="false" ht="12.75" hidden="false" customHeight="false" outlineLevel="0" collapsed="false">
      <c r="A4060" s="57" t="e">
        <f aca="false">INDEX(BucketTable,MATCH(B4060,SumMonths,0),1)</f>
        <v>#N/A</v>
      </c>
      <c r="K4060" s="57" t="e">
        <f aca="false">INDEX(lava,MATCH(B4060,SumMonths,0),2)</f>
        <v>#N/A</v>
      </c>
      <c r="Y4060" s="171"/>
      <c r="Z4060" s="171"/>
    </row>
    <row r="4061" customFormat="false" ht="12.75" hidden="false" customHeight="false" outlineLevel="0" collapsed="false">
      <c r="A4061" s="57" t="e">
        <f aca="false">INDEX(BucketTable,MATCH(B4061,SumMonths,0),1)</f>
        <v>#N/A</v>
      </c>
      <c r="K4061" s="57" t="e">
        <f aca="false">INDEX(lava,MATCH(B4061,SumMonths,0),2)</f>
        <v>#N/A</v>
      </c>
      <c r="Y4061" s="171"/>
      <c r="Z4061" s="171"/>
    </row>
    <row r="4062" customFormat="false" ht="12.75" hidden="false" customHeight="false" outlineLevel="0" collapsed="false">
      <c r="A4062" s="57" t="e">
        <f aca="false">INDEX(BucketTable,MATCH(B4062,SumMonths,0),1)</f>
        <v>#N/A</v>
      </c>
      <c r="K4062" s="57" t="e">
        <f aca="false">INDEX(lava,MATCH(B4062,SumMonths,0),2)</f>
        <v>#N/A</v>
      </c>
      <c r="Y4062" s="171"/>
      <c r="Z4062" s="171"/>
    </row>
    <row r="4063" customFormat="false" ht="12.75" hidden="false" customHeight="false" outlineLevel="0" collapsed="false">
      <c r="A4063" s="57" t="e">
        <f aca="false">INDEX(BucketTable,MATCH(B4063,SumMonths,0),1)</f>
        <v>#N/A</v>
      </c>
      <c r="K4063" s="57" t="e">
        <f aca="false">INDEX(lava,MATCH(B4063,SumMonths,0),2)</f>
        <v>#N/A</v>
      </c>
      <c r="Y4063" s="171"/>
      <c r="Z4063" s="171"/>
    </row>
    <row r="4064" customFormat="false" ht="12.75" hidden="false" customHeight="false" outlineLevel="0" collapsed="false">
      <c r="A4064" s="57" t="e">
        <f aca="false">INDEX(BucketTable,MATCH(B4064,SumMonths,0),1)</f>
        <v>#N/A</v>
      </c>
      <c r="K4064" s="57" t="e">
        <f aca="false">INDEX(lava,MATCH(B4064,SumMonths,0),2)</f>
        <v>#N/A</v>
      </c>
      <c r="Y4064" s="171"/>
      <c r="Z4064" s="171"/>
    </row>
    <row r="4065" customFormat="false" ht="12.75" hidden="false" customHeight="false" outlineLevel="0" collapsed="false">
      <c r="A4065" s="57" t="e">
        <f aca="false">INDEX(BucketTable,MATCH(B4065,SumMonths,0),1)</f>
        <v>#N/A</v>
      </c>
      <c r="K4065" s="57" t="e">
        <f aca="false">INDEX(lava,MATCH(B4065,SumMonths,0),2)</f>
        <v>#N/A</v>
      </c>
      <c r="Y4065" s="171"/>
      <c r="Z4065" s="171"/>
    </row>
    <row r="4066" customFormat="false" ht="12.75" hidden="false" customHeight="false" outlineLevel="0" collapsed="false">
      <c r="A4066" s="57" t="e">
        <f aca="false">INDEX(BucketTable,MATCH(B4066,SumMonths,0),1)</f>
        <v>#N/A</v>
      </c>
      <c r="K4066" s="57" t="e">
        <f aca="false">INDEX(lava,MATCH(B4066,SumMonths,0),2)</f>
        <v>#N/A</v>
      </c>
      <c r="Y4066" s="171"/>
      <c r="Z4066" s="171"/>
    </row>
    <row r="4067" customFormat="false" ht="12.75" hidden="false" customHeight="false" outlineLevel="0" collapsed="false">
      <c r="A4067" s="57" t="e">
        <f aca="false">INDEX(BucketTable,MATCH(B4067,SumMonths,0),1)</f>
        <v>#N/A</v>
      </c>
      <c r="K4067" s="57" t="e">
        <f aca="false">INDEX(lava,MATCH(B4067,SumMonths,0),2)</f>
        <v>#N/A</v>
      </c>
      <c r="Y4067" s="171"/>
      <c r="Z4067" s="171"/>
    </row>
    <row r="4068" customFormat="false" ht="12.75" hidden="false" customHeight="false" outlineLevel="0" collapsed="false">
      <c r="A4068" s="57" t="e">
        <f aca="false">INDEX(BucketTable,MATCH(B4068,SumMonths,0),1)</f>
        <v>#N/A</v>
      </c>
      <c r="K4068" s="57" t="e">
        <f aca="false">INDEX(lava,MATCH(B4068,SumMonths,0),2)</f>
        <v>#N/A</v>
      </c>
      <c r="Y4068" s="171"/>
      <c r="Z4068" s="171"/>
    </row>
    <row r="4069" customFormat="false" ht="12.75" hidden="false" customHeight="false" outlineLevel="0" collapsed="false">
      <c r="A4069" s="57" t="e">
        <f aca="false">INDEX(BucketTable,MATCH(B4069,SumMonths,0),1)</f>
        <v>#N/A</v>
      </c>
      <c r="K4069" s="57" t="e">
        <f aca="false">INDEX(lava,MATCH(B4069,SumMonths,0),2)</f>
        <v>#N/A</v>
      </c>
      <c r="Y4069" s="171"/>
      <c r="Z4069" s="171"/>
    </row>
    <row r="4070" customFormat="false" ht="12.75" hidden="false" customHeight="false" outlineLevel="0" collapsed="false">
      <c r="A4070" s="57" t="e">
        <f aca="false">INDEX(BucketTable,MATCH(B4070,SumMonths,0),1)</f>
        <v>#N/A</v>
      </c>
      <c r="K4070" s="57" t="e">
        <f aca="false">INDEX(lava,MATCH(B4070,SumMonths,0),2)</f>
        <v>#N/A</v>
      </c>
      <c r="Y4070" s="171"/>
      <c r="Z4070" s="171"/>
    </row>
    <row r="4071" customFormat="false" ht="12.75" hidden="false" customHeight="false" outlineLevel="0" collapsed="false">
      <c r="A4071" s="57" t="e">
        <f aca="false">INDEX(BucketTable,MATCH(B4071,SumMonths,0),1)</f>
        <v>#N/A</v>
      </c>
      <c r="K4071" s="57" t="e">
        <f aca="false">INDEX(lava,MATCH(B4071,SumMonths,0),2)</f>
        <v>#N/A</v>
      </c>
      <c r="Y4071" s="171"/>
      <c r="Z4071" s="171"/>
    </row>
    <row r="4072" customFormat="false" ht="12.75" hidden="false" customHeight="false" outlineLevel="0" collapsed="false">
      <c r="A4072" s="57" t="e">
        <f aca="false">INDEX(BucketTable,MATCH(B4072,SumMonths,0),1)</f>
        <v>#N/A</v>
      </c>
      <c r="K4072" s="57" t="e">
        <f aca="false">INDEX(lava,MATCH(B4072,SumMonths,0),2)</f>
        <v>#N/A</v>
      </c>
      <c r="Y4072" s="171"/>
      <c r="Z4072" s="171"/>
    </row>
    <row r="4073" customFormat="false" ht="12.75" hidden="false" customHeight="false" outlineLevel="0" collapsed="false">
      <c r="A4073" s="57" t="e">
        <f aca="false">INDEX(BucketTable,MATCH(B4073,SumMonths,0),1)</f>
        <v>#N/A</v>
      </c>
      <c r="K4073" s="57" t="e">
        <f aca="false">INDEX(lava,MATCH(B4073,SumMonths,0),2)</f>
        <v>#N/A</v>
      </c>
      <c r="Y4073" s="171"/>
      <c r="Z4073" s="171"/>
    </row>
    <row r="4074" customFormat="false" ht="12.75" hidden="false" customHeight="false" outlineLevel="0" collapsed="false">
      <c r="A4074" s="57" t="e">
        <f aca="false">INDEX(BucketTable,MATCH(B4074,SumMonths,0),1)</f>
        <v>#N/A</v>
      </c>
      <c r="K4074" s="57" t="e">
        <f aca="false">INDEX(lava,MATCH(B4074,SumMonths,0),2)</f>
        <v>#N/A</v>
      </c>
      <c r="Y4074" s="171"/>
      <c r="Z4074" s="171"/>
    </row>
    <row r="4075" customFormat="false" ht="12.75" hidden="false" customHeight="false" outlineLevel="0" collapsed="false">
      <c r="A4075" s="57" t="e">
        <f aca="false">INDEX(BucketTable,MATCH(B4075,SumMonths,0),1)</f>
        <v>#N/A</v>
      </c>
      <c r="K4075" s="57" t="e">
        <f aca="false">INDEX(lava,MATCH(B4075,SumMonths,0),2)</f>
        <v>#N/A</v>
      </c>
      <c r="Y4075" s="171"/>
      <c r="Z4075" s="171"/>
    </row>
    <row r="4076" customFormat="false" ht="12.75" hidden="false" customHeight="false" outlineLevel="0" collapsed="false">
      <c r="A4076" s="57" t="e">
        <f aca="false">INDEX(BucketTable,MATCH(B4076,SumMonths,0),1)</f>
        <v>#N/A</v>
      </c>
      <c r="K4076" s="57" t="e">
        <f aca="false">INDEX(lava,MATCH(B4076,SumMonths,0),2)</f>
        <v>#N/A</v>
      </c>
      <c r="Y4076" s="171"/>
      <c r="Z4076" s="171"/>
    </row>
    <row r="4077" customFormat="false" ht="12.75" hidden="false" customHeight="false" outlineLevel="0" collapsed="false">
      <c r="A4077" s="57" t="e">
        <f aca="false">INDEX(BucketTable,MATCH(B4077,SumMonths,0),1)</f>
        <v>#N/A</v>
      </c>
      <c r="K4077" s="57" t="e">
        <f aca="false">INDEX(lava,MATCH(B4077,SumMonths,0),2)</f>
        <v>#N/A</v>
      </c>
      <c r="Y4077" s="171"/>
      <c r="Z4077" s="171"/>
    </row>
    <row r="4078" customFormat="false" ht="12.75" hidden="false" customHeight="false" outlineLevel="0" collapsed="false">
      <c r="A4078" s="57" t="e">
        <f aca="false">INDEX(BucketTable,MATCH(B4078,SumMonths,0),1)</f>
        <v>#N/A</v>
      </c>
      <c r="K4078" s="57" t="e">
        <f aca="false">INDEX(lava,MATCH(B4078,SumMonths,0),2)</f>
        <v>#N/A</v>
      </c>
      <c r="Y4078" s="171"/>
      <c r="Z4078" s="171"/>
    </row>
    <row r="4079" customFormat="false" ht="12.75" hidden="false" customHeight="false" outlineLevel="0" collapsed="false">
      <c r="A4079" s="57" t="e">
        <f aca="false">INDEX(BucketTable,MATCH(B4079,SumMonths,0),1)</f>
        <v>#N/A</v>
      </c>
      <c r="K4079" s="57" t="e">
        <f aca="false">INDEX(lava,MATCH(B4079,SumMonths,0),2)</f>
        <v>#N/A</v>
      </c>
      <c r="Y4079" s="171"/>
      <c r="Z4079" s="171"/>
    </row>
    <row r="4080" customFormat="false" ht="12.75" hidden="false" customHeight="false" outlineLevel="0" collapsed="false">
      <c r="A4080" s="57" t="e">
        <f aca="false">INDEX(BucketTable,MATCH(B4080,SumMonths,0),1)</f>
        <v>#N/A</v>
      </c>
      <c r="K4080" s="57" t="e">
        <f aca="false">INDEX(lava,MATCH(B4080,SumMonths,0),2)</f>
        <v>#N/A</v>
      </c>
      <c r="Y4080" s="171"/>
      <c r="Z4080" s="171"/>
    </row>
    <row r="4081" customFormat="false" ht="12.75" hidden="false" customHeight="false" outlineLevel="0" collapsed="false">
      <c r="A4081" s="57" t="e">
        <f aca="false">INDEX(BucketTable,MATCH(B4081,SumMonths,0),1)</f>
        <v>#N/A</v>
      </c>
      <c r="K4081" s="57" t="e">
        <f aca="false">INDEX(lava,MATCH(B4081,SumMonths,0),2)</f>
        <v>#N/A</v>
      </c>
      <c r="Y4081" s="171"/>
      <c r="Z4081" s="171"/>
    </row>
    <row r="4082" customFormat="false" ht="12.75" hidden="false" customHeight="false" outlineLevel="0" collapsed="false">
      <c r="A4082" s="57" t="e">
        <f aca="false">INDEX(BucketTable,MATCH(B4082,SumMonths,0),1)</f>
        <v>#N/A</v>
      </c>
      <c r="K4082" s="57" t="e">
        <f aca="false">INDEX(lava,MATCH(B4082,SumMonths,0),2)</f>
        <v>#N/A</v>
      </c>
      <c r="Y4082" s="171"/>
      <c r="Z4082" s="171"/>
    </row>
    <row r="4083" customFormat="false" ht="12.75" hidden="false" customHeight="false" outlineLevel="0" collapsed="false">
      <c r="A4083" s="57" t="e">
        <f aca="false">INDEX(BucketTable,MATCH(B4083,SumMonths,0),1)</f>
        <v>#N/A</v>
      </c>
      <c r="K4083" s="57" t="e">
        <f aca="false">INDEX(lava,MATCH(B4083,SumMonths,0),2)</f>
        <v>#N/A</v>
      </c>
      <c r="Y4083" s="171"/>
      <c r="Z4083" s="171"/>
    </row>
    <row r="4084" customFormat="false" ht="12.75" hidden="false" customHeight="false" outlineLevel="0" collapsed="false">
      <c r="A4084" s="57" t="e">
        <f aca="false">INDEX(BucketTable,MATCH(B4084,SumMonths,0),1)</f>
        <v>#N/A</v>
      </c>
      <c r="K4084" s="57" t="e">
        <f aca="false">INDEX(lava,MATCH(B4084,SumMonths,0),2)</f>
        <v>#N/A</v>
      </c>
      <c r="Y4084" s="171"/>
      <c r="Z4084" s="171"/>
    </row>
    <row r="4085" customFormat="false" ht="12.75" hidden="false" customHeight="false" outlineLevel="0" collapsed="false">
      <c r="A4085" s="57" t="e">
        <f aca="false">INDEX(BucketTable,MATCH(B4085,SumMonths,0),1)</f>
        <v>#N/A</v>
      </c>
      <c r="K4085" s="57" t="e">
        <f aca="false">INDEX(lava,MATCH(B4085,SumMonths,0),2)</f>
        <v>#N/A</v>
      </c>
      <c r="Y4085" s="171"/>
      <c r="Z4085" s="171"/>
    </row>
    <row r="4086" customFormat="false" ht="12.75" hidden="false" customHeight="false" outlineLevel="0" collapsed="false">
      <c r="A4086" s="57" t="e">
        <f aca="false">INDEX(BucketTable,MATCH(B4086,SumMonths,0),1)</f>
        <v>#N/A</v>
      </c>
      <c r="K4086" s="57" t="e">
        <f aca="false">INDEX(lava,MATCH(B4086,SumMonths,0),2)</f>
        <v>#N/A</v>
      </c>
      <c r="Y4086" s="171"/>
      <c r="Z4086" s="171"/>
    </row>
    <row r="4087" customFormat="false" ht="12.75" hidden="false" customHeight="false" outlineLevel="0" collapsed="false">
      <c r="A4087" s="57" t="e">
        <f aca="false">INDEX(BucketTable,MATCH(B4087,SumMonths,0),1)</f>
        <v>#N/A</v>
      </c>
      <c r="K4087" s="57" t="e">
        <f aca="false">INDEX(lava,MATCH(B4087,SumMonths,0),2)</f>
        <v>#N/A</v>
      </c>
      <c r="Y4087" s="171"/>
      <c r="Z4087" s="171"/>
    </row>
    <row r="4088" customFormat="false" ht="12.75" hidden="false" customHeight="false" outlineLevel="0" collapsed="false">
      <c r="A4088" s="57" t="e">
        <f aca="false">INDEX(BucketTable,MATCH(B4088,SumMonths,0),1)</f>
        <v>#N/A</v>
      </c>
      <c r="K4088" s="57" t="e">
        <f aca="false">INDEX(lava,MATCH(B4088,SumMonths,0),2)</f>
        <v>#N/A</v>
      </c>
      <c r="Y4088" s="171"/>
      <c r="Z4088" s="171"/>
    </row>
    <row r="4089" customFormat="false" ht="12.75" hidden="false" customHeight="false" outlineLevel="0" collapsed="false">
      <c r="A4089" s="57" t="e">
        <f aca="false">INDEX(BucketTable,MATCH(B4089,SumMonths,0),1)</f>
        <v>#N/A</v>
      </c>
      <c r="K4089" s="57" t="e">
        <f aca="false">INDEX(lava,MATCH(B4089,SumMonths,0),2)</f>
        <v>#N/A</v>
      </c>
      <c r="Y4089" s="171"/>
      <c r="Z4089" s="171"/>
    </row>
    <row r="4090" customFormat="false" ht="12.75" hidden="false" customHeight="false" outlineLevel="0" collapsed="false">
      <c r="A4090" s="57" t="e">
        <f aca="false">INDEX(BucketTable,MATCH(B4090,SumMonths,0),1)</f>
        <v>#N/A</v>
      </c>
      <c r="K4090" s="57" t="e">
        <f aca="false">INDEX(lava,MATCH(B4090,SumMonths,0),2)</f>
        <v>#N/A</v>
      </c>
      <c r="Y4090" s="171"/>
      <c r="Z4090" s="171"/>
    </row>
    <row r="4091" customFormat="false" ht="12.75" hidden="false" customHeight="false" outlineLevel="0" collapsed="false">
      <c r="A4091" s="57" t="e">
        <f aca="false">INDEX(BucketTable,MATCH(B4091,SumMonths,0),1)</f>
        <v>#N/A</v>
      </c>
      <c r="K4091" s="57" t="e">
        <f aca="false">INDEX(lava,MATCH(B4091,SumMonths,0),2)</f>
        <v>#N/A</v>
      </c>
      <c r="Y4091" s="171"/>
      <c r="Z4091" s="171"/>
    </row>
    <row r="4092" customFormat="false" ht="12.75" hidden="false" customHeight="false" outlineLevel="0" collapsed="false">
      <c r="A4092" s="57" t="e">
        <f aca="false">INDEX(BucketTable,MATCH(B4092,SumMonths,0),1)</f>
        <v>#N/A</v>
      </c>
      <c r="K4092" s="57" t="e">
        <f aca="false">INDEX(lava,MATCH(B4092,SumMonths,0),2)</f>
        <v>#N/A</v>
      </c>
      <c r="Y4092" s="171"/>
      <c r="Z4092" s="171"/>
    </row>
    <row r="4093" customFormat="false" ht="12.75" hidden="false" customHeight="false" outlineLevel="0" collapsed="false">
      <c r="A4093" s="57" t="e">
        <f aca="false">INDEX(BucketTable,MATCH(B4093,SumMonths,0),1)</f>
        <v>#N/A</v>
      </c>
      <c r="K4093" s="57" t="e">
        <f aca="false">INDEX(lava,MATCH(B4093,SumMonths,0),2)</f>
        <v>#N/A</v>
      </c>
      <c r="Y4093" s="171"/>
      <c r="Z4093" s="171"/>
    </row>
    <row r="4094" customFormat="false" ht="12.75" hidden="false" customHeight="false" outlineLevel="0" collapsed="false">
      <c r="A4094" s="57" t="e">
        <f aca="false">INDEX(BucketTable,MATCH(B4094,SumMonths,0),1)</f>
        <v>#N/A</v>
      </c>
      <c r="K4094" s="57" t="e">
        <f aca="false">INDEX(lava,MATCH(B4094,SumMonths,0),2)</f>
        <v>#N/A</v>
      </c>
      <c r="Y4094" s="171"/>
      <c r="Z4094" s="171"/>
    </row>
    <row r="4095" customFormat="false" ht="12.75" hidden="false" customHeight="false" outlineLevel="0" collapsed="false">
      <c r="A4095" s="57" t="e">
        <f aca="false">INDEX(BucketTable,MATCH(B4095,SumMonths,0),1)</f>
        <v>#N/A</v>
      </c>
      <c r="K4095" s="57" t="e">
        <f aca="false">INDEX(lava,MATCH(B4095,SumMonths,0),2)</f>
        <v>#N/A</v>
      </c>
      <c r="Y4095" s="171"/>
      <c r="Z4095" s="171"/>
    </row>
    <row r="4096" customFormat="false" ht="12.75" hidden="false" customHeight="false" outlineLevel="0" collapsed="false">
      <c r="A4096" s="57" t="e">
        <f aca="false">INDEX(BucketTable,MATCH(B4096,SumMonths,0),1)</f>
        <v>#N/A</v>
      </c>
      <c r="K4096" s="57" t="e">
        <f aca="false">INDEX(lava,MATCH(B4096,SumMonths,0),2)</f>
        <v>#N/A</v>
      </c>
      <c r="Y4096" s="171"/>
      <c r="Z4096" s="171"/>
    </row>
    <row r="4097" customFormat="false" ht="12.75" hidden="false" customHeight="false" outlineLevel="0" collapsed="false">
      <c r="A4097" s="57" t="e">
        <f aca="false">INDEX(BucketTable,MATCH(B4097,SumMonths,0),1)</f>
        <v>#N/A</v>
      </c>
      <c r="K4097" s="57" t="e">
        <f aca="false">INDEX(lava,MATCH(B4097,SumMonths,0),2)</f>
        <v>#N/A</v>
      </c>
      <c r="Y4097" s="171"/>
      <c r="Z4097" s="171"/>
    </row>
    <row r="4098" customFormat="false" ht="12.75" hidden="false" customHeight="false" outlineLevel="0" collapsed="false">
      <c r="A4098" s="57" t="e">
        <f aca="false">INDEX(BucketTable,MATCH(B4098,SumMonths,0),1)</f>
        <v>#N/A</v>
      </c>
      <c r="K4098" s="57" t="e">
        <f aca="false">INDEX(lava,MATCH(B4098,SumMonths,0),2)</f>
        <v>#N/A</v>
      </c>
      <c r="Y4098" s="171"/>
      <c r="Z4098" s="171"/>
    </row>
    <row r="4099" customFormat="false" ht="12.75" hidden="false" customHeight="false" outlineLevel="0" collapsed="false">
      <c r="A4099" s="57" t="e">
        <f aca="false">INDEX(BucketTable,MATCH(B4099,SumMonths,0),1)</f>
        <v>#N/A</v>
      </c>
      <c r="K4099" s="57" t="e">
        <f aca="false">INDEX(lava,MATCH(B4099,SumMonths,0),2)</f>
        <v>#N/A</v>
      </c>
      <c r="Y4099" s="171"/>
      <c r="Z4099" s="171"/>
    </row>
    <row r="4100" customFormat="false" ht="12.75" hidden="false" customHeight="false" outlineLevel="0" collapsed="false">
      <c r="A4100" s="57" t="e">
        <f aca="false">INDEX(BucketTable,MATCH(B4100,SumMonths,0),1)</f>
        <v>#N/A</v>
      </c>
      <c r="K4100" s="57" t="e">
        <f aca="false">INDEX(lava,MATCH(B4100,SumMonths,0),2)</f>
        <v>#N/A</v>
      </c>
      <c r="Y4100" s="171"/>
      <c r="Z4100" s="171"/>
    </row>
    <row r="4101" customFormat="false" ht="12.75" hidden="false" customHeight="false" outlineLevel="0" collapsed="false">
      <c r="A4101" s="57" t="e">
        <f aca="false">INDEX(BucketTable,MATCH(B4101,SumMonths,0),1)</f>
        <v>#N/A</v>
      </c>
      <c r="K4101" s="57" t="e">
        <f aca="false">INDEX(lava,MATCH(B4101,SumMonths,0),2)</f>
        <v>#N/A</v>
      </c>
      <c r="Y4101" s="171"/>
      <c r="Z4101" s="171"/>
    </row>
    <row r="4102" customFormat="false" ht="12.75" hidden="false" customHeight="false" outlineLevel="0" collapsed="false">
      <c r="A4102" s="57" t="e">
        <f aca="false">INDEX(BucketTable,MATCH(B4102,SumMonths,0),1)</f>
        <v>#N/A</v>
      </c>
      <c r="K4102" s="57" t="e">
        <f aca="false">INDEX(lava,MATCH(B4102,SumMonths,0),2)</f>
        <v>#N/A</v>
      </c>
      <c r="Y4102" s="171"/>
      <c r="Z4102" s="171"/>
    </row>
    <row r="4103" customFormat="false" ht="12.75" hidden="false" customHeight="false" outlineLevel="0" collapsed="false">
      <c r="A4103" s="57" t="e">
        <f aca="false">INDEX(BucketTable,MATCH(B4103,SumMonths,0),1)</f>
        <v>#N/A</v>
      </c>
      <c r="K4103" s="57" t="e">
        <f aca="false">INDEX(lava,MATCH(B4103,SumMonths,0),2)</f>
        <v>#N/A</v>
      </c>
      <c r="Y4103" s="171"/>
      <c r="Z4103" s="171"/>
    </row>
    <row r="4104" customFormat="false" ht="12.75" hidden="false" customHeight="false" outlineLevel="0" collapsed="false">
      <c r="A4104" s="57" t="e">
        <f aca="false">INDEX(BucketTable,MATCH(B4104,SumMonths,0),1)</f>
        <v>#N/A</v>
      </c>
      <c r="K4104" s="57" t="e">
        <f aca="false">INDEX(lava,MATCH(B4104,SumMonths,0),2)</f>
        <v>#N/A</v>
      </c>
      <c r="Y4104" s="171"/>
      <c r="Z4104" s="171"/>
    </row>
    <row r="4105" customFormat="false" ht="12.75" hidden="false" customHeight="false" outlineLevel="0" collapsed="false">
      <c r="A4105" s="57" t="e">
        <f aca="false">INDEX(BucketTable,MATCH(B4105,SumMonths,0),1)</f>
        <v>#N/A</v>
      </c>
      <c r="K4105" s="57" t="e">
        <f aca="false">INDEX(lava,MATCH(B4105,SumMonths,0),2)</f>
        <v>#N/A</v>
      </c>
      <c r="Y4105" s="171"/>
      <c r="Z4105" s="171"/>
    </row>
    <row r="4106" customFormat="false" ht="12.75" hidden="false" customHeight="false" outlineLevel="0" collapsed="false">
      <c r="A4106" s="57" t="e">
        <f aca="false">INDEX(BucketTable,MATCH(B4106,SumMonths,0),1)</f>
        <v>#N/A</v>
      </c>
      <c r="K4106" s="57" t="e">
        <f aca="false">INDEX(lava,MATCH(B4106,SumMonths,0),2)</f>
        <v>#N/A</v>
      </c>
      <c r="Y4106" s="171"/>
      <c r="Z4106" s="171"/>
    </row>
    <row r="4107" customFormat="false" ht="12.75" hidden="false" customHeight="false" outlineLevel="0" collapsed="false">
      <c r="A4107" s="57" t="e">
        <f aca="false">INDEX(BucketTable,MATCH(B4107,SumMonths,0),1)</f>
        <v>#N/A</v>
      </c>
      <c r="K4107" s="57" t="e">
        <f aca="false">INDEX(lava,MATCH(B4107,SumMonths,0),2)</f>
        <v>#N/A</v>
      </c>
      <c r="Y4107" s="171"/>
      <c r="Z4107" s="171"/>
    </row>
    <row r="4108" customFormat="false" ht="12.75" hidden="false" customHeight="false" outlineLevel="0" collapsed="false">
      <c r="A4108" s="57" t="e">
        <f aca="false">INDEX(BucketTable,MATCH(B4108,SumMonths,0),1)</f>
        <v>#N/A</v>
      </c>
      <c r="K4108" s="57" t="e">
        <f aca="false">INDEX(lava,MATCH(B4108,SumMonths,0),2)</f>
        <v>#N/A</v>
      </c>
      <c r="Y4108" s="171"/>
      <c r="Z4108" s="171"/>
    </row>
    <row r="4109" customFormat="false" ht="12.75" hidden="false" customHeight="false" outlineLevel="0" collapsed="false">
      <c r="A4109" s="57" t="e">
        <f aca="false">INDEX(BucketTable,MATCH(B4109,SumMonths,0),1)</f>
        <v>#N/A</v>
      </c>
      <c r="K4109" s="57" t="e">
        <f aca="false">INDEX(lava,MATCH(B4109,SumMonths,0),2)</f>
        <v>#N/A</v>
      </c>
      <c r="Y4109" s="171"/>
      <c r="Z4109" s="171"/>
    </row>
    <row r="4110" customFormat="false" ht="12.75" hidden="false" customHeight="false" outlineLevel="0" collapsed="false">
      <c r="A4110" s="57" t="e">
        <f aca="false">INDEX(BucketTable,MATCH(B4110,SumMonths,0),1)</f>
        <v>#N/A</v>
      </c>
      <c r="K4110" s="57" t="e">
        <f aca="false">INDEX(lava,MATCH(B4110,SumMonths,0),2)</f>
        <v>#N/A</v>
      </c>
      <c r="Y4110" s="171"/>
      <c r="Z4110" s="171"/>
    </row>
    <row r="4111" customFormat="false" ht="12.75" hidden="false" customHeight="false" outlineLevel="0" collapsed="false">
      <c r="A4111" s="57" t="e">
        <f aca="false">INDEX(BucketTable,MATCH(B4111,SumMonths,0),1)</f>
        <v>#N/A</v>
      </c>
      <c r="K4111" s="57" t="e">
        <f aca="false">INDEX(lava,MATCH(B4111,SumMonths,0),2)</f>
        <v>#N/A</v>
      </c>
      <c r="Y4111" s="171"/>
      <c r="Z4111" s="171"/>
    </row>
    <row r="4112" customFormat="false" ht="12.75" hidden="false" customHeight="false" outlineLevel="0" collapsed="false">
      <c r="A4112" s="57" t="e">
        <f aca="false">INDEX(BucketTable,MATCH(B4112,SumMonths,0),1)</f>
        <v>#N/A</v>
      </c>
      <c r="K4112" s="57" t="e">
        <f aca="false">INDEX(lava,MATCH(B4112,SumMonths,0),2)</f>
        <v>#N/A</v>
      </c>
      <c r="Y4112" s="171"/>
      <c r="Z4112" s="171"/>
    </row>
    <row r="4113" customFormat="false" ht="12.75" hidden="false" customHeight="false" outlineLevel="0" collapsed="false">
      <c r="A4113" s="57" t="e">
        <f aca="false">INDEX(BucketTable,MATCH(B4113,SumMonths,0),1)</f>
        <v>#N/A</v>
      </c>
      <c r="K4113" s="57" t="e">
        <f aca="false">INDEX(lava,MATCH(B4113,SumMonths,0),2)</f>
        <v>#N/A</v>
      </c>
      <c r="Y4113" s="171"/>
      <c r="Z4113" s="171"/>
    </row>
    <row r="4114" customFormat="false" ht="12.75" hidden="false" customHeight="false" outlineLevel="0" collapsed="false">
      <c r="A4114" s="57" t="e">
        <f aca="false">INDEX(BucketTable,MATCH(B4114,SumMonths,0),1)</f>
        <v>#N/A</v>
      </c>
      <c r="K4114" s="57" t="e">
        <f aca="false">INDEX(lava,MATCH(B4114,SumMonths,0),2)</f>
        <v>#N/A</v>
      </c>
      <c r="Y4114" s="171"/>
      <c r="Z4114" s="171"/>
    </row>
    <row r="4115" customFormat="false" ht="12.75" hidden="false" customHeight="false" outlineLevel="0" collapsed="false">
      <c r="A4115" s="57" t="e">
        <f aca="false">INDEX(BucketTable,MATCH(B4115,SumMonths,0),1)</f>
        <v>#N/A</v>
      </c>
      <c r="K4115" s="57" t="e">
        <f aca="false">INDEX(lava,MATCH(B4115,SumMonths,0),2)</f>
        <v>#N/A</v>
      </c>
      <c r="Y4115" s="171"/>
      <c r="Z4115" s="171"/>
    </row>
    <row r="4116" customFormat="false" ht="12.75" hidden="false" customHeight="false" outlineLevel="0" collapsed="false">
      <c r="A4116" s="57" t="e">
        <f aca="false">INDEX(BucketTable,MATCH(B4116,SumMonths,0),1)</f>
        <v>#N/A</v>
      </c>
      <c r="K4116" s="57" t="e">
        <f aca="false">INDEX(lava,MATCH(B4116,SumMonths,0),2)</f>
        <v>#N/A</v>
      </c>
      <c r="Y4116" s="171"/>
      <c r="Z4116" s="171"/>
    </row>
    <row r="4117" customFormat="false" ht="12.75" hidden="false" customHeight="false" outlineLevel="0" collapsed="false">
      <c r="A4117" s="57" t="e">
        <f aca="false">INDEX(BucketTable,MATCH(B4117,SumMonths,0),1)</f>
        <v>#N/A</v>
      </c>
      <c r="K4117" s="57" t="e">
        <f aca="false">INDEX(lava,MATCH(B4117,SumMonths,0),2)</f>
        <v>#N/A</v>
      </c>
      <c r="Y4117" s="171"/>
      <c r="Z4117" s="171"/>
    </row>
    <row r="4118" customFormat="false" ht="12.75" hidden="false" customHeight="false" outlineLevel="0" collapsed="false">
      <c r="A4118" s="57" t="e">
        <f aca="false">INDEX(BucketTable,MATCH(B4118,SumMonths,0),1)</f>
        <v>#N/A</v>
      </c>
      <c r="K4118" s="57" t="e">
        <f aca="false">INDEX(lava,MATCH(B4118,SumMonths,0),2)</f>
        <v>#N/A</v>
      </c>
      <c r="Y4118" s="171"/>
      <c r="Z4118" s="171"/>
    </row>
    <row r="4119" customFormat="false" ht="12.75" hidden="false" customHeight="false" outlineLevel="0" collapsed="false">
      <c r="A4119" s="57" t="e">
        <f aca="false">INDEX(BucketTable,MATCH(B4119,SumMonths,0),1)</f>
        <v>#N/A</v>
      </c>
      <c r="K4119" s="57" t="e">
        <f aca="false">INDEX(lava,MATCH(B4119,SumMonths,0),2)</f>
        <v>#N/A</v>
      </c>
      <c r="Y4119" s="171"/>
      <c r="Z4119" s="171"/>
    </row>
    <row r="4120" customFormat="false" ht="12.75" hidden="false" customHeight="false" outlineLevel="0" collapsed="false">
      <c r="A4120" s="57" t="e">
        <f aca="false">INDEX(BucketTable,MATCH(B4120,SumMonths,0),1)</f>
        <v>#N/A</v>
      </c>
      <c r="K4120" s="57" t="e">
        <f aca="false">INDEX(lava,MATCH(B4120,SumMonths,0),2)</f>
        <v>#N/A</v>
      </c>
      <c r="Y4120" s="171"/>
      <c r="Z4120" s="171"/>
    </row>
    <row r="4121" customFormat="false" ht="12.75" hidden="false" customHeight="false" outlineLevel="0" collapsed="false">
      <c r="A4121" s="57" t="e">
        <f aca="false">INDEX(BucketTable,MATCH(B4121,SumMonths,0),1)</f>
        <v>#N/A</v>
      </c>
      <c r="K4121" s="57" t="e">
        <f aca="false">INDEX(lava,MATCH(B4121,SumMonths,0),2)</f>
        <v>#N/A</v>
      </c>
      <c r="Y4121" s="171"/>
      <c r="Z4121" s="171"/>
    </row>
    <row r="4122" customFormat="false" ht="12.75" hidden="false" customHeight="false" outlineLevel="0" collapsed="false">
      <c r="A4122" s="57" t="e">
        <f aca="false">INDEX(BucketTable,MATCH(B4122,SumMonths,0),1)</f>
        <v>#N/A</v>
      </c>
      <c r="K4122" s="57" t="e">
        <f aca="false">INDEX(lava,MATCH(B4122,SumMonths,0),2)</f>
        <v>#N/A</v>
      </c>
      <c r="Y4122" s="171"/>
      <c r="Z4122" s="171"/>
    </row>
    <row r="4123" customFormat="false" ht="12.75" hidden="false" customHeight="false" outlineLevel="0" collapsed="false">
      <c r="A4123" s="57" t="e">
        <f aca="false">INDEX(BucketTable,MATCH(B4123,SumMonths,0),1)</f>
        <v>#N/A</v>
      </c>
      <c r="K4123" s="57" t="e">
        <f aca="false">INDEX(lava,MATCH(B4123,SumMonths,0),2)</f>
        <v>#N/A</v>
      </c>
      <c r="Y4123" s="171"/>
      <c r="Z4123" s="171"/>
    </row>
    <row r="4124" customFormat="false" ht="12.75" hidden="false" customHeight="false" outlineLevel="0" collapsed="false">
      <c r="A4124" s="57" t="e">
        <f aca="false">INDEX(BucketTable,MATCH(B4124,SumMonths,0),1)</f>
        <v>#N/A</v>
      </c>
      <c r="K4124" s="57" t="e">
        <f aca="false">INDEX(lava,MATCH(B4124,SumMonths,0),2)</f>
        <v>#N/A</v>
      </c>
      <c r="Y4124" s="171"/>
      <c r="Z4124" s="171"/>
    </row>
    <row r="4125" customFormat="false" ht="12.75" hidden="false" customHeight="false" outlineLevel="0" collapsed="false">
      <c r="A4125" s="57" t="e">
        <f aca="false">INDEX(BucketTable,MATCH(B4125,SumMonths,0),1)</f>
        <v>#N/A</v>
      </c>
      <c r="K4125" s="57" t="e">
        <f aca="false">INDEX(lava,MATCH(B4125,SumMonths,0),2)</f>
        <v>#N/A</v>
      </c>
      <c r="Y4125" s="171"/>
      <c r="Z4125" s="171"/>
    </row>
    <row r="4126" customFormat="false" ht="12.75" hidden="false" customHeight="false" outlineLevel="0" collapsed="false">
      <c r="A4126" s="57" t="e">
        <f aca="false">INDEX(BucketTable,MATCH(B4126,SumMonths,0),1)</f>
        <v>#N/A</v>
      </c>
      <c r="K4126" s="57" t="e">
        <f aca="false">INDEX(lava,MATCH(B4126,SumMonths,0),2)</f>
        <v>#N/A</v>
      </c>
      <c r="Y4126" s="171"/>
      <c r="Z4126" s="171"/>
    </row>
    <row r="4127" customFormat="false" ht="12.75" hidden="false" customHeight="false" outlineLevel="0" collapsed="false">
      <c r="A4127" s="57" t="e">
        <f aca="false">INDEX(BucketTable,MATCH(B4127,SumMonths,0),1)</f>
        <v>#N/A</v>
      </c>
      <c r="K4127" s="57" t="e">
        <f aca="false">INDEX(lava,MATCH(B4127,SumMonths,0),2)</f>
        <v>#N/A</v>
      </c>
      <c r="Y4127" s="171"/>
      <c r="Z4127" s="171"/>
    </row>
    <row r="4128" customFormat="false" ht="12.75" hidden="false" customHeight="false" outlineLevel="0" collapsed="false">
      <c r="A4128" s="57" t="e">
        <f aca="false">INDEX(BucketTable,MATCH(B4128,SumMonths,0),1)</f>
        <v>#N/A</v>
      </c>
      <c r="K4128" s="57" t="e">
        <f aca="false">INDEX(lava,MATCH(B4128,SumMonths,0),2)</f>
        <v>#N/A</v>
      </c>
      <c r="Y4128" s="171"/>
      <c r="Z4128" s="171"/>
    </row>
    <row r="4129" customFormat="false" ht="12.75" hidden="false" customHeight="false" outlineLevel="0" collapsed="false">
      <c r="A4129" s="57" t="e">
        <f aca="false">INDEX(BucketTable,MATCH(B4129,SumMonths,0),1)</f>
        <v>#N/A</v>
      </c>
      <c r="K4129" s="57" t="e">
        <f aca="false">INDEX(lava,MATCH(B4129,SumMonths,0),2)</f>
        <v>#N/A</v>
      </c>
      <c r="Y4129" s="171"/>
      <c r="Z4129" s="171"/>
    </row>
    <row r="4130" customFormat="false" ht="12.75" hidden="false" customHeight="false" outlineLevel="0" collapsed="false">
      <c r="A4130" s="57" t="e">
        <f aca="false">INDEX(BucketTable,MATCH(B4130,SumMonths,0),1)</f>
        <v>#N/A</v>
      </c>
      <c r="K4130" s="57" t="e">
        <f aca="false">INDEX(lava,MATCH(B4130,SumMonths,0),2)</f>
        <v>#N/A</v>
      </c>
      <c r="Y4130" s="171"/>
      <c r="Z4130" s="171"/>
    </row>
    <row r="4131" customFormat="false" ht="12.75" hidden="false" customHeight="false" outlineLevel="0" collapsed="false">
      <c r="A4131" s="57" t="e">
        <f aca="false">INDEX(BucketTable,MATCH(B4131,SumMonths,0),1)</f>
        <v>#N/A</v>
      </c>
      <c r="K4131" s="57" t="e">
        <f aca="false">INDEX(lava,MATCH(B4131,SumMonths,0),2)</f>
        <v>#N/A</v>
      </c>
      <c r="Y4131" s="171"/>
      <c r="Z4131" s="171"/>
    </row>
    <row r="4132" customFormat="false" ht="12.75" hidden="false" customHeight="false" outlineLevel="0" collapsed="false">
      <c r="A4132" s="57" t="e">
        <f aca="false">INDEX(BucketTable,MATCH(B4132,SumMonths,0),1)</f>
        <v>#N/A</v>
      </c>
      <c r="K4132" s="57" t="e">
        <f aca="false">INDEX(lava,MATCH(B4132,SumMonths,0),2)</f>
        <v>#N/A</v>
      </c>
      <c r="Y4132" s="171"/>
      <c r="Z4132" s="171"/>
    </row>
    <row r="4133" customFormat="false" ht="12.75" hidden="false" customHeight="false" outlineLevel="0" collapsed="false">
      <c r="A4133" s="57" t="e">
        <f aca="false">INDEX(BucketTable,MATCH(B4133,SumMonths,0),1)</f>
        <v>#N/A</v>
      </c>
      <c r="K4133" s="57" t="e">
        <f aca="false">INDEX(lava,MATCH(B4133,SumMonths,0),2)</f>
        <v>#N/A</v>
      </c>
      <c r="Y4133" s="171"/>
      <c r="Z4133" s="171"/>
    </row>
    <row r="4134" customFormat="false" ht="12.75" hidden="false" customHeight="false" outlineLevel="0" collapsed="false">
      <c r="A4134" s="57" t="e">
        <f aca="false">INDEX(BucketTable,MATCH(B4134,SumMonths,0),1)</f>
        <v>#N/A</v>
      </c>
      <c r="K4134" s="57" t="e">
        <f aca="false">INDEX(lava,MATCH(B4134,SumMonths,0),2)</f>
        <v>#N/A</v>
      </c>
      <c r="Y4134" s="171"/>
      <c r="Z4134" s="171"/>
    </row>
    <row r="4135" customFormat="false" ht="12.75" hidden="false" customHeight="false" outlineLevel="0" collapsed="false">
      <c r="A4135" s="57" t="e">
        <f aca="false">INDEX(BucketTable,MATCH(B4135,SumMonths,0),1)</f>
        <v>#N/A</v>
      </c>
      <c r="K4135" s="57" t="e">
        <f aca="false">INDEX(lava,MATCH(B4135,SumMonths,0),2)</f>
        <v>#N/A</v>
      </c>
      <c r="Y4135" s="171"/>
      <c r="Z4135" s="171"/>
    </row>
    <row r="4136" customFormat="false" ht="12.75" hidden="false" customHeight="false" outlineLevel="0" collapsed="false">
      <c r="A4136" s="57" t="e">
        <f aca="false">INDEX(BucketTable,MATCH(B4136,SumMonths,0),1)</f>
        <v>#N/A</v>
      </c>
      <c r="K4136" s="57" t="e">
        <f aca="false">INDEX(lava,MATCH(B4136,SumMonths,0),2)</f>
        <v>#N/A</v>
      </c>
      <c r="Y4136" s="171"/>
      <c r="Z4136" s="171"/>
    </row>
    <row r="4137" customFormat="false" ht="12.75" hidden="false" customHeight="false" outlineLevel="0" collapsed="false">
      <c r="A4137" s="57" t="e">
        <f aca="false">INDEX(BucketTable,MATCH(B4137,SumMonths,0),1)</f>
        <v>#N/A</v>
      </c>
      <c r="K4137" s="57" t="e">
        <f aca="false">INDEX(lava,MATCH(B4137,SumMonths,0),2)</f>
        <v>#N/A</v>
      </c>
      <c r="Y4137" s="171"/>
      <c r="Z4137" s="171"/>
    </row>
    <row r="4138" customFormat="false" ht="12.75" hidden="false" customHeight="false" outlineLevel="0" collapsed="false">
      <c r="A4138" s="57" t="e">
        <f aca="false">INDEX(BucketTable,MATCH(B4138,SumMonths,0),1)</f>
        <v>#N/A</v>
      </c>
      <c r="K4138" s="57" t="e">
        <f aca="false">INDEX(lava,MATCH(B4138,SumMonths,0),2)</f>
        <v>#N/A</v>
      </c>
      <c r="Y4138" s="171"/>
      <c r="Z4138" s="171"/>
    </row>
    <row r="4139" customFormat="false" ht="12.75" hidden="false" customHeight="false" outlineLevel="0" collapsed="false">
      <c r="A4139" s="57" t="e">
        <f aca="false">INDEX(BucketTable,MATCH(B4139,SumMonths,0),1)</f>
        <v>#N/A</v>
      </c>
      <c r="K4139" s="57" t="e">
        <f aca="false">INDEX(lava,MATCH(B4139,SumMonths,0),2)</f>
        <v>#N/A</v>
      </c>
      <c r="Y4139" s="171"/>
      <c r="Z4139" s="171"/>
    </row>
    <row r="4140" customFormat="false" ht="12.75" hidden="false" customHeight="false" outlineLevel="0" collapsed="false">
      <c r="A4140" s="57" t="e">
        <f aca="false">INDEX(BucketTable,MATCH(B4140,SumMonths,0),1)</f>
        <v>#N/A</v>
      </c>
      <c r="K4140" s="57" t="e">
        <f aca="false">INDEX(lava,MATCH(B4140,SumMonths,0),2)</f>
        <v>#N/A</v>
      </c>
      <c r="Y4140" s="171"/>
      <c r="Z4140" s="171"/>
    </row>
    <row r="4141" customFormat="false" ht="12.75" hidden="false" customHeight="false" outlineLevel="0" collapsed="false">
      <c r="A4141" s="57" t="e">
        <f aca="false">INDEX(BucketTable,MATCH(B4141,SumMonths,0),1)</f>
        <v>#N/A</v>
      </c>
      <c r="K4141" s="57" t="e">
        <f aca="false">INDEX(lava,MATCH(B4141,SumMonths,0),2)</f>
        <v>#N/A</v>
      </c>
      <c r="Y4141" s="171"/>
      <c r="Z4141" s="171"/>
    </row>
    <row r="4142" customFormat="false" ht="12.75" hidden="false" customHeight="false" outlineLevel="0" collapsed="false">
      <c r="A4142" s="57" t="e">
        <f aca="false">INDEX(BucketTable,MATCH(B4142,SumMonths,0),1)</f>
        <v>#N/A</v>
      </c>
      <c r="K4142" s="57" t="e">
        <f aca="false">INDEX(lava,MATCH(B4142,SumMonths,0),2)</f>
        <v>#N/A</v>
      </c>
      <c r="Y4142" s="171"/>
      <c r="Z4142" s="171"/>
    </row>
    <row r="4143" customFormat="false" ht="12.75" hidden="false" customHeight="false" outlineLevel="0" collapsed="false">
      <c r="A4143" s="57" t="e">
        <f aca="false">INDEX(BucketTable,MATCH(B4143,SumMonths,0),1)</f>
        <v>#N/A</v>
      </c>
      <c r="K4143" s="57" t="e">
        <f aca="false">INDEX(lava,MATCH(B4143,SumMonths,0),2)</f>
        <v>#N/A</v>
      </c>
      <c r="Y4143" s="171"/>
      <c r="Z4143" s="171"/>
    </row>
    <row r="4144" customFormat="false" ht="12.75" hidden="false" customHeight="false" outlineLevel="0" collapsed="false">
      <c r="A4144" s="57" t="e">
        <f aca="false">INDEX(BucketTable,MATCH(B4144,SumMonths,0),1)</f>
        <v>#N/A</v>
      </c>
      <c r="K4144" s="57" t="e">
        <f aca="false">INDEX(lava,MATCH(B4144,SumMonths,0),2)</f>
        <v>#N/A</v>
      </c>
      <c r="Y4144" s="171"/>
      <c r="Z4144" s="171"/>
    </row>
    <row r="4145" customFormat="false" ht="12.75" hidden="false" customHeight="false" outlineLevel="0" collapsed="false">
      <c r="A4145" s="57" t="e">
        <f aca="false">INDEX(BucketTable,MATCH(B4145,SumMonths,0),1)</f>
        <v>#N/A</v>
      </c>
      <c r="K4145" s="57" t="e">
        <f aca="false">INDEX(lava,MATCH(B4145,SumMonths,0),2)</f>
        <v>#N/A</v>
      </c>
      <c r="Y4145" s="171"/>
      <c r="Z4145" s="171"/>
    </row>
    <row r="4146" customFormat="false" ht="12.75" hidden="false" customHeight="false" outlineLevel="0" collapsed="false">
      <c r="A4146" s="57" t="e">
        <f aca="false">INDEX(BucketTable,MATCH(B4146,SumMonths,0),1)</f>
        <v>#N/A</v>
      </c>
      <c r="K4146" s="57" t="e">
        <f aca="false">INDEX(lava,MATCH(B4146,SumMonths,0),2)</f>
        <v>#N/A</v>
      </c>
      <c r="Y4146" s="171"/>
      <c r="Z4146" s="171"/>
    </row>
    <row r="4147" customFormat="false" ht="12.75" hidden="false" customHeight="false" outlineLevel="0" collapsed="false">
      <c r="A4147" s="57" t="e">
        <f aca="false">INDEX(BucketTable,MATCH(B4147,SumMonths,0),1)</f>
        <v>#N/A</v>
      </c>
      <c r="K4147" s="57" t="e">
        <f aca="false">INDEX(lava,MATCH(B4147,SumMonths,0),2)</f>
        <v>#N/A</v>
      </c>
      <c r="Y4147" s="171"/>
      <c r="Z4147" s="171"/>
    </row>
    <row r="4148" customFormat="false" ht="12.75" hidden="false" customHeight="false" outlineLevel="0" collapsed="false">
      <c r="A4148" s="57" t="e">
        <f aca="false">INDEX(BucketTable,MATCH(B4148,SumMonths,0),1)</f>
        <v>#N/A</v>
      </c>
      <c r="K4148" s="57" t="e">
        <f aca="false">INDEX(lava,MATCH(B4148,SumMonths,0),2)</f>
        <v>#N/A</v>
      </c>
      <c r="Y4148" s="171"/>
      <c r="Z4148" s="171"/>
    </row>
    <row r="4149" customFormat="false" ht="12.75" hidden="false" customHeight="false" outlineLevel="0" collapsed="false">
      <c r="A4149" s="57" t="e">
        <f aca="false">INDEX(BucketTable,MATCH(B4149,SumMonths,0),1)</f>
        <v>#N/A</v>
      </c>
      <c r="K4149" s="57" t="e">
        <f aca="false">INDEX(lava,MATCH(B4149,SumMonths,0),2)</f>
        <v>#N/A</v>
      </c>
      <c r="Y4149" s="171"/>
      <c r="Z4149" s="171"/>
    </row>
    <row r="4150" customFormat="false" ht="12.75" hidden="false" customHeight="false" outlineLevel="0" collapsed="false">
      <c r="A4150" s="57" t="e">
        <f aca="false">INDEX(BucketTable,MATCH(B4150,SumMonths,0),1)</f>
        <v>#N/A</v>
      </c>
      <c r="K4150" s="57" t="e">
        <f aca="false">INDEX(lava,MATCH(B4150,SumMonths,0),2)</f>
        <v>#N/A</v>
      </c>
      <c r="Y4150" s="171"/>
      <c r="Z4150" s="171"/>
    </row>
    <row r="4151" customFormat="false" ht="12.75" hidden="false" customHeight="false" outlineLevel="0" collapsed="false">
      <c r="A4151" s="57" t="e">
        <f aca="false">INDEX(BucketTable,MATCH(B4151,SumMonths,0),1)</f>
        <v>#N/A</v>
      </c>
      <c r="K4151" s="57" t="e">
        <f aca="false">INDEX(lava,MATCH(B4151,SumMonths,0),2)</f>
        <v>#N/A</v>
      </c>
      <c r="Y4151" s="171"/>
      <c r="Z4151" s="171"/>
    </row>
    <row r="4152" customFormat="false" ht="12.75" hidden="false" customHeight="false" outlineLevel="0" collapsed="false">
      <c r="A4152" s="57" t="e">
        <f aca="false">INDEX(BucketTable,MATCH(B4152,SumMonths,0),1)</f>
        <v>#N/A</v>
      </c>
      <c r="K4152" s="57" t="e">
        <f aca="false">INDEX(lava,MATCH(B4152,SumMonths,0),2)</f>
        <v>#N/A</v>
      </c>
      <c r="Y4152" s="171"/>
      <c r="Z4152" s="171"/>
    </row>
    <row r="4153" customFormat="false" ht="12.75" hidden="false" customHeight="false" outlineLevel="0" collapsed="false">
      <c r="A4153" s="57" t="e">
        <f aca="false">INDEX(BucketTable,MATCH(B4153,SumMonths,0),1)</f>
        <v>#N/A</v>
      </c>
      <c r="K4153" s="57" t="e">
        <f aca="false">INDEX(lava,MATCH(B4153,SumMonths,0),2)</f>
        <v>#N/A</v>
      </c>
      <c r="Y4153" s="171"/>
      <c r="Z4153" s="171"/>
    </row>
    <row r="4154" customFormat="false" ht="12.75" hidden="false" customHeight="false" outlineLevel="0" collapsed="false">
      <c r="A4154" s="57" t="e">
        <f aca="false">INDEX(BucketTable,MATCH(B4154,SumMonths,0),1)</f>
        <v>#N/A</v>
      </c>
      <c r="K4154" s="57" t="e">
        <f aca="false">INDEX(lava,MATCH(B4154,SumMonths,0),2)</f>
        <v>#N/A</v>
      </c>
      <c r="Y4154" s="171"/>
      <c r="Z4154" s="171"/>
    </row>
    <row r="4155" customFormat="false" ht="12.75" hidden="false" customHeight="false" outlineLevel="0" collapsed="false">
      <c r="A4155" s="57" t="e">
        <f aca="false">INDEX(BucketTable,MATCH(B4155,SumMonths,0),1)</f>
        <v>#N/A</v>
      </c>
      <c r="K4155" s="57" t="e">
        <f aca="false">INDEX(lava,MATCH(B4155,SumMonths,0),2)</f>
        <v>#N/A</v>
      </c>
      <c r="Y4155" s="171"/>
      <c r="Z4155" s="171"/>
    </row>
    <row r="4156" customFormat="false" ht="12.75" hidden="false" customHeight="false" outlineLevel="0" collapsed="false">
      <c r="A4156" s="57" t="e">
        <f aca="false">INDEX(BucketTable,MATCH(B4156,SumMonths,0),1)</f>
        <v>#N/A</v>
      </c>
      <c r="K4156" s="57" t="e">
        <f aca="false">INDEX(lava,MATCH(B4156,SumMonths,0),2)</f>
        <v>#N/A</v>
      </c>
      <c r="Y4156" s="171"/>
      <c r="Z4156" s="171"/>
    </row>
    <row r="4157" customFormat="false" ht="12.75" hidden="false" customHeight="false" outlineLevel="0" collapsed="false">
      <c r="A4157" s="57" t="e">
        <f aca="false">INDEX(BucketTable,MATCH(B4157,SumMonths,0),1)</f>
        <v>#N/A</v>
      </c>
      <c r="K4157" s="57" t="e">
        <f aca="false">INDEX(lava,MATCH(B4157,SumMonths,0),2)</f>
        <v>#N/A</v>
      </c>
      <c r="Y4157" s="171"/>
      <c r="Z4157" s="171"/>
    </row>
    <row r="4158" customFormat="false" ht="12.75" hidden="false" customHeight="false" outlineLevel="0" collapsed="false">
      <c r="A4158" s="57" t="e">
        <f aca="false">INDEX(BucketTable,MATCH(B4158,SumMonths,0),1)</f>
        <v>#N/A</v>
      </c>
      <c r="K4158" s="57" t="e">
        <f aca="false">INDEX(lava,MATCH(B4158,SumMonths,0),2)</f>
        <v>#N/A</v>
      </c>
      <c r="Y4158" s="171"/>
      <c r="Z4158" s="171"/>
    </row>
    <row r="4159" customFormat="false" ht="12.75" hidden="false" customHeight="false" outlineLevel="0" collapsed="false">
      <c r="A4159" s="57" t="e">
        <f aca="false">INDEX(BucketTable,MATCH(B4159,SumMonths,0),1)</f>
        <v>#N/A</v>
      </c>
      <c r="K4159" s="57" t="e">
        <f aca="false">INDEX(lava,MATCH(B4159,SumMonths,0),2)</f>
        <v>#N/A</v>
      </c>
      <c r="Y4159" s="171"/>
      <c r="Z4159" s="171"/>
    </row>
    <row r="4160" customFormat="false" ht="12.75" hidden="false" customHeight="false" outlineLevel="0" collapsed="false">
      <c r="A4160" s="57" t="e">
        <f aca="false">INDEX(BucketTable,MATCH(B4160,SumMonths,0),1)</f>
        <v>#N/A</v>
      </c>
      <c r="K4160" s="57" t="e">
        <f aca="false">INDEX(lava,MATCH(B4160,SumMonths,0),2)</f>
        <v>#N/A</v>
      </c>
      <c r="Y4160" s="171"/>
      <c r="Z4160" s="171"/>
    </row>
    <row r="4161" customFormat="false" ht="12.75" hidden="false" customHeight="false" outlineLevel="0" collapsed="false">
      <c r="A4161" s="57" t="e">
        <f aca="false">INDEX(BucketTable,MATCH(B4161,SumMonths,0),1)</f>
        <v>#N/A</v>
      </c>
      <c r="K4161" s="57" t="e">
        <f aca="false">INDEX(lava,MATCH(B4161,SumMonths,0),2)</f>
        <v>#N/A</v>
      </c>
      <c r="Y4161" s="171"/>
      <c r="Z4161" s="171"/>
    </row>
    <row r="4162" customFormat="false" ht="12.75" hidden="false" customHeight="false" outlineLevel="0" collapsed="false">
      <c r="A4162" s="57" t="e">
        <f aca="false">INDEX(BucketTable,MATCH(B4162,SumMonths,0),1)</f>
        <v>#N/A</v>
      </c>
      <c r="K4162" s="57" t="e">
        <f aca="false">INDEX(lava,MATCH(B4162,SumMonths,0),2)</f>
        <v>#N/A</v>
      </c>
      <c r="Y4162" s="171"/>
      <c r="Z4162" s="171"/>
    </row>
    <row r="4163" customFormat="false" ht="12.75" hidden="false" customHeight="false" outlineLevel="0" collapsed="false">
      <c r="A4163" s="57" t="e">
        <f aca="false">INDEX(BucketTable,MATCH(B4163,SumMonths,0),1)</f>
        <v>#N/A</v>
      </c>
      <c r="K4163" s="57" t="e">
        <f aca="false">INDEX(lava,MATCH(B4163,SumMonths,0),2)</f>
        <v>#N/A</v>
      </c>
      <c r="Y4163" s="171"/>
      <c r="Z4163" s="171"/>
    </row>
    <row r="4164" customFormat="false" ht="12.75" hidden="false" customHeight="false" outlineLevel="0" collapsed="false">
      <c r="A4164" s="57" t="e">
        <f aca="false">INDEX(BucketTable,MATCH(B4164,SumMonths,0),1)</f>
        <v>#N/A</v>
      </c>
      <c r="K4164" s="57" t="e">
        <f aca="false">INDEX(lava,MATCH(B4164,SumMonths,0),2)</f>
        <v>#N/A</v>
      </c>
      <c r="Y4164" s="171"/>
      <c r="Z4164" s="171"/>
    </row>
    <row r="4165" customFormat="false" ht="12.75" hidden="false" customHeight="false" outlineLevel="0" collapsed="false">
      <c r="A4165" s="57" t="e">
        <f aca="false">INDEX(BucketTable,MATCH(B4165,SumMonths,0),1)</f>
        <v>#N/A</v>
      </c>
      <c r="K4165" s="57" t="e">
        <f aca="false">INDEX(lava,MATCH(B4165,SumMonths,0),2)</f>
        <v>#N/A</v>
      </c>
      <c r="Y4165" s="171"/>
      <c r="Z4165" s="171"/>
    </row>
    <row r="4166" customFormat="false" ht="12.75" hidden="false" customHeight="false" outlineLevel="0" collapsed="false">
      <c r="A4166" s="57" t="e">
        <f aca="false">INDEX(BucketTable,MATCH(B4166,SumMonths,0),1)</f>
        <v>#N/A</v>
      </c>
      <c r="K4166" s="57" t="e">
        <f aca="false">INDEX(lava,MATCH(B4166,SumMonths,0),2)</f>
        <v>#N/A</v>
      </c>
      <c r="Y4166" s="171"/>
      <c r="Z4166" s="171"/>
    </row>
    <row r="4167" customFormat="false" ht="12.75" hidden="false" customHeight="false" outlineLevel="0" collapsed="false">
      <c r="A4167" s="57" t="e">
        <f aca="false">INDEX(BucketTable,MATCH(B4167,SumMonths,0),1)</f>
        <v>#N/A</v>
      </c>
      <c r="K4167" s="57" t="e">
        <f aca="false">INDEX(lava,MATCH(B4167,SumMonths,0),2)</f>
        <v>#N/A</v>
      </c>
      <c r="Y4167" s="171"/>
      <c r="Z4167" s="171"/>
    </row>
    <row r="4168" customFormat="false" ht="12.75" hidden="false" customHeight="false" outlineLevel="0" collapsed="false">
      <c r="A4168" s="57" t="e">
        <f aca="false">INDEX(BucketTable,MATCH(B4168,SumMonths,0),1)</f>
        <v>#N/A</v>
      </c>
      <c r="K4168" s="57" t="e">
        <f aca="false">INDEX(lava,MATCH(B4168,SumMonths,0),2)</f>
        <v>#N/A</v>
      </c>
      <c r="Y4168" s="171"/>
      <c r="Z4168" s="171"/>
    </row>
    <row r="4169" customFormat="false" ht="12.75" hidden="false" customHeight="false" outlineLevel="0" collapsed="false">
      <c r="A4169" s="57" t="e">
        <f aca="false">INDEX(BucketTable,MATCH(B4169,SumMonths,0),1)</f>
        <v>#N/A</v>
      </c>
      <c r="K4169" s="57" t="e">
        <f aca="false">INDEX(lava,MATCH(B4169,SumMonths,0),2)</f>
        <v>#N/A</v>
      </c>
      <c r="Y4169" s="171"/>
      <c r="Z4169" s="171"/>
    </row>
    <row r="4170" customFormat="false" ht="12.75" hidden="false" customHeight="false" outlineLevel="0" collapsed="false">
      <c r="A4170" s="57" t="e">
        <f aca="false">INDEX(BucketTable,MATCH(B4170,SumMonths,0),1)</f>
        <v>#N/A</v>
      </c>
      <c r="K4170" s="57" t="e">
        <f aca="false">INDEX(lava,MATCH(B4170,SumMonths,0),2)</f>
        <v>#N/A</v>
      </c>
      <c r="Y4170" s="171"/>
      <c r="Z4170" s="171"/>
    </row>
    <row r="4171" customFormat="false" ht="12.75" hidden="false" customHeight="false" outlineLevel="0" collapsed="false">
      <c r="A4171" s="57" t="e">
        <f aca="false">INDEX(BucketTable,MATCH(B4171,SumMonths,0),1)</f>
        <v>#N/A</v>
      </c>
      <c r="K4171" s="57" t="e">
        <f aca="false">INDEX(lava,MATCH(B4171,SumMonths,0),2)</f>
        <v>#N/A</v>
      </c>
      <c r="Y4171" s="171"/>
      <c r="Z4171" s="171"/>
    </row>
    <row r="4172" customFormat="false" ht="12.75" hidden="false" customHeight="false" outlineLevel="0" collapsed="false">
      <c r="A4172" s="57" t="e">
        <f aca="false">INDEX(BucketTable,MATCH(B4172,SumMonths,0),1)</f>
        <v>#N/A</v>
      </c>
      <c r="K4172" s="57" t="e">
        <f aca="false">INDEX(lava,MATCH(B4172,SumMonths,0),2)</f>
        <v>#N/A</v>
      </c>
      <c r="Y4172" s="171"/>
      <c r="Z4172" s="171"/>
    </row>
    <row r="4173" customFormat="false" ht="12.75" hidden="false" customHeight="false" outlineLevel="0" collapsed="false">
      <c r="A4173" s="57" t="e">
        <f aca="false">INDEX(BucketTable,MATCH(B4173,SumMonths,0),1)</f>
        <v>#N/A</v>
      </c>
      <c r="K4173" s="57" t="e">
        <f aca="false">INDEX(lava,MATCH(B4173,SumMonths,0),2)</f>
        <v>#N/A</v>
      </c>
      <c r="Y4173" s="171"/>
      <c r="Z4173" s="171"/>
    </row>
    <row r="4174" customFormat="false" ht="12.75" hidden="false" customHeight="false" outlineLevel="0" collapsed="false">
      <c r="A4174" s="57" t="e">
        <f aca="false">INDEX(BucketTable,MATCH(B4174,SumMonths,0),1)</f>
        <v>#N/A</v>
      </c>
      <c r="K4174" s="57" t="e">
        <f aca="false">INDEX(lava,MATCH(B4174,SumMonths,0),2)</f>
        <v>#N/A</v>
      </c>
      <c r="Y4174" s="171"/>
      <c r="Z4174" s="171"/>
    </row>
    <row r="4175" customFormat="false" ht="12.75" hidden="false" customHeight="false" outlineLevel="0" collapsed="false">
      <c r="A4175" s="57" t="e">
        <f aca="false">INDEX(BucketTable,MATCH(B4175,SumMonths,0),1)</f>
        <v>#N/A</v>
      </c>
      <c r="K4175" s="57" t="e">
        <f aca="false">INDEX(lava,MATCH(B4175,SumMonths,0),2)</f>
        <v>#N/A</v>
      </c>
      <c r="Y4175" s="171"/>
      <c r="Z4175" s="171"/>
    </row>
    <row r="4176" customFormat="false" ht="12.75" hidden="false" customHeight="false" outlineLevel="0" collapsed="false">
      <c r="A4176" s="57" t="e">
        <f aca="false">INDEX(BucketTable,MATCH(B4176,SumMonths,0),1)</f>
        <v>#N/A</v>
      </c>
      <c r="K4176" s="57" t="e">
        <f aca="false">INDEX(lava,MATCH(B4176,SumMonths,0),2)</f>
        <v>#N/A</v>
      </c>
      <c r="Y4176" s="171"/>
      <c r="Z4176" s="171"/>
    </row>
    <row r="4177" customFormat="false" ht="12.75" hidden="false" customHeight="false" outlineLevel="0" collapsed="false">
      <c r="A4177" s="57" t="e">
        <f aca="false">INDEX(BucketTable,MATCH(B4177,SumMonths,0),1)</f>
        <v>#N/A</v>
      </c>
      <c r="K4177" s="57" t="e">
        <f aca="false">INDEX(lava,MATCH(B4177,SumMonths,0),2)</f>
        <v>#N/A</v>
      </c>
      <c r="Y4177" s="171"/>
      <c r="Z4177" s="171"/>
    </row>
    <row r="4178" customFormat="false" ht="12.75" hidden="false" customHeight="false" outlineLevel="0" collapsed="false">
      <c r="A4178" s="57" t="e">
        <f aca="false">INDEX(BucketTable,MATCH(B4178,SumMonths,0),1)</f>
        <v>#N/A</v>
      </c>
      <c r="K4178" s="57" t="e">
        <f aca="false">INDEX(lava,MATCH(B4178,SumMonths,0),2)</f>
        <v>#N/A</v>
      </c>
      <c r="Y4178" s="171"/>
      <c r="Z4178" s="171"/>
    </row>
    <row r="4179" customFormat="false" ht="12.75" hidden="false" customHeight="false" outlineLevel="0" collapsed="false">
      <c r="A4179" s="57" t="e">
        <f aca="false">INDEX(BucketTable,MATCH(B4179,SumMonths,0),1)</f>
        <v>#N/A</v>
      </c>
      <c r="K4179" s="57" t="e">
        <f aca="false">INDEX(lava,MATCH(B4179,SumMonths,0),2)</f>
        <v>#N/A</v>
      </c>
      <c r="Y4179" s="171"/>
      <c r="Z4179" s="171"/>
    </row>
    <row r="4180" customFormat="false" ht="12.75" hidden="false" customHeight="false" outlineLevel="0" collapsed="false">
      <c r="A4180" s="57" t="e">
        <f aca="false">INDEX(BucketTable,MATCH(B4180,SumMonths,0),1)</f>
        <v>#N/A</v>
      </c>
      <c r="K4180" s="57" t="e">
        <f aca="false">INDEX(lava,MATCH(B4180,SumMonths,0),2)</f>
        <v>#N/A</v>
      </c>
      <c r="Y4180" s="171"/>
      <c r="Z4180" s="171"/>
    </row>
    <row r="4181" customFormat="false" ht="12.75" hidden="false" customHeight="false" outlineLevel="0" collapsed="false">
      <c r="A4181" s="57" t="e">
        <f aca="false">INDEX(BucketTable,MATCH(B4181,SumMonths,0),1)</f>
        <v>#N/A</v>
      </c>
      <c r="K4181" s="57" t="e">
        <f aca="false">INDEX(lava,MATCH(B4181,SumMonths,0),2)</f>
        <v>#N/A</v>
      </c>
      <c r="Y4181" s="171"/>
      <c r="Z4181" s="171"/>
    </row>
    <row r="4182" customFormat="false" ht="12.75" hidden="false" customHeight="false" outlineLevel="0" collapsed="false">
      <c r="A4182" s="57" t="e">
        <f aca="false">INDEX(BucketTable,MATCH(B4182,SumMonths,0),1)</f>
        <v>#N/A</v>
      </c>
      <c r="K4182" s="57" t="e">
        <f aca="false">INDEX(lava,MATCH(B4182,SumMonths,0),2)</f>
        <v>#N/A</v>
      </c>
      <c r="Y4182" s="171"/>
      <c r="Z4182" s="171"/>
    </row>
    <row r="4183" customFormat="false" ht="12.75" hidden="false" customHeight="false" outlineLevel="0" collapsed="false">
      <c r="A4183" s="57" t="e">
        <f aca="false">INDEX(BucketTable,MATCH(B4183,SumMonths,0),1)</f>
        <v>#N/A</v>
      </c>
      <c r="K4183" s="57" t="e">
        <f aca="false">INDEX(lava,MATCH(B4183,SumMonths,0),2)</f>
        <v>#N/A</v>
      </c>
      <c r="Y4183" s="171"/>
      <c r="Z4183" s="171"/>
    </row>
    <row r="4184" customFormat="false" ht="12.75" hidden="false" customHeight="false" outlineLevel="0" collapsed="false">
      <c r="A4184" s="57" t="e">
        <f aca="false">INDEX(BucketTable,MATCH(B4184,SumMonths,0),1)</f>
        <v>#N/A</v>
      </c>
      <c r="K4184" s="57" t="e">
        <f aca="false">INDEX(lava,MATCH(B4184,SumMonths,0),2)</f>
        <v>#N/A</v>
      </c>
      <c r="Y4184" s="171"/>
      <c r="Z4184" s="171"/>
    </row>
    <row r="4185" customFormat="false" ht="12.75" hidden="false" customHeight="false" outlineLevel="0" collapsed="false">
      <c r="A4185" s="57" t="e">
        <f aca="false">INDEX(BucketTable,MATCH(B4185,SumMonths,0),1)</f>
        <v>#N/A</v>
      </c>
      <c r="K4185" s="57" t="e">
        <f aca="false">INDEX(lava,MATCH(B4185,SumMonths,0),2)</f>
        <v>#N/A</v>
      </c>
      <c r="Y4185" s="171"/>
      <c r="Z4185" s="171"/>
    </row>
    <row r="4186" customFormat="false" ht="12.75" hidden="false" customHeight="false" outlineLevel="0" collapsed="false">
      <c r="A4186" s="57" t="e">
        <f aca="false">INDEX(BucketTable,MATCH(B4186,SumMonths,0),1)</f>
        <v>#N/A</v>
      </c>
      <c r="K4186" s="57" t="e">
        <f aca="false">INDEX(lava,MATCH(B4186,SumMonths,0),2)</f>
        <v>#N/A</v>
      </c>
      <c r="Y4186" s="171"/>
      <c r="Z4186" s="171"/>
    </row>
    <row r="4187" customFormat="false" ht="12.75" hidden="false" customHeight="false" outlineLevel="0" collapsed="false">
      <c r="A4187" s="57" t="e">
        <f aca="false">INDEX(BucketTable,MATCH(B4187,SumMonths,0),1)</f>
        <v>#N/A</v>
      </c>
      <c r="K4187" s="57" t="e">
        <f aca="false">INDEX(lava,MATCH(B4187,SumMonths,0),2)</f>
        <v>#N/A</v>
      </c>
      <c r="Y4187" s="171"/>
      <c r="Z4187" s="171"/>
    </row>
    <row r="4188" customFormat="false" ht="12.75" hidden="false" customHeight="false" outlineLevel="0" collapsed="false">
      <c r="A4188" s="57" t="e">
        <f aca="false">INDEX(BucketTable,MATCH(B4188,SumMonths,0),1)</f>
        <v>#N/A</v>
      </c>
      <c r="K4188" s="57" t="e">
        <f aca="false">INDEX(lava,MATCH(B4188,SumMonths,0),2)</f>
        <v>#N/A</v>
      </c>
      <c r="Y4188" s="171"/>
      <c r="Z4188" s="171"/>
    </row>
    <row r="4189" customFormat="false" ht="12.75" hidden="false" customHeight="false" outlineLevel="0" collapsed="false">
      <c r="A4189" s="57" t="e">
        <f aca="false">INDEX(BucketTable,MATCH(B4189,SumMonths,0),1)</f>
        <v>#N/A</v>
      </c>
      <c r="K4189" s="57" t="e">
        <f aca="false">INDEX(lava,MATCH(B4189,SumMonths,0),2)</f>
        <v>#N/A</v>
      </c>
      <c r="Y4189" s="171"/>
      <c r="Z4189" s="171"/>
    </row>
    <row r="4190" customFormat="false" ht="12.75" hidden="false" customHeight="false" outlineLevel="0" collapsed="false">
      <c r="A4190" s="57" t="e">
        <f aca="false">INDEX(BucketTable,MATCH(B4190,SumMonths,0),1)</f>
        <v>#N/A</v>
      </c>
      <c r="K4190" s="57" t="e">
        <f aca="false">INDEX(lava,MATCH(B4190,SumMonths,0),2)</f>
        <v>#N/A</v>
      </c>
      <c r="Y4190" s="171"/>
      <c r="Z4190" s="171"/>
    </row>
    <row r="4191" customFormat="false" ht="12.75" hidden="false" customHeight="false" outlineLevel="0" collapsed="false">
      <c r="A4191" s="57" t="e">
        <f aca="false">INDEX(BucketTable,MATCH(B4191,SumMonths,0),1)</f>
        <v>#N/A</v>
      </c>
      <c r="K4191" s="57" t="e">
        <f aca="false">INDEX(lava,MATCH(B4191,SumMonths,0),2)</f>
        <v>#N/A</v>
      </c>
      <c r="Y4191" s="171"/>
      <c r="Z4191" s="171"/>
    </row>
    <row r="4192" customFormat="false" ht="12.75" hidden="false" customHeight="false" outlineLevel="0" collapsed="false">
      <c r="A4192" s="57" t="e">
        <f aca="false">INDEX(BucketTable,MATCH(B4192,SumMonths,0),1)</f>
        <v>#N/A</v>
      </c>
      <c r="K4192" s="57" t="e">
        <f aca="false">INDEX(lava,MATCH(B4192,SumMonths,0),2)</f>
        <v>#N/A</v>
      </c>
      <c r="Y4192" s="171"/>
      <c r="Z4192" s="171"/>
    </row>
    <row r="4193" customFormat="false" ht="12.75" hidden="false" customHeight="false" outlineLevel="0" collapsed="false">
      <c r="A4193" s="57" t="e">
        <f aca="false">INDEX(BucketTable,MATCH(B4193,SumMonths,0),1)</f>
        <v>#N/A</v>
      </c>
      <c r="K4193" s="57" t="e">
        <f aca="false">INDEX(lava,MATCH(B4193,SumMonths,0),2)</f>
        <v>#N/A</v>
      </c>
      <c r="Y4193" s="171"/>
      <c r="Z4193" s="171"/>
    </row>
    <row r="4194" customFormat="false" ht="12.75" hidden="false" customHeight="false" outlineLevel="0" collapsed="false">
      <c r="A4194" s="57" t="e">
        <f aca="false">INDEX(BucketTable,MATCH(B4194,SumMonths,0),1)</f>
        <v>#N/A</v>
      </c>
      <c r="K4194" s="57" t="e">
        <f aca="false">INDEX(lava,MATCH(B4194,SumMonths,0),2)</f>
        <v>#N/A</v>
      </c>
      <c r="Y4194" s="171"/>
      <c r="Z4194" s="171"/>
    </row>
    <row r="4195" customFormat="false" ht="12.75" hidden="false" customHeight="false" outlineLevel="0" collapsed="false">
      <c r="A4195" s="57" t="e">
        <f aca="false">INDEX(BucketTable,MATCH(B4195,SumMonths,0),1)</f>
        <v>#N/A</v>
      </c>
      <c r="K4195" s="57" t="e">
        <f aca="false">INDEX(lava,MATCH(B4195,SumMonths,0),2)</f>
        <v>#N/A</v>
      </c>
      <c r="Y4195" s="171"/>
      <c r="Z4195" s="171"/>
    </row>
    <row r="4196" customFormat="false" ht="12.75" hidden="false" customHeight="false" outlineLevel="0" collapsed="false">
      <c r="A4196" s="57" t="e">
        <f aca="false">INDEX(BucketTable,MATCH(B4196,SumMonths,0),1)</f>
        <v>#N/A</v>
      </c>
      <c r="K4196" s="57" t="e">
        <f aca="false">INDEX(lava,MATCH(B4196,SumMonths,0),2)</f>
        <v>#N/A</v>
      </c>
      <c r="Y4196" s="171"/>
      <c r="Z4196" s="171"/>
    </row>
    <row r="4197" customFormat="false" ht="12.75" hidden="false" customHeight="false" outlineLevel="0" collapsed="false">
      <c r="A4197" s="57" t="e">
        <f aca="false">INDEX(BucketTable,MATCH(B4197,SumMonths,0),1)</f>
        <v>#N/A</v>
      </c>
      <c r="K4197" s="57" t="e">
        <f aca="false">INDEX(lava,MATCH(B4197,SumMonths,0),2)</f>
        <v>#N/A</v>
      </c>
      <c r="Y4197" s="171"/>
      <c r="Z4197" s="171"/>
    </row>
    <row r="4198" customFormat="false" ht="12.75" hidden="false" customHeight="false" outlineLevel="0" collapsed="false">
      <c r="A4198" s="57" t="e">
        <f aca="false">INDEX(BucketTable,MATCH(B4198,SumMonths,0),1)</f>
        <v>#N/A</v>
      </c>
      <c r="K4198" s="57" t="e">
        <f aca="false">INDEX(lava,MATCH(B4198,SumMonths,0),2)</f>
        <v>#N/A</v>
      </c>
      <c r="Y4198" s="171"/>
      <c r="Z4198" s="171"/>
    </row>
    <row r="4199" customFormat="false" ht="12.75" hidden="false" customHeight="false" outlineLevel="0" collapsed="false">
      <c r="A4199" s="57" t="e">
        <f aca="false">INDEX(BucketTable,MATCH(B4199,SumMonths,0),1)</f>
        <v>#N/A</v>
      </c>
      <c r="K4199" s="57" t="e">
        <f aca="false">INDEX(lava,MATCH(B4199,SumMonths,0),2)</f>
        <v>#N/A</v>
      </c>
      <c r="Y4199" s="171"/>
      <c r="Z4199" s="171"/>
    </row>
    <row r="4200" customFormat="false" ht="12.75" hidden="false" customHeight="false" outlineLevel="0" collapsed="false">
      <c r="A4200" s="57" t="e">
        <f aca="false">INDEX(BucketTable,MATCH(B4200,SumMonths,0),1)</f>
        <v>#N/A</v>
      </c>
      <c r="K4200" s="57" t="e">
        <f aca="false">INDEX(lava,MATCH(B4200,SumMonths,0),2)</f>
        <v>#N/A</v>
      </c>
      <c r="Y4200" s="171"/>
      <c r="Z4200" s="171"/>
    </row>
    <row r="4201" customFormat="false" ht="12.75" hidden="false" customHeight="false" outlineLevel="0" collapsed="false">
      <c r="A4201" s="57" t="e">
        <f aca="false">INDEX(BucketTable,MATCH(B4201,SumMonths,0),1)</f>
        <v>#N/A</v>
      </c>
      <c r="K4201" s="57" t="e">
        <f aca="false">INDEX(lava,MATCH(B4201,SumMonths,0),2)</f>
        <v>#N/A</v>
      </c>
      <c r="Y4201" s="171"/>
      <c r="Z4201" s="171"/>
    </row>
    <row r="4202" customFormat="false" ht="12.75" hidden="false" customHeight="false" outlineLevel="0" collapsed="false">
      <c r="A4202" s="57" t="e">
        <f aca="false">INDEX(BucketTable,MATCH(B4202,SumMonths,0),1)</f>
        <v>#N/A</v>
      </c>
      <c r="K4202" s="57" t="e">
        <f aca="false">INDEX(lava,MATCH(B4202,SumMonths,0),2)</f>
        <v>#N/A</v>
      </c>
      <c r="Y4202" s="171"/>
      <c r="Z4202" s="171"/>
    </row>
    <row r="4203" customFormat="false" ht="12.75" hidden="false" customHeight="false" outlineLevel="0" collapsed="false">
      <c r="A4203" s="57" t="e">
        <f aca="false">INDEX(BucketTable,MATCH(B4203,SumMonths,0),1)</f>
        <v>#N/A</v>
      </c>
      <c r="K4203" s="57" t="e">
        <f aca="false">INDEX(lava,MATCH(B4203,SumMonths,0),2)</f>
        <v>#N/A</v>
      </c>
      <c r="Y4203" s="171"/>
      <c r="Z4203" s="171"/>
    </row>
    <row r="4204" customFormat="false" ht="12.75" hidden="false" customHeight="false" outlineLevel="0" collapsed="false">
      <c r="A4204" s="57" t="e">
        <f aca="false">INDEX(BucketTable,MATCH(B4204,SumMonths,0),1)</f>
        <v>#N/A</v>
      </c>
      <c r="K4204" s="57" t="e">
        <f aca="false">INDEX(lava,MATCH(B4204,SumMonths,0),2)</f>
        <v>#N/A</v>
      </c>
      <c r="Y4204" s="171"/>
      <c r="Z4204" s="171"/>
    </row>
    <row r="4205" customFormat="false" ht="12.75" hidden="false" customHeight="false" outlineLevel="0" collapsed="false">
      <c r="A4205" s="57" t="e">
        <f aca="false">INDEX(BucketTable,MATCH(B4205,SumMonths,0),1)</f>
        <v>#N/A</v>
      </c>
      <c r="K4205" s="57" t="e">
        <f aca="false">INDEX(lava,MATCH(B4205,SumMonths,0),2)</f>
        <v>#N/A</v>
      </c>
      <c r="Y4205" s="171"/>
      <c r="Z4205" s="171"/>
    </row>
    <row r="4206" customFormat="false" ht="12.75" hidden="false" customHeight="false" outlineLevel="0" collapsed="false">
      <c r="A4206" s="57" t="e">
        <f aca="false">INDEX(BucketTable,MATCH(B4206,SumMonths,0),1)</f>
        <v>#N/A</v>
      </c>
      <c r="K4206" s="57" t="e">
        <f aca="false">INDEX(lava,MATCH(B4206,SumMonths,0),2)</f>
        <v>#N/A</v>
      </c>
      <c r="Y4206" s="171"/>
      <c r="Z4206" s="171"/>
    </row>
    <row r="4207" customFormat="false" ht="12.75" hidden="false" customHeight="false" outlineLevel="0" collapsed="false">
      <c r="A4207" s="57" t="e">
        <f aca="false">INDEX(BucketTable,MATCH(B4207,SumMonths,0),1)</f>
        <v>#N/A</v>
      </c>
      <c r="K4207" s="57" t="e">
        <f aca="false">INDEX(lava,MATCH(B4207,SumMonths,0),2)</f>
        <v>#N/A</v>
      </c>
      <c r="Y4207" s="171"/>
      <c r="Z4207" s="171"/>
    </row>
    <row r="4208" customFormat="false" ht="12.75" hidden="false" customHeight="false" outlineLevel="0" collapsed="false">
      <c r="A4208" s="57" t="e">
        <f aca="false">INDEX(BucketTable,MATCH(B4208,SumMonths,0),1)</f>
        <v>#N/A</v>
      </c>
      <c r="K4208" s="57" t="e">
        <f aca="false">INDEX(lava,MATCH(B4208,SumMonths,0),2)</f>
        <v>#N/A</v>
      </c>
      <c r="Y4208" s="171"/>
      <c r="Z4208" s="171"/>
    </row>
    <row r="4209" customFormat="false" ht="12.75" hidden="false" customHeight="false" outlineLevel="0" collapsed="false">
      <c r="A4209" s="57" t="e">
        <f aca="false">INDEX(BucketTable,MATCH(B4209,SumMonths,0),1)</f>
        <v>#N/A</v>
      </c>
      <c r="K4209" s="57" t="e">
        <f aca="false">INDEX(lava,MATCH(B4209,SumMonths,0),2)</f>
        <v>#N/A</v>
      </c>
      <c r="Y4209" s="171"/>
      <c r="Z4209" s="171"/>
    </row>
    <row r="4210" customFormat="false" ht="12.75" hidden="false" customHeight="false" outlineLevel="0" collapsed="false">
      <c r="A4210" s="57" t="e">
        <f aca="false">INDEX(BucketTable,MATCH(B4210,SumMonths,0),1)</f>
        <v>#N/A</v>
      </c>
      <c r="K4210" s="57" t="e">
        <f aca="false">INDEX(lava,MATCH(B4210,SumMonths,0),2)</f>
        <v>#N/A</v>
      </c>
      <c r="Y4210" s="171"/>
      <c r="Z4210" s="171"/>
    </row>
    <row r="4211" customFormat="false" ht="12.75" hidden="false" customHeight="false" outlineLevel="0" collapsed="false">
      <c r="A4211" s="57" t="e">
        <f aca="false">INDEX(BucketTable,MATCH(B4211,SumMonths,0),1)</f>
        <v>#N/A</v>
      </c>
      <c r="K4211" s="57" t="e">
        <f aca="false">INDEX(lava,MATCH(B4211,SumMonths,0),2)</f>
        <v>#N/A</v>
      </c>
      <c r="Y4211" s="171"/>
      <c r="Z4211" s="171"/>
    </row>
    <row r="4212" customFormat="false" ht="12.75" hidden="false" customHeight="false" outlineLevel="0" collapsed="false">
      <c r="A4212" s="57" t="e">
        <f aca="false">INDEX(BucketTable,MATCH(B4212,SumMonths,0),1)</f>
        <v>#N/A</v>
      </c>
      <c r="K4212" s="57" t="e">
        <f aca="false">INDEX(lava,MATCH(B4212,SumMonths,0),2)</f>
        <v>#N/A</v>
      </c>
      <c r="Y4212" s="171"/>
      <c r="Z4212" s="171"/>
    </row>
    <row r="4213" customFormat="false" ht="12.75" hidden="false" customHeight="false" outlineLevel="0" collapsed="false">
      <c r="A4213" s="57" t="e">
        <f aca="false">INDEX(BucketTable,MATCH(B4213,SumMonths,0),1)</f>
        <v>#N/A</v>
      </c>
      <c r="K4213" s="57" t="e">
        <f aca="false">INDEX(lava,MATCH(B4213,SumMonths,0),2)</f>
        <v>#N/A</v>
      </c>
      <c r="Y4213" s="171"/>
      <c r="Z4213" s="171"/>
    </row>
    <row r="4214" customFormat="false" ht="12.75" hidden="false" customHeight="false" outlineLevel="0" collapsed="false">
      <c r="A4214" s="57" t="e">
        <f aca="false">INDEX(BucketTable,MATCH(B4214,SumMonths,0),1)</f>
        <v>#N/A</v>
      </c>
      <c r="K4214" s="57" t="e">
        <f aca="false">INDEX(lava,MATCH(B4214,SumMonths,0),2)</f>
        <v>#N/A</v>
      </c>
      <c r="Y4214" s="171"/>
      <c r="Z4214" s="171"/>
    </row>
    <row r="4215" customFormat="false" ht="12.75" hidden="false" customHeight="false" outlineLevel="0" collapsed="false">
      <c r="A4215" s="57" t="e">
        <f aca="false">INDEX(BucketTable,MATCH(B4215,SumMonths,0),1)</f>
        <v>#N/A</v>
      </c>
      <c r="K4215" s="57" t="e">
        <f aca="false">INDEX(lava,MATCH(B4215,SumMonths,0),2)</f>
        <v>#N/A</v>
      </c>
      <c r="Y4215" s="171"/>
      <c r="Z4215" s="171"/>
    </row>
    <row r="4216" customFormat="false" ht="12.75" hidden="false" customHeight="false" outlineLevel="0" collapsed="false">
      <c r="A4216" s="57" t="e">
        <f aca="false">INDEX(BucketTable,MATCH(B4216,SumMonths,0),1)</f>
        <v>#N/A</v>
      </c>
      <c r="K4216" s="57" t="e">
        <f aca="false">INDEX(lava,MATCH(B4216,SumMonths,0),2)</f>
        <v>#N/A</v>
      </c>
      <c r="Y4216" s="171"/>
      <c r="Z4216" s="171"/>
    </row>
    <row r="4217" customFormat="false" ht="12.75" hidden="false" customHeight="false" outlineLevel="0" collapsed="false">
      <c r="A4217" s="57" t="e">
        <f aca="false">INDEX(BucketTable,MATCH(B4217,SumMonths,0),1)</f>
        <v>#N/A</v>
      </c>
      <c r="K4217" s="57" t="e">
        <f aca="false">INDEX(lava,MATCH(B4217,SumMonths,0),2)</f>
        <v>#N/A</v>
      </c>
      <c r="Y4217" s="171"/>
      <c r="Z4217" s="171"/>
    </row>
    <row r="4218" customFormat="false" ht="12.75" hidden="false" customHeight="false" outlineLevel="0" collapsed="false">
      <c r="A4218" s="57" t="e">
        <f aca="false">INDEX(BucketTable,MATCH(B4218,SumMonths,0),1)</f>
        <v>#N/A</v>
      </c>
      <c r="K4218" s="57" t="e">
        <f aca="false">INDEX(lava,MATCH(B4218,SumMonths,0),2)</f>
        <v>#N/A</v>
      </c>
      <c r="Y4218" s="171"/>
      <c r="Z4218" s="171"/>
    </row>
    <row r="4219" customFormat="false" ht="12.75" hidden="false" customHeight="false" outlineLevel="0" collapsed="false">
      <c r="A4219" s="57" t="e">
        <f aca="false">INDEX(BucketTable,MATCH(B4219,SumMonths,0),1)</f>
        <v>#N/A</v>
      </c>
      <c r="K4219" s="57" t="e">
        <f aca="false">INDEX(lava,MATCH(B4219,SumMonths,0),2)</f>
        <v>#N/A</v>
      </c>
      <c r="Y4219" s="171"/>
      <c r="Z4219" s="171"/>
    </row>
    <row r="4220" customFormat="false" ht="12.75" hidden="false" customHeight="false" outlineLevel="0" collapsed="false">
      <c r="A4220" s="57" t="e">
        <f aca="false">INDEX(BucketTable,MATCH(B4220,SumMonths,0),1)</f>
        <v>#N/A</v>
      </c>
      <c r="K4220" s="57" t="e">
        <f aca="false">INDEX(lava,MATCH(B4220,SumMonths,0),2)</f>
        <v>#N/A</v>
      </c>
      <c r="Y4220" s="171"/>
      <c r="Z4220" s="171"/>
    </row>
    <row r="4221" customFormat="false" ht="12.75" hidden="false" customHeight="false" outlineLevel="0" collapsed="false">
      <c r="A4221" s="57" t="e">
        <f aca="false">INDEX(BucketTable,MATCH(B4221,SumMonths,0),1)</f>
        <v>#N/A</v>
      </c>
      <c r="K4221" s="57" t="e">
        <f aca="false">INDEX(lava,MATCH(B4221,SumMonths,0),2)</f>
        <v>#N/A</v>
      </c>
      <c r="Y4221" s="171"/>
      <c r="Z4221" s="171"/>
    </row>
    <row r="4222" customFormat="false" ht="12.75" hidden="false" customHeight="false" outlineLevel="0" collapsed="false">
      <c r="A4222" s="57" t="e">
        <f aca="false">INDEX(BucketTable,MATCH(B4222,SumMonths,0),1)</f>
        <v>#N/A</v>
      </c>
      <c r="K4222" s="57" t="e">
        <f aca="false">INDEX(lava,MATCH(B4222,SumMonths,0),2)</f>
        <v>#N/A</v>
      </c>
      <c r="Y4222" s="171"/>
      <c r="Z4222" s="171"/>
    </row>
    <row r="4223" customFormat="false" ht="12.75" hidden="false" customHeight="false" outlineLevel="0" collapsed="false">
      <c r="A4223" s="57" t="e">
        <f aca="false">INDEX(BucketTable,MATCH(B4223,SumMonths,0),1)</f>
        <v>#N/A</v>
      </c>
      <c r="K4223" s="57" t="e">
        <f aca="false">INDEX(lava,MATCH(B4223,SumMonths,0),2)</f>
        <v>#N/A</v>
      </c>
      <c r="Y4223" s="171"/>
      <c r="Z4223" s="171"/>
    </row>
    <row r="4224" customFormat="false" ht="12.75" hidden="false" customHeight="false" outlineLevel="0" collapsed="false">
      <c r="A4224" s="57" t="e">
        <f aca="false">INDEX(BucketTable,MATCH(B4224,SumMonths,0),1)</f>
        <v>#N/A</v>
      </c>
      <c r="K4224" s="57" t="e">
        <f aca="false">INDEX(lava,MATCH(B4224,SumMonths,0),2)</f>
        <v>#N/A</v>
      </c>
      <c r="Y4224" s="171"/>
      <c r="Z4224" s="171"/>
    </row>
    <row r="4225" customFormat="false" ht="12.75" hidden="false" customHeight="false" outlineLevel="0" collapsed="false">
      <c r="A4225" s="57" t="e">
        <f aca="false">INDEX(BucketTable,MATCH(B4225,SumMonths,0),1)</f>
        <v>#N/A</v>
      </c>
      <c r="K4225" s="57" t="e">
        <f aca="false">INDEX(lava,MATCH(B4225,SumMonths,0),2)</f>
        <v>#N/A</v>
      </c>
      <c r="Y4225" s="171"/>
      <c r="Z4225" s="171"/>
    </row>
    <row r="4226" customFormat="false" ht="12.75" hidden="false" customHeight="false" outlineLevel="0" collapsed="false">
      <c r="A4226" s="57" t="e">
        <f aca="false">INDEX(BucketTable,MATCH(B4226,SumMonths,0),1)</f>
        <v>#N/A</v>
      </c>
      <c r="K4226" s="57" t="e">
        <f aca="false">INDEX(lava,MATCH(B4226,SumMonths,0),2)</f>
        <v>#N/A</v>
      </c>
      <c r="Y4226" s="171"/>
      <c r="Z4226" s="171"/>
    </row>
    <row r="4227" customFormat="false" ht="12.75" hidden="false" customHeight="false" outlineLevel="0" collapsed="false">
      <c r="A4227" s="57" t="e">
        <f aca="false">INDEX(BucketTable,MATCH(B4227,SumMonths,0),1)</f>
        <v>#N/A</v>
      </c>
      <c r="K4227" s="57" t="e">
        <f aca="false">INDEX(lava,MATCH(B4227,SumMonths,0),2)</f>
        <v>#N/A</v>
      </c>
      <c r="Y4227" s="171"/>
      <c r="Z4227" s="171"/>
    </row>
    <row r="4228" customFormat="false" ht="12.75" hidden="false" customHeight="false" outlineLevel="0" collapsed="false">
      <c r="A4228" s="57" t="e">
        <f aca="false">INDEX(BucketTable,MATCH(B4228,SumMonths,0),1)</f>
        <v>#N/A</v>
      </c>
      <c r="K4228" s="57" t="e">
        <f aca="false">INDEX(lava,MATCH(B4228,SumMonths,0),2)</f>
        <v>#N/A</v>
      </c>
      <c r="Y4228" s="171"/>
      <c r="Z4228" s="171"/>
    </row>
    <row r="4229" customFormat="false" ht="12.75" hidden="false" customHeight="false" outlineLevel="0" collapsed="false">
      <c r="A4229" s="57" t="e">
        <f aca="false">INDEX(BucketTable,MATCH(B4229,SumMonths,0),1)</f>
        <v>#N/A</v>
      </c>
      <c r="K4229" s="57" t="e">
        <f aca="false">INDEX(lava,MATCH(B4229,SumMonths,0),2)</f>
        <v>#N/A</v>
      </c>
      <c r="Y4229" s="171"/>
      <c r="Z4229" s="171"/>
    </row>
    <row r="4230" customFormat="false" ht="12.75" hidden="false" customHeight="false" outlineLevel="0" collapsed="false">
      <c r="A4230" s="57" t="e">
        <f aca="false">INDEX(BucketTable,MATCH(B4230,SumMonths,0),1)</f>
        <v>#N/A</v>
      </c>
      <c r="K4230" s="57" t="e">
        <f aca="false">INDEX(lava,MATCH(B4230,SumMonths,0),2)</f>
        <v>#N/A</v>
      </c>
      <c r="Y4230" s="171"/>
      <c r="Z4230" s="171"/>
    </row>
    <row r="4231" customFormat="false" ht="12.75" hidden="false" customHeight="false" outlineLevel="0" collapsed="false">
      <c r="A4231" s="57" t="e">
        <f aca="false">INDEX(BucketTable,MATCH(B4231,SumMonths,0),1)</f>
        <v>#N/A</v>
      </c>
      <c r="K4231" s="57" t="e">
        <f aca="false">INDEX(lava,MATCH(B4231,SumMonths,0),2)</f>
        <v>#N/A</v>
      </c>
      <c r="Y4231" s="171"/>
      <c r="Z4231" s="171"/>
    </row>
    <row r="4232" customFormat="false" ht="12.75" hidden="false" customHeight="false" outlineLevel="0" collapsed="false">
      <c r="A4232" s="57" t="e">
        <f aca="false">INDEX(BucketTable,MATCH(B4232,SumMonths,0),1)</f>
        <v>#N/A</v>
      </c>
      <c r="K4232" s="57" t="e">
        <f aca="false">INDEX(lava,MATCH(B4232,SumMonths,0),2)</f>
        <v>#N/A</v>
      </c>
      <c r="Y4232" s="171"/>
      <c r="Z4232" s="171"/>
    </row>
    <row r="4233" customFormat="false" ht="12.75" hidden="false" customHeight="false" outlineLevel="0" collapsed="false">
      <c r="A4233" s="57" t="e">
        <f aca="false">INDEX(BucketTable,MATCH(B4233,SumMonths,0),1)</f>
        <v>#N/A</v>
      </c>
      <c r="K4233" s="57" t="e">
        <f aca="false">INDEX(lava,MATCH(B4233,SumMonths,0),2)</f>
        <v>#N/A</v>
      </c>
      <c r="Y4233" s="171"/>
      <c r="Z4233" s="171"/>
    </row>
    <row r="4234" customFormat="false" ht="12.75" hidden="false" customHeight="false" outlineLevel="0" collapsed="false">
      <c r="A4234" s="57" t="e">
        <f aca="false">INDEX(BucketTable,MATCH(B4234,SumMonths,0),1)</f>
        <v>#N/A</v>
      </c>
      <c r="K4234" s="57" t="e">
        <f aca="false">INDEX(lava,MATCH(B4234,SumMonths,0),2)</f>
        <v>#N/A</v>
      </c>
      <c r="Y4234" s="171"/>
      <c r="Z4234" s="171"/>
    </row>
    <row r="4235" customFormat="false" ht="12.75" hidden="false" customHeight="false" outlineLevel="0" collapsed="false">
      <c r="A4235" s="57" t="e">
        <f aca="false">INDEX(BucketTable,MATCH(B4235,SumMonths,0),1)</f>
        <v>#N/A</v>
      </c>
      <c r="K4235" s="57" t="e">
        <f aca="false">INDEX(lava,MATCH(B4235,SumMonths,0),2)</f>
        <v>#N/A</v>
      </c>
      <c r="Y4235" s="171"/>
      <c r="Z4235" s="171"/>
    </row>
    <row r="4236" customFormat="false" ht="12.75" hidden="false" customHeight="false" outlineLevel="0" collapsed="false">
      <c r="A4236" s="57" t="e">
        <f aca="false">INDEX(BucketTable,MATCH(B4236,SumMonths,0),1)</f>
        <v>#N/A</v>
      </c>
      <c r="K4236" s="57" t="e">
        <f aca="false">INDEX(lava,MATCH(B4236,SumMonths,0),2)</f>
        <v>#N/A</v>
      </c>
      <c r="Y4236" s="171"/>
      <c r="Z4236" s="171"/>
    </row>
    <row r="4237" customFormat="false" ht="12.75" hidden="false" customHeight="false" outlineLevel="0" collapsed="false">
      <c r="A4237" s="57" t="e">
        <f aca="false">INDEX(BucketTable,MATCH(B4237,SumMonths,0),1)</f>
        <v>#N/A</v>
      </c>
      <c r="K4237" s="57" t="e">
        <f aca="false">INDEX(lava,MATCH(B4237,SumMonths,0),2)</f>
        <v>#N/A</v>
      </c>
      <c r="Y4237" s="171"/>
      <c r="Z4237" s="171"/>
    </row>
    <row r="4238" customFormat="false" ht="12.75" hidden="false" customHeight="false" outlineLevel="0" collapsed="false">
      <c r="A4238" s="57" t="e">
        <f aca="false">INDEX(BucketTable,MATCH(B4238,SumMonths,0),1)</f>
        <v>#N/A</v>
      </c>
      <c r="K4238" s="57" t="e">
        <f aca="false">INDEX(lava,MATCH(B4238,SumMonths,0),2)</f>
        <v>#N/A</v>
      </c>
      <c r="Y4238" s="171"/>
      <c r="Z4238" s="171"/>
    </row>
    <row r="4239" customFormat="false" ht="12.75" hidden="false" customHeight="false" outlineLevel="0" collapsed="false">
      <c r="A4239" s="57" t="e">
        <f aca="false">INDEX(BucketTable,MATCH(B4239,SumMonths,0),1)</f>
        <v>#N/A</v>
      </c>
      <c r="K4239" s="57" t="e">
        <f aca="false">INDEX(lava,MATCH(B4239,SumMonths,0),2)</f>
        <v>#N/A</v>
      </c>
      <c r="Y4239" s="171"/>
      <c r="Z4239" s="171"/>
    </row>
    <row r="4240" customFormat="false" ht="12.75" hidden="false" customHeight="false" outlineLevel="0" collapsed="false">
      <c r="A4240" s="57" t="e">
        <f aca="false">INDEX(BucketTable,MATCH(B4240,SumMonths,0),1)</f>
        <v>#N/A</v>
      </c>
      <c r="K4240" s="57" t="e">
        <f aca="false">INDEX(lava,MATCH(B4240,SumMonths,0),2)</f>
        <v>#N/A</v>
      </c>
      <c r="Y4240" s="171"/>
      <c r="Z4240" s="171"/>
    </row>
    <row r="4241" customFormat="false" ht="12.75" hidden="false" customHeight="false" outlineLevel="0" collapsed="false">
      <c r="A4241" s="57" t="e">
        <f aca="false">INDEX(BucketTable,MATCH(B4241,SumMonths,0),1)</f>
        <v>#N/A</v>
      </c>
      <c r="K4241" s="57" t="e">
        <f aca="false">INDEX(lava,MATCH(B4241,SumMonths,0),2)</f>
        <v>#N/A</v>
      </c>
      <c r="Y4241" s="171"/>
      <c r="Z4241" s="171"/>
    </row>
    <row r="4242" customFormat="false" ht="12.75" hidden="false" customHeight="false" outlineLevel="0" collapsed="false">
      <c r="A4242" s="57" t="e">
        <f aca="false">INDEX(BucketTable,MATCH(B4242,SumMonths,0),1)</f>
        <v>#N/A</v>
      </c>
      <c r="K4242" s="57" t="e">
        <f aca="false">INDEX(lava,MATCH(B4242,SumMonths,0),2)</f>
        <v>#N/A</v>
      </c>
      <c r="Y4242" s="171"/>
      <c r="Z4242" s="171"/>
    </row>
    <row r="4243" customFormat="false" ht="12.75" hidden="false" customHeight="false" outlineLevel="0" collapsed="false">
      <c r="A4243" s="57" t="e">
        <f aca="false">INDEX(BucketTable,MATCH(B4243,SumMonths,0),1)</f>
        <v>#N/A</v>
      </c>
      <c r="K4243" s="57" t="e">
        <f aca="false">INDEX(lava,MATCH(B4243,SumMonths,0),2)</f>
        <v>#N/A</v>
      </c>
      <c r="Y4243" s="171"/>
      <c r="Z4243" s="171"/>
    </row>
    <row r="4244" customFormat="false" ht="12.75" hidden="false" customHeight="false" outlineLevel="0" collapsed="false">
      <c r="A4244" s="57" t="e">
        <f aca="false">INDEX(BucketTable,MATCH(B4244,SumMonths,0),1)</f>
        <v>#N/A</v>
      </c>
      <c r="K4244" s="57" t="e">
        <f aca="false">INDEX(lava,MATCH(B4244,SumMonths,0),2)</f>
        <v>#N/A</v>
      </c>
      <c r="Y4244" s="171"/>
      <c r="Z4244" s="171"/>
    </row>
    <row r="4245" customFormat="false" ht="12.75" hidden="false" customHeight="false" outlineLevel="0" collapsed="false">
      <c r="A4245" s="57" t="e">
        <f aca="false">INDEX(BucketTable,MATCH(B4245,SumMonths,0),1)</f>
        <v>#N/A</v>
      </c>
      <c r="K4245" s="57" t="e">
        <f aca="false">INDEX(lava,MATCH(B4245,SumMonths,0),2)</f>
        <v>#N/A</v>
      </c>
      <c r="Y4245" s="171"/>
      <c r="Z4245" s="171"/>
    </row>
    <row r="4246" customFormat="false" ht="12.75" hidden="false" customHeight="false" outlineLevel="0" collapsed="false">
      <c r="A4246" s="57" t="e">
        <f aca="false">INDEX(BucketTable,MATCH(B4246,SumMonths,0),1)</f>
        <v>#N/A</v>
      </c>
      <c r="K4246" s="57" t="e">
        <f aca="false">INDEX(lava,MATCH(B4246,SumMonths,0),2)</f>
        <v>#N/A</v>
      </c>
      <c r="Y4246" s="171"/>
      <c r="Z4246" s="171"/>
    </row>
    <row r="4247" customFormat="false" ht="12.75" hidden="false" customHeight="false" outlineLevel="0" collapsed="false">
      <c r="A4247" s="57" t="e">
        <f aca="false">INDEX(BucketTable,MATCH(B4247,SumMonths,0),1)</f>
        <v>#N/A</v>
      </c>
      <c r="K4247" s="57" t="e">
        <f aca="false">INDEX(lava,MATCH(B4247,SumMonths,0),2)</f>
        <v>#N/A</v>
      </c>
      <c r="Y4247" s="171"/>
      <c r="Z4247" s="171"/>
    </row>
    <row r="4248" customFormat="false" ht="12.75" hidden="false" customHeight="false" outlineLevel="0" collapsed="false">
      <c r="A4248" s="57" t="e">
        <f aca="false">INDEX(BucketTable,MATCH(B4248,SumMonths,0),1)</f>
        <v>#N/A</v>
      </c>
      <c r="K4248" s="57" t="e">
        <f aca="false">INDEX(lava,MATCH(B4248,SumMonths,0),2)</f>
        <v>#N/A</v>
      </c>
      <c r="Y4248" s="171"/>
      <c r="Z4248" s="171"/>
    </row>
    <row r="4249" customFormat="false" ht="12.75" hidden="false" customHeight="false" outlineLevel="0" collapsed="false">
      <c r="A4249" s="57" t="e">
        <f aca="false">INDEX(BucketTable,MATCH(B4249,SumMonths,0),1)</f>
        <v>#N/A</v>
      </c>
      <c r="K4249" s="57" t="e">
        <f aca="false">INDEX(lava,MATCH(B4249,SumMonths,0),2)</f>
        <v>#N/A</v>
      </c>
      <c r="Y4249" s="171"/>
      <c r="Z4249" s="171"/>
    </row>
    <row r="4250" customFormat="false" ht="12.75" hidden="false" customHeight="false" outlineLevel="0" collapsed="false">
      <c r="A4250" s="57" t="e">
        <f aca="false">INDEX(BucketTable,MATCH(B4250,SumMonths,0),1)</f>
        <v>#N/A</v>
      </c>
      <c r="K4250" s="57" t="e">
        <f aca="false">INDEX(lava,MATCH(B4250,SumMonths,0),2)</f>
        <v>#N/A</v>
      </c>
      <c r="Y4250" s="171"/>
      <c r="Z4250" s="171"/>
    </row>
    <row r="4251" customFormat="false" ht="12.75" hidden="false" customHeight="false" outlineLevel="0" collapsed="false">
      <c r="A4251" s="57" t="e">
        <f aca="false">INDEX(BucketTable,MATCH(B4251,SumMonths,0),1)</f>
        <v>#N/A</v>
      </c>
      <c r="K4251" s="57" t="e">
        <f aca="false">INDEX(lava,MATCH(B4251,SumMonths,0),2)</f>
        <v>#N/A</v>
      </c>
      <c r="Y4251" s="171"/>
      <c r="Z4251" s="171"/>
    </row>
    <row r="4252" customFormat="false" ht="12.75" hidden="false" customHeight="false" outlineLevel="0" collapsed="false">
      <c r="A4252" s="57" t="e">
        <f aca="false">INDEX(BucketTable,MATCH(B4252,SumMonths,0),1)</f>
        <v>#N/A</v>
      </c>
      <c r="K4252" s="57" t="e">
        <f aca="false">INDEX(lava,MATCH(B4252,SumMonths,0),2)</f>
        <v>#N/A</v>
      </c>
      <c r="Y4252" s="171"/>
      <c r="Z4252" s="171"/>
    </row>
    <row r="4253" customFormat="false" ht="12.75" hidden="false" customHeight="false" outlineLevel="0" collapsed="false">
      <c r="A4253" s="57" t="e">
        <f aca="false">INDEX(BucketTable,MATCH(B4253,SumMonths,0),1)</f>
        <v>#N/A</v>
      </c>
      <c r="K4253" s="57" t="e">
        <f aca="false">INDEX(lava,MATCH(B4253,SumMonths,0),2)</f>
        <v>#N/A</v>
      </c>
      <c r="Y4253" s="171"/>
      <c r="Z4253" s="171"/>
    </row>
    <row r="4254" customFormat="false" ht="12.75" hidden="false" customHeight="false" outlineLevel="0" collapsed="false">
      <c r="A4254" s="57" t="e">
        <f aca="false">INDEX(BucketTable,MATCH(B4254,SumMonths,0),1)</f>
        <v>#N/A</v>
      </c>
      <c r="K4254" s="57" t="e">
        <f aca="false">INDEX(lava,MATCH(B4254,SumMonths,0),2)</f>
        <v>#N/A</v>
      </c>
      <c r="Y4254" s="171"/>
      <c r="Z4254" s="171"/>
    </row>
    <row r="4255" customFormat="false" ht="12.75" hidden="false" customHeight="false" outlineLevel="0" collapsed="false">
      <c r="A4255" s="57" t="e">
        <f aca="false">INDEX(BucketTable,MATCH(B4255,SumMonths,0),1)</f>
        <v>#N/A</v>
      </c>
      <c r="K4255" s="57" t="e">
        <f aca="false">INDEX(lava,MATCH(B4255,SumMonths,0),2)</f>
        <v>#N/A</v>
      </c>
      <c r="Y4255" s="171"/>
      <c r="Z4255" s="171"/>
    </row>
    <row r="4256" customFormat="false" ht="12.75" hidden="false" customHeight="false" outlineLevel="0" collapsed="false">
      <c r="A4256" s="57" t="e">
        <f aca="false">INDEX(BucketTable,MATCH(B4256,SumMonths,0),1)</f>
        <v>#N/A</v>
      </c>
      <c r="K4256" s="57" t="e">
        <f aca="false">INDEX(lava,MATCH(B4256,SumMonths,0),2)</f>
        <v>#N/A</v>
      </c>
      <c r="Y4256" s="171"/>
      <c r="Z4256" s="171"/>
    </row>
    <row r="4257" customFormat="false" ht="12.75" hidden="false" customHeight="false" outlineLevel="0" collapsed="false">
      <c r="A4257" s="57" t="e">
        <f aca="false">INDEX(BucketTable,MATCH(B4257,SumMonths,0),1)</f>
        <v>#N/A</v>
      </c>
      <c r="K4257" s="57" t="e">
        <f aca="false">INDEX(lava,MATCH(B4257,SumMonths,0),2)</f>
        <v>#N/A</v>
      </c>
      <c r="Y4257" s="171"/>
      <c r="Z4257" s="171"/>
    </row>
    <row r="4258" customFormat="false" ht="12.75" hidden="false" customHeight="false" outlineLevel="0" collapsed="false">
      <c r="A4258" s="57" t="e">
        <f aca="false">INDEX(BucketTable,MATCH(B4258,SumMonths,0),1)</f>
        <v>#N/A</v>
      </c>
      <c r="K4258" s="57" t="e">
        <f aca="false">INDEX(lava,MATCH(B4258,SumMonths,0),2)</f>
        <v>#N/A</v>
      </c>
      <c r="Y4258" s="171"/>
      <c r="Z4258" s="171"/>
    </row>
    <row r="4259" customFormat="false" ht="12.75" hidden="false" customHeight="false" outlineLevel="0" collapsed="false">
      <c r="A4259" s="57" t="e">
        <f aca="false">INDEX(BucketTable,MATCH(B4259,SumMonths,0),1)</f>
        <v>#N/A</v>
      </c>
      <c r="K4259" s="57" t="e">
        <f aca="false">INDEX(lava,MATCH(B4259,SumMonths,0),2)</f>
        <v>#N/A</v>
      </c>
      <c r="Y4259" s="171"/>
      <c r="Z4259" s="171"/>
    </row>
    <row r="4260" customFormat="false" ht="12.75" hidden="false" customHeight="false" outlineLevel="0" collapsed="false">
      <c r="A4260" s="57" t="e">
        <f aca="false">INDEX(BucketTable,MATCH(B4260,SumMonths,0),1)</f>
        <v>#N/A</v>
      </c>
      <c r="K4260" s="57" t="e">
        <f aca="false">INDEX(lava,MATCH(B4260,SumMonths,0),2)</f>
        <v>#N/A</v>
      </c>
      <c r="Y4260" s="171"/>
      <c r="Z4260" s="171"/>
    </row>
    <row r="4261" customFormat="false" ht="12.75" hidden="false" customHeight="false" outlineLevel="0" collapsed="false">
      <c r="A4261" s="57" t="e">
        <f aca="false">INDEX(BucketTable,MATCH(B4261,SumMonths,0),1)</f>
        <v>#N/A</v>
      </c>
      <c r="K4261" s="57" t="e">
        <f aca="false">INDEX(lava,MATCH(B4261,SumMonths,0),2)</f>
        <v>#N/A</v>
      </c>
      <c r="Y4261" s="171"/>
      <c r="Z4261" s="171"/>
    </row>
    <row r="4262" customFormat="false" ht="12.75" hidden="false" customHeight="false" outlineLevel="0" collapsed="false">
      <c r="A4262" s="57" t="e">
        <f aca="false">INDEX(BucketTable,MATCH(B4262,SumMonths,0),1)</f>
        <v>#N/A</v>
      </c>
      <c r="K4262" s="57" t="e">
        <f aca="false">INDEX(lava,MATCH(B4262,SumMonths,0),2)</f>
        <v>#N/A</v>
      </c>
      <c r="Y4262" s="171"/>
      <c r="Z4262" s="171"/>
    </row>
    <row r="4263" customFormat="false" ht="12.75" hidden="false" customHeight="false" outlineLevel="0" collapsed="false">
      <c r="A4263" s="57" t="e">
        <f aca="false">INDEX(BucketTable,MATCH(B4263,SumMonths,0),1)</f>
        <v>#N/A</v>
      </c>
      <c r="K4263" s="57" t="e">
        <f aca="false">INDEX(lava,MATCH(B4263,SumMonths,0),2)</f>
        <v>#N/A</v>
      </c>
      <c r="Y4263" s="171"/>
      <c r="Z4263" s="171"/>
    </row>
    <row r="4264" customFormat="false" ht="12.75" hidden="false" customHeight="false" outlineLevel="0" collapsed="false">
      <c r="A4264" s="57" t="e">
        <f aca="false">INDEX(BucketTable,MATCH(B4264,SumMonths,0),1)</f>
        <v>#N/A</v>
      </c>
      <c r="K4264" s="57" t="e">
        <f aca="false">INDEX(lava,MATCH(B4264,SumMonths,0),2)</f>
        <v>#N/A</v>
      </c>
      <c r="Y4264" s="171"/>
      <c r="Z4264" s="171"/>
    </row>
    <row r="4265" customFormat="false" ht="12.75" hidden="false" customHeight="false" outlineLevel="0" collapsed="false">
      <c r="A4265" s="57" t="e">
        <f aca="false">INDEX(BucketTable,MATCH(B4265,SumMonths,0),1)</f>
        <v>#N/A</v>
      </c>
      <c r="K4265" s="57" t="e">
        <f aca="false">INDEX(lava,MATCH(B4265,SumMonths,0),2)</f>
        <v>#N/A</v>
      </c>
      <c r="Y4265" s="171"/>
      <c r="Z4265" s="171"/>
    </row>
    <row r="4266" customFormat="false" ht="12.75" hidden="false" customHeight="false" outlineLevel="0" collapsed="false">
      <c r="A4266" s="57" t="e">
        <f aca="false">INDEX(BucketTable,MATCH(B4266,SumMonths,0),1)</f>
        <v>#N/A</v>
      </c>
      <c r="K4266" s="57" t="e">
        <f aca="false">INDEX(lava,MATCH(B4266,SumMonths,0),2)</f>
        <v>#N/A</v>
      </c>
      <c r="Y4266" s="171"/>
      <c r="Z4266" s="171"/>
    </row>
    <row r="4267" customFormat="false" ht="12.75" hidden="false" customHeight="false" outlineLevel="0" collapsed="false">
      <c r="A4267" s="57" t="e">
        <f aca="false">INDEX(BucketTable,MATCH(B4267,SumMonths,0),1)</f>
        <v>#N/A</v>
      </c>
      <c r="K4267" s="57" t="e">
        <f aca="false">INDEX(lava,MATCH(B4267,SumMonths,0),2)</f>
        <v>#N/A</v>
      </c>
      <c r="Y4267" s="171"/>
      <c r="Z4267" s="171"/>
    </row>
    <row r="4268" customFormat="false" ht="12.75" hidden="false" customHeight="false" outlineLevel="0" collapsed="false">
      <c r="A4268" s="57" t="e">
        <f aca="false">INDEX(BucketTable,MATCH(B4268,SumMonths,0),1)</f>
        <v>#N/A</v>
      </c>
      <c r="K4268" s="57" t="e">
        <f aca="false">INDEX(lava,MATCH(B4268,SumMonths,0),2)</f>
        <v>#N/A</v>
      </c>
      <c r="Y4268" s="171"/>
      <c r="Z4268" s="171"/>
    </row>
    <row r="4269" customFormat="false" ht="12.75" hidden="false" customHeight="false" outlineLevel="0" collapsed="false">
      <c r="A4269" s="57" t="e">
        <f aca="false">INDEX(BucketTable,MATCH(B4269,SumMonths,0),1)</f>
        <v>#N/A</v>
      </c>
      <c r="K4269" s="57" t="e">
        <f aca="false">INDEX(lava,MATCH(B4269,SumMonths,0),2)</f>
        <v>#N/A</v>
      </c>
      <c r="Y4269" s="171"/>
      <c r="Z4269" s="171"/>
    </row>
    <row r="4270" customFormat="false" ht="12.75" hidden="false" customHeight="false" outlineLevel="0" collapsed="false">
      <c r="A4270" s="57" t="e">
        <f aca="false">INDEX(BucketTable,MATCH(B4270,SumMonths,0),1)</f>
        <v>#N/A</v>
      </c>
      <c r="K4270" s="57" t="e">
        <f aca="false">INDEX(lava,MATCH(B4270,SumMonths,0),2)</f>
        <v>#N/A</v>
      </c>
      <c r="Y4270" s="171"/>
      <c r="Z4270" s="171"/>
    </row>
    <row r="4271" customFormat="false" ht="12.75" hidden="false" customHeight="false" outlineLevel="0" collapsed="false">
      <c r="A4271" s="57" t="e">
        <f aca="false">INDEX(BucketTable,MATCH(B4271,SumMonths,0),1)</f>
        <v>#N/A</v>
      </c>
      <c r="K4271" s="57" t="e">
        <f aca="false">INDEX(lava,MATCH(B4271,SumMonths,0),2)</f>
        <v>#N/A</v>
      </c>
      <c r="Y4271" s="171"/>
      <c r="Z4271" s="171"/>
    </row>
    <row r="4272" customFormat="false" ht="12.75" hidden="false" customHeight="false" outlineLevel="0" collapsed="false">
      <c r="A4272" s="57" t="e">
        <f aca="false">INDEX(BucketTable,MATCH(B4272,SumMonths,0),1)</f>
        <v>#N/A</v>
      </c>
      <c r="K4272" s="57" t="e">
        <f aca="false">INDEX(lava,MATCH(B4272,SumMonths,0),2)</f>
        <v>#N/A</v>
      </c>
      <c r="Y4272" s="171"/>
      <c r="Z4272" s="171"/>
    </row>
    <row r="4273" customFormat="false" ht="12.75" hidden="false" customHeight="false" outlineLevel="0" collapsed="false">
      <c r="A4273" s="57" t="e">
        <f aca="false">INDEX(BucketTable,MATCH(B4273,SumMonths,0),1)</f>
        <v>#N/A</v>
      </c>
      <c r="K4273" s="57" t="e">
        <f aca="false">INDEX(lava,MATCH(B4273,SumMonths,0),2)</f>
        <v>#N/A</v>
      </c>
      <c r="Y4273" s="171"/>
      <c r="Z4273" s="171"/>
    </row>
    <row r="4274" customFormat="false" ht="12.75" hidden="false" customHeight="false" outlineLevel="0" collapsed="false">
      <c r="A4274" s="57" t="e">
        <f aca="false">INDEX(BucketTable,MATCH(B4274,SumMonths,0),1)</f>
        <v>#N/A</v>
      </c>
      <c r="K4274" s="57" t="e">
        <f aca="false">INDEX(lava,MATCH(B4274,SumMonths,0),2)</f>
        <v>#N/A</v>
      </c>
      <c r="Y4274" s="171"/>
      <c r="Z4274" s="171"/>
    </row>
    <row r="4275" customFormat="false" ht="12.75" hidden="false" customHeight="false" outlineLevel="0" collapsed="false">
      <c r="A4275" s="57" t="e">
        <f aca="false">INDEX(BucketTable,MATCH(B4275,SumMonths,0),1)</f>
        <v>#N/A</v>
      </c>
      <c r="K4275" s="57" t="e">
        <f aca="false">INDEX(lava,MATCH(B4275,SumMonths,0),2)</f>
        <v>#N/A</v>
      </c>
      <c r="Y4275" s="171"/>
      <c r="Z4275" s="171"/>
    </row>
    <row r="4276" customFormat="false" ht="12.75" hidden="false" customHeight="false" outlineLevel="0" collapsed="false">
      <c r="A4276" s="57" t="e">
        <f aca="false">INDEX(BucketTable,MATCH(B4276,SumMonths,0),1)</f>
        <v>#N/A</v>
      </c>
      <c r="K4276" s="57" t="e">
        <f aca="false">INDEX(lava,MATCH(B4276,SumMonths,0),2)</f>
        <v>#N/A</v>
      </c>
      <c r="Y4276" s="171"/>
      <c r="Z4276" s="171"/>
    </row>
    <row r="4277" customFormat="false" ht="12.75" hidden="false" customHeight="false" outlineLevel="0" collapsed="false">
      <c r="A4277" s="57" t="e">
        <f aca="false">INDEX(BucketTable,MATCH(B4277,SumMonths,0),1)</f>
        <v>#N/A</v>
      </c>
      <c r="K4277" s="57" t="e">
        <f aca="false">INDEX(lava,MATCH(B4277,SumMonths,0),2)</f>
        <v>#N/A</v>
      </c>
      <c r="Y4277" s="171"/>
      <c r="Z4277" s="171"/>
    </row>
    <row r="4278" customFormat="false" ht="12.75" hidden="false" customHeight="false" outlineLevel="0" collapsed="false">
      <c r="A4278" s="57" t="e">
        <f aca="false">INDEX(BucketTable,MATCH(B4278,SumMonths,0),1)</f>
        <v>#N/A</v>
      </c>
      <c r="K4278" s="57" t="e">
        <f aca="false">INDEX(lava,MATCH(B4278,SumMonths,0),2)</f>
        <v>#N/A</v>
      </c>
      <c r="Y4278" s="171"/>
      <c r="Z4278" s="171"/>
    </row>
    <row r="4279" customFormat="false" ht="12.75" hidden="false" customHeight="false" outlineLevel="0" collapsed="false">
      <c r="A4279" s="57" t="e">
        <f aca="false">INDEX(BucketTable,MATCH(B4279,SumMonths,0),1)</f>
        <v>#N/A</v>
      </c>
      <c r="K4279" s="57" t="e">
        <f aca="false">INDEX(lava,MATCH(B4279,SumMonths,0),2)</f>
        <v>#N/A</v>
      </c>
      <c r="Y4279" s="171"/>
      <c r="Z4279" s="171"/>
    </row>
    <row r="4280" customFormat="false" ht="12.75" hidden="false" customHeight="false" outlineLevel="0" collapsed="false">
      <c r="A4280" s="57" t="e">
        <f aca="false">INDEX(BucketTable,MATCH(B4280,SumMonths,0),1)</f>
        <v>#N/A</v>
      </c>
      <c r="K4280" s="57" t="e">
        <f aca="false">INDEX(lava,MATCH(B4280,SumMonths,0),2)</f>
        <v>#N/A</v>
      </c>
      <c r="Y4280" s="171"/>
      <c r="Z4280" s="171"/>
    </row>
    <row r="4281" customFormat="false" ht="12.75" hidden="false" customHeight="false" outlineLevel="0" collapsed="false">
      <c r="A4281" s="57" t="e">
        <f aca="false">INDEX(BucketTable,MATCH(B4281,SumMonths,0),1)</f>
        <v>#N/A</v>
      </c>
      <c r="K4281" s="57" t="e">
        <f aca="false">INDEX(lava,MATCH(B4281,SumMonths,0),2)</f>
        <v>#N/A</v>
      </c>
      <c r="Y4281" s="171"/>
      <c r="Z4281" s="171"/>
    </row>
    <row r="4282" customFormat="false" ht="12.75" hidden="false" customHeight="false" outlineLevel="0" collapsed="false">
      <c r="A4282" s="57" t="e">
        <f aca="false">INDEX(BucketTable,MATCH(B4282,SumMonths,0),1)</f>
        <v>#N/A</v>
      </c>
      <c r="K4282" s="57" t="e">
        <f aca="false">INDEX(lava,MATCH(B4282,SumMonths,0),2)</f>
        <v>#N/A</v>
      </c>
      <c r="Y4282" s="171"/>
      <c r="Z4282" s="171"/>
    </row>
    <row r="4283" customFormat="false" ht="12.75" hidden="false" customHeight="false" outlineLevel="0" collapsed="false">
      <c r="A4283" s="57" t="e">
        <f aca="false">INDEX(BucketTable,MATCH(B4283,SumMonths,0),1)</f>
        <v>#N/A</v>
      </c>
      <c r="K4283" s="57" t="e">
        <f aca="false">INDEX(lava,MATCH(B4283,SumMonths,0),2)</f>
        <v>#N/A</v>
      </c>
      <c r="Y4283" s="171"/>
      <c r="Z4283" s="171"/>
    </row>
    <row r="4284" customFormat="false" ht="12.75" hidden="false" customHeight="false" outlineLevel="0" collapsed="false">
      <c r="A4284" s="57" t="e">
        <f aca="false">INDEX(BucketTable,MATCH(B4284,SumMonths,0),1)</f>
        <v>#N/A</v>
      </c>
      <c r="K4284" s="57" t="e">
        <f aca="false">INDEX(lava,MATCH(B4284,SumMonths,0),2)</f>
        <v>#N/A</v>
      </c>
      <c r="Y4284" s="171"/>
      <c r="Z4284" s="171"/>
    </row>
    <row r="4285" customFormat="false" ht="12.75" hidden="false" customHeight="false" outlineLevel="0" collapsed="false">
      <c r="A4285" s="57" t="e">
        <f aca="false">INDEX(BucketTable,MATCH(B4285,SumMonths,0),1)</f>
        <v>#N/A</v>
      </c>
      <c r="K4285" s="57" t="e">
        <f aca="false">INDEX(lava,MATCH(B4285,SumMonths,0),2)</f>
        <v>#N/A</v>
      </c>
      <c r="Y4285" s="171"/>
      <c r="Z4285" s="171"/>
    </row>
    <row r="4286" customFormat="false" ht="12.75" hidden="false" customHeight="false" outlineLevel="0" collapsed="false">
      <c r="A4286" s="57" t="e">
        <f aca="false">INDEX(BucketTable,MATCH(B4286,SumMonths,0),1)</f>
        <v>#N/A</v>
      </c>
      <c r="K4286" s="57" t="e">
        <f aca="false">INDEX(lava,MATCH(B4286,SumMonths,0),2)</f>
        <v>#N/A</v>
      </c>
      <c r="Y4286" s="171"/>
      <c r="Z4286" s="171"/>
    </row>
    <row r="4287" customFormat="false" ht="12.75" hidden="false" customHeight="false" outlineLevel="0" collapsed="false">
      <c r="A4287" s="57" t="e">
        <f aca="false">INDEX(BucketTable,MATCH(B4287,SumMonths,0),1)</f>
        <v>#N/A</v>
      </c>
      <c r="K4287" s="57" t="e">
        <f aca="false">INDEX(lava,MATCH(B4287,SumMonths,0),2)</f>
        <v>#N/A</v>
      </c>
      <c r="Y4287" s="171"/>
      <c r="Z4287" s="171"/>
    </row>
    <row r="4288" customFormat="false" ht="12.75" hidden="false" customHeight="false" outlineLevel="0" collapsed="false">
      <c r="A4288" s="57" t="e">
        <f aca="false">INDEX(BucketTable,MATCH(B4288,SumMonths,0),1)</f>
        <v>#N/A</v>
      </c>
      <c r="K4288" s="57" t="e">
        <f aca="false">INDEX(lava,MATCH(B4288,SumMonths,0),2)</f>
        <v>#N/A</v>
      </c>
      <c r="Y4288" s="171"/>
      <c r="Z4288" s="171"/>
    </row>
    <row r="4289" customFormat="false" ht="12.75" hidden="false" customHeight="false" outlineLevel="0" collapsed="false">
      <c r="A4289" s="57" t="e">
        <f aca="false">INDEX(BucketTable,MATCH(B4289,SumMonths,0),1)</f>
        <v>#N/A</v>
      </c>
      <c r="K4289" s="57" t="e">
        <f aca="false">INDEX(lava,MATCH(B4289,SumMonths,0),2)</f>
        <v>#N/A</v>
      </c>
      <c r="Y4289" s="171"/>
      <c r="Z4289" s="171"/>
    </row>
    <row r="4290" customFormat="false" ht="12.75" hidden="false" customHeight="false" outlineLevel="0" collapsed="false">
      <c r="A4290" s="57" t="e">
        <f aca="false">INDEX(BucketTable,MATCH(B4290,SumMonths,0),1)</f>
        <v>#N/A</v>
      </c>
      <c r="K4290" s="57" t="e">
        <f aca="false">INDEX(lava,MATCH(B4290,SumMonths,0),2)</f>
        <v>#N/A</v>
      </c>
      <c r="Y4290" s="171"/>
      <c r="Z4290" s="171"/>
    </row>
    <row r="4291" customFormat="false" ht="12.75" hidden="false" customHeight="false" outlineLevel="0" collapsed="false">
      <c r="A4291" s="57" t="e">
        <f aca="false">INDEX(BucketTable,MATCH(B4291,SumMonths,0),1)</f>
        <v>#N/A</v>
      </c>
      <c r="K4291" s="57" t="e">
        <f aca="false">INDEX(lava,MATCH(B4291,SumMonths,0),2)</f>
        <v>#N/A</v>
      </c>
      <c r="Y4291" s="171"/>
      <c r="Z4291" s="171"/>
    </row>
    <row r="4292" customFormat="false" ht="12.75" hidden="false" customHeight="false" outlineLevel="0" collapsed="false">
      <c r="A4292" s="57" t="e">
        <f aca="false">INDEX(BucketTable,MATCH(B4292,SumMonths,0),1)</f>
        <v>#N/A</v>
      </c>
      <c r="K4292" s="57" t="e">
        <f aca="false">INDEX(lava,MATCH(B4292,SumMonths,0),2)</f>
        <v>#N/A</v>
      </c>
      <c r="Y4292" s="171"/>
      <c r="Z4292" s="171"/>
    </row>
    <row r="4293" customFormat="false" ht="12.75" hidden="false" customHeight="false" outlineLevel="0" collapsed="false">
      <c r="A4293" s="57" t="e">
        <f aca="false">INDEX(BucketTable,MATCH(B4293,SumMonths,0),1)</f>
        <v>#N/A</v>
      </c>
      <c r="K4293" s="57" t="e">
        <f aca="false">INDEX(lava,MATCH(B4293,SumMonths,0),2)</f>
        <v>#N/A</v>
      </c>
      <c r="Y4293" s="171"/>
      <c r="Z4293" s="171"/>
    </row>
    <row r="4294" customFormat="false" ht="12.75" hidden="false" customHeight="false" outlineLevel="0" collapsed="false">
      <c r="A4294" s="57" t="e">
        <f aca="false">INDEX(BucketTable,MATCH(B4294,SumMonths,0),1)</f>
        <v>#N/A</v>
      </c>
      <c r="K4294" s="57" t="e">
        <f aca="false">INDEX(lava,MATCH(B4294,SumMonths,0),2)</f>
        <v>#N/A</v>
      </c>
      <c r="Y4294" s="171"/>
      <c r="Z4294" s="171"/>
    </row>
    <row r="4295" customFormat="false" ht="12.75" hidden="false" customHeight="false" outlineLevel="0" collapsed="false">
      <c r="A4295" s="57" t="e">
        <f aca="false">INDEX(BucketTable,MATCH(B4295,SumMonths,0),1)</f>
        <v>#N/A</v>
      </c>
      <c r="K4295" s="57" t="e">
        <f aca="false">INDEX(lava,MATCH(B4295,SumMonths,0),2)</f>
        <v>#N/A</v>
      </c>
      <c r="Y4295" s="171"/>
      <c r="Z4295" s="171"/>
    </row>
    <row r="4296" customFormat="false" ht="12.75" hidden="false" customHeight="false" outlineLevel="0" collapsed="false">
      <c r="A4296" s="57" t="e">
        <f aca="false">INDEX(BucketTable,MATCH(B4296,SumMonths,0),1)</f>
        <v>#N/A</v>
      </c>
      <c r="K4296" s="57" t="e">
        <f aca="false">INDEX(lava,MATCH(B4296,SumMonths,0),2)</f>
        <v>#N/A</v>
      </c>
      <c r="Y4296" s="171"/>
      <c r="Z4296" s="171"/>
    </row>
    <row r="4297" customFormat="false" ht="12.75" hidden="false" customHeight="false" outlineLevel="0" collapsed="false">
      <c r="A4297" s="57" t="e">
        <f aca="false">INDEX(BucketTable,MATCH(B4297,SumMonths,0),1)</f>
        <v>#N/A</v>
      </c>
      <c r="K4297" s="57" t="e">
        <f aca="false">INDEX(lava,MATCH(B4297,SumMonths,0),2)</f>
        <v>#N/A</v>
      </c>
      <c r="Y4297" s="171"/>
      <c r="Z4297" s="171"/>
    </row>
    <row r="4298" customFormat="false" ht="12.75" hidden="false" customHeight="false" outlineLevel="0" collapsed="false">
      <c r="A4298" s="57" t="e">
        <f aca="false">INDEX(BucketTable,MATCH(B4298,SumMonths,0),1)</f>
        <v>#N/A</v>
      </c>
      <c r="K4298" s="57" t="e">
        <f aca="false">INDEX(lava,MATCH(B4298,SumMonths,0),2)</f>
        <v>#N/A</v>
      </c>
      <c r="Y4298" s="171"/>
      <c r="Z4298" s="171"/>
    </row>
    <row r="4299" customFormat="false" ht="12.75" hidden="false" customHeight="false" outlineLevel="0" collapsed="false">
      <c r="A4299" s="57" t="e">
        <f aca="false">INDEX(BucketTable,MATCH(B4299,SumMonths,0),1)</f>
        <v>#N/A</v>
      </c>
      <c r="K4299" s="57" t="e">
        <f aca="false">INDEX(lava,MATCH(B4299,SumMonths,0),2)</f>
        <v>#N/A</v>
      </c>
      <c r="Y4299" s="171"/>
      <c r="Z4299" s="171"/>
    </row>
    <row r="4300" customFormat="false" ht="12.75" hidden="false" customHeight="false" outlineLevel="0" collapsed="false">
      <c r="A4300" s="57" t="e">
        <f aca="false">INDEX(BucketTable,MATCH(B4300,SumMonths,0),1)</f>
        <v>#N/A</v>
      </c>
      <c r="K4300" s="57" t="e">
        <f aca="false">INDEX(lava,MATCH(B4300,SumMonths,0),2)</f>
        <v>#N/A</v>
      </c>
      <c r="Y4300" s="171"/>
      <c r="Z4300" s="171"/>
    </row>
    <row r="4301" customFormat="false" ht="12.75" hidden="false" customHeight="false" outlineLevel="0" collapsed="false">
      <c r="A4301" s="57" t="e">
        <f aca="false">INDEX(BucketTable,MATCH(B4301,SumMonths,0),1)</f>
        <v>#N/A</v>
      </c>
      <c r="K4301" s="57" t="e">
        <f aca="false">INDEX(lava,MATCH(B4301,SumMonths,0),2)</f>
        <v>#N/A</v>
      </c>
      <c r="Y4301" s="171"/>
      <c r="Z4301" s="171"/>
    </row>
    <row r="4302" customFormat="false" ht="12.75" hidden="false" customHeight="false" outlineLevel="0" collapsed="false">
      <c r="A4302" s="57" t="e">
        <f aca="false">INDEX(BucketTable,MATCH(B4302,SumMonths,0),1)</f>
        <v>#N/A</v>
      </c>
      <c r="K4302" s="57" t="e">
        <f aca="false">INDEX(lava,MATCH(B4302,SumMonths,0),2)</f>
        <v>#N/A</v>
      </c>
      <c r="Y4302" s="171"/>
      <c r="Z4302" s="171"/>
    </row>
    <row r="4303" customFormat="false" ht="12.75" hidden="false" customHeight="false" outlineLevel="0" collapsed="false">
      <c r="A4303" s="57" t="e">
        <f aca="false">INDEX(BucketTable,MATCH(B4303,SumMonths,0),1)</f>
        <v>#N/A</v>
      </c>
      <c r="K4303" s="57" t="e">
        <f aca="false">INDEX(lava,MATCH(B4303,SumMonths,0),2)</f>
        <v>#N/A</v>
      </c>
      <c r="Y4303" s="171"/>
      <c r="Z4303" s="171"/>
    </row>
    <row r="4304" customFormat="false" ht="12.75" hidden="false" customHeight="false" outlineLevel="0" collapsed="false">
      <c r="A4304" s="57" t="e">
        <f aca="false">INDEX(BucketTable,MATCH(B4304,SumMonths,0),1)</f>
        <v>#N/A</v>
      </c>
      <c r="K4304" s="57" t="e">
        <f aca="false">INDEX(lava,MATCH(B4304,SumMonths,0),2)</f>
        <v>#N/A</v>
      </c>
      <c r="Y4304" s="171"/>
      <c r="Z4304" s="171"/>
    </row>
    <row r="4305" customFormat="false" ht="12.75" hidden="false" customHeight="false" outlineLevel="0" collapsed="false">
      <c r="A4305" s="57" t="e">
        <f aca="false">INDEX(BucketTable,MATCH(B4305,SumMonths,0),1)</f>
        <v>#N/A</v>
      </c>
      <c r="K4305" s="57" t="e">
        <f aca="false">INDEX(lava,MATCH(B4305,SumMonths,0),2)</f>
        <v>#N/A</v>
      </c>
      <c r="Y4305" s="171"/>
      <c r="Z4305" s="171"/>
    </row>
    <row r="4306" customFormat="false" ht="12.75" hidden="false" customHeight="false" outlineLevel="0" collapsed="false">
      <c r="A4306" s="57" t="e">
        <f aca="false">INDEX(BucketTable,MATCH(B4306,SumMonths,0),1)</f>
        <v>#N/A</v>
      </c>
      <c r="K4306" s="57" t="e">
        <f aca="false">INDEX(lava,MATCH(B4306,SumMonths,0),2)</f>
        <v>#N/A</v>
      </c>
      <c r="Y4306" s="171"/>
      <c r="Z4306" s="171"/>
    </row>
    <row r="4307" customFormat="false" ht="12.75" hidden="false" customHeight="false" outlineLevel="0" collapsed="false">
      <c r="A4307" s="57" t="e">
        <f aca="false">INDEX(BucketTable,MATCH(B4307,SumMonths,0),1)</f>
        <v>#N/A</v>
      </c>
      <c r="K4307" s="57" t="e">
        <f aca="false">INDEX(lava,MATCH(B4307,SumMonths,0),2)</f>
        <v>#N/A</v>
      </c>
      <c r="Y4307" s="171"/>
      <c r="Z4307" s="171"/>
    </row>
    <row r="4308" customFormat="false" ht="12.75" hidden="false" customHeight="false" outlineLevel="0" collapsed="false">
      <c r="A4308" s="57" t="e">
        <f aca="false">INDEX(BucketTable,MATCH(B4308,SumMonths,0),1)</f>
        <v>#N/A</v>
      </c>
      <c r="K4308" s="57" t="e">
        <f aca="false">INDEX(lava,MATCH(B4308,SumMonths,0),2)</f>
        <v>#N/A</v>
      </c>
      <c r="Y4308" s="171"/>
      <c r="Z4308" s="171"/>
    </row>
    <row r="4309" customFormat="false" ht="12.75" hidden="false" customHeight="false" outlineLevel="0" collapsed="false">
      <c r="A4309" s="57" t="e">
        <f aca="false">INDEX(BucketTable,MATCH(B4309,SumMonths,0),1)</f>
        <v>#N/A</v>
      </c>
      <c r="K4309" s="57" t="e">
        <f aca="false">INDEX(lava,MATCH(B4309,SumMonths,0),2)</f>
        <v>#N/A</v>
      </c>
      <c r="Y4309" s="171"/>
      <c r="Z4309" s="171"/>
    </row>
    <row r="4310" customFormat="false" ht="12.75" hidden="false" customHeight="false" outlineLevel="0" collapsed="false">
      <c r="A4310" s="57" t="e">
        <f aca="false">INDEX(BucketTable,MATCH(B4310,SumMonths,0),1)</f>
        <v>#N/A</v>
      </c>
      <c r="K4310" s="57" t="e">
        <f aca="false">INDEX(lava,MATCH(B4310,SumMonths,0),2)</f>
        <v>#N/A</v>
      </c>
      <c r="Y4310" s="171"/>
      <c r="Z4310" s="171"/>
    </row>
    <row r="4311" customFormat="false" ht="12.75" hidden="false" customHeight="false" outlineLevel="0" collapsed="false">
      <c r="A4311" s="57" t="e">
        <f aca="false">INDEX(BucketTable,MATCH(B4311,SumMonths,0),1)</f>
        <v>#N/A</v>
      </c>
      <c r="K4311" s="57" t="e">
        <f aca="false">INDEX(lava,MATCH(B4311,SumMonths,0),2)</f>
        <v>#N/A</v>
      </c>
      <c r="Y4311" s="171"/>
      <c r="Z4311" s="171"/>
    </row>
    <row r="4312" customFormat="false" ht="12.75" hidden="false" customHeight="false" outlineLevel="0" collapsed="false">
      <c r="A4312" s="57" t="e">
        <f aca="false">INDEX(BucketTable,MATCH(B4312,SumMonths,0),1)</f>
        <v>#N/A</v>
      </c>
      <c r="K4312" s="57" t="e">
        <f aca="false">INDEX(lava,MATCH(B4312,SumMonths,0),2)</f>
        <v>#N/A</v>
      </c>
      <c r="Y4312" s="171"/>
      <c r="Z4312" s="171"/>
    </row>
    <row r="4313" customFormat="false" ht="12.75" hidden="false" customHeight="false" outlineLevel="0" collapsed="false">
      <c r="A4313" s="57" t="e">
        <f aca="false">INDEX(BucketTable,MATCH(B4313,SumMonths,0),1)</f>
        <v>#N/A</v>
      </c>
      <c r="K4313" s="57" t="e">
        <f aca="false">INDEX(lava,MATCH(B4313,SumMonths,0),2)</f>
        <v>#N/A</v>
      </c>
      <c r="Y4313" s="171"/>
      <c r="Z4313" s="171"/>
    </row>
    <row r="4314" customFormat="false" ht="12.75" hidden="false" customHeight="false" outlineLevel="0" collapsed="false">
      <c r="A4314" s="57" t="e">
        <f aca="false">INDEX(BucketTable,MATCH(B4314,SumMonths,0),1)</f>
        <v>#N/A</v>
      </c>
      <c r="K4314" s="57" t="e">
        <f aca="false">INDEX(lava,MATCH(B4314,SumMonths,0),2)</f>
        <v>#N/A</v>
      </c>
      <c r="Y4314" s="171"/>
      <c r="Z4314" s="171"/>
    </row>
    <row r="4315" customFormat="false" ht="12.75" hidden="false" customHeight="false" outlineLevel="0" collapsed="false">
      <c r="A4315" s="57" t="e">
        <f aca="false">INDEX(BucketTable,MATCH(B4315,SumMonths,0),1)</f>
        <v>#N/A</v>
      </c>
      <c r="K4315" s="57" t="e">
        <f aca="false">INDEX(lava,MATCH(B4315,SumMonths,0),2)</f>
        <v>#N/A</v>
      </c>
      <c r="Y4315" s="171"/>
      <c r="Z4315" s="171"/>
    </row>
    <row r="4316" customFormat="false" ht="12.75" hidden="false" customHeight="false" outlineLevel="0" collapsed="false">
      <c r="A4316" s="57" t="e">
        <f aca="false">INDEX(BucketTable,MATCH(B4316,SumMonths,0),1)</f>
        <v>#N/A</v>
      </c>
      <c r="K4316" s="57" t="e">
        <f aca="false">INDEX(lava,MATCH(B4316,SumMonths,0),2)</f>
        <v>#N/A</v>
      </c>
      <c r="Y4316" s="171"/>
      <c r="Z4316" s="171"/>
    </row>
    <row r="4317" customFormat="false" ht="12.75" hidden="false" customHeight="false" outlineLevel="0" collapsed="false">
      <c r="A4317" s="57" t="e">
        <f aca="false">INDEX(BucketTable,MATCH(B4317,SumMonths,0),1)</f>
        <v>#N/A</v>
      </c>
      <c r="K4317" s="57" t="e">
        <f aca="false">INDEX(lava,MATCH(B4317,SumMonths,0),2)</f>
        <v>#N/A</v>
      </c>
      <c r="Y4317" s="171"/>
      <c r="Z4317" s="171"/>
    </row>
    <row r="4318" customFormat="false" ht="12.75" hidden="false" customHeight="false" outlineLevel="0" collapsed="false">
      <c r="A4318" s="57" t="e">
        <f aca="false">INDEX(BucketTable,MATCH(B4318,SumMonths,0),1)</f>
        <v>#N/A</v>
      </c>
      <c r="K4318" s="57" t="e">
        <f aca="false">INDEX(lava,MATCH(B4318,SumMonths,0),2)</f>
        <v>#N/A</v>
      </c>
      <c r="Y4318" s="171"/>
      <c r="Z4318" s="171"/>
    </row>
    <row r="4319" customFormat="false" ht="12.75" hidden="false" customHeight="false" outlineLevel="0" collapsed="false">
      <c r="A4319" s="57" t="e">
        <f aca="false">INDEX(BucketTable,MATCH(B4319,SumMonths,0),1)</f>
        <v>#N/A</v>
      </c>
      <c r="K4319" s="57" t="e">
        <f aca="false">INDEX(lava,MATCH(B4319,SumMonths,0),2)</f>
        <v>#N/A</v>
      </c>
      <c r="Y4319" s="171"/>
      <c r="Z4319" s="171"/>
    </row>
    <row r="4320" customFormat="false" ht="12.75" hidden="false" customHeight="false" outlineLevel="0" collapsed="false">
      <c r="A4320" s="57" t="e">
        <f aca="false">INDEX(BucketTable,MATCH(B4320,SumMonths,0),1)</f>
        <v>#N/A</v>
      </c>
      <c r="K4320" s="57" t="e">
        <f aca="false">INDEX(lava,MATCH(B4320,SumMonths,0),2)</f>
        <v>#N/A</v>
      </c>
      <c r="Y4320" s="171"/>
      <c r="Z4320" s="171"/>
    </row>
    <row r="4321" customFormat="false" ht="12.75" hidden="false" customHeight="false" outlineLevel="0" collapsed="false">
      <c r="A4321" s="57" t="e">
        <f aca="false">INDEX(BucketTable,MATCH(B4321,SumMonths,0),1)</f>
        <v>#N/A</v>
      </c>
      <c r="K4321" s="57" t="e">
        <f aca="false">INDEX(lava,MATCH(B4321,SumMonths,0),2)</f>
        <v>#N/A</v>
      </c>
      <c r="Y4321" s="171"/>
      <c r="Z4321" s="171"/>
    </row>
    <row r="4322" customFormat="false" ht="12.75" hidden="false" customHeight="false" outlineLevel="0" collapsed="false">
      <c r="A4322" s="57" t="e">
        <f aca="false">INDEX(BucketTable,MATCH(B4322,SumMonths,0),1)</f>
        <v>#N/A</v>
      </c>
      <c r="K4322" s="57" t="e">
        <f aca="false">INDEX(lava,MATCH(B4322,SumMonths,0),2)</f>
        <v>#N/A</v>
      </c>
      <c r="Y4322" s="171"/>
      <c r="Z4322" s="171"/>
    </row>
    <row r="4323" customFormat="false" ht="12.75" hidden="false" customHeight="false" outlineLevel="0" collapsed="false">
      <c r="A4323" s="57" t="e">
        <f aca="false">INDEX(BucketTable,MATCH(B4323,SumMonths,0),1)</f>
        <v>#N/A</v>
      </c>
      <c r="K4323" s="57" t="e">
        <f aca="false">INDEX(lava,MATCH(B4323,SumMonths,0),2)</f>
        <v>#N/A</v>
      </c>
      <c r="Y4323" s="171"/>
      <c r="Z4323" s="171"/>
    </row>
    <row r="4324" customFormat="false" ht="12.75" hidden="false" customHeight="false" outlineLevel="0" collapsed="false">
      <c r="A4324" s="57" t="e">
        <f aca="false">INDEX(BucketTable,MATCH(B4324,SumMonths,0),1)</f>
        <v>#N/A</v>
      </c>
      <c r="K4324" s="57" t="e">
        <f aca="false">INDEX(lava,MATCH(B4324,SumMonths,0),2)</f>
        <v>#N/A</v>
      </c>
      <c r="Y4324" s="171"/>
      <c r="Z4324" s="171"/>
    </row>
    <row r="4325" customFormat="false" ht="12.75" hidden="false" customHeight="false" outlineLevel="0" collapsed="false">
      <c r="A4325" s="57" t="e">
        <f aca="false">INDEX(BucketTable,MATCH(B4325,SumMonths,0),1)</f>
        <v>#N/A</v>
      </c>
      <c r="K4325" s="57" t="e">
        <f aca="false">INDEX(lava,MATCH(B4325,SumMonths,0),2)</f>
        <v>#N/A</v>
      </c>
      <c r="Y4325" s="171"/>
      <c r="Z4325" s="171"/>
    </row>
    <row r="4326" customFormat="false" ht="12.75" hidden="false" customHeight="false" outlineLevel="0" collapsed="false">
      <c r="A4326" s="57" t="e">
        <f aca="false">INDEX(BucketTable,MATCH(B4326,SumMonths,0),1)</f>
        <v>#N/A</v>
      </c>
      <c r="K4326" s="57" t="e">
        <f aca="false">INDEX(lava,MATCH(B4326,SumMonths,0),2)</f>
        <v>#N/A</v>
      </c>
      <c r="Y4326" s="171"/>
      <c r="Z4326" s="171"/>
    </row>
    <row r="4327" customFormat="false" ht="12.75" hidden="false" customHeight="false" outlineLevel="0" collapsed="false">
      <c r="A4327" s="57" t="e">
        <f aca="false">INDEX(BucketTable,MATCH(B4327,SumMonths,0),1)</f>
        <v>#N/A</v>
      </c>
      <c r="K4327" s="57" t="e">
        <f aca="false">INDEX(lava,MATCH(B4327,SumMonths,0),2)</f>
        <v>#N/A</v>
      </c>
      <c r="Y4327" s="171"/>
      <c r="Z4327" s="171"/>
    </row>
    <row r="4328" customFormat="false" ht="12.75" hidden="false" customHeight="false" outlineLevel="0" collapsed="false">
      <c r="A4328" s="57" t="e">
        <f aca="false">INDEX(BucketTable,MATCH(B4328,SumMonths,0),1)</f>
        <v>#N/A</v>
      </c>
      <c r="K4328" s="57" t="e">
        <f aca="false">INDEX(lava,MATCH(B4328,SumMonths,0),2)</f>
        <v>#N/A</v>
      </c>
      <c r="Y4328" s="171"/>
      <c r="Z4328" s="171"/>
    </row>
    <row r="4329" customFormat="false" ht="12.75" hidden="false" customHeight="false" outlineLevel="0" collapsed="false">
      <c r="A4329" s="57" t="e">
        <f aca="false">INDEX(BucketTable,MATCH(B4329,SumMonths,0),1)</f>
        <v>#N/A</v>
      </c>
      <c r="K4329" s="57" t="e">
        <f aca="false">INDEX(lava,MATCH(B4329,SumMonths,0),2)</f>
        <v>#N/A</v>
      </c>
      <c r="Y4329" s="171"/>
      <c r="Z4329" s="171"/>
    </row>
    <row r="4330" customFormat="false" ht="12.75" hidden="false" customHeight="false" outlineLevel="0" collapsed="false">
      <c r="A4330" s="57" t="e">
        <f aca="false">INDEX(BucketTable,MATCH(B4330,SumMonths,0),1)</f>
        <v>#N/A</v>
      </c>
      <c r="K4330" s="57" t="e">
        <f aca="false">INDEX(lava,MATCH(B4330,SumMonths,0),2)</f>
        <v>#N/A</v>
      </c>
      <c r="Y4330" s="171"/>
      <c r="Z4330" s="171"/>
    </row>
    <row r="4331" customFormat="false" ht="12.75" hidden="false" customHeight="false" outlineLevel="0" collapsed="false">
      <c r="A4331" s="57" t="e">
        <f aca="false">INDEX(BucketTable,MATCH(B4331,SumMonths,0),1)</f>
        <v>#N/A</v>
      </c>
      <c r="K4331" s="57" t="e">
        <f aca="false">INDEX(lava,MATCH(B4331,SumMonths,0),2)</f>
        <v>#N/A</v>
      </c>
      <c r="Y4331" s="171"/>
      <c r="Z4331" s="171"/>
    </row>
    <row r="4332" customFormat="false" ht="12.75" hidden="false" customHeight="false" outlineLevel="0" collapsed="false">
      <c r="A4332" s="57" t="e">
        <f aca="false">INDEX(BucketTable,MATCH(B4332,SumMonths,0),1)</f>
        <v>#N/A</v>
      </c>
      <c r="K4332" s="57" t="e">
        <f aca="false">INDEX(lava,MATCH(B4332,SumMonths,0),2)</f>
        <v>#N/A</v>
      </c>
      <c r="Y4332" s="171"/>
      <c r="Z4332" s="171"/>
    </row>
    <row r="4333" customFormat="false" ht="12.75" hidden="false" customHeight="false" outlineLevel="0" collapsed="false">
      <c r="A4333" s="57" t="e">
        <f aca="false">INDEX(BucketTable,MATCH(B4333,SumMonths,0),1)</f>
        <v>#N/A</v>
      </c>
      <c r="K4333" s="57" t="e">
        <f aca="false">INDEX(lava,MATCH(B4333,SumMonths,0),2)</f>
        <v>#N/A</v>
      </c>
      <c r="Y4333" s="171"/>
      <c r="Z4333" s="171"/>
    </row>
    <row r="4334" customFormat="false" ht="12.75" hidden="false" customHeight="false" outlineLevel="0" collapsed="false">
      <c r="A4334" s="57" t="e">
        <f aca="false">INDEX(BucketTable,MATCH(B4334,SumMonths,0),1)</f>
        <v>#N/A</v>
      </c>
      <c r="K4334" s="57" t="e">
        <f aca="false">INDEX(lava,MATCH(B4334,SumMonths,0),2)</f>
        <v>#N/A</v>
      </c>
      <c r="Y4334" s="171"/>
      <c r="Z4334" s="171"/>
    </row>
    <row r="4335" customFormat="false" ht="12.75" hidden="false" customHeight="false" outlineLevel="0" collapsed="false">
      <c r="A4335" s="57" t="e">
        <f aca="false">INDEX(BucketTable,MATCH(B4335,SumMonths,0),1)</f>
        <v>#N/A</v>
      </c>
      <c r="K4335" s="57" t="e">
        <f aca="false">INDEX(lava,MATCH(B4335,SumMonths,0),2)</f>
        <v>#N/A</v>
      </c>
      <c r="Y4335" s="171"/>
      <c r="Z4335" s="171"/>
    </row>
    <row r="4336" customFormat="false" ht="12.75" hidden="false" customHeight="false" outlineLevel="0" collapsed="false">
      <c r="A4336" s="57" t="e">
        <f aca="false">INDEX(BucketTable,MATCH(B4336,SumMonths,0),1)</f>
        <v>#N/A</v>
      </c>
      <c r="K4336" s="57" t="e">
        <f aca="false">INDEX(lava,MATCH(B4336,SumMonths,0),2)</f>
        <v>#N/A</v>
      </c>
      <c r="Y4336" s="171"/>
      <c r="Z4336" s="171"/>
    </row>
    <row r="4337" customFormat="false" ht="12.75" hidden="false" customHeight="false" outlineLevel="0" collapsed="false">
      <c r="A4337" s="57" t="e">
        <f aca="false">INDEX(BucketTable,MATCH(B4337,SumMonths,0),1)</f>
        <v>#N/A</v>
      </c>
      <c r="K4337" s="57" t="e">
        <f aca="false">INDEX(lava,MATCH(B4337,SumMonths,0),2)</f>
        <v>#N/A</v>
      </c>
      <c r="Y4337" s="171"/>
      <c r="Z4337" s="171"/>
    </row>
    <row r="4338" customFormat="false" ht="12.75" hidden="false" customHeight="false" outlineLevel="0" collapsed="false">
      <c r="A4338" s="57" t="e">
        <f aca="false">INDEX(BucketTable,MATCH(B4338,SumMonths,0),1)</f>
        <v>#N/A</v>
      </c>
      <c r="K4338" s="57" t="e">
        <f aca="false">INDEX(lava,MATCH(B4338,SumMonths,0),2)</f>
        <v>#N/A</v>
      </c>
      <c r="Y4338" s="171"/>
      <c r="Z4338" s="171"/>
    </row>
    <row r="4339" customFormat="false" ht="12.75" hidden="false" customHeight="false" outlineLevel="0" collapsed="false">
      <c r="A4339" s="57" t="e">
        <f aca="false">INDEX(BucketTable,MATCH(B4339,SumMonths,0),1)</f>
        <v>#N/A</v>
      </c>
      <c r="K4339" s="57" t="e">
        <f aca="false">INDEX(lava,MATCH(B4339,SumMonths,0),2)</f>
        <v>#N/A</v>
      </c>
      <c r="Y4339" s="171"/>
      <c r="Z4339" s="171"/>
    </row>
    <row r="4340" customFormat="false" ht="12.75" hidden="false" customHeight="false" outlineLevel="0" collapsed="false">
      <c r="A4340" s="57" t="e">
        <f aca="false">INDEX(BucketTable,MATCH(B4340,SumMonths,0),1)</f>
        <v>#N/A</v>
      </c>
      <c r="K4340" s="57" t="e">
        <f aca="false">INDEX(lava,MATCH(B4340,SumMonths,0),2)</f>
        <v>#N/A</v>
      </c>
      <c r="Y4340" s="171"/>
      <c r="Z4340" s="171"/>
    </row>
    <row r="4341" customFormat="false" ht="12.75" hidden="false" customHeight="false" outlineLevel="0" collapsed="false">
      <c r="A4341" s="57" t="e">
        <f aca="false">INDEX(BucketTable,MATCH(B4341,SumMonths,0),1)</f>
        <v>#N/A</v>
      </c>
      <c r="K4341" s="57" t="e">
        <f aca="false">INDEX(lava,MATCH(B4341,SumMonths,0),2)</f>
        <v>#N/A</v>
      </c>
      <c r="Y4341" s="171"/>
      <c r="Z4341" s="171"/>
    </row>
    <row r="4342" customFormat="false" ht="12.75" hidden="false" customHeight="false" outlineLevel="0" collapsed="false">
      <c r="A4342" s="57" t="e">
        <f aca="false">INDEX(BucketTable,MATCH(B4342,SumMonths,0),1)</f>
        <v>#N/A</v>
      </c>
      <c r="K4342" s="57" t="e">
        <f aca="false">INDEX(lava,MATCH(B4342,SumMonths,0),2)</f>
        <v>#N/A</v>
      </c>
      <c r="Y4342" s="171"/>
      <c r="Z4342" s="171"/>
    </row>
    <row r="4343" customFormat="false" ht="12.75" hidden="false" customHeight="false" outlineLevel="0" collapsed="false">
      <c r="A4343" s="57" t="e">
        <f aca="false">INDEX(BucketTable,MATCH(B4343,SumMonths,0),1)</f>
        <v>#N/A</v>
      </c>
      <c r="K4343" s="57" t="e">
        <f aca="false">INDEX(lava,MATCH(B4343,SumMonths,0),2)</f>
        <v>#N/A</v>
      </c>
      <c r="Y4343" s="171"/>
      <c r="Z4343" s="171"/>
    </row>
    <row r="4344" customFormat="false" ht="12.75" hidden="false" customHeight="false" outlineLevel="0" collapsed="false">
      <c r="A4344" s="57" t="e">
        <f aca="false">INDEX(BucketTable,MATCH(B4344,SumMonths,0),1)</f>
        <v>#N/A</v>
      </c>
      <c r="K4344" s="57" t="e">
        <f aca="false">INDEX(lava,MATCH(B4344,SumMonths,0),2)</f>
        <v>#N/A</v>
      </c>
      <c r="Y4344" s="171"/>
      <c r="Z4344" s="171"/>
    </row>
    <row r="4345" customFormat="false" ht="12.75" hidden="false" customHeight="false" outlineLevel="0" collapsed="false">
      <c r="A4345" s="57" t="e">
        <f aca="false">INDEX(BucketTable,MATCH(B4345,SumMonths,0),1)</f>
        <v>#N/A</v>
      </c>
      <c r="K4345" s="57" t="e">
        <f aca="false">INDEX(lava,MATCH(B4345,SumMonths,0),2)</f>
        <v>#N/A</v>
      </c>
      <c r="Y4345" s="171"/>
      <c r="Z4345" s="171"/>
    </row>
    <row r="4346" customFormat="false" ht="12.75" hidden="false" customHeight="false" outlineLevel="0" collapsed="false">
      <c r="A4346" s="57" t="e">
        <f aca="false">INDEX(BucketTable,MATCH(B4346,SumMonths,0),1)</f>
        <v>#N/A</v>
      </c>
      <c r="K4346" s="57" t="e">
        <f aca="false">INDEX(lava,MATCH(B4346,SumMonths,0),2)</f>
        <v>#N/A</v>
      </c>
      <c r="Y4346" s="171"/>
      <c r="Z4346" s="171"/>
    </row>
    <row r="4347" customFormat="false" ht="12.75" hidden="false" customHeight="false" outlineLevel="0" collapsed="false">
      <c r="A4347" s="57" t="e">
        <f aca="false">INDEX(BucketTable,MATCH(B4347,SumMonths,0),1)</f>
        <v>#N/A</v>
      </c>
      <c r="K4347" s="57" t="e">
        <f aca="false">INDEX(lava,MATCH(B4347,SumMonths,0),2)</f>
        <v>#N/A</v>
      </c>
      <c r="Y4347" s="171"/>
      <c r="Z4347" s="171"/>
    </row>
    <row r="4348" customFormat="false" ht="12.75" hidden="false" customHeight="false" outlineLevel="0" collapsed="false">
      <c r="A4348" s="57" t="e">
        <f aca="false">INDEX(BucketTable,MATCH(B4348,SumMonths,0),1)</f>
        <v>#N/A</v>
      </c>
      <c r="K4348" s="57" t="e">
        <f aca="false">INDEX(lava,MATCH(B4348,SumMonths,0),2)</f>
        <v>#N/A</v>
      </c>
      <c r="Y4348" s="171"/>
      <c r="Z4348" s="171"/>
    </row>
    <row r="4349" customFormat="false" ht="12.75" hidden="false" customHeight="false" outlineLevel="0" collapsed="false">
      <c r="A4349" s="57" t="e">
        <f aca="false">INDEX(BucketTable,MATCH(B4349,SumMonths,0),1)</f>
        <v>#N/A</v>
      </c>
      <c r="K4349" s="57" t="e">
        <f aca="false">INDEX(lava,MATCH(B4349,SumMonths,0),2)</f>
        <v>#N/A</v>
      </c>
      <c r="Y4349" s="171"/>
      <c r="Z4349" s="171"/>
    </row>
    <row r="4350" customFormat="false" ht="12.75" hidden="false" customHeight="false" outlineLevel="0" collapsed="false">
      <c r="A4350" s="57" t="e">
        <f aca="false">INDEX(BucketTable,MATCH(B4350,SumMonths,0),1)</f>
        <v>#N/A</v>
      </c>
      <c r="K4350" s="57" t="e">
        <f aca="false">INDEX(lava,MATCH(B4350,SumMonths,0),2)</f>
        <v>#N/A</v>
      </c>
      <c r="Y4350" s="171"/>
      <c r="Z4350" s="171"/>
    </row>
    <row r="4351" customFormat="false" ht="12.75" hidden="false" customHeight="false" outlineLevel="0" collapsed="false">
      <c r="A4351" s="57" t="e">
        <f aca="false">INDEX(BucketTable,MATCH(B4351,SumMonths,0),1)</f>
        <v>#N/A</v>
      </c>
      <c r="K4351" s="57" t="e">
        <f aca="false">INDEX(lava,MATCH(B4351,SumMonths,0),2)</f>
        <v>#N/A</v>
      </c>
      <c r="Y4351" s="171"/>
      <c r="Z4351" s="171"/>
    </row>
    <row r="4352" customFormat="false" ht="12.75" hidden="false" customHeight="false" outlineLevel="0" collapsed="false">
      <c r="A4352" s="57" t="e">
        <f aca="false">INDEX(BucketTable,MATCH(B4352,SumMonths,0),1)</f>
        <v>#N/A</v>
      </c>
      <c r="K4352" s="57" t="e">
        <f aca="false">INDEX(lava,MATCH(B4352,SumMonths,0),2)</f>
        <v>#N/A</v>
      </c>
      <c r="Y4352" s="171"/>
      <c r="Z4352" s="171"/>
    </row>
    <row r="4353" customFormat="false" ht="12.75" hidden="false" customHeight="false" outlineLevel="0" collapsed="false">
      <c r="A4353" s="57" t="e">
        <f aca="false">INDEX(BucketTable,MATCH(B4353,SumMonths,0),1)</f>
        <v>#N/A</v>
      </c>
      <c r="K4353" s="57" t="e">
        <f aca="false">INDEX(lava,MATCH(B4353,SumMonths,0),2)</f>
        <v>#N/A</v>
      </c>
      <c r="Y4353" s="171"/>
      <c r="Z4353" s="171"/>
    </row>
    <row r="4354" customFormat="false" ht="12.75" hidden="false" customHeight="false" outlineLevel="0" collapsed="false">
      <c r="A4354" s="57" t="e">
        <f aca="false">INDEX(BucketTable,MATCH(B4354,SumMonths,0),1)</f>
        <v>#N/A</v>
      </c>
      <c r="K4354" s="57" t="e">
        <f aca="false">INDEX(lava,MATCH(B4354,SumMonths,0),2)</f>
        <v>#N/A</v>
      </c>
      <c r="Y4354" s="171"/>
      <c r="Z4354" s="171"/>
    </row>
    <row r="4355" customFormat="false" ht="12.75" hidden="false" customHeight="false" outlineLevel="0" collapsed="false">
      <c r="A4355" s="57" t="e">
        <f aca="false">INDEX(BucketTable,MATCH(B4355,SumMonths,0),1)</f>
        <v>#N/A</v>
      </c>
      <c r="K4355" s="57" t="e">
        <f aca="false">INDEX(lava,MATCH(B4355,SumMonths,0),2)</f>
        <v>#N/A</v>
      </c>
      <c r="Y4355" s="171"/>
      <c r="Z4355" s="171"/>
    </row>
    <row r="4356" customFormat="false" ht="12.75" hidden="false" customHeight="false" outlineLevel="0" collapsed="false">
      <c r="A4356" s="57" t="e">
        <f aca="false">INDEX(BucketTable,MATCH(B4356,SumMonths,0),1)</f>
        <v>#N/A</v>
      </c>
      <c r="K4356" s="57" t="e">
        <f aca="false">INDEX(lava,MATCH(B4356,SumMonths,0),2)</f>
        <v>#N/A</v>
      </c>
      <c r="Y4356" s="171"/>
      <c r="Z4356" s="171"/>
    </row>
    <row r="4357" customFormat="false" ht="12.75" hidden="false" customHeight="false" outlineLevel="0" collapsed="false">
      <c r="A4357" s="57" t="e">
        <f aca="false">INDEX(BucketTable,MATCH(B4357,SumMonths,0),1)</f>
        <v>#N/A</v>
      </c>
      <c r="K4357" s="57" t="e">
        <f aca="false">INDEX(lava,MATCH(B4357,SumMonths,0),2)</f>
        <v>#N/A</v>
      </c>
      <c r="Y4357" s="171"/>
      <c r="Z4357" s="171"/>
    </row>
    <row r="4358" customFormat="false" ht="12.75" hidden="false" customHeight="false" outlineLevel="0" collapsed="false">
      <c r="A4358" s="57" t="e">
        <f aca="false">INDEX(BucketTable,MATCH(B4358,SumMonths,0),1)</f>
        <v>#N/A</v>
      </c>
      <c r="K4358" s="57" t="e">
        <f aca="false">INDEX(lava,MATCH(B4358,SumMonths,0),2)</f>
        <v>#N/A</v>
      </c>
      <c r="Y4358" s="171"/>
      <c r="Z4358" s="171"/>
    </row>
    <row r="4359" customFormat="false" ht="12.75" hidden="false" customHeight="false" outlineLevel="0" collapsed="false">
      <c r="A4359" s="57" t="e">
        <f aca="false">INDEX(BucketTable,MATCH(B4359,SumMonths,0),1)</f>
        <v>#N/A</v>
      </c>
      <c r="K4359" s="57" t="e">
        <f aca="false">INDEX(lava,MATCH(B4359,SumMonths,0),2)</f>
        <v>#N/A</v>
      </c>
      <c r="Y4359" s="171"/>
      <c r="Z4359" s="171"/>
    </row>
    <row r="4360" customFormat="false" ht="12.75" hidden="false" customHeight="false" outlineLevel="0" collapsed="false">
      <c r="A4360" s="57" t="e">
        <f aca="false">INDEX(BucketTable,MATCH(B4360,SumMonths,0),1)</f>
        <v>#N/A</v>
      </c>
      <c r="K4360" s="57" t="e">
        <f aca="false">INDEX(lava,MATCH(B4360,SumMonths,0),2)</f>
        <v>#N/A</v>
      </c>
      <c r="Y4360" s="171"/>
      <c r="Z4360" s="171"/>
    </row>
    <row r="4361" customFormat="false" ht="12.75" hidden="false" customHeight="false" outlineLevel="0" collapsed="false">
      <c r="A4361" s="57" t="e">
        <f aca="false">INDEX(BucketTable,MATCH(B4361,SumMonths,0),1)</f>
        <v>#N/A</v>
      </c>
      <c r="K4361" s="57" t="e">
        <f aca="false">INDEX(lava,MATCH(B4361,SumMonths,0),2)</f>
        <v>#N/A</v>
      </c>
      <c r="Y4361" s="171"/>
      <c r="Z4361" s="171"/>
    </row>
    <row r="4362" customFormat="false" ht="12.75" hidden="false" customHeight="false" outlineLevel="0" collapsed="false">
      <c r="A4362" s="57" t="e">
        <f aca="false">INDEX(BucketTable,MATCH(B4362,SumMonths,0),1)</f>
        <v>#N/A</v>
      </c>
      <c r="K4362" s="57" t="e">
        <f aca="false">INDEX(lava,MATCH(B4362,SumMonths,0),2)</f>
        <v>#N/A</v>
      </c>
      <c r="Y4362" s="171"/>
      <c r="Z4362" s="171"/>
    </row>
    <row r="4363" customFormat="false" ht="12.75" hidden="false" customHeight="false" outlineLevel="0" collapsed="false">
      <c r="A4363" s="57" t="e">
        <f aca="false">INDEX(BucketTable,MATCH(B4363,SumMonths,0),1)</f>
        <v>#N/A</v>
      </c>
      <c r="K4363" s="57" t="e">
        <f aca="false">INDEX(lava,MATCH(B4363,SumMonths,0),2)</f>
        <v>#N/A</v>
      </c>
      <c r="Y4363" s="171"/>
      <c r="Z4363" s="171"/>
    </row>
    <row r="4364" customFormat="false" ht="12.75" hidden="false" customHeight="false" outlineLevel="0" collapsed="false">
      <c r="A4364" s="57" t="e">
        <f aca="false">INDEX(BucketTable,MATCH(B4364,SumMonths,0),1)</f>
        <v>#N/A</v>
      </c>
      <c r="K4364" s="57" t="e">
        <f aca="false">INDEX(lava,MATCH(B4364,SumMonths,0),2)</f>
        <v>#N/A</v>
      </c>
      <c r="Y4364" s="171"/>
      <c r="Z4364" s="171"/>
    </row>
    <row r="4365" customFormat="false" ht="12.75" hidden="false" customHeight="false" outlineLevel="0" collapsed="false">
      <c r="A4365" s="57" t="e">
        <f aca="false">INDEX(BucketTable,MATCH(B4365,SumMonths,0),1)</f>
        <v>#N/A</v>
      </c>
      <c r="K4365" s="57" t="e">
        <f aca="false">INDEX(lava,MATCH(B4365,SumMonths,0),2)</f>
        <v>#N/A</v>
      </c>
      <c r="Y4365" s="171"/>
      <c r="Z4365" s="171"/>
    </row>
    <row r="4366" customFormat="false" ht="12.75" hidden="false" customHeight="false" outlineLevel="0" collapsed="false">
      <c r="A4366" s="57" t="e">
        <f aca="false">INDEX(BucketTable,MATCH(B4366,SumMonths,0),1)</f>
        <v>#N/A</v>
      </c>
      <c r="K4366" s="57" t="e">
        <f aca="false">INDEX(lava,MATCH(B4366,SumMonths,0),2)</f>
        <v>#N/A</v>
      </c>
      <c r="Y4366" s="171"/>
      <c r="Z4366" s="171"/>
    </row>
    <row r="4367" customFormat="false" ht="12.75" hidden="false" customHeight="false" outlineLevel="0" collapsed="false">
      <c r="A4367" s="57" t="e">
        <f aca="false">INDEX(BucketTable,MATCH(B4367,SumMonths,0),1)</f>
        <v>#N/A</v>
      </c>
      <c r="K4367" s="57" t="e">
        <f aca="false">INDEX(lava,MATCH(B4367,SumMonths,0),2)</f>
        <v>#N/A</v>
      </c>
      <c r="Y4367" s="171"/>
      <c r="Z4367" s="171"/>
    </row>
    <row r="4368" customFormat="false" ht="12.75" hidden="false" customHeight="false" outlineLevel="0" collapsed="false">
      <c r="A4368" s="57" t="e">
        <f aca="false">INDEX(BucketTable,MATCH(B4368,SumMonths,0),1)</f>
        <v>#N/A</v>
      </c>
      <c r="K4368" s="57" t="e">
        <f aca="false">INDEX(lava,MATCH(B4368,SumMonths,0),2)</f>
        <v>#N/A</v>
      </c>
      <c r="Y4368" s="171"/>
      <c r="Z4368" s="171"/>
    </row>
    <row r="4369" customFormat="false" ht="12.75" hidden="false" customHeight="false" outlineLevel="0" collapsed="false">
      <c r="A4369" s="57" t="e">
        <f aca="false">INDEX(BucketTable,MATCH(B4369,SumMonths,0),1)</f>
        <v>#N/A</v>
      </c>
      <c r="K4369" s="57" t="e">
        <f aca="false">INDEX(lava,MATCH(B4369,SumMonths,0),2)</f>
        <v>#N/A</v>
      </c>
      <c r="Y4369" s="171"/>
      <c r="Z4369" s="171"/>
    </row>
    <row r="4370" customFormat="false" ht="12.75" hidden="false" customHeight="false" outlineLevel="0" collapsed="false">
      <c r="A4370" s="57" t="e">
        <f aca="false">INDEX(BucketTable,MATCH(B4370,SumMonths,0),1)</f>
        <v>#N/A</v>
      </c>
      <c r="K4370" s="57" t="e">
        <f aca="false">INDEX(lava,MATCH(B4370,SumMonths,0),2)</f>
        <v>#N/A</v>
      </c>
      <c r="Y4370" s="171"/>
      <c r="Z4370" s="171"/>
    </row>
    <row r="4371" customFormat="false" ht="12.75" hidden="false" customHeight="false" outlineLevel="0" collapsed="false">
      <c r="A4371" s="57" t="e">
        <f aca="false">INDEX(BucketTable,MATCH(B4371,SumMonths,0),1)</f>
        <v>#N/A</v>
      </c>
      <c r="K4371" s="57" t="e">
        <f aca="false">INDEX(lava,MATCH(B4371,SumMonths,0),2)</f>
        <v>#N/A</v>
      </c>
      <c r="Y4371" s="171"/>
      <c r="Z4371" s="171"/>
    </row>
    <row r="4372" customFormat="false" ht="12.75" hidden="false" customHeight="false" outlineLevel="0" collapsed="false">
      <c r="A4372" s="57" t="e">
        <f aca="false">INDEX(BucketTable,MATCH(B4372,SumMonths,0),1)</f>
        <v>#N/A</v>
      </c>
      <c r="K4372" s="57" t="e">
        <f aca="false">INDEX(lava,MATCH(B4372,SumMonths,0),2)</f>
        <v>#N/A</v>
      </c>
      <c r="Y4372" s="171"/>
      <c r="Z4372" s="171"/>
    </row>
    <row r="4373" customFormat="false" ht="12.75" hidden="false" customHeight="false" outlineLevel="0" collapsed="false">
      <c r="A4373" s="57" t="e">
        <f aca="false">INDEX(BucketTable,MATCH(B4373,SumMonths,0),1)</f>
        <v>#N/A</v>
      </c>
      <c r="K4373" s="57" t="e">
        <f aca="false">INDEX(lava,MATCH(B4373,SumMonths,0),2)</f>
        <v>#N/A</v>
      </c>
      <c r="Y4373" s="171"/>
      <c r="Z4373" s="171"/>
    </row>
    <row r="4374" customFormat="false" ht="12.75" hidden="false" customHeight="false" outlineLevel="0" collapsed="false">
      <c r="A4374" s="57" t="e">
        <f aca="false">INDEX(BucketTable,MATCH(B4374,SumMonths,0),1)</f>
        <v>#N/A</v>
      </c>
      <c r="K4374" s="57" t="e">
        <f aca="false">INDEX(lava,MATCH(B4374,SumMonths,0),2)</f>
        <v>#N/A</v>
      </c>
      <c r="Y4374" s="171"/>
      <c r="Z4374" s="171"/>
    </row>
    <row r="4375" customFormat="false" ht="12.75" hidden="false" customHeight="false" outlineLevel="0" collapsed="false">
      <c r="A4375" s="57" t="e">
        <f aca="false">INDEX(BucketTable,MATCH(B4375,SumMonths,0),1)</f>
        <v>#N/A</v>
      </c>
      <c r="K4375" s="57" t="e">
        <f aca="false">INDEX(lava,MATCH(B4375,SumMonths,0),2)</f>
        <v>#N/A</v>
      </c>
      <c r="Y4375" s="171"/>
      <c r="Z4375" s="171"/>
    </row>
    <row r="4376" customFormat="false" ht="12.75" hidden="false" customHeight="false" outlineLevel="0" collapsed="false">
      <c r="A4376" s="57" t="e">
        <f aca="false">INDEX(BucketTable,MATCH(B4376,SumMonths,0),1)</f>
        <v>#N/A</v>
      </c>
      <c r="K4376" s="57" t="e">
        <f aca="false">INDEX(lava,MATCH(B4376,SumMonths,0),2)</f>
        <v>#N/A</v>
      </c>
      <c r="Y4376" s="171"/>
      <c r="Z4376" s="171"/>
    </row>
    <row r="4377" customFormat="false" ht="12.75" hidden="false" customHeight="false" outlineLevel="0" collapsed="false">
      <c r="A4377" s="57" t="e">
        <f aca="false">INDEX(BucketTable,MATCH(B4377,SumMonths,0),1)</f>
        <v>#N/A</v>
      </c>
      <c r="K4377" s="57" t="e">
        <f aca="false">INDEX(lava,MATCH(B4377,SumMonths,0),2)</f>
        <v>#N/A</v>
      </c>
      <c r="Y4377" s="171"/>
      <c r="Z4377" s="171"/>
    </row>
    <row r="4378" customFormat="false" ht="12.75" hidden="false" customHeight="false" outlineLevel="0" collapsed="false">
      <c r="A4378" s="57" t="e">
        <f aca="false">INDEX(BucketTable,MATCH(B4378,SumMonths,0),1)</f>
        <v>#N/A</v>
      </c>
      <c r="K4378" s="57" t="e">
        <f aca="false">INDEX(lava,MATCH(B4378,SumMonths,0),2)</f>
        <v>#N/A</v>
      </c>
      <c r="Y4378" s="171"/>
      <c r="Z4378" s="171"/>
    </row>
    <row r="4379" customFormat="false" ht="12.75" hidden="false" customHeight="false" outlineLevel="0" collapsed="false">
      <c r="A4379" s="57" t="e">
        <f aca="false">INDEX(BucketTable,MATCH(B4379,SumMonths,0),1)</f>
        <v>#N/A</v>
      </c>
      <c r="K4379" s="57" t="e">
        <f aca="false">INDEX(lava,MATCH(B4379,SumMonths,0),2)</f>
        <v>#N/A</v>
      </c>
      <c r="Y4379" s="171"/>
      <c r="Z4379" s="171"/>
    </row>
    <row r="4380" customFormat="false" ht="12.75" hidden="false" customHeight="false" outlineLevel="0" collapsed="false">
      <c r="A4380" s="57" t="e">
        <f aca="false">INDEX(BucketTable,MATCH(B4380,SumMonths,0),1)</f>
        <v>#N/A</v>
      </c>
      <c r="K4380" s="57" t="e">
        <f aca="false">INDEX(lava,MATCH(B4380,SumMonths,0),2)</f>
        <v>#N/A</v>
      </c>
      <c r="Y4380" s="171"/>
      <c r="Z4380" s="171"/>
    </row>
    <row r="4381" customFormat="false" ht="12.75" hidden="false" customHeight="false" outlineLevel="0" collapsed="false">
      <c r="A4381" s="57" t="e">
        <f aca="false">INDEX(BucketTable,MATCH(B4381,SumMonths,0),1)</f>
        <v>#N/A</v>
      </c>
      <c r="K4381" s="57" t="e">
        <f aca="false">INDEX(lava,MATCH(B4381,SumMonths,0),2)</f>
        <v>#N/A</v>
      </c>
      <c r="Y4381" s="171"/>
      <c r="Z4381" s="171"/>
    </row>
    <row r="4382" customFormat="false" ht="12.75" hidden="false" customHeight="false" outlineLevel="0" collapsed="false">
      <c r="A4382" s="57" t="e">
        <f aca="false">INDEX(BucketTable,MATCH(B4382,SumMonths,0),1)</f>
        <v>#N/A</v>
      </c>
      <c r="K4382" s="57" t="e">
        <f aca="false">INDEX(lava,MATCH(B4382,SumMonths,0),2)</f>
        <v>#N/A</v>
      </c>
      <c r="Y4382" s="171"/>
      <c r="Z4382" s="171"/>
    </row>
    <row r="4383" customFormat="false" ht="12.75" hidden="false" customHeight="false" outlineLevel="0" collapsed="false">
      <c r="A4383" s="57" t="e">
        <f aca="false">INDEX(BucketTable,MATCH(B4383,SumMonths,0),1)</f>
        <v>#N/A</v>
      </c>
      <c r="K4383" s="57" t="e">
        <f aca="false">INDEX(lava,MATCH(B4383,SumMonths,0),2)</f>
        <v>#N/A</v>
      </c>
      <c r="Y4383" s="171"/>
      <c r="Z4383" s="171"/>
    </row>
    <row r="4384" customFormat="false" ht="12.75" hidden="false" customHeight="false" outlineLevel="0" collapsed="false">
      <c r="A4384" s="57" t="e">
        <f aca="false">INDEX(BucketTable,MATCH(B4384,SumMonths,0),1)</f>
        <v>#N/A</v>
      </c>
      <c r="K4384" s="57" t="e">
        <f aca="false">INDEX(lava,MATCH(B4384,SumMonths,0),2)</f>
        <v>#N/A</v>
      </c>
      <c r="Y4384" s="171"/>
      <c r="Z4384" s="171"/>
    </row>
    <row r="4385" customFormat="false" ht="12.75" hidden="false" customHeight="false" outlineLevel="0" collapsed="false">
      <c r="A4385" s="57" t="e">
        <f aca="false">INDEX(BucketTable,MATCH(B4385,SumMonths,0),1)</f>
        <v>#N/A</v>
      </c>
      <c r="K4385" s="57" t="e">
        <f aca="false">INDEX(lava,MATCH(B4385,SumMonths,0),2)</f>
        <v>#N/A</v>
      </c>
      <c r="Y4385" s="171"/>
      <c r="Z4385" s="171"/>
    </row>
    <row r="4386" customFormat="false" ht="12.75" hidden="false" customHeight="false" outlineLevel="0" collapsed="false">
      <c r="A4386" s="57" t="e">
        <f aca="false">INDEX(BucketTable,MATCH(B4386,SumMonths,0),1)</f>
        <v>#N/A</v>
      </c>
      <c r="K4386" s="57" t="e">
        <f aca="false">INDEX(lava,MATCH(B4386,SumMonths,0),2)</f>
        <v>#N/A</v>
      </c>
      <c r="Y4386" s="171"/>
      <c r="Z4386" s="171"/>
    </row>
    <row r="4387" customFormat="false" ht="12.75" hidden="false" customHeight="false" outlineLevel="0" collapsed="false">
      <c r="A4387" s="57" t="e">
        <f aca="false">INDEX(BucketTable,MATCH(B4387,SumMonths,0),1)</f>
        <v>#N/A</v>
      </c>
      <c r="K4387" s="57" t="e">
        <f aca="false">INDEX(lava,MATCH(B4387,SumMonths,0),2)</f>
        <v>#N/A</v>
      </c>
      <c r="Y4387" s="171"/>
      <c r="Z4387" s="171"/>
    </row>
    <row r="4388" customFormat="false" ht="12.75" hidden="false" customHeight="false" outlineLevel="0" collapsed="false">
      <c r="A4388" s="57" t="e">
        <f aca="false">INDEX(BucketTable,MATCH(B4388,SumMonths,0),1)</f>
        <v>#N/A</v>
      </c>
      <c r="K4388" s="57" t="e">
        <f aca="false">INDEX(lava,MATCH(B4388,SumMonths,0),2)</f>
        <v>#N/A</v>
      </c>
      <c r="Y4388" s="171"/>
      <c r="Z4388" s="171"/>
    </row>
    <row r="4389" customFormat="false" ht="12.75" hidden="false" customHeight="false" outlineLevel="0" collapsed="false">
      <c r="A4389" s="57" t="e">
        <f aca="false">INDEX(BucketTable,MATCH(B4389,SumMonths,0),1)</f>
        <v>#N/A</v>
      </c>
      <c r="K4389" s="57" t="e">
        <f aca="false">INDEX(lava,MATCH(B4389,SumMonths,0),2)</f>
        <v>#N/A</v>
      </c>
      <c r="Y4389" s="171"/>
      <c r="Z4389" s="171"/>
    </row>
    <row r="4390" customFormat="false" ht="12.75" hidden="false" customHeight="false" outlineLevel="0" collapsed="false">
      <c r="A4390" s="57" t="e">
        <f aca="false">INDEX(BucketTable,MATCH(B4390,SumMonths,0),1)</f>
        <v>#N/A</v>
      </c>
      <c r="K4390" s="57" t="e">
        <f aca="false">INDEX(lava,MATCH(B4390,SumMonths,0),2)</f>
        <v>#N/A</v>
      </c>
      <c r="Y4390" s="171"/>
      <c r="Z4390" s="171"/>
    </row>
    <row r="4391" customFormat="false" ht="12.75" hidden="false" customHeight="false" outlineLevel="0" collapsed="false">
      <c r="A4391" s="57" t="e">
        <f aca="false">INDEX(BucketTable,MATCH(B4391,SumMonths,0),1)</f>
        <v>#N/A</v>
      </c>
      <c r="K4391" s="57" t="e">
        <f aca="false">INDEX(lava,MATCH(B4391,SumMonths,0),2)</f>
        <v>#N/A</v>
      </c>
      <c r="Y4391" s="171"/>
      <c r="Z4391" s="171"/>
    </row>
    <row r="4392" customFormat="false" ht="12.75" hidden="false" customHeight="false" outlineLevel="0" collapsed="false">
      <c r="A4392" s="57" t="e">
        <f aca="false">INDEX(BucketTable,MATCH(B4392,SumMonths,0),1)</f>
        <v>#N/A</v>
      </c>
      <c r="K4392" s="57" t="e">
        <f aca="false">INDEX(lava,MATCH(B4392,SumMonths,0),2)</f>
        <v>#N/A</v>
      </c>
      <c r="Y4392" s="171"/>
      <c r="Z4392" s="171"/>
    </row>
    <row r="4393" customFormat="false" ht="12.75" hidden="false" customHeight="false" outlineLevel="0" collapsed="false">
      <c r="A4393" s="57" t="e">
        <f aca="false">INDEX(BucketTable,MATCH(B4393,SumMonths,0),1)</f>
        <v>#N/A</v>
      </c>
      <c r="K4393" s="57" t="e">
        <f aca="false">INDEX(lava,MATCH(B4393,SumMonths,0),2)</f>
        <v>#N/A</v>
      </c>
      <c r="Y4393" s="171"/>
      <c r="Z4393" s="171"/>
    </row>
    <row r="4394" customFormat="false" ht="12.75" hidden="false" customHeight="false" outlineLevel="0" collapsed="false">
      <c r="A4394" s="57" t="e">
        <f aca="false">INDEX(BucketTable,MATCH(B4394,SumMonths,0),1)</f>
        <v>#N/A</v>
      </c>
      <c r="K4394" s="57" t="e">
        <f aca="false">INDEX(lava,MATCH(B4394,SumMonths,0),2)</f>
        <v>#N/A</v>
      </c>
      <c r="Y4394" s="171"/>
      <c r="Z4394" s="171"/>
    </row>
    <row r="4395" customFormat="false" ht="12.75" hidden="false" customHeight="false" outlineLevel="0" collapsed="false">
      <c r="A4395" s="57" t="e">
        <f aca="false">INDEX(BucketTable,MATCH(B4395,SumMonths,0),1)</f>
        <v>#N/A</v>
      </c>
      <c r="K4395" s="57" t="e">
        <f aca="false">INDEX(lava,MATCH(B4395,SumMonths,0),2)</f>
        <v>#N/A</v>
      </c>
      <c r="Y4395" s="171"/>
      <c r="Z4395" s="171"/>
    </row>
    <row r="4396" customFormat="false" ht="12.75" hidden="false" customHeight="false" outlineLevel="0" collapsed="false">
      <c r="A4396" s="57" t="e">
        <f aca="false">INDEX(BucketTable,MATCH(B4396,SumMonths,0),1)</f>
        <v>#N/A</v>
      </c>
      <c r="K4396" s="57" t="e">
        <f aca="false">INDEX(lava,MATCH(B4396,SumMonths,0),2)</f>
        <v>#N/A</v>
      </c>
      <c r="Y4396" s="171"/>
      <c r="Z4396" s="171"/>
    </row>
    <row r="4397" customFormat="false" ht="12.75" hidden="false" customHeight="false" outlineLevel="0" collapsed="false">
      <c r="A4397" s="57" t="e">
        <f aca="false">INDEX(BucketTable,MATCH(B4397,SumMonths,0),1)</f>
        <v>#N/A</v>
      </c>
      <c r="K4397" s="57" t="e">
        <f aca="false">INDEX(lava,MATCH(B4397,SumMonths,0),2)</f>
        <v>#N/A</v>
      </c>
      <c r="Y4397" s="171"/>
      <c r="Z4397" s="171"/>
    </row>
    <row r="4398" customFormat="false" ht="12.75" hidden="false" customHeight="false" outlineLevel="0" collapsed="false">
      <c r="A4398" s="57" t="e">
        <f aca="false">INDEX(BucketTable,MATCH(B4398,SumMonths,0),1)</f>
        <v>#N/A</v>
      </c>
      <c r="K4398" s="57" t="e">
        <f aca="false">INDEX(lava,MATCH(B4398,SumMonths,0),2)</f>
        <v>#N/A</v>
      </c>
      <c r="Y4398" s="171"/>
      <c r="Z4398" s="171"/>
    </row>
    <row r="4399" customFormat="false" ht="12.75" hidden="false" customHeight="false" outlineLevel="0" collapsed="false">
      <c r="A4399" s="57" t="e">
        <f aca="false">INDEX(BucketTable,MATCH(B4399,SumMonths,0),1)</f>
        <v>#N/A</v>
      </c>
      <c r="K4399" s="57" t="e">
        <f aca="false">INDEX(lava,MATCH(B4399,SumMonths,0),2)</f>
        <v>#N/A</v>
      </c>
      <c r="Y4399" s="171"/>
      <c r="Z4399" s="171"/>
    </row>
    <row r="4400" customFormat="false" ht="12.75" hidden="false" customHeight="false" outlineLevel="0" collapsed="false">
      <c r="A4400" s="57" t="e">
        <f aca="false">INDEX(BucketTable,MATCH(B4400,SumMonths,0),1)</f>
        <v>#N/A</v>
      </c>
      <c r="K4400" s="57" t="e">
        <f aca="false">INDEX(lava,MATCH(B4400,SumMonths,0),2)</f>
        <v>#N/A</v>
      </c>
      <c r="Y4400" s="171"/>
      <c r="Z4400" s="171"/>
    </row>
    <row r="4401" customFormat="false" ht="12.75" hidden="false" customHeight="false" outlineLevel="0" collapsed="false">
      <c r="A4401" s="57" t="e">
        <f aca="false">INDEX(BucketTable,MATCH(B4401,SumMonths,0),1)</f>
        <v>#N/A</v>
      </c>
      <c r="K4401" s="57" t="e">
        <f aca="false">INDEX(lava,MATCH(B4401,SumMonths,0),2)</f>
        <v>#N/A</v>
      </c>
      <c r="Y4401" s="171"/>
      <c r="Z4401" s="171"/>
    </row>
    <row r="4402" customFormat="false" ht="12.75" hidden="false" customHeight="false" outlineLevel="0" collapsed="false">
      <c r="A4402" s="57" t="e">
        <f aca="false">INDEX(BucketTable,MATCH(B4402,SumMonths,0),1)</f>
        <v>#N/A</v>
      </c>
      <c r="K4402" s="57" t="e">
        <f aca="false">INDEX(lava,MATCH(B4402,SumMonths,0),2)</f>
        <v>#N/A</v>
      </c>
      <c r="Y4402" s="171"/>
      <c r="Z4402" s="171"/>
    </row>
    <row r="4403" customFormat="false" ht="12.75" hidden="false" customHeight="false" outlineLevel="0" collapsed="false">
      <c r="A4403" s="57" t="e">
        <f aca="false">INDEX(BucketTable,MATCH(B4403,SumMonths,0),1)</f>
        <v>#N/A</v>
      </c>
      <c r="K4403" s="57" t="e">
        <f aca="false">INDEX(lava,MATCH(B4403,SumMonths,0),2)</f>
        <v>#N/A</v>
      </c>
      <c r="Y4403" s="171"/>
      <c r="Z4403" s="171"/>
    </row>
    <row r="4404" customFormat="false" ht="12.75" hidden="false" customHeight="false" outlineLevel="0" collapsed="false">
      <c r="A4404" s="57" t="e">
        <f aca="false">INDEX(BucketTable,MATCH(B4404,SumMonths,0),1)</f>
        <v>#N/A</v>
      </c>
      <c r="K4404" s="57" t="e">
        <f aca="false">INDEX(lava,MATCH(B4404,SumMonths,0),2)</f>
        <v>#N/A</v>
      </c>
      <c r="Y4404" s="171"/>
      <c r="Z4404" s="171"/>
    </row>
    <row r="4405" customFormat="false" ht="12.75" hidden="false" customHeight="false" outlineLevel="0" collapsed="false">
      <c r="A4405" s="57" t="e">
        <f aca="false">INDEX(BucketTable,MATCH(B4405,SumMonths,0),1)</f>
        <v>#N/A</v>
      </c>
      <c r="K4405" s="57" t="e">
        <f aca="false">INDEX(lava,MATCH(B4405,SumMonths,0),2)</f>
        <v>#N/A</v>
      </c>
      <c r="Y4405" s="171"/>
      <c r="Z4405" s="171"/>
    </row>
    <row r="4406" customFormat="false" ht="12.75" hidden="false" customHeight="false" outlineLevel="0" collapsed="false">
      <c r="A4406" s="57" t="e">
        <f aca="false">INDEX(BucketTable,MATCH(B4406,SumMonths,0),1)</f>
        <v>#N/A</v>
      </c>
      <c r="K4406" s="57" t="e">
        <f aca="false">INDEX(lava,MATCH(B4406,SumMonths,0),2)</f>
        <v>#N/A</v>
      </c>
      <c r="Y4406" s="171"/>
      <c r="Z4406" s="171"/>
    </row>
    <row r="4407" customFormat="false" ht="12.75" hidden="false" customHeight="false" outlineLevel="0" collapsed="false">
      <c r="A4407" s="57" t="e">
        <f aca="false">INDEX(BucketTable,MATCH(B4407,SumMonths,0),1)</f>
        <v>#N/A</v>
      </c>
      <c r="K4407" s="57" t="e">
        <f aca="false">INDEX(lava,MATCH(B4407,SumMonths,0),2)</f>
        <v>#N/A</v>
      </c>
      <c r="Y4407" s="171"/>
      <c r="Z4407" s="171"/>
    </row>
    <row r="4408" customFormat="false" ht="12.75" hidden="false" customHeight="false" outlineLevel="0" collapsed="false">
      <c r="A4408" s="57" t="e">
        <f aca="false">INDEX(BucketTable,MATCH(B4408,SumMonths,0),1)</f>
        <v>#N/A</v>
      </c>
      <c r="K4408" s="57" t="e">
        <f aca="false">INDEX(lava,MATCH(B4408,SumMonths,0),2)</f>
        <v>#N/A</v>
      </c>
      <c r="Y4408" s="171"/>
      <c r="Z4408" s="171"/>
    </row>
    <row r="4409" customFormat="false" ht="12.75" hidden="false" customHeight="false" outlineLevel="0" collapsed="false">
      <c r="A4409" s="57" t="e">
        <f aca="false">INDEX(BucketTable,MATCH(B4409,SumMonths,0),1)</f>
        <v>#N/A</v>
      </c>
      <c r="K4409" s="57" t="e">
        <f aca="false">INDEX(lava,MATCH(B4409,SumMonths,0),2)</f>
        <v>#N/A</v>
      </c>
      <c r="Y4409" s="171"/>
      <c r="Z4409" s="171"/>
    </row>
    <row r="4410" customFormat="false" ht="12.75" hidden="false" customHeight="false" outlineLevel="0" collapsed="false">
      <c r="A4410" s="57" t="e">
        <f aca="false">INDEX(BucketTable,MATCH(B4410,SumMonths,0),1)</f>
        <v>#N/A</v>
      </c>
      <c r="K4410" s="57" t="e">
        <f aca="false">INDEX(lava,MATCH(B4410,SumMonths,0),2)</f>
        <v>#N/A</v>
      </c>
      <c r="Y4410" s="171"/>
      <c r="Z4410" s="171"/>
    </row>
    <row r="4411" customFormat="false" ht="12.75" hidden="false" customHeight="false" outlineLevel="0" collapsed="false">
      <c r="A4411" s="57" t="e">
        <f aca="false">INDEX(BucketTable,MATCH(B4411,SumMonths,0),1)</f>
        <v>#N/A</v>
      </c>
      <c r="K4411" s="57" t="e">
        <f aca="false">INDEX(lava,MATCH(B4411,SumMonths,0),2)</f>
        <v>#N/A</v>
      </c>
      <c r="Y4411" s="171"/>
      <c r="Z4411" s="171"/>
    </row>
    <row r="4412" customFormat="false" ht="12.75" hidden="false" customHeight="false" outlineLevel="0" collapsed="false">
      <c r="A4412" s="57" t="e">
        <f aca="false">INDEX(BucketTable,MATCH(B4412,SumMonths,0),1)</f>
        <v>#N/A</v>
      </c>
      <c r="K4412" s="57" t="e">
        <f aca="false">INDEX(lava,MATCH(B4412,SumMonths,0),2)</f>
        <v>#N/A</v>
      </c>
      <c r="Y4412" s="171"/>
      <c r="Z4412" s="171"/>
    </row>
    <row r="4413" customFormat="false" ht="12.75" hidden="false" customHeight="false" outlineLevel="0" collapsed="false">
      <c r="A4413" s="57" t="e">
        <f aca="false">INDEX(BucketTable,MATCH(B4413,SumMonths,0),1)</f>
        <v>#N/A</v>
      </c>
      <c r="K4413" s="57" t="e">
        <f aca="false">INDEX(lava,MATCH(B4413,SumMonths,0),2)</f>
        <v>#N/A</v>
      </c>
      <c r="Y4413" s="171"/>
      <c r="Z4413" s="171"/>
    </row>
    <row r="4414" customFormat="false" ht="12.75" hidden="false" customHeight="false" outlineLevel="0" collapsed="false">
      <c r="A4414" s="57" t="e">
        <f aca="false">INDEX(BucketTable,MATCH(B4414,SumMonths,0),1)</f>
        <v>#N/A</v>
      </c>
      <c r="K4414" s="57" t="e">
        <f aca="false">INDEX(lava,MATCH(B4414,SumMonths,0),2)</f>
        <v>#N/A</v>
      </c>
      <c r="Y4414" s="171"/>
      <c r="Z4414" s="171"/>
    </row>
    <row r="4415" customFormat="false" ht="12.75" hidden="false" customHeight="false" outlineLevel="0" collapsed="false">
      <c r="A4415" s="57" t="e">
        <f aca="false">INDEX(BucketTable,MATCH(B4415,SumMonths,0),1)</f>
        <v>#N/A</v>
      </c>
      <c r="K4415" s="57" t="e">
        <f aca="false">INDEX(lava,MATCH(B4415,SumMonths,0),2)</f>
        <v>#N/A</v>
      </c>
      <c r="Y4415" s="171"/>
      <c r="Z4415" s="171"/>
    </row>
    <row r="4416" customFormat="false" ht="12.75" hidden="false" customHeight="false" outlineLevel="0" collapsed="false">
      <c r="A4416" s="57" t="e">
        <f aca="false">INDEX(BucketTable,MATCH(B4416,SumMonths,0),1)</f>
        <v>#N/A</v>
      </c>
      <c r="K4416" s="57" t="e">
        <f aca="false">INDEX(lava,MATCH(B4416,SumMonths,0),2)</f>
        <v>#N/A</v>
      </c>
      <c r="Y4416" s="171"/>
      <c r="Z4416" s="171"/>
    </row>
    <row r="4417" customFormat="false" ht="12.75" hidden="false" customHeight="false" outlineLevel="0" collapsed="false">
      <c r="A4417" s="57" t="e">
        <f aca="false">INDEX(BucketTable,MATCH(B4417,SumMonths,0),1)</f>
        <v>#N/A</v>
      </c>
      <c r="K4417" s="57" t="e">
        <f aca="false">INDEX(lava,MATCH(B4417,SumMonths,0),2)</f>
        <v>#N/A</v>
      </c>
      <c r="Y4417" s="171"/>
      <c r="Z4417" s="171"/>
    </row>
    <row r="4418" customFormat="false" ht="12.75" hidden="false" customHeight="false" outlineLevel="0" collapsed="false">
      <c r="A4418" s="57" t="e">
        <f aca="false">INDEX(BucketTable,MATCH(B4418,SumMonths,0),1)</f>
        <v>#N/A</v>
      </c>
      <c r="K4418" s="57" t="e">
        <f aca="false">INDEX(lava,MATCH(B4418,SumMonths,0),2)</f>
        <v>#N/A</v>
      </c>
      <c r="Y4418" s="171"/>
      <c r="Z4418" s="171"/>
    </row>
    <row r="4419" customFormat="false" ht="12.75" hidden="false" customHeight="false" outlineLevel="0" collapsed="false">
      <c r="A4419" s="57" t="e">
        <f aca="false">INDEX(BucketTable,MATCH(B4419,SumMonths,0),1)</f>
        <v>#N/A</v>
      </c>
      <c r="K4419" s="57" t="e">
        <f aca="false">INDEX(lava,MATCH(B4419,SumMonths,0),2)</f>
        <v>#N/A</v>
      </c>
      <c r="Y4419" s="171"/>
      <c r="Z4419" s="171"/>
    </row>
    <row r="4420" customFormat="false" ht="12.75" hidden="false" customHeight="false" outlineLevel="0" collapsed="false">
      <c r="A4420" s="57" t="e">
        <f aca="false">INDEX(BucketTable,MATCH(B4420,SumMonths,0),1)</f>
        <v>#N/A</v>
      </c>
      <c r="K4420" s="57" t="e">
        <f aca="false">INDEX(lava,MATCH(B4420,SumMonths,0),2)</f>
        <v>#N/A</v>
      </c>
      <c r="Y4420" s="171"/>
      <c r="Z4420" s="171"/>
    </row>
    <row r="4421" customFormat="false" ht="12.75" hidden="false" customHeight="false" outlineLevel="0" collapsed="false">
      <c r="A4421" s="57" t="e">
        <f aca="false">INDEX(BucketTable,MATCH(B4421,SumMonths,0),1)</f>
        <v>#N/A</v>
      </c>
      <c r="K4421" s="57" t="e">
        <f aca="false">INDEX(lava,MATCH(B4421,SumMonths,0),2)</f>
        <v>#N/A</v>
      </c>
      <c r="Y4421" s="171"/>
      <c r="Z4421" s="171"/>
    </row>
    <row r="4422" customFormat="false" ht="12.75" hidden="false" customHeight="false" outlineLevel="0" collapsed="false">
      <c r="A4422" s="57" t="e">
        <f aca="false">INDEX(BucketTable,MATCH(B4422,SumMonths,0),1)</f>
        <v>#N/A</v>
      </c>
      <c r="K4422" s="57" t="e">
        <f aca="false">INDEX(lava,MATCH(B4422,SumMonths,0),2)</f>
        <v>#N/A</v>
      </c>
      <c r="Y4422" s="171"/>
      <c r="Z4422" s="171"/>
    </row>
    <row r="4423" customFormat="false" ht="12.75" hidden="false" customHeight="false" outlineLevel="0" collapsed="false">
      <c r="A4423" s="57" t="e">
        <f aca="false">INDEX(BucketTable,MATCH(B4423,SumMonths,0),1)</f>
        <v>#N/A</v>
      </c>
      <c r="K4423" s="57" t="e">
        <f aca="false">INDEX(lava,MATCH(B4423,SumMonths,0),2)</f>
        <v>#N/A</v>
      </c>
      <c r="Y4423" s="171"/>
      <c r="Z4423" s="171"/>
    </row>
    <row r="4424" customFormat="false" ht="12.75" hidden="false" customHeight="false" outlineLevel="0" collapsed="false">
      <c r="A4424" s="57" t="e">
        <f aca="false">INDEX(BucketTable,MATCH(B4424,SumMonths,0),1)</f>
        <v>#N/A</v>
      </c>
      <c r="K4424" s="57" t="e">
        <f aca="false">INDEX(lava,MATCH(B4424,SumMonths,0),2)</f>
        <v>#N/A</v>
      </c>
      <c r="Y4424" s="171"/>
      <c r="Z4424" s="171"/>
    </row>
    <row r="4425" customFormat="false" ht="12.75" hidden="false" customHeight="false" outlineLevel="0" collapsed="false">
      <c r="A4425" s="57" t="e">
        <f aca="false">INDEX(BucketTable,MATCH(B4425,SumMonths,0),1)</f>
        <v>#N/A</v>
      </c>
      <c r="K4425" s="57" t="e">
        <f aca="false">INDEX(lava,MATCH(B4425,SumMonths,0),2)</f>
        <v>#N/A</v>
      </c>
      <c r="Y4425" s="171"/>
      <c r="Z4425" s="171"/>
    </row>
    <row r="4426" customFormat="false" ht="12.75" hidden="false" customHeight="false" outlineLevel="0" collapsed="false">
      <c r="A4426" s="57" t="e">
        <f aca="false">INDEX(BucketTable,MATCH(B4426,SumMonths,0),1)</f>
        <v>#N/A</v>
      </c>
      <c r="K4426" s="57" t="e">
        <f aca="false">INDEX(lava,MATCH(B4426,SumMonths,0),2)</f>
        <v>#N/A</v>
      </c>
      <c r="Y4426" s="171"/>
      <c r="Z4426" s="171"/>
    </row>
    <row r="4427" customFormat="false" ht="12.75" hidden="false" customHeight="false" outlineLevel="0" collapsed="false">
      <c r="A4427" s="57" t="e">
        <f aca="false">INDEX(BucketTable,MATCH(B4427,SumMonths,0),1)</f>
        <v>#N/A</v>
      </c>
      <c r="K4427" s="57" t="e">
        <f aca="false">INDEX(lava,MATCH(B4427,SumMonths,0),2)</f>
        <v>#N/A</v>
      </c>
      <c r="Y4427" s="171"/>
      <c r="Z4427" s="171"/>
    </row>
    <row r="4428" customFormat="false" ht="12.75" hidden="false" customHeight="false" outlineLevel="0" collapsed="false">
      <c r="A4428" s="57" t="e">
        <f aca="false">INDEX(BucketTable,MATCH(B4428,SumMonths,0),1)</f>
        <v>#N/A</v>
      </c>
      <c r="K4428" s="57" t="e">
        <f aca="false">INDEX(lava,MATCH(B4428,SumMonths,0),2)</f>
        <v>#N/A</v>
      </c>
      <c r="Y4428" s="171"/>
      <c r="Z4428" s="171"/>
    </row>
    <row r="4429" customFormat="false" ht="12.75" hidden="false" customHeight="false" outlineLevel="0" collapsed="false">
      <c r="A4429" s="57" t="e">
        <f aca="false">INDEX(BucketTable,MATCH(B4429,SumMonths,0),1)</f>
        <v>#N/A</v>
      </c>
      <c r="K4429" s="57" t="e">
        <f aca="false">INDEX(lava,MATCH(B4429,SumMonths,0),2)</f>
        <v>#N/A</v>
      </c>
      <c r="Y4429" s="171"/>
      <c r="Z4429" s="171"/>
    </row>
    <row r="4430" customFormat="false" ht="12.75" hidden="false" customHeight="false" outlineLevel="0" collapsed="false">
      <c r="A4430" s="57" t="e">
        <f aca="false">INDEX(BucketTable,MATCH(B4430,SumMonths,0),1)</f>
        <v>#N/A</v>
      </c>
      <c r="K4430" s="57" t="e">
        <f aca="false">INDEX(lava,MATCH(B4430,SumMonths,0),2)</f>
        <v>#N/A</v>
      </c>
      <c r="Y4430" s="171"/>
      <c r="Z4430" s="171"/>
    </row>
    <row r="4431" customFormat="false" ht="12.75" hidden="false" customHeight="false" outlineLevel="0" collapsed="false">
      <c r="A4431" s="57" t="e">
        <f aca="false">INDEX(BucketTable,MATCH(B4431,SumMonths,0),1)</f>
        <v>#N/A</v>
      </c>
      <c r="K4431" s="57" t="e">
        <f aca="false">INDEX(lava,MATCH(B4431,SumMonths,0),2)</f>
        <v>#N/A</v>
      </c>
      <c r="Y4431" s="171"/>
      <c r="Z4431" s="171"/>
    </row>
    <row r="4432" customFormat="false" ht="12.75" hidden="false" customHeight="false" outlineLevel="0" collapsed="false">
      <c r="A4432" s="57" t="e">
        <f aca="false">INDEX(BucketTable,MATCH(B4432,SumMonths,0),1)</f>
        <v>#N/A</v>
      </c>
      <c r="K4432" s="57" t="e">
        <f aca="false">INDEX(lava,MATCH(B4432,SumMonths,0),2)</f>
        <v>#N/A</v>
      </c>
      <c r="Y4432" s="171"/>
      <c r="Z4432" s="171"/>
    </row>
    <row r="4433" customFormat="false" ht="12.75" hidden="false" customHeight="false" outlineLevel="0" collapsed="false">
      <c r="A4433" s="57" t="e">
        <f aca="false">INDEX(BucketTable,MATCH(B4433,SumMonths,0),1)</f>
        <v>#N/A</v>
      </c>
      <c r="K4433" s="57" t="e">
        <f aca="false">INDEX(lava,MATCH(B4433,SumMonths,0),2)</f>
        <v>#N/A</v>
      </c>
      <c r="Y4433" s="171"/>
      <c r="Z4433" s="171"/>
    </row>
    <row r="4434" customFormat="false" ht="12.75" hidden="false" customHeight="false" outlineLevel="0" collapsed="false">
      <c r="A4434" s="57" t="e">
        <f aca="false">INDEX(BucketTable,MATCH(B4434,SumMonths,0),1)</f>
        <v>#N/A</v>
      </c>
      <c r="K4434" s="57" t="e">
        <f aca="false">INDEX(lava,MATCH(B4434,SumMonths,0),2)</f>
        <v>#N/A</v>
      </c>
      <c r="Y4434" s="171"/>
      <c r="Z4434" s="171"/>
    </row>
    <row r="4435" customFormat="false" ht="12.75" hidden="false" customHeight="false" outlineLevel="0" collapsed="false">
      <c r="A4435" s="57" t="e">
        <f aca="false">INDEX(BucketTable,MATCH(B4435,SumMonths,0),1)</f>
        <v>#N/A</v>
      </c>
      <c r="K4435" s="57" t="e">
        <f aca="false">INDEX(lava,MATCH(B4435,SumMonths,0),2)</f>
        <v>#N/A</v>
      </c>
      <c r="Y4435" s="171"/>
      <c r="Z4435" s="171"/>
    </row>
    <row r="4436" customFormat="false" ht="12.75" hidden="false" customHeight="false" outlineLevel="0" collapsed="false">
      <c r="A4436" s="57" t="e">
        <f aca="false">INDEX(BucketTable,MATCH(B4436,SumMonths,0),1)</f>
        <v>#N/A</v>
      </c>
      <c r="K4436" s="57" t="e">
        <f aca="false">INDEX(lava,MATCH(B4436,SumMonths,0),2)</f>
        <v>#N/A</v>
      </c>
      <c r="Y4436" s="171"/>
      <c r="Z4436" s="171"/>
    </row>
    <row r="4437" customFormat="false" ht="12.75" hidden="false" customHeight="false" outlineLevel="0" collapsed="false">
      <c r="A4437" s="57" t="e">
        <f aca="false">INDEX(BucketTable,MATCH(B4437,SumMonths,0),1)</f>
        <v>#N/A</v>
      </c>
      <c r="K4437" s="57" t="e">
        <f aca="false">INDEX(lava,MATCH(B4437,SumMonths,0),2)</f>
        <v>#N/A</v>
      </c>
      <c r="Y4437" s="171"/>
      <c r="Z4437" s="171"/>
    </row>
    <row r="4438" customFormat="false" ht="12.75" hidden="false" customHeight="false" outlineLevel="0" collapsed="false">
      <c r="A4438" s="57" t="e">
        <f aca="false">INDEX(BucketTable,MATCH(B4438,SumMonths,0),1)</f>
        <v>#N/A</v>
      </c>
      <c r="K4438" s="57" t="e">
        <f aca="false">INDEX(lava,MATCH(B4438,SumMonths,0),2)</f>
        <v>#N/A</v>
      </c>
      <c r="Y4438" s="171"/>
      <c r="Z4438" s="171"/>
    </row>
    <row r="4439" customFormat="false" ht="12.75" hidden="false" customHeight="false" outlineLevel="0" collapsed="false">
      <c r="A4439" s="57" t="e">
        <f aca="false">INDEX(BucketTable,MATCH(B4439,SumMonths,0),1)</f>
        <v>#N/A</v>
      </c>
      <c r="K4439" s="57" t="e">
        <f aca="false">INDEX(lava,MATCH(B4439,SumMonths,0),2)</f>
        <v>#N/A</v>
      </c>
      <c r="Y4439" s="171"/>
      <c r="Z4439" s="171"/>
    </row>
    <row r="4440" customFormat="false" ht="12.75" hidden="false" customHeight="false" outlineLevel="0" collapsed="false">
      <c r="A4440" s="57" t="e">
        <f aca="false">INDEX(BucketTable,MATCH(B4440,SumMonths,0),1)</f>
        <v>#N/A</v>
      </c>
      <c r="K4440" s="57" t="e">
        <f aca="false">INDEX(lava,MATCH(B4440,SumMonths,0),2)</f>
        <v>#N/A</v>
      </c>
      <c r="Y4440" s="171"/>
      <c r="Z4440" s="171"/>
    </row>
    <row r="4441" customFormat="false" ht="12.75" hidden="false" customHeight="false" outlineLevel="0" collapsed="false">
      <c r="A4441" s="57" t="e">
        <f aca="false">INDEX(BucketTable,MATCH(B4441,SumMonths,0),1)</f>
        <v>#N/A</v>
      </c>
      <c r="K4441" s="57" t="e">
        <f aca="false">INDEX(lava,MATCH(B4441,SumMonths,0),2)</f>
        <v>#N/A</v>
      </c>
      <c r="Y4441" s="171"/>
      <c r="Z4441" s="171"/>
    </row>
    <row r="4442" customFormat="false" ht="12.75" hidden="false" customHeight="false" outlineLevel="0" collapsed="false">
      <c r="A4442" s="57" t="e">
        <f aca="false">INDEX(BucketTable,MATCH(B4442,SumMonths,0),1)</f>
        <v>#N/A</v>
      </c>
      <c r="K4442" s="57" t="e">
        <f aca="false">INDEX(lava,MATCH(B4442,SumMonths,0),2)</f>
        <v>#N/A</v>
      </c>
      <c r="Y4442" s="171"/>
      <c r="Z4442" s="171"/>
    </row>
    <row r="4443" customFormat="false" ht="12.75" hidden="false" customHeight="false" outlineLevel="0" collapsed="false">
      <c r="A4443" s="57" t="e">
        <f aca="false">INDEX(BucketTable,MATCH(B4443,SumMonths,0),1)</f>
        <v>#N/A</v>
      </c>
      <c r="K4443" s="57" t="e">
        <f aca="false">INDEX(lava,MATCH(B4443,SumMonths,0),2)</f>
        <v>#N/A</v>
      </c>
      <c r="Y4443" s="171"/>
      <c r="Z4443" s="171"/>
    </row>
    <row r="4444" customFormat="false" ht="12.75" hidden="false" customHeight="false" outlineLevel="0" collapsed="false">
      <c r="A4444" s="57" t="e">
        <f aca="false">INDEX(BucketTable,MATCH(B4444,SumMonths,0),1)</f>
        <v>#N/A</v>
      </c>
      <c r="K4444" s="57" t="e">
        <f aca="false">INDEX(lava,MATCH(B4444,SumMonths,0),2)</f>
        <v>#N/A</v>
      </c>
      <c r="Y4444" s="171"/>
      <c r="Z4444" s="171"/>
    </row>
    <row r="4445" customFormat="false" ht="12.75" hidden="false" customHeight="false" outlineLevel="0" collapsed="false">
      <c r="A4445" s="57" t="e">
        <f aca="false">INDEX(BucketTable,MATCH(B4445,SumMonths,0),1)</f>
        <v>#N/A</v>
      </c>
      <c r="K4445" s="57" t="e">
        <f aca="false">INDEX(lava,MATCH(B4445,SumMonths,0),2)</f>
        <v>#N/A</v>
      </c>
      <c r="Y4445" s="171"/>
      <c r="Z4445" s="171"/>
    </row>
    <row r="4446" customFormat="false" ht="12.75" hidden="false" customHeight="false" outlineLevel="0" collapsed="false">
      <c r="A4446" s="57" t="e">
        <f aca="false">INDEX(BucketTable,MATCH(B4446,SumMonths,0),1)</f>
        <v>#N/A</v>
      </c>
      <c r="K4446" s="57" t="e">
        <f aca="false">INDEX(lava,MATCH(B4446,SumMonths,0),2)</f>
        <v>#N/A</v>
      </c>
      <c r="Y4446" s="171"/>
      <c r="Z4446" s="171"/>
    </row>
    <row r="4447" customFormat="false" ht="12.75" hidden="false" customHeight="false" outlineLevel="0" collapsed="false">
      <c r="A4447" s="57" t="e">
        <f aca="false">INDEX(BucketTable,MATCH(B4447,SumMonths,0),1)</f>
        <v>#N/A</v>
      </c>
      <c r="K4447" s="57" t="e">
        <f aca="false">INDEX(lava,MATCH(B4447,SumMonths,0),2)</f>
        <v>#N/A</v>
      </c>
      <c r="Y4447" s="171"/>
      <c r="Z4447" s="171"/>
    </row>
    <row r="4448" customFormat="false" ht="12.75" hidden="false" customHeight="false" outlineLevel="0" collapsed="false">
      <c r="A4448" s="57" t="e">
        <f aca="false">INDEX(BucketTable,MATCH(B4448,SumMonths,0),1)</f>
        <v>#N/A</v>
      </c>
      <c r="K4448" s="57" t="e">
        <f aca="false">INDEX(lava,MATCH(B4448,SumMonths,0),2)</f>
        <v>#N/A</v>
      </c>
      <c r="Y4448" s="171"/>
      <c r="Z4448" s="171"/>
    </row>
    <row r="4449" customFormat="false" ht="12.75" hidden="false" customHeight="false" outlineLevel="0" collapsed="false">
      <c r="A4449" s="57" t="e">
        <f aca="false">INDEX(BucketTable,MATCH(B4449,SumMonths,0),1)</f>
        <v>#N/A</v>
      </c>
      <c r="K4449" s="57" t="e">
        <f aca="false">INDEX(lava,MATCH(B4449,SumMonths,0),2)</f>
        <v>#N/A</v>
      </c>
      <c r="Y4449" s="171"/>
      <c r="Z4449" s="171"/>
    </row>
    <row r="4450" customFormat="false" ht="12.75" hidden="false" customHeight="false" outlineLevel="0" collapsed="false">
      <c r="A4450" s="57" t="e">
        <f aca="false">INDEX(BucketTable,MATCH(B4450,SumMonths,0),1)</f>
        <v>#N/A</v>
      </c>
      <c r="K4450" s="57" t="e">
        <f aca="false">INDEX(lava,MATCH(B4450,SumMonths,0),2)</f>
        <v>#N/A</v>
      </c>
      <c r="Y4450" s="171"/>
      <c r="Z4450" s="171"/>
    </row>
    <row r="4451" customFormat="false" ht="12.75" hidden="false" customHeight="false" outlineLevel="0" collapsed="false">
      <c r="A4451" s="57" t="e">
        <f aca="false">INDEX(BucketTable,MATCH(B4451,SumMonths,0),1)</f>
        <v>#N/A</v>
      </c>
      <c r="K4451" s="57" t="e">
        <f aca="false">INDEX(lava,MATCH(B4451,SumMonths,0),2)</f>
        <v>#N/A</v>
      </c>
      <c r="Y4451" s="171"/>
      <c r="Z4451" s="171"/>
    </row>
    <row r="4452" customFormat="false" ht="12.75" hidden="false" customHeight="false" outlineLevel="0" collapsed="false">
      <c r="A4452" s="57" t="e">
        <f aca="false">INDEX(BucketTable,MATCH(B4452,SumMonths,0),1)</f>
        <v>#N/A</v>
      </c>
      <c r="K4452" s="57" t="e">
        <f aca="false">INDEX(lava,MATCH(B4452,SumMonths,0),2)</f>
        <v>#N/A</v>
      </c>
      <c r="Y4452" s="171"/>
      <c r="Z4452" s="171"/>
    </row>
    <row r="4453" customFormat="false" ht="12.75" hidden="false" customHeight="false" outlineLevel="0" collapsed="false">
      <c r="A4453" s="57" t="e">
        <f aca="false">INDEX(BucketTable,MATCH(B4453,SumMonths,0),1)</f>
        <v>#N/A</v>
      </c>
      <c r="K4453" s="57" t="e">
        <f aca="false">INDEX(lava,MATCH(B4453,SumMonths,0),2)</f>
        <v>#N/A</v>
      </c>
      <c r="Y4453" s="171"/>
      <c r="Z4453" s="171"/>
    </row>
    <row r="4454" customFormat="false" ht="12.75" hidden="false" customHeight="false" outlineLevel="0" collapsed="false">
      <c r="A4454" s="57" t="e">
        <f aca="false">INDEX(BucketTable,MATCH(B4454,SumMonths,0),1)</f>
        <v>#N/A</v>
      </c>
      <c r="K4454" s="57" t="e">
        <f aca="false">INDEX(lava,MATCH(B4454,SumMonths,0),2)</f>
        <v>#N/A</v>
      </c>
      <c r="Y4454" s="171"/>
      <c r="Z4454" s="171"/>
    </row>
    <row r="4455" customFormat="false" ht="12.75" hidden="false" customHeight="false" outlineLevel="0" collapsed="false">
      <c r="A4455" s="57" t="e">
        <f aca="false">INDEX(BucketTable,MATCH(B4455,SumMonths,0),1)</f>
        <v>#N/A</v>
      </c>
      <c r="K4455" s="57" t="e">
        <f aca="false">INDEX(lava,MATCH(B4455,SumMonths,0),2)</f>
        <v>#N/A</v>
      </c>
      <c r="Y4455" s="171"/>
      <c r="Z4455" s="171"/>
    </row>
    <row r="4456" customFormat="false" ht="12.75" hidden="false" customHeight="false" outlineLevel="0" collapsed="false">
      <c r="A4456" s="57" t="e">
        <f aca="false">INDEX(BucketTable,MATCH(B4456,SumMonths,0),1)</f>
        <v>#N/A</v>
      </c>
      <c r="K4456" s="57" t="e">
        <f aca="false">INDEX(lava,MATCH(B4456,SumMonths,0),2)</f>
        <v>#N/A</v>
      </c>
      <c r="Y4456" s="171"/>
      <c r="Z4456" s="171"/>
    </row>
    <row r="4457" customFormat="false" ht="12.75" hidden="false" customHeight="false" outlineLevel="0" collapsed="false">
      <c r="A4457" s="57" t="e">
        <f aca="false">INDEX(BucketTable,MATCH(B4457,SumMonths,0),1)</f>
        <v>#N/A</v>
      </c>
      <c r="K4457" s="57" t="e">
        <f aca="false">INDEX(lava,MATCH(B4457,SumMonths,0),2)</f>
        <v>#N/A</v>
      </c>
      <c r="Y4457" s="171"/>
      <c r="Z4457" s="171"/>
    </row>
    <row r="4458" customFormat="false" ht="12.75" hidden="false" customHeight="false" outlineLevel="0" collapsed="false">
      <c r="A4458" s="57" t="e">
        <f aca="false">INDEX(BucketTable,MATCH(B4458,SumMonths,0),1)</f>
        <v>#N/A</v>
      </c>
      <c r="K4458" s="57" t="e">
        <f aca="false">INDEX(lava,MATCH(B4458,SumMonths,0),2)</f>
        <v>#N/A</v>
      </c>
      <c r="Y4458" s="171"/>
      <c r="Z4458" s="171"/>
    </row>
    <row r="4459" customFormat="false" ht="12.75" hidden="false" customHeight="false" outlineLevel="0" collapsed="false">
      <c r="A4459" s="57" t="e">
        <f aca="false">INDEX(BucketTable,MATCH(B4459,SumMonths,0),1)</f>
        <v>#N/A</v>
      </c>
      <c r="K4459" s="57" t="e">
        <f aca="false">INDEX(lava,MATCH(B4459,SumMonths,0),2)</f>
        <v>#N/A</v>
      </c>
      <c r="Y4459" s="171"/>
      <c r="Z4459" s="171"/>
    </row>
    <row r="4460" customFormat="false" ht="12.75" hidden="false" customHeight="false" outlineLevel="0" collapsed="false">
      <c r="A4460" s="57" t="e">
        <f aca="false">INDEX(BucketTable,MATCH(B4460,SumMonths,0),1)</f>
        <v>#N/A</v>
      </c>
      <c r="K4460" s="57" t="e">
        <f aca="false">INDEX(lava,MATCH(B4460,SumMonths,0),2)</f>
        <v>#N/A</v>
      </c>
      <c r="Y4460" s="171"/>
      <c r="Z4460" s="171"/>
    </row>
    <row r="4461" customFormat="false" ht="12.75" hidden="false" customHeight="false" outlineLevel="0" collapsed="false">
      <c r="A4461" s="57" t="e">
        <f aca="false">INDEX(BucketTable,MATCH(B4461,SumMonths,0),1)</f>
        <v>#N/A</v>
      </c>
      <c r="K4461" s="57" t="e">
        <f aca="false">INDEX(lava,MATCH(B4461,SumMonths,0),2)</f>
        <v>#N/A</v>
      </c>
      <c r="Y4461" s="171"/>
      <c r="Z4461" s="171"/>
    </row>
    <row r="4462" customFormat="false" ht="12.75" hidden="false" customHeight="false" outlineLevel="0" collapsed="false">
      <c r="A4462" s="57" t="e">
        <f aca="false">INDEX(BucketTable,MATCH(B4462,SumMonths,0),1)</f>
        <v>#N/A</v>
      </c>
      <c r="K4462" s="57" t="e">
        <f aca="false">INDEX(lava,MATCH(B4462,SumMonths,0),2)</f>
        <v>#N/A</v>
      </c>
      <c r="Y4462" s="171"/>
      <c r="Z4462" s="171"/>
    </row>
    <row r="4463" customFormat="false" ht="12.75" hidden="false" customHeight="false" outlineLevel="0" collapsed="false">
      <c r="A4463" s="57" t="e">
        <f aca="false">INDEX(BucketTable,MATCH(B4463,SumMonths,0),1)</f>
        <v>#N/A</v>
      </c>
      <c r="K4463" s="57" t="e">
        <f aca="false">INDEX(lava,MATCH(B4463,SumMonths,0),2)</f>
        <v>#N/A</v>
      </c>
      <c r="Y4463" s="171"/>
      <c r="Z4463" s="171"/>
    </row>
    <row r="4464" customFormat="false" ht="12.75" hidden="false" customHeight="false" outlineLevel="0" collapsed="false">
      <c r="A4464" s="57" t="e">
        <f aca="false">INDEX(BucketTable,MATCH(B4464,SumMonths,0),1)</f>
        <v>#N/A</v>
      </c>
      <c r="K4464" s="57" t="e">
        <f aca="false">INDEX(lava,MATCH(B4464,SumMonths,0),2)</f>
        <v>#N/A</v>
      </c>
      <c r="Y4464" s="171"/>
      <c r="Z4464" s="171"/>
    </row>
    <row r="4465" customFormat="false" ht="12.75" hidden="false" customHeight="false" outlineLevel="0" collapsed="false">
      <c r="A4465" s="57" t="e">
        <f aca="false">INDEX(BucketTable,MATCH(B4465,SumMonths,0),1)</f>
        <v>#N/A</v>
      </c>
      <c r="K4465" s="57" t="e">
        <f aca="false">INDEX(lava,MATCH(B4465,SumMonths,0),2)</f>
        <v>#N/A</v>
      </c>
      <c r="Y4465" s="171"/>
      <c r="Z4465" s="171"/>
    </row>
    <row r="4466" customFormat="false" ht="12.75" hidden="false" customHeight="false" outlineLevel="0" collapsed="false">
      <c r="A4466" s="57" t="e">
        <f aca="false">INDEX(BucketTable,MATCH(B4466,SumMonths,0),1)</f>
        <v>#N/A</v>
      </c>
      <c r="K4466" s="57" t="e">
        <f aca="false">INDEX(lava,MATCH(B4466,SumMonths,0),2)</f>
        <v>#N/A</v>
      </c>
      <c r="Y4466" s="171"/>
      <c r="Z4466" s="171"/>
    </row>
    <row r="4467" customFormat="false" ht="12.75" hidden="false" customHeight="false" outlineLevel="0" collapsed="false">
      <c r="A4467" s="57" t="e">
        <f aca="false">INDEX(BucketTable,MATCH(B4467,SumMonths,0),1)</f>
        <v>#N/A</v>
      </c>
      <c r="K4467" s="57" t="e">
        <f aca="false">INDEX(lava,MATCH(B4467,SumMonths,0),2)</f>
        <v>#N/A</v>
      </c>
      <c r="Y4467" s="171"/>
      <c r="Z4467" s="171"/>
    </row>
    <row r="4468" customFormat="false" ht="12.75" hidden="false" customHeight="false" outlineLevel="0" collapsed="false">
      <c r="A4468" s="57" t="e">
        <f aca="false">INDEX(BucketTable,MATCH(B4468,SumMonths,0),1)</f>
        <v>#N/A</v>
      </c>
      <c r="K4468" s="57" t="e">
        <f aca="false">INDEX(lava,MATCH(B4468,SumMonths,0),2)</f>
        <v>#N/A</v>
      </c>
      <c r="Y4468" s="171"/>
      <c r="Z4468" s="171"/>
    </row>
    <row r="4469" customFormat="false" ht="12.75" hidden="false" customHeight="false" outlineLevel="0" collapsed="false">
      <c r="A4469" s="57" t="e">
        <f aca="false">INDEX(BucketTable,MATCH(B4469,SumMonths,0),1)</f>
        <v>#N/A</v>
      </c>
      <c r="K4469" s="57" t="e">
        <f aca="false">INDEX(lava,MATCH(B4469,SumMonths,0),2)</f>
        <v>#N/A</v>
      </c>
      <c r="Y4469" s="171"/>
      <c r="Z4469" s="171"/>
    </row>
    <row r="4470" customFormat="false" ht="12.75" hidden="false" customHeight="false" outlineLevel="0" collapsed="false">
      <c r="A4470" s="57" t="e">
        <f aca="false">INDEX(BucketTable,MATCH(B4470,SumMonths,0),1)</f>
        <v>#N/A</v>
      </c>
      <c r="K4470" s="57" t="e">
        <f aca="false">INDEX(lava,MATCH(B4470,SumMonths,0),2)</f>
        <v>#N/A</v>
      </c>
      <c r="Y4470" s="171"/>
      <c r="Z4470" s="171"/>
    </row>
    <row r="4471" customFormat="false" ht="12.75" hidden="false" customHeight="false" outlineLevel="0" collapsed="false">
      <c r="A4471" s="57" t="e">
        <f aca="false">INDEX(BucketTable,MATCH(B4471,SumMonths,0),1)</f>
        <v>#N/A</v>
      </c>
      <c r="K4471" s="57" t="e">
        <f aca="false">INDEX(lava,MATCH(B4471,SumMonths,0),2)</f>
        <v>#N/A</v>
      </c>
      <c r="Y4471" s="171"/>
      <c r="Z4471" s="171"/>
    </row>
    <row r="4472" customFormat="false" ht="12.75" hidden="false" customHeight="false" outlineLevel="0" collapsed="false">
      <c r="A4472" s="57" t="e">
        <f aca="false">INDEX(BucketTable,MATCH(B4472,SumMonths,0),1)</f>
        <v>#N/A</v>
      </c>
      <c r="K4472" s="57" t="e">
        <f aca="false">INDEX(lava,MATCH(B4472,SumMonths,0),2)</f>
        <v>#N/A</v>
      </c>
      <c r="Y4472" s="171"/>
      <c r="Z4472" s="171"/>
    </row>
    <row r="4473" customFormat="false" ht="12.75" hidden="false" customHeight="false" outlineLevel="0" collapsed="false">
      <c r="A4473" s="57" t="e">
        <f aca="false">INDEX(BucketTable,MATCH(B4473,SumMonths,0),1)</f>
        <v>#N/A</v>
      </c>
      <c r="K4473" s="57" t="e">
        <f aca="false">INDEX(lava,MATCH(B4473,SumMonths,0),2)</f>
        <v>#N/A</v>
      </c>
      <c r="Y4473" s="171"/>
      <c r="Z4473" s="171"/>
    </row>
    <row r="4474" customFormat="false" ht="12.75" hidden="false" customHeight="false" outlineLevel="0" collapsed="false">
      <c r="A4474" s="57" t="e">
        <f aca="false">INDEX(BucketTable,MATCH(B4474,SumMonths,0),1)</f>
        <v>#N/A</v>
      </c>
      <c r="K4474" s="57" t="e">
        <f aca="false">INDEX(lava,MATCH(B4474,SumMonths,0),2)</f>
        <v>#N/A</v>
      </c>
      <c r="Y4474" s="171"/>
      <c r="Z4474" s="171"/>
    </row>
    <row r="4475" customFormat="false" ht="12.75" hidden="false" customHeight="false" outlineLevel="0" collapsed="false">
      <c r="A4475" s="57" t="e">
        <f aca="false">INDEX(BucketTable,MATCH(B4475,SumMonths,0),1)</f>
        <v>#N/A</v>
      </c>
      <c r="K4475" s="57" t="e">
        <f aca="false">INDEX(lava,MATCH(B4475,SumMonths,0),2)</f>
        <v>#N/A</v>
      </c>
      <c r="Y4475" s="171"/>
      <c r="Z4475" s="171"/>
    </row>
    <row r="4476" customFormat="false" ht="12.75" hidden="false" customHeight="false" outlineLevel="0" collapsed="false">
      <c r="A4476" s="57" t="e">
        <f aca="false">INDEX(BucketTable,MATCH(B4476,SumMonths,0),1)</f>
        <v>#N/A</v>
      </c>
      <c r="K4476" s="57" t="e">
        <f aca="false">INDEX(lava,MATCH(B4476,SumMonths,0),2)</f>
        <v>#N/A</v>
      </c>
      <c r="Y4476" s="171"/>
      <c r="Z4476" s="171"/>
    </row>
    <row r="4477" customFormat="false" ht="12.75" hidden="false" customHeight="false" outlineLevel="0" collapsed="false">
      <c r="A4477" s="57" t="e">
        <f aca="false">INDEX(BucketTable,MATCH(B4477,SumMonths,0),1)</f>
        <v>#N/A</v>
      </c>
      <c r="K4477" s="57" t="e">
        <f aca="false">INDEX(lava,MATCH(B4477,SumMonths,0),2)</f>
        <v>#N/A</v>
      </c>
      <c r="Y4477" s="171"/>
      <c r="Z4477" s="171"/>
    </row>
    <row r="4478" customFormat="false" ht="12.75" hidden="false" customHeight="false" outlineLevel="0" collapsed="false">
      <c r="A4478" s="57" t="e">
        <f aca="false">INDEX(BucketTable,MATCH(B4478,SumMonths,0),1)</f>
        <v>#N/A</v>
      </c>
      <c r="K4478" s="57" t="e">
        <f aca="false">INDEX(lava,MATCH(B4478,SumMonths,0),2)</f>
        <v>#N/A</v>
      </c>
      <c r="Y4478" s="171"/>
      <c r="Z4478" s="171"/>
    </row>
    <row r="4479" customFormat="false" ht="12.75" hidden="false" customHeight="false" outlineLevel="0" collapsed="false">
      <c r="A4479" s="57" t="e">
        <f aca="false">INDEX(BucketTable,MATCH(B4479,SumMonths,0),1)</f>
        <v>#N/A</v>
      </c>
      <c r="K4479" s="57" t="e">
        <f aca="false">INDEX(lava,MATCH(B4479,SumMonths,0),2)</f>
        <v>#N/A</v>
      </c>
      <c r="Y4479" s="171"/>
      <c r="Z4479" s="171"/>
    </row>
    <row r="4480" customFormat="false" ht="12.75" hidden="false" customHeight="false" outlineLevel="0" collapsed="false">
      <c r="A4480" s="57" t="e">
        <f aca="false">INDEX(BucketTable,MATCH(B4480,SumMonths,0),1)</f>
        <v>#N/A</v>
      </c>
      <c r="K4480" s="57" t="e">
        <f aca="false">INDEX(lava,MATCH(B4480,SumMonths,0),2)</f>
        <v>#N/A</v>
      </c>
      <c r="Y4480" s="171"/>
      <c r="Z4480" s="171"/>
    </row>
    <row r="4481" customFormat="false" ht="12.75" hidden="false" customHeight="false" outlineLevel="0" collapsed="false">
      <c r="A4481" s="57" t="e">
        <f aca="false">INDEX(BucketTable,MATCH(B4481,SumMonths,0),1)</f>
        <v>#N/A</v>
      </c>
      <c r="K4481" s="57" t="e">
        <f aca="false">INDEX(lava,MATCH(B4481,SumMonths,0),2)</f>
        <v>#N/A</v>
      </c>
      <c r="Y4481" s="171"/>
      <c r="Z4481" s="171"/>
    </row>
    <row r="4482" customFormat="false" ht="12.75" hidden="false" customHeight="false" outlineLevel="0" collapsed="false">
      <c r="A4482" s="57" t="e">
        <f aca="false">INDEX(BucketTable,MATCH(B4482,SumMonths,0),1)</f>
        <v>#N/A</v>
      </c>
      <c r="K4482" s="57" t="e">
        <f aca="false">INDEX(lava,MATCH(B4482,SumMonths,0),2)</f>
        <v>#N/A</v>
      </c>
      <c r="Y4482" s="171"/>
      <c r="Z4482" s="171"/>
    </row>
    <row r="4483" customFormat="false" ht="12.75" hidden="false" customHeight="false" outlineLevel="0" collapsed="false">
      <c r="A4483" s="57" t="e">
        <f aca="false">INDEX(BucketTable,MATCH(B4483,SumMonths,0),1)</f>
        <v>#N/A</v>
      </c>
      <c r="K4483" s="57" t="e">
        <f aca="false">INDEX(lava,MATCH(B4483,SumMonths,0),2)</f>
        <v>#N/A</v>
      </c>
      <c r="Y4483" s="171"/>
      <c r="Z4483" s="171"/>
    </row>
    <row r="4484" customFormat="false" ht="12.75" hidden="false" customHeight="false" outlineLevel="0" collapsed="false">
      <c r="A4484" s="57" t="e">
        <f aca="false">INDEX(BucketTable,MATCH(B4484,SumMonths,0),1)</f>
        <v>#N/A</v>
      </c>
      <c r="K4484" s="57" t="e">
        <f aca="false">INDEX(lava,MATCH(B4484,SumMonths,0),2)</f>
        <v>#N/A</v>
      </c>
      <c r="Y4484" s="171"/>
      <c r="Z4484" s="171"/>
    </row>
    <row r="4485" customFormat="false" ht="12.75" hidden="false" customHeight="false" outlineLevel="0" collapsed="false">
      <c r="A4485" s="57" t="e">
        <f aca="false">INDEX(BucketTable,MATCH(B4485,SumMonths,0),1)</f>
        <v>#N/A</v>
      </c>
      <c r="K4485" s="57" t="e">
        <f aca="false">INDEX(lava,MATCH(B4485,SumMonths,0),2)</f>
        <v>#N/A</v>
      </c>
      <c r="Y4485" s="171"/>
      <c r="Z4485" s="171"/>
    </row>
    <row r="4486" customFormat="false" ht="12.75" hidden="false" customHeight="false" outlineLevel="0" collapsed="false">
      <c r="A4486" s="57" t="e">
        <f aca="false">INDEX(BucketTable,MATCH(B4486,SumMonths,0),1)</f>
        <v>#N/A</v>
      </c>
      <c r="K4486" s="57" t="e">
        <f aca="false">INDEX(lava,MATCH(B4486,SumMonths,0),2)</f>
        <v>#N/A</v>
      </c>
      <c r="Y4486" s="171"/>
      <c r="Z4486" s="171"/>
    </row>
    <row r="4487" customFormat="false" ht="12.75" hidden="false" customHeight="false" outlineLevel="0" collapsed="false">
      <c r="A4487" s="57" t="e">
        <f aca="false">INDEX(BucketTable,MATCH(B4487,SumMonths,0),1)</f>
        <v>#N/A</v>
      </c>
      <c r="K4487" s="57" t="e">
        <f aca="false">INDEX(lava,MATCH(B4487,SumMonths,0),2)</f>
        <v>#N/A</v>
      </c>
      <c r="Y4487" s="171"/>
      <c r="Z4487" s="171"/>
    </row>
    <row r="4488" customFormat="false" ht="12.75" hidden="false" customHeight="false" outlineLevel="0" collapsed="false">
      <c r="A4488" s="57" t="e">
        <f aca="false">INDEX(BucketTable,MATCH(B4488,SumMonths,0),1)</f>
        <v>#N/A</v>
      </c>
      <c r="K4488" s="57" t="e">
        <f aca="false">INDEX(lava,MATCH(B4488,SumMonths,0),2)</f>
        <v>#N/A</v>
      </c>
      <c r="Y4488" s="171"/>
      <c r="Z4488" s="171"/>
    </row>
    <row r="4489" customFormat="false" ht="12.75" hidden="false" customHeight="false" outlineLevel="0" collapsed="false">
      <c r="A4489" s="57" t="e">
        <f aca="false">INDEX(BucketTable,MATCH(B4489,SumMonths,0),1)</f>
        <v>#N/A</v>
      </c>
      <c r="K4489" s="57" t="e">
        <f aca="false">INDEX(lava,MATCH(B4489,SumMonths,0),2)</f>
        <v>#N/A</v>
      </c>
      <c r="Y4489" s="171"/>
      <c r="Z4489" s="171"/>
    </row>
    <row r="4490" customFormat="false" ht="12.75" hidden="false" customHeight="false" outlineLevel="0" collapsed="false">
      <c r="A4490" s="57" t="e">
        <f aca="false">INDEX(BucketTable,MATCH(B4490,SumMonths,0),1)</f>
        <v>#N/A</v>
      </c>
      <c r="K4490" s="57" t="e">
        <f aca="false">INDEX(lava,MATCH(B4490,SumMonths,0),2)</f>
        <v>#N/A</v>
      </c>
      <c r="Y4490" s="171"/>
      <c r="Z4490" s="171"/>
    </row>
    <row r="4491" customFormat="false" ht="12.75" hidden="false" customHeight="false" outlineLevel="0" collapsed="false">
      <c r="A4491" s="57" t="e">
        <f aca="false">INDEX(BucketTable,MATCH(B4491,SumMonths,0),1)</f>
        <v>#N/A</v>
      </c>
      <c r="K4491" s="57" t="e">
        <f aca="false">INDEX(lava,MATCH(B4491,SumMonths,0),2)</f>
        <v>#N/A</v>
      </c>
      <c r="Y4491" s="171"/>
      <c r="Z4491" s="171"/>
    </row>
    <row r="4492" customFormat="false" ht="12.75" hidden="false" customHeight="false" outlineLevel="0" collapsed="false">
      <c r="A4492" s="57" t="e">
        <f aca="false">INDEX(BucketTable,MATCH(B4492,SumMonths,0),1)</f>
        <v>#N/A</v>
      </c>
      <c r="K4492" s="57" t="e">
        <f aca="false">INDEX(lava,MATCH(B4492,SumMonths,0),2)</f>
        <v>#N/A</v>
      </c>
      <c r="Y4492" s="171"/>
      <c r="Z4492" s="171"/>
    </row>
    <row r="4493" customFormat="false" ht="12.75" hidden="false" customHeight="false" outlineLevel="0" collapsed="false">
      <c r="A4493" s="57" t="e">
        <f aca="false">INDEX(BucketTable,MATCH(B4493,SumMonths,0),1)</f>
        <v>#N/A</v>
      </c>
      <c r="K4493" s="57" t="e">
        <f aca="false">INDEX(lava,MATCH(B4493,SumMonths,0),2)</f>
        <v>#N/A</v>
      </c>
      <c r="Y4493" s="171"/>
      <c r="Z4493" s="171"/>
    </row>
    <row r="4494" customFormat="false" ht="12.75" hidden="false" customHeight="false" outlineLevel="0" collapsed="false">
      <c r="A4494" s="57" t="e">
        <f aca="false">INDEX(BucketTable,MATCH(B4494,SumMonths,0),1)</f>
        <v>#N/A</v>
      </c>
      <c r="K4494" s="57" t="e">
        <f aca="false">INDEX(lava,MATCH(B4494,SumMonths,0),2)</f>
        <v>#N/A</v>
      </c>
      <c r="Y4494" s="171"/>
      <c r="Z4494" s="171"/>
    </row>
    <row r="4495" customFormat="false" ht="12.75" hidden="false" customHeight="false" outlineLevel="0" collapsed="false">
      <c r="A4495" s="57" t="e">
        <f aca="false">INDEX(BucketTable,MATCH(B4495,SumMonths,0),1)</f>
        <v>#N/A</v>
      </c>
      <c r="K4495" s="57" t="e">
        <f aca="false">INDEX(lava,MATCH(B4495,SumMonths,0),2)</f>
        <v>#N/A</v>
      </c>
      <c r="Y4495" s="171"/>
      <c r="Z4495" s="171"/>
    </row>
    <row r="4496" customFormat="false" ht="12.75" hidden="false" customHeight="false" outlineLevel="0" collapsed="false">
      <c r="A4496" s="57" t="e">
        <f aca="false">INDEX(BucketTable,MATCH(B4496,SumMonths,0),1)</f>
        <v>#N/A</v>
      </c>
      <c r="K4496" s="57" t="e">
        <f aca="false">INDEX(lava,MATCH(B4496,SumMonths,0),2)</f>
        <v>#N/A</v>
      </c>
      <c r="Y4496" s="171"/>
      <c r="Z4496" s="171"/>
    </row>
    <row r="4497" customFormat="false" ht="12.75" hidden="false" customHeight="false" outlineLevel="0" collapsed="false">
      <c r="A4497" s="57" t="e">
        <f aca="false">INDEX(BucketTable,MATCH(B4497,SumMonths,0),1)</f>
        <v>#N/A</v>
      </c>
      <c r="K4497" s="57" t="e">
        <f aca="false">INDEX(lava,MATCH(B4497,SumMonths,0),2)</f>
        <v>#N/A</v>
      </c>
      <c r="Y4497" s="171"/>
      <c r="Z4497" s="171"/>
    </row>
    <row r="4498" customFormat="false" ht="12.75" hidden="false" customHeight="false" outlineLevel="0" collapsed="false">
      <c r="A4498" s="57" t="e">
        <f aca="false">INDEX(BucketTable,MATCH(B4498,SumMonths,0),1)</f>
        <v>#N/A</v>
      </c>
      <c r="K4498" s="57" t="e">
        <f aca="false">INDEX(lava,MATCH(B4498,SumMonths,0),2)</f>
        <v>#N/A</v>
      </c>
      <c r="Y4498" s="171"/>
      <c r="Z4498" s="171"/>
    </row>
    <row r="4499" customFormat="false" ht="12.75" hidden="false" customHeight="false" outlineLevel="0" collapsed="false">
      <c r="A4499" s="57" t="e">
        <f aca="false">INDEX(BucketTable,MATCH(B4499,SumMonths,0),1)</f>
        <v>#N/A</v>
      </c>
      <c r="K4499" s="57" t="e">
        <f aca="false">INDEX(lava,MATCH(B4499,SumMonths,0),2)</f>
        <v>#N/A</v>
      </c>
      <c r="Y4499" s="171"/>
      <c r="Z4499" s="171"/>
    </row>
    <row r="4500" customFormat="false" ht="12.75" hidden="false" customHeight="false" outlineLevel="0" collapsed="false">
      <c r="A4500" s="57" t="e">
        <f aca="false">INDEX(BucketTable,MATCH(B4500,SumMonths,0),1)</f>
        <v>#N/A</v>
      </c>
      <c r="K4500" s="57" t="e">
        <f aca="false">INDEX(lava,MATCH(B4500,SumMonths,0),2)</f>
        <v>#N/A</v>
      </c>
      <c r="Y4500" s="171"/>
      <c r="Z4500" s="171"/>
    </row>
    <row r="4501" customFormat="false" ht="12.75" hidden="false" customHeight="false" outlineLevel="0" collapsed="false">
      <c r="A4501" s="57" t="e">
        <f aca="false">INDEX(BucketTable,MATCH(B4501,SumMonths,0),1)</f>
        <v>#N/A</v>
      </c>
      <c r="K4501" s="57" t="e">
        <f aca="false">INDEX(lava,MATCH(B4501,SumMonths,0),2)</f>
        <v>#N/A</v>
      </c>
      <c r="Y4501" s="171"/>
      <c r="Z4501" s="171"/>
    </row>
    <row r="4502" customFormat="false" ht="12.75" hidden="false" customHeight="false" outlineLevel="0" collapsed="false">
      <c r="A4502" s="57" t="e">
        <f aca="false">INDEX(BucketTable,MATCH(B4502,SumMonths,0),1)</f>
        <v>#N/A</v>
      </c>
      <c r="K4502" s="57" t="e">
        <f aca="false">INDEX(lava,MATCH(B4502,SumMonths,0),2)</f>
        <v>#N/A</v>
      </c>
      <c r="Y4502" s="171"/>
      <c r="Z4502" s="171"/>
    </row>
    <row r="4503" customFormat="false" ht="12.75" hidden="false" customHeight="false" outlineLevel="0" collapsed="false">
      <c r="A4503" s="57" t="e">
        <f aca="false">INDEX(BucketTable,MATCH(B4503,SumMonths,0),1)</f>
        <v>#N/A</v>
      </c>
      <c r="K4503" s="57" t="e">
        <f aca="false">INDEX(lava,MATCH(B4503,SumMonths,0),2)</f>
        <v>#N/A</v>
      </c>
      <c r="Y4503" s="171"/>
      <c r="Z4503" s="171"/>
    </row>
    <row r="4504" customFormat="false" ht="12.75" hidden="false" customHeight="false" outlineLevel="0" collapsed="false">
      <c r="A4504" s="57" t="e">
        <f aca="false">INDEX(BucketTable,MATCH(B4504,SumMonths,0),1)</f>
        <v>#N/A</v>
      </c>
      <c r="K4504" s="57" t="e">
        <f aca="false">INDEX(lava,MATCH(B4504,SumMonths,0),2)</f>
        <v>#N/A</v>
      </c>
      <c r="Y4504" s="171"/>
      <c r="Z4504" s="171"/>
    </row>
    <row r="4505" customFormat="false" ht="12.75" hidden="false" customHeight="false" outlineLevel="0" collapsed="false">
      <c r="A4505" s="57" t="e">
        <f aca="false">INDEX(BucketTable,MATCH(B4505,SumMonths,0),1)</f>
        <v>#N/A</v>
      </c>
      <c r="K4505" s="57" t="e">
        <f aca="false">INDEX(lava,MATCH(B4505,SumMonths,0),2)</f>
        <v>#N/A</v>
      </c>
      <c r="Y4505" s="171"/>
      <c r="Z4505" s="171"/>
    </row>
    <row r="4506" customFormat="false" ht="12.75" hidden="false" customHeight="false" outlineLevel="0" collapsed="false">
      <c r="A4506" s="57" t="e">
        <f aca="false">INDEX(BucketTable,MATCH(B4506,SumMonths,0),1)</f>
        <v>#N/A</v>
      </c>
      <c r="K4506" s="57" t="e">
        <f aca="false">INDEX(lava,MATCH(B4506,SumMonths,0),2)</f>
        <v>#N/A</v>
      </c>
      <c r="Y4506" s="171"/>
      <c r="Z4506" s="171"/>
    </row>
    <row r="4507" customFormat="false" ht="12.75" hidden="false" customHeight="false" outlineLevel="0" collapsed="false">
      <c r="A4507" s="57" t="e">
        <f aca="false">INDEX(BucketTable,MATCH(B4507,SumMonths,0),1)</f>
        <v>#N/A</v>
      </c>
      <c r="K4507" s="57" t="e">
        <f aca="false">INDEX(lava,MATCH(B4507,SumMonths,0),2)</f>
        <v>#N/A</v>
      </c>
      <c r="Y4507" s="171"/>
      <c r="Z4507" s="171"/>
    </row>
    <row r="4508" customFormat="false" ht="12.75" hidden="false" customHeight="false" outlineLevel="0" collapsed="false">
      <c r="A4508" s="57" t="e">
        <f aca="false">INDEX(BucketTable,MATCH(B4508,SumMonths,0),1)</f>
        <v>#N/A</v>
      </c>
      <c r="K4508" s="57" t="e">
        <f aca="false">INDEX(lava,MATCH(B4508,SumMonths,0),2)</f>
        <v>#N/A</v>
      </c>
      <c r="Y4508" s="171"/>
      <c r="Z4508" s="171"/>
    </row>
    <row r="4509" customFormat="false" ht="12.75" hidden="false" customHeight="false" outlineLevel="0" collapsed="false">
      <c r="A4509" s="57" t="e">
        <f aca="false">INDEX(BucketTable,MATCH(B4509,SumMonths,0),1)</f>
        <v>#N/A</v>
      </c>
      <c r="K4509" s="57" t="e">
        <f aca="false">INDEX(lava,MATCH(B4509,SumMonths,0),2)</f>
        <v>#N/A</v>
      </c>
      <c r="Y4509" s="171"/>
      <c r="Z4509" s="171"/>
    </row>
    <row r="4510" customFormat="false" ht="12.75" hidden="false" customHeight="false" outlineLevel="0" collapsed="false">
      <c r="A4510" s="57" t="e">
        <f aca="false">INDEX(BucketTable,MATCH(B4510,SumMonths,0),1)</f>
        <v>#N/A</v>
      </c>
      <c r="K4510" s="57" t="e">
        <f aca="false">INDEX(lava,MATCH(B4510,SumMonths,0),2)</f>
        <v>#N/A</v>
      </c>
      <c r="Y4510" s="171"/>
      <c r="Z4510" s="171"/>
    </row>
    <row r="4511" customFormat="false" ht="12.75" hidden="false" customHeight="false" outlineLevel="0" collapsed="false">
      <c r="A4511" s="57" t="e">
        <f aca="false">INDEX(BucketTable,MATCH(B4511,SumMonths,0),1)</f>
        <v>#N/A</v>
      </c>
      <c r="K4511" s="57" t="e">
        <f aca="false">INDEX(lava,MATCH(B4511,SumMonths,0),2)</f>
        <v>#N/A</v>
      </c>
      <c r="Y4511" s="171"/>
      <c r="Z4511" s="171"/>
    </row>
    <row r="4512" customFormat="false" ht="12.75" hidden="false" customHeight="false" outlineLevel="0" collapsed="false">
      <c r="A4512" s="57" t="e">
        <f aca="false">INDEX(BucketTable,MATCH(B4512,SumMonths,0),1)</f>
        <v>#N/A</v>
      </c>
      <c r="K4512" s="57" t="e">
        <f aca="false">INDEX(lava,MATCH(B4512,SumMonths,0),2)</f>
        <v>#N/A</v>
      </c>
      <c r="Y4512" s="171"/>
      <c r="Z4512" s="171"/>
    </row>
    <row r="4513" customFormat="false" ht="12.75" hidden="false" customHeight="false" outlineLevel="0" collapsed="false">
      <c r="A4513" s="57" t="e">
        <f aca="false">INDEX(BucketTable,MATCH(B4513,SumMonths,0),1)</f>
        <v>#N/A</v>
      </c>
      <c r="K4513" s="57" t="e">
        <f aca="false">INDEX(lava,MATCH(B4513,SumMonths,0),2)</f>
        <v>#N/A</v>
      </c>
      <c r="Y4513" s="171"/>
      <c r="Z4513" s="171"/>
    </row>
    <row r="4514" customFormat="false" ht="12.75" hidden="false" customHeight="false" outlineLevel="0" collapsed="false">
      <c r="A4514" s="57" t="e">
        <f aca="false">INDEX(BucketTable,MATCH(B4514,SumMonths,0),1)</f>
        <v>#N/A</v>
      </c>
      <c r="K4514" s="57" t="e">
        <f aca="false">INDEX(lava,MATCH(B4514,SumMonths,0),2)</f>
        <v>#N/A</v>
      </c>
      <c r="Y4514" s="171"/>
      <c r="Z4514" s="171"/>
    </row>
    <row r="4515" customFormat="false" ht="12.75" hidden="false" customHeight="false" outlineLevel="0" collapsed="false">
      <c r="A4515" s="57" t="e">
        <f aca="false">INDEX(BucketTable,MATCH(B4515,SumMonths,0),1)</f>
        <v>#N/A</v>
      </c>
      <c r="K4515" s="57" t="e">
        <f aca="false">INDEX(lava,MATCH(B4515,SumMonths,0),2)</f>
        <v>#N/A</v>
      </c>
      <c r="Y4515" s="171"/>
      <c r="Z4515" s="171"/>
    </row>
    <row r="4516" customFormat="false" ht="12.75" hidden="false" customHeight="false" outlineLevel="0" collapsed="false">
      <c r="A4516" s="57" t="e">
        <f aca="false">INDEX(BucketTable,MATCH(B4516,SumMonths,0),1)</f>
        <v>#N/A</v>
      </c>
      <c r="K4516" s="57" t="e">
        <f aca="false">INDEX(lava,MATCH(B4516,SumMonths,0),2)</f>
        <v>#N/A</v>
      </c>
      <c r="Y4516" s="171"/>
      <c r="Z4516" s="171"/>
    </row>
    <row r="4517" customFormat="false" ht="12.75" hidden="false" customHeight="false" outlineLevel="0" collapsed="false">
      <c r="A4517" s="57" t="e">
        <f aca="false">INDEX(BucketTable,MATCH(B4517,SumMonths,0),1)</f>
        <v>#N/A</v>
      </c>
      <c r="K4517" s="57" t="e">
        <f aca="false">INDEX(lava,MATCH(B4517,SumMonths,0),2)</f>
        <v>#N/A</v>
      </c>
      <c r="Y4517" s="171"/>
      <c r="Z4517" s="171"/>
    </row>
    <row r="4518" customFormat="false" ht="12.75" hidden="false" customHeight="false" outlineLevel="0" collapsed="false">
      <c r="A4518" s="57" t="e">
        <f aca="false">INDEX(BucketTable,MATCH(B4518,SumMonths,0),1)</f>
        <v>#N/A</v>
      </c>
      <c r="K4518" s="57" t="e">
        <f aca="false">INDEX(lava,MATCH(B4518,SumMonths,0),2)</f>
        <v>#N/A</v>
      </c>
      <c r="Y4518" s="171"/>
      <c r="Z4518" s="171"/>
    </row>
    <row r="4519" customFormat="false" ht="12.75" hidden="false" customHeight="false" outlineLevel="0" collapsed="false">
      <c r="A4519" s="57" t="e">
        <f aca="false">INDEX(BucketTable,MATCH(B4519,SumMonths,0),1)</f>
        <v>#N/A</v>
      </c>
      <c r="K4519" s="57" t="e">
        <f aca="false">INDEX(lava,MATCH(B4519,SumMonths,0),2)</f>
        <v>#N/A</v>
      </c>
      <c r="Y4519" s="171"/>
      <c r="Z4519" s="171"/>
    </row>
    <row r="4520" customFormat="false" ht="12.75" hidden="false" customHeight="false" outlineLevel="0" collapsed="false">
      <c r="A4520" s="57" t="e">
        <f aca="false">INDEX(BucketTable,MATCH(B4520,SumMonths,0),1)</f>
        <v>#N/A</v>
      </c>
      <c r="K4520" s="57" t="e">
        <f aca="false">INDEX(lava,MATCH(B4520,SumMonths,0),2)</f>
        <v>#N/A</v>
      </c>
      <c r="Y4520" s="171"/>
      <c r="Z4520" s="171"/>
    </row>
    <row r="4521" customFormat="false" ht="12.75" hidden="false" customHeight="false" outlineLevel="0" collapsed="false">
      <c r="A4521" s="57" t="e">
        <f aca="false">INDEX(BucketTable,MATCH(B4521,SumMonths,0),1)</f>
        <v>#N/A</v>
      </c>
      <c r="K4521" s="57" t="e">
        <f aca="false">INDEX(lava,MATCH(B4521,SumMonths,0),2)</f>
        <v>#N/A</v>
      </c>
      <c r="Y4521" s="171"/>
      <c r="Z4521" s="171"/>
    </row>
    <row r="4522" customFormat="false" ht="12.75" hidden="false" customHeight="false" outlineLevel="0" collapsed="false">
      <c r="A4522" s="57" t="e">
        <f aca="false">INDEX(BucketTable,MATCH(B4522,SumMonths,0),1)</f>
        <v>#N/A</v>
      </c>
      <c r="K4522" s="57" t="e">
        <f aca="false">INDEX(lava,MATCH(B4522,SumMonths,0),2)</f>
        <v>#N/A</v>
      </c>
      <c r="Y4522" s="171"/>
      <c r="Z4522" s="171"/>
    </row>
    <row r="4523" customFormat="false" ht="12.75" hidden="false" customHeight="false" outlineLevel="0" collapsed="false">
      <c r="A4523" s="57" t="e">
        <f aca="false">INDEX(BucketTable,MATCH(B4523,SumMonths,0),1)</f>
        <v>#N/A</v>
      </c>
      <c r="K4523" s="57" t="e">
        <f aca="false">INDEX(lava,MATCH(B4523,SumMonths,0),2)</f>
        <v>#N/A</v>
      </c>
      <c r="Y4523" s="171"/>
      <c r="Z4523" s="171"/>
    </row>
    <row r="4524" customFormat="false" ht="12.75" hidden="false" customHeight="false" outlineLevel="0" collapsed="false">
      <c r="A4524" s="57" t="e">
        <f aca="false">INDEX(BucketTable,MATCH(B4524,SumMonths,0),1)</f>
        <v>#N/A</v>
      </c>
      <c r="K4524" s="57" t="e">
        <f aca="false">INDEX(lava,MATCH(B4524,SumMonths,0),2)</f>
        <v>#N/A</v>
      </c>
      <c r="Y4524" s="171"/>
      <c r="Z4524" s="171"/>
    </row>
    <row r="4525" customFormat="false" ht="12.75" hidden="false" customHeight="false" outlineLevel="0" collapsed="false">
      <c r="A4525" s="57" t="e">
        <f aca="false">INDEX(BucketTable,MATCH(B4525,SumMonths,0),1)</f>
        <v>#N/A</v>
      </c>
      <c r="K4525" s="57" t="e">
        <f aca="false">INDEX(lava,MATCH(B4525,SumMonths,0),2)</f>
        <v>#N/A</v>
      </c>
      <c r="Y4525" s="171"/>
      <c r="Z4525" s="171"/>
    </row>
    <row r="4526" customFormat="false" ht="12.75" hidden="false" customHeight="false" outlineLevel="0" collapsed="false">
      <c r="A4526" s="57" t="e">
        <f aca="false">INDEX(BucketTable,MATCH(B4526,SumMonths,0),1)</f>
        <v>#N/A</v>
      </c>
      <c r="K4526" s="57" t="e">
        <f aca="false">INDEX(lava,MATCH(B4526,SumMonths,0),2)</f>
        <v>#N/A</v>
      </c>
      <c r="Y4526" s="171"/>
      <c r="Z4526" s="171"/>
    </row>
    <row r="4527" customFormat="false" ht="12.75" hidden="false" customHeight="false" outlineLevel="0" collapsed="false">
      <c r="A4527" s="57" t="e">
        <f aca="false">INDEX(BucketTable,MATCH(B4527,SumMonths,0),1)</f>
        <v>#N/A</v>
      </c>
      <c r="K4527" s="57" t="e">
        <f aca="false">INDEX(lava,MATCH(B4527,SumMonths,0),2)</f>
        <v>#N/A</v>
      </c>
      <c r="Y4527" s="171"/>
      <c r="Z4527" s="171"/>
    </row>
    <row r="4528" customFormat="false" ht="12.75" hidden="false" customHeight="false" outlineLevel="0" collapsed="false">
      <c r="A4528" s="57" t="e">
        <f aca="false">INDEX(BucketTable,MATCH(B4528,SumMonths,0),1)</f>
        <v>#N/A</v>
      </c>
      <c r="K4528" s="57" t="e">
        <f aca="false">INDEX(lava,MATCH(B4528,SumMonths,0),2)</f>
        <v>#N/A</v>
      </c>
      <c r="Y4528" s="171"/>
      <c r="Z4528" s="171"/>
    </row>
    <row r="4529" customFormat="false" ht="12.75" hidden="false" customHeight="false" outlineLevel="0" collapsed="false">
      <c r="A4529" s="57" t="e">
        <f aca="false">INDEX(BucketTable,MATCH(B4529,SumMonths,0),1)</f>
        <v>#N/A</v>
      </c>
      <c r="K4529" s="57" t="e">
        <f aca="false">INDEX(lava,MATCH(B4529,SumMonths,0),2)</f>
        <v>#N/A</v>
      </c>
      <c r="Y4529" s="171"/>
      <c r="Z4529" s="171"/>
    </row>
    <row r="4530" customFormat="false" ht="12.75" hidden="false" customHeight="false" outlineLevel="0" collapsed="false">
      <c r="A4530" s="57" t="e">
        <f aca="false">INDEX(BucketTable,MATCH(B4530,SumMonths,0),1)</f>
        <v>#N/A</v>
      </c>
      <c r="K4530" s="57" t="e">
        <f aca="false">INDEX(lava,MATCH(B4530,SumMonths,0),2)</f>
        <v>#N/A</v>
      </c>
      <c r="Y4530" s="171"/>
      <c r="Z4530" s="171"/>
    </row>
    <row r="4531" customFormat="false" ht="12.75" hidden="false" customHeight="false" outlineLevel="0" collapsed="false">
      <c r="A4531" s="57" t="e">
        <f aca="false">INDEX(BucketTable,MATCH(B4531,SumMonths,0),1)</f>
        <v>#N/A</v>
      </c>
      <c r="K4531" s="57" t="e">
        <f aca="false">INDEX(lava,MATCH(B4531,SumMonths,0),2)</f>
        <v>#N/A</v>
      </c>
      <c r="Y4531" s="171"/>
      <c r="Z4531" s="171"/>
    </row>
    <row r="4532" customFormat="false" ht="12.75" hidden="false" customHeight="false" outlineLevel="0" collapsed="false">
      <c r="A4532" s="57" t="e">
        <f aca="false">INDEX(BucketTable,MATCH(B4532,SumMonths,0),1)</f>
        <v>#N/A</v>
      </c>
      <c r="K4532" s="57" t="e">
        <f aca="false">INDEX(lava,MATCH(B4532,SumMonths,0),2)</f>
        <v>#N/A</v>
      </c>
      <c r="Y4532" s="171"/>
      <c r="Z4532" s="171"/>
    </row>
    <row r="4533" customFormat="false" ht="12.75" hidden="false" customHeight="false" outlineLevel="0" collapsed="false">
      <c r="A4533" s="57" t="e">
        <f aca="false">INDEX(BucketTable,MATCH(B4533,SumMonths,0),1)</f>
        <v>#N/A</v>
      </c>
      <c r="K4533" s="57" t="e">
        <f aca="false">INDEX(lava,MATCH(B4533,SumMonths,0),2)</f>
        <v>#N/A</v>
      </c>
      <c r="Y4533" s="171"/>
      <c r="Z4533" s="171"/>
    </row>
    <row r="4534" customFormat="false" ht="12.75" hidden="false" customHeight="false" outlineLevel="0" collapsed="false">
      <c r="A4534" s="57" t="e">
        <f aca="false">INDEX(BucketTable,MATCH(B4534,SumMonths,0),1)</f>
        <v>#N/A</v>
      </c>
      <c r="K4534" s="57" t="e">
        <f aca="false">INDEX(lava,MATCH(B4534,SumMonths,0),2)</f>
        <v>#N/A</v>
      </c>
      <c r="Y4534" s="171"/>
      <c r="Z4534" s="171"/>
    </row>
    <row r="4535" customFormat="false" ht="12.75" hidden="false" customHeight="false" outlineLevel="0" collapsed="false">
      <c r="A4535" s="57" t="e">
        <f aca="false">INDEX(BucketTable,MATCH(B4535,SumMonths,0),1)</f>
        <v>#N/A</v>
      </c>
      <c r="K4535" s="57" t="e">
        <f aca="false">INDEX(lava,MATCH(B4535,SumMonths,0),2)</f>
        <v>#N/A</v>
      </c>
      <c r="Y4535" s="171"/>
      <c r="Z4535" s="171"/>
    </row>
    <row r="4536" customFormat="false" ht="12.75" hidden="false" customHeight="false" outlineLevel="0" collapsed="false">
      <c r="A4536" s="57" t="e">
        <f aca="false">INDEX(BucketTable,MATCH(B4536,SumMonths,0),1)</f>
        <v>#N/A</v>
      </c>
      <c r="K4536" s="57" t="e">
        <f aca="false">INDEX(lava,MATCH(B4536,SumMonths,0),2)</f>
        <v>#N/A</v>
      </c>
      <c r="Y4536" s="171"/>
      <c r="Z4536" s="171"/>
    </row>
    <row r="4537" customFormat="false" ht="12.75" hidden="false" customHeight="false" outlineLevel="0" collapsed="false">
      <c r="A4537" s="57" t="e">
        <f aca="false">INDEX(BucketTable,MATCH(B4537,SumMonths,0),1)</f>
        <v>#N/A</v>
      </c>
      <c r="K4537" s="57" t="e">
        <f aca="false">INDEX(lava,MATCH(B4537,SumMonths,0),2)</f>
        <v>#N/A</v>
      </c>
      <c r="Y4537" s="171"/>
      <c r="Z4537" s="171"/>
    </row>
    <row r="4538" customFormat="false" ht="12.75" hidden="false" customHeight="false" outlineLevel="0" collapsed="false">
      <c r="A4538" s="57" t="e">
        <f aca="false">INDEX(BucketTable,MATCH(B4538,SumMonths,0),1)</f>
        <v>#N/A</v>
      </c>
      <c r="K4538" s="57" t="e">
        <f aca="false">INDEX(lava,MATCH(B4538,SumMonths,0),2)</f>
        <v>#N/A</v>
      </c>
      <c r="Y4538" s="171"/>
      <c r="Z4538" s="171"/>
    </row>
    <row r="4539" customFormat="false" ht="12.75" hidden="false" customHeight="false" outlineLevel="0" collapsed="false">
      <c r="A4539" s="57" t="e">
        <f aca="false">INDEX(BucketTable,MATCH(B4539,SumMonths,0),1)</f>
        <v>#N/A</v>
      </c>
      <c r="K4539" s="57" t="e">
        <f aca="false">INDEX(lava,MATCH(B4539,SumMonths,0),2)</f>
        <v>#N/A</v>
      </c>
      <c r="Y4539" s="171"/>
      <c r="Z4539" s="171"/>
    </row>
    <row r="4540" customFormat="false" ht="12.75" hidden="false" customHeight="false" outlineLevel="0" collapsed="false">
      <c r="A4540" s="57" t="e">
        <f aca="false">INDEX(BucketTable,MATCH(B4540,SumMonths,0),1)</f>
        <v>#N/A</v>
      </c>
      <c r="K4540" s="57" t="e">
        <f aca="false">INDEX(lava,MATCH(B4540,SumMonths,0),2)</f>
        <v>#N/A</v>
      </c>
      <c r="Y4540" s="171"/>
      <c r="Z4540" s="171"/>
    </row>
    <row r="4541" customFormat="false" ht="12.75" hidden="false" customHeight="false" outlineLevel="0" collapsed="false">
      <c r="A4541" s="57" t="e">
        <f aca="false">INDEX(BucketTable,MATCH(B4541,SumMonths,0),1)</f>
        <v>#N/A</v>
      </c>
      <c r="K4541" s="57" t="e">
        <f aca="false">INDEX(lava,MATCH(B4541,SumMonths,0),2)</f>
        <v>#N/A</v>
      </c>
      <c r="Y4541" s="171"/>
      <c r="Z4541" s="171"/>
    </row>
    <row r="4542" customFormat="false" ht="12.75" hidden="false" customHeight="false" outlineLevel="0" collapsed="false">
      <c r="A4542" s="57" t="e">
        <f aca="false">INDEX(BucketTable,MATCH(B4542,SumMonths,0),1)</f>
        <v>#N/A</v>
      </c>
      <c r="K4542" s="57" t="e">
        <f aca="false">INDEX(lava,MATCH(B4542,SumMonths,0),2)</f>
        <v>#N/A</v>
      </c>
      <c r="Y4542" s="171"/>
      <c r="Z4542" s="171"/>
    </row>
    <row r="4543" customFormat="false" ht="12.75" hidden="false" customHeight="false" outlineLevel="0" collapsed="false">
      <c r="A4543" s="57" t="e">
        <f aca="false">INDEX(BucketTable,MATCH(B4543,SumMonths,0),1)</f>
        <v>#N/A</v>
      </c>
      <c r="K4543" s="57" t="e">
        <f aca="false">INDEX(lava,MATCH(B4543,SumMonths,0),2)</f>
        <v>#N/A</v>
      </c>
      <c r="Y4543" s="171"/>
      <c r="Z4543" s="171"/>
    </row>
    <row r="4544" customFormat="false" ht="12.75" hidden="false" customHeight="false" outlineLevel="0" collapsed="false">
      <c r="A4544" s="57" t="e">
        <f aca="false">INDEX(BucketTable,MATCH(B4544,SumMonths,0),1)</f>
        <v>#N/A</v>
      </c>
      <c r="K4544" s="57" t="e">
        <f aca="false">INDEX(lava,MATCH(B4544,SumMonths,0),2)</f>
        <v>#N/A</v>
      </c>
      <c r="Y4544" s="171"/>
      <c r="Z4544" s="171"/>
    </row>
    <row r="4545" customFormat="false" ht="12.75" hidden="false" customHeight="false" outlineLevel="0" collapsed="false">
      <c r="A4545" s="57" t="e">
        <f aca="false">INDEX(BucketTable,MATCH(B4545,SumMonths,0),1)</f>
        <v>#N/A</v>
      </c>
      <c r="K4545" s="57" t="e">
        <f aca="false">INDEX(lava,MATCH(B4545,SumMonths,0),2)</f>
        <v>#N/A</v>
      </c>
      <c r="Y4545" s="171"/>
      <c r="Z4545" s="171"/>
    </row>
    <row r="4546" customFormat="false" ht="12.75" hidden="false" customHeight="false" outlineLevel="0" collapsed="false">
      <c r="A4546" s="57" t="e">
        <f aca="false">INDEX(BucketTable,MATCH(B4546,SumMonths,0),1)</f>
        <v>#N/A</v>
      </c>
      <c r="K4546" s="57" t="e">
        <f aca="false">INDEX(lava,MATCH(B4546,SumMonths,0),2)</f>
        <v>#N/A</v>
      </c>
      <c r="Y4546" s="171"/>
      <c r="Z4546" s="171"/>
    </row>
    <row r="4547" customFormat="false" ht="12.75" hidden="false" customHeight="false" outlineLevel="0" collapsed="false">
      <c r="A4547" s="57" t="e">
        <f aca="false">INDEX(BucketTable,MATCH(B4547,SumMonths,0),1)</f>
        <v>#N/A</v>
      </c>
      <c r="K4547" s="57" t="e">
        <f aca="false">INDEX(lava,MATCH(B4547,SumMonths,0),2)</f>
        <v>#N/A</v>
      </c>
      <c r="Y4547" s="171"/>
      <c r="Z4547" s="171"/>
    </row>
    <row r="4548" customFormat="false" ht="12.75" hidden="false" customHeight="false" outlineLevel="0" collapsed="false">
      <c r="A4548" s="57" t="e">
        <f aca="false">INDEX(BucketTable,MATCH(B4548,SumMonths,0),1)</f>
        <v>#N/A</v>
      </c>
      <c r="K4548" s="57" t="e">
        <f aca="false">INDEX(lava,MATCH(B4548,SumMonths,0),2)</f>
        <v>#N/A</v>
      </c>
      <c r="Y4548" s="171"/>
      <c r="Z4548" s="171"/>
    </row>
    <row r="4549" customFormat="false" ht="12.75" hidden="false" customHeight="false" outlineLevel="0" collapsed="false">
      <c r="A4549" s="57" t="e">
        <f aca="false">INDEX(BucketTable,MATCH(B4549,SumMonths,0),1)</f>
        <v>#N/A</v>
      </c>
      <c r="K4549" s="57" t="e">
        <f aca="false">INDEX(lava,MATCH(B4549,SumMonths,0),2)</f>
        <v>#N/A</v>
      </c>
      <c r="Y4549" s="171"/>
      <c r="Z4549" s="171"/>
    </row>
    <row r="4550" customFormat="false" ht="12.75" hidden="false" customHeight="false" outlineLevel="0" collapsed="false">
      <c r="A4550" s="57" t="e">
        <f aca="false">INDEX(BucketTable,MATCH(B4550,SumMonths,0),1)</f>
        <v>#N/A</v>
      </c>
      <c r="K4550" s="57" t="e">
        <f aca="false">INDEX(lava,MATCH(B4550,SumMonths,0),2)</f>
        <v>#N/A</v>
      </c>
      <c r="Y4550" s="171"/>
      <c r="Z4550" s="171"/>
    </row>
    <row r="4551" customFormat="false" ht="12.75" hidden="false" customHeight="false" outlineLevel="0" collapsed="false">
      <c r="A4551" s="57" t="e">
        <f aca="false">INDEX(BucketTable,MATCH(B4551,SumMonths,0),1)</f>
        <v>#N/A</v>
      </c>
      <c r="K4551" s="57" t="e">
        <f aca="false">INDEX(lava,MATCH(B4551,SumMonths,0),2)</f>
        <v>#N/A</v>
      </c>
      <c r="Y4551" s="171"/>
      <c r="Z4551" s="171"/>
    </row>
    <row r="4552" customFormat="false" ht="12.75" hidden="false" customHeight="false" outlineLevel="0" collapsed="false">
      <c r="A4552" s="57" t="e">
        <f aca="false">INDEX(BucketTable,MATCH(B4552,SumMonths,0),1)</f>
        <v>#N/A</v>
      </c>
      <c r="K4552" s="57" t="e">
        <f aca="false">INDEX(lava,MATCH(B4552,SumMonths,0),2)</f>
        <v>#N/A</v>
      </c>
      <c r="Y4552" s="171"/>
      <c r="Z4552" s="171"/>
    </row>
    <row r="4553" customFormat="false" ht="12.75" hidden="false" customHeight="false" outlineLevel="0" collapsed="false">
      <c r="A4553" s="57" t="e">
        <f aca="false">INDEX(BucketTable,MATCH(B4553,SumMonths,0),1)</f>
        <v>#N/A</v>
      </c>
      <c r="K4553" s="57" t="e">
        <f aca="false">INDEX(lava,MATCH(B4553,SumMonths,0),2)</f>
        <v>#N/A</v>
      </c>
      <c r="Y4553" s="171"/>
      <c r="Z4553" s="171"/>
    </row>
    <row r="4554" customFormat="false" ht="12.75" hidden="false" customHeight="false" outlineLevel="0" collapsed="false">
      <c r="A4554" s="57" t="e">
        <f aca="false">INDEX(BucketTable,MATCH(B4554,SumMonths,0),1)</f>
        <v>#N/A</v>
      </c>
      <c r="K4554" s="57" t="e">
        <f aca="false">INDEX(lava,MATCH(B4554,SumMonths,0),2)</f>
        <v>#N/A</v>
      </c>
      <c r="Y4554" s="171"/>
      <c r="Z4554" s="171"/>
    </row>
    <row r="4555" customFormat="false" ht="12.75" hidden="false" customHeight="false" outlineLevel="0" collapsed="false">
      <c r="A4555" s="57" t="e">
        <f aca="false">INDEX(BucketTable,MATCH(B4555,SumMonths,0),1)</f>
        <v>#N/A</v>
      </c>
      <c r="K4555" s="57" t="e">
        <f aca="false">INDEX(lava,MATCH(B4555,SumMonths,0),2)</f>
        <v>#N/A</v>
      </c>
      <c r="Y4555" s="171"/>
      <c r="Z4555" s="171"/>
    </row>
    <row r="4556" customFormat="false" ht="12.75" hidden="false" customHeight="false" outlineLevel="0" collapsed="false">
      <c r="A4556" s="57" t="e">
        <f aca="false">INDEX(BucketTable,MATCH(B4556,SumMonths,0),1)</f>
        <v>#N/A</v>
      </c>
      <c r="K4556" s="57" t="e">
        <f aca="false">INDEX(lava,MATCH(B4556,SumMonths,0),2)</f>
        <v>#N/A</v>
      </c>
      <c r="Y4556" s="171"/>
      <c r="Z4556" s="171"/>
    </row>
    <row r="4557" customFormat="false" ht="12.75" hidden="false" customHeight="false" outlineLevel="0" collapsed="false">
      <c r="A4557" s="57" t="e">
        <f aca="false">INDEX(BucketTable,MATCH(B4557,SumMonths,0),1)</f>
        <v>#N/A</v>
      </c>
      <c r="K4557" s="57" t="e">
        <f aca="false">INDEX(lava,MATCH(B4557,SumMonths,0),2)</f>
        <v>#N/A</v>
      </c>
      <c r="Y4557" s="171"/>
      <c r="Z4557" s="171"/>
    </row>
    <row r="4558" customFormat="false" ht="12.75" hidden="false" customHeight="false" outlineLevel="0" collapsed="false">
      <c r="A4558" s="57" t="e">
        <f aca="false">INDEX(BucketTable,MATCH(B4558,SumMonths,0),1)</f>
        <v>#N/A</v>
      </c>
      <c r="K4558" s="57" t="e">
        <f aca="false">INDEX(lava,MATCH(B4558,SumMonths,0),2)</f>
        <v>#N/A</v>
      </c>
      <c r="Y4558" s="171"/>
      <c r="Z4558" s="171"/>
    </row>
    <row r="4559" customFormat="false" ht="12.75" hidden="false" customHeight="false" outlineLevel="0" collapsed="false">
      <c r="A4559" s="57" t="e">
        <f aca="false">INDEX(BucketTable,MATCH(B4559,SumMonths,0),1)</f>
        <v>#N/A</v>
      </c>
      <c r="K4559" s="57" t="e">
        <f aca="false">INDEX(lava,MATCH(B4559,SumMonths,0),2)</f>
        <v>#N/A</v>
      </c>
      <c r="Y4559" s="171"/>
      <c r="Z4559" s="171"/>
    </row>
    <row r="4560" customFormat="false" ht="12.75" hidden="false" customHeight="false" outlineLevel="0" collapsed="false">
      <c r="A4560" s="57" t="e">
        <f aca="false">INDEX(BucketTable,MATCH(B4560,SumMonths,0),1)</f>
        <v>#N/A</v>
      </c>
      <c r="K4560" s="57" t="e">
        <f aca="false">INDEX(lava,MATCH(B4560,SumMonths,0),2)</f>
        <v>#N/A</v>
      </c>
      <c r="Y4560" s="171"/>
      <c r="Z4560" s="171"/>
    </row>
    <row r="4561" customFormat="false" ht="12.75" hidden="false" customHeight="false" outlineLevel="0" collapsed="false">
      <c r="A4561" s="57" t="e">
        <f aca="false">INDEX(BucketTable,MATCH(B4561,SumMonths,0),1)</f>
        <v>#N/A</v>
      </c>
      <c r="K4561" s="57" t="e">
        <f aca="false">INDEX(lava,MATCH(B4561,SumMonths,0),2)</f>
        <v>#N/A</v>
      </c>
      <c r="Y4561" s="171"/>
      <c r="Z4561" s="171"/>
    </row>
    <row r="4562" customFormat="false" ht="12.75" hidden="false" customHeight="false" outlineLevel="0" collapsed="false">
      <c r="A4562" s="57" t="e">
        <f aca="false">INDEX(BucketTable,MATCH(B4562,SumMonths,0),1)</f>
        <v>#N/A</v>
      </c>
      <c r="K4562" s="57" t="e">
        <f aca="false">INDEX(lava,MATCH(B4562,SumMonths,0),2)</f>
        <v>#N/A</v>
      </c>
      <c r="Y4562" s="171"/>
      <c r="Z4562" s="171"/>
    </row>
    <row r="4563" customFormat="false" ht="12.75" hidden="false" customHeight="false" outlineLevel="0" collapsed="false">
      <c r="A4563" s="57" t="e">
        <f aca="false">INDEX(BucketTable,MATCH(B4563,SumMonths,0),1)</f>
        <v>#N/A</v>
      </c>
      <c r="K4563" s="57" t="e">
        <f aca="false">INDEX(lava,MATCH(B4563,SumMonths,0),2)</f>
        <v>#N/A</v>
      </c>
      <c r="Y4563" s="171"/>
      <c r="Z4563" s="171"/>
    </row>
    <row r="4564" customFormat="false" ht="12.75" hidden="false" customHeight="false" outlineLevel="0" collapsed="false">
      <c r="A4564" s="57" t="e">
        <f aca="false">INDEX(BucketTable,MATCH(B4564,SumMonths,0),1)</f>
        <v>#N/A</v>
      </c>
      <c r="K4564" s="57" t="e">
        <f aca="false">INDEX(lava,MATCH(B4564,SumMonths,0),2)</f>
        <v>#N/A</v>
      </c>
      <c r="Y4564" s="171"/>
      <c r="Z4564" s="171"/>
    </row>
    <row r="4565" customFormat="false" ht="12.75" hidden="false" customHeight="false" outlineLevel="0" collapsed="false">
      <c r="A4565" s="57" t="e">
        <f aca="false">INDEX(BucketTable,MATCH(B4565,SumMonths,0),1)</f>
        <v>#N/A</v>
      </c>
      <c r="K4565" s="57" t="e">
        <f aca="false">INDEX(lava,MATCH(B4565,SumMonths,0),2)</f>
        <v>#N/A</v>
      </c>
      <c r="Y4565" s="171"/>
      <c r="Z4565" s="171"/>
    </row>
    <row r="4566" customFormat="false" ht="12.75" hidden="false" customHeight="false" outlineLevel="0" collapsed="false">
      <c r="A4566" s="57" t="e">
        <f aca="false">INDEX(BucketTable,MATCH(B4566,SumMonths,0),1)</f>
        <v>#N/A</v>
      </c>
      <c r="K4566" s="57" t="e">
        <f aca="false">INDEX(lava,MATCH(B4566,SumMonths,0),2)</f>
        <v>#N/A</v>
      </c>
      <c r="Y4566" s="171"/>
      <c r="Z4566" s="171"/>
    </row>
    <row r="4567" customFormat="false" ht="12.75" hidden="false" customHeight="false" outlineLevel="0" collapsed="false">
      <c r="A4567" s="57" t="e">
        <f aca="false">INDEX(BucketTable,MATCH(B4567,SumMonths,0),1)</f>
        <v>#N/A</v>
      </c>
      <c r="K4567" s="57" t="e">
        <f aca="false">INDEX(lava,MATCH(B4567,SumMonths,0),2)</f>
        <v>#N/A</v>
      </c>
      <c r="Y4567" s="171"/>
      <c r="Z4567" s="171"/>
    </row>
    <row r="4568" customFormat="false" ht="12.75" hidden="false" customHeight="false" outlineLevel="0" collapsed="false">
      <c r="A4568" s="57" t="e">
        <f aca="false">INDEX(BucketTable,MATCH(B4568,SumMonths,0),1)</f>
        <v>#N/A</v>
      </c>
      <c r="K4568" s="57" t="e">
        <f aca="false">INDEX(lava,MATCH(B4568,SumMonths,0),2)</f>
        <v>#N/A</v>
      </c>
      <c r="Y4568" s="171"/>
      <c r="Z4568" s="171"/>
    </row>
    <row r="4569" customFormat="false" ht="12.75" hidden="false" customHeight="false" outlineLevel="0" collapsed="false">
      <c r="A4569" s="57" t="e">
        <f aca="false">INDEX(BucketTable,MATCH(B4569,SumMonths,0),1)</f>
        <v>#N/A</v>
      </c>
      <c r="K4569" s="57" t="e">
        <f aca="false">INDEX(lava,MATCH(B4569,SumMonths,0),2)</f>
        <v>#N/A</v>
      </c>
      <c r="Y4569" s="171"/>
      <c r="Z4569" s="171"/>
    </row>
    <row r="4570" customFormat="false" ht="12.75" hidden="false" customHeight="false" outlineLevel="0" collapsed="false">
      <c r="A4570" s="57" t="e">
        <f aca="false">INDEX(BucketTable,MATCH(B4570,SumMonths,0),1)</f>
        <v>#N/A</v>
      </c>
      <c r="K4570" s="57" t="e">
        <f aca="false">INDEX(lava,MATCH(B4570,SumMonths,0),2)</f>
        <v>#N/A</v>
      </c>
      <c r="Y4570" s="171"/>
      <c r="Z4570" s="171"/>
    </row>
    <row r="4571" customFormat="false" ht="12.75" hidden="false" customHeight="false" outlineLevel="0" collapsed="false">
      <c r="A4571" s="57" t="e">
        <f aca="false">INDEX(BucketTable,MATCH(B4571,SumMonths,0),1)</f>
        <v>#N/A</v>
      </c>
      <c r="K4571" s="57" t="e">
        <f aca="false">INDEX(lava,MATCH(B4571,SumMonths,0),2)</f>
        <v>#N/A</v>
      </c>
      <c r="Y4571" s="171"/>
      <c r="Z4571" s="171"/>
    </row>
    <row r="4572" customFormat="false" ht="12.75" hidden="false" customHeight="false" outlineLevel="0" collapsed="false">
      <c r="A4572" s="57" t="e">
        <f aca="false">INDEX(BucketTable,MATCH(B4572,SumMonths,0),1)</f>
        <v>#N/A</v>
      </c>
      <c r="K4572" s="57" t="e">
        <f aca="false">INDEX(lava,MATCH(B4572,SumMonths,0),2)</f>
        <v>#N/A</v>
      </c>
      <c r="Y4572" s="171"/>
      <c r="Z4572" s="171"/>
    </row>
    <row r="4573" customFormat="false" ht="12.75" hidden="false" customHeight="false" outlineLevel="0" collapsed="false">
      <c r="A4573" s="57" t="e">
        <f aca="false">INDEX(BucketTable,MATCH(B4573,SumMonths,0),1)</f>
        <v>#N/A</v>
      </c>
      <c r="K4573" s="57" t="e">
        <f aca="false">INDEX(lava,MATCH(B4573,SumMonths,0),2)</f>
        <v>#N/A</v>
      </c>
      <c r="Y4573" s="171"/>
      <c r="Z4573" s="171"/>
    </row>
    <row r="4574" customFormat="false" ht="12.75" hidden="false" customHeight="false" outlineLevel="0" collapsed="false">
      <c r="A4574" s="57" t="e">
        <f aca="false">INDEX(BucketTable,MATCH(B4574,SumMonths,0),1)</f>
        <v>#N/A</v>
      </c>
      <c r="K4574" s="57" t="e">
        <f aca="false">INDEX(lava,MATCH(B4574,SumMonths,0),2)</f>
        <v>#N/A</v>
      </c>
      <c r="Y4574" s="171"/>
      <c r="Z4574" s="171"/>
    </row>
    <row r="4575" customFormat="false" ht="12.75" hidden="false" customHeight="false" outlineLevel="0" collapsed="false">
      <c r="A4575" s="57" t="e">
        <f aca="false">INDEX(BucketTable,MATCH(B4575,SumMonths,0),1)</f>
        <v>#N/A</v>
      </c>
      <c r="K4575" s="57" t="e">
        <f aca="false">INDEX(lava,MATCH(B4575,SumMonths,0),2)</f>
        <v>#N/A</v>
      </c>
      <c r="Y4575" s="171"/>
      <c r="Z4575" s="171"/>
    </row>
    <row r="4576" customFormat="false" ht="12.75" hidden="false" customHeight="false" outlineLevel="0" collapsed="false">
      <c r="A4576" s="57" t="e">
        <f aca="false">INDEX(BucketTable,MATCH(B4576,SumMonths,0),1)</f>
        <v>#N/A</v>
      </c>
      <c r="K4576" s="57" t="e">
        <f aca="false">INDEX(lava,MATCH(B4576,SumMonths,0),2)</f>
        <v>#N/A</v>
      </c>
      <c r="Y4576" s="171"/>
      <c r="Z4576" s="171"/>
    </row>
    <row r="4577" customFormat="false" ht="12.75" hidden="false" customHeight="false" outlineLevel="0" collapsed="false">
      <c r="A4577" s="57" t="e">
        <f aca="false">INDEX(BucketTable,MATCH(B4577,SumMonths,0),1)</f>
        <v>#N/A</v>
      </c>
      <c r="K4577" s="57" t="e">
        <f aca="false">INDEX(lava,MATCH(B4577,SumMonths,0),2)</f>
        <v>#N/A</v>
      </c>
      <c r="Y4577" s="171"/>
      <c r="Z4577" s="171"/>
    </row>
    <row r="4578" customFormat="false" ht="12.75" hidden="false" customHeight="false" outlineLevel="0" collapsed="false">
      <c r="A4578" s="57" t="e">
        <f aca="false">INDEX(BucketTable,MATCH(B4578,SumMonths,0),1)</f>
        <v>#N/A</v>
      </c>
      <c r="K4578" s="57" t="e">
        <f aca="false">INDEX(lava,MATCH(B4578,SumMonths,0),2)</f>
        <v>#N/A</v>
      </c>
      <c r="Y4578" s="171"/>
      <c r="Z4578" s="171"/>
    </row>
    <row r="4579" customFormat="false" ht="12.75" hidden="false" customHeight="false" outlineLevel="0" collapsed="false">
      <c r="A4579" s="57" t="e">
        <f aca="false">INDEX(BucketTable,MATCH(B4579,SumMonths,0),1)</f>
        <v>#N/A</v>
      </c>
      <c r="K4579" s="57" t="e">
        <f aca="false">INDEX(lava,MATCH(B4579,SumMonths,0),2)</f>
        <v>#N/A</v>
      </c>
      <c r="Y4579" s="171"/>
      <c r="Z4579" s="171"/>
    </row>
    <row r="4580" customFormat="false" ht="12.75" hidden="false" customHeight="false" outlineLevel="0" collapsed="false">
      <c r="A4580" s="57" t="e">
        <f aca="false">INDEX(BucketTable,MATCH(B4580,SumMonths,0),1)</f>
        <v>#N/A</v>
      </c>
      <c r="K4580" s="57" t="e">
        <f aca="false">INDEX(lava,MATCH(B4580,SumMonths,0),2)</f>
        <v>#N/A</v>
      </c>
      <c r="Y4580" s="171"/>
      <c r="Z4580" s="171"/>
    </row>
    <row r="4581" customFormat="false" ht="12.75" hidden="false" customHeight="false" outlineLevel="0" collapsed="false">
      <c r="A4581" s="57" t="e">
        <f aca="false">INDEX(BucketTable,MATCH(B4581,SumMonths,0),1)</f>
        <v>#N/A</v>
      </c>
      <c r="K4581" s="57" t="e">
        <f aca="false">INDEX(lava,MATCH(B4581,SumMonths,0),2)</f>
        <v>#N/A</v>
      </c>
      <c r="Y4581" s="171"/>
      <c r="Z4581" s="171"/>
    </row>
    <row r="4582" customFormat="false" ht="12.75" hidden="false" customHeight="false" outlineLevel="0" collapsed="false">
      <c r="A4582" s="57" t="e">
        <f aca="false">INDEX(BucketTable,MATCH(B4582,SumMonths,0),1)</f>
        <v>#N/A</v>
      </c>
      <c r="K4582" s="57" t="e">
        <f aca="false">INDEX(lava,MATCH(B4582,SumMonths,0),2)</f>
        <v>#N/A</v>
      </c>
      <c r="Y4582" s="171"/>
      <c r="Z4582" s="171"/>
    </row>
    <row r="4583" customFormat="false" ht="12.75" hidden="false" customHeight="false" outlineLevel="0" collapsed="false">
      <c r="A4583" s="57" t="e">
        <f aca="false">INDEX(BucketTable,MATCH(B4583,SumMonths,0),1)</f>
        <v>#N/A</v>
      </c>
      <c r="K4583" s="57" t="e">
        <f aca="false">INDEX(lava,MATCH(B4583,SumMonths,0),2)</f>
        <v>#N/A</v>
      </c>
      <c r="Y4583" s="171"/>
      <c r="Z4583" s="171"/>
    </row>
    <row r="4584" customFormat="false" ht="12.75" hidden="false" customHeight="false" outlineLevel="0" collapsed="false">
      <c r="A4584" s="57" t="e">
        <f aca="false">INDEX(BucketTable,MATCH(B4584,SumMonths,0),1)</f>
        <v>#N/A</v>
      </c>
      <c r="K4584" s="57" t="e">
        <f aca="false">INDEX(lava,MATCH(B4584,SumMonths,0),2)</f>
        <v>#N/A</v>
      </c>
      <c r="Y4584" s="171"/>
      <c r="Z4584" s="171"/>
    </row>
    <row r="4585" customFormat="false" ht="12.75" hidden="false" customHeight="false" outlineLevel="0" collapsed="false">
      <c r="A4585" s="57" t="e">
        <f aca="false">INDEX(BucketTable,MATCH(B4585,SumMonths,0),1)</f>
        <v>#N/A</v>
      </c>
      <c r="K4585" s="57" t="e">
        <f aca="false">INDEX(lava,MATCH(B4585,SumMonths,0),2)</f>
        <v>#N/A</v>
      </c>
      <c r="Y4585" s="171"/>
      <c r="Z4585" s="171"/>
    </row>
    <row r="4586" customFormat="false" ht="12.75" hidden="false" customHeight="false" outlineLevel="0" collapsed="false">
      <c r="A4586" s="57" t="e">
        <f aca="false">INDEX(BucketTable,MATCH(B4586,SumMonths,0),1)</f>
        <v>#N/A</v>
      </c>
      <c r="K4586" s="57" t="e">
        <f aca="false">INDEX(lava,MATCH(B4586,SumMonths,0),2)</f>
        <v>#N/A</v>
      </c>
      <c r="Y4586" s="171"/>
      <c r="Z4586" s="171"/>
    </row>
    <row r="4587" customFormat="false" ht="12.75" hidden="false" customHeight="false" outlineLevel="0" collapsed="false">
      <c r="A4587" s="57" t="e">
        <f aca="false">INDEX(BucketTable,MATCH(B4587,SumMonths,0),1)</f>
        <v>#N/A</v>
      </c>
      <c r="K4587" s="57" t="e">
        <f aca="false">INDEX(lava,MATCH(B4587,SumMonths,0),2)</f>
        <v>#N/A</v>
      </c>
      <c r="Y4587" s="171"/>
      <c r="Z4587" s="171"/>
    </row>
    <row r="4588" customFormat="false" ht="12.75" hidden="false" customHeight="false" outlineLevel="0" collapsed="false">
      <c r="A4588" s="57" t="e">
        <f aca="false">INDEX(BucketTable,MATCH(B4588,SumMonths,0),1)</f>
        <v>#N/A</v>
      </c>
      <c r="K4588" s="57" t="e">
        <f aca="false">INDEX(lava,MATCH(B4588,SumMonths,0),2)</f>
        <v>#N/A</v>
      </c>
      <c r="Y4588" s="171"/>
      <c r="Z4588" s="171"/>
    </row>
    <row r="4589" customFormat="false" ht="12.75" hidden="false" customHeight="false" outlineLevel="0" collapsed="false">
      <c r="A4589" s="57" t="e">
        <f aca="false">INDEX(BucketTable,MATCH(B4589,SumMonths,0),1)</f>
        <v>#N/A</v>
      </c>
      <c r="K4589" s="57" t="e">
        <f aca="false">INDEX(lava,MATCH(B4589,SumMonths,0),2)</f>
        <v>#N/A</v>
      </c>
      <c r="Y4589" s="171"/>
      <c r="Z4589" s="171"/>
    </row>
    <row r="4590" customFormat="false" ht="12.75" hidden="false" customHeight="false" outlineLevel="0" collapsed="false">
      <c r="A4590" s="57" t="e">
        <f aca="false">INDEX(BucketTable,MATCH(B4590,SumMonths,0),1)</f>
        <v>#N/A</v>
      </c>
      <c r="K4590" s="57" t="e">
        <f aca="false">INDEX(lava,MATCH(B4590,SumMonths,0),2)</f>
        <v>#N/A</v>
      </c>
      <c r="Y4590" s="171"/>
      <c r="Z4590" s="171"/>
    </row>
    <row r="4591" customFormat="false" ht="12.75" hidden="false" customHeight="false" outlineLevel="0" collapsed="false">
      <c r="A4591" s="57" t="e">
        <f aca="false">INDEX(BucketTable,MATCH(B4591,SumMonths,0),1)</f>
        <v>#N/A</v>
      </c>
      <c r="K4591" s="57" t="e">
        <f aca="false">INDEX(lava,MATCH(B4591,SumMonths,0),2)</f>
        <v>#N/A</v>
      </c>
      <c r="Y4591" s="171"/>
      <c r="Z4591" s="171"/>
    </row>
    <row r="4592" customFormat="false" ht="12.75" hidden="false" customHeight="false" outlineLevel="0" collapsed="false">
      <c r="A4592" s="57" t="e">
        <f aca="false">INDEX(BucketTable,MATCH(B4592,SumMonths,0),1)</f>
        <v>#N/A</v>
      </c>
      <c r="K4592" s="57" t="e">
        <f aca="false">INDEX(lava,MATCH(B4592,SumMonths,0),2)</f>
        <v>#N/A</v>
      </c>
      <c r="Y4592" s="171"/>
      <c r="Z4592" s="171"/>
    </row>
    <row r="4593" customFormat="false" ht="12.75" hidden="false" customHeight="false" outlineLevel="0" collapsed="false">
      <c r="A4593" s="57" t="e">
        <f aca="false">INDEX(BucketTable,MATCH(B4593,SumMonths,0),1)</f>
        <v>#N/A</v>
      </c>
      <c r="K4593" s="57" t="e">
        <f aca="false">INDEX(lava,MATCH(B4593,SumMonths,0),2)</f>
        <v>#N/A</v>
      </c>
      <c r="Y4593" s="171"/>
      <c r="Z4593" s="171"/>
    </row>
    <row r="4594" customFormat="false" ht="12.75" hidden="false" customHeight="false" outlineLevel="0" collapsed="false">
      <c r="A4594" s="57" t="e">
        <f aca="false">INDEX(BucketTable,MATCH(B4594,SumMonths,0),1)</f>
        <v>#N/A</v>
      </c>
      <c r="K4594" s="57" t="e">
        <f aca="false">INDEX(lava,MATCH(B4594,SumMonths,0),2)</f>
        <v>#N/A</v>
      </c>
      <c r="Y4594" s="171"/>
      <c r="Z4594" s="171"/>
    </row>
    <row r="4595" customFormat="false" ht="12.75" hidden="false" customHeight="false" outlineLevel="0" collapsed="false">
      <c r="A4595" s="57" t="e">
        <f aca="false">INDEX(BucketTable,MATCH(B4595,SumMonths,0),1)</f>
        <v>#N/A</v>
      </c>
      <c r="K4595" s="57" t="e">
        <f aca="false">INDEX(lava,MATCH(B4595,SumMonths,0),2)</f>
        <v>#N/A</v>
      </c>
      <c r="Y4595" s="171"/>
      <c r="Z4595" s="171"/>
    </row>
    <row r="4596" customFormat="false" ht="12.75" hidden="false" customHeight="false" outlineLevel="0" collapsed="false">
      <c r="A4596" s="57" t="e">
        <f aca="false">INDEX(BucketTable,MATCH(B4596,SumMonths,0),1)</f>
        <v>#N/A</v>
      </c>
      <c r="K4596" s="57" t="e">
        <f aca="false">INDEX(lava,MATCH(B4596,SumMonths,0),2)</f>
        <v>#N/A</v>
      </c>
      <c r="Y4596" s="171"/>
      <c r="Z4596" s="171"/>
    </row>
    <row r="4597" customFormat="false" ht="12.75" hidden="false" customHeight="false" outlineLevel="0" collapsed="false">
      <c r="A4597" s="57" t="e">
        <f aca="false">INDEX(BucketTable,MATCH(B4597,SumMonths,0),1)</f>
        <v>#N/A</v>
      </c>
      <c r="K4597" s="57" t="e">
        <f aca="false">INDEX(lava,MATCH(B4597,SumMonths,0),2)</f>
        <v>#N/A</v>
      </c>
      <c r="Y4597" s="171"/>
      <c r="Z4597" s="171"/>
    </row>
    <row r="4598" customFormat="false" ht="12.75" hidden="false" customHeight="false" outlineLevel="0" collapsed="false">
      <c r="A4598" s="57" t="e">
        <f aca="false">INDEX(BucketTable,MATCH(B4598,SumMonths,0),1)</f>
        <v>#N/A</v>
      </c>
      <c r="K4598" s="57" t="e">
        <f aca="false">INDEX(lava,MATCH(B4598,SumMonths,0),2)</f>
        <v>#N/A</v>
      </c>
      <c r="Y4598" s="171"/>
      <c r="Z4598" s="171"/>
    </row>
    <row r="4599" customFormat="false" ht="12.75" hidden="false" customHeight="false" outlineLevel="0" collapsed="false">
      <c r="A4599" s="57" t="e">
        <f aca="false">INDEX(BucketTable,MATCH(B4599,SumMonths,0),1)</f>
        <v>#N/A</v>
      </c>
      <c r="K4599" s="57" t="e">
        <f aca="false">INDEX(lava,MATCH(B4599,SumMonths,0),2)</f>
        <v>#N/A</v>
      </c>
      <c r="Y4599" s="171"/>
      <c r="Z4599" s="171"/>
    </row>
    <row r="4600" customFormat="false" ht="12.75" hidden="false" customHeight="false" outlineLevel="0" collapsed="false">
      <c r="A4600" s="57" t="e">
        <f aca="false">INDEX(BucketTable,MATCH(B4600,SumMonths,0),1)</f>
        <v>#N/A</v>
      </c>
      <c r="K4600" s="57" t="e">
        <f aca="false">INDEX(lava,MATCH(B4600,SumMonths,0),2)</f>
        <v>#N/A</v>
      </c>
      <c r="Y4600" s="171"/>
      <c r="Z4600" s="171"/>
    </row>
    <row r="4601" customFormat="false" ht="12.75" hidden="false" customHeight="false" outlineLevel="0" collapsed="false">
      <c r="A4601" s="57" t="e">
        <f aca="false">INDEX(BucketTable,MATCH(B4601,SumMonths,0),1)</f>
        <v>#N/A</v>
      </c>
      <c r="K4601" s="57" t="e">
        <f aca="false">INDEX(lava,MATCH(B4601,SumMonths,0),2)</f>
        <v>#N/A</v>
      </c>
      <c r="Y4601" s="171"/>
      <c r="Z4601" s="171"/>
    </row>
    <row r="4602" customFormat="false" ht="12.75" hidden="false" customHeight="false" outlineLevel="0" collapsed="false">
      <c r="A4602" s="57" t="e">
        <f aca="false">INDEX(BucketTable,MATCH(B4602,SumMonths,0),1)</f>
        <v>#N/A</v>
      </c>
      <c r="K4602" s="57" t="e">
        <f aca="false">INDEX(lava,MATCH(B4602,SumMonths,0),2)</f>
        <v>#N/A</v>
      </c>
      <c r="Y4602" s="171"/>
      <c r="Z4602" s="171"/>
    </row>
    <row r="4603" customFormat="false" ht="12.75" hidden="false" customHeight="false" outlineLevel="0" collapsed="false">
      <c r="A4603" s="57" t="e">
        <f aca="false">INDEX(BucketTable,MATCH(B4603,SumMonths,0),1)</f>
        <v>#N/A</v>
      </c>
      <c r="K4603" s="57" t="e">
        <f aca="false">INDEX(lava,MATCH(B4603,SumMonths,0),2)</f>
        <v>#N/A</v>
      </c>
      <c r="Y4603" s="171"/>
      <c r="Z4603" s="171"/>
    </row>
    <row r="4604" customFormat="false" ht="12.75" hidden="false" customHeight="false" outlineLevel="0" collapsed="false">
      <c r="A4604" s="57" t="e">
        <f aca="false">INDEX(BucketTable,MATCH(B4604,SumMonths,0),1)</f>
        <v>#N/A</v>
      </c>
      <c r="K4604" s="57" t="e">
        <f aca="false">INDEX(lava,MATCH(B4604,SumMonths,0),2)</f>
        <v>#N/A</v>
      </c>
      <c r="Y4604" s="171"/>
      <c r="Z4604" s="171"/>
    </row>
    <row r="4605" customFormat="false" ht="12.75" hidden="false" customHeight="false" outlineLevel="0" collapsed="false">
      <c r="A4605" s="57" t="e">
        <f aca="false">INDEX(BucketTable,MATCH(B4605,SumMonths,0),1)</f>
        <v>#N/A</v>
      </c>
      <c r="K4605" s="57" t="e">
        <f aca="false">INDEX(lava,MATCH(B4605,SumMonths,0),2)</f>
        <v>#N/A</v>
      </c>
      <c r="Y4605" s="171"/>
      <c r="Z4605" s="171"/>
    </row>
    <row r="4606" customFormat="false" ht="12.75" hidden="false" customHeight="false" outlineLevel="0" collapsed="false">
      <c r="A4606" s="57" t="e">
        <f aca="false">INDEX(BucketTable,MATCH(B4606,SumMonths,0),1)</f>
        <v>#N/A</v>
      </c>
      <c r="K4606" s="57" t="e">
        <f aca="false">INDEX(lava,MATCH(B4606,SumMonths,0),2)</f>
        <v>#N/A</v>
      </c>
      <c r="Y4606" s="171"/>
      <c r="Z4606" s="171"/>
    </row>
    <row r="4607" customFormat="false" ht="12.75" hidden="false" customHeight="false" outlineLevel="0" collapsed="false">
      <c r="A4607" s="57" t="e">
        <f aca="false">INDEX(BucketTable,MATCH(B4607,SumMonths,0),1)</f>
        <v>#N/A</v>
      </c>
      <c r="K4607" s="57" t="e">
        <f aca="false">INDEX(lava,MATCH(B4607,SumMonths,0),2)</f>
        <v>#N/A</v>
      </c>
      <c r="Y4607" s="171"/>
      <c r="Z4607" s="171"/>
    </row>
    <row r="4608" customFormat="false" ht="12.75" hidden="false" customHeight="false" outlineLevel="0" collapsed="false">
      <c r="A4608" s="57" t="e">
        <f aca="false">INDEX(BucketTable,MATCH(B4608,SumMonths,0),1)</f>
        <v>#N/A</v>
      </c>
      <c r="K4608" s="57" t="e">
        <f aca="false">INDEX(lava,MATCH(B4608,SumMonths,0),2)</f>
        <v>#N/A</v>
      </c>
      <c r="Y4608" s="171"/>
      <c r="Z4608" s="171"/>
    </row>
    <row r="4609" customFormat="false" ht="12.75" hidden="false" customHeight="false" outlineLevel="0" collapsed="false">
      <c r="A4609" s="57" t="e">
        <f aca="false">INDEX(BucketTable,MATCH(B4609,SumMonths,0),1)</f>
        <v>#N/A</v>
      </c>
      <c r="K4609" s="57" t="e">
        <f aca="false">INDEX(lava,MATCH(B4609,SumMonths,0),2)</f>
        <v>#N/A</v>
      </c>
      <c r="Y4609" s="171"/>
      <c r="Z4609" s="171"/>
    </row>
    <row r="4610" customFormat="false" ht="12.75" hidden="false" customHeight="false" outlineLevel="0" collapsed="false">
      <c r="A4610" s="57" t="e">
        <f aca="false">INDEX(BucketTable,MATCH(B4610,SumMonths,0),1)</f>
        <v>#N/A</v>
      </c>
      <c r="K4610" s="57" t="e">
        <f aca="false">INDEX(lava,MATCH(B4610,SumMonths,0),2)</f>
        <v>#N/A</v>
      </c>
      <c r="Y4610" s="171"/>
      <c r="Z4610" s="171"/>
    </row>
    <row r="4611" customFormat="false" ht="12.75" hidden="false" customHeight="false" outlineLevel="0" collapsed="false">
      <c r="A4611" s="57" t="e">
        <f aca="false">INDEX(BucketTable,MATCH(B4611,SumMonths,0),1)</f>
        <v>#N/A</v>
      </c>
      <c r="K4611" s="57" t="e">
        <f aca="false">INDEX(lava,MATCH(B4611,SumMonths,0),2)</f>
        <v>#N/A</v>
      </c>
      <c r="Y4611" s="171"/>
      <c r="Z4611" s="171"/>
    </row>
    <row r="4612" customFormat="false" ht="12.75" hidden="false" customHeight="false" outlineLevel="0" collapsed="false">
      <c r="A4612" s="57" t="e">
        <f aca="false">INDEX(BucketTable,MATCH(B4612,SumMonths,0),1)</f>
        <v>#N/A</v>
      </c>
      <c r="K4612" s="57" t="e">
        <f aca="false">INDEX(lava,MATCH(B4612,SumMonths,0),2)</f>
        <v>#N/A</v>
      </c>
      <c r="Y4612" s="171"/>
      <c r="Z4612" s="171"/>
    </row>
    <row r="4613" customFormat="false" ht="12.75" hidden="false" customHeight="false" outlineLevel="0" collapsed="false">
      <c r="A4613" s="57" t="e">
        <f aca="false">INDEX(BucketTable,MATCH(B4613,SumMonths,0),1)</f>
        <v>#N/A</v>
      </c>
      <c r="K4613" s="57" t="e">
        <f aca="false">INDEX(lava,MATCH(B4613,SumMonths,0),2)</f>
        <v>#N/A</v>
      </c>
      <c r="Y4613" s="171"/>
      <c r="Z4613" s="171"/>
    </row>
    <row r="4614" customFormat="false" ht="12.75" hidden="false" customHeight="false" outlineLevel="0" collapsed="false">
      <c r="A4614" s="57" t="e">
        <f aca="false">INDEX(BucketTable,MATCH(B4614,SumMonths,0),1)</f>
        <v>#N/A</v>
      </c>
      <c r="K4614" s="57" t="e">
        <f aca="false">INDEX(lava,MATCH(B4614,SumMonths,0),2)</f>
        <v>#N/A</v>
      </c>
      <c r="Y4614" s="171"/>
      <c r="Z4614" s="171"/>
    </row>
    <row r="4615" customFormat="false" ht="12.75" hidden="false" customHeight="false" outlineLevel="0" collapsed="false">
      <c r="A4615" s="57" t="e">
        <f aca="false">INDEX(BucketTable,MATCH(B4615,SumMonths,0),1)</f>
        <v>#N/A</v>
      </c>
      <c r="K4615" s="57" t="e">
        <f aca="false">INDEX(lava,MATCH(B4615,SumMonths,0),2)</f>
        <v>#N/A</v>
      </c>
      <c r="Y4615" s="171"/>
      <c r="Z4615" s="171"/>
    </row>
    <row r="4616" customFormat="false" ht="12.75" hidden="false" customHeight="false" outlineLevel="0" collapsed="false">
      <c r="A4616" s="57" t="e">
        <f aca="false">INDEX(BucketTable,MATCH(B4616,SumMonths,0),1)</f>
        <v>#N/A</v>
      </c>
      <c r="K4616" s="57" t="e">
        <f aca="false">INDEX(lava,MATCH(B4616,SumMonths,0),2)</f>
        <v>#N/A</v>
      </c>
      <c r="Y4616" s="171"/>
      <c r="Z4616" s="171"/>
    </row>
    <row r="4617" customFormat="false" ht="12.75" hidden="false" customHeight="false" outlineLevel="0" collapsed="false">
      <c r="A4617" s="57" t="e">
        <f aca="false">INDEX(BucketTable,MATCH(B4617,SumMonths,0),1)</f>
        <v>#N/A</v>
      </c>
      <c r="K4617" s="57" t="e">
        <f aca="false">INDEX(lava,MATCH(B4617,SumMonths,0),2)</f>
        <v>#N/A</v>
      </c>
      <c r="Y4617" s="171"/>
      <c r="Z4617" s="171"/>
    </row>
    <row r="4618" customFormat="false" ht="12.75" hidden="false" customHeight="false" outlineLevel="0" collapsed="false">
      <c r="A4618" s="57" t="e">
        <f aca="false">INDEX(BucketTable,MATCH(B4618,SumMonths,0),1)</f>
        <v>#N/A</v>
      </c>
      <c r="K4618" s="57" t="e">
        <f aca="false">INDEX(lava,MATCH(B4618,SumMonths,0),2)</f>
        <v>#N/A</v>
      </c>
      <c r="Y4618" s="171"/>
      <c r="Z4618" s="171"/>
    </row>
    <row r="4619" customFormat="false" ht="12.75" hidden="false" customHeight="false" outlineLevel="0" collapsed="false">
      <c r="A4619" s="57" t="e">
        <f aca="false">INDEX(BucketTable,MATCH(B4619,SumMonths,0),1)</f>
        <v>#N/A</v>
      </c>
      <c r="K4619" s="57" t="e">
        <f aca="false">INDEX(lava,MATCH(B4619,SumMonths,0),2)</f>
        <v>#N/A</v>
      </c>
      <c r="Y4619" s="171"/>
      <c r="Z4619" s="171"/>
    </row>
    <row r="4620" customFormat="false" ht="12.75" hidden="false" customHeight="false" outlineLevel="0" collapsed="false">
      <c r="A4620" s="57" t="e">
        <f aca="false">INDEX(BucketTable,MATCH(B4620,SumMonths,0),1)</f>
        <v>#N/A</v>
      </c>
      <c r="K4620" s="57" t="e">
        <f aca="false">INDEX(lava,MATCH(B4620,SumMonths,0),2)</f>
        <v>#N/A</v>
      </c>
      <c r="Y4620" s="171"/>
      <c r="Z4620" s="171"/>
    </row>
    <row r="4621" customFormat="false" ht="12.75" hidden="false" customHeight="false" outlineLevel="0" collapsed="false">
      <c r="A4621" s="57" t="e">
        <f aca="false">INDEX(BucketTable,MATCH(B4621,SumMonths,0),1)</f>
        <v>#N/A</v>
      </c>
      <c r="K4621" s="57" t="e">
        <f aca="false">INDEX(lava,MATCH(B4621,SumMonths,0),2)</f>
        <v>#N/A</v>
      </c>
      <c r="Y4621" s="171"/>
      <c r="Z4621" s="171"/>
    </row>
    <row r="4622" customFormat="false" ht="12.75" hidden="false" customHeight="false" outlineLevel="0" collapsed="false">
      <c r="A4622" s="57" t="e">
        <f aca="false">INDEX(BucketTable,MATCH(B4622,SumMonths,0),1)</f>
        <v>#N/A</v>
      </c>
      <c r="K4622" s="57" t="e">
        <f aca="false">INDEX(lava,MATCH(B4622,SumMonths,0),2)</f>
        <v>#N/A</v>
      </c>
      <c r="Y4622" s="171"/>
      <c r="Z4622" s="171"/>
    </row>
    <row r="4623" customFormat="false" ht="12.75" hidden="false" customHeight="false" outlineLevel="0" collapsed="false">
      <c r="A4623" s="57" t="e">
        <f aca="false">INDEX(BucketTable,MATCH(B4623,SumMonths,0),1)</f>
        <v>#N/A</v>
      </c>
      <c r="K4623" s="57" t="e">
        <f aca="false">INDEX(lava,MATCH(B4623,SumMonths,0),2)</f>
        <v>#N/A</v>
      </c>
      <c r="Y4623" s="171"/>
      <c r="Z4623" s="171"/>
    </row>
    <row r="4624" customFormat="false" ht="12.75" hidden="false" customHeight="false" outlineLevel="0" collapsed="false">
      <c r="A4624" s="57" t="e">
        <f aca="false">INDEX(BucketTable,MATCH(B4624,SumMonths,0),1)</f>
        <v>#N/A</v>
      </c>
      <c r="K4624" s="57" t="e">
        <f aca="false">INDEX(lava,MATCH(B4624,SumMonths,0),2)</f>
        <v>#N/A</v>
      </c>
      <c r="Y4624" s="171"/>
      <c r="Z4624" s="171"/>
    </row>
    <row r="4625" customFormat="false" ht="12.75" hidden="false" customHeight="false" outlineLevel="0" collapsed="false">
      <c r="A4625" s="57" t="e">
        <f aca="false">INDEX(BucketTable,MATCH(B4625,SumMonths,0),1)</f>
        <v>#N/A</v>
      </c>
      <c r="K4625" s="57" t="e">
        <f aca="false">INDEX(lava,MATCH(B4625,SumMonths,0),2)</f>
        <v>#N/A</v>
      </c>
      <c r="Y4625" s="171"/>
      <c r="Z4625" s="171"/>
    </row>
    <row r="4626" customFormat="false" ht="12.75" hidden="false" customHeight="false" outlineLevel="0" collapsed="false">
      <c r="A4626" s="57" t="e">
        <f aca="false">INDEX(BucketTable,MATCH(B4626,SumMonths,0),1)</f>
        <v>#N/A</v>
      </c>
      <c r="K4626" s="57" t="e">
        <f aca="false">INDEX(lava,MATCH(B4626,SumMonths,0),2)</f>
        <v>#N/A</v>
      </c>
      <c r="Y4626" s="171"/>
      <c r="Z4626" s="171"/>
    </row>
    <row r="4627" customFormat="false" ht="12.75" hidden="false" customHeight="false" outlineLevel="0" collapsed="false">
      <c r="A4627" s="57" t="e">
        <f aca="false">INDEX(BucketTable,MATCH(B4627,SumMonths,0),1)</f>
        <v>#N/A</v>
      </c>
      <c r="K4627" s="57" t="e">
        <f aca="false">INDEX(lava,MATCH(B4627,SumMonths,0),2)</f>
        <v>#N/A</v>
      </c>
      <c r="Y4627" s="171"/>
      <c r="Z4627" s="171"/>
    </row>
    <row r="4628" customFormat="false" ht="12.75" hidden="false" customHeight="false" outlineLevel="0" collapsed="false">
      <c r="A4628" s="57" t="e">
        <f aca="false">INDEX(BucketTable,MATCH(B4628,SumMonths,0),1)</f>
        <v>#N/A</v>
      </c>
      <c r="K4628" s="57" t="e">
        <f aca="false">INDEX(lava,MATCH(B4628,SumMonths,0),2)</f>
        <v>#N/A</v>
      </c>
      <c r="Y4628" s="171"/>
      <c r="Z4628" s="171"/>
    </row>
    <row r="4629" customFormat="false" ht="12.75" hidden="false" customHeight="false" outlineLevel="0" collapsed="false">
      <c r="A4629" s="57" t="e">
        <f aca="false">INDEX(BucketTable,MATCH(B4629,SumMonths,0),1)</f>
        <v>#N/A</v>
      </c>
      <c r="K4629" s="57" t="e">
        <f aca="false">INDEX(lava,MATCH(B4629,SumMonths,0),2)</f>
        <v>#N/A</v>
      </c>
      <c r="Y4629" s="171"/>
      <c r="Z4629" s="171"/>
    </row>
    <row r="4630" customFormat="false" ht="12.75" hidden="false" customHeight="false" outlineLevel="0" collapsed="false">
      <c r="A4630" s="57" t="e">
        <f aca="false">INDEX(BucketTable,MATCH(B4630,SumMonths,0),1)</f>
        <v>#N/A</v>
      </c>
      <c r="K4630" s="57" t="e">
        <f aca="false">INDEX(lava,MATCH(B4630,SumMonths,0),2)</f>
        <v>#N/A</v>
      </c>
      <c r="Y4630" s="171"/>
      <c r="Z4630" s="171"/>
    </row>
    <row r="4631" customFormat="false" ht="12.75" hidden="false" customHeight="false" outlineLevel="0" collapsed="false">
      <c r="A4631" s="57" t="e">
        <f aca="false">INDEX(BucketTable,MATCH(B4631,SumMonths,0),1)</f>
        <v>#N/A</v>
      </c>
      <c r="K4631" s="57" t="e">
        <f aca="false">INDEX(lava,MATCH(B4631,SumMonths,0),2)</f>
        <v>#N/A</v>
      </c>
      <c r="Y4631" s="171"/>
      <c r="Z4631" s="171"/>
    </row>
    <row r="4632" customFormat="false" ht="12.75" hidden="false" customHeight="false" outlineLevel="0" collapsed="false">
      <c r="A4632" s="57" t="e">
        <f aca="false">INDEX(BucketTable,MATCH(B4632,SumMonths,0),1)</f>
        <v>#N/A</v>
      </c>
      <c r="K4632" s="57" t="e">
        <f aca="false">INDEX(lava,MATCH(B4632,SumMonths,0),2)</f>
        <v>#N/A</v>
      </c>
      <c r="Y4632" s="171"/>
      <c r="Z4632" s="171"/>
    </row>
    <row r="4633" customFormat="false" ht="12.75" hidden="false" customHeight="false" outlineLevel="0" collapsed="false">
      <c r="A4633" s="57" t="e">
        <f aca="false">INDEX(BucketTable,MATCH(B4633,SumMonths,0),1)</f>
        <v>#N/A</v>
      </c>
      <c r="K4633" s="57" t="e">
        <f aca="false">INDEX(lava,MATCH(B4633,SumMonths,0),2)</f>
        <v>#N/A</v>
      </c>
      <c r="Y4633" s="171"/>
      <c r="Z4633" s="171"/>
    </row>
    <row r="4634" customFormat="false" ht="12.75" hidden="false" customHeight="false" outlineLevel="0" collapsed="false">
      <c r="A4634" s="57" t="e">
        <f aca="false">INDEX(BucketTable,MATCH(B4634,SumMonths,0),1)</f>
        <v>#N/A</v>
      </c>
      <c r="K4634" s="57" t="e">
        <f aca="false">INDEX(lava,MATCH(B4634,SumMonths,0),2)</f>
        <v>#N/A</v>
      </c>
      <c r="Y4634" s="171"/>
      <c r="Z4634" s="171"/>
    </row>
    <row r="4635" customFormat="false" ht="12.75" hidden="false" customHeight="false" outlineLevel="0" collapsed="false">
      <c r="A4635" s="57" t="e">
        <f aca="false">INDEX(BucketTable,MATCH(B4635,SumMonths,0),1)</f>
        <v>#N/A</v>
      </c>
      <c r="K4635" s="57" t="e">
        <f aca="false">INDEX(lava,MATCH(B4635,SumMonths,0),2)</f>
        <v>#N/A</v>
      </c>
      <c r="Y4635" s="171"/>
      <c r="Z4635" s="171"/>
    </row>
    <row r="4636" customFormat="false" ht="12.75" hidden="false" customHeight="false" outlineLevel="0" collapsed="false">
      <c r="A4636" s="57" t="e">
        <f aca="false">INDEX(BucketTable,MATCH(B4636,SumMonths,0),1)</f>
        <v>#N/A</v>
      </c>
      <c r="K4636" s="57" t="e">
        <f aca="false">INDEX(lava,MATCH(B4636,SumMonths,0),2)</f>
        <v>#N/A</v>
      </c>
      <c r="Y4636" s="171"/>
      <c r="Z4636" s="171"/>
    </row>
    <row r="4637" customFormat="false" ht="12.75" hidden="false" customHeight="false" outlineLevel="0" collapsed="false">
      <c r="A4637" s="57" t="e">
        <f aca="false">INDEX(BucketTable,MATCH(B4637,SumMonths,0),1)</f>
        <v>#N/A</v>
      </c>
      <c r="K4637" s="57" t="e">
        <f aca="false">INDEX(lava,MATCH(B4637,SumMonths,0),2)</f>
        <v>#N/A</v>
      </c>
      <c r="Y4637" s="171"/>
      <c r="Z4637" s="171"/>
    </row>
    <row r="4638" customFormat="false" ht="12.75" hidden="false" customHeight="false" outlineLevel="0" collapsed="false">
      <c r="A4638" s="57" t="e">
        <f aca="false">INDEX(BucketTable,MATCH(B4638,SumMonths,0),1)</f>
        <v>#N/A</v>
      </c>
      <c r="K4638" s="57" t="e">
        <f aca="false">INDEX(lava,MATCH(B4638,SumMonths,0),2)</f>
        <v>#N/A</v>
      </c>
      <c r="Y4638" s="171"/>
      <c r="Z4638" s="171"/>
    </row>
    <row r="4639" customFormat="false" ht="12.75" hidden="false" customHeight="false" outlineLevel="0" collapsed="false">
      <c r="A4639" s="57" t="e">
        <f aca="false">INDEX(BucketTable,MATCH(B4639,SumMonths,0),1)</f>
        <v>#N/A</v>
      </c>
      <c r="K4639" s="57" t="e">
        <f aca="false">INDEX(lava,MATCH(B4639,SumMonths,0),2)</f>
        <v>#N/A</v>
      </c>
      <c r="Y4639" s="171"/>
      <c r="Z4639" s="171"/>
    </row>
    <row r="4640" customFormat="false" ht="12.75" hidden="false" customHeight="false" outlineLevel="0" collapsed="false">
      <c r="A4640" s="57" t="e">
        <f aca="false">INDEX(BucketTable,MATCH(B4640,SumMonths,0),1)</f>
        <v>#N/A</v>
      </c>
      <c r="K4640" s="57" t="e">
        <f aca="false">INDEX(lava,MATCH(B4640,SumMonths,0),2)</f>
        <v>#N/A</v>
      </c>
      <c r="Y4640" s="171"/>
      <c r="Z4640" s="171"/>
    </row>
    <row r="4641" customFormat="false" ht="12.75" hidden="false" customHeight="false" outlineLevel="0" collapsed="false">
      <c r="A4641" s="57" t="e">
        <f aca="false">INDEX(BucketTable,MATCH(B4641,SumMonths,0),1)</f>
        <v>#N/A</v>
      </c>
      <c r="K4641" s="57" t="e">
        <f aca="false">INDEX(lava,MATCH(B4641,SumMonths,0),2)</f>
        <v>#N/A</v>
      </c>
      <c r="Y4641" s="171"/>
      <c r="Z4641" s="171"/>
    </row>
    <row r="4642" customFormat="false" ht="12.75" hidden="false" customHeight="false" outlineLevel="0" collapsed="false">
      <c r="A4642" s="57" t="e">
        <f aca="false">INDEX(BucketTable,MATCH(B4642,SumMonths,0),1)</f>
        <v>#N/A</v>
      </c>
      <c r="K4642" s="57" t="e">
        <f aca="false">INDEX(lava,MATCH(B4642,SumMonths,0),2)</f>
        <v>#N/A</v>
      </c>
      <c r="Y4642" s="171"/>
      <c r="Z4642" s="171"/>
    </row>
    <row r="4643" customFormat="false" ht="12.75" hidden="false" customHeight="false" outlineLevel="0" collapsed="false">
      <c r="A4643" s="57" t="e">
        <f aca="false">INDEX(BucketTable,MATCH(B4643,SumMonths,0),1)</f>
        <v>#N/A</v>
      </c>
      <c r="K4643" s="57" t="e">
        <f aca="false">INDEX(lava,MATCH(B4643,SumMonths,0),2)</f>
        <v>#N/A</v>
      </c>
      <c r="Y4643" s="171"/>
      <c r="Z4643" s="171"/>
    </row>
    <row r="4644" customFormat="false" ht="12.75" hidden="false" customHeight="false" outlineLevel="0" collapsed="false">
      <c r="A4644" s="57" t="e">
        <f aca="false">INDEX(BucketTable,MATCH(B4644,SumMonths,0),1)</f>
        <v>#N/A</v>
      </c>
      <c r="K4644" s="57" t="e">
        <f aca="false">INDEX(lava,MATCH(B4644,SumMonths,0),2)</f>
        <v>#N/A</v>
      </c>
      <c r="Y4644" s="171"/>
      <c r="Z4644" s="171"/>
    </row>
    <row r="4645" customFormat="false" ht="12.75" hidden="false" customHeight="false" outlineLevel="0" collapsed="false">
      <c r="A4645" s="57" t="e">
        <f aca="false">INDEX(BucketTable,MATCH(B4645,SumMonths,0),1)</f>
        <v>#N/A</v>
      </c>
      <c r="K4645" s="57" t="e">
        <f aca="false">INDEX(lava,MATCH(B4645,SumMonths,0),2)</f>
        <v>#N/A</v>
      </c>
      <c r="Y4645" s="171"/>
      <c r="Z4645" s="171"/>
    </row>
    <row r="4646" customFormat="false" ht="12.75" hidden="false" customHeight="false" outlineLevel="0" collapsed="false">
      <c r="A4646" s="57" t="e">
        <f aca="false">INDEX(BucketTable,MATCH(B4646,SumMonths,0),1)</f>
        <v>#N/A</v>
      </c>
      <c r="K4646" s="57" t="e">
        <f aca="false">INDEX(lava,MATCH(B4646,SumMonths,0),2)</f>
        <v>#N/A</v>
      </c>
      <c r="Y4646" s="171"/>
      <c r="Z4646" s="171"/>
    </row>
    <row r="4647" customFormat="false" ht="12.75" hidden="false" customHeight="false" outlineLevel="0" collapsed="false">
      <c r="A4647" s="57" t="e">
        <f aca="false">INDEX(BucketTable,MATCH(B4647,SumMonths,0),1)</f>
        <v>#N/A</v>
      </c>
      <c r="K4647" s="57" t="e">
        <f aca="false">INDEX(lava,MATCH(B4647,SumMonths,0),2)</f>
        <v>#N/A</v>
      </c>
      <c r="Y4647" s="171"/>
      <c r="Z4647" s="171"/>
    </row>
    <row r="4648" customFormat="false" ht="12.75" hidden="false" customHeight="false" outlineLevel="0" collapsed="false">
      <c r="A4648" s="57" t="e">
        <f aca="false">INDEX(BucketTable,MATCH(B4648,SumMonths,0),1)</f>
        <v>#N/A</v>
      </c>
      <c r="K4648" s="57" t="e">
        <f aca="false">INDEX(lava,MATCH(B4648,SumMonths,0),2)</f>
        <v>#N/A</v>
      </c>
      <c r="Y4648" s="171"/>
      <c r="Z4648" s="171"/>
    </row>
    <row r="4649" customFormat="false" ht="12.75" hidden="false" customHeight="false" outlineLevel="0" collapsed="false">
      <c r="A4649" s="57" t="e">
        <f aca="false">INDEX(BucketTable,MATCH(B4649,SumMonths,0),1)</f>
        <v>#N/A</v>
      </c>
      <c r="K4649" s="57" t="e">
        <f aca="false">INDEX(lava,MATCH(B4649,SumMonths,0),2)</f>
        <v>#N/A</v>
      </c>
      <c r="Y4649" s="171"/>
      <c r="Z4649" s="171"/>
    </row>
    <row r="4650" customFormat="false" ht="12.75" hidden="false" customHeight="false" outlineLevel="0" collapsed="false">
      <c r="A4650" s="57" t="e">
        <f aca="false">INDEX(BucketTable,MATCH(B4650,SumMonths,0),1)</f>
        <v>#N/A</v>
      </c>
      <c r="K4650" s="57" t="e">
        <f aca="false">INDEX(lava,MATCH(B4650,SumMonths,0),2)</f>
        <v>#N/A</v>
      </c>
      <c r="Y4650" s="171"/>
      <c r="Z4650" s="171"/>
    </row>
    <row r="4651" customFormat="false" ht="12.75" hidden="false" customHeight="false" outlineLevel="0" collapsed="false">
      <c r="A4651" s="57" t="e">
        <f aca="false">INDEX(BucketTable,MATCH(B4651,SumMonths,0),1)</f>
        <v>#N/A</v>
      </c>
      <c r="K4651" s="57" t="e">
        <f aca="false">INDEX(lava,MATCH(B4651,SumMonths,0),2)</f>
        <v>#N/A</v>
      </c>
      <c r="Y4651" s="171"/>
      <c r="Z4651" s="171"/>
    </row>
    <row r="4652" customFormat="false" ht="12.75" hidden="false" customHeight="false" outlineLevel="0" collapsed="false">
      <c r="A4652" s="57" t="e">
        <f aca="false">INDEX(BucketTable,MATCH(B4652,SumMonths,0),1)</f>
        <v>#N/A</v>
      </c>
      <c r="K4652" s="57" t="e">
        <f aca="false">INDEX(lava,MATCH(B4652,SumMonths,0),2)</f>
        <v>#N/A</v>
      </c>
      <c r="Y4652" s="171"/>
      <c r="Z4652" s="171"/>
    </row>
    <row r="4653" customFormat="false" ht="12.75" hidden="false" customHeight="false" outlineLevel="0" collapsed="false">
      <c r="A4653" s="57" t="e">
        <f aca="false">INDEX(BucketTable,MATCH(B4653,SumMonths,0),1)</f>
        <v>#N/A</v>
      </c>
      <c r="K4653" s="57" t="e">
        <f aca="false">INDEX(lava,MATCH(B4653,SumMonths,0),2)</f>
        <v>#N/A</v>
      </c>
      <c r="Y4653" s="171"/>
      <c r="Z4653" s="171"/>
    </row>
    <row r="4654" customFormat="false" ht="12.75" hidden="false" customHeight="false" outlineLevel="0" collapsed="false">
      <c r="A4654" s="57" t="e">
        <f aca="false">INDEX(BucketTable,MATCH(B4654,SumMonths,0),1)</f>
        <v>#N/A</v>
      </c>
      <c r="K4654" s="57" t="e">
        <f aca="false">INDEX(lava,MATCH(B4654,SumMonths,0),2)</f>
        <v>#N/A</v>
      </c>
      <c r="Y4654" s="171"/>
      <c r="Z4654" s="171"/>
    </row>
    <row r="4655" customFormat="false" ht="12.75" hidden="false" customHeight="false" outlineLevel="0" collapsed="false">
      <c r="A4655" s="57" t="e">
        <f aca="false">INDEX(BucketTable,MATCH(B4655,SumMonths,0),1)</f>
        <v>#N/A</v>
      </c>
      <c r="K4655" s="57" t="e">
        <f aca="false">INDEX(lava,MATCH(B4655,SumMonths,0),2)</f>
        <v>#N/A</v>
      </c>
      <c r="Y4655" s="171"/>
      <c r="Z4655" s="171"/>
    </row>
    <row r="4656" customFormat="false" ht="12.75" hidden="false" customHeight="false" outlineLevel="0" collapsed="false">
      <c r="A4656" s="57" t="e">
        <f aca="false">INDEX(BucketTable,MATCH(B4656,SumMonths,0),1)</f>
        <v>#N/A</v>
      </c>
      <c r="K4656" s="57" t="e">
        <f aca="false">INDEX(lava,MATCH(B4656,SumMonths,0),2)</f>
        <v>#N/A</v>
      </c>
      <c r="Y4656" s="171"/>
      <c r="Z4656" s="171"/>
    </row>
    <row r="4657" customFormat="false" ht="12.75" hidden="false" customHeight="false" outlineLevel="0" collapsed="false">
      <c r="A4657" s="57" t="e">
        <f aca="false">INDEX(BucketTable,MATCH(B4657,SumMonths,0),1)</f>
        <v>#N/A</v>
      </c>
      <c r="K4657" s="57" t="e">
        <f aca="false">INDEX(lava,MATCH(B4657,SumMonths,0),2)</f>
        <v>#N/A</v>
      </c>
      <c r="Y4657" s="171"/>
      <c r="Z4657" s="171"/>
    </row>
    <row r="4658" customFormat="false" ht="12.75" hidden="false" customHeight="false" outlineLevel="0" collapsed="false">
      <c r="A4658" s="57" t="e">
        <f aca="false">INDEX(BucketTable,MATCH(B4658,SumMonths,0),1)</f>
        <v>#N/A</v>
      </c>
      <c r="K4658" s="57" t="e">
        <f aca="false">INDEX(lava,MATCH(B4658,SumMonths,0),2)</f>
        <v>#N/A</v>
      </c>
      <c r="Y4658" s="171"/>
      <c r="Z4658" s="171"/>
    </row>
    <row r="4659" customFormat="false" ht="12.75" hidden="false" customHeight="false" outlineLevel="0" collapsed="false">
      <c r="A4659" s="57" t="e">
        <f aca="false">INDEX(BucketTable,MATCH(B4659,SumMonths,0),1)</f>
        <v>#N/A</v>
      </c>
      <c r="K4659" s="57" t="e">
        <f aca="false">INDEX(lava,MATCH(B4659,SumMonths,0),2)</f>
        <v>#N/A</v>
      </c>
      <c r="Y4659" s="171"/>
      <c r="Z4659" s="171"/>
    </row>
    <row r="4660" customFormat="false" ht="12.75" hidden="false" customHeight="false" outlineLevel="0" collapsed="false">
      <c r="A4660" s="57" t="e">
        <f aca="false">INDEX(BucketTable,MATCH(B4660,SumMonths,0),1)</f>
        <v>#N/A</v>
      </c>
      <c r="K4660" s="57" t="e">
        <f aca="false">INDEX(lava,MATCH(B4660,SumMonths,0),2)</f>
        <v>#N/A</v>
      </c>
      <c r="Y4660" s="171"/>
      <c r="Z4660" s="171"/>
    </row>
    <row r="4661" customFormat="false" ht="12.75" hidden="false" customHeight="false" outlineLevel="0" collapsed="false">
      <c r="A4661" s="57" t="e">
        <f aca="false">INDEX(BucketTable,MATCH(B4661,SumMonths,0),1)</f>
        <v>#N/A</v>
      </c>
      <c r="K4661" s="57" t="e">
        <f aca="false">INDEX(lava,MATCH(B4661,SumMonths,0),2)</f>
        <v>#N/A</v>
      </c>
      <c r="Y4661" s="171"/>
      <c r="Z4661" s="171"/>
    </row>
    <row r="4662" customFormat="false" ht="12.75" hidden="false" customHeight="false" outlineLevel="0" collapsed="false">
      <c r="A4662" s="57" t="e">
        <f aca="false">INDEX(BucketTable,MATCH(B4662,SumMonths,0),1)</f>
        <v>#N/A</v>
      </c>
      <c r="K4662" s="57" t="e">
        <f aca="false">INDEX(lava,MATCH(B4662,SumMonths,0),2)</f>
        <v>#N/A</v>
      </c>
      <c r="Y4662" s="171"/>
      <c r="Z4662" s="171"/>
    </row>
    <row r="4663" customFormat="false" ht="12.75" hidden="false" customHeight="false" outlineLevel="0" collapsed="false">
      <c r="A4663" s="57" t="e">
        <f aca="false">INDEX(BucketTable,MATCH(B4663,SumMonths,0),1)</f>
        <v>#N/A</v>
      </c>
      <c r="K4663" s="57" t="e">
        <f aca="false">INDEX(lava,MATCH(B4663,SumMonths,0),2)</f>
        <v>#N/A</v>
      </c>
      <c r="Y4663" s="171"/>
      <c r="Z4663" s="171"/>
    </row>
    <row r="4664" customFormat="false" ht="12.75" hidden="false" customHeight="false" outlineLevel="0" collapsed="false">
      <c r="A4664" s="57" t="e">
        <f aca="false">INDEX(BucketTable,MATCH(B4664,SumMonths,0),1)</f>
        <v>#N/A</v>
      </c>
      <c r="K4664" s="57" t="e">
        <f aca="false">INDEX(lava,MATCH(B4664,SumMonths,0),2)</f>
        <v>#N/A</v>
      </c>
      <c r="Y4664" s="171"/>
      <c r="Z4664" s="171"/>
    </row>
    <row r="4665" customFormat="false" ht="12.75" hidden="false" customHeight="false" outlineLevel="0" collapsed="false">
      <c r="A4665" s="57" t="e">
        <f aca="false">INDEX(BucketTable,MATCH(B4665,SumMonths,0),1)</f>
        <v>#N/A</v>
      </c>
      <c r="K4665" s="57" t="e">
        <f aca="false">INDEX(lava,MATCH(B4665,SumMonths,0),2)</f>
        <v>#N/A</v>
      </c>
      <c r="Y4665" s="171"/>
      <c r="Z4665" s="171"/>
    </row>
    <row r="4666" customFormat="false" ht="12.75" hidden="false" customHeight="false" outlineLevel="0" collapsed="false">
      <c r="A4666" s="57" t="e">
        <f aca="false">INDEX(BucketTable,MATCH(B4666,SumMonths,0),1)</f>
        <v>#N/A</v>
      </c>
      <c r="K4666" s="57" t="e">
        <f aca="false">INDEX(lava,MATCH(B4666,SumMonths,0),2)</f>
        <v>#N/A</v>
      </c>
      <c r="Y4666" s="171"/>
      <c r="Z4666" s="171"/>
    </row>
    <row r="4667" customFormat="false" ht="12.75" hidden="false" customHeight="false" outlineLevel="0" collapsed="false">
      <c r="A4667" s="57" t="e">
        <f aca="false">INDEX(BucketTable,MATCH(B4667,SumMonths,0),1)</f>
        <v>#N/A</v>
      </c>
      <c r="K4667" s="57" t="e">
        <f aca="false">INDEX(lava,MATCH(B4667,SumMonths,0),2)</f>
        <v>#N/A</v>
      </c>
      <c r="Y4667" s="171"/>
      <c r="Z4667" s="171"/>
    </row>
    <row r="4668" customFormat="false" ht="12.75" hidden="false" customHeight="false" outlineLevel="0" collapsed="false">
      <c r="A4668" s="57" t="e">
        <f aca="false">INDEX(BucketTable,MATCH(B4668,SumMonths,0),1)</f>
        <v>#N/A</v>
      </c>
      <c r="K4668" s="57" t="e">
        <f aca="false">INDEX(lava,MATCH(B4668,SumMonths,0),2)</f>
        <v>#N/A</v>
      </c>
      <c r="Y4668" s="171"/>
      <c r="Z4668" s="171"/>
    </row>
    <row r="4669" customFormat="false" ht="12.75" hidden="false" customHeight="false" outlineLevel="0" collapsed="false">
      <c r="A4669" s="57" t="e">
        <f aca="false">INDEX(BucketTable,MATCH(B4669,SumMonths,0),1)</f>
        <v>#N/A</v>
      </c>
      <c r="K4669" s="57" t="e">
        <f aca="false">INDEX(lava,MATCH(B4669,SumMonths,0),2)</f>
        <v>#N/A</v>
      </c>
      <c r="Y4669" s="171"/>
      <c r="Z4669" s="171"/>
    </row>
    <row r="4670" customFormat="false" ht="12.75" hidden="false" customHeight="false" outlineLevel="0" collapsed="false">
      <c r="A4670" s="57" t="e">
        <f aca="false">INDEX(BucketTable,MATCH(B4670,SumMonths,0),1)</f>
        <v>#N/A</v>
      </c>
      <c r="K4670" s="57" t="e">
        <f aca="false">INDEX(lava,MATCH(B4670,SumMonths,0),2)</f>
        <v>#N/A</v>
      </c>
      <c r="Y4670" s="171"/>
      <c r="Z4670" s="171"/>
    </row>
    <row r="4671" customFormat="false" ht="12.75" hidden="false" customHeight="false" outlineLevel="0" collapsed="false">
      <c r="A4671" s="57" t="e">
        <f aca="false">INDEX(BucketTable,MATCH(B4671,SumMonths,0),1)</f>
        <v>#N/A</v>
      </c>
      <c r="K4671" s="57" t="e">
        <f aca="false">INDEX(lava,MATCH(B4671,SumMonths,0),2)</f>
        <v>#N/A</v>
      </c>
      <c r="Y4671" s="171"/>
      <c r="Z4671" s="171"/>
    </row>
    <row r="4672" customFormat="false" ht="12.75" hidden="false" customHeight="false" outlineLevel="0" collapsed="false">
      <c r="A4672" s="57" t="e">
        <f aca="false">INDEX(BucketTable,MATCH(B4672,SumMonths,0),1)</f>
        <v>#N/A</v>
      </c>
      <c r="K4672" s="57" t="e">
        <f aca="false">INDEX(lava,MATCH(B4672,SumMonths,0),2)</f>
        <v>#N/A</v>
      </c>
      <c r="Y4672" s="171"/>
      <c r="Z4672" s="171"/>
    </row>
    <row r="4673" customFormat="false" ht="12.75" hidden="false" customHeight="false" outlineLevel="0" collapsed="false">
      <c r="A4673" s="57" t="e">
        <f aca="false">INDEX(BucketTable,MATCH(B4673,SumMonths,0),1)</f>
        <v>#N/A</v>
      </c>
      <c r="K4673" s="57" t="e">
        <f aca="false">INDEX(lava,MATCH(B4673,SumMonths,0),2)</f>
        <v>#N/A</v>
      </c>
      <c r="Y4673" s="171"/>
      <c r="Z4673" s="171"/>
    </row>
    <row r="4674" customFormat="false" ht="12.75" hidden="false" customHeight="false" outlineLevel="0" collapsed="false">
      <c r="A4674" s="57" t="e">
        <f aca="false">INDEX(BucketTable,MATCH(B4674,SumMonths,0),1)</f>
        <v>#N/A</v>
      </c>
      <c r="K4674" s="57" t="e">
        <f aca="false">INDEX(lava,MATCH(B4674,SumMonths,0),2)</f>
        <v>#N/A</v>
      </c>
      <c r="Y4674" s="171"/>
      <c r="Z4674" s="171"/>
    </row>
    <row r="4675" customFormat="false" ht="12.75" hidden="false" customHeight="false" outlineLevel="0" collapsed="false">
      <c r="A4675" s="57" t="e">
        <f aca="false">INDEX(BucketTable,MATCH(B4675,SumMonths,0),1)</f>
        <v>#N/A</v>
      </c>
      <c r="K4675" s="57" t="e">
        <f aca="false">INDEX(lava,MATCH(B4675,SumMonths,0),2)</f>
        <v>#N/A</v>
      </c>
      <c r="Y4675" s="171"/>
      <c r="Z4675" s="171"/>
    </row>
    <row r="4676" customFormat="false" ht="12.75" hidden="false" customHeight="false" outlineLevel="0" collapsed="false">
      <c r="A4676" s="57" t="e">
        <f aca="false">INDEX(BucketTable,MATCH(B4676,SumMonths,0),1)</f>
        <v>#N/A</v>
      </c>
      <c r="K4676" s="57" t="e">
        <f aca="false">INDEX(lava,MATCH(B4676,SumMonths,0),2)</f>
        <v>#N/A</v>
      </c>
      <c r="Y4676" s="171"/>
      <c r="Z4676" s="171"/>
    </row>
    <row r="4677" customFormat="false" ht="12.75" hidden="false" customHeight="false" outlineLevel="0" collapsed="false">
      <c r="A4677" s="57" t="e">
        <f aca="false">INDEX(BucketTable,MATCH(B4677,SumMonths,0),1)</f>
        <v>#N/A</v>
      </c>
      <c r="K4677" s="57" t="e">
        <f aca="false">INDEX(lava,MATCH(B4677,SumMonths,0),2)</f>
        <v>#N/A</v>
      </c>
      <c r="Y4677" s="171"/>
      <c r="Z4677" s="171"/>
    </row>
    <row r="4678" customFormat="false" ht="12.75" hidden="false" customHeight="false" outlineLevel="0" collapsed="false">
      <c r="A4678" s="57" t="e">
        <f aca="false">INDEX(BucketTable,MATCH(B4678,SumMonths,0),1)</f>
        <v>#N/A</v>
      </c>
      <c r="K4678" s="57" t="e">
        <f aca="false">INDEX(lava,MATCH(B4678,SumMonths,0),2)</f>
        <v>#N/A</v>
      </c>
      <c r="Y4678" s="171"/>
      <c r="Z4678" s="171"/>
    </row>
    <row r="4679" customFormat="false" ht="12.75" hidden="false" customHeight="false" outlineLevel="0" collapsed="false">
      <c r="A4679" s="57" t="e">
        <f aca="false">INDEX(BucketTable,MATCH(B4679,SumMonths,0),1)</f>
        <v>#N/A</v>
      </c>
      <c r="K4679" s="57" t="e">
        <f aca="false">INDEX(lava,MATCH(B4679,SumMonths,0),2)</f>
        <v>#N/A</v>
      </c>
      <c r="Y4679" s="171"/>
      <c r="Z4679" s="171"/>
    </row>
    <row r="4680" customFormat="false" ht="12.75" hidden="false" customHeight="false" outlineLevel="0" collapsed="false">
      <c r="A4680" s="57" t="e">
        <f aca="false">INDEX(BucketTable,MATCH(B4680,SumMonths,0),1)</f>
        <v>#N/A</v>
      </c>
      <c r="K4680" s="57" t="e">
        <f aca="false">INDEX(lava,MATCH(B4680,SumMonths,0),2)</f>
        <v>#N/A</v>
      </c>
      <c r="Y4680" s="171"/>
      <c r="Z4680" s="171"/>
    </row>
    <row r="4681" customFormat="false" ht="12.75" hidden="false" customHeight="false" outlineLevel="0" collapsed="false">
      <c r="A4681" s="57" t="e">
        <f aca="false">INDEX(BucketTable,MATCH(B4681,SumMonths,0),1)</f>
        <v>#N/A</v>
      </c>
      <c r="K4681" s="57" t="e">
        <f aca="false">INDEX(lava,MATCH(B4681,SumMonths,0),2)</f>
        <v>#N/A</v>
      </c>
      <c r="Y4681" s="171"/>
      <c r="Z4681" s="171"/>
    </row>
    <row r="4682" customFormat="false" ht="12.75" hidden="false" customHeight="false" outlineLevel="0" collapsed="false">
      <c r="A4682" s="57" t="e">
        <f aca="false">INDEX(BucketTable,MATCH(B4682,SumMonths,0),1)</f>
        <v>#N/A</v>
      </c>
      <c r="K4682" s="57" t="e">
        <f aca="false">INDEX(lava,MATCH(B4682,SumMonths,0),2)</f>
        <v>#N/A</v>
      </c>
      <c r="Y4682" s="171"/>
      <c r="Z4682" s="171"/>
    </row>
    <row r="4683" customFormat="false" ht="12.75" hidden="false" customHeight="false" outlineLevel="0" collapsed="false">
      <c r="A4683" s="57" t="e">
        <f aca="false">INDEX(BucketTable,MATCH(B4683,SumMonths,0),1)</f>
        <v>#N/A</v>
      </c>
      <c r="K4683" s="57" t="e">
        <f aca="false">INDEX(lava,MATCH(B4683,SumMonths,0),2)</f>
        <v>#N/A</v>
      </c>
      <c r="Y4683" s="171"/>
      <c r="Z4683" s="171"/>
    </row>
    <row r="4684" customFormat="false" ht="12.75" hidden="false" customHeight="false" outlineLevel="0" collapsed="false">
      <c r="A4684" s="57" t="e">
        <f aca="false">INDEX(BucketTable,MATCH(B4684,SumMonths,0),1)</f>
        <v>#N/A</v>
      </c>
      <c r="K4684" s="57" t="e">
        <f aca="false">INDEX(lava,MATCH(B4684,SumMonths,0),2)</f>
        <v>#N/A</v>
      </c>
      <c r="Y4684" s="171"/>
      <c r="Z4684" s="171"/>
    </row>
    <row r="4685" customFormat="false" ht="12.75" hidden="false" customHeight="false" outlineLevel="0" collapsed="false">
      <c r="A4685" s="57" t="e">
        <f aca="false">INDEX(BucketTable,MATCH(B4685,SumMonths,0),1)</f>
        <v>#N/A</v>
      </c>
      <c r="K4685" s="57" t="e">
        <f aca="false">INDEX(lava,MATCH(B4685,SumMonths,0),2)</f>
        <v>#N/A</v>
      </c>
      <c r="Y4685" s="171"/>
      <c r="Z4685" s="171"/>
    </row>
    <row r="4686" customFormat="false" ht="12.75" hidden="false" customHeight="false" outlineLevel="0" collapsed="false">
      <c r="A4686" s="57" t="e">
        <f aca="false">INDEX(BucketTable,MATCH(B4686,SumMonths,0),1)</f>
        <v>#N/A</v>
      </c>
      <c r="K4686" s="57" t="e">
        <f aca="false">INDEX(lava,MATCH(B4686,SumMonths,0),2)</f>
        <v>#N/A</v>
      </c>
      <c r="Y4686" s="171"/>
      <c r="Z4686" s="171"/>
    </row>
    <row r="4687" customFormat="false" ht="12.75" hidden="false" customHeight="false" outlineLevel="0" collapsed="false">
      <c r="A4687" s="57" t="e">
        <f aca="false">INDEX(BucketTable,MATCH(B4687,SumMonths,0),1)</f>
        <v>#N/A</v>
      </c>
      <c r="K4687" s="57" t="e">
        <f aca="false">INDEX(lava,MATCH(B4687,SumMonths,0),2)</f>
        <v>#N/A</v>
      </c>
      <c r="Y4687" s="171"/>
      <c r="Z4687" s="171"/>
    </row>
    <row r="4688" customFormat="false" ht="12.75" hidden="false" customHeight="false" outlineLevel="0" collapsed="false">
      <c r="A4688" s="57" t="e">
        <f aca="false">INDEX(BucketTable,MATCH(B4688,SumMonths,0),1)</f>
        <v>#N/A</v>
      </c>
      <c r="K4688" s="57" t="e">
        <f aca="false">INDEX(lava,MATCH(B4688,SumMonths,0),2)</f>
        <v>#N/A</v>
      </c>
      <c r="Y4688" s="171"/>
      <c r="Z4688" s="171"/>
    </row>
    <row r="4689" customFormat="false" ht="12.75" hidden="false" customHeight="false" outlineLevel="0" collapsed="false">
      <c r="A4689" s="57" t="e">
        <f aca="false">INDEX(BucketTable,MATCH(B4689,SumMonths,0),1)</f>
        <v>#N/A</v>
      </c>
      <c r="K4689" s="57" t="e">
        <f aca="false">INDEX(lava,MATCH(B4689,SumMonths,0),2)</f>
        <v>#N/A</v>
      </c>
      <c r="Y4689" s="171"/>
      <c r="Z4689" s="171"/>
    </row>
    <row r="4690" customFormat="false" ht="12.75" hidden="false" customHeight="false" outlineLevel="0" collapsed="false">
      <c r="A4690" s="57" t="e">
        <f aca="false">INDEX(BucketTable,MATCH(B4690,SumMonths,0),1)</f>
        <v>#N/A</v>
      </c>
      <c r="K4690" s="57" t="e">
        <f aca="false">INDEX(lava,MATCH(B4690,SumMonths,0),2)</f>
        <v>#N/A</v>
      </c>
      <c r="Y4690" s="171"/>
      <c r="Z4690" s="171"/>
    </row>
    <row r="4691" customFormat="false" ht="12.75" hidden="false" customHeight="false" outlineLevel="0" collapsed="false">
      <c r="A4691" s="57" t="e">
        <f aca="false">INDEX(BucketTable,MATCH(B4691,SumMonths,0),1)</f>
        <v>#N/A</v>
      </c>
      <c r="K4691" s="57" t="e">
        <f aca="false">INDEX(lava,MATCH(B4691,SumMonths,0),2)</f>
        <v>#N/A</v>
      </c>
      <c r="Y4691" s="171"/>
      <c r="Z4691" s="171"/>
    </row>
    <row r="4692" customFormat="false" ht="12.75" hidden="false" customHeight="false" outlineLevel="0" collapsed="false">
      <c r="A4692" s="57" t="e">
        <f aca="false">INDEX(BucketTable,MATCH(B4692,SumMonths,0),1)</f>
        <v>#N/A</v>
      </c>
      <c r="K4692" s="57" t="e">
        <f aca="false">INDEX(lava,MATCH(B4692,SumMonths,0),2)</f>
        <v>#N/A</v>
      </c>
      <c r="Y4692" s="171"/>
      <c r="Z4692" s="171"/>
    </row>
    <row r="4693" customFormat="false" ht="12.75" hidden="false" customHeight="false" outlineLevel="0" collapsed="false">
      <c r="A4693" s="57" t="e">
        <f aca="false">INDEX(BucketTable,MATCH(B4693,SumMonths,0),1)</f>
        <v>#N/A</v>
      </c>
      <c r="K4693" s="57" t="e">
        <f aca="false">INDEX(lava,MATCH(B4693,SumMonths,0),2)</f>
        <v>#N/A</v>
      </c>
      <c r="Y4693" s="171"/>
      <c r="Z4693" s="171"/>
    </row>
    <row r="4694" customFormat="false" ht="12.75" hidden="false" customHeight="false" outlineLevel="0" collapsed="false">
      <c r="A4694" s="57" t="e">
        <f aca="false">INDEX(BucketTable,MATCH(B4694,SumMonths,0),1)</f>
        <v>#N/A</v>
      </c>
      <c r="K4694" s="57" t="e">
        <f aca="false">INDEX(lava,MATCH(B4694,SumMonths,0),2)</f>
        <v>#N/A</v>
      </c>
      <c r="Y4694" s="171"/>
      <c r="Z4694" s="171"/>
    </row>
    <row r="4695" customFormat="false" ht="12.75" hidden="false" customHeight="false" outlineLevel="0" collapsed="false">
      <c r="A4695" s="57" t="e">
        <f aca="false">INDEX(BucketTable,MATCH(B4695,SumMonths,0),1)</f>
        <v>#N/A</v>
      </c>
      <c r="K4695" s="57" t="e">
        <f aca="false">INDEX(lava,MATCH(B4695,SumMonths,0),2)</f>
        <v>#N/A</v>
      </c>
      <c r="Y4695" s="171"/>
      <c r="Z4695" s="171"/>
    </row>
    <row r="4696" customFormat="false" ht="12.75" hidden="false" customHeight="false" outlineLevel="0" collapsed="false">
      <c r="A4696" s="57" t="e">
        <f aca="false">INDEX(BucketTable,MATCH(B4696,SumMonths,0),1)</f>
        <v>#N/A</v>
      </c>
      <c r="K4696" s="57" t="e">
        <f aca="false">INDEX(lava,MATCH(B4696,SumMonths,0),2)</f>
        <v>#N/A</v>
      </c>
      <c r="Y4696" s="171"/>
      <c r="Z4696" s="171"/>
    </row>
    <row r="4697" customFormat="false" ht="12.75" hidden="false" customHeight="false" outlineLevel="0" collapsed="false">
      <c r="A4697" s="57" t="e">
        <f aca="false">INDEX(BucketTable,MATCH(B4697,SumMonths,0),1)</f>
        <v>#N/A</v>
      </c>
      <c r="K4697" s="57" t="e">
        <f aca="false">INDEX(lava,MATCH(B4697,SumMonths,0),2)</f>
        <v>#N/A</v>
      </c>
      <c r="Y4697" s="171"/>
      <c r="Z4697" s="171"/>
    </row>
    <row r="4698" customFormat="false" ht="12.75" hidden="false" customHeight="false" outlineLevel="0" collapsed="false">
      <c r="A4698" s="57" t="e">
        <f aca="false">INDEX(BucketTable,MATCH(B4698,SumMonths,0),1)</f>
        <v>#N/A</v>
      </c>
      <c r="K4698" s="57" t="e">
        <f aca="false">INDEX(lava,MATCH(B4698,SumMonths,0),2)</f>
        <v>#N/A</v>
      </c>
      <c r="Y4698" s="171"/>
      <c r="Z4698" s="171"/>
    </row>
    <row r="4699" customFormat="false" ht="12.75" hidden="false" customHeight="false" outlineLevel="0" collapsed="false">
      <c r="A4699" s="57" t="e">
        <f aca="false">INDEX(BucketTable,MATCH(B4699,SumMonths,0),1)</f>
        <v>#N/A</v>
      </c>
      <c r="K4699" s="57" t="e">
        <f aca="false">INDEX(lava,MATCH(B4699,SumMonths,0),2)</f>
        <v>#N/A</v>
      </c>
      <c r="Y4699" s="171"/>
      <c r="Z4699" s="171"/>
    </row>
    <row r="4700" customFormat="false" ht="12.75" hidden="false" customHeight="false" outlineLevel="0" collapsed="false">
      <c r="A4700" s="57" t="e">
        <f aca="false">INDEX(BucketTable,MATCH(B4700,SumMonths,0),1)</f>
        <v>#N/A</v>
      </c>
      <c r="K4700" s="57" t="e">
        <f aca="false">INDEX(lava,MATCH(B4700,SumMonths,0),2)</f>
        <v>#N/A</v>
      </c>
      <c r="Y4700" s="171"/>
      <c r="Z4700" s="171"/>
    </row>
    <row r="4701" customFormat="false" ht="12.75" hidden="false" customHeight="false" outlineLevel="0" collapsed="false">
      <c r="A4701" s="57" t="e">
        <f aca="false">INDEX(BucketTable,MATCH(B4701,SumMonths,0),1)</f>
        <v>#N/A</v>
      </c>
      <c r="K4701" s="57" t="e">
        <f aca="false">INDEX(lava,MATCH(B4701,SumMonths,0),2)</f>
        <v>#N/A</v>
      </c>
      <c r="Y4701" s="171"/>
      <c r="Z4701" s="171"/>
    </row>
    <row r="4702" customFormat="false" ht="12.75" hidden="false" customHeight="false" outlineLevel="0" collapsed="false">
      <c r="A4702" s="57" t="e">
        <f aca="false">INDEX(BucketTable,MATCH(B4702,SumMonths,0),1)</f>
        <v>#N/A</v>
      </c>
      <c r="K4702" s="57" t="e">
        <f aca="false">INDEX(lava,MATCH(B4702,SumMonths,0),2)</f>
        <v>#N/A</v>
      </c>
      <c r="Y4702" s="171"/>
      <c r="Z4702" s="171"/>
    </row>
    <row r="4703" customFormat="false" ht="12.75" hidden="false" customHeight="false" outlineLevel="0" collapsed="false">
      <c r="A4703" s="57" t="e">
        <f aca="false">INDEX(BucketTable,MATCH(B4703,SumMonths,0),1)</f>
        <v>#N/A</v>
      </c>
      <c r="K4703" s="57" t="e">
        <f aca="false">INDEX(lava,MATCH(B4703,SumMonths,0),2)</f>
        <v>#N/A</v>
      </c>
      <c r="Y4703" s="171"/>
      <c r="Z4703" s="171"/>
    </row>
    <row r="4704" customFormat="false" ht="12.75" hidden="false" customHeight="false" outlineLevel="0" collapsed="false">
      <c r="A4704" s="57" t="e">
        <f aca="false">INDEX(BucketTable,MATCH(B4704,SumMonths,0),1)</f>
        <v>#N/A</v>
      </c>
      <c r="K4704" s="57" t="e">
        <f aca="false">INDEX(lava,MATCH(B4704,SumMonths,0),2)</f>
        <v>#N/A</v>
      </c>
      <c r="Y4704" s="171"/>
      <c r="Z4704" s="171"/>
    </row>
    <row r="4705" customFormat="false" ht="12.75" hidden="false" customHeight="false" outlineLevel="0" collapsed="false">
      <c r="A4705" s="57" t="e">
        <f aca="false">INDEX(BucketTable,MATCH(B4705,SumMonths,0),1)</f>
        <v>#N/A</v>
      </c>
      <c r="K4705" s="57" t="e">
        <f aca="false">INDEX(lava,MATCH(B4705,SumMonths,0),2)</f>
        <v>#N/A</v>
      </c>
      <c r="Y4705" s="171"/>
      <c r="Z4705" s="171"/>
    </row>
    <row r="4706" customFormat="false" ht="12.75" hidden="false" customHeight="false" outlineLevel="0" collapsed="false">
      <c r="A4706" s="57" t="e">
        <f aca="false">INDEX(BucketTable,MATCH(B4706,SumMonths,0),1)</f>
        <v>#N/A</v>
      </c>
      <c r="K4706" s="57" t="e">
        <f aca="false">INDEX(lava,MATCH(B4706,SumMonths,0),2)</f>
        <v>#N/A</v>
      </c>
      <c r="Y4706" s="171"/>
      <c r="Z4706" s="171"/>
    </row>
    <row r="4707" customFormat="false" ht="12.75" hidden="false" customHeight="false" outlineLevel="0" collapsed="false">
      <c r="A4707" s="57" t="e">
        <f aca="false">INDEX(BucketTable,MATCH(B4707,SumMonths,0),1)</f>
        <v>#N/A</v>
      </c>
      <c r="K4707" s="57" t="e">
        <f aca="false">INDEX(lava,MATCH(B4707,SumMonths,0),2)</f>
        <v>#N/A</v>
      </c>
      <c r="Y4707" s="171"/>
      <c r="Z4707" s="171"/>
    </row>
    <row r="4708" customFormat="false" ht="12.75" hidden="false" customHeight="false" outlineLevel="0" collapsed="false">
      <c r="A4708" s="57" t="e">
        <f aca="false">INDEX(BucketTable,MATCH(B4708,SumMonths,0),1)</f>
        <v>#N/A</v>
      </c>
      <c r="K4708" s="57" t="e">
        <f aca="false">INDEX(lava,MATCH(B4708,SumMonths,0),2)</f>
        <v>#N/A</v>
      </c>
      <c r="Y4708" s="171"/>
      <c r="Z4708" s="171"/>
    </row>
    <row r="4709" customFormat="false" ht="12.75" hidden="false" customHeight="false" outlineLevel="0" collapsed="false">
      <c r="A4709" s="57" t="e">
        <f aca="false">INDEX(BucketTable,MATCH(B4709,SumMonths,0),1)</f>
        <v>#N/A</v>
      </c>
      <c r="K4709" s="57" t="e">
        <f aca="false">INDEX(lava,MATCH(B4709,SumMonths,0),2)</f>
        <v>#N/A</v>
      </c>
      <c r="Y4709" s="171"/>
      <c r="Z4709" s="171"/>
    </row>
    <row r="4710" customFormat="false" ht="12.75" hidden="false" customHeight="false" outlineLevel="0" collapsed="false">
      <c r="A4710" s="57" t="e">
        <f aca="false">INDEX(BucketTable,MATCH(B4710,SumMonths,0),1)</f>
        <v>#N/A</v>
      </c>
      <c r="K4710" s="57" t="e">
        <f aca="false">INDEX(lava,MATCH(B4710,SumMonths,0),2)</f>
        <v>#N/A</v>
      </c>
      <c r="Y4710" s="171"/>
      <c r="Z4710" s="171"/>
    </row>
    <row r="4711" customFormat="false" ht="12.75" hidden="false" customHeight="false" outlineLevel="0" collapsed="false">
      <c r="A4711" s="57" t="e">
        <f aca="false">INDEX(BucketTable,MATCH(B4711,SumMonths,0),1)</f>
        <v>#N/A</v>
      </c>
      <c r="K4711" s="57" t="e">
        <f aca="false">INDEX(lava,MATCH(B4711,SumMonths,0),2)</f>
        <v>#N/A</v>
      </c>
      <c r="Y4711" s="171"/>
      <c r="Z4711" s="171"/>
    </row>
    <row r="4712" customFormat="false" ht="12.75" hidden="false" customHeight="false" outlineLevel="0" collapsed="false">
      <c r="A4712" s="57" t="e">
        <f aca="false">INDEX(BucketTable,MATCH(B4712,SumMonths,0),1)</f>
        <v>#N/A</v>
      </c>
      <c r="K4712" s="57" t="e">
        <f aca="false">INDEX(lava,MATCH(B4712,SumMonths,0),2)</f>
        <v>#N/A</v>
      </c>
      <c r="Y4712" s="171"/>
      <c r="Z4712" s="171"/>
    </row>
    <row r="4713" customFormat="false" ht="12.75" hidden="false" customHeight="false" outlineLevel="0" collapsed="false">
      <c r="A4713" s="57" t="e">
        <f aca="false">INDEX(BucketTable,MATCH(B4713,SumMonths,0),1)</f>
        <v>#N/A</v>
      </c>
      <c r="K4713" s="57" t="e">
        <f aca="false">INDEX(lava,MATCH(B4713,SumMonths,0),2)</f>
        <v>#N/A</v>
      </c>
      <c r="Y4713" s="171"/>
      <c r="Z4713" s="171"/>
    </row>
    <row r="4714" customFormat="false" ht="12.75" hidden="false" customHeight="false" outlineLevel="0" collapsed="false">
      <c r="A4714" s="57" t="e">
        <f aca="false">INDEX(BucketTable,MATCH(B4714,SumMonths,0),1)</f>
        <v>#N/A</v>
      </c>
      <c r="K4714" s="57" t="e">
        <f aca="false">INDEX(lava,MATCH(B4714,SumMonths,0),2)</f>
        <v>#N/A</v>
      </c>
      <c r="Y4714" s="171"/>
      <c r="Z4714" s="171"/>
    </row>
    <row r="4715" customFormat="false" ht="12.75" hidden="false" customHeight="false" outlineLevel="0" collapsed="false">
      <c r="A4715" s="57" t="e">
        <f aca="false">INDEX(BucketTable,MATCH(B4715,SumMonths,0),1)</f>
        <v>#N/A</v>
      </c>
      <c r="K4715" s="57" t="e">
        <f aca="false">INDEX(lava,MATCH(B4715,SumMonths,0),2)</f>
        <v>#N/A</v>
      </c>
      <c r="Y4715" s="171"/>
      <c r="Z4715" s="171"/>
    </row>
    <row r="4716" customFormat="false" ht="12.75" hidden="false" customHeight="false" outlineLevel="0" collapsed="false">
      <c r="A4716" s="57" t="e">
        <f aca="false">INDEX(BucketTable,MATCH(B4716,SumMonths,0),1)</f>
        <v>#N/A</v>
      </c>
      <c r="K4716" s="57" t="e">
        <f aca="false">INDEX(lava,MATCH(B4716,SumMonths,0),2)</f>
        <v>#N/A</v>
      </c>
      <c r="Y4716" s="171"/>
      <c r="Z4716" s="171"/>
    </row>
    <row r="4717" customFormat="false" ht="12.75" hidden="false" customHeight="false" outlineLevel="0" collapsed="false">
      <c r="A4717" s="57" t="e">
        <f aca="false">INDEX(BucketTable,MATCH(B4717,SumMonths,0),1)</f>
        <v>#N/A</v>
      </c>
      <c r="K4717" s="57" t="e">
        <f aca="false">INDEX(lava,MATCH(B4717,SumMonths,0),2)</f>
        <v>#N/A</v>
      </c>
      <c r="Y4717" s="171"/>
      <c r="Z4717" s="171"/>
    </row>
    <row r="4718" customFormat="false" ht="12.75" hidden="false" customHeight="false" outlineLevel="0" collapsed="false">
      <c r="A4718" s="57" t="e">
        <f aca="false">INDEX(BucketTable,MATCH(B4718,SumMonths,0),1)</f>
        <v>#N/A</v>
      </c>
      <c r="K4718" s="57" t="e">
        <f aca="false">INDEX(lava,MATCH(B4718,SumMonths,0),2)</f>
        <v>#N/A</v>
      </c>
      <c r="Y4718" s="171"/>
      <c r="Z4718" s="171"/>
    </row>
    <row r="4719" customFormat="false" ht="12.75" hidden="false" customHeight="false" outlineLevel="0" collapsed="false">
      <c r="A4719" s="57" t="e">
        <f aca="false">INDEX(BucketTable,MATCH(B4719,SumMonths,0),1)</f>
        <v>#N/A</v>
      </c>
      <c r="K4719" s="57" t="e">
        <f aca="false">INDEX(lava,MATCH(B4719,SumMonths,0),2)</f>
        <v>#N/A</v>
      </c>
      <c r="Y4719" s="171"/>
      <c r="Z4719" s="171"/>
    </row>
    <row r="4720" customFormat="false" ht="12.75" hidden="false" customHeight="false" outlineLevel="0" collapsed="false">
      <c r="A4720" s="57" t="e">
        <f aca="false">INDEX(BucketTable,MATCH(B4720,SumMonths,0),1)</f>
        <v>#N/A</v>
      </c>
      <c r="K4720" s="57" t="e">
        <f aca="false">INDEX(lava,MATCH(B4720,SumMonths,0),2)</f>
        <v>#N/A</v>
      </c>
      <c r="Y4720" s="171"/>
      <c r="Z4720" s="171"/>
    </row>
    <row r="4721" customFormat="false" ht="12.75" hidden="false" customHeight="false" outlineLevel="0" collapsed="false">
      <c r="A4721" s="57" t="e">
        <f aca="false">INDEX(BucketTable,MATCH(B4721,SumMonths,0),1)</f>
        <v>#N/A</v>
      </c>
      <c r="K4721" s="57" t="e">
        <f aca="false">INDEX(lava,MATCH(B4721,SumMonths,0),2)</f>
        <v>#N/A</v>
      </c>
      <c r="Y4721" s="171"/>
      <c r="Z4721" s="171"/>
    </row>
    <row r="4722" customFormat="false" ht="12.75" hidden="false" customHeight="false" outlineLevel="0" collapsed="false">
      <c r="A4722" s="57" t="e">
        <f aca="false">INDEX(BucketTable,MATCH(B4722,SumMonths,0),1)</f>
        <v>#N/A</v>
      </c>
      <c r="K4722" s="57" t="e">
        <f aca="false">INDEX(lava,MATCH(B4722,SumMonths,0),2)</f>
        <v>#N/A</v>
      </c>
      <c r="Y4722" s="171"/>
      <c r="Z4722" s="171"/>
    </row>
    <row r="4723" customFormat="false" ht="12.75" hidden="false" customHeight="false" outlineLevel="0" collapsed="false">
      <c r="A4723" s="57" t="e">
        <f aca="false">INDEX(BucketTable,MATCH(B4723,SumMonths,0),1)</f>
        <v>#N/A</v>
      </c>
      <c r="K4723" s="57" t="e">
        <f aca="false">INDEX(lava,MATCH(B4723,SumMonths,0),2)</f>
        <v>#N/A</v>
      </c>
      <c r="Y4723" s="171"/>
      <c r="Z4723" s="171"/>
    </row>
    <row r="4724" customFormat="false" ht="12.75" hidden="false" customHeight="false" outlineLevel="0" collapsed="false">
      <c r="A4724" s="57" t="e">
        <f aca="false">INDEX(BucketTable,MATCH(B4724,SumMonths,0),1)</f>
        <v>#N/A</v>
      </c>
      <c r="K4724" s="57" t="e">
        <f aca="false">INDEX(lava,MATCH(B4724,SumMonths,0),2)</f>
        <v>#N/A</v>
      </c>
      <c r="Y4724" s="171"/>
      <c r="Z4724" s="171"/>
    </row>
    <row r="4725" customFormat="false" ht="12.75" hidden="false" customHeight="false" outlineLevel="0" collapsed="false">
      <c r="A4725" s="57" t="e">
        <f aca="false">INDEX(BucketTable,MATCH(B4725,SumMonths,0),1)</f>
        <v>#N/A</v>
      </c>
      <c r="K4725" s="57" t="e">
        <f aca="false">INDEX(lava,MATCH(B4725,SumMonths,0),2)</f>
        <v>#N/A</v>
      </c>
      <c r="Y4725" s="171"/>
      <c r="Z4725" s="171"/>
    </row>
    <row r="4726" customFormat="false" ht="12.75" hidden="false" customHeight="false" outlineLevel="0" collapsed="false">
      <c r="A4726" s="57" t="e">
        <f aca="false">INDEX(BucketTable,MATCH(B4726,SumMonths,0),1)</f>
        <v>#N/A</v>
      </c>
      <c r="K4726" s="57" t="e">
        <f aca="false">INDEX(lava,MATCH(B4726,SumMonths,0),2)</f>
        <v>#N/A</v>
      </c>
      <c r="Y4726" s="171"/>
      <c r="Z4726" s="171"/>
    </row>
    <row r="4727" customFormat="false" ht="12.75" hidden="false" customHeight="false" outlineLevel="0" collapsed="false">
      <c r="A4727" s="57" t="e">
        <f aca="false">INDEX(BucketTable,MATCH(B4727,SumMonths,0),1)</f>
        <v>#N/A</v>
      </c>
      <c r="K4727" s="57" t="e">
        <f aca="false">INDEX(lava,MATCH(B4727,SumMonths,0),2)</f>
        <v>#N/A</v>
      </c>
      <c r="Y4727" s="171"/>
      <c r="Z4727" s="171"/>
    </row>
    <row r="4728" customFormat="false" ht="12.75" hidden="false" customHeight="false" outlineLevel="0" collapsed="false">
      <c r="A4728" s="57" t="e">
        <f aca="false">INDEX(BucketTable,MATCH(B4728,SumMonths,0),1)</f>
        <v>#N/A</v>
      </c>
      <c r="K4728" s="57" t="e">
        <f aca="false">INDEX(lava,MATCH(B4728,SumMonths,0),2)</f>
        <v>#N/A</v>
      </c>
      <c r="Y4728" s="171"/>
      <c r="Z4728" s="171"/>
    </row>
    <row r="4729" customFormat="false" ht="12.75" hidden="false" customHeight="false" outlineLevel="0" collapsed="false">
      <c r="A4729" s="57" t="e">
        <f aca="false">INDEX(BucketTable,MATCH(B4729,SumMonths,0),1)</f>
        <v>#N/A</v>
      </c>
      <c r="K4729" s="57" t="e">
        <f aca="false">INDEX(lava,MATCH(B4729,SumMonths,0),2)</f>
        <v>#N/A</v>
      </c>
      <c r="Y4729" s="171"/>
      <c r="Z4729" s="171"/>
    </row>
    <row r="4730" customFormat="false" ht="12.75" hidden="false" customHeight="false" outlineLevel="0" collapsed="false">
      <c r="A4730" s="57" t="e">
        <f aca="false">INDEX(BucketTable,MATCH(B4730,SumMonths,0),1)</f>
        <v>#N/A</v>
      </c>
      <c r="K4730" s="57" t="e">
        <f aca="false">INDEX(lava,MATCH(B4730,SumMonths,0),2)</f>
        <v>#N/A</v>
      </c>
      <c r="Y4730" s="171"/>
      <c r="Z4730" s="171"/>
    </row>
    <row r="4731" customFormat="false" ht="12.75" hidden="false" customHeight="false" outlineLevel="0" collapsed="false">
      <c r="A4731" s="57" t="e">
        <f aca="false">INDEX(BucketTable,MATCH(B4731,SumMonths,0),1)</f>
        <v>#N/A</v>
      </c>
      <c r="K4731" s="57" t="e">
        <f aca="false">INDEX(lava,MATCH(B4731,SumMonths,0),2)</f>
        <v>#N/A</v>
      </c>
      <c r="Y4731" s="171"/>
      <c r="Z4731" s="171"/>
    </row>
    <row r="4732" customFormat="false" ht="12.75" hidden="false" customHeight="false" outlineLevel="0" collapsed="false">
      <c r="A4732" s="57" t="e">
        <f aca="false">INDEX(BucketTable,MATCH(B4732,SumMonths,0),1)</f>
        <v>#N/A</v>
      </c>
      <c r="K4732" s="57" t="e">
        <f aca="false">INDEX(lava,MATCH(B4732,SumMonths,0),2)</f>
        <v>#N/A</v>
      </c>
      <c r="Y4732" s="171"/>
      <c r="Z4732" s="171"/>
    </row>
    <row r="4733" customFormat="false" ht="12.75" hidden="false" customHeight="false" outlineLevel="0" collapsed="false">
      <c r="A4733" s="57" t="e">
        <f aca="false">INDEX(BucketTable,MATCH(B4733,SumMonths,0),1)</f>
        <v>#N/A</v>
      </c>
      <c r="K4733" s="57" t="e">
        <f aca="false">INDEX(lava,MATCH(B4733,SumMonths,0),2)</f>
        <v>#N/A</v>
      </c>
      <c r="Y4733" s="171"/>
      <c r="Z4733" s="171"/>
    </row>
    <row r="4734" customFormat="false" ht="12.75" hidden="false" customHeight="false" outlineLevel="0" collapsed="false">
      <c r="A4734" s="57" t="e">
        <f aca="false">INDEX(BucketTable,MATCH(B4734,SumMonths,0),1)</f>
        <v>#N/A</v>
      </c>
      <c r="K4734" s="57" t="e">
        <f aca="false">INDEX(lava,MATCH(B4734,SumMonths,0),2)</f>
        <v>#N/A</v>
      </c>
      <c r="Y4734" s="171"/>
      <c r="Z4734" s="171"/>
    </row>
    <row r="4735" customFormat="false" ht="12.75" hidden="false" customHeight="false" outlineLevel="0" collapsed="false">
      <c r="A4735" s="57" t="e">
        <f aca="false">INDEX(BucketTable,MATCH(B4735,SumMonths,0),1)</f>
        <v>#N/A</v>
      </c>
      <c r="K4735" s="57" t="e">
        <f aca="false">INDEX(lava,MATCH(B4735,SumMonths,0),2)</f>
        <v>#N/A</v>
      </c>
      <c r="Y4735" s="171"/>
      <c r="Z4735" s="171"/>
    </row>
    <row r="4736" customFormat="false" ht="12.75" hidden="false" customHeight="false" outlineLevel="0" collapsed="false">
      <c r="A4736" s="57" t="e">
        <f aca="false">INDEX(BucketTable,MATCH(B4736,SumMonths,0),1)</f>
        <v>#N/A</v>
      </c>
      <c r="K4736" s="57" t="e">
        <f aca="false">INDEX(lava,MATCH(B4736,SumMonths,0),2)</f>
        <v>#N/A</v>
      </c>
      <c r="Y4736" s="171"/>
      <c r="Z4736" s="171"/>
    </row>
    <row r="4737" customFormat="false" ht="12.75" hidden="false" customHeight="false" outlineLevel="0" collapsed="false">
      <c r="A4737" s="57" t="e">
        <f aca="false">INDEX(BucketTable,MATCH(B4737,SumMonths,0),1)</f>
        <v>#N/A</v>
      </c>
      <c r="K4737" s="57" t="e">
        <f aca="false">INDEX(lava,MATCH(B4737,SumMonths,0),2)</f>
        <v>#N/A</v>
      </c>
      <c r="Y4737" s="171"/>
      <c r="Z4737" s="171"/>
    </row>
    <row r="4738" customFormat="false" ht="12.75" hidden="false" customHeight="false" outlineLevel="0" collapsed="false">
      <c r="A4738" s="57" t="e">
        <f aca="false">INDEX(BucketTable,MATCH(B4738,SumMonths,0),1)</f>
        <v>#N/A</v>
      </c>
      <c r="K4738" s="57" t="e">
        <f aca="false">INDEX(lava,MATCH(B4738,SumMonths,0),2)</f>
        <v>#N/A</v>
      </c>
      <c r="Y4738" s="171"/>
      <c r="Z4738" s="171"/>
    </row>
    <row r="4739" customFormat="false" ht="12.75" hidden="false" customHeight="false" outlineLevel="0" collapsed="false">
      <c r="A4739" s="57" t="e">
        <f aca="false">INDEX(BucketTable,MATCH(B4739,SumMonths,0),1)</f>
        <v>#N/A</v>
      </c>
      <c r="K4739" s="57" t="e">
        <f aca="false">INDEX(lava,MATCH(B4739,SumMonths,0),2)</f>
        <v>#N/A</v>
      </c>
      <c r="Y4739" s="171"/>
      <c r="Z4739" s="171"/>
    </row>
    <row r="4740" customFormat="false" ht="12.75" hidden="false" customHeight="false" outlineLevel="0" collapsed="false">
      <c r="A4740" s="57" t="e">
        <f aca="false">INDEX(BucketTable,MATCH(B4740,SumMonths,0),1)</f>
        <v>#N/A</v>
      </c>
      <c r="K4740" s="57" t="e">
        <f aca="false">INDEX(lava,MATCH(B4740,SumMonths,0),2)</f>
        <v>#N/A</v>
      </c>
      <c r="Y4740" s="171"/>
      <c r="Z4740" s="171"/>
    </row>
    <row r="4741" customFormat="false" ht="12.75" hidden="false" customHeight="false" outlineLevel="0" collapsed="false">
      <c r="A4741" s="57" t="e">
        <f aca="false">INDEX(BucketTable,MATCH(B4741,SumMonths,0),1)</f>
        <v>#N/A</v>
      </c>
      <c r="K4741" s="57" t="e">
        <f aca="false">INDEX(lava,MATCH(B4741,SumMonths,0),2)</f>
        <v>#N/A</v>
      </c>
      <c r="Y4741" s="171"/>
      <c r="Z4741" s="171"/>
    </row>
    <row r="4742" customFormat="false" ht="12.75" hidden="false" customHeight="false" outlineLevel="0" collapsed="false">
      <c r="A4742" s="57" t="e">
        <f aca="false">INDEX(BucketTable,MATCH(B4742,SumMonths,0),1)</f>
        <v>#N/A</v>
      </c>
      <c r="K4742" s="57" t="e">
        <f aca="false">INDEX(lava,MATCH(B4742,SumMonths,0),2)</f>
        <v>#N/A</v>
      </c>
      <c r="Y4742" s="171"/>
      <c r="Z4742" s="171"/>
    </row>
    <row r="4743" customFormat="false" ht="12.75" hidden="false" customHeight="false" outlineLevel="0" collapsed="false">
      <c r="A4743" s="57" t="e">
        <f aca="false">INDEX(BucketTable,MATCH(B4743,SumMonths,0),1)</f>
        <v>#N/A</v>
      </c>
      <c r="K4743" s="57" t="e">
        <f aca="false">INDEX(lava,MATCH(B4743,SumMonths,0),2)</f>
        <v>#N/A</v>
      </c>
      <c r="Y4743" s="171"/>
      <c r="Z4743" s="171"/>
    </row>
    <row r="4744" customFormat="false" ht="12.75" hidden="false" customHeight="false" outlineLevel="0" collapsed="false">
      <c r="A4744" s="57" t="e">
        <f aca="false">INDEX(BucketTable,MATCH(B4744,SumMonths,0),1)</f>
        <v>#N/A</v>
      </c>
      <c r="K4744" s="57" t="e">
        <f aca="false">INDEX(lava,MATCH(B4744,SumMonths,0),2)</f>
        <v>#N/A</v>
      </c>
      <c r="Y4744" s="171"/>
      <c r="Z4744" s="171"/>
    </row>
    <row r="4745" customFormat="false" ht="12.75" hidden="false" customHeight="false" outlineLevel="0" collapsed="false">
      <c r="A4745" s="57" t="e">
        <f aca="false">INDEX(BucketTable,MATCH(B4745,SumMonths,0),1)</f>
        <v>#N/A</v>
      </c>
      <c r="K4745" s="57" t="e">
        <f aca="false">INDEX(lava,MATCH(B4745,SumMonths,0),2)</f>
        <v>#N/A</v>
      </c>
      <c r="Y4745" s="171"/>
      <c r="Z4745" s="171"/>
    </row>
    <row r="4746" customFormat="false" ht="12.75" hidden="false" customHeight="false" outlineLevel="0" collapsed="false">
      <c r="A4746" s="57" t="e">
        <f aca="false">INDEX(BucketTable,MATCH(B4746,SumMonths,0),1)</f>
        <v>#N/A</v>
      </c>
      <c r="K4746" s="57" t="e">
        <f aca="false">INDEX(lava,MATCH(B4746,SumMonths,0),2)</f>
        <v>#N/A</v>
      </c>
      <c r="Y4746" s="171"/>
      <c r="Z4746" s="171"/>
    </row>
    <row r="4747" customFormat="false" ht="12.75" hidden="false" customHeight="false" outlineLevel="0" collapsed="false">
      <c r="A4747" s="57" t="e">
        <f aca="false">INDEX(BucketTable,MATCH(B4747,SumMonths,0),1)</f>
        <v>#N/A</v>
      </c>
      <c r="K4747" s="57" t="e">
        <f aca="false">INDEX(lava,MATCH(B4747,SumMonths,0),2)</f>
        <v>#N/A</v>
      </c>
      <c r="Y4747" s="171"/>
      <c r="Z4747" s="171"/>
    </row>
    <row r="4748" customFormat="false" ht="12.75" hidden="false" customHeight="false" outlineLevel="0" collapsed="false">
      <c r="A4748" s="57" t="e">
        <f aca="false">INDEX(BucketTable,MATCH(B4748,SumMonths,0),1)</f>
        <v>#N/A</v>
      </c>
      <c r="K4748" s="57" t="e">
        <f aca="false">INDEX(lava,MATCH(B4748,SumMonths,0),2)</f>
        <v>#N/A</v>
      </c>
      <c r="Y4748" s="171"/>
      <c r="Z4748" s="171"/>
    </row>
    <row r="4749" customFormat="false" ht="12.75" hidden="false" customHeight="false" outlineLevel="0" collapsed="false">
      <c r="A4749" s="57" t="e">
        <f aca="false">INDEX(BucketTable,MATCH(B4749,SumMonths,0),1)</f>
        <v>#N/A</v>
      </c>
      <c r="K4749" s="57" t="e">
        <f aca="false">INDEX(lava,MATCH(B4749,SumMonths,0),2)</f>
        <v>#N/A</v>
      </c>
      <c r="Y4749" s="171"/>
      <c r="Z4749" s="171"/>
    </row>
    <row r="4750" customFormat="false" ht="12.75" hidden="false" customHeight="false" outlineLevel="0" collapsed="false">
      <c r="A4750" s="57" t="e">
        <f aca="false">INDEX(BucketTable,MATCH(B4750,SumMonths,0),1)</f>
        <v>#N/A</v>
      </c>
      <c r="K4750" s="57" t="e">
        <f aca="false">INDEX(lava,MATCH(B4750,SumMonths,0),2)</f>
        <v>#N/A</v>
      </c>
      <c r="Y4750" s="171"/>
      <c r="Z4750" s="171"/>
    </row>
    <row r="4751" customFormat="false" ht="12.75" hidden="false" customHeight="false" outlineLevel="0" collapsed="false">
      <c r="A4751" s="57" t="e">
        <f aca="false">INDEX(BucketTable,MATCH(B4751,SumMonths,0),1)</f>
        <v>#N/A</v>
      </c>
      <c r="K4751" s="57" t="e">
        <f aca="false">INDEX(lava,MATCH(B4751,SumMonths,0),2)</f>
        <v>#N/A</v>
      </c>
      <c r="Y4751" s="171"/>
      <c r="Z4751" s="171"/>
    </row>
    <row r="4752" customFormat="false" ht="12.75" hidden="false" customHeight="false" outlineLevel="0" collapsed="false">
      <c r="A4752" s="57" t="e">
        <f aca="false">INDEX(BucketTable,MATCH(B4752,SumMonths,0),1)</f>
        <v>#N/A</v>
      </c>
      <c r="K4752" s="57" t="e">
        <f aca="false">INDEX(lava,MATCH(B4752,SumMonths,0),2)</f>
        <v>#N/A</v>
      </c>
      <c r="Y4752" s="171"/>
      <c r="Z4752" s="171"/>
    </row>
    <row r="4753" customFormat="false" ht="12.75" hidden="false" customHeight="false" outlineLevel="0" collapsed="false">
      <c r="A4753" s="57" t="e">
        <f aca="false">INDEX(BucketTable,MATCH(B4753,SumMonths,0),1)</f>
        <v>#N/A</v>
      </c>
      <c r="K4753" s="57" t="e">
        <f aca="false">INDEX(lava,MATCH(B4753,SumMonths,0),2)</f>
        <v>#N/A</v>
      </c>
      <c r="Y4753" s="171"/>
      <c r="Z4753" s="171"/>
    </row>
    <row r="4754" customFormat="false" ht="12.75" hidden="false" customHeight="false" outlineLevel="0" collapsed="false">
      <c r="A4754" s="57" t="e">
        <f aca="false">INDEX(BucketTable,MATCH(B4754,SumMonths,0),1)</f>
        <v>#N/A</v>
      </c>
      <c r="K4754" s="57" t="e">
        <f aca="false">INDEX(lava,MATCH(B4754,SumMonths,0),2)</f>
        <v>#N/A</v>
      </c>
      <c r="Y4754" s="171"/>
      <c r="Z4754" s="171"/>
    </row>
    <row r="4755" customFormat="false" ht="12.75" hidden="false" customHeight="false" outlineLevel="0" collapsed="false">
      <c r="A4755" s="57" t="e">
        <f aca="false">INDEX(BucketTable,MATCH(B4755,SumMonths,0),1)</f>
        <v>#N/A</v>
      </c>
      <c r="K4755" s="57" t="e">
        <f aca="false">INDEX(lava,MATCH(B4755,SumMonths,0),2)</f>
        <v>#N/A</v>
      </c>
      <c r="Y4755" s="171"/>
      <c r="Z4755" s="171"/>
    </row>
    <row r="4756" customFormat="false" ht="12.75" hidden="false" customHeight="false" outlineLevel="0" collapsed="false">
      <c r="A4756" s="57" t="e">
        <f aca="false">INDEX(BucketTable,MATCH(B4756,SumMonths,0),1)</f>
        <v>#N/A</v>
      </c>
      <c r="K4756" s="57" t="e">
        <f aca="false">INDEX(lava,MATCH(B4756,SumMonths,0),2)</f>
        <v>#N/A</v>
      </c>
      <c r="Y4756" s="171"/>
      <c r="Z4756" s="171"/>
    </row>
    <row r="4757" customFormat="false" ht="12.75" hidden="false" customHeight="false" outlineLevel="0" collapsed="false">
      <c r="A4757" s="57" t="e">
        <f aca="false">INDEX(BucketTable,MATCH(B4757,SumMonths,0),1)</f>
        <v>#N/A</v>
      </c>
      <c r="K4757" s="57" t="e">
        <f aca="false">INDEX(lava,MATCH(B4757,SumMonths,0),2)</f>
        <v>#N/A</v>
      </c>
      <c r="Y4757" s="171"/>
      <c r="Z4757" s="171"/>
    </row>
    <row r="4758" customFormat="false" ht="12.75" hidden="false" customHeight="false" outlineLevel="0" collapsed="false">
      <c r="A4758" s="57" t="e">
        <f aca="false">INDEX(BucketTable,MATCH(B4758,SumMonths,0),1)</f>
        <v>#N/A</v>
      </c>
      <c r="K4758" s="57" t="e">
        <f aca="false">INDEX(lava,MATCH(B4758,SumMonths,0),2)</f>
        <v>#N/A</v>
      </c>
      <c r="Y4758" s="171"/>
      <c r="Z4758" s="171"/>
    </row>
    <row r="4759" customFormat="false" ht="12.75" hidden="false" customHeight="false" outlineLevel="0" collapsed="false">
      <c r="A4759" s="57" t="e">
        <f aca="false">INDEX(BucketTable,MATCH(B4759,SumMonths,0),1)</f>
        <v>#N/A</v>
      </c>
      <c r="K4759" s="57" t="e">
        <f aca="false">INDEX(lava,MATCH(B4759,SumMonths,0),2)</f>
        <v>#N/A</v>
      </c>
      <c r="Y4759" s="171"/>
      <c r="Z4759" s="171"/>
    </row>
    <row r="4760" customFormat="false" ht="12.75" hidden="false" customHeight="false" outlineLevel="0" collapsed="false">
      <c r="A4760" s="57" t="e">
        <f aca="false">INDEX(BucketTable,MATCH(B4760,SumMonths,0),1)</f>
        <v>#N/A</v>
      </c>
      <c r="K4760" s="57" t="e">
        <f aca="false">INDEX(lava,MATCH(B4760,SumMonths,0),2)</f>
        <v>#N/A</v>
      </c>
      <c r="Y4760" s="171"/>
      <c r="Z4760" s="171"/>
    </row>
    <row r="4761" customFormat="false" ht="12.75" hidden="false" customHeight="false" outlineLevel="0" collapsed="false">
      <c r="A4761" s="57" t="e">
        <f aca="false">INDEX(BucketTable,MATCH(B4761,SumMonths,0),1)</f>
        <v>#N/A</v>
      </c>
      <c r="K4761" s="57" t="e">
        <f aca="false">INDEX(lava,MATCH(B4761,SumMonths,0),2)</f>
        <v>#N/A</v>
      </c>
      <c r="Y4761" s="171"/>
      <c r="Z4761" s="171"/>
    </row>
    <row r="4762" customFormat="false" ht="12.75" hidden="false" customHeight="false" outlineLevel="0" collapsed="false">
      <c r="A4762" s="57" t="e">
        <f aca="false">INDEX(BucketTable,MATCH(B4762,SumMonths,0),1)</f>
        <v>#N/A</v>
      </c>
      <c r="K4762" s="57" t="e">
        <f aca="false">INDEX(lava,MATCH(B4762,SumMonths,0),2)</f>
        <v>#N/A</v>
      </c>
      <c r="Y4762" s="171"/>
      <c r="Z4762" s="171"/>
    </row>
    <row r="4763" customFormat="false" ht="12.75" hidden="false" customHeight="false" outlineLevel="0" collapsed="false">
      <c r="A4763" s="57" t="e">
        <f aca="false">INDEX(BucketTable,MATCH(B4763,SumMonths,0),1)</f>
        <v>#N/A</v>
      </c>
      <c r="K4763" s="57" t="e">
        <f aca="false">INDEX(lava,MATCH(B4763,SumMonths,0),2)</f>
        <v>#N/A</v>
      </c>
      <c r="Y4763" s="171"/>
      <c r="Z4763" s="171"/>
    </row>
    <row r="4764" customFormat="false" ht="12.75" hidden="false" customHeight="false" outlineLevel="0" collapsed="false">
      <c r="A4764" s="57" t="e">
        <f aca="false">INDEX(BucketTable,MATCH(B4764,SumMonths,0),1)</f>
        <v>#N/A</v>
      </c>
      <c r="K4764" s="57" t="e">
        <f aca="false">INDEX(lava,MATCH(B4764,SumMonths,0),2)</f>
        <v>#N/A</v>
      </c>
      <c r="Y4764" s="171"/>
      <c r="Z4764" s="171"/>
    </row>
    <row r="4765" customFormat="false" ht="12.75" hidden="false" customHeight="false" outlineLevel="0" collapsed="false">
      <c r="A4765" s="57" t="e">
        <f aca="false">INDEX(BucketTable,MATCH(B4765,SumMonths,0),1)</f>
        <v>#N/A</v>
      </c>
      <c r="K4765" s="57" t="e">
        <f aca="false">INDEX(lava,MATCH(B4765,SumMonths,0),2)</f>
        <v>#N/A</v>
      </c>
      <c r="Y4765" s="171"/>
      <c r="Z4765" s="171"/>
    </row>
    <row r="4766" customFormat="false" ht="12.75" hidden="false" customHeight="false" outlineLevel="0" collapsed="false">
      <c r="A4766" s="57" t="e">
        <f aca="false">INDEX(BucketTable,MATCH(B4766,SumMonths,0),1)</f>
        <v>#N/A</v>
      </c>
      <c r="K4766" s="57" t="e">
        <f aca="false">INDEX(lava,MATCH(B4766,SumMonths,0),2)</f>
        <v>#N/A</v>
      </c>
      <c r="Y4766" s="171"/>
      <c r="Z4766" s="171"/>
    </row>
    <row r="4767" customFormat="false" ht="12.75" hidden="false" customHeight="false" outlineLevel="0" collapsed="false">
      <c r="A4767" s="57" t="e">
        <f aca="false">INDEX(BucketTable,MATCH(B4767,SumMonths,0),1)</f>
        <v>#N/A</v>
      </c>
      <c r="K4767" s="57" t="e">
        <f aca="false">INDEX(lava,MATCH(B4767,SumMonths,0),2)</f>
        <v>#N/A</v>
      </c>
      <c r="Y4767" s="171"/>
      <c r="Z4767" s="171"/>
    </row>
    <row r="4768" customFormat="false" ht="12.75" hidden="false" customHeight="false" outlineLevel="0" collapsed="false">
      <c r="A4768" s="57" t="e">
        <f aca="false">INDEX(BucketTable,MATCH(B4768,SumMonths,0),1)</f>
        <v>#N/A</v>
      </c>
      <c r="K4768" s="57" t="e">
        <f aca="false">INDEX(lava,MATCH(B4768,SumMonths,0),2)</f>
        <v>#N/A</v>
      </c>
      <c r="Y4768" s="171"/>
      <c r="Z4768" s="171"/>
    </row>
    <row r="4769" customFormat="false" ht="12.75" hidden="false" customHeight="false" outlineLevel="0" collapsed="false">
      <c r="A4769" s="57" t="e">
        <f aca="false">INDEX(BucketTable,MATCH(B4769,SumMonths,0),1)</f>
        <v>#N/A</v>
      </c>
      <c r="K4769" s="57" t="e">
        <f aca="false">INDEX(lava,MATCH(B4769,SumMonths,0),2)</f>
        <v>#N/A</v>
      </c>
      <c r="Y4769" s="171"/>
      <c r="Z4769" s="171"/>
    </row>
    <row r="4770" customFormat="false" ht="12.75" hidden="false" customHeight="false" outlineLevel="0" collapsed="false">
      <c r="A4770" s="57" t="e">
        <f aca="false">INDEX(BucketTable,MATCH(B4770,SumMonths,0),1)</f>
        <v>#N/A</v>
      </c>
      <c r="K4770" s="57" t="e">
        <f aca="false">INDEX(lava,MATCH(B4770,SumMonths,0),2)</f>
        <v>#N/A</v>
      </c>
      <c r="Y4770" s="171"/>
      <c r="Z4770" s="171"/>
    </row>
    <row r="4771" customFormat="false" ht="12.75" hidden="false" customHeight="false" outlineLevel="0" collapsed="false">
      <c r="A4771" s="57" t="e">
        <f aca="false">INDEX(BucketTable,MATCH(B4771,SumMonths,0),1)</f>
        <v>#N/A</v>
      </c>
      <c r="K4771" s="57" t="e">
        <f aca="false">INDEX(lava,MATCH(B4771,SumMonths,0),2)</f>
        <v>#N/A</v>
      </c>
      <c r="Y4771" s="171"/>
      <c r="Z4771" s="171"/>
    </row>
    <row r="4772" customFormat="false" ht="12.75" hidden="false" customHeight="false" outlineLevel="0" collapsed="false">
      <c r="A4772" s="57" t="e">
        <f aca="false">INDEX(BucketTable,MATCH(B4772,SumMonths,0),1)</f>
        <v>#N/A</v>
      </c>
      <c r="K4772" s="57" t="e">
        <f aca="false">INDEX(lava,MATCH(B4772,SumMonths,0),2)</f>
        <v>#N/A</v>
      </c>
      <c r="Y4772" s="171"/>
      <c r="Z4772" s="171"/>
    </row>
    <row r="4773" customFormat="false" ht="12.75" hidden="false" customHeight="false" outlineLevel="0" collapsed="false">
      <c r="A4773" s="57" t="e">
        <f aca="false">INDEX(BucketTable,MATCH(B4773,SumMonths,0),1)</f>
        <v>#N/A</v>
      </c>
      <c r="K4773" s="57" t="e">
        <f aca="false">INDEX(lava,MATCH(B4773,SumMonths,0),2)</f>
        <v>#N/A</v>
      </c>
      <c r="Y4773" s="171"/>
      <c r="Z4773" s="171"/>
    </row>
    <row r="4774" customFormat="false" ht="12.75" hidden="false" customHeight="false" outlineLevel="0" collapsed="false">
      <c r="A4774" s="57" t="e">
        <f aca="false">INDEX(BucketTable,MATCH(B4774,SumMonths,0),1)</f>
        <v>#N/A</v>
      </c>
      <c r="K4774" s="57" t="e">
        <f aca="false">INDEX(lava,MATCH(B4774,SumMonths,0),2)</f>
        <v>#N/A</v>
      </c>
      <c r="Y4774" s="171"/>
      <c r="Z4774" s="171"/>
    </row>
    <row r="4775" customFormat="false" ht="12.75" hidden="false" customHeight="false" outlineLevel="0" collapsed="false">
      <c r="A4775" s="57" t="e">
        <f aca="false">INDEX(BucketTable,MATCH(B4775,SumMonths,0),1)</f>
        <v>#N/A</v>
      </c>
      <c r="K4775" s="57" t="e">
        <f aca="false">INDEX(lava,MATCH(B4775,SumMonths,0),2)</f>
        <v>#N/A</v>
      </c>
      <c r="Y4775" s="171"/>
      <c r="Z4775" s="171"/>
    </row>
    <row r="4776" customFormat="false" ht="12.75" hidden="false" customHeight="false" outlineLevel="0" collapsed="false">
      <c r="A4776" s="57" t="e">
        <f aca="false">INDEX(BucketTable,MATCH(B4776,SumMonths,0),1)</f>
        <v>#N/A</v>
      </c>
      <c r="K4776" s="57" t="e">
        <f aca="false">INDEX(lava,MATCH(B4776,SumMonths,0),2)</f>
        <v>#N/A</v>
      </c>
      <c r="Y4776" s="171"/>
      <c r="Z4776" s="171"/>
    </row>
    <row r="4777" customFormat="false" ht="12.75" hidden="false" customHeight="false" outlineLevel="0" collapsed="false">
      <c r="A4777" s="57" t="e">
        <f aca="false">INDEX(BucketTable,MATCH(B4777,SumMonths,0),1)</f>
        <v>#N/A</v>
      </c>
      <c r="K4777" s="57" t="e">
        <f aca="false">INDEX(lava,MATCH(B4777,SumMonths,0),2)</f>
        <v>#N/A</v>
      </c>
      <c r="Y4777" s="171"/>
      <c r="Z4777" s="171"/>
    </row>
    <row r="4778" customFormat="false" ht="12.75" hidden="false" customHeight="false" outlineLevel="0" collapsed="false">
      <c r="A4778" s="57" t="e">
        <f aca="false">INDEX(BucketTable,MATCH(B4778,SumMonths,0),1)</f>
        <v>#N/A</v>
      </c>
      <c r="K4778" s="57" t="e">
        <f aca="false">INDEX(lava,MATCH(B4778,SumMonths,0),2)</f>
        <v>#N/A</v>
      </c>
      <c r="Y4778" s="171"/>
      <c r="Z4778" s="171"/>
    </row>
    <row r="4779" customFormat="false" ht="12.75" hidden="false" customHeight="false" outlineLevel="0" collapsed="false">
      <c r="A4779" s="57" t="e">
        <f aca="false">INDEX(BucketTable,MATCH(B4779,SumMonths,0),1)</f>
        <v>#N/A</v>
      </c>
      <c r="K4779" s="57" t="e">
        <f aca="false">INDEX(lava,MATCH(B4779,SumMonths,0),2)</f>
        <v>#N/A</v>
      </c>
      <c r="Y4779" s="171"/>
      <c r="Z4779" s="171"/>
    </row>
    <row r="4780" customFormat="false" ht="12.75" hidden="false" customHeight="false" outlineLevel="0" collapsed="false">
      <c r="A4780" s="57" t="e">
        <f aca="false">INDEX(BucketTable,MATCH(B4780,SumMonths,0),1)</f>
        <v>#N/A</v>
      </c>
      <c r="K4780" s="57" t="e">
        <f aca="false">INDEX(lava,MATCH(B4780,SumMonths,0),2)</f>
        <v>#N/A</v>
      </c>
      <c r="Y4780" s="171"/>
      <c r="Z4780" s="171"/>
    </row>
    <row r="4781" customFormat="false" ht="12.75" hidden="false" customHeight="false" outlineLevel="0" collapsed="false">
      <c r="A4781" s="57" t="e">
        <f aca="false">INDEX(BucketTable,MATCH(B4781,SumMonths,0),1)</f>
        <v>#N/A</v>
      </c>
      <c r="K4781" s="57" t="e">
        <f aca="false">INDEX(lava,MATCH(B4781,SumMonths,0),2)</f>
        <v>#N/A</v>
      </c>
      <c r="Y4781" s="171"/>
      <c r="Z4781" s="171"/>
    </row>
    <row r="4782" customFormat="false" ht="12.75" hidden="false" customHeight="false" outlineLevel="0" collapsed="false">
      <c r="A4782" s="57" t="e">
        <f aca="false">INDEX(BucketTable,MATCH(B4782,SumMonths,0),1)</f>
        <v>#N/A</v>
      </c>
      <c r="K4782" s="57" t="e">
        <f aca="false">INDEX(lava,MATCH(B4782,SumMonths,0),2)</f>
        <v>#N/A</v>
      </c>
      <c r="Y4782" s="171"/>
      <c r="Z4782" s="171"/>
    </row>
    <row r="4783" customFormat="false" ht="12.75" hidden="false" customHeight="false" outlineLevel="0" collapsed="false">
      <c r="A4783" s="57" t="e">
        <f aca="false">INDEX(BucketTable,MATCH(B4783,SumMonths,0),1)</f>
        <v>#N/A</v>
      </c>
      <c r="K4783" s="57" t="e">
        <f aca="false">INDEX(lava,MATCH(B4783,SumMonths,0),2)</f>
        <v>#N/A</v>
      </c>
      <c r="Y4783" s="171"/>
      <c r="Z4783" s="171"/>
    </row>
    <row r="4784" customFormat="false" ht="12.75" hidden="false" customHeight="false" outlineLevel="0" collapsed="false">
      <c r="A4784" s="57" t="e">
        <f aca="false">INDEX(BucketTable,MATCH(B4784,SumMonths,0),1)</f>
        <v>#N/A</v>
      </c>
      <c r="K4784" s="57" t="e">
        <f aca="false">INDEX(lava,MATCH(B4784,SumMonths,0),2)</f>
        <v>#N/A</v>
      </c>
      <c r="Y4784" s="171"/>
      <c r="Z4784" s="171"/>
    </row>
    <row r="4785" customFormat="false" ht="12.75" hidden="false" customHeight="false" outlineLevel="0" collapsed="false">
      <c r="A4785" s="57" t="e">
        <f aca="false">INDEX(BucketTable,MATCH(B4785,SumMonths,0),1)</f>
        <v>#N/A</v>
      </c>
      <c r="K4785" s="57" t="e">
        <f aca="false">INDEX(lava,MATCH(B4785,SumMonths,0),2)</f>
        <v>#N/A</v>
      </c>
      <c r="Y4785" s="171"/>
      <c r="Z4785" s="171"/>
    </row>
    <row r="4786" customFormat="false" ht="12.75" hidden="false" customHeight="false" outlineLevel="0" collapsed="false">
      <c r="A4786" s="57" t="e">
        <f aca="false">INDEX(BucketTable,MATCH(B4786,SumMonths,0),1)</f>
        <v>#N/A</v>
      </c>
      <c r="K4786" s="57" t="e">
        <f aca="false">INDEX(lava,MATCH(B4786,SumMonths,0),2)</f>
        <v>#N/A</v>
      </c>
      <c r="Y4786" s="171"/>
      <c r="Z4786" s="171"/>
    </row>
    <row r="4787" customFormat="false" ht="12.75" hidden="false" customHeight="false" outlineLevel="0" collapsed="false">
      <c r="A4787" s="57" t="e">
        <f aca="false">INDEX(BucketTable,MATCH(B4787,SumMonths,0),1)</f>
        <v>#N/A</v>
      </c>
      <c r="K4787" s="57" t="e">
        <f aca="false">INDEX(lava,MATCH(B4787,SumMonths,0),2)</f>
        <v>#N/A</v>
      </c>
      <c r="Y4787" s="171"/>
      <c r="Z4787" s="171"/>
    </row>
    <row r="4788" customFormat="false" ht="12.75" hidden="false" customHeight="false" outlineLevel="0" collapsed="false">
      <c r="A4788" s="57" t="e">
        <f aca="false">INDEX(BucketTable,MATCH(B4788,SumMonths,0),1)</f>
        <v>#N/A</v>
      </c>
      <c r="K4788" s="57" t="e">
        <f aca="false">INDEX(lava,MATCH(B4788,SumMonths,0),2)</f>
        <v>#N/A</v>
      </c>
      <c r="Y4788" s="171"/>
      <c r="Z4788" s="171"/>
    </row>
    <row r="4789" customFormat="false" ht="12.75" hidden="false" customHeight="false" outlineLevel="0" collapsed="false">
      <c r="A4789" s="57" t="e">
        <f aca="false">INDEX(BucketTable,MATCH(B4789,SumMonths,0),1)</f>
        <v>#N/A</v>
      </c>
      <c r="K4789" s="57" t="e">
        <f aca="false">INDEX(lava,MATCH(B4789,SumMonths,0),2)</f>
        <v>#N/A</v>
      </c>
      <c r="Y4789" s="171"/>
      <c r="Z4789" s="171"/>
    </row>
    <row r="4790" customFormat="false" ht="12.75" hidden="false" customHeight="false" outlineLevel="0" collapsed="false">
      <c r="A4790" s="57" t="e">
        <f aca="false">INDEX(BucketTable,MATCH(B4790,SumMonths,0),1)</f>
        <v>#N/A</v>
      </c>
      <c r="K4790" s="57" t="e">
        <f aca="false">INDEX(lava,MATCH(B4790,SumMonths,0),2)</f>
        <v>#N/A</v>
      </c>
      <c r="Y4790" s="171"/>
      <c r="Z4790" s="171"/>
    </row>
    <row r="4791" customFormat="false" ht="12.75" hidden="false" customHeight="false" outlineLevel="0" collapsed="false">
      <c r="A4791" s="57" t="e">
        <f aca="false">INDEX(BucketTable,MATCH(B4791,SumMonths,0),1)</f>
        <v>#N/A</v>
      </c>
      <c r="K4791" s="57" t="e">
        <f aca="false">INDEX(lava,MATCH(B4791,SumMonths,0),2)</f>
        <v>#N/A</v>
      </c>
      <c r="Y4791" s="171"/>
      <c r="Z4791" s="171"/>
    </row>
    <row r="4792" customFormat="false" ht="12.75" hidden="false" customHeight="false" outlineLevel="0" collapsed="false">
      <c r="A4792" s="57" t="e">
        <f aca="false">INDEX(BucketTable,MATCH(B4792,SumMonths,0),1)</f>
        <v>#N/A</v>
      </c>
      <c r="K4792" s="57" t="e">
        <f aca="false">INDEX(lava,MATCH(B4792,SumMonths,0),2)</f>
        <v>#N/A</v>
      </c>
      <c r="Y4792" s="171"/>
      <c r="Z4792" s="171"/>
    </row>
    <row r="4793" customFormat="false" ht="12.75" hidden="false" customHeight="false" outlineLevel="0" collapsed="false">
      <c r="A4793" s="57" t="e">
        <f aca="false">INDEX(BucketTable,MATCH(B4793,SumMonths,0),1)</f>
        <v>#N/A</v>
      </c>
      <c r="K4793" s="57" t="e">
        <f aca="false">INDEX(lava,MATCH(B4793,SumMonths,0),2)</f>
        <v>#N/A</v>
      </c>
      <c r="Y4793" s="171"/>
      <c r="Z4793" s="171"/>
    </row>
    <row r="4794" customFormat="false" ht="12.75" hidden="false" customHeight="false" outlineLevel="0" collapsed="false">
      <c r="A4794" s="57" t="e">
        <f aca="false">INDEX(BucketTable,MATCH(B4794,SumMonths,0),1)</f>
        <v>#N/A</v>
      </c>
      <c r="K4794" s="57" t="e">
        <f aca="false">INDEX(lava,MATCH(B4794,SumMonths,0),2)</f>
        <v>#N/A</v>
      </c>
      <c r="Y4794" s="171"/>
      <c r="Z4794" s="171"/>
    </row>
    <row r="4795" customFormat="false" ht="12.75" hidden="false" customHeight="false" outlineLevel="0" collapsed="false">
      <c r="A4795" s="57" t="e">
        <f aca="false">INDEX(BucketTable,MATCH(B4795,SumMonths,0),1)</f>
        <v>#N/A</v>
      </c>
      <c r="K4795" s="57" t="e">
        <f aca="false">INDEX(lava,MATCH(B4795,SumMonths,0),2)</f>
        <v>#N/A</v>
      </c>
      <c r="Y4795" s="171"/>
      <c r="Z4795" s="171"/>
    </row>
    <row r="4796" customFormat="false" ht="12.75" hidden="false" customHeight="false" outlineLevel="0" collapsed="false">
      <c r="A4796" s="57" t="e">
        <f aca="false">INDEX(BucketTable,MATCH(B4796,SumMonths,0),1)</f>
        <v>#N/A</v>
      </c>
      <c r="K4796" s="57" t="e">
        <f aca="false">INDEX(lava,MATCH(B4796,SumMonths,0),2)</f>
        <v>#N/A</v>
      </c>
      <c r="Y4796" s="171"/>
      <c r="Z4796" s="171"/>
    </row>
    <row r="4797" customFormat="false" ht="12.75" hidden="false" customHeight="false" outlineLevel="0" collapsed="false">
      <c r="A4797" s="57" t="e">
        <f aca="false">INDEX(BucketTable,MATCH(B4797,SumMonths,0),1)</f>
        <v>#N/A</v>
      </c>
      <c r="K4797" s="57" t="e">
        <f aca="false">INDEX(lava,MATCH(B4797,SumMonths,0),2)</f>
        <v>#N/A</v>
      </c>
      <c r="Y4797" s="171"/>
      <c r="Z4797" s="171"/>
    </row>
    <row r="4798" customFormat="false" ht="12.75" hidden="false" customHeight="false" outlineLevel="0" collapsed="false">
      <c r="A4798" s="57" t="e">
        <f aca="false">INDEX(BucketTable,MATCH(B4798,SumMonths,0),1)</f>
        <v>#N/A</v>
      </c>
      <c r="K4798" s="57" t="e">
        <f aca="false">INDEX(lava,MATCH(B4798,SumMonths,0),2)</f>
        <v>#N/A</v>
      </c>
      <c r="Y4798" s="171"/>
      <c r="Z4798" s="171"/>
    </row>
    <row r="4799" customFormat="false" ht="12.75" hidden="false" customHeight="false" outlineLevel="0" collapsed="false">
      <c r="A4799" s="57" t="e">
        <f aca="false">INDEX(BucketTable,MATCH(B4799,SumMonths,0),1)</f>
        <v>#N/A</v>
      </c>
      <c r="K4799" s="57" t="e">
        <f aca="false">INDEX(lava,MATCH(B4799,SumMonths,0),2)</f>
        <v>#N/A</v>
      </c>
      <c r="Y4799" s="171"/>
      <c r="Z4799" s="171"/>
    </row>
    <row r="4800" customFormat="false" ht="12.75" hidden="false" customHeight="false" outlineLevel="0" collapsed="false">
      <c r="A4800" s="57" t="e">
        <f aca="false">INDEX(BucketTable,MATCH(B4800,SumMonths,0),1)</f>
        <v>#N/A</v>
      </c>
      <c r="K4800" s="57" t="e">
        <f aca="false">INDEX(lava,MATCH(B4800,SumMonths,0),2)</f>
        <v>#N/A</v>
      </c>
      <c r="Y4800" s="171"/>
      <c r="Z4800" s="171"/>
    </row>
    <row r="4801" customFormat="false" ht="12.75" hidden="false" customHeight="false" outlineLevel="0" collapsed="false">
      <c r="A4801" s="57" t="e">
        <f aca="false">INDEX(BucketTable,MATCH(B4801,SumMonths,0),1)</f>
        <v>#N/A</v>
      </c>
      <c r="K4801" s="57" t="e">
        <f aca="false">INDEX(lava,MATCH(B4801,SumMonths,0),2)</f>
        <v>#N/A</v>
      </c>
      <c r="Y4801" s="171"/>
      <c r="Z4801" s="171"/>
    </row>
    <row r="4802" customFormat="false" ht="12.75" hidden="false" customHeight="false" outlineLevel="0" collapsed="false">
      <c r="A4802" s="57" t="e">
        <f aca="false">INDEX(BucketTable,MATCH(B4802,SumMonths,0),1)</f>
        <v>#N/A</v>
      </c>
      <c r="K4802" s="57" t="e">
        <f aca="false">INDEX(lava,MATCH(B4802,SumMonths,0),2)</f>
        <v>#N/A</v>
      </c>
      <c r="Y4802" s="171"/>
      <c r="Z4802" s="171"/>
    </row>
    <row r="4803" customFormat="false" ht="12.75" hidden="false" customHeight="false" outlineLevel="0" collapsed="false">
      <c r="A4803" s="57" t="e">
        <f aca="false">INDEX(BucketTable,MATCH(B4803,SumMonths,0),1)</f>
        <v>#N/A</v>
      </c>
      <c r="K4803" s="57" t="e">
        <f aca="false">INDEX(lava,MATCH(B4803,SumMonths,0),2)</f>
        <v>#N/A</v>
      </c>
      <c r="Y4803" s="171"/>
      <c r="Z4803" s="171"/>
    </row>
    <row r="4804" customFormat="false" ht="12.75" hidden="false" customHeight="false" outlineLevel="0" collapsed="false">
      <c r="A4804" s="57" t="e">
        <f aca="false">INDEX(BucketTable,MATCH(B4804,SumMonths,0),1)</f>
        <v>#N/A</v>
      </c>
      <c r="K4804" s="57" t="e">
        <f aca="false">INDEX(lava,MATCH(B4804,SumMonths,0),2)</f>
        <v>#N/A</v>
      </c>
      <c r="Y4804" s="171"/>
      <c r="Z4804" s="171"/>
    </row>
    <row r="4805" customFormat="false" ht="12.75" hidden="false" customHeight="false" outlineLevel="0" collapsed="false">
      <c r="A4805" s="57" t="e">
        <f aca="false">INDEX(BucketTable,MATCH(B4805,SumMonths,0),1)</f>
        <v>#N/A</v>
      </c>
      <c r="K4805" s="57" t="e">
        <f aca="false">INDEX(lava,MATCH(B4805,SumMonths,0),2)</f>
        <v>#N/A</v>
      </c>
      <c r="Y4805" s="171"/>
      <c r="Z4805" s="171"/>
    </row>
    <row r="4806" customFormat="false" ht="12.75" hidden="false" customHeight="false" outlineLevel="0" collapsed="false">
      <c r="A4806" s="57" t="e">
        <f aca="false">INDEX(BucketTable,MATCH(B4806,SumMonths,0),1)</f>
        <v>#N/A</v>
      </c>
      <c r="K4806" s="57" t="e">
        <f aca="false">INDEX(lava,MATCH(B4806,SumMonths,0),2)</f>
        <v>#N/A</v>
      </c>
      <c r="Y4806" s="171"/>
      <c r="Z4806" s="171"/>
    </row>
    <row r="4807" customFormat="false" ht="12.75" hidden="false" customHeight="false" outlineLevel="0" collapsed="false">
      <c r="A4807" s="57" t="e">
        <f aca="false">INDEX(BucketTable,MATCH(B4807,SumMonths,0),1)</f>
        <v>#N/A</v>
      </c>
      <c r="K4807" s="57" t="e">
        <f aca="false">INDEX(lava,MATCH(B4807,SumMonths,0),2)</f>
        <v>#N/A</v>
      </c>
      <c r="Y4807" s="171"/>
      <c r="Z4807" s="171"/>
    </row>
    <row r="4808" customFormat="false" ht="12.75" hidden="false" customHeight="false" outlineLevel="0" collapsed="false">
      <c r="A4808" s="57" t="e">
        <f aca="false">INDEX(BucketTable,MATCH(B4808,SumMonths,0),1)</f>
        <v>#N/A</v>
      </c>
      <c r="K4808" s="57" t="e">
        <f aca="false">INDEX(lava,MATCH(B4808,SumMonths,0),2)</f>
        <v>#N/A</v>
      </c>
      <c r="Y4808" s="171"/>
      <c r="Z4808" s="171"/>
    </row>
    <row r="4809" customFormat="false" ht="12.75" hidden="false" customHeight="false" outlineLevel="0" collapsed="false">
      <c r="A4809" s="57" t="e">
        <f aca="false">INDEX(BucketTable,MATCH(B4809,SumMonths,0),1)</f>
        <v>#N/A</v>
      </c>
      <c r="K4809" s="57" t="e">
        <f aca="false">INDEX(lava,MATCH(B4809,SumMonths,0),2)</f>
        <v>#N/A</v>
      </c>
      <c r="Y4809" s="171"/>
      <c r="Z4809" s="171"/>
    </row>
    <row r="4810" customFormat="false" ht="12.75" hidden="false" customHeight="false" outlineLevel="0" collapsed="false">
      <c r="A4810" s="57" t="e">
        <f aca="false">INDEX(BucketTable,MATCH(B4810,SumMonths,0),1)</f>
        <v>#N/A</v>
      </c>
      <c r="K4810" s="57" t="e">
        <f aca="false">INDEX(lava,MATCH(B4810,SumMonths,0),2)</f>
        <v>#N/A</v>
      </c>
      <c r="Y4810" s="171"/>
      <c r="Z4810" s="171"/>
    </row>
    <row r="4811" customFormat="false" ht="12.75" hidden="false" customHeight="false" outlineLevel="0" collapsed="false">
      <c r="A4811" s="57" t="e">
        <f aca="false">INDEX(BucketTable,MATCH(B4811,SumMonths,0),1)</f>
        <v>#N/A</v>
      </c>
      <c r="K4811" s="57" t="e">
        <f aca="false">INDEX(lava,MATCH(B4811,SumMonths,0),2)</f>
        <v>#N/A</v>
      </c>
      <c r="Y4811" s="171"/>
      <c r="Z4811" s="171"/>
    </row>
    <row r="4812" customFormat="false" ht="12.75" hidden="false" customHeight="false" outlineLevel="0" collapsed="false">
      <c r="A4812" s="57" t="e">
        <f aca="false">INDEX(BucketTable,MATCH(B4812,SumMonths,0),1)</f>
        <v>#N/A</v>
      </c>
      <c r="K4812" s="57" t="e">
        <f aca="false">INDEX(lava,MATCH(B4812,SumMonths,0),2)</f>
        <v>#N/A</v>
      </c>
      <c r="Y4812" s="171"/>
      <c r="Z4812" s="171"/>
    </row>
    <row r="4813" customFormat="false" ht="12.75" hidden="false" customHeight="false" outlineLevel="0" collapsed="false">
      <c r="A4813" s="57" t="e">
        <f aca="false">INDEX(BucketTable,MATCH(B4813,SumMonths,0),1)</f>
        <v>#N/A</v>
      </c>
      <c r="K4813" s="57" t="e">
        <f aca="false">INDEX(lava,MATCH(B4813,SumMonths,0),2)</f>
        <v>#N/A</v>
      </c>
      <c r="Y4813" s="171"/>
      <c r="Z4813" s="171"/>
    </row>
    <row r="4814" customFormat="false" ht="12.75" hidden="false" customHeight="false" outlineLevel="0" collapsed="false">
      <c r="A4814" s="57" t="e">
        <f aca="false">INDEX(BucketTable,MATCH(B4814,SumMonths,0),1)</f>
        <v>#N/A</v>
      </c>
      <c r="K4814" s="57" t="e">
        <f aca="false">INDEX(lava,MATCH(B4814,SumMonths,0),2)</f>
        <v>#N/A</v>
      </c>
      <c r="Y4814" s="171"/>
      <c r="Z4814" s="171"/>
    </row>
    <row r="4815" customFormat="false" ht="12.75" hidden="false" customHeight="false" outlineLevel="0" collapsed="false">
      <c r="A4815" s="57" t="e">
        <f aca="false">INDEX(BucketTable,MATCH(B4815,SumMonths,0),1)</f>
        <v>#N/A</v>
      </c>
      <c r="K4815" s="57" t="e">
        <f aca="false">INDEX(lava,MATCH(B4815,SumMonths,0),2)</f>
        <v>#N/A</v>
      </c>
      <c r="Y4815" s="171"/>
      <c r="Z4815" s="171"/>
    </row>
    <row r="4816" customFormat="false" ht="12.75" hidden="false" customHeight="false" outlineLevel="0" collapsed="false">
      <c r="A4816" s="57" t="e">
        <f aca="false">INDEX(BucketTable,MATCH(B4816,SumMonths,0),1)</f>
        <v>#N/A</v>
      </c>
      <c r="K4816" s="57" t="e">
        <f aca="false">INDEX(lava,MATCH(B4816,SumMonths,0),2)</f>
        <v>#N/A</v>
      </c>
      <c r="Y4816" s="171"/>
      <c r="Z4816" s="171"/>
    </row>
    <row r="4817" customFormat="false" ht="12.75" hidden="false" customHeight="false" outlineLevel="0" collapsed="false">
      <c r="A4817" s="57" t="e">
        <f aca="false">INDEX(BucketTable,MATCH(B4817,SumMonths,0),1)</f>
        <v>#N/A</v>
      </c>
      <c r="K4817" s="57" t="e">
        <f aca="false">INDEX(lava,MATCH(B4817,SumMonths,0),2)</f>
        <v>#N/A</v>
      </c>
      <c r="Y4817" s="171"/>
      <c r="Z4817" s="171"/>
    </row>
    <row r="4818" customFormat="false" ht="12.75" hidden="false" customHeight="false" outlineLevel="0" collapsed="false">
      <c r="A4818" s="57" t="e">
        <f aca="false">INDEX(BucketTable,MATCH(B4818,SumMonths,0),1)</f>
        <v>#N/A</v>
      </c>
      <c r="K4818" s="57" t="e">
        <f aca="false">INDEX(lava,MATCH(B4818,SumMonths,0),2)</f>
        <v>#N/A</v>
      </c>
      <c r="Y4818" s="171"/>
      <c r="Z4818" s="171"/>
    </row>
    <row r="4819" customFormat="false" ht="12.75" hidden="false" customHeight="false" outlineLevel="0" collapsed="false">
      <c r="A4819" s="57" t="e">
        <f aca="false">INDEX(BucketTable,MATCH(B4819,SumMonths,0),1)</f>
        <v>#N/A</v>
      </c>
      <c r="K4819" s="57" t="e">
        <f aca="false">INDEX(lava,MATCH(B4819,SumMonths,0),2)</f>
        <v>#N/A</v>
      </c>
      <c r="Y4819" s="171"/>
      <c r="Z4819" s="171"/>
    </row>
    <row r="4820" customFormat="false" ht="12.75" hidden="false" customHeight="false" outlineLevel="0" collapsed="false">
      <c r="A4820" s="57" t="e">
        <f aca="false">INDEX(BucketTable,MATCH(B4820,SumMonths,0),1)</f>
        <v>#N/A</v>
      </c>
      <c r="K4820" s="57" t="e">
        <f aca="false">INDEX(lava,MATCH(B4820,SumMonths,0),2)</f>
        <v>#N/A</v>
      </c>
      <c r="Y4820" s="171"/>
      <c r="Z4820" s="171"/>
    </row>
    <row r="4821" customFormat="false" ht="12.75" hidden="false" customHeight="false" outlineLevel="0" collapsed="false">
      <c r="A4821" s="57" t="e">
        <f aca="false">INDEX(BucketTable,MATCH(B4821,SumMonths,0),1)</f>
        <v>#N/A</v>
      </c>
      <c r="K4821" s="57" t="e">
        <f aca="false">INDEX(lava,MATCH(B4821,SumMonths,0),2)</f>
        <v>#N/A</v>
      </c>
      <c r="Y4821" s="171"/>
      <c r="Z4821" s="171"/>
    </row>
    <row r="4822" customFormat="false" ht="12.75" hidden="false" customHeight="false" outlineLevel="0" collapsed="false">
      <c r="A4822" s="57" t="e">
        <f aca="false">INDEX(BucketTable,MATCH(B4822,SumMonths,0),1)</f>
        <v>#N/A</v>
      </c>
      <c r="K4822" s="57" t="e">
        <f aca="false">INDEX(lava,MATCH(B4822,SumMonths,0),2)</f>
        <v>#N/A</v>
      </c>
      <c r="Y4822" s="171"/>
      <c r="Z4822" s="171"/>
    </row>
    <row r="4823" customFormat="false" ht="12.75" hidden="false" customHeight="false" outlineLevel="0" collapsed="false">
      <c r="A4823" s="57" t="e">
        <f aca="false">INDEX(BucketTable,MATCH(B4823,SumMonths,0),1)</f>
        <v>#N/A</v>
      </c>
      <c r="K4823" s="57" t="e">
        <f aca="false">INDEX(lava,MATCH(B4823,SumMonths,0),2)</f>
        <v>#N/A</v>
      </c>
      <c r="Y4823" s="171"/>
      <c r="Z4823" s="171"/>
    </row>
    <row r="4824" customFormat="false" ht="12.75" hidden="false" customHeight="false" outlineLevel="0" collapsed="false">
      <c r="A4824" s="57" t="e">
        <f aca="false">INDEX(BucketTable,MATCH(B4824,SumMonths,0),1)</f>
        <v>#N/A</v>
      </c>
      <c r="K4824" s="57" t="e">
        <f aca="false">INDEX(lava,MATCH(B4824,SumMonths,0),2)</f>
        <v>#N/A</v>
      </c>
      <c r="Y4824" s="171"/>
      <c r="Z4824" s="171"/>
    </row>
    <row r="4825" customFormat="false" ht="12.75" hidden="false" customHeight="false" outlineLevel="0" collapsed="false">
      <c r="A4825" s="57" t="e">
        <f aca="false">INDEX(BucketTable,MATCH(B4825,SumMonths,0),1)</f>
        <v>#N/A</v>
      </c>
      <c r="K4825" s="57" t="e">
        <f aca="false">INDEX(lava,MATCH(B4825,SumMonths,0),2)</f>
        <v>#N/A</v>
      </c>
      <c r="Y4825" s="171"/>
      <c r="Z4825" s="171"/>
    </row>
    <row r="4826" customFormat="false" ht="12.75" hidden="false" customHeight="false" outlineLevel="0" collapsed="false">
      <c r="A4826" s="57" t="e">
        <f aca="false">INDEX(BucketTable,MATCH(B4826,SumMonths,0),1)</f>
        <v>#N/A</v>
      </c>
      <c r="K4826" s="57" t="e">
        <f aca="false">INDEX(lava,MATCH(B4826,SumMonths,0),2)</f>
        <v>#N/A</v>
      </c>
      <c r="Y4826" s="171"/>
      <c r="Z4826" s="171"/>
    </row>
    <row r="4827" customFormat="false" ht="12.75" hidden="false" customHeight="false" outlineLevel="0" collapsed="false">
      <c r="A4827" s="57" t="e">
        <f aca="false">INDEX(BucketTable,MATCH(B4827,SumMonths,0),1)</f>
        <v>#N/A</v>
      </c>
      <c r="K4827" s="57" t="e">
        <f aca="false">INDEX(lava,MATCH(B4827,SumMonths,0),2)</f>
        <v>#N/A</v>
      </c>
      <c r="Y4827" s="171"/>
      <c r="Z4827" s="171"/>
    </row>
    <row r="4828" customFormat="false" ht="12.75" hidden="false" customHeight="false" outlineLevel="0" collapsed="false">
      <c r="A4828" s="57" t="e">
        <f aca="false">INDEX(BucketTable,MATCH(B4828,SumMonths,0),1)</f>
        <v>#N/A</v>
      </c>
      <c r="K4828" s="57" t="e">
        <f aca="false">INDEX(lava,MATCH(B4828,SumMonths,0),2)</f>
        <v>#N/A</v>
      </c>
      <c r="Y4828" s="171"/>
      <c r="Z4828" s="171"/>
    </row>
    <row r="4829" customFormat="false" ht="12.75" hidden="false" customHeight="false" outlineLevel="0" collapsed="false">
      <c r="A4829" s="57" t="e">
        <f aca="false">INDEX(BucketTable,MATCH(B4829,SumMonths,0),1)</f>
        <v>#N/A</v>
      </c>
      <c r="K4829" s="57" t="e">
        <f aca="false">INDEX(lava,MATCH(B4829,SumMonths,0),2)</f>
        <v>#N/A</v>
      </c>
      <c r="Y4829" s="171"/>
      <c r="Z4829" s="171"/>
    </row>
    <row r="4830" customFormat="false" ht="12.75" hidden="false" customHeight="false" outlineLevel="0" collapsed="false">
      <c r="A4830" s="57" t="e">
        <f aca="false">INDEX(BucketTable,MATCH(B4830,SumMonths,0),1)</f>
        <v>#N/A</v>
      </c>
      <c r="K4830" s="57" t="e">
        <f aca="false">INDEX(lava,MATCH(B4830,SumMonths,0),2)</f>
        <v>#N/A</v>
      </c>
      <c r="Y4830" s="171"/>
      <c r="Z4830" s="171"/>
    </row>
    <row r="4831" customFormat="false" ht="12.75" hidden="false" customHeight="false" outlineLevel="0" collapsed="false">
      <c r="A4831" s="57" t="e">
        <f aca="false">INDEX(BucketTable,MATCH(B4831,SumMonths,0),1)</f>
        <v>#N/A</v>
      </c>
      <c r="K4831" s="57" t="e">
        <f aca="false">INDEX(lava,MATCH(B4831,SumMonths,0),2)</f>
        <v>#N/A</v>
      </c>
      <c r="Y4831" s="171"/>
      <c r="Z4831" s="171"/>
    </row>
    <row r="4832" customFormat="false" ht="12.75" hidden="false" customHeight="false" outlineLevel="0" collapsed="false">
      <c r="A4832" s="57" t="e">
        <f aca="false">INDEX(BucketTable,MATCH(B4832,SumMonths,0),1)</f>
        <v>#N/A</v>
      </c>
      <c r="K4832" s="57" t="e">
        <f aca="false">INDEX(lava,MATCH(B4832,SumMonths,0),2)</f>
        <v>#N/A</v>
      </c>
      <c r="Y4832" s="171"/>
      <c r="Z4832" s="171"/>
    </row>
    <row r="4833" customFormat="false" ht="12.75" hidden="false" customHeight="false" outlineLevel="0" collapsed="false">
      <c r="A4833" s="57" t="e">
        <f aca="false">INDEX(BucketTable,MATCH(B4833,SumMonths,0),1)</f>
        <v>#N/A</v>
      </c>
      <c r="K4833" s="57" t="e">
        <f aca="false">INDEX(lava,MATCH(B4833,SumMonths,0),2)</f>
        <v>#N/A</v>
      </c>
      <c r="Y4833" s="171"/>
      <c r="Z4833" s="171"/>
    </row>
    <row r="4834" customFormat="false" ht="12.75" hidden="false" customHeight="false" outlineLevel="0" collapsed="false">
      <c r="A4834" s="57" t="e">
        <f aca="false">INDEX(BucketTable,MATCH(B4834,SumMonths,0),1)</f>
        <v>#N/A</v>
      </c>
      <c r="K4834" s="57" t="e">
        <f aca="false">INDEX(lava,MATCH(B4834,SumMonths,0),2)</f>
        <v>#N/A</v>
      </c>
      <c r="Y4834" s="171"/>
      <c r="Z4834" s="171"/>
    </row>
    <row r="4835" customFormat="false" ht="12.75" hidden="false" customHeight="false" outlineLevel="0" collapsed="false">
      <c r="A4835" s="57" t="e">
        <f aca="false">INDEX(BucketTable,MATCH(B4835,SumMonths,0),1)</f>
        <v>#N/A</v>
      </c>
      <c r="K4835" s="57" t="e">
        <f aca="false">INDEX(lava,MATCH(B4835,SumMonths,0),2)</f>
        <v>#N/A</v>
      </c>
      <c r="Y4835" s="171"/>
      <c r="Z4835" s="171"/>
    </row>
    <row r="4836" customFormat="false" ht="12.75" hidden="false" customHeight="false" outlineLevel="0" collapsed="false">
      <c r="A4836" s="57" t="e">
        <f aca="false">INDEX(BucketTable,MATCH(B4836,SumMonths,0),1)</f>
        <v>#N/A</v>
      </c>
      <c r="K4836" s="57" t="e">
        <f aca="false">INDEX(lava,MATCH(B4836,SumMonths,0),2)</f>
        <v>#N/A</v>
      </c>
      <c r="Y4836" s="171"/>
      <c r="Z4836" s="171"/>
    </row>
    <row r="4837" customFormat="false" ht="12.75" hidden="false" customHeight="false" outlineLevel="0" collapsed="false">
      <c r="A4837" s="57" t="e">
        <f aca="false">INDEX(BucketTable,MATCH(B4837,SumMonths,0),1)</f>
        <v>#N/A</v>
      </c>
      <c r="K4837" s="57" t="e">
        <f aca="false">INDEX(lava,MATCH(B4837,SumMonths,0),2)</f>
        <v>#N/A</v>
      </c>
      <c r="Y4837" s="171"/>
      <c r="Z4837" s="171"/>
    </row>
    <row r="4838" customFormat="false" ht="12.75" hidden="false" customHeight="false" outlineLevel="0" collapsed="false">
      <c r="A4838" s="57" t="e">
        <f aca="false">INDEX(BucketTable,MATCH(B4838,SumMonths,0),1)</f>
        <v>#N/A</v>
      </c>
      <c r="K4838" s="57" t="e">
        <f aca="false">INDEX(lava,MATCH(B4838,SumMonths,0),2)</f>
        <v>#N/A</v>
      </c>
      <c r="Y4838" s="171"/>
      <c r="Z4838" s="171"/>
    </row>
    <row r="4839" customFormat="false" ht="12.75" hidden="false" customHeight="false" outlineLevel="0" collapsed="false">
      <c r="A4839" s="57" t="e">
        <f aca="false">INDEX(BucketTable,MATCH(B4839,SumMonths,0),1)</f>
        <v>#N/A</v>
      </c>
      <c r="K4839" s="57" t="e">
        <f aca="false">INDEX(lava,MATCH(B4839,SumMonths,0),2)</f>
        <v>#N/A</v>
      </c>
      <c r="Y4839" s="171"/>
      <c r="Z4839" s="171"/>
    </row>
    <row r="4840" customFormat="false" ht="12.75" hidden="false" customHeight="false" outlineLevel="0" collapsed="false">
      <c r="A4840" s="57" t="e">
        <f aca="false">INDEX(BucketTable,MATCH(B4840,SumMonths,0),1)</f>
        <v>#N/A</v>
      </c>
      <c r="K4840" s="57" t="e">
        <f aca="false">INDEX(lava,MATCH(B4840,SumMonths,0),2)</f>
        <v>#N/A</v>
      </c>
      <c r="Y4840" s="171"/>
      <c r="Z4840" s="171"/>
    </row>
    <row r="4841" customFormat="false" ht="12.75" hidden="false" customHeight="false" outlineLevel="0" collapsed="false">
      <c r="A4841" s="57" t="e">
        <f aca="false">INDEX(BucketTable,MATCH(B4841,SumMonths,0),1)</f>
        <v>#N/A</v>
      </c>
      <c r="K4841" s="57" t="e">
        <f aca="false">INDEX(lava,MATCH(B4841,SumMonths,0),2)</f>
        <v>#N/A</v>
      </c>
      <c r="Y4841" s="171"/>
      <c r="Z4841" s="171"/>
    </row>
    <row r="4842" customFormat="false" ht="12.75" hidden="false" customHeight="false" outlineLevel="0" collapsed="false">
      <c r="A4842" s="57" t="e">
        <f aca="false">INDEX(BucketTable,MATCH(B4842,SumMonths,0),1)</f>
        <v>#N/A</v>
      </c>
      <c r="K4842" s="57" t="e">
        <f aca="false">INDEX(lava,MATCH(B4842,SumMonths,0),2)</f>
        <v>#N/A</v>
      </c>
      <c r="Y4842" s="171"/>
      <c r="Z4842" s="171"/>
    </row>
    <row r="4843" customFormat="false" ht="12.75" hidden="false" customHeight="false" outlineLevel="0" collapsed="false">
      <c r="A4843" s="57" t="e">
        <f aca="false">INDEX(BucketTable,MATCH(B4843,SumMonths,0),1)</f>
        <v>#N/A</v>
      </c>
      <c r="K4843" s="57" t="e">
        <f aca="false">INDEX(lava,MATCH(B4843,SumMonths,0),2)</f>
        <v>#N/A</v>
      </c>
      <c r="Y4843" s="171"/>
      <c r="Z4843" s="171"/>
    </row>
    <row r="4844" customFormat="false" ht="12.75" hidden="false" customHeight="false" outlineLevel="0" collapsed="false">
      <c r="A4844" s="57" t="e">
        <f aca="false">INDEX(BucketTable,MATCH(B4844,SumMonths,0),1)</f>
        <v>#N/A</v>
      </c>
      <c r="K4844" s="57" t="e">
        <f aca="false">INDEX(lava,MATCH(B4844,SumMonths,0),2)</f>
        <v>#N/A</v>
      </c>
      <c r="Y4844" s="171"/>
      <c r="Z4844" s="171"/>
    </row>
    <row r="4845" customFormat="false" ht="12.75" hidden="false" customHeight="false" outlineLevel="0" collapsed="false">
      <c r="A4845" s="57" t="e">
        <f aca="false">INDEX(BucketTable,MATCH(B4845,SumMonths,0),1)</f>
        <v>#N/A</v>
      </c>
      <c r="K4845" s="57" t="e">
        <f aca="false">INDEX(lava,MATCH(B4845,SumMonths,0),2)</f>
        <v>#N/A</v>
      </c>
      <c r="Y4845" s="171"/>
      <c r="Z4845" s="171"/>
    </row>
    <row r="4846" customFormat="false" ht="12.75" hidden="false" customHeight="false" outlineLevel="0" collapsed="false">
      <c r="A4846" s="57" t="e">
        <f aca="false">INDEX(BucketTable,MATCH(B4846,SumMonths,0),1)</f>
        <v>#N/A</v>
      </c>
      <c r="K4846" s="57" t="e">
        <f aca="false">INDEX(lava,MATCH(B4846,SumMonths,0),2)</f>
        <v>#N/A</v>
      </c>
      <c r="Y4846" s="171"/>
      <c r="Z4846" s="171"/>
    </row>
    <row r="4847" customFormat="false" ht="12.75" hidden="false" customHeight="false" outlineLevel="0" collapsed="false">
      <c r="A4847" s="57" t="e">
        <f aca="false">INDEX(BucketTable,MATCH(B4847,SumMonths,0),1)</f>
        <v>#N/A</v>
      </c>
      <c r="K4847" s="57" t="e">
        <f aca="false">INDEX(lava,MATCH(B4847,SumMonths,0),2)</f>
        <v>#N/A</v>
      </c>
      <c r="Y4847" s="171"/>
      <c r="Z4847" s="171"/>
    </row>
    <row r="4848" customFormat="false" ht="12.75" hidden="false" customHeight="false" outlineLevel="0" collapsed="false">
      <c r="A4848" s="57" t="e">
        <f aca="false">INDEX(BucketTable,MATCH(B4848,SumMonths,0),1)</f>
        <v>#N/A</v>
      </c>
      <c r="K4848" s="57" t="e">
        <f aca="false">INDEX(lava,MATCH(B4848,SumMonths,0),2)</f>
        <v>#N/A</v>
      </c>
      <c r="Y4848" s="171"/>
      <c r="Z4848" s="171"/>
    </row>
    <row r="4849" customFormat="false" ht="12.75" hidden="false" customHeight="false" outlineLevel="0" collapsed="false">
      <c r="A4849" s="57" t="e">
        <f aca="false">INDEX(BucketTable,MATCH(B4849,SumMonths,0),1)</f>
        <v>#N/A</v>
      </c>
      <c r="K4849" s="57" t="e">
        <f aca="false">INDEX(lava,MATCH(B4849,SumMonths,0),2)</f>
        <v>#N/A</v>
      </c>
      <c r="Y4849" s="171"/>
      <c r="Z4849" s="171"/>
    </row>
    <row r="4850" customFormat="false" ht="12.75" hidden="false" customHeight="false" outlineLevel="0" collapsed="false">
      <c r="A4850" s="57" t="e">
        <f aca="false">INDEX(BucketTable,MATCH(B4850,SumMonths,0),1)</f>
        <v>#N/A</v>
      </c>
      <c r="K4850" s="57" t="e">
        <f aca="false">INDEX(lava,MATCH(B4850,SumMonths,0),2)</f>
        <v>#N/A</v>
      </c>
      <c r="Y4850" s="171"/>
      <c r="Z4850" s="171"/>
    </row>
    <row r="4851" customFormat="false" ht="12.75" hidden="false" customHeight="false" outlineLevel="0" collapsed="false">
      <c r="A4851" s="57" t="e">
        <f aca="false">INDEX(BucketTable,MATCH(B4851,SumMonths,0),1)</f>
        <v>#N/A</v>
      </c>
      <c r="K4851" s="57" t="e">
        <f aca="false">INDEX(lava,MATCH(B4851,SumMonths,0),2)</f>
        <v>#N/A</v>
      </c>
      <c r="Y4851" s="171"/>
      <c r="Z4851" s="171"/>
    </row>
    <row r="4852" customFormat="false" ht="12.75" hidden="false" customHeight="false" outlineLevel="0" collapsed="false">
      <c r="A4852" s="57" t="e">
        <f aca="false">INDEX(BucketTable,MATCH(B4852,SumMonths,0),1)</f>
        <v>#N/A</v>
      </c>
      <c r="K4852" s="57" t="e">
        <f aca="false">INDEX(lava,MATCH(B4852,SumMonths,0),2)</f>
        <v>#N/A</v>
      </c>
      <c r="Y4852" s="171"/>
      <c r="Z4852" s="171"/>
    </row>
    <row r="4853" customFormat="false" ht="12.75" hidden="false" customHeight="false" outlineLevel="0" collapsed="false">
      <c r="A4853" s="57" t="e">
        <f aca="false">INDEX(BucketTable,MATCH(B4853,SumMonths,0),1)</f>
        <v>#N/A</v>
      </c>
      <c r="K4853" s="57" t="e">
        <f aca="false">INDEX(lava,MATCH(B4853,SumMonths,0),2)</f>
        <v>#N/A</v>
      </c>
      <c r="Y4853" s="171"/>
      <c r="Z4853" s="171"/>
    </row>
    <row r="4854" customFormat="false" ht="12.75" hidden="false" customHeight="false" outlineLevel="0" collapsed="false">
      <c r="A4854" s="57" t="e">
        <f aca="false">INDEX(BucketTable,MATCH(B4854,SumMonths,0),1)</f>
        <v>#N/A</v>
      </c>
      <c r="K4854" s="57" t="e">
        <f aca="false">INDEX(lava,MATCH(B4854,SumMonths,0),2)</f>
        <v>#N/A</v>
      </c>
      <c r="Y4854" s="171"/>
      <c r="Z4854" s="171"/>
    </row>
    <row r="4855" customFormat="false" ht="12.75" hidden="false" customHeight="false" outlineLevel="0" collapsed="false">
      <c r="A4855" s="57" t="e">
        <f aca="false">INDEX(BucketTable,MATCH(B4855,SumMonths,0),1)</f>
        <v>#N/A</v>
      </c>
      <c r="K4855" s="57" t="e">
        <f aca="false">INDEX(lava,MATCH(B4855,SumMonths,0),2)</f>
        <v>#N/A</v>
      </c>
      <c r="Y4855" s="171"/>
      <c r="Z4855" s="171"/>
    </row>
    <row r="4856" customFormat="false" ht="12.75" hidden="false" customHeight="false" outlineLevel="0" collapsed="false">
      <c r="A4856" s="57" t="e">
        <f aca="false">INDEX(BucketTable,MATCH(B4856,SumMonths,0),1)</f>
        <v>#N/A</v>
      </c>
      <c r="K4856" s="57" t="e">
        <f aca="false">INDEX(lava,MATCH(B4856,SumMonths,0),2)</f>
        <v>#N/A</v>
      </c>
      <c r="Y4856" s="171"/>
      <c r="Z4856" s="171"/>
    </row>
    <row r="4857" customFormat="false" ht="12.75" hidden="false" customHeight="false" outlineLevel="0" collapsed="false">
      <c r="A4857" s="57" t="e">
        <f aca="false">INDEX(BucketTable,MATCH(B4857,SumMonths,0),1)</f>
        <v>#N/A</v>
      </c>
      <c r="K4857" s="57" t="e">
        <f aca="false">INDEX(lava,MATCH(B4857,SumMonths,0),2)</f>
        <v>#N/A</v>
      </c>
      <c r="Y4857" s="171"/>
      <c r="Z4857" s="171"/>
    </row>
    <row r="4858" customFormat="false" ht="12.75" hidden="false" customHeight="false" outlineLevel="0" collapsed="false">
      <c r="A4858" s="57" t="e">
        <f aca="false">INDEX(BucketTable,MATCH(B4858,SumMonths,0),1)</f>
        <v>#N/A</v>
      </c>
      <c r="K4858" s="57" t="e">
        <f aca="false">INDEX(lava,MATCH(B4858,SumMonths,0),2)</f>
        <v>#N/A</v>
      </c>
      <c r="Y4858" s="171"/>
      <c r="Z4858" s="171"/>
    </row>
    <row r="4859" customFormat="false" ht="12.75" hidden="false" customHeight="false" outlineLevel="0" collapsed="false">
      <c r="A4859" s="57" t="e">
        <f aca="false">INDEX(BucketTable,MATCH(B4859,SumMonths,0),1)</f>
        <v>#N/A</v>
      </c>
      <c r="K4859" s="57" t="e">
        <f aca="false">INDEX(lava,MATCH(B4859,SumMonths,0),2)</f>
        <v>#N/A</v>
      </c>
      <c r="Y4859" s="171"/>
      <c r="Z4859" s="171"/>
    </row>
    <row r="4860" customFormat="false" ht="12.75" hidden="false" customHeight="false" outlineLevel="0" collapsed="false">
      <c r="A4860" s="57" t="e">
        <f aca="false">INDEX(BucketTable,MATCH(B4860,SumMonths,0),1)</f>
        <v>#N/A</v>
      </c>
      <c r="K4860" s="57" t="e">
        <f aca="false">INDEX(lava,MATCH(B4860,SumMonths,0),2)</f>
        <v>#N/A</v>
      </c>
      <c r="Y4860" s="171"/>
      <c r="Z4860" s="171"/>
    </row>
    <row r="4861" customFormat="false" ht="12.75" hidden="false" customHeight="false" outlineLevel="0" collapsed="false">
      <c r="A4861" s="57" t="e">
        <f aca="false">INDEX(BucketTable,MATCH(B4861,SumMonths,0),1)</f>
        <v>#N/A</v>
      </c>
      <c r="K4861" s="57" t="e">
        <f aca="false">INDEX(lava,MATCH(B4861,SumMonths,0),2)</f>
        <v>#N/A</v>
      </c>
      <c r="Y4861" s="171"/>
      <c r="Z4861" s="171"/>
    </row>
    <row r="4862" customFormat="false" ht="12.75" hidden="false" customHeight="false" outlineLevel="0" collapsed="false">
      <c r="A4862" s="57" t="e">
        <f aca="false">INDEX(BucketTable,MATCH(B4862,SumMonths,0),1)</f>
        <v>#N/A</v>
      </c>
      <c r="K4862" s="57" t="e">
        <f aca="false">INDEX(lava,MATCH(B4862,SumMonths,0),2)</f>
        <v>#N/A</v>
      </c>
      <c r="Y4862" s="171"/>
      <c r="Z4862" s="171"/>
    </row>
    <row r="4863" customFormat="false" ht="12.75" hidden="false" customHeight="false" outlineLevel="0" collapsed="false">
      <c r="A4863" s="57" t="e">
        <f aca="false">INDEX(BucketTable,MATCH(B4863,SumMonths,0),1)</f>
        <v>#N/A</v>
      </c>
      <c r="K4863" s="57" t="e">
        <f aca="false">INDEX(lava,MATCH(B4863,SumMonths,0),2)</f>
        <v>#N/A</v>
      </c>
      <c r="Y4863" s="171"/>
      <c r="Z4863" s="171"/>
    </row>
    <row r="4864" customFormat="false" ht="12.75" hidden="false" customHeight="false" outlineLevel="0" collapsed="false">
      <c r="A4864" s="57" t="e">
        <f aca="false">INDEX(BucketTable,MATCH(B4864,SumMonths,0),1)</f>
        <v>#N/A</v>
      </c>
      <c r="K4864" s="57" t="e">
        <f aca="false">INDEX(lava,MATCH(B4864,SumMonths,0),2)</f>
        <v>#N/A</v>
      </c>
      <c r="Y4864" s="171"/>
      <c r="Z4864" s="171"/>
    </row>
    <row r="4865" customFormat="false" ht="12.75" hidden="false" customHeight="false" outlineLevel="0" collapsed="false">
      <c r="A4865" s="57" t="e">
        <f aca="false">INDEX(BucketTable,MATCH(B4865,SumMonths,0),1)</f>
        <v>#N/A</v>
      </c>
      <c r="K4865" s="57" t="e">
        <f aca="false">INDEX(lava,MATCH(B4865,SumMonths,0),2)</f>
        <v>#N/A</v>
      </c>
      <c r="Y4865" s="171"/>
      <c r="Z4865" s="171"/>
    </row>
    <row r="4866" customFormat="false" ht="12.75" hidden="false" customHeight="false" outlineLevel="0" collapsed="false">
      <c r="A4866" s="57" t="e">
        <f aca="false">INDEX(BucketTable,MATCH(B4866,SumMonths,0),1)</f>
        <v>#N/A</v>
      </c>
      <c r="K4866" s="57" t="e">
        <f aca="false">INDEX(lava,MATCH(B4866,SumMonths,0),2)</f>
        <v>#N/A</v>
      </c>
      <c r="Y4866" s="171"/>
      <c r="Z4866" s="171"/>
    </row>
    <row r="4867" customFormat="false" ht="12.75" hidden="false" customHeight="false" outlineLevel="0" collapsed="false">
      <c r="A4867" s="57" t="e">
        <f aca="false">INDEX(BucketTable,MATCH(B4867,SumMonths,0),1)</f>
        <v>#N/A</v>
      </c>
      <c r="K4867" s="57" t="e">
        <f aca="false">INDEX(lava,MATCH(B4867,SumMonths,0),2)</f>
        <v>#N/A</v>
      </c>
      <c r="Y4867" s="171"/>
      <c r="Z4867" s="171"/>
    </row>
    <row r="4868" customFormat="false" ht="12.75" hidden="false" customHeight="false" outlineLevel="0" collapsed="false">
      <c r="A4868" s="57" t="e">
        <f aca="false">INDEX(BucketTable,MATCH(B4868,SumMonths,0),1)</f>
        <v>#N/A</v>
      </c>
      <c r="K4868" s="57" t="e">
        <f aca="false">INDEX(lava,MATCH(B4868,SumMonths,0),2)</f>
        <v>#N/A</v>
      </c>
      <c r="Y4868" s="171"/>
      <c r="Z4868" s="171"/>
    </row>
    <row r="4869" customFormat="false" ht="12.75" hidden="false" customHeight="false" outlineLevel="0" collapsed="false">
      <c r="A4869" s="57" t="e">
        <f aca="false">INDEX(BucketTable,MATCH(B4869,SumMonths,0),1)</f>
        <v>#N/A</v>
      </c>
      <c r="K4869" s="57" t="e">
        <f aca="false">INDEX(lava,MATCH(B4869,SumMonths,0),2)</f>
        <v>#N/A</v>
      </c>
      <c r="Y4869" s="171"/>
      <c r="Z4869" s="171"/>
    </row>
    <row r="4870" customFormat="false" ht="12.75" hidden="false" customHeight="false" outlineLevel="0" collapsed="false">
      <c r="A4870" s="57" t="e">
        <f aca="false">INDEX(BucketTable,MATCH(B4870,SumMonths,0),1)</f>
        <v>#N/A</v>
      </c>
      <c r="K4870" s="57" t="e">
        <f aca="false">INDEX(lava,MATCH(B4870,SumMonths,0),2)</f>
        <v>#N/A</v>
      </c>
      <c r="Y4870" s="171"/>
      <c r="Z4870" s="171"/>
    </row>
    <row r="4871" customFormat="false" ht="12.75" hidden="false" customHeight="false" outlineLevel="0" collapsed="false">
      <c r="A4871" s="57" t="e">
        <f aca="false">INDEX(BucketTable,MATCH(B4871,SumMonths,0),1)</f>
        <v>#N/A</v>
      </c>
      <c r="K4871" s="57" t="e">
        <f aca="false">INDEX(lava,MATCH(B4871,SumMonths,0),2)</f>
        <v>#N/A</v>
      </c>
      <c r="Y4871" s="171"/>
      <c r="Z4871" s="171"/>
    </row>
    <row r="4872" customFormat="false" ht="12.75" hidden="false" customHeight="false" outlineLevel="0" collapsed="false">
      <c r="A4872" s="57" t="e">
        <f aca="false">INDEX(BucketTable,MATCH(B4872,SumMonths,0),1)</f>
        <v>#N/A</v>
      </c>
      <c r="K4872" s="57" t="e">
        <f aca="false">INDEX(lava,MATCH(B4872,SumMonths,0),2)</f>
        <v>#N/A</v>
      </c>
      <c r="Y4872" s="171"/>
      <c r="Z4872" s="171"/>
    </row>
    <row r="4873" customFormat="false" ht="12.75" hidden="false" customHeight="false" outlineLevel="0" collapsed="false">
      <c r="A4873" s="57" t="e">
        <f aca="false">INDEX(BucketTable,MATCH(B4873,SumMonths,0),1)</f>
        <v>#N/A</v>
      </c>
      <c r="K4873" s="57" t="e">
        <f aca="false">INDEX(lava,MATCH(B4873,SumMonths,0),2)</f>
        <v>#N/A</v>
      </c>
      <c r="Y4873" s="171"/>
      <c r="Z4873" s="171"/>
    </row>
    <row r="4874" customFormat="false" ht="12.75" hidden="false" customHeight="false" outlineLevel="0" collapsed="false">
      <c r="A4874" s="57" t="e">
        <f aca="false">INDEX(BucketTable,MATCH(B4874,SumMonths,0),1)</f>
        <v>#N/A</v>
      </c>
      <c r="K4874" s="57" t="e">
        <f aca="false">INDEX(lava,MATCH(B4874,SumMonths,0),2)</f>
        <v>#N/A</v>
      </c>
      <c r="Y4874" s="171"/>
      <c r="Z4874" s="171"/>
    </row>
    <row r="4875" customFormat="false" ht="12.75" hidden="false" customHeight="false" outlineLevel="0" collapsed="false">
      <c r="A4875" s="57" t="e">
        <f aca="false">INDEX(BucketTable,MATCH(B4875,SumMonths,0),1)</f>
        <v>#N/A</v>
      </c>
      <c r="K4875" s="57" t="e">
        <f aca="false">INDEX(lava,MATCH(B4875,SumMonths,0),2)</f>
        <v>#N/A</v>
      </c>
      <c r="Y4875" s="171"/>
      <c r="Z4875" s="171"/>
    </row>
    <row r="4876" customFormat="false" ht="12.75" hidden="false" customHeight="false" outlineLevel="0" collapsed="false">
      <c r="A4876" s="57" t="e">
        <f aca="false">INDEX(BucketTable,MATCH(B4876,SumMonths,0),1)</f>
        <v>#N/A</v>
      </c>
      <c r="K4876" s="57" t="e">
        <f aca="false">INDEX(lava,MATCH(B4876,SumMonths,0),2)</f>
        <v>#N/A</v>
      </c>
      <c r="Y4876" s="171"/>
      <c r="Z4876" s="171"/>
    </row>
    <row r="4877" customFormat="false" ht="12.75" hidden="false" customHeight="false" outlineLevel="0" collapsed="false">
      <c r="A4877" s="57" t="e">
        <f aca="false">INDEX(BucketTable,MATCH(B4877,SumMonths,0),1)</f>
        <v>#N/A</v>
      </c>
      <c r="K4877" s="57" t="e">
        <f aca="false">INDEX(lava,MATCH(B4877,SumMonths,0),2)</f>
        <v>#N/A</v>
      </c>
      <c r="Y4877" s="171"/>
      <c r="Z4877" s="171"/>
    </row>
    <row r="4878" customFormat="false" ht="12.75" hidden="false" customHeight="false" outlineLevel="0" collapsed="false">
      <c r="A4878" s="57" t="e">
        <f aca="false">INDEX(BucketTable,MATCH(B4878,SumMonths,0),1)</f>
        <v>#N/A</v>
      </c>
      <c r="K4878" s="57" t="e">
        <f aca="false">INDEX(lava,MATCH(B4878,SumMonths,0),2)</f>
        <v>#N/A</v>
      </c>
      <c r="Y4878" s="171"/>
      <c r="Z4878" s="171"/>
    </row>
    <row r="4879" customFormat="false" ht="12.75" hidden="false" customHeight="false" outlineLevel="0" collapsed="false">
      <c r="A4879" s="57" t="e">
        <f aca="false">INDEX(BucketTable,MATCH(B4879,SumMonths,0),1)</f>
        <v>#N/A</v>
      </c>
      <c r="K4879" s="57" t="e">
        <f aca="false">INDEX(lava,MATCH(B4879,SumMonths,0),2)</f>
        <v>#N/A</v>
      </c>
      <c r="Y4879" s="171"/>
      <c r="Z4879" s="171"/>
    </row>
    <row r="4880" customFormat="false" ht="12.75" hidden="false" customHeight="false" outlineLevel="0" collapsed="false">
      <c r="A4880" s="57" t="e">
        <f aca="false">INDEX(BucketTable,MATCH(B4880,SumMonths,0),1)</f>
        <v>#N/A</v>
      </c>
      <c r="K4880" s="57" t="e">
        <f aca="false">INDEX(lava,MATCH(B4880,SumMonths,0),2)</f>
        <v>#N/A</v>
      </c>
      <c r="Y4880" s="171"/>
      <c r="Z4880" s="171"/>
    </row>
    <row r="4881" customFormat="false" ht="12.75" hidden="false" customHeight="false" outlineLevel="0" collapsed="false">
      <c r="A4881" s="57" t="e">
        <f aca="false">INDEX(BucketTable,MATCH(B4881,SumMonths,0),1)</f>
        <v>#N/A</v>
      </c>
      <c r="K4881" s="57" t="e">
        <f aca="false">INDEX(lava,MATCH(B4881,SumMonths,0),2)</f>
        <v>#N/A</v>
      </c>
      <c r="Y4881" s="171"/>
      <c r="Z4881" s="171"/>
    </row>
    <row r="4882" customFormat="false" ht="12.75" hidden="false" customHeight="false" outlineLevel="0" collapsed="false">
      <c r="A4882" s="57" t="e">
        <f aca="false">INDEX(BucketTable,MATCH(B4882,SumMonths,0),1)</f>
        <v>#N/A</v>
      </c>
      <c r="K4882" s="57" t="e">
        <f aca="false">INDEX(lava,MATCH(B4882,SumMonths,0),2)</f>
        <v>#N/A</v>
      </c>
      <c r="Y4882" s="171"/>
      <c r="Z4882" s="171"/>
    </row>
    <row r="4883" customFormat="false" ht="12.75" hidden="false" customHeight="false" outlineLevel="0" collapsed="false">
      <c r="A4883" s="57" t="e">
        <f aca="false">INDEX(BucketTable,MATCH(B4883,SumMonths,0),1)</f>
        <v>#N/A</v>
      </c>
      <c r="K4883" s="57" t="e">
        <f aca="false">INDEX(lava,MATCH(B4883,SumMonths,0),2)</f>
        <v>#N/A</v>
      </c>
      <c r="Y4883" s="171"/>
      <c r="Z4883" s="171"/>
    </row>
    <row r="4884" customFormat="false" ht="12.75" hidden="false" customHeight="false" outlineLevel="0" collapsed="false">
      <c r="A4884" s="57" t="e">
        <f aca="false">INDEX(BucketTable,MATCH(B4884,SumMonths,0),1)</f>
        <v>#N/A</v>
      </c>
      <c r="K4884" s="57" t="e">
        <f aca="false">INDEX(lava,MATCH(B4884,SumMonths,0),2)</f>
        <v>#N/A</v>
      </c>
      <c r="Y4884" s="171"/>
      <c r="Z4884" s="171"/>
    </row>
    <row r="4885" customFormat="false" ht="12.75" hidden="false" customHeight="false" outlineLevel="0" collapsed="false">
      <c r="A4885" s="57" t="e">
        <f aca="false">INDEX(BucketTable,MATCH(B4885,SumMonths,0),1)</f>
        <v>#N/A</v>
      </c>
      <c r="K4885" s="57" t="e">
        <f aca="false">INDEX(lava,MATCH(B4885,SumMonths,0),2)</f>
        <v>#N/A</v>
      </c>
      <c r="Y4885" s="171"/>
      <c r="Z4885" s="171"/>
    </row>
    <row r="4886" customFormat="false" ht="12.75" hidden="false" customHeight="false" outlineLevel="0" collapsed="false">
      <c r="A4886" s="57" t="e">
        <f aca="false">INDEX(BucketTable,MATCH(B4886,SumMonths,0),1)</f>
        <v>#N/A</v>
      </c>
      <c r="K4886" s="57" t="e">
        <f aca="false">INDEX(lava,MATCH(B4886,SumMonths,0),2)</f>
        <v>#N/A</v>
      </c>
      <c r="Y4886" s="171"/>
      <c r="Z4886" s="171"/>
    </row>
    <row r="4887" customFormat="false" ht="12.75" hidden="false" customHeight="false" outlineLevel="0" collapsed="false">
      <c r="A4887" s="57" t="e">
        <f aca="false">INDEX(BucketTable,MATCH(B4887,SumMonths,0),1)</f>
        <v>#N/A</v>
      </c>
      <c r="K4887" s="57" t="e">
        <f aca="false">INDEX(lava,MATCH(B4887,SumMonths,0),2)</f>
        <v>#N/A</v>
      </c>
      <c r="Y4887" s="171"/>
      <c r="Z4887" s="171"/>
    </row>
    <row r="4888" customFormat="false" ht="12.75" hidden="false" customHeight="false" outlineLevel="0" collapsed="false">
      <c r="A4888" s="57" t="e">
        <f aca="false">INDEX(BucketTable,MATCH(B4888,SumMonths,0),1)</f>
        <v>#N/A</v>
      </c>
      <c r="K4888" s="57" t="e">
        <f aca="false">INDEX(lava,MATCH(B4888,SumMonths,0),2)</f>
        <v>#N/A</v>
      </c>
      <c r="Y4888" s="171"/>
      <c r="Z4888" s="171"/>
    </row>
    <row r="4889" customFormat="false" ht="12.75" hidden="false" customHeight="false" outlineLevel="0" collapsed="false">
      <c r="A4889" s="57" t="e">
        <f aca="false">INDEX(BucketTable,MATCH(B4889,SumMonths,0),1)</f>
        <v>#N/A</v>
      </c>
      <c r="K4889" s="57" t="e">
        <f aca="false">INDEX(lava,MATCH(B4889,SumMonths,0),2)</f>
        <v>#N/A</v>
      </c>
      <c r="Y4889" s="171"/>
      <c r="Z4889" s="171"/>
    </row>
    <row r="4890" customFormat="false" ht="12.75" hidden="false" customHeight="false" outlineLevel="0" collapsed="false">
      <c r="A4890" s="57" t="e">
        <f aca="false">INDEX(BucketTable,MATCH(B4890,SumMonths,0),1)</f>
        <v>#N/A</v>
      </c>
      <c r="K4890" s="57" t="e">
        <f aca="false">INDEX(lava,MATCH(B4890,SumMonths,0),2)</f>
        <v>#N/A</v>
      </c>
      <c r="Y4890" s="171"/>
      <c r="Z4890" s="171"/>
    </row>
    <row r="4891" customFormat="false" ht="12.75" hidden="false" customHeight="false" outlineLevel="0" collapsed="false">
      <c r="A4891" s="57" t="e">
        <f aca="false">INDEX(BucketTable,MATCH(B4891,SumMonths,0),1)</f>
        <v>#N/A</v>
      </c>
      <c r="K4891" s="57" t="e">
        <f aca="false">INDEX(lava,MATCH(B4891,SumMonths,0),2)</f>
        <v>#N/A</v>
      </c>
      <c r="Y4891" s="171"/>
      <c r="Z4891" s="171"/>
    </row>
    <row r="4892" customFormat="false" ht="12.75" hidden="false" customHeight="false" outlineLevel="0" collapsed="false">
      <c r="A4892" s="57" t="e">
        <f aca="false">INDEX(BucketTable,MATCH(B4892,SumMonths,0),1)</f>
        <v>#N/A</v>
      </c>
      <c r="K4892" s="57" t="e">
        <f aca="false">INDEX(lava,MATCH(B4892,SumMonths,0),2)</f>
        <v>#N/A</v>
      </c>
      <c r="Y4892" s="171"/>
      <c r="Z4892" s="171"/>
    </row>
    <row r="4893" customFormat="false" ht="12.75" hidden="false" customHeight="false" outlineLevel="0" collapsed="false">
      <c r="A4893" s="57" t="e">
        <f aca="false">INDEX(BucketTable,MATCH(B4893,SumMonths,0),1)</f>
        <v>#N/A</v>
      </c>
      <c r="K4893" s="57" t="e">
        <f aca="false">INDEX(lava,MATCH(B4893,SumMonths,0),2)</f>
        <v>#N/A</v>
      </c>
      <c r="Y4893" s="171"/>
      <c r="Z4893" s="171"/>
    </row>
    <row r="4894" customFormat="false" ht="12.75" hidden="false" customHeight="false" outlineLevel="0" collapsed="false">
      <c r="A4894" s="57" t="e">
        <f aca="false">INDEX(BucketTable,MATCH(B4894,SumMonths,0),1)</f>
        <v>#N/A</v>
      </c>
      <c r="K4894" s="57" t="e">
        <f aca="false">INDEX(lava,MATCH(B4894,SumMonths,0),2)</f>
        <v>#N/A</v>
      </c>
      <c r="Y4894" s="171"/>
      <c r="Z4894" s="171"/>
    </row>
    <row r="4895" customFormat="false" ht="12.75" hidden="false" customHeight="false" outlineLevel="0" collapsed="false">
      <c r="A4895" s="57" t="e">
        <f aca="false">INDEX(BucketTable,MATCH(B4895,SumMonths,0),1)</f>
        <v>#N/A</v>
      </c>
      <c r="K4895" s="57" t="e">
        <f aca="false">INDEX(lava,MATCH(B4895,SumMonths,0),2)</f>
        <v>#N/A</v>
      </c>
      <c r="Y4895" s="171"/>
      <c r="Z4895" s="171"/>
    </row>
    <row r="4896" customFormat="false" ht="12.75" hidden="false" customHeight="false" outlineLevel="0" collapsed="false">
      <c r="A4896" s="57" t="e">
        <f aca="false">INDEX(BucketTable,MATCH(B4896,SumMonths,0),1)</f>
        <v>#N/A</v>
      </c>
      <c r="K4896" s="57" t="e">
        <f aca="false">INDEX(lava,MATCH(B4896,SumMonths,0),2)</f>
        <v>#N/A</v>
      </c>
      <c r="Y4896" s="171"/>
      <c r="Z4896" s="171"/>
    </row>
    <row r="4897" customFormat="false" ht="12.75" hidden="false" customHeight="false" outlineLevel="0" collapsed="false">
      <c r="A4897" s="57" t="e">
        <f aca="false">INDEX(BucketTable,MATCH(B4897,SumMonths,0),1)</f>
        <v>#N/A</v>
      </c>
      <c r="K4897" s="57" t="e">
        <f aca="false">INDEX(lava,MATCH(B4897,SumMonths,0),2)</f>
        <v>#N/A</v>
      </c>
      <c r="Y4897" s="171"/>
      <c r="Z4897" s="171"/>
    </row>
    <row r="4898" customFormat="false" ht="12.75" hidden="false" customHeight="false" outlineLevel="0" collapsed="false">
      <c r="A4898" s="57" t="e">
        <f aca="false">INDEX(BucketTable,MATCH(B4898,SumMonths,0),1)</f>
        <v>#N/A</v>
      </c>
      <c r="K4898" s="57" t="e">
        <f aca="false">INDEX(lava,MATCH(B4898,SumMonths,0),2)</f>
        <v>#N/A</v>
      </c>
      <c r="Y4898" s="171"/>
      <c r="Z4898" s="171"/>
    </row>
    <row r="4899" customFormat="false" ht="12.75" hidden="false" customHeight="false" outlineLevel="0" collapsed="false">
      <c r="A4899" s="57" t="e">
        <f aca="false">INDEX(BucketTable,MATCH(B4899,SumMonths,0),1)</f>
        <v>#N/A</v>
      </c>
      <c r="K4899" s="57" t="e">
        <f aca="false">INDEX(lava,MATCH(B4899,SumMonths,0),2)</f>
        <v>#N/A</v>
      </c>
      <c r="Y4899" s="171"/>
      <c r="Z4899" s="171"/>
    </row>
    <row r="4900" customFormat="false" ht="12.75" hidden="false" customHeight="false" outlineLevel="0" collapsed="false">
      <c r="A4900" s="57" t="e">
        <f aca="false">INDEX(BucketTable,MATCH(B4900,SumMonths,0),1)</f>
        <v>#N/A</v>
      </c>
      <c r="K4900" s="57" t="e">
        <f aca="false">INDEX(lava,MATCH(B4900,SumMonths,0),2)</f>
        <v>#N/A</v>
      </c>
      <c r="Y4900" s="171"/>
      <c r="Z4900" s="171"/>
    </row>
    <row r="4901" customFormat="false" ht="12.75" hidden="false" customHeight="false" outlineLevel="0" collapsed="false">
      <c r="A4901" s="57" t="e">
        <f aca="false">INDEX(BucketTable,MATCH(B4901,SumMonths,0),1)</f>
        <v>#N/A</v>
      </c>
      <c r="K4901" s="57" t="e">
        <f aca="false">INDEX(lava,MATCH(B4901,SumMonths,0),2)</f>
        <v>#N/A</v>
      </c>
      <c r="Y4901" s="171"/>
      <c r="Z4901" s="171"/>
    </row>
    <row r="4902" customFormat="false" ht="12.75" hidden="false" customHeight="false" outlineLevel="0" collapsed="false">
      <c r="A4902" s="57" t="e">
        <f aca="false">INDEX(BucketTable,MATCH(B4902,SumMonths,0),1)</f>
        <v>#N/A</v>
      </c>
      <c r="K4902" s="57" t="e">
        <f aca="false">INDEX(lava,MATCH(B4902,SumMonths,0),2)</f>
        <v>#N/A</v>
      </c>
      <c r="Y4902" s="171"/>
      <c r="Z4902" s="171"/>
    </row>
    <row r="4903" customFormat="false" ht="12.75" hidden="false" customHeight="false" outlineLevel="0" collapsed="false">
      <c r="A4903" s="57" t="e">
        <f aca="false">INDEX(BucketTable,MATCH(B4903,SumMonths,0),1)</f>
        <v>#N/A</v>
      </c>
      <c r="K4903" s="57" t="e">
        <f aca="false">INDEX(lava,MATCH(B4903,SumMonths,0),2)</f>
        <v>#N/A</v>
      </c>
      <c r="Y4903" s="171"/>
      <c r="Z4903" s="171"/>
    </row>
    <row r="4904" customFormat="false" ht="12.75" hidden="false" customHeight="false" outlineLevel="0" collapsed="false">
      <c r="A4904" s="57" t="e">
        <f aca="false">INDEX(BucketTable,MATCH(B4904,SumMonths,0),1)</f>
        <v>#N/A</v>
      </c>
      <c r="K4904" s="57" t="e">
        <f aca="false">INDEX(lava,MATCH(B4904,SumMonths,0),2)</f>
        <v>#N/A</v>
      </c>
      <c r="Y4904" s="171"/>
      <c r="Z4904" s="171"/>
    </row>
    <row r="4905" customFormat="false" ht="12.75" hidden="false" customHeight="false" outlineLevel="0" collapsed="false">
      <c r="A4905" s="57" t="e">
        <f aca="false">INDEX(BucketTable,MATCH(B4905,SumMonths,0),1)</f>
        <v>#N/A</v>
      </c>
      <c r="K4905" s="57" t="e">
        <f aca="false">INDEX(lava,MATCH(B4905,SumMonths,0),2)</f>
        <v>#N/A</v>
      </c>
      <c r="Y4905" s="171"/>
      <c r="Z4905" s="171"/>
    </row>
    <row r="4906" customFormat="false" ht="12.75" hidden="false" customHeight="false" outlineLevel="0" collapsed="false">
      <c r="A4906" s="57" t="e">
        <f aca="false">INDEX(BucketTable,MATCH(B4906,SumMonths,0),1)</f>
        <v>#N/A</v>
      </c>
      <c r="K4906" s="57" t="e">
        <f aca="false">INDEX(lava,MATCH(B4906,SumMonths,0),2)</f>
        <v>#N/A</v>
      </c>
      <c r="Y4906" s="171"/>
      <c r="Z4906" s="171"/>
    </row>
    <row r="4907" customFormat="false" ht="12.75" hidden="false" customHeight="false" outlineLevel="0" collapsed="false">
      <c r="A4907" s="57" t="e">
        <f aca="false">INDEX(BucketTable,MATCH(B4907,SumMonths,0),1)</f>
        <v>#N/A</v>
      </c>
      <c r="K4907" s="57" t="e">
        <f aca="false">INDEX(lava,MATCH(B4907,SumMonths,0),2)</f>
        <v>#N/A</v>
      </c>
      <c r="Y4907" s="171"/>
      <c r="Z4907" s="171"/>
    </row>
    <row r="4908" customFormat="false" ht="12.75" hidden="false" customHeight="false" outlineLevel="0" collapsed="false">
      <c r="A4908" s="57" t="e">
        <f aca="false">INDEX(BucketTable,MATCH(B4908,SumMonths,0),1)</f>
        <v>#N/A</v>
      </c>
      <c r="K4908" s="57" t="e">
        <f aca="false">INDEX(lava,MATCH(B4908,SumMonths,0),2)</f>
        <v>#N/A</v>
      </c>
      <c r="Y4908" s="171"/>
      <c r="Z4908" s="171"/>
    </row>
    <row r="4909" customFormat="false" ht="12.75" hidden="false" customHeight="false" outlineLevel="0" collapsed="false">
      <c r="A4909" s="57" t="e">
        <f aca="false">INDEX(BucketTable,MATCH(B4909,SumMonths,0),1)</f>
        <v>#N/A</v>
      </c>
      <c r="K4909" s="57" t="e">
        <f aca="false">INDEX(lava,MATCH(B4909,SumMonths,0),2)</f>
        <v>#N/A</v>
      </c>
      <c r="Y4909" s="171"/>
      <c r="Z4909" s="171"/>
    </row>
    <row r="4910" customFormat="false" ht="12.75" hidden="false" customHeight="false" outlineLevel="0" collapsed="false">
      <c r="A4910" s="57" t="e">
        <f aca="false">INDEX(BucketTable,MATCH(B4910,SumMonths,0),1)</f>
        <v>#N/A</v>
      </c>
      <c r="K4910" s="57" t="e">
        <f aca="false">INDEX(lava,MATCH(B4910,SumMonths,0),2)</f>
        <v>#N/A</v>
      </c>
      <c r="Y4910" s="171"/>
      <c r="Z4910" s="171"/>
    </row>
    <row r="4911" customFormat="false" ht="12.75" hidden="false" customHeight="false" outlineLevel="0" collapsed="false">
      <c r="A4911" s="57" t="e">
        <f aca="false">INDEX(BucketTable,MATCH(B4911,SumMonths,0),1)</f>
        <v>#N/A</v>
      </c>
      <c r="K4911" s="57" t="e">
        <f aca="false">INDEX(lava,MATCH(B4911,SumMonths,0),2)</f>
        <v>#N/A</v>
      </c>
      <c r="Y4911" s="171"/>
      <c r="Z4911" s="171"/>
    </row>
    <row r="4912" customFormat="false" ht="12.75" hidden="false" customHeight="false" outlineLevel="0" collapsed="false">
      <c r="A4912" s="57" t="e">
        <f aca="false">INDEX(BucketTable,MATCH(B4912,SumMonths,0),1)</f>
        <v>#N/A</v>
      </c>
      <c r="K4912" s="57" t="e">
        <f aca="false">INDEX(lava,MATCH(B4912,SumMonths,0),2)</f>
        <v>#N/A</v>
      </c>
      <c r="Y4912" s="171"/>
      <c r="Z4912" s="171"/>
    </row>
    <row r="4913" customFormat="false" ht="12.75" hidden="false" customHeight="false" outlineLevel="0" collapsed="false">
      <c r="A4913" s="57" t="e">
        <f aca="false">INDEX(BucketTable,MATCH(B4913,SumMonths,0),1)</f>
        <v>#N/A</v>
      </c>
      <c r="K4913" s="57" t="e">
        <f aca="false">INDEX(lava,MATCH(B4913,SumMonths,0),2)</f>
        <v>#N/A</v>
      </c>
      <c r="Y4913" s="171"/>
      <c r="Z4913" s="171"/>
    </row>
    <row r="4914" customFormat="false" ht="12.75" hidden="false" customHeight="false" outlineLevel="0" collapsed="false">
      <c r="A4914" s="57" t="e">
        <f aca="false">INDEX(BucketTable,MATCH(B4914,SumMonths,0),1)</f>
        <v>#N/A</v>
      </c>
      <c r="K4914" s="57" t="e">
        <f aca="false">INDEX(lava,MATCH(B4914,SumMonths,0),2)</f>
        <v>#N/A</v>
      </c>
      <c r="Y4914" s="171"/>
      <c r="Z4914" s="171"/>
    </row>
    <row r="4915" customFormat="false" ht="12.75" hidden="false" customHeight="false" outlineLevel="0" collapsed="false">
      <c r="A4915" s="57" t="e">
        <f aca="false">INDEX(BucketTable,MATCH(B4915,SumMonths,0),1)</f>
        <v>#N/A</v>
      </c>
      <c r="K4915" s="57" t="e">
        <f aca="false">INDEX(lava,MATCH(B4915,SumMonths,0),2)</f>
        <v>#N/A</v>
      </c>
      <c r="Y4915" s="171"/>
      <c r="Z4915" s="171"/>
    </row>
    <row r="4916" customFormat="false" ht="12.75" hidden="false" customHeight="false" outlineLevel="0" collapsed="false">
      <c r="A4916" s="57" t="e">
        <f aca="false">INDEX(BucketTable,MATCH(B4916,SumMonths,0),1)</f>
        <v>#N/A</v>
      </c>
      <c r="K4916" s="57" t="e">
        <f aca="false">INDEX(lava,MATCH(B4916,SumMonths,0),2)</f>
        <v>#N/A</v>
      </c>
      <c r="Y4916" s="171"/>
      <c r="Z4916" s="171"/>
    </row>
    <row r="4917" customFormat="false" ht="12.75" hidden="false" customHeight="false" outlineLevel="0" collapsed="false">
      <c r="A4917" s="57" t="e">
        <f aca="false">INDEX(BucketTable,MATCH(B4917,SumMonths,0),1)</f>
        <v>#N/A</v>
      </c>
      <c r="K4917" s="57" t="e">
        <f aca="false">INDEX(lava,MATCH(B4917,SumMonths,0),2)</f>
        <v>#N/A</v>
      </c>
      <c r="Y4917" s="171"/>
      <c r="Z4917" s="171"/>
    </row>
    <row r="4918" customFormat="false" ht="12.75" hidden="false" customHeight="false" outlineLevel="0" collapsed="false">
      <c r="A4918" s="57" t="e">
        <f aca="false">INDEX(BucketTable,MATCH(B4918,SumMonths,0),1)</f>
        <v>#N/A</v>
      </c>
      <c r="K4918" s="57" t="e">
        <f aca="false">INDEX(lava,MATCH(B4918,SumMonths,0),2)</f>
        <v>#N/A</v>
      </c>
      <c r="Y4918" s="171"/>
      <c r="Z4918" s="171"/>
    </row>
    <row r="4919" customFormat="false" ht="12.75" hidden="false" customHeight="false" outlineLevel="0" collapsed="false">
      <c r="A4919" s="57" t="e">
        <f aca="false">INDEX(BucketTable,MATCH(B4919,SumMonths,0),1)</f>
        <v>#N/A</v>
      </c>
      <c r="K4919" s="57" t="e">
        <f aca="false">INDEX(lava,MATCH(B4919,SumMonths,0),2)</f>
        <v>#N/A</v>
      </c>
      <c r="Y4919" s="171"/>
      <c r="Z4919" s="171"/>
    </row>
    <row r="4920" customFormat="false" ht="12.75" hidden="false" customHeight="false" outlineLevel="0" collapsed="false">
      <c r="A4920" s="57" t="e">
        <f aca="false">INDEX(BucketTable,MATCH(B4920,SumMonths,0),1)</f>
        <v>#N/A</v>
      </c>
      <c r="K4920" s="57" t="e">
        <f aca="false">INDEX(lava,MATCH(B4920,SumMonths,0),2)</f>
        <v>#N/A</v>
      </c>
      <c r="Y4920" s="171"/>
      <c r="Z4920" s="171"/>
    </row>
    <row r="4921" customFormat="false" ht="12.75" hidden="false" customHeight="false" outlineLevel="0" collapsed="false">
      <c r="A4921" s="57" t="e">
        <f aca="false">INDEX(BucketTable,MATCH(B4921,SumMonths,0),1)</f>
        <v>#N/A</v>
      </c>
      <c r="K4921" s="57" t="e">
        <f aca="false">INDEX(lava,MATCH(B4921,SumMonths,0),2)</f>
        <v>#N/A</v>
      </c>
      <c r="Y4921" s="171"/>
      <c r="Z4921" s="171"/>
    </row>
    <row r="4922" customFormat="false" ht="12.75" hidden="false" customHeight="false" outlineLevel="0" collapsed="false">
      <c r="A4922" s="57" t="e">
        <f aca="false">INDEX(BucketTable,MATCH(B4922,SumMonths,0),1)</f>
        <v>#N/A</v>
      </c>
      <c r="K4922" s="57" t="e">
        <f aca="false">INDEX(lava,MATCH(B4922,SumMonths,0),2)</f>
        <v>#N/A</v>
      </c>
      <c r="Y4922" s="171"/>
      <c r="Z4922" s="171"/>
    </row>
    <row r="4923" customFormat="false" ht="12.75" hidden="false" customHeight="false" outlineLevel="0" collapsed="false">
      <c r="A4923" s="57" t="e">
        <f aca="false">INDEX(BucketTable,MATCH(B4923,SumMonths,0),1)</f>
        <v>#N/A</v>
      </c>
      <c r="K4923" s="57" t="e">
        <f aca="false">INDEX(lava,MATCH(B4923,SumMonths,0),2)</f>
        <v>#N/A</v>
      </c>
      <c r="Y4923" s="171"/>
      <c r="Z4923" s="171"/>
    </row>
    <row r="4924" customFormat="false" ht="12.75" hidden="false" customHeight="false" outlineLevel="0" collapsed="false">
      <c r="A4924" s="57" t="e">
        <f aca="false">INDEX(BucketTable,MATCH(B4924,SumMonths,0),1)</f>
        <v>#N/A</v>
      </c>
      <c r="K4924" s="57" t="e">
        <f aca="false">INDEX(lava,MATCH(B4924,SumMonths,0),2)</f>
        <v>#N/A</v>
      </c>
      <c r="Y4924" s="171"/>
      <c r="Z4924" s="171"/>
    </row>
    <row r="4925" customFormat="false" ht="12.75" hidden="false" customHeight="false" outlineLevel="0" collapsed="false">
      <c r="A4925" s="57" t="e">
        <f aca="false">INDEX(BucketTable,MATCH(B4925,SumMonths,0),1)</f>
        <v>#N/A</v>
      </c>
      <c r="K4925" s="57" t="e">
        <f aca="false">INDEX(lava,MATCH(B4925,SumMonths,0),2)</f>
        <v>#N/A</v>
      </c>
      <c r="Y4925" s="171"/>
      <c r="Z4925" s="171"/>
    </row>
    <row r="4926" customFormat="false" ht="12.75" hidden="false" customHeight="false" outlineLevel="0" collapsed="false">
      <c r="A4926" s="57" t="e">
        <f aca="false">INDEX(BucketTable,MATCH(B4926,SumMonths,0),1)</f>
        <v>#N/A</v>
      </c>
      <c r="K4926" s="57" t="e">
        <f aca="false">INDEX(lava,MATCH(B4926,SumMonths,0),2)</f>
        <v>#N/A</v>
      </c>
      <c r="Y4926" s="171"/>
      <c r="Z4926" s="171"/>
    </row>
    <row r="4927" customFormat="false" ht="12.75" hidden="false" customHeight="false" outlineLevel="0" collapsed="false">
      <c r="A4927" s="57" t="e">
        <f aca="false">INDEX(BucketTable,MATCH(B4927,SumMonths,0),1)</f>
        <v>#N/A</v>
      </c>
      <c r="K4927" s="57" t="e">
        <f aca="false">INDEX(lava,MATCH(B4927,SumMonths,0),2)</f>
        <v>#N/A</v>
      </c>
      <c r="Y4927" s="171"/>
      <c r="Z4927" s="171"/>
    </row>
    <row r="4928" customFormat="false" ht="12.75" hidden="false" customHeight="false" outlineLevel="0" collapsed="false">
      <c r="A4928" s="57" t="e">
        <f aca="false">INDEX(BucketTable,MATCH(B4928,SumMonths,0),1)</f>
        <v>#N/A</v>
      </c>
      <c r="K4928" s="57" t="e">
        <f aca="false">INDEX(lava,MATCH(B4928,SumMonths,0),2)</f>
        <v>#N/A</v>
      </c>
      <c r="Y4928" s="171"/>
      <c r="Z4928" s="171"/>
    </row>
    <row r="4929" customFormat="false" ht="12.75" hidden="false" customHeight="false" outlineLevel="0" collapsed="false">
      <c r="A4929" s="57" t="e">
        <f aca="false">INDEX(BucketTable,MATCH(B4929,SumMonths,0),1)</f>
        <v>#N/A</v>
      </c>
      <c r="K4929" s="57" t="e">
        <f aca="false">INDEX(lava,MATCH(B4929,SumMonths,0),2)</f>
        <v>#N/A</v>
      </c>
      <c r="Y4929" s="171"/>
      <c r="Z4929" s="171"/>
    </row>
    <row r="4930" customFormat="false" ht="12.75" hidden="false" customHeight="false" outlineLevel="0" collapsed="false">
      <c r="A4930" s="57" t="e">
        <f aca="false">INDEX(BucketTable,MATCH(B4930,SumMonths,0),1)</f>
        <v>#N/A</v>
      </c>
      <c r="K4930" s="57" t="e">
        <f aca="false">INDEX(lava,MATCH(B4930,SumMonths,0),2)</f>
        <v>#N/A</v>
      </c>
      <c r="Y4930" s="171"/>
      <c r="Z4930" s="171"/>
    </row>
    <row r="4931" customFormat="false" ht="12.75" hidden="false" customHeight="false" outlineLevel="0" collapsed="false">
      <c r="A4931" s="57" t="e">
        <f aca="false">INDEX(BucketTable,MATCH(B4931,SumMonths,0),1)</f>
        <v>#N/A</v>
      </c>
      <c r="K4931" s="57" t="e">
        <f aca="false">INDEX(lava,MATCH(B4931,SumMonths,0),2)</f>
        <v>#N/A</v>
      </c>
      <c r="Y4931" s="171"/>
      <c r="Z4931" s="171"/>
    </row>
    <row r="4932" customFormat="false" ht="12.75" hidden="false" customHeight="false" outlineLevel="0" collapsed="false">
      <c r="A4932" s="57" t="e">
        <f aca="false">INDEX(BucketTable,MATCH(B4932,SumMonths,0),1)</f>
        <v>#N/A</v>
      </c>
      <c r="K4932" s="57" t="e">
        <f aca="false">INDEX(lava,MATCH(B4932,SumMonths,0),2)</f>
        <v>#N/A</v>
      </c>
      <c r="Y4932" s="171"/>
      <c r="Z4932" s="171"/>
    </row>
    <row r="4933" customFormat="false" ht="12.75" hidden="false" customHeight="false" outlineLevel="0" collapsed="false">
      <c r="A4933" s="57" t="e">
        <f aca="false">INDEX(BucketTable,MATCH(B4933,SumMonths,0),1)</f>
        <v>#N/A</v>
      </c>
      <c r="K4933" s="57" t="e">
        <f aca="false">INDEX(lava,MATCH(B4933,SumMonths,0),2)</f>
        <v>#N/A</v>
      </c>
      <c r="Y4933" s="171"/>
      <c r="Z4933" s="171"/>
    </row>
    <row r="4934" customFormat="false" ht="12.75" hidden="false" customHeight="false" outlineLevel="0" collapsed="false">
      <c r="A4934" s="57" t="e">
        <f aca="false">INDEX(BucketTable,MATCH(B4934,SumMonths,0),1)</f>
        <v>#N/A</v>
      </c>
      <c r="K4934" s="57" t="e">
        <f aca="false">INDEX(lava,MATCH(B4934,SumMonths,0),2)</f>
        <v>#N/A</v>
      </c>
      <c r="Y4934" s="171"/>
      <c r="Z4934" s="171"/>
    </row>
    <row r="4935" customFormat="false" ht="12.75" hidden="false" customHeight="false" outlineLevel="0" collapsed="false">
      <c r="A4935" s="57" t="e">
        <f aca="false">INDEX(BucketTable,MATCH(B4935,SumMonths,0),1)</f>
        <v>#N/A</v>
      </c>
      <c r="K4935" s="57" t="e">
        <f aca="false">INDEX(lava,MATCH(B4935,SumMonths,0),2)</f>
        <v>#N/A</v>
      </c>
      <c r="Y4935" s="171"/>
      <c r="Z4935" s="171"/>
    </row>
    <row r="4936" customFormat="false" ht="12.75" hidden="false" customHeight="false" outlineLevel="0" collapsed="false">
      <c r="A4936" s="57" t="e">
        <f aca="false">INDEX(BucketTable,MATCH(B4936,SumMonths,0),1)</f>
        <v>#N/A</v>
      </c>
      <c r="K4936" s="57" t="e">
        <f aca="false">INDEX(lava,MATCH(B4936,SumMonths,0),2)</f>
        <v>#N/A</v>
      </c>
      <c r="Y4936" s="171"/>
      <c r="Z4936" s="171"/>
    </row>
    <row r="4937" customFormat="false" ht="12.75" hidden="false" customHeight="false" outlineLevel="0" collapsed="false">
      <c r="A4937" s="57" t="e">
        <f aca="false">INDEX(BucketTable,MATCH(B4937,SumMonths,0),1)</f>
        <v>#N/A</v>
      </c>
      <c r="K4937" s="57" t="e">
        <f aca="false">INDEX(lava,MATCH(B4937,SumMonths,0),2)</f>
        <v>#N/A</v>
      </c>
      <c r="Y4937" s="171"/>
      <c r="Z4937" s="171"/>
    </row>
    <row r="4938" customFormat="false" ht="12.75" hidden="false" customHeight="false" outlineLevel="0" collapsed="false">
      <c r="A4938" s="57" t="e">
        <f aca="false">INDEX(BucketTable,MATCH(B4938,SumMonths,0),1)</f>
        <v>#N/A</v>
      </c>
      <c r="K4938" s="57" t="e">
        <f aca="false">INDEX(lava,MATCH(B4938,SumMonths,0),2)</f>
        <v>#N/A</v>
      </c>
      <c r="Y4938" s="171"/>
      <c r="Z4938" s="171"/>
    </row>
    <row r="4939" customFormat="false" ht="12.75" hidden="false" customHeight="false" outlineLevel="0" collapsed="false">
      <c r="A4939" s="57" t="e">
        <f aca="false">INDEX(BucketTable,MATCH(B4939,SumMonths,0),1)</f>
        <v>#N/A</v>
      </c>
      <c r="K4939" s="57" t="e">
        <f aca="false">INDEX(lava,MATCH(B4939,SumMonths,0),2)</f>
        <v>#N/A</v>
      </c>
      <c r="Y4939" s="171"/>
      <c r="Z4939" s="171"/>
    </row>
    <row r="4940" customFormat="false" ht="12.75" hidden="false" customHeight="false" outlineLevel="0" collapsed="false">
      <c r="A4940" s="57" t="e">
        <f aca="false">INDEX(BucketTable,MATCH(B4940,SumMonths,0),1)</f>
        <v>#N/A</v>
      </c>
      <c r="K4940" s="57" t="e">
        <f aca="false">INDEX(lava,MATCH(B4940,SumMonths,0),2)</f>
        <v>#N/A</v>
      </c>
      <c r="Y4940" s="171"/>
      <c r="Z4940" s="171"/>
    </row>
    <row r="4941" customFormat="false" ht="12.75" hidden="false" customHeight="false" outlineLevel="0" collapsed="false">
      <c r="A4941" s="57" t="e">
        <f aca="false">INDEX(BucketTable,MATCH(B4941,SumMonths,0),1)</f>
        <v>#N/A</v>
      </c>
      <c r="K4941" s="57" t="e">
        <f aca="false">INDEX(lava,MATCH(B4941,SumMonths,0),2)</f>
        <v>#N/A</v>
      </c>
      <c r="Y4941" s="171"/>
      <c r="Z4941" s="171"/>
    </row>
    <row r="4942" customFormat="false" ht="12.75" hidden="false" customHeight="false" outlineLevel="0" collapsed="false">
      <c r="A4942" s="57" t="e">
        <f aca="false">INDEX(BucketTable,MATCH(B4942,SumMonths,0),1)</f>
        <v>#N/A</v>
      </c>
      <c r="K4942" s="57" t="e">
        <f aca="false">INDEX(lava,MATCH(B4942,SumMonths,0),2)</f>
        <v>#N/A</v>
      </c>
      <c r="Y4942" s="171"/>
      <c r="Z4942" s="171"/>
    </row>
    <row r="4943" customFormat="false" ht="12.75" hidden="false" customHeight="false" outlineLevel="0" collapsed="false">
      <c r="A4943" s="57" t="e">
        <f aca="false">INDEX(BucketTable,MATCH(B4943,SumMonths,0),1)</f>
        <v>#N/A</v>
      </c>
      <c r="K4943" s="57" t="e">
        <f aca="false">INDEX(lava,MATCH(B4943,SumMonths,0),2)</f>
        <v>#N/A</v>
      </c>
      <c r="Y4943" s="171"/>
      <c r="Z4943" s="171"/>
    </row>
    <row r="4944" customFormat="false" ht="12.75" hidden="false" customHeight="false" outlineLevel="0" collapsed="false">
      <c r="A4944" s="57" t="e">
        <f aca="false">INDEX(BucketTable,MATCH(B4944,SumMonths,0),1)</f>
        <v>#N/A</v>
      </c>
      <c r="K4944" s="57" t="e">
        <f aca="false">INDEX(lava,MATCH(B4944,SumMonths,0),2)</f>
        <v>#N/A</v>
      </c>
      <c r="Y4944" s="171"/>
      <c r="Z4944" s="171"/>
    </row>
    <row r="4945" customFormat="false" ht="12.75" hidden="false" customHeight="false" outlineLevel="0" collapsed="false">
      <c r="A4945" s="57" t="e">
        <f aca="false">INDEX(BucketTable,MATCH(B4945,SumMonths,0),1)</f>
        <v>#N/A</v>
      </c>
      <c r="K4945" s="57" t="e">
        <f aca="false">INDEX(lava,MATCH(B4945,SumMonths,0),2)</f>
        <v>#N/A</v>
      </c>
      <c r="Y4945" s="171"/>
      <c r="Z4945" s="171"/>
    </row>
    <row r="4946" customFormat="false" ht="12.75" hidden="false" customHeight="false" outlineLevel="0" collapsed="false">
      <c r="A4946" s="57" t="e">
        <f aca="false">INDEX(BucketTable,MATCH(B4946,SumMonths,0),1)</f>
        <v>#N/A</v>
      </c>
      <c r="K4946" s="57" t="e">
        <f aca="false">INDEX(lava,MATCH(B4946,SumMonths,0),2)</f>
        <v>#N/A</v>
      </c>
      <c r="Y4946" s="171"/>
      <c r="Z4946" s="171"/>
    </row>
    <row r="4947" customFormat="false" ht="12.75" hidden="false" customHeight="false" outlineLevel="0" collapsed="false">
      <c r="A4947" s="57" t="e">
        <f aca="false">INDEX(BucketTable,MATCH(B4947,SumMonths,0),1)</f>
        <v>#N/A</v>
      </c>
      <c r="K4947" s="57" t="e">
        <f aca="false">INDEX(lava,MATCH(B4947,SumMonths,0),2)</f>
        <v>#N/A</v>
      </c>
      <c r="Y4947" s="171"/>
      <c r="Z4947" s="171"/>
    </row>
    <row r="4948" customFormat="false" ht="12.75" hidden="false" customHeight="false" outlineLevel="0" collapsed="false">
      <c r="A4948" s="57" t="e">
        <f aca="false">INDEX(BucketTable,MATCH(B4948,SumMonths,0),1)</f>
        <v>#N/A</v>
      </c>
      <c r="K4948" s="57" t="e">
        <f aca="false">INDEX(lava,MATCH(B4948,SumMonths,0),2)</f>
        <v>#N/A</v>
      </c>
      <c r="Y4948" s="171"/>
      <c r="Z4948" s="171"/>
    </row>
    <row r="4949" customFormat="false" ht="12.75" hidden="false" customHeight="false" outlineLevel="0" collapsed="false">
      <c r="A4949" s="57" t="e">
        <f aca="false">INDEX(BucketTable,MATCH(B4949,SumMonths,0),1)</f>
        <v>#N/A</v>
      </c>
      <c r="K4949" s="57" t="e">
        <f aca="false">INDEX(lava,MATCH(B4949,SumMonths,0),2)</f>
        <v>#N/A</v>
      </c>
      <c r="Y4949" s="171"/>
      <c r="Z4949" s="171"/>
    </row>
    <row r="4950" customFormat="false" ht="12.75" hidden="false" customHeight="false" outlineLevel="0" collapsed="false">
      <c r="A4950" s="57" t="e">
        <f aca="false">INDEX(BucketTable,MATCH(B4950,SumMonths,0),1)</f>
        <v>#N/A</v>
      </c>
      <c r="K4950" s="57" t="e">
        <f aca="false">INDEX(lava,MATCH(B4950,SumMonths,0),2)</f>
        <v>#N/A</v>
      </c>
      <c r="Y4950" s="171"/>
      <c r="Z4950" s="171"/>
    </row>
    <row r="4951" customFormat="false" ht="12.75" hidden="false" customHeight="false" outlineLevel="0" collapsed="false">
      <c r="A4951" s="57" t="e">
        <f aca="false">INDEX(BucketTable,MATCH(B4951,SumMonths,0),1)</f>
        <v>#N/A</v>
      </c>
      <c r="K4951" s="57" t="e">
        <f aca="false">INDEX(lava,MATCH(B4951,SumMonths,0),2)</f>
        <v>#N/A</v>
      </c>
      <c r="Y4951" s="171"/>
      <c r="Z4951" s="171"/>
    </row>
    <row r="4952" customFormat="false" ht="12.75" hidden="false" customHeight="false" outlineLevel="0" collapsed="false">
      <c r="A4952" s="57" t="e">
        <f aca="false">INDEX(BucketTable,MATCH(B4952,SumMonths,0),1)</f>
        <v>#N/A</v>
      </c>
      <c r="K4952" s="57" t="e">
        <f aca="false">INDEX(lava,MATCH(B4952,SumMonths,0),2)</f>
        <v>#N/A</v>
      </c>
      <c r="Y4952" s="171"/>
      <c r="Z4952" s="171"/>
    </row>
    <row r="4953" customFormat="false" ht="12.75" hidden="false" customHeight="false" outlineLevel="0" collapsed="false">
      <c r="A4953" s="57" t="e">
        <f aca="false">INDEX(BucketTable,MATCH(B4953,SumMonths,0),1)</f>
        <v>#N/A</v>
      </c>
      <c r="K4953" s="57" t="e">
        <f aca="false">INDEX(lava,MATCH(B4953,SumMonths,0),2)</f>
        <v>#N/A</v>
      </c>
      <c r="Y4953" s="171"/>
      <c r="Z4953" s="171"/>
    </row>
    <row r="4954" customFormat="false" ht="12.75" hidden="false" customHeight="false" outlineLevel="0" collapsed="false">
      <c r="A4954" s="57" t="e">
        <f aca="false">INDEX(BucketTable,MATCH(B4954,SumMonths,0),1)</f>
        <v>#N/A</v>
      </c>
      <c r="K4954" s="57" t="e">
        <f aca="false">INDEX(lava,MATCH(B4954,SumMonths,0),2)</f>
        <v>#N/A</v>
      </c>
      <c r="Y4954" s="171"/>
      <c r="Z4954" s="171"/>
    </row>
    <row r="4955" customFormat="false" ht="12.75" hidden="false" customHeight="false" outlineLevel="0" collapsed="false">
      <c r="A4955" s="57" t="e">
        <f aca="false">INDEX(BucketTable,MATCH(B4955,SumMonths,0),1)</f>
        <v>#N/A</v>
      </c>
      <c r="K4955" s="57" t="e">
        <f aca="false">INDEX(lava,MATCH(B4955,SumMonths,0),2)</f>
        <v>#N/A</v>
      </c>
      <c r="Y4955" s="171"/>
      <c r="Z4955" s="171"/>
    </row>
    <row r="4956" customFormat="false" ht="12.75" hidden="false" customHeight="false" outlineLevel="0" collapsed="false">
      <c r="A4956" s="57" t="e">
        <f aca="false">INDEX(BucketTable,MATCH(B4956,SumMonths,0),1)</f>
        <v>#N/A</v>
      </c>
      <c r="K4956" s="57" t="e">
        <f aca="false">INDEX(lava,MATCH(B4956,SumMonths,0),2)</f>
        <v>#N/A</v>
      </c>
      <c r="Y4956" s="171"/>
      <c r="Z4956" s="171"/>
    </row>
    <row r="4957" customFormat="false" ht="12.75" hidden="false" customHeight="false" outlineLevel="0" collapsed="false">
      <c r="A4957" s="57" t="e">
        <f aca="false">INDEX(BucketTable,MATCH(B4957,SumMonths,0),1)</f>
        <v>#N/A</v>
      </c>
      <c r="K4957" s="57" t="e">
        <f aca="false">INDEX(lava,MATCH(B4957,SumMonths,0),2)</f>
        <v>#N/A</v>
      </c>
      <c r="Y4957" s="171"/>
      <c r="Z4957" s="171"/>
    </row>
    <row r="4958" customFormat="false" ht="12.75" hidden="false" customHeight="false" outlineLevel="0" collapsed="false">
      <c r="A4958" s="57" t="e">
        <f aca="false">INDEX(BucketTable,MATCH(B4958,SumMonths,0),1)</f>
        <v>#N/A</v>
      </c>
      <c r="K4958" s="57" t="e">
        <f aca="false">INDEX(lava,MATCH(B4958,SumMonths,0),2)</f>
        <v>#N/A</v>
      </c>
      <c r="Y4958" s="171"/>
      <c r="Z4958" s="171"/>
    </row>
    <row r="4959" customFormat="false" ht="12.75" hidden="false" customHeight="false" outlineLevel="0" collapsed="false">
      <c r="A4959" s="57" t="e">
        <f aca="false">INDEX(BucketTable,MATCH(B4959,SumMonths,0),1)</f>
        <v>#N/A</v>
      </c>
      <c r="K4959" s="57" t="e">
        <f aca="false">INDEX(lava,MATCH(B4959,SumMonths,0),2)</f>
        <v>#N/A</v>
      </c>
      <c r="Y4959" s="171"/>
      <c r="Z4959" s="171"/>
    </row>
    <row r="4960" customFormat="false" ht="12.75" hidden="false" customHeight="false" outlineLevel="0" collapsed="false">
      <c r="A4960" s="57" t="e">
        <f aca="false">INDEX(BucketTable,MATCH(B4960,SumMonths,0),1)</f>
        <v>#N/A</v>
      </c>
      <c r="K4960" s="57" t="e">
        <f aca="false">INDEX(lava,MATCH(B4960,SumMonths,0),2)</f>
        <v>#N/A</v>
      </c>
      <c r="Y4960" s="171"/>
      <c r="Z4960" s="171"/>
    </row>
    <row r="4961" customFormat="false" ht="12.75" hidden="false" customHeight="false" outlineLevel="0" collapsed="false">
      <c r="A4961" s="57" t="e">
        <f aca="false">INDEX(BucketTable,MATCH(B4961,SumMonths,0),1)</f>
        <v>#N/A</v>
      </c>
      <c r="K4961" s="57" t="e">
        <f aca="false">INDEX(lava,MATCH(B4961,SumMonths,0),2)</f>
        <v>#N/A</v>
      </c>
      <c r="Y4961" s="171"/>
      <c r="Z4961" s="171"/>
    </row>
    <row r="4962" customFormat="false" ht="12.75" hidden="false" customHeight="false" outlineLevel="0" collapsed="false">
      <c r="A4962" s="57" t="e">
        <f aca="false">INDEX(BucketTable,MATCH(B4962,SumMonths,0),1)</f>
        <v>#N/A</v>
      </c>
      <c r="K4962" s="57" t="e">
        <f aca="false">INDEX(lava,MATCH(B4962,SumMonths,0),2)</f>
        <v>#N/A</v>
      </c>
      <c r="Y4962" s="171"/>
      <c r="Z4962" s="171"/>
    </row>
    <row r="4963" customFormat="false" ht="12.75" hidden="false" customHeight="false" outlineLevel="0" collapsed="false">
      <c r="A4963" s="57" t="e">
        <f aca="false">INDEX(BucketTable,MATCH(B4963,SumMonths,0),1)</f>
        <v>#N/A</v>
      </c>
      <c r="K4963" s="57" t="e">
        <f aca="false">INDEX(lava,MATCH(B4963,SumMonths,0),2)</f>
        <v>#N/A</v>
      </c>
      <c r="Y4963" s="171"/>
      <c r="Z4963" s="171"/>
    </row>
    <row r="4964" customFormat="false" ht="12.75" hidden="false" customHeight="false" outlineLevel="0" collapsed="false">
      <c r="A4964" s="57" t="e">
        <f aca="false">INDEX(BucketTable,MATCH(B4964,SumMonths,0),1)</f>
        <v>#N/A</v>
      </c>
      <c r="K4964" s="57" t="e">
        <f aca="false">INDEX(lava,MATCH(B4964,SumMonths,0),2)</f>
        <v>#N/A</v>
      </c>
      <c r="Y4964" s="171"/>
      <c r="Z4964" s="171"/>
    </row>
    <row r="4965" customFormat="false" ht="12.75" hidden="false" customHeight="false" outlineLevel="0" collapsed="false">
      <c r="A4965" s="57" t="e">
        <f aca="false">INDEX(BucketTable,MATCH(B4965,SumMonths,0),1)</f>
        <v>#N/A</v>
      </c>
      <c r="K4965" s="57" t="e">
        <f aca="false">INDEX(lava,MATCH(B4965,SumMonths,0),2)</f>
        <v>#N/A</v>
      </c>
      <c r="Y4965" s="171"/>
      <c r="Z4965" s="171"/>
    </row>
    <row r="4966" customFormat="false" ht="12.75" hidden="false" customHeight="false" outlineLevel="0" collapsed="false">
      <c r="A4966" s="57" t="e">
        <f aca="false">INDEX(BucketTable,MATCH(B4966,SumMonths,0),1)</f>
        <v>#N/A</v>
      </c>
      <c r="K4966" s="57" t="e">
        <f aca="false">INDEX(lava,MATCH(B4966,SumMonths,0),2)</f>
        <v>#N/A</v>
      </c>
      <c r="Y4966" s="171"/>
      <c r="Z4966" s="171"/>
    </row>
    <row r="4967" customFormat="false" ht="12.75" hidden="false" customHeight="false" outlineLevel="0" collapsed="false">
      <c r="A4967" s="57" t="e">
        <f aca="false">INDEX(BucketTable,MATCH(B4967,SumMonths,0),1)</f>
        <v>#N/A</v>
      </c>
      <c r="K4967" s="57" t="e">
        <f aca="false">INDEX(lava,MATCH(B4967,SumMonths,0),2)</f>
        <v>#N/A</v>
      </c>
      <c r="Y4967" s="171"/>
      <c r="Z4967" s="171"/>
    </row>
    <row r="4968" customFormat="false" ht="12.75" hidden="false" customHeight="false" outlineLevel="0" collapsed="false">
      <c r="A4968" s="57" t="e">
        <f aca="false">INDEX(BucketTable,MATCH(B4968,SumMonths,0),1)</f>
        <v>#N/A</v>
      </c>
      <c r="K4968" s="57" t="e">
        <f aca="false">INDEX(lava,MATCH(B4968,SumMonths,0),2)</f>
        <v>#N/A</v>
      </c>
      <c r="Y4968" s="171"/>
      <c r="Z4968" s="171"/>
    </row>
    <row r="4969" customFormat="false" ht="12.75" hidden="false" customHeight="false" outlineLevel="0" collapsed="false">
      <c r="A4969" s="57" t="e">
        <f aca="false">INDEX(BucketTable,MATCH(B4969,SumMonths,0),1)</f>
        <v>#N/A</v>
      </c>
      <c r="K4969" s="57" t="e">
        <f aca="false">INDEX(lava,MATCH(B4969,SumMonths,0),2)</f>
        <v>#N/A</v>
      </c>
      <c r="Y4969" s="171"/>
      <c r="Z4969" s="171"/>
    </row>
    <row r="4970" customFormat="false" ht="12.75" hidden="false" customHeight="false" outlineLevel="0" collapsed="false">
      <c r="A4970" s="57" t="e">
        <f aca="false">INDEX(BucketTable,MATCH(B4970,SumMonths,0),1)</f>
        <v>#N/A</v>
      </c>
      <c r="K4970" s="57" t="e">
        <f aca="false">INDEX(lava,MATCH(B4970,SumMonths,0),2)</f>
        <v>#N/A</v>
      </c>
      <c r="Y4970" s="171"/>
      <c r="Z4970" s="171"/>
    </row>
    <row r="4971" customFormat="false" ht="12.75" hidden="false" customHeight="false" outlineLevel="0" collapsed="false">
      <c r="A4971" s="57" t="e">
        <f aca="false">INDEX(BucketTable,MATCH(B4971,SumMonths,0),1)</f>
        <v>#N/A</v>
      </c>
      <c r="K4971" s="57" t="e">
        <f aca="false">INDEX(lava,MATCH(B4971,SumMonths,0),2)</f>
        <v>#N/A</v>
      </c>
      <c r="Y4971" s="171"/>
      <c r="Z4971" s="171"/>
    </row>
    <row r="4972" customFormat="false" ht="12.75" hidden="false" customHeight="false" outlineLevel="0" collapsed="false">
      <c r="A4972" s="57" t="e">
        <f aca="false">INDEX(BucketTable,MATCH(B4972,SumMonths,0),1)</f>
        <v>#N/A</v>
      </c>
      <c r="K4972" s="57" t="e">
        <f aca="false">INDEX(lava,MATCH(B4972,SumMonths,0),2)</f>
        <v>#N/A</v>
      </c>
      <c r="Y4972" s="171"/>
      <c r="Z4972" s="171"/>
    </row>
    <row r="4973" customFormat="false" ht="12.75" hidden="false" customHeight="false" outlineLevel="0" collapsed="false">
      <c r="A4973" s="57" t="e">
        <f aca="false">INDEX(BucketTable,MATCH(B4973,SumMonths,0),1)</f>
        <v>#N/A</v>
      </c>
      <c r="K4973" s="57" t="e">
        <f aca="false">INDEX(lava,MATCH(B4973,SumMonths,0),2)</f>
        <v>#N/A</v>
      </c>
      <c r="Y4973" s="171"/>
      <c r="Z4973" s="171"/>
    </row>
    <row r="4974" customFormat="false" ht="12.75" hidden="false" customHeight="false" outlineLevel="0" collapsed="false">
      <c r="A4974" s="57" t="e">
        <f aca="false">INDEX(BucketTable,MATCH(B4974,SumMonths,0),1)</f>
        <v>#N/A</v>
      </c>
      <c r="K4974" s="57" t="e">
        <f aca="false">INDEX(lava,MATCH(B4974,SumMonths,0),2)</f>
        <v>#N/A</v>
      </c>
      <c r="Y4974" s="171"/>
      <c r="Z4974" s="171"/>
    </row>
    <row r="4975" customFormat="false" ht="12.75" hidden="false" customHeight="false" outlineLevel="0" collapsed="false">
      <c r="A4975" s="57" t="e">
        <f aca="false">INDEX(BucketTable,MATCH(B4975,SumMonths,0),1)</f>
        <v>#N/A</v>
      </c>
      <c r="K4975" s="57" t="e">
        <f aca="false">INDEX(lava,MATCH(B4975,SumMonths,0),2)</f>
        <v>#N/A</v>
      </c>
      <c r="Y4975" s="171"/>
      <c r="Z4975" s="171"/>
    </row>
    <row r="4976" customFormat="false" ht="12.75" hidden="false" customHeight="false" outlineLevel="0" collapsed="false">
      <c r="A4976" s="57" t="e">
        <f aca="false">INDEX(BucketTable,MATCH(B4976,SumMonths,0),1)</f>
        <v>#N/A</v>
      </c>
      <c r="K4976" s="57" t="e">
        <f aca="false">INDEX(lava,MATCH(B4976,SumMonths,0),2)</f>
        <v>#N/A</v>
      </c>
      <c r="Y4976" s="171"/>
      <c r="Z4976" s="171"/>
    </row>
    <row r="4977" customFormat="false" ht="12.75" hidden="false" customHeight="false" outlineLevel="0" collapsed="false">
      <c r="A4977" s="57" t="e">
        <f aca="false">INDEX(BucketTable,MATCH(B4977,SumMonths,0),1)</f>
        <v>#N/A</v>
      </c>
      <c r="K4977" s="57" t="e">
        <f aca="false">INDEX(lava,MATCH(B4977,SumMonths,0),2)</f>
        <v>#N/A</v>
      </c>
      <c r="Y4977" s="171"/>
      <c r="Z4977" s="171"/>
    </row>
    <row r="4978" customFormat="false" ht="12.75" hidden="false" customHeight="false" outlineLevel="0" collapsed="false">
      <c r="A4978" s="57" t="e">
        <f aca="false">INDEX(BucketTable,MATCH(B4978,SumMonths,0),1)</f>
        <v>#N/A</v>
      </c>
      <c r="K4978" s="57" t="e">
        <f aca="false">INDEX(lava,MATCH(B4978,SumMonths,0),2)</f>
        <v>#N/A</v>
      </c>
      <c r="Y4978" s="171"/>
      <c r="Z4978" s="171"/>
    </row>
    <row r="4979" customFormat="false" ht="12.75" hidden="false" customHeight="false" outlineLevel="0" collapsed="false">
      <c r="A4979" s="57" t="e">
        <f aca="false">INDEX(BucketTable,MATCH(B4979,SumMonths,0),1)</f>
        <v>#N/A</v>
      </c>
      <c r="K4979" s="57" t="e">
        <f aca="false">INDEX(lava,MATCH(B4979,SumMonths,0),2)</f>
        <v>#N/A</v>
      </c>
      <c r="Y4979" s="171"/>
      <c r="Z4979" s="171"/>
    </row>
    <row r="4980" customFormat="false" ht="12.75" hidden="false" customHeight="false" outlineLevel="0" collapsed="false">
      <c r="A4980" s="57" t="e">
        <f aca="false">INDEX(BucketTable,MATCH(B4980,SumMonths,0),1)</f>
        <v>#N/A</v>
      </c>
      <c r="K4980" s="57" t="e">
        <f aca="false">INDEX(lava,MATCH(B4980,SumMonths,0),2)</f>
        <v>#N/A</v>
      </c>
      <c r="Y4980" s="171"/>
      <c r="Z4980" s="171"/>
    </row>
    <row r="4981" customFormat="false" ht="12.75" hidden="false" customHeight="false" outlineLevel="0" collapsed="false">
      <c r="A4981" s="57" t="e">
        <f aca="false">INDEX(BucketTable,MATCH(B4981,SumMonths,0),1)</f>
        <v>#N/A</v>
      </c>
      <c r="K4981" s="57" t="e">
        <f aca="false">INDEX(lava,MATCH(B4981,SumMonths,0),2)</f>
        <v>#N/A</v>
      </c>
      <c r="Y4981" s="171"/>
      <c r="Z4981" s="171"/>
    </row>
    <row r="4982" customFormat="false" ht="12.75" hidden="false" customHeight="false" outlineLevel="0" collapsed="false">
      <c r="A4982" s="57" t="e">
        <f aca="false">INDEX(BucketTable,MATCH(B4982,SumMonths,0),1)</f>
        <v>#N/A</v>
      </c>
      <c r="K4982" s="57" t="e">
        <f aca="false">INDEX(lava,MATCH(B4982,SumMonths,0),2)</f>
        <v>#N/A</v>
      </c>
      <c r="Y4982" s="171"/>
      <c r="Z4982" s="171"/>
    </row>
    <row r="4983" customFormat="false" ht="12.75" hidden="false" customHeight="false" outlineLevel="0" collapsed="false">
      <c r="A4983" s="57" t="e">
        <f aca="false">INDEX(BucketTable,MATCH(B4983,SumMonths,0),1)</f>
        <v>#N/A</v>
      </c>
      <c r="K4983" s="57" t="e">
        <f aca="false">INDEX(lava,MATCH(B4983,SumMonths,0),2)</f>
        <v>#N/A</v>
      </c>
      <c r="Y4983" s="171"/>
      <c r="Z4983" s="171"/>
    </row>
    <row r="4984" customFormat="false" ht="12.75" hidden="false" customHeight="false" outlineLevel="0" collapsed="false">
      <c r="A4984" s="57" t="e">
        <f aca="false">INDEX(BucketTable,MATCH(B4984,SumMonths,0),1)</f>
        <v>#N/A</v>
      </c>
      <c r="K4984" s="57" t="e">
        <f aca="false">INDEX(lava,MATCH(B4984,SumMonths,0),2)</f>
        <v>#N/A</v>
      </c>
      <c r="Y4984" s="171"/>
      <c r="Z4984" s="171"/>
    </row>
    <row r="4985" customFormat="false" ht="12.75" hidden="false" customHeight="false" outlineLevel="0" collapsed="false">
      <c r="A4985" s="57" t="e">
        <f aca="false">INDEX(BucketTable,MATCH(B4985,SumMonths,0),1)</f>
        <v>#N/A</v>
      </c>
      <c r="K4985" s="57" t="e">
        <f aca="false">INDEX(lava,MATCH(B4985,SumMonths,0),2)</f>
        <v>#N/A</v>
      </c>
      <c r="Y4985" s="171"/>
      <c r="Z4985" s="171"/>
    </row>
    <row r="4986" customFormat="false" ht="12.75" hidden="false" customHeight="false" outlineLevel="0" collapsed="false">
      <c r="A4986" s="57" t="e">
        <f aca="false">INDEX(BucketTable,MATCH(B4986,SumMonths,0),1)</f>
        <v>#N/A</v>
      </c>
      <c r="K4986" s="57" t="e">
        <f aca="false">INDEX(lava,MATCH(B4986,SumMonths,0),2)</f>
        <v>#N/A</v>
      </c>
      <c r="Y4986" s="171"/>
      <c r="Z4986" s="171"/>
    </row>
    <row r="4987" customFormat="false" ht="12.75" hidden="false" customHeight="false" outlineLevel="0" collapsed="false">
      <c r="A4987" s="57" t="e">
        <f aca="false">INDEX(BucketTable,MATCH(B4987,SumMonths,0),1)</f>
        <v>#N/A</v>
      </c>
      <c r="K4987" s="57" t="e">
        <f aca="false">INDEX(lava,MATCH(B4987,SumMonths,0),2)</f>
        <v>#N/A</v>
      </c>
      <c r="Y4987" s="171"/>
      <c r="Z4987" s="171"/>
    </row>
    <row r="4988" customFormat="false" ht="12.75" hidden="false" customHeight="false" outlineLevel="0" collapsed="false">
      <c r="A4988" s="57" t="e">
        <f aca="false">INDEX(BucketTable,MATCH(B4988,SumMonths,0),1)</f>
        <v>#N/A</v>
      </c>
      <c r="K4988" s="57" t="e">
        <f aca="false">INDEX(lava,MATCH(B4988,SumMonths,0),2)</f>
        <v>#N/A</v>
      </c>
      <c r="Y4988" s="171"/>
      <c r="Z4988" s="171"/>
    </row>
    <row r="4989" customFormat="false" ht="12.75" hidden="false" customHeight="false" outlineLevel="0" collapsed="false">
      <c r="A4989" s="57" t="e">
        <f aca="false">INDEX(BucketTable,MATCH(B4989,SumMonths,0),1)</f>
        <v>#N/A</v>
      </c>
      <c r="K4989" s="57" t="e">
        <f aca="false">INDEX(lava,MATCH(B4989,SumMonths,0),2)</f>
        <v>#N/A</v>
      </c>
      <c r="Y4989" s="171"/>
      <c r="Z4989" s="171"/>
    </row>
    <row r="4990" customFormat="false" ht="12.75" hidden="false" customHeight="false" outlineLevel="0" collapsed="false">
      <c r="A4990" s="57" t="e">
        <f aca="false">INDEX(BucketTable,MATCH(B4990,SumMonths,0),1)</f>
        <v>#N/A</v>
      </c>
      <c r="K4990" s="57" t="e">
        <f aca="false">INDEX(lava,MATCH(B4990,SumMonths,0),2)</f>
        <v>#N/A</v>
      </c>
      <c r="Y4990" s="171"/>
      <c r="Z4990" s="171"/>
    </row>
    <row r="4991" customFormat="false" ht="12.75" hidden="false" customHeight="false" outlineLevel="0" collapsed="false">
      <c r="A4991" s="57" t="e">
        <f aca="false">INDEX(BucketTable,MATCH(B4991,SumMonths,0),1)</f>
        <v>#N/A</v>
      </c>
      <c r="K4991" s="57" t="e">
        <f aca="false">INDEX(lava,MATCH(B4991,SumMonths,0),2)</f>
        <v>#N/A</v>
      </c>
      <c r="Y4991" s="171"/>
      <c r="Z4991" s="171"/>
    </row>
    <row r="4992" customFormat="false" ht="12.75" hidden="false" customHeight="false" outlineLevel="0" collapsed="false">
      <c r="A4992" s="57" t="e">
        <f aca="false">INDEX(BucketTable,MATCH(B4992,SumMonths,0),1)</f>
        <v>#N/A</v>
      </c>
      <c r="K4992" s="57" t="e">
        <f aca="false">INDEX(lava,MATCH(B4992,SumMonths,0),2)</f>
        <v>#N/A</v>
      </c>
      <c r="Y4992" s="171"/>
      <c r="Z4992" s="171"/>
    </row>
    <row r="4993" customFormat="false" ht="12.75" hidden="false" customHeight="false" outlineLevel="0" collapsed="false">
      <c r="A4993" s="57" t="e">
        <f aca="false">INDEX(BucketTable,MATCH(B4993,SumMonths,0),1)</f>
        <v>#N/A</v>
      </c>
      <c r="K4993" s="57" t="e">
        <f aca="false">INDEX(lava,MATCH(B4993,SumMonths,0),2)</f>
        <v>#N/A</v>
      </c>
      <c r="Y4993" s="171"/>
      <c r="Z4993" s="171"/>
    </row>
    <row r="4994" customFormat="false" ht="12.75" hidden="false" customHeight="false" outlineLevel="0" collapsed="false">
      <c r="A4994" s="57" t="e">
        <f aca="false">INDEX(BucketTable,MATCH(B4994,SumMonths,0),1)</f>
        <v>#N/A</v>
      </c>
      <c r="K4994" s="57" t="e">
        <f aca="false">INDEX(lava,MATCH(B4994,SumMonths,0),2)</f>
        <v>#N/A</v>
      </c>
      <c r="Y4994" s="171"/>
      <c r="Z4994" s="171"/>
    </row>
    <row r="4995" customFormat="false" ht="12.75" hidden="false" customHeight="false" outlineLevel="0" collapsed="false">
      <c r="A4995" s="57" t="e">
        <f aca="false">INDEX(BucketTable,MATCH(B4995,SumMonths,0),1)</f>
        <v>#N/A</v>
      </c>
      <c r="K4995" s="57" t="e">
        <f aca="false">INDEX(lava,MATCH(B4995,SumMonths,0),2)</f>
        <v>#N/A</v>
      </c>
      <c r="Y4995" s="171"/>
      <c r="Z4995" s="171"/>
    </row>
    <row r="4996" customFormat="false" ht="12.75" hidden="false" customHeight="false" outlineLevel="0" collapsed="false">
      <c r="A4996" s="57" t="e">
        <f aca="false">INDEX(BucketTable,MATCH(B4996,SumMonths,0),1)</f>
        <v>#N/A</v>
      </c>
      <c r="K4996" s="57" t="e">
        <f aca="false">INDEX(lava,MATCH(B4996,SumMonths,0),2)</f>
        <v>#N/A</v>
      </c>
      <c r="Y4996" s="171"/>
      <c r="Z4996" s="171"/>
    </row>
    <row r="4997" customFormat="false" ht="12.75" hidden="false" customHeight="false" outlineLevel="0" collapsed="false">
      <c r="A4997" s="57" t="e">
        <f aca="false">INDEX(BucketTable,MATCH(B4997,SumMonths,0),1)</f>
        <v>#N/A</v>
      </c>
      <c r="K4997" s="57" t="e">
        <f aca="false">INDEX(lava,MATCH(B4997,SumMonths,0),2)</f>
        <v>#N/A</v>
      </c>
      <c r="Y4997" s="171"/>
      <c r="Z4997" s="171"/>
    </row>
    <row r="4998" customFormat="false" ht="12.75" hidden="false" customHeight="false" outlineLevel="0" collapsed="false">
      <c r="A4998" s="57" t="e">
        <f aca="false">INDEX(BucketTable,MATCH(B4998,SumMonths,0),1)</f>
        <v>#N/A</v>
      </c>
      <c r="K4998" s="57" t="e">
        <f aca="false">INDEX(lava,MATCH(B4998,SumMonths,0),2)</f>
        <v>#N/A</v>
      </c>
      <c r="Y4998" s="171"/>
      <c r="Z4998" s="171"/>
    </row>
    <row r="4999" customFormat="false" ht="12.75" hidden="false" customHeight="false" outlineLevel="0" collapsed="false">
      <c r="A4999" s="57" t="e">
        <f aca="false">INDEX(BucketTable,MATCH(B4999,SumMonths,0),1)</f>
        <v>#N/A</v>
      </c>
      <c r="K4999" s="57" t="e">
        <f aca="false">INDEX(lava,MATCH(B4999,SumMonths,0),2)</f>
        <v>#N/A</v>
      </c>
      <c r="Y4999" s="171"/>
      <c r="Z4999" s="171"/>
    </row>
    <row r="5000" customFormat="false" ht="12.75" hidden="false" customHeight="false" outlineLevel="0" collapsed="false">
      <c r="A5000" s="57" t="e">
        <f aca="false">INDEX(BucketTable,MATCH(B5000,SumMonths,0),1)</f>
        <v>#N/A</v>
      </c>
      <c r="K5000" s="57" t="e">
        <f aca="false">INDEX(lava,MATCH(B5000,SumMonths,0),2)</f>
        <v>#N/A</v>
      </c>
      <c r="Y5000" s="171"/>
      <c r="Z5000" s="171"/>
    </row>
    <row r="5001" customFormat="false" ht="12.75" hidden="false" customHeight="false" outlineLevel="0" collapsed="false">
      <c r="A5001" s="57" t="e">
        <f aca="false">INDEX(BucketTable,MATCH(B5001,SumMonths,0),1)</f>
        <v>#N/A</v>
      </c>
      <c r="K5001" s="57" t="e">
        <f aca="false">INDEX(lava,MATCH(B5001,SumMonths,0),2)</f>
        <v>#N/A</v>
      </c>
      <c r="Y5001" s="171"/>
      <c r="Z5001" s="171"/>
    </row>
    <row r="5002" customFormat="false" ht="12.75" hidden="false" customHeight="false" outlineLevel="0" collapsed="false">
      <c r="A5002" s="57" t="e">
        <f aca="false">INDEX(BucketTable,MATCH(B5002,SumMonths,0),1)</f>
        <v>#N/A</v>
      </c>
      <c r="K5002" s="57" t="e">
        <f aca="false">INDEX(lava,MATCH(B5002,SumMonths,0),2)</f>
        <v>#N/A</v>
      </c>
      <c r="Y5002" s="171"/>
      <c r="Z5002" s="171"/>
    </row>
    <row r="5003" customFormat="false" ht="12.75" hidden="false" customHeight="false" outlineLevel="0" collapsed="false">
      <c r="A5003" s="57" t="e">
        <f aca="false">INDEX(BucketTable,MATCH(B5003,SumMonths,0),1)</f>
        <v>#N/A</v>
      </c>
      <c r="K5003" s="57" t="e">
        <f aca="false">INDEX(lava,MATCH(B5003,SumMonths,0),2)</f>
        <v>#N/A</v>
      </c>
      <c r="Y5003" s="171"/>
      <c r="Z5003" s="171"/>
    </row>
    <row r="5004" customFormat="false" ht="12.75" hidden="false" customHeight="false" outlineLevel="0" collapsed="false">
      <c r="A5004" s="57" t="e">
        <f aca="false">INDEX(BucketTable,MATCH(B5004,SumMonths,0),1)</f>
        <v>#N/A</v>
      </c>
      <c r="K5004" s="57" t="e">
        <f aca="false">INDEX(lava,MATCH(B5004,SumMonths,0),2)</f>
        <v>#N/A</v>
      </c>
      <c r="Y5004" s="171"/>
      <c r="Z5004" s="171"/>
    </row>
    <row r="5005" customFormat="false" ht="12.75" hidden="false" customHeight="false" outlineLevel="0" collapsed="false">
      <c r="A5005" s="57" t="e">
        <f aca="false">INDEX(BucketTable,MATCH(B5005,SumMonths,0),1)</f>
        <v>#N/A</v>
      </c>
      <c r="K5005" s="57" t="e">
        <f aca="false">INDEX(lava,MATCH(B5005,SumMonths,0),2)</f>
        <v>#N/A</v>
      </c>
      <c r="Y5005" s="171"/>
      <c r="Z5005" s="171"/>
    </row>
    <row r="5006" customFormat="false" ht="12.75" hidden="false" customHeight="false" outlineLevel="0" collapsed="false">
      <c r="A5006" s="57" t="e">
        <f aca="false">INDEX(BucketTable,MATCH(B5006,SumMonths,0),1)</f>
        <v>#N/A</v>
      </c>
      <c r="K5006" s="57" t="e">
        <f aca="false">INDEX(lava,MATCH(B5006,SumMonths,0),2)</f>
        <v>#N/A</v>
      </c>
      <c r="Y5006" s="171"/>
      <c r="Z5006" s="171"/>
    </row>
    <row r="5007" customFormat="false" ht="12.75" hidden="false" customHeight="false" outlineLevel="0" collapsed="false">
      <c r="A5007" s="57" t="e">
        <f aca="false">INDEX(BucketTable,MATCH(B5007,SumMonths,0),1)</f>
        <v>#N/A</v>
      </c>
      <c r="K5007" s="57" t="e">
        <f aca="false">INDEX(lava,MATCH(B5007,SumMonths,0),2)</f>
        <v>#N/A</v>
      </c>
      <c r="Y5007" s="171"/>
      <c r="Z5007" s="171"/>
    </row>
    <row r="5008" customFormat="false" ht="12.75" hidden="false" customHeight="false" outlineLevel="0" collapsed="false">
      <c r="A5008" s="57" t="e">
        <f aca="false">INDEX(BucketTable,MATCH(B5008,SumMonths,0),1)</f>
        <v>#N/A</v>
      </c>
      <c r="K5008" s="57" t="e">
        <f aca="false">INDEX(lava,MATCH(B5008,SumMonths,0),2)</f>
        <v>#N/A</v>
      </c>
      <c r="Y5008" s="171"/>
      <c r="Z5008" s="171"/>
    </row>
    <row r="5009" customFormat="false" ht="12.75" hidden="false" customHeight="false" outlineLevel="0" collapsed="false">
      <c r="A5009" s="57" t="e">
        <f aca="false">INDEX(BucketTable,MATCH(B5009,SumMonths,0),1)</f>
        <v>#N/A</v>
      </c>
      <c r="K5009" s="57" t="e">
        <f aca="false">INDEX(lava,MATCH(B5009,SumMonths,0),2)</f>
        <v>#N/A</v>
      </c>
      <c r="Y5009" s="171"/>
      <c r="Z5009" s="171"/>
    </row>
    <row r="5010" customFormat="false" ht="12.75" hidden="false" customHeight="false" outlineLevel="0" collapsed="false">
      <c r="A5010" s="57" t="e">
        <f aca="false">INDEX(BucketTable,MATCH(B5010,SumMonths,0),1)</f>
        <v>#N/A</v>
      </c>
      <c r="K5010" s="57" t="e">
        <f aca="false">INDEX(lava,MATCH(B5010,SumMonths,0),2)</f>
        <v>#N/A</v>
      </c>
      <c r="Y5010" s="171"/>
      <c r="Z5010" s="171"/>
    </row>
    <row r="5011" customFormat="false" ht="12.75" hidden="false" customHeight="false" outlineLevel="0" collapsed="false">
      <c r="A5011" s="57" t="e">
        <f aca="false">INDEX(BucketTable,MATCH(B5011,SumMonths,0),1)</f>
        <v>#N/A</v>
      </c>
      <c r="K5011" s="57" t="e">
        <f aca="false">INDEX(lava,MATCH(B5011,SumMonths,0),2)</f>
        <v>#N/A</v>
      </c>
      <c r="Y5011" s="171"/>
      <c r="Z5011" s="171"/>
    </row>
    <row r="5012" customFormat="false" ht="12.75" hidden="false" customHeight="false" outlineLevel="0" collapsed="false">
      <c r="A5012" s="57" t="e">
        <f aca="false">INDEX(BucketTable,MATCH(B5012,SumMonths,0),1)</f>
        <v>#N/A</v>
      </c>
      <c r="K5012" s="57" t="e">
        <f aca="false">INDEX(lava,MATCH(B5012,SumMonths,0),2)</f>
        <v>#N/A</v>
      </c>
      <c r="Y5012" s="171"/>
      <c r="Z5012" s="171"/>
    </row>
    <row r="5013" customFormat="false" ht="12.75" hidden="false" customHeight="false" outlineLevel="0" collapsed="false">
      <c r="A5013" s="57" t="e">
        <f aca="false">INDEX(BucketTable,MATCH(B5013,SumMonths,0),1)</f>
        <v>#N/A</v>
      </c>
      <c r="K5013" s="57" t="e">
        <f aca="false">INDEX(lava,MATCH(B5013,SumMonths,0),2)</f>
        <v>#N/A</v>
      </c>
      <c r="Y5013" s="171"/>
      <c r="Z5013" s="171"/>
    </row>
    <row r="5014" customFormat="false" ht="12.75" hidden="false" customHeight="false" outlineLevel="0" collapsed="false">
      <c r="A5014" s="57" t="e">
        <f aca="false">INDEX(BucketTable,MATCH(B5014,SumMonths,0),1)</f>
        <v>#N/A</v>
      </c>
      <c r="K5014" s="57" t="e">
        <f aca="false">INDEX(lava,MATCH(B5014,SumMonths,0),2)</f>
        <v>#N/A</v>
      </c>
      <c r="Y5014" s="171"/>
      <c r="Z5014" s="171"/>
    </row>
    <row r="5015" customFormat="false" ht="12.75" hidden="false" customHeight="false" outlineLevel="0" collapsed="false">
      <c r="A5015" s="57" t="e">
        <f aca="false">INDEX(BucketTable,MATCH(B5015,SumMonths,0),1)</f>
        <v>#N/A</v>
      </c>
      <c r="K5015" s="57" t="e">
        <f aca="false">INDEX(lava,MATCH(B5015,SumMonths,0),2)</f>
        <v>#N/A</v>
      </c>
      <c r="Y5015" s="171"/>
      <c r="Z5015" s="171"/>
    </row>
    <row r="5016" customFormat="false" ht="12.75" hidden="false" customHeight="false" outlineLevel="0" collapsed="false">
      <c r="A5016" s="57" t="e">
        <f aca="false">INDEX(BucketTable,MATCH(B5016,SumMonths,0),1)</f>
        <v>#N/A</v>
      </c>
      <c r="K5016" s="57" t="e">
        <f aca="false">INDEX(lava,MATCH(B5016,SumMonths,0),2)</f>
        <v>#N/A</v>
      </c>
      <c r="Y5016" s="171"/>
      <c r="Z5016" s="171"/>
    </row>
    <row r="5017" customFormat="false" ht="12.75" hidden="false" customHeight="false" outlineLevel="0" collapsed="false">
      <c r="A5017" s="57" t="e">
        <f aca="false">INDEX(BucketTable,MATCH(B5017,SumMonths,0),1)</f>
        <v>#N/A</v>
      </c>
      <c r="K5017" s="57" t="e">
        <f aca="false">INDEX(lava,MATCH(B5017,SumMonths,0),2)</f>
        <v>#N/A</v>
      </c>
      <c r="Y5017" s="171"/>
      <c r="Z5017" s="171"/>
    </row>
    <row r="5018" customFormat="false" ht="12.75" hidden="false" customHeight="false" outlineLevel="0" collapsed="false">
      <c r="A5018" s="57" t="e">
        <f aca="false">INDEX(BucketTable,MATCH(B5018,SumMonths,0),1)</f>
        <v>#N/A</v>
      </c>
      <c r="K5018" s="57" t="e">
        <f aca="false">INDEX(lava,MATCH(B5018,SumMonths,0),2)</f>
        <v>#N/A</v>
      </c>
      <c r="Y5018" s="171"/>
      <c r="Z5018" s="171"/>
    </row>
    <row r="5019" customFormat="false" ht="12.75" hidden="false" customHeight="false" outlineLevel="0" collapsed="false">
      <c r="A5019" s="57" t="e">
        <f aca="false">INDEX(BucketTable,MATCH(B5019,SumMonths,0),1)</f>
        <v>#N/A</v>
      </c>
      <c r="K5019" s="57" t="e">
        <f aca="false">INDEX(lava,MATCH(B5019,SumMonths,0),2)</f>
        <v>#N/A</v>
      </c>
      <c r="Y5019" s="171"/>
      <c r="Z5019" s="171"/>
    </row>
    <row r="5020" customFormat="false" ht="12.75" hidden="false" customHeight="false" outlineLevel="0" collapsed="false">
      <c r="A5020" s="57" t="e">
        <f aca="false">INDEX(BucketTable,MATCH(B5020,SumMonths,0),1)</f>
        <v>#N/A</v>
      </c>
      <c r="K5020" s="57" t="e">
        <f aca="false">INDEX(lava,MATCH(B5020,SumMonths,0),2)</f>
        <v>#N/A</v>
      </c>
      <c r="Y5020" s="171"/>
      <c r="Z5020" s="171"/>
    </row>
    <row r="5021" customFormat="false" ht="12.75" hidden="false" customHeight="false" outlineLevel="0" collapsed="false">
      <c r="A5021" s="57" t="e">
        <f aca="false">INDEX(BucketTable,MATCH(B5021,SumMonths,0),1)</f>
        <v>#N/A</v>
      </c>
      <c r="K5021" s="57" t="e">
        <f aca="false">INDEX(lava,MATCH(B5021,SumMonths,0),2)</f>
        <v>#N/A</v>
      </c>
      <c r="Y5021" s="171"/>
      <c r="Z5021" s="171"/>
    </row>
    <row r="5022" customFormat="false" ht="12.75" hidden="false" customHeight="false" outlineLevel="0" collapsed="false">
      <c r="A5022" s="57" t="e">
        <f aca="false">INDEX(BucketTable,MATCH(B5022,SumMonths,0),1)</f>
        <v>#N/A</v>
      </c>
      <c r="K5022" s="57" t="e">
        <f aca="false">INDEX(lava,MATCH(B5022,SumMonths,0),2)</f>
        <v>#N/A</v>
      </c>
      <c r="Y5022" s="171"/>
      <c r="Z5022" s="171"/>
    </row>
    <row r="5023" customFormat="false" ht="12.75" hidden="false" customHeight="false" outlineLevel="0" collapsed="false">
      <c r="A5023" s="57" t="e">
        <f aca="false">INDEX(BucketTable,MATCH(B5023,SumMonths,0),1)</f>
        <v>#N/A</v>
      </c>
      <c r="K5023" s="57" t="e">
        <f aca="false">INDEX(lava,MATCH(B5023,SumMonths,0),2)</f>
        <v>#N/A</v>
      </c>
      <c r="Y5023" s="171"/>
      <c r="Z5023" s="171"/>
    </row>
    <row r="5024" customFormat="false" ht="12.75" hidden="false" customHeight="false" outlineLevel="0" collapsed="false">
      <c r="A5024" s="57" t="e">
        <f aca="false">INDEX(BucketTable,MATCH(B5024,SumMonths,0),1)</f>
        <v>#N/A</v>
      </c>
      <c r="K5024" s="57" t="e">
        <f aca="false">INDEX(lava,MATCH(B5024,SumMonths,0),2)</f>
        <v>#N/A</v>
      </c>
      <c r="Y5024" s="171"/>
      <c r="Z5024" s="171"/>
    </row>
    <row r="5025" customFormat="false" ht="12.75" hidden="false" customHeight="false" outlineLevel="0" collapsed="false">
      <c r="A5025" s="57" t="e">
        <f aca="false">INDEX(BucketTable,MATCH(B5025,SumMonths,0),1)</f>
        <v>#N/A</v>
      </c>
      <c r="K5025" s="57" t="e">
        <f aca="false">INDEX(lava,MATCH(B5025,SumMonths,0),2)</f>
        <v>#N/A</v>
      </c>
      <c r="Y5025" s="171"/>
      <c r="Z5025" s="171"/>
    </row>
    <row r="5026" customFormat="false" ht="12.75" hidden="false" customHeight="false" outlineLevel="0" collapsed="false">
      <c r="A5026" s="57" t="e">
        <f aca="false">INDEX(BucketTable,MATCH(B5026,SumMonths,0),1)</f>
        <v>#N/A</v>
      </c>
      <c r="K5026" s="57" t="e">
        <f aca="false">INDEX(lava,MATCH(B5026,SumMonths,0),2)</f>
        <v>#N/A</v>
      </c>
      <c r="Y5026" s="171"/>
      <c r="Z5026" s="171"/>
    </row>
    <row r="5027" customFormat="false" ht="12.75" hidden="false" customHeight="false" outlineLevel="0" collapsed="false">
      <c r="A5027" s="57" t="e">
        <f aca="false">INDEX(BucketTable,MATCH(B5027,SumMonths,0),1)</f>
        <v>#N/A</v>
      </c>
      <c r="K5027" s="57" t="e">
        <f aca="false">INDEX(lava,MATCH(B5027,SumMonths,0),2)</f>
        <v>#N/A</v>
      </c>
      <c r="Y5027" s="171"/>
      <c r="Z5027" s="171"/>
    </row>
    <row r="5028" customFormat="false" ht="12.75" hidden="false" customHeight="false" outlineLevel="0" collapsed="false">
      <c r="A5028" s="57" t="e">
        <f aca="false">INDEX(BucketTable,MATCH(B5028,SumMonths,0),1)</f>
        <v>#N/A</v>
      </c>
      <c r="K5028" s="57" t="e">
        <f aca="false">INDEX(lava,MATCH(B5028,SumMonths,0),2)</f>
        <v>#N/A</v>
      </c>
      <c r="Y5028" s="171"/>
      <c r="Z5028" s="171"/>
    </row>
    <row r="5029" customFormat="false" ht="12.75" hidden="false" customHeight="false" outlineLevel="0" collapsed="false">
      <c r="A5029" s="57" t="e">
        <f aca="false">INDEX(BucketTable,MATCH(B5029,SumMonths,0),1)</f>
        <v>#N/A</v>
      </c>
      <c r="K5029" s="57" t="e">
        <f aca="false">INDEX(lava,MATCH(B5029,SumMonths,0),2)</f>
        <v>#N/A</v>
      </c>
      <c r="Y5029" s="171"/>
      <c r="Z5029" s="171"/>
    </row>
    <row r="5030" customFormat="false" ht="12.75" hidden="false" customHeight="false" outlineLevel="0" collapsed="false">
      <c r="A5030" s="57" t="e">
        <f aca="false">INDEX(BucketTable,MATCH(B5030,SumMonths,0),1)</f>
        <v>#N/A</v>
      </c>
      <c r="K5030" s="57" t="e">
        <f aca="false">INDEX(lava,MATCH(B5030,SumMonths,0),2)</f>
        <v>#N/A</v>
      </c>
      <c r="Y5030" s="171"/>
      <c r="Z5030" s="171"/>
    </row>
    <row r="5031" customFormat="false" ht="12.75" hidden="false" customHeight="false" outlineLevel="0" collapsed="false">
      <c r="A5031" s="57" t="e">
        <f aca="false">INDEX(BucketTable,MATCH(B5031,SumMonths,0),1)</f>
        <v>#N/A</v>
      </c>
      <c r="K5031" s="57" t="e">
        <f aca="false">INDEX(lava,MATCH(B5031,SumMonths,0),2)</f>
        <v>#N/A</v>
      </c>
      <c r="Y5031" s="171"/>
      <c r="Z5031" s="171"/>
    </row>
    <row r="5032" customFormat="false" ht="12.75" hidden="false" customHeight="false" outlineLevel="0" collapsed="false">
      <c r="A5032" s="57" t="e">
        <f aca="false">INDEX(BucketTable,MATCH(B5032,SumMonths,0),1)</f>
        <v>#N/A</v>
      </c>
      <c r="K5032" s="57" t="e">
        <f aca="false">INDEX(lava,MATCH(B5032,SumMonths,0),2)</f>
        <v>#N/A</v>
      </c>
      <c r="Y5032" s="171"/>
      <c r="Z5032" s="171"/>
    </row>
    <row r="5033" customFormat="false" ht="12.75" hidden="false" customHeight="false" outlineLevel="0" collapsed="false">
      <c r="A5033" s="57" t="e">
        <f aca="false">INDEX(BucketTable,MATCH(B5033,SumMonths,0),1)</f>
        <v>#N/A</v>
      </c>
      <c r="K5033" s="57" t="e">
        <f aca="false">INDEX(lava,MATCH(B5033,SumMonths,0),2)</f>
        <v>#N/A</v>
      </c>
      <c r="Y5033" s="171"/>
      <c r="Z5033" s="171"/>
    </row>
    <row r="5034" customFormat="false" ht="12.75" hidden="false" customHeight="false" outlineLevel="0" collapsed="false">
      <c r="A5034" s="57" t="e">
        <f aca="false">INDEX(BucketTable,MATCH(B5034,SumMonths,0),1)</f>
        <v>#N/A</v>
      </c>
      <c r="K5034" s="57" t="e">
        <f aca="false">INDEX(lava,MATCH(B5034,SumMonths,0),2)</f>
        <v>#N/A</v>
      </c>
      <c r="Y5034" s="171"/>
      <c r="Z5034" s="171"/>
    </row>
    <row r="5035" customFormat="false" ht="12.75" hidden="false" customHeight="false" outlineLevel="0" collapsed="false">
      <c r="A5035" s="57" t="e">
        <f aca="false">INDEX(BucketTable,MATCH(B5035,SumMonths,0),1)</f>
        <v>#N/A</v>
      </c>
      <c r="K5035" s="57" t="e">
        <f aca="false">INDEX(lava,MATCH(B5035,SumMonths,0),2)</f>
        <v>#N/A</v>
      </c>
      <c r="Y5035" s="171"/>
      <c r="Z5035" s="171"/>
    </row>
    <row r="5036" customFormat="false" ht="12.75" hidden="false" customHeight="false" outlineLevel="0" collapsed="false">
      <c r="A5036" s="57" t="e">
        <f aca="false">INDEX(BucketTable,MATCH(B5036,SumMonths,0),1)</f>
        <v>#N/A</v>
      </c>
      <c r="K5036" s="57" t="e">
        <f aca="false">INDEX(lava,MATCH(B5036,SumMonths,0),2)</f>
        <v>#N/A</v>
      </c>
      <c r="Y5036" s="171"/>
      <c r="Z5036" s="171"/>
    </row>
    <row r="5037" customFormat="false" ht="12.75" hidden="false" customHeight="false" outlineLevel="0" collapsed="false">
      <c r="A5037" s="57" t="e">
        <f aca="false">INDEX(BucketTable,MATCH(B5037,SumMonths,0),1)</f>
        <v>#N/A</v>
      </c>
      <c r="K5037" s="57" t="e">
        <f aca="false">INDEX(lava,MATCH(B5037,SumMonths,0),2)</f>
        <v>#N/A</v>
      </c>
      <c r="Y5037" s="171"/>
      <c r="Z5037" s="171"/>
    </row>
    <row r="5038" customFormat="false" ht="12.75" hidden="false" customHeight="false" outlineLevel="0" collapsed="false">
      <c r="A5038" s="57" t="e">
        <f aca="false">INDEX(BucketTable,MATCH(B5038,SumMonths,0),1)</f>
        <v>#N/A</v>
      </c>
      <c r="K5038" s="57" t="e">
        <f aca="false">INDEX(lava,MATCH(B5038,SumMonths,0),2)</f>
        <v>#N/A</v>
      </c>
      <c r="Y5038" s="171"/>
      <c r="Z5038" s="171"/>
    </row>
    <row r="5039" customFormat="false" ht="12.75" hidden="false" customHeight="false" outlineLevel="0" collapsed="false">
      <c r="A5039" s="57" t="e">
        <f aca="false">INDEX(BucketTable,MATCH(B5039,SumMonths,0),1)</f>
        <v>#N/A</v>
      </c>
      <c r="K5039" s="57" t="e">
        <f aca="false">INDEX(lava,MATCH(B5039,SumMonths,0),2)</f>
        <v>#N/A</v>
      </c>
      <c r="Y5039" s="171"/>
      <c r="Z5039" s="171"/>
    </row>
    <row r="5040" customFormat="false" ht="12.75" hidden="false" customHeight="false" outlineLevel="0" collapsed="false">
      <c r="A5040" s="57" t="e">
        <f aca="false">INDEX(BucketTable,MATCH(B5040,SumMonths,0),1)</f>
        <v>#N/A</v>
      </c>
      <c r="K5040" s="57" t="e">
        <f aca="false">INDEX(lava,MATCH(B5040,SumMonths,0),2)</f>
        <v>#N/A</v>
      </c>
      <c r="Y5040" s="171"/>
      <c r="Z5040" s="171"/>
    </row>
    <row r="5041" customFormat="false" ht="12.75" hidden="false" customHeight="false" outlineLevel="0" collapsed="false">
      <c r="A5041" s="57" t="e">
        <f aca="false">INDEX(BucketTable,MATCH(B5041,SumMonths,0),1)</f>
        <v>#N/A</v>
      </c>
      <c r="K5041" s="57" t="e">
        <f aca="false">INDEX(lava,MATCH(B5041,SumMonths,0),2)</f>
        <v>#N/A</v>
      </c>
      <c r="Y5041" s="171"/>
      <c r="Z5041" s="171"/>
    </row>
    <row r="5042" customFormat="false" ht="12.75" hidden="false" customHeight="false" outlineLevel="0" collapsed="false">
      <c r="A5042" s="57" t="e">
        <f aca="false">INDEX(BucketTable,MATCH(B5042,SumMonths,0),1)</f>
        <v>#N/A</v>
      </c>
      <c r="K5042" s="57" t="e">
        <f aca="false">INDEX(lava,MATCH(B5042,SumMonths,0),2)</f>
        <v>#N/A</v>
      </c>
      <c r="Y5042" s="171"/>
      <c r="Z5042" s="171"/>
    </row>
    <row r="5043" customFormat="false" ht="12.75" hidden="false" customHeight="false" outlineLevel="0" collapsed="false">
      <c r="A5043" s="57" t="e">
        <f aca="false">INDEX(BucketTable,MATCH(B5043,SumMonths,0),1)</f>
        <v>#N/A</v>
      </c>
      <c r="K5043" s="57" t="e">
        <f aca="false">INDEX(lava,MATCH(B5043,SumMonths,0),2)</f>
        <v>#N/A</v>
      </c>
      <c r="Y5043" s="171"/>
      <c r="Z5043" s="171"/>
    </row>
    <row r="5044" customFormat="false" ht="12.75" hidden="false" customHeight="false" outlineLevel="0" collapsed="false">
      <c r="A5044" s="57" t="e">
        <f aca="false">INDEX(BucketTable,MATCH(B5044,SumMonths,0),1)</f>
        <v>#N/A</v>
      </c>
      <c r="K5044" s="57" t="e">
        <f aca="false">INDEX(lava,MATCH(B5044,SumMonths,0),2)</f>
        <v>#N/A</v>
      </c>
      <c r="Y5044" s="171"/>
      <c r="Z5044" s="171"/>
    </row>
    <row r="5045" customFormat="false" ht="12.75" hidden="false" customHeight="false" outlineLevel="0" collapsed="false">
      <c r="A5045" s="57" t="e">
        <f aca="false">INDEX(BucketTable,MATCH(B5045,SumMonths,0),1)</f>
        <v>#N/A</v>
      </c>
      <c r="K5045" s="57" t="e">
        <f aca="false">INDEX(lava,MATCH(B5045,SumMonths,0),2)</f>
        <v>#N/A</v>
      </c>
      <c r="Y5045" s="171"/>
      <c r="Z5045" s="171"/>
    </row>
    <row r="5046" customFormat="false" ht="12.75" hidden="false" customHeight="false" outlineLevel="0" collapsed="false">
      <c r="A5046" s="57" t="e">
        <f aca="false">INDEX(BucketTable,MATCH(B5046,SumMonths,0),1)</f>
        <v>#N/A</v>
      </c>
      <c r="K5046" s="57" t="e">
        <f aca="false">INDEX(lava,MATCH(B5046,SumMonths,0),2)</f>
        <v>#N/A</v>
      </c>
      <c r="Y5046" s="171"/>
      <c r="Z5046" s="171"/>
    </row>
    <row r="5047" customFormat="false" ht="12.75" hidden="false" customHeight="false" outlineLevel="0" collapsed="false">
      <c r="A5047" s="57" t="e">
        <f aca="false">INDEX(BucketTable,MATCH(B5047,SumMonths,0),1)</f>
        <v>#N/A</v>
      </c>
      <c r="K5047" s="57" t="e">
        <f aca="false">INDEX(lava,MATCH(B5047,SumMonths,0),2)</f>
        <v>#N/A</v>
      </c>
      <c r="Y5047" s="171"/>
      <c r="Z5047" s="171"/>
    </row>
    <row r="5048" customFormat="false" ht="12.75" hidden="false" customHeight="false" outlineLevel="0" collapsed="false">
      <c r="A5048" s="57" t="e">
        <f aca="false">INDEX(BucketTable,MATCH(B5048,SumMonths,0),1)</f>
        <v>#N/A</v>
      </c>
      <c r="K5048" s="57" t="e">
        <f aca="false">INDEX(lava,MATCH(B5048,SumMonths,0),2)</f>
        <v>#N/A</v>
      </c>
      <c r="Y5048" s="171"/>
      <c r="Z5048" s="171"/>
    </row>
    <row r="5049" customFormat="false" ht="12.75" hidden="false" customHeight="false" outlineLevel="0" collapsed="false">
      <c r="A5049" s="57" t="e">
        <f aca="false">INDEX(BucketTable,MATCH(B5049,SumMonths,0),1)</f>
        <v>#N/A</v>
      </c>
      <c r="K5049" s="57" t="e">
        <f aca="false">INDEX(lava,MATCH(B5049,SumMonths,0),2)</f>
        <v>#N/A</v>
      </c>
      <c r="Y5049" s="171"/>
      <c r="Z5049" s="171"/>
    </row>
    <row r="5050" customFormat="false" ht="12.75" hidden="false" customHeight="false" outlineLevel="0" collapsed="false">
      <c r="A5050" s="57" t="e">
        <f aca="false">INDEX(BucketTable,MATCH(B5050,SumMonths,0),1)</f>
        <v>#N/A</v>
      </c>
      <c r="K5050" s="57" t="e">
        <f aca="false">INDEX(lava,MATCH(B5050,SumMonths,0),2)</f>
        <v>#N/A</v>
      </c>
      <c r="Y5050" s="171"/>
      <c r="Z5050" s="171"/>
    </row>
    <row r="5051" customFormat="false" ht="12.75" hidden="false" customHeight="false" outlineLevel="0" collapsed="false">
      <c r="A5051" s="57" t="e">
        <f aca="false">INDEX(BucketTable,MATCH(B5051,SumMonths,0),1)</f>
        <v>#N/A</v>
      </c>
      <c r="K5051" s="57" t="e">
        <f aca="false">INDEX(lava,MATCH(B5051,SumMonths,0),2)</f>
        <v>#N/A</v>
      </c>
      <c r="Y5051" s="171"/>
      <c r="Z5051" s="171"/>
    </row>
    <row r="5052" customFormat="false" ht="12.75" hidden="false" customHeight="false" outlineLevel="0" collapsed="false">
      <c r="A5052" s="57" t="e">
        <f aca="false">INDEX(BucketTable,MATCH(B5052,SumMonths,0),1)</f>
        <v>#N/A</v>
      </c>
      <c r="K5052" s="57" t="e">
        <f aca="false">INDEX(lava,MATCH(B5052,SumMonths,0),2)</f>
        <v>#N/A</v>
      </c>
      <c r="Y5052" s="171"/>
      <c r="Z5052" s="171"/>
    </row>
    <row r="5053" customFormat="false" ht="12.75" hidden="false" customHeight="false" outlineLevel="0" collapsed="false">
      <c r="A5053" s="57" t="e">
        <f aca="false">INDEX(BucketTable,MATCH(B5053,SumMonths,0),1)</f>
        <v>#N/A</v>
      </c>
      <c r="K5053" s="57" t="e">
        <f aca="false">INDEX(lava,MATCH(B5053,SumMonths,0),2)</f>
        <v>#N/A</v>
      </c>
      <c r="Y5053" s="171"/>
      <c r="Z5053" s="171"/>
    </row>
    <row r="5054" customFormat="false" ht="12.75" hidden="false" customHeight="false" outlineLevel="0" collapsed="false">
      <c r="A5054" s="57" t="e">
        <f aca="false">INDEX(BucketTable,MATCH(B5054,SumMonths,0),1)</f>
        <v>#N/A</v>
      </c>
      <c r="K5054" s="57" t="e">
        <f aca="false">INDEX(lava,MATCH(B5054,SumMonths,0),2)</f>
        <v>#N/A</v>
      </c>
      <c r="Y5054" s="171"/>
      <c r="Z5054" s="171"/>
    </row>
    <row r="5055" customFormat="false" ht="12.75" hidden="false" customHeight="false" outlineLevel="0" collapsed="false">
      <c r="A5055" s="57" t="e">
        <f aca="false">INDEX(BucketTable,MATCH(B5055,SumMonths,0),1)</f>
        <v>#N/A</v>
      </c>
      <c r="K5055" s="57" t="e">
        <f aca="false">INDEX(lava,MATCH(B5055,SumMonths,0),2)</f>
        <v>#N/A</v>
      </c>
      <c r="Y5055" s="171"/>
      <c r="Z5055" s="171"/>
    </row>
    <row r="5056" customFormat="false" ht="12.75" hidden="false" customHeight="false" outlineLevel="0" collapsed="false">
      <c r="A5056" s="57" t="e">
        <f aca="false">INDEX(BucketTable,MATCH(B5056,SumMonths,0),1)</f>
        <v>#N/A</v>
      </c>
      <c r="K5056" s="57" t="e">
        <f aca="false">INDEX(lava,MATCH(B5056,SumMonths,0),2)</f>
        <v>#N/A</v>
      </c>
      <c r="Y5056" s="171"/>
      <c r="Z5056" s="171"/>
    </row>
    <row r="5057" customFormat="false" ht="12.75" hidden="false" customHeight="false" outlineLevel="0" collapsed="false">
      <c r="A5057" s="57" t="e">
        <f aca="false">INDEX(BucketTable,MATCH(B5057,SumMonths,0),1)</f>
        <v>#N/A</v>
      </c>
      <c r="K5057" s="57" t="e">
        <f aca="false">INDEX(lava,MATCH(B5057,SumMonths,0),2)</f>
        <v>#N/A</v>
      </c>
      <c r="Y5057" s="171"/>
      <c r="Z5057" s="171"/>
    </row>
    <row r="5058" customFormat="false" ht="12.75" hidden="false" customHeight="false" outlineLevel="0" collapsed="false">
      <c r="A5058" s="57" t="e">
        <f aca="false">INDEX(BucketTable,MATCH(B5058,SumMonths,0),1)</f>
        <v>#N/A</v>
      </c>
      <c r="K5058" s="57" t="e">
        <f aca="false">INDEX(lava,MATCH(B5058,SumMonths,0),2)</f>
        <v>#N/A</v>
      </c>
      <c r="Y5058" s="171"/>
      <c r="Z5058" s="171"/>
    </row>
    <row r="5059" customFormat="false" ht="12.75" hidden="false" customHeight="false" outlineLevel="0" collapsed="false">
      <c r="A5059" s="57" t="e">
        <f aca="false">INDEX(BucketTable,MATCH(B5059,SumMonths,0),1)</f>
        <v>#N/A</v>
      </c>
      <c r="K5059" s="57" t="e">
        <f aca="false">INDEX(lava,MATCH(B5059,SumMonths,0),2)</f>
        <v>#N/A</v>
      </c>
      <c r="Y5059" s="171"/>
      <c r="Z5059" s="171"/>
    </row>
    <row r="5060" customFormat="false" ht="12.75" hidden="false" customHeight="false" outlineLevel="0" collapsed="false">
      <c r="A5060" s="57" t="e">
        <f aca="false">INDEX(BucketTable,MATCH(B5060,SumMonths,0),1)</f>
        <v>#N/A</v>
      </c>
      <c r="K5060" s="57" t="e">
        <f aca="false">INDEX(lava,MATCH(B5060,SumMonths,0),2)</f>
        <v>#N/A</v>
      </c>
      <c r="Y5060" s="171"/>
      <c r="Z5060" s="171"/>
    </row>
    <row r="5061" customFormat="false" ht="12.75" hidden="false" customHeight="false" outlineLevel="0" collapsed="false">
      <c r="A5061" s="57" t="e">
        <f aca="false">INDEX(BucketTable,MATCH(B5061,SumMonths,0),1)</f>
        <v>#N/A</v>
      </c>
      <c r="K5061" s="57" t="e">
        <f aca="false">INDEX(lava,MATCH(B5061,SumMonths,0),2)</f>
        <v>#N/A</v>
      </c>
      <c r="Y5061" s="171"/>
      <c r="Z5061" s="171"/>
    </row>
    <row r="5062" customFormat="false" ht="12.75" hidden="false" customHeight="false" outlineLevel="0" collapsed="false">
      <c r="A5062" s="57" t="e">
        <f aca="false">INDEX(BucketTable,MATCH(B5062,SumMonths,0),1)</f>
        <v>#N/A</v>
      </c>
      <c r="K5062" s="57" t="e">
        <f aca="false">INDEX(lava,MATCH(B5062,SumMonths,0),2)</f>
        <v>#N/A</v>
      </c>
      <c r="Y5062" s="171"/>
      <c r="Z5062" s="171"/>
    </row>
    <row r="5063" customFormat="false" ht="12.75" hidden="false" customHeight="false" outlineLevel="0" collapsed="false">
      <c r="A5063" s="57" t="e">
        <f aca="false">INDEX(BucketTable,MATCH(B5063,SumMonths,0),1)</f>
        <v>#N/A</v>
      </c>
      <c r="K5063" s="57" t="e">
        <f aca="false">INDEX(lava,MATCH(B5063,SumMonths,0),2)</f>
        <v>#N/A</v>
      </c>
      <c r="Y5063" s="171"/>
      <c r="Z5063" s="171"/>
    </row>
    <row r="5064" customFormat="false" ht="12.75" hidden="false" customHeight="false" outlineLevel="0" collapsed="false">
      <c r="A5064" s="57" t="e">
        <f aca="false">INDEX(BucketTable,MATCH(B5064,SumMonths,0),1)</f>
        <v>#N/A</v>
      </c>
      <c r="K5064" s="57" t="e">
        <f aca="false">INDEX(lava,MATCH(B5064,SumMonths,0),2)</f>
        <v>#N/A</v>
      </c>
      <c r="Y5064" s="171"/>
      <c r="Z5064" s="171"/>
    </row>
    <row r="5065" customFormat="false" ht="12.75" hidden="false" customHeight="false" outlineLevel="0" collapsed="false">
      <c r="A5065" s="57" t="e">
        <f aca="false">INDEX(BucketTable,MATCH(B5065,SumMonths,0),1)</f>
        <v>#N/A</v>
      </c>
      <c r="K5065" s="57" t="e">
        <f aca="false">INDEX(lava,MATCH(B5065,SumMonths,0),2)</f>
        <v>#N/A</v>
      </c>
      <c r="Y5065" s="171"/>
      <c r="Z5065" s="171"/>
    </row>
    <row r="5066" customFormat="false" ht="12.75" hidden="false" customHeight="false" outlineLevel="0" collapsed="false">
      <c r="A5066" s="57" t="e">
        <f aca="false">INDEX(BucketTable,MATCH(B5066,SumMonths,0),1)</f>
        <v>#N/A</v>
      </c>
      <c r="K5066" s="57" t="e">
        <f aca="false">INDEX(lava,MATCH(B5066,SumMonths,0),2)</f>
        <v>#N/A</v>
      </c>
      <c r="Y5066" s="171"/>
      <c r="Z5066" s="171"/>
    </row>
    <row r="5067" customFormat="false" ht="12.75" hidden="false" customHeight="false" outlineLevel="0" collapsed="false">
      <c r="A5067" s="57" t="e">
        <f aca="false">INDEX(BucketTable,MATCH(B5067,SumMonths,0),1)</f>
        <v>#N/A</v>
      </c>
      <c r="K5067" s="57" t="e">
        <f aca="false">INDEX(lava,MATCH(B5067,SumMonths,0),2)</f>
        <v>#N/A</v>
      </c>
      <c r="Y5067" s="171"/>
      <c r="Z5067" s="171"/>
    </row>
    <row r="5068" customFormat="false" ht="12.75" hidden="false" customHeight="false" outlineLevel="0" collapsed="false">
      <c r="A5068" s="57" t="e">
        <f aca="false">INDEX(BucketTable,MATCH(B5068,SumMonths,0),1)</f>
        <v>#N/A</v>
      </c>
      <c r="K5068" s="57" t="e">
        <f aca="false">INDEX(lava,MATCH(B5068,SumMonths,0),2)</f>
        <v>#N/A</v>
      </c>
      <c r="Y5068" s="171"/>
      <c r="Z5068" s="171"/>
    </row>
    <row r="5069" customFormat="false" ht="12.75" hidden="false" customHeight="false" outlineLevel="0" collapsed="false">
      <c r="A5069" s="57" t="e">
        <f aca="false">INDEX(BucketTable,MATCH(B5069,SumMonths,0),1)</f>
        <v>#N/A</v>
      </c>
      <c r="K5069" s="57" t="e">
        <f aca="false">INDEX(lava,MATCH(B5069,SumMonths,0),2)</f>
        <v>#N/A</v>
      </c>
      <c r="Y5069" s="171"/>
      <c r="Z5069" s="171"/>
    </row>
    <row r="5070" customFormat="false" ht="12.75" hidden="false" customHeight="false" outlineLevel="0" collapsed="false">
      <c r="A5070" s="57" t="e">
        <f aca="false">INDEX(BucketTable,MATCH(B5070,SumMonths,0),1)</f>
        <v>#N/A</v>
      </c>
      <c r="K5070" s="57" t="e">
        <f aca="false">INDEX(lava,MATCH(B5070,SumMonths,0),2)</f>
        <v>#N/A</v>
      </c>
      <c r="Y5070" s="171"/>
      <c r="Z5070" s="171"/>
    </row>
    <row r="5071" customFormat="false" ht="12.75" hidden="false" customHeight="false" outlineLevel="0" collapsed="false">
      <c r="A5071" s="57" t="e">
        <f aca="false">INDEX(BucketTable,MATCH(B5071,SumMonths,0),1)</f>
        <v>#N/A</v>
      </c>
      <c r="K5071" s="57" t="e">
        <f aca="false">INDEX(lava,MATCH(B5071,SumMonths,0),2)</f>
        <v>#N/A</v>
      </c>
      <c r="Y5071" s="171"/>
      <c r="Z5071" s="171"/>
    </row>
    <row r="5072" customFormat="false" ht="12.75" hidden="false" customHeight="false" outlineLevel="0" collapsed="false">
      <c r="A5072" s="57" t="e">
        <f aca="false">INDEX(BucketTable,MATCH(B5072,SumMonths,0),1)</f>
        <v>#N/A</v>
      </c>
      <c r="K5072" s="57" t="e">
        <f aca="false">INDEX(lava,MATCH(B5072,SumMonths,0),2)</f>
        <v>#N/A</v>
      </c>
      <c r="Y5072" s="171"/>
      <c r="Z5072" s="171"/>
    </row>
    <row r="5073" customFormat="false" ht="12.75" hidden="false" customHeight="false" outlineLevel="0" collapsed="false">
      <c r="A5073" s="57" t="e">
        <f aca="false">INDEX(BucketTable,MATCH(B5073,SumMonths,0),1)</f>
        <v>#N/A</v>
      </c>
      <c r="K5073" s="57" t="e">
        <f aca="false">INDEX(lava,MATCH(B5073,SumMonths,0),2)</f>
        <v>#N/A</v>
      </c>
      <c r="Y5073" s="171"/>
      <c r="Z5073" s="171"/>
    </row>
    <row r="5074" customFormat="false" ht="12.75" hidden="false" customHeight="false" outlineLevel="0" collapsed="false">
      <c r="A5074" s="57" t="e">
        <f aca="false">INDEX(BucketTable,MATCH(B5074,SumMonths,0),1)</f>
        <v>#N/A</v>
      </c>
      <c r="K5074" s="57" t="e">
        <f aca="false">INDEX(lava,MATCH(B5074,SumMonths,0),2)</f>
        <v>#N/A</v>
      </c>
      <c r="Y5074" s="171"/>
      <c r="Z5074" s="171"/>
    </row>
    <row r="5075" customFormat="false" ht="12.75" hidden="false" customHeight="false" outlineLevel="0" collapsed="false">
      <c r="A5075" s="57" t="e">
        <f aca="false">INDEX(BucketTable,MATCH(B5075,SumMonths,0),1)</f>
        <v>#N/A</v>
      </c>
      <c r="K5075" s="57" t="e">
        <f aca="false">INDEX(lava,MATCH(B5075,SumMonths,0),2)</f>
        <v>#N/A</v>
      </c>
      <c r="Y5075" s="171"/>
      <c r="Z5075" s="171"/>
    </row>
    <row r="5076" customFormat="false" ht="12.75" hidden="false" customHeight="false" outlineLevel="0" collapsed="false">
      <c r="A5076" s="57" t="e">
        <f aca="false">INDEX(BucketTable,MATCH(B5076,SumMonths,0),1)</f>
        <v>#N/A</v>
      </c>
      <c r="K5076" s="57" t="e">
        <f aca="false">INDEX(lava,MATCH(B5076,SumMonths,0),2)</f>
        <v>#N/A</v>
      </c>
      <c r="Y5076" s="171"/>
      <c r="Z5076" s="171"/>
    </row>
    <row r="5077" customFormat="false" ht="12.75" hidden="false" customHeight="false" outlineLevel="0" collapsed="false">
      <c r="A5077" s="57" t="e">
        <f aca="false">INDEX(BucketTable,MATCH(B5077,SumMonths,0),1)</f>
        <v>#N/A</v>
      </c>
      <c r="K5077" s="57" t="e">
        <f aca="false">INDEX(lava,MATCH(B5077,SumMonths,0),2)</f>
        <v>#N/A</v>
      </c>
      <c r="Y5077" s="171"/>
      <c r="Z5077" s="171"/>
    </row>
    <row r="5078" customFormat="false" ht="12.75" hidden="false" customHeight="false" outlineLevel="0" collapsed="false">
      <c r="A5078" s="57" t="e">
        <f aca="false">INDEX(BucketTable,MATCH(B5078,SumMonths,0),1)</f>
        <v>#N/A</v>
      </c>
      <c r="K5078" s="57" t="e">
        <f aca="false">INDEX(lava,MATCH(B5078,SumMonths,0),2)</f>
        <v>#N/A</v>
      </c>
      <c r="Y5078" s="171"/>
      <c r="Z5078" s="171"/>
    </row>
    <row r="5079" customFormat="false" ht="12.75" hidden="false" customHeight="false" outlineLevel="0" collapsed="false">
      <c r="A5079" s="57" t="e">
        <f aca="false">INDEX(BucketTable,MATCH(B5079,SumMonths,0),1)</f>
        <v>#N/A</v>
      </c>
      <c r="K5079" s="57" t="e">
        <f aca="false">INDEX(lava,MATCH(B5079,SumMonths,0),2)</f>
        <v>#N/A</v>
      </c>
      <c r="Y5079" s="171"/>
      <c r="Z5079" s="171"/>
    </row>
    <row r="5080" customFormat="false" ht="12.75" hidden="false" customHeight="false" outlineLevel="0" collapsed="false">
      <c r="A5080" s="57" t="e">
        <f aca="false">INDEX(BucketTable,MATCH(B5080,SumMonths,0),1)</f>
        <v>#N/A</v>
      </c>
      <c r="K5080" s="57" t="e">
        <f aca="false">INDEX(lava,MATCH(B5080,SumMonths,0),2)</f>
        <v>#N/A</v>
      </c>
      <c r="Y5080" s="171"/>
      <c r="Z5080" s="171"/>
    </row>
    <row r="5081" customFormat="false" ht="12.75" hidden="false" customHeight="false" outlineLevel="0" collapsed="false">
      <c r="A5081" s="57" t="e">
        <f aca="false">INDEX(BucketTable,MATCH(B5081,SumMonths,0),1)</f>
        <v>#N/A</v>
      </c>
      <c r="K5081" s="57" t="e">
        <f aca="false">INDEX(lava,MATCH(B5081,SumMonths,0),2)</f>
        <v>#N/A</v>
      </c>
      <c r="Y5081" s="171"/>
      <c r="Z5081" s="171"/>
    </row>
    <row r="5082" customFormat="false" ht="12.75" hidden="false" customHeight="false" outlineLevel="0" collapsed="false">
      <c r="A5082" s="57" t="e">
        <f aca="false">INDEX(BucketTable,MATCH(B5082,SumMonths,0),1)</f>
        <v>#N/A</v>
      </c>
      <c r="K5082" s="57" t="e">
        <f aca="false">INDEX(lava,MATCH(B5082,SumMonths,0),2)</f>
        <v>#N/A</v>
      </c>
      <c r="Y5082" s="171"/>
      <c r="Z5082" s="171"/>
    </row>
    <row r="5083" customFormat="false" ht="12.75" hidden="false" customHeight="false" outlineLevel="0" collapsed="false">
      <c r="A5083" s="57" t="e">
        <f aca="false">INDEX(BucketTable,MATCH(B5083,SumMonths,0),1)</f>
        <v>#N/A</v>
      </c>
      <c r="K5083" s="57" t="e">
        <f aca="false">INDEX(lava,MATCH(B5083,SumMonths,0),2)</f>
        <v>#N/A</v>
      </c>
      <c r="Y5083" s="171"/>
      <c r="Z5083" s="171"/>
    </row>
    <row r="5084" customFormat="false" ht="12.75" hidden="false" customHeight="false" outlineLevel="0" collapsed="false">
      <c r="A5084" s="57" t="e">
        <f aca="false">INDEX(BucketTable,MATCH(B5084,SumMonths,0),1)</f>
        <v>#N/A</v>
      </c>
      <c r="K5084" s="57" t="e">
        <f aca="false">INDEX(lava,MATCH(B5084,SumMonths,0),2)</f>
        <v>#N/A</v>
      </c>
      <c r="Y5084" s="171"/>
      <c r="Z5084" s="171"/>
    </row>
    <row r="5085" customFormat="false" ht="12.75" hidden="false" customHeight="false" outlineLevel="0" collapsed="false">
      <c r="A5085" s="57" t="e">
        <f aca="false">INDEX(BucketTable,MATCH(B5085,SumMonths,0),1)</f>
        <v>#N/A</v>
      </c>
      <c r="K5085" s="57" t="e">
        <f aca="false">INDEX(lava,MATCH(B5085,SumMonths,0),2)</f>
        <v>#N/A</v>
      </c>
      <c r="Y5085" s="171"/>
      <c r="Z5085" s="171"/>
    </row>
    <row r="5086" customFormat="false" ht="12.75" hidden="false" customHeight="false" outlineLevel="0" collapsed="false">
      <c r="A5086" s="57" t="e">
        <f aca="false">INDEX(BucketTable,MATCH(B5086,SumMonths,0),1)</f>
        <v>#N/A</v>
      </c>
      <c r="K5086" s="57" t="e">
        <f aca="false">INDEX(lava,MATCH(B5086,SumMonths,0),2)</f>
        <v>#N/A</v>
      </c>
      <c r="Y5086" s="171"/>
      <c r="Z5086" s="171"/>
    </row>
    <row r="5087" customFormat="false" ht="12.75" hidden="false" customHeight="false" outlineLevel="0" collapsed="false">
      <c r="A5087" s="57" t="e">
        <f aca="false">INDEX(BucketTable,MATCH(B5087,SumMonths,0),1)</f>
        <v>#N/A</v>
      </c>
      <c r="K5087" s="57" t="e">
        <f aca="false">INDEX(lava,MATCH(B5087,SumMonths,0),2)</f>
        <v>#N/A</v>
      </c>
      <c r="Y5087" s="171"/>
      <c r="Z5087" s="171"/>
    </row>
    <row r="5088" customFormat="false" ht="12.75" hidden="false" customHeight="false" outlineLevel="0" collapsed="false">
      <c r="A5088" s="57" t="e">
        <f aca="false">INDEX(BucketTable,MATCH(B5088,SumMonths,0),1)</f>
        <v>#N/A</v>
      </c>
      <c r="K5088" s="57" t="e">
        <f aca="false">INDEX(lava,MATCH(B5088,SumMonths,0),2)</f>
        <v>#N/A</v>
      </c>
      <c r="Y5088" s="171"/>
      <c r="Z5088" s="171"/>
    </row>
    <row r="5089" customFormat="false" ht="12.75" hidden="false" customHeight="false" outlineLevel="0" collapsed="false">
      <c r="A5089" s="57" t="e">
        <f aca="false">INDEX(BucketTable,MATCH(B5089,SumMonths,0),1)</f>
        <v>#N/A</v>
      </c>
      <c r="K5089" s="57" t="e">
        <f aca="false">INDEX(lava,MATCH(B5089,SumMonths,0),2)</f>
        <v>#N/A</v>
      </c>
      <c r="Y5089" s="171"/>
      <c r="Z5089" s="171"/>
    </row>
    <row r="5090" customFormat="false" ht="12.75" hidden="false" customHeight="false" outlineLevel="0" collapsed="false">
      <c r="A5090" s="57" t="e">
        <f aca="false">INDEX(BucketTable,MATCH(B5090,SumMonths,0),1)</f>
        <v>#N/A</v>
      </c>
      <c r="K5090" s="57" t="e">
        <f aca="false">INDEX(lava,MATCH(B5090,SumMonths,0),2)</f>
        <v>#N/A</v>
      </c>
      <c r="Y5090" s="171"/>
      <c r="Z5090" s="171"/>
    </row>
    <row r="5091" customFormat="false" ht="12.75" hidden="false" customHeight="false" outlineLevel="0" collapsed="false">
      <c r="A5091" s="57" t="e">
        <f aca="false">INDEX(BucketTable,MATCH(B5091,SumMonths,0),1)</f>
        <v>#N/A</v>
      </c>
      <c r="K5091" s="57" t="e">
        <f aca="false">INDEX(lava,MATCH(B5091,SumMonths,0),2)</f>
        <v>#N/A</v>
      </c>
      <c r="Y5091" s="171"/>
      <c r="Z5091" s="171"/>
    </row>
    <row r="5092" customFormat="false" ht="12.75" hidden="false" customHeight="false" outlineLevel="0" collapsed="false">
      <c r="A5092" s="57" t="e">
        <f aca="false">INDEX(BucketTable,MATCH(B5092,SumMonths,0),1)</f>
        <v>#N/A</v>
      </c>
      <c r="K5092" s="57" t="e">
        <f aca="false">INDEX(lava,MATCH(B5092,SumMonths,0),2)</f>
        <v>#N/A</v>
      </c>
      <c r="Y5092" s="171"/>
      <c r="Z5092" s="171"/>
    </row>
    <row r="5093" customFormat="false" ht="12.75" hidden="false" customHeight="false" outlineLevel="0" collapsed="false">
      <c r="A5093" s="57" t="e">
        <f aca="false">INDEX(BucketTable,MATCH(B5093,SumMonths,0),1)</f>
        <v>#N/A</v>
      </c>
      <c r="K5093" s="57" t="e">
        <f aca="false">INDEX(lava,MATCH(B5093,SumMonths,0),2)</f>
        <v>#N/A</v>
      </c>
      <c r="Y5093" s="171"/>
      <c r="Z5093" s="171"/>
    </row>
    <row r="5094" customFormat="false" ht="12.75" hidden="false" customHeight="false" outlineLevel="0" collapsed="false">
      <c r="A5094" s="57" t="e">
        <f aca="false">INDEX(BucketTable,MATCH(B5094,SumMonths,0),1)</f>
        <v>#N/A</v>
      </c>
      <c r="K5094" s="57" t="e">
        <f aca="false">INDEX(lava,MATCH(B5094,SumMonths,0),2)</f>
        <v>#N/A</v>
      </c>
      <c r="Y5094" s="171"/>
      <c r="Z5094" s="171"/>
    </row>
    <row r="5095" customFormat="false" ht="12.75" hidden="false" customHeight="false" outlineLevel="0" collapsed="false">
      <c r="A5095" s="57" t="e">
        <f aca="false">INDEX(BucketTable,MATCH(B5095,SumMonths,0),1)</f>
        <v>#N/A</v>
      </c>
      <c r="K5095" s="57" t="e">
        <f aca="false">INDEX(lava,MATCH(B5095,SumMonths,0),2)</f>
        <v>#N/A</v>
      </c>
      <c r="Y5095" s="171"/>
      <c r="Z5095" s="171"/>
    </row>
    <row r="5096" customFormat="false" ht="12.75" hidden="false" customHeight="false" outlineLevel="0" collapsed="false">
      <c r="A5096" s="57" t="e">
        <f aca="false">INDEX(BucketTable,MATCH(B5096,SumMonths,0),1)</f>
        <v>#N/A</v>
      </c>
      <c r="K5096" s="57" t="e">
        <f aca="false">INDEX(lava,MATCH(B5096,SumMonths,0),2)</f>
        <v>#N/A</v>
      </c>
      <c r="Y5096" s="171"/>
      <c r="Z5096" s="171"/>
    </row>
    <row r="5097" customFormat="false" ht="12.75" hidden="false" customHeight="false" outlineLevel="0" collapsed="false">
      <c r="A5097" s="57" t="e">
        <f aca="false">INDEX(BucketTable,MATCH(B5097,SumMonths,0),1)</f>
        <v>#N/A</v>
      </c>
      <c r="K5097" s="57" t="e">
        <f aca="false">INDEX(lava,MATCH(B5097,SumMonths,0),2)</f>
        <v>#N/A</v>
      </c>
      <c r="Y5097" s="171"/>
      <c r="Z5097" s="171"/>
    </row>
    <row r="5098" customFormat="false" ht="12.75" hidden="false" customHeight="false" outlineLevel="0" collapsed="false">
      <c r="A5098" s="57" t="e">
        <f aca="false">INDEX(BucketTable,MATCH(B5098,SumMonths,0),1)</f>
        <v>#N/A</v>
      </c>
      <c r="K5098" s="57" t="e">
        <f aca="false">INDEX(lava,MATCH(B5098,SumMonths,0),2)</f>
        <v>#N/A</v>
      </c>
      <c r="Y5098" s="171"/>
      <c r="Z5098" s="171"/>
    </row>
    <row r="5099" customFormat="false" ht="12.75" hidden="false" customHeight="false" outlineLevel="0" collapsed="false">
      <c r="A5099" s="57" t="e">
        <f aca="false">INDEX(BucketTable,MATCH(B5099,SumMonths,0),1)</f>
        <v>#N/A</v>
      </c>
      <c r="K5099" s="57" t="e">
        <f aca="false">INDEX(lava,MATCH(B5099,SumMonths,0),2)</f>
        <v>#N/A</v>
      </c>
      <c r="Y5099" s="171"/>
      <c r="Z5099" s="171"/>
    </row>
    <row r="5100" customFormat="false" ht="12.75" hidden="false" customHeight="false" outlineLevel="0" collapsed="false">
      <c r="A5100" s="57" t="e">
        <f aca="false">INDEX(BucketTable,MATCH(B5100,SumMonths,0),1)</f>
        <v>#N/A</v>
      </c>
      <c r="K5100" s="57" t="e">
        <f aca="false">INDEX(lava,MATCH(B5100,SumMonths,0),2)</f>
        <v>#N/A</v>
      </c>
      <c r="Y5100" s="171"/>
      <c r="Z5100" s="171"/>
    </row>
    <row r="5101" customFormat="false" ht="12.75" hidden="false" customHeight="false" outlineLevel="0" collapsed="false">
      <c r="A5101" s="57" t="e">
        <f aca="false">INDEX(BucketTable,MATCH(B5101,SumMonths,0),1)</f>
        <v>#N/A</v>
      </c>
      <c r="K5101" s="57" t="e">
        <f aca="false">INDEX(lava,MATCH(B5101,SumMonths,0),2)</f>
        <v>#N/A</v>
      </c>
      <c r="Y5101" s="171"/>
      <c r="Z5101" s="171"/>
    </row>
    <row r="5102" customFormat="false" ht="12.75" hidden="false" customHeight="false" outlineLevel="0" collapsed="false">
      <c r="A5102" s="57" t="e">
        <f aca="false">INDEX(BucketTable,MATCH(B5102,SumMonths,0),1)</f>
        <v>#N/A</v>
      </c>
      <c r="K5102" s="57" t="e">
        <f aca="false">INDEX(lava,MATCH(B5102,SumMonths,0),2)</f>
        <v>#N/A</v>
      </c>
      <c r="Y5102" s="171"/>
      <c r="Z5102" s="171"/>
    </row>
    <row r="5103" customFormat="false" ht="12.75" hidden="false" customHeight="false" outlineLevel="0" collapsed="false">
      <c r="A5103" s="57" t="e">
        <f aca="false">INDEX(BucketTable,MATCH(B5103,SumMonths,0),1)</f>
        <v>#N/A</v>
      </c>
      <c r="K5103" s="57" t="e">
        <f aca="false">INDEX(lava,MATCH(B5103,SumMonths,0),2)</f>
        <v>#N/A</v>
      </c>
      <c r="Y5103" s="171"/>
      <c r="Z5103" s="171"/>
    </row>
    <row r="5104" customFormat="false" ht="12.75" hidden="false" customHeight="false" outlineLevel="0" collapsed="false">
      <c r="A5104" s="57" t="e">
        <f aca="false">INDEX(BucketTable,MATCH(B5104,SumMonths,0),1)</f>
        <v>#N/A</v>
      </c>
      <c r="K5104" s="57" t="e">
        <f aca="false">INDEX(lava,MATCH(B5104,SumMonths,0),2)</f>
        <v>#N/A</v>
      </c>
      <c r="Y5104" s="171"/>
      <c r="Z5104" s="171"/>
    </row>
    <row r="5105" customFormat="false" ht="12.75" hidden="false" customHeight="false" outlineLevel="0" collapsed="false">
      <c r="A5105" s="57" t="e">
        <f aca="false">INDEX(BucketTable,MATCH(B5105,SumMonths,0),1)</f>
        <v>#N/A</v>
      </c>
      <c r="K5105" s="57" t="e">
        <f aca="false">INDEX(lava,MATCH(B5105,SumMonths,0),2)</f>
        <v>#N/A</v>
      </c>
      <c r="Y5105" s="171"/>
      <c r="Z5105" s="171"/>
    </row>
    <row r="5106" customFormat="false" ht="12.75" hidden="false" customHeight="false" outlineLevel="0" collapsed="false">
      <c r="A5106" s="57" t="e">
        <f aca="false">INDEX(BucketTable,MATCH(B5106,SumMonths,0),1)</f>
        <v>#N/A</v>
      </c>
      <c r="K5106" s="57" t="e">
        <f aca="false">INDEX(lava,MATCH(B5106,SumMonths,0),2)</f>
        <v>#N/A</v>
      </c>
      <c r="Y5106" s="171"/>
      <c r="Z5106" s="171"/>
    </row>
    <row r="5107" customFormat="false" ht="12.75" hidden="false" customHeight="false" outlineLevel="0" collapsed="false">
      <c r="A5107" s="57" t="e">
        <f aca="false">INDEX(BucketTable,MATCH(B5107,SumMonths,0),1)</f>
        <v>#N/A</v>
      </c>
      <c r="K5107" s="57" t="e">
        <f aca="false">INDEX(lava,MATCH(B5107,SumMonths,0),2)</f>
        <v>#N/A</v>
      </c>
      <c r="Y5107" s="171"/>
      <c r="Z5107" s="171"/>
    </row>
    <row r="5108" customFormat="false" ht="12.75" hidden="false" customHeight="false" outlineLevel="0" collapsed="false">
      <c r="A5108" s="57" t="e">
        <f aca="false">INDEX(BucketTable,MATCH(B5108,SumMonths,0),1)</f>
        <v>#N/A</v>
      </c>
      <c r="K5108" s="57" t="e">
        <f aca="false">INDEX(lava,MATCH(B5108,SumMonths,0),2)</f>
        <v>#N/A</v>
      </c>
      <c r="Y5108" s="171"/>
      <c r="Z5108" s="171"/>
    </row>
    <row r="5109" customFormat="false" ht="12.75" hidden="false" customHeight="false" outlineLevel="0" collapsed="false">
      <c r="A5109" s="57" t="e">
        <f aca="false">INDEX(BucketTable,MATCH(B5109,SumMonths,0),1)</f>
        <v>#N/A</v>
      </c>
      <c r="K5109" s="57" t="e">
        <f aca="false">INDEX(lava,MATCH(B5109,SumMonths,0),2)</f>
        <v>#N/A</v>
      </c>
      <c r="Y5109" s="171"/>
      <c r="Z5109" s="171"/>
    </row>
    <row r="5110" customFormat="false" ht="12.75" hidden="false" customHeight="false" outlineLevel="0" collapsed="false">
      <c r="A5110" s="57" t="e">
        <f aca="false">INDEX(BucketTable,MATCH(B5110,SumMonths,0),1)</f>
        <v>#N/A</v>
      </c>
      <c r="K5110" s="57" t="e">
        <f aca="false">INDEX(lava,MATCH(B5110,SumMonths,0),2)</f>
        <v>#N/A</v>
      </c>
      <c r="Y5110" s="171"/>
      <c r="Z5110" s="171"/>
    </row>
    <row r="5111" customFormat="false" ht="12.75" hidden="false" customHeight="false" outlineLevel="0" collapsed="false">
      <c r="A5111" s="57" t="e">
        <f aca="false">INDEX(BucketTable,MATCH(B5111,SumMonths,0),1)</f>
        <v>#N/A</v>
      </c>
      <c r="K5111" s="57" t="e">
        <f aca="false">INDEX(lava,MATCH(B5111,SumMonths,0),2)</f>
        <v>#N/A</v>
      </c>
      <c r="Y5111" s="171"/>
      <c r="Z5111" s="171"/>
    </row>
    <row r="5112" customFormat="false" ht="12.75" hidden="false" customHeight="false" outlineLevel="0" collapsed="false">
      <c r="A5112" s="57" t="e">
        <f aca="false">INDEX(BucketTable,MATCH(B5112,SumMonths,0),1)</f>
        <v>#N/A</v>
      </c>
      <c r="K5112" s="57" t="e">
        <f aca="false">INDEX(lava,MATCH(B5112,SumMonths,0),2)</f>
        <v>#N/A</v>
      </c>
      <c r="Y5112" s="171"/>
      <c r="Z5112" s="171"/>
    </row>
    <row r="5113" customFormat="false" ht="12.75" hidden="false" customHeight="false" outlineLevel="0" collapsed="false">
      <c r="A5113" s="57" t="e">
        <f aca="false">INDEX(BucketTable,MATCH(B5113,SumMonths,0),1)</f>
        <v>#N/A</v>
      </c>
      <c r="K5113" s="57" t="e">
        <f aca="false">INDEX(lava,MATCH(B5113,SumMonths,0),2)</f>
        <v>#N/A</v>
      </c>
      <c r="Y5113" s="171"/>
      <c r="Z5113" s="171"/>
    </row>
    <row r="5114" customFormat="false" ht="12.75" hidden="false" customHeight="false" outlineLevel="0" collapsed="false">
      <c r="A5114" s="57" t="e">
        <f aca="false">INDEX(BucketTable,MATCH(B5114,SumMonths,0),1)</f>
        <v>#N/A</v>
      </c>
      <c r="K5114" s="57" t="e">
        <f aca="false">INDEX(lava,MATCH(B5114,SumMonths,0),2)</f>
        <v>#N/A</v>
      </c>
      <c r="Y5114" s="171"/>
      <c r="Z5114" s="171"/>
    </row>
    <row r="5115" customFormat="false" ht="12.75" hidden="false" customHeight="false" outlineLevel="0" collapsed="false">
      <c r="A5115" s="57" t="e">
        <f aca="false">INDEX(BucketTable,MATCH(B5115,SumMonths,0),1)</f>
        <v>#N/A</v>
      </c>
      <c r="K5115" s="57" t="e">
        <f aca="false">INDEX(lava,MATCH(B5115,SumMonths,0),2)</f>
        <v>#N/A</v>
      </c>
      <c r="Y5115" s="171"/>
      <c r="Z5115" s="171"/>
    </row>
    <row r="5116" customFormat="false" ht="12.75" hidden="false" customHeight="false" outlineLevel="0" collapsed="false">
      <c r="A5116" s="57" t="e">
        <f aca="false">INDEX(BucketTable,MATCH(B5116,SumMonths,0),1)</f>
        <v>#N/A</v>
      </c>
      <c r="K5116" s="57" t="e">
        <f aca="false">INDEX(lava,MATCH(B5116,SumMonths,0),2)</f>
        <v>#N/A</v>
      </c>
      <c r="Y5116" s="171"/>
      <c r="Z5116" s="171"/>
    </row>
    <row r="5117" customFormat="false" ht="12.75" hidden="false" customHeight="false" outlineLevel="0" collapsed="false">
      <c r="A5117" s="57" t="e">
        <f aca="false">INDEX(BucketTable,MATCH(B5117,SumMonths,0),1)</f>
        <v>#N/A</v>
      </c>
      <c r="K5117" s="57" t="e">
        <f aca="false">INDEX(lava,MATCH(B5117,SumMonths,0),2)</f>
        <v>#N/A</v>
      </c>
      <c r="Y5117" s="171"/>
      <c r="Z5117" s="171"/>
    </row>
    <row r="5118" customFormat="false" ht="12.75" hidden="false" customHeight="false" outlineLevel="0" collapsed="false">
      <c r="A5118" s="57" t="e">
        <f aca="false">INDEX(BucketTable,MATCH(B5118,SumMonths,0),1)</f>
        <v>#N/A</v>
      </c>
      <c r="K5118" s="57" t="e">
        <f aca="false">INDEX(lava,MATCH(B5118,SumMonths,0),2)</f>
        <v>#N/A</v>
      </c>
      <c r="Y5118" s="171"/>
      <c r="Z5118" s="171"/>
    </row>
    <row r="5119" customFormat="false" ht="12.75" hidden="false" customHeight="false" outlineLevel="0" collapsed="false">
      <c r="A5119" s="57" t="e">
        <f aca="false">INDEX(BucketTable,MATCH(B5119,SumMonths,0),1)</f>
        <v>#N/A</v>
      </c>
      <c r="K5119" s="57" t="e">
        <f aca="false">INDEX(lava,MATCH(B5119,SumMonths,0),2)</f>
        <v>#N/A</v>
      </c>
      <c r="Y5119" s="171"/>
      <c r="Z5119" s="171"/>
    </row>
    <row r="5120" customFormat="false" ht="12.75" hidden="false" customHeight="false" outlineLevel="0" collapsed="false">
      <c r="A5120" s="57" t="e">
        <f aca="false">INDEX(BucketTable,MATCH(B5120,SumMonths,0),1)</f>
        <v>#N/A</v>
      </c>
      <c r="K5120" s="57" t="e">
        <f aca="false">INDEX(lava,MATCH(B5120,SumMonths,0),2)</f>
        <v>#N/A</v>
      </c>
      <c r="Y5120" s="171"/>
      <c r="Z5120" s="171"/>
    </row>
    <row r="5121" customFormat="false" ht="12.75" hidden="false" customHeight="false" outlineLevel="0" collapsed="false">
      <c r="A5121" s="57" t="e">
        <f aca="false">INDEX(BucketTable,MATCH(B5121,SumMonths,0),1)</f>
        <v>#N/A</v>
      </c>
      <c r="K5121" s="57" t="e">
        <f aca="false">INDEX(lava,MATCH(B5121,SumMonths,0),2)</f>
        <v>#N/A</v>
      </c>
      <c r="Y5121" s="171"/>
      <c r="Z5121" s="171"/>
    </row>
    <row r="5122" customFormat="false" ht="12.75" hidden="false" customHeight="false" outlineLevel="0" collapsed="false">
      <c r="A5122" s="57" t="e">
        <f aca="false">INDEX(BucketTable,MATCH(B5122,SumMonths,0),1)</f>
        <v>#N/A</v>
      </c>
      <c r="K5122" s="57" t="e">
        <f aca="false">INDEX(lava,MATCH(B5122,SumMonths,0),2)</f>
        <v>#N/A</v>
      </c>
      <c r="Y5122" s="171"/>
      <c r="Z5122" s="171"/>
    </row>
    <row r="5123" customFormat="false" ht="12.75" hidden="false" customHeight="false" outlineLevel="0" collapsed="false">
      <c r="A5123" s="57" t="e">
        <f aca="false">INDEX(BucketTable,MATCH(B5123,SumMonths,0),1)</f>
        <v>#N/A</v>
      </c>
      <c r="K5123" s="57" t="e">
        <f aca="false">INDEX(lava,MATCH(B5123,SumMonths,0),2)</f>
        <v>#N/A</v>
      </c>
      <c r="Y5123" s="171"/>
      <c r="Z5123" s="171"/>
    </row>
    <row r="5124" customFormat="false" ht="12.75" hidden="false" customHeight="false" outlineLevel="0" collapsed="false">
      <c r="A5124" s="57" t="e">
        <f aca="false">INDEX(BucketTable,MATCH(B5124,SumMonths,0),1)</f>
        <v>#N/A</v>
      </c>
      <c r="K5124" s="57" t="e">
        <f aca="false">INDEX(lava,MATCH(B5124,SumMonths,0),2)</f>
        <v>#N/A</v>
      </c>
      <c r="Y5124" s="171"/>
      <c r="Z5124" s="171"/>
    </row>
    <row r="5125" customFormat="false" ht="12.75" hidden="false" customHeight="false" outlineLevel="0" collapsed="false">
      <c r="A5125" s="57" t="e">
        <f aca="false">INDEX(BucketTable,MATCH(B5125,SumMonths,0),1)</f>
        <v>#N/A</v>
      </c>
      <c r="K5125" s="57" t="e">
        <f aca="false">INDEX(lava,MATCH(B5125,SumMonths,0),2)</f>
        <v>#N/A</v>
      </c>
      <c r="Y5125" s="171"/>
      <c r="Z5125" s="171"/>
    </row>
    <row r="5126" customFormat="false" ht="12.75" hidden="false" customHeight="false" outlineLevel="0" collapsed="false">
      <c r="A5126" s="57" t="e">
        <f aca="false">INDEX(BucketTable,MATCH(B5126,SumMonths,0),1)</f>
        <v>#N/A</v>
      </c>
      <c r="K5126" s="57" t="e">
        <f aca="false">INDEX(lava,MATCH(B5126,SumMonths,0),2)</f>
        <v>#N/A</v>
      </c>
      <c r="Y5126" s="171"/>
      <c r="Z5126" s="171"/>
    </row>
    <row r="5127" customFormat="false" ht="12.75" hidden="false" customHeight="false" outlineLevel="0" collapsed="false">
      <c r="A5127" s="57" t="e">
        <f aca="false">INDEX(BucketTable,MATCH(B5127,SumMonths,0),1)</f>
        <v>#N/A</v>
      </c>
      <c r="K5127" s="57" t="e">
        <f aca="false">INDEX(lava,MATCH(B5127,SumMonths,0),2)</f>
        <v>#N/A</v>
      </c>
      <c r="Y5127" s="171"/>
      <c r="Z5127" s="171"/>
    </row>
    <row r="5128" customFormat="false" ht="12.75" hidden="false" customHeight="false" outlineLevel="0" collapsed="false">
      <c r="A5128" s="57" t="e">
        <f aca="false">INDEX(BucketTable,MATCH(B5128,SumMonths,0),1)</f>
        <v>#N/A</v>
      </c>
      <c r="K5128" s="57" t="e">
        <f aca="false">INDEX(lava,MATCH(B5128,SumMonths,0),2)</f>
        <v>#N/A</v>
      </c>
      <c r="Y5128" s="171"/>
      <c r="Z5128" s="171"/>
    </row>
    <row r="5129" customFormat="false" ht="12.75" hidden="false" customHeight="false" outlineLevel="0" collapsed="false">
      <c r="A5129" s="57" t="e">
        <f aca="false">INDEX(BucketTable,MATCH(B5129,SumMonths,0),1)</f>
        <v>#N/A</v>
      </c>
      <c r="K5129" s="57" t="e">
        <f aca="false">INDEX(lava,MATCH(B5129,SumMonths,0),2)</f>
        <v>#N/A</v>
      </c>
      <c r="Y5129" s="171"/>
      <c r="Z5129" s="171"/>
    </row>
    <row r="5130" customFormat="false" ht="12.75" hidden="false" customHeight="false" outlineLevel="0" collapsed="false">
      <c r="A5130" s="57" t="e">
        <f aca="false">INDEX(BucketTable,MATCH(B5130,SumMonths,0),1)</f>
        <v>#N/A</v>
      </c>
      <c r="K5130" s="57" t="e">
        <f aca="false">INDEX(lava,MATCH(B5130,SumMonths,0),2)</f>
        <v>#N/A</v>
      </c>
      <c r="Y5130" s="171"/>
      <c r="Z5130" s="171"/>
    </row>
    <row r="5131" customFormat="false" ht="12.75" hidden="false" customHeight="false" outlineLevel="0" collapsed="false">
      <c r="A5131" s="57" t="e">
        <f aca="false">INDEX(BucketTable,MATCH(B5131,SumMonths,0),1)</f>
        <v>#N/A</v>
      </c>
      <c r="K5131" s="57" t="e">
        <f aca="false">INDEX(lava,MATCH(B5131,SumMonths,0),2)</f>
        <v>#N/A</v>
      </c>
      <c r="Y5131" s="171"/>
      <c r="Z5131" s="171"/>
    </row>
    <row r="5132" customFormat="false" ht="12.75" hidden="false" customHeight="false" outlineLevel="0" collapsed="false">
      <c r="A5132" s="57" t="e">
        <f aca="false">INDEX(BucketTable,MATCH(B5132,SumMonths,0),1)</f>
        <v>#N/A</v>
      </c>
      <c r="K5132" s="57" t="e">
        <f aca="false">INDEX(lava,MATCH(B5132,SumMonths,0),2)</f>
        <v>#N/A</v>
      </c>
      <c r="Y5132" s="171"/>
      <c r="Z5132" s="171"/>
    </row>
    <row r="5133" customFormat="false" ht="12.75" hidden="false" customHeight="false" outlineLevel="0" collapsed="false">
      <c r="A5133" s="57" t="e">
        <f aca="false">INDEX(BucketTable,MATCH(B5133,SumMonths,0),1)</f>
        <v>#N/A</v>
      </c>
      <c r="K5133" s="57" t="e">
        <f aca="false">INDEX(lava,MATCH(B5133,SumMonths,0),2)</f>
        <v>#N/A</v>
      </c>
      <c r="Y5133" s="171"/>
      <c r="Z5133" s="171"/>
    </row>
    <row r="5134" customFormat="false" ht="12.75" hidden="false" customHeight="false" outlineLevel="0" collapsed="false">
      <c r="A5134" s="57" t="e">
        <f aca="false">INDEX(BucketTable,MATCH(B5134,SumMonths,0),1)</f>
        <v>#N/A</v>
      </c>
      <c r="K5134" s="57" t="e">
        <f aca="false">INDEX(lava,MATCH(B5134,SumMonths,0),2)</f>
        <v>#N/A</v>
      </c>
      <c r="Y5134" s="171"/>
      <c r="Z5134" s="171"/>
    </row>
    <row r="5135" customFormat="false" ht="12.75" hidden="false" customHeight="false" outlineLevel="0" collapsed="false">
      <c r="A5135" s="57" t="e">
        <f aca="false">INDEX(BucketTable,MATCH(B5135,SumMonths,0),1)</f>
        <v>#N/A</v>
      </c>
      <c r="K5135" s="57" t="e">
        <f aca="false">INDEX(lava,MATCH(B5135,SumMonths,0),2)</f>
        <v>#N/A</v>
      </c>
      <c r="Y5135" s="171"/>
      <c r="Z5135" s="171"/>
    </row>
    <row r="5136" customFormat="false" ht="12.75" hidden="false" customHeight="false" outlineLevel="0" collapsed="false">
      <c r="A5136" s="57" t="e">
        <f aca="false">INDEX(BucketTable,MATCH(B5136,SumMonths,0),1)</f>
        <v>#N/A</v>
      </c>
      <c r="K5136" s="57" t="e">
        <f aca="false">INDEX(lava,MATCH(B5136,SumMonths,0),2)</f>
        <v>#N/A</v>
      </c>
      <c r="Y5136" s="171"/>
      <c r="Z5136" s="171"/>
    </row>
    <row r="5137" customFormat="false" ht="12.75" hidden="false" customHeight="false" outlineLevel="0" collapsed="false">
      <c r="A5137" s="57" t="e">
        <f aca="false">INDEX(BucketTable,MATCH(B5137,SumMonths,0),1)</f>
        <v>#N/A</v>
      </c>
      <c r="K5137" s="57" t="e">
        <f aca="false">INDEX(lava,MATCH(B5137,SumMonths,0),2)</f>
        <v>#N/A</v>
      </c>
      <c r="Y5137" s="171"/>
      <c r="Z5137" s="171"/>
    </row>
    <row r="5138" customFormat="false" ht="12.75" hidden="false" customHeight="false" outlineLevel="0" collapsed="false">
      <c r="A5138" s="57" t="e">
        <f aca="false">INDEX(BucketTable,MATCH(B5138,SumMonths,0),1)</f>
        <v>#N/A</v>
      </c>
      <c r="K5138" s="57" t="e">
        <f aca="false">INDEX(lava,MATCH(B5138,SumMonths,0),2)</f>
        <v>#N/A</v>
      </c>
      <c r="Y5138" s="171"/>
      <c r="Z5138" s="171"/>
    </row>
    <row r="5139" customFormat="false" ht="12.75" hidden="false" customHeight="false" outlineLevel="0" collapsed="false">
      <c r="A5139" s="57" t="e">
        <f aca="false">INDEX(BucketTable,MATCH(B5139,SumMonths,0),1)</f>
        <v>#N/A</v>
      </c>
      <c r="K5139" s="57" t="e">
        <f aca="false">INDEX(lava,MATCH(B5139,SumMonths,0),2)</f>
        <v>#N/A</v>
      </c>
      <c r="Y5139" s="171"/>
      <c r="Z5139" s="171"/>
    </row>
    <row r="5140" customFormat="false" ht="12.75" hidden="false" customHeight="false" outlineLevel="0" collapsed="false">
      <c r="A5140" s="57" t="e">
        <f aca="false">INDEX(BucketTable,MATCH(B5140,SumMonths,0),1)</f>
        <v>#N/A</v>
      </c>
      <c r="K5140" s="57" t="e">
        <f aca="false">INDEX(lava,MATCH(B5140,SumMonths,0),2)</f>
        <v>#N/A</v>
      </c>
      <c r="Y5140" s="171"/>
      <c r="Z5140" s="171"/>
    </row>
    <row r="5141" customFormat="false" ht="12.75" hidden="false" customHeight="false" outlineLevel="0" collapsed="false">
      <c r="A5141" s="57" t="e">
        <f aca="false">INDEX(BucketTable,MATCH(B5141,SumMonths,0),1)</f>
        <v>#N/A</v>
      </c>
      <c r="K5141" s="57" t="e">
        <f aca="false">INDEX(lava,MATCH(B5141,SumMonths,0),2)</f>
        <v>#N/A</v>
      </c>
      <c r="Y5141" s="171"/>
      <c r="Z5141" s="171"/>
    </row>
    <row r="5142" customFormat="false" ht="12.75" hidden="false" customHeight="false" outlineLevel="0" collapsed="false">
      <c r="A5142" s="57" t="e">
        <f aca="false">INDEX(BucketTable,MATCH(B5142,SumMonths,0),1)</f>
        <v>#N/A</v>
      </c>
      <c r="K5142" s="57" t="e">
        <f aca="false">INDEX(lava,MATCH(B5142,SumMonths,0),2)</f>
        <v>#N/A</v>
      </c>
      <c r="Y5142" s="171"/>
      <c r="Z5142" s="171"/>
    </row>
    <row r="5143" customFormat="false" ht="12.75" hidden="false" customHeight="false" outlineLevel="0" collapsed="false">
      <c r="A5143" s="57" t="e">
        <f aca="false">INDEX(BucketTable,MATCH(B5143,SumMonths,0),1)</f>
        <v>#N/A</v>
      </c>
      <c r="K5143" s="57" t="e">
        <f aca="false">INDEX(lava,MATCH(B5143,SumMonths,0),2)</f>
        <v>#N/A</v>
      </c>
      <c r="Y5143" s="171"/>
      <c r="Z5143" s="171"/>
    </row>
    <row r="5144" customFormat="false" ht="12.75" hidden="false" customHeight="false" outlineLevel="0" collapsed="false">
      <c r="A5144" s="57" t="e">
        <f aca="false">INDEX(BucketTable,MATCH(B5144,SumMonths,0),1)</f>
        <v>#N/A</v>
      </c>
      <c r="K5144" s="57" t="e">
        <f aca="false">INDEX(lava,MATCH(B5144,SumMonths,0),2)</f>
        <v>#N/A</v>
      </c>
      <c r="Y5144" s="171"/>
      <c r="Z5144" s="171"/>
    </row>
    <row r="5145" customFormat="false" ht="12.75" hidden="false" customHeight="false" outlineLevel="0" collapsed="false">
      <c r="A5145" s="57" t="e">
        <f aca="false">INDEX(BucketTable,MATCH(B5145,SumMonths,0),1)</f>
        <v>#N/A</v>
      </c>
      <c r="K5145" s="57" t="e">
        <f aca="false">INDEX(lava,MATCH(B5145,SumMonths,0),2)</f>
        <v>#N/A</v>
      </c>
      <c r="Y5145" s="171"/>
      <c r="Z5145" s="171"/>
    </row>
    <row r="5146" customFormat="false" ht="12.75" hidden="false" customHeight="false" outlineLevel="0" collapsed="false">
      <c r="A5146" s="57" t="e">
        <f aca="false">INDEX(BucketTable,MATCH(B5146,SumMonths,0),1)</f>
        <v>#N/A</v>
      </c>
      <c r="K5146" s="57" t="e">
        <f aca="false">INDEX(lava,MATCH(B5146,SumMonths,0),2)</f>
        <v>#N/A</v>
      </c>
      <c r="Y5146" s="171"/>
      <c r="Z5146" s="171"/>
    </row>
    <row r="5147" customFormat="false" ht="12.75" hidden="false" customHeight="false" outlineLevel="0" collapsed="false">
      <c r="A5147" s="57" t="e">
        <f aca="false">INDEX(BucketTable,MATCH(B5147,SumMonths,0),1)</f>
        <v>#N/A</v>
      </c>
      <c r="K5147" s="57" t="e">
        <f aca="false">INDEX(lava,MATCH(B5147,SumMonths,0),2)</f>
        <v>#N/A</v>
      </c>
      <c r="Y5147" s="171"/>
      <c r="Z5147" s="171"/>
    </row>
    <row r="5148" customFormat="false" ht="12.75" hidden="false" customHeight="false" outlineLevel="0" collapsed="false">
      <c r="A5148" s="57" t="e">
        <f aca="false">INDEX(BucketTable,MATCH(B5148,SumMonths,0),1)</f>
        <v>#N/A</v>
      </c>
      <c r="K5148" s="57" t="e">
        <f aca="false">INDEX(lava,MATCH(B5148,SumMonths,0),2)</f>
        <v>#N/A</v>
      </c>
      <c r="Y5148" s="171"/>
      <c r="Z5148" s="171"/>
    </row>
    <row r="5149" customFormat="false" ht="12.75" hidden="false" customHeight="false" outlineLevel="0" collapsed="false">
      <c r="A5149" s="57" t="e">
        <f aca="false">INDEX(BucketTable,MATCH(B5149,SumMonths,0),1)</f>
        <v>#N/A</v>
      </c>
      <c r="K5149" s="57" t="e">
        <f aca="false">INDEX(lava,MATCH(B5149,SumMonths,0),2)</f>
        <v>#N/A</v>
      </c>
      <c r="Y5149" s="171"/>
      <c r="Z5149" s="171"/>
    </row>
    <row r="5150" customFormat="false" ht="12.75" hidden="false" customHeight="false" outlineLevel="0" collapsed="false">
      <c r="A5150" s="57" t="e">
        <f aca="false">INDEX(BucketTable,MATCH(B5150,SumMonths,0),1)</f>
        <v>#N/A</v>
      </c>
      <c r="K5150" s="57" t="e">
        <f aca="false">INDEX(lava,MATCH(B5150,SumMonths,0),2)</f>
        <v>#N/A</v>
      </c>
      <c r="Y5150" s="171"/>
      <c r="Z5150" s="171"/>
    </row>
    <row r="5151" customFormat="false" ht="12.75" hidden="false" customHeight="false" outlineLevel="0" collapsed="false">
      <c r="A5151" s="57" t="e">
        <f aca="false">INDEX(BucketTable,MATCH(B5151,SumMonths,0),1)</f>
        <v>#N/A</v>
      </c>
      <c r="K5151" s="57" t="e">
        <f aca="false">INDEX(lava,MATCH(B5151,SumMonths,0),2)</f>
        <v>#N/A</v>
      </c>
      <c r="Y5151" s="171"/>
      <c r="Z5151" s="171"/>
    </row>
    <row r="5152" customFormat="false" ht="12.75" hidden="false" customHeight="false" outlineLevel="0" collapsed="false">
      <c r="A5152" s="57" t="e">
        <f aca="false">INDEX(BucketTable,MATCH(B5152,SumMonths,0),1)</f>
        <v>#N/A</v>
      </c>
      <c r="K5152" s="57" t="e">
        <f aca="false">INDEX(lava,MATCH(B5152,SumMonths,0),2)</f>
        <v>#N/A</v>
      </c>
      <c r="Y5152" s="171"/>
      <c r="Z5152" s="171"/>
    </row>
    <row r="5153" customFormat="false" ht="12.75" hidden="false" customHeight="false" outlineLevel="0" collapsed="false">
      <c r="A5153" s="57" t="e">
        <f aca="false">INDEX(BucketTable,MATCH(B5153,SumMonths,0),1)</f>
        <v>#N/A</v>
      </c>
      <c r="K5153" s="57" t="e">
        <f aca="false">INDEX(lava,MATCH(B5153,SumMonths,0),2)</f>
        <v>#N/A</v>
      </c>
      <c r="Y5153" s="171"/>
      <c r="Z5153" s="171"/>
    </row>
    <row r="5154" customFormat="false" ht="12.75" hidden="false" customHeight="false" outlineLevel="0" collapsed="false">
      <c r="A5154" s="57" t="e">
        <f aca="false">INDEX(BucketTable,MATCH(B5154,SumMonths,0),1)</f>
        <v>#N/A</v>
      </c>
      <c r="K5154" s="57" t="e">
        <f aca="false">INDEX(lava,MATCH(B5154,SumMonths,0),2)</f>
        <v>#N/A</v>
      </c>
      <c r="Y5154" s="171"/>
      <c r="Z5154" s="171"/>
    </row>
    <row r="5155" customFormat="false" ht="12.75" hidden="false" customHeight="false" outlineLevel="0" collapsed="false">
      <c r="A5155" s="57" t="e">
        <f aca="false">INDEX(BucketTable,MATCH(B5155,SumMonths,0),1)</f>
        <v>#N/A</v>
      </c>
      <c r="K5155" s="57" t="e">
        <f aca="false">INDEX(lava,MATCH(B5155,SumMonths,0),2)</f>
        <v>#N/A</v>
      </c>
      <c r="Y5155" s="171"/>
      <c r="Z5155" s="171"/>
    </row>
    <row r="5156" customFormat="false" ht="12.75" hidden="false" customHeight="false" outlineLevel="0" collapsed="false">
      <c r="A5156" s="57" t="e">
        <f aca="false">INDEX(BucketTable,MATCH(B5156,SumMonths,0),1)</f>
        <v>#N/A</v>
      </c>
      <c r="K5156" s="57" t="e">
        <f aca="false">INDEX(lava,MATCH(B5156,SumMonths,0),2)</f>
        <v>#N/A</v>
      </c>
      <c r="Y5156" s="171"/>
      <c r="Z5156" s="171"/>
    </row>
    <row r="5157" customFormat="false" ht="12.75" hidden="false" customHeight="false" outlineLevel="0" collapsed="false">
      <c r="A5157" s="57" t="e">
        <f aca="false">INDEX(BucketTable,MATCH(B5157,SumMonths,0),1)</f>
        <v>#N/A</v>
      </c>
      <c r="K5157" s="57" t="e">
        <f aca="false">INDEX(lava,MATCH(B5157,SumMonths,0),2)</f>
        <v>#N/A</v>
      </c>
      <c r="Y5157" s="171"/>
      <c r="Z5157" s="171"/>
    </row>
    <row r="5158" customFormat="false" ht="12.75" hidden="false" customHeight="false" outlineLevel="0" collapsed="false">
      <c r="A5158" s="57" t="e">
        <f aca="false">INDEX(BucketTable,MATCH(B5158,SumMonths,0),1)</f>
        <v>#N/A</v>
      </c>
      <c r="K5158" s="57" t="e">
        <f aca="false">INDEX(lava,MATCH(B5158,SumMonths,0),2)</f>
        <v>#N/A</v>
      </c>
      <c r="Y5158" s="171"/>
      <c r="Z5158" s="171"/>
    </row>
    <row r="5159" customFormat="false" ht="12.75" hidden="false" customHeight="false" outlineLevel="0" collapsed="false">
      <c r="A5159" s="57" t="e">
        <f aca="false">INDEX(BucketTable,MATCH(B5159,SumMonths,0),1)</f>
        <v>#N/A</v>
      </c>
      <c r="K5159" s="57" t="e">
        <f aca="false">INDEX(lava,MATCH(B5159,SumMonths,0),2)</f>
        <v>#N/A</v>
      </c>
      <c r="Y5159" s="171"/>
      <c r="Z5159" s="171"/>
    </row>
    <row r="5160" customFormat="false" ht="12.75" hidden="false" customHeight="false" outlineLevel="0" collapsed="false">
      <c r="A5160" s="57" t="e">
        <f aca="false">INDEX(BucketTable,MATCH(B5160,SumMonths,0),1)</f>
        <v>#N/A</v>
      </c>
      <c r="K5160" s="57" t="e">
        <f aca="false">INDEX(lava,MATCH(B5160,SumMonths,0),2)</f>
        <v>#N/A</v>
      </c>
      <c r="Y5160" s="171"/>
      <c r="Z5160" s="171"/>
    </row>
    <row r="5161" customFormat="false" ht="12.75" hidden="false" customHeight="false" outlineLevel="0" collapsed="false">
      <c r="A5161" s="57" t="e">
        <f aca="false">INDEX(BucketTable,MATCH(B5161,SumMonths,0),1)</f>
        <v>#N/A</v>
      </c>
      <c r="K5161" s="57" t="e">
        <f aca="false">INDEX(lava,MATCH(B5161,SumMonths,0),2)</f>
        <v>#N/A</v>
      </c>
      <c r="Y5161" s="171"/>
      <c r="Z5161" s="171"/>
    </row>
    <row r="5162" customFormat="false" ht="12.75" hidden="false" customHeight="false" outlineLevel="0" collapsed="false">
      <c r="A5162" s="57" t="e">
        <f aca="false">INDEX(BucketTable,MATCH(B5162,SumMonths,0),1)</f>
        <v>#N/A</v>
      </c>
      <c r="K5162" s="57" t="e">
        <f aca="false">INDEX(lava,MATCH(B5162,SumMonths,0),2)</f>
        <v>#N/A</v>
      </c>
      <c r="Y5162" s="171"/>
      <c r="Z5162" s="171"/>
    </row>
    <row r="5163" customFormat="false" ht="12.75" hidden="false" customHeight="false" outlineLevel="0" collapsed="false">
      <c r="A5163" s="57" t="e">
        <f aca="false">INDEX(BucketTable,MATCH(B5163,SumMonths,0),1)</f>
        <v>#N/A</v>
      </c>
      <c r="K5163" s="57" t="e">
        <f aca="false">INDEX(lava,MATCH(B5163,SumMonths,0),2)</f>
        <v>#N/A</v>
      </c>
      <c r="Y5163" s="171"/>
      <c r="Z5163" s="171"/>
    </row>
    <row r="5164" customFormat="false" ht="12.75" hidden="false" customHeight="false" outlineLevel="0" collapsed="false">
      <c r="A5164" s="57" t="e">
        <f aca="false">INDEX(BucketTable,MATCH(B5164,SumMonths,0),1)</f>
        <v>#N/A</v>
      </c>
      <c r="K5164" s="57" t="e">
        <f aca="false">INDEX(lava,MATCH(B5164,SumMonths,0),2)</f>
        <v>#N/A</v>
      </c>
      <c r="Y5164" s="171"/>
      <c r="Z5164" s="171"/>
    </row>
    <row r="5165" customFormat="false" ht="12.75" hidden="false" customHeight="false" outlineLevel="0" collapsed="false">
      <c r="A5165" s="57" t="e">
        <f aca="false">INDEX(BucketTable,MATCH(B5165,SumMonths,0),1)</f>
        <v>#N/A</v>
      </c>
      <c r="K5165" s="57" t="e">
        <f aca="false">INDEX(lava,MATCH(B5165,SumMonths,0),2)</f>
        <v>#N/A</v>
      </c>
      <c r="Y5165" s="171"/>
      <c r="Z5165" s="171"/>
    </row>
    <row r="5166" customFormat="false" ht="12.75" hidden="false" customHeight="false" outlineLevel="0" collapsed="false">
      <c r="A5166" s="57" t="e">
        <f aca="false">INDEX(BucketTable,MATCH(B5166,SumMonths,0),1)</f>
        <v>#N/A</v>
      </c>
      <c r="K5166" s="57" t="e">
        <f aca="false">INDEX(lava,MATCH(B5166,SumMonths,0),2)</f>
        <v>#N/A</v>
      </c>
      <c r="Y5166" s="171"/>
      <c r="Z5166" s="171"/>
    </row>
    <row r="5167" customFormat="false" ht="12.75" hidden="false" customHeight="false" outlineLevel="0" collapsed="false">
      <c r="A5167" s="57" t="e">
        <f aca="false">INDEX(BucketTable,MATCH(B5167,SumMonths,0),1)</f>
        <v>#N/A</v>
      </c>
      <c r="K5167" s="57" t="e">
        <f aca="false">INDEX(lava,MATCH(B5167,SumMonths,0),2)</f>
        <v>#N/A</v>
      </c>
      <c r="Y5167" s="171"/>
      <c r="Z5167" s="171"/>
    </row>
    <row r="5168" customFormat="false" ht="12.75" hidden="false" customHeight="false" outlineLevel="0" collapsed="false">
      <c r="A5168" s="57" t="e">
        <f aca="false">INDEX(BucketTable,MATCH(B5168,SumMonths,0),1)</f>
        <v>#N/A</v>
      </c>
      <c r="K5168" s="57" t="e">
        <f aca="false">INDEX(lava,MATCH(B5168,SumMonths,0),2)</f>
        <v>#N/A</v>
      </c>
      <c r="Y5168" s="171"/>
      <c r="Z5168" s="171"/>
    </row>
    <row r="5169" customFormat="false" ht="12.75" hidden="false" customHeight="false" outlineLevel="0" collapsed="false">
      <c r="A5169" s="57" t="e">
        <f aca="false">INDEX(BucketTable,MATCH(B5169,SumMonths,0),1)</f>
        <v>#N/A</v>
      </c>
      <c r="K5169" s="57" t="e">
        <f aca="false">INDEX(lava,MATCH(B5169,SumMonths,0),2)</f>
        <v>#N/A</v>
      </c>
      <c r="Y5169" s="171"/>
      <c r="Z5169" s="171"/>
    </row>
    <row r="5170" customFormat="false" ht="12.75" hidden="false" customHeight="false" outlineLevel="0" collapsed="false">
      <c r="A5170" s="57" t="e">
        <f aca="false">INDEX(BucketTable,MATCH(B5170,SumMonths,0),1)</f>
        <v>#N/A</v>
      </c>
      <c r="K5170" s="57" t="e">
        <f aca="false">INDEX(lava,MATCH(B5170,SumMonths,0),2)</f>
        <v>#N/A</v>
      </c>
      <c r="Y5170" s="171"/>
      <c r="Z5170" s="171"/>
    </row>
    <row r="5171" customFormat="false" ht="12.75" hidden="false" customHeight="false" outlineLevel="0" collapsed="false">
      <c r="A5171" s="57" t="e">
        <f aca="false">INDEX(BucketTable,MATCH(B5171,SumMonths,0),1)</f>
        <v>#N/A</v>
      </c>
      <c r="K5171" s="57" t="e">
        <f aca="false">INDEX(lava,MATCH(B5171,SumMonths,0),2)</f>
        <v>#N/A</v>
      </c>
      <c r="Y5171" s="171"/>
      <c r="Z5171" s="171"/>
    </row>
    <row r="5172" customFormat="false" ht="12.75" hidden="false" customHeight="false" outlineLevel="0" collapsed="false">
      <c r="A5172" s="57" t="e">
        <f aca="false">INDEX(BucketTable,MATCH(B5172,SumMonths,0),1)</f>
        <v>#N/A</v>
      </c>
      <c r="K5172" s="57" t="e">
        <f aca="false">INDEX(lava,MATCH(B5172,SumMonths,0),2)</f>
        <v>#N/A</v>
      </c>
      <c r="Y5172" s="171"/>
      <c r="Z5172" s="171"/>
    </row>
    <row r="5173" customFormat="false" ht="12.75" hidden="false" customHeight="false" outlineLevel="0" collapsed="false">
      <c r="A5173" s="57" t="e">
        <f aca="false">INDEX(BucketTable,MATCH(B5173,SumMonths,0),1)</f>
        <v>#N/A</v>
      </c>
      <c r="K5173" s="57" t="e">
        <f aca="false">INDEX(lava,MATCH(B5173,SumMonths,0),2)</f>
        <v>#N/A</v>
      </c>
      <c r="Y5173" s="171"/>
      <c r="Z5173" s="171"/>
    </row>
    <row r="5174" customFormat="false" ht="12.75" hidden="false" customHeight="false" outlineLevel="0" collapsed="false">
      <c r="A5174" s="57" t="e">
        <f aca="false">INDEX(BucketTable,MATCH(B5174,SumMonths,0),1)</f>
        <v>#N/A</v>
      </c>
      <c r="K5174" s="57" t="e">
        <f aca="false">INDEX(lava,MATCH(B5174,SumMonths,0),2)</f>
        <v>#N/A</v>
      </c>
      <c r="Y5174" s="171"/>
      <c r="Z5174" s="171"/>
    </row>
    <row r="5175" customFormat="false" ht="12.75" hidden="false" customHeight="false" outlineLevel="0" collapsed="false">
      <c r="A5175" s="57" t="e">
        <f aca="false">INDEX(BucketTable,MATCH(B5175,SumMonths,0),1)</f>
        <v>#N/A</v>
      </c>
      <c r="K5175" s="57" t="e">
        <f aca="false">INDEX(lava,MATCH(B5175,SumMonths,0),2)</f>
        <v>#N/A</v>
      </c>
      <c r="Y5175" s="171"/>
      <c r="Z5175" s="171"/>
    </row>
    <row r="5176" customFormat="false" ht="12.75" hidden="false" customHeight="false" outlineLevel="0" collapsed="false">
      <c r="A5176" s="57" t="e">
        <f aca="false">INDEX(BucketTable,MATCH(B5176,SumMonths,0),1)</f>
        <v>#N/A</v>
      </c>
      <c r="K5176" s="57" t="e">
        <f aca="false">INDEX(lava,MATCH(B5176,SumMonths,0),2)</f>
        <v>#N/A</v>
      </c>
      <c r="Y5176" s="171"/>
      <c r="Z5176" s="171"/>
    </row>
    <row r="5177" customFormat="false" ht="12.75" hidden="false" customHeight="false" outlineLevel="0" collapsed="false">
      <c r="A5177" s="57" t="e">
        <f aca="false">INDEX(BucketTable,MATCH(B5177,SumMonths,0),1)</f>
        <v>#N/A</v>
      </c>
      <c r="K5177" s="57" t="e">
        <f aca="false">INDEX(lava,MATCH(B5177,SumMonths,0),2)</f>
        <v>#N/A</v>
      </c>
      <c r="Y5177" s="171"/>
      <c r="Z5177" s="171"/>
    </row>
    <row r="5178" customFormat="false" ht="12.75" hidden="false" customHeight="false" outlineLevel="0" collapsed="false">
      <c r="A5178" s="57" t="e">
        <f aca="false">INDEX(BucketTable,MATCH(B5178,SumMonths,0),1)</f>
        <v>#N/A</v>
      </c>
      <c r="K5178" s="57" t="e">
        <f aca="false">INDEX(lava,MATCH(B5178,SumMonths,0),2)</f>
        <v>#N/A</v>
      </c>
      <c r="Y5178" s="171"/>
      <c r="Z5178" s="171"/>
    </row>
    <row r="5179" customFormat="false" ht="12.75" hidden="false" customHeight="false" outlineLevel="0" collapsed="false">
      <c r="A5179" s="57" t="e">
        <f aca="false">INDEX(BucketTable,MATCH(B5179,SumMonths,0),1)</f>
        <v>#N/A</v>
      </c>
      <c r="K5179" s="57" t="e">
        <f aca="false">INDEX(lava,MATCH(B5179,SumMonths,0),2)</f>
        <v>#N/A</v>
      </c>
      <c r="Y5179" s="171"/>
      <c r="Z5179" s="171"/>
    </row>
    <row r="5180" customFormat="false" ht="12.75" hidden="false" customHeight="false" outlineLevel="0" collapsed="false">
      <c r="A5180" s="57" t="e">
        <f aca="false">INDEX(BucketTable,MATCH(B5180,SumMonths,0),1)</f>
        <v>#N/A</v>
      </c>
      <c r="K5180" s="57" t="e">
        <f aca="false">INDEX(lava,MATCH(B5180,SumMonths,0),2)</f>
        <v>#N/A</v>
      </c>
      <c r="Y5180" s="171"/>
      <c r="Z5180" s="171"/>
    </row>
    <row r="5181" customFormat="false" ht="12.75" hidden="false" customHeight="false" outlineLevel="0" collapsed="false">
      <c r="A5181" s="57" t="e">
        <f aca="false">INDEX(BucketTable,MATCH(B5181,SumMonths,0),1)</f>
        <v>#N/A</v>
      </c>
      <c r="K5181" s="57" t="e">
        <f aca="false">INDEX(lava,MATCH(B5181,SumMonths,0),2)</f>
        <v>#N/A</v>
      </c>
      <c r="Y5181" s="171"/>
      <c r="Z5181" s="171"/>
    </row>
    <row r="5182" customFormat="false" ht="12.75" hidden="false" customHeight="false" outlineLevel="0" collapsed="false">
      <c r="A5182" s="57" t="e">
        <f aca="false">INDEX(BucketTable,MATCH(B5182,SumMonths,0),1)</f>
        <v>#N/A</v>
      </c>
      <c r="K5182" s="57" t="e">
        <f aca="false">INDEX(lava,MATCH(B5182,SumMonths,0),2)</f>
        <v>#N/A</v>
      </c>
      <c r="Y5182" s="171"/>
      <c r="Z5182" s="171"/>
    </row>
    <row r="5183" customFormat="false" ht="12.75" hidden="false" customHeight="false" outlineLevel="0" collapsed="false">
      <c r="A5183" s="57" t="e">
        <f aca="false">INDEX(BucketTable,MATCH(B5183,SumMonths,0),1)</f>
        <v>#N/A</v>
      </c>
      <c r="K5183" s="57" t="e">
        <f aca="false">INDEX(lava,MATCH(B5183,SumMonths,0),2)</f>
        <v>#N/A</v>
      </c>
      <c r="Y5183" s="171"/>
      <c r="Z5183" s="171"/>
    </row>
    <row r="5184" customFormat="false" ht="12.75" hidden="false" customHeight="false" outlineLevel="0" collapsed="false">
      <c r="A5184" s="57" t="e">
        <f aca="false">INDEX(BucketTable,MATCH(B5184,SumMonths,0),1)</f>
        <v>#N/A</v>
      </c>
      <c r="K5184" s="57" t="e">
        <f aca="false">INDEX(lava,MATCH(B5184,SumMonths,0),2)</f>
        <v>#N/A</v>
      </c>
      <c r="Y5184" s="171"/>
      <c r="Z5184" s="171"/>
    </row>
    <row r="5185" customFormat="false" ht="12.75" hidden="false" customHeight="false" outlineLevel="0" collapsed="false">
      <c r="A5185" s="57" t="e">
        <f aca="false">INDEX(BucketTable,MATCH(B5185,SumMonths,0),1)</f>
        <v>#N/A</v>
      </c>
      <c r="K5185" s="57" t="e">
        <f aca="false">INDEX(lava,MATCH(B5185,SumMonths,0),2)</f>
        <v>#N/A</v>
      </c>
      <c r="Y5185" s="171"/>
      <c r="Z5185" s="171"/>
    </row>
    <row r="5186" customFormat="false" ht="12.75" hidden="false" customHeight="false" outlineLevel="0" collapsed="false">
      <c r="A5186" s="57" t="e">
        <f aca="false">INDEX(BucketTable,MATCH(B5186,SumMonths,0),1)</f>
        <v>#N/A</v>
      </c>
      <c r="K5186" s="57" t="e">
        <f aca="false">INDEX(lava,MATCH(B5186,SumMonths,0),2)</f>
        <v>#N/A</v>
      </c>
      <c r="Y5186" s="171"/>
      <c r="Z5186" s="171"/>
    </row>
    <row r="5187" customFormat="false" ht="12.75" hidden="false" customHeight="false" outlineLevel="0" collapsed="false">
      <c r="A5187" s="57" t="e">
        <f aca="false">INDEX(BucketTable,MATCH(B5187,SumMonths,0),1)</f>
        <v>#N/A</v>
      </c>
      <c r="K5187" s="57" t="e">
        <f aca="false">INDEX(lava,MATCH(B5187,SumMonths,0),2)</f>
        <v>#N/A</v>
      </c>
      <c r="Y5187" s="171"/>
      <c r="Z5187" s="171"/>
    </row>
    <row r="5188" customFormat="false" ht="12.75" hidden="false" customHeight="false" outlineLevel="0" collapsed="false">
      <c r="A5188" s="57" t="e">
        <f aca="false">INDEX(BucketTable,MATCH(B5188,SumMonths,0),1)</f>
        <v>#N/A</v>
      </c>
      <c r="K5188" s="57" t="e">
        <f aca="false">INDEX(lava,MATCH(B5188,SumMonths,0),2)</f>
        <v>#N/A</v>
      </c>
      <c r="Y5188" s="171"/>
      <c r="Z5188" s="171"/>
    </row>
    <row r="5189" customFormat="false" ht="12.75" hidden="false" customHeight="false" outlineLevel="0" collapsed="false">
      <c r="A5189" s="57" t="e">
        <f aca="false">INDEX(BucketTable,MATCH(B5189,SumMonths,0),1)</f>
        <v>#N/A</v>
      </c>
      <c r="K5189" s="57" t="e">
        <f aca="false">INDEX(lava,MATCH(B5189,SumMonths,0),2)</f>
        <v>#N/A</v>
      </c>
      <c r="Y5189" s="171"/>
      <c r="Z5189" s="171"/>
    </row>
    <row r="5190" customFormat="false" ht="12.75" hidden="false" customHeight="false" outlineLevel="0" collapsed="false">
      <c r="A5190" s="57" t="e">
        <f aca="false">INDEX(BucketTable,MATCH(B5190,SumMonths,0),1)</f>
        <v>#N/A</v>
      </c>
      <c r="K5190" s="57" t="e">
        <f aca="false">INDEX(lava,MATCH(B5190,SumMonths,0),2)</f>
        <v>#N/A</v>
      </c>
      <c r="Y5190" s="171"/>
      <c r="Z5190" s="171"/>
    </row>
    <row r="5191" customFormat="false" ht="12.75" hidden="false" customHeight="false" outlineLevel="0" collapsed="false">
      <c r="A5191" s="57" t="e">
        <f aca="false">INDEX(BucketTable,MATCH(B5191,SumMonths,0),1)</f>
        <v>#N/A</v>
      </c>
      <c r="K5191" s="57" t="e">
        <f aca="false">INDEX(lava,MATCH(B5191,SumMonths,0),2)</f>
        <v>#N/A</v>
      </c>
      <c r="Y5191" s="171"/>
      <c r="Z5191" s="171"/>
    </row>
    <row r="5192" customFormat="false" ht="12.75" hidden="false" customHeight="false" outlineLevel="0" collapsed="false">
      <c r="A5192" s="57" t="e">
        <f aca="false">INDEX(BucketTable,MATCH(B5192,SumMonths,0),1)</f>
        <v>#N/A</v>
      </c>
      <c r="K5192" s="57" t="e">
        <f aca="false">INDEX(lava,MATCH(B5192,SumMonths,0),2)</f>
        <v>#N/A</v>
      </c>
      <c r="Y5192" s="171"/>
      <c r="Z5192" s="171"/>
    </row>
    <row r="5193" customFormat="false" ht="12.75" hidden="false" customHeight="false" outlineLevel="0" collapsed="false">
      <c r="A5193" s="57" t="e">
        <f aca="false">INDEX(BucketTable,MATCH(B5193,SumMonths,0),1)</f>
        <v>#N/A</v>
      </c>
      <c r="K5193" s="57" t="e">
        <f aca="false">INDEX(lava,MATCH(B5193,SumMonths,0),2)</f>
        <v>#N/A</v>
      </c>
      <c r="Y5193" s="171"/>
      <c r="Z5193" s="171"/>
    </row>
    <row r="5194" customFormat="false" ht="12.75" hidden="false" customHeight="false" outlineLevel="0" collapsed="false">
      <c r="A5194" s="57" t="e">
        <f aca="false">INDEX(BucketTable,MATCH(B5194,SumMonths,0),1)</f>
        <v>#N/A</v>
      </c>
      <c r="K5194" s="57" t="e">
        <f aca="false">INDEX(lava,MATCH(B5194,SumMonths,0),2)</f>
        <v>#N/A</v>
      </c>
      <c r="Y5194" s="171"/>
      <c r="Z5194" s="171"/>
    </row>
    <row r="5195" customFormat="false" ht="12.75" hidden="false" customHeight="false" outlineLevel="0" collapsed="false">
      <c r="A5195" s="57" t="e">
        <f aca="false">INDEX(BucketTable,MATCH(B5195,SumMonths,0),1)</f>
        <v>#N/A</v>
      </c>
      <c r="K5195" s="57" t="e">
        <f aca="false">INDEX(lava,MATCH(B5195,SumMonths,0),2)</f>
        <v>#N/A</v>
      </c>
      <c r="Y5195" s="171"/>
      <c r="Z5195" s="171"/>
    </row>
    <row r="5196" customFormat="false" ht="12.75" hidden="false" customHeight="false" outlineLevel="0" collapsed="false">
      <c r="A5196" s="57" t="e">
        <f aca="false">INDEX(BucketTable,MATCH(B5196,SumMonths,0),1)</f>
        <v>#N/A</v>
      </c>
      <c r="K5196" s="57" t="e">
        <f aca="false">INDEX(lava,MATCH(B5196,SumMonths,0),2)</f>
        <v>#N/A</v>
      </c>
      <c r="Y5196" s="171"/>
      <c r="Z5196" s="171"/>
    </row>
    <row r="5197" customFormat="false" ht="12.75" hidden="false" customHeight="false" outlineLevel="0" collapsed="false">
      <c r="A5197" s="57" t="e">
        <f aca="false">INDEX(BucketTable,MATCH(B5197,SumMonths,0),1)</f>
        <v>#N/A</v>
      </c>
      <c r="K5197" s="57" t="e">
        <f aca="false">INDEX(lava,MATCH(B5197,SumMonths,0),2)</f>
        <v>#N/A</v>
      </c>
      <c r="Y5197" s="171"/>
      <c r="Z5197" s="171"/>
    </row>
    <row r="5198" customFormat="false" ht="12.75" hidden="false" customHeight="false" outlineLevel="0" collapsed="false">
      <c r="A5198" s="57" t="e">
        <f aca="false">INDEX(BucketTable,MATCH(B5198,SumMonths,0),1)</f>
        <v>#N/A</v>
      </c>
      <c r="K5198" s="57" t="e">
        <f aca="false">INDEX(lava,MATCH(B5198,SumMonths,0),2)</f>
        <v>#N/A</v>
      </c>
      <c r="Y5198" s="171"/>
      <c r="Z5198" s="171"/>
    </row>
    <row r="5199" customFormat="false" ht="12.75" hidden="false" customHeight="false" outlineLevel="0" collapsed="false">
      <c r="A5199" s="57" t="e">
        <f aca="false">INDEX(BucketTable,MATCH(B5199,SumMonths,0),1)</f>
        <v>#N/A</v>
      </c>
      <c r="K5199" s="57" t="e">
        <f aca="false">INDEX(lava,MATCH(B5199,SumMonths,0),2)</f>
        <v>#N/A</v>
      </c>
      <c r="Y5199" s="171"/>
      <c r="Z5199" s="171"/>
    </row>
    <row r="5200" customFormat="false" ht="12.75" hidden="false" customHeight="false" outlineLevel="0" collapsed="false">
      <c r="A5200" s="57" t="e">
        <f aca="false">INDEX(BucketTable,MATCH(B5200,SumMonths,0),1)</f>
        <v>#N/A</v>
      </c>
      <c r="K5200" s="57" t="e">
        <f aca="false">INDEX(lava,MATCH(B5200,SumMonths,0),2)</f>
        <v>#N/A</v>
      </c>
      <c r="Y5200" s="171"/>
      <c r="Z5200" s="171"/>
    </row>
    <row r="5201" customFormat="false" ht="12.75" hidden="false" customHeight="false" outlineLevel="0" collapsed="false">
      <c r="A5201" s="57" t="e">
        <f aca="false">INDEX(BucketTable,MATCH(B5201,SumMonths,0),1)</f>
        <v>#N/A</v>
      </c>
      <c r="K5201" s="57" t="e">
        <f aca="false">INDEX(lava,MATCH(B5201,SumMonths,0),2)</f>
        <v>#N/A</v>
      </c>
      <c r="Y5201" s="171"/>
      <c r="Z5201" s="171"/>
    </row>
    <row r="5202" customFormat="false" ht="12.75" hidden="false" customHeight="false" outlineLevel="0" collapsed="false">
      <c r="A5202" s="57" t="e">
        <f aca="false">INDEX(BucketTable,MATCH(B5202,SumMonths,0),1)</f>
        <v>#N/A</v>
      </c>
      <c r="K5202" s="57" t="e">
        <f aca="false">INDEX(lava,MATCH(B5202,SumMonths,0),2)</f>
        <v>#N/A</v>
      </c>
      <c r="Y5202" s="171"/>
      <c r="Z5202" s="171"/>
    </row>
    <row r="5203" customFormat="false" ht="12.75" hidden="false" customHeight="false" outlineLevel="0" collapsed="false">
      <c r="A5203" s="57" t="e">
        <f aca="false">INDEX(BucketTable,MATCH(B5203,SumMonths,0),1)</f>
        <v>#N/A</v>
      </c>
      <c r="K5203" s="57" t="e">
        <f aca="false">INDEX(lava,MATCH(B5203,SumMonths,0),2)</f>
        <v>#N/A</v>
      </c>
      <c r="Y5203" s="171"/>
      <c r="Z5203" s="171"/>
    </row>
    <row r="5204" customFormat="false" ht="12.75" hidden="false" customHeight="false" outlineLevel="0" collapsed="false">
      <c r="A5204" s="57" t="e">
        <f aca="false">INDEX(BucketTable,MATCH(B5204,SumMonths,0),1)</f>
        <v>#N/A</v>
      </c>
      <c r="K5204" s="57" t="e">
        <f aca="false">INDEX(lava,MATCH(B5204,SumMonths,0),2)</f>
        <v>#N/A</v>
      </c>
      <c r="Y5204" s="171"/>
      <c r="Z5204" s="171"/>
    </row>
    <row r="5205" customFormat="false" ht="12.75" hidden="false" customHeight="false" outlineLevel="0" collapsed="false">
      <c r="A5205" s="57" t="e">
        <f aca="false">INDEX(BucketTable,MATCH(B5205,SumMonths,0),1)</f>
        <v>#N/A</v>
      </c>
      <c r="K5205" s="57" t="e">
        <f aca="false">INDEX(lava,MATCH(B5205,SumMonths,0),2)</f>
        <v>#N/A</v>
      </c>
      <c r="Y5205" s="171"/>
      <c r="Z5205" s="171"/>
    </row>
    <row r="5206" customFormat="false" ht="12.75" hidden="false" customHeight="false" outlineLevel="0" collapsed="false">
      <c r="A5206" s="57" t="e">
        <f aca="false">INDEX(BucketTable,MATCH(B5206,SumMonths,0),1)</f>
        <v>#N/A</v>
      </c>
      <c r="K5206" s="57" t="e">
        <f aca="false">INDEX(lava,MATCH(B5206,SumMonths,0),2)</f>
        <v>#N/A</v>
      </c>
      <c r="Y5206" s="171"/>
      <c r="Z5206" s="171"/>
    </row>
    <row r="5207" customFormat="false" ht="12.75" hidden="false" customHeight="false" outlineLevel="0" collapsed="false">
      <c r="A5207" s="57" t="e">
        <f aca="false">INDEX(BucketTable,MATCH(B5207,SumMonths,0),1)</f>
        <v>#N/A</v>
      </c>
      <c r="K5207" s="57" t="e">
        <f aca="false">INDEX(lava,MATCH(B5207,SumMonths,0),2)</f>
        <v>#N/A</v>
      </c>
      <c r="Y5207" s="171"/>
      <c r="Z5207" s="171"/>
    </row>
    <row r="5208" customFormat="false" ht="12.75" hidden="false" customHeight="false" outlineLevel="0" collapsed="false">
      <c r="A5208" s="57" t="e">
        <f aca="false">INDEX(BucketTable,MATCH(B5208,SumMonths,0),1)</f>
        <v>#N/A</v>
      </c>
      <c r="K5208" s="57" t="e">
        <f aca="false">INDEX(lava,MATCH(B5208,SumMonths,0),2)</f>
        <v>#N/A</v>
      </c>
      <c r="Y5208" s="171"/>
      <c r="Z5208" s="171"/>
    </row>
    <row r="5209" customFormat="false" ht="12.75" hidden="false" customHeight="false" outlineLevel="0" collapsed="false">
      <c r="A5209" s="57" t="e">
        <f aca="false">INDEX(BucketTable,MATCH(B5209,SumMonths,0),1)</f>
        <v>#N/A</v>
      </c>
      <c r="K5209" s="57" t="e">
        <f aca="false">INDEX(lava,MATCH(B5209,SumMonths,0),2)</f>
        <v>#N/A</v>
      </c>
      <c r="Y5209" s="171"/>
      <c r="Z5209" s="171"/>
    </row>
    <row r="5210" customFormat="false" ht="12.75" hidden="false" customHeight="false" outlineLevel="0" collapsed="false">
      <c r="A5210" s="57" t="e">
        <f aca="false">INDEX(BucketTable,MATCH(B5210,SumMonths,0),1)</f>
        <v>#N/A</v>
      </c>
      <c r="K5210" s="57" t="e">
        <f aca="false">INDEX(lava,MATCH(B5210,SumMonths,0),2)</f>
        <v>#N/A</v>
      </c>
      <c r="Y5210" s="171"/>
      <c r="Z5210" s="171"/>
    </row>
    <row r="5211" customFormat="false" ht="12.75" hidden="false" customHeight="false" outlineLevel="0" collapsed="false">
      <c r="A5211" s="57" t="e">
        <f aca="false">INDEX(BucketTable,MATCH(B5211,SumMonths,0),1)</f>
        <v>#N/A</v>
      </c>
      <c r="K5211" s="57" t="e">
        <f aca="false">INDEX(lava,MATCH(B5211,SumMonths,0),2)</f>
        <v>#N/A</v>
      </c>
      <c r="Y5211" s="171"/>
      <c r="Z5211" s="171"/>
    </row>
    <row r="5212" customFormat="false" ht="12.75" hidden="false" customHeight="false" outlineLevel="0" collapsed="false">
      <c r="A5212" s="57" t="e">
        <f aca="false">INDEX(BucketTable,MATCH(B5212,SumMonths,0),1)</f>
        <v>#N/A</v>
      </c>
      <c r="K5212" s="57" t="e">
        <f aca="false">INDEX(lava,MATCH(B5212,SumMonths,0),2)</f>
        <v>#N/A</v>
      </c>
      <c r="Y5212" s="171"/>
      <c r="Z5212" s="171"/>
    </row>
    <row r="5213" customFormat="false" ht="12.75" hidden="false" customHeight="false" outlineLevel="0" collapsed="false">
      <c r="A5213" s="57" t="e">
        <f aca="false">INDEX(BucketTable,MATCH(B5213,SumMonths,0),1)</f>
        <v>#N/A</v>
      </c>
      <c r="K5213" s="57" t="e">
        <f aca="false">INDEX(lava,MATCH(B5213,SumMonths,0),2)</f>
        <v>#N/A</v>
      </c>
      <c r="Y5213" s="171"/>
      <c r="Z5213" s="171"/>
    </row>
    <row r="5214" customFormat="false" ht="12.75" hidden="false" customHeight="false" outlineLevel="0" collapsed="false">
      <c r="A5214" s="57" t="e">
        <f aca="false">INDEX(BucketTable,MATCH(B5214,SumMonths,0),1)</f>
        <v>#N/A</v>
      </c>
      <c r="K5214" s="57" t="e">
        <f aca="false">INDEX(lava,MATCH(B5214,SumMonths,0),2)</f>
        <v>#N/A</v>
      </c>
      <c r="Y5214" s="171"/>
      <c r="Z5214" s="171"/>
    </row>
    <row r="5215" customFormat="false" ht="12.75" hidden="false" customHeight="false" outlineLevel="0" collapsed="false">
      <c r="A5215" s="57" t="e">
        <f aca="false">INDEX(BucketTable,MATCH(B5215,SumMonths,0),1)</f>
        <v>#N/A</v>
      </c>
      <c r="K5215" s="57" t="e">
        <f aca="false">INDEX(lava,MATCH(B5215,SumMonths,0),2)</f>
        <v>#N/A</v>
      </c>
      <c r="Y5215" s="171"/>
      <c r="Z5215" s="171"/>
    </row>
    <row r="5216" customFormat="false" ht="12.75" hidden="false" customHeight="false" outlineLevel="0" collapsed="false">
      <c r="A5216" s="57" t="e">
        <f aca="false">INDEX(BucketTable,MATCH(B5216,SumMonths,0),1)</f>
        <v>#N/A</v>
      </c>
      <c r="K5216" s="57" t="e">
        <f aca="false">INDEX(lava,MATCH(B5216,SumMonths,0),2)</f>
        <v>#N/A</v>
      </c>
      <c r="Y5216" s="171"/>
      <c r="Z5216" s="171"/>
    </row>
    <row r="5217" customFormat="false" ht="12.75" hidden="false" customHeight="false" outlineLevel="0" collapsed="false">
      <c r="A5217" s="57" t="e">
        <f aca="false">INDEX(BucketTable,MATCH(B5217,SumMonths,0),1)</f>
        <v>#N/A</v>
      </c>
      <c r="K5217" s="57" t="e">
        <f aca="false">INDEX(lava,MATCH(B5217,SumMonths,0),2)</f>
        <v>#N/A</v>
      </c>
      <c r="Y5217" s="171"/>
      <c r="Z5217" s="171"/>
    </row>
    <row r="5218" customFormat="false" ht="12.75" hidden="false" customHeight="false" outlineLevel="0" collapsed="false">
      <c r="A5218" s="57" t="e">
        <f aca="false">INDEX(BucketTable,MATCH(B5218,SumMonths,0),1)</f>
        <v>#N/A</v>
      </c>
      <c r="K5218" s="57" t="e">
        <f aca="false">INDEX(lava,MATCH(B5218,SumMonths,0),2)</f>
        <v>#N/A</v>
      </c>
      <c r="Y5218" s="171"/>
      <c r="Z5218" s="171"/>
    </row>
    <row r="5219" customFormat="false" ht="12.75" hidden="false" customHeight="false" outlineLevel="0" collapsed="false">
      <c r="A5219" s="57" t="e">
        <f aca="false">INDEX(BucketTable,MATCH(B5219,SumMonths,0),1)</f>
        <v>#N/A</v>
      </c>
      <c r="K5219" s="57" t="e">
        <f aca="false">INDEX(lava,MATCH(B5219,SumMonths,0),2)</f>
        <v>#N/A</v>
      </c>
      <c r="Y5219" s="171"/>
      <c r="Z5219" s="171"/>
    </row>
    <row r="5220" customFormat="false" ht="12.75" hidden="false" customHeight="false" outlineLevel="0" collapsed="false">
      <c r="A5220" s="57" t="e">
        <f aca="false">INDEX(BucketTable,MATCH(B5220,SumMonths,0),1)</f>
        <v>#N/A</v>
      </c>
      <c r="K5220" s="57" t="e">
        <f aca="false">INDEX(lava,MATCH(B5220,SumMonths,0),2)</f>
        <v>#N/A</v>
      </c>
      <c r="Y5220" s="171"/>
      <c r="Z5220" s="171"/>
    </row>
    <row r="5221" customFormat="false" ht="12.75" hidden="false" customHeight="false" outlineLevel="0" collapsed="false">
      <c r="A5221" s="57" t="e">
        <f aca="false">INDEX(BucketTable,MATCH(B5221,SumMonths,0),1)</f>
        <v>#N/A</v>
      </c>
      <c r="K5221" s="57" t="e">
        <f aca="false">INDEX(lava,MATCH(B5221,SumMonths,0),2)</f>
        <v>#N/A</v>
      </c>
      <c r="Y5221" s="171"/>
      <c r="Z5221" s="171"/>
    </row>
    <row r="5222" customFormat="false" ht="12.75" hidden="false" customHeight="false" outlineLevel="0" collapsed="false">
      <c r="A5222" s="57" t="e">
        <f aca="false">INDEX(BucketTable,MATCH(B5222,SumMonths,0),1)</f>
        <v>#N/A</v>
      </c>
      <c r="K5222" s="57" t="e">
        <f aca="false">INDEX(lava,MATCH(B5222,SumMonths,0),2)</f>
        <v>#N/A</v>
      </c>
      <c r="Y5222" s="171"/>
      <c r="Z5222" s="171"/>
    </row>
    <row r="5223" customFormat="false" ht="12.75" hidden="false" customHeight="false" outlineLevel="0" collapsed="false">
      <c r="A5223" s="57" t="e">
        <f aca="false">INDEX(BucketTable,MATCH(B5223,SumMonths,0),1)</f>
        <v>#N/A</v>
      </c>
      <c r="K5223" s="57" t="e">
        <f aca="false">INDEX(lava,MATCH(B5223,SumMonths,0),2)</f>
        <v>#N/A</v>
      </c>
      <c r="Y5223" s="171"/>
      <c r="Z5223" s="171"/>
    </row>
    <row r="5224" customFormat="false" ht="12.75" hidden="false" customHeight="false" outlineLevel="0" collapsed="false">
      <c r="A5224" s="57" t="e">
        <f aca="false">INDEX(BucketTable,MATCH(B5224,SumMonths,0),1)</f>
        <v>#N/A</v>
      </c>
      <c r="K5224" s="57" t="e">
        <f aca="false">INDEX(lava,MATCH(B5224,SumMonths,0),2)</f>
        <v>#N/A</v>
      </c>
      <c r="Y5224" s="171"/>
      <c r="Z5224" s="171"/>
    </row>
    <row r="5225" customFormat="false" ht="12.75" hidden="false" customHeight="false" outlineLevel="0" collapsed="false">
      <c r="A5225" s="57" t="e">
        <f aca="false">INDEX(BucketTable,MATCH(B5225,SumMonths,0),1)</f>
        <v>#N/A</v>
      </c>
      <c r="K5225" s="57" t="e">
        <f aca="false">INDEX(lava,MATCH(B5225,SumMonths,0),2)</f>
        <v>#N/A</v>
      </c>
      <c r="Y5225" s="171"/>
      <c r="Z5225" s="171"/>
    </row>
    <row r="5226" customFormat="false" ht="12.75" hidden="false" customHeight="false" outlineLevel="0" collapsed="false">
      <c r="A5226" s="57" t="e">
        <f aca="false">INDEX(BucketTable,MATCH(B5226,SumMonths,0),1)</f>
        <v>#N/A</v>
      </c>
      <c r="K5226" s="57" t="e">
        <f aca="false">INDEX(lava,MATCH(B5226,SumMonths,0),2)</f>
        <v>#N/A</v>
      </c>
      <c r="Y5226" s="171"/>
      <c r="Z5226" s="171"/>
    </row>
    <row r="5227" customFormat="false" ht="12.75" hidden="false" customHeight="false" outlineLevel="0" collapsed="false">
      <c r="A5227" s="57" t="e">
        <f aca="false">INDEX(BucketTable,MATCH(B5227,SumMonths,0),1)</f>
        <v>#N/A</v>
      </c>
      <c r="K5227" s="57" t="e">
        <f aca="false">INDEX(lava,MATCH(B5227,SumMonths,0),2)</f>
        <v>#N/A</v>
      </c>
      <c r="Y5227" s="171"/>
      <c r="Z5227" s="171"/>
    </row>
    <row r="5228" customFormat="false" ht="12.75" hidden="false" customHeight="false" outlineLevel="0" collapsed="false">
      <c r="A5228" s="57" t="e">
        <f aca="false">INDEX(BucketTable,MATCH(B5228,SumMonths,0),1)</f>
        <v>#N/A</v>
      </c>
      <c r="K5228" s="57" t="e">
        <f aca="false">INDEX(lava,MATCH(B5228,SumMonths,0),2)</f>
        <v>#N/A</v>
      </c>
      <c r="Y5228" s="171"/>
      <c r="Z5228" s="171"/>
    </row>
    <row r="5229" customFormat="false" ht="12.75" hidden="false" customHeight="false" outlineLevel="0" collapsed="false">
      <c r="A5229" s="57" t="e">
        <f aca="false">INDEX(BucketTable,MATCH(B5229,SumMonths,0),1)</f>
        <v>#N/A</v>
      </c>
      <c r="K5229" s="57" t="e">
        <f aca="false">INDEX(lava,MATCH(B5229,SumMonths,0),2)</f>
        <v>#N/A</v>
      </c>
      <c r="Y5229" s="171"/>
      <c r="Z5229" s="171"/>
    </row>
    <row r="5230" customFormat="false" ht="12.75" hidden="false" customHeight="false" outlineLevel="0" collapsed="false">
      <c r="A5230" s="57" t="e">
        <f aca="false">INDEX(BucketTable,MATCH(B5230,SumMonths,0),1)</f>
        <v>#N/A</v>
      </c>
      <c r="K5230" s="57" t="e">
        <f aca="false">INDEX(lava,MATCH(B5230,SumMonths,0),2)</f>
        <v>#N/A</v>
      </c>
      <c r="Y5230" s="171"/>
      <c r="Z5230" s="171"/>
    </row>
    <row r="5231" customFormat="false" ht="12.75" hidden="false" customHeight="false" outlineLevel="0" collapsed="false">
      <c r="A5231" s="57" t="e">
        <f aca="false">INDEX(BucketTable,MATCH(B5231,SumMonths,0),1)</f>
        <v>#N/A</v>
      </c>
      <c r="K5231" s="57" t="e">
        <f aca="false">INDEX(lava,MATCH(B5231,SumMonths,0),2)</f>
        <v>#N/A</v>
      </c>
      <c r="Y5231" s="171"/>
      <c r="Z5231" s="171"/>
    </row>
    <row r="5232" customFormat="false" ht="12.75" hidden="false" customHeight="false" outlineLevel="0" collapsed="false">
      <c r="A5232" s="57" t="e">
        <f aca="false">INDEX(BucketTable,MATCH(B5232,SumMonths,0),1)</f>
        <v>#N/A</v>
      </c>
      <c r="K5232" s="57" t="e">
        <f aca="false">INDEX(lava,MATCH(B5232,SumMonths,0),2)</f>
        <v>#N/A</v>
      </c>
      <c r="Y5232" s="171"/>
      <c r="Z5232" s="171"/>
    </row>
    <row r="5233" customFormat="false" ht="12.75" hidden="false" customHeight="false" outlineLevel="0" collapsed="false">
      <c r="A5233" s="57" t="e">
        <f aca="false">INDEX(BucketTable,MATCH(B5233,SumMonths,0),1)</f>
        <v>#N/A</v>
      </c>
      <c r="K5233" s="57" t="e">
        <f aca="false">INDEX(lava,MATCH(B5233,SumMonths,0),2)</f>
        <v>#N/A</v>
      </c>
      <c r="Y5233" s="171"/>
      <c r="Z5233" s="171"/>
    </row>
    <row r="5234" customFormat="false" ht="12.75" hidden="false" customHeight="false" outlineLevel="0" collapsed="false">
      <c r="A5234" s="57" t="e">
        <f aca="false">INDEX(BucketTable,MATCH(B5234,SumMonths,0),1)</f>
        <v>#N/A</v>
      </c>
      <c r="K5234" s="57" t="e">
        <f aca="false">INDEX(lava,MATCH(B5234,SumMonths,0),2)</f>
        <v>#N/A</v>
      </c>
      <c r="Y5234" s="171"/>
      <c r="Z5234" s="171"/>
    </row>
    <row r="5235" customFormat="false" ht="12.75" hidden="false" customHeight="false" outlineLevel="0" collapsed="false">
      <c r="A5235" s="57" t="e">
        <f aca="false">INDEX(BucketTable,MATCH(B5235,SumMonths,0),1)</f>
        <v>#N/A</v>
      </c>
      <c r="K5235" s="57" t="e">
        <f aca="false">INDEX(lava,MATCH(B5235,SumMonths,0),2)</f>
        <v>#N/A</v>
      </c>
      <c r="Y5235" s="171"/>
      <c r="Z5235" s="171"/>
    </row>
    <row r="5236" customFormat="false" ht="12.75" hidden="false" customHeight="false" outlineLevel="0" collapsed="false">
      <c r="A5236" s="57" t="e">
        <f aca="false">INDEX(BucketTable,MATCH(B5236,SumMonths,0),1)</f>
        <v>#N/A</v>
      </c>
      <c r="K5236" s="57" t="e">
        <f aca="false">INDEX(lava,MATCH(B5236,SumMonths,0),2)</f>
        <v>#N/A</v>
      </c>
      <c r="Y5236" s="171"/>
      <c r="Z5236" s="171"/>
    </row>
    <row r="5237" customFormat="false" ht="12.75" hidden="false" customHeight="false" outlineLevel="0" collapsed="false">
      <c r="A5237" s="57" t="e">
        <f aca="false">INDEX(BucketTable,MATCH(B5237,SumMonths,0),1)</f>
        <v>#N/A</v>
      </c>
      <c r="K5237" s="57" t="e">
        <f aca="false">INDEX(lava,MATCH(B5237,SumMonths,0),2)</f>
        <v>#N/A</v>
      </c>
      <c r="Y5237" s="171"/>
      <c r="Z5237" s="171"/>
    </row>
    <row r="5238" customFormat="false" ht="12.75" hidden="false" customHeight="false" outlineLevel="0" collapsed="false">
      <c r="A5238" s="57" t="e">
        <f aca="false">INDEX(BucketTable,MATCH(B5238,SumMonths,0),1)</f>
        <v>#N/A</v>
      </c>
      <c r="K5238" s="57" t="e">
        <f aca="false">INDEX(lava,MATCH(B5238,SumMonths,0),2)</f>
        <v>#N/A</v>
      </c>
      <c r="Y5238" s="171"/>
      <c r="Z5238" s="171"/>
    </row>
    <row r="5239" customFormat="false" ht="12.75" hidden="false" customHeight="false" outlineLevel="0" collapsed="false">
      <c r="A5239" s="57" t="e">
        <f aca="false">INDEX(BucketTable,MATCH(B5239,SumMonths,0),1)</f>
        <v>#N/A</v>
      </c>
      <c r="K5239" s="57" t="e">
        <f aca="false">INDEX(lava,MATCH(B5239,SumMonths,0),2)</f>
        <v>#N/A</v>
      </c>
      <c r="Y5239" s="171"/>
      <c r="Z5239" s="171"/>
    </row>
    <row r="5240" customFormat="false" ht="12.75" hidden="false" customHeight="false" outlineLevel="0" collapsed="false">
      <c r="A5240" s="57" t="e">
        <f aca="false">INDEX(BucketTable,MATCH(B5240,SumMonths,0),1)</f>
        <v>#N/A</v>
      </c>
      <c r="K5240" s="57" t="e">
        <f aca="false">INDEX(lava,MATCH(B5240,SumMonths,0),2)</f>
        <v>#N/A</v>
      </c>
      <c r="Y5240" s="171"/>
      <c r="Z5240" s="171"/>
    </row>
    <row r="5241" customFormat="false" ht="12.75" hidden="false" customHeight="false" outlineLevel="0" collapsed="false">
      <c r="A5241" s="57" t="e">
        <f aca="false">INDEX(BucketTable,MATCH(B5241,SumMonths,0),1)</f>
        <v>#N/A</v>
      </c>
      <c r="K5241" s="57" t="e">
        <f aca="false">INDEX(lava,MATCH(B5241,SumMonths,0),2)</f>
        <v>#N/A</v>
      </c>
      <c r="Y5241" s="171"/>
      <c r="Z5241" s="171"/>
    </row>
    <row r="5242" customFormat="false" ht="12.75" hidden="false" customHeight="false" outlineLevel="0" collapsed="false">
      <c r="A5242" s="57" t="e">
        <f aca="false">INDEX(BucketTable,MATCH(B5242,SumMonths,0),1)</f>
        <v>#N/A</v>
      </c>
      <c r="K5242" s="57" t="e">
        <f aca="false">INDEX(lava,MATCH(B5242,SumMonths,0),2)</f>
        <v>#N/A</v>
      </c>
      <c r="Y5242" s="171"/>
      <c r="Z5242" s="171"/>
    </row>
    <row r="5243" customFormat="false" ht="12.75" hidden="false" customHeight="false" outlineLevel="0" collapsed="false">
      <c r="A5243" s="57" t="e">
        <f aca="false">INDEX(BucketTable,MATCH(B5243,SumMonths,0),1)</f>
        <v>#N/A</v>
      </c>
      <c r="K5243" s="57" t="e">
        <f aca="false">INDEX(lava,MATCH(B5243,SumMonths,0),2)</f>
        <v>#N/A</v>
      </c>
      <c r="Y5243" s="171"/>
      <c r="Z5243" s="171"/>
    </row>
    <row r="5244" customFormat="false" ht="12.75" hidden="false" customHeight="false" outlineLevel="0" collapsed="false">
      <c r="A5244" s="57" t="e">
        <f aca="false">INDEX(BucketTable,MATCH(B5244,SumMonths,0),1)</f>
        <v>#N/A</v>
      </c>
      <c r="K5244" s="57" t="e">
        <f aca="false">INDEX(lava,MATCH(B5244,SumMonths,0),2)</f>
        <v>#N/A</v>
      </c>
      <c r="Y5244" s="171"/>
      <c r="Z5244" s="171"/>
    </row>
    <row r="5245" customFormat="false" ht="12.75" hidden="false" customHeight="false" outlineLevel="0" collapsed="false">
      <c r="A5245" s="57" t="e">
        <f aca="false">INDEX(BucketTable,MATCH(B5245,SumMonths,0),1)</f>
        <v>#N/A</v>
      </c>
      <c r="K5245" s="57" t="e">
        <f aca="false">INDEX(lava,MATCH(B5245,SumMonths,0),2)</f>
        <v>#N/A</v>
      </c>
      <c r="Y5245" s="171"/>
      <c r="Z5245" s="171"/>
    </row>
    <row r="5246" customFormat="false" ht="12.75" hidden="false" customHeight="false" outlineLevel="0" collapsed="false">
      <c r="A5246" s="57" t="e">
        <f aca="false">INDEX(BucketTable,MATCH(B5246,SumMonths,0),1)</f>
        <v>#N/A</v>
      </c>
      <c r="K5246" s="57" t="e">
        <f aca="false">INDEX(lava,MATCH(B5246,SumMonths,0),2)</f>
        <v>#N/A</v>
      </c>
      <c r="Y5246" s="171"/>
      <c r="Z5246" s="171"/>
    </row>
    <row r="5247" customFormat="false" ht="12.75" hidden="false" customHeight="false" outlineLevel="0" collapsed="false">
      <c r="A5247" s="57" t="e">
        <f aca="false">INDEX(BucketTable,MATCH(B5247,SumMonths,0),1)</f>
        <v>#N/A</v>
      </c>
      <c r="K5247" s="57" t="e">
        <f aca="false">INDEX(lava,MATCH(B5247,SumMonths,0),2)</f>
        <v>#N/A</v>
      </c>
      <c r="Y5247" s="171"/>
      <c r="Z5247" s="171"/>
    </row>
    <row r="5248" customFormat="false" ht="12.75" hidden="false" customHeight="false" outlineLevel="0" collapsed="false">
      <c r="A5248" s="57" t="e">
        <f aca="false">INDEX(BucketTable,MATCH(B5248,SumMonths,0),1)</f>
        <v>#N/A</v>
      </c>
      <c r="K5248" s="57" t="e">
        <f aca="false">INDEX(lava,MATCH(B5248,SumMonths,0),2)</f>
        <v>#N/A</v>
      </c>
      <c r="Y5248" s="171"/>
      <c r="Z5248" s="171"/>
    </row>
    <row r="5249" customFormat="false" ht="12.75" hidden="false" customHeight="false" outlineLevel="0" collapsed="false">
      <c r="A5249" s="57" t="e">
        <f aca="false">INDEX(BucketTable,MATCH(B5249,SumMonths,0),1)</f>
        <v>#N/A</v>
      </c>
      <c r="K5249" s="57" t="e">
        <f aca="false">INDEX(lava,MATCH(B5249,SumMonths,0),2)</f>
        <v>#N/A</v>
      </c>
      <c r="Y5249" s="171"/>
      <c r="Z5249" s="171"/>
    </row>
    <row r="5250" customFormat="false" ht="12.75" hidden="false" customHeight="false" outlineLevel="0" collapsed="false">
      <c r="A5250" s="57" t="e">
        <f aca="false">INDEX(BucketTable,MATCH(B5250,SumMonths,0),1)</f>
        <v>#N/A</v>
      </c>
      <c r="K5250" s="57" t="e">
        <f aca="false">INDEX(lava,MATCH(B5250,SumMonths,0),2)</f>
        <v>#N/A</v>
      </c>
      <c r="Y5250" s="171"/>
      <c r="Z5250" s="171"/>
    </row>
    <row r="5251" customFormat="false" ht="12.75" hidden="false" customHeight="false" outlineLevel="0" collapsed="false">
      <c r="A5251" s="57" t="e">
        <f aca="false">INDEX(BucketTable,MATCH(B5251,SumMonths,0),1)</f>
        <v>#N/A</v>
      </c>
      <c r="K5251" s="57" t="e">
        <f aca="false">INDEX(lava,MATCH(B5251,SumMonths,0),2)</f>
        <v>#N/A</v>
      </c>
      <c r="Y5251" s="171"/>
      <c r="Z5251" s="171"/>
    </row>
    <row r="5252" customFormat="false" ht="12.75" hidden="false" customHeight="false" outlineLevel="0" collapsed="false">
      <c r="A5252" s="57" t="e">
        <f aca="false">INDEX(BucketTable,MATCH(B5252,SumMonths,0),1)</f>
        <v>#N/A</v>
      </c>
      <c r="K5252" s="57" t="e">
        <f aca="false">INDEX(lava,MATCH(B5252,SumMonths,0),2)</f>
        <v>#N/A</v>
      </c>
      <c r="Y5252" s="171"/>
      <c r="Z5252" s="171"/>
    </row>
    <row r="5253" customFormat="false" ht="12.75" hidden="false" customHeight="false" outlineLevel="0" collapsed="false">
      <c r="A5253" s="57" t="e">
        <f aca="false">INDEX(BucketTable,MATCH(B5253,SumMonths,0),1)</f>
        <v>#N/A</v>
      </c>
      <c r="K5253" s="57" t="e">
        <f aca="false">INDEX(lava,MATCH(B5253,SumMonths,0),2)</f>
        <v>#N/A</v>
      </c>
      <c r="Y5253" s="171"/>
      <c r="Z5253" s="171"/>
    </row>
    <row r="5254" customFormat="false" ht="12.75" hidden="false" customHeight="false" outlineLevel="0" collapsed="false">
      <c r="A5254" s="57" t="e">
        <f aca="false">INDEX(BucketTable,MATCH(B5254,SumMonths,0),1)</f>
        <v>#N/A</v>
      </c>
      <c r="K5254" s="57" t="e">
        <f aca="false">INDEX(lava,MATCH(B5254,SumMonths,0),2)</f>
        <v>#N/A</v>
      </c>
      <c r="Y5254" s="171"/>
      <c r="Z5254" s="171"/>
    </row>
    <row r="5255" customFormat="false" ht="12.75" hidden="false" customHeight="false" outlineLevel="0" collapsed="false">
      <c r="A5255" s="57" t="e">
        <f aca="false">INDEX(BucketTable,MATCH(B5255,SumMonths,0),1)</f>
        <v>#N/A</v>
      </c>
      <c r="K5255" s="57" t="e">
        <f aca="false">INDEX(lava,MATCH(B5255,SumMonths,0),2)</f>
        <v>#N/A</v>
      </c>
      <c r="Y5255" s="171"/>
      <c r="Z5255" s="171"/>
    </row>
    <row r="5256" customFormat="false" ht="12.75" hidden="false" customHeight="false" outlineLevel="0" collapsed="false">
      <c r="A5256" s="57" t="e">
        <f aca="false">INDEX(BucketTable,MATCH(B5256,SumMonths,0),1)</f>
        <v>#N/A</v>
      </c>
      <c r="K5256" s="57" t="e">
        <f aca="false">INDEX(lava,MATCH(B5256,SumMonths,0),2)</f>
        <v>#N/A</v>
      </c>
      <c r="Y5256" s="171"/>
      <c r="Z5256" s="171"/>
    </row>
    <row r="5257" customFormat="false" ht="12.75" hidden="false" customHeight="false" outlineLevel="0" collapsed="false">
      <c r="A5257" s="57" t="e">
        <f aca="false">INDEX(BucketTable,MATCH(B5257,SumMonths,0),1)</f>
        <v>#N/A</v>
      </c>
      <c r="K5257" s="57" t="e">
        <f aca="false">INDEX(lava,MATCH(B5257,SumMonths,0),2)</f>
        <v>#N/A</v>
      </c>
      <c r="Y5257" s="171"/>
      <c r="Z5257" s="171"/>
    </row>
    <row r="5258" customFormat="false" ht="12.75" hidden="false" customHeight="false" outlineLevel="0" collapsed="false">
      <c r="A5258" s="57" t="e">
        <f aca="false">INDEX(BucketTable,MATCH(B5258,SumMonths,0),1)</f>
        <v>#N/A</v>
      </c>
      <c r="K5258" s="57" t="e">
        <f aca="false">INDEX(lava,MATCH(B5258,SumMonths,0),2)</f>
        <v>#N/A</v>
      </c>
      <c r="Y5258" s="171"/>
      <c r="Z5258" s="171"/>
    </row>
    <row r="5259" customFormat="false" ht="12.75" hidden="false" customHeight="false" outlineLevel="0" collapsed="false">
      <c r="A5259" s="57" t="e">
        <f aca="false">INDEX(BucketTable,MATCH(B5259,SumMonths,0),1)</f>
        <v>#N/A</v>
      </c>
      <c r="K5259" s="57" t="e">
        <f aca="false">INDEX(lava,MATCH(B5259,SumMonths,0),2)</f>
        <v>#N/A</v>
      </c>
      <c r="Y5259" s="171"/>
      <c r="Z5259" s="171"/>
    </row>
    <row r="5260" customFormat="false" ht="12.75" hidden="false" customHeight="false" outlineLevel="0" collapsed="false">
      <c r="A5260" s="57" t="e">
        <f aca="false">INDEX(BucketTable,MATCH(B5260,SumMonths,0),1)</f>
        <v>#N/A</v>
      </c>
      <c r="K5260" s="57" t="e">
        <f aca="false">INDEX(lava,MATCH(B5260,SumMonths,0),2)</f>
        <v>#N/A</v>
      </c>
      <c r="Y5260" s="171"/>
      <c r="Z5260" s="171"/>
    </row>
    <row r="5261" customFormat="false" ht="12.75" hidden="false" customHeight="false" outlineLevel="0" collapsed="false">
      <c r="A5261" s="57" t="e">
        <f aca="false">INDEX(BucketTable,MATCH(B5261,SumMonths,0),1)</f>
        <v>#N/A</v>
      </c>
      <c r="K5261" s="57" t="e">
        <f aca="false">INDEX(lava,MATCH(B5261,SumMonths,0),2)</f>
        <v>#N/A</v>
      </c>
      <c r="Y5261" s="171"/>
      <c r="Z5261" s="171"/>
    </row>
    <row r="5262" customFormat="false" ht="12.75" hidden="false" customHeight="false" outlineLevel="0" collapsed="false">
      <c r="A5262" s="57" t="e">
        <f aca="false">INDEX(BucketTable,MATCH(B5262,SumMonths,0),1)</f>
        <v>#N/A</v>
      </c>
      <c r="K5262" s="57" t="e">
        <f aca="false">INDEX(lava,MATCH(B5262,SumMonths,0),2)</f>
        <v>#N/A</v>
      </c>
      <c r="Y5262" s="171"/>
      <c r="Z5262" s="171"/>
    </row>
    <row r="5263" customFormat="false" ht="12.75" hidden="false" customHeight="false" outlineLevel="0" collapsed="false">
      <c r="A5263" s="57" t="e">
        <f aca="false">INDEX(BucketTable,MATCH(B5263,SumMonths,0),1)</f>
        <v>#N/A</v>
      </c>
      <c r="K5263" s="57" t="e">
        <f aca="false">INDEX(lava,MATCH(B5263,SumMonths,0),2)</f>
        <v>#N/A</v>
      </c>
      <c r="Y5263" s="171"/>
      <c r="Z5263" s="171"/>
    </row>
    <row r="5264" customFormat="false" ht="12.75" hidden="false" customHeight="false" outlineLevel="0" collapsed="false">
      <c r="A5264" s="57" t="e">
        <f aca="false">INDEX(BucketTable,MATCH(B5264,SumMonths,0),1)</f>
        <v>#N/A</v>
      </c>
      <c r="K5264" s="57" t="e">
        <f aca="false">INDEX(lava,MATCH(B5264,SumMonths,0),2)</f>
        <v>#N/A</v>
      </c>
      <c r="Y5264" s="171"/>
      <c r="Z5264" s="171"/>
    </row>
    <row r="5265" customFormat="false" ht="12.75" hidden="false" customHeight="false" outlineLevel="0" collapsed="false">
      <c r="A5265" s="57" t="e">
        <f aca="false">INDEX(BucketTable,MATCH(B5265,SumMonths,0),1)</f>
        <v>#N/A</v>
      </c>
      <c r="K5265" s="57" t="e">
        <f aca="false">INDEX(lava,MATCH(B5265,SumMonths,0),2)</f>
        <v>#N/A</v>
      </c>
      <c r="Y5265" s="171"/>
      <c r="Z5265" s="171"/>
    </row>
    <row r="5266" customFormat="false" ht="12.75" hidden="false" customHeight="false" outlineLevel="0" collapsed="false">
      <c r="A5266" s="57" t="e">
        <f aca="false">INDEX(BucketTable,MATCH(B5266,SumMonths,0),1)</f>
        <v>#N/A</v>
      </c>
      <c r="K5266" s="57" t="e">
        <f aca="false">INDEX(lava,MATCH(B5266,SumMonths,0),2)</f>
        <v>#N/A</v>
      </c>
      <c r="Y5266" s="171"/>
      <c r="Z5266" s="171"/>
    </row>
    <row r="5267" customFormat="false" ht="12.75" hidden="false" customHeight="false" outlineLevel="0" collapsed="false">
      <c r="A5267" s="57" t="e">
        <f aca="false">INDEX(BucketTable,MATCH(B5267,SumMonths,0),1)</f>
        <v>#N/A</v>
      </c>
      <c r="K5267" s="57" t="e">
        <f aca="false">INDEX(lava,MATCH(B5267,SumMonths,0),2)</f>
        <v>#N/A</v>
      </c>
      <c r="Y5267" s="171"/>
      <c r="Z5267" s="171"/>
    </row>
    <row r="5268" customFormat="false" ht="12.75" hidden="false" customHeight="false" outlineLevel="0" collapsed="false">
      <c r="A5268" s="57" t="e">
        <f aca="false">INDEX(BucketTable,MATCH(B5268,SumMonths,0),1)</f>
        <v>#N/A</v>
      </c>
      <c r="K5268" s="57" t="e">
        <f aca="false">INDEX(lava,MATCH(B5268,SumMonths,0),2)</f>
        <v>#N/A</v>
      </c>
      <c r="Y5268" s="171"/>
      <c r="Z5268" s="171"/>
    </row>
    <row r="5269" customFormat="false" ht="12.75" hidden="false" customHeight="false" outlineLevel="0" collapsed="false">
      <c r="A5269" s="57" t="e">
        <f aca="false">INDEX(BucketTable,MATCH(B5269,SumMonths,0),1)</f>
        <v>#N/A</v>
      </c>
      <c r="K5269" s="57" t="e">
        <f aca="false">INDEX(lava,MATCH(B5269,SumMonths,0),2)</f>
        <v>#N/A</v>
      </c>
      <c r="Y5269" s="171"/>
      <c r="Z5269" s="171"/>
    </row>
    <row r="5270" customFormat="false" ht="12.75" hidden="false" customHeight="false" outlineLevel="0" collapsed="false">
      <c r="A5270" s="57" t="e">
        <f aca="false">INDEX(BucketTable,MATCH(B5270,SumMonths,0),1)</f>
        <v>#N/A</v>
      </c>
      <c r="K5270" s="57" t="e">
        <f aca="false">INDEX(lava,MATCH(B5270,SumMonths,0),2)</f>
        <v>#N/A</v>
      </c>
      <c r="Y5270" s="171"/>
      <c r="Z5270" s="171"/>
    </row>
    <row r="5271" customFormat="false" ht="12.75" hidden="false" customHeight="false" outlineLevel="0" collapsed="false">
      <c r="A5271" s="57" t="e">
        <f aca="false">INDEX(BucketTable,MATCH(B5271,SumMonths,0),1)</f>
        <v>#N/A</v>
      </c>
      <c r="K5271" s="57" t="e">
        <f aca="false">INDEX(lava,MATCH(B5271,SumMonths,0),2)</f>
        <v>#N/A</v>
      </c>
      <c r="Y5271" s="171"/>
      <c r="Z5271" s="171"/>
    </row>
    <row r="5272" customFormat="false" ht="12.75" hidden="false" customHeight="false" outlineLevel="0" collapsed="false">
      <c r="A5272" s="57" t="e">
        <f aca="false">INDEX(BucketTable,MATCH(B5272,SumMonths,0),1)</f>
        <v>#N/A</v>
      </c>
      <c r="K5272" s="57" t="e">
        <f aca="false">INDEX(lava,MATCH(B5272,SumMonths,0),2)</f>
        <v>#N/A</v>
      </c>
      <c r="Y5272" s="171"/>
      <c r="Z5272" s="171"/>
    </row>
    <row r="5273" customFormat="false" ht="12.75" hidden="false" customHeight="false" outlineLevel="0" collapsed="false">
      <c r="A5273" s="57" t="e">
        <f aca="false">INDEX(BucketTable,MATCH(B5273,SumMonths,0),1)</f>
        <v>#N/A</v>
      </c>
      <c r="K5273" s="57" t="e">
        <f aca="false">INDEX(lava,MATCH(B5273,SumMonths,0),2)</f>
        <v>#N/A</v>
      </c>
      <c r="Y5273" s="171"/>
      <c r="Z5273" s="171"/>
    </row>
    <row r="5274" customFormat="false" ht="12.75" hidden="false" customHeight="false" outlineLevel="0" collapsed="false">
      <c r="A5274" s="57" t="e">
        <f aca="false">INDEX(BucketTable,MATCH(B5274,SumMonths,0),1)</f>
        <v>#N/A</v>
      </c>
      <c r="K5274" s="57" t="e">
        <f aca="false">INDEX(lava,MATCH(B5274,SumMonths,0),2)</f>
        <v>#N/A</v>
      </c>
      <c r="Y5274" s="171"/>
      <c r="Z5274" s="171"/>
    </row>
    <row r="5275" customFormat="false" ht="12.75" hidden="false" customHeight="false" outlineLevel="0" collapsed="false">
      <c r="A5275" s="57" t="e">
        <f aca="false">INDEX(BucketTable,MATCH(B5275,SumMonths,0),1)</f>
        <v>#N/A</v>
      </c>
      <c r="K5275" s="57" t="e">
        <f aca="false">INDEX(lava,MATCH(B5275,SumMonths,0),2)</f>
        <v>#N/A</v>
      </c>
      <c r="Y5275" s="171"/>
      <c r="Z5275" s="171"/>
    </row>
    <row r="5276" customFormat="false" ht="12.75" hidden="false" customHeight="false" outlineLevel="0" collapsed="false">
      <c r="A5276" s="57" t="e">
        <f aca="false">INDEX(BucketTable,MATCH(B5276,SumMonths,0),1)</f>
        <v>#N/A</v>
      </c>
      <c r="K5276" s="57" t="e">
        <f aca="false">INDEX(lava,MATCH(B5276,SumMonths,0),2)</f>
        <v>#N/A</v>
      </c>
      <c r="Y5276" s="171"/>
      <c r="Z5276" s="171"/>
    </row>
    <row r="5277" customFormat="false" ht="12.75" hidden="false" customHeight="false" outlineLevel="0" collapsed="false">
      <c r="A5277" s="57" t="e">
        <f aca="false">INDEX(BucketTable,MATCH(B5277,SumMonths,0),1)</f>
        <v>#N/A</v>
      </c>
      <c r="K5277" s="57" t="e">
        <f aca="false">INDEX(lava,MATCH(B5277,SumMonths,0),2)</f>
        <v>#N/A</v>
      </c>
      <c r="Y5277" s="171"/>
      <c r="Z5277" s="171"/>
    </row>
    <row r="5278" customFormat="false" ht="12.75" hidden="false" customHeight="false" outlineLevel="0" collapsed="false">
      <c r="A5278" s="57" t="e">
        <f aca="false">INDEX(BucketTable,MATCH(B5278,SumMonths,0),1)</f>
        <v>#N/A</v>
      </c>
      <c r="K5278" s="57" t="e">
        <f aca="false">INDEX(lava,MATCH(B5278,SumMonths,0),2)</f>
        <v>#N/A</v>
      </c>
      <c r="Y5278" s="171"/>
      <c r="Z5278" s="171"/>
    </row>
    <row r="5279" customFormat="false" ht="12.75" hidden="false" customHeight="false" outlineLevel="0" collapsed="false">
      <c r="A5279" s="57" t="e">
        <f aca="false">INDEX(BucketTable,MATCH(B5279,SumMonths,0),1)</f>
        <v>#N/A</v>
      </c>
      <c r="K5279" s="57" t="e">
        <f aca="false">INDEX(lava,MATCH(B5279,SumMonths,0),2)</f>
        <v>#N/A</v>
      </c>
      <c r="Y5279" s="171"/>
      <c r="Z5279" s="171"/>
    </row>
    <row r="5280" customFormat="false" ht="12.75" hidden="false" customHeight="false" outlineLevel="0" collapsed="false">
      <c r="A5280" s="57" t="e">
        <f aca="false">INDEX(BucketTable,MATCH(B5280,SumMonths,0),1)</f>
        <v>#N/A</v>
      </c>
      <c r="K5280" s="57" t="e">
        <f aca="false">INDEX(lava,MATCH(B5280,SumMonths,0),2)</f>
        <v>#N/A</v>
      </c>
      <c r="Y5280" s="171"/>
      <c r="Z5280" s="171"/>
    </row>
    <row r="5281" customFormat="false" ht="12.75" hidden="false" customHeight="false" outlineLevel="0" collapsed="false">
      <c r="A5281" s="57" t="e">
        <f aca="false">INDEX(BucketTable,MATCH(B5281,SumMonths,0),1)</f>
        <v>#N/A</v>
      </c>
      <c r="K5281" s="57" t="e">
        <f aca="false">INDEX(lava,MATCH(B5281,SumMonths,0),2)</f>
        <v>#N/A</v>
      </c>
      <c r="Y5281" s="171"/>
      <c r="Z5281" s="171"/>
    </row>
    <row r="5282" customFormat="false" ht="12.75" hidden="false" customHeight="false" outlineLevel="0" collapsed="false">
      <c r="A5282" s="57" t="e">
        <f aca="false">INDEX(BucketTable,MATCH(B5282,SumMonths,0),1)</f>
        <v>#N/A</v>
      </c>
      <c r="K5282" s="57" t="e">
        <f aca="false">INDEX(lava,MATCH(B5282,SumMonths,0),2)</f>
        <v>#N/A</v>
      </c>
      <c r="Y5282" s="171"/>
      <c r="Z5282" s="171"/>
    </row>
    <row r="5283" customFormat="false" ht="12.75" hidden="false" customHeight="false" outlineLevel="0" collapsed="false">
      <c r="A5283" s="57" t="e">
        <f aca="false">INDEX(BucketTable,MATCH(B5283,SumMonths,0),1)</f>
        <v>#N/A</v>
      </c>
      <c r="K5283" s="57" t="e">
        <f aca="false">INDEX(lava,MATCH(B5283,SumMonths,0),2)</f>
        <v>#N/A</v>
      </c>
      <c r="Y5283" s="171"/>
      <c r="Z5283" s="171"/>
    </row>
    <row r="5284" customFormat="false" ht="12.75" hidden="false" customHeight="false" outlineLevel="0" collapsed="false">
      <c r="A5284" s="57" t="e">
        <f aca="false">INDEX(BucketTable,MATCH(B5284,SumMonths,0),1)</f>
        <v>#N/A</v>
      </c>
      <c r="K5284" s="57" t="e">
        <f aca="false">INDEX(lava,MATCH(B5284,SumMonths,0),2)</f>
        <v>#N/A</v>
      </c>
      <c r="Y5284" s="171"/>
      <c r="Z5284" s="171"/>
    </row>
    <row r="5285" customFormat="false" ht="12.75" hidden="false" customHeight="false" outlineLevel="0" collapsed="false">
      <c r="A5285" s="57" t="e">
        <f aca="false">INDEX(BucketTable,MATCH(B5285,SumMonths,0),1)</f>
        <v>#N/A</v>
      </c>
      <c r="K5285" s="57" t="e">
        <f aca="false">INDEX(lava,MATCH(B5285,SumMonths,0),2)</f>
        <v>#N/A</v>
      </c>
      <c r="Y5285" s="171"/>
      <c r="Z5285" s="171"/>
    </row>
    <row r="5286" customFormat="false" ht="12.75" hidden="false" customHeight="false" outlineLevel="0" collapsed="false">
      <c r="A5286" s="57" t="e">
        <f aca="false">INDEX(BucketTable,MATCH(B5286,SumMonths,0),1)</f>
        <v>#N/A</v>
      </c>
      <c r="K5286" s="57" t="e">
        <f aca="false">INDEX(lava,MATCH(B5286,SumMonths,0),2)</f>
        <v>#N/A</v>
      </c>
      <c r="Y5286" s="171"/>
      <c r="Z5286" s="171"/>
    </row>
    <row r="5287" customFormat="false" ht="12.75" hidden="false" customHeight="false" outlineLevel="0" collapsed="false">
      <c r="A5287" s="57" t="e">
        <f aca="false">INDEX(BucketTable,MATCH(B5287,SumMonths,0),1)</f>
        <v>#N/A</v>
      </c>
      <c r="K5287" s="57" t="e">
        <f aca="false">INDEX(lava,MATCH(B5287,SumMonths,0),2)</f>
        <v>#N/A</v>
      </c>
      <c r="Y5287" s="171"/>
      <c r="Z5287" s="171"/>
    </row>
    <row r="5288" customFormat="false" ht="12.75" hidden="false" customHeight="false" outlineLevel="0" collapsed="false">
      <c r="A5288" s="57" t="e">
        <f aca="false">INDEX(BucketTable,MATCH(B5288,SumMonths,0),1)</f>
        <v>#N/A</v>
      </c>
      <c r="K5288" s="57" t="e">
        <f aca="false">INDEX(lava,MATCH(B5288,SumMonths,0),2)</f>
        <v>#N/A</v>
      </c>
      <c r="Y5288" s="171"/>
      <c r="Z5288" s="171"/>
    </row>
    <row r="5289" customFormat="false" ht="12.75" hidden="false" customHeight="false" outlineLevel="0" collapsed="false">
      <c r="A5289" s="57" t="e">
        <f aca="false">INDEX(BucketTable,MATCH(B5289,SumMonths,0),1)</f>
        <v>#N/A</v>
      </c>
      <c r="K5289" s="57" t="e">
        <f aca="false">INDEX(lava,MATCH(B5289,SumMonths,0),2)</f>
        <v>#N/A</v>
      </c>
      <c r="Y5289" s="171"/>
      <c r="Z5289" s="171"/>
    </row>
    <row r="5290" customFormat="false" ht="12.75" hidden="false" customHeight="false" outlineLevel="0" collapsed="false">
      <c r="A5290" s="57" t="e">
        <f aca="false">INDEX(BucketTable,MATCH(B5290,SumMonths,0),1)</f>
        <v>#N/A</v>
      </c>
      <c r="K5290" s="57" t="e">
        <f aca="false">INDEX(lava,MATCH(B5290,SumMonths,0),2)</f>
        <v>#N/A</v>
      </c>
      <c r="Y5290" s="171"/>
      <c r="Z5290" s="171"/>
    </row>
    <row r="5291" customFormat="false" ht="12.75" hidden="false" customHeight="false" outlineLevel="0" collapsed="false">
      <c r="A5291" s="57" t="e">
        <f aca="false">INDEX(BucketTable,MATCH(B5291,SumMonths,0),1)</f>
        <v>#N/A</v>
      </c>
      <c r="K5291" s="57" t="e">
        <f aca="false">INDEX(lava,MATCH(B5291,SumMonths,0),2)</f>
        <v>#N/A</v>
      </c>
      <c r="Y5291" s="171"/>
      <c r="Z5291" s="171"/>
    </row>
    <row r="5292" customFormat="false" ht="12.75" hidden="false" customHeight="false" outlineLevel="0" collapsed="false">
      <c r="A5292" s="57" t="e">
        <f aca="false">INDEX(BucketTable,MATCH(B5292,SumMonths,0),1)</f>
        <v>#N/A</v>
      </c>
      <c r="K5292" s="57" t="e">
        <f aca="false">INDEX(lava,MATCH(B5292,SumMonths,0),2)</f>
        <v>#N/A</v>
      </c>
      <c r="Y5292" s="171"/>
      <c r="Z5292" s="171"/>
    </row>
    <row r="5293" customFormat="false" ht="12.75" hidden="false" customHeight="false" outlineLevel="0" collapsed="false">
      <c r="A5293" s="57" t="e">
        <f aca="false">INDEX(BucketTable,MATCH(B5293,SumMonths,0),1)</f>
        <v>#N/A</v>
      </c>
      <c r="K5293" s="57" t="e">
        <f aca="false">INDEX(lava,MATCH(B5293,SumMonths,0),2)</f>
        <v>#N/A</v>
      </c>
      <c r="Y5293" s="171"/>
      <c r="Z5293" s="171"/>
    </row>
    <row r="5294" customFormat="false" ht="12.75" hidden="false" customHeight="false" outlineLevel="0" collapsed="false">
      <c r="A5294" s="57" t="e">
        <f aca="false">INDEX(BucketTable,MATCH(B5294,SumMonths,0),1)</f>
        <v>#N/A</v>
      </c>
      <c r="K5294" s="57" t="e">
        <f aca="false">INDEX(lava,MATCH(B5294,SumMonths,0),2)</f>
        <v>#N/A</v>
      </c>
      <c r="Y5294" s="171"/>
      <c r="Z5294" s="171"/>
    </row>
    <row r="5295" customFormat="false" ht="12.75" hidden="false" customHeight="false" outlineLevel="0" collapsed="false">
      <c r="A5295" s="57" t="e">
        <f aca="false">INDEX(BucketTable,MATCH(B5295,SumMonths,0),1)</f>
        <v>#N/A</v>
      </c>
      <c r="K5295" s="57" t="e">
        <f aca="false">INDEX(lava,MATCH(B5295,SumMonths,0),2)</f>
        <v>#N/A</v>
      </c>
      <c r="Y5295" s="171"/>
      <c r="Z5295" s="171"/>
    </row>
    <row r="5296" customFormat="false" ht="12.75" hidden="false" customHeight="false" outlineLevel="0" collapsed="false">
      <c r="A5296" s="57" t="e">
        <f aca="false">INDEX(BucketTable,MATCH(B5296,SumMonths,0),1)</f>
        <v>#N/A</v>
      </c>
      <c r="K5296" s="57" t="e">
        <f aca="false">INDEX(lava,MATCH(B5296,SumMonths,0),2)</f>
        <v>#N/A</v>
      </c>
      <c r="Y5296" s="171"/>
      <c r="Z5296" s="171"/>
    </row>
    <row r="5297" customFormat="false" ht="12.75" hidden="false" customHeight="false" outlineLevel="0" collapsed="false">
      <c r="A5297" s="57" t="e">
        <f aca="false">INDEX(BucketTable,MATCH(B5297,SumMonths,0),1)</f>
        <v>#N/A</v>
      </c>
      <c r="K5297" s="57" t="e">
        <f aca="false">INDEX(lava,MATCH(B5297,SumMonths,0),2)</f>
        <v>#N/A</v>
      </c>
      <c r="Y5297" s="171"/>
      <c r="Z5297" s="171"/>
    </row>
    <row r="5298" customFormat="false" ht="12.75" hidden="false" customHeight="false" outlineLevel="0" collapsed="false">
      <c r="A5298" s="57" t="e">
        <f aca="false">INDEX(BucketTable,MATCH(B5298,SumMonths,0),1)</f>
        <v>#N/A</v>
      </c>
      <c r="K5298" s="57" t="e">
        <f aca="false">INDEX(lava,MATCH(B5298,SumMonths,0),2)</f>
        <v>#N/A</v>
      </c>
      <c r="Y5298" s="171"/>
      <c r="Z5298" s="171"/>
    </row>
    <row r="5299" customFormat="false" ht="12.75" hidden="false" customHeight="false" outlineLevel="0" collapsed="false">
      <c r="A5299" s="57" t="e">
        <f aca="false">INDEX(BucketTable,MATCH(B5299,SumMonths,0),1)</f>
        <v>#N/A</v>
      </c>
      <c r="K5299" s="57" t="e">
        <f aca="false">INDEX(lava,MATCH(B5299,SumMonths,0),2)</f>
        <v>#N/A</v>
      </c>
      <c r="Y5299" s="171"/>
      <c r="Z5299" s="171"/>
    </row>
    <row r="5300" customFormat="false" ht="12.75" hidden="false" customHeight="false" outlineLevel="0" collapsed="false">
      <c r="A5300" s="57" t="e">
        <f aca="false">INDEX(BucketTable,MATCH(B5300,SumMonths,0),1)</f>
        <v>#N/A</v>
      </c>
      <c r="K5300" s="57" t="e">
        <f aca="false">INDEX(lava,MATCH(B5300,SumMonths,0),2)</f>
        <v>#N/A</v>
      </c>
      <c r="Y5300" s="171"/>
      <c r="Z5300" s="171"/>
    </row>
    <row r="5301" customFormat="false" ht="12.75" hidden="false" customHeight="false" outlineLevel="0" collapsed="false">
      <c r="A5301" s="57" t="e">
        <f aca="false">INDEX(BucketTable,MATCH(B5301,SumMonths,0),1)</f>
        <v>#N/A</v>
      </c>
      <c r="K5301" s="57" t="e">
        <f aca="false">INDEX(lava,MATCH(B5301,SumMonths,0),2)</f>
        <v>#N/A</v>
      </c>
      <c r="Y5301" s="171"/>
      <c r="Z5301" s="171"/>
    </row>
    <row r="5302" customFormat="false" ht="12.75" hidden="false" customHeight="false" outlineLevel="0" collapsed="false">
      <c r="A5302" s="57" t="e">
        <f aca="false">INDEX(BucketTable,MATCH(B5302,SumMonths,0),1)</f>
        <v>#N/A</v>
      </c>
      <c r="K5302" s="57" t="e">
        <f aca="false">INDEX(lava,MATCH(B5302,SumMonths,0),2)</f>
        <v>#N/A</v>
      </c>
      <c r="Y5302" s="171"/>
      <c r="Z5302" s="171"/>
    </row>
    <row r="5303" customFormat="false" ht="12.75" hidden="false" customHeight="false" outlineLevel="0" collapsed="false">
      <c r="A5303" s="57" t="e">
        <f aca="false">INDEX(BucketTable,MATCH(B5303,SumMonths,0),1)</f>
        <v>#N/A</v>
      </c>
      <c r="K5303" s="57" t="e">
        <f aca="false">INDEX(lava,MATCH(B5303,SumMonths,0),2)</f>
        <v>#N/A</v>
      </c>
      <c r="Y5303" s="171"/>
      <c r="Z5303" s="171"/>
    </row>
    <row r="5304" customFormat="false" ht="12.75" hidden="false" customHeight="false" outlineLevel="0" collapsed="false">
      <c r="A5304" s="57" t="e">
        <f aca="false">INDEX(BucketTable,MATCH(B5304,SumMonths,0),1)</f>
        <v>#N/A</v>
      </c>
      <c r="K5304" s="57" t="e">
        <f aca="false">INDEX(lava,MATCH(B5304,SumMonths,0),2)</f>
        <v>#N/A</v>
      </c>
      <c r="Y5304" s="171"/>
      <c r="Z5304" s="171"/>
    </row>
    <row r="5305" customFormat="false" ht="12.75" hidden="false" customHeight="false" outlineLevel="0" collapsed="false">
      <c r="A5305" s="57" t="e">
        <f aca="false">INDEX(BucketTable,MATCH(B5305,SumMonths,0),1)</f>
        <v>#N/A</v>
      </c>
      <c r="K5305" s="57" t="e">
        <f aca="false">INDEX(lava,MATCH(B5305,SumMonths,0),2)</f>
        <v>#N/A</v>
      </c>
      <c r="Y5305" s="171"/>
      <c r="Z5305" s="171"/>
    </row>
    <row r="5306" customFormat="false" ht="12.75" hidden="false" customHeight="false" outlineLevel="0" collapsed="false">
      <c r="A5306" s="57" t="e">
        <f aca="false">INDEX(BucketTable,MATCH(B5306,SumMonths,0),1)</f>
        <v>#N/A</v>
      </c>
      <c r="K5306" s="57" t="e">
        <f aca="false">INDEX(lava,MATCH(B5306,SumMonths,0),2)</f>
        <v>#N/A</v>
      </c>
      <c r="Y5306" s="171"/>
      <c r="Z5306" s="171"/>
    </row>
    <row r="5307" customFormat="false" ht="12.75" hidden="false" customHeight="false" outlineLevel="0" collapsed="false">
      <c r="A5307" s="57" t="e">
        <f aca="false">INDEX(BucketTable,MATCH(B5307,SumMonths,0),1)</f>
        <v>#N/A</v>
      </c>
      <c r="K5307" s="57" t="e">
        <f aca="false">INDEX(lava,MATCH(B5307,SumMonths,0),2)</f>
        <v>#N/A</v>
      </c>
      <c r="Y5307" s="171"/>
      <c r="Z5307" s="171"/>
    </row>
    <row r="5308" customFormat="false" ht="12.75" hidden="false" customHeight="false" outlineLevel="0" collapsed="false">
      <c r="A5308" s="57" t="e">
        <f aca="false">INDEX(BucketTable,MATCH(B5308,SumMonths,0),1)</f>
        <v>#N/A</v>
      </c>
      <c r="K5308" s="57" t="e">
        <f aca="false">INDEX(lava,MATCH(B5308,SumMonths,0),2)</f>
        <v>#N/A</v>
      </c>
      <c r="Y5308" s="171"/>
      <c r="Z5308" s="171"/>
    </row>
    <row r="5309" customFormat="false" ht="12.75" hidden="false" customHeight="false" outlineLevel="0" collapsed="false">
      <c r="A5309" s="57" t="e">
        <f aca="false">INDEX(BucketTable,MATCH(B5309,SumMonths,0),1)</f>
        <v>#N/A</v>
      </c>
      <c r="K5309" s="57" t="e">
        <f aca="false">INDEX(lava,MATCH(B5309,SumMonths,0),2)</f>
        <v>#N/A</v>
      </c>
      <c r="Y5309" s="171"/>
      <c r="Z5309" s="171"/>
    </row>
    <row r="5310" customFormat="false" ht="12.75" hidden="false" customHeight="false" outlineLevel="0" collapsed="false">
      <c r="A5310" s="57" t="e">
        <f aca="false">INDEX(BucketTable,MATCH(B5310,SumMonths,0),1)</f>
        <v>#N/A</v>
      </c>
      <c r="K5310" s="57" t="e">
        <f aca="false">INDEX(lava,MATCH(B5310,SumMonths,0),2)</f>
        <v>#N/A</v>
      </c>
      <c r="Y5310" s="171"/>
      <c r="Z5310" s="171"/>
    </row>
    <row r="5311" customFormat="false" ht="12.75" hidden="false" customHeight="false" outlineLevel="0" collapsed="false">
      <c r="A5311" s="57" t="e">
        <f aca="false">INDEX(BucketTable,MATCH(B5311,SumMonths,0),1)</f>
        <v>#N/A</v>
      </c>
      <c r="K5311" s="57" t="e">
        <f aca="false">INDEX(lava,MATCH(B5311,SumMonths,0),2)</f>
        <v>#N/A</v>
      </c>
      <c r="Y5311" s="171"/>
      <c r="Z5311" s="171"/>
    </row>
    <row r="5312" customFormat="false" ht="12.75" hidden="false" customHeight="false" outlineLevel="0" collapsed="false">
      <c r="A5312" s="57" t="e">
        <f aca="false">INDEX(BucketTable,MATCH(B5312,SumMonths,0),1)</f>
        <v>#N/A</v>
      </c>
      <c r="K5312" s="57" t="e">
        <f aca="false">INDEX(lava,MATCH(B5312,SumMonths,0),2)</f>
        <v>#N/A</v>
      </c>
      <c r="Y5312" s="171"/>
      <c r="Z5312" s="171"/>
    </row>
    <row r="5313" customFormat="false" ht="12.75" hidden="false" customHeight="false" outlineLevel="0" collapsed="false">
      <c r="A5313" s="57" t="e">
        <f aca="false">INDEX(BucketTable,MATCH(B5313,SumMonths,0),1)</f>
        <v>#N/A</v>
      </c>
      <c r="K5313" s="57" t="e">
        <f aca="false">INDEX(lava,MATCH(B5313,SumMonths,0),2)</f>
        <v>#N/A</v>
      </c>
      <c r="Y5313" s="171"/>
      <c r="Z5313" s="171"/>
    </row>
    <row r="5314" customFormat="false" ht="12.75" hidden="false" customHeight="false" outlineLevel="0" collapsed="false">
      <c r="A5314" s="57" t="e">
        <f aca="false">INDEX(BucketTable,MATCH(B5314,SumMonths,0),1)</f>
        <v>#N/A</v>
      </c>
      <c r="K5314" s="57" t="e">
        <f aca="false">INDEX(lava,MATCH(B5314,SumMonths,0),2)</f>
        <v>#N/A</v>
      </c>
      <c r="Y5314" s="171"/>
      <c r="Z5314" s="171"/>
    </row>
    <row r="5315" customFormat="false" ht="12.75" hidden="false" customHeight="false" outlineLevel="0" collapsed="false">
      <c r="A5315" s="57" t="e">
        <f aca="false">INDEX(BucketTable,MATCH(B5315,SumMonths,0),1)</f>
        <v>#N/A</v>
      </c>
      <c r="K5315" s="57" t="e">
        <f aca="false">INDEX(lava,MATCH(B5315,SumMonths,0),2)</f>
        <v>#N/A</v>
      </c>
      <c r="Y5315" s="171"/>
      <c r="Z5315" s="171"/>
    </row>
    <row r="5316" customFormat="false" ht="12.75" hidden="false" customHeight="false" outlineLevel="0" collapsed="false">
      <c r="A5316" s="57" t="e">
        <f aca="false">INDEX(BucketTable,MATCH(B5316,SumMonths,0),1)</f>
        <v>#N/A</v>
      </c>
      <c r="K5316" s="57" t="e">
        <f aca="false">INDEX(lava,MATCH(B5316,SumMonths,0),2)</f>
        <v>#N/A</v>
      </c>
      <c r="Y5316" s="171"/>
      <c r="Z5316" s="171"/>
    </row>
    <row r="5317" customFormat="false" ht="12.75" hidden="false" customHeight="false" outlineLevel="0" collapsed="false">
      <c r="A5317" s="57" t="e">
        <f aca="false">INDEX(BucketTable,MATCH(B5317,SumMonths,0),1)</f>
        <v>#N/A</v>
      </c>
      <c r="K5317" s="57" t="e">
        <f aca="false">INDEX(lava,MATCH(B5317,SumMonths,0),2)</f>
        <v>#N/A</v>
      </c>
      <c r="Y5317" s="171"/>
      <c r="Z5317" s="171"/>
    </row>
    <row r="5318" customFormat="false" ht="12.75" hidden="false" customHeight="false" outlineLevel="0" collapsed="false">
      <c r="A5318" s="57" t="e">
        <f aca="false">INDEX(BucketTable,MATCH(B5318,SumMonths,0),1)</f>
        <v>#N/A</v>
      </c>
      <c r="K5318" s="57" t="e">
        <f aca="false">INDEX(lava,MATCH(B5318,SumMonths,0),2)</f>
        <v>#N/A</v>
      </c>
      <c r="Y5318" s="171"/>
      <c r="Z5318" s="171"/>
    </row>
    <row r="5319" customFormat="false" ht="12.75" hidden="false" customHeight="false" outlineLevel="0" collapsed="false">
      <c r="A5319" s="57" t="e">
        <f aca="false">INDEX(BucketTable,MATCH(B5319,SumMonths,0),1)</f>
        <v>#N/A</v>
      </c>
      <c r="K5319" s="57" t="e">
        <f aca="false">INDEX(lava,MATCH(B5319,SumMonths,0),2)</f>
        <v>#N/A</v>
      </c>
      <c r="Y5319" s="171"/>
      <c r="Z5319" s="171"/>
    </row>
    <row r="5320" customFormat="false" ht="12.75" hidden="false" customHeight="false" outlineLevel="0" collapsed="false">
      <c r="A5320" s="57" t="e">
        <f aca="false">INDEX(BucketTable,MATCH(B5320,SumMonths,0),1)</f>
        <v>#N/A</v>
      </c>
      <c r="K5320" s="57" t="e">
        <f aca="false">INDEX(lava,MATCH(B5320,SumMonths,0),2)</f>
        <v>#N/A</v>
      </c>
      <c r="Y5320" s="171"/>
      <c r="Z5320" s="171"/>
    </row>
    <row r="5321" customFormat="false" ht="12.75" hidden="false" customHeight="false" outlineLevel="0" collapsed="false">
      <c r="A5321" s="57" t="e">
        <f aca="false">INDEX(BucketTable,MATCH(B5321,SumMonths,0),1)</f>
        <v>#N/A</v>
      </c>
      <c r="K5321" s="57" t="e">
        <f aca="false">INDEX(lava,MATCH(B5321,SumMonths,0),2)</f>
        <v>#N/A</v>
      </c>
      <c r="Y5321" s="171"/>
      <c r="Z5321" s="171"/>
    </row>
    <row r="5322" customFormat="false" ht="12.75" hidden="false" customHeight="false" outlineLevel="0" collapsed="false">
      <c r="A5322" s="57" t="e">
        <f aca="false">INDEX(BucketTable,MATCH(B5322,SumMonths,0),1)</f>
        <v>#N/A</v>
      </c>
      <c r="K5322" s="57" t="e">
        <f aca="false">INDEX(lava,MATCH(B5322,SumMonths,0),2)</f>
        <v>#N/A</v>
      </c>
      <c r="Y5322" s="171"/>
      <c r="Z5322" s="171"/>
    </row>
    <row r="5323" customFormat="false" ht="12.75" hidden="false" customHeight="false" outlineLevel="0" collapsed="false">
      <c r="A5323" s="57" t="e">
        <f aca="false">INDEX(BucketTable,MATCH(B5323,SumMonths,0),1)</f>
        <v>#N/A</v>
      </c>
      <c r="K5323" s="57" t="e">
        <f aca="false">INDEX(lava,MATCH(B5323,SumMonths,0),2)</f>
        <v>#N/A</v>
      </c>
      <c r="Y5323" s="171"/>
      <c r="Z5323" s="171"/>
    </row>
    <row r="5324" customFormat="false" ht="12.75" hidden="false" customHeight="false" outlineLevel="0" collapsed="false">
      <c r="A5324" s="57" t="e">
        <f aca="false">INDEX(BucketTable,MATCH(B5324,SumMonths,0),1)</f>
        <v>#N/A</v>
      </c>
      <c r="K5324" s="57" t="e">
        <f aca="false">INDEX(lava,MATCH(B5324,SumMonths,0),2)</f>
        <v>#N/A</v>
      </c>
      <c r="Y5324" s="171"/>
      <c r="Z5324" s="171"/>
    </row>
    <row r="5325" customFormat="false" ht="12.75" hidden="false" customHeight="false" outlineLevel="0" collapsed="false">
      <c r="A5325" s="57" t="e">
        <f aca="false">INDEX(BucketTable,MATCH(B5325,SumMonths,0),1)</f>
        <v>#N/A</v>
      </c>
      <c r="K5325" s="57" t="e">
        <f aca="false">INDEX(lava,MATCH(B5325,SumMonths,0),2)</f>
        <v>#N/A</v>
      </c>
      <c r="Y5325" s="171"/>
      <c r="Z5325" s="171"/>
    </row>
    <row r="5326" customFormat="false" ht="12.75" hidden="false" customHeight="false" outlineLevel="0" collapsed="false">
      <c r="A5326" s="57" t="e">
        <f aca="false">INDEX(BucketTable,MATCH(B5326,SumMonths,0),1)</f>
        <v>#N/A</v>
      </c>
      <c r="K5326" s="57" t="e">
        <f aca="false">INDEX(lava,MATCH(B5326,SumMonths,0),2)</f>
        <v>#N/A</v>
      </c>
      <c r="Y5326" s="171"/>
      <c r="Z5326" s="171"/>
    </row>
    <row r="5327" customFormat="false" ht="12.75" hidden="false" customHeight="false" outlineLevel="0" collapsed="false">
      <c r="A5327" s="57" t="e">
        <f aca="false">INDEX(BucketTable,MATCH(B5327,SumMonths,0),1)</f>
        <v>#N/A</v>
      </c>
      <c r="K5327" s="57" t="e">
        <f aca="false">INDEX(lava,MATCH(B5327,SumMonths,0),2)</f>
        <v>#N/A</v>
      </c>
      <c r="Y5327" s="171"/>
      <c r="Z5327" s="171"/>
    </row>
    <row r="5328" customFormat="false" ht="12.75" hidden="false" customHeight="false" outlineLevel="0" collapsed="false">
      <c r="A5328" s="57" t="e">
        <f aca="false">INDEX(BucketTable,MATCH(B5328,SumMonths,0),1)</f>
        <v>#N/A</v>
      </c>
      <c r="K5328" s="57" t="e">
        <f aca="false">INDEX(lava,MATCH(B5328,SumMonths,0),2)</f>
        <v>#N/A</v>
      </c>
      <c r="Y5328" s="171"/>
      <c r="Z5328" s="171"/>
    </row>
    <row r="5329" customFormat="false" ht="12.75" hidden="false" customHeight="false" outlineLevel="0" collapsed="false">
      <c r="A5329" s="57" t="e">
        <f aca="false">INDEX(BucketTable,MATCH(B5329,SumMonths,0),1)</f>
        <v>#N/A</v>
      </c>
      <c r="K5329" s="57" t="e">
        <f aca="false">INDEX(lava,MATCH(B5329,SumMonths,0),2)</f>
        <v>#N/A</v>
      </c>
      <c r="Y5329" s="171"/>
      <c r="Z5329" s="171"/>
    </row>
    <row r="5330" customFormat="false" ht="12.75" hidden="false" customHeight="false" outlineLevel="0" collapsed="false">
      <c r="A5330" s="57" t="e">
        <f aca="false">INDEX(BucketTable,MATCH(B5330,SumMonths,0),1)</f>
        <v>#N/A</v>
      </c>
      <c r="K5330" s="57" t="e">
        <f aca="false">INDEX(lava,MATCH(B5330,SumMonths,0),2)</f>
        <v>#N/A</v>
      </c>
      <c r="Y5330" s="171"/>
      <c r="Z5330" s="171"/>
    </row>
    <row r="5331" customFormat="false" ht="12.75" hidden="false" customHeight="false" outlineLevel="0" collapsed="false">
      <c r="A5331" s="57" t="e">
        <f aca="false">INDEX(BucketTable,MATCH(B5331,SumMonths,0),1)</f>
        <v>#N/A</v>
      </c>
      <c r="K5331" s="57" t="e">
        <f aca="false">INDEX(lava,MATCH(B5331,SumMonths,0),2)</f>
        <v>#N/A</v>
      </c>
      <c r="Y5331" s="171"/>
      <c r="Z5331" s="171"/>
    </row>
    <row r="5332" customFormat="false" ht="12.75" hidden="false" customHeight="false" outlineLevel="0" collapsed="false">
      <c r="A5332" s="57" t="e">
        <f aca="false">INDEX(BucketTable,MATCH(B5332,SumMonths,0),1)</f>
        <v>#N/A</v>
      </c>
      <c r="K5332" s="57" t="e">
        <f aca="false">INDEX(lava,MATCH(B5332,SumMonths,0),2)</f>
        <v>#N/A</v>
      </c>
      <c r="Y5332" s="171"/>
      <c r="Z5332" s="171"/>
    </row>
    <row r="5333" customFormat="false" ht="12.75" hidden="false" customHeight="false" outlineLevel="0" collapsed="false">
      <c r="A5333" s="57" t="e">
        <f aca="false">INDEX(BucketTable,MATCH(B5333,SumMonths,0),1)</f>
        <v>#N/A</v>
      </c>
      <c r="K5333" s="57" t="e">
        <f aca="false">INDEX(lava,MATCH(B5333,SumMonths,0),2)</f>
        <v>#N/A</v>
      </c>
      <c r="Y5333" s="171"/>
      <c r="Z5333" s="171"/>
    </row>
    <row r="5334" customFormat="false" ht="12.75" hidden="false" customHeight="false" outlineLevel="0" collapsed="false">
      <c r="A5334" s="57" t="e">
        <f aca="false">INDEX(BucketTable,MATCH(B5334,SumMonths,0),1)</f>
        <v>#N/A</v>
      </c>
      <c r="K5334" s="57" t="e">
        <f aca="false">INDEX(lava,MATCH(B5334,SumMonths,0),2)</f>
        <v>#N/A</v>
      </c>
      <c r="Y5334" s="171"/>
      <c r="Z5334" s="171"/>
    </row>
    <row r="5335" customFormat="false" ht="12.75" hidden="false" customHeight="false" outlineLevel="0" collapsed="false">
      <c r="A5335" s="57" t="e">
        <f aca="false">INDEX(BucketTable,MATCH(B5335,SumMonths,0),1)</f>
        <v>#N/A</v>
      </c>
      <c r="K5335" s="57" t="e">
        <f aca="false">INDEX(lava,MATCH(B5335,SumMonths,0),2)</f>
        <v>#N/A</v>
      </c>
      <c r="Y5335" s="171"/>
      <c r="Z5335" s="171"/>
    </row>
    <row r="5336" customFormat="false" ht="12.75" hidden="false" customHeight="false" outlineLevel="0" collapsed="false">
      <c r="A5336" s="57" t="e">
        <f aca="false">INDEX(BucketTable,MATCH(B5336,SumMonths,0),1)</f>
        <v>#N/A</v>
      </c>
      <c r="K5336" s="57" t="e">
        <f aca="false">INDEX(lava,MATCH(B5336,SumMonths,0),2)</f>
        <v>#N/A</v>
      </c>
      <c r="Y5336" s="171"/>
      <c r="Z5336" s="171"/>
    </row>
    <row r="5337" customFormat="false" ht="12.75" hidden="false" customHeight="false" outlineLevel="0" collapsed="false">
      <c r="A5337" s="57" t="e">
        <f aca="false">INDEX(BucketTable,MATCH(B5337,SumMonths,0),1)</f>
        <v>#N/A</v>
      </c>
      <c r="K5337" s="57" t="e">
        <f aca="false">INDEX(lava,MATCH(B5337,SumMonths,0),2)</f>
        <v>#N/A</v>
      </c>
      <c r="Y5337" s="171"/>
      <c r="Z5337" s="171"/>
    </row>
    <row r="5338" customFormat="false" ht="12.75" hidden="false" customHeight="false" outlineLevel="0" collapsed="false">
      <c r="A5338" s="57" t="e">
        <f aca="false">INDEX(BucketTable,MATCH(B5338,SumMonths,0),1)</f>
        <v>#N/A</v>
      </c>
      <c r="K5338" s="57" t="e">
        <f aca="false">INDEX(lava,MATCH(B5338,SumMonths,0),2)</f>
        <v>#N/A</v>
      </c>
      <c r="Y5338" s="171"/>
      <c r="Z5338" s="171"/>
    </row>
    <row r="5339" customFormat="false" ht="12.75" hidden="false" customHeight="false" outlineLevel="0" collapsed="false">
      <c r="A5339" s="57" t="e">
        <f aca="false">INDEX(BucketTable,MATCH(B5339,SumMonths,0),1)</f>
        <v>#N/A</v>
      </c>
      <c r="K5339" s="57" t="e">
        <f aca="false">INDEX(lava,MATCH(B5339,SumMonths,0),2)</f>
        <v>#N/A</v>
      </c>
      <c r="Y5339" s="171"/>
      <c r="Z5339" s="171"/>
    </row>
    <row r="5340" customFormat="false" ht="12.75" hidden="false" customHeight="false" outlineLevel="0" collapsed="false">
      <c r="A5340" s="57" t="e">
        <f aca="false">INDEX(BucketTable,MATCH(B5340,SumMonths,0),1)</f>
        <v>#N/A</v>
      </c>
      <c r="K5340" s="57" t="e">
        <f aca="false">INDEX(lava,MATCH(B5340,SumMonths,0),2)</f>
        <v>#N/A</v>
      </c>
      <c r="Y5340" s="171"/>
      <c r="Z5340" s="171"/>
    </row>
    <row r="5341" customFormat="false" ht="12.75" hidden="false" customHeight="false" outlineLevel="0" collapsed="false">
      <c r="A5341" s="57" t="e">
        <f aca="false">INDEX(BucketTable,MATCH(B5341,SumMonths,0),1)</f>
        <v>#N/A</v>
      </c>
      <c r="K5341" s="57" t="e">
        <f aca="false">INDEX(lava,MATCH(B5341,SumMonths,0),2)</f>
        <v>#N/A</v>
      </c>
      <c r="Y5341" s="171"/>
      <c r="Z5341" s="171"/>
    </row>
    <row r="5342" customFormat="false" ht="12.75" hidden="false" customHeight="false" outlineLevel="0" collapsed="false">
      <c r="A5342" s="57" t="e">
        <f aca="false">INDEX(BucketTable,MATCH(B5342,SumMonths,0),1)</f>
        <v>#N/A</v>
      </c>
      <c r="K5342" s="57" t="e">
        <f aca="false">INDEX(lava,MATCH(B5342,SumMonths,0),2)</f>
        <v>#N/A</v>
      </c>
      <c r="Y5342" s="171"/>
      <c r="Z5342" s="171"/>
    </row>
    <row r="5343" customFormat="false" ht="12.75" hidden="false" customHeight="false" outlineLevel="0" collapsed="false">
      <c r="A5343" s="57" t="e">
        <f aca="false">INDEX(BucketTable,MATCH(B5343,SumMonths,0),1)</f>
        <v>#N/A</v>
      </c>
      <c r="K5343" s="57" t="e">
        <f aca="false">INDEX(lava,MATCH(B5343,SumMonths,0),2)</f>
        <v>#N/A</v>
      </c>
      <c r="Y5343" s="171"/>
      <c r="Z5343" s="171"/>
    </row>
    <row r="5344" customFormat="false" ht="12.75" hidden="false" customHeight="false" outlineLevel="0" collapsed="false">
      <c r="A5344" s="57" t="e">
        <f aca="false">INDEX(BucketTable,MATCH(B5344,SumMonths,0),1)</f>
        <v>#N/A</v>
      </c>
      <c r="K5344" s="57" t="e">
        <f aca="false">INDEX(lava,MATCH(B5344,SumMonths,0),2)</f>
        <v>#N/A</v>
      </c>
      <c r="Y5344" s="171"/>
      <c r="Z5344" s="171"/>
    </row>
    <row r="5345" customFormat="false" ht="12.75" hidden="false" customHeight="false" outlineLevel="0" collapsed="false">
      <c r="A5345" s="57" t="e">
        <f aca="false">INDEX(BucketTable,MATCH(B5345,SumMonths,0),1)</f>
        <v>#N/A</v>
      </c>
      <c r="K5345" s="57" t="e">
        <f aca="false">INDEX(lava,MATCH(B5345,SumMonths,0),2)</f>
        <v>#N/A</v>
      </c>
      <c r="Y5345" s="171"/>
      <c r="Z5345" s="171"/>
    </row>
    <row r="5346" customFormat="false" ht="12.75" hidden="false" customHeight="false" outlineLevel="0" collapsed="false">
      <c r="A5346" s="57" t="e">
        <f aca="false">INDEX(BucketTable,MATCH(B5346,SumMonths,0),1)</f>
        <v>#N/A</v>
      </c>
      <c r="K5346" s="57" t="e">
        <f aca="false">INDEX(lava,MATCH(B5346,SumMonths,0),2)</f>
        <v>#N/A</v>
      </c>
      <c r="Y5346" s="171"/>
      <c r="Z5346" s="171"/>
    </row>
    <row r="5347" customFormat="false" ht="12.75" hidden="false" customHeight="false" outlineLevel="0" collapsed="false">
      <c r="A5347" s="57" t="e">
        <f aca="false">INDEX(BucketTable,MATCH(B5347,SumMonths,0),1)</f>
        <v>#N/A</v>
      </c>
      <c r="K5347" s="57" t="e">
        <f aca="false">INDEX(lava,MATCH(B5347,SumMonths,0),2)</f>
        <v>#N/A</v>
      </c>
      <c r="Y5347" s="171"/>
      <c r="Z5347" s="171"/>
    </row>
    <row r="5348" customFormat="false" ht="12.75" hidden="false" customHeight="false" outlineLevel="0" collapsed="false">
      <c r="A5348" s="57" t="e">
        <f aca="false">INDEX(BucketTable,MATCH(B5348,SumMonths,0),1)</f>
        <v>#N/A</v>
      </c>
      <c r="K5348" s="57" t="e">
        <f aca="false">INDEX(lava,MATCH(B5348,SumMonths,0),2)</f>
        <v>#N/A</v>
      </c>
      <c r="Y5348" s="171"/>
      <c r="Z5348" s="171"/>
    </row>
    <row r="5349" customFormat="false" ht="12.75" hidden="false" customHeight="false" outlineLevel="0" collapsed="false">
      <c r="A5349" s="57" t="e">
        <f aca="false">INDEX(BucketTable,MATCH(B5349,SumMonths,0),1)</f>
        <v>#N/A</v>
      </c>
      <c r="K5349" s="57" t="e">
        <f aca="false">INDEX(lava,MATCH(B5349,SumMonths,0),2)</f>
        <v>#N/A</v>
      </c>
      <c r="Y5349" s="171"/>
      <c r="Z5349" s="171"/>
    </row>
    <row r="5350" customFormat="false" ht="12.75" hidden="false" customHeight="false" outlineLevel="0" collapsed="false">
      <c r="A5350" s="57" t="e">
        <f aca="false">INDEX(BucketTable,MATCH(B5350,SumMonths,0),1)</f>
        <v>#N/A</v>
      </c>
      <c r="K5350" s="57" t="e">
        <f aca="false">INDEX(lava,MATCH(B5350,SumMonths,0),2)</f>
        <v>#N/A</v>
      </c>
      <c r="Y5350" s="171"/>
      <c r="Z5350" s="171"/>
    </row>
    <row r="5351" customFormat="false" ht="12.75" hidden="false" customHeight="false" outlineLevel="0" collapsed="false">
      <c r="A5351" s="57" t="e">
        <f aca="false">INDEX(BucketTable,MATCH(B5351,SumMonths,0),1)</f>
        <v>#N/A</v>
      </c>
      <c r="K5351" s="57" t="e">
        <f aca="false">INDEX(lava,MATCH(B5351,SumMonths,0),2)</f>
        <v>#N/A</v>
      </c>
      <c r="Y5351" s="171"/>
      <c r="Z5351" s="171"/>
    </row>
    <row r="5352" customFormat="false" ht="12.75" hidden="false" customHeight="false" outlineLevel="0" collapsed="false">
      <c r="A5352" s="57" t="e">
        <f aca="false">INDEX(BucketTable,MATCH(B5352,SumMonths,0),1)</f>
        <v>#N/A</v>
      </c>
      <c r="K5352" s="57" t="e">
        <f aca="false">INDEX(lava,MATCH(B5352,SumMonths,0),2)</f>
        <v>#N/A</v>
      </c>
      <c r="Y5352" s="171"/>
      <c r="Z5352" s="171"/>
    </row>
    <row r="5353" customFormat="false" ht="12.75" hidden="false" customHeight="false" outlineLevel="0" collapsed="false">
      <c r="A5353" s="57" t="e">
        <f aca="false">INDEX(BucketTable,MATCH(B5353,SumMonths,0),1)</f>
        <v>#N/A</v>
      </c>
      <c r="K5353" s="57" t="e">
        <f aca="false">INDEX(lava,MATCH(B5353,SumMonths,0),2)</f>
        <v>#N/A</v>
      </c>
      <c r="Y5353" s="171"/>
      <c r="Z5353" s="171"/>
    </row>
    <row r="5354" customFormat="false" ht="12.75" hidden="false" customHeight="false" outlineLevel="0" collapsed="false">
      <c r="A5354" s="57" t="e">
        <f aca="false">INDEX(BucketTable,MATCH(B5354,SumMonths,0),1)</f>
        <v>#N/A</v>
      </c>
      <c r="K5354" s="57" t="e">
        <f aca="false">INDEX(lava,MATCH(B5354,SumMonths,0),2)</f>
        <v>#N/A</v>
      </c>
      <c r="Y5354" s="171"/>
      <c r="Z5354" s="171"/>
    </row>
    <row r="5355" customFormat="false" ht="12.75" hidden="false" customHeight="false" outlineLevel="0" collapsed="false">
      <c r="A5355" s="57" t="e">
        <f aca="false">INDEX(BucketTable,MATCH(B5355,SumMonths,0),1)</f>
        <v>#N/A</v>
      </c>
      <c r="K5355" s="57" t="e">
        <f aca="false">INDEX(lava,MATCH(B5355,SumMonths,0),2)</f>
        <v>#N/A</v>
      </c>
      <c r="Y5355" s="171"/>
      <c r="Z5355" s="171"/>
    </row>
    <row r="5356" customFormat="false" ht="12.75" hidden="false" customHeight="false" outlineLevel="0" collapsed="false">
      <c r="A5356" s="57" t="e">
        <f aca="false">INDEX(BucketTable,MATCH(B5356,SumMonths,0),1)</f>
        <v>#N/A</v>
      </c>
      <c r="K5356" s="57" t="e">
        <f aca="false">INDEX(lava,MATCH(B5356,SumMonths,0),2)</f>
        <v>#N/A</v>
      </c>
      <c r="Y5356" s="171"/>
      <c r="Z5356" s="171"/>
    </row>
    <row r="5357" customFormat="false" ht="12.75" hidden="false" customHeight="false" outlineLevel="0" collapsed="false">
      <c r="A5357" s="57" t="e">
        <f aca="false">INDEX(BucketTable,MATCH(B5357,SumMonths,0),1)</f>
        <v>#N/A</v>
      </c>
      <c r="K5357" s="57" t="e">
        <f aca="false">INDEX(lava,MATCH(B5357,SumMonths,0),2)</f>
        <v>#N/A</v>
      </c>
      <c r="Y5357" s="171"/>
      <c r="Z5357" s="171"/>
    </row>
    <row r="5358" customFormat="false" ht="12.75" hidden="false" customHeight="false" outlineLevel="0" collapsed="false">
      <c r="A5358" s="57" t="e">
        <f aca="false">INDEX(BucketTable,MATCH(B5358,SumMonths,0),1)</f>
        <v>#N/A</v>
      </c>
      <c r="K5358" s="57" t="e">
        <f aca="false">INDEX(lava,MATCH(B5358,SumMonths,0),2)</f>
        <v>#N/A</v>
      </c>
      <c r="Y5358" s="171"/>
      <c r="Z5358" s="171"/>
    </row>
    <row r="5359" customFormat="false" ht="12.75" hidden="false" customHeight="false" outlineLevel="0" collapsed="false">
      <c r="A5359" s="57" t="e">
        <f aca="false">INDEX(BucketTable,MATCH(B5359,SumMonths,0),1)</f>
        <v>#N/A</v>
      </c>
      <c r="K5359" s="57" t="e">
        <f aca="false">INDEX(lava,MATCH(B5359,SumMonths,0),2)</f>
        <v>#N/A</v>
      </c>
      <c r="Y5359" s="171"/>
      <c r="Z5359" s="171"/>
    </row>
    <row r="5360" customFormat="false" ht="12.75" hidden="false" customHeight="false" outlineLevel="0" collapsed="false">
      <c r="A5360" s="57" t="e">
        <f aca="false">INDEX(BucketTable,MATCH(B5360,SumMonths,0),1)</f>
        <v>#N/A</v>
      </c>
      <c r="K5360" s="57" t="e">
        <f aca="false">INDEX(lava,MATCH(B5360,SumMonths,0),2)</f>
        <v>#N/A</v>
      </c>
      <c r="Y5360" s="171"/>
      <c r="Z5360" s="171"/>
    </row>
    <row r="5361" customFormat="false" ht="12.75" hidden="false" customHeight="false" outlineLevel="0" collapsed="false">
      <c r="A5361" s="57" t="e">
        <f aca="false">INDEX(BucketTable,MATCH(B5361,SumMonths,0),1)</f>
        <v>#N/A</v>
      </c>
      <c r="K5361" s="57" t="e">
        <f aca="false">INDEX(lava,MATCH(B5361,SumMonths,0),2)</f>
        <v>#N/A</v>
      </c>
      <c r="Y5361" s="171"/>
      <c r="Z5361" s="171"/>
    </row>
    <row r="5362" customFormat="false" ht="12.75" hidden="false" customHeight="false" outlineLevel="0" collapsed="false">
      <c r="A5362" s="57" t="e">
        <f aca="false">INDEX(BucketTable,MATCH(B5362,SumMonths,0),1)</f>
        <v>#N/A</v>
      </c>
      <c r="K5362" s="57" t="e">
        <f aca="false">INDEX(lava,MATCH(B5362,SumMonths,0),2)</f>
        <v>#N/A</v>
      </c>
      <c r="Y5362" s="171"/>
      <c r="Z5362" s="171"/>
    </row>
    <row r="5363" customFormat="false" ht="12.75" hidden="false" customHeight="false" outlineLevel="0" collapsed="false">
      <c r="A5363" s="57" t="e">
        <f aca="false">INDEX(BucketTable,MATCH(B5363,SumMonths,0),1)</f>
        <v>#N/A</v>
      </c>
      <c r="K5363" s="57" t="e">
        <f aca="false">INDEX(lava,MATCH(B5363,SumMonths,0),2)</f>
        <v>#N/A</v>
      </c>
      <c r="Y5363" s="171"/>
      <c r="Z5363" s="171"/>
    </row>
    <row r="5364" customFormat="false" ht="12.75" hidden="false" customHeight="false" outlineLevel="0" collapsed="false">
      <c r="A5364" s="57" t="e">
        <f aca="false">INDEX(BucketTable,MATCH(B5364,SumMonths,0),1)</f>
        <v>#N/A</v>
      </c>
      <c r="K5364" s="57" t="e">
        <f aca="false">INDEX(lava,MATCH(B5364,SumMonths,0),2)</f>
        <v>#N/A</v>
      </c>
      <c r="Y5364" s="171"/>
      <c r="Z5364" s="171"/>
    </row>
    <row r="5365" customFormat="false" ht="12.75" hidden="false" customHeight="false" outlineLevel="0" collapsed="false">
      <c r="A5365" s="57" t="e">
        <f aca="false">INDEX(BucketTable,MATCH(B5365,SumMonths,0),1)</f>
        <v>#N/A</v>
      </c>
      <c r="K5365" s="57" t="e">
        <f aca="false">INDEX(lava,MATCH(B5365,SumMonths,0),2)</f>
        <v>#N/A</v>
      </c>
      <c r="Y5365" s="171"/>
      <c r="Z5365" s="171"/>
    </row>
    <row r="5366" customFormat="false" ht="12.75" hidden="false" customHeight="false" outlineLevel="0" collapsed="false">
      <c r="A5366" s="57" t="e">
        <f aca="false">INDEX(BucketTable,MATCH(B5366,SumMonths,0),1)</f>
        <v>#N/A</v>
      </c>
      <c r="K5366" s="57" t="e">
        <f aca="false">INDEX(lava,MATCH(B5366,SumMonths,0),2)</f>
        <v>#N/A</v>
      </c>
      <c r="Y5366" s="171"/>
      <c r="Z5366" s="171"/>
    </row>
    <row r="5367" customFormat="false" ht="12.75" hidden="false" customHeight="false" outlineLevel="0" collapsed="false">
      <c r="A5367" s="57" t="e">
        <f aca="false">INDEX(BucketTable,MATCH(B5367,SumMonths,0),1)</f>
        <v>#N/A</v>
      </c>
      <c r="K5367" s="57" t="e">
        <f aca="false">INDEX(lava,MATCH(B5367,SumMonths,0),2)</f>
        <v>#N/A</v>
      </c>
      <c r="Y5367" s="171"/>
      <c r="Z5367" s="171"/>
    </row>
    <row r="5368" customFormat="false" ht="12.75" hidden="false" customHeight="false" outlineLevel="0" collapsed="false">
      <c r="A5368" s="57" t="e">
        <f aca="false">INDEX(BucketTable,MATCH(B5368,SumMonths,0),1)</f>
        <v>#N/A</v>
      </c>
      <c r="K5368" s="57" t="e">
        <f aca="false">INDEX(lava,MATCH(B5368,SumMonths,0),2)</f>
        <v>#N/A</v>
      </c>
      <c r="Y5368" s="171"/>
      <c r="Z5368" s="171"/>
    </row>
    <row r="5369" customFormat="false" ht="12.75" hidden="false" customHeight="false" outlineLevel="0" collapsed="false">
      <c r="A5369" s="57" t="e">
        <f aca="false">INDEX(BucketTable,MATCH(B5369,SumMonths,0),1)</f>
        <v>#N/A</v>
      </c>
      <c r="K5369" s="57" t="e">
        <f aca="false">INDEX(lava,MATCH(B5369,SumMonths,0),2)</f>
        <v>#N/A</v>
      </c>
      <c r="Y5369" s="171"/>
      <c r="Z5369" s="171"/>
    </row>
    <row r="5370" customFormat="false" ht="12.75" hidden="false" customHeight="false" outlineLevel="0" collapsed="false">
      <c r="A5370" s="57" t="e">
        <f aca="false">INDEX(BucketTable,MATCH(B5370,SumMonths,0),1)</f>
        <v>#N/A</v>
      </c>
      <c r="K5370" s="57" t="e">
        <f aca="false">INDEX(lava,MATCH(B5370,SumMonths,0),2)</f>
        <v>#N/A</v>
      </c>
      <c r="Y5370" s="171"/>
      <c r="Z5370" s="171"/>
    </row>
    <row r="5371" customFormat="false" ht="12.75" hidden="false" customHeight="false" outlineLevel="0" collapsed="false">
      <c r="A5371" s="57" t="e">
        <f aca="false">INDEX(BucketTable,MATCH(B5371,SumMonths,0),1)</f>
        <v>#N/A</v>
      </c>
      <c r="K5371" s="57" t="e">
        <f aca="false">INDEX(lava,MATCH(B5371,SumMonths,0),2)</f>
        <v>#N/A</v>
      </c>
      <c r="Y5371" s="171"/>
      <c r="Z5371" s="171"/>
    </row>
    <row r="5372" customFormat="false" ht="12.75" hidden="false" customHeight="false" outlineLevel="0" collapsed="false">
      <c r="A5372" s="57" t="e">
        <f aca="false">INDEX(BucketTable,MATCH(B5372,SumMonths,0),1)</f>
        <v>#N/A</v>
      </c>
      <c r="K5372" s="57" t="e">
        <f aca="false">INDEX(lava,MATCH(B5372,SumMonths,0),2)</f>
        <v>#N/A</v>
      </c>
      <c r="Y5372" s="171"/>
      <c r="Z5372" s="171"/>
    </row>
    <row r="5373" customFormat="false" ht="12.75" hidden="false" customHeight="false" outlineLevel="0" collapsed="false">
      <c r="A5373" s="57" t="e">
        <f aca="false">INDEX(BucketTable,MATCH(B5373,SumMonths,0),1)</f>
        <v>#N/A</v>
      </c>
      <c r="K5373" s="57" t="e">
        <f aca="false">INDEX(lava,MATCH(B5373,SumMonths,0),2)</f>
        <v>#N/A</v>
      </c>
      <c r="Y5373" s="171"/>
      <c r="Z5373" s="171"/>
    </row>
    <row r="5374" customFormat="false" ht="12.75" hidden="false" customHeight="false" outlineLevel="0" collapsed="false">
      <c r="A5374" s="57" t="e">
        <f aca="false">INDEX(BucketTable,MATCH(B5374,SumMonths,0),1)</f>
        <v>#N/A</v>
      </c>
      <c r="K5374" s="57" t="e">
        <f aca="false">INDEX(lava,MATCH(B5374,SumMonths,0),2)</f>
        <v>#N/A</v>
      </c>
      <c r="Y5374" s="171"/>
      <c r="Z5374" s="171"/>
    </row>
    <row r="5375" customFormat="false" ht="12.75" hidden="false" customHeight="false" outlineLevel="0" collapsed="false">
      <c r="A5375" s="57" t="e">
        <f aca="false">INDEX(BucketTable,MATCH(B5375,SumMonths,0),1)</f>
        <v>#N/A</v>
      </c>
      <c r="K5375" s="57" t="e">
        <f aca="false">INDEX(lava,MATCH(B5375,SumMonths,0),2)</f>
        <v>#N/A</v>
      </c>
      <c r="Y5375" s="171"/>
      <c r="Z5375" s="171"/>
    </row>
    <row r="5376" customFormat="false" ht="12.75" hidden="false" customHeight="false" outlineLevel="0" collapsed="false">
      <c r="A5376" s="57" t="e">
        <f aca="false">INDEX(BucketTable,MATCH(B5376,SumMonths,0),1)</f>
        <v>#N/A</v>
      </c>
      <c r="K5376" s="57" t="e">
        <f aca="false">INDEX(lava,MATCH(B5376,SumMonths,0),2)</f>
        <v>#N/A</v>
      </c>
      <c r="Y5376" s="171"/>
      <c r="Z5376" s="171"/>
    </row>
    <row r="5377" customFormat="false" ht="12.75" hidden="false" customHeight="false" outlineLevel="0" collapsed="false">
      <c r="A5377" s="57" t="e">
        <f aca="false">INDEX(BucketTable,MATCH(B5377,SumMonths,0),1)</f>
        <v>#N/A</v>
      </c>
      <c r="K5377" s="57" t="e">
        <f aca="false">INDEX(lava,MATCH(B5377,SumMonths,0),2)</f>
        <v>#N/A</v>
      </c>
      <c r="Y5377" s="171"/>
      <c r="Z5377" s="171"/>
    </row>
    <row r="5378" customFormat="false" ht="12.75" hidden="false" customHeight="false" outlineLevel="0" collapsed="false">
      <c r="A5378" s="57" t="e">
        <f aca="false">INDEX(BucketTable,MATCH(B5378,SumMonths,0),1)</f>
        <v>#N/A</v>
      </c>
      <c r="K5378" s="57" t="e">
        <f aca="false">INDEX(lava,MATCH(B5378,SumMonths,0),2)</f>
        <v>#N/A</v>
      </c>
      <c r="Y5378" s="171"/>
      <c r="Z5378" s="171"/>
    </row>
    <row r="5379" customFormat="false" ht="12.75" hidden="false" customHeight="false" outlineLevel="0" collapsed="false">
      <c r="A5379" s="57" t="e">
        <f aca="false">INDEX(BucketTable,MATCH(B5379,SumMonths,0),1)</f>
        <v>#N/A</v>
      </c>
      <c r="K5379" s="57" t="e">
        <f aca="false">INDEX(lava,MATCH(B5379,SumMonths,0),2)</f>
        <v>#N/A</v>
      </c>
      <c r="Y5379" s="171"/>
      <c r="Z5379" s="171"/>
    </row>
    <row r="5380" customFormat="false" ht="12.75" hidden="false" customHeight="false" outlineLevel="0" collapsed="false">
      <c r="A5380" s="57" t="e">
        <f aca="false">INDEX(BucketTable,MATCH(B5380,SumMonths,0),1)</f>
        <v>#N/A</v>
      </c>
      <c r="K5380" s="57" t="e">
        <f aca="false">INDEX(lava,MATCH(B5380,SumMonths,0),2)</f>
        <v>#N/A</v>
      </c>
      <c r="Y5380" s="171"/>
      <c r="Z5380" s="171"/>
    </row>
    <row r="5381" customFormat="false" ht="12.75" hidden="false" customHeight="false" outlineLevel="0" collapsed="false">
      <c r="A5381" s="57" t="e">
        <f aca="false">INDEX(BucketTable,MATCH(B5381,SumMonths,0),1)</f>
        <v>#N/A</v>
      </c>
      <c r="K5381" s="57" t="e">
        <f aca="false">INDEX(lava,MATCH(B5381,SumMonths,0),2)</f>
        <v>#N/A</v>
      </c>
      <c r="Y5381" s="171"/>
      <c r="Z5381" s="171"/>
    </row>
    <row r="5382" customFormat="false" ht="12.75" hidden="false" customHeight="false" outlineLevel="0" collapsed="false">
      <c r="A5382" s="57" t="e">
        <f aca="false">INDEX(BucketTable,MATCH(B5382,SumMonths,0),1)</f>
        <v>#N/A</v>
      </c>
      <c r="K5382" s="57" t="e">
        <f aca="false">INDEX(lava,MATCH(B5382,SumMonths,0),2)</f>
        <v>#N/A</v>
      </c>
      <c r="Y5382" s="171"/>
      <c r="Z5382" s="171"/>
    </row>
    <row r="5383" customFormat="false" ht="12.75" hidden="false" customHeight="false" outlineLevel="0" collapsed="false">
      <c r="A5383" s="57" t="e">
        <f aca="false">INDEX(BucketTable,MATCH(B5383,SumMonths,0),1)</f>
        <v>#N/A</v>
      </c>
      <c r="K5383" s="57" t="e">
        <f aca="false">INDEX(lava,MATCH(B5383,SumMonths,0),2)</f>
        <v>#N/A</v>
      </c>
      <c r="Y5383" s="171"/>
      <c r="Z5383" s="171"/>
    </row>
    <row r="5384" customFormat="false" ht="12.75" hidden="false" customHeight="false" outlineLevel="0" collapsed="false">
      <c r="A5384" s="57" t="e">
        <f aca="false">INDEX(BucketTable,MATCH(B5384,SumMonths,0),1)</f>
        <v>#N/A</v>
      </c>
      <c r="K5384" s="57" t="e">
        <f aca="false">INDEX(lava,MATCH(B5384,SumMonths,0),2)</f>
        <v>#N/A</v>
      </c>
      <c r="Y5384" s="171"/>
      <c r="Z5384" s="171"/>
    </row>
    <row r="5385" customFormat="false" ht="12.75" hidden="false" customHeight="false" outlineLevel="0" collapsed="false">
      <c r="A5385" s="57" t="e">
        <f aca="false">INDEX(BucketTable,MATCH(B5385,SumMonths,0),1)</f>
        <v>#N/A</v>
      </c>
      <c r="K5385" s="57" t="e">
        <f aca="false">INDEX(lava,MATCH(B5385,SumMonths,0),2)</f>
        <v>#N/A</v>
      </c>
      <c r="Y5385" s="171"/>
      <c r="Z5385" s="171"/>
    </row>
    <row r="5386" customFormat="false" ht="12.75" hidden="false" customHeight="false" outlineLevel="0" collapsed="false">
      <c r="A5386" s="57" t="e">
        <f aca="false">INDEX(BucketTable,MATCH(B5386,SumMonths,0),1)</f>
        <v>#N/A</v>
      </c>
      <c r="K5386" s="57" t="e">
        <f aca="false">INDEX(lava,MATCH(B5386,SumMonths,0),2)</f>
        <v>#N/A</v>
      </c>
      <c r="Y5386" s="171"/>
      <c r="Z5386" s="171"/>
    </row>
    <row r="5387" customFormat="false" ht="12.75" hidden="false" customHeight="false" outlineLevel="0" collapsed="false">
      <c r="A5387" s="57" t="e">
        <f aca="false">INDEX(BucketTable,MATCH(B5387,SumMonths,0),1)</f>
        <v>#N/A</v>
      </c>
      <c r="K5387" s="57" t="e">
        <f aca="false">INDEX(lava,MATCH(B5387,SumMonths,0),2)</f>
        <v>#N/A</v>
      </c>
      <c r="Y5387" s="171"/>
      <c r="Z5387" s="171"/>
    </row>
    <row r="5388" customFormat="false" ht="12.75" hidden="false" customHeight="false" outlineLevel="0" collapsed="false">
      <c r="A5388" s="57" t="e">
        <f aca="false">INDEX(BucketTable,MATCH(B5388,SumMonths,0),1)</f>
        <v>#N/A</v>
      </c>
      <c r="K5388" s="57" t="e">
        <f aca="false">INDEX(lava,MATCH(B5388,SumMonths,0),2)</f>
        <v>#N/A</v>
      </c>
      <c r="Y5388" s="171"/>
      <c r="Z5388" s="171"/>
    </row>
    <row r="5389" customFormat="false" ht="12.75" hidden="false" customHeight="false" outlineLevel="0" collapsed="false">
      <c r="A5389" s="57" t="e">
        <f aca="false">INDEX(BucketTable,MATCH(B5389,SumMonths,0),1)</f>
        <v>#N/A</v>
      </c>
      <c r="K5389" s="57" t="e">
        <f aca="false">INDEX(lava,MATCH(B5389,SumMonths,0),2)</f>
        <v>#N/A</v>
      </c>
      <c r="Y5389" s="171"/>
      <c r="Z5389" s="171"/>
    </row>
    <row r="5390" customFormat="false" ht="12.75" hidden="false" customHeight="false" outlineLevel="0" collapsed="false">
      <c r="A5390" s="57" t="e">
        <f aca="false">INDEX(BucketTable,MATCH(B5390,SumMonths,0),1)</f>
        <v>#N/A</v>
      </c>
      <c r="K5390" s="57" t="e">
        <f aca="false">INDEX(lava,MATCH(B5390,SumMonths,0),2)</f>
        <v>#N/A</v>
      </c>
      <c r="Y5390" s="171"/>
      <c r="Z5390" s="171"/>
    </row>
    <row r="5391" customFormat="false" ht="12.75" hidden="false" customHeight="false" outlineLevel="0" collapsed="false">
      <c r="A5391" s="57" t="e">
        <f aca="false">INDEX(BucketTable,MATCH(B5391,SumMonths,0),1)</f>
        <v>#N/A</v>
      </c>
      <c r="K5391" s="57" t="e">
        <f aca="false">INDEX(lava,MATCH(B5391,SumMonths,0),2)</f>
        <v>#N/A</v>
      </c>
      <c r="Y5391" s="171"/>
      <c r="Z5391" s="171"/>
    </row>
    <row r="5392" customFormat="false" ht="12.75" hidden="false" customHeight="false" outlineLevel="0" collapsed="false">
      <c r="A5392" s="57" t="e">
        <f aca="false">INDEX(BucketTable,MATCH(B5392,SumMonths,0),1)</f>
        <v>#N/A</v>
      </c>
      <c r="K5392" s="57" t="e">
        <f aca="false">INDEX(lava,MATCH(B5392,SumMonths,0),2)</f>
        <v>#N/A</v>
      </c>
      <c r="Y5392" s="171"/>
      <c r="Z5392" s="171"/>
    </row>
    <row r="5393" customFormat="false" ht="12.75" hidden="false" customHeight="false" outlineLevel="0" collapsed="false">
      <c r="A5393" s="57" t="e">
        <f aca="false">INDEX(BucketTable,MATCH(B5393,SumMonths,0),1)</f>
        <v>#N/A</v>
      </c>
      <c r="K5393" s="57" t="e">
        <f aca="false">INDEX(lava,MATCH(B5393,SumMonths,0),2)</f>
        <v>#N/A</v>
      </c>
      <c r="Y5393" s="171"/>
      <c r="Z5393" s="171"/>
    </row>
    <row r="5394" customFormat="false" ht="12.75" hidden="false" customHeight="false" outlineLevel="0" collapsed="false">
      <c r="A5394" s="57" t="e">
        <f aca="false">INDEX(BucketTable,MATCH(B5394,SumMonths,0),1)</f>
        <v>#N/A</v>
      </c>
      <c r="K5394" s="57" t="e">
        <f aca="false">INDEX(lava,MATCH(B5394,SumMonths,0),2)</f>
        <v>#N/A</v>
      </c>
      <c r="Y5394" s="171"/>
      <c r="Z5394" s="171"/>
    </row>
    <row r="5395" customFormat="false" ht="12.75" hidden="false" customHeight="false" outlineLevel="0" collapsed="false">
      <c r="A5395" s="57" t="e">
        <f aca="false">INDEX(BucketTable,MATCH(B5395,SumMonths,0),1)</f>
        <v>#N/A</v>
      </c>
      <c r="K5395" s="57" t="e">
        <f aca="false">INDEX(lava,MATCH(B5395,SumMonths,0),2)</f>
        <v>#N/A</v>
      </c>
      <c r="Y5395" s="171"/>
      <c r="Z5395" s="171"/>
    </row>
    <row r="5396" customFormat="false" ht="12.75" hidden="false" customHeight="false" outlineLevel="0" collapsed="false">
      <c r="A5396" s="57" t="e">
        <f aca="false">INDEX(BucketTable,MATCH(B5396,SumMonths,0),1)</f>
        <v>#N/A</v>
      </c>
      <c r="K5396" s="57" t="e">
        <f aca="false">INDEX(lava,MATCH(B5396,SumMonths,0),2)</f>
        <v>#N/A</v>
      </c>
      <c r="Y5396" s="171"/>
      <c r="Z5396" s="171"/>
    </row>
    <row r="5397" customFormat="false" ht="12.75" hidden="false" customHeight="false" outlineLevel="0" collapsed="false">
      <c r="A5397" s="57" t="e">
        <f aca="false">INDEX(BucketTable,MATCH(B5397,SumMonths,0),1)</f>
        <v>#N/A</v>
      </c>
      <c r="K5397" s="57" t="e">
        <f aca="false">INDEX(lava,MATCH(B5397,SumMonths,0),2)</f>
        <v>#N/A</v>
      </c>
      <c r="Y5397" s="171"/>
      <c r="Z5397" s="171"/>
    </row>
    <row r="5398" customFormat="false" ht="12.75" hidden="false" customHeight="false" outlineLevel="0" collapsed="false">
      <c r="A5398" s="57" t="e">
        <f aca="false">INDEX(BucketTable,MATCH(B5398,SumMonths,0),1)</f>
        <v>#N/A</v>
      </c>
      <c r="K5398" s="57" t="e">
        <f aca="false">INDEX(lava,MATCH(B5398,SumMonths,0),2)</f>
        <v>#N/A</v>
      </c>
      <c r="Y5398" s="171"/>
      <c r="Z5398" s="171"/>
    </row>
    <row r="5399" customFormat="false" ht="12.75" hidden="false" customHeight="false" outlineLevel="0" collapsed="false">
      <c r="A5399" s="57" t="e">
        <f aca="false">INDEX(BucketTable,MATCH(B5399,SumMonths,0),1)</f>
        <v>#N/A</v>
      </c>
      <c r="K5399" s="57" t="e">
        <f aca="false">INDEX(lava,MATCH(B5399,SumMonths,0),2)</f>
        <v>#N/A</v>
      </c>
      <c r="Y5399" s="171"/>
      <c r="Z5399" s="171"/>
    </row>
    <row r="5400" customFormat="false" ht="12.75" hidden="false" customHeight="false" outlineLevel="0" collapsed="false">
      <c r="A5400" s="57" t="e">
        <f aca="false">INDEX(BucketTable,MATCH(B5400,SumMonths,0),1)</f>
        <v>#N/A</v>
      </c>
      <c r="K5400" s="57" t="e">
        <f aca="false">INDEX(lava,MATCH(B5400,SumMonths,0),2)</f>
        <v>#N/A</v>
      </c>
      <c r="Y5400" s="171"/>
      <c r="Z5400" s="171"/>
    </row>
    <row r="5401" customFormat="false" ht="12.75" hidden="false" customHeight="false" outlineLevel="0" collapsed="false">
      <c r="A5401" s="57" t="e">
        <f aca="false">INDEX(BucketTable,MATCH(B5401,SumMonths,0),1)</f>
        <v>#N/A</v>
      </c>
      <c r="K5401" s="57" t="e">
        <f aca="false">INDEX(lava,MATCH(B5401,SumMonths,0),2)</f>
        <v>#N/A</v>
      </c>
      <c r="Y5401" s="171"/>
      <c r="Z5401" s="171"/>
    </row>
    <row r="5402" customFormat="false" ht="12.75" hidden="false" customHeight="false" outlineLevel="0" collapsed="false">
      <c r="A5402" s="57" t="e">
        <f aca="false">INDEX(BucketTable,MATCH(B5402,SumMonths,0),1)</f>
        <v>#N/A</v>
      </c>
      <c r="K5402" s="57" t="e">
        <f aca="false">INDEX(lava,MATCH(B5402,SumMonths,0),2)</f>
        <v>#N/A</v>
      </c>
      <c r="Y5402" s="171"/>
      <c r="Z5402" s="171"/>
    </row>
    <row r="5403" customFormat="false" ht="12.75" hidden="false" customHeight="false" outlineLevel="0" collapsed="false">
      <c r="A5403" s="57" t="e">
        <f aca="false">INDEX(BucketTable,MATCH(B5403,SumMonths,0),1)</f>
        <v>#N/A</v>
      </c>
      <c r="K5403" s="57" t="e">
        <f aca="false">INDEX(lava,MATCH(B5403,SumMonths,0),2)</f>
        <v>#N/A</v>
      </c>
      <c r="Y5403" s="171"/>
      <c r="Z5403" s="171"/>
    </row>
    <row r="5404" customFormat="false" ht="12.75" hidden="false" customHeight="false" outlineLevel="0" collapsed="false">
      <c r="A5404" s="57" t="e">
        <f aca="false">INDEX(BucketTable,MATCH(B5404,SumMonths,0),1)</f>
        <v>#N/A</v>
      </c>
      <c r="K5404" s="57" t="e">
        <f aca="false">INDEX(lava,MATCH(B5404,SumMonths,0),2)</f>
        <v>#N/A</v>
      </c>
      <c r="Y5404" s="171"/>
      <c r="Z5404" s="171"/>
    </row>
    <row r="5405" customFormat="false" ht="12.75" hidden="false" customHeight="false" outlineLevel="0" collapsed="false">
      <c r="A5405" s="57" t="e">
        <f aca="false">INDEX(BucketTable,MATCH(B5405,SumMonths,0),1)</f>
        <v>#N/A</v>
      </c>
      <c r="K5405" s="57" t="e">
        <f aca="false">INDEX(lava,MATCH(B5405,SumMonths,0),2)</f>
        <v>#N/A</v>
      </c>
      <c r="Y5405" s="171"/>
      <c r="Z5405" s="171"/>
    </row>
    <row r="5406" customFormat="false" ht="12.75" hidden="false" customHeight="false" outlineLevel="0" collapsed="false">
      <c r="A5406" s="57" t="e">
        <f aca="false">INDEX(BucketTable,MATCH(B5406,SumMonths,0),1)</f>
        <v>#N/A</v>
      </c>
      <c r="K5406" s="57" t="e">
        <f aca="false">INDEX(lava,MATCH(B5406,SumMonths,0),2)</f>
        <v>#N/A</v>
      </c>
      <c r="Y5406" s="171"/>
      <c r="Z5406" s="171"/>
    </row>
    <row r="5407" customFormat="false" ht="12.75" hidden="false" customHeight="false" outlineLevel="0" collapsed="false">
      <c r="A5407" s="57" t="e">
        <f aca="false">INDEX(BucketTable,MATCH(B5407,SumMonths,0),1)</f>
        <v>#N/A</v>
      </c>
      <c r="K5407" s="57" t="e">
        <f aca="false">INDEX(lava,MATCH(B5407,SumMonths,0),2)</f>
        <v>#N/A</v>
      </c>
      <c r="Y5407" s="171"/>
      <c r="Z5407" s="171"/>
    </row>
    <row r="5408" customFormat="false" ht="12.75" hidden="false" customHeight="false" outlineLevel="0" collapsed="false">
      <c r="A5408" s="57" t="e">
        <f aca="false">INDEX(BucketTable,MATCH(B5408,SumMonths,0),1)</f>
        <v>#N/A</v>
      </c>
      <c r="K5408" s="57" t="e">
        <f aca="false">INDEX(lava,MATCH(B5408,SumMonths,0),2)</f>
        <v>#N/A</v>
      </c>
      <c r="Y5408" s="171"/>
      <c r="Z5408" s="171"/>
    </row>
    <row r="5409" customFormat="false" ht="12.75" hidden="false" customHeight="false" outlineLevel="0" collapsed="false">
      <c r="A5409" s="57" t="e">
        <f aca="false">INDEX(BucketTable,MATCH(B5409,SumMonths,0),1)</f>
        <v>#N/A</v>
      </c>
      <c r="K5409" s="57" t="e">
        <f aca="false">INDEX(lava,MATCH(B5409,SumMonths,0),2)</f>
        <v>#N/A</v>
      </c>
      <c r="Y5409" s="171"/>
      <c r="Z5409" s="171"/>
    </row>
    <row r="5410" customFormat="false" ht="12.75" hidden="false" customHeight="false" outlineLevel="0" collapsed="false">
      <c r="A5410" s="57" t="e">
        <f aca="false">INDEX(BucketTable,MATCH(B5410,SumMonths,0),1)</f>
        <v>#N/A</v>
      </c>
      <c r="K5410" s="57" t="e">
        <f aca="false">INDEX(lava,MATCH(B5410,SumMonths,0),2)</f>
        <v>#N/A</v>
      </c>
      <c r="Y5410" s="171"/>
      <c r="Z5410" s="171"/>
    </row>
    <row r="5411" customFormat="false" ht="12.75" hidden="false" customHeight="false" outlineLevel="0" collapsed="false">
      <c r="A5411" s="57" t="e">
        <f aca="false">INDEX(BucketTable,MATCH(B5411,SumMonths,0),1)</f>
        <v>#N/A</v>
      </c>
      <c r="K5411" s="57" t="e">
        <f aca="false">INDEX(lava,MATCH(B5411,SumMonths,0),2)</f>
        <v>#N/A</v>
      </c>
      <c r="Y5411" s="171"/>
      <c r="Z5411" s="171"/>
    </row>
    <row r="5412" customFormat="false" ht="12.75" hidden="false" customHeight="false" outlineLevel="0" collapsed="false">
      <c r="A5412" s="57" t="e">
        <f aca="false">INDEX(BucketTable,MATCH(B5412,SumMonths,0),1)</f>
        <v>#N/A</v>
      </c>
      <c r="K5412" s="57" t="e">
        <f aca="false">INDEX(lava,MATCH(B5412,SumMonths,0),2)</f>
        <v>#N/A</v>
      </c>
      <c r="Y5412" s="171"/>
      <c r="Z5412" s="171"/>
    </row>
    <row r="5413" customFormat="false" ht="12.75" hidden="false" customHeight="false" outlineLevel="0" collapsed="false">
      <c r="A5413" s="57" t="e">
        <f aca="false">INDEX(BucketTable,MATCH(B5413,SumMonths,0),1)</f>
        <v>#N/A</v>
      </c>
      <c r="K5413" s="57" t="e">
        <f aca="false">INDEX(lava,MATCH(B5413,SumMonths,0),2)</f>
        <v>#N/A</v>
      </c>
      <c r="Y5413" s="171"/>
      <c r="Z5413" s="171"/>
    </row>
    <row r="5414" customFormat="false" ht="12.75" hidden="false" customHeight="false" outlineLevel="0" collapsed="false">
      <c r="A5414" s="57" t="e">
        <f aca="false">INDEX(BucketTable,MATCH(B5414,SumMonths,0),1)</f>
        <v>#N/A</v>
      </c>
      <c r="K5414" s="57" t="e">
        <f aca="false">INDEX(lava,MATCH(B5414,SumMonths,0),2)</f>
        <v>#N/A</v>
      </c>
      <c r="Y5414" s="171"/>
      <c r="Z5414" s="171"/>
    </row>
    <row r="5415" customFormat="false" ht="12.75" hidden="false" customHeight="false" outlineLevel="0" collapsed="false">
      <c r="A5415" s="57" t="e">
        <f aca="false">INDEX(BucketTable,MATCH(B5415,SumMonths,0),1)</f>
        <v>#N/A</v>
      </c>
      <c r="K5415" s="57" t="e">
        <f aca="false">INDEX(lava,MATCH(B5415,SumMonths,0),2)</f>
        <v>#N/A</v>
      </c>
      <c r="Y5415" s="171"/>
      <c r="Z5415" s="171"/>
    </row>
    <row r="5416" customFormat="false" ht="12.75" hidden="false" customHeight="false" outlineLevel="0" collapsed="false">
      <c r="A5416" s="57" t="e">
        <f aca="false">INDEX(BucketTable,MATCH(B5416,SumMonths,0),1)</f>
        <v>#N/A</v>
      </c>
      <c r="K5416" s="57" t="e">
        <f aca="false">INDEX(lava,MATCH(B5416,SumMonths,0),2)</f>
        <v>#N/A</v>
      </c>
      <c r="Y5416" s="171"/>
      <c r="Z5416" s="171"/>
    </row>
    <row r="5417" customFormat="false" ht="12.75" hidden="false" customHeight="false" outlineLevel="0" collapsed="false">
      <c r="A5417" s="57" t="e">
        <f aca="false">INDEX(BucketTable,MATCH(B5417,SumMonths,0),1)</f>
        <v>#N/A</v>
      </c>
      <c r="K5417" s="57" t="e">
        <f aca="false">INDEX(lava,MATCH(B5417,SumMonths,0),2)</f>
        <v>#N/A</v>
      </c>
      <c r="Y5417" s="171"/>
      <c r="Z5417" s="171"/>
    </row>
    <row r="5418" customFormat="false" ht="12.75" hidden="false" customHeight="false" outlineLevel="0" collapsed="false">
      <c r="A5418" s="57" t="e">
        <f aca="false">INDEX(BucketTable,MATCH(B5418,SumMonths,0),1)</f>
        <v>#N/A</v>
      </c>
      <c r="K5418" s="57" t="e">
        <f aca="false">INDEX(lava,MATCH(B5418,SumMonths,0),2)</f>
        <v>#N/A</v>
      </c>
      <c r="Y5418" s="171"/>
      <c r="Z5418" s="171"/>
    </row>
    <row r="5419" customFormat="false" ht="12.75" hidden="false" customHeight="false" outlineLevel="0" collapsed="false">
      <c r="A5419" s="57" t="e">
        <f aca="false">INDEX(BucketTable,MATCH(B5419,SumMonths,0),1)</f>
        <v>#N/A</v>
      </c>
      <c r="K5419" s="57" t="e">
        <f aca="false">INDEX(lava,MATCH(B5419,SumMonths,0),2)</f>
        <v>#N/A</v>
      </c>
      <c r="Y5419" s="171"/>
      <c r="Z5419" s="171"/>
    </row>
    <row r="5420" customFormat="false" ht="12.75" hidden="false" customHeight="false" outlineLevel="0" collapsed="false">
      <c r="A5420" s="57" t="e">
        <f aca="false">INDEX(BucketTable,MATCH(B5420,SumMonths,0),1)</f>
        <v>#N/A</v>
      </c>
      <c r="K5420" s="57" t="e">
        <f aca="false">INDEX(lava,MATCH(B5420,SumMonths,0),2)</f>
        <v>#N/A</v>
      </c>
      <c r="Y5420" s="171"/>
      <c r="Z5420" s="171"/>
    </row>
    <row r="5421" customFormat="false" ht="12.75" hidden="false" customHeight="false" outlineLevel="0" collapsed="false">
      <c r="A5421" s="57" t="e">
        <f aca="false">INDEX(BucketTable,MATCH(B5421,SumMonths,0),1)</f>
        <v>#N/A</v>
      </c>
      <c r="K5421" s="57" t="e">
        <f aca="false">INDEX(lava,MATCH(B5421,SumMonths,0),2)</f>
        <v>#N/A</v>
      </c>
      <c r="Y5421" s="171"/>
      <c r="Z5421" s="171"/>
    </row>
    <row r="5422" customFormat="false" ht="12.75" hidden="false" customHeight="false" outlineLevel="0" collapsed="false">
      <c r="A5422" s="57" t="e">
        <f aca="false">INDEX(BucketTable,MATCH(B5422,SumMonths,0),1)</f>
        <v>#N/A</v>
      </c>
      <c r="K5422" s="57" t="e">
        <f aca="false">INDEX(lava,MATCH(B5422,SumMonths,0),2)</f>
        <v>#N/A</v>
      </c>
      <c r="Y5422" s="171"/>
      <c r="Z5422" s="171"/>
    </row>
    <row r="5423" customFormat="false" ht="12.75" hidden="false" customHeight="false" outlineLevel="0" collapsed="false">
      <c r="A5423" s="57" t="e">
        <f aca="false">INDEX(BucketTable,MATCH(B5423,SumMonths,0),1)</f>
        <v>#N/A</v>
      </c>
      <c r="K5423" s="57" t="e">
        <f aca="false">INDEX(lava,MATCH(B5423,SumMonths,0),2)</f>
        <v>#N/A</v>
      </c>
      <c r="Y5423" s="171"/>
      <c r="Z5423" s="171"/>
    </row>
    <row r="5424" customFormat="false" ht="12.75" hidden="false" customHeight="false" outlineLevel="0" collapsed="false">
      <c r="A5424" s="57" t="e">
        <f aca="false">INDEX(BucketTable,MATCH(B5424,SumMonths,0),1)</f>
        <v>#N/A</v>
      </c>
      <c r="K5424" s="57" t="e">
        <f aca="false">INDEX(lava,MATCH(B5424,SumMonths,0),2)</f>
        <v>#N/A</v>
      </c>
      <c r="Y5424" s="171"/>
      <c r="Z5424" s="171"/>
    </row>
    <row r="5425" customFormat="false" ht="12.75" hidden="false" customHeight="false" outlineLevel="0" collapsed="false">
      <c r="A5425" s="57" t="e">
        <f aca="false">INDEX(BucketTable,MATCH(B5425,SumMonths,0),1)</f>
        <v>#N/A</v>
      </c>
      <c r="K5425" s="57" t="e">
        <f aca="false">INDEX(lava,MATCH(B5425,SumMonths,0),2)</f>
        <v>#N/A</v>
      </c>
      <c r="Y5425" s="171"/>
      <c r="Z5425" s="171"/>
    </row>
    <row r="5426" customFormat="false" ht="12.75" hidden="false" customHeight="false" outlineLevel="0" collapsed="false">
      <c r="A5426" s="57" t="e">
        <f aca="false">INDEX(BucketTable,MATCH(B5426,SumMonths,0),1)</f>
        <v>#N/A</v>
      </c>
      <c r="K5426" s="57" t="e">
        <f aca="false">INDEX(lava,MATCH(B5426,SumMonths,0),2)</f>
        <v>#N/A</v>
      </c>
      <c r="Y5426" s="171"/>
      <c r="Z5426" s="171"/>
    </row>
    <row r="5427" customFormat="false" ht="12.75" hidden="false" customHeight="false" outlineLevel="0" collapsed="false">
      <c r="A5427" s="57" t="e">
        <f aca="false">INDEX(BucketTable,MATCH(B5427,SumMonths,0),1)</f>
        <v>#N/A</v>
      </c>
      <c r="K5427" s="57" t="e">
        <f aca="false">INDEX(lava,MATCH(B5427,SumMonths,0),2)</f>
        <v>#N/A</v>
      </c>
      <c r="Y5427" s="171"/>
      <c r="Z5427" s="171"/>
    </row>
    <row r="5428" customFormat="false" ht="12.75" hidden="false" customHeight="false" outlineLevel="0" collapsed="false">
      <c r="A5428" s="57" t="e">
        <f aca="false">INDEX(BucketTable,MATCH(B5428,SumMonths,0),1)</f>
        <v>#N/A</v>
      </c>
      <c r="K5428" s="57" t="e">
        <f aca="false">INDEX(lava,MATCH(B5428,SumMonths,0),2)</f>
        <v>#N/A</v>
      </c>
      <c r="Y5428" s="171"/>
      <c r="Z5428" s="171"/>
    </row>
    <row r="5429" customFormat="false" ht="12.75" hidden="false" customHeight="false" outlineLevel="0" collapsed="false">
      <c r="A5429" s="57" t="e">
        <f aca="false">INDEX(BucketTable,MATCH(B5429,SumMonths,0),1)</f>
        <v>#N/A</v>
      </c>
      <c r="K5429" s="57" t="e">
        <f aca="false">INDEX(lava,MATCH(B5429,SumMonths,0),2)</f>
        <v>#N/A</v>
      </c>
      <c r="Y5429" s="171"/>
      <c r="Z5429" s="171"/>
    </row>
    <row r="5430" customFormat="false" ht="12.75" hidden="false" customHeight="false" outlineLevel="0" collapsed="false">
      <c r="A5430" s="57" t="e">
        <f aca="false">INDEX(BucketTable,MATCH(B5430,SumMonths,0),1)</f>
        <v>#N/A</v>
      </c>
      <c r="K5430" s="57" t="e">
        <f aca="false">INDEX(lava,MATCH(B5430,SumMonths,0),2)</f>
        <v>#N/A</v>
      </c>
      <c r="Y5430" s="171"/>
      <c r="Z5430" s="171"/>
    </row>
    <row r="5431" customFormat="false" ht="12.75" hidden="false" customHeight="false" outlineLevel="0" collapsed="false">
      <c r="A5431" s="57" t="e">
        <f aca="false">INDEX(BucketTable,MATCH(B5431,SumMonths,0),1)</f>
        <v>#N/A</v>
      </c>
      <c r="K5431" s="57" t="e">
        <f aca="false">INDEX(lava,MATCH(B5431,SumMonths,0),2)</f>
        <v>#N/A</v>
      </c>
      <c r="Y5431" s="171"/>
      <c r="Z5431" s="171"/>
    </row>
    <row r="5432" customFormat="false" ht="12.75" hidden="false" customHeight="false" outlineLevel="0" collapsed="false">
      <c r="A5432" s="57" t="e">
        <f aca="false">INDEX(BucketTable,MATCH(B5432,SumMonths,0),1)</f>
        <v>#N/A</v>
      </c>
      <c r="K5432" s="57" t="e">
        <f aca="false">INDEX(lava,MATCH(B5432,SumMonths,0),2)</f>
        <v>#N/A</v>
      </c>
      <c r="Y5432" s="171"/>
      <c r="Z5432" s="171"/>
    </row>
    <row r="5433" customFormat="false" ht="12.75" hidden="false" customHeight="false" outlineLevel="0" collapsed="false">
      <c r="A5433" s="57" t="e">
        <f aca="false">INDEX(BucketTable,MATCH(B5433,SumMonths,0),1)</f>
        <v>#N/A</v>
      </c>
      <c r="K5433" s="57" t="e">
        <f aca="false">INDEX(lava,MATCH(B5433,SumMonths,0),2)</f>
        <v>#N/A</v>
      </c>
      <c r="Y5433" s="171"/>
      <c r="Z5433" s="171"/>
    </row>
    <row r="5434" customFormat="false" ht="12.75" hidden="false" customHeight="false" outlineLevel="0" collapsed="false">
      <c r="A5434" s="57" t="e">
        <f aca="false">INDEX(BucketTable,MATCH(B5434,SumMonths,0),1)</f>
        <v>#N/A</v>
      </c>
      <c r="K5434" s="57" t="e">
        <f aca="false">INDEX(lava,MATCH(B5434,SumMonths,0),2)</f>
        <v>#N/A</v>
      </c>
      <c r="Y5434" s="171"/>
      <c r="Z5434" s="171"/>
    </row>
    <row r="5435" customFormat="false" ht="12.75" hidden="false" customHeight="false" outlineLevel="0" collapsed="false">
      <c r="A5435" s="57" t="e">
        <f aca="false">INDEX(BucketTable,MATCH(B5435,SumMonths,0),1)</f>
        <v>#N/A</v>
      </c>
      <c r="K5435" s="57" t="e">
        <f aca="false">INDEX(lava,MATCH(B5435,SumMonths,0),2)</f>
        <v>#N/A</v>
      </c>
      <c r="Y5435" s="171"/>
      <c r="Z5435" s="171"/>
    </row>
    <row r="5436" customFormat="false" ht="12.75" hidden="false" customHeight="false" outlineLevel="0" collapsed="false">
      <c r="A5436" s="57" t="e">
        <f aca="false">INDEX(BucketTable,MATCH(B5436,SumMonths,0),1)</f>
        <v>#N/A</v>
      </c>
      <c r="K5436" s="57" t="e">
        <f aca="false">INDEX(lava,MATCH(B5436,SumMonths,0),2)</f>
        <v>#N/A</v>
      </c>
      <c r="Y5436" s="171"/>
      <c r="Z5436" s="171"/>
    </row>
    <row r="5437" customFormat="false" ht="12.75" hidden="false" customHeight="false" outlineLevel="0" collapsed="false">
      <c r="A5437" s="57" t="e">
        <f aca="false">INDEX(BucketTable,MATCH(B5437,SumMonths,0),1)</f>
        <v>#N/A</v>
      </c>
      <c r="K5437" s="57" t="e">
        <f aca="false">INDEX(lava,MATCH(B5437,SumMonths,0),2)</f>
        <v>#N/A</v>
      </c>
      <c r="Y5437" s="171"/>
      <c r="Z5437" s="171"/>
    </row>
    <row r="5438" customFormat="false" ht="12.75" hidden="false" customHeight="false" outlineLevel="0" collapsed="false">
      <c r="A5438" s="57" t="e">
        <f aca="false">INDEX(BucketTable,MATCH(B5438,SumMonths,0),1)</f>
        <v>#N/A</v>
      </c>
      <c r="K5438" s="57" t="e">
        <f aca="false">INDEX(lava,MATCH(B5438,SumMonths,0),2)</f>
        <v>#N/A</v>
      </c>
      <c r="Y5438" s="171"/>
      <c r="Z5438" s="171"/>
    </row>
    <row r="5439" customFormat="false" ht="12.75" hidden="false" customHeight="false" outlineLevel="0" collapsed="false">
      <c r="A5439" s="57" t="e">
        <f aca="false">INDEX(BucketTable,MATCH(B5439,SumMonths,0),1)</f>
        <v>#N/A</v>
      </c>
      <c r="K5439" s="57" t="e">
        <f aca="false">INDEX(lava,MATCH(B5439,SumMonths,0),2)</f>
        <v>#N/A</v>
      </c>
      <c r="Y5439" s="171"/>
      <c r="Z5439" s="171"/>
    </row>
    <row r="5440" customFormat="false" ht="12.75" hidden="false" customHeight="false" outlineLevel="0" collapsed="false">
      <c r="A5440" s="57" t="e">
        <f aca="false">INDEX(BucketTable,MATCH(B5440,SumMonths,0),1)</f>
        <v>#N/A</v>
      </c>
      <c r="K5440" s="57" t="e">
        <f aca="false">INDEX(lava,MATCH(B5440,SumMonths,0),2)</f>
        <v>#N/A</v>
      </c>
      <c r="Y5440" s="171"/>
      <c r="Z5440" s="171"/>
    </row>
    <row r="5441" customFormat="false" ht="12.75" hidden="false" customHeight="false" outlineLevel="0" collapsed="false">
      <c r="A5441" s="57" t="e">
        <f aca="false">INDEX(BucketTable,MATCH(B5441,SumMonths,0),1)</f>
        <v>#N/A</v>
      </c>
      <c r="K5441" s="57" t="e">
        <f aca="false">INDEX(lava,MATCH(B5441,SumMonths,0),2)</f>
        <v>#N/A</v>
      </c>
      <c r="Y5441" s="171"/>
      <c r="Z5441" s="171"/>
    </row>
    <row r="5442" customFormat="false" ht="12.75" hidden="false" customHeight="false" outlineLevel="0" collapsed="false">
      <c r="A5442" s="57" t="e">
        <f aca="false">INDEX(BucketTable,MATCH(B5442,SumMonths,0),1)</f>
        <v>#N/A</v>
      </c>
      <c r="K5442" s="57" t="e">
        <f aca="false">INDEX(lava,MATCH(B5442,SumMonths,0),2)</f>
        <v>#N/A</v>
      </c>
      <c r="Y5442" s="171"/>
      <c r="Z5442" s="171"/>
    </row>
    <row r="5443" customFormat="false" ht="12.75" hidden="false" customHeight="false" outlineLevel="0" collapsed="false">
      <c r="A5443" s="57" t="e">
        <f aca="false">INDEX(BucketTable,MATCH(B5443,SumMonths,0),1)</f>
        <v>#N/A</v>
      </c>
      <c r="K5443" s="57" t="e">
        <f aca="false">INDEX(lava,MATCH(B5443,SumMonths,0),2)</f>
        <v>#N/A</v>
      </c>
      <c r="Y5443" s="171"/>
      <c r="Z5443" s="171"/>
    </row>
    <row r="5444" customFormat="false" ht="12.75" hidden="false" customHeight="false" outlineLevel="0" collapsed="false">
      <c r="A5444" s="57" t="e">
        <f aca="false">INDEX(BucketTable,MATCH(B5444,SumMonths,0),1)</f>
        <v>#N/A</v>
      </c>
      <c r="K5444" s="57" t="e">
        <f aca="false">INDEX(lava,MATCH(B5444,SumMonths,0),2)</f>
        <v>#N/A</v>
      </c>
      <c r="Y5444" s="171"/>
      <c r="Z5444" s="171"/>
    </row>
    <row r="5445" customFormat="false" ht="12.75" hidden="false" customHeight="false" outlineLevel="0" collapsed="false">
      <c r="A5445" s="57" t="e">
        <f aca="false">INDEX(BucketTable,MATCH(B5445,SumMonths,0),1)</f>
        <v>#N/A</v>
      </c>
      <c r="K5445" s="57" t="e">
        <f aca="false">INDEX(lava,MATCH(B5445,SumMonths,0),2)</f>
        <v>#N/A</v>
      </c>
      <c r="Y5445" s="171"/>
      <c r="Z5445" s="171"/>
    </row>
    <row r="5446" customFormat="false" ht="12.75" hidden="false" customHeight="false" outlineLevel="0" collapsed="false">
      <c r="A5446" s="57" t="e">
        <f aca="false">INDEX(BucketTable,MATCH(B5446,SumMonths,0),1)</f>
        <v>#N/A</v>
      </c>
      <c r="K5446" s="57" t="e">
        <f aca="false">INDEX(lava,MATCH(B5446,SumMonths,0),2)</f>
        <v>#N/A</v>
      </c>
      <c r="Y5446" s="171"/>
      <c r="Z5446" s="171"/>
    </row>
    <row r="5447" customFormat="false" ht="12.75" hidden="false" customHeight="false" outlineLevel="0" collapsed="false">
      <c r="A5447" s="57" t="e">
        <f aca="false">INDEX(BucketTable,MATCH(B5447,SumMonths,0),1)</f>
        <v>#N/A</v>
      </c>
      <c r="K5447" s="57" t="e">
        <f aca="false">INDEX(lava,MATCH(B5447,SumMonths,0),2)</f>
        <v>#N/A</v>
      </c>
      <c r="Y5447" s="171"/>
      <c r="Z5447" s="171"/>
    </row>
    <row r="5448" customFormat="false" ht="12.75" hidden="false" customHeight="false" outlineLevel="0" collapsed="false">
      <c r="A5448" s="57" t="e">
        <f aca="false">INDEX(BucketTable,MATCH(B5448,SumMonths,0),1)</f>
        <v>#N/A</v>
      </c>
      <c r="K5448" s="57" t="e">
        <f aca="false">INDEX(lava,MATCH(B5448,SumMonths,0),2)</f>
        <v>#N/A</v>
      </c>
      <c r="Y5448" s="171"/>
      <c r="Z5448" s="171"/>
    </row>
    <row r="5449" customFormat="false" ht="12.75" hidden="false" customHeight="false" outlineLevel="0" collapsed="false">
      <c r="A5449" s="57" t="e">
        <f aca="false">INDEX(BucketTable,MATCH(B5449,SumMonths,0),1)</f>
        <v>#N/A</v>
      </c>
      <c r="K5449" s="57" t="e">
        <f aca="false">INDEX(lava,MATCH(B5449,SumMonths,0),2)</f>
        <v>#N/A</v>
      </c>
      <c r="Y5449" s="171"/>
      <c r="Z5449" s="171"/>
    </row>
    <row r="5450" customFormat="false" ht="12.75" hidden="false" customHeight="false" outlineLevel="0" collapsed="false">
      <c r="A5450" s="57" t="e">
        <f aca="false">INDEX(BucketTable,MATCH(B5450,SumMonths,0),1)</f>
        <v>#N/A</v>
      </c>
      <c r="K5450" s="57" t="e">
        <f aca="false">INDEX(lava,MATCH(B5450,SumMonths,0),2)</f>
        <v>#N/A</v>
      </c>
      <c r="Y5450" s="171"/>
      <c r="Z5450" s="171"/>
    </row>
    <row r="5451" customFormat="false" ht="12.75" hidden="false" customHeight="false" outlineLevel="0" collapsed="false">
      <c r="A5451" s="57" t="e">
        <f aca="false">INDEX(BucketTable,MATCH(B5451,SumMonths,0),1)</f>
        <v>#N/A</v>
      </c>
      <c r="K5451" s="57" t="e">
        <f aca="false">INDEX(lava,MATCH(B5451,SumMonths,0),2)</f>
        <v>#N/A</v>
      </c>
      <c r="Y5451" s="171"/>
      <c r="Z5451" s="171"/>
    </row>
    <row r="5452" customFormat="false" ht="12.75" hidden="false" customHeight="false" outlineLevel="0" collapsed="false">
      <c r="A5452" s="57" t="e">
        <f aca="false">INDEX(BucketTable,MATCH(B5452,SumMonths,0),1)</f>
        <v>#N/A</v>
      </c>
      <c r="K5452" s="57" t="e">
        <f aca="false">INDEX(lava,MATCH(B5452,SumMonths,0),2)</f>
        <v>#N/A</v>
      </c>
      <c r="Y5452" s="171"/>
      <c r="Z5452" s="171"/>
    </row>
    <row r="5453" customFormat="false" ht="12.75" hidden="false" customHeight="false" outlineLevel="0" collapsed="false">
      <c r="A5453" s="57" t="e">
        <f aca="false">INDEX(BucketTable,MATCH(B5453,SumMonths,0),1)</f>
        <v>#N/A</v>
      </c>
      <c r="K5453" s="57" t="e">
        <f aca="false">INDEX(lava,MATCH(B5453,SumMonths,0),2)</f>
        <v>#N/A</v>
      </c>
      <c r="Y5453" s="171"/>
      <c r="Z5453" s="171"/>
    </row>
    <row r="5454" customFormat="false" ht="12.75" hidden="false" customHeight="false" outlineLevel="0" collapsed="false">
      <c r="A5454" s="57" t="e">
        <f aca="false">INDEX(BucketTable,MATCH(B5454,SumMonths,0),1)</f>
        <v>#N/A</v>
      </c>
      <c r="K5454" s="57" t="e">
        <f aca="false">INDEX(lava,MATCH(B5454,SumMonths,0),2)</f>
        <v>#N/A</v>
      </c>
      <c r="Y5454" s="171"/>
      <c r="Z5454" s="171"/>
    </row>
    <row r="5455" customFormat="false" ht="12.75" hidden="false" customHeight="false" outlineLevel="0" collapsed="false">
      <c r="A5455" s="57" t="e">
        <f aca="false">INDEX(BucketTable,MATCH(B5455,SumMonths,0),1)</f>
        <v>#N/A</v>
      </c>
      <c r="K5455" s="57" t="e">
        <f aca="false">INDEX(lava,MATCH(B5455,SumMonths,0),2)</f>
        <v>#N/A</v>
      </c>
      <c r="Y5455" s="171"/>
      <c r="Z5455" s="171"/>
    </row>
    <row r="5456" customFormat="false" ht="12.75" hidden="false" customHeight="false" outlineLevel="0" collapsed="false">
      <c r="A5456" s="57" t="e">
        <f aca="false">INDEX(BucketTable,MATCH(B5456,SumMonths,0),1)</f>
        <v>#N/A</v>
      </c>
      <c r="K5456" s="57" t="e">
        <f aca="false">INDEX(lava,MATCH(B5456,SumMonths,0),2)</f>
        <v>#N/A</v>
      </c>
      <c r="Y5456" s="171"/>
      <c r="Z5456" s="171"/>
    </row>
    <row r="5457" customFormat="false" ht="12.75" hidden="false" customHeight="false" outlineLevel="0" collapsed="false">
      <c r="A5457" s="57" t="e">
        <f aca="false">INDEX(BucketTable,MATCH(B5457,SumMonths,0),1)</f>
        <v>#N/A</v>
      </c>
      <c r="K5457" s="57" t="e">
        <f aca="false">INDEX(lava,MATCH(B5457,SumMonths,0),2)</f>
        <v>#N/A</v>
      </c>
      <c r="Y5457" s="171"/>
      <c r="Z5457" s="171"/>
    </row>
    <row r="5458" customFormat="false" ht="12.75" hidden="false" customHeight="false" outlineLevel="0" collapsed="false">
      <c r="A5458" s="57" t="e">
        <f aca="false">INDEX(BucketTable,MATCH(B5458,SumMonths,0),1)</f>
        <v>#N/A</v>
      </c>
      <c r="K5458" s="57" t="e">
        <f aca="false">INDEX(lava,MATCH(B5458,SumMonths,0),2)</f>
        <v>#N/A</v>
      </c>
      <c r="Y5458" s="171"/>
      <c r="Z5458" s="171"/>
    </row>
    <row r="5459" customFormat="false" ht="12.75" hidden="false" customHeight="false" outlineLevel="0" collapsed="false">
      <c r="A5459" s="57" t="e">
        <f aca="false">INDEX(BucketTable,MATCH(B5459,SumMonths,0),1)</f>
        <v>#N/A</v>
      </c>
      <c r="K5459" s="57" t="e">
        <f aca="false">INDEX(lava,MATCH(B5459,SumMonths,0),2)</f>
        <v>#N/A</v>
      </c>
      <c r="Y5459" s="171"/>
      <c r="Z5459" s="171"/>
    </row>
    <row r="5460" customFormat="false" ht="12.75" hidden="false" customHeight="false" outlineLevel="0" collapsed="false">
      <c r="A5460" s="57" t="e">
        <f aca="false">INDEX(BucketTable,MATCH(B5460,SumMonths,0),1)</f>
        <v>#N/A</v>
      </c>
      <c r="K5460" s="57" t="e">
        <f aca="false">INDEX(lava,MATCH(B5460,SumMonths,0),2)</f>
        <v>#N/A</v>
      </c>
      <c r="Y5460" s="171"/>
      <c r="Z5460" s="171"/>
    </row>
    <row r="5461" customFormat="false" ht="12.75" hidden="false" customHeight="false" outlineLevel="0" collapsed="false">
      <c r="A5461" s="57" t="e">
        <f aca="false">INDEX(BucketTable,MATCH(B5461,SumMonths,0),1)</f>
        <v>#N/A</v>
      </c>
      <c r="K5461" s="57" t="e">
        <f aca="false">INDEX(lava,MATCH(B5461,SumMonths,0),2)</f>
        <v>#N/A</v>
      </c>
      <c r="Y5461" s="171"/>
      <c r="Z5461" s="171"/>
    </row>
    <row r="5462" customFormat="false" ht="12.75" hidden="false" customHeight="false" outlineLevel="0" collapsed="false">
      <c r="A5462" s="57" t="e">
        <f aca="false">INDEX(BucketTable,MATCH(B5462,SumMonths,0),1)</f>
        <v>#N/A</v>
      </c>
      <c r="K5462" s="57" t="e">
        <f aca="false">INDEX(lava,MATCH(B5462,SumMonths,0),2)</f>
        <v>#N/A</v>
      </c>
      <c r="Y5462" s="171"/>
      <c r="Z5462" s="171"/>
    </row>
    <row r="5463" customFormat="false" ht="12.75" hidden="false" customHeight="false" outlineLevel="0" collapsed="false">
      <c r="A5463" s="57" t="e">
        <f aca="false">INDEX(BucketTable,MATCH(B5463,SumMonths,0),1)</f>
        <v>#N/A</v>
      </c>
      <c r="K5463" s="57" t="e">
        <f aca="false">INDEX(lava,MATCH(B5463,SumMonths,0),2)</f>
        <v>#N/A</v>
      </c>
      <c r="Y5463" s="171"/>
      <c r="Z5463" s="171"/>
    </row>
    <row r="5464" customFormat="false" ht="12.75" hidden="false" customHeight="false" outlineLevel="0" collapsed="false">
      <c r="A5464" s="57" t="e">
        <f aca="false">INDEX(BucketTable,MATCH(B5464,SumMonths,0),1)</f>
        <v>#N/A</v>
      </c>
      <c r="K5464" s="57" t="e">
        <f aca="false">INDEX(lava,MATCH(B5464,SumMonths,0),2)</f>
        <v>#N/A</v>
      </c>
      <c r="Y5464" s="171"/>
      <c r="Z5464" s="171"/>
    </row>
    <row r="5465" customFormat="false" ht="12.75" hidden="false" customHeight="false" outlineLevel="0" collapsed="false">
      <c r="A5465" s="57" t="e">
        <f aca="false">INDEX(BucketTable,MATCH(B5465,SumMonths,0),1)</f>
        <v>#N/A</v>
      </c>
      <c r="K5465" s="57" t="e">
        <f aca="false">INDEX(lava,MATCH(B5465,SumMonths,0),2)</f>
        <v>#N/A</v>
      </c>
      <c r="Y5465" s="171"/>
      <c r="Z5465" s="171"/>
    </row>
    <row r="5466" customFormat="false" ht="12.75" hidden="false" customHeight="false" outlineLevel="0" collapsed="false">
      <c r="A5466" s="57" t="e">
        <f aca="false">INDEX(BucketTable,MATCH(B5466,SumMonths,0),1)</f>
        <v>#N/A</v>
      </c>
      <c r="K5466" s="57" t="e">
        <f aca="false">INDEX(lava,MATCH(B5466,SumMonths,0),2)</f>
        <v>#N/A</v>
      </c>
      <c r="Y5466" s="171"/>
      <c r="Z5466" s="171"/>
    </row>
    <row r="5467" customFormat="false" ht="12.75" hidden="false" customHeight="false" outlineLevel="0" collapsed="false">
      <c r="A5467" s="57" t="e">
        <f aca="false">INDEX(BucketTable,MATCH(B5467,SumMonths,0),1)</f>
        <v>#N/A</v>
      </c>
      <c r="K5467" s="57" t="e">
        <f aca="false">INDEX(lava,MATCH(B5467,SumMonths,0),2)</f>
        <v>#N/A</v>
      </c>
      <c r="Y5467" s="171"/>
      <c r="Z5467" s="171"/>
    </row>
    <row r="5468" customFormat="false" ht="12.75" hidden="false" customHeight="false" outlineLevel="0" collapsed="false">
      <c r="A5468" s="57" t="e">
        <f aca="false">INDEX(BucketTable,MATCH(B5468,SumMonths,0),1)</f>
        <v>#N/A</v>
      </c>
      <c r="K5468" s="57" t="e">
        <f aca="false">INDEX(lava,MATCH(B5468,SumMonths,0),2)</f>
        <v>#N/A</v>
      </c>
      <c r="Y5468" s="171"/>
      <c r="Z5468" s="171"/>
    </row>
    <row r="5469" customFormat="false" ht="12.75" hidden="false" customHeight="false" outlineLevel="0" collapsed="false">
      <c r="A5469" s="57" t="e">
        <f aca="false">INDEX(BucketTable,MATCH(B5469,SumMonths,0),1)</f>
        <v>#N/A</v>
      </c>
      <c r="K5469" s="57" t="e">
        <f aca="false">INDEX(lava,MATCH(B5469,SumMonths,0),2)</f>
        <v>#N/A</v>
      </c>
      <c r="Y5469" s="171"/>
      <c r="Z5469" s="171"/>
    </row>
    <row r="5470" customFormat="false" ht="12.75" hidden="false" customHeight="false" outlineLevel="0" collapsed="false">
      <c r="A5470" s="57" t="e">
        <f aca="false">INDEX(BucketTable,MATCH(B5470,SumMonths,0),1)</f>
        <v>#N/A</v>
      </c>
      <c r="K5470" s="57" t="e">
        <f aca="false">INDEX(lava,MATCH(B5470,SumMonths,0),2)</f>
        <v>#N/A</v>
      </c>
      <c r="Y5470" s="171"/>
      <c r="Z5470" s="171"/>
    </row>
    <row r="5471" customFormat="false" ht="12.75" hidden="false" customHeight="false" outlineLevel="0" collapsed="false">
      <c r="A5471" s="57" t="e">
        <f aca="false">INDEX(BucketTable,MATCH(B5471,SumMonths,0),1)</f>
        <v>#N/A</v>
      </c>
      <c r="K5471" s="57" t="e">
        <f aca="false">INDEX(lava,MATCH(B5471,SumMonths,0),2)</f>
        <v>#N/A</v>
      </c>
      <c r="Y5471" s="171"/>
      <c r="Z5471" s="171"/>
    </row>
    <row r="5472" customFormat="false" ht="12.75" hidden="false" customHeight="false" outlineLevel="0" collapsed="false">
      <c r="A5472" s="57" t="e">
        <f aca="false">INDEX(BucketTable,MATCH(B5472,SumMonths,0),1)</f>
        <v>#N/A</v>
      </c>
      <c r="K5472" s="57" t="e">
        <f aca="false">INDEX(lava,MATCH(B5472,SumMonths,0),2)</f>
        <v>#N/A</v>
      </c>
      <c r="Y5472" s="171"/>
      <c r="Z5472" s="171"/>
    </row>
    <row r="5473" customFormat="false" ht="12.75" hidden="false" customHeight="false" outlineLevel="0" collapsed="false">
      <c r="A5473" s="57" t="e">
        <f aca="false">INDEX(BucketTable,MATCH(B5473,SumMonths,0),1)</f>
        <v>#N/A</v>
      </c>
      <c r="K5473" s="57" t="e">
        <f aca="false">INDEX(lava,MATCH(B5473,SumMonths,0),2)</f>
        <v>#N/A</v>
      </c>
      <c r="Y5473" s="171"/>
      <c r="Z5473" s="171"/>
    </row>
    <row r="5474" customFormat="false" ht="12.75" hidden="false" customHeight="false" outlineLevel="0" collapsed="false">
      <c r="A5474" s="57" t="e">
        <f aca="false">INDEX(BucketTable,MATCH(B5474,SumMonths,0),1)</f>
        <v>#N/A</v>
      </c>
      <c r="K5474" s="57" t="e">
        <f aca="false">INDEX(lava,MATCH(B5474,SumMonths,0),2)</f>
        <v>#N/A</v>
      </c>
      <c r="Y5474" s="171"/>
      <c r="Z5474" s="171"/>
    </row>
    <row r="5475" customFormat="false" ht="12.75" hidden="false" customHeight="false" outlineLevel="0" collapsed="false">
      <c r="A5475" s="57" t="e">
        <f aca="false">INDEX(BucketTable,MATCH(B5475,SumMonths,0),1)</f>
        <v>#N/A</v>
      </c>
      <c r="K5475" s="57" t="e">
        <f aca="false">INDEX(lava,MATCH(B5475,SumMonths,0),2)</f>
        <v>#N/A</v>
      </c>
      <c r="Y5475" s="171"/>
      <c r="Z5475" s="171"/>
    </row>
    <row r="5476" customFormat="false" ht="12.75" hidden="false" customHeight="false" outlineLevel="0" collapsed="false">
      <c r="A5476" s="57" t="e">
        <f aca="false">INDEX(BucketTable,MATCH(B5476,SumMonths,0),1)</f>
        <v>#N/A</v>
      </c>
      <c r="K5476" s="57" t="e">
        <f aca="false">INDEX(lava,MATCH(B5476,SumMonths,0),2)</f>
        <v>#N/A</v>
      </c>
      <c r="Y5476" s="171"/>
      <c r="Z5476" s="171"/>
    </row>
    <row r="5477" customFormat="false" ht="12.75" hidden="false" customHeight="false" outlineLevel="0" collapsed="false">
      <c r="A5477" s="57" t="e">
        <f aca="false">INDEX(BucketTable,MATCH(B5477,SumMonths,0),1)</f>
        <v>#N/A</v>
      </c>
      <c r="K5477" s="57" t="e">
        <f aca="false">INDEX(lava,MATCH(B5477,SumMonths,0),2)</f>
        <v>#N/A</v>
      </c>
      <c r="Y5477" s="171"/>
      <c r="Z5477" s="171"/>
    </row>
    <row r="5478" customFormat="false" ht="12.75" hidden="false" customHeight="false" outlineLevel="0" collapsed="false">
      <c r="A5478" s="57" t="e">
        <f aca="false">INDEX(BucketTable,MATCH(B5478,SumMonths,0),1)</f>
        <v>#N/A</v>
      </c>
      <c r="K5478" s="57" t="e">
        <f aca="false">INDEX(lava,MATCH(B5478,SumMonths,0),2)</f>
        <v>#N/A</v>
      </c>
      <c r="Y5478" s="171"/>
      <c r="Z5478" s="171"/>
    </row>
    <row r="5479" customFormat="false" ht="12.75" hidden="false" customHeight="false" outlineLevel="0" collapsed="false">
      <c r="A5479" s="57" t="e">
        <f aca="false">INDEX(BucketTable,MATCH(B5479,SumMonths,0),1)</f>
        <v>#N/A</v>
      </c>
      <c r="K5479" s="57" t="e">
        <f aca="false">INDEX(lava,MATCH(B5479,SumMonths,0),2)</f>
        <v>#N/A</v>
      </c>
      <c r="Y5479" s="171"/>
      <c r="Z5479" s="171"/>
    </row>
    <row r="5480" customFormat="false" ht="12.75" hidden="false" customHeight="false" outlineLevel="0" collapsed="false">
      <c r="A5480" s="57" t="e">
        <f aca="false">INDEX(BucketTable,MATCH(B5480,SumMonths,0),1)</f>
        <v>#N/A</v>
      </c>
      <c r="K5480" s="57" t="e">
        <f aca="false">INDEX(lava,MATCH(B5480,SumMonths,0),2)</f>
        <v>#N/A</v>
      </c>
      <c r="Y5480" s="171"/>
      <c r="Z5480" s="171"/>
    </row>
    <row r="5481" customFormat="false" ht="12.75" hidden="false" customHeight="false" outlineLevel="0" collapsed="false">
      <c r="A5481" s="57" t="e">
        <f aca="false">INDEX(BucketTable,MATCH(B5481,SumMonths,0),1)</f>
        <v>#N/A</v>
      </c>
      <c r="K5481" s="57" t="e">
        <f aca="false">INDEX(lava,MATCH(B5481,SumMonths,0),2)</f>
        <v>#N/A</v>
      </c>
      <c r="Y5481" s="171"/>
      <c r="Z5481" s="171"/>
    </row>
    <row r="5482" customFormat="false" ht="12.75" hidden="false" customHeight="false" outlineLevel="0" collapsed="false">
      <c r="A5482" s="57" t="e">
        <f aca="false">INDEX(BucketTable,MATCH(B5482,SumMonths,0),1)</f>
        <v>#N/A</v>
      </c>
      <c r="K5482" s="57" t="e">
        <f aca="false">INDEX(lava,MATCH(B5482,SumMonths,0),2)</f>
        <v>#N/A</v>
      </c>
      <c r="Y5482" s="171"/>
      <c r="Z5482" s="171"/>
    </row>
    <row r="5483" customFormat="false" ht="12.75" hidden="false" customHeight="false" outlineLevel="0" collapsed="false">
      <c r="A5483" s="57" t="e">
        <f aca="false">INDEX(BucketTable,MATCH(B5483,SumMonths,0),1)</f>
        <v>#N/A</v>
      </c>
      <c r="K5483" s="57" t="e">
        <f aca="false">INDEX(lava,MATCH(B5483,SumMonths,0),2)</f>
        <v>#N/A</v>
      </c>
      <c r="Y5483" s="171"/>
      <c r="Z5483" s="171"/>
    </row>
    <row r="5484" customFormat="false" ht="12.75" hidden="false" customHeight="false" outlineLevel="0" collapsed="false">
      <c r="A5484" s="57" t="e">
        <f aca="false">INDEX(BucketTable,MATCH(B5484,SumMonths,0),1)</f>
        <v>#N/A</v>
      </c>
      <c r="K5484" s="57" t="e">
        <f aca="false">INDEX(lava,MATCH(B5484,SumMonths,0),2)</f>
        <v>#N/A</v>
      </c>
      <c r="Y5484" s="171"/>
      <c r="Z5484" s="171"/>
    </row>
    <row r="5485" customFormat="false" ht="12.75" hidden="false" customHeight="false" outlineLevel="0" collapsed="false">
      <c r="A5485" s="57" t="e">
        <f aca="false">INDEX(BucketTable,MATCH(B5485,SumMonths,0),1)</f>
        <v>#N/A</v>
      </c>
      <c r="K5485" s="57" t="e">
        <f aca="false">INDEX(lava,MATCH(B5485,SumMonths,0),2)</f>
        <v>#N/A</v>
      </c>
      <c r="Y5485" s="171"/>
      <c r="Z5485" s="171"/>
    </row>
    <row r="5486" customFormat="false" ht="12.75" hidden="false" customHeight="false" outlineLevel="0" collapsed="false">
      <c r="A5486" s="57" t="e">
        <f aca="false">INDEX(BucketTable,MATCH(B5486,SumMonths,0),1)</f>
        <v>#N/A</v>
      </c>
      <c r="K5486" s="57" t="e">
        <f aca="false">INDEX(lava,MATCH(B5486,SumMonths,0),2)</f>
        <v>#N/A</v>
      </c>
      <c r="Y5486" s="171"/>
      <c r="Z5486" s="171"/>
    </row>
    <row r="5487" customFormat="false" ht="12.75" hidden="false" customHeight="false" outlineLevel="0" collapsed="false">
      <c r="A5487" s="57" t="e">
        <f aca="false">INDEX(BucketTable,MATCH(B5487,SumMonths,0),1)</f>
        <v>#N/A</v>
      </c>
      <c r="K5487" s="57" t="e">
        <f aca="false">INDEX(lava,MATCH(B5487,SumMonths,0),2)</f>
        <v>#N/A</v>
      </c>
      <c r="Y5487" s="171"/>
      <c r="Z5487" s="171"/>
    </row>
    <row r="5488" customFormat="false" ht="12.75" hidden="false" customHeight="false" outlineLevel="0" collapsed="false">
      <c r="A5488" s="57" t="e">
        <f aca="false">INDEX(BucketTable,MATCH(B5488,SumMonths,0),1)</f>
        <v>#N/A</v>
      </c>
      <c r="K5488" s="57" t="e">
        <f aca="false">INDEX(lava,MATCH(B5488,SumMonths,0),2)</f>
        <v>#N/A</v>
      </c>
      <c r="Y5488" s="171"/>
      <c r="Z5488" s="171"/>
    </row>
    <row r="5489" customFormat="false" ht="12.75" hidden="false" customHeight="false" outlineLevel="0" collapsed="false">
      <c r="A5489" s="57" t="e">
        <f aca="false">INDEX(BucketTable,MATCH(B5489,SumMonths,0),1)</f>
        <v>#N/A</v>
      </c>
      <c r="K5489" s="57" t="e">
        <f aca="false">INDEX(lava,MATCH(B5489,SumMonths,0),2)</f>
        <v>#N/A</v>
      </c>
      <c r="Y5489" s="171"/>
      <c r="Z5489" s="171"/>
    </row>
    <row r="5490" customFormat="false" ht="12.75" hidden="false" customHeight="false" outlineLevel="0" collapsed="false">
      <c r="A5490" s="57" t="e">
        <f aca="false">INDEX(BucketTable,MATCH(B5490,SumMonths,0),1)</f>
        <v>#N/A</v>
      </c>
      <c r="K5490" s="57" t="e">
        <f aca="false">INDEX(lava,MATCH(B5490,SumMonths,0),2)</f>
        <v>#N/A</v>
      </c>
      <c r="Y5490" s="171"/>
      <c r="Z5490" s="171"/>
    </row>
    <row r="5491" customFormat="false" ht="12.75" hidden="false" customHeight="false" outlineLevel="0" collapsed="false">
      <c r="A5491" s="57" t="e">
        <f aca="false">INDEX(BucketTable,MATCH(B5491,SumMonths,0),1)</f>
        <v>#N/A</v>
      </c>
      <c r="K5491" s="57" t="e">
        <f aca="false">INDEX(lava,MATCH(B5491,SumMonths,0),2)</f>
        <v>#N/A</v>
      </c>
      <c r="Y5491" s="171"/>
      <c r="Z5491" s="171"/>
    </row>
    <row r="5492" customFormat="false" ht="12.75" hidden="false" customHeight="false" outlineLevel="0" collapsed="false">
      <c r="A5492" s="57" t="e">
        <f aca="false">INDEX(BucketTable,MATCH(B5492,SumMonths,0),1)</f>
        <v>#N/A</v>
      </c>
      <c r="K5492" s="57" t="e">
        <f aca="false">INDEX(lava,MATCH(B5492,SumMonths,0),2)</f>
        <v>#N/A</v>
      </c>
      <c r="Y5492" s="171"/>
      <c r="Z5492" s="171"/>
    </row>
    <row r="5493" customFormat="false" ht="12.75" hidden="false" customHeight="false" outlineLevel="0" collapsed="false">
      <c r="A5493" s="57" t="e">
        <f aca="false">INDEX(BucketTable,MATCH(B5493,SumMonths,0),1)</f>
        <v>#N/A</v>
      </c>
      <c r="K5493" s="57" t="e">
        <f aca="false">INDEX(lava,MATCH(B5493,SumMonths,0),2)</f>
        <v>#N/A</v>
      </c>
      <c r="Y5493" s="171"/>
      <c r="Z5493" s="171"/>
    </row>
    <row r="5494" customFormat="false" ht="12.75" hidden="false" customHeight="false" outlineLevel="0" collapsed="false">
      <c r="A5494" s="57" t="e">
        <f aca="false">INDEX(BucketTable,MATCH(B5494,SumMonths,0),1)</f>
        <v>#N/A</v>
      </c>
      <c r="K5494" s="57" t="e">
        <f aca="false">INDEX(lava,MATCH(B5494,SumMonths,0),2)</f>
        <v>#N/A</v>
      </c>
      <c r="Y5494" s="171"/>
      <c r="Z5494" s="171"/>
    </row>
    <row r="5495" customFormat="false" ht="12.75" hidden="false" customHeight="false" outlineLevel="0" collapsed="false">
      <c r="A5495" s="57" t="e">
        <f aca="false">INDEX(BucketTable,MATCH(B5495,SumMonths,0),1)</f>
        <v>#N/A</v>
      </c>
      <c r="K5495" s="57" t="e">
        <f aca="false">INDEX(lava,MATCH(B5495,SumMonths,0),2)</f>
        <v>#N/A</v>
      </c>
      <c r="Y5495" s="171"/>
      <c r="Z5495" s="171"/>
    </row>
    <row r="5496" customFormat="false" ht="12.75" hidden="false" customHeight="false" outlineLevel="0" collapsed="false">
      <c r="A5496" s="57" t="e">
        <f aca="false">INDEX(BucketTable,MATCH(B5496,SumMonths,0),1)</f>
        <v>#N/A</v>
      </c>
      <c r="K5496" s="57" t="e">
        <f aca="false">INDEX(lava,MATCH(B5496,SumMonths,0),2)</f>
        <v>#N/A</v>
      </c>
      <c r="Y5496" s="171"/>
      <c r="Z5496" s="171"/>
    </row>
    <row r="5497" customFormat="false" ht="12.75" hidden="false" customHeight="false" outlineLevel="0" collapsed="false">
      <c r="A5497" s="57" t="e">
        <f aca="false">INDEX(BucketTable,MATCH(B5497,SumMonths,0),1)</f>
        <v>#N/A</v>
      </c>
      <c r="K5497" s="57" t="e">
        <f aca="false">INDEX(lava,MATCH(B5497,SumMonths,0),2)</f>
        <v>#N/A</v>
      </c>
      <c r="Y5497" s="171"/>
      <c r="Z5497" s="171"/>
    </row>
    <row r="5498" customFormat="false" ht="12.75" hidden="false" customHeight="false" outlineLevel="0" collapsed="false">
      <c r="A5498" s="57" t="e">
        <f aca="false">INDEX(BucketTable,MATCH(B5498,SumMonths,0),1)</f>
        <v>#N/A</v>
      </c>
      <c r="K5498" s="57" t="e">
        <f aca="false">INDEX(lava,MATCH(B5498,SumMonths,0),2)</f>
        <v>#N/A</v>
      </c>
      <c r="Y5498" s="171"/>
      <c r="Z5498" s="171"/>
    </row>
    <row r="5499" customFormat="false" ht="12.75" hidden="false" customHeight="false" outlineLevel="0" collapsed="false">
      <c r="A5499" s="57" t="e">
        <f aca="false">INDEX(BucketTable,MATCH(B5499,SumMonths,0),1)</f>
        <v>#N/A</v>
      </c>
      <c r="K5499" s="57" t="e">
        <f aca="false">INDEX(lava,MATCH(B5499,SumMonths,0),2)</f>
        <v>#N/A</v>
      </c>
      <c r="Y5499" s="171"/>
      <c r="Z5499" s="171"/>
    </row>
    <row r="5500" customFormat="false" ht="12.75" hidden="false" customHeight="false" outlineLevel="0" collapsed="false">
      <c r="A5500" s="57" t="e">
        <f aca="false">INDEX(BucketTable,MATCH(B5500,SumMonths,0),1)</f>
        <v>#N/A</v>
      </c>
      <c r="K5500" s="57" t="e">
        <f aca="false">INDEX(lava,MATCH(B5500,SumMonths,0),2)</f>
        <v>#N/A</v>
      </c>
      <c r="Y5500" s="171"/>
      <c r="Z5500" s="171"/>
    </row>
    <row r="5501" customFormat="false" ht="12.75" hidden="false" customHeight="false" outlineLevel="0" collapsed="false">
      <c r="A5501" s="57" t="e">
        <f aca="false">INDEX(BucketTable,MATCH(B5501,SumMonths,0),1)</f>
        <v>#N/A</v>
      </c>
      <c r="K5501" s="57" t="e">
        <f aca="false">INDEX(lava,MATCH(B5501,SumMonths,0),2)</f>
        <v>#N/A</v>
      </c>
      <c r="Y5501" s="171"/>
      <c r="Z5501" s="171"/>
    </row>
    <row r="5502" customFormat="false" ht="12.75" hidden="false" customHeight="false" outlineLevel="0" collapsed="false">
      <c r="A5502" s="57" t="e">
        <f aca="false">INDEX(BucketTable,MATCH(B5502,SumMonths,0),1)</f>
        <v>#N/A</v>
      </c>
      <c r="K5502" s="57" t="e">
        <f aca="false">INDEX(lava,MATCH(B5502,SumMonths,0),2)</f>
        <v>#N/A</v>
      </c>
      <c r="Y5502" s="171"/>
      <c r="Z5502" s="171"/>
    </row>
    <row r="5503" customFormat="false" ht="12.75" hidden="false" customHeight="false" outlineLevel="0" collapsed="false">
      <c r="A5503" s="57" t="e">
        <f aca="false">INDEX(BucketTable,MATCH(B5503,SumMonths,0),1)</f>
        <v>#N/A</v>
      </c>
      <c r="K5503" s="57" t="e">
        <f aca="false">INDEX(lava,MATCH(B5503,SumMonths,0),2)</f>
        <v>#N/A</v>
      </c>
      <c r="Y5503" s="171"/>
      <c r="Z5503" s="171"/>
    </row>
    <row r="5504" customFormat="false" ht="12.75" hidden="false" customHeight="false" outlineLevel="0" collapsed="false">
      <c r="A5504" s="57" t="e">
        <f aca="false">INDEX(BucketTable,MATCH(B5504,SumMonths,0),1)</f>
        <v>#N/A</v>
      </c>
      <c r="K5504" s="57" t="e">
        <f aca="false">INDEX(lava,MATCH(B5504,SumMonths,0),2)</f>
        <v>#N/A</v>
      </c>
      <c r="Y5504" s="171"/>
      <c r="Z5504" s="171"/>
    </row>
    <row r="5505" customFormat="false" ht="12.75" hidden="false" customHeight="false" outlineLevel="0" collapsed="false">
      <c r="A5505" s="57" t="e">
        <f aca="false">INDEX(BucketTable,MATCH(B5505,SumMonths,0),1)</f>
        <v>#N/A</v>
      </c>
      <c r="K5505" s="57" t="e">
        <f aca="false">INDEX(lava,MATCH(B5505,SumMonths,0),2)</f>
        <v>#N/A</v>
      </c>
      <c r="Y5505" s="171"/>
      <c r="Z5505" s="171"/>
    </row>
    <row r="5506" customFormat="false" ht="12.75" hidden="false" customHeight="false" outlineLevel="0" collapsed="false">
      <c r="A5506" s="57" t="e">
        <f aca="false">INDEX(BucketTable,MATCH(B5506,SumMonths,0),1)</f>
        <v>#N/A</v>
      </c>
      <c r="K5506" s="57" t="e">
        <f aca="false">INDEX(lava,MATCH(B5506,SumMonths,0),2)</f>
        <v>#N/A</v>
      </c>
      <c r="Y5506" s="171"/>
      <c r="Z5506" s="171"/>
    </row>
    <row r="5507" customFormat="false" ht="12.75" hidden="false" customHeight="false" outlineLevel="0" collapsed="false">
      <c r="A5507" s="57" t="e">
        <f aca="false">INDEX(BucketTable,MATCH(B5507,SumMonths,0),1)</f>
        <v>#N/A</v>
      </c>
      <c r="K5507" s="57" t="e">
        <f aca="false">INDEX(lava,MATCH(B5507,SumMonths,0),2)</f>
        <v>#N/A</v>
      </c>
      <c r="Y5507" s="171"/>
      <c r="Z5507" s="171"/>
    </row>
    <row r="5508" customFormat="false" ht="12.75" hidden="false" customHeight="false" outlineLevel="0" collapsed="false">
      <c r="A5508" s="57" t="e">
        <f aca="false">INDEX(BucketTable,MATCH(B5508,SumMonths,0),1)</f>
        <v>#N/A</v>
      </c>
      <c r="K5508" s="57" t="e">
        <f aca="false">INDEX(lava,MATCH(B5508,SumMonths,0),2)</f>
        <v>#N/A</v>
      </c>
      <c r="Y5508" s="171"/>
      <c r="Z5508" s="171"/>
    </row>
    <row r="5509" customFormat="false" ht="12.75" hidden="false" customHeight="false" outlineLevel="0" collapsed="false">
      <c r="A5509" s="57" t="e">
        <f aca="false">INDEX(BucketTable,MATCH(B5509,SumMonths,0),1)</f>
        <v>#N/A</v>
      </c>
      <c r="K5509" s="57" t="e">
        <f aca="false">INDEX(lava,MATCH(B5509,SumMonths,0),2)</f>
        <v>#N/A</v>
      </c>
      <c r="Y5509" s="171"/>
      <c r="Z5509" s="171"/>
    </row>
    <row r="5510" customFormat="false" ht="12.75" hidden="false" customHeight="false" outlineLevel="0" collapsed="false">
      <c r="A5510" s="57" t="e">
        <f aca="false">INDEX(BucketTable,MATCH(B5510,SumMonths,0),1)</f>
        <v>#N/A</v>
      </c>
      <c r="K5510" s="57" t="e">
        <f aca="false">INDEX(lava,MATCH(B5510,SumMonths,0),2)</f>
        <v>#N/A</v>
      </c>
      <c r="Y5510" s="171"/>
      <c r="Z5510" s="171"/>
    </row>
    <row r="5511" customFormat="false" ht="12.75" hidden="false" customHeight="false" outlineLevel="0" collapsed="false">
      <c r="A5511" s="57" t="e">
        <f aca="false">INDEX(BucketTable,MATCH(B5511,SumMonths,0),1)</f>
        <v>#N/A</v>
      </c>
      <c r="K5511" s="57" t="e">
        <f aca="false">INDEX(lava,MATCH(B5511,SumMonths,0),2)</f>
        <v>#N/A</v>
      </c>
      <c r="Y5511" s="171"/>
      <c r="Z5511" s="171"/>
    </row>
    <row r="5512" customFormat="false" ht="12.75" hidden="false" customHeight="false" outlineLevel="0" collapsed="false">
      <c r="A5512" s="57" t="e">
        <f aca="false">INDEX(BucketTable,MATCH(B5512,SumMonths,0),1)</f>
        <v>#N/A</v>
      </c>
      <c r="K5512" s="57" t="e">
        <f aca="false">INDEX(lava,MATCH(B5512,SumMonths,0),2)</f>
        <v>#N/A</v>
      </c>
      <c r="Y5512" s="171"/>
      <c r="Z5512" s="171"/>
    </row>
    <row r="5513" customFormat="false" ht="12.75" hidden="false" customHeight="false" outlineLevel="0" collapsed="false">
      <c r="A5513" s="57" t="e">
        <f aca="false">INDEX(BucketTable,MATCH(B5513,SumMonths,0),1)</f>
        <v>#N/A</v>
      </c>
      <c r="K5513" s="57" t="e">
        <f aca="false">INDEX(lava,MATCH(B5513,SumMonths,0),2)</f>
        <v>#N/A</v>
      </c>
      <c r="Y5513" s="171"/>
      <c r="Z5513" s="171"/>
    </row>
    <row r="5514" customFormat="false" ht="12.75" hidden="false" customHeight="false" outlineLevel="0" collapsed="false">
      <c r="A5514" s="57" t="e">
        <f aca="false">INDEX(BucketTable,MATCH(B5514,SumMonths,0),1)</f>
        <v>#N/A</v>
      </c>
      <c r="K5514" s="57" t="e">
        <f aca="false">INDEX(lava,MATCH(B5514,SumMonths,0),2)</f>
        <v>#N/A</v>
      </c>
      <c r="Y5514" s="171"/>
      <c r="Z5514" s="171"/>
    </row>
    <row r="5515" customFormat="false" ht="12.75" hidden="false" customHeight="false" outlineLevel="0" collapsed="false">
      <c r="A5515" s="57" t="e">
        <f aca="false">INDEX(BucketTable,MATCH(B5515,SumMonths,0),1)</f>
        <v>#N/A</v>
      </c>
      <c r="K5515" s="57" t="e">
        <f aca="false">INDEX(lava,MATCH(B5515,SumMonths,0),2)</f>
        <v>#N/A</v>
      </c>
      <c r="Y5515" s="171"/>
      <c r="Z5515" s="171"/>
    </row>
    <row r="5516" customFormat="false" ht="12.75" hidden="false" customHeight="false" outlineLevel="0" collapsed="false">
      <c r="A5516" s="57" t="e">
        <f aca="false">INDEX(BucketTable,MATCH(B5516,SumMonths,0),1)</f>
        <v>#N/A</v>
      </c>
      <c r="K5516" s="57" t="e">
        <f aca="false">INDEX(lava,MATCH(B5516,SumMonths,0),2)</f>
        <v>#N/A</v>
      </c>
      <c r="Y5516" s="171"/>
      <c r="Z5516" s="171"/>
    </row>
    <row r="5517" customFormat="false" ht="12.75" hidden="false" customHeight="false" outlineLevel="0" collapsed="false">
      <c r="A5517" s="57" t="e">
        <f aca="false">INDEX(BucketTable,MATCH(B5517,SumMonths,0),1)</f>
        <v>#N/A</v>
      </c>
      <c r="K5517" s="57" t="e">
        <f aca="false">INDEX(lava,MATCH(B5517,SumMonths,0),2)</f>
        <v>#N/A</v>
      </c>
      <c r="Y5517" s="171"/>
      <c r="Z5517" s="171"/>
    </row>
    <row r="5518" customFormat="false" ht="12.75" hidden="false" customHeight="false" outlineLevel="0" collapsed="false">
      <c r="A5518" s="57" t="e">
        <f aca="false">INDEX(BucketTable,MATCH(B5518,SumMonths,0),1)</f>
        <v>#N/A</v>
      </c>
      <c r="K5518" s="57" t="e">
        <f aca="false">INDEX(lava,MATCH(B5518,SumMonths,0),2)</f>
        <v>#N/A</v>
      </c>
      <c r="Y5518" s="171"/>
      <c r="Z5518" s="171"/>
    </row>
    <row r="5519" customFormat="false" ht="12.75" hidden="false" customHeight="false" outlineLevel="0" collapsed="false">
      <c r="A5519" s="57" t="e">
        <f aca="false">INDEX(BucketTable,MATCH(B5519,SumMonths,0),1)</f>
        <v>#N/A</v>
      </c>
      <c r="K5519" s="57" t="e">
        <f aca="false">INDEX(lava,MATCH(B5519,SumMonths,0),2)</f>
        <v>#N/A</v>
      </c>
      <c r="Y5519" s="171"/>
      <c r="Z5519" s="171"/>
    </row>
    <row r="5520" customFormat="false" ht="12.75" hidden="false" customHeight="false" outlineLevel="0" collapsed="false">
      <c r="A5520" s="57" t="e">
        <f aca="false">INDEX(BucketTable,MATCH(B5520,SumMonths,0),1)</f>
        <v>#N/A</v>
      </c>
      <c r="K5520" s="57" t="e">
        <f aca="false">INDEX(lava,MATCH(B5520,SumMonths,0),2)</f>
        <v>#N/A</v>
      </c>
      <c r="Y5520" s="171"/>
      <c r="Z5520" s="171"/>
    </row>
    <row r="5521" customFormat="false" ht="12.75" hidden="false" customHeight="false" outlineLevel="0" collapsed="false">
      <c r="A5521" s="57" t="e">
        <f aca="false">INDEX(BucketTable,MATCH(B5521,SumMonths,0),1)</f>
        <v>#N/A</v>
      </c>
      <c r="K5521" s="57" t="e">
        <f aca="false">INDEX(lava,MATCH(B5521,SumMonths,0),2)</f>
        <v>#N/A</v>
      </c>
      <c r="Y5521" s="171"/>
      <c r="Z5521" s="171"/>
    </row>
    <row r="5522" customFormat="false" ht="12.75" hidden="false" customHeight="false" outlineLevel="0" collapsed="false">
      <c r="A5522" s="57" t="e">
        <f aca="false">INDEX(BucketTable,MATCH(B5522,SumMonths,0),1)</f>
        <v>#N/A</v>
      </c>
      <c r="K5522" s="57" t="e">
        <f aca="false">INDEX(lava,MATCH(B5522,SumMonths,0),2)</f>
        <v>#N/A</v>
      </c>
      <c r="Y5522" s="171"/>
      <c r="Z5522" s="171"/>
    </row>
    <row r="5523" customFormat="false" ht="12.75" hidden="false" customHeight="false" outlineLevel="0" collapsed="false">
      <c r="A5523" s="57" t="e">
        <f aca="false">INDEX(BucketTable,MATCH(B5523,SumMonths,0),1)</f>
        <v>#N/A</v>
      </c>
      <c r="K5523" s="57" t="e">
        <f aca="false">INDEX(lava,MATCH(B5523,SumMonths,0),2)</f>
        <v>#N/A</v>
      </c>
      <c r="Y5523" s="171"/>
      <c r="Z5523" s="171"/>
    </row>
    <row r="5524" customFormat="false" ht="12.75" hidden="false" customHeight="false" outlineLevel="0" collapsed="false">
      <c r="A5524" s="57" t="e">
        <f aca="false">INDEX(BucketTable,MATCH(B5524,SumMonths,0),1)</f>
        <v>#N/A</v>
      </c>
      <c r="K5524" s="57" t="e">
        <f aca="false">INDEX(lava,MATCH(B5524,SumMonths,0),2)</f>
        <v>#N/A</v>
      </c>
      <c r="Y5524" s="171"/>
      <c r="Z5524" s="171"/>
    </row>
    <row r="5525" customFormat="false" ht="12.75" hidden="false" customHeight="false" outlineLevel="0" collapsed="false">
      <c r="A5525" s="57" t="e">
        <f aca="false">INDEX(BucketTable,MATCH(B5525,SumMonths,0),1)</f>
        <v>#N/A</v>
      </c>
      <c r="K5525" s="57" t="e">
        <f aca="false">INDEX(lava,MATCH(B5525,SumMonths,0),2)</f>
        <v>#N/A</v>
      </c>
      <c r="Y5525" s="171"/>
      <c r="Z5525" s="171"/>
    </row>
    <row r="5526" customFormat="false" ht="12.75" hidden="false" customHeight="false" outlineLevel="0" collapsed="false">
      <c r="A5526" s="57" t="e">
        <f aca="false">INDEX(BucketTable,MATCH(B5526,SumMonths,0),1)</f>
        <v>#N/A</v>
      </c>
      <c r="K5526" s="57" t="e">
        <f aca="false">INDEX(lava,MATCH(B5526,SumMonths,0),2)</f>
        <v>#N/A</v>
      </c>
      <c r="Y5526" s="171"/>
      <c r="Z5526" s="171"/>
    </row>
    <row r="5527" customFormat="false" ht="12.75" hidden="false" customHeight="false" outlineLevel="0" collapsed="false">
      <c r="A5527" s="57" t="e">
        <f aca="false">INDEX(BucketTable,MATCH(B5527,SumMonths,0),1)</f>
        <v>#N/A</v>
      </c>
      <c r="K5527" s="57" t="e">
        <f aca="false">INDEX(lava,MATCH(B5527,SumMonths,0),2)</f>
        <v>#N/A</v>
      </c>
      <c r="Y5527" s="171"/>
      <c r="Z5527" s="171"/>
    </row>
    <row r="5528" customFormat="false" ht="12.75" hidden="false" customHeight="false" outlineLevel="0" collapsed="false">
      <c r="A5528" s="57" t="e">
        <f aca="false">INDEX(BucketTable,MATCH(B5528,SumMonths,0),1)</f>
        <v>#N/A</v>
      </c>
      <c r="K5528" s="57" t="e">
        <f aca="false">INDEX(lava,MATCH(B5528,SumMonths,0),2)</f>
        <v>#N/A</v>
      </c>
      <c r="Y5528" s="171"/>
      <c r="Z5528" s="171"/>
    </row>
    <row r="5529" customFormat="false" ht="12.75" hidden="false" customHeight="false" outlineLevel="0" collapsed="false">
      <c r="A5529" s="57" t="e">
        <f aca="false">INDEX(BucketTable,MATCH(B5529,SumMonths,0),1)</f>
        <v>#N/A</v>
      </c>
      <c r="K5529" s="57" t="e">
        <f aca="false">INDEX(lava,MATCH(B5529,SumMonths,0),2)</f>
        <v>#N/A</v>
      </c>
      <c r="Y5529" s="171"/>
      <c r="Z5529" s="171"/>
    </row>
    <row r="5530" customFormat="false" ht="12.75" hidden="false" customHeight="false" outlineLevel="0" collapsed="false">
      <c r="A5530" s="57" t="e">
        <f aca="false">INDEX(BucketTable,MATCH(B5530,SumMonths,0),1)</f>
        <v>#N/A</v>
      </c>
      <c r="K5530" s="57" t="e">
        <f aca="false">INDEX(lava,MATCH(B5530,SumMonths,0),2)</f>
        <v>#N/A</v>
      </c>
      <c r="Y5530" s="171"/>
      <c r="Z5530" s="171"/>
    </row>
    <row r="5531" customFormat="false" ht="12.75" hidden="false" customHeight="false" outlineLevel="0" collapsed="false">
      <c r="A5531" s="57" t="e">
        <f aca="false">INDEX(BucketTable,MATCH(B5531,SumMonths,0),1)</f>
        <v>#N/A</v>
      </c>
      <c r="K5531" s="57" t="e">
        <f aca="false">INDEX(lava,MATCH(B5531,SumMonths,0),2)</f>
        <v>#N/A</v>
      </c>
      <c r="Y5531" s="171"/>
      <c r="Z5531" s="171"/>
    </row>
    <row r="5532" customFormat="false" ht="12.75" hidden="false" customHeight="false" outlineLevel="0" collapsed="false">
      <c r="A5532" s="57" t="e">
        <f aca="false">INDEX(BucketTable,MATCH(B5532,SumMonths,0),1)</f>
        <v>#N/A</v>
      </c>
      <c r="K5532" s="57" t="e">
        <f aca="false">INDEX(lava,MATCH(B5532,SumMonths,0),2)</f>
        <v>#N/A</v>
      </c>
      <c r="Y5532" s="171"/>
      <c r="Z5532" s="171"/>
    </row>
    <row r="5533" customFormat="false" ht="12.75" hidden="false" customHeight="false" outlineLevel="0" collapsed="false">
      <c r="A5533" s="57" t="e">
        <f aca="false">INDEX(BucketTable,MATCH(B5533,SumMonths,0),1)</f>
        <v>#N/A</v>
      </c>
      <c r="K5533" s="57" t="e">
        <f aca="false">INDEX(lava,MATCH(B5533,SumMonths,0),2)</f>
        <v>#N/A</v>
      </c>
      <c r="Y5533" s="171"/>
      <c r="Z5533" s="171"/>
    </row>
    <row r="5534" customFormat="false" ht="12.75" hidden="false" customHeight="false" outlineLevel="0" collapsed="false">
      <c r="A5534" s="57" t="e">
        <f aca="false">INDEX(BucketTable,MATCH(B5534,SumMonths,0),1)</f>
        <v>#N/A</v>
      </c>
      <c r="K5534" s="57" t="e">
        <f aca="false">INDEX(lava,MATCH(B5534,SumMonths,0),2)</f>
        <v>#N/A</v>
      </c>
      <c r="Y5534" s="171"/>
      <c r="Z5534" s="171"/>
    </row>
    <row r="5535" customFormat="false" ht="12.75" hidden="false" customHeight="false" outlineLevel="0" collapsed="false">
      <c r="A5535" s="57" t="e">
        <f aca="false">INDEX(BucketTable,MATCH(B5535,SumMonths,0),1)</f>
        <v>#N/A</v>
      </c>
      <c r="K5535" s="57" t="e">
        <f aca="false">INDEX(lava,MATCH(B5535,SumMonths,0),2)</f>
        <v>#N/A</v>
      </c>
      <c r="Y5535" s="171"/>
      <c r="Z5535" s="171"/>
    </row>
    <row r="5536" customFormat="false" ht="12.75" hidden="false" customHeight="false" outlineLevel="0" collapsed="false">
      <c r="A5536" s="57" t="e">
        <f aca="false">INDEX(BucketTable,MATCH(B5536,SumMonths,0),1)</f>
        <v>#N/A</v>
      </c>
      <c r="K5536" s="57" t="e">
        <f aca="false">INDEX(lava,MATCH(B5536,SumMonths,0),2)</f>
        <v>#N/A</v>
      </c>
      <c r="Y5536" s="171"/>
      <c r="Z5536" s="171"/>
    </row>
    <row r="5537" customFormat="false" ht="12.75" hidden="false" customHeight="false" outlineLevel="0" collapsed="false">
      <c r="A5537" s="57" t="e">
        <f aca="false">INDEX(BucketTable,MATCH(B5537,SumMonths,0),1)</f>
        <v>#N/A</v>
      </c>
      <c r="K5537" s="57" t="e">
        <f aca="false">INDEX(lava,MATCH(B5537,SumMonths,0),2)</f>
        <v>#N/A</v>
      </c>
      <c r="Y5537" s="171"/>
      <c r="Z5537" s="171"/>
    </row>
    <row r="5538" customFormat="false" ht="12.75" hidden="false" customHeight="false" outlineLevel="0" collapsed="false">
      <c r="A5538" s="57" t="e">
        <f aca="false">INDEX(BucketTable,MATCH(B5538,SumMonths,0),1)</f>
        <v>#N/A</v>
      </c>
      <c r="K5538" s="57" t="e">
        <f aca="false">INDEX(lava,MATCH(B5538,SumMonths,0),2)</f>
        <v>#N/A</v>
      </c>
      <c r="Y5538" s="171"/>
      <c r="Z5538" s="171"/>
    </row>
    <row r="5539" customFormat="false" ht="12.75" hidden="false" customHeight="false" outlineLevel="0" collapsed="false">
      <c r="A5539" s="57" t="e">
        <f aca="false">INDEX(BucketTable,MATCH(B5539,SumMonths,0),1)</f>
        <v>#N/A</v>
      </c>
      <c r="K5539" s="57" t="e">
        <f aca="false">INDEX(lava,MATCH(B5539,SumMonths,0),2)</f>
        <v>#N/A</v>
      </c>
      <c r="Y5539" s="171"/>
      <c r="Z5539" s="171"/>
    </row>
    <row r="5540" customFormat="false" ht="12.75" hidden="false" customHeight="false" outlineLevel="0" collapsed="false">
      <c r="A5540" s="57" t="e">
        <f aca="false">INDEX(BucketTable,MATCH(B5540,SumMonths,0),1)</f>
        <v>#N/A</v>
      </c>
      <c r="K5540" s="57" t="e">
        <f aca="false">INDEX(lava,MATCH(B5540,SumMonths,0),2)</f>
        <v>#N/A</v>
      </c>
      <c r="Y5540" s="171"/>
      <c r="Z5540" s="171"/>
    </row>
    <row r="5541" customFormat="false" ht="12.75" hidden="false" customHeight="false" outlineLevel="0" collapsed="false">
      <c r="A5541" s="57" t="e">
        <f aca="false">INDEX(BucketTable,MATCH(B5541,SumMonths,0),1)</f>
        <v>#N/A</v>
      </c>
      <c r="K5541" s="57" t="e">
        <f aca="false">INDEX(lava,MATCH(B5541,SumMonths,0),2)</f>
        <v>#N/A</v>
      </c>
      <c r="Y5541" s="171"/>
      <c r="Z5541" s="171"/>
    </row>
    <row r="5542" customFormat="false" ht="12.75" hidden="false" customHeight="false" outlineLevel="0" collapsed="false">
      <c r="A5542" s="57" t="e">
        <f aca="false">INDEX(BucketTable,MATCH(B5542,SumMonths,0),1)</f>
        <v>#N/A</v>
      </c>
      <c r="K5542" s="57" t="e">
        <f aca="false">INDEX(lava,MATCH(B5542,SumMonths,0),2)</f>
        <v>#N/A</v>
      </c>
      <c r="Y5542" s="171"/>
      <c r="Z5542" s="171"/>
    </row>
    <row r="5543" customFormat="false" ht="12.75" hidden="false" customHeight="false" outlineLevel="0" collapsed="false">
      <c r="A5543" s="57" t="e">
        <f aca="false">INDEX(BucketTable,MATCH(B5543,SumMonths,0),1)</f>
        <v>#N/A</v>
      </c>
      <c r="K5543" s="57" t="e">
        <f aca="false">INDEX(lava,MATCH(B5543,SumMonths,0),2)</f>
        <v>#N/A</v>
      </c>
      <c r="Y5543" s="171"/>
      <c r="Z5543" s="171"/>
    </row>
    <row r="5544" customFormat="false" ht="12.75" hidden="false" customHeight="false" outlineLevel="0" collapsed="false">
      <c r="A5544" s="57" t="e">
        <f aca="false">INDEX(BucketTable,MATCH(B5544,SumMonths,0),1)</f>
        <v>#N/A</v>
      </c>
      <c r="K5544" s="57" t="e">
        <f aca="false">INDEX(lava,MATCH(B5544,SumMonths,0),2)</f>
        <v>#N/A</v>
      </c>
      <c r="Y5544" s="171"/>
      <c r="Z5544" s="171"/>
    </row>
    <row r="5545" customFormat="false" ht="12.75" hidden="false" customHeight="false" outlineLevel="0" collapsed="false">
      <c r="A5545" s="57" t="e">
        <f aca="false">INDEX(BucketTable,MATCH(B5545,SumMonths,0),1)</f>
        <v>#N/A</v>
      </c>
      <c r="K5545" s="57" t="e">
        <f aca="false">INDEX(lava,MATCH(B5545,SumMonths,0),2)</f>
        <v>#N/A</v>
      </c>
      <c r="Y5545" s="171"/>
      <c r="Z5545" s="171"/>
    </row>
    <row r="5546" customFormat="false" ht="12.75" hidden="false" customHeight="false" outlineLevel="0" collapsed="false">
      <c r="A5546" s="57" t="e">
        <f aca="false">INDEX(BucketTable,MATCH(B5546,SumMonths,0),1)</f>
        <v>#N/A</v>
      </c>
      <c r="K5546" s="57" t="e">
        <f aca="false">INDEX(lava,MATCH(B5546,SumMonths,0),2)</f>
        <v>#N/A</v>
      </c>
      <c r="Y5546" s="171"/>
      <c r="Z5546" s="171"/>
    </row>
    <row r="5547" customFormat="false" ht="12.75" hidden="false" customHeight="false" outlineLevel="0" collapsed="false">
      <c r="A5547" s="57" t="e">
        <f aca="false">INDEX(BucketTable,MATCH(B5547,SumMonths,0),1)</f>
        <v>#N/A</v>
      </c>
      <c r="K5547" s="57" t="e">
        <f aca="false">INDEX(lava,MATCH(B5547,SumMonths,0),2)</f>
        <v>#N/A</v>
      </c>
      <c r="Y5547" s="171"/>
      <c r="Z5547" s="171"/>
    </row>
    <row r="5548" customFormat="false" ht="12.75" hidden="false" customHeight="false" outlineLevel="0" collapsed="false">
      <c r="A5548" s="57" t="e">
        <f aca="false">INDEX(BucketTable,MATCH(B5548,SumMonths,0),1)</f>
        <v>#N/A</v>
      </c>
      <c r="K5548" s="57" t="e">
        <f aca="false">INDEX(lava,MATCH(B5548,SumMonths,0),2)</f>
        <v>#N/A</v>
      </c>
      <c r="Y5548" s="171"/>
      <c r="Z5548" s="171"/>
    </row>
    <row r="5549" customFormat="false" ht="12.75" hidden="false" customHeight="false" outlineLevel="0" collapsed="false">
      <c r="A5549" s="57" t="e">
        <f aca="false">INDEX(BucketTable,MATCH(B5549,SumMonths,0),1)</f>
        <v>#N/A</v>
      </c>
      <c r="K5549" s="57" t="e">
        <f aca="false">INDEX(lava,MATCH(B5549,SumMonths,0),2)</f>
        <v>#N/A</v>
      </c>
      <c r="Y5549" s="171"/>
      <c r="Z5549" s="171"/>
    </row>
    <row r="5550" customFormat="false" ht="12.75" hidden="false" customHeight="false" outlineLevel="0" collapsed="false">
      <c r="A5550" s="57" t="e">
        <f aca="false">INDEX(BucketTable,MATCH(B5550,SumMonths,0),1)</f>
        <v>#N/A</v>
      </c>
      <c r="K5550" s="57" t="e">
        <f aca="false">INDEX(lava,MATCH(B5550,SumMonths,0),2)</f>
        <v>#N/A</v>
      </c>
      <c r="Y5550" s="171"/>
      <c r="Z5550" s="171"/>
    </row>
    <row r="5551" customFormat="false" ht="12.75" hidden="false" customHeight="false" outlineLevel="0" collapsed="false">
      <c r="A5551" s="57" t="e">
        <f aca="false">INDEX(BucketTable,MATCH(B5551,SumMonths,0),1)</f>
        <v>#N/A</v>
      </c>
      <c r="K5551" s="57" t="e">
        <f aca="false">INDEX(lava,MATCH(B5551,SumMonths,0),2)</f>
        <v>#N/A</v>
      </c>
      <c r="Y5551" s="171"/>
      <c r="Z5551" s="171"/>
    </row>
    <row r="5552" customFormat="false" ht="12.75" hidden="false" customHeight="false" outlineLevel="0" collapsed="false">
      <c r="A5552" s="57" t="e">
        <f aca="false">INDEX(BucketTable,MATCH(B5552,SumMonths,0),1)</f>
        <v>#N/A</v>
      </c>
      <c r="K5552" s="57" t="e">
        <f aca="false">INDEX(lava,MATCH(B5552,SumMonths,0),2)</f>
        <v>#N/A</v>
      </c>
      <c r="Y5552" s="171"/>
      <c r="Z5552" s="171"/>
    </row>
    <row r="5553" customFormat="false" ht="12.75" hidden="false" customHeight="false" outlineLevel="0" collapsed="false">
      <c r="A5553" s="57" t="e">
        <f aca="false">INDEX(BucketTable,MATCH(B5553,SumMonths,0),1)</f>
        <v>#N/A</v>
      </c>
      <c r="K5553" s="57" t="e">
        <f aca="false">INDEX(lava,MATCH(B5553,SumMonths,0),2)</f>
        <v>#N/A</v>
      </c>
      <c r="Y5553" s="171"/>
      <c r="Z5553" s="171"/>
    </row>
    <row r="5554" customFormat="false" ht="12.75" hidden="false" customHeight="false" outlineLevel="0" collapsed="false">
      <c r="A5554" s="57" t="e">
        <f aca="false">INDEX(BucketTable,MATCH(B5554,SumMonths,0),1)</f>
        <v>#N/A</v>
      </c>
      <c r="K5554" s="57" t="e">
        <f aca="false">INDEX(lava,MATCH(B5554,SumMonths,0),2)</f>
        <v>#N/A</v>
      </c>
      <c r="Y5554" s="171"/>
      <c r="Z5554" s="171"/>
    </row>
    <row r="5555" customFormat="false" ht="12.75" hidden="false" customHeight="false" outlineLevel="0" collapsed="false">
      <c r="A5555" s="57" t="e">
        <f aca="false">INDEX(BucketTable,MATCH(B5555,SumMonths,0),1)</f>
        <v>#N/A</v>
      </c>
      <c r="K5555" s="57" t="e">
        <f aca="false">INDEX(lava,MATCH(B5555,SumMonths,0),2)</f>
        <v>#N/A</v>
      </c>
      <c r="Y5555" s="171"/>
      <c r="Z5555" s="171"/>
    </row>
    <row r="5556" customFormat="false" ht="12.75" hidden="false" customHeight="false" outlineLevel="0" collapsed="false">
      <c r="A5556" s="57" t="e">
        <f aca="false">INDEX(BucketTable,MATCH(B5556,SumMonths,0),1)</f>
        <v>#N/A</v>
      </c>
      <c r="K5556" s="57" t="e">
        <f aca="false">INDEX(lava,MATCH(B5556,SumMonths,0),2)</f>
        <v>#N/A</v>
      </c>
      <c r="Y5556" s="171"/>
      <c r="Z5556" s="171"/>
    </row>
    <row r="5557" customFormat="false" ht="12.75" hidden="false" customHeight="false" outlineLevel="0" collapsed="false">
      <c r="A5557" s="57" t="e">
        <f aca="false">INDEX(BucketTable,MATCH(B5557,SumMonths,0),1)</f>
        <v>#N/A</v>
      </c>
      <c r="K5557" s="57" t="e">
        <f aca="false">INDEX(lava,MATCH(B5557,SumMonths,0),2)</f>
        <v>#N/A</v>
      </c>
      <c r="Y5557" s="171"/>
      <c r="Z5557" s="171"/>
    </row>
    <row r="5558" customFormat="false" ht="12.75" hidden="false" customHeight="false" outlineLevel="0" collapsed="false">
      <c r="A5558" s="57" t="e">
        <f aca="false">INDEX(BucketTable,MATCH(B5558,SumMonths,0),1)</f>
        <v>#N/A</v>
      </c>
      <c r="K5558" s="57" t="e">
        <f aca="false">INDEX(lava,MATCH(B5558,SumMonths,0),2)</f>
        <v>#N/A</v>
      </c>
      <c r="Y5558" s="171"/>
      <c r="Z5558" s="171"/>
    </row>
    <row r="5559" customFormat="false" ht="12.75" hidden="false" customHeight="false" outlineLevel="0" collapsed="false">
      <c r="A5559" s="57" t="e">
        <f aca="false">INDEX(BucketTable,MATCH(B5559,SumMonths,0),1)</f>
        <v>#N/A</v>
      </c>
      <c r="K5559" s="57" t="e">
        <f aca="false">INDEX(lava,MATCH(B5559,SumMonths,0),2)</f>
        <v>#N/A</v>
      </c>
      <c r="Y5559" s="171"/>
      <c r="Z5559" s="171"/>
    </row>
    <row r="5560" customFormat="false" ht="12.75" hidden="false" customHeight="false" outlineLevel="0" collapsed="false">
      <c r="A5560" s="57" t="e">
        <f aca="false">INDEX(BucketTable,MATCH(B5560,SumMonths,0),1)</f>
        <v>#N/A</v>
      </c>
      <c r="K5560" s="57" t="e">
        <f aca="false">INDEX(lava,MATCH(B5560,SumMonths,0),2)</f>
        <v>#N/A</v>
      </c>
      <c r="Y5560" s="171"/>
      <c r="Z5560" s="171"/>
    </row>
    <row r="5561" customFormat="false" ht="12.75" hidden="false" customHeight="false" outlineLevel="0" collapsed="false">
      <c r="A5561" s="57" t="e">
        <f aca="false">INDEX(BucketTable,MATCH(B5561,SumMonths,0),1)</f>
        <v>#N/A</v>
      </c>
      <c r="K5561" s="57" t="e">
        <f aca="false">INDEX(lava,MATCH(B5561,SumMonths,0),2)</f>
        <v>#N/A</v>
      </c>
      <c r="Y5561" s="171"/>
      <c r="Z5561" s="171"/>
    </row>
    <row r="5562" customFormat="false" ht="12.75" hidden="false" customHeight="false" outlineLevel="0" collapsed="false">
      <c r="A5562" s="57" t="e">
        <f aca="false">INDEX(BucketTable,MATCH(B5562,SumMonths,0),1)</f>
        <v>#N/A</v>
      </c>
      <c r="K5562" s="57" t="e">
        <f aca="false">INDEX(lava,MATCH(B5562,SumMonths,0),2)</f>
        <v>#N/A</v>
      </c>
      <c r="Y5562" s="171"/>
      <c r="Z5562" s="171"/>
    </row>
    <row r="5563" customFormat="false" ht="12.75" hidden="false" customHeight="false" outlineLevel="0" collapsed="false">
      <c r="A5563" s="57" t="e">
        <f aca="false">INDEX(BucketTable,MATCH(B5563,SumMonths,0),1)</f>
        <v>#N/A</v>
      </c>
      <c r="K5563" s="57" t="e">
        <f aca="false">INDEX(lava,MATCH(B5563,SumMonths,0),2)</f>
        <v>#N/A</v>
      </c>
      <c r="Y5563" s="171"/>
      <c r="Z5563" s="171"/>
    </row>
    <row r="5564" customFormat="false" ht="12.75" hidden="false" customHeight="false" outlineLevel="0" collapsed="false">
      <c r="A5564" s="57" t="e">
        <f aca="false">INDEX(BucketTable,MATCH(B5564,SumMonths,0),1)</f>
        <v>#N/A</v>
      </c>
      <c r="K5564" s="57" t="e">
        <f aca="false">INDEX(lava,MATCH(B5564,SumMonths,0),2)</f>
        <v>#N/A</v>
      </c>
      <c r="Y5564" s="171"/>
      <c r="Z5564" s="171"/>
    </row>
    <row r="5565" customFormat="false" ht="12.75" hidden="false" customHeight="false" outlineLevel="0" collapsed="false">
      <c r="A5565" s="57" t="e">
        <f aca="false">INDEX(BucketTable,MATCH(B5565,SumMonths,0),1)</f>
        <v>#N/A</v>
      </c>
      <c r="K5565" s="57" t="e">
        <f aca="false">INDEX(lava,MATCH(B5565,SumMonths,0),2)</f>
        <v>#N/A</v>
      </c>
      <c r="Y5565" s="171"/>
      <c r="Z5565" s="171"/>
    </row>
    <row r="5566" customFormat="false" ht="12.75" hidden="false" customHeight="false" outlineLevel="0" collapsed="false">
      <c r="A5566" s="57" t="e">
        <f aca="false">INDEX(BucketTable,MATCH(B5566,SumMonths,0),1)</f>
        <v>#N/A</v>
      </c>
      <c r="K5566" s="57" t="e">
        <f aca="false">INDEX(lava,MATCH(B5566,SumMonths,0),2)</f>
        <v>#N/A</v>
      </c>
      <c r="Y5566" s="171"/>
      <c r="Z5566" s="171"/>
    </row>
    <row r="5567" customFormat="false" ht="12.75" hidden="false" customHeight="false" outlineLevel="0" collapsed="false">
      <c r="A5567" s="57" t="e">
        <f aca="false">INDEX(BucketTable,MATCH(B5567,SumMonths,0),1)</f>
        <v>#N/A</v>
      </c>
      <c r="K5567" s="57" t="e">
        <f aca="false">INDEX(lava,MATCH(B5567,SumMonths,0),2)</f>
        <v>#N/A</v>
      </c>
      <c r="Y5567" s="171"/>
      <c r="Z5567" s="171"/>
    </row>
    <row r="5568" customFormat="false" ht="12.75" hidden="false" customHeight="false" outlineLevel="0" collapsed="false">
      <c r="A5568" s="57" t="e">
        <f aca="false">INDEX(BucketTable,MATCH(B5568,SumMonths,0),1)</f>
        <v>#N/A</v>
      </c>
      <c r="K5568" s="57" t="e">
        <f aca="false">INDEX(lava,MATCH(B5568,SumMonths,0),2)</f>
        <v>#N/A</v>
      </c>
      <c r="Y5568" s="171"/>
      <c r="Z5568" s="171"/>
    </row>
    <row r="5569" customFormat="false" ht="12.75" hidden="false" customHeight="false" outlineLevel="0" collapsed="false">
      <c r="A5569" s="57" t="e">
        <f aca="false">INDEX(BucketTable,MATCH(B5569,SumMonths,0),1)</f>
        <v>#N/A</v>
      </c>
      <c r="K5569" s="57" t="e">
        <f aca="false">INDEX(lava,MATCH(B5569,SumMonths,0),2)</f>
        <v>#N/A</v>
      </c>
      <c r="Y5569" s="171"/>
      <c r="Z5569" s="171"/>
    </row>
    <row r="5570" customFormat="false" ht="12.75" hidden="false" customHeight="false" outlineLevel="0" collapsed="false">
      <c r="A5570" s="57" t="e">
        <f aca="false">INDEX(BucketTable,MATCH(B5570,SumMonths,0),1)</f>
        <v>#N/A</v>
      </c>
      <c r="K5570" s="57" t="e">
        <f aca="false">INDEX(lava,MATCH(B5570,SumMonths,0),2)</f>
        <v>#N/A</v>
      </c>
      <c r="Y5570" s="171"/>
      <c r="Z5570" s="171"/>
    </row>
    <row r="5571" customFormat="false" ht="12.75" hidden="false" customHeight="false" outlineLevel="0" collapsed="false">
      <c r="A5571" s="57" t="e">
        <f aca="false">INDEX(BucketTable,MATCH(B5571,SumMonths,0),1)</f>
        <v>#N/A</v>
      </c>
      <c r="K5571" s="57" t="e">
        <f aca="false">INDEX(lava,MATCH(B5571,SumMonths,0),2)</f>
        <v>#N/A</v>
      </c>
      <c r="Y5571" s="171"/>
      <c r="Z5571" s="171"/>
    </row>
    <row r="5572" customFormat="false" ht="12.75" hidden="false" customHeight="false" outlineLevel="0" collapsed="false">
      <c r="A5572" s="57" t="e">
        <f aca="false">INDEX(BucketTable,MATCH(B5572,SumMonths,0),1)</f>
        <v>#N/A</v>
      </c>
      <c r="K5572" s="57" t="e">
        <f aca="false">INDEX(lava,MATCH(B5572,SumMonths,0),2)</f>
        <v>#N/A</v>
      </c>
      <c r="Y5572" s="171"/>
      <c r="Z5572" s="171"/>
    </row>
    <row r="5573" customFormat="false" ht="12.75" hidden="false" customHeight="false" outlineLevel="0" collapsed="false">
      <c r="A5573" s="57" t="e">
        <f aca="false">INDEX(BucketTable,MATCH(B5573,SumMonths,0),1)</f>
        <v>#N/A</v>
      </c>
      <c r="K5573" s="57" t="e">
        <f aca="false">INDEX(lava,MATCH(B5573,SumMonths,0),2)</f>
        <v>#N/A</v>
      </c>
      <c r="Y5573" s="171"/>
      <c r="Z5573" s="171"/>
    </row>
    <row r="5574" customFormat="false" ht="12.75" hidden="false" customHeight="false" outlineLevel="0" collapsed="false">
      <c r="A5574" s="57" t="e">
        <f aca="false">INDEX(BucketTable,MATCH(B5574,SumMonths,0),1)</f>
        <v>#N/A</v>
      </c>
      <c r="K5574" s="57" t="e">
        <f aca="false">INDEX(lava,MATCH(B5574,SumMonths,0),2)</f>
        <v>#N/A</v>
      </c>
      <c r="Y5574" s="171"/>
      <c r="Z5574" s="171"/>
    </row>
    <row r="5575" customFormat="false" ht="12.75" hidden="false" customHeight="false" outlineLevel="0" collapsed="false">
      <c r="A5575" s="57" t="e">
        <f aca="false">INDEX(BucketTable,MATCH(B5575,SumMonths,0),1)</f>
        <v>#N/A</v>
      </c>
      <c r="K5575" s="57" t="e">
        <f aca="false">INDEX(lava,MATCH(B5575,SumMonths,0),2)</f>
        <v>#N/A</v>
      </c>
      <c r="Y5575" s="171"/>
      <c r="Z5575" s="171"/>
    </row>
    <row r="5576" customFormat="false" ht="12.75" hidden="false" customHeight="false" outlineLevel="0" collapsed="false">
      <c r="A5576" s="57" t="e">
        <f aca="false">INDEX(BucketTable,MATCH(B5576,SumMonths,0),1)</f>
        <v>#N/A</v>
      </c>
      <c r="K5576" s="57" t="e">
        <f aca="false">INDEX(lava,MATCH(B5576,SumMonths,0),2)</f>
        <v>#N/A</v>
      </c>
      <c r="Y5576" s="171"/>
      <c r="Z5576" s="171"/>
    </row>
    <row r="5577" customFormat="false" ht="12.75" hidden="false" customHeight="false" outlineLevel="0" collapsed="false">
      <c r="A5577" s="57" t="e">
        <f aca="false">INDEX(BucketTable,MATCH(B5577,SumMonths,0),1)</f>
        <v>#N/A</v>
      </c>
      <c r="K5577" s="57" t="e">
        <f aca="false">INDEX(lava,MATCH(B5577,SumMonths,0),2)</f>
        <v>#N/A</v>
      </c>
      <c r="Y5577" s="171"/>
      <c r="Z5577" s="171"/>
    </row>
    <row r="5578" customFormat="false" ht="12.75" hidden="false" customHeight="false" outlineLevel="0" collapsed="false">
      <c r="A5578" s="57" t="e">
        <f aca="false">INDEX(BucketTable,MATCH(B5578,SumMonths,0),1)</f>
        <v>#N/A</v>
      </c>
      <c r="K5578" s="57" t="e">
        <f aca="false">INDEX(lava,MATCH(B5578,SumMonths,0),2)</f>
        <v>#N/A</v>
      </c>
      <c r="Y5578" s="171"/>
      <c r="Z5578" s="171"/>
    </row>
    <row r="5579" customFormat="false" ht="12.75" hidden="false" customHeight="false" outlineLevel="0" collapsed="false">
      <c r="A5579" s="57" t="e">
        <f aca="false">INDEX(BucketTable,MATCH(B5579,SumMonths,0),1)</f>
        <v>#N/A</v>
      </c>
      <c r="K5579" s="57" t="e">
        <f aca="false">INDEX(lava,MATCH(B5579,SumMonths,0),2)</f>
        <v>#N/A</v>
      </c>
      <c r="Y5579" s="171"/>
      <c r="Z5579" s="171"/>
    </row>
    <row r="5580" customFormat="false" ht="12.75" hidden="false" customHeight="false" outlineLevel="0" collapsed="false">
      <c r="A5580" s="57" t="e">
        <f aca="false">INDEX(BucketTable,MATCH(B5580,SumMonths,0),1)</f>
        <v>#N/A</v>
      </c>
      <c r="K5580" s="57" t="e">
        <f aca="false">INDEX(lava,MATCH(B5580,SumMonths,0),2)</f>
        <v>#N/A</v>
      </c>
      <c r="Y5580" s="171"/>
      <c r="Z5580" s="171"/>
    </row>
    <row r="5581" customFormat="false" ht="12.75" hidden="false" customHeight="false" outlineLevel="0" collapsed="false">
      <c r="A5581" s="57" t="e">
        <f aca="false">INDEX(BucketTable,MATCH(B5581,SumMonths,0),1)</f>
        <v>#N/A</v>
      </c>
      <c r="K5581" s="57" t="e">
        <f aca="false">INDEX(lava,MATCH(B5581,SumMonths,0),2)</f>
        <v>#N/A</v>
      </c>
      <c r="Y5581" s="171"/>
      <c r="Z5581" s="171"/>
    </row>
    <row r="5582" customFormat="false" ht="12.75" hidden="false" customHeight="false" outlineLevel="0" collapsed="false">
      <c r="A5582" s="57" t="e">
        <f aca="false">INDEX(BucketTable,MATCH(B5582,SumMonths,0),1)</f>
        <v>#N/A</v>
      </c>
      <c r="K5582" s="57" t="e">
        <f aca="false">INDEX(lava,MATCH(B5582,SumMonths,0),2)</f>
        <v>#N/A</v>
      </c>
      <c r="Y5582" s="171"/>
      <c r="Z5582" s="171"/>
    </row>
    <row r="5583" customFormat="false" ht="12.75" hidden="false" customHeight="false" outlineLevel="0" collapsed="false">
      <c r="A5583" s="57" t="e">
        <f aca="false">INDEX(BucketTable,MATCH(B5583,SumMonths,0),1)</f>
        <v>#N/A</v>
      </c>
      <c r="K5583" s="57" t="e">
        <f aca="false">INDEX(lava,MATCH(B5583,SumMonths,0),2)</f>
        <v>#N/A</v>
      </c>
      <c r="Y5583" s="171"/>
      <c r="Z5583" s="171"/>
    </row>
    <row r="5584" customFormat="false" ht="12.75" hidden="false" customHeight="false" outlineLevel="0" collapsed="false">
      <c r="A5584" s="57" t="e">
        <f aca="false">INDEX(BucketTable,MATCH(B5584,SumMonths,0),1)</f>
        <v>#N/A</v>
      </c>
      <c r="K5584" s="57" t="e">
        <f aca="false">INDEX(lava,MATCH(B5584,SumMonths,0),2)</f>
        <v>#N/A</v>
      </c>
      <c r="Y5584" s="171"/>
      <c r="Z5584" s="171"/>
    </row>
    <row r="5585" customFormat="false" ht="12.75" hidden="false" customHeight="false" outlineLevel="0" collapsed="false">
      <c r="A5585" s="57" t="e">
        <f aca="false">INDEX(BucketTable,MATCH(B5585,SumMonths,0),1)</f>
        <v>#N/A</v>
      </c>
      <c r="K5585" s="57" t="e">
        <f aca="false">INDEX(lava,MATCH(B5585,SumMonths,0),2)</f>
        <v>#N/A</v>
      </c>
      <c r="Y5585" s="171"/>
      <c r="Z5585" s="171"/>
    </row>
    <row r="5586" customFormat="false" ht="12.75" hidden="false" customHeight="false" outlineLevel="0" collapsed="false">
      <c r="A5586" s="57" t="e">
        <f aca="false">INDEX(BucketTable,MATCH(B5586,SumMonths,0),1)</f>
        <v>#N/A</v>
      </c>
      <c r="K5586" s="57" t="e">
        <f aca="false">INDEX(lava,MATCH(B5586,SumMonths,0),2)</f>
        <v>#N/A</v>
      </c>
      <c r="Y5586" s="171"/>
      <c r="Z5586" s="171"/>
    </row>
    <row r="5587" customFormat="false" ht="12.75" hidden="false" customHeight="false" outlineLevel="0" collapsed="false">
      <c r="A5587" s="57" t="e">
        <f aca="false">INDEX(BucketTable,MATCH(B5587,SumMonths,0),1)</f>
        <v>#N/A</v>
      </c>
      <c r="K5587" s="57" t="e">
        <f aca="false">INDEX(lava,MATCH(B5587,SumMonths,0),2)</f>
        <v>#N/A</v>
      </c>
      <c r="Y5587" s="171"/>
      <c r="Z5587" s="171"/>
    </row>
    <row r="5588" customFormat="false" ht="12.75" hidden="false" customHeight="false" outlineLevel="0" collapsed="false">
      <c r="A5588" s="57" t="e">
        <f aca="false">INDEX(BucketTable,MATCH(B5588,SumMonths,0),1)</f>
        <v>#N/A</v>
      </c>
      <c r="K5588" s="57" t="e">
        <f aca="false">INDEX(lava,MATCH(B5588,SumMonths,0),2)</f>
        <v>#N/A</v>
      </c>
      <c r="Y5588" s="171"/>
      <c r="Z5588" s="171"/>
    </row>
    <row r="5589" customFormat="false" ht="12.75" hidden="false" customHeight="false" outlineLevel="0" collapsed="false">
      <c r="A5589" s="57" t="e">
        <f aca="false">INDEX(BucketTable,MATCH(B5589,SumMonths,0),1)</f>
        <v>#N/A</v>
      </c>
      <c r="K5589" s="57" t="e">
        <f aca="false">INDEX(lava,MATCH(B5589,SumMonths,0),2)</f>
        <v>#N/A</v>
      </c>
      <c r="Y5589" s="171"/>
      <c r="Z5589" s="171"/>
    </row>
    <row r="5590" customFormat="false" ht="12.75" hidden="false" customHeight="false" outlineLevel="0" collapsed="false">
      <c r="A5590" s="57" t="e">
        <f aca="false">INDEX(BucketTable,MATCH(B5590,SumMonths,0),1)</f>
        <v>#N/A</v>
      </c>
      <c r="K5590" s="57" t="e">
        <f aca="false">INDEX(lava,MATCH(B5590,SumMonths,0),2)</f>
        <v>#N/A</v>
      </c>
      <c r="Y5590" s="171"/>
      <c r="Z5590" s="171"/>
    </row>
    <row r="5591" customFormat="false" ht="12.75" hidden="false" customHeight="false" outlineLevel="0" collapsed="false">
      <c r="A5591" s="57" t="e">
        <f aca="false">INDEX(BucketTable,MATCH(B5591,SumMonths,0),1)</f>
        <v>#N/A</v>
      </c>
      <c r="K5591" s="57" t="e">
        <f aca="false">INDEX(lava,MATCH(B5591,SumMonths,0),2)</f>
        <v>#N/A</v>
      </c>
      <c r="Y5591" s="171"/>
      <c r="Z5591" s="171"/>
    </row>
    <row r="5592" customFormat="false" ht="12.75" hidden="false" customHeight="false" outlineLevel="0" collapsed="false">
      <c r="A5592" s="57" t="e">
        <f aca="false">INDEX(BucketTable,MATCH(B5592,SumMonths,0),1)</f>
        <v>#N/A</v>
      </c>
      <c r="K5592" s="57" t="e">
        <f aca="false">INDEX(lava,MATCH(B5592,SumMonths,0),2)</f>
        <v>#N/A</v>
      </c>
      <c r="Y5592" s="171"/>
      <c r="Z5592" s="171"/>
    </row>
    <row r="5593" customFormat="false" ht="12.75" hidden="false" customHeight="false" outlineLevel="0" collapsed="false">
      <c r="A5593" s="57" t="e">
        <f aca="false">INDEX(BucketTable,MATCH(B5593,SumMonths,0),1)</f>
        <v>#N/A</v>
      </c>
      <c r="K5593" s="57" t="e">
        <f aca="false">INDEX(lava,MATCH(B5593,SumMonths,0),2)</f>
        <v>#N/A</v>
      </c>
      <c r="Y5593" s="171"/>
      <c r="Z5593" s="171"/>
    </row>
    <row r="5594" customFormat="false" ht="12.75" hidden="false" customHeight="false" outlineLevel="0" collapsed="false">
      <c r="A5594" s="57" t="e">
        <f aca="false">INDEX(BucketTable,MATCH(B5594,SumMonths,0),1)</f>
        <v>#N/A</v>
      </c>
      <c r="K5594" s="57" t="e">
        <f aca="false">INDEX(lava,MATCH(B5594,SumMonths,0),2)</f>
        <v>#N/A</v>
      </c>
      <c r="Y5594" s="171"/>
      <c r="Z5594" s="171"/>
    </row>
    <row r="5595" customFormat="false" ht="12.75" hidden="false" customHeight="false" outlineLevel="0" collapsed="false">
      <c r="A5595" s="57" t="e">
        <f aca="false">INDEX(BucketTable,MATCH(B5595,SumMonths,0),1)</f>
        <v>#N/A</v>
      </c>
      <c r="K5595" s="57" t="e">
        <f aca="false">INDEX(lava,MATCH(B5595,SumMonths,0),2)</f>
        <v>#N/A</v>
      </c>
      <c r="Y5595" s="171"/>
      <c r="Z5595" s="171"/>
    </row>
    <row r="5596" customFormat="false" ht="12.75" hidden="false" customHeight="false" outlineLevel="0" collapsed="false">
      <c r="A5596" s="57" t="e">
        <f aca="false">INDEX(BucketTable,MATCH(B5596,SumMonths,0),1)</f>
        <v>#N/A</v>
      </c>
      <c r="K5596" s="57" t="e">
        <f aca="false">INDEX(lava,MATCH(B5596,SumMonths,0),2)</f>
        <v>#N/A</v>
      </c>
      <c r="Y5596" s="171"/>
      <c r="Z5596" s="171"/>
    </row>
    <row r="5597" customFormat="false" ht="12.75" hidden="false" customHeight="false" outlineLevel="0" collapsed="false">
      <c r="A5597" s="57" t="e">
        <f aca="false">INDEX(BucketTable,MATCH(B5597,SumMonths,0),1)</f>
        <v>#N/A</v>
      </c>
      <c r="K5597" s="57" t="e">
        <f aca="false">INDEX(lava,MATCH(B5597,SumMonths,0),2)</f>
        <v>#N/A</v>
      </c>
      <c r="Y5597" s="171"/>
      <c r="Z5597" s="171"/>
    </row>
    <row r="5598" customFormat="false" ht="12.75" hidden="false" customHeight="false" outlineLevel="0" collapsed="false">
      <c r="A5598" s="57" t="e">
        <f aca="false">INDEX(BucketTable,MATCH(B5598,SumMonths,0),1)</f>
        <v>#N/A</v>
      </c>
      <c r="K5598" s="57" t="e">
        <f aca="false">INDEX(lava,MATCH(B5598,SumMonths,0),2)</f>
        <v>#N/A</v>
      </c>
      <c r="Y5598" s="171"/>
      <c r="Z5598" s="171"/>
    </row>
    <row r="5599" customFormat="false" ht="12.75" hidden="false" customHeight="false" outlineLevel="0" collapsed="false">
      <c r="A5599" s="57" t="e">
        <f aca="false">INDEX(BucketTable,MATCH(B5599,SumMonths,0),1)</f>
        <v>#N/A</v>
      </c>
      <c r="K5599" s="57" t="e">
        <f aca="false">INDEX(lava,MATCH(B5599,SumMonths,0),2)</f>
        <v>#N/A</v>
      </c>
      <c r="Y5599" s="171"/>
      <c r="Z5599" s="171"/>
    </row>
    <row r="5600" customFormat="false" ht="12.75" hidden="false" customHeight="false" outlineLevel="0" collapsed="false">
      <c r="A5600" s="57" t="e">
        <f aca="false">INDEX(BucketTable,MATCH(B5600,SumMonths,0),1)</f>
        <v>#N/A</v>
      </c>
      <c r="K5600" s="57" t="e">
        <f aca="false">INDEX(lava,MATCH(B5600,SumMonths,0),2)</f>
        <v>#N/A</v>
      </c>
      <c r="Y5600" s="171"/>
      <c r="Z5600" s="171"/>
    </row>
    <row r="5601" customFormat="false" ht="12.75" hidden="false" customHeight="false" outlineLevel="0" collapsed="false">
      <c r="A5601" s="57" t="e">
        <f aca="false">INDEX(BucketTable,MATCH(B5601,SumMonths,0),1)</f>
        <v>#N/A</v>
      </c>
      <c r="K5601" s="57" t="e">
        <f aca="false">INDEX(lava,MATCH(B5601,SumMonths,0),2)</f>
        <v>#N/A</v>
      </c>
      <c r="Y5601" s="171"/>
      <c r="Z5601" s="171"/>
    </row>
    <row r="5602" customFormat="false" ht="12.75" hidden="false" customHeight="false" outlineLevel="0" collapsed="false">
      <c r="A5602" s="57" t="e">
        <f aca="false">INDEX(BucketTable,MATCH(B5602,SumMonths,0),1)</f>
        <v>#N/A</v>
      </c>
      <c r="K5602" s="57" t="e">
        <f aca="false">INDEX(lava,MATCH(B5602,SumMonths,0),2)</f>
        <v>#N/A</v>
      </c>
      <c r="Y5602" s="171"/>
      <c r="Z5602" s="171"/>
    </row>
    <row r="5603" customFormat="false" ht="12.75" hidden="false" customHeight="false" outlineLevel="0" collapsed="false">
      <c r="A5603" s="57" t="e">
        <f aca="false">INDEX(BucketTable,MATCH(B5603,SumMonths,0),1)</f>
        <v>#N/A</v>
      </c>
      <c r="K5603" s="57" t="e">
        <f aca="false">INDEX(lava,MATCH(B5603,SumMonths,0),2)</f>
        <v>#N/A</v>
      </c>
      <c r="Y5603" s="171"/>
      <c r="Z5603" s="171"/>
    </row>
    <row r="5604" customFormat="false" ht="12.75" hidden="false" customHeight="false" outlineLevel="0" collapsed="false">
      <c r="A5604" s="57" t="e">
        <f aca="false">INDEX(BucketTable,MATCH(B5604,SumMonths,0),1)</f>
        <v>#N/A</v>
      </c>
      <c r="K5604" s="57" t="e">
        <f aca="false">INDEX(lava,MATCH(B5604,SumMonths,0),2)</f>
        <v>#N/A</v>
      </c>
      <c r="Y5604" s="171"/>
      <c r="Z5604" s="171"/>
    </row>
    <row r="5605" customFormat="false" ht="12.75" hidden="false" customHeight="false" outlineLevel="0" collapsed="false">
      <c r="A5605" s="57" t="e">
        <f aca="false">INDEX(BucketTable,MATCH(B5605,SumMonths,0),1)</f>
        <v>#N/A</v>
      </c>
      <c r="K5605" s="57" t="e">
        <f aca="false">INDEX(lava,MATCH(B5605,SumMonths,0),2)</f>
        <v>#N/A</v>
      </c>
      <c r="Y5605" s="171"/>
      <c r="Z5605" s="171"/>
    </row>
    <row r="5606" customFormat="false" ht="12.75" hidden="false" customHeight="false" outlineLevel="0" collapsed="false">
      <c r="A5606" s="57" t="e">
        <f aca="false">INDEX(BucketTable,MATCH(B5606,SumMonths,0),1)</f>
        <v>#N/A</v>
      </c>
      <c r="K5606" s="57" t="e">
        <f aca="false">INDEX(lava,MATCH(B5606,SumMonths,0),2)</f>
        <v>#N/A</v>
      </c>
      <c r="Y5606" s="171"/>
      <c r="Z5606" s="171"/>
    </row>
    <row r="5607" customFormat="false" ht="12.75" hidden="false" customHeight="false" outlineLevel="0" collapsed="false">
      <c r="A5607" s="57" t="e">
        <f aca="false">INDEX(BucketTable,MATCH(B5607,SumMonths,0),1)</f>
        <v>#N/A</v>
      </c>
      <c r="K5607" s="57" t="e">
        <f aca="false">INDEX(lava,MATCH(B5607,SumMonths,0),2)</f>
        <v>#N/A</v>
      </c>
      <c r="Y5607" s="171"/>
      <c r="Z5607" s="171"/>
    </row>
    <row r="5608" customFormat="false" ht="12.75" hidden="false" customHeight="false" outlineLevel="0" collapsed="false">
      <c r="A5608" s="57" t="e">
        <f aca="false">INDEX(BucketTable,MATCH(B5608,SumMonths,0),1)</f>
        <v>#N/A</v>
      </c>
      <c r="K5608" s="57" t="e">
        <f aca="false">INDEX(lava,MATCH(B5608,SumMonths,0),2)</f>
        <v>#N/A</v>
      </c>
      <c r="Y5608" s="171"/>
      <c r="Z5608" s="171"/>
    </row>
    <row r="5609" customFormat="false" ht="12.75" hidden="false" customHeight="false" outlineLevel="0" collapsed="false">
      <c r="A5609" s="57" t="e">
        <f aca="false">INDEX(BucketTable,MATCH(B5609,SumMonths,0),1)</f>
        <v>#N/A</v>
      </c>
      <c r="K5609" s="57" t="e">
        <f aca="false">INDEX(lava,MATCH(B5609,SumMonths,0),2)</f>
        <v>#N/A</v>
      </c>
      <c r="Y5609" s="171"/>
      <c r="Z5609" s="171"/>
    </row>
    <row r="5610" customFormat="false" ht="12.75" hidden="false" customHeight="false" outlineLevel="0" collapsed="false">
      <c r="A5610" s="57" t="e">
        <f aca="false">INDEX(BucketTable,MATCH(B5610,SumMonths,0),1)</f>
        <v>#N/A</v>
      </c>
      <c r="K5610" s="57" t="e">
        <f aca="false">INDEX(lava,MATCH(B5610,SumMonths,0),2)</f>
        <v>#N/A</v>
      </c>
      <c r="Y5610" s="171"/>
      <c r="Z5610" s="171"/>
    </row>
    <row r="5611" customFormat="false" ht="12.75" hidden="false" customHeight="false" outlineLevel="0" collapsed="false">
      <c r="A5611" s="57" t="e">
        <f aca="false">INDEX(BucketTable,MATCH(B5611,SumMonths,0),1)</f>
        <v>#N/A</v>
      </c>
      <c r="K5611" s="57" t="e">
        <f aca="false">INDEX(lava,MATCH(B5611,SumMonths,0),2)</f>
        <v>#N/A</v>
      </c>
      <c r="Y5611" s="171"/>
      <c r="Z5611" s="171"/>
    </row>
    <row r="5612" customFormat="false" ht="12.75" hidden="false" customHeight="false" outlineLevel="0" collapsed="false">
      <c r="A5612" s="57" t="e">
        <f aca="false">INDEX(BucketTable,MATCH(B5612,SumMonths,0),1)</f>
        <v>#N/A</v>
      </c>
      <c r="K5612" s="57" t="e">
        <f aca="false">INDEX(lava,MATCH(B5612,SumMonths,0),2)</f>
        <v>#N/A</v>
      </c>
      <c r="Y5612" s="171"/>
      <c r="Z5612" s="171"/>
    </row>
    <row r="5613" customFormat="false" ht="12.75" hidden="false" customHeight="false" outlineLevel="0" collapsed="false">
      <c r="A5613" s="57" t="e">
        <f aca="false">INDEX(BucketTable,MATCH(B5613,SumMonths,0),1)</f>
        <v>#N/A</v>
      </c>
      <c r="K5613" s="57" t="e">
        <f aca="false">INDEX(lava,MATCH(B5613,SumMonths,0),2)</f>
        <v>#N/A</v>
      </c>
      <c r="Y5613" s="171"/>
      <c r="Z5613" s="171"/>
    </row>
    <row r="5614" customFormat="false" ht="12.75" hidden="false" customHeight="false" outlineLevel="0" collapsed="false">
      <c r="A5614" s="57" t="e">
        <f aca="false">INDEX(BucketTable,MATCH(B5614,SumMonths,0),1)</f>
        <v>#N/A</v>
      </c>
      <c r="K5614" s="57" t="e">
        <f aca="false">INDEX(lava,MATCH(B5614,SumMonths,0),2)</f>
        <v>#N/A</v>
      </c>
      <c r="Y5614" s="171"/>
      <c r="Z5614" s="171"/>
    </row>
    <row r="5615" customFormat="false" ht="12.75" hidden="false" customHeight="false" outlineLevel="0" collapsed="false">
      <c r="A5615" s="57" t="e">
        <f aca="false">INDEX(BucketTable,MATCH(B5615,SumMonths,0),1)</f>
        <v>#N/A</v>
      </c>
      <c r="K5615" s="57" t="e">
        <f aca="false">INDEX(lava,MATCH(B5615,SumMonths,0),2)</f>
        <v>#N/A</v>
      </c>
      <c r="Y5615" s="171"/>
      <c r="Z5615" s="171"/>
    </row>
    <row r="5616" customFormat="false" ht="12.75" hidden="false" customHeight="false" outlineLevel="0" collapsed="false">
      <c r="A5616" s="57" t="e">
        <f aca="false">INDEX(BucketTable,MATCH(B5616,SumMonths,0),1)</f>
        <v>#N/A</v>
      </c>
      <c r="K5616" s="57" t="e">
        <f aca="false">INDEX(lava,MATCH(B5616,SumMonths,0),2)</f>
        <v>#N/A</v>
      </c>
      <c r="Y5616" s="171"/>
      <c r="Z5616" s="171"/>
    </row>
    <row r="5617" customFormat="false" ht="12.75" hidden="false" customHeight="false" outlineLevel="0" collapsed="false">
      <c r="A5617" s="57" t="e">
        <f aca="false">INDEX(BucketTable,MATCH(B5617,SumMonths,0),1)</f>
        <v>#N/A</v>
      </c>
      <c r="K5617" s="57" t="e">
        <f aca="false">INDEX(lava,MATCH(B5617,SumMonths,0),2)</f>
        <v>#N/A</v>
      </c>
      <c r="Y5617" s="171"/>
      <c r="Z5617" s="171"/>
    </row>
    <row r="5618" customFormat="false" ht="12.75" hidden="false" customHeight="false" outlineLevel="0" collapsed="false">
      <c r="A5618" s="57" t="e">
        <f aca="false">INDEX(BucketTable,MATCH(B5618,SumMonths,0),1)</f>
        <v>#N/A</v>
      </c>
      <c r="K5618" s="57" t="e">
        <f aca="false">INDEX(lava,MATCH(B5618,SumMonths,0),2)</f>
        <v>#N/A</v>
      </c>
      <c r="Y5618" s="171"/>
      <c r="Z5618" s="171"/>
    </row>
    <row r="5619" customFormat="false" ht="12.75" hidden="false" customHeight="false" outlineLevel="0" collapsed="false">
      <c r="A5619" s="57" t="e">
        <f aca="false">INDEX(BucketTable,MATCH(B5619,SumMonths,0),1)</f>
        <v>#N/A</v>
      </c>
      <c r="K5619" s="57" t="e">
        <f aca="false">INDEX(lava,MATCH(B5619,SumMonths,0),2)</f>
        <v>#N/A</v>
      </c>
      <c r="Y5619" s="171"/>
      <c r="Z5619" s="171"/>
    </row>
    <row r="5620" customFormat="false" ht="12.75" hidden="false" customHeight="false" outlineLevel="0" collapsed="false">
      <c r="A5620" s="57" t="e">
        <f aca="false">INDEX(BucketTable,MATCH(B5620,SumMonths,0),1)</f>
        <v>#N/A</v>
      </c>
      <c r="K5620" s="57" t="e">
        <f aca="false">INDEX(lava,MATCH(B5620,SumMonths,0),2)</f>
        <v>#N/A</v>
      </c>
      <c r="Y5620" s="171"/>
      <c r="Z5620" s="171"/>
    </row>
    <row r="5621" customFormat="false" ht="12.75" hidden="false" customHeight="false" outlineLevel="0" collapsed="false">
      <c r="A5621" s="57" t="e">
        <f aca="false">INDEX(BucketTable,MATCH(B5621,SumMonths,0),1)</f>
        <v>#N/A</v>
      </c>
      <c r="K5621" s="57" t="e">
        <f aca="false">INDEX(lava,MATCH(B5621,SumMonths,0),2)</f>
        <v>#N/A</v>
      </c>
      <c r="Y5621" s="171"/>
      <c r="Z5621" s="171"/>
    </row>
    <row r="5622" customFormat="false" ht="12.75" hidden="false" customHeight="false" outlineLevel="0" collapsed="false">
      <c r="A5622" s="57" t="e">
        <f aca="false">INDEX(BucketTable,MATCH(B5622,SumMonths,0),1)</f>
        <v>#N/A</v>
      </c>
      <c r="K5622" s="57" t="e">
        <f aca="false">INDEX(lava,MATCH(B5622,SumMonths,0),2)</f>
        <v>#N/A</v>
      </c>
      <c r="Y5622" s="171"/>
      <c r="Z5622" s="171"/>
    </row>
    <row r="5623" customFormat="false" ht="12.75" hidden="false" customHeight="false" outlineLevel="0" collapsed="false">
      <c r="A5623" s="57" t="e">
        <f aca="false">INDEX(BucketTable,MATCH(B5623,SumMonths,0),1)</f>
        <v>#N/A</v>
      </c>
      <c r="K5623" s="57" t="e">
        <f aca="false">INDEX(lava,MATCH(B5623,SumMonths,0),2)</f>
        <v>#N/A</v>
      </c>
      <c r="Y5623" s="171"/>
      <c r="Z5623" s="171"/>
    </row>
    <row r="5624" customFormat="false" ht="12.75" hidden="false" customHeight="false" outlineLevel="0" collapsed="false">
      <c r="A5624" s="57" t="e">
        <f aca="false">INDEX(BucketTable,MATCH(B5624,SumMonths,0),1)</f>
        <v>#N/A</v>
      </c>
      <c r="K5624" s="57" t="e">
        <f aca="false">INDEX(lava,MATCH(B5624,SumMonths,0),2)</f>
        <v>#N/A</v>
      </c>
      <c r="Y5624" s="171"/>
      <c r="Z5624" s="171"/>
    </row>
    <row r="5625" customFormat="false" ht="12.75" hidden="false" customHeight="false" outlineLevel="0" collapsed="false">
      <c r="A5625" s="57" t="e">
        <f aca="false">INDEX(BucketTable,MATCH(B5625,SumMonths,0),1)</f>
        <v>#N/A</v>
      </c>
      <c r="K5625" s="57" t="e">
        <f aca="false">INDEX(lava,MATCH(B5625,SumMonths,0),2)</f>
        <v>#N/A</v>
      </c>
      <c r="Y5625" s="171"/>
      <c r="Z5625" s="171"/>
    </row>
    <row r="5626" customFormat="false" ht="12.75" hidden="false" customHeight="false" outlineLevel="0" collapsed="false">
      <c r="A5626" s="57" t="e">
        <f aca="false">INDEX(BucketTable,MATCH(B5626,SumMonths,0),1)</f>
        <v>#N/A</v>
      </c>
      <c r="K5626" s="57" t="e">
        <f aca="false">INDEX(lava,MATCH(B5626,SumMonths,0),2)</f>
        <v>#N/A</v>
      </c>
      <c r="Y5626" s="171"/>
      <c r="Z5626" s="171"/>
    </row>
    <row r="5627" customFormat="false" ht="12.75" hidden="false" customHeight="false" outlineLevel="0" collapsed="false">
      <c r="A5627" s="57" t="e">
        <f aca="false">INDEX(BucketTable,MATCH(B5627,SumMonths,0),1)</f>
        <v>#N/A</v>
      </c>
      <c r="K5627" s="57" t="e">
        <f aca="false">INDEX(lava,MATCH(B5627,SumMonths,0),2)</f>
        <v>#N/A</v>
      </c>
      <c r="Y5627" s="171"/>
      <c r="Z5627" s="171"/>
    </row>
    <row r="5628" customFormat="false" ht="12.75" hidden="false" customHeight="false" outlineLevel="0" collapsed="false">
      <c r="A5628" s="57" t="e">
        <f aca="false">INDEX(BucketTable,MATCH(B5628,SumMonths,0),1)</f>
        <v>#N/A</v>
      </c>
      <c r="K5628" s="57" t="e">
        <f aca="false">INDEX(lava,MATCH(B5628,SumMonths,0),2)</f>
        <v>#N/A</v>
      </c>
      <c r="Y5628" s="171"/>
      <c r="Z5628" s="171"/>
    </row>
    <row r="5629" customFormat="false" ht="12.75" hidden="false" customHeight="false" outlineLevel="0" collapsed="false">
      <c r="A5629" s="57" t="e">
        <f aca="false">INDEX(BucketTable,MATCH(B5629,SumMonths,0),1)</f>
        <v>#N/A</v>
      </c>
      <c r="K5629" s="57" t="e">
        <f aca="false">INDEX(lava,MATCH(B5629,SumMonths,0),2)</f>
        <v>#N/A</v>
      </c>
      <c r="Y5629" s="171"/>
      <c r="Z5629" s="171"/>
    </row>
    <row r="5630" customFormat="false" ht="12.75" hidden="false" customHeight="false" outlineLevel="0" collapsed="false">
      <c r="A5630" s="57" t="e">
        <f aca="false">INDEX(BucketTable,MATCH(B5630,SumMonths,0),1)</f>
        <v>#N/A</v>
      </c>
      <c r="K5630" s="57" t="e">
        <f aca="false">INDEX(lava,MATCH(B5630,SumMonths,0),2)</f>
        <v>#N/A</v>
      </c>
      <c r="Y5630" s="171"/>
      <c r="Z5630" s="171"/>
    </row>
    <row r="5631" customFormat="false" ht="12.75" hidden="false" customHeight="false" outlineLevel="0" collapsed="false">
      <c r="A5631" s="57" t="e">
        <f aca="false">INDEX(BucketTable,MATCH(B5631,SumMonths,0),1)</f>
        <v>#N/A</v>
      </c>
      <c r="K5631" s="57" t="e">
        <f aca="false">INDEX(lava,MATCH(B5631,SumMonths,0),2)</f>
        <v>#N/A</v>
      </c>
      <c r="Y5631" s="171"/>
      <c r="Z5631" s="171"/>
    </row>
    <row r="5632" customFormat="false" ht="12.75" hidden="false" customHeight="false" outlineLevel="0" collapsed="false">
      <c r="A5632" s="57" t="e">
        <f aca="false">INDEX(BucketTable,MATCH(B5632,SumMonths,0),1)</f>
        <v>#N/A</v>
      </c>
      <c r="K5632" s="57" t="e">
        <f aca="false">INDEX(lava,MATCH(B5632,SumMonths,0),2)</f>
        <v>#N/A</v>
      </c>
      <c r="Y5632" s="171"/>
      <c r="Z5632" s="171"/>
    </row>
    <row r="5633" customFormat="false" ht="12.75" hidden="false" customHeight="false" outlineLevel="0" collapsed="false">
      <c r="A5633" s="57" t="e">
        <f aca="false">INDEX(BucketTable,MATCH(B5633,SumMonths,0),1)</f>
        <v>#N/A</v>
      </c>
      <c r="K5633" s="57" t="e">
        <f aca="false">INDEX(lava,MATCH(B5633,SumMonths,0),2)</f>
        <v>#N/A</v>
      </c>
      <c r="Y5633" s="171"/>
      <c r="Z5633" s="171"/>
    </row>
    <row r="5634" customFormat="false" ht="12.75" hidden="false" customHeight="false" outlineLevel="0" collapsed="false">
      <c r="A5634" s="57" t="e">
        <f aca="false">INDEX(BucketTable,MATCH(B5634,SumMonths,0),1)</f>
        <v>#N/A</v>
      </c>
      <c r="K5634" s="57" t="e">
        <f aca="false">INDEX(lava,MATCH(B5634,SumMonths,0),2)</f>
        <v>#N/A</v>
      </c>
      <c r="Y5634" s="171"/>
      <c r="Z5634" s="171"/>
    </row>
    <row r="5635" customFormat="false" ht="12.75" hidden="false" customHeight="false" outlineLevel="0" collapsed="false">
      <c r="A5635" s="57" t="e">
        <f aca="false">INDEX(BucketTable,MATCH(B5635,SumMonths,0),1)</f>
        <v>#N/A</v>
      </c>
      <c r="K5635" s="57" t="e">
        <f aca="false">INDEX(lava,MATCH(B5635,SumMonths,0),2)</f>
        <v>#N/A</v>
      </c>
      <c r="Y5635" s="171"/>
      <c r="Z5635" s="171"/>
    </row>
    <row r="5636" customFormat="false" ht="12.75" hidden="false" customHeight="false" outlineLevel="0" collapsed="false">
      <c r="A5636" s="57" t="e">
        <f aca="false">INDEX(BucketTable,MATCH(B5636,SumMonths,0),1)</f>
        <v>#N/A</v>
      </c>
      <c r="K5636" s="57" t="e">
        <f aca="false">INDEX(lava,MATCH(B5636,SumMonths,0),2)</f>
        <v>#N/A</v>
      </c>
      <c r="Y5636" s="171"/>
      <c r="Z5636" s="171"/>
    </row>
    <row r="5637" customFormat="false" ht="12.75" hidden="false" customHeight="false" outlineLevel="0" collapsed="false">
      <c r="A5637" s="57" t="e">
        <f aca="false">INDEX(BucketTable,MATCH(B5637,SumMonths,0),1)</f>
        <v>#N/A</v>
      </c>
      <c r="K5637" s="57" t="e">
        <f aca="false">INDEX(lava,MATCH(B5637,SumMonths,0),2)</f>
        <v>#N/A</v>
      </c>
      <c r="Y5637" s="171"/>
      <c r="Z5637" s="171"/>
    </row>
    <row r="5638" customFormat="false" ht="12.75" hidden="false" customHeight="false" outlineLevel="0" collapsed="false">
      <c r="A5638" s="57" t="e">
        <f aca="false">INDEX(BucketTable,MATCH(B5638,SumMonths,0),1)</f>
        <v>#N/A</v>
      </c>
      <c r="K5638" s="57" t="e">
        <f aca="false">INDEX(lava,MATCH(B5638,SumMonths,0),2)</f>
        <v>#N/A</v>
      </c>
      <c r="Y5638" s="171"/>
      <c r="Z5638" s="171"/>
    </row>
    <row r="5639" customFormat="false" ht="12.75" hidden="false" customHeight="false" outlineLevel="0" collapsed="false">
      <c r="A5639" s="57" t="e">
        <f aca="false">INDEX(BucketTable,MATCH(B5639,SumMonths,0),1)</f>
        <v>#N/A</v>
      </c>
      <c r="K5639" s="57" t="e">
        <f aca="false">INDEX(lava,MATCH(B5639,SumMonths,0),2)</f>
        <v>#N/A</v>
      </c>
      <c r="Y5639" s="171"/>
      <c r="Z5639" s="171"/>
    </row>
    <row r="5640" customFormat="false" ht="12.75" hidden="false" customHeight="false" outlineLevel="0" collapsed="false">
      <c r="A5640" s="57" t="e">
        <f aca="false">INDEX(BucketTable,MATCH(B5640,SumMonths,0),1)</f>
        <v>#N/A</v>
      </c>
      <c r="K5640" s="57" t="e">
        <f aca="false">INDEX(lava,MATCH(B5640,SumMonths,0),2)</f>
        <v>#N/A</v>
      </c>
      <c r="Y5640" s="171"/>
      <c r="Z5640" s="171"/>
    </row>
    <row r="5641" customFormat="false" ht="12.75" hidden="false" customHeight="false" outlineLevel="0" collapsed="false">
      <c r="A5641" s="57" t="e">
        <f aca="false">INDEX(BucketTable,MATCH(B5641,SumMonths,0),1)</f>
        <v>#N/A</v>
      </c>
      <c r="K5641" s="57" t="e">
        <f aca="false">INDEX(lava,MATCH(B5641,SumMonths,0),2)</f>
        <v>#N/A</v>
      </c>
      <c r="Y5641" s="171"/>
      <c r="Z5641" s="171"/>
    </row>
    <row r="5642" customFormat="false" ht="12.75" hidden="false" customHeight="false" outlineLevel="0" collapsed="false">
      <c r="A5642" s="57" t="e">
        <f aca="false">INDEX(BucketTable,MATCH(B5642,SumMonths,0),1)</f>
        <v>#N/A</v>
      </c>
      <c r="K5642" s="57" t="e">
        <f aca="false">INDEX(lava,MATCH(B5642,SumMonths,0),2)</f>
        <v>#N/A</v>
      </c>
      <c r="Y5642" s="171"/>
      <c r="Z5642" s="171"/>
    </row>
    <row r="5643" customFormat="false" ht="12.75" hidden="false" customHeight="false" outlineLevel="0" collapsed="false">
      <c r="A5643" s="57" t="e">
        <f aca="false">INDEX(BucketTable,MATCH(B5643,SumMonths,0),1)</f>
        <v>#N/A</v>
      </c>
      <c r="K5643" s="57" t="e">
        <f aca="false">INDEX(lava,MATCH(B5643,SumMonths,0),2)</f>
        <v>#N/A</v>
      </c>
      <c r="Y5643" s="171"/>
      <c r="Z5643" s="171"/>
    </row>
    <row r="5644" customFormat="false" ht="12.75" hidden="false" customHeight="false" outlineLevel="0" collapsed="false">
      <c r="A5644" s="57" t="e">
        <f aca="false">INDEX(BucketTable,MATCH(B5644,SumMonths,0),1)</f>
        <v>#N/A</v>
      </c>
      <c r="K5644" s="57" t="e">
        <f aca="false">INDEX(lava,MATCH(B5644,SumMonths,0),2)</f>
        <v>#N/A</v>
      </c>
      <c r="Y5644" s="171"/>
      <c r="Z5644" s="171"/>
    </row>
    <row r="5645" customFormat="false" ht="12.75" hidden="false" customHeight="false" outlineLevel="0" collapsed="false">
      <c r="A5645" s="57" t="e">
        <f aca="false">INDEX(BucketTable,MATCH(B5645,SumMonths,0),1)</f>
        <v>#N/A</v>
      </c>
      <c r="K5645" s="57" t="e">
        <f aca="false">INDEX(lava,MATCH(B5645,SumMonths,0),2)</f>
        <v>#N/A</v>
      </c>
      <c r="Y5645" s="171"/>
      <c r="Z5645" s="171"/>
    </row>
    <row r="5646" customFormat="false" ht="12.75" hidden="false" customHeight="false" outlineLevel="0" collapsed="false">
      <c r="A5646" s="57" t="e">
        <f aca="false">INDEX(BucketTable,MATCH(B5646,SumMonths,0),1)</f>
        <v>#N/A</v>
      </c>
      <c r="K5646" s="57" t="e">
        <f aca="false">INDEX(lava,MATCH(B5646,SumMonths,0),2)</f>
        <v>#N/A</v>
      </c>
      <c r="Y5646" s="171"/>
      <c r="Z5646" s="171"/>
    </row>
    <row r="5647" customFormat="false" ht="12.75" hidden="false" customHeight="false" outlineLevel="0" collapsed="false">
      <c r="A5647" s="57" t="e">
        <f aca="false">INDEX(BucketTable,MATCH(B5647,SumMonths,0),1)</f>
        <v>#N/A</v>
      </c>
      <c r="K5647" s="57" t="e">
        <f aca="false">INDEX(lava,MATCH(B5647,SumMonths,0),2)</f>
        <v>#N/A</v>
      </c>
      <c r="Y5647" s="171"/>
      <c r="Z5647" s="171"/>
    </row>
    <row r="5648" customFormat="false" ht="12.75" hidden="false" customHeight="false" outlineLevel="0" collapsed="false">
      <c r="A5648" s="57" t="e">
        <f aca="false">INDEX(BucketTable,MATCH(B5648,SumMonths,0),1)</f>
        <v>#N/A</v>
      </c>
      <c r="K5648" s="57" t="e">
        <f aca="false">INDEX(lava,MATCH(B5648,SumMonths,0),2)</f>
        <v>#N/A</v>
      </c>
      <c r="Y5648" s="171"/>
      <c r="Z5648" s="171"/>
    </row>
    <row r="5649" customFormat="false" ht="12.75" hidden="false" customHeight="false" outlineLevel="0" collapsed="false">
      <c r="A5649" s="57" t="e">
        <f aca="false">INDEX(BucketTable,MATCH(B5649,SumMonths,0),1)</f>
        <v>#N/A</v>
      </c>
      <c r="K5649" s="57" t="e">
        <f aca="false">INDEX(lava,MATCH(B5649,SumMonths,0),2)</f>
        <v>#N/A</v>
      </c>
      <c r="Y5649" s="171"/>
      <c r="Z5649" s="171"/>
    </row>
    <row r="5650" customFormat="false" ht="12.75" hidden="false" customHeight="false" outlineLevel="0" collapsed="false">
      <c r="A5650" s="57" t="e">
        <f aca="false">INDEX(BucketTable,MATCH(B5650,SumMonths,0),1)</f>
        <v>#N/A</v>
      </c>
      <c r="K5650" s="57" t="e">
        <f aca="false">INDEX(lava,MATCH(B5650,SumMonths,0),2)</f>
        <v>#N/A</v>
      </c>
      <c r="Y5650" s="171"/>
      <c r="Z5650" s="171"/>
    </row>
    <row r="5651" customFormat="false" ht="12.75" hidden="false" customHeight="false" outlineLevel="0" collapsed="false">
      <c r="A5651" s="57" t="e">
        <f aca="false">INDEX(BucketTable,MATCH(B5651,SumMonths,0),1)</f>
        <v>#N/A</v>
      </c>
      <c r="K5651" s="57" t="e">
        <f aca="false">INDEX(lava,MATCH(B5651,SumMonths,0),2)</f>
        <v>#N/A</v>
      </c>
      <c r="Y5651" s="171"/>
      <c r="Z5651" s="171"/>
    </row>
    <row r="5652" customFormat="false" ht="12.75" hidden="false" customHeight="false" outlineLevel="0" collapsed="false">
      <c r="A5652" s="57" t="e">
        <f aca="false">INDEX(BucketTable,MATCH(B5652,SumMonths,0),1)</f>
        <v>#N/A</v>
      </c>
      <c r="K5652" s="57" t="e">
        <f aca="false">INDEX(lava,MATCH(B5652,SumMonths,0),2)</f>
        <v>#N/A</v>
      </c>
      <c r="Y5652" s="171"/>
      <c r="Z5652" s="171"/>
    </row>
    <row r="5653" customFormat="false" ht="12.75" hidden="false" customHeight="false" outlineLevel="0" collapsed="false">
      <c r="A5653" s="57" t="e">
        <f aca="false">INDEX(BucketTable,MATCH(B5653,SumMonths,0),1)</f>
        <v>#N/A</v>
      </c>
      <c r="K5653" s="57" t="e">
        <f aca="false">INDEX(lava,MATCH(B5653,SumMonths,0),2)</f>
        <v>#N/A</v>
      </c>
      <c r="Y5653" s="171"/>
      <c r="Z5653" s="171"/>
    </row>
    <row r="5654" customFormat="false" ht="12.75" hidden="false" customHeight="false" outlineLevel="0" collapsed="false">
      <c r="A5654" s="57" t="e">
        <f aca="false">INDEX(BucketTable,MATCH(B5654,SumMonths,0),1)</f>
        <v>#N/A</v>
      </c>
      <c r="K5654" s="57" t="e">
        <f aca="false">INDEX(lava,MATCH(B5654,SumMonths,0),2)</f>
        <v>#N/A</v>
      </c>
      <c r="Y5654" s="171"/>
      <c r="Z5654" s="171"/>
    </row>
    <row r="5655" customFormat="false" ht="12.75" hidden="false" customHeight="false" outlineLevel="0" collapsed="false">
      <c r="A5655" s="57" t="e">
        <f aca="false">INDEX(BucketTable,MATCH(B5655,SumMonths,0),1)</f>
        <v>#N/A</v>
      </c>
      <c r="K5655" s="57" t="e">
        <f aca="false">INDEX(lava,MATCH(B5655,SumMonths,0),2)</f>
        <v>#N/A</v>
      </c>
      <c r="Y5655" s="171"/>
      <c r="Z5655" s="171"/>
    </row>
    <row r="5656" customFormat="false" ht="12.75" hidden="false" customHeight="false" outlineLevel="0" collapsed="false">
      <c r="A5656" s="57" t="e">
        <f aca="false">INDEX(BucketTable,MATCH(B5656,SumMonths,0),1)</f>
        <v>#N/A</v>
      </c>
      <c r="K5656" s="57" t="e">
        <f aca="false">INDEX(lava,MATCH(B5656,SumMonths,0),2)</f>
        <v>#N/A</v>
      </c>
      <c r="Y5656" s="171"/>
      <c r="Z5656" s="171"/>
    </row>
    <row r="5657" customFormat="false" ht="12.75" hidden="false" customHeight="false" outlineLevel="0" collapsed="false">
      <c r="A5657" s="57" t="e">
        <f aca="false">INDEX(BucketTable,MATCH(B5657,SumMonths,0),1)</f>
        <v>#N/A</v>
      </c>
      <c r="K5657" s="57" t="e">
        <f aca="false">INDEX(lava,MATCH(B5657,SumMonths,0),2)</f>
        <v>#N/A</v>
      </c>
      <c r="Y5657" s="171"/>
      <c r="Z5657" s="171"/>
    </row>
    <row r="5658" customFormat="false" ht="12.75" hidden="false" customHeight="false" outlineLevel="0" collapsed="false">
      <c r="A5658" s="57" t="e">
        <f aca="false">INDEX(BucketTable,MATCH(B5658,SumMonths,0),1)</f>
        <v>#N/A</v>
      </c>
      <c r="K5658" s="57" t="e">
        <f aca="false">INDEX(lava,MATCH(B5658,SumMonths,0),2)</f>
        <v>#N/A</v>
      </c>
      <c r="Y5658" s="171"/>
      <c r="Z5658" s="171"/>
    </row>
    <row r="5659" customFormat="false" ht="12.75" hidden="false" customHeight="false" outlineLevel="0" collapsed="false">
      <c r="A5659" s="57" t="e">
        <f aca="false">INDEX(BucketTable,MATCH(B5659,SumMonths,0),1)</f>
        <v>#N/A</v>
      </c>
      <c r="K5659" s="57" t="e">
        <f aca="false">INDEX(lava,MATCH(B5659,SumMonths,0),2)</f>
        <v>#N/A</v>
      </c>
      <c r="Y5659" s="171"/>
      <c r="Z5659" s="171"/>
    </row>
    <row r="5660" customFormat="false" ht="12.75" hidden="false" customHeight="false" outlineLevel="0" collapsed="false">
      <c r="A5660" s="57" t="e">
        <f aca="false">INDEX(BucketTable,MATCH(B5660,SumMonths,0),1)</f>
        <v>#N/A</v>
      </c>
      <c r="K5660" s="57" t="e">
        <f aca="false">INDEX(lava,MATCH(B5660,SumMonths,0),2)</f>
        <v>#N/A</v>
      </c>
      <c r="Y5660" s="171"/>
      <c r="Z5660" s="171"/>
    </row>
    <row r="5661" customFormat="false" ht="12.75" hidden="false" customHeight="false" outlineLevel="0" collapsed="false">
      <c r="A5661" s="57" t="e">
        <f aca="false">INDEX(BucketTable,MATCH(B5661,SumMonths,0),1)</f>
        <v>#N/A</v>
      </c>
      <c r="K5661" s="57" t="e">
        <f aca="false">INDEX(lava,MATCH(B5661,SumMonths,0),2)</f>
        <v>#N/A</v>
      </c>
      <c r="Y5661" s="171"/>
      <c r="Z5661" s="171"/>
    </row>
    <row r="5662" customFormat="false" ht="12.75" hidden="false" customHeight="false" outlineLevel="0" collapsed="false">
      <c r="A5662" s="57" t="e">
        <f aca="false">INDEX(BucketTable,MATCH(B5662,SumMonths,0),1)</f>
        <v>#N/A</v>
      </c>
      <c r="K5662" s="57" t="e">
        <f aca="false">INDEX(lava,MATCH(B5662,SumMonths,0),2)</f>
        <v>#N/A</v>
      </c>
      <c r="Y5662" s="171"/>
      <c r="Z5662" s="171"/>
    </row>
    <row r="5663" customFormat="false" ht="12.75" hidden="false" customHeight="false" outlineLevel="0" collapsed="false">
      <c r="A5663" s="57" t="e">
        <f aca="false">INDEX(BucketTable,MATCH(B5663,SumMonths,0),1)</f>
        <v>#N/A</v>
      </c>
      <c r="K5663" s="57" t="e">
        <f aca="false">INDEX(lava,MATCH(B5663,SumMonths,0),2)</f>
        <v>#N/A</v>
      </c>
      <c r="Y5663" s="171"/>
      <c r="Z5663" s="171"/>
    </row>
    <row r="5664" customFormat="false" ht="12.75" hidden="false" customHeight="false" outlineLevel="0" collapsed="false">
      <c r="A5664" s="57" t="e">
        <f aca="false">INDEX(BucketTable,MATCH(B5664,SumMonths,0),1)</f>
        <v>#N/A</v>
      </c>
      <c r="K5664" s="57" t="e">
        <f aca="false">INDEX(lava,MATCH(B5664,SumMonths,0),2)</f>
        <v>#N/A</v>
      </c>
      <c r="Y5664" s="171"/>
      <c r="Z5664" s="171"/>
    </row>
    <row r="5665" customFormat="false" ht="12.75" hidden="false" customHeight="false" outlineLevel="0" collapsed="false">
      <c r="A5665" s="57" t="e">
        <f aca="false">INDEX(BucketTable,MATCH(B5665,SumMonths,0),1)</f>
        <v>#N/A</v>
      </c>
      <c r="K5665" s="57" t="e">
        <f aca="false">INDEX(lava,MATCH(B5665,SumMonths,0),2)</f>
        <v>#N/A</v>
      </c>
      <c r="Y5665" s="171"/>
      <c r="Z5665" s="171"/>
    </row>
    <row r="5666" customFormat="false" ht="12.75" hidden="false" customHeight="false" outlineLevel="0" collapsed="false">
      <c r="A5666" s="57" t="e">
        <f aca="false">INDEX(BucketTable,MATCH(B5666,SumMonths,0),1)</f>
        <v>#N/A</v>
      </c>
      <c r="K5666" s="57" t="e">
        <f aca="false">INDEX(lava,MATCH(B5666,SumMonths,0),2)</f>
        <v>#N/A</v>
      </c>
      <c r="Y5666" s="171"/>
      <c r="Z5666" s="171"/>
    </row>
    <row r="5667" customFormat="false" ht="12.75" hidden="false" customHeight="false" outlineLevel="0" collapsed="false">
      <c r="A5667" s="57" t="e">
        <f aca="false">INDEX(BucketTable,MATCH(B5667,SumMonths,0),1)</f>
        <v>#N/A</v>
      </c>
      <c r="K5667" s="57" t="e">
        <f aca="false">INDEX(lava,MATCH(B5667,SumMonths,0),2)</f>
        <v>#N/A</v>
      </c>
      <c r="Y5667" s="171"/>
      <c r="Z5667" s="171"/>
    </row>
    <row r="5668" customFormat="false" ht="12.75" hidden="false" customHeight="false" outlineLevel="0" collapsed="false">
      <c r="A5668" s="57" t="e">
        <f aca="false">INDEX(BucketTable,MATCH(B5668,SumMonths,0),1)</f>
        <v>#N/A</v>
      </c>
      <c r="K5668" s="57" t="e">
        <f aca="false">INDEX(lava,MATCH(B5668,SumMonths,0),2)</f>
        <v>#N/A</v>
      </c>
      <c r="Y5668" s="171"/>
      <c r="Z5668" s="171"/>
    </row>
    <row r="5669" customFormat="false" ht="12.75" hidden="false" customHeight="false" outlineLevel="0" collapsed="false">
      <c r="A5669" s="57" t="e">
        <f aca="false">INDEX(BucketTable,MATCH(B5669,SumMonths,0),1)</f>
        <v>#N/A</v>
      </c>
      <c r="K5669" s="57" t="e">
        <f aca="false">INDEX(lava,MATCH(B5669,SumMonths,0),2)</f>
        <v>#N/A</v>
      </c>
      <c r="Y5669" s="171"/>
      <c r="Z5669" s="171"/>
    </row>
    <row r="5670" customFormat="false" ht="12.75" hidden="false" customHeight="false" outlineLevel="0" collapsed="false">
      <c r="A5670" s="57" t="e">
        <f aca="false">INDEX(BucketTable,MATCH(B5670,SumMonths,0),1)</f>
        <v>#N/A</v>
      </c>
      <c r="K5670" s="57" t="e">
        <f aca="false">INDEX(lava,MATCH(B5670,SumMonths,0),2)</f>
        <v>#N/A</v>
      </c>
      <c r="Y5670" s="171"/>
      <c r="Z5670" s="171"/>
    </row>
    <row r="5671" customFormat="false" ht="12.75" hidden="false" customHeight="false" outlineLevel="0" collapsed="false">
      <c r="A5671" s="57" t="e">
        <f aca="false">INDEX(BucketTable,MATCH(B5671,SumMonths,0),1)</f>
        <v>#N/A</v>
      </c>
      <c r="K5671" s="57" t="e">
        <f aca="false">INDEX(lava,MATCH(B5671,SumMonths,0),2)</f>
        <v>#N/A</v>
      </c>
      <c r="Y5671" s="171"/>
      <c r="Z5671" s="171"/>
    </row>
    <row r="5672" customFormat="false" ht="12.75" hidden="false" customHeight="false" outlineLevel="0" collapsed="false">
      <c r="A5672" s="57" t="e">
        <f aca="false">INDEX(BucketTable,MATCH(B5672,SumMonths,0),1)</f>
        <v>#N/A</v>
      </c>
      <c r="K5672" s="57" t="e">
        <f aca="false">INDEX(lava,MATCH(B5672,SumMonths,0),2)</f>
        <v>#N/A</v>
      </c>
      <c r="Y5672" s="171"/>
      <c r="Z5672" s="171"/>
    </row>
    <row r="5673" customFormat="false" ht="12.75" hidden="false" customHeight="false" outlineLevel="0" collapsed="false">
      <c r="A5673" s="57" t="e">
        <f aca="false">INDEX(BucketTable,MATCH(B5673,SumMonths,0),1)</f>
        <v>#N/A</v>
      </c>
      <c r="K5673" s="57" t="e">
        <f aca="false">INDEX(lava,MATCH(B5673,SumMonths,0),2)</f>
        <v>#N/A</v>
      </c>
      <c r="Y5673" s="171"/>
      <c r="Z5673" s="171"/>
    </row>
    <row r="5674" customFormat="false" ht="12.75" hidden="false" customHeight="false" outlineLevel="0" collapsed="false">
      <c r="A5674" s="57" t="e">
        <f aca="false">INDEX(BucketTable,MATCH(B5674,SumMonths,0),1)</f>
        <v>#N/A</v>
      </c>
      <c r="K5674" s="57" t="e">
        <f aca="false">INDEX(lava,MATCH(B5674,SumMonths,0),2)</f>
        <v>#N/A</v>
      </c>
      <c r="Y5674" s="171"/>
      <c r="Z5674" s="171"/>
    </row>
    <row r="5675" customFormat="false" ht="12.75" hidden="false" customHeight="false" outlineLevel="0" collapsed="false">
      <c r="A5675" s="57" t="e">
        <f aca="false">INDEX(BucketTable,MATCH(B5675,SumMonths,0),1)</f>
        <v>#N/A</v>
      </c>
      <c r="K5675" s="57" t="e">
        <f aca="false">INDEX(lava,MATCH(B5675,SumMonths,0),2)</f>
        <v>#N/A</v>
      </c>
      <c r="Y5675" s="171"/>
      <c r="Z5675" s="171"/>
    </row>
    <row r="5676" customFormat="false" ht="12.75" hidden="false" customHeight="false" outlineLevel="0" collapsed="false">
      <c r="A5676" s="57" t="e">
        <f aca="false">INDEX(BucketTable,MATCH(B5676,SumMonths,0),1)</f>
        <v>#N/A</v>
      </c>
      <c r="K5676" s="57" t="e">
        <f aca="false">INDEX(lava,MATCH(B5676,SumMonths,0),2)</f>
        <v>#N/A</v>
      </c>
      <c r="Y5676" s="171"/>
      <c r="Z5676" s="171"/>
    </row>
    <row r="5677" customFormat="false" ht="12.75" hidden="false" customHeight="false" outlineLevel="0" collapsed="false">
      <c r="A5677" s="57" t="e">
        <f aca="false">INDEX(BucketTable,MATCH(B5677,SumMonths,0),1)</f>
        <v>#N/A</v>
      </c>
      <c r="K5677" s="57" t="e">
        <f aca="false">INDEX(lava,MATCH(B5677,SumMonths,0),2)</f>
        <v>#N/A</v>
      </c>
      <c r="Y5677" s="171"/>
      <c r="Z5677" s="171"/>
    </row>
    <row r="5678" customFormat="false" ht="12.75" hidden="false" customHeight="false" outlineLevel="0" collapsed="false">
      <c r="A5678" s="57" t="e">
        <f aca="false">INDEX(BucketTable,MATCH(B5678,SumMonths,0),1)</f>
        <v>#N/A</v>
      </c>
      <c r="K5678" s="57" t="e">
        <f aca="false">INDEX(lava,MATCH(B5678,SumMonths,0),2)</f>
        <v>#N/A</v>
      </c>
      <c r="Y5678" s="171"/>
      <c r="Z5678" s="171"/>
    </row>
    <row r="5679" customFormat="false" ht="12.75" hidden="false" customHeight="false" outlineLevel="0" collapsed="false">
      <c r="A5679" s="57" t="e">
        <f aca="false">INDEX(BucketTable,MATCH(B5679,SumMonths,0),1)</f>
        <v>#N/A</v>
      </c>
      <c r="K5679" s="57" t="e">
        <f aca="false">INDEX(lava,MATCH(B5679,SumMonths,0),2)</f>
        <v>#N/A</v>
      </c>
      <c r="Y5679" s="171"/>
      <c r="Z5679" s="171"/>
    </row>
    <row r="5680" customFormat="false" ht="12.75" hidden="false" customHeight="false" outlineLevel="0" collapsed="false">
      <c r="A5680" s="57" t="e">
        <f aca="false">INDEX(BucketTable,MATCH(B5680,SumMonths,0),1)</f>
        <v>#N/A</v>
      </c>
      <c r="K5680" s="57" t="e">
        <f aca="false">INDEX(lava,MATCH(B5680,SumMonths,0),2)</f>
        <v>#N/A</v>
      </c>
      <c r="Y5680" s="171"/>
      <c r="Z5680" s="171"/>
    </row>
    <row r="5681" customFormat="false" ht="12.75" hidden="false" customHeight="false" outlineLevel="0" collapsed="false">
      <c r="A5681" s="57" t="e">
        <f aca="false">INDEX(BucketTable,MATCH(B5681,SumMonths,0),1)</f>
        <v>#N/A</v>
      </c>
      <c r="K5681" s="57" t="e">
        <f aca="false">INDEX(lava,MATCH(B5681,SumMonths,0),2)</f>
        <v>#N/A</v>
      </c>
      <c r="Y5681" s="171"/>
      <c r="Z5681" s="171"/>
    </row>
    <row r="5682" customFormat="false" ht="12.75" hidden="false" customHeight="false" outlineLevel="0" collapsed="false">
      <c r="A5682" s="57" t="e">
        <f aca="false">INDEX(BucketTable,MATCH(B5682,SumMonths,0),1)</f>
        <v>#N/A</v>
      </c>
      <c r="K5682" s="57" t="e">
        <f aca="false">INDEX(lava,MATCH(B5682,SumMonths,0),2)</f>
        <v>#N/A</v>
      </c>
      <c r="Y5682" s="171"/>
      <c r="Z5682" s="171"/>
    </row>
    <row r="5683" customFormat="false" ht="12.75" hidden="false" customHeight="false" outlineLevel="0" collapsed="false">
      <c r="A5683" s="57" t="e">
        <f aca="false">INDEX(BucketTable,MATCH(B5683,SumMonths,0),1)</f>
        <v>#N/A</v>
      </c>
      <c r="K5683" s="57" t="e">
        <f aca="false">INDEX(lava,MATCH(B5683,SumMonths,0),2)</f>
        <v>#N/A</v>
      </c>
      <c r="Y5683" s="171"/>
      <c r="Z5683" s="171"/>
    </row>
    <row r="5684" customFormat="false" ht="12.75" hidden="false" customHeight="false" outlineLevel="0" collapsed="false">
      <c r="A5684" s="57" t="e">
        <f aca="false">INDEX(BucketTable,MATCH(B5684,SumMonths,0),1)</f>
        <v>#N/A</v>
      </c>
      <c r="K5684" s="57" t="e">
        <f aca="false">INDEX(lava,MATCH(B5684,SumMonths,0),2)</f>
        <v>#N/A</v>
      </c>
      <c r="Y5684" s="171"/>
      <c r="Z5684" s="171"/>
    </row>
    <row r="5685" customFormat="false" ht="12.75" hidden="false" customHeight="false" outlineLevel="0" collapsed="false">
      <c r="A5685" s="57" t="e">
        <f aca="false">INDEX(BucketTable,MATCH(B5685,SumMonths,0),1)</f>
        <v>#N/A</v>
      </c>
      <c r="K5685" s="57" t="e">
        <f aca="false">INDEX(lava,MATCH(B5685,SumMonths,0),2)</f>
        <v>#N/A</v>
      </c>
      <c r="Y5685" s="171"/>
      <c r="Z5685" s="171"/>
    </row>
    <row r="5686" customFormat="false" ht="12.75" hidden="false" customHeight="false" outlineLevel="0" collapsed="false">
      <c r="A5686" s="57" t="e">
        <f aca="false">INDEX(BucketTable,MATCH(B5686,SumMonths,0),1)</f>
        <v>#N/A</v>
      </c>
      <c r="K5686" s="57" t="e">
        <f aca="false">INDEX(lava,MATCH(B5686,SumMonths,0),2)</f>
        <v>#N/A</v>
      </c>
      <c r="Y5686" s="171"/>
      <c r="Z5686" s="171"/>
    </row>
    <row r="5687" customFormat="false" ht="12.75" hidden="false" customHeight="false" outlineLevel="0" collapsed="false">
      <c r="A5687" s="57" t="e">
        <f aca="false">INDEX(BucketTable,MATCH(B5687,SumMonths,0),1)</f>
        <v>#N/A</v>
      </c>
      <c r="K5687" s="57" t="e">
        <f aca="false">INDEX(lava,MATCH(B5687,SumMonths,0),2)</f>
        <v>#N/A</v>
      </c>
      <c r="Y5687" s="171"/>
      <c r="Z5687" s="171"/>
    </row>
    <row r="5688" customFormat="false" ht="12.75" hidden="false" customHeight="false" outlineLevel="0" collapsed="false">
      <c r="A5688" s="57" t="e">
        <f aca="false">INDEX(BucketTable,MATCH(B5688,SumMonths,0),1)</f>
        <v>#N/A</v>
      </c>
      <c r="K5688" s="57" t="e">
        <f aca="false">INDEX(lava,MATCH(B5688,SumMonths,0),2)</f>
        <v>#N/A</v>
      </c>
      <c r="Y5688" s="171"/>
      <c r="Z5688" s="171"/>
    </row>
    <row r="5689" customFormat="false" ht="12.75" hidden="false" customHeight="false" outlineLevel="0" collapsed="false">
      <c r="A5689" s="57" t="e">
        <f aca="false">INDEX(BucketTable,MATCH(B5689,SumMonths,0),1)</f>
        <v>#N/A</v>
      </c>
      <c r="K5689" s="57" t="e">
        <f aca="false">INDEX(lava,MATCH(B5689,SumMonths,0),2)</f>
        <v>#N/A</v>
      </c>
      <c r="Y5689" s="171"/>
      <c r="Z5689" s="171"/>
    </row>
    <row r="5690" customFormat="false" ht="12.75" hidden="false" customHeight="false" outlineLevel="0" collapsed="false">
      <c r="A5690" s="57" t="e">
        <f aca="false">INDEX(BucketTable,MATCH(B5690,SumMonths,0),1)</f>
        <v>#N/A</v>
      </c>
      <c r="K5690" s="57" t="e">
        <f aca="false">INDEX(lava,MATCH(B5690,SumMonths,0),2)</f>
        <v>#N/A</v>
      </c>
      <c r="Y5690" s="171"/>
      <c r="Z5690" s="171"/>
    </row>
    <row r="5691" customFormat="false" ht="12.75" hidden="false" customHeight="false" outlineLevel="0" collapsed="false">
      <c r="A5691" s="57" t="e">
        <f aca="false">INDEX(BucketTable,MATCH(B5691,SumMonths,0),1)</f>
        <v>#N/A</v>
      </c>
      <c r="K5691" s="57" t="e">
        <f aca="false">INDEX(lava,MATCH(B5691,SumMonths,0),2)</f>
        <v>#N/A</v>
      </c>
      <c r="Y5691" s="171"/>
      <c r="Z5691" s="171"/>
    </row>
    <row r="5692" customFormat="false" ht="12.75" hidden="false" customHeight="false" outlineLevel="0" collapsed="false">
      <c r="A5692" s="57" t="e">
        <f aca="false">INDEX(BucketTable,MATCH(B5692,SumMonths,0),1)</f>
        <v>#N/A</v>
      </c>
      <c r="K5692" s="57" t="e">
        <f aca="false">INDEX(lava,MATCH(B5692,SumMonths,0),2)</f>
        <v>#N/A</v>
      </c>
      <c r="Y5692" s="171"/>
      <c r="Z5692" s="171"/>
    </row>
    <row r="5693" customFormat="false" ht="12.75" hidden="false" customHeight="false" outlineLevel="0" collapsed="false">
      <c r="A5693" s="57" t="e">
        <f aca="false">INDEX(BucketTable,MATCH(B5693,SumMonths,0),1)</f>
        <v>#N/A</v>
      </c>
      <c r="K5693" s="57" t="e">
        <f aca="false">INDEX(lava,MATCH(B5693,SumMonths,0),2)</f>
        <v>#N/A</v>
      </c>
      <c r="Y5693" s="171"/>
      <c r="Z5693" s="171"/>
    </row>
    <row r="5694" customFormat="false" ht="12.75" hidden="false" customHeight="false" outlineLevel="0" collapsed="false">
      <c r="A5694" s="57" t="e">
        <f aca="false">INDEX(BucketTable,MATCH(B5694,SumMonths,0),1)</f>
        <v>#N/A</v>
      </c>
      <c r="K5694" s="57" t="e">
        <f aca="false">INDEX(lava,MATCH(B5694,SumMonths,0),2)</f>
        <v>#N/A</v>
      </c>
      <c r="Y5694" s="171"/>
      <c r="Z5694" s="171"/>
    </row>
    <row r="5695" customFormat="false" ht="12.75" hidden="false" customHeight="false" outlineLevel="0" collapsed="false">
      <c r="A5695" s="57" t="e">
        <f aca="false">INDEX(BucketTable,MATCH(B5695,SumMonths,0),1)</f>
        <v>#N/A</v>
      </c>
      <c r="K5695" s="57" t="e">
        <f aca="false">INDEX(lava,MATCH(B5695,SumMonths,0),2)</f>
        <v>#N/A</v>
      </c>
      <c r="Y5695" s="171"/>
      <c r="Z5695" s="171"/>
    </row>
    <row r="5696" customFormat="false" ht="12.75" hidden="false" customHeight="false" outlineLevel="0" collapsed="false">
      <c r="A5696" s="57" t="e">
        <f aca="false">INDEX(BucketTable,MATCH(B5696,SumMonths,0),1)</f>
        <v>#N/A</v>
      </c>
      <c r="K5696" s="57" t="e">
        <f aca="false">INDEX(lava,MATCH(B5696,SumMonths,0),2)</f>
        <v>#N/A</v>
      </c>
      <c r="Y5696" s="171"/>
      <c r="Z5696" s="171"/>
    </row>
    <row r="5697" customFormat="false" ht="12.75" hidden="false" customHeight="false" outlineLevel="0" collapsed="false">
      <c r="A5697" s="57" t="e">
        <f aca="false">INDEX(BucketTable,MATCH(B5697,SumMonths,0),1)</f>
        <v>#N/A</v>
      </c>
      <c r="K5697" s="57" t="e">
        <f aca="false">INDEX(lava,MATCH(B5697,SumMonths,0),2)</f>
        <v>#N/A</v>
      </c>
      <c r="Y5697" s="171"/>
      <c r="Z5697" s="171"/>
    </row>
    <row r="5698" customFormat="false" ht="12.75" hidden="false" customHeight="false" outlineLevel="0" collapsed="false">
      <c r="A5698" s="57" t="e">
        <f aca="false">INDEX(BucketTable,MATCH(B5698,SumMonths,0),1)</f>
        <v>#N/A</v>
      </c>
      <c r="K5698" s="57" t="e">
        <f aca="false">INDEX(lava,MATCH(B5698,SumMonths,0),2)</f>
        <v>#N/A</v>
      </c>
      <c r="Y5698" s="171"/>
      <c r="Z5698" s="171"/>
    </row>
    <row r="5699" customFormat="false" ht="12.75" hidden="false" customHeight="false" outlineLevel="0" collapsed="false">
      <c r="A5699" s="57" t="e">
        <f aca="false">INDEX(BucketTable,MATCH(B5699,SumMonths,0),1)</f>
        <v>#N/A</v>
      </c>
      <c r="K5699" s="57" t="e">
        <f aca="false">INDEX(lava,MATCH(B5699,SumMonths,0),2)</f>
        <v>#N/A</v>
      </c>
      <c r="Y5699" s="171"/>
      <c r="Z5699" s="171"/>
    </row>
    <row r="5700" customFormat="false" ht="12.75" hidden="false" customHeight="false" outlineLevel="0" collapsed="false">
      <c r="A5700" s="57" t="e">
        <f aca="false">INDEX(BucketTable,MATCH(B5700,SumMonths,0),1)</f>
        <v>#N/A</v>
      </c>
      <c r="K5700" s="57" t="e">
        <f aca="false">INDEX(lava,MATCH(B5700,SumMonths,0),2)</f>
        <v>#N/A</v>
      </c>
      <c r="Y5700" s="171"/>
      <c r="Z5700" s="171"/>
    </row>
    <row r="5701" customFormat="false" ht="12.75" hidden="false" customHeight="false" outlineLevel="0" collapsed="false">
      <c r="A5701" s="57" t="e">
        <f aca="false">INDEX(BucketTable,MATCH(B5701,SumMonths,0),1)</f>
        <v>#N/A</v>
      </c>
      <c r="K5701" s="57" t="e">
        <f aca="false">INDEX(lava,MATCH(B5701,SumMonths,0),2)</f>
        <v>#N/A</v>
      </c>
      <c r="Y5701" s="171"/>
      <c r="Z5701" s="171"/>
    </row>
    <row r="5702" customFormat="false" ht="12.75" hidden="false" customHeight="false" outlineLevel="0" collapsed="false">
      <c r="A5702" s="57" t="e">
        <f aca="false">INDEX(BucketTable,MATCH(B5702,SumMonths,0),1)</f>
        <v>#N/A</v>
      </c>
      <c r="K5702" s="57" t="e">
        <f aca="false">INDEX(lava,MATCH(B5702,SumMonths,0),2)</f>
        <v>#N/A</v>
      </c>
      <c r="Y5702" s="171"/>
      <c r="Z5702" s="171"/>
    </row>
    <row r="5703" customFormat="false" ht="12.75" hidden="false" customHeight="false" outlineLevel="0" collapsed="false">
      <c r="A5703" s="57" t="e">
        <f aca="false">INDEX(BucketTable,MATCH(B5703,SumMonths,0),1)</f>
        <v>#N/A</v>
      </c>
      <c r="K5703" s="57" t="e">
        <f aca="false">INDEX(lava,MATCH(B5703,SumMonths,0),2)</f>
        <v>#N/A</v>
      </c>
      <c r="Y5703" s="171"/>
      <c r="Z5703" s="171"/>
    </row>
    <row r="5704" customFormat="false" ht="12.75" hidden="false" customHeight="false" outlineLevel="0" collapsed="false">
      <c r="A5704" s="57" t="e">
        <f aca="false">INDEX(BucketTable,MATCH(B5704,SumMonths,0),1)</f>
        <v>#N/A</v>
      </c>
      <c r="K5704" s="57" t="e">
        <f aca="false">INDEX(lava,MATCH(B5704,SumMonths,0),2)</f>
        <v>#N/A</v>
      </c>
      <c r="Y5704" s="171"/>
      <c r="Z5704" s="171"/>
    </row>
    <row r="5705" customFormat="false" ht="12.75" hidden="false" customHeight="false" outlineLevel="0" collapsed="false">
      <c r="A5705" s="57" t="e">
        <f aca="false">INDEX(BucketTable,MATCH(B5705,SumMonths,0),1)</f>
        <v>#N/A</v>
      </c>
      <c r="K5705" s="57" t="e">
        <f aca="false">INDEX(lava,MATCH(B5705,SumMonths,0),2)</f>
        <v>#N/A</v>
      </c>
      <c r="Y5705" s="171"/>
      <c r="Z5705" s="171"/>
    </row>
    <row r="5706" customFormat="false" ht="12.75" hidden="false" customHeight="false" outlineLevel="0" collapsed="false">
      <c r="A5706" s="57" t="e">
        <f aca="false">INDEX(BucketTable,MATCH(B5706,SumMonths,0),1)</f>
        <v>#N/A</v>
      </c>
      <c r="K5706" s="57" t="e">
        <f aca="false">INDEX(lava,MATCH(B5706,SumMonths,0),2)</f>
        <v>#N/A</v>
      </c>
      <c r="Y5706" s="171"/>
      <c r="Z5706" s="171"/>
    </row>
    <row r="5707" customFormat="false" ht="12.75" hidden="false" customHeight="false" outlineLevel="0" collapsed="false">
      <c r="A5707" s="57" t="e">
        <f aca="false">INDEX(BucketTable,MATCH(B5707,SumMonths,0),1)</f>
        <v>#N/A</v>
      </c>
      <c r="K5707" s="57" t="e">
        <f aca="false">INDEX(lava,MATCH(B5707,SumMonths,0),2)</f>
        <v>#N/A</v>
      </c>
      <c r="Y5707" s="171"/>
      <c r="Z5707" s="171"/>
    </row>
    <row r="5708" customFormat="false" ht="12.75" hidden="false" customHeight="false" outlineLevel="0" collapsed="false">
      <c r="A5708" s="57" t="e">
        <f aca="false">INDEX(BucketTable,MATCH(B5708,SumMonths,0),1)</f>
        <v>#N/A</v>
      </c>
      <c r="K5708" s="57" t="e">
        <f aca="false">INDEX(lava,MATCH(B5708,SumMonths,0),2)</f>
        <v>#N/A</v>
      </c>
      <c r="Y5708" s="171"/>
      <c r="Z5708" s="171"/>
    </row>
    <row r="5709" customFormat="false" ht="12.75" hidden="false" customHeight="false" outlineLevel="0" collapsed="false">
      <c r="A5709" s="57" t="e">
        <f aca="false">INDEX(BucketTable,MATCH(B5709,SumMonths,0),1)</f>
        <v>#N/A</v>
      </c>
      <c r="K5709" s="57" t="e">
        <f aca="false">INDEX(lava,MATCH(B5709,SumMonths,0),2)</f>
        <v>#N/A</v>
      </c>
      <c r="Y5709" s="171"/>
      <c r="Z5709" s="171"/>
    </row>
    <row r="5710" customFormat="false" ht="12.75" hidden="false" customHeight="false" outlineLevel="0" collapsed="false">
      <c r="A5710" s="57" t="e">
        <f aca="false">INDEX(BucketTable,MATCH(B5710,SumMonths,0),1)</f>
        <v>#N/A</v>
      </c>
      <c r="K5710" s="57" t="e">
        <f aca="false">INDEX(lava,MATCH(B5710,SumMonths,0),2)</f>
        <v>#N/A</v>
      </c>
      <c r="Y5710" s="171"/>
      <c r="Z5710" s="171"/>
    </row>
    <row r="5711" customFormat="false" ht="12.75" hidden="false" customHeight="false" outlineLevel="0" collapsed="false">
      <c r="A5711" s="57" t="e">
        <f aca="false">INDEX(BucketTable,MATCH(B5711,SumMonths,0),1)</f>
        <v>#N/A</v>
      </c>
      <c r="K5711" s="57" t="e">
        <f aca="false">INDEX(lava,MATCH(B5711,SumMonths,0),2)</f>
        <v>#N/A</v>
      </c>
      <c r="Y5711" s="171"/>
      <c r="Z5711" s="171"/>
    </row>
    <row r="5712" customFormat="false" ht="12.75" hidden="false" customHeight="false" outlineLevel="0" collapsed="false">
      <c r="A5712" s="57" t="e">
        <f aca="false">INDEX(BucketTable,MATCH(B5712,SumMonths,0),1)</f>
        <v>#N/A</v>
      </c>
      <c r="K5712" s="57" t="e">
        <f aca="false">INDEX(lava,MATCH(B5712,SumMonths,0),2)</f>
        <v>#N/A</v>
      </c>
      <c r="Y5712" s="171"/>
      <c r="Z5712" s="171"/>
    </row>
    <row r="5713" customFormat="false" ht="12.75" hidden="false" customHeight="false" outlineLevel="0" collapsed="false">
      <c r="A5713" s="57" t="e">
        <f aca="false">INDEX(BucketTable,MATCH(B5713,SumMonths,0),1)</f>
        <v>#N/A</v>
      </c>
      <c r="K5713" s="57" t="e">
        <f aca="false">INDEX(lava,MATCH(B5713,SumMonths,0),2)</f>
        <v>#N/A</v>
      </c>
      <c r="Y5713" s="171"/>
      <c r="Z5713" s="171"/>
    </row>
    <row r="5714" customFormat="false" ht="12.75" hidden="false" customHeight="false" outlineLevel="0" collapsed="false">
      <c r="A5714" s="57" t="e">
        <f aca="false">INDEX(BucketTable,MATCH(B5714,SumMonths,0),1)</f>
        <v>#N/A</v>
      </c>
      <c r="K5714" s="57" t="e">
        <f aca="false">INDEX(lava,MATCH(B5714,SumMonths,0),2)</f>
        <v>#N/A</v>
      </c>
      <c r="Y5714" s="171"/>
      <c r="Z5714" s="171"/>
    </row>
    <row r="5715" customFormat="false" ht="12.75" hidden="false" customHeight="false" outlineLevel="0" collapsed="false">
      <c r="A5715" s="57" t="e">
        <f aca="false">INDEX(BucketTable,MATCH(B5715,SumMonths,0),1)</f>
        <v>#N/A</v>
      </c>
      <c r="K5715" s="57" t="e">
        <f aca="false">INDEX(lava,MATCH(B5715,SumMonths,0),2)</f>
        <v>#N/A</v>
      </c>
      <c r="Y5715" s="171"/>
      <c r="Z5715" s="171"/>
    </row>
    <row r="5716" customFormat="false" ht="12.75" hidden="false" customHeight="false" outlineLevel="0" collapsed="false">
      <c r="A5716" s="57" t="e">
        <f aca="false">INDEX(BucketTable,MATCH(B5716,SumMonths,0),1)</f>
        <v>#N/A</v>
      </c>
      <c r="K5716" s="57" t="e">
        <f aca="false">INDEX(lava,MATCH(B5716,SumMonths,0),2)</f>
        <v>#N/A</v>
      </c>
      <c r="Y5716" s="171"/>
      <c r="Z5716" s="171"/>
    </row>
    <row r="5717" customFormat="false" ht="12.75" hidden="false" customHeight="false" outlineLevel="0" collapsed="false">
      <c r="A5717" s="57" t="e">
        <f aca="false">INDEX(BucketTable,MATCH(B5717,SumMonths,0),1)</f>
        <v>#N/A</v>
      </c>
      <c r="K5717" s="57" t="e">
        <f aca="false">INDEX(lava,MATCH(B5717,SumMonths,0),2)</f>
        <v>#N/A</v>
      </c>
      <c r="Y5717" s="171"/>
      <c r="Z5717" s="171"/>
    </row>
    <row r="5718" customFormat="false" ht="12.75" hidden="false" customHeight="false" outlineLevel="0" collapsed="false">
      <c r="A5718" s="57" t="e">
        <f aca="false">INDEX(BucketTable,MATCH(B5718,SumMonths,0),1)</f>
        <v>#N/A</v>
      </c>
      <c r="K5718" s="57" t="e">
        <f aca="false">INDEX(lava,MATCH(B5718,SumMonths,0),2)</f>
        <v>#N/A</v>
      </c>
      <c r="Y5718" s="171"/>
      <c r="Z5718" s="171"/>
    </row>
    <row r="5719" customFormat="false" ht="12.75" hidden="false" customHeight="false" outlineLevel="0" collapsed="false">
      <c r="A5719" s="57" t="e">
        <f aca="false">INDEX(BucketTable,MATCH(B5719,SumMonths,0),1)</f>
        <v>#N/A</v>
      </c>
      <c r="K5719" s="57" t="e">
        <f aca="false">INDEX(lava,MATCH(B5719,SumMonths,0),2)</f>
        <v>#N/A</v>
      </c>
      <c r="Y5719" s="171"/>
      <c r="Z5719" s="171"/>
    </row>
    <row r="5720" customFormat="false" ht="12.75" hidden="false" customHeight="false" outlineLevel="0" collapsed="false">
      <c r="A5720" s="57" t="e">
        <f aca="false">INDEX(BucketTable,MATCH(B5720,SumMonths,0),1)</f>
        <v>#N/A</v>
      </c>
      <c r="K5720" s="57" t="e">
        <f aca="false">INDEX(lava,MATCH(B5720,SumMonths,0),2)</f>
        <v>#N/A</v>
      </c>
      <c r="Y5720" s="171"/>
      <c r="Z5720" s="171"/>
    </row>
    <row r="5721" customFormat="false" ht="12.75" hidden="false" customHeight="false" outlineLevel="0" collapsed="false">
      <c r="A5721" s="57" t="e">
        <f aca="false">INDEX(BucketTable,MATCH(B5721,SumMonths,0),1)</f>
        <v>#N/A</v>
      </c>
      <c r="K5721" s="57" t="e">
        <f aca="false">INDEX(lava,MATCH(B5721,SumMonths,0),2)</f>
        <v>#N/A</v>
      </c>
      <c r="Y5721" s="171"/>
      <c r="Z5721" s="171"/>
    </row>
    <row r="5722" customFormat="false" ht="12.75" hidden="false" customHeight="false" outlineLevel="0" collapsed="false">
      <c r="A5722" s="57" t="e">
        <f aca="false">INDEX(BucketTable,MATCH(B5722,SumMonths,0),1)</f>
        <v>#N/A</v>
      </c>
      <c r="K5722" s="57" t="e">
        <f aca="false">INDEX(lava,MATCH(B5722,SumMonths,0),2)</f>
        <v>#N/A</v>
      </c>
      <c r="Y5722" s="171"/>
      <c r="Z5722" s="171"/>
    </row>
    <row r="5723" customFormat="false" ht="12.75" hidden="false" customHeight="false" outlineLevel="0" collapsed="false">
      <c r="A5723" s="57" t="e">
        <f aca="false">INDEX(BucketTable,MATCH(B5723,SumMonths,0),1)</f>
        <v>#N/A</v>
      </c>
      <c r="K5723" s="57" t="e">
        <f aca="false">INDEX(lava,MATCH(B5723,SumMonths,0),2)</f>
        <v>#N/A</v>
      </c>
      <c r="Y5723" s="171"/>
      <c r="Z5723" s="171"/>
    </row>
    <row r="5724" customFormat="false" ht="12.75" hidden="false" customHeight="false" outlineLevel="0" collapsed="false">
      <c r="A5724" s="57" t="e">
        <f aca="false">INDEX(BucketTable,MATCH(B5724,SumMonths,0),1)</f>
        <v>#N/A</v>
      </c>
      <c r="K5724" s="57" t="e">
        <f aca="false">INDEX(lava,MATCH(B5724,SumMonths,0),2)</f>
        <v>#N/A</v>
      </c>
      <c r="Y5724" s="171"/>
      <c r="Z5724" s="171"/>
    </row>
    <row r="5725" customFormat="false" ht="12.75" hidden="false" customHeight="false" outlineLevel="0" collapsed="false">
      <c r="A5725" s="57" t="e">
        <f aca="false">INDEX(BucketTable,MATCH(B5725,SumMonths,0),1)</f>
        <v>#N/A</v>
      </c>
      <c r="K5725" s="57" t="e">
        <f aca="false">INDEX(lava,MATCH(B5725,SumMonths,0),2)</f>
        <v>#N/A</v>
      </c>
      <c r="Y5725" s="171"/>
      <c r="Z5725" s="171"/>
    </row>
    <row r="5726" customFormat="false" ht="12.75" hidden="false" customHeight="false" outlineLevel="0" collapsed="false">
      <c r="A5726" s="57" t="e">
        <f aca="false">INDEX(BucketTable,MATCH(B5726,SumMonths,0),1)</f>
        <v>#N/A</v>
      </c>
      <c r="K5726" s="57" t="e">
        <f aca="false">INDEX(lava,MATCH(B5726,SumMonths,0),2)</f>
        <v>#N/A</v>
      </c>
      <c r="Y5726" s="171"/>
      <c r="Z5726" s="171"/>
    </row>
    <row r="5727" customFormat="false" ht="12.75" hidden="false" customHeight="false" outlineLevel="0" collapsed="false">
      <c r="A5727" s="57" t="e">
        <f aca="false">INDEX(BucketTable,MATCH(B5727,SumMonths,0),1)</f>
        <v>#N/A</v>
      </c>
      <c r="K5727" s="57" t="e">
        <f aca="false">INDEX(lava,MATCH(B5727,SumMonths,0),2)</f>
        <v>#N/A</v>
      </c>
      <c r="Y5727" s="171"/>
      <c r="Z5727" s="171"/>
    </row>
    <row r="5728" customFormat="false" ht="12.75" hidden="false" customHeight="false" outlineLevel="0" collapsed="false">
      <c r="A5728" s="57" t="e">
        <f aca="false">INDEX(BucketTable,MATCH(B5728,SumMonths,0),1)</f>
        <v>#N/A</v>
      </c>
      <c r="K5728" s="57" t="e">
        <f aca="false">INDEX(lava,MATCH(B5728,SumMonths,0),2)</f>
        <v>#N/A</v>
      </c>
      <c r="Y5728" s="171"/>
      <c r="Z5728" s="171"/>
    </row>
    <row r="5729" customFormat="false" ht="12.75" hidden="false" customHeight="false" outlineLevel="0" collapsed="false">
      <c r="A5729" s="57" t="e">
        <f aca="false">INDEX(BucketTable,MATCH(B5729,SumMonths,0),1)</f>
        <v>#N/A</v>
      </c>
      <c r="K5729" s="57" t="e">
        <f aca="false">INDEX(lava,MATCH(B5729,SumMonths,0),2)</f>
        <v>#N/A</v>
      </c>
      <c r="Y5729" s="171"/>
      <c r="Z5729" s="171"/>
    </row>
    <row r="5730" customFormat="false" ht="12.75" hidden="false" customHeight="false" outlineLevel="0" collapsed="false">
      <c r="A5730" s="57" t="e">
        <f aca="false">INDEX(BucketTable,MATCH(B5730,SumMonths,0),1)</f>
        <v>#N/A</v>
      </c>
      <c r="K5730" s="57" t="e">
        <f aca="false">INDEX(lava,MATCH(B5730,SumMonths,0),2)</f>
        <v>#N/A</v>
      </c>
      <c r="Y5730" s="171"/>
      <c r="Z5730" s="171"/>
    </row>
    <row r="5731" customFormat="false" ht="12.75" hidden="false" customHeight="false" outlineLevel="0" collapsed="false">
      <c r="A5731" s="57" t="e">
        <f aca="false">INDEX(BucketTable,MATCH(B5731,SumMonths,0),1)</f>
        <v>#N/A</v>
      </c>
      <c r="K5731" s="57" t="e">
        <f aca="false">INDEX(lava,MATCH(B5731,SumMonths,0),2)</f>
        <v>#N/A</v>
      </c>
      <c r="Y5731" s="171"/>
      <c r="Z5731" s="171"/>
    </row>
    <row r="5732" customFormat="false" ht="12.75" hidden="false" customHeight="false" outlineLevel="0" collapsed="false">
      <c r="A5732" s="57" t="e">
        <f aca="false">INDEX(BucketTable,MATCH(B5732,SumMonths,0),1)</f>
        <v>#N/A</v>
      </c>
      <c r="K5732" s="57" t="e">
        <f aca="false">INDEX(lava,MATCH(B5732,SumMonths,0),2)</f>
        <v>#N/A</v>
      </c>
      <c r="Y5732" s="171"/>
      <c r="Z5732" s="171"/>
    </row>
    <row r="5733" customFormat="false" ht="12.75" hidden="false" customHeight="false" outlineLevel="0" collapsed="false">
      <c r="A5733" s="57" t="e">
        <f aca="false">INDEX(BucketTable,MATCH(B5733,SumMonths,0),1)</f>
        <v>#N/A</v>
      </c>
      <c r="K5733" s="57" t="e">
        <f aca="false">INDEX(lava,MATCH(B5733,SumMonths,0),2)</f>
        <v>#N/A</v>
      </c>
      <c r="Y5733" s="171"/>
      <c r="Z5733" s="171"/>
    </row>
    <row r="5734" customFormat="false" ht="12.75" hidden="false" customHeight="false" outlineLevel="0" collapsed="false">
      <c r="A5734" s="57" t="e">
        <f aca="false">INDEX(BucketTable,MATCH(B5734,SumMonths,0),1)</f>
        <v>#N/A</v>
      </c>
      <c r="K5734" s="57" t="e">
        <f aca="false">INDEX(lava,MATCH(B5734,SumMonths,0),2)</f>
        <v>#N/A</v>
      </c>
      <c r="Y5734" s="171"/>
      <c r="Z5734" s="171"/>
    </row>
    <row r="5735" customFormat="false" ht="12.75" hidden="false" customHeight="false" outlineLevel="0" collapsed="false">
      <c r="A5735" s="57" t="e">
        <f aca="false">INDEX(BucketTable,MATCH(B5735,SumMonths,0),1)</f>
        <v>#N/A</v>
      </c>
      <c r="K5735" s="57" t="e">
        <f aca="false">INDEX(lava,MATCH(B5735,SumMonths,0),2)</f>
        <v>#N/A</v>
      </c>
      <c r="Y5735" s="171"/>
      <c r="Z5735" s="171"/>
    </row>
    <row r="5736" customFormat="false" ht="12.75" hidden="false" customHeight="false" outlineLevel="0" collapsed="false">
      <c r="A5736" s="57" t="e">
        <f aca="false">INDEX(BucketTable,MATCH(B5736,SumMonths,0),1)</f>
        <v>#N/A</v>
      </c>
      <c r="K5736" s="57" t="e">
        <f aca="false">INDEX(lava,MATCH(B5736,SumMonths,0),2)</f>
        <v>#N/A</v>
      </c>
      <c r="Y5736" s="171"/>
      <c r="Z5736" s="171"/>
    </row>
    <row r="5737" customFormat="false" ht="12.75" hidden="false" customHeight="false" outlineLevel="0" collapsed="false">
      <c r="A5737" s="57" t="e">
        <f aca="false">INDEX(BucketTable,MATCH(B5737,SumMonths,0),1)</f>
        <v>#N/A</v>
      </c>
      <c r="K5737" s="57" t="e">
        <f aca="false">INDEX(lava,MATCH(B5737,SumMonths,0),2)</f>
        <v>#N/A</v>
      </c>
      <c r="Y5737" s="171"/>
      <c r="Z5737" s="171"/>
    </row>
    <row r="5738" customFormat="false" ht="12.75" hidden="false" customHeight="false" outlineLevel="0" collapsed="false">
      <c r="A5738" s="57" t="e">
        <f aca="false">INDEX(BucketTable,MATCH(B5738,SumMonths,0),1)</f>
        <v>#N/A</v>
      </c>
      <c r="K5738" s="57" t="e">
        <f aca="false">INDEX(lava,MATCH(B5738,SumMonths,0),2)</f>
        <v>#N/A</v>
      </c>
      <c r="Y5738" s="171"/>
      <c r="Z5738" s="171"/>
    </row>
    <row r="5739" customFormat="false" ht="12.75" hidden="false" customHeight="false" outlineLevel="0" collapsed="false">
      <c r="A5739" s="57" t="e">
        <f aca="false">INDEX(BucketTable,MATCH(B5739,SumMonths,0),1)</f>
        <v>#N/A</v>
      </c>
      <c r="K5739" s="57" t="e">
        <f aca="false">INDEX(lava,MATCH(B5739,SumMonths,0),2)</f>
        <v>#N/A</v>
      </c>
      <c r="Y5739" s="171"/>
      <c r="Z5739" s="171"/>
    </row>
    <row r="5740" customFormat="false" ht="12.75" hidden="false" customHeight="false" outlineLevel="0" collapsed="false">
      <c r="A5740" s="57" t="e">
        <f aca="false">INDEX(BucketTable,MATCH(B5740,SumMonths,0),1)</f>
        <v>#N/A</v>
      </c>
      <c r="K5740" s="57" t="e">
        <f aca="false">INDEX(lava,MATCH(B5740,SumMonths,0),2)</f>
        <v>#N/A</v>
      </c>
      <c r="Y5740" s="171"/>
      <c r="Z5740" s="171"/>
    </row>
    <row r="5741" customFormat="false" ht="12.75" hidden="false" customHeight="false" outlineLevel="0" collapsed="false">
      <c r="A5741" s="57" t="e">
        <f aca="false">INDEX(BucketTable,MATCH(B5741,SumMonths,0),1)</f>
        <v>#N/A</v>
      </c>
      <c r="K5741" s="57" t="e">
        <f aca="false">INDEX(lava,MATCH(B5741,SumMonths,0),2)</f>
        <v>#N/A</v>
      </c>
      <c r="Y5741" s="171"/>
      <c r="Z5741" s="171"/>
    </row>
    <row r="5742" customFormat="false" ht="12.75" hidden="false" customHeight="false" outlineLevel="0" collapsed="false">
      <c r="A5742" s="57" t="e">
        <f aca="false">INDEX(BucketTable,MATCH(B5742,SumMonths,0),1)</f>
        <v>#N/A</v>
      </c>
      <c r="K5742" s="57" t="e">
        <f aca="false">INDEX(lava,MATCH(B5742,SumMonths,0),2)</f>
        <v>#N/A</v>
      </c>
      <c r="Y5742" s="171"/>
      <c r="Z5742" s="171"/>
    </row>
    <row r="5743" customFormat="false" ht="12.75" hidden="false" customHeight="false" outlineLevel="0" collapsed="false">
      <c r="A5743" s="57" t="e">
        <f aca="false">INDEX(BucketTable,MATCH(B5743,SumMonths,0),1)</f>
        <v>#N/A</v>
      </c>
      <c r="K5743" s="57" t="e">
        <f aca="false">INDEX(lava,MATCH(B5743,SumMonths,0),2)</f>
        <v>#N/A</v>
      </c>
      <c r="Y5743" s="171"/>
      <c r="Z5743" s="171"/>
    </row>
    <row r="5744" customFormat="false" ht="12.75" hidden="false" customHeight="false" outlineLevel="0" collapsed="false">
      <c r="A5744" s="57" t="e">
        <f aca="false">INDEX(BucketTable,MATCH(B5744,SumMonths,0),1)</f>
        <v>#N/A</v>
      </c>
      <c r="K5744" s="57" t="e">
        <f aca="false">INDEX(lava,MATCH(B5744,SumMonths,0),2)</f>
        <v>#N/A</v>
      </c>
      <c r="Y5744" s="171"/>
      <c r="Z5744" s="171"/>
    </row>
    <row r="5745" customFormat="false" ht="12.75" hidden="false" customHeight="false" outlineLevel="0" collapsed="false">
      <c r="A5745" s="57" t="e">
        <f aca="false">INDEX(BucketTable,MATCH(B5745,SumMonths,0),1)</f>
        <v>#N/A</v>
      </c>
      <c r="K5745" s="57" t="e">
        <f aca="false">INDEX(lava,MATCH(B5745,SumMonths,0),2)</f>
        <v>#N/A</v>
      </c>
      <c r="Y5745" s="171"/>
      <c r="Z5745" s="171"/>
    </row>
    <row r="5746" customFormat="false" ht="12.75" hidden="false" customHeight="false" outlineLevel="0" collapsed="false">
      <c r="A5746" s="57" t="e">
        <f aca="false">INDEX(BucketTable,MATCH(B5746,SumMonths,0),1)</f>
        <v>#N/A</v>
      </c>
      <c r="K5746" s="57" t="e">
        <f aca="false">INDEX(lava,MATCH(B5746,SumMonths,0),2)</f>
        <v>#N/A</v>
      </c>
      <c r="Y5746" s="171"/>
      <c r="Z5746" s="171"/>
    </row>
    <row r="5747" customFormat="false" ht="12.75" hidden="false" customHeight="false" outlineLevel="0" collapsed="false">
      <c r="A5747" s="57" t="e">
        <f aca="false">INDEX(BucketTable,MATCH(B5747,SumMonths,0),1)</f>
        <v>#N/A</v>
      </c>
      <c r="K5747" s="57" t="e">
        <f aca="false">INDEX(lava,MATCH(B5747,SumMonths,0),2)</f>
        <v>#N/A</v>
      </c>
      <c r="Y5747" s="171"/>
      <c r="Z5747" s="171"/>
    </row>
    <row r="5748" customFormat="false" ht="12.75" hidden="false" customHeight="false" outlineLevel="0" collapsed="false">
      <c r="A5748" s="57" t="e">
        <f aca="false">INDEX(BucketTable,MATCH(B5748,SumMonths,0),1)</f>
        <v>#N/A</v>
      </c>
      <c r="K5748" s="57" t="e">
        <f aca="false">INDEX(lava,MATCH(B5748,SumMonths,0),2)</f>
        <v>#N/A</v>
      </c>
      <c r="Y5748" s="171"/>
      <c r="Z5748" s="171"/>
    </row>
    <row r="5749" customFormat="false" ht="12.75" hidden="false" customHeight="false" outlineLevel="0" collapsed="false">
      <c r="A5749" s="57" t="e">
        <f aca="false">INDEX(BucketTable,MATCH(B5749,SumMonths,0),1)</f>
        <v>#N/A</v>
      </c>
      <c r="K5749" s="57" t="e">
        <f aca="false">INDEX(lava,MATCH(B5749,SumMonths,0),2)</f>
        <v>#N/A</v>
      </c>
      <c r="Y5749" s="171"/>
      <c r="Z5749" s="171"/>
    </row>
    <row r="5750" customFormat="false" ht="12.75" hidden="false" customHeight="false" outlineLevel="0" collapsed="false">
      <c r="A5750" s="57" t="e">
        <f aca="false">INDEX(BucketTable,MATCH(B5750,SumMonths,0),1)</f>
        <v>#N/A</v>
      </c>
      <c r="K5750" s="57" t="e">
        <f aca="false">INDEX(lava,MATCH(B5750,SumMonths,0),2)</f>
        <v>#N/A</v>
      </c>
      <c r="Y5750" s="171"/>
      <c r="Z5750" s="171"/>
    </row>
    <row r="5751" customFormat="false" ht="12.75" hidden="false" customHeight="false" outlineLevel="0" collapsed="false">
      <c r="A5751" s="57" t="e">
        <f aca="false">INDEX(BucketTable,MATCH(B5751,SumMonths,0),1)</f>
        <v>#N/A</v>
      </c>
      <c r="K5751" s="57" t="e">
        <f aca="false">INDEX(lava,MATCH(B5751,SumMonths,0),2)</f>
        <v>#N/A</v>
      </c>
      <c r="Y5751" s="171"/>
      <c r="Z5751" s="171"/>
    </row>
    <row r="5752" customFormat="false" ht="12.75" hidden="false" customHeight="false" outlineLevel="0" collapsed="false">
      <c r="A5752" s="57" t="e">
        <f aca="false">INDEX(BucketTable,MATCH(B5752,SumMonths,0),1)</f>
        <v>#N/A</v>
      </c>
      <c r="K5752" s="57" t="e">
        <f aca="false">INDEX(lava,MATCH(B5752,SumMonths,0),2)</f>
        <v>#N/A</v>
      </c>
      <c r="Y5752" s="171"/>
      <c r="Z5752" s="171"/>
    </row>
    <row r="5753" customFormat="false" ht="12.75" hidden="false" customHeight="false" outlineLevel="0" collapsed="false">
      <c r="A5753" s="57" t="e">
        <f aca="false">INDEX(BucketTable,MATCH(B5753,SumMonths,0),1)</f>
        <v>#N/A</v>
      </c>
      <c r="K5753" s="57" t="e">
        <f aca="false">INDEX(lava,MATCH(B5753,SumMonths,0),2)</f>
        <v>#N/A</v>
      </c>
      <c r="Y5753" s="171"/>
      <c r="Z5753" s="171"/>
    </row>
    <row r="5754" customFormat="false" ht="12.75" hidden="false" customHeight="false" outlineLevel="0" collapsed="false">
      <c r="A5754" s="57" t="e">
        <f aca="false">INDEX(BucketTable,MATCH(B5754,SumMonths,0),1)</f>
        <v>#N/A</v>
      </c>
      <c r="K5754" s="57" t="e">
        <f aca="false">INDEX(lava,MATCH(B5754,SumMonths,0),2)</f>
        <v>#N/A</v>
      </c>
      <c r="Y5754" s="171"/>
      <c r="Z5754" s="171"/>
    </row>
    <row r="5755" customFormat="false" ht="12.75" hidden="false" customHeight="false" outlineLevel="0" collapsed="false">
      <c r="A5755" s="57" t="e">
        <f aca="false">INDEX(BucketTable,MATCH(B5755,SumMonths,0),1)</f>
        <v>#N/A</v>
      </c>
      <c r="K5755" s="57" t="e">
        <f aca="false">INDEX(lava,MATCH(B5755,SumMonths,0),2)</f>
        <v>#N/A</v>
      </c>
      <c r="Y5755" s="171"/>
      <c r="Z5755" s="171"/>
    </row>
    <row r="5756" customFormat="false" ht="12.75" hidden="false" customHeight="false" outlineLevel="0" collapsed="false">
      <c r="A5756" s="57" t="e">
        <f aca="false">INDEX(BucketTable,MATCH(B5756,SumMonths,0),1)</f>
        <v>#N/A</v>
      </c>
      <c r="K5756" s="57" t="e">
        <f aca="false">INDEX(lava,MATCH(B5756,SumMonths,0),2)</f>
        <v>#N/A</v>
      </c>
      <c r="Y5756" s="171"/>
      <c r="Z5756" s="171"/>
    </row>
    <row r="5757" customFormat="false" ht="12.75" hidden="false" customHeight="false" outlineLevel="0" collapsed="false">
      <c r="A5757" s="57" t="e">
        <f aca="false">INDEX(BucketTable,MATCH(B5757,SumMonths,0),1)</f>
        <v>#N/A</v>
      </c>
      <c r="K5757" s="57" t="e">
        <f aca="false">INDEX(lava,MATCH(B5757,SumMonths,0),2)</f>
        <v>#N/A</v>
      </c>
      <c r="Y5757" s="171"/>
      <c r="Z5757" s="171"/>
    </row>
    <row r="5758" customFormat="false" ht="12.75" hidden="false" customHeight="false" outlineLevel="0" collapsed="false">
      <c r="A5758" s="57" t="e">
        <f aca="false">INDEX(BucketTable,MATCH(B5758,SumMonths,0),1)</f>
        <v>#N/A</v>
      </c>
      <c r="K5758" s="57" t="e">
        <f aca="false">INDEX(lava,MATCH(B5758,SumMonths,0),2)</f>
        <v>#N/A</v>
      </c>
      <c r="Y5758" s="171"/>
      <c r="Z5758" s="171"/>
    </row>
    <row r="5759" customFormat="false" ht="12.75" hidden="false" customHeight="false" outlineLevel="0" collapsed="false">
      <c r="A5759" s="57" t="e">
        <f aca="false">INDEX(BucketTable,MATCH(B5759,SumMonths,0),1)</f>
        <v>#N/A</v>
      </c>
      <c r="K5759" s="57" t="e">
        <f aca="false">INDEX(lava,MATCH(B5759,SumMonths,0),2)</f>
        <v>#N/A</v>
      </c>
      <c r="Y5759" s="171"/>
      <c r="Z5759" s="171"/>
    </row>
    <row r="5760" customFormat="false" ht="12.75" hidden="false" customHeight="false" outlineLevel="0" collapsed="false">
      <c r="A5760" s="57" t="e">
        <f aca="false">INDEX(BucketTable,MATCH(B5760,SumMonths,0),1)</f>
        <v>#N/A</v>
      </c>
      <c r="K5760" s="57" t="e">
        <f aca="false">INDEX(lava,MATCH(B5760,SumMonths,0),2)</f>
        <v>#N/A</v>
      </c>
      <c r="Y5760" s="171"/>
      <c r="Z5760" s="171"/>
    </row>
    <row r="5761" customFormat="false" ht="12.75" hidden="false" customHeight="false" outlineLevel="0" collapsed="false">
      <c r="A5761" s="57" t="e">
        <f aca="false">INDEX(BucketTable,MATCH(B5761,SumMonths,0),1)</f>
        <v>#N/A</v>
      </c>
      <c r="K5761" s="57" t="e">
        <f aca="false">INDEX(lava,MATCH(B5761,SumMonths,0),2)</f>
        <v>#N/A</v>
      </c>
      <c r="Y5761" s="171"/>
      <c r="Z5761" s="171"/>
    </row>
    <row r="5762" customFormat="false" ht="12.75" hidden="false" customHeight="false" outlineLevel="0" collapsed="false">
      <c r="A5762" s="57" t="e">
        <f aca="false">INDEX(BucketTable,MATCH(B5762,SumMonths,0),1)</f>
        <v>#N/A</v>
      </c>
      <c r="K5762" s="57" t="e">
        <f aca="false">INDEX(lava,MATCH(B5762,SumMonths,0),2)</f>
        <v>#N/A</v>
      </c>
      <c r="Y5762" s="171"/>
      <c r="Z5762" s="171"/>
    </row>
    <row r="5763" customFormat="false" ht="12.75" hidden="false" customHeight="false" outlineLevel="0" collapsed="false">
      <c r="A5763" s="57" t="e">
        <f aca="false">INDEX(BucketTable,MATCH(B5763,SumMonths,0),1)</f>
        <v>#N/A</v>
      </c>
      <c r="K5763" s="57" t="e">
        <f aca="false">INDEX(lava,MATCH(B5763,SumMonths,0),2)</f>
        <v>#N/A</v>
      </c>
      <c r="Y5763" s="171"/>
      <c r="Z5763" s="171"/>
    </row>
    <row r="5764" customFormat="false" ht="12.75" hidden="false" customHeight="false" outlineLevel="0" collapsed="false">
      <c r="A5764" s="57" t="e">
        <f aca="false">INDEX(BucketTable,MATCH(B5764,SumMonths,0),1)</f>
        <v>#N/A</v>
      </c>
      <c r="K5764" s="57" t="e">
        <f aca="false">INDEX(lava,MATCH(B5764,SumMonths,0),2)</f>
        <v>#N/A</v>
      </c>
      <c r="Y5764" s="171"/>
      <c r="Z5764" s="171"/>
    </row>
    <row r="5765" customFormat="false" ht="12.75" hidden="false" customHeight="false" outlineLevel="0" collapsed="false">
      <c r="A5765" s="57" t="e">
        <f aca="false">INDEX(BucketTable,MATCH(B5765,SumMonths,0),1)</f>
        <v>#N/A</v>
      </c>
      <c r="K5765" s="57" t="e">
        <f aca="false">INDEX(lava,MATCH(B5765,SumMonths,0),2)</f>
        <v>#N/A</v>
      </c>
      <c r="Y5765" s="171"/>
      <c r="Z5765" s="171"/>
    </row>
    <row r="5766" customFormat="false" ht="12.75" hidden="false" customHeight="false" outlineLevel="0" collapsed="false">
      <c r="A5766" s="57" t="e">
        <f aca="false">INDEX(BucketTable,MATCH(B5766,SumMonths,0),1)</f>
        <v>#N/A</v>
      </c>
      <c r="K5766" s="57" t="e">
        <f aca="false">INDEX(lava,MATCH(B5766,SumMonths,0),2)</f>
        <v>#N/A</v>
      </c>
      <c r="Y5766" s="171"/>
      <c r="Z5766" s="171"/>
    </row>
    <row r="5767" customFormat="false" ht="12.75" hidden="false" customHeight="false" outlineLevel="0" collapsed="false">
      <c r="A5767" s="57" t="e">
        <f aca="false">INDEX(BucketTable,MATCH(B5767,SumMonths,0),1)</f>
        <v>#N/A</v>
      </c>
      <c r="K5767" s="57" t="e">
        <f aca="false">INDEX(lava,MATCH(B5767,SumMonths,0),2)</f>
        <v>#N/A</v>
      </c>
      <c r="Y5767" s="171"/>
      <c r="Z5767" s="171"/>
    </row>
    <row r="5768" customFormat="false" ht="12.75" hidden="false" customHeight="false" outlineLevel="0" collapsed="false">
      <c r="A5768" s="57" t="e">
        <f aca="false">INDEX(BucketTable,MATCH(B5768,SumMonths,0),1)</f>
        <v>#N/A</v>
      </c>
      <c r="K5768" s="57" t="e">
        <f aca="false">INDEX(lava,MATCH(B5768,SumMonths,0),2)</f>
        <v>#N/A</v>
      </c>
      <c r="Y5768" s="171"/>
      <c r="Z5768" s="171"/>
    </row>
    <row r="5769" customFormat="false" ht="12.75" hidden="false" customHeight="false" outlineLevel="0" collapsed="false">
      <c r="A5769" s="57" t="e">
        <f aca="false">INDEX(BucketTable,MATCH(B5769,SumMonths,0),1)</f>
        <v>#N/A</v>
      </c>
      <c r="K5769" s="57" t="e">
        <f aca="false">INDEX(lava,MATCH(B5769,SumMonths,0),2)</f>
        <v>#N/A</v>
      </c>
      <c r="Y5769" s="171"/>
      <c r="Z5769" s="171"/>
    </row>
    <row r="5770" customFormat="false" ht="12.75" hidden="false" customHeight="false" outlineLevel="0" collapsed="false">
      <c r="A5770" s="57" t="e">
        <f aca="false">INDEX(BucketTable,MATCH(B5770,SumMonths,0),1)</f>
        <v>#N/A</v>
      </c>
      <c r="K5770" s="57" t="e">
        <f aca="false">INDEX(lava,MATCH(B5770,SumMonths,0),2)</f>
        <v>#N/A</v>
      </c>
      <c r="Y5770" s="171"/>
      <c r="Z5770" s="171"/>
    </row>
    <row r="5771" customFormat="false" ht="12.75" hidden="false" customHeight="false" outlineLevel="0" collapsed="false">
      <c r="A5771" s="57" t="e">
        <f aca="false">INDEX(BucketTable,MATCH(B5771,SumMonths,0),1)</f>
        <v>#N/A</v>
      </c>
      <c r="K5771" s="57" t="e">
        <f aca="false">INDEX(lava,MATCH(B5771,SumMonths,0),2)</f>
        <v>#N/A</v>
      </c>
      <c r="Y5771" s="171"/>
      <c r="Z5771" s="171"/>
    </row>
    <row r="5772" customFormat="false" ht="12.75" hidden="false" customHeight="false" outlineLevel="0" collapsed="false">
      <c r="A5772" s="57" t="e">
        <f aca="false">INDEX(BucketTable,MATCH(B5772,SumMonths,0),1)</f>
        <v>#N/A</v>
      </c>
      <c r="K5772" s="57" t="e">
        <f aca="false">INDEX(lava,MATCH(B5772,SumMonths,0),2)</f>
        <v>#N/A</v>
      </c>
      <c r="Y5772" s="171"/>
      <c r="Z5772" s="171"/>
    </row>
    <row r="5773" customFormat="false" ht="12.75" hidden="false" customHeight="false" outlineLevel="0" collapsed="false">
      <c r="A5773" s="57" t="e">
        <f aca="false">INDEX(BucketTable,MATCH(B5773,SumMonths,0),1)</f>
        <v>#N/A</v>
      </c>
      <c r="K5773" s="57" t="e">
        <f aca="false">INDEX(lava,MATCH(B5773,SumMonths,0),2)</f>
        <v>#N/A</v>
      </c>
      <c r="Y5773" s="171"/>
      <c r="Z5773" s="171"/>
    </row>
    <row r="5774" customFormat="false" ht="12.75" hidden="false" customHeight="false" outlineLevel="0" collapsed="false">
      <c r="A5774" s="57" t="e">
        <f aca="false">INDEX(BucketTable,MATCH(B5774,SumMonths,0),1)</f>
        <v>#N/A</v>
      </c>
      <c r="K5774" s="57" t="e">
        <f aca="false">INDEX(lava,MATCH(B5774,SumMonths,0),2)</f>
        <v>#N/A</v>
      </c>
      <c r="Y5774" s="171"/>
      <c r="Z5774" s="171"/>
    </row>
    <row r="5775" customFormat="false" ht="12.75" hidden="false" customHeight="false" outlineLevel="0" collapsed="false">
      <c r="A5775" s="57" t="e">
        <f aca="false">INDEX(BucketTable,MATCH(B5775,SumMonths,0),1)</f>
        <v>#N/A</v>
      </c>
      <c r="K5775" s="57" t="e">
        <f aca="false">INDEX(lava,MATCH(B5775,SumMonths,0),2)</f>
        <v>#N/A</v>
      </c>
      <c r="Y5775" s="171"/>
      <c r="Z5775" s="171"/>
    </row>
    <row r="5776" customFormat="false" ht="12.75" hidden="false" customHeight="false" outlineLevel="0" collapsed="false">
      <c r="A5776" s="57" t="e">
        <f aca="false">INDEX(BucketTable,MATCH(B5776,SumMonths,0),1)</f>
        <v>#N/A</v>
      </c>
      <c r="K5776" s="57" t="e">
        <f aca="false">INDEX(lava,MATCH(B5776,SumMonths,0),2)</f>
        <v>#N/A</v>
      </c>
      <c r="Y5776" s="171"/>
      <c r="Z5776" s="171"/>
    </row>
    <row r="5777" customFormat="false" ht="12.75" hidden="false" customHeight="false" outlineLevel="0" collapsed="false">
      <c r="A5777" s="57" t="e">
        <f aca="false">INDEX(BucketTable,MATCH(B5777,SumMonths,0),1)</f>
        <v>#N/A</v>
      </c>
      <c r="K5777" s="57" t="e">
        <f aca="false">INDEX(lava,MATCH(B5777,SumMonths,0),2)</f>
        <v>#N/A</v>
      </c>
      <c r="Y5777" s="171"/>
      <c r="Z5777" s="171"/>
    </row>
    <row r="5778" customFormat="false" ht="12.75" hidden="false" customHeight="false" outlineLevel="0" collapsed="false">
      <c r="A5778" s="57" t="e">
        <f aca="false">INDEX(BucketTable,MATCH(B5778,SumMonths,0),1)</f>
        <v>#N/A</v>
      </c>
      <c r="K5778" s="57" t="e">
        <f aca="false">INDEX(lava,MATCH(B5778,SumMonths,0),2)</f>
        <v>#N/A</v>
      </c>
      <c r="Y5778" s="171"/>
      <c r="Z5778" s="171"/>
    </row>
    <row r="5779" customFormat="false" ht="12.75" hidden="false" customHeight="false" outlineLevel="0" collapsed="false">
      <c r="A5779" s="57" t="e">
        <f aca="false">INDEX(BucketTable,MATCH(B5779,SumMonths,0),1)</f>
        <v>#N/A</v>
      </c>
      <c r="K5779" s="57" t="e">
        <f aca="false">INDEX(lava,MATCH(B5779,SumMonths,0),2)</f>
        <v>#N/A</v>
      </c>
      <c r="Y5779" s="171"/>
      <c r="Z5779" s="171"/>
    </row>
    <row r="5780" customFormat="false" ht="12.75" hidden="false" customHeight="false" outlineLevel="0" collapsed="false">
      <c r="A5780" s="57" t="e">
        <f aca="false">INDEX(BucketTable,MATCH(B5780,SumMonths,0),1)</f>
        <v>#N/A</v>
      </c>
      <c r="K5780" s="57" t="e">
        <f aca="false">INDEX(lava,MATCH(B5780,SumMonths,0),2)</f>
        <v>#N/A</v>
      </c>
      <c r="Y5780" s="171"/>
      <c r="Z5780" s="171"/>
    </row>
    <row r="5781" customFormat="false" ht="12.75" hidden="false" customHeight="false" outlineLevel="0" collapsed="false">
      <c r="A5781" s="57" t="e">
        <f aca="false">INDEX(BucketTable,MATCH(B5781,SumMonths,0),1)</f>
        <v>#N/A</v>
      </c>
      <c r="K5781" s="57" t="e">
        <f aca="false">INDEX(lava,MATCH(B5781,SumMonths,0),2)</f>
        <v>#N/A</v>
      </c>
      <c r="Y5781" s="171"/>
      <c r="Z5781" s="171"/>
    </row>
    <row r="5782" customFormat="false" ht="12.75" hidden="false" customHeight="false" outlineLevel="0" collapsed="false">
      <c r="A5782" s="57" t="e">
        <f aca="false">INDEX(BucketTable,MATCH(B5782,SumMonths,0),1)</f>
        <v>#N/A</v>
      </c>
      <c r="K5782" s="57" t="e">
        <f aca="false">INDEX(lava,MATCH(B5782,SumMonths,0),2)</f>
        <v>#N/A</v>
      </c>
      <c r="Y5782" s="171"/>
      <c r="Z5782" s="171"/>
    </row>
    <row r="5783" customFormat="false" ht="12.75" hidden="false" customHeight="false" outlineLevel="0" collapsed="false">
      <c r="A5783" s="57" t="e">
        <f aca="false">INDEX(BucketTable,MATCH(B5783,SumMonths,0),1)</f>
        <v>#N/A</v>
      </c>
      <c r="K5783" s="57" t="e">
        <f aca="false">INDEX(lava,MATCH(B5783,SumMonths,0),2)</f>
        <v>#N/A</v>
      </c>
      <c r="Y5783" s="171"/>
      <c r="Z5783" s="171"/>
    </row>
    <row r="5784" customFormat="false" ht="12.75" hidden="false" customHeight="false" outlineLevel="0" collapsed="false">
      <c r="A5784" s="57" t="e">
        <f aca="false">INDEX(BucketTable,MATCH(B5784,SumMonths,0),1)</f>
        <v>#N/A</v>
      </c>
      <c r="K5784" s="57" t="e">
        <f aca="false">INDEX(lava,MATCH(B5784,SumMonths,0),2)</f>
        <v>#N/A</v>
      </c>
      <c r="Y5784" s="171"/>
      <c r="Z5784" s="171"/>
    </row>
    <row r="5785" customFormat="false" ht="12.75" hidden="false" customHeight="false" outlineLevel="0" collapsed="false">
      <c r="A5785" s="57" t="e">
        <f aca="false">INDEX(BucketTable,MATCH(B5785,SumMonths,0),1)</f>
        <v>#N/A</v>
      </c>
      <c r="K5785" s="57" t="e">
        <f aca="false">INDEX(lava,MATCH(B5785,SumMonths,0),2)</f>
        <v>#N/A</v>
      </c>
      <c r="Y5785" s="171"/>
      <c r="Z5785" s="171"/>
    </row>
    <row r="5786" customFormat="false" ht="12.75" hidden="false" customHeight="false" outlineLevel="0" collapsed="false">
      <c r="A5786" s="57" t="e">
        <f aca="false">INDEX(BucketTable,MATCH(B5786,SumMonths,0),1)</f>
        <v>#N/A</v>
      </c>
      <c r="K5786" s="57" t="e">
        <f aca="false">INDEX(lava,MATCH(B5786,SumMonths,0),2)</f>
        <v>#N/A</v>
      </c>
      <c r="Y5786" s="171"/>
      <c r="Z5786" s="171"/>
    </row>
    <row r="5787" customFormat="false" ht="12.75" hidden="false" customHeight="false" outlineLevel="0" collapsed="false">
      <c r="A5787" s="57" t="e">
        <f aca="false">INDEX(BucketTable,MATCH(B5787,SumMonths,0),1)</f>
        <v>#N/A</v>
      </c>
      <c r="K5787" s="57" t="e">
        <f aca="false">INDEX(lava,MATCH(B5787,SumMonths,0),2)</f>
        <v>#N/A</v>
      </c>
      <c r="Y5787" s="171"/>
      <c r="Z5787" s="171"/>
    </row>
    <row r="5788" customFormat="false" ht="12.75" hidden="false" customHeight="false" outlineLevel="0" collapsed="false">
      <c r="A5788" s="57" t="e">
        <f aca="false">INDEX(BucketTable,MATCH(B5788,SumMonths,0),1)</f>
        <v>#N/A</v>
      </c>
      <c r="K5788" s="57" t="e">
        <f aca="false">INDEX(lava,MATCH(B5788,SumMonths,0),2)</f>
        <v>#N/A</v>
      </c>
      <c r="Y5788" s="171"/>
      <c r="Z5788" s="171"/>
    </row>
    <row r="5789" customFormat="false" ht="12.75" hidden="false" customHeight="false" outlineLevel="0" collapsed="false">
      <c r="A5789" s="57" t="e">
        <f aca="false">INDEX(BucketTable,MATCH(B5789,SumMonths,0),1)</f>
        <v>#N/A</v>
      </c>
      <c r="K5789" s="57" t="e">
        <f aca="false">INDEX(lava,MATCH(B5789,SumMonths,0),2)</f>
        <v>#N/A</v>
      </c>
      <c r="Y5789" s="171"/>
      <c r="Z5789" s="171"/>
    </row>
    <row r="5790" customFormat="false" ht="12.75" hidden="false" customHeight="false" outlineLevel="0" collapsed="false">
      <c r="A5790" s="57" t="e">
        <f aca="false">INDEX(BucketTable,MATCH(B5790,SumMonths,0),1)</f>
        <v>#N/A</v>
      </c>
      <c r="K5790" s="57" t="e">
        <f aca="false">INDEX(lava,MATCH(B5790,SumMonths,0),2)</f>
        <v>#N/A</v>
      </c>
      <c r="Y5790" s="171"/>
      <c r="Z5790" s="171"/>
    </row>
    <row r="5791" customFormat="false" ht="12.75" hidden="false" customHeight="false" outlineLevel="0" collapsed="false">
      <c r="A5791" s="57" t="e">
        <f aca="false">INDEX(BucketTable,MATCH(B5791,SumMonths,0),1)</f>
        <v>#N/A</v>
      </c>
      <c r="K5791" s="57" t="e">
        <f aca="false">INDEX(lava,MATCH(B5791,SumMonths,0),2)</f>
        <v>#N/A</v>
      </c>
      <c r="Y5791" s="171"/>
      <c r="Z5791" s="171"/>
    </row>
    <row r="5792" customFormat="false" ht="12.75" hidden="false" customHeight="false" outlineLevel="0" collapsed="false">
      <c r="A5792" s="57" t="e">
        <f aca="false">INDEX(BucketTable,MATCH(B5792,SumMonths,0),1)</f>
        <v>#N/A</v>
      </c>
      <c r="K5792" s="57" t="e">
        <f aca="false">INDEX(lava,MATCH(B5792,SumMonths,0),2)</f>
        <v>#N/A</v>
      </c>
      <c r="Y5792" s="171"/>
      <c r="Z5792" s="171"/>
    </row>
    <row r="5793" customFormat="false" ht="12.75" hidden="false" customHeight="false" outlineLevel="0" collapsed="false">
      <c r="A5793" s="57" t="e">
        <f aca="false">INDEX(BucketTable,MATCH(B5793,SumMonths,0),1)</f>
        <v>#N/A</v>
      </c>
      <c r="K5793" s="57" t="e">
        <f aca="false">INDEX(lava,MATCH(B5793,SumMonths,0),2)</f>
        <v>#N/A</v>
      </c>
      <c r="Y5793" s="171"/>
      <c r="Z5793" s="171"/>
    </row>
    <row r="5794" customFormat="false" ht="12.75" hidden="false" customHeight="false" outlineLevel="0" collapsed="false">
      <c r="A5794" s="57" t="e">
        <f aca="false">INDEX(BucketTable,MATCH(B5794,SumMonths,0),1)</f>
        <v>#N/A</v>
      </c>
      <c r="K5794" s="57" t="e">
        <f aca="false">INDEX(lava,MATCH(B5794,SumMonths,0),2)</f>
        <v>#N/A</v>
      </c>
      <c r="Y5794" s="171"/>
      <c r="Z5794" s="171"/>
    </row>
    <row r="5795" customFormat="false" ht="12.75" hidden="false" customHeight="false" outlineLevel="0" collapsed="false">
      <c r="A5795" s="57" t="e">
        <f aca="false">INDEX(BucketTable,MATCH(B5795,SumMonths,0),1)</f>
        <v>#N/A</v>
      </c>
      <c r="K5795" s="57" t="e">
        <f aca="false">INDEX(lava,MATCH(B5795,SumMonths,0),2)</f>
        <v>#N/A</v>
      </c>
      <c r="Y5795" s="171"/>
      <c r="Z5795" s="171"/>
    </row>
    <row r="5796" customFormat="false" ht="12.75" hidden="false" customHeight="false" outlineLevel="0" collapsed="false">
      <c r="A5796" s="57" t="e">
        <f aca="false">INDEX(BucketTable,MATCH(B5796,SumMonths,0),1)</f>
        <v>#N/A</v>
      </c>
      <c r="K5796" s="57" t="e">
        <f aca="false">INDEX(lava,MATCH(B5796,SumMonths,0),2)</f>
        <v>#N/A</v>
      </c>
      <c r="Y5796" s="171"/>
      <c r="Z5796" s="171"/>
    </row>
    <row r="5797" customFormat="false" ht="12.75" hidden="false" customHeight="false" outlineLevel="0" collapsed="false">
      <c r="A5797" s="57" t="e">
        <f aca="false">INDEX(BucketTable,MATCH(B5797,SumMonths,0),1)</f>
        <v>#N/A</v>
      </c>
      <c r="K5797" s="57" t="e">
        <f aca="false">INDEX(lava,MATCH(B5797,SumMonths,0),2)</f>
        <v>#N/A</v>
      </c>
      <c r="Y5797" s="171"/>
      <c r="Z5797" s="171"/>
    </row>
    <row r="5798" customFormat="false" ht="12.75" hidden="false" customHeight="false" outlineLevel="0" collapsed="false">
      <c r="A5798" s="57" t="e">
        <f aca="false">INDEX(BucketTable,MATCH(B5798,SumMonths,0),1)</f>
        <v>#N/A</v>
      </c>
      <c r="K5798" s="57" t="e">
        <f aca="false">INDEX(lava,MATCH(B5798,SumMonths,0),2)</f>
        <v>#N/A</v>
      </c>
      <c r="Y5798" s="171"/>
      <c r="Z5798" s="171"/>
    </row>
    <row r="5799" customFormat="false" ht="12.75" hidden="false" customHeight="false" outlineLevel="0" collapsed="false">
      <c r="A5799" s="57" t="e">
        <f aca="false">INDEX(BucketTable,MATCH(B5799,SumMonths,0),1)</f>
        <v>#N/A</v>
      </c>
      <c r="K5799" s="57" t="e">
        <f aca="false">INDEX(lava,MATCH(B5799,SumMonths,0),2)</f>
        <v>#N/A</v>
      </c>
      <c r="Y5799" s="171"/>
      <c r="Z5799" s="171"/>
    </row>
    <row r="5800" customFormat="false" ht="12.75" hidden="false" customHeight="false" outlineLevel="0" collapsed="false">
      <c r="A5800" s="57" t="e">
        <f aca="false">INDEX(BucketTable,MATCH(B5800,SumMonths,0),1)</f>
        <v>#N/A</v>
      </c>
      <c r="K5800" s="57" t="e">
        <f aca="false">INDEX(lava,MATCH(B5800,SumMonths,0),2)</f>
        <v>#N/A</v>
      </c>
      <c r="Y5800" s="171"/>
      <c r="Z5800" s="171"/>
    </row>
    <row r="5801" customFormat="false" ht="12.75" hidden="false" customHeight="false" outlineLevel="0" collapsed="false">
      <c r="A5801" s="57" t="e">
        <f aca="false">INDEX(BucketTable,MATCH(B5801,SumMonths,0),1)</f>
        <v>#N/A</v>
      </c>
      <c r="K5801" s="57" t="e">
        <f aca="false">INDEX(lava,MATCH(B5801,SumMonths,0),2)</f>
        <v>#N/A</v>
      </c>
      <c r="Y5801" s="171"/>
      <c r="Z5801" s="171"/>
    </row>
    <row r="5802" customFormat="false" ht="12.75" hidden="false" customHeight="false" outlineLevel="0" collapsed="false">
      <c r="A5802" s="57" t="e">
        <f aca="false">INDEX(BucketTable,MATCH(B5802,SumMonths,0),1)</f>
        <v>#N/A</v>
      </c>
      <c r="K5802" s="57" t="e">
        <f aca="false">INDEX(lava,MATCH(B5802,SumMonths,0),2)</f>
        <v>#N/A</v>
      </c>
      <c r="Y5802" s="171"/>
      <c r="Z5802" s="171"/>
    </row>
    <row r="5803" customFormat="false" ht="12.75" hidden="false" customHeight="false" outlineLevel="0" collapsed="false">
      <c r="A5803" s="57" t="e">
        <f aca="false">INDEX(BucketTable,MATCH(B5803,SumMonths,0),1)</f>
        <v>#N/A</v>
      </c>
      <c r="K5803" s="57" t="e">
        <f aca="false">INDEX(lava,MATCH(B5803,SumMonths,0),2)</f>
        <v>#N/A</v>
      </c>
      <c r="Y5803" s="171"/>
      <c r="Z5803" s="171"/>
    </row>
    <row r="5804" customFormat="false" ht="12.75" hidden="false" customHeight="false" outlineLevel="0" collapsed="false">
      <c r="A5804" s="57" t="e">
        <f aca="false">INDEX(BucketTable,MATCH(B5804,SumMonths,0),1)</f>
        <v>#N/A</v>
      </c>
      <c r="K5804" s="57" t="e">
        <f aca="false">INDEX(lava,MATCH(B5804,SumMonths,0),2)</f>
        <v>#N/A</v>
      </c>
      <c r="Y5804" s="171"/>
      <c r="Z5804" s="171"/>
    </row>
    <row r="5805" customFormat="false" ht="12.75" hidden="false" customHeight="false" outlineLevel="0" collapsed="false">
      <c r="A5805" s="57" t="e">
        <f aca="false">INDEX(BucketTable,MATCH(B5805,SumMonths,0),1)</f>
        <v>#N/A</v>
      </c>
      <c r="K5805" s="57" t="e">
        <f aca="false">INDEX(lava,MATCH(B5805,SumMonths,0),2)</f>
        <v>#N/A</v>
      </c>
      <c r="Y5805" s="171"/>
      <c r="Z5805" s="171"/>
    </row>
    <row r="5806" customFormat="false" ht="12.75" hidden="false" customHeight="false" outlineLevel="0" collapsed="false">
      <c r="A5806" s="57" t="e">
        <f aca="false">INDEX(BucketTable,MATCH(B5806,SumMonths,0),1)</f>
        <v>#N/A</v>
      </c>
      <c r="K5806" s="57" t="e">
        <f aca="false">INDEX(lava,MATCH(B5806,SumMonths,0),2)</f>
        <v>#N/A</v>
      </c>
      <c r="Y5806" s="171"/>
      <c r="Z5806" s="171"/>
    </row>
    <row r="5807" customFormat="false" ht="12.75" hidden="false" customHeight="false" outlineLevel="0" collapsed="false">
      <c r="A5807" s="57" t="e">
        <f aca="false">INDEX(BucketTable,MATCH(B5807,SumMonths,0),1)</f>
        <v>#N/A</v>
      </c>
      <c r="K5807" s="57" t="e">
        <f aca="false">INDEX(lava,MATCH(B5807,SumMonths,0),2)</f>
        <v>#N/A</v>
      </c>
      <c r="Y5807" s="171"/>
      <c r="Z5807" s="171"/>
    </row>
    <row r="5808" customFormat="false" ht="12.75" hidden="false" customHeight="false" outlineLevel="0" collapsed="false">
      <c r="A5808" s="57" t="e">
        <f aca="false">INDEX(BucketTable,MATCH(B5808,SumMonths,0),1)</f>
        <v>#N/A</v>
      </c>
      <c r="K5808" s="57" t="e">
        <f aca="false">INDEX(lava,MATCH(B5808,SumMonths,0),2)</f>
        <v>#N/A</v>
      </c>
      <c r="Y5808" s="171"/>
      <c r="Z5808" s="171"/>
    </row>
    <row r="5809" customFormat="false" ht="12.75" hidden="false" customHeight="false" outlineLevel="0" collapsed="false">
      <c r="A5809" s="57" t="e">
        <f aca="false">INDEX(BucketTable,MATCH(B5809,SumMonths,0),1)</f>
        <v>#N/A</v>
      </c>
      <c r="K5809" s="57" t="e">
        <f aca="false">INDEX(lava,MATCH(B5809,SumMonths,0),2)</f>
        <v>#N/A</v>
      </c>
      <c r="Y5809" s="171"/>
      <c r="Z5809" s="171"/>
    </row>
    <row r="5810" customFormat="false" ht="12.75" hidden="false" customHeight="false" outlineLevel="0" collapsed="false">
      <c r="A5810" s="57" t="e">
        <f aca="false">INDEX(BucketTable,MATCH(B5810,SumMonths,0),1)</f>
        <v>#N/A</v>
      </c>
      <c r="K5810" s="57" t="e">
        <f aca="false">INDEX(lava,MATCH(B5810,SumMonths,0),2)</f>
        <v>#N/A</v>
      </c>
      <c r="Y5810" s="171"/>
      <c r="Z5810" s="171"/>
    </row>
    <row r="5811" customFormat="false" ht="12.75" hidden="false" customHeight="false" outlineLevel="0" collapsed="false">
      <c r="A5811" s="57" t="e">
        <f aca="false">INDEX(BucketTable,MATCH(B5811,SumMonths,0),1)</f>
        <v>#N/A</v>
      </c>
      <c r="K5811" s="57" t="e">
        <f aca="false">INDEX(lava,MATCH(B5811,SumMonths,0),2)</f>
        <v>#N/A</v>
      </c>
      <c r="Y5811" s="171"/>
      <c r="Z5811" s="171"/>
    </row>
    <row r="5812" customFormat="false" ht="12.75" hidden="false" customHeight="false" outlineLevel="0" collapsed="false">
      <c r="A5812" s="57" t="e">
        <f aca="false">INDEX(BucketTable,MATCH(B5812,SumMonths,0),1)</f>
        <v>#N/A</v>
      </c>
      <c r="K5812" s="57" t="e">
        <f aca="false">INDEX(lava,MATCH(B5812,SumMonths,0),2)</f>
        <v>#N/A</v>
      </c>
      <c r="Y5812" s="171"/>
      <c r="Z5812" s="171"/>
    </row>
    <row r="5813" customFormat="false" ht="12.75" hidden="false" customHeight="false" outlineLevel="0" collapsed="false">
      <c r="A5813" s="57" t="e">
        <f aca="false">INDEX(BucketTable,MATCH(B5813,SumMonths,0),1)</f>
        <v>#N/A</v>
      </c>
      <c r="K5813" s="57" t="e">
        <f aca="false">INDEX(lava,MATCH(B5813,SumMonths,0),2)</f>
        <v>#N/A</v>
      </c>
      <c r="Y5813" s="171"/>
      <c r="Z5813" s="171"/>
    </row>
    <row r="5814" customFormat="false" ht="12.75" hidden="false" customHeight="false" outlineLevel="0" collapsed="false">
      <c r="A5814" s="57" t="e">
        <f aca="false">INDEX(BucketTable,MATCH(B5814,SumMonths,0),1)</f>
        <v>#N/A</v>
      </c>
      <c r="K5814" s="57" t="e">
        <f aca="false">INDEX(lava,MATCH(B5814,SumMonths,0),2)</f>
        <v>#N/A</v>
      </c>
      <c r="Y5814" s="171"/>
      <c r="Z5814" s="171"/>
    </row>
    <row r="5815" customFormat="false" ht="12.75" hidden="false" customHeight="false" outlineLevel="0" collapsed="false">
      <c r="A5815" s="57" t="e">
        <f aca="false">INDEX(BucketTable,MATCH(B5815,SumMonths,0),1)</f>
        <v>#N/A</v>
      </c>
      <c r="K5815" s="57" t="e">
        <f aca="false">INDEX(lava,MATCH(B5815,SumMonths,0),2)</f>
        <v>#N/A</v>
      </c>
      <c r="Y5815" s="171"/>
      <c r="Z5815" s="171"/>
    </row>
    <row r="5816" customFormat="false" ht="12.75" hidden="false" customHeight="false" outlineLevel="0" collapsed="false">
      <c r="A5816" s="57" t="e">
        <f aca="false">INDEX(BucketTable,MATCH(B5816,SumMonths,0),1)</f>
        <v>#N/A</v>
      </c>
      <c r="K5816" s="57" t="e">
        <f aca="false">INDEX(lava,MATCH(B5816,SumMonths,0),2)</f>
        <v>#N/A</v>
      </c>
      <c r="Y5816" s="171"/>
      <c r="Z5816" s="171"/>
    </row>
    <row r="5817" customFormat="false" ht="12.75" hidden="false" customHeight="false" outlineLevel="0" collapsed="false">
      <c r="A5817" s="57" t="e">
        <f aca="false">INDEX(BucketTable,MATCH(B5817,SumMonths,0),1)</f>
        <v>#N/A</v>
      </c>
      <c r="K5817" s="57" t="e">
        <f aca="false">INDEX(lava,MATCH(B5817,SumMonths,0),2)</f>
        <v>#N/A</v>
      </c>
      <c r="Y5817" s="171"/>
      <c r="Z5817" s="171"/>
    </row>
    <row r="5818" customFormat="false" ht="12.75" hidden="false" customHeight="false" outlineLevel="0" collapsed="false">
      <c r="A5818" s="57" t="e">
        <f aca="false">INDEX(BucketTable,MATCH(B5818,SumMonths,0),1)</f>
        <v>#N/A</v>
      </c>
      <c r="K5818" s="57" t="e">
        <f aca="false">INDEX(lava,MATCH(B5818,SumMonths,0),2)</f>
        <v>#N/A</v>
      </c>
      <c r="Y5818" s="171"/>
      <c r="Z5818" s="171"/>
    </row>
    <row r="5819" customFormat="false" ht="12.75" hidden="false" customHeight="false" outlineLevel="0" collapsed="false">
      <c r="A5819" s="57" t="e">
        <f aca="false">INDEX(BucketTable,MATCH(B5819,SumMonths,0),1)</f>
        <v>#N/A</v>
      </c>
      <c r="K5819" s="57" t="e">
        <f aca="false">INDEX(lava,MATCH(B5819,SumMonths,0),2)</f>
        <v>#N/A</v>
      </c>
      <c r="Y5819" s="171"/>
      <c r="Z5819" s="171"/>
    </row>
    <row r="5820" customFormat="false" ht="12.75" hidden="false" customHeight="false" outlineLevel="0" collapsed="false">
      <c r="A5820" s="57" t="e">
        <f aca="false">INDEX(BucketTable,MATCH(B5820,SumMonths,0),1)</f>
        <v>#N/A</v>
      </c>
      <c r="K5820" s="57" t="e">
        <f aca="false">INDEX(lava,MATCH(B5820,SumMonths,0),2)</f>
        <v>#N/A</v>
      </c>
      <c r="Y5820" s="171"/>
      <c r="Z5820" s="171"/>
    </row>
    <row r="5821" customFormat="false" ht="12.75" hidden="false" customHeight="false" outlineLevel="0" collapsed="false">
      <c r="A5821" s="57" t="e">
        <f aca="false">INDEX(BucketTable,MATCH(B5821,SumMonths,0),1)</f>
        <v>#N/A</v>
      </c>
      <c r="K5821" s="57" t="e">
        <f aca="false">INDEX(lava,MATCH(B5821,SumMonths,0),2)</f>
        <v>#N/A</v>
      </c>
      <c r="Y5821" s="171"/>
      <c r="Z5821" s="171"/>
    </row>
    <row r="5822" customFormat="false" ht="12.75" hidden="false" customHeight="false" outlineLevel="0" collapsed="false">
      <c r="A5822" s="57" t="e">
        <f aca="false">INDEX(BucketTable,MATCH(B5822,SumMonths,0),1)</f>
        <v>#N/A</v>
      </c>
      <c r="K5822" s="57" t="e">
        <f aca="false">INDEX(lava,MATCH(B5822,SumMonths,0),2)</f>
        <v>#N/A</v>
      </c>
      <c r="Y5822" s="171"/>
      <c r="Z5822" s="171"/>
    </row>
    <row r="5823" customFormat="false" ht="12.75" hidden="false" customHeight="false" outlineLevel="0" collapsed="false">
      <c r="A5823" s="57" t="e">
        <f aca="false">INDEX(BucketTable,MATCH(B5823,SumMonths,0),1)</f>
        <v>#N/A</v>
      </c>
      <c r="K5823" s="57" t="e">
        <f aca="false">INDEX(lava,MATCH(B5823,SumMonths,0),2)</f>
        <v>#N/A</v>
      </c>
      <c r="Y5823" s="171"/>
      <c r="Z5823" s="171"/>
    </row>
    <row r="5824" customFormat="false" ht="12.75" hidden="false" customHeight="false" outlineLevel="0" collapsed="false">
      <c r="A5824" s="57" t="e">
        <f aca="false">INDEX(BucketTable,MATCH(B5824,SumMonths,0),1)</f>
        <v>#N/A</v>
      </c>
      <c r="K5824" s="57" t="e">
        <f aca="false">INDEX(lava,MATCH(B5824,SumMonths,0),2)</f>
        <v>#N/A</v>
      </c>
      <c r="Y5824" s="171"/>
      <c r="Z5824" s="171"/>
    </row>
    <row r="5825" customFormat="false" ht="12.75" hidden="false" customHeight="false" outlineLevel="0" collapsed="false">
      <c r="A5825" s="57" t="e">
        <f aca="false">INDEX(BucketTable,MATCH(B5825,SumMonths,0),1)</f>
        <v>#N/A</v>
      </c>
      <c r="K5825" s="57" t="e">
        <f aca="false">INDEX(lava,MATCH(B5825,SumMonths,0),2)</f>
        <v>#N/A</v>
      </c>
      <c r="Y5825" s="171"/>
      <c r="Z5825" s="171"/>
    </row>
    <row r="5826" customFormat="false" ht="12.75" hidden="false" customHeight="false" outlineLevel="0" collapsed="false">
      <c r="A5826" s="57" t="e">
        <f aca="false">INDEX(BucketTable,MATCH(B5826,SumMonths,0),1)</f>
        <v>#N/A</v>
      </c>
      <c r="K5826" s="57" t="e">
        <f aca="false">INDEX(lava,MATCH(B5826,SumMonths,0),2)</f>
        <v>#N/A</v>
      </c>
      <c r="Y5826" s="171"/>
      <c r="Z5826" s="171"/>
    </row>
    <row r="5827" customFormat="false" ht="12.75" hidden="false" customHeight="false" outlineLevel="0" collapsed="false">
      <c r="A5827" s="57" t="e">
        <f aca="false">INDEX(BucketTable,MATCH(B5827,SumMonths,0),1)</f>
        <v>#N/A</v>
      </c>
      <c r="K5827" s="57" t="e">
        <f aca="false">INDEX(lava,MATCH(B5827,SumMonths,0),2)</f>
        <v>#N/A</v>
      </c>
      <c r="Y5827" s="171"/>
      <c r="Z5827" s="171"/>
    </row>
    <row r="5828" customFormat="false" ht="12.75" hidden="false" customHeight="false" outlineLevel="0" collapsed="false">
      <c r="A5828" s="57" t="e">
        <f aca="false">INDEX(BucketTable,MATCH(B5828,SumMonths,0),1)</f>
        <v>#N/A</v>
      </c>
      <c r="K5828" s="57" t="e">
        <f aca="false">INDEX(lava,MATCH(B5828,SumMonths,0),2)</f>
        <v>#N/A</v>
      </c>
      <c r="Y5828" s="171"/>
      <c r="Z5828" s="171"/>
    </row>
    <row r="5829" customFormat="false" ht="12.75" hidden="false" customHeight="false" outlineLevel="0" collapsed="false">
      <c r="A5829" s="57" t="e">
        <f aca="false">INDEX(BucketTable,MATCH(B5829,SumMonths,0),1)</f>
        <v>#N/A</v>
      </c>
      <c r="K5829" s="57" t="e">
        <f aca="false">INDEX(lava,MATCH(B5829,SumMonths,0),2)</f>
        <v>#N/A</v>
      </c>
      <c r="Y5829" s="171"/>
      <c r="Z5829" s="171"/>
    </row>
    <row r="5830" customFormat="false" ht="12.75" hidden="false" customHeight="false" outlineLevel="0" collapsed="false">
      <c r="A5830" s="57" t="e">
        <f aca="false">INDEX(BucketTable,MATCH(B5830,SumMonths,0),1)</f>
        <v>#N/A</v>
      </c>
      <c r="K5830" s="57" t="e">
        <f aca="false">INDEX(lava,MATCH(B5830,SumMonths,0),2)</f>
        <v>#N/A</v>
      </c>
      <c r="Y5830" s="171"/>
      <c r="Z5830" s="171"/>
    </row>
    <row r="5831" customFormat="false" ht="12.75" hidden="false" customHeight="false" outlineLevel="0" collapsed="false">
      <c r="A5831" s="57" t="e">
        <f aca="false">INDEX(BucketTable,MATCH(B5831,SumMonths,0),1)</f>
        <v>#N/A</v>
      </c>
      <c r="K5831" s="57" t="e">
        <f aca="false">INDEX(lava,MATCH(B5831,SumMonths,0),2)</f>
        <v>#N/A</v>
      </c>
      <c r="Y5831" s="171"/>
      <c r="Z5831" s="171"/>
    </row>
    <row r="5832" customFormat="false" ht="12.75" hidden="false" customHeight="false" outlineLevel="0" collapsed="false">
      <c r="A5832" s="57" t="e">
        <f aca="false">INDEX(BucketTable,MATCH(B5832,SumMonths,0),1)</f>
        <v>#N/A</v>
      </c>
      <c r="K5832" s="57" t="e">
        <f aca="false">INDEX(lava,MATCH(B5832,SumMonths,0),2)</f>
        <v>#N/A</v>
      </c>
      <c r="Y5832" s="171"/>
      <c r="Z5832" s="171"/>
    </row>
    <row r="5833" customFormat="false" ht="12.75" hidden="false" customHeight="false" outlineLevel="0" collapsed="false">
      <c r="A5833" s="57" t="e">
        <f aca="false">INDEX(BucketTable,MATCH(B5833,SumMonths,0),1)</f>
        <v>#N/A</v>
      </c>
      <c r="K5833" s="57" t="e">
        <f aca="false">INDEX(lava,MATCH(B5833,SumMonths,0),2)</f>
        <v>#N/A</v>
      </c>
      <c r="Y5833" s="171"/>
      <c r="Z5833" s="171"/>
    </row>
    <row r="5834" customFormat="false" ht="12.75" hidden="false" customHeight="false" outlineLevel="0" collapsed="false">
      <c r="A5834" s="57" t="e">
        <f aca="false">INDEX(BucketTable,MATCH(B5834,SumMonths,0),1)</f>
        <v>#N/A</v>
      </c>
      <c r="K5834" s="57" t="e">
        <f aca="false">INDEX(lava,MATCH(B5834,SumMonths,0),2)</f>
        <v>#N/A</v>
      </c>
      <c r="Y5834" s="171"/>
      <c r="Z5834" s="171"/>
    </row>
    <row r="5835" customFormat="false" ht="12.75" hidden="false" customHeight="false" outlineLevel="0" collapsed="false">
      <c r="A5835" s="57" t="e">
        <f aca="false">INDEX(BucketTable,MATCH(B5835,SumMonths,0),1)</f>
        <v>#N/A</v>
      </c>
      <c r="K5835" s="57" t="e">
        <f aca="false">INDEX(lava,MATCH(B5835,SumMonths,0),2)</f>
        <v>#N/A</v>
      </c>
      <c r="Y5835" s="171"/>
      <c r="Z5835" s="171"/>
    </row>
    <row r="5836" customFormat="false" ht="12.75" hidden="false" customHeight="false" outlineLevel="0" collapsed="false">
      <c r="A5836" s="57" t="e">
        <f aca="false">INDEX(BucketTable,MATCH(B5836,SumMonths,0),1)</f>
        <v>#N/A</v>
      </c>
      <c r="K5836" s="57" t="e">
        <f aca="false">INDEX(lava,MATCH(B5836,SumMonths,0),2)</f>
        <v>#N/A</v>
      </c>
      <c r="Y5836" s="171"/>
      <c r="Z5836" s="171"/>
    </row>
    <row r="5837" customFormat="false" ht="12.75" hidden="false" customHeight="false" outlineLevel="0" collapsed="false">
      <c r="A5837" s="57" t="e">
        <f aca="false">INDEX(BucketTable,MATCH(B5837,SumMonths,0),1)</f>
        <v>#N/A</v>
      </c>
      <c r="K5837" s="57" t="e">
        <f aca="false">INDEX(lava,MATCH(B5837,SumMonths,0),2)</f>
        <v>#N/A</v>
      </c>
      <c r="Y5837" s="171"/>
      <c r="Z5837" s="171"/>
    </row>
    <row r="5838" customFormat="false" ht="12.75" hidden="false" customHeight="false" outlineLevel="0" collapsed="false">
      <c r="A5838" s="57" t="e">
        <f aca="false">INDEX(BucketTable,MATCH(B5838,SumMonths,0),1)</f>
        <v>#N/A</v>
      </c>
      <c r="K5838" s="57" t="e">
        <f aca="false">INDEX(lava,MATCH(B5838,SumMonths,0),2)</f>
        <v>#N/A</v>
      </c>
      <c r="Y5838" s="171"/>
      <c r="Z5838" s="171"/>
    </row>
    <row r="5839" customFormat="false" ht="12.75" hidden="false" customHeight="false" outlineLevel="0" collapsed="false">
      <c r="A5839" s="57" t="e">
        <f aca="false">INDEX(BucketTable,MATCH(B5839,SumMonths,0),1)</f>
        <v>#N/A</v>
      </c>
      <c r="K5839" s="57" t="e">
        <f aca="false">INDEX(lava,MATCH(B5839,SumMonths,0),2)</f>
        <v>#N/A</v>
      </c>
      <c r="Y5839" s="171"/>
      <c r="Z5839" s="171"/>
    </row>
    <row r="5840" customFormat="false" ht="12.75" hidden="false" customHeight="false" outlineLevel="0" collapsed="false">
      <c r="A5840" s="57" t="e">
        <f aca="false">INDEX(BucketTable,MATCH(B5840,SumMonths,0),1)</f>
        <v>#N/A</v>
      </c>
      <c r="K5840" s="57" t="e">
        <f aca="false">INDEX(lava,MATCH(B5840,SumMonths,0),2)</f>
        <v>#N/A</v>
      </c>
      <c r="Y5840" s="171"/>
      <c r="Z5840" s="171"/>
    </row>
    <row r="5841" customFormat="false" ht="12.75" hidden="false" customHeight="false" outlineLevel="0" collapsed="false">
      <c r="A5841" s="57" t="e">
        <f aca="false">INDEX(BucketTable,MATCH(B5841,SumMonths,0),1)</f>
        <v>#N/A</v>
      </c>
      <c r="K5841" s="57" t="e">
        <f aca="false">INDEX(lava,MATCH(B5841,SumMonths,0),2)</f>
        <v>#N/A</v>
      </c>
      <c r="Y5841" s="171"/>
      <c r="Z5841" s="171"/>
    </row>
    <row r="5842" customFormat="false" ht="12.75" hidden="false" customHeight="false" outlineLevel="0" collapsed="false">
      <c r="A5842" s="57" t="e">
        <f aca="false">INDEX(BucketTable,MATCH(B5842,SumMonths,0),1)</f>
        <v>#N/A</v>
      </c>
      <c r="K5842" s="57" t="e">
        <f aca="false">INDEX(lava,MATCH(B5842,SumMonths,0),2)</f>
        <v>#N/A</v>
      </c>
      <c r="Y5842" s="171"/>
      <c r="Z5842" s="171"/>
    </row>
    <row r="5843" customFormat="false" ht="12.75" hidden="false" customHeight="false" outlineLevel="0" collapsed="false">
      <c r="A5843" s="57" t="e">
        <f aca="false">INDEX(BucketTable,MATCH(B5843,SumMonths,0),1)</f>
        <v>#N/A</v>
      </c>
      <c r="K5843" s="57" t="e">
        <f aca="false">INDEX(lava,MATCH(B5843,SumMonths,0),2)</f>
        <v>#N/A</v>
      </c>
      <c r="Y5843" s="171"/>
      <c r="Z5843" s="171"/>
    </row>
    <row r="5844" customFormat="false" ht="12.75" hidden="false" customHeight="false" outlineLevel="0" collapsed="false">
      <c r="A5844" s="57" t="e">
        <f aca="false">INDEX(BucketTable,MATCH(B5844,SumMonths,0),1)</f>
        <v>#N/A</v>
      </c>
      <c r="K5844" s="57" t="e">
        <f aca="false">INDEX(lava,MATCH(B5844,SumMonths,0),2)</f>
        <v>#N/A</v>
      </c>
      <c r="Y5844" s="171"/>
      <c r="Z5844" s="171"/>
    </row>
    <row r="5845" customFormat="false" ht="12.75" hidden="false" customHeight="false" outlineLevel="0" collapsed="false">
      <c r="A5845" s="57" t="e">
        <f aca="false">INDEX(BucketTable,MATCH(B5845,SumMonths,0),1)</f>
        <v>#N/A</v>
      </c>
      <c r="K5845" s="57" t="e">
        <f aca="false">INDEX(lava,MATCH(B5845,SumMonths,0),2)</f>
        <v>#N/A</v>
      </c>
      <c r="Y5845" s="171"/>
      <c r="Z5845" s="171"/>
    </row>
    <row r="5846" customFormat="false" ht="12.75" hidden="false" customHeight="false" outlineLevel="0" collapsed="false">
      <c r="A5846" s="57" t="e">
        <f aca="false">INDEX(BucketTable,MATCH(B5846,SumMonths,0),1)</f>
        <v>#N/A</v>
      </c>
      <c r="K5846" s="57" t="e">
        <f aca="false">INDEX(lava,MATCH(B5846,SumMonths,0),2)</f>
        <v>#N/A</v>
      </c>
      <c r="Y5846" s="171"/>
      <c r="Z5846" s="171"/>
    </row>
    <row r="5847" customFormat="false" ht="12.75" hidden="false" customHeight="false" outlineLevel="0" collapsed="false">
      <c r="A5847" s="57" t="e">
        <f aca="false">INDEX(BucketTable,MATCH(B5847,SumMonths,0),1)</f>
        <v>#N/A</v>
      </c>
      <c r="K5847" s="57" t="e">
        <f aca="false">INDEX(lava,MATCH(B5847,SumMonths,0),2)</f>
        <v>#N/A</v>
      </c>
      <c r="Y5847" s="171"/>
      <c r="Z5847" s="171"/>
    </row>
    <row r="5848" customFormat="false" ht="12.75" hidden="false" customHeight="false" outlineLevel="0" collapsed="false">
      <c r="A5848" s="57" t="e">
        <f aca="false">INDEX(BucketTable,MATCH(B5848,SumMonths,0),1)</f>
        <v>#N/A</v>
      </c>
      <c r="K5848" s="57" t="e">
        <f aca="false">INDEX(lava,MATCH(B5848,SumMonths,0),2)</f>
        <v>#N/A</v>
      </c>
      <c r="Y5848" s="171"/>
      <c r="Z5848" s="171"/>
    </row>
    <row r="5849" customFormat="false" ht="12.75" hidden="false" customHeight="false" outlineLevel="0" collapsed="false">
      <c r="A5849" s="57" t="e">
        <f aca="false">INDEX(BucketTable,MATCH(B5849,SumMonths,0),1)</f>
        <v>#N/A</v>
      </c>
      <c r="K5849" s="57" t="e">
        <f aca="false">INDEX(lava,MATCH(B5849,SumMonths,0),2)</f>
        <v>#N/A</v>
      </c>
      <c r="Y5849" s="171"/>
      <c r="Z5849" s="171"/>
    </row>
    <row r="5850" customFormat="false" ht="12.75" hidden="false" customHeight="false" outlineLevel="0" collapsed="false">
      <c r="A5850" s="57" t="e">
        <f aca="false">INDEX(BucketTable,MATCH(B5850,SumMonths,0),1)</f>
        <v>#N/A</v>
      </c>
      <c r="K5850" s="57" t="e">
        <f aca="false">INDEX(lava,MATCH(B5850,SumMonths,0),2)</f>
        <v>#N/A</v>
      </c>
      <c r="Y5850" s="171"/>
      <c r="Z5850" s="171"/>
    </row>
    <row r="5851" customFormat="false" ht="12.75" hidden="false" customHeight="false" outlineLevel="0" collapsed="false">
      <c r="A5851" s="57" t="e">
        <f aca="false">INDEX(BucketTable,MATCH(B5851,SumMonths,0),1)</f>
        <v>#N/A</v>
      </c>
      <c r="K5851" s="57" t="e">
        <f aca="false">INDEX(lava,MATCH(B5851,SumMonths,0),2)</f>
        <v>#N/A</v>
      </c>
      <c r="Y5851" s="171"/>
      <c r="Z5851" s="171"/>
    </row>
    <row r="5852" customFormat="false" ht="12.75" hidden="false" customHeight="false" outlineLevel="0" collapsed="false">
      <c r="A5852" s="57" t="e">
        <f aca="false">INDEX(BucketTable,MATCH(B5852,SumMonths,0),1)</f>
        <v>#N/A</v>
      </c>
      <c r="K5852" s="57" t="e">
        <f aca="false">INDEX(lava,MATCH(B5852,SumMonths,0),2)</f>
        <v>#N/A</v>
      </c>
      <c r="Y5852" s="171"/>
      <c r="Z5852" s="171"/>
    </row>
    <row r="5853" customFormat="false" ht="12.75" hidden="false" customHeight="false" outlineLevel="0" collapsed="false">
      <c r="A5853" s="57" t="e">
        <f aca="false">INDEX(BucketTable,MATCH(B5853,SumMonths,0),1)</f>
        <v>#N/A</v>
      </c>
      <c r="K5853" s="57" t="e">
        <f aca="false">INDEX(lava,MATCH(B5853,SumMonths,0),2)</f>
        <v>#N/A</v>
      </c>
      <c r="Y5853" s="171"/>
      <c r="Z5853" s="171"/>
    </row>
    <row r="5854" customFormat="false" ht="12.75" hidden="false" customHeight="false" outlineLevel="0" collapsed="false">
      <c r="A5854" s="57" t="e">
        <f aca="false">INDEX(BucketTable,MATCH(B5854,SumMonths,0),1)</f>
        <v>#N/A</v>
      </c>
      <c r="K5854" s="57" t="e">
        <f aca="false">INDEX(lava,MATCH(B5854,SumMonths,0),2)</f>
        <v>#N/A</v>
      </c>
      <c r="Y5854" s="171"/>
      <c r="Z5854" s="171"/>
    </row>
    <row r="5855" customFormat="false" ht="12.75" hidden="false" customHeight="false" outlineLevel="0" collapsed="false">
      <c r="A5855" s="57" t="e">
        <f aca="false">INDEX(BucketTable,MATCH(B5855,SumMonths,0),1)</f>
        <v>#N/A</v>
      </c>
      <c r="K5855" s="57" t="e">
        <f aca="false">INDEX(lava,MATCH(B5855,SumMonths,0),2)</f>
        <v>#N/A</v>
      </c>
      <c r="Y5855" s="171"/>
      <c r="Z5855" s="171"/>
    </row>
    <row r="5856" customFormat="false" ht="12.75" hidden="false" customHeight="false" outlineLevel="0" collapsed="false">
      <c r="A5856" s="57" t="e">
        <f aca="false">INDEX(BucketTable,MATCH(B5856,SumMonths,0),1)</f>
        <v>#N/A</v>
      </c>
      <c r="K5856" s="57" t="e">
        <f aca="false">INDEX(lava,MATCH(B5856,SumMonths,0),2)</f>
        <v>#N/A</v>
      </c>
      <c r="Y5856" s="171"/>
      <c r="Z5856" s="171"/>
    </row>
    <row r="5857" customFormat="false" ht="12.75" hidden="false" customHeight="false" outlineLevel="0" collapsed="false">
      <c r="A5857" s="57" t="e">
        <f aca="false">INDEX(BucketTable,MATCH(B5857,SumMonths,0),1)</f>
        <v>#N/A</v>
      </c>
      <c r="K5857" s="57" t="e">
        <f aca="false">INDEX(lava,MATCH(B5857,SumMonths,0),2)</f>
        <v>#N/A</v>
      </c>
      <c r="Y5857" s="171"/>
      <c r="Z5857" s="171"/>
    </row>
    <row r="5858" customFormat="false" ht="12.75" hidden="false" customHeight="false" outlineLevel="0" collapsed="false">
      <c r="A5858" s="57" t="e">
        <f aca="false">INDEX(BucketTable,MATCH(B5858,SumMonths,0),1)</f>
        <v>#N/A</v>
      </c>
      <c r="K5858" s="57" t="e">
        <f aca="false">INDEX(lava,MATCH(B5858,SumMonths,0),2)</f>
        <v>#N/A</v>
      </c>
      <c r="Y5858" s="171"/>
      <c r="Z5858" s="171"/>
    </row>
    <row r="5859" customFormat="false" ht="12.75" hidden="false" customHeight="false" outlineLevel="0" collapsed="false">
      <c r="A5859" s="57" t="e">
        <f aca="false">INDEX(BucketTable,MATCH(B5859,SumMonths,0),1)</f>
        <v>#N/A</v>
      </c>
      <c r="K5859" s="57" t="e">
        <f aca="false">INDEX(lava,MATCH(B5859,SumMonths,0),2)</f>
        <v>#N/A</v>
      </c>
      <c r="Y5859" s="171"/>
      <c r="Z5859" s="171"/>
    </row>
    <row r="5860" customFormat="false" ht="12.75" hidden="false" customHeight="false" outlineLevel="0" collapsed="false">
      <c r="A5860" s="57" t="e">
        <f aca="false">INDEX(BucketTable,MATCH(B5860,SumMonths,0),1)</f>
        <v>#N/A</v>
      </c>
      <c r="K5860" s="57" t="e">
        <f aca="false">INDEX(lava,MATCH(B5860,SumMonths,0),2)</f>
        <v>#N/A</v>
      </c>
      <c r="Y5860" s="171"/>
      <c r="Z5860" s="171"/>
    </row>
    <row r="5861" customFormat="false" ht="12.75" hidden="false" customHeight="false" outlineLevel="0" collapsed="false">
      <c r="A5861" s="57" t="e">
        <f aca="false">INDEX(BucketTable,MATCH(B5861,SumMonths,0),1)</f>
        <v>#N/A</v>
      </c>
      <c r="K5861" s="57" t="e">
        <f aca="false">INDEX(lava,MATCH(B5861,SumMonths,0),2)</f>
        <v>#N/A</v>
      </c>
      <c r="Y5861" s="171"/>
      <c r="Z5861" s="171"/>
    </row>
    <row r="5862" customFormat="false" ht="12.75" hidden="false" customHeight="false" outlineLevel="0" collapsed="false">
      <c r="A5862" s="57" t="e">
        <f aca="false">INDEX(BucketTable,MATCH(B5862,SumMonths,0),1)</f>
        <v>#N/A</v>
      </c>
      <c r="K5862" s="57" t="e">
        <f aca="false">INDEX(lava,MATCH(B5862,SumMonths,0),2)</f>
        <v>#N/A</v>
      </c>
      <c r="Y5862" s="171"/>
      <c r="Z5862" s="171"/>
    </row>
    <row r="5863" customFormat="false" ht="12.75" hidden="false" customHeight="false" outlineLevel="0" collapsed="false">
      <c r="A5863" s="57" t="e">
        <f aca="false">INDEX(BucketTable,MATCH(B5863,SumMonths,0),1)</f>
        <v>#N/A</v>
      </c>
      <c r="K5863" s="57" t="e">
        <f aca="false">INDEX(lava,MATCH(B5863,SumMonths,0),2)</f>
        <v>#N/A</v>
      </c>
      <c r="Y5863" s="171"/>
      <c r="Z5863" s="171"/>
    </row>
    <row r="5864" customFormat="false" ht="12.75" hidden="false" customHeight="false" outlineLevel="0" collapsed="false">
      <c r="A5864" s="57" t="e">
        <f aca="false">INDEX(BucketTable,MATCH(B5864,SumMonths,0),1)</f>
        <v>#N/A</v>
      </c>
      <c r="K5864" s="57" t="e">
        <f aca="false">INDEX(lava,MATCH(B5864,SumMonths,0),2)</f>
        <v>#N/A</v>
      </c>
      <c r="Y5864" s="171"/>
      <c r="Z5864" s="171"/>
    </row>
    <row r="5865" customFormat="false" ht="12.75" hidden="false" customHeight="false" outlineLevel="0" collapsed="false">
      <c r="A5865" s="57" t="e">
        <f aca="false">INDEX(BucketTable,MATCH(B5865,SumMonths,0),1)</f>
        <v>#N/A</v>
      </c>
      <c r="K5865" s="57" t="e">
        <f aca="false">INDEX(lava,MATCH(B5865,SumMonths,0),2)</f>
        <v>#N/A</v>
      </c>
      <c r="Y5865" s="171"/>
      <c r="Z5865" s="171"/>
    </row>
    <row r="5866" customFormat="false" ht="12.75" hidden="false" customHeight="false" outlineLevel="0" collapsed="false">
      <c r="A5866" s="57" t="e">
        <f aca="false">INDEX(BucketTable,MATCH(B5866,SumMonths,0),1)</f>
        <v>#N/A</v>
      </c>
      <c r="K5866" s="57" t="e">
        <f aca="false">INDEX(lava,MATCH(B5866,SumMonths,0),2)</f>
        <v>#N/A</v>
      </c>
      <c r="Y5866" s="171"/>
      <c r="Z5866" s="171"/>
    </row>
    <row r="5867" customFormat="false" ht="12.75" hidden="false" customHeight="false" outlineLevel="0" collapsed="false">
      <c r="A5867" s="57" t="e">
        <f aca="false">INDEX(BucketTable,MATCH(B5867,SumMonths,0),1)</f>
        <v>#N/A</v>
      </c>
      <c r="K5867" s="57" t="e">
        <f aca="false">INDEX(lava,MATCH(B5867,SumMonths,0),2)</f>
        <v>#N/A</v>
      </c>
      <c r="Y5867" s="171"/>
      <c r="Z5867" s="171"/>
    </row>
    <row r="5868" customFormat="false" ht="12.75" hidden="false" customHeight="false" outlineLevel="0" collapsed="false">
      <c r="A5868" s="57" t="e">
        <f aca="false">INDEX(BucketTable,MATCH(B5868,SumMonths,0),1)</f>
        <v>#N/A</v>
      </c>
      <c r="K5868" s="57" t="e">
        <f aca="false">INDEX(lava,MATCH(B5868,SumMonths,0),2)</f>
        <v>#N/A</v>
      </c>
      <c r="Y5868" s="171"/>
      <c r="Z5868" s="171"/>
    </row>
    <row r="5869" customFormat="false" ht="12.75" hidden="false" customHeight="false" outlineLevel="0" collapsed="false">
      <c r="A5869" s="57" t="e">
        <f aca="false">INDEX(BucketTable,MATCH(B5869,SumMonths,0),1)</f>
        <v>#N/A</v>
      </c>
      <c r="K5869" s="57" t="e">
        <f aca="false">INDEX(lava,MATCH(B5869,SumMonths,0),2)</f>
        <v>#N/A</v>
      </c>
      <c r="Y5869" s="171"/>
      <c r="Z5869" s="171"/>
    </row>
    <row r="5870" customFormat="false" ht="12.75" hidden="false" customHeight="false" outlineLevel="0" collapsed="false">
      <c r="A5870" s="57" t="e">
        <f aca="false">INDEX(BucketTable,MATCH(B5870,SumMonths,0),1)</f>
        <v>#N/A</v>
      </c>
      <c r="K5870" s="57" t="e">
        <f aca="false">INDEX(lava,MATCH(B5870,SumMonths,0),2)</f>
        <v>#N/A</v>
      </c>
      <c r="Y5870" s="171"/>
      <c r="Z5870" s="171"/>
    </row>
    <row r="5871" customFormat="false" ht="12.75" hidden="false" customHeight="false" outlineLevel="0" collapsed="false">
      <c r="A5871" s="57" t="e">
        <f aca="false">INDEX(BucketTable,MATCH(B5871,SumMonths,0),1)</f>
        <v>#N/A</v>
      </c>
      <c r="K5871" s="57" t="e">
        <f aca="false">INDEX(lava,MATCH(B5871,SumMonths,0),2)</f>
        <v>#N/A</v>
      </c>
      <c r="Y5871" s="171"/>
      <c r="Z5871" s="171"/>
    </row>
    <row r="5872" customFormat="false" ht="12.75" hidden="false" customHeight="false" outlineLevel="0" collapsed="false">
      <c r="A5872" s="57" t="e">
        <f aca="false">INDEX(BucketTable,MATCH(B5872,SumMonths,0),1)</f>
        <v>#N/A</v>
      </c>
      <c r="K5872" s="57" t="e">
        <f aca="false">INDEX(lava,MATCH(B5872,SumMonths,0),2)</f>
        <v>#N/A</v>
      </c>
      <c r="Y5872" s="171"/>
      <c r="Z5872" s="171"/>
    </row>
    <row r="5873" customFormat="false" ht="12.75" hidden="false" customHeight="false" outlineLevel="0" collapsed="false">
      <c r="A5873" s="57" t="e">
        <f aca="false">INDEX(BucketTable,MATCH(B5873,SumMonths,0),1)</f>
        <v>#N/A</v>
      </c>
      <c r="K5873" s="57" t="e">
        <f aca="false">INDEX(lava,MATCH(B5873,SumMonths,0),2)</f>
        <v>#N/A</v>
      </c>
      <c r="Y5873" s="171"/>
      <c r="Z5873" s="171"/>
    </row>
    <row r="5874" customFormat="false" ht="12.75" hidden="false" customHeight="false" outlineLevel="0" collapsed="false">
      <c r="A5874" s="57" t="e">
        <f aca="false">INDEX(BucketTable,MATCH(B5874,SumMonths,0),1)</f>
        <v>#N/A</v>
      </c>
      <c r="K5874" s="57" t="e">
        <f aca="false">INDEX(lava,MATCH(B5874,SumMonths,0),2)</f>
        <v>#N/A</v>
      </c>
      <c r="Y5874" s="171"/>
      <c r="Z5874" s="171"/>
    </row>
    <row r="5875" customFormat="false" ht="12.75" hidden="false" customHeight="false" outlineLevel="0" collapsed="false">
      <c r="A5875" s="57" t="e">
        <f aca="false">INDEX(BucketTable,MATCH(B5875,SumMonths,0),1)</f>
        <v>#N/A</v>
      </c>
      <c r="K5875" s="57" t="e">
        <f aca="false">INDEX(lava,MATCH(B5875,SumMonths,0),2)</f>
        <v>#N/A</v>
      </c>
      <c r="Y5875" s="171"/>
      <c r="Z5875" s="171"/>
    </row>
    <row r="5876" customFormat="false" ht="12.75" hidden="false" customHeight="false" outlineLevel="0" collapsed="false">
      <c r="A5876" s="57" t="e">
        <f aca="false">INDEX(BucketTable,MATCH(B5876,SumMonths,0),1)</f>
        <v>#N/A</v>
      </c>
      <c r="K5876" s="57" t="e">
        <f aca="false">INDEX(lava,MATCH(B5876,SumMonths,0),2)</f>
        <v>#N/A</v>
      </c>
      <c r="Y5876" s="171"/>
      <c r="Z5876" s="171"/>
    </row>
    <row r="5877" customFormat="false" ht="12.75" hidden="false" customHeight="false" outlineLevel="0" collapsed="false">
      <c r="A5877" s="57" t="e">
        <f aca="false">INDEX(BucketTable,MATCH(B5877,SumMonths,0),1)</f>
        <v>#N/A</v>
      </c>
      <c r="K5877" s="57" t="e">
        <f aca="false">INDEX(lava,MATCH(B5877,SumMonths,0),2)</f>
        <v>#N/A</v>
      </c>
      <c r="Y5877" s="171"/>
      <c r="Z5877" s="171"/>
    </row>
    <row r="5878" customFormat="false" ht="12.75" hidden="false" customHeight="false" outlineLevel="0" collapsed="false">
      <c r="A5878" s="57" t="e">
        <f aca="false">INDEX(BucketTable,MATCH(B5878,SumMonths,0),1)</f>
        <v>#N/A</v>
      </c>
      <c r="K5878" s="57" t="e">
        <f aca="false">INDEX(lava,MATCH(B5878,SumMonths,0),2)</f>
        <v>#N/A</v>
      </c>
      <c r="Y5878" s="171"/>
      <c r="Z5878" s="171"/>
    </row>
    <row r="5879" customFormat="false" ht="12.75" hidden="false" customHeight="false" outlineLevel="0" collapsed="false">
      <c r="A5879" s="57" t="e">
        <f aca="false">INDEX(BucketTable,MATCH(B5879,SumMonths,0),1)</f>
        <v>#N/A</v>
      </c>
      <c r="K5879" s="57" t="e">
        <f aca="false">INDEX(lava,MATCH(B5879,SumMonths,0),2)</f>
        <v>#N/A</v>
      </c>
      <c r="Y5879" s="171"/>
      <c r="Z5879" s="171"/>
    </row>
    <row r="5880" customFormat="false" ht="12.75" hidden="false" customHeight="false" outlineLevel="0" collapsed="false">
      <c r="A5880" s="57" t="e">
        <f aca="false">INDEX(BucketTable,MATCH(B5880,SumMonths,0),1)</f>
        <v>#N/A</v>
      </c>
      <c r="K5880" s="57" t="e">
        <f aca="false">INDEX(lava,MATCH(B5880,SumMonths,0),2)</f>
        <v>#N/A</v>
      </c>
      <c r="Y5880" s="171"/>
      <c r="Z5880" s="171"/>
    </row>
    <row r="5881" customFormat="false" ht="12.75" hidden="false" customHeight="false" outlineLevel="0" collapsed="false">
      <c r="A5881" s="57" t="e">
        <f aca="false">INDEX(BucketTable,MATCH(B5881,SumMonths,0),1)</f>
        <v>#N/A</v>
      </c>
      <c r="K5881" s="57" t="e">
        <f aca="false">INDEX(lava,MATCH(B5881,SumMonths,0),2)</f>
        <v>#N/A</v>
      </c>
      <c r="Y5881" s="171"/>
      <c r="Z5881" s="171"/>
    </row>
    <row r="5882" customFormat="false" ht="12.75" hidden="false" customHeight="false" outlineLevel="0" collapsed="false">
      <c r="A5882" s="57" t="e">
        <f aca="false">INDEX(BucketTable,MATCH(B5882,SumMonths,0),1)</f>
        <v>#N/A</v>
      </c>
      <c r="K5882" s="57" t="e">
        <f aca="false">INDEX(lava,MATCH(B5882,SumMonths,0),2)</f>
        <v>#N/A</v>
      </c>
      <c r="Y5882" s="171"/>
      <c r="Z5882" s="171"/>
    </row>
    <row r="5883" customFormat="false" ht="12.75" hidden="false" customHeight="false" outlineLevel="0" collapsed="false">
      <c r="A5883" s="57" t="e">
        <f aca="false">INDEX(BucketTable,MATCH(B5883,SumMonths,0),1)</f>
        <v>#N/A</v>
      </c>
      <c r="K5883" s="57" t="e">
        <f aca="false">INDEX(lava,MATCH(B5883,SumMonths,0),2)</f>
        <v>#N/A</v>
      </c>
      <c r="Y5883" s="171"/>
      <c r="Z5883" s="171"/>
    </row>
    <row r="5884" customFormat="false" ht="12.75" hidden="false" customHeight="false" outlineLevel="0" collapsed="false">
      <c r="A5884" s="57" t="e">
        <f aca="false">INDEX(BucketTable,MATCH(B5884,SumMonths,0),1)</f>
        <v>#N/A</v>
      </c>
      <c r="K5884" s="57" t="e">
        <f aca="false">INDEX(lava,MATCH(B5884,SumMonths,0),2)</f>
        <v>#N/A</v>
      </c>
      <c r="Y5884" s="171"/>
      <c r="Z5884" s="171"/>
    </row>
    <row r="5885" customFormat="false" ht="12.75" hidden="false" customHeight="false" outlineLevel="0" collapsed="false">
      <c r="A5885" s="57" t="e">
        <f aca="false">INDEX(BucketTable,MATCH(B5885,SumMonths,0),1)</f>
        <v>#N/A</v>
      </c>
      <c r="K5885" s="57" t="e">
        <f aca="false">INDEX(lava,MATCH(B5885,SumMonths,0),2)</f>
        <v>#N/A</v>
      </c>
      <c r="Y5885" s="171"/>
      <c r="Z5885" s="171"/>
    </row>
    <row r="5886" customFormat="false" ht="12.75" hidden="false" customHeight="false" outlineLevel="0" collapsed="false">
      <c r="A5886" s="57" t="e">
        <f aca="false">INDEX(BucketTable,MATCH(B5886,SumMonths,0),1)</f>
        <v>#N/A</v>
      </c>
      <c r="K5886" s="57" t="e">
        <f aca="false">INDEX(lava,MATCH(B5886,SumMonths,0),2)</f>
        <v>#N/A</v>
      </c>
      <c r="Y5886" s="171"/>
      <c r="Z5886" s="171"/>
    </row>
    <row r="5887" customFormat="false" ht="12.75" hidden="false" customHeight="false" outlineLevel="0" collapsed="false">
      <c r="A5887" s="57" t="e">
        <f aca="false">INDEX(BucketTable,MATCH(B5887,SumMonths,0),1)</f>
        <v>#N/A</v>
      </c>
      <c r="K5887" s="57" t="e">
        <f aca="false">INDEX(lava,MATCH(B5887,SumMonths,0),2)</f>
        <v>#N/A</v>
      </c>
      <c r="Y5887" s="171"/>
      <c r="Z5887" s="171"/>
    </row>
    <row r="5888" customFormat="false" ht="12.75" hidden="false" customHeight="false" outlineLevel="0" collapsed="false">
      <c r="A5888" s="57" t="e">
        <f aca="false">INDEX(BucketTable,MATCH(B5888,SumMonths,0),1)</f>
        <v>#N/A</v>
      </c>
      <c r="K5888" s="57" t="e">
        <f aca="false">INDEX(lava,MATCH(B5888,SumMonths,0),2)</f>
        <v>#N/A</v>
      </c>
      <c r="Y5888" s="171"/>
      <c r="Z5888" s="171"/>
    </row>
    <row r="5889" customFormat="false" ht="12.75" hidden="false" customHeight="false" outlineLevel="0" collapsed="false">
      <c r="A5889" s="57" t="e">
        <f aca="false">INDEX(BucketTable,MATCH(B5889,SumMonths,0),1)</f>
        <v>#N/A</v>
      </c>
      <c r="K5889" s="57" t="e">
        <f aca="false">INDEX(lava,MATCH(B5889,SumMonths,0),2)</f>
        <v>#N/A</v>
      </c>
      <c r="Y5889" s="171"/>
      <c r="Z5889" s="171"/>
    </row>
    <row r="5890" customFormat="false" ht="12.75" hidden="false" customHeight="false" outlineLevel="0" collapsed="false">
      <c r="A5890" s="57" t="e">
        <f aca="false">INDEX(BucketTable,MATCH(B5890,SumMonths,0),1)</f>
        <v>#N/A</v>
      </c>
      <c r="K5890" s="57" t="e">
        <f aca="false">INDEX(lava,MATCH(B5890,SumMonths,0),2)</f>
        <v>#N/A</v>
      </c>
      <c r="Y5890" s="171"/>
      <c r="Z5890" s="171"/>
    </row>
    <row r="5891" customFormat="false" ht="12.75" hidden="false" customHeight="false" outlineLevel="0" collapsed="false">
      <c r="A5891" s="57" t="e">
        <f aca="false">INDEX(BucketTable,MATCH(B5891,SumMonths,0),1)</f>
        <v>#N/A</v>
      </c>
      <c r="K5891" s="57" t="e">
        <f aca="false">INDEX(lava,MATCH(B5891,SumMonths,0),2)</f>
        <v>#N/A</v>
      </c>
      <c r="Y5891" s="171"/>
      <c r="Z5891" s="171"/>
    </row>
    <row r="5892" customFormat="false" ht="12.75" hidden="false" customHeight="false" outlineLevel="0" collapsed="false">
      <c r="A5892" s="57" t="e">
        <f aca="false">INDEX(BucketTable,MATCH(B5892,SumMonths,0),1)</f>
        <v>#N/A</v>
      </c>
      <c r="K5892" s="57" t="e">
        <f aca="false">INDEX(lava,MATCH(B5892,SumMonths,0),2)</f>
        <v>#N/A</v>
      </c>
      <c r="Y5892" s="171"/>
      <c r="Z5892" s="171"/>
    </row>
    <row r="5893" customFormat="false" ht="12.75" hidden="false" customHeight="false" outlineLevel="0" collapsed="false">
      <c r="A5893" s="57" t="e">
        <f aca="false">INDEX(BucketTable,MATCH(B5893,SumMonths,0),1)</f>
        <v>#N/A</v>
      </c>
      <c r="K5893" s="57" t="e">
        <f aca="false">INDEX(lava,MATCH(B5893,SumMonths,0),2)</f>
        <v>#N/A</v>
      </c>
      <c r="Y5893" s="171"/>
      <c r="Z5893" s="171"/>
    </row>
    <row r="5894" customFormat="false" ht="12.75" hidden="false" customHeight="false" outlineLevel="0" collapsed="false">
      <c r="A5894" s="57" t="e">
        <f aca="false">INDEX(BucketTable,MATCH(B5894,SumMonths,0),1)</f>
        <v>#N/A</v>
      </c>
      <c r="K5894" s="57" t="e">
        <f aca="false">INDEX(lava,MATCH(B5894,SumMonths,0),2)</f>
        <v>#N/A</v>
      </c>
      <c r="Y5894" s="171"/>
      <c r="Z5894" s="171"/>
    </row>
    <row r="5895" customFormat="false" ht="12.75" hidden="false" customHeight="false" outlineLevel="0" collapsed="false">
      <c r="A5895" s="57" t="e">
        <f aca="false">INDEX(BucketTable,MATCH(B5895,SumMonths,0),1)</f>
        <v>#N/A</v>
      </c>
      <c r="K5895" s="57" t="e">
        <f aca="false">INDEX(lava,MATCH(B5895,SumMonths,0),2)</f>
        <v>#N/A</v>
      </c>
      <c r="Y5895" s="171"/>
      <c r="Z5895" s="171"/>
    </row>
    <row r="5896" customFormat="false" ht="12.75" hidden="false" customHeight="false" outlineLevel="0" collapsed="false">
      <c r="A5896" s="57" t="e">
        <f aca="false">INDEX(BucketTable,MATCH(B5896,SumMonths,0),1)</f>
        <v>#N/A</v>
      </c>
      <c r="K5896" s="57" t="e">
        <f aca="false">INDEX(lava,MATCH(B5896,SumMonths,0),2)</f>
        <v>#N/A</v>
      </c>
      <c r="Y5896" s="171"/>
      <c r="Z5896" s="171"/>
    </row>
    <row r="5897" customFormat="false" ht="12.75" hidden="false" customHeight="false" outlineLevel="0" collapsed="false">
      <c r="A5897" s="57" t="e">
        <f aca="false">INDEX(BucketTable,MATCH(B5897,SumMonths,0),1)</f>
        <v>#N/A</v>
      </c>
      <c r="K5897" s="57" t="e">
        <f aca="false">INDEX(lava,MATCH(B5897,SumMonths,0),2)</f>
        <v>#N/A</v>
      </c>
      <c r="Y5897" s="171"/>
      <c r="Z5897" s="171"/>
    </row>
    <row r="5898" customFormat="false" ht="12.75" hidden="false" customHeight="false" outlineLevel="0" collapsed="false">
      <c r="A5898" s="57" t="e">
        <f aca="false">INDEX(BucketTable,MATCH(B5898,SumMonths,0),1)</f>
        <v>#N/A</v>
      </c>
      <c r="K5898" s="57" t="e">
        <f aca="false">INDEX(lava,MATCH(B5898,SumMonths,0),2)</f>
        <v>#N/A</v>
      </c>
      <c r="Y5898" s="171"/>
      <c r="Z5898" s="171"/>
    </row>
    <row r="5899" customFormat="false" ht="12.75" hidden="false" customHeight="false" outlineLevel="0" collapsed="false">
      <c r="A5899" s="57" t="e">
        <f aca="false">INDEX(BucketTable,MATCH(B5899,SumMonths,0),1)</f>
        <v>#N/A</v>
      </c>
      <c r="K5899" s="57" t="e">
        <f aca="false">INDEX(lava,MATCH(B5899,SumMonths,0),2)</f>
        <v>#N/A</v>
      </c>
      <c r="Y5899" s="171"/>
      <c r="Z5899" s="171"/>
    </row>
    <row r="5900" customFormat="false" ht="12.75" hidden="false" customHeight="false" outlineLevel="0" collapsed="false">
      <c r="A5900" s="57" t="e">
        <f aca="false">INDEX(BucketTable,MATCH(B5900,SumMonths,0),1)</f>
        <v>#N/A</v>
      </c>
      <c r="K5900" s="57" t="e">
        <f aca="false">INDEX(lava,MATCH(B5900,SumMonths,0),2)</f>
        <v>#N/A</v>
      </c>
      <c r="Y5900" s="171"/>
      <c r="Z5900" s="171"/>
    </row>
    <row r="5901" customFormat="false" ht="12.75" hidden="false" customHeight="false" outlineLevel="0" collapsed="false">
      <c r="A5901" s="57" t="e">
        <f aca="false">INDEX(BucketTable,MATCH(B5901,SumMonths,0),1)</f>
        <v>#N/A</v>
      </c>
      <c r="K5901" s="57" t="e">
        <f aca="false">INDEX(lava,MATCH(B5901,SumMonths,0),2)</f>
        <v>#N/A</v>
      </c>
      <c r="Y5901" s="171"/>
      <c r="Z5901" s="171"/>
    </row>
    <row r="5902" customFormat="false" ht="12.75" hidden="false" customHeight="false" outlineLevel="0" collapsed="false">
      <c r="A5902" s="57" t="e">
        <f aca="false">INDEX(BucketTable,MATCH(B5902,SumMonths,0),1)</f>
        <v>#N/A</v>
      </c>
      <c r="K5902" s="57" t="e">
        <f aca="false">INDEX(lava,MATCH(B5902,SumMonths,0),2)</f>
        <v>#N/A</v>
      </c>
      <c r="Y5902" s="171"/>
      <c r="Z5902" s="171"/>
    </row>
    <row r="5903" customFormat="false" ht="12.75" hidden="false" customHeight="false" outlineLevel="0" collapsed="false">
      <c r="A5903" s="57" t="e">
        <f aca="false">INDEX(BucketTable,MATCH(B5903,SumMonths,0),1)</f>
        <v>#N/A</v>
      </c>
      <c r="K5903" s="57" t="e">
        <f aca="false">INDEX(lava,MATCH(B5903,SumMonths,0),2)</f>
        <v>#N/A</v>
      </c>
      <c r="Y5903" s="171"/>
      <c r="Z5903" s="171"/>
    </row>
    <row r="5904" customFormat="false" ht="12.75" hidden="false" customHeight="false" outlineLevel="0" collapsed="false">
      <c r="A5904" s="57" t="e">
        <f aca="false">INDEX(BucketTable,MATCH(B5904,SumMonths,0),1)</f>
        <v>#N/A</v>
      </c>
      <c r="K5904" s="57" t="e">
        <f aca="false">INDEX(lava,MATCH(B5904,SumMonths,0),2)</f>
        <v>#N/A</v>
      </c>
      <c r="Y5904" s="171"/>
      <c r="Z5904" s="171"/>
    </row>
    <row r="5905" customFormat="false" ht="12.75" hidden="false" customHeight="false" outlineLevel="0" collapsed="false">
      <c r="A5905" s="57" t="e">
        <f aca="false">INDEX(BucketTable,MATCH(B5905,SumMonths,0),1)</f>
        <v>#N/A</v>
      </c>
      <c r="K5905" s="57" t="e">
        <f aca="false">INDEX(lava,MATCH(B5905,SumMonths,0),2)</f>
        <v>#N/A</v>
      </c>
      <c r="Y5905" s="171"/>
      <c r="Z5905" s="171"/>
    </row>
    <row r="5906" customFormat="false" ht="12.75" hidden="false" customHeight="false" outlineLevel="0" collapsed="false">
      <c r="A5906" s="57" t="e">
        <f aca="false">INDEX(BucketTable,MATCH(B5906,SumMonths,0),1)</f>
        <v>#N/A</v>
      </c>
      <c r="K5906" s="57" t="e">
        <f aca="false">INDEX(lava,MATCH(B5906,SumMonths,0),2)</f>
        <v>#N/A</v>
      </c>
      <c r="Y5906" s="171"/>
      <c r="Z5906" s="171"/>
    </row>
    <row r="5907" customFormat="false" ht="12.75" hidden="false" customHeight="false" outlineLevel="0" collapsed="false">
      <c r="A5907" s="57" t="e">
        <f aca="false">INDEX(BucketTable,MATCH(B5907,SumMonths,0),1)</f>
        <v>#N/A</v>
      </c>
      <c r="K5907" s="57" t="e">
        <f aca="false">INDEX(lava,MATCH(B5907,SumMonths,0),2)</f>
        <v>#N/A</v>
      </c>
      <c r="Y5907" s="171"/>
      <c r="Z5907" s="171"/>
    </row>
    <row r="5908" customFormat="false" ht="12.75" hidden="false" customHeight="false" outlineLevel="0" collapsed="false">
      <c r="A5908" s="57" t="e">
        <f aca="false">INDEX(BucketTable,MATCH(B5908,SumMonths,0),1)</f>
        <v>#N/A</v>
      </c>
      <c r="K5908" s="57" t="e">
        <f aca="false">INDEX(lava,MATCH(B5908,SumMonths,0),2)</f>
        <v>#N/A</v>
      </c>
      <c r="Y5908" s="171"/>
      <c r="Z5908" s="171"/>
    </row>
    <row r="5909" customFormat="false" ht="12.75" hidden="false" customHeight="false" outlineLevel="0" collapsed="false">
      <c r="A5909" s="57" t="e">
        <f aca="false">INDEX(BucketTable,MATCH(B5909,SumMonths,0),1)</f>
        <v>#N/A</v>
      </c>
      <c r="K5909" s="57" t="e">
        <f aca="false">INDEX(lava,MATCH(B5909,SumMonths,0),2)</f>
        <v>#N/A</v>
      </c>
      <c r="Y5909" s="171"/>
      <c r="Z5909" s="171"/>
    </row>
    <row r="5910" customFormat="false" ht="12.75" hidden="false" customHeight="false" outlineLevel="0" collapsed="false">
      <c r="A5910" s="57" t="e">
        <f aca="false">INDEX(BucketTable,MATCH(B5910,SumMonths,0),1)</f>
        <v>#N/A</v>
      </c>
      <c r="K5910" s="57" t="e">
        <f aca="false">INDEX(lava,MATCH(B5910,SumMonths,0),2)</f>
        <v>#N/A</v>
      </c>
      <c r="Y5910" s="171"/>
      <c r="Z5910" s="171"/>
    </row>
    <row r="5911" customFormat="false" ht="12.75" hidden="false" customHeight="false" outlineLevel="0" collapsed="false">
      <c r="A5911" s="57" t="e">
        <f aca="false">INDEX(BucketTable,MATCH(B5911,SumMonths,0),1)</f>
        <v>#N/A</v>
      </c>
      <c r="K5911" s="57" t="e">
        <f aca="false">INDEX(lava,MATCH(B5911,SumMonths,0),2)</f>
        <v>#N/A</v>
      </c>
      <c r="Y5911" s="171"/>
      <c r="Z5911" s="171"/>
    </row>
    <row r="5912" customFormat="false" ht="12.75" hidden="false" customHeight="false" outlineLevel="0" collapsed="false">
      <c r="A5912" s="57" t="e">
        <f aca="false">INDEX(BucketTable,MATCH(B5912,SumMonths,0),1)</f>
        <v>#N/A</v>
      </c>
      <c r="K5912" s="57" t="e">
        <f aca="false">INDEX(lava,MATCH(B5912,SumMonths,0),2)</f>
        <v>#N/A</v>
      </c>
      <c r="Y5912" s="171"/>
      <c r="Z5912" s="171"/>
    </row>
    <row r="5913" customFormat="false" ht="12.75" hidden="false" customHeight="false" outlineLevel="0" collapsed="false">
      <c r="A5913" s="57" t="e">
        <f aca="false">INDEX(BucketTable,MATCH(B5913,SumMonths,0),1)</f>
        <v>#N/A</v>
      </c>
      <c r="K5913" s="57" t="e">
        <f aca="false">INDEX(lava,MATCH(B5913,SumMonths,0),2)</f>
        <v>#N/A</v>
      </c>
      <c r="Y5913" s="171"/>
      <c r="Z5913" s="171"/>
    </row>
    <row r="5914" customFormat="false" ht="12.75" hidden="false" customHeight="false" outlineLevel="0" collapsed="false">
      <c r="A5914" s="57" t="e">
        <f aca="false">INDEX(BucketTable,MATCH(B5914,SumMonths,0),1)</f>
        <v>#N/A</v>
      </c>
      <c r="K5914" s="57" t="e">
        <f aca="false">INDEX(lava,MATCH(B5914,SumMonths,0),2)</f>
        <v>#N/A</v>
      </c>
      <c r="Y5914" s="171"/>
      <c r="Z5914" s="171"/>
    </row>
    <row r="5915" customFormat="false" ht="12.75" hidden="false" customHeight="false" outlineLevel="0" collapsed="false">
      <c r="A5915" s="57" t="e">
        <f aca="false">INDEX(BucketTable,MATCH(B5915,SumMonths,0),1)</f>
        <v>#N/A</v>
      </c>
      <c r="K5915" s="57" t="e">
        <f aca="false">INDEX(lava,MATCH(B5915,SumMonths,0),2)</f>
        <v>#N/A</v>
      </c>
      <c r="Y5915" s="171"/>
      <c r="Z5915" s="171"/>
    </row>
    <row r="5916" customFormat="false" ht="12.75" hidden="false" customHeight="false" outlineLevel="0" collapsed="false">
      <c r="A5916" s="57" t="e">
        <f aca="false">INDEX(BucketTable,MATCH(B5916,SumMonths,0),1)</f>
        <v>#N/A</v>
      </c>
      <c r="K5916" s="57" t="e">
        <f aca="false">INDEX(lava,MATCH(B5916,SumMonths,0),2)</f>
        <v>#N/A</v>
      </c>
      <c r="Y5916" s="171"/>
      <c r="Z5916" s="171"/>
    </row>
    <row r="5917" customFormat="false" ht="12.75" hidden="false" customHeight="false" outlineLevel="0" collapsed="false">
      <c r="A5917" s="57" t="e">
        <f aca="false">INDEX(BucketTable,MATCH(B5917,SumMonths,0),1)</f>
        <v>#N/A</v>
      </c>
      <c r="K5917" s="57" t="e">
        <f aca="false">INDEX(lava,MATCH(B5917,SumMonths,0),2)</f>
        <v>#N/A</v>
      </c>
      <c r="Y5917" s="171"/>
      <c r="Z5917" s="171"/>
    </row>
    <row r="5918" customFormat="false" ht="12.75" hidden="false" customHeight="false" outlineLevel="0" collapsed="false">
      <c r="A5918" s="57" t="e">
        <f aca="false">INDEX(BucketTable,MATCH(B5918,SumMonths,0),1)</f>
        <v>#N/A</v>
      </c>
      <c r="K5918" s="57" t="e">
        <f aca="false">INDEX(lava,MATCH(B5918,SumMonths,0),2)</f>
        <v>#N/A</v>
      </c>
      <c r="Y5918" s="171"/>
      <c r="Z5918" s="171"/>
    </row>
    <row r="5919" customFormat="false" ht="12.75" hidden="false" customHeight="false" outlineLevel="0" collapsed="false">
      <c r="A5919" s="57" t="e">
        <f aca="false">INDEX(BucketTable,MATCH(B5919,SumMonths,0),1)</f>
        <v>#N/A</v>
      </c>
      <c r="K5919" s="57" t="e">
        <f aca="false">INDEX(lava,MATCH(B5919,SumMonths,0),2)</f>
        <v>#N/A</v>
      </c>
      <c r="Y5919" s="171"/>
      <c r="Z5919" s="171"/>
    </row>
    <row r="5920" customFormat="false" ht="12.75" hidden="false" customHeight="false" outlineLevel="0" collapsed="false">
      <c r="A5920" s="57" t="e">
        <f aca="false">INDEX(BucketTable,MATCH(B5920,SumMonths,0),1)</f>
        <v>#N/A</v>
      </c>
      <c r="K5920" s="57" t="e">
        <f aca="false">INDEX(lava,MATCH(B5920,SumMonths,0),2)</f>
        <v>#N/A</v>
      </c>
      <c r="Y5920" s="171"/>
      <c r="Z5920" s="171"/>
    </row>
    <row r="5921" customFormat="false" ht="12.75" hidden="false" customHeight="false" outlineLevel="0" collapsed="false">
      <c r="A5921" s="57" t="e">
        <f aca="false">INDEX(BucketTable,MATCH(B5921,SumMonths,0),1)</f>
        <v>#N/A</v>
      </c>
      <c r="K5921" s="57" t="e">
        <f aca="false">INDEX(lava,MATCH(B5921,SumMonths,0),2)</f>
        <v>#N/A</v>
      </c>
      <c r="Y5921" s="171"/>
      <c r="Z5921" s="171"/>
    </row>
    <row r="5922" customFormat="false" ht="12.75" hidden="false" customHeight="false" outlineLevel="0" collapsed="false">
      <c r="A5922" s="57" t="e">
        <f aca="false">INDEX(BucketTable,MATCH(B5922,SumMonths,0),1)</f>
        <v>#N/A</v>
      </c>
      <c r="K5922" s="57" t="e">
        <f aca="false">INDEX(lava,MATCH(B5922,SumMonths,0),2)</f>
        <v>#N/A</v>
      </c>
      <c r="Y5922" s="171"/>
      <c r="Z5922" s="171"/>
    </row>
    <row r="5923" customFormat="false" ht="12.75" hidden="false" customHeight="false" outlineLevel="0" collapsed="false">
      <c r="A5923" s="57" t="e">
        <f aca="false">INDEX(BucketTable,MATCH(B5923,SumMonths,0),1)</f>
        <v>#N/A</v>
      </c>
      <c r="K5923" s="57" t="e">
        <f aca="false">INDEX(lava,MATCH(B5923,SumMonths,0),2)</f>
        <v>#N/A</v>
      </c>
      <c r="Y5923" s="171"/>
      <c r="Z5923" s="171"/>
    </row>
    <row r="5924" customFormat="false" ht="12.75" hidden="false" customHeight="false" outlineLevel="0" collapsed="false">
      <c r="A5924" s="57" t="e">
        <f aca="false">INDEX(BucketTable,MATCH(B5924,SumMonths,0),1)</f>
        <v>#N/A</v>
      </c>
      <c r="K5924" s="57" t="e">
        <f aca="false">INDEX(lava,MATCH(B5924,SumMonths,0),2)</f>
        <v>#N/A</v>
      </c>
      <c r="Y5924" s="171"/>
      <c r="Z5924" s="171"/>
    </row>
    <row r="5925" customFormat="false" ht="12.75" hidden="false" customHeight="false" outlineLevel="0" collapsed="false">
      <c r="A5925" s="57" t="e">
        <f aca="false">INDEX(BucketTable,MATCH(B5925,SumMonths,0),1)</f>
        <v>#N/A</v>
      </c>
      <c r="K5925" s="57" t="e">
        <f aca="false">INDEX(lava,MATCH(B5925,SumMonths,0),2)</f>
        <v>#N/A</v>
      </c>
      <c r="Y5925" s="171"/>
      <c r="Z5925" s="171"/>
    </row>
    <row r="5926" customFormat="false" ht="12.75" hidden="false" customHeight="false" outlineLevel="0" collapsed="false">
      <c r="A5926" s="57" t="e">
        <f aca="false">INDEX(BucketTable,MATCH(B5926,SumMonths,0),1)</f>
        <v>#N/A</v>
      </c>
      <c r="K5926" s="57" t="e">
        <f aca="false">INDEX(lava,MATCH(B5926,SumMonths,0),2)</f>
        <v>#N/A</v>
      </c>
      <c r="Y5926" s="171"/>
      <c r="Z5926" s="171"/>
    </row>
    <row r="5927" customFormat="false" ht="12.75" hidden="false" customHeight="false" outlineLevel="0" collapsed="false">
      <c r="A5927" s="57" t="e">
        <f aca="false">INDEX(BucketTable,MATCH(B5927,SumMonths,0),1)</f>
        <v>#N/A</v>
      </c>
      <c r="K5927" s="57" t="e">
        <f aca="false">INDEX(lava,MATCH(B5927,SumMonths,0),2)</f>
        <v>#N/A</v>
      </c>
      <c r="Y5927" s="171"/>
      <c r="Z5927" s="171"/>
    </row>
    <row r="5928" customFormat="false" ht="12.75" hidden="false" customHeight="false" outlineLevel="0" collapsed="false">
      <c r="A5928" s="57" t="e">
        <f aca="false">INDEX(BucketTable,MATCH(B5928,SumMonths,0),1)</f>
        <v>#N/A</v>
      </c>
      <c r="K5928" s="57" t="e">
        <f aca="false">INDEX(lava,MATCH(B5928,SumMonths,0),2)</f>
        <v>#N/A</v>
      </c>
      <c r="Y5928" s="171"/>
      <c r="Z5928" s="171"/>
    </row>
    <row r="5929" customFormat="false" ht="12.75" hidden="false" customHeight="false" outlineLevel="0" collapsed="false">
      <c r="A5929" s="57" t="e">
        <f aca="false">INDEX(BucketTable,MATCH(B5929,SumMonths,0),1)</f>
        <v>#N/A</v>
      </c>
      <c r="K5929" s="57" t="e">
        <f aca="false">INDEX(lava,MATCH(B5929,SumMonths,0),2)</f>
        <v>#N/A</v>
      </c>
      <c r="Y5929" s="171"/>
      <c r="Z5929" s="171"/>
    </row>
    <row r="5930" customFormat="false" ht="12.75" hidden="false" customHeight="false" outlineLevel="0" collapsed="false">
      <c r="A5930" s="57" t="e">
        <f aca="false">INDEX(BucketTable,MATCH(B5930,SumMonths,0),1)</f>
        <v>#N/A</v>
      </c>
      <c r="K5930" s="57" t="e">
        <f aca="false">INDEX(lava,MATCH(B5930,SumMonths,0),2)</f>
        <v>#N/A</v>
      </c>
      <c r="Y5930" s="171"/>
      <c r="Z5930" s="171"/>
    </row>
    <row r="5931" customFormat="false" ht="12.75" hidden="false" customHeight="false" outlineLevel="0" collapsed="false">
      <c r="A5931" s="57" t="e">
        <f aca="false">INDEX(BucketTable,MATCH(B5931,SumMonths,0),1)</f>
        <v>#N/A</v>
      </c>
      <c r="K5931" s="57" t="e">
        <f aca="false">INDEX(lava,MATCH(B5931,SumMonths,0),2)</f>
        <v>#N/A</v>
      </c>
      <c r="Y5931" s="171"/>
      <c r="Z5931" s="171"/>
    </row>
    <row r="5932" customFormat="false" ht="12.75" hidden="false" customHeight="false" outlineLevel="0" collapsed="false">
      <c r="A5932" s="57" t="e">
        <f aca="false">INDEX(BucketTable,MATCH(B5932,SumMonths,0),1)</f>
        <v>#N/A</v>
      </c>
      <c r="K5932" s="57" t="e">
        <f aca="false">INDEX(lava,MATCH(B5932,SumMonths,0),2)</f>
        <v>#N/A</v>
      </c>
      <c r="Y5932" s="171"/>
      <c r="Z5932" s="171"/>
    </row>
    <row r="5933" customFormat="false" ht="12.75" hidden="false" customHeight="false" outlineLevel="0" collapsed="false">
      <c r="A5933" s="57" t="e">
        <f aca="false">INDEX(BucketTable,MATCH(B5933,SumMonths,0),1)</f>
        <v>#N/A</v>
      </c>
      <c r="K5933" s="57" t="e">
        <f aca="false">INDEX(lava,MATCH(B5933,SumMonths,0),2)</f>
        <v>#N/A</v>
      </c>
      <c r="Y5933" s="171"/>
      <c r="Z5933" s="171"/>
    </row>
    <row r="5934" customFormat="false" ht="12.75" hidden="false" customHeight="false" outlineLevel="0" collapsed="false">
      <c r="A5934" s="57" t="e">
        <f aca="false">INDEX(BucketTable,MATCH(B5934,SumMonths,0),1)</f>
        <v>#N/A</v>
      </c>
      <c r="K5934" s="57" t="e">
        <f aca="false">INDEX(lava,MATCH(B5934,SumMonths,0),2)</f>
        <v>#N/A</v>
      </c>
      <c r="Y5934" s="171"/>
      <c r="Z5934" s="171"/>
    </row>
    <row r="5935" customFormat="false" ht="12.75" hidden="false" customHeight="false" outlineLevel="0" collapsed="false">
      <c r="A5935" s="57" t="e">
        <f aca="false">INDEX(BucketTable,MATCH(B5935,SumMonths,0),1)</f>
        <v>#N/A</v>
      </c>
      <c r="K5935" s="57" t="e">
        <f aca="false">INDEX(lava,MATCH(B5935,SumMonths,0),2)</f>
        <v>#N/A</v>
      </c>
      <c r="Y5935" s="171"/>
      <c r="Z5935" s="171"/>
    </row>
    <row r="5936" customFormat="false" ht="12.75" hidden="false" customHeight="false" outlineLevel="0" collapsed="false">
      <c r="A5936" s="57" t="e">
        <f aca="false">INDEX(BucketTable,MATCH(B5936,SumMonths,0),1)</f>
        <v>#N/A</v>
      </c>
      <c r="K5936" s="57" t="e">
        <f aca="false">INDEX(lava,MATCH(B5936,SumMonths,0),2)</f>
        <v>#N/A</v>
      </c>
      <c r="Y5936" s="171"/>
      <c r="Z5936" s="171"/>
    </row>
    <row r="5937" customFormat="false" ht="12.75" hidden="false" customHeight="false" outlineLevel="0" collapsed="false">
      <c r="A5937" s="57" t="e">
        <f aca="false">INDEX(BucketTable,MATCH(B5937,SumMonths,0),1)</f>
        <v>#N/A</v>
      </c>
      <c r="K5937" s="57" t="e">
        <f aca="false">INDEX(lava,MATCH(B5937,SumMonths,0),2)</f>
        <v>#N/A</v>
      </c>
      <c r="Y5937" s="171"/>
      <c r="Z5937" s="171"/>
    </row>
    <row r="5938" customFormat="false" ht="12.75" hidden="false" customHeight="false" outlineLevel="0" collapsed="false">
      <c r="A5938" s="57" t="e">
        <f aca="false">INDEX(BucketTable,MATCH(B5938,SumMonths,0),1)</f>
        <v>#N/A</v>
      </c>
      <c r="K5938" s="57" t="e">
        <f aca="false">INDEX(lava,MATCH(B5938,SumMonths,0),2)</f>
        <v>#N/A</v>
      </c>
      <c r="Y5938" s="171"/>
      <c r="Z5938" s="171"/>
    </row>
    <row r="5939" customFormat="false" ht="12.75" hidden="false" customHeight="false" outlineLevel="0" collapsed="false">
      <c r="A5939" s="57" t="e">
        <f aca="false">INDEX(BucketTable,MATCH(B5939,SumMonths,0),1)</f>
        <v>#N/A</v>
      </c>
      <c r="K5939" s="57" t="e">
        <f aca="false">INDEX(lava,MATCH(B5939,SumMonths,0),2)</f>
        <v>#N/A</v>
      </c>
      <c r="Y5939" s="171"/>
      <c r="Z5939" s="171"/>
    </row>
    <row r="5940" customFormat="false" ht="12.75" hidden="false" customHeight="false" outlineLevel="0" collapsed="false">
      <c r="A5940" s="57" t="e">
        <f aca="false">INDEX(BucketTable,MATCH(B5940,SumMonths,0),1)</f>
        <v>#N/A</v>
      </c>
      <c r="K5940" s="57" t="e">
        <f aca="false">INDEX(lava,MATCH(B5940,SumMonths,0),2)</f>
        <v>#N/A</v>
      </c>
      <c r="Y5940" s="171"/>
      <c r="Z5940" s="171"/>
    </row>
    <row r="5941" customFormat="false" ht="12.75" hidden="false" customHeight="false" outlineLevel="0" collapsed="false">
      <c r="A5941" s="57" t="e">
        <f aca="false">INDEX(BucketTable,MATCH(B5941,SumMonths,0),1)</f>
        <v>#N/A</v>
      </c>
      <c r="K5941" s="57" t="e">
        <f aca="false">INDEX(lava,MATCH(B5941,SumMonths,0),2)</f>
        <v>#N/A</v>
      </c>
      <c r="Y5941" s="171"/>
      <c r="Z5941" s="171"/>
    </row>
    <row r="5942" customFormat="false" ht="12.75" hidden="false" customHeight="false" outlineLevel="0" collapsed="false">
      <c r="A5942" s="57" t="e">
        <f aca="false">INDEX(BucketTable,MATCH(B5942,SumMonths,0),1)</f>
        <v>#N/A</v>
      </c>
      <c r="K5942" s="57" t="e">
        <f aca="false">INDEX(lava,MATCH(B5942,SumMonths,0),2)</f>
        <v>#N/A</v>
      </c>
      <c r="Y5942" s="171"/>
      <c r="Z5942" s="171"/>
    </row>
    <row r="5943" customFormat="false" ht="12.75" hidden="false" customHeight="false" outlineLevel="0" collapsed="false">
      <c r="A5943" s="57" t="e">
        <f aca="false">INDEX(BucketTable,MATCH(B5943,SumMonths,0),1)</f>
        <v>#N/A</v>
      </c>
      <c r="K5943" s="57" t="e">
        <f aca="false">INDEX(lava,MATCH(B5943,SumMonths,0),2)</f>
        <v>#N/A</v>
      </c>
      <c r="Y5943" s="171"/>
      <c r="Z5943" s="171"/>
    </row>
    <row r="5944" customFormat="false" ht="12.75" hidden="false" customHeight="false" outlineLevel="0" collapsed="false">
      <c r="A5944" s="57" t="e">
        <f aca="false">INDEX(BucketTable,MATCH(B5944,SumMonths,0),1)</f>
        <v>#N/A</v>
      </c>
      <c r="K5944" s="57" t="e">
        <f aca="false">INDEX(lava,MATCH(B5944,SumMonths,0),2)</f>
        <v>#N/A</v>
      </c>
      <c r="Y5944" s="171"/>
      <c r="Z5944" s="171"/>
    </row>
    <row r="5945" customFormat="false" ht="12.75" hidden="false" customHeight="false" outlineLevel="0" collapsed="false">
      <c r="A5945" s="57" t="e">
        <f aca="false">INDEX(BucketTable,MATCH(B5945,SumMonths,0),1)</f>
        <v>#N/A</v>
      </c>
      <c r="K5945" s="57" t="e">
        <f aca="false">INDEX(lava,MATCH(B5945,SumMonths,0),2)</f>
        <v>#N/A</v>
      </c>
      <c r="Y5945" s="171"/>
      <c r="Z5945" s="171"/>
    </row>
    <row r="5946" customFormat="false" ht="12.75" hidden="false" customHeight="false" outlineLevel="0" collapsed="false">
      <c r="A5946" s="57" t="e">
        <f aca="false">INDEX(BucketTable,MATCH(B5946,SumMonths,0),1)</f>
        <v>#N/A</v>
      </c>
      <c r="K5946" s="57" t="e">
        <f aca="false">INDEX(lava,MATCH(B5946,SumMonths,0),2)</f>
        <v>#N/A</v>
      </c>
      <c r="Y5946" s="171"/>
      <c r="Z5946" s="171"/>
    </row>
    <row r="5947" customFormat="false" ht="12.75" hidden="false" customHeight="false" outlineLevel="0" collapsed="false">
      <c r="A5947" s="57" t="e">
        <f aca="false">INDEX(BucketTable,MATCH(B5947,SumMonths,0),1)</f>
        <v>#N/A</v>
      </c>
      <c r="K5947" s="57" t="e">
        <f aca="false">INDEX(lava,MATCH(B5947,SumMonths,0),2)</f>
        <v>#N/A</v>
      </c>
      <c r="Y5947" s="171"/>
      <c r="Z5947" s="171"/>
    </row>
    <row r="5948" customFormat="false" ht="12.75" hidden="false" customHeight="false" outlineLevel="0" collapsed="false">
      <c r="A5948" s="57" t="e">
        <f aca="false">INDEX(BucketTable,MATCH(B5948,SumMonths,0),1)</f>
        <v>#N/A</v>
      </c>
      <c r="K5948" s="57" t="e">
        <f aca="false">INDEX(lava,MATCH(B5948,SumMonths,0),2)</f>
        <v>#N/A</v>
      </c>
      <c r="Y5948" s="171"/>
      <c r="Z5948" s="171"/>
    </row>
    <row r="5949" customFormat="false" ht="12.75" hidden="false" customHeight="false" outlineLevel="0" collapsed="false">
      <c r="A5949" s="57" t="e">
        <f aca="false">INDEX(BucketTable,MATCH(B5949,SumMonths,0),1)</f>
        <v>#N/A</v>
      </c>
      <c r="K5949" s="57" t="e">
        <f aca="false">INDEX(lava,MATCH(B5949,SumMonths,0),2)</f>
        <v>#N/A</v>
      </c>
      <c r="Y5949" s="171"/>
      <c r="Z5949" s="171"/>
    </row>
    <row r="5950" customFormat="false" ht="12.75" hidden="false" customHeight="false" outlineLevel="0" collapsed="false">
      <c r="A5950" s="57" t="e">
        <f aca="false">INDEX(BucketTable,MATCH(B5950,SumMonths,0),1)</f>
        <v>#N/A</v>
      </c>
      <c r="K5950" s="57" t="e">
        <f aca="false">INDEX(lava,MATCH(B5950,SumMonths,0),2)</f>
        <v>#N/A</v>
      </c>
      <c r="Y5950" s="171"/>
      <c r="Z5950" s="171"/>
    </row>
    <row r="5951" customFormat="false" ht="12.75" hidden="false" customHeight="false" outlineLevel="0" collapsed="false">
      <c r="A5951" s="57" t="e">
        <f aca="false">INDEX(BucketTable,MATCH(B5951,SumMonths,0),1)</f>
        <v>#N/A</v>
      </c>
      <c r="K5951" s="57" t="e">
        <f aca="false">INDEX(lava,MATCH(B5951,SumMonths,0),2)</f>
        <v>#N/A</v>
      </c>
      <c r="Y5951" s="171"/>
      <c r="Z5951" s="171"/>
    </row>
    <row r="5952" customFormat="false" ht="12.75" hidden="false" customHeight="false" outlineLevel="0" collapsed="false">
      <c r="A5952" s="57" t="e">
        <f aca="false">INDEX(BucketTable,MATCH(B5952,SumMonths,0),1)</f>
        <v>#N/A</v>
      </c>
      <c r="K5952" s="57" t="e">
        <f aca="false">INDEX(lava,MATCH(B5952,SumMonths,0),2)</f>
        <v>#N/A</v>
      </c>
      <c r="Y5952" s="171"/>
      <c r="Z5952" s="171"/>
    </row>
    <row r="5953" customFormat="false" ht="12.75" hidden="false" customHeight="false" outlineLevel="0" collapsed="false">
      <c r="A5953" s="57" t="e">
        <f aca="false">INDEX(BucketTable,MATCH(B5953,SumMonths,0),1)</f>
        <v>#N/A</v>
      </c>
      <c r="K5953" s="57" t="e">
        <f aca="false">INDEX(lava,MATCH(B5953,SumMonths,0),2)</f>
        <v>#N/A</v>
      </c>
      <c r="Y5953" s="171"/>
      <c r="Z5953" s="171"/>
    </row>
    <row r="5954" customFormat="false" ht="12.75" hidden="false" customHeight="false" outlineLevel="0" collapsed="false">
      <c r="A5954" s="57" t="e">
        <f aca="false">INDEX(BucketTable,MATCH(B5954,SumMonths,0),1)</f>
        <v>#N/A</v>
      </c>
      <c r="K5954" s="57" t="e">
        <f aca="false">INDEX(lava,MATCH(B5954,SumMonths,0),2)</f>
        <v>#N/A</v>
      </c>
      <c r="Y5954" s="171"/>
      <c r="Z5954" s="171"/>
    </row>
    <row r="5955" customFormat="false" ht="12.75" hidden="false" customHeight="false" outlineLevel="0" collapsed="false">
      <c r="A5955" s="57" t="e">
        <f aca="false">INDEX(BucketTable,MATCH(B5955,SumMonths,0),1)</f>
        <v>#N/A</v>
      </c>
      <c r="K5955" s="57" t="e">
        <f aca="false">INDEX(lava,MATCH(B5955,SumMonths,0),2)</f>
        <v>#N/A</v>
      </c>
      <c r="Y5955" s="171"/>
      <c r="Z5955" s="171"/>
    </row>
    <row r="5956" customFormat="false" ht="12.75" hidden="false" customHeight="false" outlineLevel="0" collapsed="false">
      <c r="A5956" s="57" t="e">
        <f aca="false">INDEX(BucketTable,MATCH(B5956,SumMonths,0),1)</f>
        <v>#N/A</v>
      </c>
      <c r="K5956" s="57" t="e">
        <f aca="false">INDEX(lava,MATCH(B5956,SumMonths,0),2)</f>
        <v>#N/A</v>
      </c>
      <c r="Y5956" s="171"/>
      <c r="Z5956" s="171"/>
    </row>
    <row r="5957" customFormat="false" ht="12.75" hidden="false" customHeight="false" outlineLevel="0" collapsed="false">
      <c r="A5957" s="57" t="e">
        <f aca="false">INDEX(BucketTable,MATCH(B5957,SumMonths,0),1)</f>
        <v>#N/A</v>
      </c>
      <c r="K5957" s="57" t="e">
        <f aca="false">INDEX(lava,MATCH(B5957,SumMonths,0),2)</f>
        <v>#N/A</v>
      </c>
      <c r="Y5957" s="171"/>
      <c r="Z5957" s="171"/>
    </row>
    <row r="5958" customFormat="false" ht="12.75" hidden="false" customHeight="false" outlineLevel="0" collapsed="false">
      <c r="A5958" s="57" t="e">
        <f aca="false">INDEX(BucketTable,MATCH(B5958,SumMonths,0),1)</f>
        <v>#N/A</v>
      </c>
      <c r="K5958" s="57" t="e">
        <f aca="false">INDEX(lava,MATCH(B5958,SumMonths,0),2)</f>
        <v>#N/A</v>
      </c>
      <c r="Y5958" s="171"/>
      <c r="Z5958" s="171"/>
    </row>
    <row r="5959" customFormat="false" ht="12.75" hidden="false" customHeight="false" outlineLevel="0" collapsed="false">
      <c r="A5959" s="57" t="e">
        <f aca="false">INDEX(BucketTable,MATCH(B5959,SumMonths,0),1)</f>
        <v>#N/A</v>
      </c>
      <c r="K5959" s="57" t="e">
        <f aca="false">INDEX(lava,MATCH(B5959,SumMonths,0),2)</f>
        <v>#N/A</v>
      </c>
      <c r="Y5959" s="171"/>
      <c r="Z5959" s="171"/>
    </row>
    <row r="5960" customFormat="false" ht="12.75" hidden="false" customHeight="false" outlineLevel="0" collapsed="false">
      <c r="A5960" s="57" t="e">
        <f aca="false">INDEX(BucketTable,MATCH(B5960,SumMonths,0),1)</f>
        <v>#N/A</v>
      </c>
      <c r="K5960" s="57" t="e">
        <f aca="false">INDEX(lava,MATCH(B5960,SumMonths,0),2)</f>
        <v>#N/A</v>
      </c>
      <c r="Y5960" s="171"/>
      <c r="Z5960" s="171"/>
    </row>
    <row r="5961" customFormat="false" ht="12.75" hidden="false" customHeight="false" outlineLevel="0" collapsed="false">
      <c r="A5961" s="57" t="e">
        <f aca="false">INDEX(BucketTable,MATCH(B5961,SumMonths,0),1)</f>
        <v>#N/A</v>
      </c>
      <c r="K5961" s="57" t="e">
        <f aca="false">INDEX(lava,MATCH(B5961,SumMonths,0),2)</f>
        <v>#N/A</v>
      </c>
      <c r="Y5961" s="171"/>
      <c r="Z5961" s="171"/>
    </row>
    <row r="5962" customFormat="false" ht="12.75" hidden="false" customHeight="false" outlineLevel="0" collapsed="false">
      <c r="A5962" s="57" t="e">
        <f aca="false">INDEX(BucketTable,MATCH(B5962,SumMonths,0),1)</f>
        <v>#N/A</v>
      </c>
      <c r="K5962" s="57" t="e">
        <f aca="false">INDEX(lava,MATCH(B5962,SumMonths,0),2)</f>
        <v>#N/A</v>
      </c>
      <c r="Y5962" s="171"/>
      <c r="Z5962" s="171"/>
    </row>
    <row r="5963" customFormat="false" ht="12.75" hidden="false" customHeight="false" outlineLevel="0" collapsed="false">
      <c r="A5963" s="57" t="e">
        <f aca="false">INDEX(BucketTable,MATCH(B5963,SumMonths,0),1)</f>
        <v>#N/A</v>
      </c>
      <c r="K5963" s="57" t="e">
        <f aca="false">INDEX(lava,MATCH(B5963,SumMonths,0),2)</f>
        <v>#N/A</v>
      </c>
      <c r="Y5963" s="171"/>
      <c r="Z5963" s="171"/>
    </row>
    <row r="5964" customFormat="false" ht="12.75" hidden="false" customHeight="false" outlineLevel="0" collapsed="false">
      <c r="A5964" s="57" t="e">
        <f aca="false">INDEX(BucketTable,MATCH(B5964,SumMonths,0),1)</f>
        <v>#N/A</v>
      </c>
      <c r="K5964" s="57" t="e">
        <f aca="false">INDEX(lava,MATCH(B5964,SumMonths,0),2)</f>
        <v>#N/A</v>
      </c>
      <c r="Y5964" s="171"/>
      <c r="Z5964" s="171"/>
    </row>
    <row r="5965" customFormat="false" ht="12.75" hidden="false" customHeight="false" outlineLevel="0" collapsed="false">
      <c r="A5965" s="57" t="e">
        <f aca="false">INDEX(BucketTable,MATCH(B5965,SumMonths,0),1)</f>
        <v>#N/A</v>
      </c>
      <c r="K5965" s="57" t="e">
        <f aca="false">INDEX(lava,MATCH(B5965,SumMonths,0),2)</f>
        <v>#N/A</v>
      </c>
      <c r="Y5965" s="171"/>
      <c r="Z5965" s="171"/>
    </row>
    <row r="5966" customFormat="false" ht="12.75" hidden="false" customHeight="false" outlineLevel="0" collapsed="false">
      <c r="A5966" s="57" t="e">
        <f aca="false">INDEX(BucketTable,MATCH(B5966,SumMonths,0),1)</f>
        <v>#N/A</v>
      </c>
      <c r="K5966" s="57" t="e">
        <f aca="false">INDEX(lava,MATCH(B5966,SumMonths,0),2)</f>
        <v>#N/A</v>
      </c>
      <c r="Y5966" s="171"/>
      <c r="Z5966" s="171"/>
    </row>
    <row r="5967" customFormat="false" ht="12.75" hidden="false" customHeight="false" outlineLevel="0" collapsed="false">
      <c r="A5967" s="57" t="e">
        <f aca="false">INDEX(BucketTable,MATCH(B5967,SumMonths,0),1)</f>
        <v>#N/A</v>
      </c>
      <c r="K5967" s="57" t="e">
        <f aca="false">INDEX(lava,MATCH(B5967,SumMonths,0),2)</f>
        <v>#N/A</v>
      </c>
      <c r="Y5967" s="171"/>
      <c r="Z5967" s="171"/>
    </row>
    <row r="5968" customFormat="false" ht="12.75" hidden="false" customHeight="false" outlineLevel="0" collapsed="false">
      <c r="A5968" s="57" t="e">
        <f aca="false">INDEX(BucketTable,MATCH(B5968,SumMonths,0),1)</f>
        <v>#N/A</v>
      </c>
      <c r="K5968" s="57" t="e">
        <f aca="false">INDEX(lava,MATCH(B5968,SumMonths,0),2)</f>
        <v>#N/A</v>
      </c>
      <c r="Y5968" s="171"/>
      <c r="Z5968" s="171"/>
    </row>
    <row r="5969" customFormat="false" ht="12.75" hidden="false" customHeight="false" outlineLevel="0" collapsed="false">
      <c r="A5969" s="57" t="e">
        <f aca="false">INDEX(BucketTable,MATCH(B5969,SumMonths,0),1)</f>
        <v>#N/A</v>
      </c>
      <c r="K5969" s="57" t="e">
        <f aca="false">INDEX(lava,MATCH(B5969,SumMonths,0),2)</f>
        <v>#N/A</v>
      </c>
      <c r="Y5969" s="171"/>
      <c r="Z5969" s="171"/>
    </row>
    <row r="5970" customFormat="false" ht="12.75" hidden="false" customHeight="false" outlineLevel="0" collapsed="false">
      <c r="A5970" s="57" t="e">
        <f aca="false">INDEX(BucketTable,MATCH(B5970,SumMonths,0),1)</f>
        <v>#N/A</v>
      </c>
      <c r="K5970" s="57" t="e">
        <f aca="false">INDEX(lava,MATCH(B5970,SumMonths,0),2)</f>
        <v>#N/A</v>
      </c>
      <c r="Y5970" s="171"/>
      <c r="Z5970" s="171"/>
    </row>
    <row r="5971" customFormat="false" ht="12.75" hidden="false" customHeight="false" outlineLevel="0" collapsed="false">
      <c r="A5971" s="57" t="e">
        <f aca="false">INDEX(BucketTable,MATCH(B5971,SumMonths,0),1)</f>
        <v>#N/A</v>
      </c>
      <c r="K5971" s="57" t="e">
        <f aca="false">INDEX(lava,MATCH(B5971,SumMonths,0),2)</f>
        <v>#N/A</v>
      </c>
      <c r="Y5971" s="171"/>
      <c r="Z5971" s="171"/>
    </row>
    <row r="5972" customFormat="false" ht="12.75" hidden="false" customHeight="false" outlineLevel="0" collapsed="false">
      <c r="A5972" s="57" t="e">
        <f aca="false">INDEX(BucketTable,MATCH(B5972,SumMonths,0),1)</f>
        <v>#N/A</v>
      </c>
      <c r="K5972" s="57" t="e">
        <f aca="false">INDEX(lava,MATCH(B5972,SumMonths,0),2)</f>
        <v>#N/A</v>
      </c>
      <c r="Y5972" s="171"/>
      <c r="Z5972" s="171"/>
    </row>
    <row r="5973" customFormat="false" ht="12.75" hidden="false" customHeight="false" outlineLevel="0" collapsed="false">
      <c r="A5973" s="57" t="e">
        <f aca="false">INDEX(BucketTable,MATCH(B5973,SumMonths,0),1)</f>
        <v>#N/A</v>
      </c>
      <c r="K5973" s="57" t="e">
        <f aca="false">INDEX(lava,MATCH(B5973,SumMonths,0),2)</f>
        <v>#N/A</v>
      </c>
      <c r="Y5973" s="171"/>
      <c r="Z5973" s="171"/>
    </row>
    <row r="5974" customFormat="false" ht="12.75" hidden="false" customHeight="false" outlineLevel="0" collapsed="false">
      <c r="A5974" s="57" t="e">
        <f aca="false">INDEX(BucketTable,MATCH(B5974,SumMonths,0),1)</f>
        <v>#N/A</v>
      </c>
      <c r="K5974" s="57" t="e">
        <f aca="false">INDEX(lava,MATCH(B5974,SumMonths,0),2)</f>
        <v>#N/A</v>
      </c>
      <c r="Y5974" s="171"/>
      <c r="Z5974" s="171"/>
    </row>
    <row r="5975" customFormat="false" ht="12.75" hidden="false" customHeight="false" outlineLevel="0" collapsed="false">
      <c r="A5975" s="57" t="e">
        <f aca="false">INDEX(BucketTable,MATCH(B5975,SumMonths,0),1)</f>
        <v>#N/A</v>
      </c>
      <c r="K5975" s="57" t="e">
        <f aca="false">INDEX(lava,MATCH(B5975,SumMonths,0),2)</f>
        <v>#N/A</v>
      </c>
      <c r="Y5975" s="171"/>
      <c r="Z5975" s="171"/>
    </row>
    <row r="5976" customFormat="false" ht="12.75" hidden="false" customHeight="false" outlineLevel="0" collapsed="false">
      <c r="A5976" s="57" t="e">
        <f aca="false">INDEX(BucketTable,MATCH(B5976,SumMonths,0),1)</f>
        <v>#N/A</v>
      </c>
      <c r="K5976" s="57" t="e">
        <f aca="false">INDEX(lava,MATCH(B5976,SumMonths,0),2)</f>
        <v>#N/A</v>
      </c>
      <c r="Y5976" s="171"/>
      <c r="Z5976" s="171"/>
    </row>
    <row r="5977" customFormat="false" ht="12.75" hidden="false" customHeight="false" outlineLevel="0" collapsed="false">
      <c r="A5977" s="57" t="e">
        <f aca="false">INDEX(BucketTable,MATCH(B5977,SumMonths,0),1)</f>
        <v>#N/A</v>
      </c>
      <c r="K5977" s="57" t="e">
        <f aca="false">INDEX(lava,MATCH(B5977,SumMonths,0),2)</f>
        <v>#N/A</v>
      </c>
      <c r="Y5977" s="171"/>
      <c r="Z5977" s="171"/>
    </row>
    <row r="5978" customFormat="false" ht="12.75" hidden="false" customHeight="false" outlineLevel="0" collapsed="false">
      <c r="A5978" s="57" t="e">
        <f aca="false">INDEX(BucketTable,MATCH(B5978,SumMonths,0),1)</f>
        <v>#N/A</v>
      </c>
      <c r="K5978" s="57" t="e">
        <f aca="false">INDEX(lava,MATCH(B5978,SumMonths,0),2)</f>
        <v>#N/A</v>
      </c>
      <c r="Y5978" s="171"/>
      <c r="Z5978" s="171"/>
    </row>
    <row r="5979" customFormat="false" ht="12.75" hidden="false" customHeight="false" outlineLevel="0" collapsed="false">
      <c r="A5979" s="57" t="e">
        <f aca="false">INDEX(BucketTable,MATCH(B5979,SumMonths,0),1)</f>
        <v>#N/A</v>
      </c>
      <c r="K5979" s="57" t="e">
        <f aca="false">INDEX(lava,MATCH(B5979,SumMonths,0),2)</f>
        <v>#N/A</v>
      </c>
      <c r="Y5979" s="171"/>
      <c r="Z5979" s="171"/>
    </row>
    <row r="5980" customFormat="false" ht="12.75" hidden="false" customHeight="false" outlineLevel="0" collapsed="false">
      <c r="A5980" s="57" t="e">
        <f aca="false">INDEX(BucketTable,MATCH(B5980,SumMonths,0),1)</f>
        <v>#N/A</v>
      </c>
      <c r="K5980" s="57" t="e">
        <f aca="false">INDEX(lava,MATCH(B5980,SumMonths,0),2)</f>
        <v>#N/A</v>
      </c>
      <c r="Y5980" s="171"/>
      <c r="Z5980" s="171"/>
    </row>
    <row r="5981" customFormat="false" ht="12.75" hidden="false" customHeight="false" outlineLevel="0" collapsed="false">
      <c r="A5981" s="57" t="e">
        <f aca="false">INDEX(BucketTable,MATCH(B5981,SumMonths,0),1)</f>
        <v>#N/A</v>
      </c>
      <c r="K5981" s="57" t="e">
        <f aca="false">INDEX(lava,MATCH(B5981,SumMonths,0),2)</f>
        <v>#N/A</v>
      </c>
      <c r="Y5981" s="171"/>
      <c r="Z5981" s="171"/>
    </row>
    <row r="5982" customFormat="false" ht="12.75" hidden="false" customHeight="false" outlineLevel="0" collapsed="false">
      <c r="A5982" s="57" t="e">
        <f aca="false">INDEX(BucketTable,MATCH(B5982,SumMonths,0),1)</f>
        <v>#N/A</v>
      </c>
      <c r="K5982" s="57" t="e">
        <f aca="false">INDEX(lava,MATCH(B5982,SumMonths,0),2)</f>
        <v>#N/A</v>
      </c>
      <c r="Y5982" s="171"/>
      <c r="Z5982" s="171"/>
    </row>
    <row r="5983" customFormat="false" ht="12.75" hidden="false" customHeight="false" outlineLevel="0" collapsed="false">
      <c r="A5983" s="57" t="e">
        <f aca="false">INDEX(BucketTable,MATCH(B5983,SumMonths,0),1)</f>
        <v>#N/A</v>
      </c>
      <c r="K5983" s="57" t="e">
        <f aca="false">INDEX(lava,MATCH(B5983,SumMonths,0),2)</f>
        <v>#N/A</v>
      </c>
      <c r="Y5983" s="171"/>
      <c r="Z5983" s="171"/>
    </row>
    <row r="5984" customFormat="false" ht="12.75" hidden="false" customHeight="false" outlineLevel="0" collapsed="false">
      <c r="A5984" s="57" t="e">
        <f aca="false">INDEX(BucketTable,MATCH(B5984,SumMonths,0),1)</f>
        <v>#N/A</v>
      </c>
      <c r="K5984" s="57" t="e">
        <f aca="false">INDEX(lava,MATCH(B5984,SumMonths,0),2)</f>
        <v>#N/A</v>
      </c>
      <c r="Y5984" s="171"/>
      <c r="Z5984" s="171"/>
    </row>
    <row r="5985" customFormat="false" ht="12.75" hidden="false" customHeight="false" outlineLevel="0" collapsed="false">
      <c r="A5985" s="57" t="e">
        <f aca="false">INDEX(BucketTable,MATCH(B5985,SumMonths,0),1)</f>
        <v>#N/A</v>
      </c>
      <c r="K5985" s="57" t="e">
        <f aca="false">INDEX(lava,MATCH(B5985,SumMonths,0),2)</f>
        <v>#N/A</v>
      </c>
      <c r="Y5985" s="171"/>
      <c r="Z5985" s="171"/>
    </row>
    <row r="5986" customFormat="false" ht="12.75" hidden="false" customHeight="false" outlineLevel="0" collapsed="false">
      <c r="A5986" s="57" t="e">
        <f aca="false">INDEX(BucketTable,MATCH(B5986,SumMonths,0),1)</f>
        <v>#N/A</v>
      </c>
      <c r="K5986" s="57" t="e">
        <f aca="false">INDEX(lava,MATCH(B5986,SumMonths,0),2)</f>
        <v>#N/A</v>
      </c>
      <c r="Y5986" s="171"/>
      <c r="Z5986" s="171"/>
    </row>
    <row r="5987" customFormat="false" ht="12.75" hidden="false" customHeight="false" outlineLevel="0" collapsed="false">
      <c r="A5987" s="57" t="e">
        <f aca="false">INDEX(BucketTable,MATCH(B5987,SumMonths,0),1)</f>
        <v>#N/A</v>
      </c>
      <c r="K5987" s="57" t="e">
        <f aca="false">INDEX(lava,MATCH(B5987,SumMonths,0),2)</f>
        <v>#N/A</v>
      </c>
      <c r="Y5987" s="171"/>
      <c r="Z5987" s="171"/>
    </row>
    <row r="5988" customFormat="false" ht="12.75" hidden="false" customHeight="false" outlineLevel="0" collapsed="false">
      <c r="A5988" s="57" t="e">
        <f aca="false">INDEX(BucketTable,MATCH(B5988,SumMonths,0),1)</f>
        <v>#N/A</v>
      </c>
      <c r="K5988" s="57" t="e">
        <f aca="false">INDEX(lava,MATCH(B5988,SumMonths,0),2)</f>
        <v>#N/A</v>
      </c>
      <c r="Y5988" s="171"/>
      <c r="Z5988" s="171"/>
    </row>
    <row r="5989" customFormat="false" ht="12.75" hidden="false" customHeight="false" outlineLevel="0" collapsed="false">
      <c r="A5989" s="57" t="e">
        <f aca="false">INDEX(BucketTable,MATCH(B5989,SumMonths,0),1)</f>
        <v>#N/A</v>
      </c>
      <c r="K5989" s="57" t="e">
        <f aca="false">INDEX(lava,MATCH(B5989,SumMonths,0),2)</f>
        <v>#N/A</v>
      </c>
      <c r="Y5989" s="171"/>
      <c r="Z5989" s="171"/>
    </row>
    <row r="5990" customFormat="false" ht="12.75" hidden="false" customHeight="false" outlineLevel="0" collapsed="false">
      <c r="A5990" s="57" t="e">
        <f aca="false">INDEX(BucketTable,MATCH(B5990,SumMonths,0),1)</f>
        <v>#N/A</v>
      </c>
      <c r="K5990" s="57" t="e">
        <f aca="false">INDEX(lava,MATCH(B5990,SumMonths,0),2)</f>
        <v>#N/A</v>
      </c>
      <c r="Y5990" s="171"/>
      <c r="Z5990" s="171"/>
    </row>
    <row r="5991" customFormat="false" ht="12.75" hidden="false" customHeight="false" outlineLevel="0" collapsed="false">
      <c r="A5991" s="57" t="e">
        <f aca="false">INDEX(BucketTable,MATCH(B5991,SumMonths,0),1)</f>
        <v>#N/A</v>
      </c>
      <c r="K5991" s="57" t="e">
        <f aca="false">INDEX(lava,MATCH(B5991,SumMonths,0),2)</f>
        <v>#N/A</v>
      </c>
      <c r="Y5991" s="171"/>
      <c r="Z5991" s="171"/>
    </row>
    <row r="5992" customFormat="false" ht="12.75" hidden="false" customHeight="false" outlineLevel="0" collapsed="false">
      <c r="A5992" s="57" t="e">
        <f aca="false">INDEX(BucketTable,MATCH(B5992,SumMonths,0),1)</f>
        <v>#N/A</v>
      </c>
      <c r="K5992" s="57" t="e">
        <f aca="false">INDEX(lava,MATCH(B5992,SumMonths,0),2)</f>
        <v>#N/A</v>
      </c>
      <c r="Y5992" s="171"/>
      <c r="Z5992" s="171"/>
    </row>
    <row r="5993" customFormat="false" ht="12.75" hidden="false" customHeight="false" outlineLevel="0" collapsed="false">
      <c r="A5993" s="57" t="e">
        <f aca="false">INDEX(BucketTable,MATCH(B5993,SumMonths,0),1)</f>
        <v>#N/A</v>
      </c>
      <c r="K5993" s="57" t="e">
        <f aca="false">INDEX(lava,MATCH(B5993,SumMonths,0),2)</f>
        <v>#N/A</v>
      </c>
      <c r="Y5993" s="171"/>
      <c r="Z5993" s="171"/>
    </row>
    <row r="5994" customFormat="false" ht="12.75" hidden="false" customHeight="false" outlineLevel="0" collapsed="false">
      <c r="A5994" s="57" t="e">
        <f aca="false">INDEX(BucketTable,MATCH(B5994,SumMonths,0),1)</f>
        <v>#N/A</v>
      </c>
      <c r="K5994" s="57" t="e">
        <f aca="false">INDEX(lava,MATCH(B5994,SumMonths,0),2)</f>
        <v>#N/A</v>
      </c>
      <c r="Y5994" s="171"/>
      <c r="Z5994" s="171"/>
    </row>
    <row r="5995" customFormat="false" ht="12.75" hidden="false" customHeight="false" outlineLevel="0" collapsed="false">
      <c r="A5995" s="57" t="e">
        <f aca="false">INDEX(BucketTable,MATCH(B5995,SumMonths,0),1)</f>
        <v>#N/A</v>
      </c>
      <c r="K5995" s="57" t="e">
        <f aca="false">INDEX(lava,MATCH(B5995,SumMonths,0),2)</f>
        <v>#N/A</v>
      </c>
      <c r="Y5995" s="171"/>
      <c r="Z5995" s="171"/>
    </row>
    <row r="5996" customFormat="false" ht="12.75" hidden="false" customHeight="false" outlineLevel="0" collapsed="false">
      <c r="A5996" s="57" t="e">
        <f aca="false">INDEX(BucketTable,MATCH(B5996,SumMonths,0),1)</f>
        <v>#N/A</v>
      </c>
      <c r="K5996" s="57" t="e">
        <f aca="false">INDEX(lava,MATCH(B5996,SumMonths,0),2)</f>
        <v>#N/A</v>
      </c>
      <c r="Y5996" s="171"/>
      <c r="Z5996" s="171"/>
    </row>
    <row r="5997" customFormat="false" ht="12.75" hidden="false" customHeight="false" outlineLevel="0" collapsed="false">
      <c r="A5997" s="57" t="e">
        <f aca="false">INDEX(BucketTable,MATCH(B5997,SumMonths,0),1)</f>
        <v>#N/A</v>
      </c>
      <c r="K5997" s="57" t="e">
        <f aca="false">INDEX(lava,MATCH(B5997,SumMonths,0),2)</f>
        <v>#N/A</v>
      </c>
      <c r="Y5997" s="171"/>
      <c r="Z5997" s="171"/>
    </row>
    <row r="5998" customFormat="false" ht="12.75" hidden="false" customHeight="false" outlineLevel="0" collapsed="false">
      <c r="A5998" s="57" t="e">
        <f aca="false">INDEX(BucketTable,MATCH(B5998,SumMonths,0),1)</f>
        <v>#N/A</v>
      </c>
      <c r="K5998" s="57" t="e">
        <f aca="false">INDEX(lava,MATCH(B5998,SumMonths,0),2)</f>
        <v>#N/A</v>
      </c>
      <c r="Y5998" s="171"/>
      <c r="Z5998" s="171"/>
    </row>
    <row r="5999" customFormat="false" ht="12.75" hidden="false" customHeight="false" outlineLevel="0" collapsed="false">
      <c r="A5999" s="57" t="e">
        <f aca="false">INDEX(BucketTable,MATCH(B5999,SumMonths,0),1)</f>
        <v>#N/A</v>
      </c>
      <c r="K5999" s="57" t="e">
        <f aca="false">INDEX(lava,MATCH(B5999,SumMonths,0),2)</f>
        <v>#N/A</v>
      </c>
      <c r="Y5999" s="171"/>
      <c r="Z5999" s="171"/>
    </row>
    <row r="6000" customFormat="false" ht="12.75" hidden="false" customHeight="false" outlineLevel="0" collapsed="false">
      <c r="A6000" s="57" t="e">
        <f aca="false">INDEX(BucketTable,MATCH(B6000,SumMonths,0),1)</f>
        <v>#N/A</v>
      </c>
      <c r="K6000" s="57" t="e">
        <f aca="false">INDEX(lava,MATCH(B6000,SumMonths,0),2)</f>
        <v>#N/A</v>
      </c>
      <c r="Y6000" s="171"/>
      <c r="Z6000" s="171"/>
    </row>
    <row r="6001" customFormat="false" ht="12.75" hidden="false" customHeight="false" outlineLevel="0" collapsed="false">
      <c r="Y6001" s="171"/>
      <c r="Z6001" s="171"/>
    </row>
    <row r="6002" customFormat="false" ht="12.75" hidden="false" customHeight="false" outlineLevel="0" collapsed="false">
      <c r="Y6002" s="171"/>
      <c r="Z6002" s="171"/>
    </row>
    <row r="6003" customFormat="false" ht="12.75" hidden="false" customHeight="false" outlineLevel="0" collapsed="false">
      <c r="Y6003" s="171"/>
      <c r="Z6003" s="171"/>
    </row>
    <row r="6004" customFormat="false" ht="12.75" hidden="false" customHeight="false" outlineLevel="0" collapsed="false">
      <c r="Y6004" s="171"/>
      <c r="Z6004" s="171"/>
    </row>
    <row r="6005" customFormat="false" ht="12.75" hidden="false" customHeight="false" outlineLevel="0" collapsed="false">
      <c r="Y6005" s="171"/>
      <c r="Z6005" s="171"/>
    </row>
    <row r="6006" customFormat="false" ht="12.75" hidden="false" customHeight="false" outlineLevel="0" collapsed="false">
      <c r="Y6006" s="171"/>
      <c r="Z6006" s="171"/>
    </row>
    <row r="6007" customFormat="false" ht="12.75" hidden="false" customHeight="false" outlineLevel="0" collapsed="false">
      <c r="Y6007" s="171"/>
      <c r="Z6007" s="171"/>
    </row>
    <row r="6008" customFormat="false" ht="12.75" hidden="false" customHeight="false" outlineLevel="0" collapsed="false">
      <c r="Y6008" s="171"/>
      <c r="Z6008" s="171"/>
    </row>
    <row r="6009" customFormat="false" ht="12.75" hidden="false" customHeight="false" outlineLevel="0" collapsed="false">
      <c r="Y6009" s="171"/>
      <c r="Z6009" s="171"/>
    </row>
    <row r="6010" customFormat="false" ht="12.75" hidden="false" customHeight="false" outlineLevel="0" collapsed="false">
      <c r="Y6010" s="171"/>
      <c r="Z6010" s="171"/>
    </row>
    <row r="6011" customFormat="false" ht="12.75" hidden="false" customHeight="false" outlineLevel="0" collapsed="false">
      <c r="Y6011" s="171"/>
      <c r="Z6011" s="171"/>
    </row>
    <row r="6012" customFormat="false" ht="12.75" hidden="false" customHeight="false" outlineLevel="0" collapsed="false">
      <c r="Y6012" s="171"/>
      <c r="Z6012" s="171"/>
    </row>
    <row r="6013" customFormat="false" ht="12.75" hidden="false" customHeight="false" outlineLevel="0" collapsed="false">
      <c r="Y6013" s="171"/>
      <c r="Z6013" s="171"/>
    </row>
    <row r="6014" customFormat="false" ht="12.75" hidden="false" customHeight="false" outlineLevel="0" collapsed="false">
      <c r="Y6014" s="171"/>
      <c r="Z6014" s="171"/>
    </row>
    <row r="6015" customFormat="false" ht="12.75" hidden="false" customHeight="false" outlineLevel="0" collapsed="false">
      <c r="Y6015" s="171"/>
      <c r="Z6015" s="171"/>
    </row>
    <row r="6016" customFormat="false" ht="12.75" hidden="false" customHeight="false" outlineLevel="0" collapsed="false">
      <c r="Y6016" s="171"/>
      <c r="Z6016" s="171"/>
    </row>
    <row r="6017" customFormat="false" ht="12.75" hidden="false" customHeight="false" outlineLevel="0" collapsed="false">
      <c r="Y6017" s="171"/>
      <c r="Z6017" s="171"/>
    </row>
    <row r="6018" customFormat="false" ht="12.75" hidden="false" customHeight="false" outlineLevel="0" collapsed="false">
      <c r="Y6018" s="171"/>
      <c r="Z6018" s="171"/>
    </row>
    <row r="6019" customFormat="false" ht="12.75" hidden="false" customHeight="false" outlineLevel="0" collapsed="false">
      <c r="Y6019" s="171"/>
      <c r="Z6019" s="171"/>
    </row>
    <row r="6020" customFormat="false" ht="12.75" hidden="false" customHeight="false" outlineLevel="0" collapsed="false">
      <c r="Y6020" s="171"/>
      <c r="Z6020" s="171"/>
    </row>
    <row r="6021" customFormat="false" ht="12.75" hidden="false" customHeight="false" outlineLevel="0" collapsed="false">
      <c r="Y6021" s="171"/>
      <c r="Z6021" s="171"/>
    </row>
    <row r="6022" customFormat="false" ht="12.75" hidden="false" customHeight="false" outlineLevel="0" collapsed="false">
      <c r="Y6022" s="171"/>
      <c r="Z6022" s="171"/>
    </row>
    <row r="6023" customFormat="false" ht="12.75" hidden="false" customHeight="false" outlineLevel="0" collapsed="false">
      <c r="Y6023" s="171"/>
      <c r="Z6023" s="171"/>
    </row>
    <row r="6024" customFormat="false" ht="12.75" hidden="false" customHeight="false" outlineLevel="0" collapsed="false">
      <c r="Y6024" s="171"/>
      <c r="Z6024" s="171"/>
    </row>
    <row r="6025" customFormat="false" ht="12.75" hidden="false" customHeight="false" outlineLevel="0" collapsed="false">
      <c r="Y6025" s="171"/>
      <c r="Z6025" s="171"/>
    </row>
    <row r="6026" customFormat="false" ht="12.75" hidden="false" customHeight="false" outlineLevel="0" collapsed="false">
      <c r="Y6026" s="171"/>
      <c r="Z6026" s="171"/>
    </row>
    <row r="6027" customFormat="false" ht="12.75" hidden="false" customHeight="false" outlineLevel="0" collapsed="false">
      <c r="Y6027" s="171"/>
      <c r="Z6027" s="171"/>
    </row>
    <row r="6028" customFormat="false" ht="12.75" hidden="false" customHeight="false" outlineLevel="0" collapsed="false">
      <c r="Y6028" s="171"/>
      <c r="Z6028" s="171"/>
    </row>
    <row r="6029" customFormat="false" ht="12.75" hidden="false" customHeight="false" outlineLevel="0" collapsed="false">
      <c r="Y6029" s="171"/>
      <c r="Z6029" s="171"/>
    </row>
    <row r="6030" customFormat="false" ht="12.75" hidden="false" customHeight="false" outlineLevel="0" collapsed="false">
      <c r="Y6030" s="171"/>
      <c r="Z6030" s="171"/>
    </row>
    <row r="6031" customFormat="false" ht="12.75" hidden="false" customHeight="false" outlineLevel="0" collapsed="false">
      <c r="Y6031" s="171"/>
      <c r="Z6031" s="171"/>
    </row>
    <row r="6032" customFormat="false" ht="12.75" hidden="false" customHeight="false" outlineLevel="0" collapsed="false">
      <c r="Y6032" s="171"/>
      <c r="Z6032" s="171"/>
    </row>
    <row r="6033" customFormat="false" ht="12.75" hidden="false" customHeight="false" outlineLevel="0" collapsed="false">
      <c r="Y6033" s="171"/>
      <c r="Z6033" s="171"/>
    </row>
    <row r="6034" customFormat="false" ht="12.75" hidden="false" customHeight="false" outlineLevel="0" collapsed="false">
      <c r="Y6034" s="171"/>
      <c r="Z6034" s="171"/>
    </row>
    <row r="6035" customFormat="false" ht="12.75" hidden="false" customHeight="false" outlineLevel="0" collapsed="false">
      <c r="Y6035" s="171"/>
      <c r="Z6035" s="171"/>
    </row>
    <row r="6036" customFormat="false" ht="12.75" hidden="false" customHeight="false" outlineLevel="0" collapsed="false">
      <c r="Y6036" s="171"/>
      <c r="Z6036" s="171"/>
    </row>
    <row r="6037" customFormat="false" ht="12.75" hidden="false" customHeight="false" outlineLevel="0" collapsed="false">
      <c r="Y6037" s="171"/>
      <c r="Z6037" s="171"/>
    </row>
    <row r="6038" customFormat="false" ht="12.75" hidden="false" customHeight="false" outlineLevel="0" collapsed="false">
      <c r="Y6038" s="171"/>
      <c r="Z6038" s="171"/>
    </row>
    <row r="6039" customFormat="false" ht="12.75" hidden="false" customHeight="false" outlineLevel="0" collapsed="false">
      <c r="Y6039" s="171"/>
      <c r="Z6039" s="171"/>
    </row>
    <row r="6040" customFormat="false" ht="12.75" hidden="false" customHeight="false" outlineLevel="0" collapsed="false">
      <c r="Y6040" s="171"/>
      <c r="Z6040" s="171"/>
    </row>
    <row r="6041" customFormat="false" ht="12.75" hidden="false" customHeight="false" outlineLevel="0" collapsed="false">
      <c r="Y6041" s="171"/>
      <c r="Z6041" s="171"/>
    </row>
    <row r="6042" customFormat="false" ht="12.75" hidden="false" customHeight="false" outlineLevel="0" collapsed="false">
      <c r="Y6042" s="171"/>
      <c r="Z6042" s="171"/>
    </row>
    <row r="6043" customFormat="false" ht="12.75" hidden="false" customHeight="false" outlineLevel="0" collapsed="false">
      <c r="Y6043" s="171"/>
      <c r="Z6043" s="171"/>
    </row>
    <row r="6044" customFormat="false" ht="12.75" hidden="false" customHeight="false" outlineLevel="0" collapsed="false">
      <c r="Y6044" s="171"/>
      <c r="Z6044" s="171"/>
    </row>
    <row r="6045" customFormat="false" ht="12.75" hidden="false" customHeight="false" outlineLevel="0" collapsed="false">
      <c r="Y6045" s="171"/>
      <c r="Z6045" s="171"/>
    </row>
    <row r="6046" customFormat="false" ht="12.75" hidden="false" customHeight="false" outlineLevel="0" collapsed="false">
      <c r="Y6046" s="171"/>
      <c r="Z6046" s="171"/>
    </row>
    <row r="6047" customFormat="false" ht="12.75" hidden="false" customHeight="false" outlineLevel="0" collapsed="false">
      <c r="Y6047" s="171"/>
      <c r="Z6047" s="171"/>
    </row>
    <row r="6048" customFormat="false" ht="12.75" hidden="false" customHeight="false" outlineLevel="0" collapsed="false">
      <c r="Y6048" s="171"/>
      <c r="Z6048" s="171"/>
    </row>
    <row r="6049" customFormat="false" ht="12.75" hidden="false" customHeight="false" outlineLevel="0" collapsed="false">
      <c r="Y6049" s="171"/>
      <c r="Z6049" s="171"/>
    </row>
    <row r="6050" customFormat="false" ht="12.75" hidden="false" customHeight="false" outlineLevel="0" collapsed="false">
      <c r="Y6050" s="171"/>
      <c r="Z6050" s="171"/>
    </row>
    <row r="6051" customFormat="false" ht="12.75" hidden="false" customHeight="false" outlineLevel="0" collapsed="false">
      <c r="Y6051" s="171"/>
      <c r="Z6051" s="171"/>
    </row>
    <row r="6052" customFormat="false" ht="12.75" hidden="false" customHeight="false" outlineLevel="0" collapsed="false">
      <c r="Y6052" s="171"/>
      <c r="Z6052" s="171"/>
    </row>
    <row r="6053" customFormat="false" ht="12.75" hidden="false" customHeight="false" outlineLevel="0" collapsed="false">
      <c r="Y6053" s="171"/>
      <c r="Z6053" s="171"/>
    </row>
    <row r="6054" customFormat="false" ht="12.75" hidden="false" customHeight="false" outlineLevel="0" collapsed="false">
      <c r="Y6054" s="171"/>
      <c r="Z6054" s="171"/>
    </row>
    <row r="6055" customFormat="false" ht="12.75" hidden="false" customHeight="false" outlineLevel="0" collapsed="false">
      <c r="Y6055" s="171"/>
      <c r="Z6055" s="171"/>
    </row>
    <row r="6056" customFormat="false" ht="12.75" hidden="false" customHeight="false" outlineLevel="0" collapsed="false">
      <c r="Y6056" s="171"/>
      <c r="Z6056" s="171"/>
    </row>
    <row r="6057" customFormat="false" ht="12.75" hidden="false" customHeight="false" outlineLevel="0" collapsed="false">
      <c r="Y6057" s="171"/>
      <c r="Z6057" s="171"/>
    </row>
    <row r="6058" customFormat="false" ht="12.75" hidden="false" customHeight="false" outlineLevel="0" collapsed="false">
      <c r="Y6058" s="171"/>
      <c r="Z6058" s="171"/>
    </row>
    <row r="6059" customFormat="false" ht="12.75" hidden="false" customHeight="false" outlineLevel="0" collapsed="false">
      <c r="Y6059" s="171"/>
      <c r="Z6059" s="171"/>
    </row>
    <row r="6060" customFormat="false" ht="12.75" hidden="false" customHeight="false" outlineLevel="0" collapsed="false">
      <c r="Y6060" s="171"/>
      <c r="Z6060" s="171"/>
    </row>
    <row r="6061" customFormat="false" ht="12.75" hidden="false" customHeight="false" outlineLevel="0" collapsed="false">
      <c r="Y6061" s="171"/>
      <c r="Z6061" s="171"/>
    </row>
    <row r="6062" customFormat="false" ht="12.75" hidden="false" customHeight="false" outlineLevel="0" collapsed="false">
      <c r="Y6062" s="171"/>
      <c r="Z6062" s="171"/>
    </row>
    <row r="6063" customFormat="false" ht="12.75" hidden="false" customHeight="false" outlineLevel="0" collapsed="false">
      <c r="Y6063" s="171"/>
      <c r="Z6063" s="171"/>
    </row>
    <row r="6064" customFormat="false" ht="12.75" hidden="false" customHeight="false" outlineLevel="0" collapsed="false">
      <c r="Y6064" s="171"/>
      <c r="Z6064" s="171"/>
    </row>
    <row r="6065" customFormat="false" ht="12.75" hidden="false" customHeight="false" outlineLevel="0" collapsed="false">
      <c r="Y6065" s="171"/>
      <c r="Z6065" s="171"/>
    </row>
    <row r="6066" customFormat="false" ht="12.75" hidden="false" customHeight="false" outlineLevel="0" collapsed="false">
      <c r="Y6066" s="171"/>
      <c r="Z6066" s="171"/>
    </row>
    <row r="6067" customFormat="false" ht="12.75" hidden="false" customHeight="false" outlineLevel="0" collapsed="false">
      <c r="Y6067" s="171"/>
      <c r="Z6067" s="171"/>
    </row>
    <row r="6068" customFormat="false" ht="12.75" hidden="false" customHeight="false" outlineLevel="0" collapsed="false">
      <c r="Y6068" s="171"/>
      <c r="Z6068" s="171"/>
    </row>
    <row r="6069" customFormat="false" ht="12.75" hidden="false" customHeight="false" outlineLevel="0" collapsed="false">
      <c r="Y6069" s="171"/>
      <c r="Z6069" s="171"/>
    </row>
    <row r="6070" customFormat="false" ht="12.75" hidden="false" customHeight="false" outlineLevel="0" collapsed="false">
      <c r="Y6070" s="171"/>
      <c r="Z6070" s="171"/>
    </row>
    <row r="6071" customFormat="false" ht="12.75" hidden="false" customHeight="false" outlineLevel="0" collapsed="false">
      <c r="Y6071" s="171"/>
      <c r="Z6071" s="171"/>
    </row>
    <row r="6072" customFormat="false" ht="12.75" hidden="false" customHeight="false" outlineLevel="0" collapsed="false">
      <c r="Y6072" s="171"/>
      <c r="Z6072" s="171"/>
    </row>
    <row r="6073" customFormat="false" ht="12.75" hidden="false" customHeight="false" outlineLevel="0" collapsed="false">
      <c r="Y6073" s="171"/>
      <c r="Z6073" s="171"/>
    </row>
    <row r="6074" customFormat="false" ht="12.75" hidden="false" customHeight="false" outlineLevel="0" collapsed="false">
      <c r="Y6074" s="171"/>
      <c r="Z6074" s="171"/>
    </row>
    <row r="6075" customFormat="false" ht="12.75" hidden="false" customHeight="false" outlineLevel="0" collapsed="false">
      <c r="Y6075" s="171"/>
      <c r="Z6075" s="171"/>
    </row>
    <row r="6076" customFormat="false" ht="12.75" hidden="false" customHeight="false" outlineLevel="0" collapsed="false">
      <c r="Y6076" s="171"/>
      <c r="Z6076" s="171"/>
    </row>
    <row r="6077" customFormat="false" ht="12.75" hidden="false" customHeight="false" outlineLevel="0" collapsed="false">
      <c r="Y6077" s="171"/>
      <c r="Z6077" s="171"/>
    </row>
    <row r="6078" customFormat="false" ht="12.75" hidden="false" customHeight="false" outlineLevel="0" collapsed="false">
      <c r="Y6078" s="171"/>
      <c r="Z6078" s="171"/>
    </row>
    <row r="6079" customFormat="false" ht="12.75" hidden="false" customHeight="false" outlineLevel="0" collapsed="false">
      <c r="Y6079" s="171"/>
      <c r="Z6079" s="171"/>
    </row>
    <row r="6080" customFormat="false" ht="12.75" hidden="false" customHeight="false" outlineLevel="0" collapsed="false">
      <c r="Y6080" s="171"/>
      <c r="Z6080" s="171"/>
    </row>
    <row r="6081" customFormat="false" ht="12.75" hidden="false" customHeight="false" outlineLevel="0" collapsed="false">
      <c r="Y6081" s="171"/>
      <c r="Z6081" s="171"/>
    </row>
    <row r="6082" customFormat="false" ht="12.75" hidden="false" customHeight="false" outlineLevel="0" collapsed="false">
      <c r="Y6082" s="171"/>
      <c r="Z6082" s="171"/>
    </row>
    <row r="6083" customFormat="false" ht="12.75" hidden="false" customHeight="false" outlineLevel="0" collapsed="false">
      <c r="Y6083" s="171"/>
      <c r="Z6083" s="171"/>
    </row>
    <row r="6084" customFormat="false" ht="12.75" hidden="false" customHeight="false" outlineLevel="0" collapsed="false">
      <c r="Y6084" s="171"/>
      <c r="Z6084" s="171"/>
    </row>
    <row r="6085" customFormat="false" ht="12.75" hidden="false" customHeight="false" outlineLevel="0" collapsed="false">
      <c r="Y6085" s="171"/>
      <c r="Z6085" s="171"/>
    </row>
    <row r="6086" customFormat="false" ht="12.75" hidden="false" customHeight="false" outlineLevel="0" collapsed="false">
      <c r="Y6086" s="171"/>
      <c r="Z6086" s="171"/>
    </row>
    <row r="6087" customFormat="false" ht="12.75" hidden="false" customHeight="false" outlineLevel="0" collapsed="false">
      <c r="Y6087" s="171"/>
      <c r="Z6087" s="171"/>
    </row>
    <row r="6088" customFormat="false" ht="12.75" hidden="false" customHeight="false" outlineLevel="0" collapsed="false">
      <c r="Y6088" s="171"/>
      <c r="Z6088" s="171"/>
    </row>
    <row r="6089" customFormat="false" ht="12.75" hidden="false" customHeight="false" outlineLevel="0" collapsed="false">
      <c r="Y6089" s="171"/>
      <c r="Z6089" s="171"/>
    </row>
    <row r="6090" customFormat="false" ht="12.75" hidden="false" customHeight="false" outlineLevel="0" collapsed="false">
      <c r="Y6090" s="171"/>
      <c r="Z6090" s="171"/>
    </row>
    <row r="6091" customFormat="false" ht="12.75" hidden="false" customHeight="false" outlineLevel="0" collapsed="false">
      <c r="Y6091" s="171"/>
      <c r="Z6091" s="171"/>
    </row>
    <row r="6092" customFormat="false" ht="12.75" hidden="false" customHeight="false" outlineLevel="0" collapsed="false">
      <c r="Y6092" s="171"/>
      <c r="Z6092" s="171"/>
    </row>
    <row r="6093" customFormat="false" ht="12.75" hidden="false" customHeight="false" outlineLevel="0" collapsed="false">
      <c r="Y6093" s="171"/>
      <c r="Z6093" s="171"/>
    </row>
    <row r="6094" customFormat="false" ht="12.75" hidden="false" customHeight="false" outlineLevel="0" collapsed="false">
      <c r="Y6094" s="171"/>
      <c r="Z6094" s="171"/>
    </row>
    <row r="6095" customFormat="false" ht="12.75" hidden="false" customHeight="false" outlineLevel="0" collapsed="false">
      <c r="Y6095" s="171"/>
      <c r="Z6095" s="171"/>
    </row>
    <row r="6096" customFormat="false" ht="12.75" hidden="false" customHeight="false" outlineLevel="0" collapsed="false">
      <c r="Y6096" s="171"/>
      <c r="Z6096" s="171"/>
    </row>
    <row r="6097" customFormat="false" ht="12.75" hidden="false" customHeight="false" outlineLevel="0" collapsed="false">
      <c r="Y6097" s="171"/>
      <c r="Z6097" s="171"/>
    </row>
    <row r="6098" customFormat="false" ht="12.75" hidden="false" customHeight="false" outlineLevel="0" collapsed="false">
      <c r="Y6098" s="171"/>
      <c r="Z6098" s="171"/>
    </row>
    <row r="6099" customFormat="false" ht="12.75" hidden="false" customHeight="false" outlineLevel="0" collapsed="false">
      <c r="Y6099" s="171"/>
      <c r="Z6099" s="171"/>
    </row>
    <row r="6100" customFormat="false" ht="12.75" hidden="false" customHeight="false" outlineLevel="0" collapsed="false">
      <c r="Y6100" s="171"/>
      <c r="Z6100" s="171"/>
    </row>
    <row r="6101" customFormat="false" ht="12.75" hidden="false" customHeight="false" outlineLevel="0" collapsed="false">
      <c r="Y6101" s="171"/>
      <c r="Z6101" s="171"/>
    </row>
    <row r="6102" customFormat="false" ht="12.75" hidden="false" customHeight="false" outlineLevel="0" collapsed="false">
      <c r="Y6102" s="171"/>
      <c r="Z6102" s="171"/>
    </row>
    <row r="6103" customFormat="false" ht="12.75" hidden="false" customHeight="false" outlineLevel="0" collapsed="false">
      <c r="Y6103" s="171"/>
      <c r="Z6103" s="171"/>
    </row>
    <row r="6104" customFormat="false" ht="12.75" hidden="false" customHeight="false" outlineLevel="0" collapsed="false">
      <c r="Y6104" s="171"/>
      <c r="Z6104" s="171"/>
    </row>
    <row r="6105" customFormat="false" ht="12.75" hidden="false" customHeight="false" outlineLevel="0" collapsed="false">
      <c r="Y6105" s="171"/>
      <c r="Z6105" s="171"/>
    </row>
    <row r="6106" customFormat="false" ht="12.75" hidden="false" customHeight="false" outlineLevel="0" collapsed="false">
      <c r="Y6106" s="171"/>
      <c r="Z6106" s="171"/>
    </row>
    <row r="6107" customFormat="false" ht="12.75" hidden="false" customHeight="false" outlineLevel="0" collapsed="false">
      <c r="Y6107" s="171"/>
      <c r="Z6107" s="171"/>
    </row>
    <row r="6108" customFormat="false" ht="12.75" hidden="false" customHeight="false" outlineLevel="0" collapsed="false">
      <c r="Y6108" s="171"/>
      <c r="Z6108" s="171"/>
    </row>
    <row r="6109" customFormat="false" ht="12.75" hidden="false" customHeight="false" outlineLevel="0" collapsed="false">
      <c r="Y6109" s="171"/>
      <c r="Z6109" s="171"/>
    </row>
    <row r="6110" customFormat="false" ht="12.75" hidden="false" customHeight="false" outlineLevel="0" collapsed="false">
      <c r="Y6110" s="171"/>
      <c r="Z6110" s="171"/>
    </row>
    <row r="6111" customFormat="false" ht="12.75" hidden="false" customHeight="false" outlineLevel="0" collapsed="false">
      <c r="Y6111" s="171"/>
      <c r="Z6111" s="171"/>
    </row>
    <row r="6112" customFormat="false" ht="12.75" hidden="false" customHeight="false" outlineLevel="0" collapsed="false">
      <c r="Y6112" s="171"/>
      <c r="Z6112" s="171"/>
    </row>
    <row r="6113" customFormat="false" ht="12.75" hidden="false" customHeight="false" outlineLevel="0" collapsed="false">
      <c r="Y6113" s="171"/>
      <c r="Z6113" s="171"/>
    </row>
    <row r="6114" customFormat="false" ht="12.75" hidden="false" customHeight="false" outlineLevel="0" collapsed="false">
      <c r="Y6114" s="171"/>
      <c r="Z6114" s="171"/>
    </row>
    <row r="6115" customFormat="false" ht="12.75" hidden="false" customHeight="false" outlineLevel="0" collapsed="false">
      <c r="Y6115" s="171"/>
      <c r="Z6115" s="171"/>
    </row>
    <row r="6116" customFormat="false" ht="12.75" hidden="false" customHeight="false" outlineLevel="0" collapsed="false">
      <c r="Y6116" s="171"/>
      <c r="Z6116" s="171"/>
    </row>
    <row r="6117" customFormat="false" ht="12.75" hidden="false" customHeight="false" outlineLevel="0" collapsed="false">
      <c r="Y6117" s="171"/>
      <c r="Z6117" s="171"/>
    </row>
    <row r="6118" customFormat="false" ht="12.75" hidden="false" customHeight="false" outlineLevel="0" collapsed="false">
      <c r="Y6118" s="171"/>
      <c r="Z6118" s="171"/>
    </row>
    <row r="6119" customFormat="false" ht="12.75" hidden="false" customHeight="false" outlineLevel="0" collapsed="false">
      <c r="Y6119" s="171"/>
      <c r="Z6119" s="171"/>
    </row>
    <row r="6120" customFormat="false" ht="12.75" hidden="false" customHeight="false" outlineLevel="0" collapsed="false">
      <c r="Y6120" s="171"/>
      <c r="Z6120" s="171"/>
    </row>
    <row r="6121" customFormat="false" ht="12.75" hidden="false" customHeight="false" outlineLevel="0" collapsed="false">
      <c r="Y6121" s="171"/>
      <c r="Z6121" s="171"/>
    </row>
    <row r="6122" customFormat="false" ht="12.75" hidden="false" customHeight="false" outlineLevel="0" collapsed="false">
      <c r="Y6122" s="171"/>
      <c r="Z6122" s="171"/>
    </row>
    <row r="6123" customFormat="false" ht="12.75" hidden="false" customHeight="false" outlineLevel="0" collapsed="false">
      <c r="Y6123" s="171"/>
      <c r="Z6123" s="171"/>
    </row>
    <row r="6124" customFormat="false" ht="12.75" hidden="false" customHeight="false" outlineLevel="0" collapsed="false">
      <c r="Y6124" s="171"/>
      <c r="Z6124" s="171"/>
    </row>
    <row r="6125" customFormat="false" ht="12.75" hidden="false" customHeight="false" outlineLevel="0" collapsed="false">
      <c r="Y6125" s="171"/>
      <c r="Z6125" s="171"/>
    </row>
    <row r="6126" customFormat="false" ht="12.75" hidden="false" customHeight="false" outlineLevel="0" collapsed="false">
      <c r="Y6126" s="171"/>
      <c r="Z6126" s="171"/>
    </row>
    <row r="6127" customFormat="false" ht="12.75" hidden="false" customHeight="false" outlineLevel="0" collapsed="false">
      <c r="Y6127" s="171"/>
      <c r="Z6127" s="171"/>
    </row>
    <row r="6128" customFormat="false" ht="12.75" hidden="false" customHeight="false" outlineLevel="0" collapsed="false">
      <c r="Y6128" s="171"/>
      <c r="Z6128" s="171"/>
    </row>
    <row r="6129" customFormat="false" ht="12.75" hidden="false" customHeight="false" outlineLevel="0" collapsed="false">
      <c r="Y6129" s="171"/>
      <c r="Z6129" s="171"/>
    </row>
    <row r="6130" customFormat="false" ht="12.75" hidden="false" customHeight="false" outlineLevel="0" collapsed="false">
      <c r="Y6130" s="171"/>
      <c r="Z6130" s="171"/>
    </row>
    <row r="6131" customFormat="false" ht="12.75" hidden="false" customHeight="false" outlineLevel="0" collapsed="false">
      <c r="Y6131" s="171"/>
      <c r="Z6131" s="171"/>
    </row>
    <row r="6132" customFormat="false" ht="12.75" hidden="false" customHeight="false" outlineLevel="0" collapsed="false">
      <c r="Y6132" s="171"/>
      <c r="Z6132" s="171"/>
    </row>
    <row r="6133" customFormat="false" ht="12.75" hidden="false" customHeight="false" outlineLevel="0" collapsed="false">
      <c r="Y6133" s="171"/>
      <c r="Z6133" s="171"/>
    </row>
    <row r="6134" customFormat="false" ht="12.75" hidden="false" customHeight="false" outlineLevel="0" collapsed="false">
      <c r="Y6134" s="171"/>
      <c r="Z6134" s="171"/>
    </row>
    <row r="6135" customFormat="false" ht="12.75" hidden="false" customHeight="false" outlineLevel="0" collapsed="false">
      <c r="Y6135" s="171"/>
      <c r="Z6135" s="171"/>
    </row>
    <row r="6136" customFormat="false" ht="12.75" hidden="false" customHeight="false" outlineLevel="0" collapsed="false">
      <c r="Y6136" s="171"/>
      <c r="Z6136" s="171"/>
    </row>
    <row r="6137" customFormat="false" ht="12.75" hidden="false" customHeight="false" outlineLevel="0" collapsed="false">
      <c r="Y6137" s="171"/>
      <c r="Z6137" s="171"/>
    </row>
    <row r="6138" customFormat="false" ht="12.75" hidden="false" customHeight="false" outlineLevel="0" collapsed="false">
      <c r="Y6138" s="171"/>
      <c r="Z6138" s="171"/>
    </row>
    <row r="6139" customFormat="false" ht="12.75" hidden="false" customHeight="false" outlineLevel="0" collapsed="false">
      <c r="Y6139" s="171"/>
      <c r="Z6139" s="171"/>
    </row>
    <row r="6140" customFormat="false" ht="12.75" hidden="false" customHeight="false" outlineLevel="0" collapsed="false">
      <c r="Y6140" s="171"/>
      <c r="Z6140" s="171"/>
    </row>
    <row r="6141" customFormat="false" ht="12.75" hidden="false" customHeight="false" outlineLevel="0" collapsed="false">
      <c r="Y6141" s="171"/>
      <c r="Z6141" s="171"/>
    </row>
    <row r="6142" customFormat="false" ht="12.75" hidden="false" customHeight="false" outlineLevel="0" collapsed="false">
      <c r="Y6142" s="171"/>
      <c r="Z6142" s="171"/>
    </row>
    <row r="6143" customFormat="false" ht="12.75" hidden="false" customHeight="false" outlineLevel="0" collapsed="false">
      <c r="Y6143" s="171"/>
      <c r="Z6143" s="171"/>
    </row>
    <row r="6144" customFormat="false" ht="12.75" hidden="false" customHeight="false" outlineLevel="0" collapsed="false">
      <c r="Y6144" s="171"/>
      <c r="Z6144" s="171"/>
    </row>
    <row r="6145" customFormat="false" ht="12.75" hidden="false" customHeight="false" outlineLevel="0" collapsed="false">
      <c r="Y6145" s="171"/>
      <c r="Z6145" s="171"/>
    </row>
    <row r="6146" customFormat="false" ht="12.75" hidden="false" customHeight="false" outlineLevel="0" collapsed="false">
      <c r="Y6146" s="171"/>
      <c r="Z6146" s="171"/>
    </row>
    <row r="6147" customFormat="false" ht="12.75" hidden="false" customHeight="false" outlineLevel="0" collapsed="false">
      <c r="Y6147" s="171"/>
      <c r="Z6147" s="171"/>
    </row>
    <row r="6148" customFormat="false" ht="12.75" hidden="false" customHeight="false" outlineLevel="0" collapsed="false">
      <c r="Y6148" s="171"/>
      <c r="Z6148" s="171"/>
    </row>
    <row r="6149" customFormat="false" ht="12.75" hidden="false" customHeight="false" outlineLevel="0" collapsed="false">
      <c r="Y6149" s="171"/>
      <c r="Z6149" s="171"/>
    </row>
    <row r="6150" customFormat="false" ht="12.75" hidden="false" customHeight="false" outlineLevel="0" collapsed="false">
      <c r="Y6150" s="171"/>
      <c r="Z6150" s="171"/>
    </row>
    <row r="6151" customFormat="false" ht="12.75" hidden="false" customHeight="false" outlineLevel="0" collapsed="false">
      <c r="Y6151" s="171"/>
      <c r="Z6151" s="171"/>
    </row>
    <row r="6152" customFormat="false" ht="12.75" hidden="false" customHeight="false" outlineLevel="0" collapsed="false">
      <c r="Y6152" s="171"/>
      <c r="Z6152" s="171"/>
    </row>
    <row r="6153" customFormat="false" ht="12.75" hidden="false" customHeight="false" outlineLevel="0" collapsed="false">
      <c r="Y6153" s="171"/>
      <c r="Z6153" s="171"/>
    </row>
    <row r="6154" customFormat="false" ht="12.75" hidden="false" customHeight="false" outlineLevel="0" collapsed="false">
      <c r="Y6154" s="171"/>
      <c r="Z6154" s="171"/>
    </row>
    <row r="6155" customFormat="false" ht="12.75" hidden="false" customHeight="false" outlineLevel="0" collapsed="false">
      <c r="Y6155" s="171"/>
      <c r="Z6155" s="171"/>
    </row>
    <row r="6156" customFormat="false" ht="12.75" hidden="false" customHeight="false" outlineLevel="0" collapsed="false">
      <c r="Y6156" s="171"/>
      <c r="Z6156" s="171"/>
    </row>
    <row r="6157" customFormat="false" ht="12.75" hidden="false" customHeight="false" outlineLevel="0" collapsed="false">
      <c r="Y6157" s="171"/>
      <c r="Z6157" s="171"/>
    </row>
    <row r="6158" customFormat="false" ht="12.75" hidden="false" customHeight="false" outlineLevel="0" collapsed="false">
      <c r="Y6158" s="171"/>
      <c r="Z6158" s="171"/>
    </row>
    <row r="6159" customFormat="false" ht="12.75" hidden="false" customHeight="false" outlineLevel="0" collapsed="false">
      <c r="Y6159" s="171"/>
      <c r="Z6159" s="171"/>
    </row>
    <row r="6160" customFormat="false" ht="12.75" hidden="false" customHeight="false" outlineLevel="0" collapsed="false">
      <c r="Y6160" s="171"/>
      <c r="Z6160" s="171"/>
    </row>
    <row r="6161" customFormat="false" ht="12.75" hidden="false" customHeight="false" outlineLevel="0" collapsed="false">
      <c r="Y6161" s="171"/>
      <c r="Z6161" s="171"/>
    </row>
    <row r="6162" customFormat="false" ht="12.75" hidden="false" customHeight="false" outlineLevel="0" collapsed="false">
      <c r="Y6162" s="171"/>
      <c r="Z6162" s="171"/>
    </row>
    <row r="6163" customFormat="false" ht="12.75" hidden="false" customHeight="false" outlineLevel="0" collapsed="false">
      <c r="Y6163" s="171"/>
      <c r="Z6163" s="171"/>
    </row>
    <row r="6164" customFormat="false" ht="12.75" hidden="false" customHeight="false" outlineLevel="0" collapsed="false">
      <c r="Y6164" s="171"/>
      <c r="Z6164" s="171"/>
    </row>
    <row r="6165" customFormat="false" ht="12.75" hidden="false" customHeight="false" outlineLevel="0" collapsed="false">
      <c r="Y6165" s="171"/>
      <c r="Z6165" s="171"/>
    </row>
    <row r="6166" customFormat="false" ht="12.75" hidden="false" customHeight="false" outlineLevel="0" collapsed="false">
      <c r="Y6166" s="171"/>
      <c r="Z6166" s="171"/>
    </row>
    <row r="6167" customFormat="false" ht="12.75" hidden="false" customHeight="false" outlineLevel="0" collapsed="false">
      <c r="Y6167" s="171"/>
      <c r="Z6167" s="171"/>
    </row>
    <row r="6168" customFormat="false" ht="12.75" hidden="false" customHeight="false" outlineLevel="0" collapsed="false">
      <c r="Y6168" s="171"/>
      <c r="Z6168" s="171"/>
    </row>
    <row r="6169" customFormat="false" ht="12.75" hidden="false" customHeight="false" outlineLevel="0" collapsed="false">
      <c r="Y6169" s="171"/>
      <c r="Z6169" s="171"/>
    </row>
    <row r="6170" customFormat="false" ht="12.75" hidden="false" customHeight="false" outlineLevel="0" collapsed="false">
      <c r="Y6170" s="171"/>
      <c r="Z6170" s="171"/>
    </row>
    <row r="6171" customFormat="false" ht="12.75" hidden="false" customHeight="false" outlineLevel="0" collapsed="false">
      <c r="Y6171" s="171"/>
      <c r="Z6171" s="171"/>
    </row>
    <row r="6172" customFormat="false" ht="12.75" hidden="false" customHeight="false" outlineLevel="0" collapsed="false">
      <c r="Y6172" s="171"/>
      <c r="Z6172" s="171"/>
    </row>
    <row r="6173" customFormat="false" ht="12.75" hidden="false" customHeight="false" outlineLevel="0" collapsed="false">
      <c r="Y6173" s="171"/>
      <c r="Z6173" s="171"/>
    </row>
    <row r="6174" customFormat="false" ht="12.75" hidden="false" customHeight="false" outlineLevel="0" collapsed="false">
      <c r="Y6174" s="171"/>
      <c r="Z6174" s="171"/>
    </row>
    <row r="6175" customFormat="false" ht="12.75" hidden="false" customHeight="false" outlineLevel="0" collapsed="false">
      <c r="Y6175" s="171"/>
      <c r="Z6175" s="171"/>
    </row>
    <row r="6176" customFormat="false" ht="12.75" hidden="false" customHeight="false" outlineLevel="0" collapsed="false">
      <c r="Y6176" s="171"/>
      <c r="Z6176" s="171"/>
    </row>
    <row r="6177" customFormat="false" ht="12.75" hidden="false" customHeight="false" outlineLevel="0" collapsed="false">
      <c r="Y6177" s="171"/>
      <c r="Z6177" s="171"/>
    </row>
    <row r="6178" customFormat="false" ht="12.75" hidden="false" customHeight="false" outlineLevel="0" collapsed="false">
      <c r="Y6178" s="171"/>
      <c r="Z6178" s="171"/>
    </row>
    <row r="6179" customFormat="false" ht="12.75" hidden="false" customHeight="false" outlineLevel="0" collapsed="false">
      <c r="Y6179" s="171"/>
      <c r="Z6179" s="171"/>
    </row>
    <row r="6180" customFormat="false" ht="12.75" hidden="false" customHeight="false" outlineLevel="0" collapsed="false">
      <c r="Y6180" s="171"/>
      <c r="Z6180" s="171"/>
    </row>
    <row r="6181" customFormat="false" ht="12.75" hidden="false" customHeight="false" outlineLevel="0" collapsed="false">
      <c r="Y6181" s="171"/>
      <c r="Z6181" s="171"/>
    </row>
    <row r="6182" customFormat="false" ht="12.75" hidden="false" customHeight="false" outlineLevel="0" collapsed="false">
      <c r="Y6182" s="171"/>
      <c r="Z6182" s="171"/>
    </row>
    <row r="6183" customFormat="false" ht="12.75" hidden="false" customHeight="false" outlineLevel="0" collapsed="false">
      <c r="Y6183" s="171"/>
      <c r="Z6183" s="171"/>
    </row>
    <row r="6184" customFormat="false" ht="12.75" hidden="false" customHeight="false" outlineLevel="0" collapsed="false">
      <c r="Y6184" s="171"/>
      <c r="Z6184" s="171"/>
    </row>
    <row r="6185" customFormat="false" ht="12.75" hidden="false" customHeight="false" outlineLevel="0" collapsed="false">
      <c r="Y6185" s="171"/>
      <c r="Z6185" s="171"/>
    </row>
    <row r="6186" customFormat="false" ht="12.75" hidden="false" customHeight="false" outlineLevel="0" collapsed="false">
      <c r="Y6186" s="171"/>
      <c r="Z6186" s="171"/>
    </row>
    <row r="6187" customFormat="false" ht="12.75" hidden="false" customHeight="false" outlineLevel="0" collapsed="false">
      <c r="Y6187" s="171"/>
      <c r="Z6187" s="171"/>
    </row>
    <row r="6188" customFormat="false" ht="12.75" hidden="false" customHeight="false" outlineLevel="0" collapsed="false">
      <c r="Y6188" s="171"/>
      <c r="Z6188" s="171"/>
    </row>
    <row r="6189" customFormat="false" ht="12.75" hidden="false" customHeight="false" outlineLevel="0" collapsed="false">
      <c r="Y6189" s="171"/>
      <c r="Z6189" s="171"/>
    </row>
    <row r="6190" customFormat="false" ht="12.75" hidden="false" customHeight="false" outlineLevel="0" collapsed="false">
      <c r="Y6190" s="171"/>
      <c r="Z6190" s="171"/>
    </row>
    <row r="6191" customFormat="false" ht="12.75" hidden="false" customHeight="false" outlineLevel="0" collapsed="false">
      <c r="Y6191" s="171"/>
      <c r="Z6191" s="171"/>
    </row>
    <row r="6192" customFormat="false" ht="12.75" hidden="false" customHeight="false" outlineLevel="0" collapsed="false">
      <c r="Y6192" s="171"/>
      <c r="Z6192" s="171"/>
    </row>
    <row r="6193" customFormat="false" ht="12.75" hidden="false" customHeight="false" outlineLevel="0" collapsed="false">
      <c r="Y6193" s="171"/>
      <c r="Z6193" s="171"/>
    </row>
    <row r="6194" customFormat="false" ht="12.75" hidden="false" customHeight="false" outlineLevel="0" collapsed="false">
      <c r="Y6194" s="171"/>
      <c r="Z6194" s="171"/>
    </row>
    <row r="6195" customFormat="false" ht="12.75" hidden="false" customHeight="false" outlineLevel="0" collapsed="false">
      <c r="Y6195" s="171"/>
      <c r="Z6195" s="171"/>
    </row>
    <row r="6196" customFormat="false" ht="12.75" hidden="false" customHeight="false" outlineLevel="0" collapsed="false">
      <c r="Y6196" s="171"/>
      <c r="Z6196" s="171"/>
    </row>
    <row r="6197" customFormat="false" ht="12.75" hidden="false" customHeight="false" outlineLevel="0" collapsed="false">
      <c r="Y6197" s="171"/>
      <c r="Z6197" s="171"/>
    </row>
    <row r="6198" customFormat="false" ht="12.75" hidden="false" customHeight="false" outlineLevel="0" collapsed="false">
      <c r="Y6198" s="171"/>
      <c r="Z6198" s="171"/>
    </row>
    <row r="6199" customFormat="false" ht="12.75" hidden="false" customHeight="false" outlineLevel="0" collapsed="false">
      <c r="Y6199" s="171"/>
      <c r="Z6199" s="171"/>
    </row>
    <row r="6200" customFormat="false" ht="12.75" hidden="false" customHeight="false" outlineLevel="0" collapsed="false">
      <c r="Y6200" s="171"/>
      <c r="Z6200" s="171"/>
    </row>
    <row r="6201" customFormat="false" ht="12.75" hidden="false" customHeight="false" outlineLevel="0" collapsed="false">
      <c r="Y6201" s="171"/>
      <c r="Z6201" s="171"/>
    </row>
    <row r="6202" customFormat="false" ht="12.75" hidden="false" customHeight="false" outlineLevel="0" collapsed="false">
      <c r="Y6202" s="171"/>
      <c r="Z6202" s="171"/>
    </row>
    <row r="6203" customFormat="false" ht="12.75" hidden="false" customHeight="false" outlineLevel="0" collapsed="false">
      <c r="Y6203" s="171"/>
      <c r="Z6203" s="171"/>
    </row>
    <row r="6204" customFormat="false" ht="12.75" hidden="false" customHeight="false" outlineLevel="0" collapsed="false">
      <c r="Y6204" s="171"/>
      <c r="Z6204" s="171"/>
    </row>
    <row r="6205" customFormat="false" ht="12.75" hidden="false" customHeight="false" outlineLevel="0" collapsed="false">
      <c r="Y6205" s="171"/>
      <c r="Z6205" s="171"/>
    </row>
    <row r="6206" customFormat="false" ht="12.75" hidden="false" customHeight="false" outlineLevel="0" collapsed="false">
      <c r="Y6206" s="171"/>
      <c r="Z6206" s="171"/>
    </row>
    <row r="6207" customFormat="false" ht="12.75" hidden="false" customHeight="false" outlineLevel="0" collapsed="false">
      <c r="Y6207" s="171"/>
      <c r="Z6207" s="171"/>
    </row>
    <row r="6208" customFormat="false" ht="12.75" hidden="false" customHeight="false" outlineLevel="0" collapsed="false">
      <c r="Y6208" s="171"/>
      <c r="Z6208" s="171"/>
    </row>
    <row r="6209" customFormat="false" ht="12.75" hidden="false" customHeight="false" outlineLevel="0" collapsed="false">
      <c r="Y6209" s="171"/>
      <c r="Z6209" s="171"/>
    </row>
    <row r="6210" customFormat="false" ht="12.75" hidden="false" customHeight="false" outlineLevel="0" collapsed="false">
      <c r="Y6210" s="171"/>
      <c r="Z6210" s="171"/>
    </row>
    <row r="6211" customFormat="false" ht="12.75" hidden="false" customHeight="false" outlineLevel="0" collapsed="false">
      <c r="Y6211" s="171"/>
      <c r="Z6211" s="171"/>
    </row>
    <row r="6212" customFormat="false" ht="12.75" hidden="false" customHeight="false" outlineLevel="0" collapsed="false">
      <c r="Y6212" s="171"/>
      <c r="Z6212" s="171"/>
    </row>
    <row r="6213" customFormat="false" ht="12.75" hidden="false" customHeight="false" outlineLevel="0" collapsed="false">
      <c r="Y6213" s="171"/>
      <c r="Z6213" s="171"/>
    </row>
    <row r="6214" customFormat="false" ht="12.75" hidden="false" customHeight="false" outlineLevel="0" collapsed="false">
      <c r="Y6214" s="171"/>
      <c r="Z6214" s="171"/>
    </row>
    <row r="6215" customFormat="false" ht="12.75" hidden="false" customHeight="false" outlineLevel="0" collapsed="false">
      <c r="Y6215" s="171"/>
      <c r="Z6215" s="171"/>
    </row>
    <row r="6216" customFormat="false" ht="12.75" hidden="false" customHeight="false" outlineLevel="0" collapsed="false">
      <c r="Y6216" s="171"/>
      <c r="Z6216" s="171"/>
    </row>
    <row r="6217" customFormat="false" ht="12.75" hidden="false" customHeight="false" outlineLevel="0" collapsed="false">
      <c r="Y6217" s="171"/>
      <c r="Z6217" s="171"/>
    </row>
    <row r="6218" customFormat="false" ht="12.75" hidden="false" customHeight="false" outlineLevel="0" collapsed="false">
      <c r="Y6218" s="171"/>
      <c r="Z6218" s="171"/>
    </row>
    <row r="6219" customFormat="false" ht="12.75" hidden="false" customHeight="false" outlineLevel="0" collapsed="false">
      <c r="Y6219" s="171"/>
      <c r="Z6219" s="171"/>
    </row>
    <row r="6220" customFormat="false" ht="12.75" hidden="false" customHeight="false" outlineLevel="0" collapsed="false">
      <c r="Y6220" s="171"/>
      <c r="Z6220" s="171"/>
    </row>
    <row r="6221" customFormat="false" ht="12.75" hidden="false" customHeight="false" outlineLevel="0" collapsed="false">
      <c r="Y6221" s="171"/>
      <c r="Z6221" s="171"/>
    </row>
    <row r="6222" customFormat="false" ht="12.75" hidden="false" customHeight="false" outlineLevel="0" collapsed="false">
      <c r="Y6222" s="171"/>
      <c r="Z6222" s="171"/>
    </row>
    <row r="6223" customFormat="false" ht="12.75" hidden="false" customHeight="false" outlineLevel="0" collapsed="false">
      <c r="Y6223" s="171"/>
      <c r="Z6223" s="171"/>
    </row>
    <row r="6224" customFormat="false" ht="12.75" hidden="false" customHeight="false" outlineLevel="0" collapsed="false">
      <c r="Y6224" s="171"/>
      <c r="Z6224" s="171"/>
    </row>
    <row r="6225" customFormat="false" ht="12.75" hidden="false" customHeight="false" outlineLevel="0" collapsed="false">
      <c r="Y6225" s="171"/>
      <c r="Z6225" s="171"/>
    </row>
    <row r="6226" customFormat="false" ht="12.75" hidden="false" customHeight="false" outlineLevel="0" collapsed="false">
      <c r="Y6226" s="171"/>
      <c r="Z6226" s="171"/>
    </row>
    <row r="6227" customFormat="false" ht="12.75" hidden="false" customHeight="false" outlineLevel="0" collapsed="false">
      <c r="Y6227" s="171"/>
      <c r="Z6227" s="171"/>
    </row>
    <row r="6228" customFormat="false" ht="12.75" hidden="false" customHeight="false" outlineLevel="0" collapsed="false">
      <c r="Y6228" s="171"/>
      <c r="Z6228" s="171"/>
    </row>
    <row r="6229" customFormat="false" ht="12.75" hidden="false" customHeight="false" outlineLevel="0" collapsed="false">
      <c r="Y6229" s="171"/>
      <c r="Z6229" s="171"/>
    </row>
    <row r="6230" customFormat="false" ht="12.75" hidden="false" customHeight="false" outlineLevel="0" collapsed="false">
      <c r="Y6230" s="171"/>
      <c r="Z6230" s="171"/>
    </row>
    <row r="6231" customFormat="false" ht="12.75" hidden="false" customHeight="false" outlineLevel="0" collapsed="false">
      <c r="Y6231" s="171"/>
      <c r="Z6231" s="171"/>
    </row>
    <row r="6232" customFormat="false" ht="12.75" hidden="false" customHeight="false" outlineLevel="0" collapsed="false">
      <c r="Y6232" s="171"/>
      <c r="Z6232" s="171"/>
    </row>
    <row r="6233" customFormat="false" ht="12.75" hidden="false" customHeight="false" outlineLevel="0" collapsed="false">
      <c r="Y6233" s="171"/>
      <c r="Z6233" s="171"/>
    </row>
    <row r="6234" customFormat="false" ht="12.75" hidden="false" customHeight="false" outlineLevel="0" collapsed="false">
      <c r="Y6234" s="171"/>
      <c r="Z6234" s="171"/>
    </row>
    <row r="6235" customFormat="false" ht="12.75" hidden="false" customHeight="false" outlineLevel="0" collapsed="false">
      <c r="Y6235" s="171"/>
      <c r="Z6235" s="171"/>
    </row>
    <row r="6236" customFormat="false" ht="12.75" hidden="false" customHeight="false" outlineLevel="0" collapsed="false">
      <c r="Y6236" s="171"/>
      <c r="Z6236" s="171"/>
    </row>
    <row r="6237" customFormat="false" ht="12.75" hidden="false" customHeight="false" outlineLevel="0" collapsed="false">
      <c r="Y6237" s="171"/>
      <c r="Z6237" s="171"/>
    </row>
    <row r="6238" customFormat="false" ht="12.75" hidden="false" customHeight="false" outlineLevel="0" collapsed="false">
      <c r="Y6238" s="171"/>
      <c r="Z6238" s="171"/>
    </row>
    <row r="6239" customFormat="false" ht="12.75" hidden="false" customHeight="false" outlineLevel="0" collapsed="false">
      <c r="Y6239" s="171"/>
      <c r="Z6239" s="171"/>
    </row>
    <row r="6240" customFormat="false" ht="12.75" hidden="false" customHeight="false" outlineLevel="0" collapsed="false">
      <c r="Y6240" s="171"/>
      <c r="Z6240" s="171"/>
    </row>
    <row r="6241" customFormat="false" ht="12.75" hidden="false" customHeight="false" outlineLevel="0" collapsed="false">
      <c r="Y6241" s="171"/>
      <c r="Z6241" s="171"/>
    </row>
    <row r="6242" customFormat="false" ht="12.75" hidden="false" customHeight="false" outlineLevel="0" collapsed="false">
      <c r="Y6242" s="171"/>
      <c r="Z6242" s="171"/>
    </row>
    <row r="6243" customFormat="false" ht="12.75" hidden="false" customHeight="false" outlineLevel="0" collapsed="false">
      <c r="Y6243" s="171"/>
      <c r="Z6243" s="171"/>
    </row>
    <row r="6244" customFormat="false" ht="12.75" hidden="false" customHeight="false" outlineLevel="0" collapsed="false">
      <c r="Y6244" s="171"/>
      <c r="Z6244" s="171"/>
    </row>
    <row r="6245" customFormat="false" ht="12.75" hidden="false" customHeight="false" outlineLevel="0" collapsed="false">
      <c r="Y6245" s="171"/>
      <c r="Z6245" s="171"/>
    </row>
    <row r="6246" customFormat="false" ht="12.75" hidden="false" customHeight="false" outlineLevel="0" collapsed="false">
      <c r="Y6246" s="171"/>
      <c r="Z6246" s="171"/>
    </row>
    <row r="6247" customFormat="false" ht="12.75" hidden="false" customHeight="false" outlineLevel="0" collapsed="false">
      <c r="Y6247" s="171"/>
      <c r="Z6247" s="171"/>
    </row>
    <row r="6248" customFormat="false" ht="12.75" hidden="false" customHeight="false" outlineLevel="0" collapsed="false">
      <c r="Y6248" s="171"/>
      <c r="Z6248" s="171"/>
    </row>
    <row r="6249" customFormat="false" ht="12.75" hidden="false" customHeight="false" outlineLevel="0" collapsed="false">
      <c r="Y6249" s="171"/>
      <c r="Z6249" s="171"/>
    </row>
    <row r="6250" customFormat="false" ht="12.75" hidden="false" customHeight="false" outlineLevel="0" collapsed="false">
      <c r="Y6250" s="171"/>
      <c r="Z6250" s="171"/>
    </row>
    <row r="6251" customFormat="false" ht="12.75" hidden="false" customHeight="false" outlineLevel="0" collapsed="false">
      <c r="Y6251" s="171"/>
      <c r="Z6251" s="171"/>
    </row>
    <row r="6252" customFormat="false" ht="12.75" hidden="false" customHeight="false" outlineLevel="0" collapsed="false">
      <c r="Y6252" s="171"/>
      <c r="Z6252" s="171"/>
    </row>
    <row r="6253" customFormat="false" ht="12.75" hidden="false" customHeight="false" outlineLevel="0" collapsed="false">
      <c r="Y6253" s="171"/>
      <c r="Z6253" s="171"/>
    </row>
    <row r="6254" customFormat="false" ht="12.75" hidden="false" customHeight="false" outlineLevel="0" collapsed="false">
      <c r="Y6254" s="171"/>
      <c r="Z6254" s="171"/>
    </row>
    <row r="6255" customFormat="false" ht="12.75" hidden="false" customHeight="false" outlineLevel="0" collapsed="false">
      <c r="Y6255" s="171"/>
      <c r="Z6255" s="171"/>
    </row>
    <row r="6256" customFormat="false" ht="12.75" hidden="false" customHeight="false" outlineLevel="0" collapsed="false">
      <c r="Y6256" s="171"/>
      <c r="Z6256" s="171"/>
    </row>
    <row r="6257" customFormat="false" ht="12.75" hidden="false" customHeight="false" outlineLevel="0" collapsed="false">
      <c r="Y6257" s="171"/>
      <c r="Z6257" s="171"/>
    </row>
    <row r="6258" customFormat="false" ht="12.75" hidden="false" customHeight="false" outlineLevel="0" collapsed="false">
      <c r="Y6258" s="171"/>
      <c r="Z6258" s="171"/>
    </row>
    <row r="6259" customFormat="false" ht="12.75" hidden="false" customHeight="false" outlineLevel="0" collapsed="false">
      <c r="Y6259" s="171"/>
      <c r="Z6259" s="171"/>
    </row>
    <row r="6260" customFormat="false" ht="12.75" hidden="false" customHeight="false" outlineLevel="0" collapsed="false">
      <c r="Y6260" s="171"/>
      <c r="Z6260" s="171"/>
    </row>
    <row r="6261" customFormat="false" ht="12.75" hidden="false" customHeight="false" outlineLevel="0" collapsed="false">
      <c r="Y6261" s="171"/>
      <c r="Z6261" s="171"/>
    </row>
    <row r="6262" customFormat="false" ht="12.75" hidden="false" customHeight="false" outlineLevel="0" collapsed="false">
      <c r="Y6262" s="171"/>
      <c r="Z6262" s="171"/>
    </row>
    <row r="6263" customFormat="false" ht="12.75" hidden="false" customHeight="false" outlineLevel="0" collapsed="false">
      <c r="Y6263" s="171"/>
      <c r="Z6263" s="171"/>
    </row>
    <row r="6264" customFormat="false" ht="12.75" hidden="false" customHeight="false" outlineLevel="0" collapsed="false">
      <c r="Y6264" s="171"/>
      <c r="Z6264" s="171"/>
    </row>
    <row r="6265" customFormat="false" ht="12.75" hidden="false" customHeight="false" outlineLevel="0" collapsed="false">
      <c r="Y6265" s="171"/>
      <c r="Z6265" s="171"/>
    </row>
    <row r="6266" customFormat="false" ht="12.75" hidden="false" customHeight="false" outlineLevel="0" collapsed="false">
      <c r="Y6266" s="171"/>
      <c r="Z6266" s="171"/>
    </row>
    <row r="6267" customFormat="false" ht="12.75" hidden="false" customHeight="false" outlineLevel="0" collapsed="false">
      <c r="Y6267" s="171"/>
      <c r="Z6267" s="171"/>
    </row>
    <row r="6268" customFormat="false" ht="12.75" hidden="false" customHeight="false" outlineLevel="0" collapsed="false">
      <c r="Y6268" s="171"/>
      <c r="Z6268" s="171"/>
    </row>
    <row r="6269" customFormat="false" ht="12.75" hidden="false" customHeight="false" outlineLevel="0" collapsed="false">
      <c r="Y6269" s="171"/>
      <c r="Z6269" s="171"/>
    </row>
    <row r="6270" customFormat="false" ht="12.75" hidden="false" customHeight="false" outlineLevel="0" collapsed="false">
      <c r="Y6270" s="171"/>
      <c r="Z6270" s="171"/>
    </row>
    <row r="6271" customFormat="false" ht="12.75" hidden="false" customHeight="false" outlineLevel="0" collapsed="false">
      <c r="Y6271" s="171"/>
      <c r="Z6271" s="171"/>
    </row>
    <row r="6272" customFormat="false" ht="12.75" hidden="false" customHeight="false" outlineLevel="0" collapsed="false">
      <c r="Y6272" s="171"/>
      <c r="Z6272" s="171"/>
    </row>
    <row r="6273" customFormat="false" ht="12.75" hidden="false" customHeight="false" outlineLevel="0" collapsed="false">
      <c r="Y6273" s="171"/>
      <c r="Z6273" s="171"/>
    </row>
    <row r="6274" customFormat="false" ht="12.75" hidden="false" customHeight="false" outlineLevel="0" collapsed="false">
      <c r="Y6274" s="171"/>
      <c r="Z6274" s="171"/>
    </row>
    <row r="6275" customFormat="false" ht="12.75" hidden="false" customHeight="false" outlineLevel="0" collapsed="false">
      <c r="Y6275" s="171"/>
      <c r="Z6275" s="171"/>
    </row>
    <row r="6276" customFormat="false" ht="12.75" hidden="false" customHeight="false" outlineLevel="0" collapsed="false">
      <c r="Y6276" s="171"/>
      <c r="Z6276" s="171"/>
    </row>
    <row r="6277" customFormat="false" ht="12.75" hidden="false" customHeight="false" outlineLevel="0" collapsed="false">
      <c r="Y6277" s="171"/>
      <c r="Z6277" s="171"/>
    </row>
    <row r="6278" customFormat="false" ht="12.75" hidden="false" customHeight="false" outlineLevel="0" collapsed="false">
      <c r="Y6278" s="171"/>
      <c r="Z6278" s="171"/>
    </row>
    <row r="6279" customFormat="false" ht="12.75" hidden="false" customHeight="false" outlineLevel="0" collapsed="false">
      <c r="Y6279" s="171"/>
      <c r="Z6279" s="171"/>
    </row>
    <row r="6280" customFormat="false" ht="12.75" hidden="false" customHeight="false" outlineLevel="0" collapsed="false">
      <c r="Y6280" s="171"/>
      <c r="Z6280" s="171"/>
    </row>
    <row r="6281" customFormat="false" ht="12.75" hidden="false" customHeight="false" outlineLevel="0" collapsed="false">
      <c r="Y6281" s="171"/>
      <c r="Z6281" s="171"/>
    </row>
    <row r="6282" customFormat="false" ht="12.75" hidden="false" customHeight="false" outlineLevel="0" collapsed="false">
      <c r="Y6282" s="171"/>
      <c r="Z6282" s="171"/>
    </row>
    <row r="6283" customFormat="false" ht="12.75" hidden="false" customHeight="false" outlineLevel="0" collapsed="false">
      <c r="Y6283" s="171"/>
      <c r="Z6283" s="171"/>
    </row>
    <row r="6284" customFormat="false" ht="12.75" hidden="false" customHeight="false" outlineLevel="0" collapsed="false">
      <c r="Y6284" s="171"/>
      <c r="Z6284" s="171"/>
    </row>
    <row r="6285" customFormat="false" ht="12.75" hidden="false" customHeight="false" outlineLevel="0" collapsed="false">
      <c r="Y6285" s="171"/>
      <c r="Z6285" s="171"/>
    </row>
    <row r="6286" customFormat="false" ht="12.75" hidden="false" customHeight="false" outlineLevel="0" collapsed="false">
      <c r="Y6286" s="171"/>
      <c r="Z6286" s="171"/>
    </row>
    <row r="6287" customFormat="false" ht="12.75" hidden="false" customHeight="false" outlineLevel="0" collapsed="false">
      <c r="Y6287" s="171"/>
      <c r="Z6287" s="171"/>
    </row>
    <row r="6288" customFormat="false" ht="12.75" hidden="false" customHeight="false" outlineLevel="0" collapsed="false">
      <c r="Y6288" s="171"/>
      <c r="Z6288" s="171"/>
    </row>
    <row r="6289" customFormat="false" ht="12.75" hidden="false" customHeight="false" outlineLevel="0" collapsed="false">
      <c r="Y6289" s="171"/>
      <c r="Z6289" s="171"/>
    </row>
    <row r="6290" customFormat="false" ht="12.75" hidden="false" customHeight="false" outlineLevel="0" collapsed="false">
      <c r="Y6290" s="171"/>
      <c r="Z6290" s="171"/>
    </row>
    <row r="6291" customFormat="false" ht="12.75" hidden="false" customHeight="false" outlineLevel="0" collapsed="false">
      <c r="Y6291" s="171"/>
      <c r="Z6291" s="171"/>
    </row>
    <row r="6292" customFormat="false" ht="12.75" hidden="false" customHeight="false" outlineLevel="0" collapsed="false">
      <c r="Y6292" s="171"/>
      <c r="Z6292" s="171"/>
    </row>
    <row r="6293" customFormat="false" ht="12.75" hidden="false" customHeight="false" outlineLevel="0" collapsed="false">
      <c r="Y6293" s="171"/>
      <c r="Z6293" s="171"/>
    </row>
    <row r="6294" customFormat="false" ht="12.75" hidden="false" customHeight="false" outlineLevel="0" collapsed="false">
      <c r="Y6294" s="171"/>
      <c r="Z6294" s="171"/>
    </row>
    <row r="6295" customFormat="false" ht="12.75" hidden="false" customHeight="false" outlineLevel="0" collapsed="false">
      <c r="Y6295" s="171"/>
      <c r="Z6295" s="171"/>
    </row>
    <row r="6296" customFormat="false" ht="12.75" hidden="false" customHeight="false" outlineLevel="0" collapsed="false">
      <c r="Y6296" s="171"/>
      <c r="Z6296" s="171"/>
    </row>
    <row r="6297" customFormat="false" ht="12.75" hidden="false" customHeight="false" outlineLevel="0" collapsed="false">
      <c r="Y6297" s="171"/>
      <c r="Z6297" s="171"/>
    </row>
    <row r="6298" customFormat="false" ht="12.75" hidden="false" customHeight="false" outlineLevel="0" collapsed="false">
      <c r="Y6298" s="171"/>
      <c r="Z6298" s="171"/>
    </row>
    <row r="6299" customFormat="false" ht="12.75" hidden="false" customHeight="false" outlineLevel="0" collapsed="false">
      <c r="Y6299" s="171"/>
      <c r="Z6299" s="171"/>
    </row>
    <row r="6300" customFormat="false" ht="12.75" hidden="false" customHeight="false" outlineLevel="0" collapsed="false">
      <c r="Y6300" s="171"/>
      <c r="Z6300" s="171"/>
    </row>
    <row r="6301" customFormat="false" ht="12.75" hidden="false" customHeight="false" outlineLevel="0" collapsed="false">
      <c r="Y6301" s="171"/>
      <c r="Z6301" s="171"/>
    </row>
    <row r="6302" customFormat="false" ht="12.75" hidden="false" customHeight="false" outlineLevel="0" collapsed="false">
      <c r="Y6302" s="171"/>
      <c r="Z6302" s="171"/>
    </row>
    <row r="6303" customFormat="false" ht="12.75" hidden="false" customHeight="false" outlineLevel="0" collapsed="false">
      <c r="Y6303" s="171"/>
      <c r="Z6303" s="171"/>
    </row>
    <row r="6304" customFormat="false" ht="12.75" hidden="false" customHeight="false" outlineLevel="0" collapsed="false">
      <c r="Y6304" s="171"/>
      <c r="Z6304" s="171"/>
    </row>
    <row r="6305" customFormat="false" ht="12.75" hidden="false" customHeight="false" outlineLevel="0" collapsed="false">
      <c r="Y6305" s="171"/>
      <c r="Z6305" s="171"/>
    </row>
    <row r="6306" customFormat="false" ht="12.75" hidden="false" customHeight="false" outlineLevel="0" collapsed="false">
      <c r="Y6306" s="171"/>
      <c r="Z6306" s="171"/>
    </row>
    <row r="6307" customFormat="false" ht="12.75" hidden="false" customHeight="false" outlineLevel="0" collapsed="false">
      <c r="Y6307" s="171"/>
      <c r="Z6307" s="171"/>
    </row>
    <row r="6308" customFormat="false" ht="12.75" hidden="false" customHeight="false" outlineLevel="0" collapsed="false">
      <c r="Y6308" s="171"/>
      <c r="Z6308" s="171"/>
    </row>
    <row r="6309" customFormat="false" ht="12.75" hidden="false" customHeight="false" outlineLevel="0" collapsed="false">
      <c r="Y6309" s="171"/>
      <c r="Z6309" s="171"/>
    </row>
    <row r="6310" customFormat="false" ht="12.75" hidden="false" customHeight="false" outlineLevel="0" collapsed="false">
      <c r="Y6310" s="171"/>
      <c r="Z6310" s="171"/>
    </row>
    <row r="6311" customFormat="false" ht="12.75" hidden="false" customHeight="false" outlineLevel="0" collapsed="false">
      <c r="Y6311" s="171"/>
      <c r="Z6311" s="171"/>
    </row>
    <row r="6312" customFormat="false" ht="12.75" hidden="false" customHeight="false" outlineLevel="0" collapsed="false">
      <c r="Y6312" s="171"/>
      <c r="Z6312" s="171"/>
    </row>
    <row r="6313" customFormat="false" ht="12.75" hidden="false" customHeight="false" outlineLevel="0" collapsed="false">
      <c r="Y6313" s="171"/>
      <c r="Z6313" s="171"/>
    </row>
    <row r="6314" customFormat="false" ht="12.75" hidden="false" customHeight="false" outlineLevel="0" collapsed="false">
      <c r="Y6314" s="171"/>
      <c r="Z6314" s="171"/>
    </row>
    <row r="6315" customFormat="false" ht="12.75" hidden="false" customHeight="false" outlineLevel="0" collapsed="false">
      <c r="Y6315" s="171"/>
      <c r="Z6315" s="171"/>
    </row>
    <row r="6316" customFormat="false" ht="12.75" hidden="false" customHeight="false" outlineLevel="0" collapsed="false">
      <c r="Y6316" s="171"/>
      <c r="Z6316" s="171"/>
    </row>
    <row r="6317" customFormat="false" ht="12.75" hidden="false" customHeight="false" outlineLevel="0" collapsed="false">
      <c r="Y6317" s="171"/>
      <c r="Z6317" s="171"/>
    </row>
    <row r="6318" customFormat="false" ht="12.75" hidden="false" customHeight="false" outlineLevel="0" collapsed="false">
      <c r="Y6318" s="171"/>
      <c r="Z6318" s="171"/>
    </row>
    <row r="6319" customFormat="false" ht="12.75" hidden="false" customHeight="false" outlineLevel="0" collapsed="false">
      <c r="Y6319" s="171"/>
      <c r="Z6319" s="171"/>
    </row>
    <row r="6320" customFormat="false" ht="12.75" hidden="false" customHeight="false" outlineLevel="0" collapsed="false">
      <c r="Y6320" s="171"/>
      <c r="Z6320" s="171"/>
    </row>
    <row r="6321" customFormat="false" ht="12.75" hidden="false" customHeight="false" outlineLevel="0" collapsed="false">
      <c r="Y6321" s="171"/>
      <c r="Z6321" s="171"/>
    </row>
    <row r="6322" customFormat="false" ht="12.75" hidden="false" customHeight="false" outlineLevel="0" collapsed="false">
      <c r="Y6322" s="171"/>
      <c r="Z6322" s="171"/>
    </row>
    <row r="6323" customFormat="false" ht="12.75" hidden="false" customHeight="false" outlineLevel="0" collapsed="false">
      <c r="Y6323" s="171"/>
      <c r="Z6323" s="171"/>
    </row>
    <row r="6324" customFormat="false" ht="12.75" hidden="false" customHeight="false" outlineLevel="0" collapsed="false">
      <c r="Y6324" s="171"/>
      <c r="Z6324" s="171"/>
    </row>
    <row r="6325" customFormat="false" ht="12.75" hidden="false" customHeight="false" outlineLevel="0" collapsed="false">
      <c r="Y6325" s="171"/>
      <c r="Z6325" s="171"/>
    </row>
    <row r="6326" customFormat="false" ht="12.75" hidden="false" customHeight="false" outlineLevel="0" collapsed="false">
      <c r="Y6326" s="171"/>
      <c r="Z6326" s="171"/>
    </row>
    <row r="6327" customFormat="false" ht="12.75" hidden="false" customHeight="false" outlineLevel="0" collapsed="false">
      <c r="Y6327" s="171"/>
      <c r="Z6327" s="171"/>
    </row>
    <row r="6328" customFormat="false" ht="12.75" hidden="false" customHeight="false" outlineLevel="0" collapsed="false">
      <c r="Y6328" s="171"/>
      <c r="Z6328" s="171"/>
    </row>
    <row r="6329" customFormat="false" ht="12.75" hidden="false" customHeight="false" outlineLevel="0" collapsed="false">
      <c r="Y6329" s="171"/>
      <c r="Z6329" s="171"/>
    </row>
    <row r="6330" customFormat="false" ht="12.75" hidden="false" customHeight="false" outlineLevel="0" collapsed="false">
      <c r="Y6330" s="171"/>
      <c r="Z6330" s="171"/>
    </row>
    <row r="6331" customFormat="false" ht="12.75" hidden="false" customHeight="false" outlineLevel="0" collapsed="false">
      <c r="Y6331" s="171"/>
      <c r="Z6331" s="171"/>
    </row>
    <row r="6332" customFormat="false" ht="12.75" hidden="false" customHeight="false" outlineLevel="0" collapsed="false">
      <c r="Y6332" s="171"/>
      <c r="Z6332" s="171"/>
    </row>
    <row r="6333" customFormat="false" ht="12.75" hidden="false" customHeight="false" outlineLevel="0" collapsed="false">
      <c r="Y6333" s="171"/>
      <c r="Z6333" s="171"/>
    </row>
    <row r="6334" customFormat="false" ht="12.75" hidden="false" customHeight="false" outlineLevel="0" collapsed="false">
      <c r="Y6334" s="171"/>
      <c r="Z6334" s="171"/>
    </row>
    <row r="6335" customFormat="false" ht="12.75" hidden="false" customHeight="false" outlineLevel="0" collapsed="false">
      <c r="Y6335" s="171"/>
      <c r="Z6335" s="171"/>
    </row>
    <row r="6336" customFormat="false" ht="12.75" hidden="false" customHeight="false" outlineLevel="0" collapsed="false">
      <c r="Y6336" s="171"/>
      <c r="Z6336" s="171"/>
    </row>
    <row r="6337" customFormat="false" ht="12.75" hidden="false" customHeight="false" outlineLevel="0" collapsed="false">
      <c r="Y6337" s="171"/>
      <c r="Z6337" s="171"/>
    </row>
    <row r="6338" customFormat="false" ht="12.75" hidden="false" customHeight="false" outlineLevel="0" collapsed="false">
      <c r="Y6338" s="171"/>
      <c r="Z6338" s="171"/>
    </row>
    <row r="6339" customFormat="false" ht="12.75" hidden="false" customHeight="false" outlineLevel="0" collapsed="false">
      <c r="Y6339" s="171"/>
      <c r="Z6339" s="171"/>
    </row>
    <row r="6340" customFormat="false" ht="12.75" hidden="false" customHeight="false" outlineLevel="0" collapsed="false">
      <c r="Y6340" s="171"/>
      <c r="Z6340" s="171"/>
    </row>
    <row r="6341" customFormat="false" ht="12.75" hidden="false" customHeight="false" outlineLevel="0" collapsed="false">
      <c r="Y6341" s="171"/>
      <c r="Z6341" s="171"/>
    </row>
    <row r="6342" customFormat="false" ht="12.75" hidden="false" customHeight="false" outlineLevel="0" collapsed="false">
      <c r="Y6342" s="171"/>
      <c r="Z6342" s="171"/>
    </row>
    <row r="6343" customFormat="false" ht="12.75" hidden="false" customHeight="false" outlineLevel="0" collapsed="false">
      <c r="Y6343" s="171"/>
      <c r="Z6343" s="171"/>
    </row>
    <row r="6344" customFormat="false" ht="12.75" hidden="false" customHeight="false" outlineLevel="0" collapsed="false">
      <c r="Y6344" s="171"/>
      <c r="Z6344" s="171"/>
    </row>
    <row r="6345" customFormat="false" ht="12.75" hidden="false" customHeight="false" outlineLevel="0" collapsed="false">
      <c r="Y6345" s="171"/>
      <c r="Z6345" s="171"/>
    </row>
    <row r="6346" customFormat="false" ht="12.75" hidden="false" customHeight="false" outlineLevel="0" collapsed="false">
      <c r="Y6346" s="171"/>
      <c r="Z6346" s="171"/>
    </row>
    <row r="6347" customFormat="false" ht="12.75" hidden="false" customHeight="false" outlineLevel="0" collapsed="false">
      <c r="Y6347" s="171"/>
      <c r="Z6347" s="171"/>
    </row>
    <row r="6348" customFormat="false" ht="12.75" hidden="false" customHeight="false" outlineLevel="0" collapsed="false">
      <c r="Y6348" s="171"/>
      <c r="Z6348" s="171"/>
    </row>
    <row r="6349" customFormat="false" ht="12.75" hidden="false" customHeight="false" outlineLevel="0" collapsed="false">
      <c r="Y6349" s="171"/>
      <c r="Z6349" s="171"/>
    </row>
    <row r="6350" customFormat="false" ht="12.75" hidden="false" customHeight="false" outlineLevel="0" collapsed="false">
      <c r="Y6350" s="171"/>
      <c r="Z6350" s="171"/>
    </row>
    <row r="6351" customFormat="false" ht="12.75" hidden="false" customHeight="false" outlineLevel="0" collapsed="false">
      <c r="Y6351" s="171"/>
      <c r="Z6351" s="171"/>
    </row>
    <row r="6352" customFormat="false" ht="12.75" hidden="false" customHeight="false" outlineLevel="0" collapsed="false">
      <c r="Y6352" s="171"/>
      <c r="Z6352" s="171"/>
    </row>
    <row r="6353" customFormat="false" ht="12.75" hidden="false" customHeight="false" outlineLevel="0" collapsed="false">
      <c r="Y6353" s="171"/>
      <c r="Z6353" s="171"/>
    </row>
    <row r="6354" customFormat="false" ht="12.75" hidden="false" customHeight="false" outlineLevel="0" collapsed="false">
      <c r="Y6354" s="171"/>
      <c r="Z6354" s="171"/>
    </row>
    <row r="6355" customFormat="false" ht="12.75" hidden="false" customHeight="false" outlineLevel="0" collapsed="false">
      <c r="Y6355" s="171"/>
      <c r="Z6355" s="171"/>
    </row>
    <row r="6356" customFormat="false" ht="12.75" hidden="false" customHeight="false" outlineLevel="0" collapsed="false">
      <c r="Y6356" s="171"/>
      <c r="Z6356" s="171"/>
    </row>
    <row r="6357" customFormat="false" ht="12.75" hidden="false" customHeight="false" outlineLevel="0" collapsed="false">
      <c r="Y6357" s="171"/>
      <c r="Z6357" s="171"/>
    </row>
    <row r="6358" customFormat="false" ht="12.75" hidden="false" customHeight="false" outlineLevel="0" collapsed="false">
      <c r="Y6358" s="171"/>
      <c r="Z6358" s="171"/>
    </row>
    <row r="6359" customFormat="false" ht="12.75" hidden="false" customHeight="false" outlineLevel="0" collapsed="false">
      <c r="Y6359" s="171"/>
      <c r="Z6359" s="171"/>
    </row>
    <row r="6360" customFormat="false" ht="12.75" hidden="false" customHeight="false" outlineLevel="0" collapsed="false">
      <c r="Y6360" s="171"/>
      <c r="Z6360" s="171"/>
    </row>
    <row r="6361" customFormat="false" ht="12.75" hidden="false" customHeight="false" outlineLevel="0" collapsed="false">
      <c r="Y6361" s="171"/>
      <c r="Z6361" s="171"/>
    </row>
    <row r="6362" customFormat="false" ht="12.75" hidden="false" customHeight="false" outlineLevel="0" collapsed="false">
      <c r="Y6362" s="171"/>
      <c r="Z6362" s="171"/>
    </row>
    <row r="6363" customFormat="false" ht="12.75" hidden="false" customHeight="false" outlineLevel="0" collapsed="false">
      <c r="Y6363" s="171"/>
      <c r="Z6363" s="171"/>
    </row>
    <row r="6364" customFormat="false" ht="12.75" hidden="false" customHeight="false" outlineLevel="0" collapsed="false">
      <c r="Y6364" s="171"/>
      <c r="Z6364" s="171"/>
    </row>
    <row r="6365" customFormat="false" ht="12.75" hidden="false" customHeight="false" outlineLevel="0" collapsed="false">
      <c r="Y6365" s="171"/>
      <c r="Z6365" s="171"/>
    </row>
    <row r="6366" customFormat="false" ht="12.75" hidden="false" customHeight="false" outlineLevel="0" collapsed="false">
      <c r="Y6366" s="171"/>
      <c r="Z6366" s="171"/>
    </row>
    <row r="6367" customFormat="false" ht="12.75" hidden="false" customHeight="false" outlineLevel="0" collapsed="false">
      <c r="Y6367" s="171"/>
      <c r="Z6367" s="171"/>
    </row>
    <row r="6368" customFormat="false" ht="12.75" hidden="false" customHeight="false" outlineLevel="0" collapsed="false">
      <c r="Y6368" s="171"/>
      <c r="Z6368" s="171"/>
    </row>
    <row r="6369" customFormat="false" ht="12.75" hidden="false" customHeight="false" outlineLevel="0" collapsed="false">
      <c r="Y6369" s="171"/>
      <c r="Z6369" s="171"/>
    </row>
    <row r="6370" customFormat="false" ht="12.75" hidden="false" customHeight="false" outlineLevel="0" collapsed="false">
      <c r="Y6370" s="171"/>
      <c r="Z6370" s="171"/>
    </row>
    <row r="6371" customFormat="false" ht="12.75" hidden="false" customHeight="false" outlineLevel="0" collapsed="false">
      <c r="Y6371" s="171"/>
      <c r="Z6371" s="171"/>
    </row>
    <row r="6372" customFormat="false" ht="12.75" hidden="false" customHeight="false" outlineLevel="0" collapsed="false">
      <c r="Y6372" s="171"/>
      <c r="Z6372" s="171"/>
    </row>
    <row r="6373" customFormat="false" ht="12.75" hidden="false" customHeight="false" outlineLevel="0" collapsed="false">
      <c r="Y6373" s="171"/>
      <c r="Z6373" s="171"/>
    </row>
    <row r="6374" customFormat="false" ht="12.75" hidden="false" customHeight="false" outlineLevel="0" collapsed="false">
      <c r="Y6374" s="171"/>
      <c r="Z6374" s="171"/>
    </row>
    <row r="6375" customFormat="false" ht="12.75" hidden="false" customHeight="false" outlineLevel="0" collapsed="false">
      <c r="Y6375" s="171"/>
      <c r="Z6375" s="171"/>
    </row>
    <row r="6376" customFormat="false" ht="12.75" hidden="false" customHeight="false" outlineLevel="0" collapsed="false">
      <c r="Y6376" s="171"/>
      <c r="Z6376" s="171"/>
    </row>
    <row r="6377" customFormat="false" ht="12.75" hidden="false" customHeight="false" outlineLevel="0" collapsed="false">
      <c r="Y6377" s="171"/>
      <c r="Z6377" s="171"/>
    </row>
    <row r="6378" customFormat="false" ht="12.75" hidden="false" customHeight="false" outlineLevel="0" collapsed="false">
      <c r="Y6378" s="171"/>
      <c r="Z6378" s="171"/>
    </row>
    <row r="6379" customFormat="false" ht="12.75" hidden="false" customHeight="false" outlineLevel="0" collapsed="false">
      <c r="Y6379" s="171"/>
      <c r="Z6379" s="171"/>
    </row>
    <row r="6380" customFormat="false" ht="12.75" hidden="false" customHeight="false" outlineLevel="0" collapsed="false">
      <c r="Y6380" s="171"/>
      <c r="Z6380" s="171"/>
    </row>
    <row r="6381" customFormat="false" ht="12.75" hidden="false" customHeight="false" outlineLevel="0" collapsed="false">
      <c r="Y6381" s="171"/>
      <c r="Z6381" s="171"/>
    </row>
    <row r="6382" customFormat="false" ht="12.75" hidden="false" customHeight="false" outlineLevel="0" collapsed="false">
      <c r="Y6382" s="171"/>
      <c r="Z6382" s="171"/>
    </row>
    <row r="6383" customFormat="false" ht="12.75" hidden="false" customHeight="false" outlineLevel="0" collapsed="false">
      <c r="Y6383" s="171"/>
      <c r="Z6383" s="171"/>
    </row>
    <row r="6384" customFormat="false" ht="12.75" hidden="false" customHeight="false" outlineLevel="0" collapsed="false">
      <c r="Y6384" s="171"/>
      <c r="Z6384" s="171"/>
    </row>
    <row r="6385" customFormat="false" ht="12.75" hidden="false" customHeight="false" outlineLevel="0" collapsed="false">
      <c r="Y6385" s="171"/>
      <c r="Z6385" s="171"/>
    </row>
    <row r="6386" customFormat="false" ht="12.75" hidden="false" customHeight="false" outlineLevel="0" collapsed="false">
      <c r="Y6386" s="171"/>
      <c r="Z6386" s="171"/>
    </row>
    <row r="6387" customFormat="false" ht="12.75" hidden="false" customHeight="false" outlineLevel="0" collapsed="false">
      <c r="Y6387" s="171"/>
      <c r="Z6387" s="171"/>
    </row>
    <row r="6388" customFormat="false" ht="12.75" hidden="false" customHeight="false" outlineLevel="0" collapsed="false">
      <c r="Y6388" s="171"/>
      <c r="Z6388" s="171"/>
    </row>
    <row r="6389" customFormat="false" ht="12.75" hidden="false" customHeight="false" outlineLevel="0" collapsed="false">
      <c r="Y6389" s="171"/>
      <c r="Z6389" s="171"/>
    </row>
    <row r="6390" customFormat="false" ht="12.75" hidden="false" customHeight="false" outlineLevel="0" collapsed="false">
      <c r="Y6390" s="171"/>
      <c r="Z6390" s="171"/>
    </row>
    <row r="6391" customFormat="false" ht="12.75" hidden="false" customHeight="false" outlineLevel="0" collapsed="false">
      <c r="Y6391" s="171"/>
      <c r="Z6391" s="171"/>
    </row>
    <row r="6392" customFormat="false" ht="12.75" hidden="false" customHeight="false" outlineLevel="0" collapsed="false">
      <c r="Y6392" s="171"/>
      <c r="Z6392" s="171"/>
    </row>
    <row r="6393" customFormat="false" ht="12.75" hidden="false" customHeight="false" outlineLevel="0" collapsed="false">
      <c r="Y6393" s="171"/>
      <c r="Z6393" s="171"/>
    </row>
    <row r="6394" customFormat="false" ht="12.75" hidden="false" customHeight="false" outlineLevel="0" collapsed="false">
      <c r="Y6394" s="171"/>
      <c r="Z6394" s="171"/>
    </row>
    <row r="6395" customFormat="false" ht="12.75" hidden="false" customHeight="false" outlineLevel="0" collapsed="false">
      <c r="Y6395" s="171"/>
      <c r="Z6395" s="171"/>
    </row>
    <row r="6396" customFormat="false" ht="12.75" hidden="false" customHeight="false" outlineLevel="0" collapsed="false">
      <c r="Y6396" s="171"/>
      <c r="Z6396" s="171"/>
    </row>
    <row r="6397" customFormat="false" ht="12.75" hidden="false" customHeight="false" outlineLevel="0" collapsed="false">
      <c r="Y6397" s="171"/>
      <c r="Z6397" s="171"/>
    </row>
    <row r="6398" customFormat="false" ht="12.75" hidden="false" customHeight="false" outlineLevel="0" collapsed="false">
      <c r="Y6398" s="171"/>
      <c r="Z6398" s="171"/>
    </row>
    <row r="6399" customFormat="false" ht="12.75" hidden="false" customHeight="false" outlineLevel="0" collapsed="false">
      <c r="Y6399" s="171"/>
      <c r="Z6399" s="171"/>
    </row>
    <row r="6400" customFormat="false" ht="12.75" hidden="false" customHeight="false" outlineLevel="0" collapsed="false">
      <c r="Y6400" s="171"/>
      <c r="Z6400" s="171"/>
    </row>
    <row r="6401" customFormat="false" ht="12.75" hidden="false" customHeight="false" outlineLevel="0" collapsed="false">
      <c r="Y6401" s="171"/>
      <c r="Z6401" s="171"/>
    </row>
    <row r="6402" customFormat="false" ht="12.75" hidden="false" customHeight="false" outlineLevel="0" collapsed="false">
      <c r="Y6402" s="171"/>
      <c r="Z6402" s="171"/>
    </row>
    <row r="6403" customFormat="false" ht="12.75" hidden="false" customHeight="false" outlineLevel="0" collapsed="false">
      <c r="Y6403" s="171"/>
      <c r="Z6403" s="171"/>
    </row>
    <row r="6404" customFormat="false" ht="12.75" hidden="false" customHeight="false" outlineLevel="0" collapsed="false">
      <c r="Y6404" s="171"/>
      <c r="Z6404" s="171"/>
    </row>
    <row r="6405" customFormat="false" ht="12.75" hidden="false" customHeight="false" outlineLevel="0" collapsed="false">
      <c r="Y6405" s="171"/>
      <c r="Z6405" s="171"/>
    </row>
    <row r="6406" customFormat="false" ht="12.75" hidden="false" customHeight="false" outlineLevel="0" collapsed="false">
      <c r="Y6406" s="171"/>
      <c r="Z6406" s="171"/>
    </row>
    <row r="6407" customFormat="false" ht="12.75" hidden="false" customHeight="false" outlineLevel="0" collapsed="false">
      <c r="Y6407" s="171"/>
      <c r="Z6407" s="171"/>
    </row>
    <row r="6408" customFormat="false" ht="12.75" hidden="false" customHeight="false" outlineLevel="0" collapsed="false">
      <c r="Y6408" s="171"/>
      <c r="Z6408" s="171"/>
    </row>
    <row r="6409" customFormat="false" ht="12.75" hidden="false" customHeight="false" outlineLevel="0" collapsed="false">
      <c r="Y6409" s="171"/>
      <c r="Z6409" s="171"/>
    </row>
    <row r="6410" customFormat="false" ht="12.75" hidden="false" customHeight="false" outlineLevel="0" collapsed="false">
      <c r="Y6410" s="171"/>
      <c r="Z6410" s="171"/>
    </row>
    <row r="6411" customFormat="false" ht="12.75" hidden="false" customHeight="false" outlineLevel="0" collapsed="false">
      <c r="Y6411" s="171"/>
      <c r="Z6411" s="171"/>
    </row>
    <row r="6412" customFormat="false" ht="12.75" hidden="false" customHeight="false" outlineLevel="0" collapsed="false">
      <c r="Y6412" s="171"/>
      <c r="Z6412" s="171"/>
    </row>
    <row r="6413" customFormat="false" ht="12.75" hidden="false" customHeight="false" outlineLevel="0" collapsed="false">
      <c r="Y6413" s="171"/>
      <c r="Z6413" s="171"/>
    </row>
    <row r="6414" customFormat="false" ht="12.75" hidden="false" customHeight="false" outlineLevel="0" collapsed="false">
      <c r="Y6414" s="171"/>
      <c r="Z6414" s="171"/>
    </row>
    <row r="6415" customFormat="false" ht="12.75" hidden="false" customHeight="false" outlineLevel="0" collapsed="false">
      <c r="Y6415" s="171"/>
      <c r="Z6415" s="171"/>
    </row>
    <row r="6416" customFormat="false" ht="12.75" hidden="false" customHeight="false" outlineLevel="0" collapsed="false">
      <c r="Y6416" s="171"/>
      <c r="Z6416" s="171"/>
    </row>
    <row r="6417" customFormat="false" ht="12.75" hidden="false" customHeight="false" outlineLevel="0" collapsed="false">
      <c r="Y6417" s="171"/>
      <c r="Z6417" s="171"/>
    </row>
    <row r="6418" customFormat="false" ht="12.75" hidden="false" customHeight="false" outlineLevel="0" collapsed="false">
      <c r="Y6418" s="171"/>
      <c r="Z6418" s="171"/>
    </row>
    <row r="6419" customFormat="false" ht="12.75" hidden="false" customHeight="false" outlineLevel="0" collapsed="false">
      <c r="Y6419" s="171"/>
      <c r="Z6419" s="171"/>
    </row>
    <row r="6420" customFormat="false" ht="12.75" hidden="false" customHeight="false" outlineLevel="0" collapsed="false">
      <c r="Y6420" s="171"/>
      <c r="Z6420" s="171"/>
    </row>
    <row r="6421" customFormat="false" ht="12.75" hidden="false" customHeight="false" outlineLevel="0" collapsed="false">
      <c r="Y6421" s="171"/>
      <c r="Z6421" s="171"/>
    </row>
    <row r="6422" customFormat="false" ht="12.75" hidden="false" customHeight="false" outlineLevel="0" collapsed="false">
      <c r="Y6422" s="171"/>
      <c r="Z6422" s="171"/>
    </row>
    <row r="6423" customFormat="false" ht="12.75" hidden="false" customHeight="false" outlineLevel="0" collapsed="false">
      <c r="Y6423" s="171"/>
      <c r="Z6423" s="171"/>
    </row>
    <row r="6424" customFormat="false" ht="12.75" hidden="false" customHeight="false" outlineLevel="0" collapsed="false">
      <c r="Y6424" s="171"/>
      <c r="Z6424" s="171"/>
    </row>
    <row r="6425" customFormat="false" ht="12.75" hidden="false" customHeight="false" outlineLevel="0" collapsed="false">
      <c r="Y6425" s="171"/>
      <c r="Z6425" s="171"/>
    </row>
    <row r="6426" customFormat="false" ht="12.75" hidden="false" customHeight="false" outlineLevel="0" collapsed="false">
      <c r="Y6426" s="171"/>
      <c r="Z6426" s="171"/>
    </row>
    <row r="6427" customFormat="false" ht="12.75" hidden="false" customHeight="false" outlineLevel="0" collapsed="false">
      <c r="Y6427" s="171"/>
      <c r="Z6427" s="171"/>
    </row>
    <row r="6428" customFormat="false" ht="12.75" hidden="false" customHeight="false" outlineLevel="0" collapsed="false">
      <c r="Y6428" s="171"/>
      <c r="Z6428" s="171"/>
    </row>
    <row r="6429" customFormat="false" ht="12.75" hidden="false" customHeight="false" outlineLevel="0" collapsed="false">
      <c r="Y6429" s="171"/>
      <c r="Z6429" s="171"/>
    </row>
    <row r="6430" customFormat="false" ht="12.75" hidden="false" customHeight="false" outlineLevel="0" collapsed="false">
      <c r="Y6430" s="171"/>
      <c r="Z6430" s="171"/>
    </row>
    <row r="6431" customFormat="false" ht="12.75" hidden="false" customHeight="false" outlineLevel="0" collapsed="false">
      <c r="Y6431" s="171"/>
      <c r="Z6431" s="171"/>
    </row>
    <row r="6432" customFormat="false" ht="12.75" hidden="false" customHeight="false" outlineLevel="0" collapsed="false">
      <c r="Y6432" s="171"/>
      <c r="Z6432" s="171"/>
    </row>
    <row r="6433" customFormat="false" ht="12.75" hidden="false" customHeight="false" outlineLevel="0" collapsed="false">
      <c r="Y6433" s="171"/>
      <c r="Z6433" s="171"/>
    </row>
    <row r="6434" customFormat="false" ht="12.75" hidden="false" customHeight="false" outlineLevel="0" collapsed="false">
      <c r="Y6434" s="171"/>
      <c r="Z6434" s="171"/>
    </row>
    <row r="6435" customFormat="false" ht="12.75" hidden="false" customHeight="false" outlineLevel="0" collapsed="false">
      <c r="Y6435" s="171"/>
      <c r="Z6435" s="171"/>
    </row>
    <row r="6436" customFormat="false" ht="12.75" hidden="false" customHeight="false" outlineLevel="0" collapsed="false">
      <c r="Y6436" s="171"/>
      <c r="Z6436" s="171"/>
    </row>
    <row r="6437" customFormat="false" ht="12.75" hidden="false" customHeight="false" outlineLevel="0" collapsed="false">
      <c r="Y6437" s="171"/>
      <c r="Z6437" s="171"/>
    </row>
    <row r="6438" customFormat="false" ht="12.75" hidden="false" customHeight="false" outlineLevel="0" collapsed="false">
      <c r="Y6438" s="171"/>
      <c r="Z6438" s="171"/>
    </row>
    <row r="6439" customFormat="false" ht="12.75" hidden="false" customHeight="false" outlineLevel="0" collapsed="false">
      <c r="Y6439" s="171"/>
      <c r="Z6439" s="171"/>
    </row>
    <row r="6440" customFormat="false" ht="12.75" hidden="false" customHeight="false" outlineLevel="0" collapsed="false">
      <c r="Y6440" s="171"/>
      <c r="Z6440" s="171"/>
    </row>
    <row r="6441" customFormat="false" ht="12.75" hidden="false" customHeight="false" outlineLevel="0" collapsed="false">
      <c r="Y6441" s="171"/>
      <c r="Z6441" s="171"/>
    </row>
    <row r="6442" customFormat="false" ht="12.75" hidden="false" customHeight="false" outlineLevel="0" collapsed="false">
      <c r="Y6442" s="171"/>
      <c r="Z6442" s="171"/>
    </row>
    <row r="6443" customFormat="false" ht="12.75" hidden="false" customHeight="false" outlineLevel="0" collapsed="false">
      <c r="Y6443" s="171"/>
      <c r="Z6443" s="171"/>
    </row>
    <row r="6444" customFormat="false" ht="12.75" hidden="false" customHeight="false" outlineLevel="0" collapsed="false">
      <c r="Y6444" s="171"/>
      <c r="Z6444" s="171"/>
    </row>
    <row r="6445" customFormat="false" ht="12.75" hidden="false" customHeight="false" outlineLevel="0" collapsed="false">
      <c r="Y6445" s="171"/>
      <c r="Z6445" s="171"/>
    </row>
    <row r="6446" customFormat="false" ht="12.75" hidden="false" customHeight="false" outlineLevel="0" collapsed="false">
      <c r="Y6446" s="171"/>
      <c r="Z6446" s="171"/>
    </row>
    <row r="6447" customFormat="false" ht="12.75" hidden="false" customHeight="false" outlineLevel="0" collapsed="false">
      <c r="Y6447" s="171"/>
      <c r="Z6447" s="171"/>
    </row>
    <row r="6448" customFormat="false" ht="12.75" hidden="false" customHeight="false" outlineLevel="0" collapsed="false">
      <c r="Y6448" s="171"/>
      <c r="Z6448" s="171"/>
    </row>
    <row r="6449" customFormat="false" ht="12.75" hidden="false" customHeight="false" outlineLevel="0" collapsed="false">
      <c r="Y6449" s="171"/>
      <c r="Z6449" s="171"/>
    </row>
    <row r="6450" customFormat="false" ht="12.75" hidden="false" customHeight="false" outlineLevel="0" collapsed="false">
      <c r="Y6450" s="171"/>
      <c r="Z6450" s="171"/>
    </row>
    <row r="6451" customFormat="false" ht="12.75" hidden="false" customHeight="false" outlineLevel="0" collapsed="false">
      <c r="Y6451" s="171"/>
      <c r="Z6451" s="171"/>
    </row>
    <row r="6452" customFormat="false" ht="12.75" hidden="false" customHeight="false" outlineLevel="0" collapsed="false">
      <c r="Y6452" s="171"/>
      <c r="Z6452" s="171"/>
    </row>
    <row r="6453" customFormat="false" ht="12.75" hidden="false" customHeight="false" outlineLevel="0" collapsed="false">
      <c r="Y6453" s="171"/>
      <c r="Z6453" s="171"/>
    </row>
    <row r="6454" customFormat="false" ht="12.75" hidden="false" customHeight="false" outlineLevel="0" collapsed="false">
      <c r="Y6454" s="171"/>
      <c r="Z6454" s="171"/>
    </row>
    <row r="6455" customFormat="false" ht="12.75" hidden="false" customHeight="false" outlineLevel="0" collapsed="false">
      <c r="Y6455" s="171"/>
      <c r="Z6455" s="171"/>
    </row>
    <row r="6456" customFormat="false" ht="12.75" hidden="false" customHeight="false" outlineLevel="0" collapsed="false">
      <c r="Y6456" s="171"/>
      <c r="Z6456" s="171"/>
    </row>
    <row r="6457" customFormat="false" ht="12.75" hidden="false" customHeight="false" outlineLevel="0" collapsed="false">
      <c r="Y6457" s="171"/>
      <c r="Z6457" s="171"/>
    </row>
    <row r="6458" customFormat="false" ht="12.75" hidden="false" customHeight="false" outlineLevel="0" collapsed="false">
      <c r="Y6458" s="171"/>
      <c r="Z6458" s="171"/>
    </row>
    <row r="6459" customFormat="false" ht="12.75" hidden="false" customHeight="false" outlineLevel="0" collapsed="false">
      <c r="Y6459" s="171"/>
      <c r="Z6459" s="171"/>
    </row>
    <row r="6460" customFormat="false" ht="12.75" hidden="false" customHeight="false" outlineLevel="0" collapsed="false">
      <c r="Y6460" s="171"/>
      <c r="Z6460" s="171"/>
    </row>
    <row r="6461" customFormat="false" ht="12.75" hidden="false" customHeight="false" outlineLevel="0" collapsed="false">
      <c r="Y6461" s="171"/>
      <c r="Z6461" s="171"/>
    </row>
    <row r="6462" customFormat="false" ht="12.75" hidden="false" customHeight="false" outlineLevel="0" collapsed="false">
      <c r="Y6462" s="171"/>
      <c r="Z6462" s="171"/>
    </row>
    <row r="6463" customFormat="false" ht="12.75" hidden="false" customHeight="false" outlineLevel="0" collapsed="false">
      <c r="Y6463" s="171"/>
      <c r="Z6463" s="171"/>
    </row>
    <row r="6464" customFormat="false" ht="12.75" hidden="false" customHeight="false" outlineLevel="0" collapsed="false">
      <c r="Y6464" s="171"/>
      <c r="Z6464" s="171"/>
    </row>
    <row r="6465" customFormat="false" ht="12.75" hidden="false" customHeight="false" outlineLevel="0" collapsed="false">
      <c r="Y6465" s="171"/>
      <c r="Z6465" s="171"/>
    </row>
    <row r="6466" customFormat="false" ht="12.75" hidden="false" customHeight="false" outlineLevel="0" collapsed="false">
      <c r="Y6466" s="171"/>
      <c r="Z6466" s="171"/>
    </row>
    <row r="6467" customFormat="false" ht="12.75" hidden="false" customHeight="false" outlineLevel="0" collapsed="false">
      <c r="Y6467" s="171"/>
      <c r="Z6467" s="171"/>
    </row>
    <row r="6468" customFormat="false" ht="12.75" hidden="false" customHeight="false" outlineLevel="0" collapsed="false">
      <c r="Y6468" s="171"/>
      <c r="Z6468" s="171"/>
    </row>
    <row r="6469" customFormat="false" ht="12.75" hidden="false" customHeight="false" outlineLevel="0" collapsed="false">
      <c r="Y6469" s="171"/>
      <c r="Z6469" s="171"/>
    </row>
    <row r="6470" customFormat="false" ht="12.75" hidden="false" customHeight="false" outlineLevel="0" collapsed="false">
      <c r="Y6470" s="171"/>
      <c r="Z6470" s="171"/>
    </row>
    <row r="6471" customFormat="false" ht="12.75" hidden="false" customHeight="false" outlineLevel="0" collapsed="false">
      <c r="Y6471" s="171"/>
      <c r="Z6471" s="171"/>
    </row>
    <row r="6472" customFormat="false" ht="12.75" hidden="false" customHeight="false" outlineLevel="0" collapsed="false">
      <c r="Y6472" s="171"/>
      <c r="Z6472" s="171"/>
    </row>
    <row r="6473" customFormat="false" ht="12.75" hidden="false" customHeight="false" outlineLevel="0" collapsed="false">
      <c r="Y6473" s="171"/>
      <c r="Z6473" s="171"/>
    </row>
    <row r="6474" customFormat="false" ht="12.75" hidden="false" customHeight="false" outlineLevel="0" collapsed="false">
      <c r="Y6474" s="171"/>
      <c r="Z6474" s="171"/>
    </row>
    <row r="6475" customFormat="false" ht="12.75" hidden="false" customHeight="false" outlineLevel="0" collapsed="false">
      <c r="Y6475" s="171"/>
      <c r="Z6475" s="171"/>
    </row>
    <row r="6476" customFormat="false" ht="12.75" hidden="false" customHeight="false" outlineLevel="0" collapsed="false">
      <c r="Y6476" s="171"/>
      <c r="Z6476" s="171"/>
    </row>
    <row r="6477" customFormat="false" ht="12.75" hidden="false" customHeight="false" outlineLevel="0" collapsed="false">
      <c r="Y6477" s="171"/>
      <c r="Z6477" s="171"/>
    </row>
    <row r="6478" customFormat="false" ht="12.75" hidden="false" customHeight="false" outlineLevel="0" collapsed="false">
      <c r="Y6478" s="171"/>
      <c r="Z6478" s="171"/>
    </row>
    <row r="6479" customFormat="false" ht="12.75" hidden="false" customHeight="false" outlineLevel="0" collapsed="false">
      <c r="Y6479" s="171"/>
      <c r="Z6479" s="171"/>
    </row>
    <row r="6480" customFormat="false" ht="12.75" hidden="false" customHeight="false" outlineLevel="0" collapsed="false">
      <c r="Y6480" s="171"/>
      <c r="Z6480" s="171"/>
    </row>
    <row r="6481" customFormat="false" ht="12.75" hidden="false" customHeight="false" outlineLevel="0" collapsed="false">
      <c r="Y6481" s="171"/>
      <c r="Z6481" s="171"/>
    </row>
    <row r="6482" customFormat="false" ht="12.75" hidden="false" customHeight="false" outlineLevel="0" collapsed="false">
      <c r="Y6482" s="171"/>
      <c r="Z6482" s="171"/>
    </row>
    <row r="6483" customFormat="false" ht="12.75" hidden="false" customHeight="false" outlineLevel="0" collapsed="false">
      <c r="Y6483" s="171"/>
      <c r="Z6483" s="171"/>
    </row>
    <row r="6484" customFormat="false" ht="12.75" hidden="false" customHeight="false" outlineLevel="0" collapsed="false">
      <c r="Y6484" s="171"/>
      <c r="Z6484" s="171"/>
    </row>
    <row r="6485" customFormat="false" ht="12.75" hidden="false" customHeight="false" outlineLevel="0" collapsed="false">
      <c r="Y6485" s="171"/>
      <c r="Z6485" s="171"/>
    </row>
    <row r="6486" customFormat="false" ht="12.75" hidden="false" customHeight="false" outlineLevel="0" collapsed="false">
      <c r="Y6486" s="171"/>
      <c r="Z6486" s="171"/>
    </row>
    <row r="6487" customFormat="false" ht="12.75" hidden="false" customHeight="false" outlineLevel="0" collapsed="false">
      <c r="Y6487" s="171"/>
      <c r="Z6487" s="171"/>
    </row>
    <row r="6488" customFormat="false" ht="12.75" hidden="false" customHeight="false" outlineLevel="0" collapsed="false">
      <c r="Y6488" s="171"/>
      <c r="Z6488" s="171"/>
    </row>
    <row r="6489" customFormat="false" ht="12.75" hidden="false" customHeight="false" outlineLevel="0" collapsed="false">
      <c r="Y6489" s="171"/>
      <c r="Z6489" s="171"/>
    </row>
    <row r="6490" customFormat="false" ht="12.75" hidden="false" customHeight="false" outlineLevel="0" collapsed="false">
      <c r="Y6490" s="171"/>
      <c r="Z6490" s="171"/>
    </row>
    <row r="6491" customFormat="false" ht="12.75" hidden="false" customHeight="false" outlineLevel="0" collapsed="false">
      <c r="Y6491" s="171"/>
      <c r="Z6491" s="171"/>
    </row>
    <row r="6492" customFormat="false" ht="12.75" hidden="false" customHeight="false" outlineLevel="0" collapsed="false">
      <c r="Y6492" s="171"/>
      <c r="Z6492" s="171"/>
    </row>
    <row r="6493" customFormat="false" ht="12.75" hidden="false" customHeight="false" outlineLevel="0" collapsed="false">
      <c r="Y6493" s="171"/>
      <c r="Z6493" s="171"/>
    </row>
    <row r="6494" customFormat="false" ht="12.75" hidden="false" customHeight="false" outlineLevel="0" collapsed="false">
      <c r="Y6494" s="171"/>
      <c r="Z6494" s="171"/>
    </row>
    <row r="6495" customFormat="false" ht="12.75" hidden="false" customHeight="false" outlineLevel="0" collapsed="false">
      <c r="Y6495" s="171"/>
      <c r="Z6495" s="171"/>
    </row>
    <row r="6496" customFormat="false" ht="12.75" hidden="false" customHeight="false" outlineLevel="0" collapsed="false">
      <c r="Y6496" s="171"/>
      <c r="Z6496" s="171"/>
    </row>
    <row r="6497" customFormat="false" ht="12.75" hidden="false" customHeight="false" outlineLevel="0" collapsed="false">
      <c r="Y6497" s="171"/>
      <c r="Z6497" s="171"/>
    </row>
    <row r="6498" customFormat="false" ht="12.75" hidden="false" customHeight="false" outlineLevel="0" collapsed="false">
      <c r="Y6498" s="171"/>
      <c r="Z6498" s="171"/>
    </row>
    <row r="6499" customFormat="false" ht="12.75" hidden="false" customHeight="false" outlineLevel="0" collapsed="false">
      <c r="Y6499" s="171"/>
      <c r="Z6499" s="171"/>
    </row>
    <row r="6500" customFormat="false" ht="12.75" hidden="false" customHeight="false" outlineLevel="0" collapsed="false">
      <c r="Y6500" s="171"/>
      <c r="Z6500" s="171"/>
    </row>
    <row r="6501" customFormat="false" ht="12.75" hidden="false" customHeight="false" outlineLevel="0" collapsed="false">
      <c r="Y6501" s="171"/>
      <c r="Z6501" s="171"/>
    </row>
    <row r="6502" customFormat="false" ht="12.75" hidden="false" customHeight="false" outlineLevel="0" collapsed="false">
      <c r="Y6502" s="171"/>
      <c r="Z6502" s="171"/>
    </row>
    <row r="6503" customFormat="false" ht="12.75" hidden="false" customHeight="false" outlineLevel="0" collapsed="false">
      <c r="Y6503" s="171"/>
      <c r="Z6503" s="171"/>
    </row>
    <row r="6504" customFormat="false" ht="12.75" hidden="false" customHeight="false" outlineLevel="0" collapsed="false">
      <c r="Y6504" s="171"/>
      <c r="Z6504" s="171"/>
    </row>
    <row r="6505" customFormat="false" ht="12.75" hidden="false" customHeight="false" outlineLevel="0" collapsed="false">
      <c r="Y6505" s="171"/>
      <c r="Z6505" s="171"/>
    </row>
    <row r="6506" customFormat="false" ht="12.75" hidden="false" customHeight="false" outlineLevel="0" collapsed="false">
      <c r="Y6506" s="171"/>
      <c r="Z6506" s="171"/>
    </row>
    <row r="6507" customFormat="false" ht="12.75" hidden="false" customHeight="false" outlineLevel="0" collapsed="false">
      <c r="Y6507" s="171"/>
      <c r="Z6507" s="171"/>
    </row>
    <row r="6508" customFormat="false" ht="12.75" hidden="false" customHeight="false" outlineLevel="0" collapsed="false">
      <c r="Y6508" s="171"/>
      <c r="Z6508" s="171"/>
    </row>
    <row r="6509" customFormat="false" ht="12.75" hidden="false" customHeight="false" outlineLevel="0" collapsed="false">
      <c r="Y6509" s="171"/>
      <c r="Z6509" s="171"/>
    </row>
    <row r="6510" customFormat="false" ht="12.75" hidden="false" customHeight="false" outlineLevel="0" collapsed="false">
      <c r="Y6510" s="171"/>
      <c r="Z6510" s="171"/>
    </row>
    <row r="6511" customFormat="false" ht="12.75" hidden="false" customHeight="false" outlineLevel="0" collapsed="false">
      <c r="Y6511" s="171"/>
      <c r="Z6511" s="171"/>
    </row>
    <row r="6512" customFormat="false" ht="12.75" hidden="false" customHeight="false" outlineLevel="0" collapsed="false">
      <c r="Y6512" s="171"/>
      <c r="Z6512" s="171"/>
    </row>
    <row r="6513" customFormat="false" ht="12.75" hidden="false" customHeight="false" outlineLevel="0" collapsed="false">
      <c r="Y6513" s="171"/>
      <c r="Z6513" s="171"/>
    </row>
    <row r="6514" customFormat="false" ht="12.75" hidden="false" customHeight="false" outlineLevel="0" collapsed="false">
      <c r="Y6514" s="171"/>
      <c r="Z6514" s="171"/>
    </row>
    <row r="6515" customFormat="false" ht="12.75" hidden="false" customHeight="false" outlineLevel="0" collapsed="false">
      <c r="Y6515" s="171"/>
      <c r="Z6515" s="171"/>
    </row>
    <row r="6516" customFormat="false" ht="12.75" hidden="false" customHeight="false" outlineLevel="0" collapsed="false">
      <c r="Y6516" s="171"/>
      <c r="Z6516" s="171"/>
    </row>
    <row r="6517" customFormat="false" ht="12.75" hidden="false" customHeight="false" outlineLevel="0" collapsed="false">
      <c r="Y6517" s="171"/>
      <c r="Z6517" s="171"/>
    </row>
    <row r="6518" customFormat="false" ht="12.75" hidden="false" customHeight="false" outlineLevel="0" collapsed="false">
      <c r="Y6518" s="171"/>
      <c r="Z6518" s="171"/>
    </row>
    <row r="6519" customFormat="false" ht="12.75" hidden="false" customHeight="false" outlineLevel="0" collapsed="false">
      <c r="Y6519" s="171"/>
      <c r="Z6519" s="171"/>
    </row>
    <row r="6520" customFormat="false" ht="12.75" hidden="false" customHeight="false" outlineLevel="0" collapsed="false">
      <c r="Y6520" s="171"/>
      <c r="Z6520" s="171"/>
    </row>
    <row r="6521" customFormat="false" ht="12.75" hidden="false" customHeight="false" outlineLevel="0" collapsed="false">
      <c r="Y6521" s="171"/>
      <c r="Z6521" s="171"/>
    </row>
    <row r="6522" customFormat="false" ht="12.75" hidden="false" customHeight="false" outlineLevel="0" collapsed="false">
      <c r="Y6522" s="171"/>
      <c r="Z6522" s="171"/>
    </row>
    <row r="6523" customFormat="false" ht="12.75" hidden="false" customHeight="false" outlineLevel="0" collapsed="false">
      <c r="Y6523" s="171"/>
      <c r="Z6523" s="171"/>
    </row>
    <row r="6524" customFormat="false" ht="12.75" hidden="false" customHeight="false" outlineLevel="0" collapsed="false">
      <c r="Y6524" s="171"/>
      <c r="Z6524" s="171"/>
    </row>
    <row r="6525" customFormat="false" ht="12.75" hidden="false" customHeight="false" outlineLevel="0" collapsed="false">
      <c r="Y6525" s="171"/>
      <c r="Z6525" s="171"/>
    </row>
    <row r="6526" customFormat="false" ht="12.75" hidden="false" customHeight="false" outlineLevel="0" collapsed="false">
      <c r="Y6526" s="171"/>
      <c r="Z6526" s="171"/>
    </row>
    <row r="6527" customFormat="false" ht="12.75" hidden="false" customHeight="false" outlineLevel="0" collapsed="false">
      <c r="Y6527" s="171"/>
      <c r="Z6527" s="171"/>
    </row>
    <row r="6528" customFormat="false" ht="12.75" hidden="false" customHeight="false" outlineLevel="0" collapsed="false">
      <c r="Y6528" s="171"/>
      <c r="Z6528" s="171"/>
    </row>
    <row r="6529" customFormat="false" ht="12.75" hidden="false" customHeight="false" outlineLevel="0" collapsed="false">
      <c r="Y6529" s="171"/>
      <c r="Z6529" s="171"/>
    </row>
    <row r="6530" customFormat="false" ht="12.75" hidden="false" customHeight="false" outlineLevel="0" collapsed="false">
      <c r="Y6530" s="171"/>
      <c r="Z6530" s="171"/>
    </row>
    <row r="6531" customFormat="false" ht="12.75" hidden="false" customHeight="false" outlineLevel="0" collapsed="false">
      <c r="Y6531" s="171"/>
      <c r="Z6531" s="171"/>
    </row>
    <row r="6532" customFormat="false" ht="12.75" hidden="false" customHeight="false" outlineLevel="0" collapsed="false">
      <c r="Y6532" s="171"/>
      <c r="Z6532" s="171"/>
    </row>
    <row r="6533" customFormat="false" ht="12.75" hidden="false" customHeight="false" outlineLevel="0" collapsed="false">
      <c r="Y6533" s="171"/>
      <c r="Z6533" s="171"/>
    </row>
    <row r="6534" customFormat="false" ht="12.75" hidden="false" customHeight="false" outlineLevel="0" collapsed="false">
      <c r="Y6534" s="171"/>
      <c r="Z6534" s="171"/>
    </row>
    <row r="6535" customFormat="false" ht="12.75" hidden="false" customHeight="false" outlineLevel="0" collapsed="false">
      <c r="Y6535" s="171"/>
      <c r="Z6535" s="171"/>
    </row>
    <row r="6536" customFormat="false" ht="12.75" hidden="false" customHeight="false" outlineLevel="0" collapsed="false">
      <c r="Y6536" s="171"/>
      <c r="Z6536" s="171"/>
    </row>
    <row r="6537" customFormat="false" ht="12.75" hidden="false" customHeight="false" outlineLevel="0" collapsed="false">
      <c r="Y6537" s="171"/>
      <c r="Z6537" s="171"/>
    </row>
    <row r="6538" customFormat="false" ht="12.75" hidden="false" customHeight="false" outlineLevel="0" collapsed="false">
      <c r="Y6538" s="171"/>
      <c r="Z6538" s="171"/>
    </row>
    <row r="6539" customFormat="false" ht="12.75" hidden="false" customHeight="false" outlineLevel="0" collapsed="false">
      <c r="Y6539" s="171"/>
      <c r="Z6539" s="171"/>
    </row>
    <row r="6540" customFormat="false" ht="12.75" hidden="false" customHeight="false" outlineLevel="0" collapsed="false">
      <c r="Y6540" s="171"/>
      <c r="Z6540" s="171"/>
    </row>
    <row r="6541" customFormat="false" ht="12.75" hidden="false" customHeight="false" outlineLevel="0" collapsed="false">
      <c r="Y6541" s="171"/>
      <c r="Z6541" s="171"/>
    </row>
    <row r="6542" customFormat="false" ht="12.75" hidden="false" customHeight="false" outlineLevel="0" collapsed="false">
      <c r="Y6542" s="171"/>
      <c r="Z6542" s="171"/>
    </row>
    <row r="6543" customFormat="false" ht="12.75" hidden="false" customHeight="false" outlineLevel="0" collapsed="false">
      <c r="Y6543" s="171"/>
      <c r="Z6543" s="171"/>
    </row>
    <row r="6544" customFormat="false" ht="12.75" hidden="false" customHeight="false" outlineLevel="0" collapsed="false">
      <c r="Y6544" s="171"/>
      <c r="Z6544" s="171"/>
    </row>
    <row r="6545" customFormat="false" ht="12.75" hidden="false" customHeight="false" outlineLevel="0" collapsed="false">
      <c r="Y6545" s="171"/>
      <c r="Z6545" s="171"/>
    </row>
    <row r="6546" customFormat="false" ht="12.75" hidden="false" customHeight="false" outlineLevel="0" collapsed="false">
      <c r="Y6546" s="171"/>
      <c r="Z6546" s="171"/>
    </row>
    <row r="6547" customFormat="false" ht="12.75" hidden="false" customHeight="false" outlineLevel="0" collapsed="false">
      <c r="Y6547" s="171"/>
      <c r="Z6547" s="171"/>
    </row>
    <row r="6548" customFormat="false" ht="12.75" hidden="false" customHeight="false" outlineLevel="0" collapsed="false">
      <c r="Y6548" s="171"/>
      <c r="Z6548" s="171"/>
    </row>
    <row r="6549" customFormat="false" ht="12.75" hidden="false" customHeight="false" outlineLevel="0" collapsed="false">
      <c r="Y6549" s="171"/>
      <c r="Z6549" s="171"/>
    </row>
    <row r="6550" customFormat="false" ht="12.75" hidden="false" customHeight="false" outlineLevel="0" collapsed="false">
      <c r="Y6550" s="171"/>
      <c r="Z6550" s="171"/>
    </row>
    <row r="6551" customFormat="false" ht="12.75" hidden="false" customHeight="false" outlineLevel="0" collapsed="false">
      <c r="Y6551" s="171"/>
      <c r="Z6551" s="171"/>
    </row>
    <row r="6552" customFormat="false" ht="12.75" hidden="false" customHeight="false" outlineLevel="0" collapsed="false">
      <c r="Y6552" s="171"/>
      <c r="Z6552" s="171"/>
    </row>
    <row r="6553" customFormat="false" ht="12.75" hidden="false" customHeight="false" outlineLevel="0" collapsed="false">
      <c r="Y6553" s="171"/>
      <c r="Z6553" s="171"/>
    </row>
    <row r="6554" customFormat="false" ht="12.75" hidden="false" customHeight="false" outlineLevel="0" collapsed="false">
      <c r="Y6554" s="171"/>
      <c r="Z6554" s="171"/>
    </row>
    <row r="6555" customFormat="false" ht="12.75" hidden="false" customHeight="false" outlineLevel="0" collapsed="false">
      <c r="Y6555" s="171"/>
      <c r="Z6555" s="171"/>
    </row>
    <row r="6556" customFormat="false" ht="12.75" hidden="false" customHeight="false" outlineLevel="0" collapsed="false">
      <c r="Y6556" s="171"/>
      <c r="Z6556" s="171"/>
    </row>
    <row r="6557" customFormat="false" ht="12.75" hidden="false" customHeight="false" outlineLevel="0" collapsed="false">
      <c r="Y6557" s="171"/>
      <c r="Z6557" s="171"/>
    </row>
    <row r="6558" customFormat="false" ht="12.75" hidden="false" customHeight="false" outlineLevel="0" collapsed="false">
      <c r="Y6558" s="171"/>
      <c r="Z6558" s="171"/>
    </row>
    <row r="6559" customFormat="false" ht="12.75" hidden="false" customHeight="false" outlineLevel="0" collapsed="false">
      <c r="Y6559" s="171"/>
      <c r="Z6559" s="171"/>
    </row>
    <row r="6560" customFormat="false" ht="12.75" hidden="false" customHeight="false" outlineLevel="0" collapsed="false">
      <c r="Y6560" s="171"/>
      <c r="Z6560" s="171"/>
    </row>
    <row r="6561" customFormat="false" ht="12.75" hidden="false" customHeight="false" outlineLevel="0" collapsed="false">
      <c r="Y6561" s="171"/>
      <c r="Z6561" s="171"/>
    </row>
    <row r="6562" customFormat="false" ht="12.75" hidden="false" customHeight="false" outlineLevel="0" collapsed="false">
      <c r="Y6562" s="171"/>
      <c r="Z6562" s="171"/>
    </row>
    <row r="6563" customFormat="false" ht="12.75" hidden="false" customHeight="false" outlineLevel="0" collapsed="false">
      <c r="Y6563" s="171"/>
      <c r="Z6563" s="171"/>
    </row>
    <row r="6564" customFormat="false" ht="12.75" hidden="false" customHeight="false" outlineLevel="0" collapsed="false">
      <c r="Y6564" s="171"/>
      <c r="Z6564" s="171"/>
    </row>
    <row r="6565" customFormat="false" ht="12.75" hidden="false" customHeight="false" outlineLevel="0" collapsed="false">
      <c r="Y6565" s="171"/>
      <c r="Z6565" s="171"/>
    </row>
    <row r="6566" customFormat="false" ht="12.75" hidden="false" customHeight="false" outlineLevel="0" collapsed="false">
      <c r="Y6566" s="171"/>
      <c r="Z6566" s="171"/>
    </row>
    <row r="6567" customFormat="false" ht="12.75" hidden="false" customHeight="false" outlineLevel="0" collapsed="false">
      <c r="Y6567" s="171"/>
      <c r="Z6567" s="171"/>
    </row>
    <row r="6568" customFormat="false" ht="12.75" hidden="false" customHeight="false" outlineLevel="0" collapsed="false">
      <c r="Y6568" s="171"/>
      <c r="Z6568" s="171"/>
    </row>
    <row r="6569" customFormat="false" ht="12.75" hidden="false" customHeight="false" outlineLevel="0" collapsed="false">
      <c r="Y6569" s="171"/>
      <c r="Z6569" s="171"/>
    </row>
    <row r="6570" customFormat="false" ht="12.75" hidden="false" customHeight="false" outlineLevel="0" collapsed="false">
      <c r="Y6570" s="171"/>
      <c r="Z6570" s="171"/>
    </row>
    <row r="6571" customFormat="false" ht="12.75" hidden="false" customHeight="false" outlineLevel="0" collapsed="false">
      <c r="Y6571" s="171"/>
      <c r="Z6571" s="171"/>
    </row>
    <row r="6572" customFormat="false" ht="12.75" hidden="false" customHeight="false" outlineLevel="0" collapsed="false">
      <c r="Y6572" s="171"/>
      <c r="Z6572" s="171"/>
    </row>
    <row r="6573" customFormat="false" ht="12.75" hidden="false" customHeight="false" outlineLevel="0" collapsed="false">
      <c r="Y6573" s="171"/>
      <c r="Z6573" s="171"/>
    </row>
    <row r="6574" customFormat="false" ht="12.75" hidden="false" customHeight="false" outlineLevel="0" collapsed="false">
      <c r="Y6574" s="171"/>
      <c r="Z6574" s="171"/>
    </row>
    <row r="6575" customFormat="false" ht="12.75" hidden="false" customHeight="false" outlineLevel="0" collapsed="false">
      <c r="Y6575" s="171"/>
      <c r="Z6575" s="171"/>
    </row>
    <row r="6576" customFormat="false" ht="12.75" hidden="false" customHeight="false" outlineLevel="0" collapsed="false">
      <c r="Y6576" s="171"/>
      <c r="Z6576" s="171"/>
    </row>
    <row r="6577" customFormat="false" ht="12.75" hidden="false" customHeight="false" outlineLevel="0" collapsed="false">
      <c r="Y6577" s="171"/>
      <c r="Z6577" s="171"/>
    </row>
    <row r="6578" customFormat="false" ht="12.75" hidden="false" customHeight="false" outlineLevel="0" collapsed="false">
      <c r="Y6578" s="171"/>
      <c r="Z6578" s="171"/>
    </row>
    <row r="6579" customFormat="false" ht="12.75" hidden="false" customHeight="false" outlineLevel="0" collapsed="false">
      <c r="Y6579" s="171"/>
      <c r="Z6579" s="171"/>
    </row>
    <row r="6580" customFormat="false" ht="12.75" hidden="false" customHeight="false" outlineLevel="0" collapsed="false">
      <c r="Y6580" s="171"/>
      <c r="Z6580" s="171"/>
    </row>
    <row r="6581" customFormat="false" ht="12.75" hidden="false" customHeight="false" outlineLevel="0" collapsed="false">
      <c r="Y6581" s="171"/>
      <c r="Z6581" s="171"/>
    </row>
    <row r="6582" customFormat="false" ht="12.75" hidden="false" customHeight="false" outlineLevel="0" collapsed="false">
      <c r="Y6582" s="171"/>
      <c r="Z6582" s="171"/>
    </row>
    <row r="6583" customFormat="false" ht="12.75" hidden="false" customHeight="false" outlineLevel="0" collapsed="false">
      <c r="Y6583" s="171"/>
      <c r="Z6583" s="171"/>
    </row>
    <row r="6584" customFormat="false" ht="12.75" hidden="false" customHeight="false" outlineLevel="0" collapsed="false">
      <c r="Y6584" s="171"/>
      <c r="Z6584" s="171"/>
    </row>
    <row r="6585" customFormat="false" ht="12.75" hidden="false" customHeight="false" outlineLevel="0" collapsed="false">
      <c r="Y6585" s="171"/>
      <c r="Z6585" s="171"/>
    </row>
    <row r="6586" customFormat="false" ht="12.75" hidden="false" customHeight="false" outlineLevel="0" collapsed="false">
      <c r="Y6586" s="171"/>
      <c r="Z6586" s="171"/>
    </row>
    <row r="6587" customFormat="false" ht="12.75" hidden="false" customHeight="false" outlineLevel="0" collapsed="false">
      <c r="Y6587" s="171"/>
      <c r="Z6587" s="171"/>
    </row>
    <row r="6588" customFormat="false" ht="12.75" hidden="false" customHeight="false" outlineLevel="0" collapsed="false">
      <c r="Y6588" s="171"/>
      <c r="Z6588" s="171"/>
    </row>
    <row r="6589" customFormat="false" ht="12.75" hidden="false" customHeight="false" outlineLevel="0" collapsed="false">
      <c r="Y6589" s="171"/>
      <c r="Z6589" s="171"/>
    </row>
    <row r="6590" customFormat="false" ht="12.75" hidden="false" customHeight="false" outlineLevel="0" collapsed="false">
      <c r="Y6590" s="171"/>
      <c r="Z6590" s="171"/>
    </row>
    <row r="6591" customFormat="false" ht="12.75" hidden="false" customHeight="false" outlineLevel="0" collapsed="false">
      <c r="Y6591" s="171"/>
      <c r="Z6591" s="171"/>
    </row>
    <row r="6592" customFormat="false" ht="12.75" hidden="false" customHeight="false" outlineLevel="0" collapsed="false">
      <c r="Y6592" s="171"/>
      <c r="Z6592" s="171"/>
    </row>
    <row r="6593" customFormat="false" ht="12.75" hidden="false" customHeight="false" outlineLevel="0" collapsed="false">
      <c r="Y6593" s="171"/>
      <c r="Z6593" s="171"/>
    </row>
    <row r="6594" customFormat="false" ht="12.75" hidden="false" customHeight="false" outlineLevel="0" collapsed="false">
      <c r="Y6594" s="171"/>
      <c r="Z6594" s="171"/>
    </row>
    <row r="6595" customFormat="false" ht="12.75" hidden="false" customHeight="false" outlineLevel="0" collapsed="false">
      <c r="Y6595" s="171"/>
      <c r="Z6595" s="171"/>
    </row>
    <row r="6596" customFormat="false" ht="12.75" hidden="false" customHeight="false" outlineLevel="0" collapsed="false">
      <c r="Y6596" s="171"/>
      <c r="Z6596" s="171"/>
    </row>
    <row r="6597" customFormat="false" ht="12.75" hidden="false" customHeight="false" outlineLevel="0" collapsed="false">
      <c r="Y6597" s="171"/>
      <c r="Z6597" s="171"/>
    </row>
    <row r="6598" customFormat="false" ht="12.75" hidden="false" customHeight="false" outlineLevel="0" collapsed="false">
      <c r="Y6598" s="171"/>
      <c r="Z6598" s="171"/>
    </row>
    <row r="6599" customFormat="false" ht="12.75" hidden="false" customHeight="false" outlineLevel="0" collapsed="false">
      <c r="Y6599" s="171"/>
      <c r="Z6599" s="171"/>
    </row>
    <row r="6600" customFormat="false" ht="12.75" hidden="false" customHeight="false" outlineLevel="0" collapsed="false">
      <c r="Y6600" s="171"/>
      <c r="Z6600" s="171"/>
    </row>
    <row r="6601" customFormat="false" ht="12.75" hidden="false" customHeight="false" outlineLevel="0" collapsed="false">
      <c r="Y6601" s="171"/>
      <c r="Z6601" s="171"/>
    </row>
    <row r="6602" customFormat="false" ht="12.75" hidden="false" customHeight="false" outlineLevel="0" collapsed="false">
      <c r="Y6602" s="171"/>
      <c r="Z6602" s="171"/>
    </row>
    <row r="6603" customFormat="false" ht="12.75" hidden="false" customHeight="false" outlineLevel="0" collapsed="false">
      <c r="Y6603" s="171"/>
      <c r="Z6603" s="171"/>
    </row>
    <row r="6604" customFormat="false" ht="12.75" hidden="false" customHeight="false" outlineLevel="0" collapsed="false">
      <c r="Y6604" s="171"/>
      <c r="Z6604" s="171"/>
    </row>
    <row r="6605" customFormat="false" ht="12.75" hidden="false" customHeight="false" outlineLevel="0" collapsed="false">
      <c r="Y6605" s="171"/>
      <c r="Z6605" s="171"/>
    </row>
    <row r="6606" customFormat="false" ht="12.75" hidden="false" customHeight="false" outlineLevel="0" collapsed="false">
      <c r="Y6606" s="171"/>
      <c r="Z6606" s="171"/>
    </row>
    <row r="6607" customFormat="false" ht="12.75" hidden="false" customHeight="false" outlineLevel="0" collapsed="false">
      <c r="Y6607" s="171"/>
      <c r="Z6607" s="171"/>
    </row>
    <row r="6608" customFormat="false" ht="12.75" hidden="false" customHeight="false" outlineLevel="0" collapsed="false">
      <c r="Y6608" s="171"/>
      <c r="Z6608" s="171"/>
    </row>
    <row r="6609" customFormat="false" ht="12.75" hidden="false" customHeight="false" outlineLevel="0" collapsed="false">
      <c r="Y6609" s="171"/>
      <c r="Z6609" s="171"/>
    </row>
    <row r="6610" customFormat="false" ht="12.75" hidden="false" customHeight="false" outlineLevel="0" collapsed="false">
      <c r="Y6610" s="171"/>
      <c r="Z6610" s="171"/>
    </row>
    <row r="6611" customFormat="false" ht="12.75" hidden="false" customHeight="false" outlineLevel="0" collapsed="false">
      <c r="Y6611" s="171"/>
      <c r="Z6611" s="171"/>
    </row>
    <row r="6612" customFormat="false" ht="12.75" hidden="false" customHeight="false" outlineLevel="0" collapsed="false">
      <c r="Y6612" s="171"/>
      <c r="Z6612" s="171"/>
    </row>
    <row r="6613" customFormat="false" ht="12.75" hidden="false" customHeight="false" outlineLevel="0" collapsed="false">
      <c r="Y6613" s="171"/>
      <c r="Z6613" s="171"/>
    </row>
    <row r="6614" customFormat="false" ht="12.75" hidden="false" customHeight="false" outlineLevel="0" collapsed="false">
      <c r="Y6614" s="171"/>
      <c r="Z6614" s="171"/>
    </row>
    <row r="6615" customFormat="false" ht="12.75" hidden="false" customHeight="false" outlineLevel="0" collapsed="false">
      <c r="Y6615" s="171"/>
      <c r="Z6615" s="171"/>
    </row>
    <row r="6616" customFormat="false" ht="12.75" hidden="false" customHeight="false" outlineLevel="0" collapsed="false">
      <c r="Y6616" s="171"/>
      <c r="Z6616" s="171"/>
    </row>
    <row r="6617" customFormat="false" ht="12.75" hidden="false" customHeight="false" outlineLevel="0" collapsed="false">
      <c r="Y6617" s="171"/>
      <c r="Z6617" s="171"/>
    </row>
    <row r="6618" customFormat="false" ht="12.75" hidden="false" customHeight="false" outlineLevel="0" collapsed="false">
      <c r="Y6618" s="171"/>
      <c r="Z6618" s="171"/>
    </row>
    <row r="6619" customFormat="false" ht="12.75" hidden="false" customHeight="false" outlineLevel="0" collapsed="false">
      <c r="Y6619" s="171"/>
      <c r="Z6619" s="171"/>
    </row>
    <row r="6620" customFormat="false" ht="12.75" hidden="false" customHeight="false" outlineLevel="0" collapsed="false">
      <c r="Y6620" s="171"/>
      <c r="Z6620" s="171"/>
    </row>
    <row r="6621" customFormat="false" ht="12.75" hidden="false" customHeight="false" outlineLevel="0" collapsed="false">
      <c r="Y6621" s="171"/>
      <c r="Z6621" s="171"/>
    </row>
    <row r="6622" customFormat="false" ht="12.75" hidden="false" customHeight="false" outlineLevel="0" collapsed="false">
      <c r="Y6622" s="171"/>
      <c r="Z6622" s="171"/>
    </row>
    <row r="6623" customFormat="false" ht="12.75" hidden="false" customHeight="false" outlineLevel="0" collapsed="false">
      <c r="Y6623" s="171"/>
      <c r="Z6623" s="171"/>
    </row>
    <row r="6624" customFormat="false" ht="12.75" hidden="false" customHeight="false" outlineLevel="0" collapsed="false">
      <c r="Y6624" s="171"/>
      <c r="Z6624" s="171"/>
    </row>
    <row r="6625" customFormat="false" ht="12.75" hidden="false" customHeight="false" outlineLevel="0" collapsed="false">
      <c r="Y6625" s="171"/>
      <c r="Z6625" s="171"/>
    </row>
    <row r="6626" customFormat="false" ht="12.75" hidden="false" customHeight="false" outlineLevel="0" collapsed="false">
      <c r="Y6626" s="171"/>
      <c r="Z6626" s="171"/>
    </row>
    <row r="6627" customFormat="false" ht="12.75" hidden="false" customHeight="false" outlineLevel="0" collapsed="false">
      <c r="Y6627" s="171"/>
      <c r="Z6627" s="171"/>
    </row>
    <row r="6628" customFormat="false" ht="12.75" hidden="false" customHeight="false" outlineLevel="0" collapsed="false">
      <c r="Y6628" s="171"/>
      <c r="Z6628" s="171"/>
    </row>
    <row r="6629" customFormat="false" ht="12.75" hidden="false" customHeight="false" outlineLevel="0" collapsed="false">
      <c r="Y6629" s="171"/>
      <c r="Z6629" s="171"/>
    </row>
    <row r="6630" customFormat="false" ht="12.75" hidden="false" customHeight="false" outlineLevel="0" collapsed="false">
      <c r="Y6630" s="171"/>
      <c r="Z6630" s="171"/>
    </row>
    <row r="6631" customFormat="false" ht="12.75" hidden="false" customHeight="false" outlineLevel="0" collapsed="false">
      <c r="Y6631" s="171"/>
      <c r="Z6631" s="171"/>
    </row>
    <row r="6632" customFormat="false" ht="12.75" hidden="false" customHeight="false" outlineLevel="0" collapsed="false">
      <c r="Y6632" s="171"/>
      <c r="Z6632" s="171"/>
    </row>
    <row r="6633" customFormat="false" ht="12.75" hidden="false" customHeight="false" outlineLevel="0" collapsed="false">
      <c r="Y6633" s="171"/>
      <c r="Z6633" s="171"/>
    </row>
    <row r="6634" customFormat="false" ht="12.75" hidden="false" customHeight="false" outlineLevel="0" collapsed="false">
      <c r="Y6634" s="171"/>
      <c r="Z6634" s="171"/>
    </row>
    <row r="6635" customFormat="false" ht="12.75" hidden="false" customHeight="false" outlineLevel="0" collapsed="false">
      <c r="Y6635" s="171"/>
      <c r="Z6635" s="171"/>
    </row>
    <row r="6636" customFormat="false" ht="12.75" hidden="false" customHeight="false" outlineLevel="0" collapsed="false">
      <c r="Y6636" s="171"/>
      <c r="Z6636" s="171"/>
    </row>
    <row r="6637" customFormat="false" ht="12.75" hidden="false" customHeight="false" outlineLevel="0" collapsed="false">
      <c r="Y6637" s="171"/>
      <c r="Z6637" s="171"/>
    </row>
    <row r="6638" customFormat="false" ht="12.75" hidden="false" customHeight="false" outlineLevel="0" collapsed="false">
      <c r="Y6638" s="171"/>
      <c r="Z6638" s="171"/>
    </row>
    <row r="6639" customFormat="false" ht="12.75" hidden="false" customHeight="false" outlineLevel="0" collapsed="false">
      <c r="Y6639" s="171"/>
      <c r="Z6639" s="171"/>
    </row>
    <row r="6640" customFormat="false" ht="12.75" hidden="false" customHeight="false" outlineLevel="0" collapsed="false">
      <c r="Y6640" s="171"/>
      <c r="Z6640" s="171"/>
    </row>
    <row r="6641" customFormat="false" ht="12.75" hidden="false" customHeight="false" outlineLevel="0" collapsed="false">
      <c r="Y6641" s="171"/>
      <c r="Z6641" s="171"/>
    </row>
    <row r="6642" customFormat="false" ht="12.75" hidden="false" customHeight="false" outlineLevel="0" collapsed="false">
      <c r="Y6642" s="171"/>
      <c r="Z6642" s="171"/>
    </row>
    <row r="6643" customFormat="false" ht="12.75" hidden="false" customHeight="false" outlineLevel="0" collapsed="false">
      <c r="Y6643" s="171"/>
      <c r="Z6643" s="171"/>
    </row>
    <row r="6644" customFormat="false" ht="12.75" hidden="false" customHeight="false" outlineLevel="0" collapsed="false">
      <c r="Y6644" s="171"/>
      <c r="Z6644" s="171"/>
    </row>
    <row r="6645" customFormat="false" ht="12.75" hidden="false" customHeight="false" outlineLevel="0" collapsed="false">
      <c r="Y6645" s="171"/>
      <c r="Z6645" s="171"/>
    </row>
    <row r="6646" customFormat="false" ht="12.75" hidden="false" customHeight="false" outlineLevel="0" collapsed="false">
      <c r="Y6646" s="171"/>
      <c r="Z6646" s="171"/>
    </row>
    <row r="6647" customFormat="false" ht="12.75" hidden="false" customHeight="false" outlineLevel="0" collapsed="false">
      <c r="Y6647" s="171"/>
      <c r="Z6647" s="171"/>
    </row>
    <row r="6648" customFormat="false" ht="12.75" hidden="false" customHeight="false" outlineLevel="0" collapsed="false">
      <c r="Y6648" s="171"/>
      <c r="Z6648" s="171"/>
    </row>
    <row r="6649" customFormat="false" ht="12.75" hidden="false" customHeight="false" outlineLevel="0" collapsed="false">
      <c r="Y6649" s="171"/>
      <c r="Z6649" s="171"/>
    </row>
    <row r="6650" customFormat="false" ht="12.75" hidden="false" customHeight="false" outlineLevel="0" collapsed="false">
      <c r="Y6650" s="171"/>
      <c r="Z6650" s="171"/>
    </row>
    <row r="6651" customFormat="false" ht="12.75" hidden="false" customHeight="false" outlineLevel="0" collapsed="false">
      <c r="Y6651" s="171"/>
      <c r="Z6651" s="171"/>
    </row>
    <row r="6652" customFormat="false" ht="12.75" hidden="false" customHeight="false" outlineLevel="0" collapsed="false">
      <c r="Y6652" s="171"/>
      <c r="Z6652" s="171"/>
    </row>
    <row r="6653" customFormat="false" ht="12.75" hidden="false" customHeight="false" outlineLevel="0" collapsed="false">
      <c r="Y6653" s="171"/>
      <c r="Z6653" s="171"/>
    </row>
    <row r="6654" customFormat="false" ht="12.75" hidden="false" customHeight="false" outlineLevel="0" collapsed="false">
      <c r="Y6654" s="171"/>
      <c r="Z6654" s="171"/>
    </row>
    <row r="6655" customFormat="false" ht="12.75" hidden="false" customHeight="false" outlineLevel="0" collapsed="false">
      <c r="Y6655" s="171"/>
      <c r="Z6655" s="171"/>
    </row>
    <row r="6656" customFormat="false" ht="12.75" hidden="false" customHeight="false" outlineLevel="0" collapsed="false">
      <c r="Y6656" s="171"/>
      <c r="Z6656" s="171"/>
    </row>
    <row r="6657" customFormat="false" ht="12.75" hidden="false" customHeight="false" outlineLevel="0" collapsed="false">
      <c r="Y6657" s="171"/>
      <c r="Z6657" s="171"/>
    </row>
    <row r="6658" customFormat="false" ht="12.75" hidden="false" customHeight="false" outlineLevel="0" collapsed="false">
      <c r="Y6658" s="171"/>
      <c r="Z6658" s="171"/>
    </row>
    <row r="6659" customFormat="false" ht="12.75" hidden="false" customHeight="false" outlineLevel="0" collapsed="false">
      <c r="Y6659" s="171"/>
      <c r="Z6659" s="171"/>
    </row>
    <row r="6660" customFormat="false" ht="12.75" hidden="false" customHeight="false" outlineLevel="0" collapsed="false">
      <c r="Y6660" s="171"/>
      <c r="Z6660" s="171"/>
    </row>
    <row r="6661" customFormat="false" ht="12.75" hidden="false" customHeight="false" outlineLevel="0" collapsed="false">
      <c r="Y6661" s="171"/>
      <c r="Z6661" s="171"/>
    </row>
    <row r="6662" customFormat="false" ht="12.75" hidden="false" customHeight="false" outlineLevel="0" collapsed="false">
      <c r="Y6662" s="171"/>
      <c r="Z6662" s="171"/>
    </row>
    <row r="6663" customFormat="false" ht="12.75" hidden="false" customHeight="false" outlineLevel="0" collapsed="false">
      <c r="Y6663" s="171"/>
      <c r="Z6663" s="171"/>
    </row>
    <row r="6664" customFormat="false" ht="12.75" hidden="false" customHeight="false" outlineLevel="0" collapsed="false">
      <c r="Y6664" s="171"/>
      <c r="Z6664" s="171"/>
    </row>
    <row r="6665" customFormat="false" ht="12.75" hidden="false" customHeight="false" outlineLevel="0" collapsed="false">
      <c r="Y6665" s="171"/>
      <c r="Z6665" s="171"/>
    </row>
    <row r="6666" customFormat="false" ht="12.75" hidden="false" customHeight="false" outlineLevel="0" collapsed="false">
      <c r="Y6666" s="171"/>
      <c r="Z6666" s="171"/>
    </row>
    <row r="6667" customFormat="false" ht="12.75" hidden="false" customHeight="false" outlineLevel="0" collapsed="false">
      <c r="Y6667" s="171"/>
      <c r="Z6667" s="171"/>
    </row>
    <row r="6668" customFormat="false" ht="12.75" hidden="false" customHeight="false" outlineLevel="0" collapsed="false">
      <c r="Y6668" s="171"/>
      <c r="Z6668" s="171"/>
    </row>
    <row r="6669" customFormat="false" ht="12.75" hidden="false" customHeight="false" outlineLevel="0" collapsed="false">
      <c r="Y6669" s="171"/>
      <c r="Z6669" s="171"/>
    </row>
    <row r="6670" customFormat="false" ht="12.75" hidden="false" customHeight="false" outlineLevel="0" collapsed="false">
      <c r="Y6670" s="171"/>
      <c r="Z6670" s="171"/>
    </row>
    <row r="6671" customFormat="false" ht="12.75" hidden="false" customHeight="false" outlineLevel="0" collapsed="false">
      <c r="Y6671" s="171"/>
      <c r="Z6671" s="171"/>
    </row>
    <row r="6672" customFormat="false" ht="12.75" hidden="false" customHeight="false" outlineLevel="0" collapsed="false">
      <c r="Y6672" s="171"/>
      <c r="Z6672" s="171"/>
    </row>
    <row r="6673" customFormat="false" ht="12.75" hidden="false" customHeight="false" outlineLevel="0" collapsed="false">
      <c r="Y6673" s="171"/>
      <c r="Z6673" s="171"/>
    </row>
    <row r="6674" customFormat="false" ht="12.75" hidden="false" customHeight="false" outlineLevel="0" collapsed="false">
      <c r="Y6674" s="171"/>
      <c r="Z6674" s="171"/>
    </row>
    <row r="6675" customFormat="false" ht="12.75" hidden="false" customHeight="false" outlineLevel="0" collapsed="false">
      <c r="Y6675" s="171"/>
      <c r="Z6675" s="171"/>
    </row>
    <row r="6676" customFormat="false" ht="12.75" hidden="false" customHeight="false" outlineLevel="0" collapsed="false">
      <c r="Y6676" s="171"/>
      <c r="Z6676" s="171"/>
    </row>
    <row r="6677" customFormat="false" ht="12.75" hidden="false" customHeight="false" outlineLevel="0" collapsed="false">
      <c r="Y6677" s="171"/>
      <c r="Z6677" s="171"/>
    </row>
    <row r="6678" customFormat="false" ht="12.75" hidden="false" customHeight="false" outlineLevel="0" collapsed="false">
      <c r="Y6678" s="171"/>
      <c r="Z6678" s="171"/>
    </row>
    <row r="6679" customFormat="false" ht="12.75" hidden="false" customHeight="false" outlineLevel="0" collapsed="false">
      <c r="Y6679" s="171"/>
      <c r="Z6679" s="171"/>
    </row>
    <row r="6680" customFormat="false" ht="12.75" hidden="false" customHeight="false" outlineLevel="0" collapsed="false">
      <c r="Y6680" s="171"/>
      <c r="Z6680" s="171"/>
    </row>
    <row r="6681" customFormat="false" ht="12.75" hidden="false" customHeight="false" outlineLevel="0" collapsed="false">
      <c r="Y6681" s="171"/>
      <c r="Z6681" s="171"/>
    </row>
    <row r="6682" customFormat="false" ht="12.75" hidden="false" customHeight="false" outlineLevel="0" collapsed="false">
      <c r="Y6682" s="171"/>
      <c r="Z6682" s="171"/>
    </row>
    <row r="6683" customFormat="false" ht="12.75" hidden="false" customHeight="false" outlineLevel="0" collapsed="false">
      <c r="Y6683" s="171"/>
      <c r="Z6683" s="171"/>
    </row>
    <row r="6684" customFormat="false" ht="12.75" hidden="false" customHeight="false" outlineLevel="0" collapsed="false">
      <c r="Y6684" s="171"/>
      <c r="Z6684" s="171"/>
    </row>
    <row r="6685" customFormat="false" ht="12.75" hidden="false" customHeight="false" outlineLevel="0" collapsed="false">
      <c r="Y6685" s="171"/>
      <c r="Z6685" s="171"/>
    </row>
    <row r="6686" customFormat="false" ht="12.75" hidden="false" customHeight="false" outlineLevel="0" collapsed="false">
      <c r="Y6686" s="171"/>
      <c r="Z6686" s="171"/>
    </row>
    <row r="6687" customFormat="false" ht="12.75" hidden="false" customHeight="false" outlineLevel="0" collapsed="false">
      <c r="Y6687" s="171"/>
      <c r="Z6687" s="171"/>
    </row>
    <row r="6688" customFormat="false" ht="12.75" hidden="false" customHeight="false" outlineLevel="0" collapsed="false">
      <c r="Y6688" s="171"/>
      <c r="Z6688" s="171"/>
    </row>
    <row r="6689" customFormat="false" ht="12.75" hidden="false" customHeight="false" outlineLevel="0" collapsed="false">
      <c r="Y6689" s="171"/>
      <c r="Z6689" s="171"/>
    </row>
    <row r="6690" customFormat="false" ht="12.75" hidden="false" customHeight="false" outlineLevel="0" collapsed="false">
      <c r="Y6690" s="171"/>
      <c r="Z6690" s="171"/>
    </row>
    <row r="6691" customFormat="false" ht="12.75" hidden="false" customHeight="false" outlineLevel="0" collapsed="false">
      <c r="Y6691" s="171"/>
      <c r="Z6691" s="171"/>
    </row>
    <row r="6692" customFormat="false" ht="12.75" hidden="false" customHeight="false" outlineLevel="0" collapsed="false">
      <c r="Y6692" s="171"/>
      <c r="Z6692" s="171"/>
    </row>
    <row r="6693" customFormat="false" ht="12.75" hidden="false" customHeight="false" outlineLevel="0" collapsed="false">
      <c r="Y6693" s="171"/>
      <c r="Z6693" s="171"/>
    </row>
    <row r="6694" customFormat="false" ht="12.75" hidden="false" customHeight="false" outlineLevel="0" collapsed="false">
      <c r="Y6694" s="171"/>
      <c r="Z6694" s="171"/>
    </row>
    <row r="6695" customFormat="false" ht="12.75" hidden="false" customHeight="false" outlineLevel="0" collapsed="false">
      <c r="Y6695" s="171"/>
      <c r="Z6695" s="171"/>
    </row>
    <row r="6696" customFormat="false" ht="12.75" hidden="false" customHeight="false" outlineLevel="0" collapsed="false">
      <c r="Y6696" s="171"/>
      <c r="Z6696" s="171"/>
    </row>
    <row r="6697" customFormat="false" ht="12.75" hidden="false" customHeight="false" outlineLevel="0" collapsed="false">
      <c r="Y6697" s="171"/>
      <c r="Z6697" s="171"/>
    </row>
    <row r="6698" customFormat="false" ht="12.75" hidden="false" customHeight="false" outlineLevel="0" collapsed="false">
      <c r="Y6698" s="171"/>
      <c r="Z6698" s="171"/>
    </row>
    <row r="6699" customFormat="false" ht="12.75" hidden="false" customHeight="false" outlineLevel="0" collapsed="false">
      <c r="Y6699" s="171"/>
      <c r="Z6699" s="171"/>
    </row>
    <row r="6700" customFormat="false" ht="12.75" hidden="false" customHeight="false" outlineLevel="0" collapsed="false">
      <c r="Y6700" s="171"/>
      <c r="Z6700" s="171"/>
    </row>
    <row r="6701" customFormat="false" ht="12.75" hidden="false" customHeight="false" outlineLevel="0" collapsed="false">
      <c r="Y6701" s="171"/>
      <c r="Z6701" s="171"/>
    </row>
    <row r="6702" customFormat="false" ht="12.75" hidden="false" customHeight="false" outlineLevel="0" collapsed="false">
      <c r="Y6702" s="171"/>
      <c r="Z6702" s="171"/>
    </row>
    <row r="6703" customFormat="false" ht="12.75" hidden="false" customHeight="false" outlineLevel="0" collapsed="false">
      <c r="Y6703" s="171"/>
      <c r="Z6703" s="171"/>
    </row>
    <row r="6704" customFormat="false" ht="12.75" hidden="false" customHeight="false" outlineLevel="0" collapsed="false">
      <c r="Y6704" s="171"/>
      <c r="Z6704" s="171"/>
    </row>
    <row r="6705" customFormat="false" ht="12.75" hidden="false" customHeight="false" outlineLevel="0" collapsed="false">
      <c r="Y6705" s="171"/>
      <c r="Z6705" s="171"/>
    </row>
    <row r="6706" customFormat="false" ht="12.75" hidden="false" customHeight="false" outlineLevel="0" collapsed="false">
      <c r="Y6706" s="171"/>
      <c r="Z6706" s="171"/>
    </row>
    <row r="6707" customFormat="false" ht="12.75" hidden="false" customHeight="false" outlineLevel="0" collapsed="false">
      <c r="Y6707" s="171"/>
      <c r="Z6707" s="171"/>
    </row>
    <row r="6708" customFormat="false" ht="12.75" hidden="false" customHeight="false" outlineLevel="0" collapsed="false">
      <c r="Y6708" s="171"/>
      <c r="Z6708" s="171"/>
    </row>
    <row r="6709" customFormat="false" ht="12.75" hidden="false" customHeight="false" outlineLevel="0" collapsed="false">
      <c r="Y6709" s="171"/>
      <c r="Z6709" s="171"/>
    </row>
    <row r="6710" customFormat="false" ht="12.75" hidden="false" customHeight="false" outlineLevel="0" collapsed="false">
      <c r="Y6710" s="171"/>
      <c r="Z6710" s="171"/>
    </row>
    <row r="6711" customFormat="false" ht="12.75" hidden="false" customHeight="false" outlineLevel="0" collapsed="false">
      <c r="Y6711" s="171"/>
      <c r="Z6711" s="171"/>
    </row>
    <row r="6712" customFormat="false" ht="12.75" hidden="false" customHeight="false" outlineLevel="0" collapsed="false">
      <c r="Y6712" s="171"/>
      <c r="Z6712" s="171"/>
    </row>
    <row r="6713" customFormat="false" ht="12.75" hidden="false" customHeight="false" outlineLevel="0" collapsed="false">
      <c r="Y6713" s="171"/>
      <c r="Z6713" s="171"/>
    </row>
    <row r="6714" customFormat="false" ht="12.75" hidden="false" customHeight="false" outlineLevel="0" collapsed="false">
      <c r="Y6714" s="171"/>
      <c r="Z6714" s="171"/>
    </row>
    <row r="6715" customFormat="false" ht="12.75" hidden="false" customHeight="false" outlineLevel="0" collapsed="false">
      <c r="Y6715" s="171"/>
      <c r="Z6715" s="171"/>
    </row>
    <row r="6716" customFormat="false" ht="12.75" hidden="false" customHeight="false" outlineLevel="0" collapsed="false">
      <c r="Y6716" s="171"/>
      <c r="Z6716" s="171"/>
    </row>
    <row r="6717" customFormat="false" ht="12.75" hidden="false" customHeight="false" outlineLevel="0" collapsed="false">
      <c r="Y6717" s="171"/>
      <c r="Z6717" s="171"/>
    </row>
    <row r="6718" customFormat="false" ht="12.75" hidden="false" customHeight="false" outlineLevel="0" collapsed="false">
      <c r="Y6718" s="171"/>
      <c r="Z6718" s="171"/>
    </row>
    <row r="6719" customFormat="false" ht="12.75" hidden="false" customHeight="false" outlineLevel="0" collapsed="false">
      <c r="Y6719" s="171"/>
      <c r="Z6719" s="171"/>
    </row>
    <row r="6720" customFormat="false" ht="12.75" hidden="false" customHeight="false" outlineLevel="0" collapsed="false">
      <c r="Y6720" s="171"/>
      <c r="Z6720" s="171"/>
    </row>
    <row r="6721" customFormat="false" ht="12.75" hidden="false" customHeight="false" outlineLevel="0" collapsed="false">
      <c r="Y6721" s="171"/>
      <c r="Z6721" s="171"/>
    </row>
    <row r="6722" customFormat="false" ht="12.75" hidden="false" customHeight="false" outlineLevel="0" collapsed="false">
      <c r="Y6722" s="171"/>
      <c r="Z6722" s="171"/>
    </row>
    <row r="6723" customFormat="false" ht="12.75" hidden="false" customHeight="false" outlineLevel="0" collapsed="false">
      <c r="Y6723" s="171"/>
      <c r="Z6723" s="171"/>
    </row>
    <row r="6724" customFormat="false" ht="12.75" hidden="false" customHeight="false" outlineLevel="0" collapsed="false">
      <c r="Y6724" s="171"/>
      <c r="Z6724" s="171"/>
    </row>
    <row r="6725" customFormat="false" ht="12.75" hidden="false" customHeight="false" outlineLevel="0" collapsed="false">
      <c r="Y6725" s="171"/>
      <c r="Z6725" s="171"/>
    </row>
    <row r="6726" customFormat="false" ht="12.75" hidden="false" customHeight="false" outlineLevel="0" collapsed="false">
      <c r="Y6726" s="171"/>
      <c r="Z6726" s="171"/>
    </row>
    <row r="6727" customFormat="false" ht="12.75" hidden="false" customHeight="false" outlineLevel="0" collapsed="false">
      <c r="Y6727" s="171"/>
      <c r="Z6727" s="171"/>
    </row>
    <row r="6728" customFormat="false" ht="12.75" hidden="false" customHeight="false" outlineLevel="0" collapsed="false">
      <c r="Y6728" s="171"/>
      <c r="Z6728" s="171"/>
    </row>
    <row r="6729" customFormat="false" ht="12.75" hidden="false" customHeight="false" outlineLevel="0" collapsed="false">
      <c r="Y6729" s="171"/>
      <c r="Z6729" s="171"/>
    </row>
    <row r="6730" customFormat="false" ht="12.75" hidden="false" customHeight="false" outlineLevel="0" collapsed="false">
      <c r="Y6730" s="171"/>
      <c r="Z6730" s="171"/>
    </row>
    <row r="6731" customFormat="false" ht="12.75" hidden="false" customHeight="false" outlineLevel="0" collapsed="false">
      <c r="Y6731" s="171"/>
      <c r="Z6731" s="171"/>
    </row>
    <row r="6732" customFormat="false" ht="12.75" hidden="false" customHeight="false" outlineLevel="0" collapsed="false">
      <c r="Y6732" s="171"/>
      <c r="Z6732" s="171"/>
    </row>
    <row r="6733" customFormat="false" ht="12.75" hidden="false" customHeight="false" outlineLevel="0" collapsed="false">
      <c r="Y6733" s="171"/>
      <c r="Z6733" s="171"/>
    </row>
    <row r="6734" customFormat="false" ht="12.75" hidden="false" customHeight="false" outlineLevel="0" collapsed="false">
      <c r="Y6734" s="171"/>
      <c r="Z6734" s="171"/>
    </row>
    <row r="6735" customFormat="false" ht="12.75" hidden="false" customHeight="false" outlineLevel="0" collapsed="false">
      <c r="Y6735" s="171"/>
      <c r="Z6735" s="171"/>
    </row>
    <row r="6736" customFormat="false" ht="12.75" hidden="false" customHeight="false" outlineLevel="0" collapsed="false">
      <c r="Y6736" s="171"/>
      <c r="Z6736" s="171"/>
    </row>
    <row r="6737" customFormat="false" ht="12.75" hidden="false" customHeight="false" outlineLevel="0" collapsed="false">
      <c r="Y6737" s="171"/>
      <c r="Z6737" s="171"/>
    </row>
    <row r="6738" customFormat="false" ht="12.75" hidden="false" customHeight="false" outlineLevel="0" collapsed="false">
      <c r="Y6738" s="171"/>
      <c r="Z6738" s="171"/>
    </row>
    <row r="6739" customFormat="false" ht="12.75" hidden="false" customHeight="false" outlineLevel="0" collapsed="false">
      <c r="Y6739" s="171"/>
      <c r="Z6739" s="171"/>
    </row>
    <row r="6740" customFormat="false" ht="12.75" hidden="false" customHeight="false" outlineLevel="0" collapsed="false">
      <c r="Y6740" s="171"/>
      <c r="Z6740" s="171"/>
    </row>
    <row r="6741" customFormat="false" ht="12.75" hidden="false" customHeight="false" outlineLevel="0" collapsed="false">
      <c r="Y6741" s="171"/>
      <c r="Z6741" s="171"/>
    </row>
    <row r="6742" customFormat="false" ht="12.75" hidden="false" customHeight="false" outlineLevel="0" collapsed="false">
      <c r="Y6742" s="171"/>
      <c r="Z6742" s="171"/>
    </row>
    <row r="6743" customFormat="false" ht="12.75" hidden="false" customHeight="false" outlineLevel="0" collapsed="false">
      <c r="Y6743" s="171"/>
      <c r="Z6743" s="171"/>
    </row>
    <row r="6744" customFormat="false" ht="12.75" hidden="false" customHeight="false" outlineLevel="0" collapsed="false">
      <c r="Y6744" s="171"/>
      <c r="Z6744" s="171"/>
    </row>
    <row r="6745" customFormat="false" ht="12.75" hidden="false" customHeight="false" outlineLevel="0" collapsed="false">
      <c r="Y6745" s="171"/>
      <c r="Z6745" s="171"/>
    </row>
    <row r="6746" customFormat="false" ht="12.75" hidden="false" customHeight="false" outlineLevel="0" collapsed="false">
      <c r="Y6746" s="171"/>
      <c r="Z6746" s="171"/>
    </row>
    <row r="6747" customFormat="false" ht="12.75" hidden="false" customHeight="false" outlineLevel="0" collapsed="false">
      <c r="Y6747" s="171"/>
      <c r="Z6747" s="171"/>
    </row>
    <row r="6748" customFormat="false" ht="12.75" hidden="false" customHeight="false" outlineLevel="0" collapsed="false">
      <c r="Y6748" s="171"/>
      <c r="Z6748" s="171"/>
    </row>
    <row r="6749" customFormat="false" ht="12.75" hidden="false" customHeight="false" outlineLevel="0" collapsed="false">
      <c r="Y6749" s="171"/>
      <c r="Z6749" s="171"/>
    </row>
    <row r="6750" customFormat="false" ht="12.75" hidden="false" customHeight="false" outlineLevel="0" collapsed="false">
      <c r="Y6750" s="171"/>
      <c r="Z6750" s="171"/>
    </row>
    <row r="6751" customFormat="false" ht="12.75" hidden="false" customHeight="false" outlineLevel="0" collapsed="false">
      <c r="Y6751" s="171"/>
      <c r="Z6751" s="171"/>
    </row>
    <row r="6752" customFormat="false" ht="12.75" hidden="false" customHeight="false" outlineLevel="0" collapsed="false">
      <c r="Y6752" s="171"/>
      <c r="Z6752" s="171"/>
    </row>
    <row r="6753" customFormat="false" ht="12.75" hidden="false" customHeight="false" outlineLevel="0" collapsed="false">
      <c r="Y6753" s="171"/>
      <c r="Z6753" s="171"/>
    </row>
    <row r="6754" customFormat="false" ht="12.75" hidden="false" customHeight="false" outlineLevel="0" collapsed="false">
      <c r="Y6754" s="171"/>
      <c r="Z6754" s="171"/>
    </row>
    <row r="6755" customFormat="false" ht="12.75" hidden="false" customHeight="false" outlineLevel="0" collapsed="false">
      <c r="Y6755" s="171"/>
      <c r="Z6755" s="171"/>
    </row>
    <row r="6756" customFormat="false" ht="12.75" hidden="false" customHeight="false" outlineLevel="0" collapsed="false">
      <c r="Y6756" s="171"/>
      <c r="Z6756" s="171"/>
    </row>
    <row r="6757" customFormat="false" ht="12.75" hidden="false" customHeight="false" outlineLevel="0" collapsed="false">
      <c r="Y6757" s="171"/>
      <c r="Z6757" s="171"/>
    </row>
    <row r="6758" customFormat="false" ht="12.75" hidden="false" customHeight="false" outlineLevel="0" collapsed="false">
      <c r="Y6758" s="171"/>
      <c r="Z6758" s="171"/>
    </row>
    <row r="6759" customFormat="false" ht="12.75" hidden="false" customHeight="false" outlineLevel="0" collapsed="false">
      <c r="Y6759" s="171"/>
      <c r="Z6759" s="171"/>
    </row>
    <row r="6760" customFormat="false" ht="12.75" hidden="false" customHeight="false" outlineLevel="0" collapsed="false">
      <c r="Y6760" s="171"/>
      <c r="Z6760" s="171"/>
    </row>
    <row r="6761" customFormat="false" ht="12.75" hidden="false" customHeight="false" outlineLevel="0" collapsed="false">
      <c r="Y6761" s="171"/>
      <c r="Z6761" s="171"/>
    </row>
    <row r="6762" customFormat="false" ht="12.75" hidden="false" customHeight="false" outlineLevel="0" collapsed="false">
      <c r="Y6762" s="171"/>
      <c r="Z6762" s="171"/>
    </row>
    <row r="6763" customFormat="false" ht="12.75" hidden="false" customHeight="false" outlineLevel="0" collapsed="false">
      <c r="Y6763" s="171"/>
      <c r="Z6763" s="171"/>
    </row>
    <row r="6764" customFormat="false" ht="12.75" hidden="false" customHeight="false" outlineLevel="0" collapsed="false">
      <c r="Y6764" s="171"/>
      <c r="Z6764" s="171"/>
    </row>
    <row r="6765" customFormat="false" ht="12.75" hidden="false" customHeight="false" outlineLevel="0" collapsed="false">
      <c r="Y6765" s="171"/>
      <c r="Z6765" s="171"/>
    </row>
    <row r="6766" customFormat="false" ht="12.75" hidden="false" customHeight="false" outlineLevel="0" collapsed="false">
      <c r="Y6766" s="171"/>
      <c r="Z6766" s="171"/>
    </row>
    <row r="6767" customFormat="false" ht="12.75" hidden="false" customHeight="false" outlineLevel="0" collapsed="false">
      <c r="Y6767" s="171"/>
      <c r="Z6767" s="171"/>
    </row>
    <row r="6768" customFormat="false" ht="12.75" hidden="false" customHeight="false" outlineLevel="0" collapsed="false">
      <c r="Y6768" s="171"/>
      <c r="Z6768" s="171"/>
    </row>
    <row r="6769" customFormat="false" ht="12.75" hidden="false" customHeight="false" outlineLevel="0" collapsed="false">
      <c r="Y6769" s="171"/>
      <c r="Z6769" s="171"/>
    </row>
    <row r="6770" customFormat="false" ht="12.75" hidden="false" customHeight="false" outlineLevel="0" collapsed="false">
      <c r="Y6770" s="171"/>
      <c r="Z6770" s="171"/>
    </row>
    <row r="6771" customFormat="false" ht="12.75" hidden="false" customHeight="false" outlineLevel="0" collapsed="false">
      <c r="Y6771" s="171"/>
      <c r="Z6771" s="171"/>
    </row>
    <row r="6772" customFormat="false" ht="12.75" hidden="false" customHeight="false" outlineLevel="0" collapsed="false">
      <c r="Y6772" s="171"/>
      <c r="Z6772" s="171"/>
    </row>
    <row r="6773" customFormat="false" ht="12.75" hidden="false" customHeight="false" outlineLevel="0" collapsed="false">
      <c r="Y6773" s="171"/>
      <c r="Z6773" s="171"/>
    </row>
    <row r="6774" customFormat="false" ht="12.75" hidden="false" customHeight="false" outlineLevel="0" collapsed="false">
      <c r="Y6774" s="171"/>
      <c r="Z6774" s="171"/>
    </row>
    <row r="6775" customFormat="false" ht="12.75" hidden="false" customHeight="false" outlineLevel="0" collapsed="false">
      <c r="Y6775" s="171"/>
      <c r="Z6775" s="171"/>
    </row>
    <row r="6776" customFormat="false" ht="12.75" hidden="false" customHeight="false" outlineLevel="0" collapsed="false">
      <c r="Y6776" s="171"/>
      <c r="Z6776" s="171"/>
    </row>
    <row r="6777" customFormat="false" ht="12.75" hidden="false" customHeight="false" outlineLevel="0" collapsed="false">
      <c r="Y6777" s="171"/>
      <c r="Z6777" s="171"/>
    </row>
    <row r="6778" customFormat="false" ht="12.75" hidden="false" customHeight="false" outlineLevel="0" collapsed="false">
      <c r="Y6778" s="171"/>
      <c r="Z6778" s="171"/>
    </row>
    <row r="6779" customFormat="false" ht="12.75" hidden="false" customHeight="false" outlineLevel="0" collapsed="false">
      <c r="Y6779" s="171"/>
      <c r="Z6779" s="171"/>
    </row>
    <row r="6780" customFormat="false" ht="12.75" hidden="false" customHeight="false" outlineLevel="0" collapsed="false">
      <c r="Y6780" s="171"/>
      <c r="Z6780" s="171"/>
    </row>
    <row r="6781" customFormat="false" ht="12.75" hidden="false" customHeight="false" outlineLevel="0" collapsed="false">
      <c r="Y6781" s="171"/>
      <c r="Z6781" s="171"/>
    </row>
    <row r="6782" customFormat="false" ht="12.75" hidden="false" customHeight="false" outlineLevel="0" collapsed="false">
      <c r="Y6782" s="171"/>
      <c r="Z6782" s="171"/>
    </row>
    <row r="6783" customFormat="false" ht="12.75" hidden="false" customHeight="false" outlineLevel="0" collapsed="false">
      <c r="Y6783" s="171"/>
      <c r="Z6783" s="171"/>
    </row>
    <row r="6784" customFormat="false" ht="12.75" hidden="false" customHeight="false" outlineLevel="0" collapsed="false">
      <c r="Y6784" s="171"/>
      <c r="Z6784" s="171"/>
    </row>
    <row r="6785" customFormat="false" ht="12.75" hidden="false" customHeight="false" outlineLevel="0" collapsed="false">
      <c r="Y6785" s="171"/>
      <c r="Z6785" s="171"/>
    </row>
    <row r="6786" customFormat="false" ht="12.75" hidden="false" customHeight="false" outlineLevel="0" collapsed="false">
      <c r="Y6786" s="171"/>
      <c r="Z6786" s="171"/>
    </row>
    <row r="6787" customFormat="false" ht="12.75" hidden="false" customHeight="false" outlineLevel="0" collapsed="false">
      <c r="Y6787" s="171"/>
      <c r="Z6787" s="171"/>
    </row>
    <row r="6788" customFormat="false" ht="12.75" hidden="false" customHeight="false" outlineLevel="0" collapsed="false">
      <c r="Y6788" s="171"/>
      <c r="Z6788" s="171"/>
    </row>
    <row r="6789" customFormat="false" ht="12.75" hidden="false" customHeight="false" outlineLevel="0" collapsed="false">
      <c r="Y6789" s="171"/>
      <c r="Z6789" s="171"/>
    </row>
    <row r="6790" customFormat="false" ht="12.75" hidden="false" customHeight="false" outlineLevel="0" collapsed="false">
      <c r="Y6790" s="171"/>
      <c r="Z6790" s="171"/>
    </row>
    <row r="6791" customFormat="false" ht="12.75" hidden="false" customHeight="false" outlineLevel="0" collapsed="false">
      <c r="Y6791" s="171"/>
      <c r="Z6791" s="171"/>
    </row>
    <row r="6792" customFormat="false" ht="12.75" hidden="false" customHeight="false" outlineLevel="0" collapsed="false">
      <c r="Y6792" s="171"/>
      <c r="Z6792" s="171"/>
    </row>
    <row r="6793" customFormat="false" ht="12.75" hidden="false" customHeight="false" outlineLevel="0" collapsed="false">
      <c r="Y6793" s="171"/>
      <c r="Z6793" s="171"/>
    </row>
    <row r="6794" customFormat="false" ht="12.75" hidden="false" customHeight="false" outlineLevel="0" collapsed="false">
      <c r="Y6794" s="171"/>
      <c r="Z6794" s="171"/>
    </row>
    <row r="6795" customFormat="false" ht="12.75" hidden="false" customHeight="false" outlineLevel="0" collapsed="false">
      <c r="Y6795" s="171"/>
      <c r="Z6795" s="171"/>
    </row>
    <row r="6796" customFormat="false" ht="12.75" hidden="false" customHeight="false" outlineLevel="0" collapsed="false">
      <c r="Y6796" s="171"/>
      <c r="Z6796" s="171"/>
    </row>
    <row r="6797" customFormat="false" ht="12.75" hidden="false" customHeight="false" outlineLevel="0" collapsed="false">
      <c r="Y6797" s="171"/>
      <c r="Z6797" s="171"/>
    </row>
    <row r="6798" customFormat="false" ht="12.75" hidden="false" customHeight="false" outlineLevel="0" collapsed="false">
      <c r="Y6798" s="171"/>
      <c r="Z6798" s="171"/>
    </row>
    <row r="6799" customFormat="false" ht="12.75" hidden="false" customHeight="false" outlineLevel="0" collapsed="false">
      <c r="Y6799" s="171"/>
      <c r="Z6799" s="171"/>
    </row>
    <row r="6800" customFormat="false" ht="12.75" hidden="false" customHeight="false" outlineLevel="0" collapsed="false">
      <c r="Y6800" s="171"/>
      <c r="Z6800" s="171"/>
    </row>
    <row r="6801" customFormat="false" ht="12.75" hidden="false" customHeight="false" outlineLevel="0" collapsed="false">
      <c r="Y6801" s="171"/>
      <c r="Z6801" s="171"/>
    </row>
    <row r="6802" customFormat="false" ht="12.75" hidden="false" customHeight="false" outlineLevel="0" collapsed="false">
      <c r="Y6802" s="171"/>
      <c r="Z6802" s="171"/>
    </row>
    <row r="6803" customFormat="false" ht="12.75" hidden="false" customHeight="false" outlineLevel="0" collapsed="false">
      <c r="Y6803" s="171"/>
      <c r="Z6803" s="171"/>
    </row>
    <row r="6804" customFormat="false" ht="12.75" hidden="false" customHeight="false" outlineLevel="0" collapsed="false">
      <c r="Y6804" s="171"/>
      <c r="Z6804" s="171"/>
    </row>
    <row r="6805" customFormat="false" ht="12.75" hidden="false" customHeight="false" outlineLevel="0" collapsed="false">
      <c r="Y6805" s="171"/>
      <c r="Z6805" s="171"/>
    </row>
    <row r="6806" customFormat="false" ht="12.75" hidden="false" customHeight="false" outlineLevel="0" collapsed="false">
      <c r="Y6806" s="171"/>
      <c r="Z6806" s="171"/>
    </row>
    <row r="6807" customFormat="false" ht="12.75" hidden="false" customHeight="false" outlineLevel="0" collapsed="false">
      <c r="Y6807" s="171"/>
      <c r="Z6807" s="171"/>
    </row>
    <row r="6808" customFormat="false" ht="12.75" hidden="false" customHeight="false" outlineLevel="0" collapsed="false">
      <c r="Y6808" s="171"/>
      <c r="Z6808" s="171"/>
    </row>
    <row r="6809" customFormat="false" ht="12.75" hidden="false" customHeight="false" outlineLevel="0" collapsed="false">
      <c r="Y6809" s="171"/>
      <c r="Z6809" s="171"/>
    </row>
    <row r="6810" customFormat="false" ht="12.75" hidden="false" customHeight="false" outlineLevel="0" collapsed="false">
      <c r="Y6810" s="171"/>
      <c r="Z6810" s="171"/>
    </row>
    <row r="6811" customFormat="false" ht="12.75" hidden="false" customHeight="false" outlineLevel="0" collapsed="false">
      <c r="Y6811" s="171"/>
      <c r="Z6811" s="171"/>
    </row>
    <row r="6812" customFormat="false" ht="12.75" hidden="false" customHeight="false" outlineLevel="0" collapsed="false">
      <c r="Y6812" s="171"/>
      <c r="Z6812" s="171"/>
    </row>
    <row r="6813" customFormat="false" ht="12.75" hidden="false" customHeight="false" outlineLevel="0" collapsed="false">
      <c r="Y6813" s="171"/>
      <c r="Z6813" s="171"/>
    </row>
    <row r="6814" customFormat="false" ht="12.75" hidden="false" customHeight="false" outlineLevel="0" collapsed="false">
      <c r="Y6814" s="171"/>
      <c r="Z6814" s="171"/>
    </row>
    <row r="6815" customFormat="false" ht="12.75" hidden="false" customHeight="false" outlineLevel="0" collapsed="false">
      <c r="Y6815" s="171"/>
      <c r="Z6815" s="171"/>
    </row>
    <row r="6816" customFormat="false" ht="12.75" hidden="false" customHeight="false" outlineLevel="0" collapsed="false">
      <c r="Y6816" s="171"/>
      <c r="Z6816" s="171"/>
    </row>
    <row r="6817" customFormat="false" ht="12.75" hidden="false" customHeight="false" outlineLevel="0" collapsed="false">
      <c r="Y6817" s="171"/>
      <c r="Z6817" s="171"/>
    </row>
    <row r="6818" customFormat="false" ht="12.75" hidden="false" customHeight="false" outlineLevel="0" collapsed="false">
      <c r="Y6818" s="171"/>
      <c r="Z6818" s="171"/>
    </row>
    <row r="6819" customFormat="false" ht="12.75" hidden="false" customHeight="false" outlineLevel="0" collapsed="false">
      <c r="Y6819" s="171"/>
      <c r="Z6819" s="171"/>
    </row>
    <row r="6820" customFormat="false" ht="12.75" hidden="false" customHeight="false" outlineLevel="0" collapsed="false">
      <c r="Y6820" s="171"/>
      <c r="Z6820" s="171"/>
    </row>
    <row r="6821" customFormat="false" ht="12.75" hidden="false" customHeight="false" outlineLevel="0" collapsed="false">
      <c r="Y6821" s="171"/>
      <c r="Z6821" s="171"/>
    </row>
    <row r="6822" customFormat="false" ht="12.75" hidden="false" customHeight="false" outlineLevel="0" collapsed="false">
      <c r="Y6822" s="171"/>
      <c r="Z6822" s="171"/>
    </row>
    <row r="6823" customFormat="false" ht="12.75" hidden="false" customHeight="false" outlineLevel="0" collapsed="false">
      <c r="Y6823" s="171"/>
      <c r="Z6823" s="171"/>
    </row>
    <row r="6824" customFormat="false" ht="12.75" hidden="false" customHeight="false" outlineLevel="0" collapsed="false">
      <c r="Y6824" s="171"/>
      <c r="Z6824" s="171"/>
    </row>
    <row r="6825" customFormat="false" ht="12.75" hidden="false" customHeight="false" outlineLevel="0" collapsed="false">
      <c r="Y6825" s="171"/>
      <c r="Z6825" s="171"/>
    </row>
    <row r="6826" customFormat="false" ht="12.75" hidden="false" customHeight="false" outlineLevel="0" collapsed="false">
      <c r="Y6826" s="171"/>
      <c r="Z6826" s="171"/>
    </row>
    <row r="6827" customFormat="false" ht="12.75" hidden="false" customHeight="false" outlineLevel="0" collapsed="false">
      <c r="Y6827" s="171"/>
      <c r="Z6827" s="171"/>
    </row>
    <row r="6828" customFormat="false" ht="12.75" hidden="false" customHeight="false" outlineLevel="0" collapsed="false">
      <c r="Y6828" s="171"/>
      <c r="Z6828" s="171"/>
    </row>
    <row r="6829" customFormat="false" ht="12.75" hidden="false" customHeight="false" outlineLevel="0" collapsed="false">
      <c r="Y6829" s="171"/>
      <c r="Z6829" s="171"/>
    </row>
    <row r="6830" customFormat="false" ht="12.75" hidden="false" customHeight="false" outlineLevel="0" collapsed="false">
      <c r="Y6830" s="171"/>
      <c r="Z6830" s="171"/>
    </row>
    <row r="6831" customFormat="false" ht="12.75" hidden="false" customHeight="false" outlineLevel="0" collapsed="false">
      <c r="Y6831" s="171"/>
      <c r="Z6831" s="171"/>
    </row>
    <row r="6832" customFormat="false" ht="12.75" hidden="false" customHeight="false" outlineLevel="0" collapsed="false">
      <c r="Y6832" s="171"/>
      <c r="Z6832" s="171"/>
    </row>
    <row r="6833" customFormat="false" ht="12.75" hidden="false" customHeight="false" outlineLevel="0" collapsed="false">
      <c r="Y6833" s="171"/>
      <c r="Z6833" s="171"/>
    </row>
    <row r="6834" customFormat="false" ht="12.75" hidden="false" customHeight="false" outlineLevel="0" collapsed="false">
      <c r="Y6834" s="171"/>
      <c r="Z6834" s="171"/>
    </row>
    <row r="6835" customFormat="false" ht="12.75" hidden="false" customHeight="false" outlineLevel="0" collapsed="false">
      <c r="Y6835" s="171"/>
      <c r="Z6835" s="171"/>
    </row>
    <row r="6836" customFormat="false" ht="12.75" hidden="false" customHeight="false" outlineLevel="0" collapsed="false">
      <c r="Y6836" s="171"/>
      <c r="Z6836" s="171"/>
    </row>
    <row r="6837" customFormat="false" ht="12.75" hidden="false" customHeight="false" outlineLevel="0" collapsed="false">
      <c r="Y6837" s="171"/>
      <c r="Z6837" s="171"/>
    </row>
    <row r="6838" customFormat="false" ht="12.75" hidden="false" customHeight="false" outlineLevel="0" collapsed="false">
      <c r="Y6838" s="171"/>
      <c r="Z6838" s="171"/>
    </row>
    <row r="6839" customFormat="false" ht="12.75" hidden="false" customHeight="false" outlineLevel="0" collapsed="false">
      <c r="Y6839" s="171"/>
      <c r="Z6839" s="171"/>
    </row>
    <row r="6840" customFormat="false" ht="12.75" hidden="false" customHeight="false" outlineLevel="0" collapsed="false">
      <c r="Y6840" s="171"/>
      <c r="Z6840" s="171"/>
    </row>
    <row r="6841" customFormat="false" ht="12.75" hidden="false" customHeight="false" outlineLevel="0" collapsed="false">
      <c r="Y6841" s="171"/>
      <c r="Z6841" s="171"/>
    </row>
    <row r="6842" customFormat="false" ht="12.75" hidden="false" customHeight="false" outlineLevel="0" collapsed="false">
      <c r="Y6842" s="171"/>
      <c r="Z6842" s="171"/>
    </row>
    <row r="6843" customFormat="false" ht="12.75" hidden="false" customHeight="false" outlineLevel="0" collapsed="false">
      <c r="Y6843" s="171"/>
      <c r="Z6843" s="171"/>
    </row>
    <row r="6844" customFormat="false" ht="12.75" hidden="false" customHeight="false" outlineLevel="0" collapsed="false">
      <c r="Y6844" s="171"/>
      <c r="Z6844" s="171"/>
    </row>
    <row r="6845" customFormat="false" ht="12.75" hidden="false" customHeight="false" outlineLevel="0" collapsed="false">
      <c r="Y6845" s="171"/>
      <c r="Z6845" s="171"/>
    </row>
    <row r="6846" customFormat="false" ht="12.75" hidden="false" customHeight="false" outlineLevel="0" collapsed="false">
      <c r="Y6846" s="171"/>
      <c r="Z6846" s="171"/>
    </row>
    <row r="6847" customFormat="false" ht="12.75" hidden="false" customHeight="false" outlineLevel="0" collapsed="false">
      <c r="Y6847" s="171"/>
      <c r="Z6847" s="171"/>
    </row>
    <row r="6848" customFormat="false" ht="12.75" hidden="false" customHeight="false" outlineLevel="0" collapsed="false">
      <c r="Y6848" s="171"/>
      <c r="Z6848" s="171"/>
    </row>
    <row r="6849" customFormat="false" ht="12.75" hidden="false" customHeight="false" outlineLevel="0" collapsed="false">
      <c r="Y6849" s="171"/>
      <c r="Z6849" s="171"/>
    </row>
    <row r="6850" customFormat="false" ht="12.75" hidden="false" customHeight="false" outlineLevel="0" collapsed="false">
      <c r="Y6850" s="171"/>
      <c r="Z6850" s="171"/>
    </row>
    <row r="6851" customFormat="false" ht="12.75" hidden="false" customHeight="false" outlineLevel="0" collapsed="false">
      <c r="Y6851" s="171"/>
      <c r="Z6851" s="171"/>
    </row>
    <row r="6852" customFormat="false" ht="12.75" hidden="false" customHeight="false" outlineLevel="0" collapsed="false">
      <c r="Y6852" s="171"/>
      <c r="Z6852" s="171"/>
    </row>
    <row r="6853" customFormat="false" ht="12.75" hidden="false" customHeight="false" outlineLevel="0" collapsed="false">
      <c r="Y6853" s="171"/>
      <c r="Z6853" s="171"/>
    </row>
    <row r="6854" customFormat="false" ht="12.75" hidden="false" customHeight="false" outlineLevel="0" collapsed="false">
      <c r="Y6854" s="171"/>
      <c r="Z6854" s="171"/>
    </row>
    <row r="6855" customFormat="false" ht="12.75" hidden="false" customHeight="false" outlineLevel="0" collapsed="false">
      <c r="Y6855" s="171"/>
      <c r="Z6855" s="171"/>
    </row>
    <row r="6856" customFormat="false" ht="12.75" hidden="false" customHeight="false" outlineLevel="0" collapsed="false">
      <c r="Y6856" s="171"/>
      <c r="Z6856" s="171"/>
    </row>
    <row r="6857" customFormat="false" ht="12.75" hidden="false" customHeight="false" outlineLevel="0" collapsed="false">
      <c r="Y6857" s="171"/>
      <c r="Z6857" s="171"/>
    </row>
    <row r="6858" customFormat="false" ht="12.75" hidden="false" customHeight="false" outlineLevel="0" collapsed="false">
      <c r="Y6858" s="171"/>
      <c r="Z6858" s="171"/>
    </row>
    <row r="6859" customFormat="false" ht="12.75" hidden="false" customHeight="false" outlineLevel="0" collapsed="false">
      <c r="Y6859" s="171"/>
      <c r="Z6859" s="171"/>
    </row>
    <row r="6860" customFormat="false" ht="12.75" hidden="false" customHeight="false" outlineLevel="0" collapsed="false">
      <c r="Y6860" s="171"/>
      <c r="Z6860" s="171"/>
    </row>
    <row r="6861" customFormat="false" ht="12.75" hidden="false" customHeight="false" outlineLevel="0" collapsed="false">
      <c r="Y6861" s="171"/>
      <c r="Z6861" s="171"/>
    </row>
    <row r="6862" customFormat="false" ht="12.75" hidden="false" customHeight="false" outlineLevel="0" collapsed="false">
      <c r="Y6862" s="171"/>
      <c r="Z6862" s="171"/>
    </row>
    <row r="6863" customFormat="false" ht="12.75" hidden="false" customHeight="false" outlineLevel="0" collapsed="false">
      <c r="Y6863" s="171"/>
      <c r="Z6863" s="171"/>
    </row>
    <row r="6864" customFormat="false" ht="12.75" hidden="false" customHeight="false" outlineLevel="0" collapsed="false">
      <c r="Y6864" s="171"/>
      <c r="Z6864" s="171"/>
    </row>
    <row r="6865" customFormat="false" ht="12.75" hidden="false" customHeight="false" outlineLevel="0" collapsed="false">
      <c r="Y6865" s="171"/>
      <c r="Z6865" s="171"/>
    </row>
    <row r="6866" customFormat="false" ht="12.75" hidden="false" customHeight="false" outlineLevel="0" collapsed="false">
      <c r="Y6866" s="171"/>
      <c r="Z6866" s="171"/>
    </row>
    <row r="6867" customFormat="false" ht="12.75" hidden="false" customHeight="false" outlineLevel="0" collapsed="false">
      <c r="Y6867" s="171"/>
      <c r="Z6867" s="171"/>
    </row>
    <row r="6868" customFormat="false" ht="12.75" hidden="false" customHeight="false" outlineLevel="0" collapsed="false">
      <c r="Y6868" s="171"/>
      <c r="Z6868" s="171"/>
    </row>
    <row r="6869" customFormat="false" ht="12.75" hidden="false" customHeight="false" outlineLevel="0" collapsed="false">
      <c r="Y6869" s="171"/>
      <c r="Z6869" s="171"/>
    </row>
    <row r="6870" customFormat="false" ht="12.75" hidden="false" customHeight="false" outlineLevel="0" collapsed="false">
      <c r="Y6870" s="171"/>
      <c r="Z6870" s="171"/>
    </row>
    <row r="6871" customFormat="false" ht="12.75" hidden="false" customHeight="false" outlineLevel="0" collapsed="false">
      <c r="Y6871" s="171"/>
      <c r="Z6871" s="171"/>
    </row>
    <row r="6872" customFormat="false" ht="12.75" hidden="false" customHeight="false" outlineLevel="0" collapsed="false">
      <c r="Y6872" s="171"/>
      <c r="Z6872" s="171"/>
    </row>
    <row r="6873" customFormat="false" ht="12.75" hidden="false" customHeight="false" outlineLevel="0" collapsed="false">
      <c r="Y6873" s="171"/>
      <c r="Z6873" s="171"/>
    </row>
    <row r="6874" customFormat="false" ht="12.75" hidden="false" customHeight="false" outlineLevel="0" collapsed="false">
      <c r="Y6874" s="171"/>
      <c r="Z6874" s="171"/>
    </row>
    <row r="6875" customFormat="false" ht="12.75" hidden="false" customHeight="false" outlineLevel="0" collapsed="false">
      <c r="Y6875" s="171"/>
      <c r="Z6875" s="171"/>
    </row>
    <row r="6876" customFormat="false" ht="12.75" hidden="false" customHeight="false" outlineLevel="0" collapsed="false">
      <c r="Y6876" s="171"/>
      <c r="Z6876" s="171"/>
    </row>
    <row r="6877" customFormat="false" ht="12.75" hidden="false" customHeight="false" outlineLevel="0" collapsed="false">
      <c r="Y6877" s="171"/>
      <c r="Z6877" s="171"/>
    </row>
    <row r="6878" customFormat="false" ht="12.75" hidden="false" customHeight="false" outlineLevel="0" collapsed="false">
      <c r="Y6878" s="171"/>
      <c r="Z6878" s="171"/>
    </row>
    <row r="6879" customFormat="false" ht="12.75" hidden="false" customHeight="false" outlineLevel="0" collapsed="false">
      <c r="Y6879" s="171"/>
      <c r="Z6879" s="171"/>
    </row>
    <row r="6880" customFormat="false" ht="12.75" hidden="false" customHeight="false" outlineLevel="0" collapsed="false">
      <c r="Y6880" s="171"/>
      <c r="Z6880" s="171"/>
    </row>
    <row r="6881" customFormat="false" ht="12.75" hidden="false" customHeight="false" outlineLevel="0" collapsed="false">
      <c r="Y6881" s="171"/>
      <c r="Z6881" s="171"/>
    </row>
    <row r="6882" customFormat="false" ht="12.75" hidden="false" customHeight="false" outlineLevel="0" collapsed="false">
      <c r="Y6882" s="171"/>
      <c r="Z6882" s="171"/>
    </row>
    <row r="6883" customFormat="false" ht="12.75" hidden="false" customHeight="false" outlineLevel="0" collapsed="false">
      <c r="Y6883" s="171"/>
      <c r="Z6883" s="171"/>
    </row>
    <row r="6884" customFormat="false" ht="12.75" hidden="false" customHeight="false" outlineLevel="0" collapsed="false">
      <c r="Y6884" s="171"/>
      <c r="Z6884" s="171"/>
    </row>
    <row r="6885" customFormat="false" ht="12.75" hidden="false" customHeight="false" outlineLevel="0" collapsed="false">
      <c r="Y6885" s="171"/>
      <c r="Z6885" s="171"/>
    </row>
    <row r="6886" customFormat="false" ht="12.75" hidden="false" customHeight="false" outlineLevel="0" collapsed="false">
      <c r="Y6886" s="171"/>
      <c r="Z6886" s="171"/>
    </row>
    <row r="6887" customFormat="false" ht="12.75" hidden="false" customHeight="false" outlineLevel="0" collapsed="false">
      <c r="Y6887" s="171"/>
      <c r="Z6887" s="171"/>
    </row>
    <row r="6888" customFormat="false" ht="12.75" hidden="false" customHeight="false" outlineLevel="0" collapsed="false">
      <c r="Y6888" s="171"/>
      <c r="Z6888" s="171"/>
    </row>
    <row r="6889" customFormat="false" ht="12.75" hidden="false" customHeight="false" outlineLevel="0" collapsed="false">
      <c r="Y6889" s="171"/>
      <c r="Z6889" s="171"/>
    </row>
    <row r="6890" customFormat="false" ht="12.75" hidden="false" customHeight="false" outlineLevel="0" collapsed="false">
      <c r="Y6890" s="171"/>
      <c r="Z6890" s="171"/>
    </row>
    <row r="6891" customFormat="false" ht="12.75" hidden="false" customHeight="false" outlineLevel="0" collapsed="false">
      <c r="Y6891" s="171"/>
      <c r="Z6891" s="171"/>
    </row>
    <row r="6892" customFormat="false" ht="12.75" hidden="false" customHeight="false" outlineLevel="0" collapsed="false">
      <c r="Y6892" s="171"/>
      <c r="Z6892" s="171"/>
    </row>
    <row r="6893" customFormat="false" ht="12.75" hidden="false" customHeight="false" outlineLevel="0" collapsed="false">
      <c r="Y6893" s="171"/>
      <c r="Z6893" s="171"/>
    </row>
    <row r="6894" customFormat="false" ht="12.75" hidden="false" customHeight="false" outlineLevel="0" collapsed="false">
      <c r="Y6894" s="171"/>
      <c r="Z6894" s="171"/>
    </row>
    <row r="6895" customFormat="false" ht="12.75" hidden="false" customHeight="false" outlineLevel="0" collapsed="false">
      <c r="Y6895" s="171"/>
      <c r="Z6895" s="171"/>
    </row>
    <row r="6896" customFormat="false" ht="12.75" hidden="false" customHeight="false" outlineLevel="0" collapsed="false">
      <c r="Y6896" s="171"/>
      <c r="Z6896" s="171"/>
    </row>
    <row r="6897" customFormat="false" ht="12.75" hidden="false" customHeight="false" outlineLevel="0" collapsed="false">
      <c r="Y6897" s="171"/>
      <c r="Z6897" s="171"/>
    </row>
    <row r="6898" customFormat="false" ht="12.75" hidden="false" customHeight="false" outlineLevel="0" collapsed="false">
      <c r="Y6898" s="171"/>
      <c r="Z6898" s="171"/>
    </row>
    <row r="6899" customFormat="false" ht="12.75" hidden="false" customHeight="false" outlineLevel="0" collapsed="false">
      <c r="Y6899" s="171"/>
      <c r="Z6899" s="171"/>
    </row>
    <row r="6900" customFormat="false" ht="12.75" hidden="false" customHeight="false" outlineLevel="0" collapsed="false">
      <c r="Y6900" s="171"/>
      <c r="Z6900" s="171"/>
    </row>
    <row r="6901" customFormat="false" ht="12.75" hidden="false" customHeight="false" outlineLevel="0" collapsed="false">
      <c r="Y6901" s="171"/>
      <c r="Z6901" s="171"/>
    </row>
    <row r="6902" customFormat="false" ht="12.75" hidden="false" customHeight="false" outlineLevel="0" collapsed="false">
      <c r="Y6902" s="171"/>
      <c r="Z6902" s="171"/>
    </row>
    <row r="6903" customFormat="false" ht="12.75" hidden="false" customHeight="false" outlineLevel="0" collapsed="false">
      <c r="Y6903" s="171"/>
      <c r="Z6903" s="171"/>
    </row>
    <row r="6904" customFormat="false" ht="12.75" hidden="false" customHeight="false" outlineLevel="0" collapsed="false">
      <c r="Y6904" s="171"/>
      <c r="Z6904" s="171"/>
    </row>
    <row r="6905" customFormat="false" ht="12.75" hidden="false" customHeight="false" outlineLevel="0" collapsed="false">
      <c r="Y6905" s="171"/>
      <c r="Z6905" s="171"/>
    </row>
    <row r="6906" customFormat="false" ht="12.75" hidden="false" customHeight="false" outlineLevel="0" collapsed="false">
      <c r="Y6906" s="171"/>
      <c r="Z6906" s="171"/>
    </row>
    <row r="6907" customFormat="false" ht="12.75" hidden="false" customHeight="false" outlineLevel="0" collapsed="false">
      <c r="Y6907" s="171"/>
      <c r="Z6907" s="171"/>
    </row>
    <row r="6908" customFormat="false" ht="12.75" hidden="false" customHeight="false" outlineLevel="0" collapsed="false">
      <c r="Y6908" s="171"/>
      <c r="Z6908" s="171"/>
    </row>
    <row r="6909" customFormat="false" ht="12.75" hidden="false" customHeight="false" outlineLevel="0" collapsed="false">
      <c r="Y6909" s="171"/>
      <c r="Z6909" s="171"/>
    </row>
    <row r="6910" customFormat="false" ht="12.75" hidden="false" customHeight="false" outlineLevel="0" collapsed="false">
      <c r="Y6910" s="171"/>
      <c r="Z6910" s="171"/>
    </row>
    <row r="6911" customFormat="false" ht="12.75" hidden="false" customHeight="false" outlineLevel="0" collapsed="false">
      <c r="Y6911" s="171"/>
      <c r="Z6911" s="171"/>
    </row>
    <row r="6912" customFormat="false" ht="12.75" hidden="false" customHeight="false" outlineLevel="0" collapsed="false">
      <c r="Y6912" s="171"/>
      <c r="Z6912" s="171"/>
    </row>
    <row r="6913" customFormat="false" ht="12.75" hidden="false" customHeight="false" outlineLevel="0" collapsed="false">
      <c r="Y6913" s="171"/>
      <c r="Z6913" s="171"/>
    </row>
    <row r="6914" customFormat="false" ht="12.75" hidden="false" customHeight="false" outlineLevel="0" collapsed="false">
      <c r="Y6914" s="171"/>
      <c r="Z6914" s="171"/>
    </row>
    <row r="6915" customFormat="false" ht="12.75" hidden="false" customHeight="false" outlineLevel="0" collapsed="false">
      <c r="Y6915" s="171"/>
      <c r="Z6915" s="171"/>
    </row>
    <row r="6916" customFormat="false" ht="12.75" hidden="false" customHeight="false" outlineLevel="0" collapsed="false">
      <c r="Y6916" s="171"/>
      <c r="Z6916" s="171"/>
    </row>
    <row r="6917" customFormat="false" ht="12.75" hidden="false" customHeight="false" outlineLevel="0" collapsed="false">
      <c r="Y6917" s="171"/>
      <c r="Z6917" s="171"/>
    </row>
    <row r="6918" customFormat="false" ht="12.75" hidden="false" customHeight="false" outlineLevel="0" collapsed="false">
      <c r="Y6918" s="171"/>
      <c r="Z6918" s="171"/>
    </row>
    <row r="6919" customFormat="false" ht="12.75" hidden="false" customHeight="false" outlineLevel="0" collapsed="false">
      <c r="Y6919" s="171"/>
      <c r="Z6919" s="171"/>
    </row>
    <row r="6920" customFormat="false" ht="12.75" hidden="false" customHeight="false" outlineLevel="0" collapsed="false">
      <c r="Y6920" s="171"/>
      <c r="Z6920" s="171"/>
    </row>
    <row r="6921" customFormat="false" ht="12.75" hidden="false" customHeight="false" outlineLevel="0" collapsed="false">
      <c r="Y6921" s="171"/>
      <c r="Z6921" s="171"/>
    </row>
    <row r="6922" customFormat="false" ht="12.75" hidden="false" customHeight="false" outlineLevel="0" collapsed="false">
      <c r="Y6922" s="171"/>
      <c r="Z6922" s="171"/>
    </row>
    <row r="6923" customFormat="false" ht="12.75" hidden="false" customHeight="false" outlineLevel="0" collapsed="false">
      <c r="Y6923" s="171"/>
      <c r="Z6923" s="171"/>
    </row>
    <row r="6924" customFormat="false" ht="12.75" hidden="false" customHeight="false" outlineLevel="0" collapsed="false">
      <c r="Y6924" s="171"/>
      <c r="Z6924" s="171"/>
    </row>
    <row r="6925" customFormat="false" ht="12.75" hidden="false" customHeight="false" outlineLevel="0" collapsed="false">
      <c r="Y6925" s="171"/>
      <c r="Z6925" s="171"/>
    </row>
    <row r="6926" customFormat="false" ht="12.75" hidden="false" customHeight="false" outlineLevel="0" collapsed="false">
      <c r="Y6926" s="171"/>
      <c r="Z6926" s="171"/>
    </row>
    <row r="6927" customFormat="false" ht="12.75" hidden="false" customHeight="false" outlineLevel="0" collapsed="false">
      <c r="Y6927" s="171"/>
      <c r="Z6927" s="171"/>
    </row>
    <row r="6928" customFormat="false" ht="12.75" hidden="false" customHeight="false" outlineLevel="0" collapsed="false">
      <c r="Y6928" s="171"/>
      <c r="Z6928" s="171"/>
    </row>
    <row r="6929" customFormat="false" ht="12.75" hidden="false" customHeight="false" outlineLevel="0" collapsed="false">
      <c r="Y6929" s="171"/>
      <c r="Z6929" s="171"/>
    </row>
    <row r="6930" customFormat="false" ht="12.75" hidden="false" customHeight="false" outlineLevel="0" collapsed="false">
      <c r="Y6930" s="171"/>
      <c r="Z6930" s="171"/>
    </row>
    <row r="6931" customFormat="false" ht="12.75" hidden="false" customHeight="false" outlineLevel="0" collapsed="false">
      <c r="Y6931" s="171"/>
      <c r="Z6931" s="171"/>
    </row>
    <row r="6932" customFormat="false" ht="12.75" hidden="false" customHeight="false" outlineLevel="0" collapsed="false">
      <c r="Y6932" s="171"/>
      <c r="Z6932" s="171"/>
    </row>
    <row r="6933" customFormat="false" ht="12.75" hidden="false" customHeight="false" outlineLevel="0" collapsed="false">
      <c r="Y6933" s="171"/>
      <c r="Z6933" s="171"/>
    </row>
    <row r="6934" customFormat="false" ht="12.75" hidden="false" customHeight="false" outlineLevel="0" collapsed="false">
      <c r="Y6934" s="171"/>
      <c r="Z6934" s="171"/>
    </row>
    <row r="6935" customFormat="false" ht="12.75" hidden="false" customHeight="false" outlineLevel="0" collapsed="false">
      <c r="Y6935" s="171"/>
      <c r="Z6935" s="171"/>
    </row>
    <row r="6936" customFormat="false" ht="12.75" hidden="false" customHeight="false" outlineLevel="0" collapsed="false">
      <c r="Y6936" s="171"/>
      <c r="Z6936" s="171"/>
    </row>
    <row r="6937" customFormat="false" ht="12.75" hidden="false" customHeight="false" outlineLevel="0" collapsed="false">
      <c r="Y6937" s="171"/>
      <c r="Z6937" s="171"/>
    </row>
    <row r="6938" customFormat="false" ht="12.75" hidden="false" customHeight="false" outlineLevel="0" collapsed="false">
      <c r="Y6938" s="171"/>
      <c r="Z6938" s="171"/>
    </row>
    <row r="6939" customFormat="false" ht="12.75" hidden="false" customHeight="false" outlineLevel="0" collapsed="false">
      <c r="Y6939" s="171"/>
      <c r="Z6939" s="171"/>
    </row>
    <row r="6940" customFormat="false" ht="12.75" hidden="false" customHeight="false" outlineLevel="0" collapsed="false">
      <c r="Y6940" s="171"/>
      <c r="Z6940" s="171"/>
    </row>
    <row r="6941" customFormat="false" ht="12.75" hidden="false" customHeight="false" outlineLevel="0" collapsed="false">
      <c r="Y6941" s="171"/>
      <c r="Z6941" s="171"/>
    </row>
    <row r="6942" customFormat="false" ht="12.75" hidden="false" customHeight="false" outlineLevel="0" collapsed="false">
      <c r="Y6942" s="171"/>
      <c r="Z6942" s="171"/>
    </row>
    <row r="6943" customFormat="false" ht="12.75" hidden="false" customHeight="false" outlineLevel="0" collapsed="false">
      <c r="Y6943" s="171"/>
      <c r="Z6943" s="171"/>
    </row>
    <row r="6944" customFormat="false" ht="12.75" hidden="false" customHeight="false" outlineLevel="0" collapsed="false">
      <c r="Y6944" s="171"/>
      <c r="Z6944" s="171"/>
    </row>
    <row r="6945" customFormat="false" ht="12.75" hidden="false" customHeight="false" outlineLevel="0" collapsed="false">
      <c r="Y6945" s="171"/>
      <c r="Z6945" s="171"/>
    </row>
    <row r="6946" customFormat="false" ht="12.75" hidden="false" customHeight="false" outlineLevel="0" collapsed="false">
      <c r="Y6946" s="171"/>
      <c r="Z6946" s="171"/>
    </row>
    <row r="6947" customFormat="false" ht="12.75" hidden="false" customHeight="false" outlineLevel="0" collapsed="false">
      <c r="Y6947" s="171"/>
      <c r="Z6947" s="171"/>
    </row>
    <row r="6948" customFormat="false" ht="12.75" hidden="false" customHeight="false" outlineLevel="0" collapsed="false">
      <c r="Y6948" s="171"/>
      <c r="Z6948" s="171"/>
    </row>
    <row r="6949" customFormat="false" ht="12.75" hidden="false" customHeight="false" outlineLevel="0" collapsed="false">
      <c r="Y6949" s="171"/>
      <c r="Z6949" s="171"/>
    </row>
    <row r="6950" customFormat="false" ht="12.75" hidden="false" customHeight="false" outlineLevel="0" collapsed="false">
      <c r="Y6950" s="171"/>
      <c r="Z6950" s="171"/>
    </row>
    <row r="6951" customFormat="false" ht="12.75" hidden="false" customHeight="false" outlineLevel="0" collapsed="false">
      <c r="Y6951" s="171"/>
      <c r="Z6951" s="171"/>
    </row>
    <row r="6952" customFormat="false" ht="12.75" hidden="false" customHeight="false" outlineLevel="0" collapsed="false">
      <c r="Y6952" s="171"/>
      <c r="Z6952" s="171"/>
    </row>
    <row r="6953" customFormat="false" ht="12.75" hidden="false" customHeight="false" outlineLevel="0" collapsed="false">
      <c r="Y6953" s="171"/>
      <c r="Z6953" s="171"/>
    </row>
    <row r="6954" customFormat="false" ht="12.75" hidden="false" customHeight="false" outlineLevel="0" collapsed="false">
      <c r="Y6954" s="171"/>
      <c r="Z6954" s="171"/>
    </row>
    <row r="6955" customFormat="false" ht="12.75" hidden="false" customHeight="false" outlineLevel="0" collapsed="false">
      <c r="Y6955" s="171"/>
      <c r="Z6955" s="171"/>
    </row>
    <row r="6956" customFormat="false" ht="12.75" hidden="false" customHeight="false" outlineLevel="0" collapsed="false">
      <c r="Y6956" s="171"/>
      <c r="Z6956" s="171"/>
    </row>
    <row r="6957" customFormat="false" ht="12.75" hidden="false" customHeight="false" outlineLevel="0" collapsed="false">
      <c r="Y6957" s="171"/>
      <c r="Z6957" s="171"/>
    </row>
    <row r="6958" customFormat="false" ht="12.75" hidden="false" customHeight="false" outlineLevel="0" collapsed="false">
      <c r="Y6958" s="171"/>
      <c r="Z6958" s="171"/>
    </row>
    <row r="6959" customFormat="false" ht="12.75" hidden="false" customHeight="false" outlineLevel="0" collapsed="false">
      <c r="Y6959" s="171"/>
      <c r="Z6959" s="171"/>
    </row>
    <row r="6960" customFormat="false" ht="12.75" hidden="false" customHeight="false" outlineLevel="0" collapsed="false">
      <c r="Y6960" s="171"/>
      <c r="Z6960" s="171"/>
    </row>
    <row r="6961" customFormat="false" ht="12.75" hidden="false" customHeight="false" outlineLevel="0" collapsed="false">
      <c r="Y6961" s="171"/>
      <c r="Z6961" s="171"/>
    </row>
    <row r="6962" customFormat="false" ht="12.75" hidden="false" customHeight="false" outlineLevel="0" collapsed="false">
      <c r="Y6962" s="171"/>
      <c r="Z6962" s="171"/>
    </row>
    <row r="6963" customFormat="false" ht="12.75" hidden="false" customHeight="false" outlineLevel="0" collapsed="false">
      <c r="Y6963" s="171"/>
      <c r="Z6963" s="171"/>
    </row>
    <row r="6964" customFormat="false" ht="12.75" hidden="false" customHeight="false" outlineLevel="0" collapsed="false">
      <c r="Y6964" s="171"/>
      <c r="Z6964" s="171"/>
    </row>
    <row r="6965" customFormat="false" ht="12.75" hidden="false" customHeight="false" outlineLevel="0" collapsed="false">
      <c r="Y6965" s="171"/>
      <c r="Z6965" s="171"/>
    </row>
    <row r="6966" customFormat="false" ht="12.75" hidden="false" customHeight="false" outlineLevel="0" collapsed="false">
      <c r="Y6966" s="171"/>
      <c r="Z6966" s="171"/>
    </row>
    <row r="6967" customFormat="false" ht="12.75" hidden="false" customHeight="false" outlineLevel="0" collapsed="false">
      <c r="Y6967" s="171"/>
      <c r="Z6967" s="171"/>
    </row>
    <row r="6968" customFormat="false" ht="12.75" hidden="false" customHeight="false" outlineLevel="0" collapsed="false">
      <c r="Y6968" s="171"/>
      <c r="Z6968" s="171"/>
    </row>
    <row r="6969" customFormat="false" ht="12.75" hidden="false" customHeight="false" outlineLevel="0" collapsed="false">
      <c r="Y6969" s="171"/>
      <c r="Z6969" s="171"/>
    </row>
    <row r="6970" customFormat="false" ht="12.75" hidden="false" customHeight="false" outlineLevel="0" collapsed="false">
      <c r="Y6970" s="171"/>
      <c r="Z6970" s="171"/>
    </row>
    <row r="6971" customFormat="false" ht="12.75" hidden="false" customHeight="false" outlineLevel="0" collapsed="false">
      <c r="Y6971" s="171"/>
      <c r="Z6971" s="171"/>
    </row>
    <row r="6972" customFormat="false" ht="12.75" hidden="false" customHeight="false" outlineLevel="0" collapsed="false">
      <c r="Y6972" s="171"/>
      <c r="Z6972" s="171"/>
    </row>
    <row r="6973" customFormat="false" ht="12.75" hidden="false" customHeight="false" outlineLevel="0" collapsed="false">
      <c r="Y6973" s="171"/>
      <c r="Z6973" s="171"/>
    </row>
    <row r="6974" customFormat="false" ht="12.75" hidden="false" customHeight="false" outlineLevel="0" collapsed="false">
      <c r="Y6974" s="171"/>
      <c r="Z6974" s="171"/>
    </row>
    <row r="6975" customFormat="false" ht="12.75" hidden="false" customHeight="false" outlineLevel="0" collapsed="false">
      <c r="Y6975" s="171"/>
      <c r="Z6975" s="171"/>
    </row>
    <row r="6976" customFormat="false" ht="12.75" hidden="false" customHeight="false" outlineLevel="0" collapsed="false">
      <c r="Y6976" s="171"/>
      <c r="Z6976" s="171"/>
    </row>
    <row r="6977" customFormat="false" ht="12.75" hidden="false" customHeight="false" outlineLevel="0" collapsed="false">
      <c r="Y6977" s="171"/>
      <c r="Z6977" s="171"/>
    </row>
    <row r="6978" customFormat="false" ht="12.75" hidden="false" customHeight="false" outlineLevel="0" collapsed="false">
      <c r="Y6978" s="171"/>
      <c r="Z6978" s="171"/>
    </row>
    <row r="6979" customFormat="false" ht="12.75" hidden="false" customHeight="false" outlineLevel="0" collapsed="false">
      <c r="Y6979" s="171"/>
      <c r="Z6979" s="171"/>
    </row>
    <row r="6980" customFormat="false" ht="12.75" hidden="false" customHeight="false" outlineLevel="0" collapsed="false">
      <c r="Y6980" s="171"/>
      <c r="Z6980" s="171"/>
    </row>
    <row r="6981" customFormat="false" ht="12.75" hidden="false" customHeight="false" outlineLevel="0" collapsed="false">
      <c r="Y6981" s="171"/>
      <c r="Z6981" s="171"/>
    </row>
    <row r="6982" customFormat="false" ht="12.75" hidden="false" customHeight="false" outlineLevel="0" collapsed="false">
      <c r="Y6982" s="171"/>
      <c r="Z6982" s="171"/>
    </row>
    <row r="6983" customFormat="false" ht="12.75" hidden="false" customHeight="false" outlineLevel="0" collapsed="false">
      <c r="Y6983" s="171"/>
      <c r="Z6983" s="171"/>
    </row>
    <row r="6984" customFormat="false" ht="12.75" hidden="false" customHeight="false" outlineLevel="0" collapsed="false">
      <c r="Y6984" s="171"/>
      <c r="Z6984" s="171"/>
    </row>
    <row r="6985" customFormat="false" ht="12.75" hidden="false" customHeight="false" outlineLevel="0" collapsed="false">
      <c r="Y6985" s="171"/>
      <c r="Z6985" s="171"/>
    </row>
    <row r="6986" customFormat="false" ht="12.75" hidden="false" customHeight="false" outlineLevel="0" collapsed="false">
      <c r="Y6986" s="171"/>
      <c r="Z6986" s="171"/>
    </row>
    <row r="6987" customFormat="false" ht="12.75" hidden="false" customHeight="false" outlineLevel="0" collapsed="false">
      <c r="Y6987" s="171"/>
      <c r="Z6987" s="171"/>
    </row>
    <row r="6988" customFormat="false" ht="12.75" hidden="false" customHeight="false" outlineLevel="0" collapsed="false">
      <c r="Y6988" s="171"/>
      <c r="Z6988" s="171"/>
    </row>
    <row r="6989" customFormat="false" ht="12.75" hidden="false" customHeight="false" outlineLevel="0" collapsed="false">
      <c r="Y6989" s="171"/>
      <c r="Z6989" s="171"/>
    </row>
    <row r="6990" customFormat="false" ht="12.75" hidden="false" customHeight="false" outlineLevel="0" collapsed="false">
      <c r="Y6990" s="171"/>
      <c r="Z6990" s="171"/>
    </row>
    <row r="6991" customFormat="false" ht="12.75" hidden="false" customHeight="false" outlineLevel="0" collapsed="false">
      <c r="Y6991" s="171"/>
      <c r="Z6991" s="171"/>
    </row>
    <row r="6992" customFormat="false" ht="12.75" hidden="false" customHeight="false" outlineLevel="0" collapsed="false">
      <c r="Y6992" s="171"/>
      <c r="Z6992" s="171"/>
    </row>
    <row r="6993" customFormat="false" ht="12.75" hidden="false" customHeight="false" outlineLevel="0" collapsed="false">
      <c r="Y6993" s="171"/>
      <c r="Z6993" s="171"/>
    </row>
    <row r="6994" customFormat="false" ht="12.75" hidden="false" customHeight="false" outlineLevel="0" collapsed="false">
      <c r="Y6994" s="171"/>
      <c r="Z6994" s="171"/>
    </row>
    <row r="6995" customFormat="false" ht="12.75" hidden="false" customHeight="false" outlineLevel="0" collapsed="false">
      <c r="Y6995" s="171"/>
      <c r="Z6995" s="171"/>
    </row>
    <row r="6996" customFormat="false" ht="12.75" hidden="false" customHeight="false" outlineLevel="0" collapsed="false">
      <c r="Y6996" s="171"/>
      <c r="Z6996" s="171"/>
    </row>
    <row r="6997" customFormat="false" ht="12.75" hidden="false" customHeight="false" outlineLevel="0" collapsed="false">
      <c r="Y6997" s="171"/>
      <c r="Z6997" s="171"/>
    </row>
    <row r="6998" customFormat="false" ht="12.75" hidden="false" customHeight="false" outlineLevel="0" collapsed="false">
      <c r="Y6998" s="171"/>
      <c r="Z6998" s="171"/>
    </row>
    <row r="6999" customFormat="false" ht="12.75" hidden="false" customHeight="false" outlineLevel="0" collapsed="false">
      <c r="Y6999" s="171"/>
      <c r="Z6999" s="171"/>
    </row>
    <row r="7000" customFormat="false" ht="12.75" hidden="false" customHeight="false" outlineLevel="0" collapsed="false">
      <c r="Y7000" s="171"/>
      <c r="Z7000" s="171"/>
    </row>
  </sheetData>
  <autoFilter ref="A2:AA2"/>
  <printOptions headings="false" gridLines="false" gridLinesSet="true" horizontalCentered="false" verticalCentered="false"/>
  <pageMargins left="0.179861111111111" right="0.179861111111111" top="0.984027777777778" bottom="0.984027777777778" header="0.511811023622047" footer="0.511811023622047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6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" activeCellId="0" sqref="K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7" width="11.7"/>
    <col collapsed="false" customWidth="true" hidden="false" outlineLevel="0" max="2" min="2" style="166" width="14.56"/>
    <col collapsed="false" customWidth="true" hidden="false" outlineLevel="0" max="3" min="3" style="166" width="25.85"/>
    <col collapsed="false" customWidth="true" hidden="false" outlineLevel="0" max="4" min="4" style="167" width="9.7"/>
    <col collapsed="false" customWidth="true" hidden="false" outlineLevel="0" max="5" min="5" style="57" width="13.85"/>
    <col collapsed="false" customWidth="true" hidden="false" outlineLevel="0" max="6" min="6" style="57" width="12.56"/>
    <col collapsed="false" customWidth="true" hidden="false" outlineLevel="0" max="7" min="7" style="57" width="6.28"/>
    <col collapsed="false" customWidth="true" hidden="false" outlineLevel="0" max="9" min="8" style="57" width="8.14"/>
    <col collapsed="false" customWidth="true" hidden="false" outlineLevel="0" max="11" min="10" style="57" width="8.56"/>
    <col collapsed="false" customWidth="true" hidden="false" outlineLevel="0" max="13" min="12" style="57" width="8.14"/>
    <col collapsed="false" customWidth="true" hidden="false" outlineLevel="0" max="14" min="14" style="57" width="7.7"/>
    <col collapsed="false" customWidth="true" hidden="false" outlineLevel="0" max="15" min="15" style="57" width="8.14"/>
    <col collapsed="false" customWidth="true" hidden="false" outlineLevel="0" max="16" min="16" style="57" width="7.7"/>
    <col collapsed="false" customWidth="true" hidden="false" outlineLevel="0" max="17" min="17" style="57" width="13.85"/>
    <col collapsed="false" customWidth="true" hidden="false" outlineLevel="0" max="18" min="18" style="57" width="4.99"/>
    <col collapsed="false" customWidth="true" hidden="false" outlineLevel="0" max="19" min="19" style="57" width="3.99"/>
    <col collapsed="false" customWidth="true" hidden="false" outlineLevel="0" max="20" min="20" style="57" width="5.41"/>
    <col collapsed="false" customWidth="true" hidden="false" outlineLevel="0" max="21" min="21" style="57" width="4.85"/>
    <col collapsed="false" customWidth="true" hidden="false" outlineLevel="0" max="22" min="22" style="57" width="3.42"/>
    <col collapsed="false" customWidth="true" hidden="false" outlineLevel="0" max="24" min="23" style="57" width="4.41"/>
  </cols>
  <sheetData>
    <row r="1" customFormat="false" ht="16.5" hidden="false" customHeight="false" outlineLevel="0" collapsed="false">
      <c r="B1" s="168"/>
      <c r="C1" s="169" t="s">
        <v>99</v>
      </c>
      <c r="D1" s="170" t="n">
        <f aca="false">SUM(D4:D65536)</f>
        <v>0</v>
      </c>
    </row>
    <row r="2" customFormat="false" ht="12.75" hidden="false" customHeight="false" outlineLevel="0" collapsed="false">
      <c r="B2" s="172" t="s">
        <v>100</v>
      </c>
      <c r="C2" s="173"/>
      <c r="D2" s="174" t="s">
        <v>101</v>
      </c>
      <c r="Y2" s="171"/>
    </row>
    <row r="3" customFormat="false" ht="13.5" hidden="false" customHeight="false" outlineLevel="0" collapsed="false">
      <c r="A3" s="101" t="s">
        <v>102</v>
      </c>
      <c r="B3" s="175" t="s">
        <v>103</v>
      </c>
      <c r="C3" s="176" t="s">
        <v>104</v>
      </c>
      <c r="D3" s="177" t="s">
        <v>105</v>
      </c>
      <c r="Y3" s="178"/>
    </row>
    <row r="4" customFormat="false" ht="12.75" hidden="false" customHeight="false" outlineLevel="0" collapsed="false">
      <c r="A4" s="57" t="e">
        <f aca="false">INDEX(BucketTable,MATCH(B4,SumMonths,0),1)</f>
        <v>#N/A</v>
      </c>
      <c r="K4" s="57" t="e">
        <f aca="false">INDEX(lava,MATCH(B4,SumMonths,0),2)</f>
        <v>#N/A</v>
      </c>
    </row>
    <row r="5" customFormat="false" ht="12.75" hidden="false" customHeight="false" outlineLevel="0" collapsed="false">
      <c r="A5" s="57" t="e">
        <f aca="false">INDEX(BucketTable,MATCH(B5,SumMonths,0),1)</f>
        <v>#N/A</v>
      </c>
      <c r="K5" s="57" t="e">
        <f aca="false">INDEX(lava,MATCH(B5,SumMonths,0),2)</f>
        <v>#N/A</v>
      </c>
    </row>
    <row r="6" customFormat="false" ht="12.75" hidden="false" customHeight="false" outlineLevel="0" collapsed="false">
      <c r="A6" s="57" t="e">
        <f aca="false">INDEX(BucketTable,MATCH(B6,SumMonths,0),1)</f>
        <v>#N/A</v>
      </c>
      <c r="K6" s="57" t="e">
        <f aca="false">INDEX(lava,MATCH(B6,SumMonths,0),2)</f>
        <v>#N/A</v>
      </c>
    </row>
    <row r="7" customFormat="false" ht="12.75" hidden="false" customHeight="false" outlineLevel="0" collapsed="false">
      <c r="A7" s="57" t="e">
        <f aca="false">INDEX(BucketTable,MATCH(B7,SumMonths,0),1)</f>
        <v>#N/A</v>
      </c>
      <c r="K7" s="57" t="e">
        <f aca="false">INDEX(lava,MATCH(B7,SumMonths,0),2)</f>
        <v>#N/A</v>
      </c>
    </row>
    <row r="8" customFormat="false" ht="12.75" hidden="false" customHeight="false" outlineLevel="0" collapsed="false">
      <c r="A8" s="57" t="e">
        <f aca="false">INDEX(BucketTable,MATCH(B8,SumMonths,0),1)</f>
        <v>#N/A</v>
      </c>
      <c r="K8" s="57" t="e">
        <f aca="false">INDEX(lava,MATCH(B8,SumMonths,0),2)</f>
        <v>#N/A</v>
      </c>
    </row>
    <row r="9" customFormat="false" ht="12.75" hidden="false" customHeight="false" outlineLevel="0" collapsed="false">
      <c r="A9" s="57" t="e">
        <f aca="false">INDEX(BucketTable,MATCH(B9,SumMonths,0),1)</f>
        <v>#N/A</v>
      </c>
      <c r="K9" s="57" t="e">
        <f aca="false">INDEX(lava,MATCH(B9,SumMonths,0),2)</f>
        <v>#N/A</v>
      </c>
    </row>
    <row r="10" customFormat="false" ht="12.75" hidden="false" customHeight="false" outlineLevel="0" collapsed="false">
      <c r="A10" s="57" t="e">
        <f aca="false">INDEX(BucketTable,MATCH(B10,SumMonths,0),1)</f>
        <v>#N/A</v>
      </c>
      <c r="K10" s="57" t="e">
        <f aca="false">INDEX(lava,MATCH(B10,SumMonths,0),2)</f>
        <v>#N/A</v>
      </c>
    </row>
    <row r="11" customFormat="false" ht="12.75" hidden="false" customHeight="false" outlineLevel="0" collapsed="false">
      <c r="A11" s="57" t="e">
        <f aca="false">INDEX(BucketTable,MATCH(B11,SumMonths,0),1)</f>
        <v>#N/A</v>
      </c>
      <c r="K11" s="57" t="e">
        <f aca="false">INDEX(lava,MATCH(B11,SumMonths,0),2)</f>
        <v>#N/A</v>
      </c>
    </row>
    <row r="12" customFormat="false" ht="12.75" hidden="false" customHeight="false" outlineLevel="0" collapsed="false">
      <c r="A12" s="57" t="e">
        <f aca="false">INDEX(BucketTable,MATCH(B12,SumMonths,0),1)</f>
        <v>#N/A</v>
      </c>
      <c r="K12" s="57" t="e">
        <f aca="false">INDEX(lava,MATCH(B12,SumMonths,0),2)</f>
        <v>#N/A</v>
      </c>
    </row>
    <row r="13" customFormat="false" ht="12.75" hidden="false" customHeight="false" outlineLevel="0" collapsed="false">
      <c r="A13" s="57" t="e">
        <f aca="false">INDEX(BucketTable,MATCH(B13,SumMonths,0),1)</f>
        <v>#N/A</v>
      </c>
      <c r="K13" s="57" t="e">
        <f aca="false">INDEX(lava,MATCH(B13,SumMonths,0),2)</f>
        <v>#N/A</v>
      </c>
    </row>
    <row r="14" customFormat="false" ht="12.75" hidden="false" customHeight="false" outlineLevel="0" collapsed="false">
      <c r="A14" s="57" t="e">
        <f aca="false">INDEX(BucketTable,MATCH(B14,SumMonths,0),1)</f>
        <v>#N/A</v>
      </c>
      <c r="K14" s="57" t="e">
        <f aca="false">INDEX(lava,MATCH(B14,SumMonths,0),2)</f>
        <v>#N/A</v>
      </c>
    </row>
    <row r="15" customFormat="false" ht="12.75" hidden="false" customHeight="false" outlineLevel="0" collapsed="false">
      <c r="A15" s="57" t="e">
        <f aca="false">INDEX(BucketTable,MATCH(B15,SumMonths,0),1)</f>
        <v>#N/A</v>
      </c>
      <c r="K15" s="57" t="e">
        <f aca="false">INDEX(lava,MATCH(B15,SumMonths,0),2)</f>
        <v>#N/A</v>
      </c>
    </row>
    <row r="16" customFormat="false" ht="12.75" hidden="false" customHeight="false" outlineLevel="0" collapsed="false">
      <c r="A16" s="57" t="e">
        <f aca="false">INDEX(BucketTable,MATCH(B16,SumMonths,0),1)</f>
        <v>#N/A</v>
      </c>
      <c r="K16" s="57" t="e">
        <f aca="false">INDEX(lava,MATCH(B16,SumMonths,0),2)</f>
        <v>#N/A</v>
      </c>
    </row>
    <row r="17" customFormat="false" ht="12.75" hidden="false" customHeight="false" outlineLevel="0" collapsed="false">
      <c r="A17" s="57" t="e">
        <f aca="false">INDEX(BucketTable,MATCH(B17,SumMonths,0),1)</f>
        <v>#N/A</v>
      </c>
      <c r="K17" s="57" t="e">
        <f aca="false">INDEX(lava,MATCH(B17,SumMonths,0),2)</f>
        <v>#N/A</v>
      </c>
    </row>
    <row r="18" customFormat="false" ht="12.75" hidden="false" customHeight="false" outlineLevel="0" collapsed="false">
      <c r="A18" s="57" t="e">
        <f aca="false">INDEX(BucketTable,MATCH(B18,SumMonths,0),1)</f>
        <v>#N/A</v>
      </c>
      <c r="K18" s="57" t="e">
        <f aca="false">INDEX(lava,MATCH(B18,SumMonths,0),2)</f>
        <v>#N/A</v>
      </c>
    </row>
    <row r="19" customFormat="false" ht="12.75" hidden="false" customHeight="false" outlineLevel="0" collapsed="false">
      <c r="A19" s="57" t="e">
        <f aca="false">INDEX(BucketTable,MATCH(B19,SumMonths,0),1)</f>
        <v>#N/A</v>
      </c>
      <c r="K19" s="57" t="e">
        <f aca="false">INDEX(lava,MATCH(B19,SumMonths,0),2)</f>
        <v>#N/A</v>
      </c>
    </row>
    <row r="20" customFormat="false" ht="12.75" hidden="false" customHeight="false" outlineLevel="0" collapsed="false">
      <c r="A20" s="57" t="e">
        <f aca="false">INDEX(BucketTable,MATCH(B20,SumMonths,0),1)</f>
        <v>#N/A</v>
      </c>
      <c r="K20" s="57" t="e">
        <f aca="false">INDEX(lava,MATCH(B20,SumMonths,0),2)</f>
        <v>#N/A</v>
      </c>
    </row>
    <row r="21" customFormat="false" ht="12.75" hidden="false" customHeight="false" outlineLevel="0" collapsed="false">
      <c r="A21" s="57" t="e">
        <f aca="false">INDEX(BucketTable,MATCH(B21,SumMonths,0),1)</f>
        <v>#N/A</v>
      </c>
      <c r="K21" s="57" t="e">
        <f aca="false">INDEX(lava,MATCH(B21,SumMonths,0),2)</f>
        <v>#N/A</v>
      </c>
    </row>
    <row r="22" customFormat="false" ht="12.75" hidden="false" customHeight="false" outlineLevel="0" collapsed="false">
      <c r="A22" s="57" t="e">
        <f aca="false">INDEX(BucketTable,MATCH(B22,SumMonths,0),1)</f>
        <v>#N/A</v>
      </c>
      <c r="K22" s="57" t="e">
        <f aca="false">INDEX(lava,MATCH(B22,SumMonths,0),2)</f>
        <v>#N/A</v>
      </c>
    </row>
    <row r="23" customFormat="false" ht="12.75" hidden="false" customHeight="false" outlineLevel="0" collapsed="false">
      <c r="A23" s="57" t="e">
        <f aca="false">INDEX(BucketTable,MATCH(B23,SumMonths,0),1)</f>
        <v>#N/A</v>
      </c>
      <c r="K23" s="57" t="e">
        <f aca="false">INDEX(lava,MATCH(B23,SumMonths,0),2)</f>
        <v>#N/A</v>
      </c>
    </row>
    <row r="24" customFormat="false" ht="12.75" hidden="false" customHeight="false" outlineLevel="0" collapsed="false">
      <c r="A24" s="57" t="e">
        <f aca="false">INDEX(BucketTable,MATCH(B24,SumMonths,0),1)</f>
        <v>#N/A</v>
      </c>
      <c r="K24" s="57" t="e">
        <f aca="false">INDEX(lava,MATCH(B24,SumMonths,0),2)</f>
        <v>#N/A</v>
      </c>
    </row>
    <row r="25" customFormat="false" ht="12.75" hidden="false" customHeight="false" outlineLevel="0" collapsed="false">
      <c r="A25" s="57" t="e">
        <f aca="false">INDEX(BucketTable,MATCH(B25,SumMonths,0),1)</f>
        <v>#N/A</v>
      </c>
      <c r="K25" s="57" t="e">
        <f aca="false">INDEX(lava,MATCH(B25,SumMonths,0),2)</f>
        <v>#N/A</v>
      </c>
    </row>
    <row r="26" customFormat="false" ht="12.75" hidden="false" customHeight="false" outlineLevel="0" collapsed="false">
      <c r="A26" s="57" t="e">
        <f aca="false">INDEX(BucketTable,MATCH(B26,SumMonths,0),1)</f>
        <v>#N/A</v>
      </c>
      <c r="K26" s="57" t="e">
        <f aca="false">INDEX(lava,MATCH(B26,SumMonths,0),2)</f>
        <v>#N/A</v>
      </c>
    </row>
    <row r="27" customFormat="false" ht="12.75" hidden="false" customHeight="false" outlineLevel="0" collapsed="false">
      <c r="A27" s="57" t="e">
        <f aca="false">INDEX(BucketTable,MATCH(B27,SumMonths,0),1)</f>
        <v>#N/A</v>
      </c>
      <c r="K27" s="57" t="e">
        <f aca="false">INDEX(lava,MATCH(B27,SumMonths,0),2)</f>
        <v>#N/A</v>
      </c>
    </row>
    <row r="28" customFormat="false" ht="12.75" hidden="false" customHeight="false" outlineLevel="0" collapsed="false">
      <c r="A28" s="57" t="e">
        <f aca="false">INDEX(BucketTable,MATCH(B28,SumMonths,0),1)</f>
        <v>#N/A</v>
      </c>
      <c r="K28" s="57" t="e">
        <f aca="false">INDEX(lava,MATCH(B28,SumMonths,0),2)</f>
        <v>#N/A</v>
      </c>
    </row>
    <row r="29" customFormat="false" ht="12.75" hidden="false" customHeight="false" outlineLevel="0" collapsed="false">
      <c r="A29" s="57" t="e">
        <f aca="false">INDEX(BucketTable,MATCH(B29,SumMonths,0),1)</f>
        <v>#N/A</v>
      </c>
      <c r="K29" s="57" t="e">
        <f aca="false">INDEX(lava,MATCH(B29,SumMonths,0),2)</f>
        <v>#N/A</v>
      </c>
    </row>
    <row r="30" customFormat="false" ht="12.75" hidden="false" customHeight="false" outlineLevel="0" collapsed="false">
      <c r="A30" s="57" t="e">
        <f aca="false">INDEX(BucketTable,MATCH(B30,SumMonths,0),1)</f>
        <v>#N/A</v>
      </c>
      <c r="K30" s="57" t="e">
        <f aca="false">INDEX(lava,MATCH(B30,SumMonths,0),2)</f>
        <v>#N/A</v>
      </c>
    </row>
    <row r="31" customFormat="false" ht="12.75" hidden="false" customHeight="false" outlineLevel="0" collapsed="false">
      <c r="A31" s="57" t="e">
        <f aca="false">INDEX(BucketTable,MATCH(B31,SumMonths,0),1)</f>
        <v>#N/A</v>
      </c>
      <c r="K31" s="57" t="e">
        <f aca="false">INDEX(lava,MATCH(B31,SumMonths,0),2)</f>
        <v>#N/A</v>
      </c>
    </row>
    <row r="32" customFormat="false" ht="12.75" hidden="false" customHeight="false" outlineLevel="0" collapsed="false">
      <c r="A32" s="57" t="e">
        <f aca="false">INDEX(BucketTable,MATCH(B32,SumMonths,0),1)</f>
        <v>#N/A</v>
      </c>
      <c r="K32" s="57" t="e">
        <f aca="false">INDEX(lava,MATCH(B32,SumMonths,0),2)</f>
        <v>#N/A</v>
      </c>
    </row>
    <row r="33" customFormat="false" ht="12.75" hidden="false" customHeight="false" outlineLevel="0" collapsed="false">
      <c r="A33" s="57" t="e">
        <f aca="false">INDEX(BucketTable,MATCH(B33,SumMonths,0),1)</f>
        <v>#N/A</v>
      </c>
      <c r="K33" s="57" t="e">
        <f aca="false">INDEX(lava,MATCH(B33,SumMonths,0),2)</f>
        <v>#N/A</v>
      </c>
    </row>
    <row r="34" customFormat="false" ht="12.75" hidden="false" customHeight="false" outlineLevel="0" collapsed="false">
      <c r="A34" s="57" t="e">
        <f aca="false">INDEX(BucketTable,MATCH(B34,SumMonths,0),1)</f>
        <v>#N/A</v>
      </c>
      <c r="K34" s="57" t="e">
        <f aca="false">INDEX(lava,MATCH(B34,SumMonths,0),2)</f>
        <v>#N/A</v>
      </c>
    </row>
    <row r="35" customFormat="false" ht="12.75" hidden="false" customHeight="false" outlineLevel="0" collapsed="false">
      <c r="A35" s="57" t="e">
        <f aca="false">INDEX(BucketTable,MATCH(B35,SumMonths,0),1)</f>
        <v>#N/A</v>
      </c>
      <c r="K35" s="57" t="e">
        <f aca="false">INDEX(lava,MATCH(B35,SumMonths,0),2)</f>
        <v>#N/A</v>
      </c>
    </row>
    <row r="36" customFormat="false" ht="12.75" hidden="false" customHeight="false" outlineLevel="0" collapsed="false">
      <c r="A36" s="57" t="e">
        <f aca="false">INDEX(BucketTable,MATCH(B36,SumMonths,0),1)</f>
        <v>#N/A</v>
      </c>
      <c r="K36" s="57" t="e">
        <f aca="false">INDEX(lava,MATCH(B36,SumMonths,0),2)</f>
        <v>#N/A</v>
      </c>
    </row>
    <row r="37" customFormat="false" ht="12.75" hidden="false" customHeight="false" outlineLevel="0" collapsed="false">
      <c r="A37" s="57" t="e">
        <f aca="false">INDEX(BucketTable,MATCH(B37,SumMonths,0),1)</f>
        <v>#N/A</v>
      </c>
      <c r="K37" s="57" t="e">
        <f aca="false">INDEX(lava,MATCH(B37,SumMonths,0),2)</f>
        <v>#N/A</v>
      </c>
    </row>
    <row r="38" customFormat="false" ht="12.75" hidden="false" customHeight="false" outlineLevel="0" collapsed="false">
      <c r="A38" s="57" t="e">
        <f aca="false">INDEX(BucketTable,MATCH(B38,SumMonths,0),1)</f>
        <v>#N/A</v>
      </c>
      <c r="K38" s="57" t="e">
        <f aca="false">INDEX(lava,MATCH(B38,SumMonths,0),2)</f>
        <v>#N/A</v>
      </c>
    </row>
    <row r="39" customFormat="false" ht="12.75" hidden="false" customHeight="false" outlineLevel="0" collapsed="false">
      <c r="A39" s="57" t="e">
        <f aca="false">INDEX(BucketTable,MATCH(B39,SumMonths,0),1)</f>
        <v>#N/A</v>
      </c>
      <c r="K39" s="57" t="e">
        <f aca="false">INDEX(lava,MATCH(B39,SumMonths,0),2)</f>
        <v>#N/A</v>
      </c>
    </row>
    <row r="40" customFormat="false" ht="12.75" hidden="false" customHeight="false" outlineLevel="0" collapsed="false">
      <c r="A40" s="57" t="e">
        <f aca="false">INDEX(BucketTable,MATCH(B40,SumMonths,0),1)</f>
        <v>#N/A</v>
      </c>
      <c r="K40" s="57" t="e">
        <f aca="false">INDEX(lava,MATCH(B40,SumMonths,0),2)</f>
        <v>#N/A</v>
      </c>
    </row>
    <row r="41" customFormat="false" ht="12.75" hidden="false" customHeight="false" outlineLevel="0" collapsed="false">
      <c r="A41" s="57" t="e">
        <f aca="false">INDEX(BucketTable,MATCH(B41,SumMonths,0),1)</f>
        <v>#N/A</v>
      </c>
      <c r="K41" s="57" t="e">
        <f aca="false">INDEX(lava,MATCH(B41,SumMonths,0),2)</f>
        <v>#N/A</v>
      </c>
    </row>
    <row r="42" customFormat="false" ht="12.75" hidden="false" customHeight="false" outlineLevel="0" collapsed="false">
      <c r="A42" s="57" t="e">
        <f aca="false">INDEX(BucketTable,MATCH(B42,SumMonths,0),1)</f>
        <v>#N/A</v>
      </c>
      <c r="K42" s="57" t="e">
        <f aca="false">INDEX(lava,MATCH(B42,SumMonths,0),2)</f>
        <v>#N/A</v>
      </c>
    </row>
    <row r="43" customFormat="false" ht="12.75" hidden="false" customHeight="false" outlineLevel="0" collapsed="false">
      <c r="A43" s="57" t="e">
        <f aca="false">INDEX(BucketTable,MATCH(B43,SumMonths,0),1)</f>
        <v>#N/A</v>
      </c>
      <c r="K43" s="57" t="e">
        <f aca="false">INDEX(lava,MATCH(B43,SumMonths,0),2)</f>
        <v>#N/A</v>
      </c>
    </row>
    <row r="44" customFormat="false" ht="12.75" hidden="false" customHeight="false" outlineLevel="0" collapsed="false">
      <c r="A44" s="57" t="e">
        <f aca="false">INDEX(BucketTable,MATCH(B44,SumMonths,0),1)</f>
        <v>#N/A</v>
      </c>
      <c r="K44" s="57" t="e">
        <f aca="false">INDEX(lava,MATCH(B44,SumMonths,0),2)</f>
        <v>#N/A</v>
      </c>
    </row>
    <row r="45" customFormat="false" ht="12.75" hidden="false" customHeight="false" outlineLevel="0" collapsed="false">
      <c r="A45" s="57" t="e">
        <f aca="false">INDEX(BucketTable,MATCH(B45,SumMonths,0),1)</f>
        <v>#N/A</v>
      </c>
      <c r="K45" s="57" t="e">
        <f aca="false">INDEX(lava,MATCH(B45,SumMonths,0),2)</f>
        <v>#N/A</v>
      </c>
    </row>
    <row r="46" customFormat="false" ht="12.75" hidden="false" customHeight="false" outlineLevel="0" collapsed="false">
      <c r="A46" s="57" t="e">
        <f aca="false">INDEX(BucketTable,MATCH(B46,SumMonths,0),1)</f>
        <v>#N/A</v>
      </c>
      <c r="K46" s="57" t="e">
        <f aca="false">INDEX(lava,MATCH(B46,SumMonths,0),2)</f>
        <v>#N/A</v>
      </c>
    </row>
    <row r="47" customFormat="false" ht="12.75" hidden="false" customHeight="false" outlineLevel="0" collapsed="false">
      <c r="A47" s="57" t="e">
        <f aca="false">INDEX(BucketTable,MATCH(B47,SumMonths,0),1)</f>
        <v>#N/A</v>
      </c>
      <c r="K47" s="57" t="e">
        <f aca="false">INDEX(lava,MATCH(B47,SumMonths,0),2)</f>
        <v>#N/A</v>
      </c>
    </row>
    <row r="48" customFormat="false" ht="12.75" hidden="false" customHeight="false" outlineLevel="0" collapsed="false">
      <c r="A48" s="57" t="e">
        <f aca="false">INDEX(BucketTable,MATCH(B48,SumMonths,0),1)</f>
        <v>#N/A</v>
      </c>
      <c r="K48" s="57" t="e">
        <f aca="false">INDEX(lava,MATCH(B48,SumMonths,0),2)</f>
        <v>#N/A</v>
      </c>
    </row>
    <row r="49" customFormat="false" ht="12.75" hidden="false" customHeight="false" outlineLevel="0" collapsed="false">
      <c r="A49" s="57" t="e">
        <f aca="false">INDEX(BucketTable,MATCH(B49,SumMonths,0),1)</f>
        <v>#N/A</v>
      </c>
      <c r="K49" s="57" t="e">
        <f aca="false">INDEX(lava,MATCH(B49,SumMonths,0),2)</f>
        <v>#N/A</v>
      </c>
    </row>
    <row r="50" customFormat="false" ht="12.75" hidden="false" customHeight="false" outlineLevel="0" collapsed="false">
      <c r="A50" s="57" t="e">
        <f aca="false">INDEX(BucketTable,MATCH(B50,SumMonths,0),1)</f>
        <v>#N/A</v>
      </c>
      <c r="K50" s="57" t="e">
        <f aca="false">INDEX(lava,MATCH(B50,SumMonths,0),2)</f>
        <v>#N/A</v>
      </c>
    </row>
    <row r="51" customFormat="false" ht="12.75" hidden="false" customHeight="false" outlineLevel="0" collapsed="false">
      <c r="A51" s="57" t="e">
        <f aca="false">INDEX(BucketTable,MATCH(B51,SumMonths,0),1)</f>
        <v>#N/A</v>
      </c>
      <c r="K51" s="57" t="e">
        <f aca="false">INDEX(lava,MATCH(B51,SumMonths,0),2)</f>
        <v>#N/A</v>
      </c>
    </row>
    <row r="52" customFormat="false" ht="12.75" hidden="false" customHeight="false" outlineLevel="0" collapsed="false">
      <c r="A52" s="57" t="e">
        <f aca="false">INDEX(BucketTable,MATCH(B52,SumMonths,0),1)</f>
        <v>#N/A</v>
      </c>
      <c r="K52" s="57" t="e">
        <f aca="false">INDEX(lava,MATCH(B52,SumMonths,0),2)</f>
        <v>#N/A</v>
      </c>
    </row>
    <row r="53" customFormat="false" ht="12.75" hidden="false" customHeight="false" outlineLevel="0" collapsed="false">
      <c r="A53" s="57" t="e">
        <f aca="false">INDEX(BucketTable,MATCH(B53,SumMonths,0),1)</f>
        <v>#N/A</v>
      </c>
      <c r="K53" s="57" t="e">
        <f aca="false">INDEX(lava,MATCH(B53,SumMonths,0),2)</f>
        <v>#N/A</v>
      </c>
    </row>
    <row r="54" customFormat="false" ht="12.75" hidden="false" customHeight="false" outlineLevel="0" collapsed="false">
      <c r="A54" s="57" t="e">
        <f aca="false">INDEX(BucketTable,MATCH(B54,SumMonths,0),1)</f>
        <v>#N/A</v>
      </c>
      <c r="K54" s="57" t="e">
        <f aca="false">INDEX(lava,MATCH(B54,SumMonths,0),2)</f>
        <v>#N/A</v>
      </c>
    </row>
    <row r="55" customFormat="false" ht="12.75" hidden="false" customHeight="false" outlineLevel="0" collapsed="false">
      <c r="A55" s="57" t="e">
        <f aca="false">INDEX(BucketTable,MATCH(B55,SumMonths,0),1)</f>
        <v>#N/A</v>
      </c>
      <c r="K55" s="57" t="e">
        <f aca="false">INDEX(lava,MATCH(B55,SumMonths,0),2)</f>
        <v>#N/A</v>
      </c>
    </row>
    <row r="56" customFormat="false" ht="12.75" hidden="false" customHeight="false" outlineLevel="0" collapsed="false">
      <c r="A56" s="57" t="e">
        <f aca="false">INDEX(BucketTable,MATCH(B56,SumMonths,0),1)</f>
        <v>#N/A</v>
      </c>
      <c r="K56" s="57" t="e">
        <f aca="false">INDEX(lava,MATCH(B56,SumMonths,0),2)</f>
        <v>#N/A</v>
      </c>
    </row>
    <row r="57" customFormat="false" ht="12.75" hidden="false" customHeight="false" outlineLevel="0" collapsed="false">
      <c r="A57" s="57" t="e">
        <f aca="false">INDEX(BucketTable,MATCH(B57,SumMonths,0),1)</f>
        <v>#N/A</v>
      </c>
      <c r="K57" s="57" t="e">
        <f aca="false">INDEX(lava,MATCH(B57,SumMonths,0),2)</f>
        <v>#N/A</v>
      </c>
    </row>
    <row r="58" customFormat="false" ht="12.75" hidden="false" customHeight="false" outlineLevel="0" collapsed="false">
      <c r="A58" s="57" t="e">
        <f aca="false">INDEX(BucketTable,MATCH(B58,SumMonths,0),1)</f>
        <v>#N/A</v>
      </c>
      <c r="K58" s="57" t="e">
        <f aca="false">INDEX(lava,MATCH(B58,SumMonths,0),2)</f>
        <v>#N/A</v>
      </c>
    </row>
    <row r="59" customFormat="false" ht="12.75" hidden="false" customHeight="false" outlineLevel="0" collapsed="false">
      <c r="A59" s="57" t="e">
        <f aca="false">INDEX(BucketTable,MATCH(B59,SumMonths,0),1)</f>
        <v>#N/A</v>
      </c>
      <c r="K59" s="57" t="e">
        <f aca="false">INDEX(lava,MATCH(B59,SumMonths,0),2)</f>
        <v>#N/A</v>
      </c>
    </row>
    <row r="60" customFormat="false" ht="12.75" hidden="false" customHeight="false" outlineLevel="0" collapsed="false">
      <c r="A60" s="57" t="e">
        <f aca="false">INDEX(BucketTable,MATCH(B60,SumMonths,0),1)</f>
        <v>#N/A</v>
      </c>
      <c r="K60" s="57" t="e">
        <f aca="false">INDEX(lava,MATCH(B60,SumMonths,0),2)</f>
        <v>#N/A</v>
      </c>
    </row>
    <row r="61" customFormat="false" ht="12.75" hidden="false" customHeight="false" outlineLevel="0" collapsed="false">
      <c r="A61" s="57" t="e">
        <f aca="false">INDEX(BucketTable,MATCH(B61,SumMonths,0),1)</f>
        <v>#N/A</v>
      </c>
      <c r="K61" s="57" t="e">
        <f aca="false">INDEX(lava,MATCH(B61,SumMonths,0),2)</f>
        <v>#N/A</v>
      </c>
    </row>
    <row r="62" customFormat="false" ht="12.75" hidden="false" customHeight="false" outlineLevel="0" collapsed="false">
      <c r="A62" s="57" t="e">
        <f aca="false">INDEX(BucketTable,MATCH(B62,SumMonths,0),1)</f>
        <v>#N/A</v>
      </c>
      <c r="K62" s="57" t="e">
        <f aca="false">INDEX(lava,MATCH(B62,SumMonths,0),2)</f>
        <v>#N/A</v>
      </c>
    </row>
    <row r="63" customFormat="false" ht="12.75" hidden="false" customHeight="false" outlineLevel="0" collapsed="false">
      <c r="A63" s="57" t="e">
        <f aca="false">INDEX(BucketTable,MATCH(B63,SumMonths,0),1)</f>
        <v>#N/A</v>
      </c>
      <c r="K63" s="57" t="e">
        <f aca="false">INDEX(lava,MATCH(B63,SumMonths,0),2)</f>
        <v>#N/A</v>
      </c>
    </row>
    <row r="64" customFormat="false" ht="12.75" hidden="false" customHeight="false" outlineLevel="0" collapsed="false">
      <c r="A64" s="57" t="e">
        <f aca="false">INDEX(BucketTable,MATCH(B64,SumMonths,0),1)</f>
        <v>#N/A</v>
      </c>
      <c r="K64" s="57" t="e">
        <f aca="false">INDEX(lava,MATCH(B64,SumMonths,0),2)</f>
        <v>#N/A</v>
      </c>
    </row>
    <row r="65" customFormat="false" ht="12.75" hidden="false" customHeight="false" outlineLevel="0" collapsed="false">
      <c r="A65" s="57" t="e">
        <f aca="false">INDEX(BucketTable,MATCH(B65,SumMonths,0),1)</f>
        <v>#N/A</v>
      </c>
      <c r="K65" s="57" t="e">
        <f aca="false">INDEX(lava,MATCH(B65,SumMonths,0),2)</f>
        <v>#N/A</v>
      </c>
    </row>
    <row r="66" customFormat="false" ht="12.75" hidden="false" customHeight="false" outlineLevel="0" collapsed="false">
      <c r="A66" s="57" t="e">
        <f aca="false">INDEX(BucketTable,MATCH(B66,SumMonths,0),1)</f>
        <v>#N/A</v>
      </c>
      <c r="K66" s="57" t="e">
        <f aca="false">INDEX(lava,MATCH(B66,SumMonths,0),2)</f>
        <v>#N/A</v>
      </c>
    </row>
    <row r="67" customFormat="false" ht="12.75" hidden="false" customHeight="false" outlineLevel="0" collapsed="false">
      <c r="A67" s="57" t="e">
        <f aca="false">INDEX(BucketTable,MATCH(B67,SumMonths,0),1)</f>
        <v>#N/A</v>
      </c>
      <c r="K67" s="57" t="e">
        <f aca="false">INDEX(lava,MATCH(B67,SumMonths,0),2)</f>
        <v>#N/A</v>
      </c>
    </row>
    <row r="68" customFormat="false" ht="12.75" hidden="false" customHeight="false" outlineLevel="0" collapsed="false">
      <c r="A68" s="57" t="e">
        <f aca="false">INDEX(BucketTable,MATCH(B68,SumMonths,0),1)</f>
        <v>#N/A</v>
      </c>
      <c r="K68" s="57" t="e">
        <f aca="false">INDEX(lava,MATCH(B68,SumMonths,0),2)</f>
        <v>#N/A</v>
      </c>
    </row>
    <row r="69" customFormat="false" ht="12.75" hidden="false" customHeight="false" outlineLevel="0" collapsed="false">
      <c r="A69" s="57" t="e">
        <f aca="false">INDEX(BucketTable,MATCH(B69,SumMonths,0),1)</f>
        <v>#N/A</v>
      </c>
      <c r="K69" s="57" t="e">
        <f aca="false">INDEX(lava,MATCH(B69,SumMonths,0),2)</f>
        <v>#N/A</v>
      </c>
    </row>
    <row r="70" customFormat="false" ht="12.75" hidden="false" customHeight="false" outlineLevel="0" collapsed="false">
      <c r="A70" s="57" t="e">
        <f aca="false">INDEX(BucketTable,MATCH(B70,SumMonths,0),1)</f>
        <v>#N/A</v>
      </c>
      <c r="K70" s="57" t="e">
        <f aca="false">INDEX(lava,MATCH(B70,SumMonths,0),2)</f>
        <v>#N/A</v>
      </c>
    </row>
    <row r="71" customFormat="false" ht="12.75" hidden="false" customHeight="false" outlineLevel="0" collapsed="false">
      <c r="A71" s="57" t="e">
        <f aca="false">INDEX(BucketTable,MATCH(B71,SumMonths,0),1)</f>
        <v>#N/A</v>
      </c>
      <c r="K71" s="57" t="e">
        <f aca="false">INDEX(lava,MATCH(B71,SumMonths,0),2)</f>
        <v>#N/A</v>
      </c>
    </row>
    <row r="72" customFormat="false" ht="12.75" hidden="false" customHeight="false" outlineLevel="0" collapsed="false">
      <c r="A72" s="57" t="e">
        <f aca="false">INDEX(BucketTable,MATCH(B72,SumMonths,0),1)</f>
        <v>#N/A</v>
      </c>
      <c r="K72" s="57" t="e">
        <f aca="false">INDEX(lava,MATCH(B72,SumMonths,0),2)</f>
        <v>#N/A</v>
      </c>
    </row>
    <row r="73" customFormat="false" ht="12.75" hidden="false" customHeight="false" outlineLevel="0" collapsed="false">
      <c r="A73" s="57" t="e">
        <f aca="false">INDEX(BucketTable,MATCH(B73,SumMonths,0),1)</f>
        <v>#N/A</v>
      </c>
      <c r="K73" s="57" t="e">
        <f aca="false">INDEX(lava,MATCH(B73,SumMonths,0),2)</f>
        <v>#N/A</v>
      </c>
    </row>
    <row r="74" customFormat="false" ht="12.75" hidden="false" customHeight="false" outlineLevel="0" collapsed="false">
      <c r="A74" s="57" t="e">
        <f aca="false">INDEX(BucketTable,MATCH(B74,SumMonths,0),1)</f>
        <v>#N/A</v>
      </c>
      <c r="K74" s="57" t="e">
        <f aca="false">INDEX(lava,MATCH(B74,SumMonths,0),2)</f>
        <v>#N/A</v>
      </c>
    </row>
    <row r="75" customFormat="false" ht="12.75" hidden="false" customHeight="false" outlineLevel="0" collapsed="false">
      <c r="A75" s="57" t="e">
        <f aca="false">INDEX(BucketTable,MATCH(B75,SumMonths,0),1)</f>
        <v>#N/A</v>
      </c>
      <c r="K75" s="57" t="e">
        <f aca="false">INDEX(lava,MATCH(B75,SumMonths,0),2)</f>
        <v>#N/A</v>
      </c>
    </row>
    <row r="76" customFormat="false" ht="12.75" hidden="false" customHeight="false" outlineLevel="0" collapsed="false">
      <c r="A76" s="57" t="e">
        <f aca="false">INDEX(BucketTable,MATCH(B76,SumMonths,0),1)</f>
        <v>#N/A</v>
      </c>
      <c r="K76" s="57" t="e">
        <f aca="false">INDEX(lava,MATCH(B76,SumMonths,0),2)</f>
        <v>#N/A</v>
      </c>
    </row>
    <row r="77" customFormat="false" ht="12.75" hidden="false" customHeight="false" outlineLevel="0" collapsed="false">
      <c r="A77" s="57" t="e">
        <f aca="false">INDEX(BucketTable,MATCH(B77,SumMonths,0),1)</f>
        <v>#N/A</v>
      </c>
      <c r="K77" s="57" t="e">
        <f aca="false">INDEX(lava,MATCH(B77,SumMonths,0),2)</f>
        <v>#N/A</v>
      </c>
    </row>
    <row r="78" customFormat="false" ht="12.75" hidden="false" customHeight="false" outlineLevel="0" collapsed="false">
      <c r="A78" s="57" t="e">
        <f aca="false">INDEX(BucketTable,MATCH(B78,SumMonths,0),1)</f>
        <v>#N/A</v>
      </c>
      <c r="K78" s="57" t="e">
        <f aca="false">INDEX(lava,MATCH(B78,SumMonths,0),2)</f>
        <v>#N/A</v>
      </c>
    </row>
    <row r="79" customFormat="false" ht="12.75" hidden="false" customHeight="false" outlineLevel="0" collapsed="false">
      <c r="A79" s="57" t="e">
        <f aca="false">INDEX(BucketTable,MATCH(B79,SumMonths,0),1)</f>
        <v>#N/A</v>
      </c>
      <c r="K79" s="57" t="e">
        <f aca="false">INDEX(lava,MATCH(B79,SumMonths,0),2)</f>
        <v>#N/A</v>
      </c>
    </row>
    <row r="80" customFormat="false" ht="12.75" hidden="false" customHeight="false" outlineLevel="0" collapsed="false">
      <c r="A80" s="57" t="e">
        <f aca="false">INDEX(BucketTable,MATCH(B80,SumMonths,0),1)</f>
        <v>#N/A</v>
      </c>
      <c r="K80" s="57" t="e">
        <f aca="false">INDEX(lava,MATCH(B80,SumMonths,0),2)</f>
        <v>#N/A</v>
      </c>
    </row>
    <row r="81" customFormat="false" ht="12.75" hidden="false" customHeight="false" outlineLevel="0" collapsed="false">
      <c r="A81" s="57" t="e">
        <f aca="false">INDEX(BucketTable,MATCH(B81,SumMonths,0),1)</f>
        <v>#N/A</v>
      </c>
      <c r="K81" s="57" t="e">
        <f aca="false">INDEX(lava,MATCH(B81,SumMonths,0),2)</f>
        <v>#N/A</v>
      </c>
    </row>
    <row r="82" customFormat="false" ht="12.75" hidden="false" customHeight="false" outlineLevel="0" collapsed="false">
      <c r="A82" s="57" t="e">
        <f aca="false">INDEX(BucketTable,MATCH(B82,SumMonths,0),1)</f>
        <v>#N/A</v>
      </c>
      <c r="K82" s="57" t="e">
        <f aca="false">INDEX(lava,MATCH(B82,SumMonths,0),2)</f>
        <v>#N/A</v>
      </c>
    </row>
    <row r="83" customFormat="false" ht="12.75" hidden="false" customHeight="false" outlineLevel="0" collapsed="false">
      <c r="A83" s="57" t="e">
        <f aca="false">INDEX(BucketTable,MATCH(B83,SumMonths,0),1)</f>
        <v>#N/A</v>
      </c>
      <c r="K83" s="57" t="e">
        <f aca="false">INDEX(lava,MATCH(B83,SumMonths,0),2)</f>
        <v>#N/A</v>
      </c>
    </row>
    <row r="84" customFormat="false" ht="12.75" hidden="false" customHeight="false" outlineLevel="0" collapsed="false">
      <c r="A84" s="57" t="e">
        <f aca="false">INDEX(BucketTable,MATCH(B84,SumMonths,0),1)</f>
        <v>#N/A</v>
      </c>
      <c r="K84" s="57" t="e">
        <f aca="false">INDEX(lava,MATCH(B84,SumMonths,0),2)</f>
        <v>#N/A</v>
      </c>
    </row>
    <row r="85" customFormat="false" ht="12.75" hidden="false" customHeight="false" outlineLevel="0" collapsed="false">
      <c r="A85" s="57" t="e">
        <f aca="false">INDEX(BucketTable,MATCH(B85,SumMonths,0),1)</f>
        <v>#N/A</v>
      </c>
      <c r="K85" s="57" t="e">
        <f aca="false">INDEX(lava,MATCH(B85,SumMonths,0),2)</f>
        <v>#N/A</v>
      </c>
    </row>
    <row r="86" customFormat="false" ht="12.75" hidden="false" customHeight="false" outlineLevel="0" collapsed="false">
      <c r="A86" s="57" t="e">
        <f aca="false">INDEX(BucketTable,MATCH(B86,SumMonths,0),1)</f>
        <v>#N/A</v>
      </c>
      <c r="K86" s="57" t="e">
        <f aca="false">INDEX(lava,MATCH(B86,SumMonths,0),2)</f>
        <v>#N/A</v>
      </c>
    </row>
    <row r="87" customFormat="false" ht="12.75" hidden="false" customHeight="false" outlineLevel="0" collapsed="false">
      <c r="A87" s="57" t="e">
        <f aca="false">INDEX(BucketTable,MATCH(B87,SumMonths,0),1)</f>
        <v>#N/A</v>
      </c>
      <c r="K87" s="57" t="e">
        <f aca="false">INDEX(lava,MATCH(B87,SumMonths,0),2)</f>
        <v>#N/A</v>
      </c>
    </row>
    <row r="88" customFormat="false" ht="12.75" hidden="false" customHeight="false" outlineLevel="0" collapsed="false">
      <c r="A88" s="57" t="e">
        <f aca="false">INDEX(BucketTable,MATCH(B88,SumMonths,0),1)</f>
        <v>#N/A</v>
      </c>
      <c r="K88" s="57" t="e">
        <f aca="false">INDEX(lava,MATCH(B88,SumMonths,0),2)</f>
        <v>#N/A</v>
      </c>
    </row>
    <row r="89" customFormat="false" ht="12.75" hidden="false" customHeight="false" outlineLevel="0" collapsed="false">
      <c r="A89" s="57" t="e">
        <f aca="false">INDEX(BucketTable,MATCH(B89,SumMonths,0),1)</f>
        <v>#N/A</v>
      </c>
      <c r="K89" s="57" t="e">
        <f aca="false">INDEX(lava,MATCH(B89,SumMonths,0),2)</f>
        <v>#N/A</v>
      </c>
    </row>
    <row r="90" customFormat="false" ht="12.75" hidden="false" customHeight="false" outlineLevel="0" collapsed="false">
      <c r="A90" s="57" t="e">
        <f aca="false">INDEX(BucketTable,MATCH(B90,SumMonths,0),1)</f>
        <v>#N/A</v>
      </c>
      <c r="K90" s="57" t="e">
        <f aca="false">INDEX(lava,MATCH(B90,SumMonths,0),2)</f>
        <v>#N/A</v>
      </c>
    </row>
    <row r="91" customFormat="false" ht="12.75" hidden="false" customHeight="false" outlineLevel="0" collapsed="false">
      <c r="A91" s="57" t="e">
        <f aca="false">INDEX(BucketTable,MATCH(B91,SumMonths,0),1)</f>
        <v>#N/A</v>
      </c>
      <c r="K91" s="57" t="e">
        <f aca="false">INDEX(lava,MATCH(B91,SumMonths,0),2)</f>
        <v>#N/A</v>
      </c>
    </row>
    <row r="92" customFormat="false" ht="12.75" hidden="false" customHeight="false" outlineLevel="0" collapsed="false">
      <c r="A92" s="57" t="e">
        <f aca="false">INDEX(BucketTable,MATCH(B92,SumMonths,0),1)</f>
        <v>#N/A</v>
      </c>
      <c r="K92" s="57" t="e">
        <f aca="false">INDEX(lava,MATCH(B92,SumMonths,0),2)</f>
        <v>#N/A</v>
      </c>
    </row>
    <row r="93" customFormat="false" ht="12.75" hidden="false" customHeight="false" outlineLevel="0" collapsed="false">
      <c r="A93" s="57" t="e">
        <f aca="false">INDEX(BucketTable,MATCH(B93,SumMonths,0),1)</f>
        <v>#N/A</v>
      </c>
      <c r="K93" s="57" t="e">
        <f aca="false">INDEX(lava,MATCH(B93,SumMonths,0),2)</f>
        <v>#N/A</v>
      </c>
    </row>
    <row r="94" customFormat="false" ht="12.75" hidden="false" customHeight="false" outlineLevel="0" collapsed="false">
      <c r="A94" s="57" t="e">
        <f aca="false">INDEX(BucketTable,MATCH(B94,SumMonths,0),1)</f>
        <v>#N/A</v>
      </c>
      <c r="K94" s="57" t="e">
        <f aca="false">INDEX(lava,MATCH(B94,SumMonths,0),2)</f>
        <v>#N/A</v>
      </c>
    </row>
    <row r="95" customFormat="false" ht="12.75" hidden="false" customHeight="false" outlineLevel="0" collapsed="false">
      <c r="A95" s="57" t="e">
        <f aca="false">INDEX(BucketTable,MATCH(B95,SumMonths,0),1)</f>
        <v>#N/A</v>
      </c>
      <c r="K95" s="57" t="e">
        <f aca="false">INDEX(lava,MATCH(B95,SumMonths,0),2)</f>
        <v>#N/A</v>
      </c>
    </row>
    <row r="96" customFormat="false" ht="12.75" hidden="false" customHeight="false" outlineLevel="0" collapsed="false">
      <c r="A96" s="57" t="e">
        <f aca="false">INDEX(BucketTable,MATCH(B96,SumMonths,0),1)</f>
        <v>#N/A</v>
      </c>
      <c r="K96" s="57" t="e">
        <f aca="false">INDEX(lava,MATCH(B96,SumMonths,0),2)</f>
        <v>#N/A</v>
      </c>
    </row>
    <row r="97" customFormat="false" ht="12.75" hidden="false" customHeight="false" outlineLevel="0" collapsed="false">
      <c r="A97" s="57" t="e">
        <f aca="false">INDEX(BucketTable,MATCH(B97,SumMonths,0),1)</f>
        <v>#N/A</v>
      </c>
      <c r="K97" s="57" t="e">
        <f aca="false">INDEX(lava,MATCH(B97,SumMonths,0),2)</f>
        <v>#N/A</v>
      </c>
    </row>
    <row r="98" customFormat="false" ht="12.75" hidden="false" customHeight="false" outlineLevel="0" collapsed="false">
      <c r="A98" s="57" t="e">
        <f aca="false">INDEX(BucketTable,MATCH(B98,SumMonths,0),1)</f>
        <v>#N/A</v>
      </c>
      <c r="K98" s="57" t="e">
        <f aca="false">INDEX(lava,MATCH(B98,SumMonths,0),2)</f>
        <v>#N/A</v>
      </c>
    </row>
    <row r="99" customFormat="false" ht="12.75" hidden="false" customHeight="false" outlineLevel="0" collapsed="false">
      <c r="A99" s="57" t="e">
        <f aca="false">INDEX(BucketTable,MATCH(B99,SumMonths,0),1)</f>
        <v>#N/A</v>
      </c>
      <c r="K99" s="57" t="e">
        <f aca="false">INDEX(lava,MATCH(B99,SumMonths,0),2)</f>
        <v>#N/A</v>
      </c>
    </row>
    <row r="100" customFormat="false" ht="12.75" hidden="false" customHeight="false" outlineLevel="0" collapsed="false">
      <c r="A100" s="57" t="e">
        <f aca="false">INDEX(BucketTable,MATCH(B100,SumMonths,0),1)</f>
        <v>#N/A</v>
      </c>
      <c r="K100" s="57" t="e">
        <f aca="false">INDEX(lava,MATCH(B100,SumMonths,0),2)</f>
        <v>#N/A</v>
      </c>
    </row>
    <row r="101" customFormat="false" ht="12.75" hidden="false" customHeight="false" outlineLevel="0" collapsed="false">
      <c r="A101" s="57" t="e">
        <f aca="false">INDEX(BucketTable,MATCH(B101,SumMonths,0),1)</f>
        <v>#N/A</v>
      </c>
      <c r="K101" s="57" t="e">
        <f aca="false">INDEX(lava,MATCH(B101,SumMonths,0),2)</f>
        <v>#N/A</v>
      </c>
    </row>
    <row r="102" customFormat="false" ht="12.75" hidden="false" customHeight="false" outlineLevel="0" collapsed="false">
      <c r="A102" s="57" t="e">
        <f aca="false">INDEX(BucketTable,MATCH(B102,SumMonths,0),1)</f>
        <v>#N/A</v>
      </c>
      <c r="K102" s="57" t="e">
        <f aca="false">INDEX(lava,MATCH(B102,SumMonths,0),2)</f>
        <v>#N/A</v>
      </c>
    </row>
    <row r="103" customFormat="false" ht="12.75" hidden="false" customHeight="false" outlineLevel="0" collapsed="false">
      <c r="A103" s="57" t="e">
        <f aca="false">INDEX(BucketTable,MATCH(B103,SumMonths,0),1)</f>
        <v>#N/A</v>
      </c>
      <c r="K103" s="57" t="e">
        <f aca="false">INDEX(lava,MATCH(B103,SumMonths,0),2)</f>
        <v>#N/A</v>
      </c>
    </row>
    <row r="104" customFormat="false" ht="12.75" hidden="false" customHeight="false" outlineLevel="0" collapsed="false">
      <c r="A104" s="57" t="e">
        <f aca="false">INDEX(BucketTable,MATCH(B104,SumMonths,0),1)</f>
        <v>#N/A</v>
      </c>
      <c r="K104" s="57" t="e">
        <f aca="false">INDEX(lava,MATCH(B104,SumMonths,0),2)</f>
        <v>#N/A</v>
      </c>
    </row>
    <row r="105" customFormat="false" ht="12.75" hidden="false" customHeight="false" outlineLevel="0" collapsed="false">
      <c r="A105" s="57" t="e">
        <f aca="false">INDEX(BucketTable,MATCH(B105,SumMonths,0),1)</f>
        <v>#N/A</v>
      </c>
      <c r="K105" s="57" t="e">
        <f aca="false">INDEX(lava,MATCH(B105,SumMonths,0),2)</f>
        <v>#N/A</v>
      </c>
    </row>
    <row r="106" customFormat="false" ht="12.75" hidden="false" customHeight="false" outlineLevel="0" collapsed="false">
      <c r="A106" s="57" t="e">
        <f aca="false">INDEX(BucketTable,MATCH(B106,SumMonths,0),1)</f>
        <v>#N/A</v>
      </c>
      <c r="K106" s="57" t="e">
        <f aca="false">INDEX(lava,MATCH(B106,SumMonths,0),2)</f>
        <v>#N/A</v>
      </c>
    </row>
    <row r="107" customFormat="false" ht="12.75" hidden="false" customHeight="false" outlineLevel="0" collapsed="false">
      <c r="A107" s="57" t="e">
        <f aca="false">INDEX(BucketTable,MATCH(B107,SumMonths,0),1)</f>
        <v>#N/A</v>
      </c>
      <c r="K107" s="57" t="e">
        <f aca="false">INDEX(lava,MATCH(B107,SumMonths,0),2)</f>
        <v>#N/A</v>
      </c>
    </row>
    <row r="108" customFormat="false" ht="12.75" hidden="false" customHeight="false" outlineLevel="0" collapsed="false">
      <c r="A108" s="57" t="e">
        <f aca="false">INDEX(BucketTable,MATCH(B108,SumMonths,0),1)</f>
        <v>#N/A</v>
      </c>
      <c r="K108" s="57" t="e">
        <f aca="false">INDEX(lava,MATCH(B108,SumMonths,0),2)</f>
        <v>#N/A</v>
      </c>
    </row>
    <row r="109" customFormat="false" ht="12.75" hidden="false" customHeight="false" outlineLevel="0" collapsed="false">
      <c r="A109" s="57" t="e">
        <f aca="false">INDEX(BucketTable,MATCH(B109,SumMonths,0),1)</f>
        <v>#N/A</v>
      </c>
      <c r="K109" s="57" t="e">
        <f aca="false">INDEX(lava,MATCH(B109,SumMonths,0),2)</f>
        <v>#N/A</v>
      </c>
    </row>
    <row r="110" customFormat="false" ht="12.75" hidden="false" customHeight="false" outlineLevel="0" collapsed="false">
      <c r="A110" s="57" t="e">
        <f aca="false">INDEX(BucketTable,MATCH(B110,SumMonths,0),1)</f>
        <v>#N/A</v>
      </c>
      <c r="K110" s="57" t="e">
        <f aca="false">INDEX(lava,MATCH(B110,SumMonths,0),2)</f>
        <v>#N/A</v>
      </c>
    </row>
    <row r="111" customFormat="false" ht="12.75" hidden="false" customHeight="false" outlineLevel="0" collapsed="false">
      <c r="A111" s="57" t="e">
        <f aca="false">INDEX(BucketTable,MATCH(B111,SumMonths,0),1)</f>
        <v>#N/A</v>
      </c>
      <c r="K111" s="57" t="e">
        <f aca="false">INDEX(lava,MATCH(B111,SumMonths,0),2)</f>
        <v>#N/A</v>
      </c>
    </row>
    <row r="112" customFormat="false" ht="12.75" hidden="false" customHeight="false" outlineLevel="0" collapsed="false">
      <c r="A112" s="57" t="e">
        <f aca="false">INDEX(BucketTable,MATCH(B112,SumMonths,0),1)</f>
        <v>#N/A</v>
      </c>
      <c r="K112" s="57" t="e">
        <f aca="false">INDEX(lava,MATCH(B112,SumMonths,0),2)</f>
        <v>#N/A</v>
      </c>
    </row>
    <row r="113" customFormat="false" ht="12.75" hidden="false" customHeight="false" outlineLevel="0" collapsed="false">
      <c r="A113" s="57" t="e">
        <f aca="false">INDEX(BucketTable,MATCH(B113,SumMonths,0),1)</f>
        <v>#N/A</v>
      </c>
      <c r="K113" s="57" t="e">
        <f aca="false">INDEX(lava,MATCH(B113,SumMonths,0),2)</f>
        <v>#N/A</v>
      </c>
    </row>
    <row r="114" customFormat="false" ht="12.75" hidden="false" customHeight="false" outlineLevel="0" collapsed="false">
      <c r="A114" s="57" t="e">
        <f aca="false">INDEX(BucketTable,MATCH(B114,SumMonths,0),1)</f>
        <v>#N/A</v>
      </c>
      <c r="K114" s="57" t="e">
        <f aca="false">INDEX(lava,MATCH(B114,SumMonths,0),2)</f>
        <v>#N/A</v>
      </c>
    </row>
    <row r="115" customFormat="false" ht="12.75" hidden="false" customHeight="false" outlineLevel="0" collapsed="false">
      <c r="A115" s="57" t="e">
        <f aca="false">INDEX(BucketTable,MATCH(B115,SumMonths,0),1)</f>
        <v>#N/A</v>
      </c>
      <c r="K115" s="57" t="e">
        <f aca="false">INDEX(lava,MATCH(B115,SumMonths,0),2)</f>
        <v>#N/A</v>
      </c>
    </row>
    <row r="116" customFormat="false" ht="12.75" hidden="false" customHeight="false" outlineLevel="0" collapsed="false">
      <c r="A116" s="57" t="e">
        <f aca="false">INDEX(BucketTable,MATCH(B116,SumMonths,0),1)</f>
        <v>#N/A</v>
      </c>
      <c r="K116" s="57" t="e">
        <f aca="false">INDEX(lava,MATCH(B116,SumMonths,0),2)</f>
        <v>#N/A</v>
      </c>
    </row>
    <row r="117" customFormat="false" ht="12.75" hidden="false" customHeight="false" outlineLevel="0" collapsed="false">
      <c r="A117" s="57" t="e">
        <f aca="false">INDEX(BucketTable,MATCH(B117,SumMonths,0),1)</f>
        <v>#N/A</v>
      </c>
      <c r="K117" s="57" t="e">
        <f aca="false">INDEX(lava,MATCH(B117,SumMonths,0),2)</f>
        <v>#N/A</v>
      </c>
    </row>
    <row r="118" customFormat="false" ht="12.75" hidden="false" customHeight="false" outlineLevel="0" collapsed="false">
      <c r="A118" s="57" t="e">
        <f aca="false">INDEX(BucketTable,MATCH(B118,SumMonths,0),1)</f>
        <v>#N/A</v>
      </c>
      <c r="K118" s="57" t="e">
        <f aca="false">INDEX(lava,MATCH(B118,SumMonths,0),2)</f>
        <v>#N/A</v>
      </c>
    </row>
    <row r="119" customFormat="false" ht="12.75" hidden="false" customHeight="false" outlineLevel="0" collapsed="false">
      <c r="A119" s="57" t="e">
        <f aca="false">INDEX(BucketTable,MATCH(B119,SumMonths,0),1)</f>
        <v>#N/A</v>
      </c>
      <c r="K119" s="57" t="e">
        <f aca="false">INDEX(lava,MATCH(B119,SumMonths,0),2)</f>
        <v>#N/A</v>
      </c>
    </row>
    <row r="120" customFormat="false" ht="12.75" hidden="false" customHeight="false" outlineLevel="0" collapsed="false">
      <c r="A120" s="57" t="e">
        <f aca="false">INDEX(BucketTable,MATCH(B120,SumMonths,0),1)</f>
        <v>#N/A</v>
      </c>
      <c r="K120" s="57" t="e">
        <f aca="false">INDEX(lava,MATCH(B120,SumMonths,0),2)</f>
        <v>#N/A</v>
      </c>
    </row>
    <row r="121" customFormat="false" ht="12.75" hidden="false" customHeight="false" outlineLevel="0" collapsed="false">
      <c r="A121" s="57" t="e">
        <f aca="false">INDEX(BucketTable,MATCH(B121,SumMonths,0),1)</f>
        <v>#N/A</v>
      </c>
      <c r="K121" s="57" t="e">
        <f aca="false">INDEX(lava,MATCH(B121,SumMonths,0),2)</f>
        <v>#N/A</v>
      </c>
    </row>
    <row r="122" customFormat="false" ht="12.75" hidden="false" customHeight="false" outlineLevel="0" collapsed="false">
      <c r="A122" s="57" t="e">
        <f aca="false">INDEX(BucketTable,MATCH(B122,SumMonths,0),1)</f>
        <v>#N/A</v>
      </c>
      <c r="K122" s="57" t="e">
        <f aca="false">INDEX(lava,MATCH(B122,SumMonths,0),2)</f>
        <v>#N/A</v>
      </c>
    </row>
    <row r="123" customFormat="false" ht="12.75" hidden="false" customHeight="false" outlineLevel="0" collapsed="false">
      <c r="A123" s="57" t="e">
        <f aca="false">INDEX(BucketTable,MATCH(B123,SumMonths,0),1)</f>
        <v>#N/A</v>
      </c>
      <c r="K123" s="57" t="e">
        <f aca="false">INDEX(lava,MATCH(B123,SumMonths,0),2)</f>
        <v>#N/A</v>
      </c>
    </row>
    <row r="124" customFormat="false" ht="12.75" hidden="false" customHeight="false" outlineLevel="0" collapsed="false">
      <c r="A124" s="57" t="e">
        <f aca="false">INDEX(BucketTable,MATCH(B124,SumMonths,0),1)</f>
        <v>#N/A</v>
      </c>
      <c r="K124" s="57" t="e">
        <f aca="false">INDEX(lava,MATCH(B124,SumMonths,0),2)</f>
        <v>#N/A</v>
      </c>
    </row>
    <row r="125" customFormat="false" ht="12.75" hidden="false" customHeight="false" outlineLevel="0" collapsed="false">
      <c r="A125" s="57" t="e">
        <f aca="false">INDEX(BucketTable,MATCH(B125,SumMonths,0),1)</f>
        <v>#N/A</v>
      </c>
      <c r="K125" s="57" t="e">
        <f aca="false">INDEX(lava,MATCH(B125,SumMonths,0),2)</f>
        <v>#N/A</v>
      </c>
    </row>
    <row r="126" customFormat="false" ht="12.75" hidden="false" customHeight="false" outlineLevel="0" collapsed="false">
      <c r="A126" s="57" t="e">
        <f aca="false">INDEX(BucketTable,MATCH(B126,SumMonths,0),1)</f>
        <v>#N/A</v>
      </c>
      <c r="K126" s="57" t="e">
        <f aca="false">INDEX(lava,MATCH(B126,SumMonths,0),2)</f>
        <v>#N/A</v>
      </c>
    </row>
    <row r="127" customFormat="false" ht="12.75" hidden="false" customHeight="false" outlineLevel="0" collapsed="false">
      <c r="A127" s="57" t="e">
        <f aca="false">INDEX(BucketTable,MATCH(B127,SumMonths,0),1)</f>
        <v>#N/A</v>
      </c>
      <c r="K127" s="57" t="e">
        <f aca="false">INDEX(lava,MATCH(B127,SumMonths,0),2)</f>
        <v>#N/A</v>
      </c>
    </row>
    <row r="128" customFormat="false" ht="12.75" hidden="false" customHeight="false" outlineLevel="0" collapsed="false">
      <c r="A128" s="57" t="e">
        <f aca="false">INDEX(BucketTable,MATCH(B128,SumMonths,0),1)</f>
        <v>#N/A</v>
      </c>
      <c r="K128" s="57" t="e">
        <f aca="false">INDEX(lava,MATCH(B128,SumMonths,0),2)</f>
        <v>#N/A</v>
      </c>
    </row>
    <row r="129" customFormat="false" ht="12.75" hidden="false" customHeight="false" outlineLevel="0" collapsed="false">
      <c r="A129" s="57" t="e">
        <f aca="false">INDEX(BucketTable,MATCH(B129,SumMonths,0),1)</f>
        <v>#N/A</v>
      </c>
      <c r="K129" s="57" t="e">
        <f aca="false">INDEX(lava,MATCH(B129,SumMonths,0),2)</f>
        <v>#N/A</v>
      </c>
    </row>
    <row r="130" customFormat="false" ht="12.75" hidden="false" customHeight="false" outlineLevel="0" collapsed="false">
      <c r="A130" s="57" t="e">
        <f aca="false">INDEX(BucketTable,MATCH(B130,SumMonths,0),1)</f>
        <v>#N/A</v>
      </c>
      <c r="K130" s="57" t="e">
        <f aca="false">INDEX(lava,MATCH(B130,SumMonths,0),2)</f>
        <v>#N/A</v>
      </c>
    </row>
    <row r="131" customFormat="false" ht="12.75" hidden="false" customHeight="false" outlineLevel="0" collapsed="false">
      <c r="A131" s="57" t="e">
        <f aca="false">INDEX(BucketTable,MATCH(B131,SumMonths,0),1)</f>
        <v>#N/A</v>
      </c>
      <c r="K131" s="57" t="e">
        <f aca="false">INDEX(lava,MATCH(B131,SumMonths,0),2)</f>
        <v>#N/A</v>
      </c>
    </row>
    <row r="132" customFormat="false" ht="12.75" hidden="false" customHeight="false" outlineLevel="0" collapsed="false">
      <c r="A132" s="57" t="e">
        <f aca="false">INDEX(BucketTable,MATCH(B132,SumMonths,0),1)</f>
        <v>#N/A</v>
      </c>
      <c r="K132" s="57" t="e">
        <f aca="false">INDEX(lava,MATCH(B132,SumMonths,0),2)</f>
        <v>#N/A</v>
      </c>
    </row>
    <row r="133" customFormat="false" ht="12.75" hidden="false" customHeight="false" outlineLevel="0" collapsed="false">
      <c r="A133" s="57" t="e">
        <f aca="false">INDEX(BucketTable,MATCH(B133,SumMonths,0),1)</f>
        <v>#N/A</v>
      </c>
      <c r="K133" s="57" t="e">
        <f aca="false">INDEX(lava,MATCH(B133,SumMonths,0),2)</f>
        <v>#N/A</v>
      </c>
    </row>
    <row r="134" customFormat="false" ht="12.75" hidden="false" customHeight="false" outlineLevel="0" collapsed="false">
      <c r="A134" s="57" t="e">
        <f aca="false">INDEX(BucketTable,MATCH(B134,SumMonths,0),1)</f>
        <v>#N/A</v>
      </c>
      <c r="K134" s="57" t="e">
        <f aca="false">INDEX(lava,MATCH(B134,SumMonths,0),2)</f>
        <v>#N/A</v>
      </c>
    </row>
    <row r="135" customFormat="false" ht="12.75" hidden="false" customHeight="false" outlineLevel="0" collapsed="false">
      <c r="A135" s="57" t="e">
        <f aca="false">INDEX(BucketTable,MATCH(B135,SumMonths,0),1)</f>
        <v>#N/A</v>
      </c>
      <c r="K135" s="57" t="e">
        <f aca="false">INDEX(lava,MATCH(B135,SumMonths,0),2)</f>
        <v>#N/A</v>
      </c>
    </row>
    <row r="136" customFormat="false" ht="12.75" hidden="false" customHeight="false" outlineLevel="0" collapsed="false">
      <c r="A136" s="57" t="e">
        <f aca="false">INDEX(BucketTable,MATCH(B136,SumMonths,0),1)</f>
        <v>#N/A</v>
      </c>
      <c r="K136" s="57" t="e">
        <f aca="false">INDEX(lava,MATCH(B136,SumMonths,0),2)</f>
        <v>#N/A</v>
      </c>
    </row>
    <row r="137" customFormat="false" ht="12.75" hidden="false" customHeight="false" outlineLevel="0" collapsed="false">
      <c r="A137" s="57" t="e">
        <f aca="false">INDEX(BucketTable,MATCH(B137,SumMonths,0),1)</f>
        <v>#N/A</v>
      </c>
      <c r="K137" s="57" t="e">
        <f aca="false">INDEX(lava,MATCH(B137,SumMonths,0),2)</f>
        <v>#N/A</v>
      </c>
    </row>
    <row r="138" customFormat="false" ht="12.75" hidden="false" customHeight="false" outlineLevel="0" collapsed="false">
      <c r="A138" s="57" t="e">
        <f aca="false">INDEX(BucketTable,MATCH(B138,SumMonths,0),1)</f>
        <v>#N/A</v>
      </c>
      <c r="K138" s="57" t="e">
        <f aca="false">INDEX(lava,MATCH(B138,SumMonths,0),2)</f>
        <v>#N/A</v>
      </c>
    </row>
    <row r="139" customFormat="false" ht="12.75" hidden="false" customHeight="false" outlineLevel="0" collapsed="false">
      <c r="A139" s="57" t="e">
        <f aca="false">INDEX(BucketTable,MATCH(B139,SumMonths,0),1)</f>
        <v>#N/A</v>
      </c>
      <c r="K139" s="57" t="e">
        <f aca="false">INDEX(lava,MATCH(B139,SumMonths,0),2)</f>
        <v>#N/A</v>
      </c>
    </row>
    <row r="140" customFormat="false" ht="12.75" hidden="false" customHeight="false" outlineLevel="0" collapsed="false">
      <c r="A140" s="57" t="e">
        <f aca="false">INDEX(BucketTable,MATCH(B140,SumMonths,0),1)</f>
        <v>#N/A</v>
      </c>
      <c r="K140" s="57" t="e">
        <f aca="false">INDEX(lava,MATCH(B140,SumMonths,0),2)</f>
        <v>#N/A</v>
      </c>
    </row>
    <row r="141" customFormat="false" ht="12.75" hidden="false" customHeight="false" outlineLevel="0" collapsed="false">
      <c r="A141" s="57" t="e">
        <f aca="false">INDEX(BucketTable,MATCH(B141,SumMonths,0),1)</f>
        <v>#N/A</v>
      </c>
      <c r="K141" s="57" t="e">
        <f aca="false">INDEX(lava,MATCH(B141,SumMonths,0),2)</f>
        <v>#N/A</v>
      </c>
    </row>
    <row r="142" customFormat="false" ht="12.75" hidden="false" customHeight="false" outlineLevel="0" collapsed="false">
      <c r="A142" s="57" t="e">
        <f aca="false">INDEX(BucketTable,MATCH(B142,SumMonths,0),1)</f>
        <v>#N/A</v>
      </c>
      <c r="K142" s="57" t="e">
        <f aca="false">INDEX(lava,MATCH(B142,SumMonths,0),2)</f>
        <v>#N/A</v>
      </c>
    </row>
    <row r="143" customFormat="false" ht="12.75" hidden="false" customHeight="false" outlineLevel="0" collapsed="false">
      <c r="A143" s="57" t="e">
        <f aca="false">INDEX(BucketTable,MATCH(B143,SumMonths,0),1)</f>
        <v>#N/A</v>
      </c>
      <c r="K143" s="57" t="e">
        <f aca="false">INDEX(lava,MATCH(B143,SumMonths,0),2)</f>
        <v>#N/A</v>
      </c>
    </row>
    <row r="144" customFormat="false" ht="12.75" hidden="false" customHeight="false" outlineLevel="0" collapsed="false">
      <c r="A144" s="57" t="e">
        <f aca="false">INDEX(BucketTable,MATCH(B144,SumMonths,0),1)</f>
        <v>#N/A</v>
      </c>
      <c r="K144" s="57" t="e">
        <f aca="false">INDEX(lava,MATCH(B144,SumMonths,0),2)</f>
        <v>#N/A</v>
      </c>
    </row>
    <row r="145" customFormat="false" ht="12.75" hidden="false" customHeight="false" outlineLevel="0" collapsed="false">
      <c r="A145" s="57" t="e">
        <f aca="false">INDEX(BucketTable,MATCH(B145,SumMonths,0),1)</f>
        <v>#N/A</v>
      </c>
      <c r="K145" s="57" t="e">
        <f aca="false">INDEX(lava,MATCH(B145,SumMonths,0),2)</f>
        <v>#N/A</v>
      </c>
    </row>
    <row r="146" customFormat="false" ht="12.75" hidden="false" customHeight="false" outlineLevel="0" collapsed="false">
      <c r="A146" s="57" t="e">
        <f aca="false">INDEX(BucketTable,MATCH(B146,SumMonths,0),1)</f>
        <v>#N/A</v>
      </c>
      <c r="K146" s="57" t="e">
        <f aca="false">INDEX(lava,MATCH(B146,SumMonths,0),2)</f>
        <v>#N/A</v>
      </c>
    </row>
    <row r="147" customFormat="false" ht="12.75" hidden="false" customHeight="false" outlineLevel="0" collapsed="false">
      <c r="A147" s="57" t="e">
        <f aca="false">INDEX(BucketTable,MATCH(B147,SumMonths,0),1)</f>
        <v>#N/A</v>
      </c>
      <c r="K147" s="57" t="e">
        <f aca="false">INDEX(lava,MATCH(B147,SumMonths,0),2)</f>
        <v>#N/A</v>
      </c>
    </row>
    <row r="148" customFormat="false" ht="12.75" hidden="false" customHeight="false" outlineLevel="0" collapsed="false">
      <c r="A148" s="57" t="e">
        <f aca="false">INDEX(BucketTable,MATCH(B148,SumMonths,0),1)</f>
        <v>#N/A</v>
      </c>
      <c r="K148" s="57" t="e">
        <f aca="false">INDEX(lava,MATCH(B148,SumMonths,0),2)</f>
        <v>#N/A</v>
      </c>
    </row>
    <row r="149" customFormat="false" ht="12.75" hidden="false" customHeight="false" outlineLevel="0" collapsed="false">
      <c r="A149" s="57" t="e">
        <f aca="false">INDEX(BucketTable,MATCH(B149,SumMonths,0),1)</f>
        <v>#N/A</v>
      </c>
      <c r="K149" s="57" t="e">
        <f aca="false">INDEX(lava,MATCH(B149,SumMonths,0),2)</f>
        <v>#N/A</v>
      </c>
    </row>
    <row r="150" customFormat="false" ht="12.75" hidden="false" customHeight="false" outlineLevel="0" collapsed="false">
      <c r="A150" s="57" t="e">
        <f aca="false">INDEX(BucketTable,MATCH(B150,SumMonths,0),1)</f>
        <v>#N/A</v>
      </c>
      <c r="K150" s="57" t="e">
        <f aca="false">INDEX(lava,MATCH(B150,SumMonths,0),2)</f>
        <v>#N/A</v>
      </c>
    </row>
    <row r="151" customFormat="false" ht="12.75" hidden="false" customHeight="false" outlineLevel="0" collapsed="false">
      <c r="A151" s="57" t="e">
        <f aca="false">INDEX(BucketTable,MATCH(B151,SumMonths,0),1)</f>
        <v>#N/A</v>
      </c>
      <c r="K151" s="57" t="e">
        <f aca="false">INDEX(lava,MATCH(B151,SumMonths,0),2)</f>
        <v>#N/A</v>
      </c>
    </row>
    <row r="152" customFormat="false" ht="12.75" hidden="false" customHeight="false" outlineLevel="0" collapsed="false">
      <c r="A152" s="57" t="e">
        <f aca="false">INDEX(BucketTable,MATCH(B152,SumMonths,0),1)</f>
        <v>#N/A</v>
      </c>
      <c r="K152" s="57" t="e">
        <f aca="false">INDEX(lava,MATCH(B152,SumMonths,0),2)</f>
        <v>#N/A</v>
      </c>
    </row>
    <row r="153" customFormat="false" ht="12.75" hidden="false" customHeight="false" outlineLevel="0" collapsed="false">
      <c r="A153" s="57" t="e">
        <f aca="false">INDEX(BucketTable,MATCH(B153,SumMonths,0),1)</f>
        <v>#N/A</v>
      </c>
      <c r="K153" s="57" t="e">
        <f aca="false">INDEX(lava,MATCH(B153,SumMonths,0),2)</f>
        <v>#N/A</v>
      </c>
    </row>
    <row r="154" customFormat="false" ht="12.75" hidden="false" customHeight="false" outlineLevel="0" collapsed="false">
      <c r="A154" s="57" t="e">
        <f aca="false">INDEX(BucketTable,MATCH(B154,SumMonths,0),1)</f>
        <v>#N/A</v>
      </c>
      <c r="K154" s="57" t="e">
        <f aca="false">INDEX(lava,MATCH(B154,SumMonths,0),2)</f>
        <v>#N/A</v>
      </c>
    </row>
    <row r="155" customFormat="false" ht="12.75" hidden="false" customHeight="false" outlineLevel="0" collapsed="false">
      <c r="A155" s="57" t="e">
        <f aca="false">INDEX(BucketTable,MATCH(B155,SumMonths,0),1)</f>
        <v>#N/A</v>
      </c>
      <c r="K155" s="57" t="e">
        <f aca="false">INDEX(lava,MATCH(B155,SumMonths,0),2)</f>
        <v>#N/A</v>
      </c>
    </row>
    <row r="156" customFormat="false" ht="12.75" hidden="false" customHeight="false" outlineLevel="0" collapsed="false">
      <c r="A156" s="57" t="e">
        <f aca="false">INDEX(BucketTable,MATCH(B156,SumMonths,0),1)</f>
        <v>#N/A</v>
      </c>
      <c r="K156" s="57" t="e">
        <f aca="false">INDEX(lava,MATCH(B156,SumMonths,0),2)</f>
        <v>#N/A</v>
      </c>
    </row>
    <row r="157" customFormat="false" ht="12.75" hidden="false" customHeight="false" outlineLevel="0" collapsed="false">
      <c r="A157" s="57" t="e">
        <f aca="false">INDEX(BucketTable,MATCH(B157,SumMonths,0),1)</f>
        <v>#N/A</v>
      </c>
      <c r="K157" s="57" t="e">
        <f aca="false">INDEX(lava,MATCH(B157,SumMonths,0),2)</f>
        <v>#N/A</v>
      </c>
    </row>
    <row r="158" customFormat="false" ht="12.75" hidden="false" customHeight="false" outlineLevel="0" collapsed="false">
      <c r="A158" s="57" t="e">
        <f aca="false">INDEX(BucketTable,MATCH(B158,SumMonths,0),1)</f>
        <v>#N/A</v>
      </c>
      <c r="K158" s="57" t="e">
        <f aca="false">INDEX(lava,MATCH(B158,SumMonths,0),2)</f>
        <v>#N/A</v>
      </c>
    </row>
    <row r="159" customFormat="false" ht="12.75" hidden="false" customHeight="false" outlineLevel="0" collapsed="false">
      <c r="A159" s="57" t="e">
        <f aca="false">INDEX(BucketTable,MATCH(B159,SumMonths,0),1)</f>
        <v>#N/A</v>
      </c>
      <c r="K159" s="57" t="e">
        <f aca="false">INDEX(lava,MATCH(B159,SumMonths,0),2)</f>
        <v>#N/A</v>
      </c>
    </row>
    <row r="160" customFormat="false" ht="12.75" hidden="false" customHeight="false" outlineLevel="0" collapsed="false">
      <c r="A160" s="57" t="e">
        <f aca="false">INDEX(BucketTable,MATCH(B160,SumMonths,0),1)</f>
        <v>#N/A</v>
      </c>
      <c r="K160" s="57" t="e">
        <f aca="false">INDEX(lava,MATCH(B160,SumMonths,0),2)</f>
        <v>#N/A</v>
      </c>
    </row>
    <row r="161" customFormat="false" ht="12.75" hidden="false" customHeight="false" outlineLevel="0" collapsed="false">
      <c r="A161" s="57" t="e">
        <f aca="false">INDEX(BucketTable,MATCH(B161,SumMonths,0),1)</f>
        <v>#N/A</v>
      </c>
      <c r="K161" s="57" t="e">
        <f aca="false">INDEX(lava,MATCH(B161,SumMonths,0),2)</f>
        <v>#N/A</v>
      </c>
    </row>
    <row r="162" customFormat="false" ht="12.75" hidden="false" customHeight="false" outlineLevel="0" collapsed="false">
      <c r="A162" s="57" t="e">
        <f aca="false">INDEX(BucketTable,MATCH(B162,SumMonths,0),1)</f>
        <v>#N/A</v>
      </c>
      <c r="K162" s="57" t="e">
        <f aca="false">INDEX(lava,MATCH(B162,SumMonths,0),2)</f>
        <v>#N/A</v>
      </c>
    </row>
    <row r="163" customFormat="false" ht="12.75" hidden="false" customHeight="false" outlineLevel="0" collapsed="false">
      <c r="A163" s="57" t="e">
        <f aca="false">INDEX(BucketTable,MATCH(B163,SumMonths,0),1)</f>
        <v>#N/A</v>
      </c>
      <c r="K163" s="57" t="e">
        <f aca="false">INDEX(lava,MATCH(B163,SumMonths,0),2)</f>
        <v>#N/A</v>
      </c>
    </row>
    <row r="164" customFormat="false" ht="12.75" hidden="false" customHeight="false" outlineLevel="0" collapsed="false">
      <c r="A164" s="57" t="e">
        <f aca="false">INDEX(BucketTable,MATCH(B164,SumMonths,0),1)</f>
        <v>#N/A</v>
      </c>
      <c r="K164" s="57" t="e">
        <f aca="false">INDEX(lava,MATCH(B164,SumMonths,0),2)</f>
        <v>#N/A</v>
      </c>
    </row>
    <row r="165" customFormat="false" ht="12.75" hidden="false" customHeight="false" outlineLevel="0" collapsed="false">
      <c r="A165" s="57" t="e">
        <f aca="false">INDEX(BucketTable,MATCH(B165,SumMonths,0),1)</f>
        <v>#N/A</v>
      </c>
      <c r="K165" s="57" t="e">
        <f aca="false">INDEX(lava,MATCH(B165,SumMonths,0),2)</f>
        <v>#N/A</v>
      </c>
    </row>
    <row r="166" customFormat="false" ht="12.75" hidden="false" customHeight="false" outlineLevel="0" collapsed="false">
      <c r="A166" s="57" t="e">
        <f aca="false">INDEX(BucketTable,MATCH(B166,SumMonths,0),1)</f>
        <v>#N/A</v>
      </c>
      <c r="K166" s="57" t="e">
        <f aca="false">INDEX(lava,MATCH(B166,SumMonths,0),2)</f>
        <v>#N/A</v>
      </c>
    </row>
    <row r="167" customFormat="false" ht="12.75" hidden="false" customHeight="false" outlineLevel="0" collapsed="false">
      <c r="A167" s="57" t="e">
        <f aca="false">INDEX(BucketTable,MATCH(B167,SumMonths,0),1)</f>
        <v>#N/A</v>
      </c>
      <c r="K167" s="57" t="e">
        <f aca="false">INDEX(lava,MATCH(B167,SumMonths,0),2)</f>
        <v>#N/A</v>
      </c>
    </row>
    <row r="168" customFormat="false" ht="12.75" hidden="false" customHeight="false" outlineLevel="0" collapsed="false">
      <c r="A168" s="57" t="e">
        <f aca="false">INDEX(BucketTable,MATCH(B168,SumMonths,0),1)</f>
        <v>#N/A</v>
      </c>
      <c r="K168" s="57" t="e">
        <f aca="false">INDEX(lava,MATCH(B168,SumMonths,0),2)</f>
        <v>#N/A</v>
      </c>
    </row>
    <row r="169" customFormat="false" ht="12.75" hidden="false" customHeight="false" outlineLevel="0" collapsed="false">
      <c r="A169" s="57" t="e">
        <f aca="false">INDEX(BucketTable,MATCH(B169,SumMonths,0),1)</f>
        <v>#N/A</v>
      </c>
      <c r="K169" s="57" t="e">
        <f aca="false">INDEX(lava,MATCH(B169,SumMonths,0),2)</f>
        <v>#N/A</v>
      </c>
    </row>
    <row r="170" customFormat="false" ht="12.75" hidden="false" customHeight="false" outlineLevel="0" collapsed="false">
      <c r="A170" s="57" t="e">
        <f aca="false">INDEX(BucketTable,MATCH(B170,SumMonths,0),1)</f>
        <v>#N/A</v>
      </c>
      <c r="K170" s="57" t="e">
        <f aca="false">INDEX(lava,MATCH(B170,SumMonths,0),2)</f>
        <v>#N/A</v>
      </c>
    </row>
    <row r="171" customFormat="false" ht="12.75" hidden="false" customHeight="false" outlineLevel="0" collapsed="false">
      <c r="A171" s="57" t="e">
        <f aca="false">INDEX(BucketTable,MATCH(B171,SumMonths,0),1)</f>
        <v>#N/A</v>
      </c>
      <c r="K171" s="57" t="e">
        <f aca="false">INDEX(lava,MATCH(B171,SumMonths,0),2)</f>
        <v>#N/A</v>
      </c>
    </row>
    <row r="172" customFormat="false" ht="12.75" hidden="false" customHeight="false" outlineLevel="0" collapsed="false">
      <c r="A172" s="57" t="e">
        <f aca="false">INDEX(BucketTable,MATCH(B172,SumMonths,0),1)</f>
        <v>#N/A</v>
      </c>
      <c r="K172" s="57" t="e">
        <f aca="false">INDEX(lava,MATCH(B172,SumMonths,0),2)</f>
        <v>#N/A</v>
      </c>
    </row>
    <row r="173" customFormat="false" ht="12.75" hidden="false" customHeight="false" outlineLevel="0" collapsed="false">
      <c r="A173" s="57" t="e">
        <f aca="false">INDEX(BucketTable,MATCH(B173,SumMonths,0),1)</f>
        <v>#N/A</v>
      </c>
      <c r="K173" s="57" t="e">
        <f aca="false">INDEX(lava,MATCH(B173,SumMonths,0),2)</f>
        <v>#N/A</v>
      </c>
    </row>
    <row r="174" customFormat="false" ht="12.75" hidden="false" customHeight="false" outlineLevel="0" collapsed="false">
      <c r="A174" s="57" t="e">
        <f aca="false">INDEX(BucketTable,MATCH(B174,SumMonths,0),1)</f>
        <v>#N/A</v>
      </c>
      <c r="K174" s="57" t="e">
        <f aca="false">INDEX(lava,MATCH(B174,SumMonths,0),2)</f>
        <v>#N/A</v>
      </c>
    </row>
    <row r="175" customFormat="false" ht="12.75" hidden="false" customHeight="false" outlineLevel="0" collapsed="false">
      <c r="A175" s="57" t="e">
        <f aca="false">INDEX(BucketTable,MATCH(B175,SumMonths,0),1)</f>
        <v>#N/A</v>
      </c>
      <c r="K175" s="57" t="e">
        <f aca="false">INDEX(lava,MATCH(B175,SumMonths,0),2)</f>
        <v>#N/A</v>
      </c>
    </row>
    <row r="176" customFormat="false" ht="12.75" hidden="false" customHeight="false" outlineLevel="0" collapsed="false">
      <c r="A176" s="57" t="e">
        <f aca="false">INDEX(BucketTable,MATCH(B176,SumMonths,0),1)</f>
        <v>#N/A</v>
      </c>
      <c r="K176" s="57" t="e">
        <f aca="false">INDEX(lava,MATCH(B176,SumMonths,0),2)</f>
        <v>#N/A</v>
      </c>
    </row>
    <row r="177" customFormat="false" ht="12.75" hidden="false" customHeight="false" outlineLevel="0" collapsed="false">
      <c r="A177" s="57" t="e">
        <f aca="false">INDEX(BucketTable,MATCH(B177,SumMonths,0),1)</f>
        <v>#N/A</v>
      </c>
      <c r="K177" s="57" t="e">
        <f aca="false">INDEX(lava,MATCH(B177,SumMonths,0),2)</f>
        <v>#N/A</v>
      </c>
    </row>
    <row r="178" customFormat="false" ht="12.75" hidden="false" customHeight="false" outlineLevel="0" collapsed="false">
      <c r="A178" s="57" t="e">
        <f aca="false">INDEX(BucketTable,MATCH(B178,SumMonths,0),1)</f>
        <v>#N/A</v>
      </c>
      <c r="K178" s="57" t="e">
        <f aca="false">INDEX(lava,MATCH(B178,SumMonths,0),2)</f>
        <v>#N/A</v>
      </c>
    </row>
    <row r="179" customFormat="false" ht="12.75" hidden="false" customHeight="false" outlineLevel="0" collapsed="false">
      <c r="A179" s="57" t="e">
        <f aca="false">INDEX(BucketTable,MATCH(B179,SumMonths,0),1)</f>
        <v>#N/A</v>
      </c>
      <c r="K179" s="57" t="e">
        <f aca="false">INDEX(lava,MATCH(B179,SumMonths,0),2)</f>
        <v>#N/A</v>
      </c>
    </row>
    <row r="180" customFormat="false" ht="12.75" hidden="false" customHeight="false" outlineLevel="0" collapsed="false">
      <c r="A180" s="57" t="e">
        <f aca="false">INDEX(BucketTable,MATCH(B180,SumMonths,0),1)</f>
        <v>#N/A</v>
      </c>
      <c r="K180" s="57" t="e">
        <f aca="false">INDEX(lava,MATCH(B180,SumMonths,0),2)</f>
        <v>#N/A</v>
      </c>
    </row>
    <row r="181" customFormat="false" ht="12.75" hidden="false" customHeight="false" outlineLevel="0" collapsed="false">
      <c r="A181" s="57" t="e">
        <f aca="false">INDEX(BucketTable,MATCH(B181,SumMonths,0),1)</f>
        <v>#N/A</v>
      </c>
      <c r="K181" s="57" t="e">
        <f aca="false">INDEX(lava,MATCH(B181,SumMonths,0),2)</f>
        <v>#N/A</v>
      </c>
    </row>
    <row r="182" customFormat="false" ht="12.75" hidden="false" customHeight="false" outlineLevel="0" collapsed="false">
      <c r="A182" s="57" t="e">
        <f aca="false">INDEX(BucketTable,MATCH(B182,SumMonths,0),1)</f>
        <v>#N/A</v>
      </c>
      <c r="K182" s="57" t="e">
        <f aca="false">INDEX(lava,MATCH(B182,SumMonths,0),2)</f>
        <v>#N/A</v>
      </c>
    </row>
    <row r="183" customFormat="false" ht="12.75" hidden="false" customHeight="false" outlineLevel="0" collapsed="false">
      <c r="A183" s="57" t="e">
        <f aca="false">INDEX(BucketTable,MATCH(B183,SumMonths,0),1)</f>
        <v>#N/A</v>
      </c>
      <c r="K183" s="57" t="e">
        <f aca="false">INDEX(lava,MATCH(B183,SumMonths,0),2)</f>
        <v>#N/A</v>
      </c>
    </row>
    <row r="184" customFormat="false" ht="12.75" hidden="false" customHeight="false" outlineLevel="0" collapsed="false">
      <c r="A184" s="57" t="e">
        <f aca="false">INDEX(BucketTable,MATCH(B184,SumMonths,0),1)</f>
        <v>#N/A</v>
      </c>
      <c r="K184" s="57" t="e">
        <f aca="false">INDEX(lava,MATCH(B184,SumMonths,0),2)</f>
        <v>#N/A</v>
      </c>
    </row>
    <row r="185" customFormat="false" ht="12.75" hidden="false" customHeight="false" outlineLevel="0" collapsed="false">
      <c r="A185" s="57" t="e">
        <f aca="false">INDEX(BucketTable,MATCH(B185,SumMonths,0),1)</f>
        <v>#N/A</v>
      </c>
      <c r="K185" s="57" t="e">
        <f aca="false">INDEX(lava,MATCH(B185,SumMonths,0),2)</f>
        <v>#N/A</v>
      </c>
    </row>
    <row r="186" customFormat="false" ht="12.75" hidden="false" customHeight="false" outlineLevel="0" collapsed="false">
      <c r="A186" s="57" t="e">
        <f aca="false">INDEX(BucketTable,MATCH(B186,SumMonths,0),1)</f>
        <v>#N/A</v>
      </c>
      <c r="K186" s="57" t="e">
        <f aca="false">INDEX(lava,MATCH(B186,SumMonths,0),2)</f>
        <v>#N/A</v>
      </c>
    </row>
    <row r="187" customFormat="false" ht="12.75" hidden="false" customHeight="false" outlineLevel="0" collapsed="false">
      <c r="A187" s="57" t="e">
        <f aca="false">INDEX(BucketTable,MATCH(B187,SumMonths,0),1)</f>
        <v>#N/A</v>
      </c>
      <c r="K187" s="57" t="e">
        <f aca="false">INDEX(lava,MATCH(B187,SumMonths,0),2)</f>
        <v>#N/A</v>
      </c>
    </row>
    <row r="188" customFormat="false" ht="12.75" hidden="false" customHeight="false" outlineLevel="0" collapsed="false">
      <c r="A188" s="57" t="e">
        <f aca="false">INDEX(BucketTable,MATCH(B188,SumMonths,0),1)</f>
        <v>#N/A</v>
      </c>
      <c r="K188" s="57" t="e">
        <f aca="false">INDEX(lava,MATCH(B188,SumMonths,0),2)</f>
        <v>#N/A</v>
      </c>
    </row>
    <row r="189" customFormat="false" ht="12.75" hidden="false" customHeight="false" outlineLevel="0" collapsed="false">
      <c r="A189" s="57" t="e">
        <f aca="false">INDEX(BucketTable,MATCH(B189,SumMonths,0),1)</f>
        <v>#N/A</v>
      </c>
      <c r="K189" s="57" t="e">
        <f aca="false">INDEX(lava,MATCH(B189,SumMonths,0),2)</f>
        <v>#N/A</v>
      </c>
    </row>
    <row r="190" customFormat="false" ht="12.75" hidden="false" customHeight="false" outlineLevel="0" collapsed="false">
      <c r="A190" s="57" t="e">
        <f aca="false">INDEX(BucketTable,MATCH(B190,SumMonths,0),1)</f>
        <v>#N/A</v>
      </c>
      <c r="K190" s="57" t="e">
        <f aca="false">INDEX(lava,MATCH(B190,SumMonths,0),2)</f>
        <v>#N/A</v>
      </c>
    </row>
    <row r="191" customFormat="false" ht="12.75" hidden="false" customHeight="false" outlineLevel="0" collapsed="false">
      <c r="A191" s="57" t="e">
        <f aca="false">INDEX(BucketTable,MATCH(B191,SumMonths,0),1)</f>
        <v>#N/A</v>
      </c>
      <c r="K191" s="57" t="e">
        <f aca="false">INDEX(lava,MATCH(B191,SumMonths,0),2)</f>
        <v>#N/A</v>
      </c>
    </row>
    <row r="192" customFormat="false" ht="12.75" hidden="false" customHeight="false" outlineLevel="0" collapsed="false">
      <c r="A192" s="57" t="e">
        <f aca="false">INDEX(BucketTable,MATCH(B192,SumMonths,0),1)</f>
        <v>#N/A</v>
      </c>
      <c r="K192" s="57" t="e">
        <f aca="false">INDEX(lava,MATCH(B192,SumMonths,0),2)</f>
        <v>#N/A</v>
      </c>
    </row>
    <row r="193" customFormat="false" ht="12.75" hidden="false" customHeight="false" outlineLevel="0" collapsed="false">
      <c r="A193" s="57" t="e">
        <f aca="false">INDEX(BucketTable,MATCH(B193,SumMonths,0),1)</f>
        <v>#N/A</v>
      </c>
      <c r="K193" s="57" t="e">
        <f aca="false">INDEX(lava,MATCH(B193,SumMonths,0),2)</f>
        <v>#N/A</v>
      </c>
    </row>
    <row r="194" customFormat="false" ht="12.75" hidden="false" customHeight="false" outlineLevel="0" collapsed="false">
      <c r="A194" s="57" t="e">
        <f aca="false">INDEX(BucketTable,MATCH(B194,SumMonths,0),1)</f>
        <v>#N/A</v>
      </c>
      <c r="K194" s="57" t="e">
        <f aca="false">INDEX(lava,MATCH(B194,SumMonths,0),2)</f>
        <v>#N/A</v>
      </c>
    </row>
    <row r="195" customFormat="false" ht="12.75" hidden="false" customHeight="false" outlineLevel="0" collapsed="false">
      <c r="A195" s="57" t="e">
        <f aca="false">INDEX(BucketTable,MATCH(B195,SumMonths,0),1)</f>
        <v>#N/A</v>
      </c>
      <c r="K195" s="57" t="e">
        <f aca="false">INDEX(lava,MATCH(B195,SumMonths,0),2)</f>
        <v>#N/A</v>
      </c>
    </row>
    <row r="196" customFormat="false" ht="12.75" hidden="false" customHeight="false" outlineLevel="0" collapsed="false">
      <c r="A196" s="57" t="e">
        <f aca="false">INDEX(BucketTable,MATCH(B196,SumMonths,0),1)</f>
        <v>#N/A</v>
      </c>
      <c r="K196" s="57" t="e">
        <f aca="false">INDEX(lava,MATCH(B196,SumMonths,0),2)</f>
        <v>#N/A</v>
      </c>
    </row>
    <row r="197" customFormat="false" ht="12.75" hidden="false" customHeight="false" outlineLevel="0" collapsed="false">
      <c r="A197" s="57" t="e">
        <f aca="false">INDEX(BucketTable,MATCH(B197,SumMonths,0),1)</f>
        <v>#N/A</v>
      </c>
      <c r="K197" s="57" t="e">
        <f aca="false">INDEX(lava,MATCH(B197,SumMonths,0),2)</f>
        <v>#N/A</v>
      </c>
    </row>
    <row r="198" customFormat="false" ht="12.75" hidden="false" customHeight="false" outlineLevel="0" collapsed="false">
      <c r="A198" s="57" t="e">
        <f aca="false">INDEX(BucketTable,MATCH(B198,SumMonths,0),1)</f>
        <v>#N/A</v>
      </c>
      <c r="K198" s="57" t="e">
        <f aca="false">INDEX(lava,MATCH(B198,SumMonths,0),2)</f>
        <v>#N/A</v>
      </c>
    </row>
    <row r="199" customFormat="false" ht="12.75" hidden="false" customHeight="false" outlineLevel="0" collapsed="false">
      <c r="A199" s="57" t="e">
        <f aca="false">INDEX(BucketTable,MATCH(B199,SumMonths,0),1)</f>
        <v>#N/A</v>
      </c>
      <c r="K199" s="57" t="e">
        <f aca="false">INDEX(lava,MATCH(B199,SumMonths,0),2)</f>
        <v>#N/A</v>
      </c>
    </row>
    <row r="200" customFormat="false" ht="12.75" hidden="false" customHeight="false" outlineLevel="0" collapsed="false">
      <c r="A200" s="57" t="e">
        <f aca="false">INDEX(BucketTable,MATCH(B200,SumMonths,0),1)</f>
        <v>#N/A</v>
      </c>
      <c r="K200" s="57" t="e">
        <f aca="false">INDEX(lava,MATCH(B200,SumMonths,0),2)</f>
        <v>#N/A</v>
      </c>
    </row>
    <row r="201" customFormat="false" ht="12.75" hidden="false" customHeight="false" outlineLevel="0" collapsed="false">
      <c r="A201" s="57" t="e">
        <f aca="false">INDEX(BucketTable,MATCH(B201,SumMonths,0),1)</f>
        <v>#N/A</v>
      </c>
      <c r="K201" s="57" t="e">
        <f aca="false">INDEX(lava,MATCH(B201,SumMonths,0),2)</f>
        <v>#N/A</v>
      </c>
    </row>
    <row r="202" customFormat="false" ht="12.75" hidden="false" customHeight="false" outlineLevel="0" collapsed="false">
      <c r="A202" s="57" t="e">
        <f aca="false">INDEX(BucketTable,MATCH(B202,SumMonths,0),1)</f>
        <v>#N/A</v>
      </c>
      <c r="K202" s="57" t="e">
        <f aca="false">INDEX(lava,MATCH(B202,SumMonths,0),2)</f>
        <v>#N/A</v>
      </c>
    </row>
    <row r="203" customFormat="false" ht="12.75" hidden="false" customHeight="false" outlineLevel="0" collapsed="false">
      <c r="A203" s="57" t="e">
        <f aca="false">INDEX(BucketTable,MATCH(B203,SumMonths,0),1)</f>
        <v>#N/A</v>
      </c>
      <c r="K203" s="57" t="e">
        <f aca="false">INDEX(lava,MATCH(B203,SumMonths,0),2)</f>
        <v>#N/A</v>
      </c>
    </row>
    <row r="204" customFormat="false" ht="12.75" hidden="false" customHeight="false" outlineLevel="0" collapsed="false">
      <c r="A204" s="57" t="e">
        <f aca="false">INDEX(BucketTable,MATCH(B204,SumMonths,0),1)</f>
        <v>#N/A</v>
      </c>
      <c r="K204" s="57" t="e">
        <f aca="false">INDEX(lava,MATCH(B204,SumMonths,0),2)</f>
        <v>#N/A</v>
      </c>
    </row>
    <row r="205" customFormat="false" ht="12.75" hidden="false" customHeight="false" outlineLevel="0" collapsed="false">
      <c r="A205" s="57" t="e">
        <f aca="false">INDEX(BucketTable,MATCH(B205,SumMonths,0),1)</f>
        <v>#N/A</v>
      </c>
      <c r="K205" s="57" t="e">
        <f aca="false">INDEX(lava,MATCH(B205,SumMonths,0),2)</f>
        <v>#N/A</v>
      </c>
    </row>
    <row r="206" customFormat="false" ht="12.75" hidden="false" customHeight="false" outlineLevel="0" collapsed="false">
      <c r="A206" s="57" t="e">
        <f aca="false">INDEX(BucketTable,MATCH(B206,SumMonths,0),1)</f>
        <v>#N/A</v>
      </c>
      <c r="K206" s="57" t="e">
        <f aca="false">INDEX(lava,MATCH(B206,SumMonths,0),2)</f>
        <v>#N/A</v>
      </c>
    </row>
    <row r="207" customFormat="false" ht="12.75" hidden="false" customHeight="false" outlineLevel="0" collapsed="false">
      <c r="A207" s="57" t="e">
        <f aca="false">INDEX(BucketTable,MATCH(B207,SumMonths,0),1)</f>
        <v>#N/A</v>
      </c>
      <c r="K207" s="57" t="e">
        <f aca="false">INDEX(lava,MATCH(B207,SumMonths,0),2)</f>
        <v>#N/A</v>
      </c>
    </row>
    <row r="208" customFormat="false" ht="12.75" hidden="false" customHeight="false" outlineLevel="0" collapsed="false">
      <c r="A208" s="57" t="e">
        <f aca="false">INDEX(BucketTable,MATCH(B208,SumMonths,0),1)</f>
        <v>#N/A</v>
      </c>
      <c r="K208" s="57" t="e">
        <f aca="false">INDEX(lava,MATCH(B208,SumMonths,0),2)</f>
        <v>#N/A</v>
      </c>
    </row>
    <row r="209" customFormat="false" ht="12.75" hidden="false" customHeight="false" outlineLevel="0" collapsed="false">
      <c r="A209" s="57" t="e">
        <f aca="false">INDEX(BucketTable,MATCH(B209,SumMonths,0),1)</f>
        <v>#N/A</v>
      </c>
      <c r="K209" s="57" t="e">
        <f aca="false">INDEX(lava,MATCH(B209,SumMonths,0),2)</f>
        <v>#N/A</v>
      </c>
    </row>
    <row r="210" customFormat="false" ht="12.75" hidden="false" customHeight="false" outlineLevel="0" collapsed="false">
      <c r="A210" s="57" t="e">
        <f aca="false">INDEX(BucketTable,MATCH(B210,SumMonths,0),1)</f>
        <v>#N/A</v>
      </c>
      <c r="K210" s="57" t="e">
        <f aca="false">INDEX(lava,MATCH(B210,SumMonths,0),2)</f>
        <v>#N/A</v>
      </c>
    </row>
    <row r="211" customFormat="false" ht="12.75" hidden="false" customHeight="false" outlineLevel="0" collapsed="false">
      <c r="A211" s="57" t="e">
        <f aca="false">INDEX(BucketTable,MATCH(B211,SumMonths,0),1)</f>
        <v>#N/A</v>
      </c>
      <c r="K211" s="57" t="e">
        <f aca="false">INDEX(lava,MATCH(B211,SumMonths,0),2)</f>
        <v>#N/A</v>
      </c>
    </row>
    <row r="212" customFormat="false" ht="12.75" hidden="false" customHeight="false" outlineLevel="0" collapsed="false">
      <c r="A212" s="57" t="e">
        <f aca="false">INDEX(BucketTable,MATCH(B212,SumMonths,0),1)</f>
        <v>#N/A</v>
      </c>
      <c r="K212" s="57" t="e">
        <f aca="false">INDEX(lava,MATCH(B212,SumMonths,0),2)</f>
        <v>#N/A</v>
      </c>
    </row>
    <row r="213" customFormat="false" ht="12.75" hidden="false" customHeight="false" outlineLevel="0" collapsed="false">
      <c r="A213" s="57" t="e">
        <f aca="false">INDEX(BucketTable,MATCH(B213,SumMonths,0),1)</f>
        <v>#N/A</v>
      </c>
      <c r="K213" s="57" t="e">
        <f aca="false">INDEX(lava,MATCH(B213,SumMonths,0),2)</f>
        <v>#N/A</v>
      </c>
    </row>
    <row r="214" customFormat="false" ht="12.75" hidden="false" customHeight="false" outlineLevel="0" collapsed="false">
      <c r="A214" s="57" t="e">
        <f aca="false">INDEX(BucketTable,MATCH(B214,SumMonths,0),1)</f>
        <v>#N/A</v>
      </c>
      <c r="K214" s="57" t="e">
        <f aca="false">INDEX(lava,MATCH(B214,SumMonths,0),2)</f>
        <v>#N/A</v>
      </c>
    </row>
    <row r="215" customFormat="false" ht="12.75" hidden="false" customHeight="false" outlineLevel="0" collapsed="false">
      <c r="A215" s="57" t="e">
        <f aca="false">INDEX(BucketTable,MATCH(B215,SumMonths,0),1)</f>
        <v>#N/A</v>
      </c>
      <c r="K215" s="57" t="e">
        <f aca="false">INDEX(lava,MATCH(B215,SumMonths,0),2)</f>
        <v>#N/A</v>
      </c>
    </row>
    <row r="216" customFormat="false" ht="12.75" hidden="false" customHeight="false" outlineLevel="0" collapsed="false">
      <c r="A216" s="57" t="e">
        <f aca="false">INDEX(BucketTable,MATCH(B216,SumMonths,0),1)</f>
        <v>#N/A</v>
      </c>
      <c r="K216" s="57" t="e">
        <f aca="false">INDEX(lava,MATCH(B216,SumMonths,0),2)</f>
        <v>#N/A</v>
      </c>
    </row>
    <row r="217" customFormat="false" ht="12.75" hidden="false" customHeight="false" outlineLevel="0" collapsed="false">
      <c r="A217" s="57" t="e">
        <f aca="false">INDEX(BucketTable,MATCH(B217,SumMonths,0),1)</f>
        <v>#N/A</v>
      </c>
      <c r="K217" s="57" t="e">
        <f aca="false">INDEX(lava,MATCH(B217,SumMonths,0),2)</f>
        <v>#N/A</v>
      </c>
    </row>
    <row r="218" customFormat="false" ht="12.75" hidden="false" customHeight="false" outlineLevel="0" collapsed="false">
      <c r="A218" s="57" t="e">
        <f aca="false">INDEX(BucketTable,MATCH(B218,SumMonths,0),1)</f>
        <v>#N/A</v>
      </c>
      <c r="K218" s="57" t="e">
        <f aca="false">INDEX(lava,MATCH(B218,SumMonths,0),2)</f>
        <v>#N/A</v>
      </c>
    </row>
    <row r="219" customFormat="false" ht="12.75" hidden="false" customHeight="false" outlineLevel="0" collapsed="false">
      <c r="A219" s="57" t="e">
        <f aca="false">INDEX(BucketTable,MATCH(B219,SumMonths,0),1)</f>
        <v>#N/A</v>
      </c>
      <c r="K219" s="57" t="e">
        <f aca="false">INDEX(lava,MATCH(B219,SumMonths,0),2)</f>
        <v>#N/A</v>
      </c>
    </row>
    <row r="220" customFormat="false" ht="12.75" hidden="false" customHeight="false" outlineLevel="0" collapsed="false">
      <c r="A220" s="57" t="e">
        <f aca="false">INDEX(BucketTable,MATCH(B220,SumMonths,0),1)</f>
        <v>#N/A</v>
      </c>
      <c r="K220" s="57" t="e">
        <f aca="false">INDEX(lava,MATCH(B220,SumMonths,0),2)</f>
        <v>#N/A</v>
      </c>
    </row>
    <row r="221" customFormat="false" ht="12.75" hidden="false" customHeight="false" outlineLevel="0" collapsed="false">
      <c r="A221" s="57" t="e">
        <f aca="false">INDEX(BucketTable,MATCH(B221,SumMonths,0),1)</f>
        <v>#N/A</v>
      </c>
      <c r="K221" s="57" t="e">
        <f aca="false">INDEX(lava,MATCH(B221,SumMonths,0),2)</f>
        <v>#N/A</v>
      </c>
    </row>
    <row r="222" customFormat="false" ht="12.75" hidden="false" customHeight="false" outlineLevel="0" collapsed="false">
      <c r="A222" s="57" t="e">
        <f aca="false">INDEX(BucketTable,MATCH(B222,SumMonths,0),1)</f>
        <v>#N/A</v>
      </c>
      <c r="K222" s="57" t="e">
        <f aca="false">INDEX(lava,MATCH(B222,SumMonths,0),2)</f>
        <v>#N/A</v>
      </c>
    </row>
    <row r="223" customFormat="false" ht="12.75" hidden="false" customHeight="false" outlineLevel="0" collapsed="false">
      <c r="A223" s="57" t="e">
        <f aca="false">INDEX(BucketTable,MATCH(B223,SumMonths,0),1)</f>
        <v>#N/A</v>
      </c>
      <c r="K223" s="57" t="e">
        <f aca="false">INDEX(lava,MATCH(B223,SumMonths,0),2)</f>
        <v>#N/A</v>
      </c>
    </row>
    <row r="224" customFormat="false" ht="12.75" hidden="false" customHeight="false" outlineLevel="0" collapsed="false">
      <c r="A224" s="57" t="e">
        <f aca="false">INDEX(BucketTable,MATCH(B224,SumMonths,0),1)</f>
        <v>#N/A</v>
      </c>
      <c r="K224" s="57" t="e">
        <f aca="false">INDEX(lava,MATCH(B224,SumMonths,0),2)</f>
        <v>#N/A</v>
      </c>
    </row>
    <row r="225" customFormat="false" ht="12.75" hidden="false" customHeight="false" outlineLevel="0" collapsed="false">
      <c r="A225" s="57" t="e">
        <f aca="false">INDEX(BucketTable,MATCH(B225,SumMonths,0),1)</f>
        <v>#N/A</v>
      </c>
      <c r="K225" s="57" t="e">
        <f aca="false">INDEX(lava,MATCH(B225,SumMonths,0),2)</f>
        <v>#N/A</v>
      </c>
    </row>
    <row r="226" customFormat="false" ht="12.75" hidden="false" customHeight="false" outlineLevel="0" collapsed="false">
      <c r="A226" s="57" t="e">
        <f aca="false">INDEX(BucketTable,MATCH(B226,SumMonths,0),1)</f>
        <v>#N/A</v>
      </c>
      <c r="K226" s="57" t="e">
        <f aca="false">INDEX(lava,MATCH(B226,SumMonths,0),2)</f>
        <v>#N/A</v>
      </c>
    </row>
    <row r="227" customFormat="false" ht="12.75" hidden="false" customHeight="false" outlineLevel="0" collapsed="false">
      <c r="A227" s="57" t="e">
        <f aca="false">INDEX(BucketTable,MATCH(B227,SumMonths,0),1)</f>
        <v>#N/A</v>
      </c>
      <c r="K227" s="57" t="e">
        <f aca="false">INDEX(lava,MATCH(B227,SumMonths,0),2)</f>
        <v>#N/A</v>
      </c>
    </row>
    <row r="228" customFormat="false" ht="12.75" hidden="false" customHeight="false" outlineLevel="0" collapsed="false">
      <c r="A228" s="57" t="e">
        <f aca="false">INDEX(BucketTable,MATCH(B228,SumMonths,0),1)</f>
        <v>#N/A</v>
      </c>
      <c r="K228" s="57" t="e">
        <f aca="false">INDEX(lava,MATCH(B228,SumMonths,0),2)</f>
        <v>#N/A</v>
      </c>
    </row>
    <row r="229" customFormat="false" ht="12.75" hidden="false" customHeight="false" outlineLevel="0" collapsed="false">
      <c r="A229" s="57" t="e">
        <f aca="false">INDEX(BucketTable,MATCH(B229,SumMonths,0),1)</f>
        <v>#N/A</v>
      </c>
      <c r="K229" s="57" t="e">
        <f aca="false">INDEX(lava,MATCH(B229,SumMonths,0),2)</f>
        <v>#N/A</v>
      </c>
    </row>
    <row r="230" customFormat="false" ht="12.75" hidden="false" customHeight="false" outlineLevel="0" collapsed="false">
      <c r="A230" s="57" t="e">
        <f aca="false">INDEX(BucketTable,MATCH(B230,SumMonths,0),1)</f>
        <v>#N/A</v>
      </c>
      <c r="K230" s="57" t="e">
        <f aca="false">INDEX(lava,MATCH(B230,SumMonths,0),2)</f>
        <v>#N/A</v>
      </c>
    </row>
    <row r="231" customFormat="false" ht="12.75" hidden="false" customHeight="false" outlineLevel="0" collapsed="false">
      <c r="A231" s="57" t="e">
        <f aca="false">INDEX(BucketTable,MATCH(B231,SumMonths,0),1)</f>
        <v>#N/A</v>
      </c>
      <c r="K231" s="57" t="e">
        <f aca="false">INDEX(lava,MATCH(B231,SumMonths,0),2)</f>
        <v>#N/A</v>
      </c>
    </row>
    <row r="232" customFormat="false" ht="12.75" hidden="false" customHeight="false" outlineLevel="0" collapsed="false">
      <c r="A232" s="57" t="e">
        <f aca="false">INDEX(BucketTable,MATCH(B232,SumMonths,0),1)</f>
        <v>#N/A</v>
      </c>
      <c r="K232" s="57" t="e">
        <f aca="false">INDEX(lava,MATCH(B232,SumMonths,0),2)</f>
        <v>#N/A</v>
      </c>
    </row>
    <row r="233" customFormat="false" ht="12.75" hidden="false" customHeight="false" outlineLevel="0" collapsed="false">
      <c r="A233" s="57" t="e">
        <f aca="false">INDEX(BucketTable,MATCH(B233,SumMonths,0),1)</f>
        <v>#N/A</v>
      </c>
      <c r="K233" s="57" t="e">
        <f aca="false">INDEX(lava,MATCH(B233,SumMonths,0),2)</f>
        <v>#N/A</v>
      </c>
    </row>
    <row r="234" customFormat="false" ht="12.75" hidden="false" customHeight="false" outlineLevel="0" collapsed="false">
      <c r="A234" s="57" t="e">
        <f aca="false">INDEX(BucketTable,MATCH(B234,SumMonths,0),1)</f>
        <v>#N/A</v>
      </c>
      <c r="K234" s="57" t="e">
        <f aca="false">INDEX(lava,MATCH(B234,SumMonths,0),2)</f>
        <v>#N/A</v>
      </c>
    </row>
    <row r="235" customFormat="false" ht="12.75" hidden="false" customHeight="false" outlineLevel="0" collapsed="false">
      <c r="A235" s="57" t="e">
        <f aca="false">INDEX(BucketTable,MATCH(B235,SumMonths,0),1)</f>
        <v>#N/A</v>
      </c>
      <c r="K235" s="57" t="e">
        <f aca="false">INDEX(lava,MATCH(B235,SumMonths,0),2)</f>
        <v>#N/A</v>
      </c>
    </row>
    <row r="236" customFormat="false" ht="12.75" hidden="false" customHeight="false" outlineLevel="0" collapsed="false">
      <c r="A236" s="57" t="e">
        <f aca="false">INDEX(BucketTable,MATCH(B236,SumMonths,0),1)</f>
        <v>#N/A</v>
      </c>
      <c r="K236" s="57" t="e">
        <f aca="false">INDEX(lava,MATCH(B236,SumMonths,0),2)</f>
        <v>#N/A</v>
      </c>
    </row>
    <row r="237" customFormat="false" ht="12.75" hidden="false" customHeight="false" outlineLevel="0" collapsed="false">
      <c r="A237" s="57" t="e">
        <f aca="false">INDEX(BucketTable,MATCH(B237,SumMonths,0),1)</f>
        <v>#N/A</v>
      </c>
      <c r="K237" s="57" t="e">
        <f aca="false">INDEX(lava,MATCH(B237,SumMonths,0),2)</f>
        <v>#N/A</v>
      </c>
    </row>
    <row r="238" customFormat="false" ht="12.75" hidden="false" customHeight="false" outlineLevel="0" collapsed="false">
      <c r="A238" s="57" t="e">
        <f aca="false">INDEX(BucketTable,MATCH(B238,SumMonths,0),1)</f>
        <v>#N/A</v>
      </c>
      <c r="K238" s="57" t="e">
        <f aca="false">INDEX(lava,MATCH(B238,SumMonths,0),2)</f>
        <v>#N/A</v>
      </c>
    </row>
    <row r="239" customFormat="false" ht="12.75" hidden="false" customHeight="false" outlineLevel="0" collapsed="false">
      <c r="A239" s="57" t="e">
        <f aca="false">INDEX(BucketTable,MATCH(B239,SumMonths,0),1)</f>
        <v>#N/A</v>
      </c>
      <c r="K239" s="57" t="e">
        <f aca="false">INDEX(lava,MATCH(B239,SumMonths,0),2)</f>
        <v>#N/A</v>
      </c>
    </row>
    <row r="240" customFormat="false" ht="12.75" hidden="false" customHeight="false" outlineLevel="0" collapsed="false">
      <c r="A240" s="57" t="e">
        <f aca="false">INDEX(BucketTable,MATCH(B240,SumMonths,0),1)</f>
        <v>#N/A</v>
      </c>
      <c r="K240" s="57" t="e">
        <f aca="false">INDEX(lava,MATCH(B240,SumMonths,0),2)</f>
        <v>#N/A</v>
      </c>
    </row>
    <row r="241" customFormat="false" ht="12.75" hidden="false" customHeight="false" outlineLevel="0" collapsed="false">
      <c r="A241" s="57" t="e">
        <f aca="false">INDEX(BucketTable,MATCH(B241,SumMonths,0),1)</f>
        <v>#N/A</v>
      </c>
      <c r="K241" s="57" t="e">
        <f aca="false">INDEX(lava,MATCH(B241,SumMonths,0),2)</f>
        <v>#N/A</v>
      </c>
    </row>
    <row r="242" customFormat="false" ht="12.75" hidden="false" customHeight="false" outlineLevel="0" collapsed="false">
      <c r="A242" s="57" t="e">
        <f aca="false">INDEX(BucketTable,MATCH(B242,SumMonths,0),1)</f>
        <v>#N/A</v>
      </c>
      <c r="K242" s="57" t="e">
        <f aca="false">INDEX(lava,MATCH(B242,SumMonths,0),2)</f>
        <v>#N/A</v>
      </c>
    </row>
    <row r="243" customFormat="false" ht="12.75" hidden="false" customHeight="false" outlineLevel="0" collapsed="false">
      <c r="A243" s="57" t="e">
        <f aca="false">INDEX(BucketTable,MATCH(B243,SumMonths,0),1)</f>
        <v>#N/A</v>
      </c>
      <c r="K243" s="57" t="e">
        <f aca="false">INDEX(lava,MATCH(B243,SumMonths,0),2)</f>
        <v>#N/A</v>
      </c>
    </row>
    <row r="244" customFormat="false" ht="12.75" hidden="false" customHeight="false" outlineLevel="0" collapsed="false">
      <c r="A244" s="57" t="e">
        <f aca="false">INDEX(BucketTable,MATCH(B244,SumMonths,0),1)</f>
        <v>#N/A</v>
      </c>
      <c r="K244" s="57" t="e">
        <f aca="false">INDEX(lava,MATCH(B244,SumMonths,0),2)</f>
        <v>#N/A</v>
      </c>
    </row>
    <row r="245" customFormat="false" ht="12.75" hidden="false" customHeight="false" outlineLevel="0" collapsed="false">
      <c r="A245" s="57" t="e">
        <f aca="false">INDEX(BucketTable,MATCH(B245,SumMonths,0),1)</f>
        <v>#N/A</v>
      </c>
      <c r="K245" s="57" t="e">
        <f aca="false">INDEX(lava,MATCH(B245,SumMonths,0),2)</f>
        <v>#N/A</v>
      </c>
    </row>
    <row r="246" customFormat="false" ht="12.75" hidden="false" customHeight="false" outlineLevel="0" collapsed="false">
      <c r="A246" s="57" t="e">
        <f aca="false">INDEX(BucketTable,MATCH(B246,SumMonths,0),1)</f>
        <v>#N/A</v>
      </c>
      <c r="K246" s="57" t="e">
        <f aca="false">INDEX(lava,MATCH(B246,SumMonths,0),2)</f>
        <v>#N/A</v>
      </c>
    </row>
    <row r="247" customFormat="false" ht="12.75" hidden="false" customHeight="false" outlineLevel="0" collapsed="false">
      <c r="A247" s="57" t="e">
        <f aca="false">INDEX(BucketTable,MATCH(B247,SumMonths,0),1)</f>
        <v>#N/A</v>
      </c>
      <c r="K247" s="57" t="e">
        <f aca="false">INDEX(lava,MATCH(B247,SumMonths,0),2)</f>
        <v>#N/A</v>
      </c>
    </row>
    <row r="248" customFormat="false" ht="12.75" hidden="false" customHeight="false" outlineLevel="0" collapsed="false">
      <c r="A248" s="57" t="e">
        <f aca="false">INDEX(BucketTable,MATCH(B248,SumMonths,0),1)</f>
        <v>#N/A</v>
      </c>
      <c r="K248" s="57" t="e">
        <f aca="false">INDEX(lava,MATCH(B248,SumMonths,0),2)</f>
        <v>#N/A</v>
      </c>
    </row>
    <row r="249" customFormat="false" ht="12.75" hidden="false" customHeight="false" outlineLevel="0" collapsed="false">
      <c r="A249" s="57" t="e">
        <f aca="false">INDEX(BucketTable,MATCH(B249,SumMonths,0),1)</f>
        <v>#N/A</v>
      </c>
      <c r="K249" s="57" t="e">
        <f aca="false">INDEX(lava,MATCH(B249,SumMonths,0),2)</f>
        <v>#N/A</v>
      </c>
    </row>
    <row r="250" customFormat="false" ht="12.75" hidden="false" customHeight="false" outlineLevel="0" collapsed="false">
      <c r="A250" s="57" t="e">
        <f aca="false">INDEX(BucketTable,MATCH(B250,SumMonths,0),1)</f>
        <v>#N/A</v>
      </c>
      <c r="K250" s="57" t="e">
        <f aca="false">INDEX(lava,MATCH(B250,SumMonths,0),2)</f>
        <v>#N/A</v>
      </c>
    </row>
    <row r="251" customFormat="false" ht="12.75" hidden="false" customHeight="false" outlineLevel="0" collapsed="false">
      <c r="A251" s="57" t="e">
        <f aca="false">INDEX(BucketTable,MATCH(B251,SumMonths,0),1)</f>
        <v>#N/A</v>
      </c>
      <c r="K251" s="57" t="e">
        <f aca="false">INDEX(lava,MATCH(B251,SumMonths,0),2)</f>
        <v>#N/A</v>
      </c>
    </row>
    <row r="252" customFormat="false" ht="12.75" hidden="false" customHeight="false" outlineLevel="0" collapsed="false">
      <c r="A252" s="57" t="e">
        <f aca="false">INDEX(BucketTable,MATCH(B252,SumMonths,0),1)</f>
        <v>#N/A</v>
      </c>
      <c r="K252" s="57" t="e">
        <f aca="false">INDEX(lava,MATCH(B252,SumMonths,0),2)</f>
        <v>#N/A</v>
      </c>
    </row>
    <row r="253" customFormat="false" ht="12.75" hidden="false" customHeight="false" outlineLevel="0" collapsed="false">
      <c r="A253" s="57" t="e">
        <f aca="false">INDEX(BucketTable,MATCH(B253,SumMonths,0),1)</f>
        <v>#N/A</v>
      </c>
      <c r="K253" s="57" t="e">
        <f aca="false">INDEX(lava,MATCH(B253,SumMonths,0),2)</f>
        <v>#N/A</v>
      </c>
    </row>
    <row r="254" customFormat="false" ht="12.75" hidden="false" customHeight="false" outlineLevel="0" collapsed="false">
      <c r="A254" s="57" t="e">
        <f aca="false">INDEX(BucketTable,MATCH(B254,SumMonths,0),1)</f>
        <v>#N/A</v>
      </c>
      <c r="K254" s="57" t="e">
        <f aca="false">INDEX(lava,MATCH(B254,SumMonths,0),2)</f>
        <v>#N/A</v>
      </c>
    </row>
    <row r="255" customFormat="false" ht="12.75" hidden="false" customHeight="false" outlineLevel="0" collapsed="false">
      <c r="A255" s="57" t="e">
        <f aca="false">INDEX(BucketTable,MATCH(B255,SumMonths,0),1)</f>
        <v>#N/A</v>
      </c>
      <c r="K255" s="57" t="e">
        <f aca="false">INDEX(lava,MATCH(B255,SumMonths,0),2)</f>
        <v>#N/A</v>
      </c>
    </row>
    <row r="256" customFormat="false" ht="12.75" hidden="false" customHeight="false" outlineLevel="0" collapsed="false">
      <c r="A256" s="57" t="e">
        <f aca="false">INDEX(BucketTable,MATCH(B256,SumMonths,0),1)</f>
        <v>#N/A</v>
      </c>
      <c r="K256" s="57" t="e">
        <f aca="false">INDEX(lava,MATCH(B256,SumMonths,0),2)</f>
        <v>#N/A</v>
      </c>
    </row>
    <row r="257" customFormat="false" ht="12.75" hidden="false" customHeight="false" outlineLevel="0" collapsed="false">
      <c r="A257" s="57" t="e">
        <f aca="false">INDEX(BucketTable,MATCH(B257,SumMonths,0),1)</f>
        <v>#N/A</v>
      </c>
      <c r="K257" s="57" t="e">
        <f aca="false">INDEX(lava,MATCH(B257,SumMonths,0),2)</f>
        <v>#N/A</v>
      </c>
    </row>
    <row r="258" customFormat="false" ht="12.75" hidden="false" customHeight="false" outlineLevel="0" collapsed="false">
      <c r="A258" s="57" t="e">
        <f aca="false">INDEX(BucketTable,MATCH(B258,SumMonths,0),1)</f>
        <v>#N/A</v>
      </c>
      <c r="K258" s="57" t="e">
        <f aca="false">INDEX(lava,MATCH(B258,SumMonths,0),2)</f>
        <v>#N/A</v>
      </c>
    </row>
    <row r="259" customFormat="false" ht="12.75" hidden="false" customHeight="false" outlineLevel="0" collapsed="false">
      <c r="A259" s="57" t="e">
        <f aca="false">INDEX(BucketTable,MATCH(B259,SumMonths,0),1)</f>
        <v>#N/A</v>
      </c>
      <c r="K259" s="57" t="e">
        <f aca="false">INDEX(lava,MATCH(B259,SumMonths,0),2)</f>
        <v>#N/A</v>
      </c>
    </row>
    <row r="260" customFormat="false" ht="12.75" hidden="false" customHeight="false" outlineLevel="0" collapsed="false">
      <c r="A260" s="57" t="e">
        <f aca="false">INDEX(BucketTable,MATCH(B260,SumMonths,0),1)</f>
        <v>#N/A</v>
      </c>
      <c r="K260" s="57" t="e">
        <f aca="false">INDEX(lava,MATCH(B260,SumMonths,0),2)</f>
        <v>#N/A</v>
      </c>
    </row>
    <row r="261" customFormat="false" ht="12.75" hidden="false" customHeight="false" outlineLevel="0" collapsed="false">
      <c r="A261" s="57" t="e">
        <f aca="false">INDEX(BucketTable,MATCH(B261,SumMonths,0),1)</f>
        <v>#N/A</v>
      </c>
      <c r="K261" s="57" t="e">
        <f aca="false">INDEX(lava,MATCH(B261,SumMonths,0),2)</f>
        <v>#N/A</v>
      </c>
    </row>
    <row r="262" customFormat="false" ht="12.75" hidden="false" customHeight="false" outlineLevel="0" collapsed="false">
      <c r="A262" s="57" t="e">
        <f aca="false">INDEX(BucketTable,MATCH(B262,SumMonths,0),1)</f>
        <v>#N/A</v>
      </c>
      <c r="K262" s="57" t="e">
        <f aca="false">INDEX(lava,MATCH(B262,SumMonths,0),2)</f>
        <v>#N/A</v>
      </c>
    </row>
    <row r="263" customFormat="false" ht="12.75" hidden="false" customHeight="false" outlineLevel="0" collapsed="false">
      <c r="A263" s="57" t="e">
        <f aca="false">INDEX(BucketTable,MATCH(B263,SumMonths,0),1)</f>
        <v>#N/A</v>
      </c>
      <c r="K263" s="57" t="e">
        <f aca="false">INDEX(lava,MATCH(B263,SumMonths,0),2)</f>
        <v>#N/A</v>
      </c>
    </row>
    <row r="264" customFormat="false" ht="12.75" hidden="false" customHeight="false" outlineLevel="0" collapsed="false">
      <c r="A264" s="57" t="e">
        <f aca="false">INDEX(BucketTable,MATCH(B264,SumMonths,0),1)</f>
        <v>#N/A</v>
      </c>
      <c r="K264" s="57" t="e">
        <f aca="false">INDEX(lava,MATCH(B264,SumMonths,0),2)</f>
        <v>#N/A</v>
      </c>
    </row>
    <row r="265" customFormat="false" ht="12.75" hidden="false" customHeight="false" outlineLevel="0" collapsed="false">
      <c r="A265" s="57" t="e">
        <f aca="false">INDEX(BucketTable,MATCH(B265,SumMonths,0),1)</f>
        <v>#N/A</v>
      </c>
      <c r="K265" s="57" t="e">
        <f aca="false">INDEX(lava,MATCH(B265,SumMonths,0),2)</f>
        <v>#N/A</v>
      </c>
    </row>
    <row r="266" customFormat="false" ht="12.75" hidden="false" customHeight="false" outlineLevel="0" collapsed="false">
      <c r="A266" s="57" t="e">
        <f aca="false">INDEX(BucketTable,MATCH(B266,SumMonths,0),1)</f>
        <v>#N/A</v>
      </c>
      <c r="K266" s="57" t="e">
        <f aca="false">INDEX(lava,MATCH(B266,SumMonths,0),2)</f>
        <v>#N/A</v>
      </c>
    </row>
    <row r="267" customFormat="false" ht="12.75" hidden="false" customHeight="false" outlineLevel="0" collapsed="false">
      <c r="A267" s="57" t="e">
        <f aca="false">INDEX(BucketTable,MATCH(B267,SumMonths,0),1)</f>
        <v>#N/A</v>
      </c>
      <c r="K267" s="57" t="e">
        <f aca="false">INDEX(lava,MATCH(B267,SumMonths,0),2)</f>
        <v>#N/A</v>
      </c>
    </row>
    <row r="268" customFormat="false" ht="12.75" hidden="false" customHeight="false" outlineLevel="0" collapsed="false">
      <c r="A268" s="57" t="e">
        <f aca="false">INDEX(BucketTable,MATCH(B268,SumMonths,0),1)</f>
        <v>#N/A</v>
      </c>
      <c r="K268" s="57" t="e">
        <f aca="false">INDEX(lava,MATCH(B268,SumMonths,0),2)</f>
        <v>#N/A</v>
      </c>
    </row>
    <row r="269" customFormat="false" ht="12.75" hidden="false" customHeight="false" outlineLevel="0" collapsed="false">
      <c r="A269" s="57" t="e">
        <f aca="false">INDEX(BucketTable,MATCH(B269,SumMonths,0),1)</f>
        <v>#N/A</v>
      </c>
      <c r="K269" s="57" t="e">
        <f aca="false">INDEX(lava,MATCH(B269,SumMonths,0),2)</f>
        <v>#N/A</v>
      </c>
    </row>
    <row r="270" customFormat="false" ht="12.75" hidden="false" customHeight="false" outlineLevel="0" collapsed="false">
      <c r="A270" s="57" t="e">
        <f aca="false">INDEX(BucketTable,MATCH(B270,SumMonths,0),1)</f>
        <v>#N/A</v>
      </c>
      <c r="K270" s="57" t="e">
        <f aca="false">INDEX(lava,MATCH(B270,SumMonths,0),2)</f>
        <v>#N/A</v>
      </c>
    </row>
    <row r="271" customFormat="false" ht="12.75" hidden="false" customHeight="false" outlineLevel="0" collapsed="false">
      <c r="A271" s="57" t="e">
        <f aca="false">INDEX(BucketTable,MATCH(B271,SumMonths,0),1)</f>
        <v>#N/A</v>
      </c>
      <c r="K271" s="57" t="e">
        <f aca="false">INDEX(lava,MATCH(B271,SumMonths,0),2)</f>
        <v>#N/A</v>
      </c>
    </row>
    <row r="272" customFormat="false" ht="12.75" hidden="false" customHeight="false" outlineLevel="0" collapsed="false">
      <c r="A272" s="57" t="e">
        <f aca="false">INDEX(BucketTable,MATCH(B272,SumMonths,0),1)</f>
        <v>#N/A</v>
      </c>
      <c r="K272" s="57" t="e">
        <f aca="false">INDEX(lava,MATCH(B272,SumMonths,0),2)</f>
        <v>#N/A</v>
      </c>
    </row>
    <row r="273" customFormat="false" ht="12.75" hidden="false" customHeight="false" outlineLevel="0" collapsed="false">
      <c r="A273" s="57" t="e">
        <f aca="false">INDEX(BucketTable,MATCH(B273,SumMonths,0),1)</f>
        <v>#N/A</v>
      </c>
      <c r="K273" s="57" t="e">
        <f aca="false">INDEX(lava,MATCH(B273,SumMonths,0),2)</f>
        <v>#N/A</v>
      </c>
    </row>
    <row r="274" customFormat="false" ht="12.75" hidden="false" customHeight="false" outlineLevel="0" collapsed="false">
      <c r="A274" s="57" t="e">
        <f aca="false">INDEX(BucketTable,MATCH(B274,SumMonths,0),1)</f>
        <v>#N/A</v>
      </c>
      <c r="K274" s="57" t="e">
        <f aca="false">INDEX(lava,MATCH(B274,SumMonths,0),2)</f>
        <v>#N/A</v>
      </c>
    </row>
    <row r="275" customFormat="false" ht="12.75" hidden="false" customHeight="false" outlineLevel="0" collapsed="false">
      <c r="A275" s="57" t="e">
        <f aca="false">INDEX(BucketTable,MATCH(B275,SumMonths,0),1)</f>
        <v>#N/A</v>
      </c>
      <c r="K275" s="57" t="e">
        <f aca="false">INDEX(lava,MATCH(B275,SumMonths,0),2)</f>
        <v>#N/A</v>
      </c>
    </row>
    <row r="276" customFormat="false" ht="12.75" hidden="false" customHeight="false" outlineLevel="0" collapsed="false">
      <c r="A276" s="57" t="e">
        <f aca="false">INDEX(BucketTable,MATCH(B276,SumMonths,0),1)</f>
        <v>#N/A</v>
      </c>
      <c r="K276" s="57" t="e">
        <f aca="false">INDEX(lava,MATCH(B276,SumMonths,0),2)</f>
        <v>#N/A</v>
      </c>
    </row>
    <row r="277" customFormat="false" ht="12.75" hidden="false" customHeight="false" outlineLevel="0" collapsed="false">
      <c r="A277" s="57" t="e">
        <f aca="false">INDEX(BucketTable,MATCH(B277,SumMonths,0),1)</f>
        <v>#N/A</v>
      </c>
      <c r="K277" s="57" t="e">
        <f aca="false">INDEX(lava,MATCH(B277,SumMonths,0),2)</f>
        <v>#N/A</v>
      </c>
    </row>
    <row r="278" customFormat="false" ht="12.75" hidden="false" customHeight="false" outlineLevel="0" collapsed="false">
      <c r="A278" s="57" t="e">
        <f aca="false">INDEX(BucketTable,MATCH(B278,SumMonths,0),1)</f>
        <v>#N/A</v>
      </c>
      <c r="K278" s="57" t="e">
        <f aca="false">INDEX(lava,MATCH(B278,SumMonths,0),2)</f>
        <v>#N/A</v>
      </c>
    </row>
    <row r="279" customFormat="false" ht="12.75" hidden="false" customHeight="false" outlineLevel="0" collapsed="false">
      <c r="A279" s="57" t="e">
        <f aca="false">INDEX(BucketTable,MATCH(B279,SumMonths,0),1)</f>
        <v>#N/A</v>
      </c>
      <c r="K279" s="57" t="e">
        <f aca="false">INDEX(lava,MATCH(B279,SumMonths,0),2)</f>
        <v>#N/A</v>
      </c>
    </row>
    <row r="280" customFormat="false" ht="12.75" hidden="false" customHeight="false" outlineLevel="0" collapsed="false">
      <c r="A280" s="57" t="e">
        <f aca="false">INDEX(BucketTable,MATCH(B280,SumMonths,0),1)</f>
        <v>#N/A</v>
      </c>
      <c r="K280" s="57" t="e">
        <f aca="false">INDEX(lava,MATCH(B280,SumMonths,0),2)</f>
        <v>#N/A</v>
      </c>
    </row>
    <row r="281" customFormat="false" ht="12.75" hidden="false" customHeight="false" outlineLevel="0" collapsed="false">
      <c r="A281" s="57" t="e">
        <f aca="false">INDEX(BucketTable,MATCH(B281,SumMonths,0),1)</f>
        <v>#N/A</v>
      </c>
      <c r="K281" s="57" t="e">
        <f aca="false">INDEX(lava,MATCH(B281,SumMonths,0),2)</f>
        <v>#N/A</v>
      </c>
    </row>
    <row r="282" customFormat="false" ht="12.75" hidden="false" customHeight="false" outlineLevel="0" collapsed="false">
      <c r="A282" s="57" t="e">
        <f aca="false">INDEX(BucketTable,MATCH(B282,SumMonths,0),1)</f>
        <v>#N/A</v>
      </c>
      <c r="K282" s="57" t="e">
        <f aca="false">INDEX(lava,MATCH(B282,SumMonths,0),2)</f>
        <v>#N/A</v>
      </c>
    </row>
    <row r="283" customFormat="false" ht="12.75" hidden="false" customHeight="false" outlineLevel="0" collapsed="false">
      <c r="A283" s="57" t="e">
        <f aca="false">INDEX(BucketTable,MATCH(B283,SumMonths,0),1)</f>
        <v>#N/A</v>
      </c>
      <c r="K283" s="57" t="e">
        <f aca="false">INDEX(lava,MATCH(B283,SumMonths,0),2)</f>
        <v>#N/A</v>
      </c>
    </row>
    <row r="284" customFormat="false" ht="12.75" hidden="false" customHeight="false" outlineLevel="0" collapsed="false">
      <c r="A284" s="57" t="e">
        <f aca="false">INDEX(BucketTable,MATCH(B284,SumMonths,0),1)</f>
        <v>#N/A</v>
      </c>
      <c r="K284" s="57" t="e">
        <f aca="false">INDEX(lava,MATCH(B284,SumMonths,0),2)</f>
        <v>#N/A</v>
      </c>
    </row>
    <row r="285" customFormat="false" ht="12.75" hidden="false" customHeight="false" outlineLevel="0" collapsed="false">
      <c r="A285" s="57" t="e">
        <f aca="false">INDEX(BucketTable,MATCH(B285,SumMonths,0),1)</f>
        <v>#N/A</v>
      </c>
      <c r="K285" s="57" t="e">
        <f aca="false">INDEX(lava,MATCH(B285,SumMonths,0),2)</f>
        <v>#N/A</v>
      </c>
    </row>
    <row r="286" customFormat="false" ht="12.75" hidden="false" customHeight="false" outlineLevel="0" collapsed="false">
      <c r="A286" s="57" t="e">
        <f aca="false">INDEX(BucketTable,MATCH(B286,SumMonths,0),1)</f>
        <v>#N/A</v>
      </c>
      <c r="K286" s="57" t="e">
        <f aca="false">INDEX(lava,MATCH(B286,SumMonths,0),2)</f>
        <v>#N/A</v>
      </c>
    </row>
    <row r="287" customFormat="false" ht="12.75" hidden="false" customHeight="false" outlineLevel="0" collapsed="false">
      <c r="A287" s="57" t="e">
        <f aca="false">INDEX(BucketTable,MATCH(B287,SumMonths,0),1)</f>
        <v>#N/A</v>
      </c>
      <c r="K287" s="57" t="e">
        <f aca="false">INDEX(lava,MATCH(B287,SumMonths,0),2)</f>
        <v>#N/A</v>
      </c>
    </row>
    <row r="288" customFormat="false" ht="12.75" hidden="false" customHeight="false" outlineLevel="0" collapsed="false">
      <c r="A288" s="57" t="e">
        <f aca="false">INDEX(BucketTable,MATCH(B288,SumMonths,0),1)</f>
        <v>#N/A</v>
      </c>
      <c r="K288" s="57" t="e">
        <f aca="false">INDEX(lava,MATCH(B288,SumMonths,0),2)</f>
        <v>#N/A</v>
      </c>
    </row>
    <row r="289" customFormat="false" ht="12.75" hidden="false" customHeight="false" outlineLevel="0" collapsed="false">
      <c r="A289" s="57" t="e">
        <f aca="false">INDEX(BucketTable,MATCH(B289,SumMonths,0),1)</f>
        <v>#N/A</v>
      </c>
      <c r="K289" s="57" t="e">
        <f aca="false">INDEX(lava,MATCH(B289,SumMonths,0),2)</f>
        <v>#N/A</v>
      </c>
    </row>
    <row r="290" customFormat="false" ht="12.75" hidden="false" customHeight="false" outlineLevel="0" collapsed="false">
      <c r="A290" s="57" t="e">
        <f aca="false">INDEX(BucketTable,MATCH(B290,SumMonths,0),1)</f>
        <v>#N/A</v>
      </c>
      <c r="K290" s="57" t="e">
        <f aca="false">INDEX(lava,MATCH(B290,SumMonths,0),2)</f>
        <v>#N/A</v>
      </c>
    </row>
    <row r="291" customFormat="false" ht="12.75" hidden="false" customHeight="false" outlineLevel="0" collapsed="false">
      <c r="A291" s="57" t="e">
        <f aca="false">INDEX(BucketTable,MATCH(B291,SumMonths,0),1)</f>
        <v>#N/A</v>
      </c>
      <c r="K291" s="57" t="e">
        <f aca="false">INDEX(lava,MATCH(B291,SumMonths,0),2)</f>
        <v>#N/A</v>
      </c>
    </row>
    <row r="292" customFormat="false" ht="12.75" hidden="false" customHeight="false" outlineLevel="0" collapsed="false">
      <c r="A292" s="57" t="e">
        <f aca="false">INDEX(BucketTable,MATCH(B292,SumMonths,0),1)</f>
        <v>#N/A</v>
      </c>
      <c r="K292" s="57" t="e">
        <f aca="false">INDEX(lava,MATCH(B292,SumMonths,0),2)</f>
        <v>#N/A</v>
      </c>
    </row>
    <row r="293" customFormat="false" ht="12.75" hidden="false" customHeight="false" outlineLevel="0" collapsed="false">
      <c r="A293" s="57" t="e">
        <f aca="false">INDEX(BucketTable,MATCH(B293,SumMonths,0),1)</f>
        <v>#N/A</v>
      </c>
      <c r="K293" s="57" t="e">
        <f aca="false">INDEX(lava,MATCH(B293,SumMonths,0),2)</f>
        <v>#N/A</v>
      </c>
    </row>
    <row r="294" customFormat="false" ht="12.75" hidden="false" customHeight="false" outlineLevel="0" collapsed="false">
      <c r="A294" s="57" t="e">
        <f aca="false">INDEX(BucketTable,MATCH(B294,SumMonths,0),1)</f>
        <v>#N/A</v>
      </c>
      <c r="K294" s="57" t="e">
        <f aca="false">INDEX(lava,MATCH(B294,SumMonths,0),2)</f>
        <v>#N/A</v>
      </c>
    </row>
    <row r="295" customFormat="false" ht="12.75" hidden="false" customHeight="false" outlineLevel="0" collapsed="false">
      <c r="A295" s="57" t="e">
        <f aca="false">INDEX(BucketTable,MATCH(B295,SumMonths,0),1)</f>
        <v>#N/A</v>
      </c>
      <c r="K295" s="57" t="e">
        <f aca="false">INDEX(lava,MATCH(B295,SumMonths,0),2)</f>
        <v>#N/A</v>
      </c>
    </row>
    <row r="296" customFormat="false" ht="12.75" hidden="false" customHeight="false" outlineLevel="0" collapsed="false">
      <c r="A296" s="57" t="e">
        <f aca="false">INDEX(BucketTable,MATCH(B296,SumMonths,0),1)</f>
        <v>#N/A</v>
      </c>
      <c r="K296" s="57" t="e">
        <f aca="false">INDEX(lava,MATCH(B296,SumMonths,0),2)</f>
        <v>#N/A</v>
      </c>
    </row>
    <row r="297" customFormat="false" ht="12.75" hidden="false" customHeight="false" outlineLevel="0" collapsed="false">
      <c r="A297" s="57" t="e">
        <f aca="false">INDEX(BucketTable,MATCH(B297,SumMonths,0),1)</f>
        <v>#N/A</v>
      </c>
      <c r="K297" s="57" t="e">
        <f aca="false">INDEX(lava,MATCH(B297,SumMonths,0),2)</f>
        <v>#N/A</v>
      </c>
    </row>
    <row r="298" customFormat="false" ht="12.75" hidden="false" customHeight="false" outlineLevel="0" collapsed="false">
      <c r="A298" s="57" t="e">
        <f aca="false">INDEX(BucketTable,MATCH(B298,SumMonths,0),1)</f>
        <v>#N/A</v>
      </c>
      <c r="K298" s="57" t="e">
        <f aca="false">INDEX(lava,MATCH(B298,SumMonths,0),2)</f>
        <v>#N/A</v>
      </c>
    </row>
    <row r="299" customFormat="false" ht="12.75" hidden="false" customHeight="false" outlineLevel="0" collapsed="false">
      <c r="A299" s="57" t="e">
        <f aca="false">INDEX(BucketTable,MATCH(B299,SumMonths,0),1)</f>
        <v>#N/A</v>
      </c>
      <c r="K299" s="57" t="e">
        <f aca="false">INDEX(lava,MATCH(B299,SumMonths,0),2)</f>
        <v>#N/A</v>
      </c>
    </row>
    <row r="300" customFormat="false" ht="12.75" hidden="false" customHeight="false" outlineLevel="0" collapsed="false">
      <c r="A300" s="57" t="e">
        <f aca="false">INDEX(BucketTable,MATCH(B300,SumMonths,0),1)</f>
        <v>#N/A</v>
      </c>
      <c r="K300" s="57" t="e">
        <f aca="false">INDEX(lava,MATCH(B300,SumMonths,0),2)</f>
        <v>#N/A</v>
      </c>
    </row>
    <row r="301" customFormat="false" ht="12.75" hidden="false" customHeight="false" outlineLevel="0" collapsed="false">
      <c r="A301" s="57" t="e">
        <f aca="false">INDEX(BucketTable,MATCH(B301,SumMonths,0),1)</f>
        <v>#N/A</v>
      </c>
      <c r="K301" s="57" t="e">
        <f aca="false">INDEX(lava,MATCH(B301,SumMonths,0),2)</f>
        <v>#N/A</v>
      </c>
    </row>
    <row r="302" customFormat="false" ht="12.75" hidden="false" customHeight="false" outlineLevel="0" collapsed="false">
      <c r="A302" s="57" t="e">
        <f aca="false">INDEX(BucketTable,MATCH(B302,SumMonths,0),1)</f>
        <v>#N/A</v>
      </c>
      <c r="K302" s="57" t="e">
        <f aca="false">INDEX(lava,MATCH(B302,SumMonths,0),2)</f>
        <v>#N/A</v>
      </c>
    </row>
    <row r="303" customFormat="false" ht="12.75" hidden="false" customHeight="false" outlineLevel="0" collapsed="false">
      <c r="A303" s="57" t="e">
        <f aca="false">INDEX(BucketTable,MATCH(B303,SumMonths,0),1)</f>
        <v>#N/A</v>
      </c>
      <c r="K303" s="57" t="e">
        <f aca="false">INDEX(lava,MATCH(B303,SumMonths,0),2)</f>
        <v>#N/A</v>
      </c>
    </row>
    <row r="304" customFormat="false" ht="12.75" hidden="false" customHeight="false" outlineLevel="0" collapsed="false">
      <c r="A304" s="57" t="e">
        <f aca="false">INDEX(BucketTable,MATCH(B304,SumMonths,0),1)</f>
        <v>#N/A</v>
      </c>
      <c r="K304" s="57" t="e">
        <f aca="false">INDEX(lava,MATCH(B304,SumMonths,0),2)</f>
        <v>#N/A</v>
      </c>
    </row>
    <row r="305" customFormat="false" ht="12.75" hidden="false" customHeight="false" outlineLevel="0" collapsed="false">
      <c r="A305" s="57" t="e">
        <f aca="false">INDEX(BucketTable,MATCH(B305,SumMonths,0),1)</f>
        <v>#N/A</v>
      </c>
      <c r="K305" s="57" t="e">
        <f aca="false">INDEX(lava,MATCH(B305,SumMonths,0),2)</f>
        <v>#N/A</v>
      </c>
    </row>
    <row r="306" customFormat="false" ht="12.75" hidden="false" customHeight="false" outlineLevel="0" collapsed="false">
      <c r="A306" s="57" t="e">
        <f aca="false">INDEX(BucketTable,MATCH(B306,SumMonths,0),1)</f>
        <v>#N/A</v>
      </c>
      <c r="K306" s="57" t="e">
        <f aca="false">INDEX(lava,MATCH(B306,SumMonths,0),2)</f>
        <v>#N/A</v>
      </c>
    </row>
    <row r="307" customFormat="false" ht="12.75" hidden="false" customHeight="false" outlineLevel="0" collapsed="false">
      <c r="A307" s="57" t="e">
        <f aca="false">INDEX(BucketTable,MATCH(B307,SumMonths,0),1)</f>
        <v>#N/A</v>
      </c>
      <c r="K307" s="57" t="e">
        <f aca="false">INDEX(lava,MATCH(B307,SumMonths,0),2)</f>
        <v>#N/A</v>
      </c>
    </row>
    <row r="308" customFormat="false" ht="12.75" hidden="false" customHeight="false" outlineLevel="0" collapsed="false">
      <c r="A308" s="57" t="e">
        <f aca="false">INDEX(BucketTable,MATCH(B308,SumMonths,0),1)</f>
        <v>#N/A</v>
      </c>
      <c r="K308" s="57" t="e">
        <f aca="false">INDEX(lava,MATCH(B308,SumMonths,0),2)</f>
        <v>#N/A</v>
      </c>
    </row>
    <row r="309" customFormat="false" ht="12.75" hidden="false" customHeight="false" outlineLevel="0" collapsed="false">
      <c r="A309" s="57" t="e">
        <f aca="false">INDEX(BucketTable,MATCH(B309,SumMonths,0),1)</f>
        <v>#N/A</v>
      </c>
      <c r="K309" s="57" t="e">
        <f aca="false">INDEX(lava,MATCH(B309,SumMonths,0),2)</f>
        <v>#N/A</v>
      </c>
    </row>
    <row r="310" customFormat="false" ht="12.75" hidden="false" customHeight="false" outlineLevel="0" collapsed="false">
      <c r="A310" s="57" t="e">
        <f aca="false">INDEX(BucketTable,MATCH(B310,SumMonths,0),1)</f>
        <v>#N/A</v>
      </c>
      <c r="K310" s="57" t="e">
        <f aca="false">INDEX(lava,MATCH(B310,SumMonths,0),2)</f>
        <v>#N/A</v>
      </c>
    </row>
    <row r="311" customFormat="false" ht="12.75" hidden="false" customHeight="false" outlineLevel="0" collapsed="false">
      <c r="A311" s="57" t="e">
        <f aca="false">INDEX(BucketTable,MATCH(B311,SumMonths,0),1)</f>
        <v>#N/A</v>
      </c>
      <c r="K311" s="57" t="e">
        <f aca="false">INDEX(lava,MATCH(B311,SumMonths,0),2)</f>
        <v>#N/A</v>
      </c>
    </row>
    <row r="312" customFormat="false" ht="12.75" hidden="false" customHeight="false" outlineLevel="0" collapsed="false">
      <c r="A312" s="57" t="e">
        <f aca="false">INDEX(BucketTable,MATCH(B312,SumMonths,0),1)</f>
        <v>#N/A</v>
      </c>
      <c r="K312" s="57" t="e">
        <f aca="false">INDEX(lava,MATCH(B312,SumMonths,0),2)</f>
        <v>#N/A</v>
      </c>
    </row>
    <row r="313" customFormat="false" ht="12.75" hidden="false" customHeight="false" outlineLevel="0" collapsed="false">
      <c r="A313" s="57" t="e">
        <f aca="false">INDEX(BucketTable,MATCH(B313,SumMonths,0),1)</f>
        <v>#N/A</v>
      </c>
      <c r="K313" s="57" t="e">
        <f aca="false">INDEX(lava,MATCH(B313,SumMonths,0),2)</f>
        <v>#N/A</v>
      </c>
    </row>
    <row r="314" customFormat="false" ht="12.75" hidden="false" customHeight="false" outlineLevel="0" collapsed="false">
      <c r="A314" s="57" t="e">
        <f aca="false">INDEX(BucketTable,MATCH(B314,SumMonths,0),1)</f>
        <v>#N/A</v>
      </c>
      <c r="K314" s="57" t="e">
        <f aca="false">INDEX(lava,MATCH(B314,SumMonths,0),2)</f>
        <v>#N/A</v>
      </c>
    </row>
    <row r="315" customFormat="false" ht="12.75" hidden="false" customHeight="false" outlineLevel="0" collapsed="false">
      <c r="A315" s="57" t="e">
        <f aca="false">INDEX(BucketTable,MATCH(B315,SumMonths,0),1)</f>
        <v>#N/A</v>
      </c>
      <c r="K315" s="57" t="e">
        <f aca="false">INDEX(lava,MATCH(B315,SumMonths,0),2)</f>
        <v>#N/A</v>
      </c>
    </row>
    <row r="316" customFormat="false" ht="12.75" hidden="false" customHeight="false" outlineLevel="0" collapsed="false">
      <c r="A316" s="57" t="e">
        <f aca="false">INDEX(BucketTable,MATCH(B316,SumMonths,0),1)</f>
        <v>#N/A</v>
      </c>
      <c r="K316" s="57" t="e">
        <f aca="false">INDEX(lava,MATCH(B316,SumMonths,0),2)</f>
        <v>#N/A</v>
      </c>
    </row>
    <row r="317" customFormat="false" ht="12.75" hidden="false" customHeight="false" outlineLevel="0" collapsed="false">
      <c r="A317" s="57" t="e">
        <f aca="false">INDEX(BucketTable,MATCH(B317,SumMonths,0),1)</f>
        <v>#N/A</v>
      </c>
      <c r="K317" s="57" t="e">
        <f aca="false">INDEX(lava,MATCH(B317,SumMonths,0),2)</f>
        <v>#N/A</v>
      </c>
    </row>
    <row r="318" customFormat="false" ht="12.75" hidden="false" customHeight="false" outlineLevel="0" collapsed="false">
      <c r="A318" s="57" t="e">
        <f aca="false">INDEX(BucketTable,MATCH(B318,SumMonths,0),1)</f>
        <v>#N/A</v>
      </c>
      <c r="K318" s="57" t="e">
        <f aca="false">INDEX(lava,MATCH(B318,SumMonths,0),2)</f>
        <v>#N/A</v>
      </c>
    </row>
    <row r="319" customFormat="false" ht="12.75" hidden="false" customHeight="false" outlineLevel="0" collapsed="false">
      <c r="A319" s="57" t="e">
        <f aca="false">INDEX(BucketTable,MATCH(B319,SumMonths,0),1)</f>
        <v>#N/A</v>
      </c>
      <c r="K319" s="57" t="e">
        <f aca="false">INDEX(lava,MATCH(B319,SumMonths,0),2)</f>
        <v>#N/A</v>
      </c>
    </row>
    <row r="320" customFormat="false" ht="12.75" hidden="false" customHeight="false" outlineLevel="0" collapsed="false">
      <c r="A320" s="57" t="e">
        <f aca="false">INDEX(BucketTable,MATCH(B320,SumMonths,0),1)</f>
        <v>#N/A</v>
      </c>
      <c r="K320" s="57" t="e">
        <f aca="false">INDEX(lava,MATCH(B320,SumMonths,0),2)</f>
        <v>#N/A</v>
      </c>
    </row>
    <row r="321" customFormat="false" ht="12.75" hidden="false" customHeight="false" outlineLevel="0" collapsed="false">
      <c r="A321" s="57" t="e">
        <f aca="false">INDEX(BucketTable,MATCH(B321,SumMonths,0),1)</f>
        <v>#N/A</v>
      </c>
      <c r="K321" s="57" t="e">
        <f aca="false">INDEX(lava,MATCH(B321,SumMonths,0),2)</f>
        <v>#N/A</v>
      </c>
    </row>
    <row r="322" customFormat="false" ht="12.75" hidden="false" customHeight="false" outlineLevel="0" collapsed="false">
      <c r="A322" s="57" t="e">
        <f aca="false">INDEX(BucketTable,MATCH(B322,SumMonths,0),1)</f>
        <v>#N/A</v>
      </c>
      <c r="K322" s="57" t="e">
        <f aca="false">INDEX(lava,MATCH(B322,SumMonths,0),2)</f>
        <v>#N/A</v>
      </c>
    </row>
    <row r="323" customFormat="false" ht="12.75" hidden="false" customHeight="false" outlineLevel="0" collapsed="false">
      <c r="A323" s="57" t="e">
        <f aca="false">INDEX(BucketTable,MATCH(B323,SumMonths,0),1)</f>
        <v>#N/A</v>
      </c>
      <c r="K323" s="57" t="e">
        <f aca="false">INDEX(lava,MATCH(B323,SumMonths,0),2)</f>
        <v>#N/A</v>
      </c>
    </row>
    <row r="324" customFormat="false" ht="12.75" hidden="false" customHeight="false" outlineLevel="0" collapsed="false">
      <c r="A324" s="57" t="e">
        <f aca="false">INDEX(BucketTable,MATCH(B324,SumMonths,0),1)</f>
        <v>#N/A</v>
      </c>
      <c r="K324" s="57" t="e">
        <f aca="false">INDEX(lava,MATCH(B324,SumMonths,0),2)</f>
        <v>#N/A</v>
      </c>
    </row>
    <row r="325" customFormat="false" ht="12.75" hidden="false" customHeight="false" outlineLevel="0" collapsed="false">
      <c r="A325" s="57" t="e">
        <f aca="false">INDEX(BucketTable,MATCH(B325,SumMonths,0),1)</f>
        <v>#N/A</v>
      </c>
      <c r="K325" s="57" t="e">
        <f aca="false">INDEX(lava,MATCH(B325,SumMonths,0),2)</f>
        <v>#N/A</v>
      </c>
    </row>
    <row r="326" customFormat="false" ht="12.75" hidden="false" customHeight="false" outlineLevel="0" collapsed="false">
      <c r="A326" s="57" t="e">
        <f aca="false">INDEX(BucketTable,MATCH(B326,SumMonths,0),1)</f>
        <v>#N/A</v>
      </c>
      <c r="K326" s="57" t="e">
        <f aca="false">INDEX(lava,MATCH(B326,SumMonths,0),2)</f>
        <v>#N/A</v>
      </c>
    </row>
    <row r="327" customFormat="false" ht="12.75" hidden="false" customHeight="false" outlineLevel="0" collapsed="false">
      <c r="A327" s="57" t="e">
        <f aca="false">INDEX(BucketTable,MATCH(B327,SumMonths,0),1)</f>
        <v>#N/A</v>
      </c>
      <c r="K327" s="57" t="e">
        <f aca="false">INDEX(lava,MATCH(B327,SumMonths,0),2)</f>
        <v>#N/A</v>
      </c>
    </row>
    <row r="328" customFormat="false" ht="12.75" hidden="false" customHeight="false" outlineLevel="0" collapsed="false">
      <c r="A328" s="57" t="e">
        <f aca="false">INDEX(BucketTable,MATCH(B328,SumMonths,0),1)</f>
        <v>#N/A</v>
      </c>
      <c r="K328" s="57" t="e">
        <f aca="false">INDEX(lava,MATCH(B328,SumMonths,0),2)</f>
        <v>#N/A</v>
      </c>
    </row>
    <row r="329" customFormat="false" ht="12.75" hidden="false" customHeight="false" outlineLevel="0" collapsed="false">
      <c r="A329" s="57" t="e">
        <f aca="false">INDEX(BucketTable,MATCH(B329,SumMonths,0),1)</f>
        <v>#N/A</v>
      </c>
      <c r="K329" s="57" t="e">
        <f aca="false">INDEX(lava,MATCH(B329,SumMonths,0),2)</f>
        <v>#N/A</v>
      </c>
    </row>
    <row r="330" customFormat="false" ht="12.75" hidden="false" customHeight="false" outlineLevel="0" collapsed="false">
      <c r="A330" s="57" t="e">
        <f aca="false">INDEX(BucketTable,MATCH(B330,SumMonths,0),1)</f>
        <v>#N/A</v>
      </c>
      <c r="K330" s="57" t="e">
        <f aca="false">INDEX(lava,MATCH(B330,SumMonths,0),2)</f>
        <v>#N/A</v>
      </c>
    </row>
    <row r="331" customFormat="false" ht="12.75" hidden="false" customHeight="false" outlineLevel="0" collapsed="false">
      <c r="A331" s="57" t="e">
        <f aca="false">INDEX(BucketTable,MATCH(B331,SumMonths,0),1)</f>
        <v>#N/A</v>
      </c>
      <c r="K331" s="57" t="e">
        <f aca="false">INDEX(lava,MATCH(B331,SumMonths,0),2)</f>
        <v>#N/A</v>
      </c>
    </row>
    <row r="332" customFormat="false" ht="12.75" hidden="false" customHeight="false" outlineLevel="0" collapsed="false">
      <c r="A332" s="57" t="e">
        <f aca="false">INDEX(BucketTable,MATCH(B332,SumMonths,0),1)</f>
        <v>#N/A</v>
      </c>
      <c r="K332" s="57" t="e">
        <f aca="false">INDEX(lava,MATCH(B332,SumMonths,0),2)</f>
        <v>#N/A</v>
      </c>
    </row>
    <row r="333" customFormat="false" ht="12.75" hidden="false" customHeight="false" outlineLevel="0" collapsed="false">
      <c r="A333" s="57" t="e">
        <f aca="false">INDEX(BucketTable,MATCH(B333,SumMonths,0),1)</f>
        <v>#N/A</v>
      </c>
      <c r="K333" s="57" t="e">
        <f aca="false">INDEX(lava,MATCH(B333,SumMonths,0),2)</f>
        <v>#N/A</v>
      </c>
    </row>
    <row r="334" customFormat="false" ht="12.75" hidden="false" customHeight="false" outlineLevel="0" collapsed="false">
      <c r="A334" s="57" t="e">
        <f aca="false">INDEX(BucketTable,MATCH(B334,SumMonths,0),1)</f>
        <v>#N/A</v>
      </c>
      <c r="K334" s="57" t="e">
        <f aca="false">INDEX(lava,MATCH(B334,SumMonths,0),2)</f>
        <v>#N/A</v>
      </c>
    </row>
    <row r="335" customFormat="false" ht="12.75" hidden="false" customHeight="false" outlineLevel="0" collapsed="false">
      <c r="A335" s="57" t="e">
        <f aca="false">INDEX(BucketTable,MATCH(B335,SumMonths,0),1)</f>
        <v>#N/A</v>
      </c>
      <c r="K335" s="57" t="e">
        <f aca="false">INDEX(lava,MATCH(B335,SumMonths,0),2)</f>
        <v>#N/A</v>
      </c>
    </row>
    <row r="336" customFormat="false" ht="12.75" hidden="false" customHeight="false" outlineLevel="0" collapsed="false">
      <c r="A336" s="57" t="e">
        <f aca="false">INDEX(BucketTable,MATCH(B336,SumMonths,0),1)</f>
        <v>#N/A</v>
      </c>
      <c r="K336" s="57" t="e">
        <f aca="false">INDEX(lava,MATCH(B336,SumMonths,0),2)</f>
        <v>#N/A</v>
      </c>
    </row>
    <row r="337" customFormat="false" ht="12.75" hidden="false" customHeight="false" outlineLevel="0" collapsed="false">
      <c r="A337" s="57" t="e">
        <f aca="false">INDEX(BucketTable,MATCH(B337,SumMonths,0),1)</f>
        <v>#N/A</v>
      </c>
      <c r="K337" s="57" t="e">
        <f aca="false">INDEX(lava,MATCH(B337,SumMonths,0),2)</f>
        <v>#N/A</v>
      </c>
    </row>
    <row r="338" customFormat="false" ht="12.75" hidden="false" customHeight="false" outlineLevel="0" collapsed="false">
      <c r="A338" s="57" t="e">
        <f aca="false">INDEX(BucketTable,MATCH(B338,SumMonths,0),1)</f>
        <v>#N/A</v>
      </c>
      <c r="K338" s="57" t="e">
        <f aca="false">INDEX(lava,MATCH(B338,SumMonths,0),2)</f>
        <v>#N/A</v>
      </c>
    </row>
    <row r="339" customFormat="false" ht="12.75" hidden="false" customHeight="false" outlineLevel="0" collapsed="false">
      <c r="A339" s="57" t="e">
        <f aca="false">INDEX(BucketTable,MATCH(B339,SumMonths,0),1)</f>
        <v>#N/A</v>
      </c>
      <c r="K339" s="57" t="e">
        <f aca="false">INDEX(lava,MATCH(B339,SumMonths,0),2)</f>
        <v>#N/A</v>
      </c>
    </row>
    <row r="340" customFormat="false" ht="12.75" hidden="false" customHeight="false" outlineLevel="0" collapsed="false">
      <c r="A340" s="57" t="e">
        <f aca="false">INDEX(BucketTable,MATCH(B340,SumMonths,0),1)</f>
        <v>#N/A</v>
      </c>
      <c r="K340" s="57" t="e">
        <f aca="false">INDEX(lava,MATCH(B340,SumMonths,0),2)</f>
        <v>#N/A</v>
      </c>
    </row>
    <row r="341" customFormat="false" ht="12.75" hidden="false" customHeight="false" outlineLevel="0" collapsed="false">
      <c r="A341" s="57" t="e">
        <f aca="false">INDEX(BucketTable,MATCH(B341,SumMonths,0),1)</f>
        <v>#N/A</v>
      </c>
      <c r="K341" s="57" t="e">
        <f aca="false">INDEX(lava,MATCH(B341,SumMonths,0),2)</f>
        <v>#N/A</v>
      </c>
    </row>
    <row r="342" customFormat="false" ht="12.75" hidden="false" customHeight="false" outlineLevel="0" collapsed="false">
      <c r="A342" s="57" t="e">
        <f aca="false">INDEX(BucketTable,MATCH(B342,SumMonths,0),1)</f>
        <v>#N/A</v>
      </c>
      <c r="K342" s="57" t="e">
        <f aca="false">INDEX(lava,MATCH(B342,SumMonths,0),2)</f>
        <v>#N/A</v>
      </c>
    </row>
    <row r="343" customFormat="false" ht="12.75" hidden="false" customHeight="false" outlineLevel="0" collapsed="false">
      <c r="A343" s="57" t="e">
        <f aca="false">INDEX(BucketTable,MATCH(B343,SumMonths,0),1)</f>
        <v>#N/A</v>
      </c>
      <c r="K343" s="57" t="e">
        <f aca="false">INDEX(lava,MATCH(B343,SumMonths,0),2)</f>
        <v>#N/A</v>
      </c>
    </row>
    <row r="344" customFormat="false" ht="12.75" hidden="false" customHeight="false" outlineLevel="0" collapsed="false">
      <c r="A344" s="57" t="e">
        <f aca="false">INDEX(BucketTable,MATCH(B344,SumMonths,0),1)</f>
        <v>#N/A</v>
      </c>
      <c r="K344" s="57" t="e">
        <f aca="false">INDEX(lava,MATCH(B344,SumMonths,0),2)</f>
        <v>#N/A</v>
      </c>
    </row>
    <row r="345" customFormat="false" ht="12.75" hidden="false" customHeight="false" outlineLevel="0" collapsed="false">
      <c r="A345" s="57" t="e">
        <f aca="false">INDEX(BucketTable,MATCH(B345,SumMonths,0),1)</f>
        <v>#N/A</v>
      </c>
      <c r="K345" s="57" t="e">
        <f aca="false">INDEX(lava,MATCH(B345,SumMonths,0),2)</f>
        <v>#N/A</v>
      </c>
    </row>
    <row r="346" customFormat="false" ht="12.75" hidden="false" customHeight="false" outlineLevel="0" collapsed="false">
      <c r="A346" s="57" t="e">
        <f aca="false">INDEX(BucketTable,MATCH(B346,SumMonths,0),1)</f>
        <v>#N/A</v>
      </c>
      <c r="K346" s="57" t="e">
        <f aca="false">INDEX(lava,MATCH(B346,SumMonths,0),2)</f>
        <v>#N/A</v>
      </c>
    </row>
    <row r="347" customFormat="false" ht="12.75" hidden="false" customHeight="false" outlineLevel="0" collapsed="false">
      <c r="A347" s="57" t="e">
        <f aca="false">INDEX(BucketTable,MATCH(B347,SumMonths,0),1)</f>
        <v>#N/A</v>
      </c>
      <c r="K347" s="57" t="e">
        <f aca="false">INDEX(lava,MATCH(B347,SumMonths,0),2)</f>
        <v>#N/A</v>
      </c>
    </row>
    <row r="348" customFormat="false" ht="12.75" hidden="false" customHeight="false" outlineLevel="0" collapsed="false">
      <c r="A348" s="57" t="e">
        <f aca="false">INDEX(BucketTable,MATCH(B348,SumMonths,0),1)</f>
        <v>#N/A</v>
      </c>
      <c r="K348" s="57" t="e">
        <f aca="false">INDEX(lava,MATCH(B348,SumMonths,0),2)</f>
        <v>#N/A</v>
      </c>
    </row>
    <row r="349" customFormat="false" ht="12.75" hidden="false" customHeight="false" outlineLevel="0" collapsed="false">
      <c r="A349" s="57" t="e">
        <f aca="false">INDEX(BucketTable,MATCH(B349,SumMonths,0),1)</f>
        <v>#N/A</v>
      </c>
      <c r="K349" s="57" t="e">
        <f aca="false">INDEX(lava,MATCH(B349,SumMonths,0),2)</f>
        <v>#N/A</v>
      </c>
    </row>
    <row r="350" customFormat="false" ht="12.75" hidden="false" customHeight="false" outlineLevel="0" collapsed="false">
      <c r="A350" s="57" t="e">
        <f aca="false">INDEX(BucketTable,MATCH(B350,SumMonths,0),1)</f>
        <v>#N/A</v>
      </c>
      <c r="K350" s="57" t="e">
        <f aca="false">INDEX(lava,MATCH(B350,SumMonths,0),2)</f>
        <v>#N/A</v>
      </c>
    </row>
    <row r="351" customFormat="false" ht="12.75" hidden="false" customHeight="false" outlineLevel="0" collapsed="false">
      <c r="A351" s="57" t="e">
        <f aca="false">INDEX(BucketTable,MATCH(B351,SumMonths,0),1)</f>
        <v>#N/A</v>
      </c>
      <c r="K351" s="57" t="e">
        <f aca="false">INDEX(lava,MATCH(B351,SumMonths,0),2)</f>
        <v>#N/A</v>
      </c>
    </row>
    <row r="352" customFormat="false" ht="12.75" hidden="false" customHeight="false" outlineLevel="0" collapsed="false">
      <c r="A352" s="57" t="e">
        <f aca="false">INDEX(BucketTable,MATCH(B352,SumMonths,0),1)</f>
        <v>#N/A</v>
      </c>
      <c r="K352" s="57" t="e">
        <f aca="false">INDEX(lava,MATCH(B352,SumMonths,0),2)</f>
        <v>#N/A</v>
      </c>
    </row>
    <row r="353" customFormat="false" ht="12.75" hidden="false" customHeight="false" outlineLevel="0" collapsed="false">
      <c r="A353" s="57" t="e">
        <f aca="false">INDEX(BucketTable,MATCH(B353,SumMonths,0),1)</f>
        <v>#N/A</v>
      </c>
      <c r="K353" s="57" t="e">
        <f aca="false">INDEX(lava,MATCH(B353,SumMonths,0),2)</f>
        <v>#N/A</v>
      </c>
    </row>
    <row r="354" customFormat="false" ht="12.75" hidden="false" customHeight="false" outlineLevel="0" collapsed="false">
      <c r="A354" s="57" t="e">
        <f aca="false">INDEX(BucketTable,MATCH(B354,SumMonths,0),1)</f>
        <v>#N/A</v>
      </c>
      <c r="K354" s="57" t="e">
        <f aca="false">INDEX(lava,MATCH(B354,SumMonths,0),2)</f>
        <v>#N/A</v>
      </c>
    </row>
    <row r="355" customFormat="false" ht="12.75" hidden="false" customHeight="false" outlineLevel="0" collapsed="false">
      <c r="A355" s="57" t="e">
        <f aca="false">INDEX(BucketTable,MATCH(B355,SumMonths,0),1)</f>
        <v>#N/A</v>
      </c>
      <c r="K355" s="57" t="e">
        <f aca="false">INDEX(lava,MATCH(B355,SumMonths,0),2)</f>
        <v>#N/A</v>
      </c>
    </row>
    <row r="356" customFormat="false" ht="12.75" hidden="false" customHeight="false" outlineLevel="0" collapsed="false">
      <c r="A356" s="57" t="e">
        <f aca="false">INDEX(BucketTable,MATCH(B356,SumMonths,0),1)</f>
        <v>#N/A</v>
      </c>
      <c r="K356" s="57" t="e">
        <f aca="false">INDEX(lava,MATCH(B356,SumMonths,0),2)</f>
        <v>#N/A</v>
      </c>
    </row>
    <row r="357" customFormat="false" ht="12.75" hidden="false" customHeight="false" outlineLevel="0" collapsed="false">
      <c r="A357" s="57" t="e">
        <f aca="false">INDEX(BucketTable,MATCH(B357,SumMonths,0),1)</f>
        <v>#N/A</v>
      </c>
      <c r="K357" s="57" t="e">
        <f aca="false">INDEX(lava,MATCH(B357,SumMonths,0),2)</f>
        <v>#N/A</v>
      </c>
    </row>
    <row r="358" customFormat="false" ht="12.75" hidden="false" customHeight="false" outlineLevel="0" collapsed="false">
      <c r="A358" s="57" t="e">
        <f aca="false">INDEX(BucketTable,MATCH(B358,SumMonths,0),1)</f>
        <v>#N/A</v>
      </c>
      <c r="K358" s="57" t="e">
        <f aca="false">INDEX(lava,MATCH(B358,SumMonths,0),2)</f>
        <v>#N/A</v>
      </c>
    </row>
    <row r="359" customFormat="false" ht="12.75" hidden="false" customHeight="false" outlineLevel="0" collapsed="false">
      <c r="A359" s="57" t="e">
        <f aca="false">INDEX(BucketTable,MATCH(B359,SumMonths,0),1)</f>
        <v>#N/A</v>
      </c>
      <c r="K359" s="57" t="e">
        <f aca="false">INDEX(lava,MATCH(B359,SumMonths,0),2)</f>
        <v>#N/A</v>
      </c>
    </row>
    <row r="360" customFormat="false" ht="12.75" hidden="false" customHeight="false" outlineLevel="0" collapsed="false">
      <c r="A360" s="57" t="e">
        <f aca="false">INDEX(BucketTable,MATCH(B360,SumMonths,0),1)</f>
        <v>#N/A</v>
      </c>
      <c r="K360" s="57" t="e">
        <f aca="false">INDEX(lava,MATCH(B360,SumMonths,0),2)</f>
        <v>#N/A</v>
      </c>
    </row>
    <row r="361" customFormat="false" ht="12.75" hidden="false" customHeight="false" outlineLevel="0" collapsed="false">
      <c r="A361" s="57" t="e">
        <f aca="false">INDEX(BucketTable,MATCH(B361,SumMonths,0),1)</f>
        <v>#N/A</v>
      </c>
      <c r="K361" s="57" t="e">
        <f aca="false">INDEX(lava,MATCH(B361,SumMonths,0),2)</f>
        <v>#N/A</v>
      </c>
    </row>
    <row r="362" customFormat="false" ht="12.75" hidden="false" customHeight="false" outlineLevel="0" collapsed="false">
      <c r="A362" s="57" t="e">
        <f aca="false">INDEX(BucketTable,MATCH(B362,SumMonths,0),1)</f>
        <v>#N/A</v>
      </c>
      <c r="K362" s="57" t="e">
        <f aca="false">INDEX(lava,MATCH(B362,SumMonths,0),2)</f>
        <v>#N/A</v>
      </c>
    </row>
    <row r="363" customFormat="false" ht="12.75" hidden="false" customHeight="false" outlineLevel="0" collapsed="false">
      <c r="A363" s="57" t="e">
        <f aca="false">INDEX(BucketTable,MATCH(B363,SumMonths,0),1)</f>
        <v>#N/A</v>
      </c>
      <c r="K363" s="57" t="e">
        <f aca="false">INDEX(lava,MATCH(B363,SumMonths,0),2)</f>
        <v>#N/A</v>
      </c>
    </row>
    <row r="364" customFormat="false" ht="12.75" hidden="false" customHeight="false" outlineLevel="0" collapsed="false">
      <c r="A364" s="57" t="e">
        <f aca="false">INDEX(BucketTable,MATCH(B364,SumMonths,0),1)</f>
        <v>#N/A</v>
      </c>
      <c r="K364" s="57" t="e">
        <f aca="false">INDEX(lava,MATCH(B364,SumMonths,0),2)</f>
        <v>#N/A</v>
      </c>
    </row>
    <row r="365" customFormat="false" ht="12.75" hidden="false" customHeight="false" outlineLevel="0" collapsed="false">
      <c r="A365" s="57" t="e">
        <f aca="false">INDEX(BucketTable,MATCH(B365,SumMonths,0),1)</f>
        <v>#N/A</v>
      </c>
      <c r="K365" s="57" t="e">
        <f aca="false">INDEX(lava,MATCH(B365,SumMonths,0),2)</f>
        <v>#N/A</v>
      </c>
    </row>
    <row r="366" customFormat="false" ht="12.75" hidden="false" customHeight="false" outlineLevel="0" collapsed="false">
      <c r="A366" s="57" t="e">
        <f aca="false">INDEX(BucketTable,MATCH(B366,SumMonths,0),1)</f>
        <v>#N/A</v>
      </c>
      <c r="K366" s="57" t="e">
        <f aca="false">INDEX(lava,MATCH(B366,SumMonths,0),2)</f>
        <v>#N/A</v>
      </c>
    </row>
    <row r="367" customFormat="false" ht="12.75" hidden="false" customHeight="false" outlineLevel="0" collapsed="false">
      <c r="A367" s="57" t="e">
        <f aca="false">INDEX(BucketTable,MATCH(B367,SumMonths,0),1)</f>
        <v>#N/A</v>
      </c>
      <c r="K367" s="57" t="e">
        <f aca="false">INDEX(lava,MATCH(B367,SumMonths,0),2)</f>
        <v>#N/A</v>
      </c>
    </row>
    <row r="368" customFormat="false" ht="12.75" hidden="false" customHeight="false" outlineLevel="0" collapsed="false">
      <c r="A368" s="57" t="e">
        <f aca="false">INDEX(BucketTable,MATCH(B368,SumMonths,0),1)</f>
        <v>#N/A</v>
      </c>
      <c r="K368" s="57" t="e">
        <f aca="false">INDEX(lava,MATCH(B368,SumMonths,0),2)</f>
        <v>#N/A</v>
      </c>
    </row>
    <row r="369" customFormat="false" ht="12.75" hidden="false" customHeight="false" outlineLevel="0" collapsed="false">
      <c r="A369" s="57" t="e">
        <f aca="false">INDEX(BucketTable,MATCH(B369,SumMonths,0),1)</f>
        <v>#N/A</v>
      </c>
      <c r="K369" s="57" t="e">
        <f aca="false">INDEX(lava,MATCH(B369,SumMonths,0),2)</f>
        <v>#N/A</v>
      </c>
    </row>
    <row r="370" customFormat="false" ht="12.75" hidden="false" customHeight="false" outlineLevel="0" collapsed="false">
      <c r="A370" s="57" t="e">
        <f aca="false">INDEX(BucketTable,MATCH(B370,SumMonths,0),1)</f>
        <v>#N/A</v>
      </c>
      <c r="K370" s="57" t="e">
        <f aca="false">INDEX(lava,MATCH(B370,SumMonths,0),2)</f>
        <v>#N/A</v>
      </c>
    </row>
    <row r="371" customFormat="false" ht="12.75" hidden="false" customHeight="false" outlineLevel="0" collapsed="false">
      <c r="A371" s="57" t="e">
        <f aca="false">INDEX(BucketTable,MATCH(B371,SumMonths,0),1)</f>
        <v>#N/A</v>
      </c>
      <c r="K371" s="57" t="e">
        <f aca="false">INDEX(lava,MATCH(B371,SumMonths,0),2)</f>
        <v>#N/A</v>
      </c>
    </row>
    <row r="372" customFormat="false" ht="12.75" hidden="false" customHeight="false" outlineLevel="0" collapsed="false">
      <c r="A372" s="57" t="e">
        <f aca="false">INDEX(BucketTable,MATCH(B372,SumMonths,0),1)</f>
        <v>#N/A</v>
      </c>
      <c r="K372" s="57" t="e">
        <f aca="false">INDEX(lava,MATCH(B372,SumMonths,0),2)</f>
        <v>#N/A</v>
      </c>
    </row>
    <row r="373" customFormat="false" ht="12.75" hidden="false" customHeight="false" outlineLevel="0" collapsed="false">
      <c r="A373" s="57" t="e">
        <f aca="false">INDEX(BucketTable,MATCH(B373,SumMonths,0),1)</f>
        <v>#N/A</v>
      </c>
      <c r="K373" s="57" t="e">
        <f aca="false">INDEX(lava,MATCH(B373,SumMonths,0),2)</f>
        <v>#N/A</v>
      </c>
    </row>
    <row r="374" customFormat="false" ht="12.75" hidden="false" customHeight="false" outlineLevel="0" collapsed="false">
      <c r="A374" s="57" t="e">
        <f aca="false">INDEX(BucketTable,MATCH(B374,SumMonths,0),1)</f>
        <v>#N/A</v>
      </c>
      <c r="K374" s="57" t="e">
        <f aca="false">INDEX(lava,MATCH(B374,SumMonths,0),2)</f>
        <v>#N/A</v>
      </c>
    </row>
    <row r="375" customFormat="false" ht="12.75" hidden="false" customHeight="false" outlineLevel="0" collapsed="false">
      <c r="A375" s="57" t="e">
        <f aca="false">INDEX(BucketTable,MATCH(B375,SumMonths,0),1)</f>
        <v>#N/A</v>
      </c>
      <c r="K375" s="57" t="e">
        <f aca="false">INDEX(lava,MATCH(B375,SumMonths,0),2)</f>
        <v>#N/A</v>
      </c>
    </row>
    <row r="376" customFormat="false" ht="12.75" hidden="false" customHeight="false" outlineLevel="0" collapsed="false">
      <c r="A376" s="57" t="e">
        <f aca="false">INDEX(BucketTable,MATCH(B376,SumMonths,0),1)</f>
        <v>#N/A</v>
      </c>
      <c r="K376" s="57" t="e">
        <f aca="false">INDEX(lava,MATCH(B376,SumMonths,0),2)</f>
        <v>#N/A</v>
      </c>
    </row>
    <row r="377" customFormat="false" ht="12.75" hidden="false" customHeight="false" outlineLevel="0" collapsed="false">
      <c r="A377" s="57" t="e">
        <f aca="false">INDEX(BucketTable,MATCH(B377,SumMonths,0),1)</f>
        <v>#N/A</v>
      </c>
      <c r="K377" s="57" t="e">
        <f aca="false">INDEX(lava,MATCH(B377,SumMonths,0),2)</f>
        <v>#N/A</v>
      </c>
    </row>
    <row r="378" customFormat="false" ht="12.75" hidden="false" customHeight="false" outlineLevel="0" collapsed="false">
      <c r="A378" s="57" t="e">
        <f aca="false">INDEX(BucketTable,MATCH(B378,SumMonths,0),1)</f>
        <v>#N/A</v>
      </c>
      <c r="K378" s="57" t="e">
        <f aca="false">INDEX(lava,MATCH(B378,SumMonths,0),2)</f>
        <v>#N/A</v>
      </c>
    </row>
    <row r="379" customFormat="false" ht="12.75" hidden="false" customHeight="false" outlineLevel="0" collapsed="false">
      <c r="A379" s="57" t="e">
        <f aca="false">INDEX(BucketTable,MATCH(B379,SumMonths,0),1)</f>
        <v>#N/A</v>
      </c>
      <c r="K379" s="57" t="e">
        <f aca="false">INDEX(lava,MATCH(B379,SumMonths,0),2)</f>
        <v>#N/A</v>
      </c>
    </row>
    <row r="380" customFormat="false" ht="12.75" hidden="false" customHeight="false" outlineLevel="0" collapsed="false">
      <c r="A380" s="57" t="e">
        <f aca="false">INDEX(BucketTable,MATCH(B380,SumMonths,0),1)</f>
        <v>#N/A</v>
      </c>
      <c r="K380" s="57" t="e">
        <f aca="false">INDEX(lava,MATCH(B380,SumMonths,0),2)</f>
        <v>#N/A</v>
      </c>
    </row>
    <row r="381" customFormat="false" ht="12.75" hidden="false" customHeight="false" outlineLevel="0" collapsed="false">
      <c r="A381" s="57" t="e">
        <f aca="false">INDEX(BucketTable,MATCH(B381,SumMonths,0),1)</f>
        <v>#N/A</v>
      </c>
      <c r="K381" s="57" t="e">
        <f aca="false">INDEX(lava,MATCH(B381,SumMonths,0),2)</f>
        <v>#N/A</v>
      </c>
    </row>
    <row r="382" customFormat="false" ht="12.75" hidden="false" customHeight="false" outlineLevel="0" collapsed="false">
      <c r="A382" s="57" t="e">
        <f aca="false">INDEX(BucketTable,MATCH(B382,SumMonths,0),1)</f>
        <v>#N/A</v>
      </c>
      <c r="K382" s="57" t="e">
        <f aca="false">INDEX(lava,MATCH(B382,SumMonths,0),2)</f>
        <v>#N/A</v>
      </c>
    </row>
    <row r="383" customFormat="false" ht="12.75" hidden="false" customHeight="false" outlineLevel="0" collapsed="false">
      <c r="A383" s="57" t="e">
        <f aca="false">INDEX(BucketTable,MATCH(B383,SumMonths,0),1)</f>
        <v>#N/A</v>
      </c>
      <c r="K383" s="57" t="e">
        <f aca="false">INDEX(lava,MATCH(B383,SumMonths,0),2)</f>
        <v>#N/A</v>
      </c>
    </row>
    <row r="384" customFormat="false" ht="12.75" hidden="false" customHeight="false" outlineLevel="0" collapsed="false">
      <c r="A384" s="57" t="e">
        <f aca="false">INDEX(BucketTable,MATCH(B384,SumMonths,0),1)</f>
        <v>#N/A</v>
      </c>
      <c r="K384" s="57" t="e">
        <f aca="false">INDEX(lava,MATCH(B384,SumMonths,0),2)</f>
        <v>#N/A</v>
      </c>
    </row>
    <row r="385" customFormat="false" ht="12.75" hidden="false" customHeight="false" outlineLevel="0" collapsed="false">
      <c r="A385" s="57" t="e">
        <f aca="false">INDEX(BucketTable,MATCH(B385,SumMonths,0),1)</f>
        <v>#N/A</v>
      </c>
      <c r="K385" s="57" t="e">
        <f aca="false">INDEX(lava,MATCH(B385,SumMonths,0),2)</f>
        <v>#N/A</v>
      </c>
    </row>
    <row r="386" customFormat="false" ht="12.75" hidden="false" customHeight="false" outlineLevel="0" collapsed="false">
      <c r="A386" s="57" t="e">
        <f aca="false">INDEX(BucketTable,MATCH(B386,SumMonths,0),1)</f>
        <v>#N/A</v>
      </c>
      <c r="K386" s="57" t="e">
        <f aca="false">INDEX(lava,MATCH(B386,SumMonths,0),2)</f>
        <v>#N/A</v>
      </c>
    </row>
    <row r="387" customFormat="false" ht="12.75" hidden="false" customHeight="false" outlineLevel="0" collapsed="false">
      <c r="A387" s="57" t="e">
        <f aca="false">INDEX(BucketTable,MATCH(B387,SumMonths,0),1)</f>
        <v>#N/A</v>
      </c>
      <c r="K387" s="57" t="e">
        <f aca="false">INDEX(lava,MATCH(B387,SumMonths,0),2)</f>
        <v>#N/A</v>
      </c>
    </row>
    <row r="388" customFormat="false" ht="12.75" hidden="false" customHeight="false" outlineLevel="0" collapsed="false">
      <c r="A388" s="57" t="e">
        <f aca="false">INDEX(BucketTable,MATCH(B388,SumMonths,0),1)</f>
        <v>#N/A</v>
      </c>
      <c r="K388" s="57" t="e">
        <f aca="false">INDEX(lava,MATCH(B388,SumMonths,0),2)</f>
        <v>#N/A</v>
      </c>
    </row>
    <row r="389" customFormat="false" ht="12.75" hidden="false" customHeight="false" outlineLevel="0" collapsed="false">
      <c r="A389" s="57" t="e">
        <f aca="false">INDEX(BucketTable,MATCH(B389,SumMonths,0),1)</f>
        <v>#N/A</v>
      </c>
      <c r="K389" s="57" t="e">
        <f aca="false">INDEX(lava,MATCH(B389,SumMonths,0),2)</f>
        <v>#N/A</v>
      </c>
    </row>
    <row r="390" customFormat="false" ht="12.75" hidden="false" customHeight="false" outlineLevel="0" collapsed="false">
      <c r="A390" s="57" t="e">
        <f aca="false">INDEX(BucketTable,MATCH(B390,SumMonths,0),1)</f>
        <v>#N/A</v>
      </c>
      <c r="K390" s="57" t="e">
        <f aca="false">INDEX(lava,MATCH(B390,SumMonths,0),2)</f>
        <v>#N/A</v>
      </c>
    </row>
    <row r="391" customFormat="false" ht="12.75" hidden="false" customHeight="false" outlineLevel="0" collapsed="false">
      <c r="A391" s="57" t="e">
        <f aca="false">INDEX(BucketTable,MATCH(B391,SumMonths,0),1)</f>
        <v>#N/A</v>
      </c>
      <c r="K391" s="57" t="e">
        <f aca="false">INDEX(lava,MATCH(B391,SumMonths,0),2)</f>
        <v>#N/A</v>
      </c>
    </row>
    <row r="392" customFormat="false" ht="12.75" hidden="false" customHeight="false" outlineLevel="0" collapsed="false">
      <c r="A392" s="57" t="e">
        <f aca="false">INDEX(BucketTable,MATCH(B392,SumMonths,0),1)</f>
        <v>#N/A</v>
      </c>
      <c r="K392" s="57" t="e">
        <f aca="false">INDEX(lava,MATCH(B392,SumMonths,0),2)</f>
        <v>#N/A</v>
      </c>
    </row>
    <row r="393" customFormat="false" ht="12.75" hidden="false" customHeight="false" outlineLevel="0" collapsed="false">
      <c r="A393" s="57" t="e">
        <f aca="false">INDEX(BucketTable,MATCH(B393,SumMonths,0),1)</f>
        <v>#N/A</v>
      </c>
      <c r="K393" s="57" t="e">
        <f aca="false">INDEX(lava,MATCH(B393,SumMonths,0),2)</f>
        <v>#N/A</v>
      </c>
    </row>
    <row r="394" customFormat="false" ht="12.75" hidden="false" customHeight="false" outlineLevel="0" collapsed="false">
      <c r="A394" s="57" t="e">
        <f aca="false">INDEX(BucketTable,MATCH(B394,SumMonths,0),1)</f>
        <v>#N/A</v>
      </c>
      <c r="K394" s="57" t="e">
        <f aca="false">INDEX(lava,MATCH(B394,SumMonths,0),2)</f>
        <v>#N/A</v>
      </c>
    </row>
    <row r="395" customFormat="false" ht="12.75" hidden="false" customHeight="false" outlineLevel="0" collapsed="false">
      <c r="A395" s="57" t="e">
        <f aca="false">INDEX(BucketTable,MATCH(B395,SumMonths,0),1)</f>
        <v>#N/A</v>
      </c>
      <c r="K395" s="57" t="e">
        <f aca="false">INDEX(lava,MATCH(B395,SumMonths,0),2)</f>
        <v>#N/A</v>
      </c>
    </row>
    <row r="396" customFormat="false" ht="12.75" hidden="false" customHeight="false" outlineLevel="0" collapsed="false">
      <c r="A396" s="57" t="e">
        <f aca="false">INDEX(BucketTable,MATCH(B396,SumMonths,0),1)</f>
        <v>#N/A</v>
      </c>
      <c r="K396" s="57" t="e">
        <f aca="false">INDEX(lava,MATCH(B396,SumMonths,0),2)</f>
        <v>#N/A</v>
      </c>
    </row>
    <row r="397" customFormat="false" ht="12.75" hidden="false" customHeight="false" outlineLevel="0" collapsed="false">
      <c r="A397" s="57" t="e">
        <f aca="false">INDEX(BucketTable,MATCH(B397,SumMonths,0),1)</f>
        <v>#N/A</v>
      </c>
      <c r="K397" s="57" t="e">
        <f aca="false">INDEX(lava,MATCH(B397,SumMonths,0),2)</f>
        <v>#N/A</v>
      </c>
    </row>
    <row r="398" customFormat="false" ht="12.75" hidden="false" customHeight="false" outlineLevel="0" collapsed="false">
      <c r="A398" s="57" t="e">
        <f aca="false">INDEX(BucketTable,MATCH(B398,SumMonths,0),1)</f>
        <v>#N/A</v>
      </c>
      <c r="K398" s="57" t="e">
        <f aca="false">INDEX(lava,MATCH(B398,SumMonths,0),2)</f>
        <v>#N/A</v>
      </c>
    </row>
    <row r="399" customFormat="false" ht="12.75" hidden="false" customHeight="false" outlineLevel="0" collapsed="false">
      <c r="A399" s="57" t="e">
        <f aca="false">INDEX(BucketTable,MATCH(B399,SumMonths,0),1)</f>
        <v>#N/A</v>
      </c>
      <c r="K399" s="57" t="e">
        <f aca="false">INDEX(lava,MATCH(B399,SumMonths,0),2)</f>
        <v>#N/A</v>
      </c>
    </row>
    <row r="400" customFormat="false" ht="12.75" hidden="false" customHeight="false" outlineLevel="0" collapsed="false">
      <c r="A400" s="57" t="e">
        <f aca="false">INDEX(BucketTable,MATCH(B400,SumMonths,0),1)</f>
        <v>#N/A</v>
      </c>
      <c r="K400" s="57" t="e">
        <f aca="false">INDEX(lava,MATCH(B400,SumMonths,0),2)</f>
        <v>#N/A</v>
      </c>
    </row>
    <row r="401" customFormat="false" ht="12.75" hidden="false" customHeight="false" outlineLevel="0" collapsed="false">
      <c r="A401" s="57" t="e">
        <f aca="false">INDEX(BucketTable,MATCH(B401,SumMonths,0),1)</f>
        <v>#N/A</v>
      </c>
      <c r="K401" s="57" t="e">
        <f aca="false">INDEX(lava,MATCH(B401,SumMonths,0),2)</f>
        <v>#N/A</v>
      </c>
    </row>
    <row r="402" customFormat="false" ht="12.75" hidden="false" customHeight="false" outlineLevel="0" collapsed="false">
      <c r="A402" s="57" t="e">
        <f aca="false">INDEX(BucketTable,MATCH(B402,SumMonths,0),1)</f>
        <v>#N/A</v>
      </c>
      <c r="K402" s="57" t="e">
        <f aca="false">INDEX(lava,MATCH(B402,SumMonths,0),2)</f>
        <v>#N/A</v>
      </c>
    </row>
    <row r="403" customFormat="false" ht="12.75" hidden="false" customHeight="false" outlineLevel="0" collapsed="false">
      <c r="A403" s="57" t="e">
        <f aca="false">INDEX(BucketTable,MATCH(B403,SumMonths,0),1)</f>
        <v>#N/A</v>
      </c>
      <c r="K403" s="57" t="e">
        <f aca="false">INDEX(lava,MATCH(B403,SumMonths,0),2)</f>
        <v>#N/A</v>
      </c>
    </row>
    <row r="404" customFormat="false" ht="12.75" hidden="false" customHeight="false" outlineLevel="0" collapsed="false">
      <c r="A404" s="57" t="e">
        <f aca="false">INDEX(BucketTable,MATCH(B404,SumMonths,0),1)</f>
        <v>#N/A</v>
      </c>
      <c r="K404" s="57" t="e">
        <f aca="false">INDEX(lava,MATCH(B404,SumMonths,0),2)</f>
        <v>#N/A</v>
      </c>
    </row>
    <row r="405" customFormat="false" ht="12.75" hidden="false" customHeight="false" outlineLevel="0" collapsed="false">
      <c r="A405" s="57" t="e">
        <f aca="false">INDEX(BucketTable,MATCH(B405,SumMonths,0),1)</f>
        <v>#N/A</v>
      </c>
      <c r="K405" s="57" t="e">
        <f aca="false">INDEX(lava,MATCH(B405,SumMonths,0),2)</f>
        <v>#N/A</v>
      </c>
    </row>
    <row r="406" customFormat="false" ht="12.75" hidden="false" customHeight="false" outlineLevel="0" collapsed="false">
      <c r="A406" s="57" t="e">
        <f aca="false">INDEX(BucketTable,MATCH(B406,SumMonths,0),1)</f>
        <v>#N/A</v>
      </c>
      <c r="K406" s="57" t="e">
        <f aca="false">INDEX(lava,MATCH(B406,SumMonths,0),2)</f>
        <v>#N/A</v>
      </c>
    </row>
    <row r="407" customFormat="false" ht="12.75" hidden="false" customHeight="false" outlineLevel="0" collapsed="false">
      <c r="A407" s="57" t="e">
        <f aca="false">INDEX(BucketTable,MATCH(B407,SumMonths,0),1)</f>
        <v>#N/A</v>
      </c>
      <c r="K407" s="57" t="e">
        <f aca="false">INDEX(lava,MATCH(B407,SumMonths,0),2)</f>
        <v>#N/A</v>
      </c>
    </row>
    <row r="408" customFormat="false" ht="12.75" hidden="false" customHeight="false" outlineLevel="0" collapsed="false">
      <c r="A408" s="57" t="e">
        <f aca="false">INDEX(BucketTable,MATCH(B408,SumMonths,0),1)</f>
        <v>#N/A</v>
      </c>
      <c r="K408" s="57" t="e">
        <f aca="false">INDEX(lava,MATCH(B408,SumMonths,0),2)</f>
        <v>#N/A</v>
      </c>
    </row>
    <row r="409" customFormat="false" ht="12.75" hidden="false" customHeight="false" outlineLevel="0" collapsed="false">
      <c r="A409" s="57" t="e">
        <f aca="false">INDEX(BucketTable,MATCH(B409,SumMonths,0),1)</f>
        <v>#N/A</v>
      </c>
      <c r="K409" s="57" t="e">
        <f aca="false">INDEX(lava,MATCH(B409,SumMonths,0),2)</f>
        <v>#N/A</v>
      </c>
    </row>
    <row r="410" customFormat="false" ht="12.75" hidden="false" customHeight="false" outlineLevel="0" collapsed="false">
      <c r="A410" s="57" t="e">
        <f aca="false">INDEX(BucketTable,MATCH(B410,SumMonths,0),1)</f>
        <v>#N/A</v>
      </c>
      <c r="K410" s="57" t="e">
        <f aca="false">INDEX(lava,MATCH(B410,SumMonths,0),2)</f>
        <v>#N/A</v>
      </c>
    </row>
    <row r="411" customFormat="false" ht="12.75" hidden="false" customHeight="false" outlineLevel="0" collapsed="false">
      <c r="A411" s="57" t="e">
        <f aca="false">INDEX(BucketTable,MATCH(B411,SumMonths,0),1)</f>
        <v>#N/A</v>
      </c>
      <c r="K411" s="57" t="e">
        <f aca="false">INDEX(lava,MATCH(B411,SumMonths,0),2)</f>
        <v>#N/A</v>
      </c>
    </row>
    <row r="412" customFormat="false" ht="12.75" hidden="false" customHeight="false" outlineLevel="0" collapsed="false">
      <c r="A412" s="57" t="e">
        <f aca="false">INDEX(BucketTable,MATCH(B412,SumMonths,0),1)</f>
        <v>#N/A</v>
      </c>
      <c r="K412" s="57" t="e">
        <f aca="false">INDEX(lava,MATCH(B412,SumMonths,0),2)</f>
        <v>#N/A</v>
      </c>
    </row>
    <row r="413" customFormat="false" ht="12.75" hidden="false" customHeight="false" outlineLevel="0" collapsed="false">
      <c r="A413" s="57" t="e">
        <f aca="false">INDEX(BucketTable,MATCH(B413,SumMonths,0),1)</f>
        <v>#N/A</v>
      </c>
      <c r="K413" s="57" t="e">
        <f aca="false">INDEX(lava,MATCH(B413,SumMonths,0),2)</f>
        <v>#N/A</v>
      </c>
    </row>
    <row r="414" customFormat="false" ht="12.75" hidden="false" customHeight="false" outlineLevel="0" collapsed="false">
      <c r="A414" s="57" t="e">
        <f aca="false">INDEX(BucketTable,MATCH(B414,SumMonths,0),1)</f>
        <v>#N/A</v>
      </c>
      <c r="K414" s="57" t="e">
        <f aca="false">INDEX(lava,MATCH(B414,SumMonths,0),2)</f>
        <v>#N/A</v>
      </c>
    </row>
    <row r="415" customFormat="false" ht="12.75" hidden="false" customHeight="false" outlineLevel="0" collapsed="false">
      <c r="A415" s="57" t="e">
        <f aca="false">INDEX(BucketTable,MATCH(B415,SumMonths,0),1)</f>
        <v>#N/A</v>
      </c>
      <c r="K415" s="57" t="e">
        <f aca="false">INDEX(lava,MATCH(B415,SumMonths,0),2)</f>
        <v>#N/A</v>
      </c>
    </row>
    <row r="416" customFormat="false" ht="12.75" hidden="false" customHeight="false" outlineLevel="0" collapsed="false">
      <c r="A416" s="57" t="e">
        <f aca="false">INDEX(BucketTable,MATCH(B416,SumMonths,0),1)</f>
        <v>#N/A</v>
      </c>
      <c r="K416" s="57" t="e">
        <f aca="false">INDEX(lava,MATCH(B416,SumMonths,0),2)</f>
        <v>#N/A</v>
      </c>
    </row>
    <row r="417" customFormat="false" ht="12.75" hidden="false" customHeight="false" outlineLevel="0" collapsed="false">
      <c r="A417" s="57" t="e">
        <f aca="false">INDEX(BucketTable,MATCH(B417,SumMonths,0),1)</f>
        <v>#N/A</v>
      </c>
      <c r="K417" s="57" t="e">
        <f aca="false">INDEX(lava,MATCH(B417,SumMonths,0),2)</f>
        <v>#N/A</v>
      </c>
    </row>
    <row r="418" customFormat="false" ht="12.75" hidden="false" customHeight="false" outlineLevel="0" collapsed="false">
      <c r="A418" s="57" t="e">
        <f aca="false">INDEX(BucketTable,MATCH(B418,SumMonths,0),1)</f>
        <v>#N/A</v>
      </c>
      <c r="K418" s="57" t="e">
        <f aca="false">INDEX(lava,MATCH(B418,SumMonths,0),2)</f>
        <v>#N/A</v>
      </c>
    </row>
    <row r="419" customFormat="false" ht="12.75" hidden="false" customHeight="false" outlineLevel="0" collapsed="false">
      <c r="A419" s="57" t="e">
        <f aca="false">INDEX(BucketTable,MATCH(B419,SumMonths,0),1)</f>
        <v>#N/A</v>
      </c>
      <c r="K419" s="57" t="e">
        <f aca="false">INDEX(lava,MATCH(B419,SumMonths,0),2)</f>
        <v>#N/A</v>
      </c>
    </row>
    <row r="420" customFormat="false" ht="12.75" hidden="false" customHeight="false" outlineLevel="0" collapsed="false">
      <c r="A420" s="57" t="e">
        <f aca="false">INDEX(BucketTable,MATCH(B420,SumMonths,0),1)</f>
        <v>#N/A</v>
      </c>
      <c r="K420" s="57" t="e">
        <f aca="false">INDEX(lava,MATCH(B420,SumMonths,0),2)</f>
        <v>#N/A</v>
      </c>
    </row>
    <row r="421" customFormat="false" ht="12.75" hidden="false" customHeight="false" outlineLevel="0" collapsed="false">
      <c r="A421" s="57" t="e">
        <f aca="false">INDEX(BucketTable,MATCH(B421,SumMonths,0),1)</f>
        <v>#N/A</v>
      </c>
      <c r="K421" s="57" t="e">
        <f aca="false">INDEX(lava,MATCH(B421,SumMonths,0),2)</f>
        <v>#N/A</v>
      </c>
    </row>
    <row r="422" customFormat="false" ht="12.75" hidden="false" customHeight="false" outlineLevel="0" collapsed="false">
      <c r="A422" s="57" t="e">
        <f aca="false">INDEX(BucketTable,MATCH(B422,SumMonths,0),1)</f>
        <v>#N/A</v>
      </c>
      <c r="K422" s="57" t="e">
        <f aca="false">INDEX(lava,MATCH(B422,SumMonths,0),2)</f>
        <v>#N/A</v>
      </c>
    </row>
    <row r="423" customFormat="false" ht="12.75" hidden="false" customHeight="false" outlineLevel="0" collapsed="false">
      <c r="A423" s="57" t="e">
        <f aca="false">INDEX(BucketTable,MATCH(B423,SumMonths,0),1)</f>
        <v>#N/A</v>
      </c>
      <c r="K423" s="57" t="e">
        <f aca="false">INDEX(lava,MATCH(B423,SumMonths,0),2)</f>
        <v>#N/A</v>
      </c>
    </row>
    <row r="424" customFormat="false" ht="12.75" hidden="false" customHeight="false" outlineLevel="0" collapsed="false">
      <c r="A424" s="57" t="e">
        <f aca="false">INDEX(BucketTable,MATCH(B424,SumMonths,0),1)</f>
        <v>#N/A</v>
      </c>
      <c r="K424" s="57" t="e">
        <f aca="false">INDEX(lava,MATCH(B424,SumMonths,0),2)</f>
        <v>#N/A</v>
      </c>
    </row>
    <row r="425" customFormat="false" ht="12.75" hidden="false" customHeight="false" outlineLevel="0" collapsed="false">
      <c r="A425" s="57" t="e">
        <f aca="false">INDEX(BucketTable,MATCH(B425,SumMonths,0),1)</f>
        <v>#N/A</v>
      </c>
      <c r="K425" s="57" t="e">
        <f aca="false">INDEX(lava,MATCH(B425,SumMonths,0),2)</f>
        <v>#N/A</v>
      </c>
    </row>
    <row r="426" customFormat="false" ht="12.75" hidden="false" customHeight="false" outlineLevel="0" collapsed="false">
      <c r="A426" s="57" t="e">
        <f aca="false">INDEX(BucketTable,MATCH(B426,SumMonths,0),1)</f>
        <v>#N/A</v>
      </c>
      <c r="K426" s="57" t="e">
        <f aca="false">INDEX(lava,MATCH(B426,SumMonths,0),2)</f>
        <v>#N/A</v>
      </c>
    </row>
    <row r="427" customFormat="false" ht="12.75" hidden="false" customHeight="false" outlineLevel="0" collapsed="false">
      <c r="A427" s="57" t="e">
        <f aca="false">INDEX(BucketTable,MATCH(B427,SumMonths,0),1)</f>
        <v>#N/A</v>
      </c>
      <c r="K427" s="57" t="e">
        <f aca="false">INDEX(lava,MATCH(B427,SumMonths,0),2)</f>
        <v>#N/A</v>
      </c>
    </row>
    <row r="428" customFormat="false" ht="12.75" hidden="false" customHeight="false" outlineLevel="0" collapsed="false">
      <c r="A428" s="57" t="e">
        <f aca="false">INDEX(BucketTable,MATCH(B428,SumMonths,0),1)</f>
        <v>#N/A</v>
      </c>
      <c r="K428" s="57" t="e">
        <f aca="false">INDEX(lava,MATCH(B428,SumMonths,0),2)</f>
        <v>#N/A</v>
      </c>
    </row>
    <row r="429" customFormat="false" ht="12.75" hidden="false" customHeight="false" outlineLevel="0" collapsed="false">
      <c r="A429" s="57" t="e">
        <f aca="false">INDEX(BucketTable,MATCH(B429,SumMonths,0),1)</f>
        <v>#N/A</v>
      </c>
      <c r="K429" s="57" t="e">
        <f aca="false">INDEX(lava,MATCH(B429,SumMonths,0),2)</f>
        <v>#N/A</v>
      </c>
    </row>
    <row r="430" customFormat="false" ht="12.75" hidden="false" customHeight="false" outlineLevel="0" collapsed="false">
      <c r="A430" s="57" t="e">
        <f aca="false">INDEX(BucketTable,MATCH(B430,SumMonths,0),1)</f>
        <v>#N/A</v>
      </c>
      <c r="K430" s="57" t="e">
        <f aca="false">INDEX(lava,MATCH(B430,SumMonths,0),2)</f>
        <v>#N/A</v>
      </c>
    </row>
    <row r="431" customFormat="false" ht="12.75" hidden="false" customHeight="false" outlineLevel="0" collapsed="false">
      <c r="A431" s="57" t="e">
        <f aca="false">INDEX(BucketTable,MATCH(B431,SumMonths,0),1)</f>
        <v>#N/A</v>
      </c>
      <c r="K431" s="57" t="e">
        <f aca="false">INDEX(lava,MATCH(B431,SumMonths,0),2)</f>
        <v>#N/A</v>
      </c>
    </row>
    <row r="432" customFormat="false" ht="12.75" hidden="false" customHeight="false" outlineLevel="0" collapsed="false">
      <c r="A432" s="57" t="e">
        <f aca="false">INDEX(BucketTable,MATCH(B432,SumMonths,0),1)</f>
        <v>#N/A</v>
      </c>
      <c r="K432" s="57" t="e">
        <f aca="false">INDEX(lava,MATCH(B432,SumMonths,0),2)</f>
        <v>#N/A</v>
      </c>
    </row>
    <row r="433" customFormat="false" ht="12.75" hidden="false" customHeight="false" outlineLevel="0" collapsed="false">
      <c r="A433" s="57" t="e">
        <f aca="false">INDEX(BucketTable,MATCH(B433,SumMonths,0),1)</f>
        <v>#N/A</v>
      </c>
      <c r="K433" s="57" t="e">
        <f aca="false">INDEX(lava,MATCH(B433,SumMonths,0),2)</f>
        <v>#N/A</v>
      </c>
    </row>
    <row r="434" customFormat="false" ht="12.75" hidden="false" customHeight="false" outlineLevel="0" collapsed="false">
      <c r="A434" s="57" t="e">
        <f aca="false">INDEX(BucketTable,MATCH(B434,SumMonths,0),1)</f>
        <v>#N/A</v>
      </c>
      <c r="K434" s="57" t="e">
        <f aca="false">INDEX(lava,MATCH(B434,SumMonths,0),2)</f>
        <v>#N/A</v>
      </c>
    </row>
    <row r="435" customFormat="false" ht="12.75" hidden="false" customHeight="false" outlineLevel="0" collapsed="false">
      <c r="A435" s="57" t="e">
        <f aca="false">INDEX(BucketTable,MATCH(B435,SumMonths,0),1)</f>
        <v>#N/A</v>
      </c>
      <c r="K435" s="57" t="e">
        <f aca="false">INDEX(lava,MATCH(B435,SumMonths,0),2)</f>
        <v>#N/A</v>
      </c>
    </row>
    <row r="436" customFormat="false" ht="12.75" hidden="false" customHeight="false" outlineLevel="0" collapsed="false">
      <c r="A436" s="57" t="e">
        <f aca="false">INDEX(BucketTable,MATCH(B436,SumMonths,0),1)</f>
        <v>#N/A</v>
      </c>
      <c r="K436" s="57" t="e">
        <f aca="false">INDEX(lava,MATCH(B436,SumMonths,0),2)</f>
        <v>#N/A</v>
      </c>
    </row>
    <row r="437" customFormat="false" ht="12.75" hidden="false" customHeight="false" outlineLevel="0" collapsed="false">
      <c r="A437" s="57" t="e">
        <f aca="false">INDEX(BucketTable,MATCH(B437,SumMonths,0),1)</f>
        <v>#N/A</v>
      </c>
      <c r="K437" s="57" t="e">
        <f aca="false">INDEX(lava,MATCH(B437,SumMonths,0),2)</f>
        <v>#N/A</v>
      </c>
    </row>
    <row r="438" customFormat="false" ht="12.75" hidden="false" customHeight="false" outlineLevel="0" collapsed="false">
      <c r="A438" s="57" t="e">
        <f aca="false">INDEX(BucketTable,MATCH(B438,SumMonths,0),1)</f>
        <v>#N/A</v>
      </c>
      <c r="K438" s="57" t="e">
        <f aca="false">INDEX(lava,MATCH(B438,SumMonths,0),2)</f>
        <v>#N/A</v>
      </c>
    </row>
    <row r="439" customFormat="false" ht="12.75" hidden="false" customHeight="false" outlineLevel="0" collapsed="false">
      <c r="A439" s="57" t="e">
        <f aca="false">INDEX(BucketTable,MATCH(B439,SumMonths,0),1)</f>
        <v>#N/A</v>
      </c>
      <c r="K439" s="57" t="e">
        <f aca="false">INDEX(lava,MATCH(B439,SumMonths,0),2)</f>
        <v>#N/A</v>
      </c>
    </row>
    <row r="440" customFormat="false" ht="12.75" hidden="false" customHeight="false" outlineLevel="0" collapsed="false">
      <c r="A440" s="57" t="e">
        <f aca="false">INDEX(BucketTable,MATCH(B440,SumMonths,0),1)</f>
        <v>#N/A</v>
      </c>
      <c r="K440" s="57" t="e">
        <f aca="false">INDEX(lava,MATCH(B440,SumMonths,0),2)</f>
        <v>#N/A</v>
      </c>
    </row>
    <row r="441" customFormat="false" ht="12.75" hidden="false" customHeight="false" outlineLevel="0" collapsed="false">
      <c r="A441" s="57" t="e">
        <f aca="false">INDEX(BucketTable,MATCH(B441,SumMonths,0),1)</f>
        <v>#N/A</v>
      </c>
      <c r="K441" s="57" t="e">
        <f aca="false">INDEX(lava,MATCH(B441,SumMonths,0),2)</f>
        <v>#N/A</v>
      </c>
    </row>
    <row r="442" customFormat="false" ht="12.75" hidden="false" customHeight="false" outlineLevel="0" collapsed="false">
      <c r="A442" s="57" t="e">
        <f aca="false">INDEX(BucketTable,MATCH(B442,SumMonths,0),1)</f>
        <v>#N/A</v>
      </c>
      <c r="K442" s="57" t="e">
        <f aca="false">INDEX(lava,MATCH(B442,SumMonths,0),2)</f>
        <v>#N/A</v>
      </c>
    </row>
    <row r="443" customFormat="false" ht="12.75" hidden="false" customHeight="false" outlineLevel="0" collapsed="false">
      <c r="A443" s="57" t="e">
        <f aca="false">INDEX(BucketTable,MATCH(B443,SumMonths,0),1)</f>
        <v>#N/A</v>
      </c>
      <c r="K443" s="57" t="e">
        <f aca="false">INDEX(lava,MATCH(B443,SumMonths,0),2)</f>
        <v>#N/A</v>
      </c>
    </row>
    <row r="444" customFormat="false" ht="12.75" hidden="false" customHeight="false" outlineLevel="0" collapsed="false">
      <c r="A444" s="57" t="e">
        <f aca="false">INDEX(BucketTable,MATCH(B444,SumMonths,0),1)</f>
        <v>#N/A</v>
      </c>
      <c r="K444" s="57" t="e">
        <f aca="false">INDEX(lava,MATCH(B444,SumMonths,0),2)</f>
        <v>#N/A</v>
      </c>
    </row>
    <row r="445" customFormat="false" ht="12.75" hidden="false" customHeight="false" outlineLevel="0" collapsed="false">
      <c r="A445" s="57" t="e">
        <f aca="false">INDEX(BucketTable,MATCH(B445,SumMonths,0),1)</f>
        <v>#N/A</v>
      </c>
      <c r="K445" s="57" t="e">
        <f aca="false">INDEX(lava,MATCH(B445,SumMonths,0),2)</f>
        <v>#N/A</v>
      </c>
    </row>
    <row r="446" customFormat="false" ht="12.75" hidden="false" customHeight="false" outlineLevel="0" collapsed="false">
      <c r="A446" s="57" t="e">
        <f aca="false">INDEX(BucketTable,MATCH(B446,SumMonths,0),1)</f>
        <v>#N/A</v>
      </c>
      <c r="K446" s="57" t="e">
        <f aca="false">INDEX(lava,MATCH(B446,SumMonths,0),2)</f>
        <v>#N/A</v>
      </c>
    </row>
    <row r="447" customFormat="false" ht="12.75" hidden="false" customHeight="false" outlineLevel="0" collapsed="false">
      <c r="A447" s="57" t="e">
        <f aca="false">INDEX(BucketTable,MATCH(B447,SumMonths,0),1)</f>
        <v>#N/A</v>
      </c>
      <c r="K447" s="57" t="e">
        <f aca="false">INDEX(lava,MATCH(B447,SumMonths,0),2)</f>
        <v>#N/A</v>
      </c>
    </row>
    <row r="448" customFormat="false" ht="12.75" hidden="false" customHeight="false" outlineLevel="0" collapsed="false">
      <c r="A448" s="57" t="e">
        <f aca="false">INDEX(BucketTable,MATCH(B448,SumMonths,0),1)</f>
        <v>#N/A</v>
      </c>
      <c r="K448" s="57" t="e">
        <f aca="false">INDEX(lava,MATCH(B448,SumMonths,0),2)</f>
        <v>#N/A</v>
      </c>
    </row>
    <row r="449" customFormat="false" ht="12.75" hidden="false" customHeight="false" outlineLevel="0" collapsed="false">
      <c r="A449" s="57" t="e">
        <f aca="false">INDEX(BucketTable,MATCH(B449,SumMonths,0),1)</f>
        <v>#N/A</v>
      </c>
      <c r="K449" s="57" t="e">
        <f aca="false">INDEX(lava,MATCH(B449,SumMonths,0),2)</f>
        <v>#N/A</v>
      </c>
    </row>
    <row r="450" customFormat="false" ht="12.75" hidden="false" customHeight="false" outlineLevel="0" collapsed="false">
      <c r="A450" s="57" t="e">
        <f aca="false">INDEX(BucketTable,MATCH(B450,SumMonths,0),1)</f>
        <v>#N/A</v>
      </c>
      <c r="K450" s="57" t="e">
        <f aca="false">INDEX(lava,MATCH(B450,SumMonths,0),2)</f>
        <v>#N/A</v>
      </c>
    </row>
    <row r="451" customFormat="false" ht="12.75" hidden="false" customHeight="false" outlineLevel="0" collapsed="false">
      <c r="A451" s="57" t="e">
        <f aca="false">INDEX(BucketTable,MATCH(B451,SumMonths,0),1)</f>
        <v>#N/A</v>
      </c>
      <c r="K451" s="57" t="e">
        <f aca="false">INDEX(lava,MATCH(B451,SumMonths,0),2)</f>
        <v>#N/A</v>
      </c>
    </row>
    <row r="452" customFormat="false" ht="12.75" hidden="false" customHeight="false" outlineLevel="0" collapsed="false">
      <c r="A452" s="57" t="e">
        <f aca="false">INDEX(BucketTable,MATCH(B452,SumMonths,0),1)</f>
        <v>#N/A</v>
      </c>
      <c r="K452" s="57" t="e">
        <f aca="false">INDEX(lava,MATCH(B452,SumMonths,0),2)</f>
        <v>#N/A</v>
      </c>
    </row>
    <row r="453" customFormat="false" ht="12.75" hidden="false" customHeight="false" outlineLevel="0" collapsed="false">
      <c r="A453" s="57" t="e">
        <f aca="false">INDEX(BucketTable,MATCH(B453,SumMonths,0),1)</f>
        <v>#N/A</v>
      </c>
      <c r="K453" s="57" t="e">
        <f aca="false">INDEX(lava,MATCH(B453,SumMonths,0),2)</f>
        <v>#N/A</v>
      </c>
    </row>
    <row r="454" customFormat="false" ht="12.75" hidden="false" customHeight="false" outlineLevel="0" collapsed="false">
      <c r="A454" s="57" t="e">
        <f aca="false">INDEX(BucketTable,MATCH(B454,SumMonths,0),1)</f>
        <v>#N/A</v>
      </c>
      <c r="K454" s="57" t="e">
        <f aca="false">INDEX(lava,MATCH(B454,SumMonths,0),2)</f>
        <v>#N/A</v>
      </c>
    </row>
    <row r="455" customFormat="false" ht="12.75" hidden="false" customHeight="false" outlineLevel="0" collapsed="false">
      <c r="A455" s="57" t="e">
        <f aca="false">INDEX(BucketTable,MATCH(B455,SumMonths,0),1)</f>
        <v>#N/A</v>
      </c>
      <c r="K455" s="57" t="e">
        <f aca="false">INDEX(lava,MATCH(B455,SumMonths,0),2)</f>
        <v>#N/A</v>
      </c>
    </row>
    <row r="456" customFormat="false" ht="12.75" hidden="false" customHeight="false" outlineLevel="0" collapsed="false">
      <c r="A456" s="57" t="e">
        <f aca="false">INDEX(BucketTable,MATCH(B456,SumMonths,0),1)</f>
        <v>#N/A</v>
      </c>
      <c r="K456" s="57" t="e">
        <f aca="false">INDEX(lava,MATCH(B456,SumMonths,0),2)</f>
        <v>#N/A</v>
      </c>
    </row>
    <row r="457" customFormat="false" ht="12.75" hidden="false" customHeight="false" outlineLevel="0" collapsed="false">
      <c r="A457" s="57" t="e">
        <f aca="false">INDEX(BucketTable,MATCH(B457,SumMonths,0),1)</f>
        <v>#N/A</v>
      </c>
      <c r="K457" s="57" t="e">
        <f aca="false">INDEX(lava,MATCH(B457,SumMonths,0),2)</f>
        <v>#N/A</v>
      </c>
    </row>
    <row r="458" customFormat="false" ht="12.75" hidden="false" customHeight="false" outlineLevel="0" collapsed="false">
      <c r="A458" s="57" t="e">
        <f aca="false">INDEX(BucketTable,MATCH(B458,SumMonths,0),1)</f>
        <v>#N/A</v>
      </c>
      <c r="K458" s="57" t="e">
        <f aca="false">INDEX(lava,MATCH(B458,SumMonths,0),2)</f>
        <v>#N/A</v>
      </c>
    </row>
    <row r="459" customFormat="false" ht="12.75" hidden="false" customHeight="false" outlineLevel="0" collapsed="false">
      <c r="A459" s="57" t="e">
        <f aca="false">INDEX(BucketTable,MATCH(B459,SumMonths,0),1)</f>
        <v>#N/A</v>
      </c>
      <c r="K459" s="57" t="e">
        <f aca="false">INDEX(lava,MATCH(B459,SumMonths,0),2)</f>
        <v>#N/A</v>
      </c>
    </row>
    <row r="460" customFormat="false" ht="12.75" hidden="false" customHeight="false" outlineLevel="0" collapsed="false">
      <c r="A460" s="57" t="e">
        <f aca="false">INDEX(BucketTable,MATCH(B460,SumMonths,0),1)</f>
        <v>#N/A</v>
      </c>
      <c r="K460" s="57" t="e">
        <f aca="false">INDEX(lava,MATCH(B460,SumMonths,0),2)</f>
        <v>#N/A</v>
      </c>
    </row>
    <row r="461" customFormat="false" ht="12.75" hidden="false" customHeight="false" outlineLevel="0" collapsed="false">
      <c r="A461" s="57" t="e">
        <f aca="false">INDEX(BucketTable,MATCH(B461,SumMonths,0),1)</f>
        <v>#N/A</v>
      </c>
      <c r="K461" s="57" t="e">
        <f aca="false">INDEX(lava,MATCH(B461,SumMonths,0),2)</f>
        <v>#N/A</v>
      </c>
    </row>
    <row r="462" customFormat="false" ht="12.75" hidden="false" customHeight="false" outlineLevel="0" collapsed="false">
      <c r="A462" s="57" t="e">
        <f aca="false">INDEX(BucketTable,MATCH(B462,SumMonths,0),1)</f>
        <v>#N/A</v>
      </c>
      <c r="K462" s="57" t="e">
        <f aca="false">INDEX(lava,MATCH(B462,SumMonths,0),2)</f>
        <v>#N/A</v>
      </c>
    </row>
    <row r="463" customFormat="false" ht="12.75" hidden="false" customHeight="false" outlineLevel="0" collapsed="false">
      <c r="A463" s="57" t="e">
        <f aca="false">INDEX(BucketTable,MATCH(B463,SumMonths,0),1)</f>
        <v>#N/A</v>
      </c>
      <c r="K463" s="57" t="e">
        <f aca="false">INDEX(lava,MATCH(B463,SumMonths,0),2)</f>
        <v>#N/A</v>
      </c>
    </row>
    <row r="464" customFormat="false" ht="12.75" hidden="false" customHeight="false" outlineLevel="0" collapsed="false">
      <c r="A464" s="57" t="e">
        <f aca="false">INDEX(BucketTable,MATCH(B464,SumMonths,0),1)</f>
        <v>#N/A</v>
      </c>
      <c r="K464" s="57" t="e">
        <f aca="false">INDEX(lava,MATCH(B464,SumMonths,0),2)</f>
        <v>#N/A</v>
      </c>
    </row>
    <row r="465" customFormat="false" ht="12.75" hidden="false" customHeight="false" outlineLevel="0" collapsed="false">
      <c r="A465" s="57" t="e">
        <f aca="false">INDEX(BucketTable,MATCH(B465,SumMonths,0),1)</f>
        <v>#N/A</v>
      </c>
      <c r="K465" s="57" t="e">
        <f aca="false">INDEX(lava,MATCH(B465,SumMonths,0),2)</f>
        <v>#N/A</v>
      </c>
    </row>
    <row r="466" customFormat="false" ht="12.75" hidden="false" customHeight="false" outlineLevel="0" collapsed="false">
      <c r="A466" s="57" t="e">
        <f aca="false">INDEX(BucketTable,MATCH(B466,SumMonths,0),1)</f>
        <v>#N/A</v>
      </c>
      <c r="K466" s="57" t="e">
        <f aca="false">INDEX(lava,MATCH(B466,SumMonths,0),2)</f>
        <v>#N/A</v>
      </c>
    </row>
    <row r="467" customFormat="false" ht="12.75" hidden="false" customHeight="false" outlineLevel="0" collapsed="false">
      <c r="A467" s="57" t="e">
        <f aca="false">INDEX(BucketTable,MATCH(B467,SumMonths,0),1)</f>
        <v>#N/A</v>
      </c>
      <c r="K467" s="57" t="e">
        <f aca="false">INDEX(lava,MATCH(B467,SumMonths,0),2)</f>
        <v>#N/A</v>
      </c>
    </row>
    <row r="468" customFormat="false" ht="12.75" hidden="false" customHeight="false" outlineLevel="0" collapsed="false">
      <c r="A468" s="57" t="e">
        <f aca="false">INDEX(BucketTable,MATCH(B468,SumMonths,0),1)</f>
        <v>#N/A</v>
      </c>
      <c r="K468" s="57" t="e">
        <f aca="false">INDEX(lava,MATCH(B468,SumMonths,0),2)</f>
        <v>#N/A</v>
      </c>
    </row>
    <row r="469" customFormat="false" ht="12.75" hidden="false" customHeight="false" outlineLevel="0" collapsed="false">
      <c r="A469" s="57" t="e">
        <f aca="false">INDEX(BucketTable,MATCH(B469,SumMonths,0),1)</f>
        <v>#N/A</v>
      </c>
      <c r="K469" s="57" t="e">
        <f aca="false">INDEX(lava,MATCH(B469,SumMonths,0),2)</f>
        <v>#N/A</v>
      </c>
    </row>
    <row r="470" customFormat="false" ht="12.75" hidden="false" customHeight="false" outlineLevel="0" collapsed="false">
      <c r="A470" s="57" t="e">
        <f aca="false">INDEX(BucketTable,MATCH(B470,SumMonths,0),1)</f>
        <v>#N/A</v>
      </c>
      <c r="K470" s="57" t="e">
        <f aca="false">INDEX(lava,MATCH(B470,SumMonths,0),2)</f>
        <v>#N/A</v>
      </c>
    </row>
    <row r="471" customFormat="false" ht="12.75" hidden="false" customHeight="false" outlineLevel="0" collapsed="false">
      <c r="A471" s="57" t="e">
        <f aca="false">INDEX(BucketTable,MATCH(B471,SumMonths,0),1)</f>
        <v>#N/A</v>
      </c>
      <c r="K471" s="57" t="e">
        <f aca="false">INDEX(lava,MATCH(B471,SumMonths,0),2)</f>
        <v>#N/A</v>
      </c>
    </row>
    <row r="472" customFormat="false" ht="12.75" hidden="false" customHeight="false" outlineLevel="0" collapsed="false">
      <c r="A472" s="57" t="e">
        <f aca="false">INDEX(BucketTable,MATCH(B472,SumMonths,0),1)</f>
        <v>#N/A</v>
      </c>
      <c r="K472" s="57" t="e">
        <f aca="false">INDEX(lava,MATCH(B472,SumMonths,0),2)</f>
        <v>#N/A</v>
      </c>
    </row>
    <row r="473" customFormat="false" ht="12.75" hidden="false" customHeight="false" outlineLevel="0" collapsed="false">
      <c r="A473" s="57" t="e">
        <f aca="false">INDEX(BucketTable,MATCH(B473,SumMonths,0),1)</f>
        <v>#N/A</v>
      </c>
      <c r="K473" s="57" t="e">
        <f aca="false">INDEX(lava,MATCH(B473,SumMonths,0),2)</f>
        <v>#N/A</v>
      </c>
    </row>
    <row r="474" customFormat="false" ht="12.75" hidden="false" customHeight="false" outlineLevel="0" collapsed="false">
      <c r="A474" s="57" t="e">
        <f aca="false">INDEX(BucketTable,MATCH(B474,SumMonths,0),1)</f>
        <v>#N/A</v>
      </c>
      <c r="K474" s="57" t="e">
        <f aca="false">INDEX(lava,MATCH(B474,SumMonths,0),2)</f>
        <v>#N/A</v>
      </c>
    </row>
    <row r="475" customFormat="false" ht="12.75" hidden="false" customHeight="false" outlineLevel="0" collapsed="false">
      <c r="A475" s="57" t="e">
        <f aca="false">INDEX(BucketTable,MATCH(B475,SumMonths,0),1)</f>
        <v>#N/A</v>
      </c>
      <c r="K475" s="57" t="e">
        <f aca="false">INDEX(lava,MATCH(B475,SumMonths,0),2)</f>
        <v>#N/A</v>
      </c>
    </row>
    <row r="476" customFormat="false" ht="12.75" hidden="false" customHeight="false" outlineLevel="0" collapsed="false">
      <c r="A476" s="57" t="e">
        <f aca="false">INDEX(BucketTable,MATCH(B476,SumMonths,0),1)</f>
        <v>#N/A</v>
      </c>
      <c r="K476" s="57" t="e">
        <f aca="false">INDEX(lava,MATCH(B476,SumMonths,0),2)</f>
        <v>#N/A</v>
      </c>
    </row>
    <row r="477" customFormat="false" ht="12.75" hidden="false" customHeight="false" outlineLevel="0" collapsed="false">
      <c r="A477" s="57" t="e">
        <f aca="false">INDEX(BucketTable,MATCH(B477,SumMonths,0),1)</f>
        <v>#N/A</v>
      </c>
      <c r="K477" s="57" t="e">
        <f aca="false">INDEX(lava,MATCH(B477,SumMonths,0),2)</f>
        <v>#N/A</v>
      </c>
    </row>
    <row r="478" customFormat="false" ht="12.75" hidden="false" customHeight="false" outlineLevel="0" collapsed="false">
      <c r="A478" s="57" t="e">
        <f aca="false">INDEX(BucketTable,MATCH(B478,SumMonths,0),1)</f>
        <v>#N/A</v>
      </c>
      <c r="K478" s="57" t="e">
        <f aca="false">INDEX(lava,MATCH(B478,SumMonths,0),2)</f>
        <v>#N/A</v>
      </c>
    </row>
    <row r="479" customFormat="false" ht="12.75" hidden="false" customHeight="false" outlineLevel="0" collapsed="false">
      <c r="A479" s="57" t="e">
        <f aca="false">INDEX(BucketTable,MATCH(B479,SumMonths,0),1)</f>
        <v>#N/A</v>
      </c>
      <c r="K479" s="57" t="e">
        <f aca="false">INDEX(lava,MATCH(B479,SumMonths,0),2)</f>
        <v>#N/A</v>
      </c>
    </row>
    <row r="480" customFormat="false" ht="12.75" hidden="false" customHeight="false" outlineLevel="0" collapsed="false">
      <c r="A480" s="57" t="e">
        <f aca="false">INDEX(BucketTable,MATCH(B480,SumMonths,0),1)</f>
        <v>#N/A</v>
      </c>
      <c r="K480" s="57" t="e">
        <f aca="false">INDEX(lava,MATCH(B480,SumMonths,0),2)</f>
        <v>#N/A</v>
      </c>
    </row>
    <row r="481" customFormat="false" ht="12.75" hidden="false" customHeight="false" outlineLevel="0" collapsed="false">
      <c r="A481" s="57" t="e">
        <f aca="false">INDEX(BucketTable,MATCH(B481,SumMonths,0),1)</f>
        <v>#N/A</v>
      </c>
      <c r="K481" s="57" t="e">
        <f aca="false">INDEX(lava,MATCH(B481,SumMonths,0),2)</f>
        <v>#N/A</v>
      </c>
    </row>
    <row r="482" customFormat="false" ht="12.75" hidden="false" customHeight="false" outlineLevel="0" collapsed="false">
      <c r="A482" s="57" t="e">
        <f aca="false">INDEX(BucketTable,MATCH(B482,SumMonths,0),1)</f>
        <v>#N/A</v>
      </c>
      <c r="K482" s="57" t="e">
        <f aca="false">INDEX(lava,MATCH(B482,SumMonths,0),2)</f>
        <v>#N/A</v>
      </c>
    </row>
    <row r="483" customFormat="false" ht="12.75" hidden="false" customHeight="false" outlineLevel="0" collapsed="false">
      <c r="A483" s="57" t="e">
        <f aca="false">INDEX(BucketTable,MATCH(B483,SumMonths,0),1)</f>
        <v>#N/A</v>
      </c>
      <c r="K483" s="57" t="e">
        <f aca="false">INDEX(lava,MATCH(B483,SumMonths,0),2)</f>
        <v>#N/A</v>
      </c>
    </row>
    <row r="484" customFormat="false" ht="12.75" hidden="false" customHeight="false" outlineLevel="0" collapsed="false">
      <c r="A484" s="57" t="e">
        <f aca="false">INDEX(BucketTable,MATCH(B484,SumMonths,0),1)</f>
        <v>#N/A</v>
      </c>
      <c r="K484" s="57" t="e">
        <f aca="false">INDEX(lava,MATCH(B484,SumMonths,0),2)</f>
        <v>#N/A</v>
      </c>
    </row>
    <row r="485" customFormat="false" ht="12.75" hidden="false" customHeight="false" outlineLevel="0" collapsed="false">
      <c r="A485" s="57" t="e">
        <f aca="false">INDEX(BucketTable,MATCH(B485,SumMonths,0),1)</f>
        <v>#N/A</v>
      </c>
      <c r="K485" s="57" t="e">
        <f aca="false">INDEX(lava,MATCH(B485,SumMonths,0),2)</f>
        <v>#N/A</v>
      </c>
    </row>
    <row r="486" customFormat="false" ht="12.75" hidden="false" customHeight="false" outlineLevel="0" collapsed="false">
      <c r="A486" s="57" t="e">
        <f aca="false">INDEX(BucketTable,MATCH(B486,SumMonths,0),1)</f>
        <v>#N/A</v>
      </c>
      <c r="K486" s="57" t="e">
        <f aca="false">INDEX(lava,MATCH(B486,SumMonths,0),2)</f>
        <v>#N/A</v>
      </c>
    </row>
    <row r="487" customFormat="false" ht="12.75" hidden="false" customHeight="false" outlineLevel="0" collapsed="false">
      <c r="A487" s="57" t="e">
        <f aca="false">INDEX(BucketTable,MATCH(B487,SumMonths,0),1)</f>
        <v>#N/A</v>
      </c>
      <c r="K487" s="57" t="e">
        <f aca="false">INDEX(lava,MATCH(B487,SumMonths,0),2)</f>
        <v>#N/A</v>
      </c>
    </row>
    <row r="488" customFormat="false" ht="12.75" hidden="false" customHeight="false" outlineLevel="0" collapsed="false">
      <c r="A488" s="57" t="e">
        <f aca="false">INDEX(BucketTable,MATCH(B488,SumMonths,0),1)</f>
        <v>#N/A</v>
      </c>
      <c r="K488" s="57" t="e">
        <f aca="false">INDEX(lava,MATCH(B488,SumMonths,0),2)</f>
        <v>#N/A</v>
      </c>
    </row>
    <row r="489" customFormat="false" ht="12.75" hidden="false" customHeight="false" outlineLevel="0" collapsed="false">
      <c r="A489" s="57" t="e">
        <f aca="false">INDEX(BucketTable,MATCH(B489,SumMonths,0),1)</f>
        <v>#N/A</v>
      </c>
      <c r="K489" s="57" t="e">
        <f aca="false">INDEX(lava,MATCH(B489,SumMonths,0),2)</f>
        <v>#N/A</v>
      </c>
    </row>
    <row r="490" customFormat="false" ht="12.75" hidden="false" customHeight="false" outlineLevel="0" collapsed="false">
      <c r="A490" s="57" t="e">
        <f aca="false">INDEX(BucketTable,MATCH(B490,SumMonths,0),1)</f>
        <v>#N/A</v>
      </c>
      <c r="K490" s="57" t="e">
        <f aca="false">INDEX(lava,MATCH(B490,SumMonths,0),2)</f>
        <v>#N/A</v>
      </c>
    </row>
    <row r="491" customFormat="false" ht="12.75" hidden="false" customHeight="false" outlineLevel="0" collapsed="false">
      <c r="A491" s="57" t="e">
        <f aca="false">INDEX(BucketTable,MATCH(B491,SumMonths,0),1)</f>
        <v>#N/A</v>
      </c>
      <c r="K491" s="57" t="e">
        <f aca="false">INDEX(lava,MATCH(B491,SumMonths,0),2)</f>
        <v>#N/A</v>
      </c>
    </row>
    <row r="492" customFormat="false" ht="12.75" hidden="false" customHeight="false" outlineLevel="0" collapsed="false">
      <c r="A492" s="57" t="e">
        <f aca="false">INDEX(BucketTable,MATCH(B492,SumMonths,0),1)</f>
        <v>#N/A</v>
      </c>
      <c r="K492" s="57" t="e">
        <f aca="false">INDEX(lava,MATCH(B492,SumMonths,0),2)</f>
        <v>#N/A</v>
      </c>
    </row>
    <row r="493" customFormat="false" ht="12.75" hidden="false" customHeight="false" outlineLevel="0" collapsed="false">
      <c r="A493" s="57" t="e">
        <f aca="false">INDEX(BucketTable,MATCH(B493,SumMonths,0),1)</f>
        <v>#N/A</v>
      </c>
      <c r="K493" s="57" t="e">
        <f aca="false">INDEX(lava,MATCH(B493,SumMonths,0),2)</f>
        <v>#N/A</v>
      </c>
    </row>
    <row r="494" customFormat="false" ht="12.75" hidden="false" customHeight="false" outlineLevel="0" collapsed="false">
      <c r="A494" s="57" t="e">
        <f aca="false">INDEX(BucketTable,MATCH(B494,SumMonths,0),1)</f>
        <v>#N/A</v>
      </c>
      <c r="K494" s="57" t="e">
        <f aca="false">INDEX(lava,MATCH(B494,SumMonths,0),2)</f>
        <v>#N/A</v>
      </c>
    </row>
    <row r="495" customFormat="false" ht="12.75" hidden="false" customHeight="false" outlineLevel="0" collapsed="false">
      <c r="A495" s="57" t="e">
        <f aca="false">INDEX(BucketTable,MATCH(B495,SumMonths,0),1)</f>
        <v>#N/A</v>
      </c>
      <c r="K495" s="57" t="e">
        <f aca="false">INDEX(lava,MATCH(B495,SumMonths,0),2)</f>
        <v>#N/A</v>
      </c>
    </row>
    <row r="496" customFormat="false" ht="12.75" hidden="false" customHeight="false" outlineLevel="0" collapsed="false">
      <c r="A496" s="57" t="e">
        <f aca="false">INDEX(BucketTable,MATCH(B496,SumMonths,0),1)</f>
        <v>#N/A</v>
      </c>
      <c r="K496" s="57" t="e">
        <f aca="false">INDEX(lava,MATCH(B496,SumMonths,0),2)</f>
        <v>#N/A</v>
      </c>
    </row>
    <row r="497" customFormat="false" ht="12.75" hidden="false" customHeight="false" outlineLevel="0" collapsed="false">
      <c r="A497" s="57" t="e">
        <f aca="false">INDEX(BucketTable,MATCH(B497,SumMonths,0),1)</f>
        <v>#N/A</v>
      </c>
      <c r="K497" s="57" t="e">
        <f aca="false">INDEX(lava,MATCH(B497,SumMonths,0),2)</f>
        <v>#N/A</v>
      </c>
    </row>
    <row r="498" customFormat="false" ht="12.75" hidden="false" customHeight="false" outlineLevel="0" collapsed="false">
      <c r="A498" s="57" t="e">
        <f aca="false">INDEX(BucketTable,MATCH(B498,SumMonths,0),1)</f>
        <v>#N/A</v>
      </c>
      <c r="K498" s="57" t="e">
        <f aca="false">INDEX(lava,MATCH(B498,SumMonths,0),2)</f>
        <v>#N/A</v>
      </c>
    </row>
    <row r="499" customFormat="false" ht="12.75" hidden="false" customHeight="false" outlineLevel="0" collapsed="false">
      <c r="A499" s="57" t="e">
        <f aca="false">INDEX(BucketTable,MATCH(B499,SumMonths,0),1)</f>
        <v>#N/A</v>
      </c>
      <c r="K499" s="57" t="e">
        <f aca="false">INDEX(lava,MATCH(B499,SumMonths,0),2)</f>
        <v>#N/A</v>
      </c>
    </row>
    <row r="500" customFormat="false" ht="12.75" hidden="false" customHeight="false" outlineLevel="0" collapsed="false">
      <c r="A500" s="57" t="e">
        <f aca="false">INDEX(BucketTable,MATCH(B500,SumMonths,0),1)</f>
        <v>#N/A</v>
      </c>
      <c r="K500" s="57" t="e">
        <f aca="false">INDEX(lava,MATCH(B500,SumMonths,0),2)</f>
        <v>#N/A</v>
      </c>
    </row>
    <row r="501" customFormat="false" ht="12.75" hidden="false" customHeight="false" outlineLevel="0" collapsed="false">
      <c r="A501" s="57" t="e">
        <f aca="false">INDEX(BucketTable,MATCH(B501,SumMonths,0),1)</f>
        <v>#N/A</v>
      </c>
      <c r="K501" s="57" t="e">
        <f aca="false">INDEX(lava,MATCH(B501,SumMonths,0),2)</f>
        <v>#N/A</v>
      </c>
    </row>
    <row r="502" customFormat="false" ht="12.75" hidden="false" customHeight="false" outlineLevel="0" collapsed="false">
      <c r="A502" s="57" t="e">
        <f aca="false">INDEX(BucketTable,MATCH(B502,SumMonths,0),1)</f>
        <v>#N/A</v>
      </c>
      <c r="K502" s="57" t="e">
        <f aca="false">INDEX(lava,MATCH(B502,SumMonths,0),2)</f>
        <v>#N/A</v>
      </c>
    </row>
    <row r="503" customFormat="false" ht="12.75" hidden="false" customHeight="false" outlineLevel="0" collapsed="false">
      <c r="A503" s="57" t="e">
        <f aca="false">INDEX(BucketTable,MATCH(B503,SumMonths,0),1)</f>
        <v>#N/A</v>
      </c>
      <c r="K503" s="57" t="e">
        <f aca="false">INDEX(lava,MATCH(B503,SumMonths,0),2)</f>
        <v>#N/A</v>
      </c>
    </row>
    <row r="504" customFormat="false" ht="12.75" hidden="false" customHeight="false" outlineLevel="0" collapsed="false">
      <c r="A504" s="57" t="e">
        <f aca="false">INDEX(BucketTable,MATCH(B504,SumMonths,0),1)</f>
        <v>#N/A</v>
      </c>
      <c r="K504" s="57" t="e">
        <f aca="false">INDEX(lava,MATCH(B504,SumMonths,0),2)</f>
        <v>#N/A</v>
      </c>
    </row>
    <row r="505" customFormat="false" ht="12.75" hidden="false" customHeight="false" outlineLevel="0" collapsed="false">
      <c r="A505" s="57" t="e">
        <f aca="false">INDEX(BucketTable,MATCH(B505,SumMonths,0),1)</f>
        <v>#N/A</v>
      </c>
      <c r="K505" s="57" t="e">
        <f aca="false">INDEX(lava,MATCH(B505,SumMonths,0),2)</f>
        <v>#N/A</v>
      </c>
    </row>
    <row r="506" customFormat="false" ht="12.75" hidden="false" customHeight="false" outlineLevel="0" collapsed="false">
      <c r="A506" s="57" t="e">
        <f aca="false">INDEX(BucketTable,MATCH(B506,SumMonths,0),1)</f>
        <v>#N/A</v>
      </c>
      <c r="K506" s="57" t="e">
        <f aca="false">INDEX(lava,MATCH(B506,SumMonths,0),2)</f>
        <v>#N/A</v>
      </c>
    </row>
    <row r="507" customFormat="false" ht="12.75" hidden="false" customHeight="false" outlineLevel="0" collapsed="false">
      <c r="A507" s="57" t="e">
        <f aca="false">INDEX(BucketTable,MATCH(B507,SumMonths,0),1)</f>
        <v>#N/A</v>
      </c>
      <c r="K507" s="57" t="e">
        <f aca="false">INDEX(lava,MATCH(B507,SumMonths,0),2)</f>
        <v>#N/A</v>
      </c>
    </row>
    <row r="508" customFormat="false" ht="12.75" hidden="false" customHeight="false" outlineLevel="0" collapsed="false">
      <c r="A508" s="57" t="e">
        <f aca="false">INDEX(BucketTable,MATCH(B508,SumMonths,0),1)</f>
        <v>#N/A</v>
      </c>
      <c r="K508" s="57" t="e">
        <f aca="false">INDEX(lava,MATCH(B508,SumMonths,0),2)</f>
        <v>#N/A</v>
      </c>
    </row>
    <row r="509" customFormat="false" ht="12.75" hidden="false" customHeight="false" outlineLevel="0" collapsed="false">
      <c r="A509" s="57" t="e">
        <f aca="false">INDEX(BucketTable,MATCH(B509,SumMonths,0),1)</f>
        <v>#N/A</v>
      </c>
      <c r="K509" s="57" t="e">
        <f aca="false">INDEX(lava,MATCH(B509,SumMonths,0),2)</f>
        <v>#N/A</v>
      </c>
    </row>
    <row r="510" customFormat="false" ht="12.75" hidden="false" customHeight="false" outlineLevel="0" collapsed="false">
      <c r="A510" s="57" t="e">
        <f aca="false">INDEX(BucketTable,MATCH(B510,SumMonths,0),1)</f>
        <v>#N/A</v>
      </c>
      <c r="K510" s="57" t="e">
        <f aca="false">INDEX(lava,MATCH(B510,SumMonths,0),2)</f>
        <v>#N/A</v>
      </c>
    </row>
    <row r="511" customFormat="false" ht="12.75" hidden="false" customHeight="false" outlineLevel="0" collapsed="false">
      <c r="A511" s="57" t="e">
        <f aca="false">INDEX(BucketTable,MATCH(B511,SumMonths,0),1)</f>
        <v>#N/A</v>
      </c>
      <c r="K511" s="57" t="e">
        <f aca="false">INDEX(lava,MATCH(B511,SumMonths,0),2)</f>
        <v>#N/A</v>
      </c>
    </row>
    <row r="512" customFormat="false" ht="12.75" hidden="false" customHeight="false" outlineLevel="0" collapsed="false">
      <c r="A512" s="57" t="e">
        <f aca="false">INDEX(BucketTable,MATCH(B512,SumMonths,0),1)</f>
        <v>#N/A</v>
      </c>
      <c r="K512" s="57" t="e">
        <f aca="false">INDEX(lava,MATCH(B512,SumMonths,0),2)</f>
        <v>#N/A</v>
      </c>
    </row>
    <row r="513" customFormat="false" ht="12.75" hidden="false" customHeight="false" outlineLevel="0" collapsed="false">
      <c r="A513" s="57" t="e">
        <f aca="false">INDEX(BucketTable,MATCH(B513,SumMonths,0),1)</f>
        <v>#N/A</v>
      </c>
      <c r="K513" s="57" t="e">
        <f aca="false">INDEX(lava,MATCH(B513,SumMonths,0),2)</f>
        <v>#N/A</v>
      </c>
    </row>
    <row r="514" customFormat="false" ht="12.75" hidden="false" customHeight="false" outlineLevel="0" collapsed="false">
      <c r="A514" s="57" t="e">
        <f aca="false">INDEX(BucketTable,MATCH(B514,SumMonths,0),1)</f>
        <v>#N/A</v>
      </c>
      <c r="K514" s="57" t="e">
        <f aca="false">INDEX(lava,MATCH(B514,SumMonths,0),2)</f>
        <v>#N/A</v>
      </c>
    </row>
    <row r="515" customFormat="false" ht="12.75" hidden="false" customHeight="false" outlineLevel="0" collapsed="false">
      <c r="A515" s="57" t="e">
        <f aca="false">INDEX(BucketTable,MATCH(B515,SumMonths,0),1)</f>
        <v>#N/A</v>
      </c>
      <c r="K515" s="57" t="e">
        <f aca="false">INDEX(lava,MATCH(B515,SumMonths,0),2)</f>
        <v>#N/A</v>
      </c>
    </row>
    <row r="516" customFormat="false" ht="12.75" hidden="false" customHeight="false" outlineLevel="0" collapsed="false">
      <c r="A516" s="57" t="e">
        <f aca="false">INDEX(BucketTable,MATCH(B516,SumMonths,0),1)</f>
        <v>#N/A</v>
      </c>
      <c r="K516" s="57" t="e">
        <f aca="false">INDEX(lava,MATCH(B516,SumMonths,0),2)</f>
        <v>#N/A</v>
      </c>
    </row>
    <row r="517" customFormat="false" ht="12.75" hidden="false" customHeight="false" outlineLevel="0" collapsed="false">
      <c r="A517" s="57" t="e">
        <f aca="false">INDEX(BucketTable,MATCH(B517,SumMonths,0),1)</f>
        <v>#N/A</v>
      </c>
      <c r="K517" s="57" t="e">
        <f aca="false">INDEX(lava,MATCH(B517,SumMonths,0),2)</f>
        <v>#N/A</v>
      </c>
    </row>
    <row r="518" customFormat="false" ht="12.75" hidden="false" customHeight="false" outlineLevel="0" collapsed="false">
      <c r="A518" s="57" t="e">
        <f aca="false">INDEX(BucketTable,MATCH(B518,SumMonths,0),1)</f>
        <v>#N/A</v>
      </c>
      <c r="K518" s="57" t="e">
        <f aca="false">INDEX(lava,MATCH(B518,SumMonths,0),2)</f>
        <v>#N/A</v>
      </c>
    </row>
    <row r="519" customFormat="false" ht="12.75" hidden="false" customHeight="false" outlineLevel="0" collapsed="false">
      <c r="A519" s="57" t="e">
        <f aca="false">INDEX(BucketTable,MATCH(B519,SumMonths,0),1)</f>
        <v>#N/A</v>
      </c>
      <c r="K519" s="57" t="e">
        <f aca="false">INDEX(lava,MATCH(B519,SumMonths,0),2)</f>
        <v>#N/A</v>
      </c>
    </row>
    <row r="520" customFormat="false" ht="12.75" hidden="false" customHeight="false" outlineLevel="0" collapsed="false">
      <c r="A520" s="57" t="e">
        <f aca="false">INDEX(BucketTable,MATCH(B520,SumMonths,0),1)</f>
        <v>#N/A</v>
      </c>
      <c r="K520" s="57" t="e">
        <f aca="false">INDEX(lava,MATCH(B520,SumMonths,0),2)</f>
        <v>#N/A</v>
      </c>
    </row>
    <row r="521" customFormat="false" ht="12.75" hidden="false" customHeight="false" outlineLevel="0" collapsed="false">
      <c r="A521" s="57" t="e">
        <f aca="false">INDEX(BucketTable,MATCH(B521,SumMonths,0),1)</f>
        <v>#N/A</v>
      </c>
      <c r="K521" s="57" t="e">
        <f aca="false">INDEX(lava,MATCH(B521,SumMonths,0),2)</f>
        <v>#N/A</v>
      </c>
    </row>
    <row r="522" customFormat="false" ht="12.75" hidden="false" customHeight="false" outlineLevel="0" collapsed="false">
      <c r="A522" s="57" t="e">
        <f aca="false">INDEX(BucketTable,MATCH(B522,SumMonths,0),1)</f>
        <v>#N/A</v>
      </c>
      <c r="K522" s="57" t="e">
        <f aca="false">INDEX(lava,MATCH(B522,SumMonths,0),2)</f>
        <v>#N/A</v>
      </c>
    </row>
    <row r="523" customFormat="false" ht="12.75" hidden="false" customHeight="false" outlineLevel="0" collapsed="false">
      <c r="A523" s="57" t="e">
        <f aca="false">INDEX(BucketTable,MATCH(B523,SumMonths,0),1)</f>
        <v>#N/A</v>
      </c>
      <c r="K523" s="57" t="e">
        <f aca="false">INDEX(lava,MATCH(B523,SumMonths,0),2)</f>
        <v>#N/A</v>
      </c>
    </row>
    <row r="524" customFormat="false" ht="12.75" hidden="false" customHeight="false" outlineLevel="0" collapsed="false">
      <c r="A524" s="57" t="e">
        <f aca="false">INDEX(BucketTable,MATCH(B524,SumMonths,0),1)</f>
        <v>#N/A</v>
      </c>
      <c r="K524" s="57" t="e">
        <f aca="false">INDEX(lava,MATCH(B524,SumMonths,0),2)</f>
        <v>#N/A</v>
      </c>
    </row>
    <row r="525" customFormat="false" ht="12.75" hidden="false" customHeight="false" outlineLevel="0" collapsed="false">
      <c r="A525" s="57" t="e">
        <f aca="false">INDEX(BucketTable,MATCH(B525,SumMonths,0),1)</f>
        <v>#N/A</v>
      </c>
      <c r="K525" s="57" t="e">
        <f aca="false">INDEX(lava,MATCH(B525,SumMonths,0),2)</f>
        <v>#N/A</v>
      </c>
    </row>
    <row r="526" customFormat="false" ht="12.75" hidden="false" customHeight="false" outlineLevel="0" collapsed="false">
      <c r="A526" s="57" t="e">
        <f aca="false">INDEX(BucketTable,MATCH(B526,SumMonths,0),1)</f>
        <v>#N/A</v>
      </c>
      <c r="K526" s="57" t="e">
        <f aca="false">INDEX(lava,MATCH(B526,SumMonths,0),2)</f>
        <v>#N/A</v>
      </c>
    </row>
    <row r="527" customFormat="false" ht="12.75" hidden="false" customHeight="false" outlineLevel="0" collapsed="false">
      <c r="A527" s="57" t="e">
        <f aca="false">INDEX(BucketTable,MATCH(B527,SumMonths,0),1)</f>
        <v>#N/A</v>
      </c>
      <c r="K527" s="57" t="e">
        <f aca="false">INDEX(lava,MATCH(B527,SumMonths,0),2)</f>
        <v>#N/A</v>
      </c>
    </row>
    <row r="528" customFormat="false" ht="12.75" hidden="false" customHeight="false" outlineLevel="0" collapsed="false">
      <c r="A528" s="57" t="e">
        <f aca="false">INDEX(BucketTable,MATCH(B528,SumMonths,0),1)</f>
        <v>#N/A</v>
      </c>
      <c r="K528" s="57" t="e">
        <f aca="false">INDEX(lava,MATCH(B528,SumMonths,0),2)</f>
        <v>#N/A</v>
      </c>
    </row>
    <row r="529" customFormat="false" ht="12.75" hidden="false" customHeight="false" outlineLevel="0" collapsed="false">
      <c r="A529" s="57" t="e">
        <f aca="false">INDEX(BucketTable,MATCH(B529,SumMonths,0),1)</f>
        <v>#N/A</v>
      </c>
      <c r="K529" s="57" t="e">
        <f aca="false">INDEX(lava,MATCH(B529,SumMonths,0),2)</f>
        <v>#N/A</v>
      </c>
    </row>
    <row r="530" customFormat="false" ht="12.75" hidden="false" customHeight="false" outlineLevel="0" collapsed="false">
      <c r="A530" s="57" t="e">
        <f aca="false">INDEX(BucketTable,MATCH(B530,SumMonths,0),1)</f>
        <v>#N/A</v>
      </c>
      <c r="K530" s="57" t="e">
        <f aca="false">INDEX(lava,MATCH(B530,SumMonths,0),2)</f>
        <v>#N/A</v>
      </c>
    </row>
    <row r="531" customFormat="false" ht="12.75" hidden="false" customHeight="false" outlineLevel="0" collapsed="false">
      <c r="A531" s="57" t="e">
        <f aca="false">INDEX(BucketTable,MATCH(B531,SumMonths,0),1)</f>
        <v>#N/A</v>
      </c>
      <c r="K531" s="57" t="e">
        <f aca="false">INDEX(lava,MATCH(B531,SumMonths,0),2)</f>
        <v>#N/A</v>
      </c>
    </row>
    <row r="532" customFormat="false" ht="12.75" hidden="false" customHeight="false" outlineLevel="0" collapsed="false">
      <c r="A532" s="57" t="e">
        <f aca="false">INDEX(BucketTable,MATCH(B532,SumMonths,0),1)</f>
        <v>#N/A</v>
      </c>
      <c r="K532" s="57" t="e">
        <f aca="false">INDEX(lava,MATCH(B532,SumMonths,0),2)</f>
        <v>#N/A</v>
      </c>
    </row>
    <row r="533" customFormat="false" ht="12.75" hidden="false" customHeight="false" outlineLevel="0" collapsed="false">
      <c r="A533" s="57" t="e">
        <f aca="false">INDEX(BucketTable,MATCH(B533,SumMonths,0),1)</f>
        <v>#N/A</v>
      </c>
      <c r="K533" s="57" t="e">
        <f aca="false">INDEX(lava,MATCH(B533,SumMonths,0),2)</f>
        <v>#N/A</v>
      </c>
    </row>
    <row r="534" customFormat="false" ht="12.75" hidden="false" customHeight="false" outlineLevel="0" collapsed="false">
      <c r="A534" s="57" t="e">
        <f aca="false">INDEX(BucketTable,MATCH(B534,SumMonths,0),1)</f>
        <v>#N/A</v>
      </c>
      <c r="K534" s="57" t="e">
        <f aca="false">INDEX(lava,MATCH(B534,SumMonths,0),2)</f>
        <v>#N/A</v>
      </c>
    </row>
    <row r="535" customFormat="false" ht="12.75" hidden="false" customHeight="false" outlineLevel="0" collapsed="false">
      <c r="A535" s="57" t="e">
        <f aca="false">INDEX(BucketTable,MATCH(B535,SumMonths,0),1)</f>
        <v>#N/A</v>
      </c>
      <c r="K535" s="57" t="e">
        <f aca="false">INDEX(lava,MATCH(B535,SumMonths,0),2)</f>
        <v>#N/A</v>
      </c>
    </row>
    <row r="536" customFormat="false" ht="12.75" hidden="false" customHeight="false" outlineLevel="0" collapsed="false">
      <c r="A536" s="57" t="e">
        <f aca="false">INDEX(BucketTable,MATCH(B536,SumMonths,0),1)</f>
        <v>#N/A</v>
      </c>
      <c r="K536" s="57" t="e">
        <f aca="false">INDEX(lava,MATCH(B536,SumMonths,0),2)</f>
        <v>#N/A</v>
      </c>
    </row>
    <row r="537" customFormat="false" ht="12.75" hidden="false" customHeight="false" outlineLevel="0" collapsed="false">
      <c r="A537" s="57" t="e">
        <f aca="false">INDEX(BucketTable,MATCH(B537,SumMonths,0),1)</f>
        <v>#N/A</v>
      </c>
      <c r="K537" s="57" t="e">
        <f aca="false">INDEX(lava,MATCH(B537,SumMonths,0),2)</f>
        <v>#N/A</v>
      </c>
    </row>
    <row r="538" customFormat="false" ht="12.75" hidden="false" customHeight="false" outlineLevel="0" collapsed="false">
      <c r="A538" s="57" t="e">
        <f aca="false">INDEX(BucketTable,MATCH(B538,SumMonths,0),1)</f>
        <v>#N/A</v>
      </c>
      <c r="K538" s="57" t="e">
        <f aca="false">INDEX(lava,MATCH(B538,SumMonths,0),2)</f>
        <v>#N/A</v>
      </c>
    </row>
    <row r="539" customFormat="false" ht="12.75" hidden="false" customHeight="false" outlineLevel="0" collapsed="false">
      <c r="A539" s="57" t="e">
        <f aca="false">INDEX(BucketTable,MATCH(B539,SumMonths,0),1)</f>
        <v>#N/A</v>
      </c>
      <c r="K539" s="57" t="e">
        <f aca="false">INDEX(lava,MATCH(B539,SumMonths,0),2)</f>
        <v>#N/A</v>
      </c>
    </row>
    <row r="540" customFormat="false" ht="12.75" hidden="false" customHeight="false" outlineLevel="0" collapsed="false">
      <c r="A540" s="57" t="e">
        <f aca="false">INDEX(BucketTable,MATCH(B540,SumMonths,0),1)</f>
        <v>#N/A</v>
      </c>
      <c r="K540" s="57" t="e">
        <f aca="false">INDEX(lava,MATCH(B540,SumMonths,0),2)</f>
        <v>#N/A</v>
      </c>
    </row>
    <row r="541" customFormat="false" ht="12.75" hidden="false" customHeight="false" outlineLevel="0" collapsed="false">
      <c r="A541" s="57" t="e">
        <f aca="false">INDEX(BucketTable,MATCH(B541,SumMonths,0),1)</f>
        <v>#N/A</v>
      </c>
      <c r="K541" s="57" t="e">
        <f aca="false">INDEX(lava,MATCH(B541,SumMonths,0),2)</f>
        <v>#N/A</v>
      </c>
    </row>
    <row r="542" customFormat="false" ht="12.75" hidden="false" customHeight="false" outlineLevel="0" collapsed="false">
      <c r="A542" s="57" t="e">
        <f aca="false">INDEX(BucketTable,MATCH(B542,SumMonths,0),1)</f>
        <v>#N/A</v>
      </c>
      <c r="K542" s="57" t="e">
        <f aca="false">INDEX(lava,MATCH(B542,SumMonths,0),2)</f>
        <v>#N/A</v>
      </c>
    </row>
    <row r="543" customFormat="false" ht="12.75" hidden="false" customHeight="false" outlineLevel="0" collapsed="false">
      <c r="A543" s="57" t="e">
        <f aca="false">INDEX(BucketTable,MATCH(B543,SumMonths,0),1)</f>
        <v>#N/A</v>
      </c>
      <c r="K543" s="57" t="e">
        <f aca="false">INDEX(lava,MATCH(B543,SumMonths,0),2)</f>
        <v>#N/A</v>
      </c>
    </row>
    <row r="544" customFormat="false" ht="12.75" hidden="false" customHeight="false" outlineLevel="0" collapsed="false">
      <c r="A544" s="57" t="e">
        <f aca="false">INDEX(BucketTable,MATCH(B544,SumMonths,0),1)</f>
        <v>#N/A</v>
      </c>
      <c r="K544" s="57" t="e">
        <f aca="false">INDEX(lava,MATCH(B544,SumMonths,0),2)</f>
        <v>#N/A</v>
      </c>
    </row>
    <row r="545" customFormat="false" ht="12.75" hidden="false" customHeight="false" outlineLevel="0" collapsed="false">
      <c r="A545" s="57" t="e">
        <f aca="false">INDEX(BucketTable,MATCH(B545,SumMonths,0),1)</f>
        <v>#N/A</v>
      </c>
      <c r="K545" s="57" t="e">
        <f aca="false">INDEX(lava,MATCH(B545,SumMonths,0),2)</f>
        <v>#N/A</v>
      </c>
    </row>
    <row r="546" customFormat="false" ht="12.75" hidden="false" customHeight="false" outlineLevel="0" collapsed="false">
      <c r="A546" s="57" t="e">
        <f aca="false">INDEX(BucketTable,MATCH(B546,SumMonths,0),1)</f>
        <v>#N/A</v>
      </c>
      <c r="K546" s="57" t="e">
        <f aca="false">INDEX(lava,MATCH(B546,SumMonths,0),2)</f>
        <v>#N/A</v>
      </c>
    </row>
    <row r="547" customFormat="false" ht="12.75" hidden="false" customHeight="false" outlineLevel="0" collapsed="false">
      <c r="A547" s="57" t="e">
        <f aca="false">INDEX(BucketTable,MATCH(B547,SumMonths,0),1)</f>
        <v>#N/A</v>
      </c>
      <c r="K547" s="57" t="e">
        <f aca="false">INDEX(lava,MATCH(B547,SumMonths,0),2)</f>
        <v>#N/A</v>
      </c>
    </row>
    <row r="548" customFormat="false" ht="12.75" hidden="false" customHeight="false" outlineLevel="0" collapsed="false">
      <c r="A548" s="57" t="e">
        <f aca="false">INDEX(BucketTable,MATCH(B548,SumMonths,0),1)</f>
        <v>#N/A</v>
      </c>
      <c r="K548" s="57" t="e">
        <f aca="false">INDEX(lava,MATCH(B548,SumMonths,0),2)</f>
        <v>#N/A</v>
      </c>
    </row>
    <row r="549" customFormat="false" ht="12.75" hidden="false" customHeight="false" outlineLevel="0" collapsed="false">
      <c r="A549" s="57" t="e">
        <f aca="false">INDEX(BucketTable,MATCH(B549,SumMonths,0),1)</f>
        <v>#N/A</v>
      </c>
      <c r="K549" s="57" t="e">
        <f aca="false">INDEX(lava,MATCH(B549,SumMonths,0),2)</f>
        <v>#N/A</v>
      </c>
    </row>
    <row r="550" customFormat="false" ht="12.75" hidden="false" customHeight="false" outlineLevel="0" collapsed="false">
      <c r="A550" s="57" t="e">
        <f aca="false">INDEX(BucketTable,MATCH(B550,SumMonths,0),1)</f>
        <v>#N/A</v>
      </c>
      <c r="K550" s="57" t="e">
        <f aca="false">INDEX(lava,MATCH(B550,SumMonths,0),2)</f>
        <v>#N/A</v>
      </c>
    </row>
    <row r="551" customFormat="false" ht="12.75" hidden="false" customHeight="false" outlineLevel="0" collapsed="false">
      <c r="A551" s="57" t="e">
        <f aca="false">INDEX(BucketTable,MATCH(B551,SumMonths,0),1)</f>
        <v>#N/A</v>
      </c>
      <c r="K551" s="57" t="e">
        <f aca="false">INDEX(lava,MATCH(B551,SumMonths,0),2)</f>
        <v>#N/A</v>
      </c>
    </row>
    <row r="552" customFormat="false" ht="12.75" hidden="false" customHeight="false" outlineLevel="0" collapsed="false">
      <c r="A552" s="57" t="e">
        <f aca="false">INDEX(BucketTable,MATCH(B552,SumMonths,0),1)</f>
        <v>#N/A</v>
      </c>
      <c r="K552" s="57" t="e">
        <f aca="false">INDEX(lava,MATCH(B552,SumMonths,0),2)</f>
        <v>#N/A</v>
      </c>
    </row>
    <row r="553" customFormat="false" ht="12.75" hidden="false" customHeight="false" outlineLevel="0" collapsed="false">
      <c r="A553" s="57" t="e">
        <f aca="false">INDEX(BucketTable,MATCH(B553,SumMonths,0),1)</f>
        <v>#N/A</v>
      </c>
      <c r="K553" s="57" t="e">
        <f aca="false">INDEX(lava,MATCH(B553,SumMonths,0),2)</f>
        <v>#N/A</v>
      </c>
    </row>
    <row r="554" customFormat="false" ht="12.75" hidden="false" customHeight="false" outlineLevel="0" collapsed="false">
      <c r="A554" s="57" t="e">
        <f aca="false">INDEX(BucketTable,MATCH(B554,SumMonths,0),1)</f>
        <v>#N/A</v>
      </c>
      <c r="K554" s="57" t="e">
        <f aca="false">INDEX(lava,MATCH(B554,SumMonths,0),2)</f>
        <v>#N/A</v>
      </c>
    </row>
    <row r="555" customFormat="false" ht="12.75" hidden="false" customHeight="false" outlineLevel="0" collapsed="false">
      <c r="A555" s="57" t="e">
        <f aca="false">INDEX(BucketTable,MATCH(B555,SumMonths,0),1)</f>
        <v>#N/A</v>
      </c>
      <c r="K555" s="57" t="e">
        <f aca="false">INDEX(lava,MATCH(B555,SumMonths,0),2)</f>
        <v>#N/A</v>
      </c>
    </row>
    <row r="556" customFormat="false" ht="12.75" hidden="false" customHeight="false" outlineLevel="0" collapsed="false">
      <c r="A556" s="57" t="e">
        <f aca="false">INDEX(BucketTable,MATCH(B556,SumMonths,0),1)</f>
        <v>#N/A</v>
      </c>
      <c r="K556" s="57" t="e">
        <f aca="false">INDEX(lava,MATCH(B556,SumMonths,0),2)</f>
        <v>#N/A</v>
      </c>
    </row>
    <row r="557" customFormat="false" ht="12.75" hidden="false" customHeight="false" outlineLevel="0" collapsed="false">
      <c r="A557" s="57" t="e">
        <f aca="false">INDEX(BucketTable,MATCH(B557,SumMonths,0),1)</f>
        <v>#N/A</v>
      </c>
      <c r="K557" s="57" t="e">
        <f aca="false">INDEX(lava,MATCH(B557,SumMonths,0),2)</f>
        <v>#N/A</v>
      </c>
    </row>
    <row r="558" customFormat="false" ht="12.75" hidden="false" customHeight="false" outlineLevel="0" collapsed="false">
      <c r="A558" s="57" t="e">
        <f aca="false">INDEX(BucketTable,MATCH(B558,SumMonths,0),1)</f>
        <v>#N/A</v>
      </c>
      <c r="K558" s="57" t="e">
        <f aca="false">INDEX(lava,MATCH(B558,SumMonths,0),2)</f>
        <v>#N/A</v>
      </c>
    </row>
    <row r="559" customFormat="false" ht="12.75" hidden="false" customHeight="false" outlineLevel="0" collapsed="false">
      <c r="A559" s="57" t="e">
        <f aca="false">INDEX(BucketTable,MATCH(B559,SumMonths,0),1)</f>
        <v>#N/A</v>
      </c>
      <c r="K559" s="57" t="e">
        <f aca="false">INDEX(lava,MATCH(B559,SumMonths,0),2)</f>
        <v>#N/A</v>
      </c>
    </row>
    <row r="560" customFormat="false" ht="12.75" hidden="false" customHeight="false" outlineLevel="0" collapsed="false">
      <c r="A560" s="57" t="e">
        <f aca="false">INDEX(BucketTable,MATCH(B560,SumMonths,0),1)</f>
        <v>#N/A</v>
      </c>
      <c r="K560" s="57" t="e">
        <f aca="false">INDEX(lava,MATCH(B560,SumMonths,0),2)</f>
        <v>#N/A</v>
      </c>
    </row>
    <row r="561" customFormat="false" ht="12.75" hidden="false" customHeight="false" outlineLevel="0" collapsed="false">
      <c r="A561" s="57" t="e">
        <f aca="false">INDEX(BucketTable,MATCH(B561,SumMonths,0),1)</f>
        <v>#N/A</v>
      </c>
      <c r="K561" s="57" t="e">
        <f aca="false">INDEX(lava,MATCH(B561,SumMonths,0),2)</f>
        <v>#N/A</v>
      </c>
    </row>
    <row r="562" customFormat="false" ht="12.75" hidden="false" customHeight="false" outlineLevel="0" collapsed="false">
      <c r="A562" s="57" t="e">
        <f aca="false">INDEX(BucketTable,MATCH(B562,SumMonths,0),1)</f>
        <v>#N/A</v>
      </c>
      <c r="K562" s="57" t="e">
        <f aca="false">INDEX(lava,MATCH(B562,SumMonths,0),2)</f>
        <v>#N/A</v>
      </c>
    </row>
    <row r="563" customFormat="false" ht="12.75" hidden="false" customHeight="false" outlineLevel="0" collapsed="false">
      <c r="A563" s="57" t="e">
        <f aca="false">INDEX(BucketTable,MATCH(B563,SumMonths,0),1)</f>
        <v>#N/A</v>
      </c>
      <c r="K563" s="57" t="e">
        <f aca="false">INDEX(lava,MATCH(B563,SumMonths,0),2)</f>
        <v>#N/A</v>
      </c>
    </row>
    <row r="564" customFormat="false" ht="12.75" hidden="false" customHeight="false" outlineLevel="0" collapsed="false">
      <c r="A564" s="57" t="e">
        <f aca="false">INDEX(BucketTable,MATCH(B564,SumMonths,0),1)</f>
        <v>#N/A</v>
      </c>
      <c r="K564" s="57" t="e">
        <f aca="false">INDEX(lava,MATCH(B564,SumMonths,0),2)</f>
        <v>#N/A</v>
      </c>
    </row>
    <row r="565" customFormat="false" ht="12.75" hidden="false" customHeight="false" outlineLevel="0" collapsed="false">
      <c r="A565" s="57" t="e">
        <f aca="false">INDEX(BucketTable,MATCH(B565,SumMonths,0),1)</f>
        <v>#N/A</v>
      </c>
      <c r="K565" s="57" t="e">
        <f aca="false">INDEX(lava,MATCH(B565,SumMonths,0),2)</f>
        <v>#N/A</v>
      </c>
    </row>
    <row r="566" customFormat="false" ht="12.75" hidden="false" customHeight="false" outlineLevel="0" collapsed="false">
      <c r="A566" s="57" t="e">
        <f aca="false">INDEX(BucketTable,MATCH(B566,SumMonths,0),1)</f>
        <v>#N/A</v>
      </c>
      <c r="K566" s="57" t="e">
        <f aca="false">INDEX(lava,MATCH(B566,SumMonths,0),2)</f>
        <v>#N/A</v>
      </c>
    </row>
    <row r="567" customFormat="false" ht="12.75" hidden="false" customHeight="false" outlineLevel="0" collapsed="false">
      <c r="A567" s="57" t="e">
        <f aca="false">INDEX(BucketTable,MATCH(B567,SumMonths,0),1)</f>
        <v>#N/A</v>
      </c>
      <c r="K567" s="57" t="e">
        <f aca="false">INDEX(lava,MATCH(B567,SumMonths,0),2)</f>
        <v>#N/A</v>
      </c>
    </row>
    <row r="568" customFormat="false" ht="12.75" hidden="false" customHeight="false" outlineLevel="0" collapsed="false">
      <c r="A568" s="57" t="e">
        <f aca="false">INDEX(BucketTable,MATCH(B568,SumMonths,0),1)</f>
        <v>#N/A</v>
      </c>
      <c r="K568" s="57" t="e">
        <f aca="false">INDEX(lava,MATCH(B568,SumMonths,0),2)</f>
        <v>#N/A</v>
      </c>
    </row>
    <row r="569" customFormat="false" ht="12.75" hidden="false" customHeight="false" outlineLevel="0" collapsed="false">
      <c r="A569" s="57" t="e">
        <f aca="false">INDEX(BucketTable,MATCH(B569,SumMonths,0),1)</f>
        <v>#N/A</v>
      </c>
      <c r="K569" s="57" t="e">
        <f aca="false">INDEX(lava,MATCH(B569,SumMonths,0),2)</f>
        <v>#N/A</v>
      </c>
    </row>
    <row r="570" customFormat="false" ht="12.75" hidden="false" customHeight="false" outlineLevel="0" collapsed="false">
      <c r="A570" s="57" t="e">
        <f aca="false">INDEX(BucketTable,MATCH(B570,SumMonths,0),1)</f>
        <v>#N/A</v>
      </c>
      <c r="K570" s="57" t="e">
        <f aca="false">INDEX(lava,MATCH(B570,SumMonths,0),2)</f>
        <v>#N/A</v>
      </c>
    </row>
    <row r="571" customFormat="false" ht="12.75" hidden="false" customHeight="false" outlineLevel="0" collapsed="false">
      <c r="A571" s="57" t="e">
        <f aca="false">INDEX(BucketTable,MATCH(B571,SumMonths,0),1)</f>
        <v>#N/A</v>
      </c>
      <c r="K571" s="57" t="e">
        <f aca="false">INDEX(lava,MATCH(B571,SumMonths,0),2)</f>
        <v>#N/A</v>
      </c>
    </row>
    <row r="572" customFormat="false" ht="12.75" hidden="false" customHeight="false" outlineLevel="0" collapsed="false">
      <c r="A572" s="57" t="e">
        <f aca="false">INDEX(BucketTable,MATCH(B572,SumMonths,0),1)</f>
        <v>#N/A</v>
      </c>
      <c r="K572" s="57" t="e">
        <f aca="false">INDEX(lava,MATCH(B572,SumMonths,0),2)</f>
        <v>#N/A</v>
      </c>
    </row>
    <row r="573" customFormat="false" ht="12.75" hidden="false" customHeight="false" outlineLevel="0" collapsed="false">
      <c r="A573" s="57" t="e">
        <f aca="false">INDEX(BucketTable,MATCH(B573,SumMonths,0),1)</f>
        <v>#N/A</v>
      </c>
      <c r="K573" s="57" t="e">
        <f aca="false">INDEX(lava,MATCH(B573,SumMonths,0),2)</f>
        <v>#N/A</v>
      </c>
    </row>
    <row r="574" customFormat="false" ht="12.75" hidden="false" customHeight="false" outlineLevel="0" collapsed="false">
      <c r="A574" s="57" t="e">
        <f aca="false">INDEX(BucketTable,MATCH(B574,SumMonths,0),1)</f>
        <v>#N/A</v>
      </c>
      <c r="K574" s="57" t="e">
        <f aca="false">INDEX(lava,MATCH(B574,SumMonths,0),2)</f>
        <v>#N/A</v>
      </c>
    </row>
    <row r="575" customFormat="false" ht="12.75" hidden="false" customHeight="false" outlineLevel="0" collapsed="false">
      <c r="A575" s="57" t="e">
        <f aca="false">INDEX(BucketTable,MATCH(B575,SumMonths,0),1)</f>
        <v>#N/A</v>
      </c>
      <c r="K575" s="57" t="e">
        <f aca="false">INDEX(lava,MATCH(B575,SumMonths,0),2)</f>
        <v>#N/A</v>
      </c>
    </row>
    <row r="576" customFormat="false" ht="12.75" hidden="false" customHeight="false" outlineLevel="0" collapsed="false">
      <c r="A576" s="57" t="e">
        <f aca="false">INDEX(BucketTable,MATCH(B576,SumMonths,0),1)</f>
        <v>#N/A</v>
      </c>
      <c r="K576" s="57" t="e">
        <f aca="false">INDEX(lava,MATCH(B576,SumMonths,0),2)</f>
        <v>#N/A</v>
      </c>
    </row>
    <row r="577" customFormat="false" ht="12.75" hidden="false" customHeight="false" outlineLevel="0" collapsed="false">
      <c r="A577" s="57" t="e">
        <f aca="false">INDEX(BucketTable,MATCH(B577,SumMonths,0),1)</f>
        <v>#N/A</v>
      </c>
      <c r="K577" s="57" t="e">
        <f aca="false">INDEX(lava,MATCH(B577,SumMonths,0),2)</f>
        <v>#N/A</v>
      </c>
    </row>
    <row r="578" customFormat="false" ht="12.75" hidden="false" customHeight="false" outlineLevel="0" collapsed="false">
      <c r="A578" s="57" t="e">
        <f aca="false">INDEX(BucketTable,MATCH(B578,SumMonths,0),1)</f>
        <v>#N/A</v>
      </c>
      <c r="K578" s="57" t="e">
        <f aca="false">INDEX(lava,MATCH(B578,SumMonths,0),2)</f>
        <v>#N/A</v>
      </c>
    </row>
    <row r="579" customFormat="false" ht="12.75" hidden="false" customHeight="false" outlineLevel="0" collapsed="false">
      <c r="A579" s="57" t="e">
        <f aca="false">INDEX(BucketTable,MATCH(B579,SumMonths,0),1)</f>
        <v>#N/A</v>
      </c>
      <c r="K579" s="57" t="e">
        <f aca="false">INDEX(lava,MATCH(B579,SumMonths,0),2)</f>
        <v>#N/A</v>
      </c>
    </row>
    <row r="580" customFormat="false" ht="12.75" hidden="false" customHeight="false" outlineLevel="0" collapsed="false">
      <c r="A580" s="57" t="e">
        <f aca="false">INDEX(BucketTable,MATCH(B580,SumMonths,0),1)</f>
        <v>#N/A</v>
      </c>
      <c r="K580" s="57" t="e">
        <f aca="false">INDEX(lava,MATCH(B580,SumMonths,0),2)</f>
        <v>#N/A</v>
      </c>
    </row>
    <row r="581" customFormat="false" ht="12.75" hidden="false" customHeight="false" outlineLevel="0" collapsed="false">
      <c r="A581" s="57" t="e">
        <f aca="false">INDEX(BucketTable,MATCH(B581,SumMonths,0),1)</f>
        <v>#N/A</v>
      </c>
      <c r="K581" s="57" t="e">
        <f aca="false">INDEX(lava,MATCH(B581,SumMonths,0),2)</f>
        <v>#N/A</v>
      </c>
    </row>
    <row r="582" customFormat="false" ht="12.75" hidden="false" customHeight="false" outlineLevel="0" collapsed="false">
      <c r="A582" s="57" t="e">
        <f aca="false">INDEX(BucketTable,MATCH(B582,SumMonths,0),1)</f>
        <v>#N/A</v>
      </c>
      <c r="K582" s="57" t="e">
        <f aca="false">INDEX(lava,MATCH(B582,SumMonths,0),2)</f>
        <v>#N/A</v>
      </c>
    </row>
    <row r="583" customFormat="false" ht="12.75" hidden="false" customHeight="false" outlineLevel="0" collapsed="false">
      <c r="A583" s="57" t="e">
        <f aca="false">INDEX(BucketTable,MATCH(B583,SumMonths,0),1)</f>
        <v>#N/A</v>
      </c>
      <c r="K583" s="57" t="e">
        <f aca="false">INDEX(lava,MATCH(B583,SumMonths,0),2)</f>
        <v>#N/A</v>
      </c>
    </row>
    <row r="584" customFormat="false" ht="12.75" hidden="false" customHeight="false" outlineLevel="0" collapsed="false">
      <c r="A584" s="57" t="e">
        <f aca="false">INDEX(BucketTable,MATCH(B584,SumMonths,0),1)</f>
        <v>#N/A</v>
      </c>
      <c r="K584" s="57" t="e">
        <f aca="false">INDEX(lava,MATCH(B584,SumMonths,0),2)</f>
        <v>#N/A</v>
      </c>
    </row>
    <row r="585" customFormat="false" ht="12.75" hidden="false" customHeight="false" outlineLevel="0" collapsed="false">
      <c r="A585" s="57" t="e">
        <f aca="false">INDEX(BucketTable,MATCH(B585,SumMonths,0),1)</f>
        <v>#N/A</v>
      </c>
      <c r="K585" s="57" t="e">
        <f aca="false">INDEX(lava,MATCH(B585,SumMonths,0),2)</f>
        <v>#N/A</v>
      </c>
    </row>
    <row r="586" customFormat="false" ht="12.75" hidden="false" customHeight="false" outlineLevel="0" collapsed="false">
      <c r="A586" s="57" t="e">
        <f aca="false">INDEX(BucketTable,MATCH(B586,SumMonths,0),1)</f>
        <v>#N/A</v>
      </c>
      <c r="K586" s="57" t="e">
        <f aca="false">INDEX(lava,MATCH(B586,SumMonths,0),2)</f>
        <v>#N/A</v>
      </c>
    </row>
    <row r="587" customFormat="false" ht="12.75" hidden="false" customHeight="false" outlineLevel="0" collapsed="false">
      <c r="A587" s="57" t="e">
        <f aca="false">INDEX(BucketTable,MATCH(B587,SumMonths,0),1)</f>
        <v>#N/A</v>
      </c>
      <c r="K587" s="57" t="e">
        <f aca="false">INDEX(lava,MATCH(B587,SumMonths,0),2)</f>
        <v>#N/A</v>
      </c>
    </row>
    <row r="588" customFormat="false" ht="12.75" hidden="false" customHeight="false" outlineLevel="0" collapsed="false">
      <c r="A588" s="57" t="e">
        <f aca="false">INDEX(BucketTable,MATCH(B588,SumMonths,0),1)</f>
        <v>#N/A</v>
      </c>
      <c r="K588" s="57" t="e">
        <f aca="false">INDEX(lava,MATCH(B588,SumMonths,0),2)</f>
        <v>#N/A</v>
      </c>
    </row>
    <row r="589" customFormat="false" ht="12.75" hidden="false" customHeight="false" outlineLevel="0" collapsed="false">
      <c r="A589" s="57" t="e">
        <f aca="false">INDEX(BucketTable,MATCH(B589,SumMonths,0),1)</f>
        <v>#N/A</v>
      </c>
      <c r="K589" s="57" t="e">
        <f aca="false">INDEX(lava,MATCH(B589,SumMonths,0),2)</f>
        <v>#N/A</v>
      </c>
    </row>
    <row r="590" customFormat="false" ht="12.75" hidden="false" customHeight="false" outlineLevel="0" collapsed="false">
      <c r="A590" s="57" t="e">
        <f aca="false">INDEX(BucketTable,MATCH(B590,SumMonths,0),1)</f>
        <v>#N/A</v>
      </c>
      <c r="K590" s="57" t="e">
        <f aca="false">INDEX(lava,MATCH(B590,SumMonths,0),2)</f>
        <v>#N/A</v>
      </c>
    </row>
    <row r="591" customFormat="false" ht="12.75" hidden="false" customHeight="false" outlineLevel="0" collapsed="false">
      <c r="A591" s="57" t="e">
        <f aca="false">INDEX(BucketTable,MATCH(B591,SumMonths,0),1)</f>
        <v>#N/A</v>
      </c>
      <c r="K591" s="57" t="e">
        <f aca="false">INDEX(lava,MATCH(B591,SumMonths,0),2)</f>
        <v>#N/A</v>
      </c>
    </row>
    <row r="592" customFormat="false" ht="12.75" hidden="false" customHeight="false" outlineLevel="0" collapsed="false">
      <c r="A592" s="57" t="e">
        <f aca="false">INDEX(BucketTable,MATCH(B592,SumMonths,0),1)</f>
        <v>#N/A</v>
      </c>
      <c r="K592" s="57" t="e">
        <f aca="false">INDEX(lava,MATCH(B592,SumMonths,0),2)</f>
        <v>#N/A</v>
      </c>
    </row>
    <row r="593" customFormat="false" ht="12.75" hidden="false" customHeight="false" outlineLevel="0" collapsed="false">
      <c r="A593" s="57" t="e">
        <f aca="false">INDEX(BucketTable,MATCH(B593,SumMonths,0),1)</f>
        <v>#N/A</v>
      </c>
      <c r="K593" s="57" t="e">
        <f aca="false">INDEX(lava,MATCH(B593,SumMonths,0),2)</f>
        <v>#N/A</v>
      </c>
    </row>
    <row r="594" customFormat="false" ht="12.75" hidden="false" customHeight="false" outlineLevel="0" collapsed="false">
      <c r="A594" s="57" t="e">
        <f aca="false">INDEX(BucketTable,MATCH(B594,SumMonths,0),1)</f>
        <v>#N/A</v>
      </c>
      <c r="K594" s="57" t="e">
        <f aca="false">INDEX(lava,MATCH(B594,SumMonths,0),2)</f>
        <v>#N/A</v>
      </c>
    </row>
    <row r="595" customFormat="false" ht="12.75" hidden="false" customHeight="false" outlineLevel="0" collapsed="false">
      <c r="A595" s="57" t="e">
        <f aca="false">INDEX(BucketTable,MATCH(B595,SumMonths,0),1)</f>
        <v>#N/A</v>
      </c>
      <c r="K595" s="57" t="e">
        <f aca="false">INDEX(lava,MATCH(B595,SumMonths,0),2)</f>
        <v>#N/A</v>
      </c>
    </row>
    <row r="596" customFormat="false" ht="12.75" hidden="false" customHeight="false" outlineLevel="0" collapsed="false">
      <c r="A596" s="57" t="e">
        <f aca="false">INDEX(BucketTable,MATCH(B596,SumMonths,0),1)</f>
        <v>#N/A</v>
      </c>
      <c r="K596" s="57" t="e">
        <f aca="false">INDEX(lava,MATCH(B596,SumMonths,0),2)</f>
        <v>#N/A</v>
      </c>
    </row>
    <row r="597" customFormat="false" ht="12.75" hidden="false" customHeight="false" outlineLevel="0" collapsed="false">
      <c r="A597" s="57" t="e">
        <f aca="false">INDEX(BucketTable,MATCH(B597,SumMonths,0),1)</f>
        <v>#N/A</v>
      </c>
      <c r="K597" s="57" t="e">
        <f aca="false">INDEX(lava,MATCH(B597,SumMonths,0),2)</f>
        <v>#N/A</v>
      </c>
    </row>
    <row r="598" customFormat="false" ht="12.75" hidden="false" customHeight="false" outlineLevel="0" collapsed="false">
      <c r="A598" s="57" t="e">
        <f aca="false">INDEX(BucketTable,MATCH(B598,SumMonths,0),1)</f>
        <v>#N/A</v>
      </c>
      <c r="K598" s="57" t="e">
        <f aca="false">INDEX(lava,MATCH(B598,SumMonths,0),2)</f>
        <v>#N/A</v>
      </c>
    </row>
    <row r="599" customFormat="false" ht="12.75" hidden="false" customHeight="false" outlineLevel="0" collapsed="false">
      <c r="A599" s="57" t="e">
        <f aca="false">INDEX(BucketTable,MATCH(B599,SumMonths,0),1)</f>
        <v>#N/A</v>
      </c>
      <c r="K599" s="57" t="e">
        <f aca="false">INDEX(lava,MATCH(B599,SumMonths,0),2)</f>
        <v>#N/A</v>
      </c>
    </row>
    <row r="600" customFormat="false" ht="12.75" hidden="false" customHeight="false" outlineLevel="0" collapsed="false">
      <c r="A600" s="57" t="e">
        <f aca="false">INDEX(BucketTable,MATCH(B600,SumMonths,0),1)</f>
        <v>#N/A</v>
      </c>
      <c r="K600" s="57" t="e">
        <f aca="false">INDEX(lava,MATCH(B600,SumMonths,0),2)</f>
        <v>#N/A</v>
      </c>
    </row>
    <row r="601" customFormat="false" ht="12.75" hidden="false" customHeight="false" outlineLevel="0" collapsed="false">
      <c r="A601" s="57" t="e">
        <f aca="false">INDEX(BucketTable,MATCH(B601,SumMonths,0),1)</f>
        <v>#N/A</v>
      </c>
      <c r="K601" s="57" t="e">
        <f aca="false">INDEX(lava,MATCH(B601,SumMonths,0),2)</f>
        <v>#N/A</v>
      </c>
    </row>
    <row r="602" customFormat="false" ht="12.75" hidden="false" customHeight="false" outlineLevel="0" collapsed="false">
      <c r="A602" s="57" t="e">
        <f aca="false">INDEX(BucketTable,MATCH(B602,SumMonths,0),1)</f>
        <v>#N/A</v>
      </c>
      <c r="K602" s="57" t="e">
        <f aca="false">INDEX(lava,MATCH(B602,SumMonths,0),2)</f>
        <v>#N/A</v>
      </c>
    </row>
    <row r="603" customFormat="false" ht="12.75" hidden="false" customHeight="false" outlineLevel="0" collapsed="false">
      <c r="A603" s="57" t="e">
        <f aca="false">INDEX(BucketTable,MATCH(B603,SumMonths,0),1)</f>
        <v>#N/A</v>
      </c>
      <c r="K603" s="57" t="e">
        <f aca="false">INDEX(lava,MATCH(B603,SumMonths,0),2)</f>
        <v>#N/A</v>
      </c>
    </row>
    <row r="604" customFormat="false" ht="12.75" hidden="false" customHeight="false" outlineLevel="0" collapsed="false">
      <c r="A604" s="57" t="e">
        <f aca="false">INDEX(BucketTable,MATCH(B604,SumMonths,0),1)</f>
        <v>#N/A</v>
      </c>
      <c r="K604" s="57" t="e">
        <f aca="false">INDEX(lava,MATCH(B604,SumMonths,0),2)</f>
        <v>#N/A</v>
      </c>
    </row>
    <row r="605" customFormat="false" ht="12.75" hidden="false" customHeight="false" outlineLevel="0" collapsed="false">
      <c r="A605" s="57" t="e">
        <f aca="false">INDEX(BucketTable,MATCH(B605,SumMonths,0),1)</f>
        <v>#N/A</v>
      </c>
      <c r="K605" s="57" t="e">
        <f aca="false">INDEX(lava,MATCH(B605,SumMonths,0),2)</f>
        <v>#N/A</v>
      </c>
    </row>
    <row r="606" customFormat="false" ht="12.75" hidden="false" customHeight="false" outlineLevel="0" collapsed="false">
      <c r="A606" s="57" t="e">
        <f aca="false">INDEX(BucketTable,MATCH(B606,SumMonths,0),1)</f>
        <v>#N/A</v>
      </c>
      <c r="K606" s="57" t="e">
        <f aca="false">INDEX(lava,MATCH(B606,SumMonths,0),2)</f>
        <v>#N/A</v>
      </c>
    </row>
    <row r="607" customFormat="false" ht="12.75" hidden="false" customHeight="false" outlineLevel="0" collapsed="false">
      <c r="A607" s="57" t="e">
        <f aca="false">INDEX(BucketTable,MATCH(B607,SumMonths,0),1)</f>
        <v>#N/A</v>
      </c>
      <c r="K607" s="57" t="e">
        <f aca="false">INDEX(lava,MATCH(B607,SumMonths,0),2)</f>
        <v>#N/A</v>
      </c>
    </row>
    <row r="608" customFormat="false" ht="12.75" hidden="false" customHeight="false" outlineLevel="0" collapsed="false">
      <c r="A608" s="57" t="e">
        <f aca="false">INDEX(BucketTable,MATCH(B608,SumMonths,0),1)</f>
        <v>#N/A</v>
      </c>
      <c r="K608" s="57" t="e">
        <f aca="false">INDEX(lava,MATCH(B608,SumMonths,0),2)</f>
        <v>#N/A</v>
      </c>
    </row>
    <row r="609" customFormat="false" ht="12.75" hidden="false" customHeight="false" outlineLevel="0" collapsed="false">
      <c r="A609" s="57" t="e">
        <f aca="false">INDEX(BucketTable,MATCH(B609,SumMonths,0),1)</f>
        <v>#N/A</v>
      </c>
      <c r="K609" s="57" t="e">
        <f aca="false">INDEX(lava,MATCH(B609,SumMonths,0),2)</f>
        <v>#N/A</v>
      </c>
    </row>
    <row r="610" customFormat="false" ht="12.75" hidden="false" customHeight="false" outlineLevel="0" collapsed="false">
      <c r="A610" s="57" t="e">
        <f aca="false">INDEX(BucketTable,MATCH(B610,SumMonths,0),1)</f>
        <v>#N/A</v>
      </c>
      <c r="K610" s="57" t="e">
        <f aca="false">INDEX(lava,MATCH(B610,SumMonths,0),2)</f>
        <v>#N/A</v>
      </c>
    </row>
    <row r="611" customFormat="false" ht="12.75" hidden="false" customHeight="false" outlineLevel="0" collapsed="false">
      <c r="A611" s="57" t="e">
        <f aca="false">INDEX(BucketTable,MATCH(B611,SumMonths,0),1)</f>
        <v>#N/A</v>
      </c>
      <c r="K611" s="57" t="e">
        <f aca="false">INDEX(lava,MATCH(B611,SumMonths,0),2)</f>
        <v>#N/A</v>
      </c>
    </row>
    <row r="612" customFormat="false" ht="12.75" hidden="false" customHeight="false" outlineLevel="0" collapsed="false">
      <c r="A612" s="57" t="e">
        <f aca="false">INDEX(BucketTable,MATCH(B612,SumMonths,0),1)</f>
        <v>#N/A</v>
      </c>
      <c r="K612" s="57" t="e">
        <f aca="false">INDEX(lava,MATCH(B612,SumMonths,0),2)</f>
        <v>#N/A</v>
      </c>
    </row>
    <row r="613" customFormat="false" ht="12.75" hidden="false" customHeight="false" outlineLevel="0" collapsed="false">
      <c r="A613" s="57" t="e">
        <f aca="false">INDEX(BucketTable,MATCH(B613,SumMonths,0),1)</f>
        <v>#N/A</v>
      </c>
      <c r="K613" s="57" t="e">
        <f aca="false">INDEX(lava,MATCH(B613,SumMonths,0),2)</f>
        <v>#N/A</v>
      </c>
    </row>
    <row r="614" customFormat="false" ht="12.75" hidden="false" customHeight="false" outlineLevel="0" collapsed="false">
      <c r="A614" s="57" t="e">
        <f aca="false">INDEX(BucketTable,MATCH(B614,SumMonths,0),1)</f>
        <v>#N/A</v>
      </c>
      <c r="K614" s="57" t="e">
        <f aca="false">INDEX(lava,MATCH(B614,SumMonths,0),2)</f>
        <v>#N/A</v>
      </c>
    </row>
    <row r="615" customFormat="false" ht="12.75" hidden="false" customHeight="false" outlineLevel="0" collapsed="false">
      <c r="A615" s="57" t="e">
        <f aca="false">INDEX(BucketTable,MATCH(B615,SumMonths,0),1)</f>
        <v>#N/A</v>
      </c>
      <c r="K615" s="57" t="e">
        <f aca="false">INDEX(lava,MATCH(B615,SumMonths,0),2)</f>
        <v>#N/A</v>
      </c>
    </row>
    <row r="616" customFormat="false" ht="12.75" hidden="false" customHeight="false" outlineLevel="0" collapsed="false">
      <c r="A616" s="57" t="e">
        <f aca="false">INDEX(BucketTable,MATCH(B616,SumMonths,0),1)</f>
        <v>#N/A</v>
      </c>
      <c r="K616" s="57" t="e">
        <f aca="false">INDEX(lava,MATCH(B616,SumMonths,0),2)</f>
        <v>#N/A</v>
      </c>
    </row>
    <row r="617" customFormat="false" ht="12.75" hidden="false" customHeight="false" outlineLevel="0" collapsed="false">
      <c r="A617" s="57" t="e">
        <f aca="false">INDEX(BucketTable,MATCH(B617,SumMonths,0),1)</f>
        <v>#N/A</v>
      </c>
      <c r="K617" s="57" t="e">
        <f aca="false">INDEX(lava,MATCH(B617,SumMonths,0),2)</f>
        <v>#N/A</v>
      </c>
    </row>
    <row r="618" customFormat="false" ht="12.75" hidden="false" customHeight="false" outlineLevel="0" collapsed="false">
      <c r="A618" s="57" t="e">
        <f aca="false">INDEX(BucketTable,MATCH(B618,SumMonths,0),1)</f>
        <v>#N/A</v>
      </c>
      <c r="K618" s="57" t="e">
        <f aca="false">INDEX(lava,MATCH(B618,SumMonths,0),2)</f>
        <v>#N/A</v>
      </c>
    </row>
    <row r="619" customFormat="false" ht="12.75" hidden="false" customHeight="false" outlineLevel="0" collapsed="false">
      <c r="A619" s="57" t="e">
        <f aca="false">INDEX(BucketTable,MATCH(B619,SumMonths,0),1)</f>
        <v>#N/A</v>
      </c>
      <c r="K619" s="57" t="e">
        <f aca="false">INDEX(lava,MATCH(B619,SumMonths,0),2)</f>
        <v>#N/A</v>
      </c>
    </row>
    <row r="620" customFormat="false" ht="12.75" hidden="false" customHeight="false" outlineLevel="0" collapsed="false">
      <c r="A620" s="57" t="e">
        <f aca="false">INDEX(BucketTable,MATCH(B620,SumMonths,0),1)</f>
        <v>#N/A</v>
      </c>
      <c r="K620" s="57" t="e">
        <f aca="false">INDEX(lava,MATCH(B620,SumMonths,0),2)</f>
        <v>#N/A</v>
      </c>
    </row>
    <row r="621" customFormat="false" ht="12.75" hidden="false" customHeight="false" outlineLevel="0" collapsed="false">
      <c r="A621" s="57" t="e">
        <f aca="false">INDEX(BucketTable,MATCH(B621,SumMonths,0),1)</f>
        <v>#N/A</v>
      </c>
      <c r="K621" s="57" t="e">
        <f aca="false">INDEX(lava,MATCH(B621,SumMonths,0),2)</f>
        <v>#N/A</v>
      </c>
    </row>
    <row r="622" customFormat="false" ht="12.75" hidden="false" customHeight="false" outlineLevel="0" collapsed="false">
      <c r="A622" s="57" t="e">
        <f aca="false">INDEX(BucketTable,MATCH(B622,SumMonths,0),1)</f>
        <v>#N/A</v>
      </c>
      <c r="K622" s="57" t="e">
        <f aca="false">INDEX(lava,MATCH(B622,SumMonths,0),2)</f>
        <v>#N/A</v>
      </c>
    </row>
    <row r="623" customFormat="false" ht="12.75" hidden="false" customHeight="false" outlineLevel="0" collapsed="false">
      <c r="A623" s="57" t="e">
        <f aca="false">INDEX(BucketTable,MATCH(B623,SumMonths,0),1)</f>
        <v>#N/A</v>
      </c>
      <c r="K623" s="57" t="e">
        <f aca="false">INDEX(lava,MATCH(B623,SumMonths,0),2)</f>
        <v>#N/A</v>
      </c>
    </row>
    <row r="624" customFormat="false" ht="12.75" hidden="false" customHeight="false" outlineLevel="0" collapsed="false">
      <c r="A624" s="57" t="e">
        <f aca="false">INDEX(BucketTable,MATCH(B624,SumMonths,0),1)</f>
        <v>#N/A</v>
      </c>
      <c r="K624" s="57" t="e">
        <f aca="false">INDEX(lava,MATCH(B624,SumMonths,0),2)</f>
        <v>#N/A</v>
      </c>
    </row>
    <row r="625" customFormat="false" ht="12.75" hidden="false" customHeight="false" outlineLevel="0" collapsed="false">
      <c r="A625" s="57" t="e">
        <f aca="false">INDEX(BucketTable,MATCH(B625,SumMonths,0),1)</f>
        <v>#N/A</v>
      </c>
      <c r="K625" s="57" t="e">
        <f aca="false">INDEX(lava,MATCH(B625,SumMonths,0),2)</f>
        <v>#N/A</v>
      </c>
    </row>
    <row r="626" customFormat="false" ht="12.75" hidden="false" customHeight="false" outlineLevel="0" collapsed="false">
      <c r="A626" s="57" t="e">
        <f aca="false">INDEX(BucketTable,MATCH(B626,SumMonths,0),1)</f>
        <v>#N/A</v>
      </c>
      <c r="K626" s="57" t="e">
        <f aca="false">INDEX(lava,MATCH(B626,SumMonths,0),2)</f>
        <v>#N/A</v>
      </c>
    </row>
    <row r="627" customFormat="false" ht="12.75" hidden="false" customHeight="false" outlineLevel="0" collapsed="false">
      <c r="A627" s="57" t="e">
        <f aca="false">INDEX(BucketTable,MATCH(B627,SumMonths,0),1)</f>
        <v>#N/A</v>
      </c>
      <c r="K627" s="57" t="e">
        <f aca="false">INDEX(lava,MATCH(B627,SumMonths,0),2)</f>
        <v>#N/A</v>
      </c>
    </row>
    <row r="628" customFormat="false" ht="12.75" hidden="false" customHeight="false" outlineLevel="0" collapsed="false">
      <c r="A628" s="57" t="e">
        <f aca="false">INDEX(BucketTable,MATCH(B628,SumMonths,0),1)</f>
        <v>#N/A</v>
      </c>
      <c r="K628" s="57" t="e">
        <f aca="false">INDEX(lava,MATCH(B628,SumMonths,0),2)</f>
        <v>#N/A</v>
      </c>
    </row>
    <row r="629" customFormat="false" ht="12.75" hidden="false" customHeight="false" outlineLevel="0" collapsed="false">
      <c r="A629" s="57" t="e">
        <f aca="false">INDEX(BucketTable,MATCH(B629,SumMonths,0),1)</f>
        <v>#N/A</v>
      </c>
      <c r="K629" s="57" t="e">
        <f aca="false">INDEX(lava,MATCH(B629,SumMonths,0),2)</f>
        <v>#N/A</v>
      </c>
    </row>
    <row r="630" customFormat="false" ht="12.75" hidden="false" customHeight="false" outlineLevel="0" collapsed="false">
      <c r="A630" s="57" t="e">
        <f aca="false">INDEX(BucketTable,MATCH(B630,SumMonths,0),1)</f>
        <v>#N/A</v>
      </c>
      <c r="K630" s="57" t="e">
        <f aca="false">INDEX(lava,MATCH(B630,SumMonths,0),2)</f>
        <v>#N/A</v>
      </c>
    </row>
    <row r="631" customFormat="false" ht="12.75" hidden="false" customHeight="false" outlineLevel="0" collapsed="false">
      <c r="A631" s="57" t="e">
        <f aca="false">INDEX(BucketTable,MATCH(B631,SumMonths,0),1)</f>
        <v>#N/A</v>
      </c>
      <c r="K631" s="57" t="e">
        <f aca="false">INDEX(lava,MATCH(B631,SumMonths,0),2)</f>
        <v>#N/A</v>
      </c>
    </row>
    <row r="632" customFormat="false" ht="12.75" hidden="false" customHeight="false" outlineLevel="0" collapsed="false">
      <c r="A632" s="57" t="e">
        <f aca="false">INDEX(BucketTable,MATCH(B632,SumMonths,0),1)</f>
        <v>#N/A</v>
      </c>
      <c r="K632" s="57" t="e">
        <f aca="false">INDEX(lava,MATCH(B632,SumMonths,0),2)</f>
        <v>#N/A</v>
      </c>
    </row>
    <row r="633" customFormat="false" ht="12.75" hidden="false" customHeight="false" outlineLevel="0" collapsed="false">
      <c r="A633" s="57" t="e">
        <f aca="false">INDEX(BucketTable,MATCH(B633,SumMonths,0),1)</f>
        <v>#N/A</v>
      </c>
      <c r="K633" s="57" t="e">
        <f aca="false">INDEX(lava,MATCH(B633,SumMonths,0),2)</f>
        <v>#N/A</v>
      </c>
    </row>
    <row r="634" customFormat="false" ht="12.75" hidden="false" customHeight="false" outlineLevel="0" collapsed="false">
      <c r="A634" s="57" t="e">
        <f aca="false">INDEX(BucketTable,MATCH(B634,SumMonths,0),1)</f>
        <v>#N/A</v>
      </c>
      <c r="K634" s="57" t="e">
        <f aca="false">INDEX(lava,MATCH(B634,SumMonths,0),2)</f>
        <v>#N/A</v>
      </c>
    </row>
    <row r="635" customFormat="false" ht="12.75" hidden="false" customHeight="false" outlineLevel="0" collapsed="false">
      <c r="A635" s="57" t="e">
        <f aca="false">INDEX(BucketTable,MATCH(B635,SumMonths,0),1)</f>
        <v>#N/A</v>
      </c>
      <c r="K635" s="57" t="e">
        <f aca="false">INDEX(lava,MATCH(B635,SumMonths,0),2)</f>
        <v>#N/A</v>
      </c>
    </row>
    <row r="636" customFormat="false" ht="12.75" hidden="false" customHeight="false" outlineLevel="0" collapsed="false">
      <c r="A636" s="57" t="e">
        <f aca="false">INDEX(BucketTable,MATCH(B636,SumMonths,0),1)</f>
        <v>#N/A</v>
      </c>
      <c r="K636" s="57" t="e">
        <f aca="false">INDEX(lava,MATCH(B636,SumMonths,0),2)</f>
        <v>#N/A</v>
      </c>
    </row>
    <row r="637" customFormat="false" ht="12.75" hidden="false" customHeight="false" outlineLevel="0" collapsed="false">
      <c r="A637" s="57" t="e">
        <f aca="false">INDEX(BucketTable,MATCH(B637,SumMonths,0),1)</f>
        <v>#N/A</v>
      </c>
      <c r="K637" s="57" t="e">
        <f aca="false">INDEX(lava,MATCH(B637,SumMonths,0),2)</f>
        <v>#N/A</v>
      </c>
    </row>
    <row r="638" customFormat="false" ht="12.75" hidden="false" customHeight="false" outlineLevel="0" collapsed="false">
      <c r="A638" s="57" t="e">
        <f aca="false">INDEX(BucketTable,MATCH(B638,SumMonths,0),1)</f>
        <v>#N/A</v>
      </c>
      <c r="K638" s="57" t="e">
        <f aca="false">INDEX(lava,MATCH(B638,SumMonths,0),2)</f>
        <v>#N/A</v>
      </c>
    </row>
    <row r="639" customFormat="false" ht="12.75" hidden="false" customHeight="false" outlineLevel="0" collapsed="false">
      <c r="A639" s="57" t="e">
        <f aca="false">INDEX(BucketTable,MATCH(B639,SumMonths,0),1)</f>
        <v>#N/A</v>
      </c>
      <c r="K639" s="57" t="e">
        <f aca="false">INDEX(lava,MATCH(B639,SumMonths,0),2)</f>
        <v>#N/A</v>
      </c>
    </row>
    <row r="640" customFormat="false" ht="12.75" hidden="false" customHeight="false" outlineLevel="0" collapsed="false">
      <c r="A640" s="57" t="e">
        <f aca="false">INDEX(BucketTable,MATCH(B640,SumMonths,0),1)</f>
        <v>#N/A</v>
      </c>
      <c r="K640" s="57" t="e">
        <f aca="false">INDEX(lava,MATCH(B640,SumMonths,0),2)</f>
        <v>#N/A</v>
      </c>
    </row>
    <row r="641" customFormat="false" ht="12.75" hidden="false" customHeight="false" outlineLevel="0" collapsed="false">
      <c r="A641" s="57" t="e">
        <f aca="false">INDEX(BucketTable,MATCH(B641,SumMonths,0),1)</f>
        <v>#N/A</v>
      </c>
      <c r="K641" s="57" t="e">
        <f aca="false">INDEX(lava,MATCH(B641,SumMonths,0),2)</f>
        <v>#N/A</v>
      </c>
    </row>
    <row r="642" customFormat="false" ht="12.75" hidden="false" customHeight="false" outlineLevel="0" collapsed="false">
      <c r="A642" s="57" t="e">
        <f aca="false">INDEX(BucketTable,MATCH(B642,SumMonths,0),1)</f>
        <v>#N/A</v>
      </c>
      <c r="K642" s="57" t="e">
        <f aca="false">INDEX(lava,MATCH(B642,SumMonths,0),2)</f>
        <v>#N/A</v>
      </c>
    </row>
    <row r="643" customFormat="false" ht="12.75" hidden="false" customHeight="false" outlineLevel="0" collapsed="false">
      <c r="A643" s="57" t="e">
        <f aca="false">INDEX(BucketTable,MATCH(B643,SumMonths,0),1)</f>
        <v>#N/A</v>
      </c>
      <c r="K643" s="57" t="e">
        <f aca="false">INDEX(lava,MATCH(B643,SumMonths,0),2)</f>
        <v>#N/A</v>
      </c>
    </row>
    <row r="644" customFormat="false" ht="12.75" hidden="false" customHeight="false" outlineLevel="0" collapsed="false">
      <c r="A644" s="57" t="e">
        <f aca="false">INDEX(BucketTable,MATCH(B644,SumMonths,0),1)</f>
        <v>#N/A</v>
      </c>
      <c r="K644" s="57" t="e">
        <f aca="false">INDEX(lava,MATCH(B644,SumMonths,0),2)</f>
        <v>#N/A</v>
      </c>
    </row>
    <row r="645" customFormat="false" ht="12.75" hidden="false" customHeight="false" outlineLevel="0" collapsed="false">
      <c r="A645" s="57" t="e">
        <f aca="false">INDEX(BucketTable,MATCH(B645,SumMonths,0),1)</f>
        <v>#N/A</v>
      </c>
      <c r="K645" s="57" t="e">
        <f aca="false">INDEX(lava,MATCH(B645,SumMonths,0),2)</f>
        <v>#N/A</v>
      </c>
    </row>
    <row r="646" customFormat="false" ht="12.75" hidden="false" customHeight="false" outlineLevel="0" collapsed="false">
      <c r="A646" s="57" t="e">
        <f aca="false">INDEX(BucketTable,MATCH(B646,SumMonths,0),1)</f>
        <v>#N/A</v>
      </c>
      <c r="K646" s="57" t="e">
        <f aca="false">INDEX(lava,MATCH(B646,SumMonths,0),2)</f>
        <v>#N/A</v>
      </c>
    </row>
    <row r="647" customFormat="false" ht="12.75" hidden="false" customHeight="false" outlineLevel="0" collapsed="false">
      <c r="A647" s="57" t="e">
        <f aca="false">INDEX(BucketTable,MATCH(B647,SumMonths,0),1)</f>
        <v>#N/A</v>
      </c>
      <c r="K647" s="57" t="e">
        <f aca="false">INDEX(lava,MATCH(B647,SumMonths,0),2)</f>
        <v>#N/A</v>
      </c>
    </row>
    <row r="648" customFormat="false" ht="12.75" hidden="false" customHeight="false" outlineLevel="0" collapsed="false">
      <c r="A648" s="57" t="e">
        <f aca="false">INDEX(BucketTable,MATCH(B648,SumMonths,0),1)</f>
        <v>#N/A</v>
      </c>
      <c r="K648" s="57" t="e">
        <f aca="false">INDEX(lava,MATCH(B648,SumMonths,0),2)</f>
        <v>#N/A</v>
      </c>
    </row>
    <row r="649" customFormat="false" ht="12.75" hidden="false" customHeight="false" outlineLevel="0" collapsed="false">
      <c r="A649" s="57" t="e">
        <f aca="false">INDEX(BucketTable,MATCH(B649,SumMonths,0),1)</f>
        <v>#N/A</v>
      </c>
      <c r="K649" s="57" t="e">
        <f aca="false">INDEX(lava,MATCH(B649,SumMonths,0),2)</f>
        <v>#N/A</v>
      </c>
    </row>
    <row r="650" customFormat="false" ht="12.75" hidden="false" customHeight="false" outlineLevel="0" collapsed="false">
      <c r="A650" s="57" t="e">
        <f aca="false">INDEX(BucketTable,MATCH(B650,SumMonths,0),1)</f>
        <v>#N/A</v>
      </c>
      <c r="K650" s="57" t="e">
        <f aca="false">INDEX(lava,MATCH(B650,SumMonths,0),2)</f>
        <v>#N/A</v>
      </c>
    </row>
    <row r="651" customFormat="false" ht="12.75" hidden="false" customHeight="false" outlineLevel="0" collapsed="false">
      <c r="A651" s="57" t="e">
        <f aca="false">INDEX(BucketTable,MATCH(B651,SumMonths,0),1)</f>
        <v>#N/A</v>
      </c>
      <c r="K651" s="57" t="e">
        <f aca="false">INDEX(lava,MATCH(B651,SumMonths,0),2)</f>
        <v>#N/A</v>
      </c>
    </row>
    <row r="652" customFormat="false" ht="12.75" hidden="false" customHeight="false" outlineLevel="0" collapsed="false">
      <c r="A652" s="57" t="e">
        <f aca="false">INDEX(BucketTable,MATCH(B652,SumMonths,0),1)</f>
        <v>#N/A</v>
      </c>
      <c r="K652" s="57" t="e">
        <f aca="false">INDEX(lava,MATCH(B652,SumMonths,0),2)</f>
        <v>#N/A</v>
      </c>
    </row>
    <row r="653" customFormat="false" ht="12.75" hidden="false" customHeight="false" outlineLevel="0" collapsed="false">
      <c r="A653" s="57" t="e">
        <f aca="false">INDEX(BucketTable,MATCH(B653,SumMonths,0),1)</f>
        <v>#N/A</v>
      </c>
      <c r="K653" s="57" t="e">
        <f aca="false">INDEX(lava,MATCH(B653,SumMonths,0),2)</f>
        <v>#N/A</v>
      </c>
    </row>
    <row r="654" customFormat="false" ht="12.75" hidden="false" customHeight="false" outlineLevel="0" collapsed="false">
      <c r="A654" s="57" t="e">
        <f aca="false">INDEX(BucketTable,MATCH(B654,SumMonths,0),1)</f>
        <v>#N/A</v>
      </c>
      <c r="K654" s="57" t="e">
        <f aca="false">INDEX(lava,MATCH(B654,SumMonths,0),2)</f>
        <v>#N/A</v>
      </c>
    </row>
    <row r="655" customFormat="false" ht="12.75" hidden="false" customHeight="false" outlineLevel="0" collapsed="false">
      <c r="A655" s="57" t="e">
        <f aca="false">INDEX(BucketTable,MATCH(B655,SumMonths,0),1)</f>
        <v>#N/A</v>
      </c>
      <c r="K655" s="57" t="e">
        <f aca="false">INDEX(lava,MATCH(B655,SumMonths,0),2)</f>
        <v>#N/A</v>
      </c>
    </row>
    <row r="656" customFormat="false" ht="12.75" hidden="false" customHeight="false" outlineLevel="0" collapsed="false">
      <c r="A656" s="57" t="e">
        <f aca="false">INDEX(BucketTable,MATCH(B656,SumMonths,0),1)</f>
        <v>#N/A</v>
      </c>
      <c r="K656" s="57" t="e">
        <f aca="false">INDEX(lava,MATCH(B656,SumMonths,0),2)</f>
        <v>#N/A</v>
      </c>
    </row>
    <row r="657" customFormat="false" ht="12.75" hidden="false" customHeight="false" outlineLevel="0" collapsed="false">
      <c r="A657" s="57" t="e">
        <f aca="false">INDEX(BucketTable,MATCH(B657,SumMonths,0),1)</f>
        <v>#N/A</v>
      </c>
      <c r="K657" s="57" t="e">
        <f aca="false">INDEX(lava,MATCH(B657,SumMonths,0),2)</f>
        <v>#N/A</v>
      </c>
    </row>
    <row r="658" customFormat="false" ht="12.75" hidden="false" customHeight="false" outlineLevel="0" collapsed="false">
      <c r="A658" s="57" t="e">
        <f aca="false">INDEX(BucketTable,MATCH(B658,SumMonths,0),1)</f>
        <v>#N/A</v>
      </c>
      <c r="K658" s="57" t="e">
        <f aca="false">INDEX(lava,MATCH(B658,SumMonths,0),2)</f>
        <v>#N/A</v>
      </c>
    </row>
    <row r="659" customFormat="false" ht="12.75" hidden="false" customHeight="false" outlineLevel="0" collapsed="false">
      <c r="A659" s="57" t="e">
        <f aca="false">INDEX(BucketTable,MATCH(B659,SumMonths,0),1)</f>
        <v>#N/A</v>
      </c>
      <c r="K659" s="57" t="e">
        <f aca="false">INDEX(lava,MATCH(B659,SumMonths,0),2)</f>
        <v>#N/A</v>
      </c>
    </row>
    <row r="660" customFormat="false" ht="12.75" hidden="false" customHeight="false" outlineLevel="0" collapsed="false">
      <c r="A660" s="57" t="e">
        <f aca="false">INDEX(BucketTable,MATCH(B660,SumMonths,0),1)</f>
        <v>#N/A</v>
      </c>
      <c r="K660" s="57" t="e">
        <f aca="false">INDEX(lava,MATCH(B660,SumMonths,0),2)</f>
        <v>#N/A</v>
      </c>
    </row>
    <row r="661" customFormat="false" ht="12.75" hidden="false" customHeight="false" outlineLevel="0" collapsed="false">
      <c r="A661" s="57" t="e">
        <f aca="false">INDEX(BucketTable,MATCH(B661,SumMonths,0),1)</f>
        <v>#N/A</v>
      </c>
      <c r="K661" s="57" t="e">
        <f aca="false">INDEX(lava,MATCH(B661,SumMonths,0),2)</f>
        <v>#N/A</v>
      </c>
    </row>
    <row r="662" customFormat="false" ht="12.75" hidden="false" customHeight="false" outlineLevel="0" collapsed="false">
      <c r="A662" s="57" t="e">
        <f aca="false">INDEX(BucketTable,MATCH(B662,SumMonths,0),1)</f>
        <v>#N/A</v>
      </c>
      <c r="K662" s="57" t="e">
        <f aca="false">INDEX(lava,MATCH(B662,SumMonths,0),2)</f>
        <v>#N/A</v>
      </c>
    </row>
    <row r="663" customFormat="false" ht="12.75" hidden="false" customHeight="false" outlineLevel="0" collapsed="false">
      <c r="A663" s="57" t="e">
        <f aca="false">INDEX(BucketTable,MATCH(B663,SumMonths,0),1)</f>
        <v>#N/A</v>
      </c>
      <c r="K663" s="57" t="e">
        <f aca="false">INDEX(lava,MATCH(B663,SumMonths,0),2)</f>
        <v>#N/A</v>
      </c>
    </row>
    <row r="664" customFormat="false" ht="12.75" hidden="false" customHeight="false" outlineLevel="0" collapsed="false">
      <c r="A664" s="57" t="e">
        <f aca="false">INDEX(BucketTable,MATCH(B664,SumMonths,0),1)</f>
        <v>#N/A</v>
      </c>
      <c r="K664" s="57" t="e">
        <f aca="false">INDEX(lava,MATCH(B664,SumMonths,0),2)</f>
        <v>#N/A</v>
      </c>
    </row>
    <row r="665" customFormat="false" ht="12.75" hidden="false" customHeight="false" outlineLevel="0" collapsed="false">
      <c r="A665" s="57" t="e">
        <f aca="false">INDEX(BucketTable,MATCH(B665,SumMonths,0),1)</f>
        <v>#N/A</v>
      </c>
      <c r="K665" s="57" t="e">
        <f aca="false">INDEX(lava,MATCH(B665,SumMonths,0),2)</f>
        <v>#N/A</v>
      </c>
    </row>
    <row r="666" customFormat="false" ht="12.75" hidden="false" customHeight="false" outlineLevel="0" collapsed="false">
      <c r="A666" s="57" t="e">
        <f aca="false">INDEX(BucketTable,MATCH(B666,SumMonths,0),1)</f>
        <v>#N/A</v>
      </c>
      <c r="K666" s="57" t="e">
        <f aca="false">INDEX(lava,MATCH(B666,SumMonths,0),2)</f>
        <v>#N/A</v>
      </c>
    </row>
    <row r="667" customFormat="false" ht="12.75" hidden="false" customHeight="false" outlineLevel="0" collapsed="false">
      <c r="A667" s="57" t="e">
        <f aca="false">INDEX(BucketTable,MATCH(B667,SumMonths,0),1)</f>
        <v>#N/A</v>
      </c>
      <c r="K667" s="57" t="e">
        <f aca="false">INDEX(lava,MATCH(B667,SumMonths,0),2)</f>
        <v>#N/A</v>
      </c>
    </row>
    <row r="668" customFormat="false" ht="12.75" hidden="false" customHeight="false" outlineLevel="0" collapsed="false">
      <c r="A668" s="57" t="e">
        <f aca="false">INDEX(BucketTable,MATCH(B668,SumMonths,0),1)</f>
        <v>#N/A</v>
      </c>
      <c r="K668" s="57" t="e">
        <f aca="false">INDEX(lava,MATCH(B668,SumMonths,0),2)</f>
        <v>#N/A</v>
      </c>
    </row>
    <row r="669" customFormat="false" ht="12.75" hidden="false" customHeight="false" outlineLevel="0" collapsed="false">
      <c r="A669" s="57" t="e">
        <f aca="false">INDEX(BucketTable,MATCH(B669,SumMonths,0),1)</f>
        <v>#N/A</v>
      </c>
      <c r="K669" s="57" t="e">
        <f aca="false">INDEX(lava,MATCH(B669,SumMonths,0),2)</f>
        <v>#N/A</v>
      </c>
    </row>
    <row r="670" customFormat="false" ht="12.75" hidden="false" customHeight="false" outlineLevel="0" collapsed="false">
      <c r="A670" s="57" t="e">
        <f aca="false">INDEX(BucketTable,MATCH(B670,SumMonths,0),1)</f>
        <v>#N/A</v>
      </c>
      <c r="K670" s="57" t="e">
        <f aca="false">INDEX(lava,MATCH(B670,SumMonths,0),2)</f>
        <v>#N/A</v>
      </c>
    </row>
    <row r="671" customFormat="false" ht="12.75" hidden="false" customHeight="false" outlineLevel="0" collapsed="false">
      <c r="A671" s="57" t="e">
        <f aca="false">INDEX(BucketTable,MATCH(B671,SumMonths,0),1)</f>
        <v>#N/A</v>
      </c>
      <c r="K671" s="57" t="e">
        <f aca="false">INDEX(lava,MATCH(B671,SumMonths,0),2)</f>
        <v>#N/A</v>
      </c>
    </row>
    <row r="672" customFormat="false" ht="12.75" hidden="false" customHeight="false" outlineLevel="0" collapsed="false">
      <c r="A672" s="57" t="e">
        <f aca="false">INDEX(BucketTable,MATCH(B672,SumMonths,0),1)</f>
        <v>#N/A</v>
      </c>
      <c r="K672" s="57" t="e">
        <f aca="false">INDEX(lava,MATCH(B672,SumMonths,0),2)</f>
        <v>#N/A</v>
      </c>
    </row>
    <row r="673" customFormat="false" ht="12.75" hidden="false" customHeight="false" outlineLevel="0" collapsed="false">
      <c r="A673" s="57" t="e">
        <f aca="false">INDEX(BucketTable,MATCH(B673,SumMonths,0),1)</f>
        <v>#N/A</v>
      </c>
      <c r="K673" s="57" t="e">
        <f aca="false">INDEX(lava,MATCH(B673,SumMonths,0),2)</f>
        <v>#N/A</v>
      </c>
    </row>
    <row r="674" customFormat="false" ht="12.75" hidden="false" customHeight="false" outlineLevel="0" collapsed="false">
      <c r="A674" s="57" t="e">
        <f aca="false">INDEX(BucketTable,MATCH(B674,SumMonths,0),1)</f>
        <v>#N/A</v>
      </c>
      <c r="K674" s="57" t="e">
        <f aca="false">INDEX(lava,MATCH(B674,SumMonths,0),2)</f>
        <v>#N/A</v>
      </c>
    </row>
    <row r="675" customFormat="false" ht="12.75" hidden="false" customHeight="false" outlineLevel="0" collapsed="false">
      <c r="A675" s="57" t="e">
        <f aca="false">INDEX(BucketTable,MATCH(B675,SumMonths,0),1)</f>
        <v>#N/A</v>
      </c>
      <c r="K675" s="57" t="e">
        <f aca="false">INDEX(lava,MATCH(B675,SumMonths,0),2)</f>
        <v>#N/A</v>
      </c>
    </row>
    <row r="676" customFormat="false" ht="12.75" hidden="false" customHeight="false" outlineLevel="0" collapsed="false">
      <c r="A676" s="57" t="e">
        <f aca="false">INDEX(BucketTable,MATCH(B676,SumMonths,0),1)</f>
        <v>#N/A</v>
      </c>
      <c r="K676" s="57" t="e">
        <f aca="false">INDEX(lava,MATCH(B676,SumMonths,0),2)</f>
        <v>#N/A</v>
      </c>
    </row>
    <row r="677" customFormat="false" ht="12.75" hidden="false" customHeight="false" outlineLevel="0" collapsed="false">
      <c r="A677" s="57" t="e">
        <f aca="false">INDEX(BucketTable,MATCH(B677,SumMonths,0),1)</f>
        <v>#N/A</v>
      </c>
      <c r="K677" s="57" t="e">
        <f aca="false">INDEX(lava,MATCH(B677,SumMonths,0),2)</f>
        <v>#N/A</v>
      </c>
    </row>
    <row r="678" customFormat="false" ht="12.75" hidden="false" customHeight="false" outlineLevel="0" collapsed="false">
      <c r="A678" s="57" t="e">
        <f aca="false">INDEX(BucketTable,MATCH(B678,SumMonths,0),1)</f>
        <v>#N/A</v>
      </c>
      <c r="K678" s="57" t="e">
        <f aca="false">INDEX(lava,MATCH(B678,SumMonths,0),2)</f>
        <v>#N/A</v>
      </c>
    </row>
    <row r="679" customFormat="false" ht="12.75" hidden="false" customHeight="false" outlineLevel="0" collapsed="false">
      <c r="A679" s="57" t="e">
        <f aca="false">INDEX(BucketTable,MATCH(B679,SumMonths,0),1)</f>
        <v>#N/A</v>
      </c>
      <c r="K679" s="57" t="e">
        <f aca="false">INDEX(lava,MATCH(B679,SumMonths,0),2)</f>
        <v>#N/A</v>
      </c>
    </row>
    <row r="680" customFormat="false" ht="12.75" hidden="false" customHeight="false" outlineLevel="0" collapsed="false">
      <c r="A680" s="57" t="e">
        <f aca="false">INDEX(BucketTable,MATCH(B680,SumMonths,0),1)</f>
        <v>#N/A</v>
      </c>
      <c r="K680" s="57" t="e">
        <f aca="false">INDEX(lava,MATCH(B680,SumMonths,0),2)</f>
        <v>#N/A</v>
      </c>
    </row>
    <row r="681" customFormat="false" ht="12.75" hidden="false" customHeight="false" outlineLevel="0" collapsed="false">
      <c r="A681" s="57" t="e">
        <f aca="false">INDEX(BucketTable,MATCH(B681,SumMonths,0),1)</f>
        <v>#N/A</v>
      </c>
      <c r="K681" s="57" t="e">
        <f aca="false">INDEX(lava,MATCH(B681,SumMonths,0),2)</f>
        <v>#N/A</v>
      </c>
    </row>
    <row r="682" customFormat="false" ht="12.75" hidden="false" customHeight="false" outlineLevel="0" collapsed="false">
      <c r="A682" s="57" t="e">
        <f aca="false">INDEX(BucketTable,MATCH(B682,SumMonths,0),1)</f>
        <v>#N/A</v>
      </c>
      <c r="K682" s="57" t="e">
        <f aca="false">INDEX(lava,MATCH(B682,SumMonths,0),2)</f>
        <v>#N/A</v>
      </c>
    </row>
    <row r="683" customFormat="false" ht="12.75" hidden="false" customHeight="false" outlineLevel="0" collapsed="false">
      <c r="A683" s="57" t="e">
        <f aca="false">INDEX(BucketTable,MATCH(B683,SumMonths,0),1)</f>
        <v>#N/A</v>
      </c>
      <c r="K683" s="57" t="e">
        <f aca="false">INDEX(lava,MATCH(B683,SumMonths,0),2)</f>
        <v>#N/A</v>
      </c>
    </row>
    <row r="684" customFormat="false" ht="12.75" hidden="false" customHeight="false" outlineLevel="0" collapsed="false">
      <c r="A684" s="57" t="e">
        <f aca="false">INDEX(BucketTable,MATCH(B684,SumMonths,0),1)</f>
        <v>#N/A</v>
      </c>
      <c r="K684" s="57" t="e">
        <f aca="false">INDEX(lava,MATCH(B684,SumMonths,0),2)</f>
        <v>#N/A</v>
      </c>
    </row>
    <row r="685" customFormat="false" ht="12.75" hidden="false" customHeight="false" outlineLevel="0" collapsed="false">
      <c r="A685" s="57" t="e">
        <f aca="false">INDEX(BucketTable,MATCH(B685,SumMonths,0),1)</f>
        <v>#N/A</v>
      </c>
      <c r="K685" s="57" t="e">
        <f aca="false">INDEX(lava,MATCH(B685,SumMonths,0),2)</f>
        <v>#N/A</v>
      </c>
    </row>
    <row r="686" customFormat="false" ht="12.75" hidden="false" customHeight="false" outlineLevel="0" collapsed="false">
      <c r="A686" s="57" t="e">
        <f aca="false">INDEX(BucketTable,MATCH(B686,SumMonths,0),1)</f>
        <v>#N/A</v>
      </c>
      <c r="K686" s="57" t="e">
        <f aca="false">INDEX(lava,MATCH(B686,SumMonths,0),2)</f>
        <v>#N/A</v>
      </c>
    </row>
    <row r="687" customFormat="false" ht="12.75" hidden="false" customHeight="false" outlineLevel="0" collapsed="false">
      <c r="A687" s="57" t="e">
        <f aca="false">INDEX(BucketTable,MATCH(B687,SumMonths,0),1)</f>
        <v>#N/A</v>
      </c>
      <c r="K687" s="57" t="e">
        <f aca="false">INDEX(lava,MATCH(B687,SumMonths,0),2)</f>
        <v>#N/A</v>
      </c>
    </row>
    <row r="688" customFormat="false" ht="12.75" hidden="false" customHeight="false" outlineLevel="0" collapsed="false">
      <c r="A688" s="57" t="e">
        <f aca="false">INDEX(BucketTable,MATCH(B688,SumMonths,0),1)</f>
        <v>#N/A</v>
      </c>
      <c r="K688" s="57" t="e">
        <f aca="false">INDEX(lava,MATCH(B688,SumMonths,0),2)</f>
        <v>#N/A</v>
      </c>
    </row>
    <row r="689" customFormat="false" ht="12.75" hidden="false" customHeight="false" outlineLevel="0" collapsed="false">
      <c r="A689" s="57" t="e">
        <f aca="false">INDEX(BucketTable,MATCH(B689,SumMonths,0),1)</f>
        <v>#N/A</v>
      </c>
      <c r="K689" s="57" t="e">
        <f aca="false">INDEX(lava,MATCH(B689,SumMonths,0),2)</f>
        <v>#N/A</v>
      </c>
    </row>
    <row r="690" customFormat="false" ht="12.75" hidden="false" customHeight="false" outlineLevel="0" collapsed="false">
      <c r="A690" s="57" t="e">
        <f aca="false">INDEX(BucketTable,MATCH(B690,SumMonths,0),1)</f>
        <v>#N/A</v>
      </c>
      <c r="K690" s="57" t="e">
        <f aca="false">INDEX(lava,MATCH(B690,SumMonths,0),2)</f>
        <v>#N/A</v>
      </c>
    </row>
    <row r="691" customFormat="false" ht="12.75" hidden="false" customHeight="false" outlineLevel="0" collapsed="false">
      <c r="A691" s="57" t="e">
        <f aca="false">INDEX(BucketTable,MATCH(B691,SumMonths,0),1)</f>
        <v>#N/A</v>
      </c>
      <c r="K691" s="57" t="e">
        <f aca="false">INDEX(lava,MATCH(B691,SumMonths,0),2)</f>
        <v>#N/A</v>
      </c>
    </row>
    <row r="692" customFormat="false" ht="12.75" hidden="false" customHeight="false" outlineLevel="0" collapsed="false">
      <c r="A692" s="57" t="e">
        <f aca="false">INDEX(BucketTable,MATCH(B692,SumMonths,0),1)</f>
        <v>#N/A</v>
      </c>
      <c r="K692" s="57" t="e">
        <f aca="false">INDEX(lava,MATCH(B692,SumMonths,0),2)</f>
        <v>#N/A</v>
      </c>
    </row>
    <row r="693" customFormat="false" ht="12.75" hidden="false" customHeight="false" outlineLevel="0" collapsed="false">
      <c r="A693" s="57" t="e">
        <f aca="false">INDEX(BucketTable,MATCH(B693,SumMonths,0),1)</f>
        <v>#N/A</v>
      </c>
      <c r="K693" s="57" t="e">
        <f aca="false">INDEX(lava,MATCH(B693,SumMonths,0),2)</f>
        <v>#N/A</v>
      </c>
    </row>
    <row r="694" customFormat="false" ht="12.75" hidden="false" customHeight="false" outlineLevel="0" collapsed="false">
      <c r="A694" s="57" t="e">
        <f aca="false">INDEX(BucketTable,MATCH(B694,SumMonths,0),1)</f>
        <v>#N/A</v>
      </c>
      <c r="K694" s="57" t="e">
        <f aca="false">INDEX(lava,MATCH(B694,SumMonths,0),2)</f>
        <v>#N/A</v>
      </c>
    </row>
    <row r="695" customFormat="false" ht="12.75" hidden="false" customHeight="false" outlineLevel="0" collapsed="false">
      <c r="A695" s="57" t="e">
        <f aca="false">INDEX(BucketTable,MATCH(B695,SumMonths,0),1)</f>
        <v>#N/A</v>
      </c>
      <c r="K695" s="57" t="e">
        <f aca="false">INDEX(lava,MATCH(B695,SumMonths,0),2)</f>
        <v>#N/A</v>
      </c>
    </row>
    <row r="696" customFormat="false" ht="12.75" hidden="false" customHeight="false" outlineLevel="0" collapsed="false">
      <c r="A696" s="57" t="e">
        <f aca="false">INDEX(BucketTable,MATCH(B696,SumMonths,0),1)</f>
        <v>#N/A</v>
      </c>
      <c r="K696" s="57" t="e">
        <f aca="false">INDEX(lava,MATCH(B696,SumMonths,0),2)</f>
        <v>#N/A</v>
      </c>
    </row>
    <row r="697" customFormat="false" ht="12.75" hidden="false" customHeight="false" outlineLevel="0" collapsed="false">
      <c r="A697" s="57" t="e">
        <f aca="false">INDEX(BucketTable,MATCH(B697,SumMonths,0),1)</f>
        <v>#N/A</v>
      </c>
      <c r="K697" s="57" t="e">
        <f aca="false">INDEX(lava,MATCH(B697,SumMonths,0),2)</f>
        <v>#N/A</v>
      </c>
    </row>
    <row r="698" customFormat="false" ht="12.75" hidden="false" customHeight="false" outlineLevel="0" collapsed="false">
      <c r="A698" s="57" t="e">
        <f aca="false">INDEX(BucketTable,MATCH(B698,SumMonths,0),1)</f>
        <v>#N/A</v>
      </c>
      <c r="K698" s="57" t="e">
        <f aca="false">INDEX(lava,MATCH(B698,SumMonths,0),2)</f>
        <v>#N/A</v>
      </c>
    </row>
    <row r="699" customFormat="false" ht="12.75" hidden="false" customHeight="false" outlineLevel="0" collapsed="false">
      <c r="A699" s="57" t="e">
        <f aca="false">INDEX(BucketTable,MATCH(B699,SumMonths,0),1)</f>
        <v>#N/A</v>
      </c>
      <c r="K699" s="57" t="e">
        <f aca="false">INDEX(lava,MATCH(B699,SumMonths,0),2)</f>
        <v>#N/A</v>
      </c>
    </row>
    <row r="700" customFormat="false" ht="12.75" hidden="false" customHeight="false" outlineLevel="0" collapsed="false">
      <c r="A700" s="57" t="e">
        <f aca="false">INDEX(BucketTable,MATCH(B700,SumMonths,0),1)</f>
        <v>#N/A</v>
      </c>
      <c r="K700" s="57" t="e">
        <f aca="false">INDEX(lava,MATCH(B700,SumMonths,0),2)</f>
        <v>#N/A</v>
      </c>
    </row>
    <row r="701" customFormat="false" ht="12.75" hidden="false" customHeight="false" outlineLevel="0" collapsed="false">
      <c r="A701" s="57" t="e">
        <f aca="false">INDEX(BucketTable,MATCH(B701,SumMonths,0),1)</f>
        <v>#N/A</v>
      </c>
      <c r="K701" s="57" t="e">
        <f aca="false">INDEX(lava,MATCH(B701,SumMonths,0),2)</f>
        <v>#N/A</v>
      </c>
    </row>
    <row r="702" customFormat="false" ht="12.75" hidden="false" customHeight="false" outlineLevel="0" collapsed="false">
      <c r="A702" s="57" t="e">
        <f aca="false">INDEX(BucketTable,MATCH(B702,SumMonths,0),1)</f>
        <v>#N/A</v>
      </c>
      <c r="K702" s="57" t="e">
        <f aca="false">INDEX(lava,MATCH(B702,SumMonths,0),2)</f>
        <v>#N/A</v>
      </c>
    </row>
    <row r="703" customFormat="false" ht="12.75" hidden="false" customHeight="false" outlineLevel="0" collapsed="false">
      <c r="A703" s="57" t="e">
        <f aca="false">INDEX(BucketTable,MATCH(B703,SumMonths,0),1)</f>
        <v>#N/A</v>
      </c>
      <c r="K703" s="57" t="e">
        <f aca="false">INDEX(lava,MATCH(B703,SumMonths,0),2)</f>
        <v>#N/A</v>
      </c>
    </row>
    <row r="704" customFormat="false" ht="12.75" hidden="false" customHeight="false" outlineLevel="0" collapsed="false">
      <c r="A704" s="57" t="e">
        <f aca="false">INDEX(BucketTable,MATCH(B704,SumMonths,0),1)</f>
        <v>#N/A</v>
      </c>
      <c r="K704" s="57" t="e">
        <f aca="false">INDEX(lava,MATCH(B704,SumMonths,0),2)</f>
        <v>#N/A</v>
      </c>
    </row>
    <row r="705" customFormat="false" ht="12.75" hidden="false" customHeight="false" outlineLevel="0" collapsed="false">
      <c r="A705" s="57" t="e">
        <f aca="false">INDEX(BucketTable,MATCH(B705,SumMonths,0),1)</f>
        <v>#N/A</v>
      </c>
      <c r="K705" s="57" t="e">
        <f aca="false">INDEX(lava,MATCH(B705,SumMonths,0),2)</f>
        <v>#N/A</v>
      </c>
    </row>
    <row r="706" customFormat="false" ht="12.75" hidden="false" customHeight="false" outlineLevel="0" collapsed="false">
      <c r="A706" s="57" t="e">
        <f aca="false">INDEX(BucketTable,MATCH(B706,SumMonths,0),1)</f>
        <v>#N/A</v>
      </c>
      <c r="K706" s="57" t="e">
        <f aca="false">INDEX(lava,MATCH(B706,SumMonths,0),2)</f>
        <v>#N/A</v>
      </c>
    </row>
    <row r="707" customFormat="false" ht="12.75" hidden="false" customHeight="false" outlineLevel="0" collapsed="false">
      <c r="A707" s="57" t="e">
        <f aca="false">INDEX(BucketTable,MATCH(B707,SumMonths,0),1)</f>
        <v>#N/A</v>
      </c>
      <c r="K707" s="57" t="e">
        <f aca="false">INDEX(lava,MATCH(B707,SumMonths,0),2)</f>
        <v>#N/A</v>
      </c>
    </row>
    <row r="708" customFormat="false" ht="12.75" hidden="false" customHeight="false" outlineLevel="0" collapsed="false">
      <c r="A708" s="57" t="e">
        <f aca="false">INDEX(BucketTable,MATCH(B708,SumMonths,0),1)</f>
        <v>#N/A</v>
      </c>
      <c r="K708" s="57" t="e">
        <f aca="false">INDEX(lava,MATCH(B708,SumMonths,0),2)</f>
        <v>#N/A</v>
      </c>
    </row>
    <row r="709" customFormat="false" ht="12.75" hidden="false" customHeight="false" outlineLevel="0" collapsed="false">
      <c r="A709" s="57" t="e">
        <f aca="false">INDEX(BucketTable,MATCH(B709,SumMonths,0),1)</f>
        <v>#N/A</v>
      </c>
      <c r="K709" s="57" t="e">
        <f aca="false">INDEX(lava,MATCH(B709,SumMonths,0),2)</f>
        <v>#N/A</v>
      </c>
    </row>
    <row r="710" customFormat="false" ht="12.75" hidden="false" customHeight="false" outlineLevel="0" collapsed="false">
      <c r="A710" s="57" t="e">
        <f aca="false">INDEX(BucketTable,MATCH(B710,SumMonths,0),1)</f>
        <v>#N/A</v>
      </c>
      <c r="K710" s="57" t="e">
        <f aca="false">INDEX(lava,MATCH(B710,SumMonths,0),2)</f>
        <v>#N/A</v>
      </c>
    </row>
    <row r="711" customFormat="false" ht="12.75" hidden="false" customHeight="false" outlineLevel="0" collapsed="false">
      <c r="A711" s="57" t="e">
        <f aca="false">INDEX(BucketTable,MATCH(B711,SumMonths,0),1)</f>
        <v>#N/A</v>
      </c>
      <c r="K711" s="57" t="e">
        <f aca="false">INDEX(lava,MATCH(B711,SumMonths,0),2)</f>
        <v>#N/A</v>
      </c>
    </row>
    <row r="712" customFormat="false" ht="12.75" hidden="false" customHeight="false" outlineLevel="0" collapsed="false">
      <c r="A712" s="57" t="e">
        <f aca="false">INDEX(BucketTable,MATCH(B712,SumMonths,0),1)</f>
        <v>#N/A</v>
      </c>
      <c r="K712" s="57" t="e">
        <f aca="false">INDEX(lava,MATCH(B712,SumMonths,0),2)</f>
        <v>#N/A</v>
      </c>
    </row>
    <row r="713" customFormat="false" ht="12.75" hidden="false" customHeight="false" outlineLevel="0" collapsed="false">
      <c r="A713" s="57" t="e">
        <f aca="false">INDEX(BucketTable,MATCH(B713,SumMonths,0),1)</f>
        <v>#N/A</v>
      </c>
      <c r="K713" s="57" t="e">
        <f aca="false">INDEX(lava,MATCH(B713,SumMonths,0),2)</f>
        <v>#N/A</v>
      </c>
    </row>
    <row r="714" customFormat="false" ht="12.75" hidden="false" customHeight="false" outlineLevel="0" collapsed="false">
      <c r="A714" s="57" t="e">
        <f aca="false">INDEX(BucketTable,MATCH(B714,SumMonths,0),1)</f>
        <v>#N/A</v>
      </c>
      <c r="K714" s="57" t="e">
        <f aca="false">INDEX(lava,MATCH(B714,SumMonths,0),2)</f>
        <v>#N/A</v>
      </c>
    </row>
    <row r="715" customFormat="false" ht="12.75" hidden="false" customHeight="false" outlineLevel="0" collapsed="false">
      <c r="A715" s="57" t="e">
        <f aca="false">INDEX(BucketTable,MATCH(B715,SumMonths,0),1)</f>
        <v>#N/A</v>
      </c>
      <c r="K715" s="57" t="e">
        <f aca="false">INDEX(lava,MATCH(B715,SumMonths,0),2)</f>
        <v>#N/A</v>
      </c>
    </row>
    <row r="716" customFormat="false" ht="12.75" hidden="false" customHeight="false" outlineLevel="0" collapsed="false">
      <c r="A716" s="57" t="e">
        <f aca="false">INDEX(BucketTable,MATCH(B716,SumMonths,0),1)</f>
        <v>#N/A</v>
      </c>
      <c r="K716" s="57" t="e">
        <f aca="false">INDEX(lava,MATCH(B716,SumMonths,0),2)</f>
        <v>#N/A</v>
      </c>
    </row>
    <row r="717" customFormat="false" ht="12.75" hidden="false" customHeight="false" outlineLevel="0" collapsed="false">
      <c r="A717" s="57" t="e">
        <f aca="false">INDEX(BucketTable,MATCH(B717,SumMonths,0),1)</f>
        <v>#N/A</v>
      </c>
      <c r="K717" s="57" t="e">
        <f aca="false">INDEX(lava,MATCH(B717,SumMonths,0),2)</f>
        <v>#N/A</v>
      </c>
    </row>
    <row r="718" customFormat="false" ht="12.75" hidden="false" customHeight="false" outlineLevel="0" collapsed="false">
      <c r="A718" s="57" t="e">
        <f aca="false">INDEX(BucketTable,MATCH(B718,SumMonths,0),1)</f>
        <v>#N/A</v>
      </c>
      <c r="K718" s="57" t="e">
        <f aca="false">INDEX(lava,MATCH(B718,SumMonths,0),2)</f>
        <v>#N/A</v>
      </c>
    </row>
    <row r="719" customFormat="false" ht="12.75" hidden="false" customHeight="false" outlineLevel="0" collapsed="false">
      <c r="A719" s="57" t="e">
        <f aca="false">INDEX(BucketTable,MATCH(B719,SumMonths,0),1)</f>
        <v>#N/A</v>
      </c>
      <c r="K719" s="57" t="e">
        <f aca="false">INDEX(lava,MATCH(B719,SumMonths,0),2)</f>
        <v>#N/A</v>
      </c>
    </row>
    <row r="720" customFormat="false" ht="12.75" hidden="false" customHeight="false" outlineLevel="0" collapsed="false">
      <c r="A720" s="57" t="e">
        <f aca="false">INDEX(BucketTable,MATCH(B720,SumMonths,0),1)</f>
        <v>#N/A</v>
      </c>
      <c r="K720" s="57" t="e">
        <f aca="false">INDEX(lava,MATCH(B720,SumMonths,0),2)</f>
        <v>#N/A</v>
      </c>
    </row>
    <row r="721" customFormat="false" ht="12.75" hidden="false" customHeight="false" outlineLevel="0" collapsed="false">
      <c r="A721" s="57" t="e">
        <f aca="false">INDEX(BucketTable,MATCH(B721,SumMonths,0),1)</f>
        <v>#N/A</v>
      </c>
      <c r="K721" s="57" t="e">
        <f aca="false">INDEX(lava,MATCH(B721,SumMonths,0),2)</f>
        <v>#N/A</v>
      </c>
    </row>
    <row r="722" customFormat="false" ht="12.75" hidden="false" customHeight="false" outlineLevel="0" collapsed="false">
      <c r="A722" s="57" t="e">
        <f aca="false">INDEX(BucketTable,MATCH(B722,SumMonths,0),1)</f>
        <v>#N/A</v>
      </c>
      <c r="K722" s="57" t="e">
        <f aca="false">INDEX(lava,MATCH(B722,SumMonths,0),2)</f>
        <v>#N/A</v>
      </c>
    </row>
    <row r="723" customFormat="false" ht="12.75" hidden="false" customHeight="false" outlineLevel="0" collapsed="false">
      <c r="A723" s="57" t="e">
        <f aca="false">INDEX(BucketTable,MATCH(B723,SumMonths,0),1)</f>
        <v>#N/A</v>
      </c>
      <c r="K723" s="57" t="e">
        <f aca="false">INDEX(lava,MATCH(B723,SumMonths,0),2)</f>
        <v>#N/A</v>
      </c>
    </row>
    <row r="724" customFormat="false" ht="12.75" hidden="false" customHeight="false" outlineLevel="0" collapsed="false">
      <c r="A724" s="57" t="e">
        <f aca="false">INDEX(BucketTable,MATCH(B724,SumMonths,0),1)</f>
        <v>#N/A</v>
      </c>
      <c r="K724" s="57" t="e">
        <f aca="false">INDEX(lava,MATCH(B724,SumMonths,0),2)</f>
        <v>#N/A</v>
      </c>
    </row>
    <row r="725" customFormat="false" ht="12.75" hidden="false" customHeight="false" outlineLevel="0" collapsed="false">
      <c r="A725" s="57" t="e">
        <f aca="false">INDEX(BucketTable,MATCH(B725,SumMonths,0),1)</f>
        <v>#N/A</v>
      </c>
      <c r="K725" s="57" t="e">
        <f aca="false">INDEX(lava,MATCH(B725,SumMonths,0),2)</f>
        <v>#N/A</v>
      </c>
    </row>
    <row r="726" customFormat="false" ht="12.75" hidden="false" customHeight="false" outlineLevel="0" collapsed="false">
      <c r="A726" s="57" t="e">
        <f aca="false">INDEX(BucketTable,MATCH(B726,SumMonths,0),1)</f>
        <v>#N/A</v>
      </c>
      <c r="K726" s="57" t="e">
        <f aca="false">INDEX(lava,MATCH(B726,SumMonths,0),2)</f>
        <v>#N/A</v>
      </c>
    </row>
    <row r="727" customFormat="false" ht="12.75" hidden="false" customHeight="false" outlineLevel="0" collapsed="false">
      <c r="A727" s="57" t="e">
        <f aca="false">INDEX(BucketTable,MATCH(B727,SumMonths,0),1)</f>
        <v>#N/A</v>
      </c>
      <c r="K727" s="57" t="e">
        <f aca="false">INDEX(lava,MATCH(B727,SumMonths,0),2)</f>
        <v>#N/A</v>
      </c>
    </row>
    <row r="728" customFormat="false" ht="12.75" hidden="false" customHeight="false" outlineLevel="0" collapsed="false">
      <c r="A728" s="57" t="e">
        <f aca="false">INDEX(BucketTable,MATCH(B728,SumMonths,0),1)</f>
        <v>#N/A</v>
      </c>
      <c r="K728" s="57" t="e">
        <f aca="false">INDEX(lava,MATCH(B728,SumMonths,0),2)</f>
        <v>#N/A</v>
      </c>
    </row>
    <row r="729" customFormat="false" ht="12.75" hidden="false" customHeight="false" outlineLevel="0" collapsed="false">
      <c r="A729" s="57" t="e">
        <f aca="false">INDEX(BucketTable,MATCH(B729,SumMonths,0),1)</f>
        <v>#N/A</v>
      </c>
      <c r="K729" s="57" t="e">
        <f aca="false">INDEX(lava,MATCH(B729,SumMonths,0),2)</f>
        <v>#N/A</v>
      </c>
    </row>
    <row r="730" customFormat="false" ht="12.75" hidden="false" customHeight="false" outlineLevel="0" collapsed="false">
      <c r="A730" s="57" t="e">
        <f aca="false">INDEX(BucketTable,MATCH(B730,SumMonths,0),1)</f>
        <v>#N/A</v>
      </c>
      <c r="K730" s="57" t="e">
        <f aca="false">INDEX(lava,MATCH(B730,SumMonths,0),2)</f>
        <v>#N/A</v>
      </c>
    </row>
    <row r="731" customFormat="false" ht="12.75" hidden="false" customHeight="false" outlineLevel="0" collapsed="false">
      <c r="A731" s="57" t="e">
        <f aca="false">INDEX(BucketTable,MATCH(B731,SumMonths,0),1)</f>
        <v>#N/A</v>
      </c>
      <c r="K731" s="57" t="e">
        <f aca="false">INDEX(lava,MATCH(B731,SumMonths,0),2)</f>
        <v>#N/A</v>
      </c>
    </row>
    <row r="732" customFormat="false" ht="12.75" hidden="false" customHeight="false" outlineLevel="0" collapsed="false">
      <c r="A732" s="57" t="e">
        <f aca="false">INDEX(BucketTable,MATCH(B732,SumMonths,0),1)</f>
        <v>#N/A</v>
      </c>
      <c r="K732" s="57" t="e">
        <f aca="false">INDEX(lava,MATCH(B732,SumMonths,0),2)</f>
        <v>#N/A</v>
      </c>
    </row>
    <row r="733" customFormat="false" ht="12.75" hidden="false" customHeight="false" outlineLevel="0" collapsed="false">
      <c r="A733" s="57" t="e">
        <f aca="false">INDEX(BucketTable,MATCH(B733,SumMonths,0),1)</f>
        <v>#N/A</v>
      </c>
      <c r="K733" s="57" t="e">
        <f aca="false">INDEX(lava,MATCH(B733,SumMonths,0),2)</f>
        <v>#N/A</v>
      </c>
    </row>
    <row r="734" customFormat="false" ht="12.75" hidden="false" customHeight="false" outlineLevel="0" collapsed="false">
      <c r="A734" s="57" t="e">
        <f aca="false">INDEX(BucketTable,MATCH(B734,SumMonths,0),1)</f>
        <v>#N/A</v>
      </c>
      <c r="K734" s="57" t="e">
        <f aca="false">INDEX(lava,MATCH(B734,SumMonths,0),2)</f>
        <v>#N/A</v>
      </c>
    </row>
    <row r="735" customFormat="false" ht="12.75" hidden="false" customHeight="false" outlineLevel="0" collapsed="false">
      <c r="A735" s="57" t="e">
        <f aca="false">INDEX(BucketTable,MATCH(B735,SumMonths,0),1)</f>
        <v>#N/A</v>
      </c>
      <c r="K735" s="57" t="e">
        <f aca="false">INDEX(lava,MATCH(B735,SumMonths,0),2)</f>
        <v>#N/A</v>
      </c>
    </row>
    <row r="736" customFormat="false" ht="12.75" hidden="false" customHeight="false" outlineLevel="0" collapsed="false">
      <c r="A736" s="57" t="e">
        <f aca="false">INDEX(BucketTable,MATCH(B736,SumMonths,0),1)</f>
        <v>#N/A</v>
      </c>
      <c r="K736" s="57" t="e">
        <f aca="false">INDEX(lava,MATCH(B736,SumMonths,0),2)</f>
        <v>#N/A</v>
      </c>
    </row>
    <row r="737" customFormat="false" ht="12.75" hidden="false" customHeight="false" outlineLevel="0" collapsed="false">
      <c r="A737" s="57" t="e">
        <f aca="false">INDEX(BucketTable,MATCH(B737,SumMonths,0),1)</f>
        <v>#N/A</v>
      </c>
      <c r="K737" s="57" t="e">
        <f aca="false">INDEX(lava,MATCH(B737,SumMonths,0),2)</f>
        <v>#N/A</v>
      </c>
    </row>
    <row r="738" customFormat="false" ht="12.75" hidden="false" customHeight="false" outlineLevel="0" collapsed="false">
      <c r="A738" s="57" t="e">
        <f aca="false">INDEX(BucketTable,MATCH(B738,SumMonths,0),1)</f>
        <v>#N/A</v>
      </c>
      <c r="K738" s="57" t="e">
        <f aca="false">INDEX(lava,MATCH(B738,SumMonths,0),2)</f>
        <v>#N/A</v>
      </c>
    </row>
    <row r="739" customFormat="false" ht="12.75" hidden="false" customHeight="false" outlineLevel="0" collapsed="false">
      <c r="A739" s="57" t="e">
        <f aca="false">INDEX(BucketTable,MATCH(B739,SumMonths,0),1)</f>
        <v>#N/A</v>
      </c>
      <c r="K739" s="57" t="e">
        <f aca="false">INDEX(lava,MATCH(B739,SumMonths,0),2)</f>
        <v>#N/A</v>
      </c>
    </row>
    <row r="740" customFormat="false" ht="12.75" hidden="false" customHeight="false" outlineLevel="0" collapsed="false">
      <c r="A740" s="57" t="e">
        <f aca="false">INDEX(BucketTable,MATCH(B740,SumMonths,0),1)</f>
        <v>#N/A</v>
      </c>
      <c r="K740" s="57" t="e">
        <f aca="false">INDEX(lava,MATCH(B740,SumMonths,0),2)</f>
        <v>#N/A</v>
      </c>
    </row>
    <row r="741" customFormat="false" ht="12.75" hidden="false" customHeight="false" outlineLevel="0" collapsed="false">
      <c r="A741" s="57" t="e">
        <f aca="false">INDEX(BucketTable,MATCH(B741,SumMonths,0),1)</f>
        <v>#N/A</v>
      </c>
      <c r="K741" s="57" t="e">
        <f aca="false">INDEX(lava,MATCH(B741,SumMonths,0),2)</f>
        <v>#N/A</v>
      </c>
    </row>
    <row r="742" customFormat="false" ht="12.75" hidden="false" customHeight="false" outlineLevel="0" collapsed="false">
      <c r="A742" s="57" t="e">
        <f aca="false">INDEX(BucketTable,MATCH(B742,SumMonths,0),1)</f>
        <v>#N/A</v>
      </c>
      <c r="K742" s="57" t="e">
        <f aca="false">INDEX(lava,MATCH(B742,SumMonths,0),2)</f>
        <v>#N/A</v>
      </c>
    </row>
    <row r="743" customFormat="false" ht="12.75" hidden="false" customHeight="false" outlineLevel="0" collapsed="false">
      <c r="A743" s="57" t="e">
        <f aca="false">INDEX(BucketTable,MATCH(B743,SumMonths,0),1)</f>
        <v>#N/A</v>
      </c>
      <c r="K743" s="57" t="e">
        <f aca="false">INDEX(lava,MATCH(B743,SumMonths,0),2)</f>
        <v>#N/A</v>
      </c>
    </row>
    <row r="744" customFormat="false" ht="12.75" hidden="false" customHeight="false" outlineLevel="0" collapsed="false">
      <c r="A744" s="57" t="e">
        <f aca="false">INDEX(BucketTable,MATCH(B744,SumMonths,0),1)</f>
        <v>#N/A</v>
      </c>
      <c r="K744" s="57" t="e">
        <f aca="false">INDEX(lava,MATCH(B744,SumMonths,0),2)</f>
        <v>#N/A</v>
      </c>
    </row>
    <row r="745" customFormat="false" ht="12.75" hidden="false" customHeight="false" outlineLevel="0" collapsed="false">
      <c r="A745" s="57" t="e">
        <f aca="false">INDEX(BucketTable,MATCH(B745,SumMonths,0),1)</f>
        <v>#N/A</v>
      </c>
      <c r="K745" s="57" t="e">
        <f aca="false">INDEX(lava,MATCH(B745,SumMonths,0),2)</f>
        <v>#N/A</v>
      </c>
    </row>
    <row r="746" customFormat="false" ht="12.75" hidden="false" customHeight="false" outlineLevel="0" collapsed="false">
      <c r="A746" s="57" t="e">
        <f aca="false">INDEX(BucketTable,MATCH(B746,SumMonths,0),1)</f>
        <v>#N/A</v>
      </c>
      <c r="K746" s="57" t="e">
        <f aca="false">INDEX(lava,MATCH(B746,SumMonths,0),2)</f>
        <v>#N/A</v>
      </c>
    </row>
    <row r="747" customFormat="false" ht="12.75" hidden="false" customHeight="false" outlineLevel="0" collapsed="false">
      <c r="A747" s="57" t="e">
        <f aca="false">INDEX(BucketTable,MATCH(B747,SumMonths,0),1)</f>
        <v>#N/A</v>
      </c>
      <c r="K747" s="57" t="e">
        <f aca="false">INDEX(lava,MATCH(B747,SumMonths,0),2)</f>
        <v>#N/A</v>
      </c>
    </row>
    <row r="748" customFormat="false" ht="12.75" hidden="false" customHeight="false" outlineLevel="0" collapsed="false">
      <c r="A748" s="57" t="e">
        <f aca="false">INDEX(BucketTable,MATCH(B748,SumMonths,0),1)</f>
        <v>#N/A</v>
      </c>
      <c r="K748" s="57" t="e">
        <f aca="false">INDEX(lava,MATCH(B748,SumMonths,0),2)</f>
        <v>#N/A</v>
      </c>
    </row>
    <row r="749" customFormat="false" ht="12.75" hidden="false" customHeight="false" outlineLevel="0" collapsed="false">
      <c r="A749" s="57" t="e">
        <f aca="false">INDEX(BucketTable,MATCH(B749,SumMonths,0),1)</f>
        <v>#N/A</v>
      </c>
      <c r="K749" s="57" t="e">
        <f aca="false">INDEX(lava,MATCH(B749,SumMonths,0),2)</f>
        <v>#N/A</v>
      </c>
    </row>
    <row r="750" customFormat="false" ht="12.75" hidden="false" customHeight="false" outlineLevel="0" collapsed="false">
      <c r="A750" s="57" t="e">
        <f aca="false">INDEX(BucketTable,MATCH(B750,SumMonths,0),1)</f>
        <v>#N/A</v>
      </c>
      <c r="K750" s="57" t="e">
        <f aca="false">INDEX(lava,MATCH(B750,SumMonths,0),2)</f>
        <v>#N/A</v>
      </c>
    </row>
    <row r="751" customFormat="false" ht="12.75" hidden="false" customHeight="false" outlineLevel="0" collapsed="false">
      <c r="A751" s="57" t="e">
        <f aca="false">INDEX(BucketTable,MATCH(B751,SumMonths,0),1)</f>
        <v>#N/A</v>
      </c>
      <c r="K751" s="57" t="e">
        <f aca="false">INDEX(lava,MATCH(B751,SumMonths,0),2)</f>
        <v>#N/A</v>
      </c>
    </row>
    <row r="752" customFormat="false" ht="12.75" hidden="false" customHeight="false" outlineLevel="0" collapsed="false">
      <c r="A752" s="57" t="e">
        <f aca="false">INDEX(BucketTable,MATCH(B752,SumMonths,0),1)</f>
        <v>#N/A</v>
      </c>
      <c r="K752" s="57" t="e">
        <f aca="false">INDEX(lava,MATCH(B752,SumMonths,0),2)</f>
        <v>#N/A</v>
      </c>
    </row>
    <row r="753" customFormat="false" ht="12.75" hidden="false" customHeight="false" outlineLevel="0" collapsed="false">
      <c r="A753" s="57" t="e">
        <f aca="false">INDEX(BucketTable,MATCH(B753,SumMonths,0),1)</f>
        <v>#N/A</v>
      </c>
      <c r="K753" s="57" t="e">
        <f aca="false">INDEX(lava,MATCH(B753,SumMonths,0),2)</f>
        <v>#N/A</v>
      </c>
    </row>
    <row r="754" customFormat="false" ht="12.75" hidden="false" customHeight="false" outlineLevel="0" collapsed="false">
      <c r="A754" s="57" t="e">
        <f aca="false">INDEX(BucketTable,MATCH(B754,SumMonths,0),1)</f>
        <v>#N/A</v>
      </c>
      <c r="K754" s="57" t="e">
        <f aca="false">INDEX(lava,MATCH(B754,SumMonths,0),2)</f>
        <v>#N/A</v>
      </c>
    </row>
    <row r="755" customFormat="false" ht="12.75" hidden="false" customHeight="false" outlineLevel="0" collapsed="false">
      <c r="A755" s="57" t="e">
        <f aca="false">INDEX(BucketTable,MATCH(B755,SumMonths,0),1)</f>
        <v>#N/A</v>
      </c>
      <c r="K755" s="57" t="e">
        <f aca="false">INDEX(lava,MATCH(B755,SumMonths,0),2)</f>
        <v>#N/A</v>
      </c>
    </row>
    <row r="756" customFormat="false" ht="12.75" hidden="false" customHeight="false" outlineLevel="0" collapsed="false">
      <c r="A756" s="57" t="e">
        <f aca="false">INDEX(BucketTable,MATCH(B756,SumMonths,0),1)</f>
        <v>#N/A</v>
      </c>
      <c r="K756" s="57" t="e">
        <f aca="false">INDEX(lava,MATCH(B756,SumMonths,0),2)</f>
        <v>#N/A</v>
      </c>
    </row>
    <row r="757" customFormat="false" ht="12.75" hidden="false" customHeight="false" outlineLevel="0" collapsed="false">
      <c r="A757" s="57" t="e">
        <f aca="false">INDEX(BucketTable,MATCH(B757,SumMonths,0),1)</f>
        <v>#N/A</v>
      </c>
      <c r="K757" s="57" t="e">
        <f aca="false">INDEX(lava,MATCH(B757,SumMonths,0),2)</f>
        <v>#N/A</v>
      </c>
    </row>
    <row r="758" customFormat="false" ht="12.75" hidden="false" customHeight="false" outlineLevel="0" collapsed="false">
      <c r="A758" s="57" t="e">
        <f aca="false">INDEX(BucketTable,MATCH(B758,SumMonths,0),1)</f>
        <v>#N/A</v>
      </c>
      <c r="K758" s="57" t="e">
        <f aca="false">INDEX(lava,MATCH(B758,SumMonths,0),2)</f>
        <v>#N/A</v>
      </c>
    </row>
    <row r="759" customFormat="false" ht="12.75" hidden="false" customHeight="false" outlineLevel="0" collapsed="false">
      <c r="A759" s="57" t="e">
        <f aca="false">INDEX(BucketTable,MATCH(B759,SumMonths,0),1)</f>
        <v>#N/A</v>
      </c>
      <c r="K759" s="57" t="e">
        <f aca="false">INDEX(lava,MATCH(B759,SumMonths,0),2)</f>
        <v>#N/A</v>
      </c>
    </row>
    <row r="760" customFormat="false" ht="12.75" hidden="false" customHeight="false" outlineLevel="0" collapsed="false">
      <c r="A760" s="57" t="e">
        <f aca="false">INDEX(BucketTable,MATCH(B760,SumMonths,0),1)</f>
        <v>#N/A</v>
      </c>
      <c r="K760" s="57" t="e">
        <f aca="false">INDEX(lava,MATCH(B760,SumMonths,0),2)</f>
        <v>#N/A</v>
      </c>
    </row>
    <row r="761" customFormat="false" ht="12.75" hidden="false" customHeight="false" outlineLevel="0" collapsed="false">
      <c r="A761" s="57" t="e">
        <f aca="false">INDEX(BucketTable,MATCH(B761,SumMonths,0),1)</f>
        <v>#N/A</v>
      </c>
      <c r="K761" s="57" t="e">
        <f aca="false">INDEX(lava,MATCH(B761,SumMonths,0),2)</f>
        <v>#N/A</v>
      </c>
    </row>
    <row r="762" customFormat="false" ht="12.75" hidden="false" customHeight="false" outlineLevel="0" collapsed="false">
      <c r="A762" s="57" t="e">
        <f aca="false">INDEX(BucketTable,MATCH(B762,SumMonths,0),1)</f>
        <v>#N/A</v>
      </c>
      <c r="K762" s="57" t="e">
        <f aca="false">INDEX(lava,MATCH(B762,SumMonths,0),2)</f>
        <v>#N/A</v>
      </c>
    </row>
    <row r="763" customFormat="false" ht="12.75" hidden="false" customHeight="false" outlineLevel="0" collapsed="false">
      <c r="A763" s="57" t="e">
        <f aca="false">INDEX(BucketTable,MATCH(B763,SumMonths,0),1)</f>
        <v>#N/A</v>
      </c>
      <c r="K763" s="57" t="e">
        <f aca="false">INDEX(lava,MATCH(B763,SumMonths,0),2)</f>
        <v>#N/A</v>
      </c>
    </row>
    <row r="764" customFormat="false" ht="12.75" hidden="false" customHeight="false" outlineLevel="0" collapsed="false">
      <c r="A764" s="57" t="e">
        <f aca="false">INDEX(BucketTable,MATCH(B764,SumMonths,0),1)</f>
        <v>#N/A</v>
      </c>
      <c r="K764" s="57" t="e">
        <f aca="false">INDEX(lava,MATCH(B764,SumMonths,0),2)</f>
        <v>#N/A</v>
      </c>
    </row>
    <row r="765" customFormat="false" ht="12.75" hidden="false" customHeight="false" outlineLevel="0" collapsed="false">
      <c r="A765" s="57" t="e">
        <f aca="false">INDEX(BucketTable,MATCH(B765,SumMonths,0),1)</f>
        <v>#N/A</v>
      </c>
      <c r="K765" s="57" t="e">
        <f aca="false">INDEX(lava,MATCH(B765,SumMonths,0),2)</f>
        <v>#N/A</v>
      </c>
    </row>
    <row r="766" customFormat="false" ht="12.75" hidden="false" customHeight="false" outlineLevel="0" collapsed="false">
      <c r="A766" s="57" t="e">
        <f aca="false">INDEX(BucketTable,MATCH(B766,SumMonths,0),1)</f>
        <v>#N/A</v>
      </c>
      <c r="K766" s="57" t="e">
        <f aca="false">INDEX(lava,MATCH(B766,SumMonths,0),2)</f>
        <v>#N/A</v>
      </c>
    </row>
    <row r="767" customFormat="false" ht="12.75" hidden="false" customHeight="false" outlineLevel="0" collapsed="false">
      <c r="A767" s="57" t="e">
        <f aca="false">INDEX(BucketTable,MATCH(B767,SumMonths,0),1)</f>
        <v>#N/A</v>
      </c>
      <c r="K767" s="57" t="e">
        <f aca="false">INDEX(lava,MATCH(B767,SumMonths,0),2)</f>
        <v>#N/A</v>
      </c>
    </row>
    <row r="768" customFormat="false" ht="12.75" hidden="false" customHeight="false" outlineLevel="0" collapsed="false">
      <c r="A768" s="57" t="e">
        <f aca="false">INDEX(BucketTable,MATCH(B768,SumMonths,0),1)</f>
        <v>#N/A</v>
      </c>
      <c r="K768" s="57" t="e">
        <f aca="false">INDEX(lava,MATCH(B768,SumMonths,0),2)</f>
        <v>#N/A</v>
      </c>
    </row>
    <row r="769" customFormat="false" ht="12.75" hidden="false" customHeight="false" outlineLevel="0" collapsed="false">
      <c r="A769" s="57" t="e">
        <f aca="false">INDEX(BucketTable,MATCH(B769,SumMonths,0),1)</f>
        <v>#N/A</v>
      </c>
      <c r="K769" s="57" t="e">
        <f aca="false">INDEX(lava,MATCH(B769,SumMonths,0),2)</f>
        <v>#N/A</v>
      </c>
    </row>
    <row r="770" customFormat="false" ht="12.75" hidden="false" customHeight="false" outlineLevel="0" collapsed="false">
      <c r="A770" s="57" t="e">
        <f aca="false">INDEX(BucketTable,MATCH(B770,SumMonths,0),1)</f>
        <v>#N/A</v>
      </c>
      <c r="K770" s="57" t="e">
        <f aca="false">INDEX(lava,MATCH(B770,SumMonths,0),2)</f>
        <v>#N/A</v>
      </c>
    </row>
    <row r="771" customFormat="false" ht="12.75" hidden="false" customHeight="false" outlineLevel="0" collapsed="false">
      <c r="A771" s="57" t="e">
        <f aca="false">INDEX(BucketTable,MATCH(B771,SumMonths,0),1)</f>
        <v>#N/A</v>
      </c>
      <c r="K771" s="57" t="e">
        <f aca="false">INDEX(lava,MATCH(B771,SumMonths,0),2)</f>
        <v>#N/A</v>
      </c>
    </row>
    <row r="772" customFormat="false" ht="12.75" hidden="false" customHeight="false" outlineLevel="0" collapsed="false">
      <c r="A772" s="57" t="e">
        <f aca="false">INDEX(BucketTable,MATCH(B772,SumMonths,0),1)</f>
        <v>#N/A</v>
      </c>
      <c r="K772" s="57" t="e">
        <f aca="false">INDEX(lava,MATCH(B772,SumMonths,0),2)</f>
        <v>#N/A</v>
      </c>
    </row>
    <row r="773" customFormat="false" ht="12.75" hidden="false" customHeight="false" outlineLevel="0" collapsed="false">
      <c r="A773" s="57" t="e">
        <f aca="false">INDEX(BucketTable,MATCH(B773,SumMonths,0),1)</f>
        <v>#N/A</v>
      </c>
      <c r="K773" s="57" t="e">
        <f aca="false">INDEX(lava,MATCH(B773,SumMonths,0),2)</f>
        <v>#N/A</v>
      </c>
    </row>
    <row r="774" customFormat="false" ht="12.75" hidden="false" customHeight="false" outlineLevel="0" collapsed="false">
      <c r="A774" s="57" t="e">
        <f aca="false">INDEX(BucketTable,MATCH(B774,SumMonths,0),1)</f>
        <v>#N/A</v>
      </c>
      <c r="K774" s="57" t="e">
        <f aca="false">INDEX(lava,MATCH(B774,SumMonths,0),2)</f>
        <v>#N/A</v>
      </c>
    </row>
    <row r="775" customFormat="false" ht="12.75" hidden="false" customHeight="false" outlineLevel="0" collapsed="false">
      <c r="A775" s="57" t="e">
        <f aca="false">INDEX(BucketTable,MATCH(B775,SumMonths,0),1)</f>
        <v>#N/A</v>
      </c>
      <c r="K775" s="57" t="e">
        <f aca="false">INDEX(lava,MATCH(B775,SumMonths,0),2)</f>
        <v>#N/A</v>
      </c>
    </row>
    <row r="776" customFormat="false" ht="12.75" hidden="false" customHeight="false" outlineLevel="0" collapsed="false">
      <c r="A776" s="57" t="e">
        <f aca="false">INDEX(BucketTable,MATCH(B776,SumMonths,0),1)</f>
        <v>#N/A</v>
      </c>
      <c r="K776" s="57" t="e">
        <f aca="false">INDEX(lava,MATCH(B776,SumMonths,0),2)</f>
        <v>#N/A</v>
      </c>
    </row>
    <row r="777" customFormat="false" ht="12.75" hidden="false" customHeight="false" outlineLevel="0" collapsed="false">
      <c r="A777" s="57" t="e">
        <f aca="false">INDEX(BucketTable,MATCH(B777,SumMonths,0),1)</f>
        <v>#N/A</v>
      </c>
      <c r="K777" s="57" t="e">
        <f aca="false">INDEX(lava,MATCH(B777,SumMonths,0),2)</f>
        <v>#N/A</v>
      </c>
    </row>
    <row r="778" customFormat="false" ht="12.75" hidden="false" customHeight="false" outlineLevel="0" collapsed="false">
      <c r="A778" s="57" t="e">
        <f aca="false">INDEX(BucketTable,MATCH(B778,SumMonths,0),1)</f>
        <v>#N/A</v>
      </c>
      <c r="K778" s="57" t="e">
        <f aca="false">INDEX(lava,MATCH(B778,SumMonths,0),2)</f>
        <v>#N/A</v>
      </c>
    </row>
    <row r="779" customFormat="false" ht="12.75" hidden="false" customHeight="false" outlineLevel="0" collapsed="false">
      <c r="A779" s="57" t="e">
        <f aca="false">INDEX(BucketTable,MATCH(B779,SumMonths,0),1)</f>
        <v>#N/A</v>
      </c>
      <c r="K779" s="57" t="e">
        <f aca="false">INDEX(lava,MATCH(B779,SumMonths,0),2)</f>
        <v>#N/A</v>
      </c>
    </row>
    <row r="780" customFormat="false" ht="12.75" hidden="false" customHeight="false" outlineLevel="0" collapsed="false">
      <c r="A780" s="57" t="e">
        <f aca="false">INDEX(BucketTable,MATCH(B780,SumMonths,0),1)</f>
        <v>#N/A</v>
      </c>
      <c r="K780" s="57" t="e">
        <f aca="false">INDEX(lava,MATCH(B780,SumMonths,0),2)</f>
        <v>#N/A</v>
      </c>
    </row>
    <row r="781" customFormat="false" ht="12.75" hidden="false" customHeight="false" outlineLevel="0" collapsed="false">
      <c r="A781" s="57" t="e">
        <f aca="false">INDEX(BucketTable,MATCH(B781,SumMonths,0),1)</f>
        <v>#N/A</v>
      </c>
      <c r="K781" s="57" t="e">
        <f aca="false">INDEX(lava,MATCH(B781,SumMonths,0),2)</f>
        <v>#N/A</v>
      </c>
    </row>
    <row r="782" customFormat="false" ht="12.75" hidden="false" customHeight="false" outlineLevel="0" collapsed="false">
      <c r="A782" s="57" t="e">
        <f aca="false">INDEX(BucketTable,MATCH(B782,SumMonths,0),1)</f>
        <v>#N/A</v>
      </c>
      <c r="K782" s="57" t="e">
        <f aca="false">INDEX(lava,MATCH(B782,SumMonths,0),2)</f>
        <v>#N/A</v>
      </c>
    </row>
    <row r="783" customFormat="false" ht="12.75" hidden="false" customHeight="false" outlineLevel="0" collapsed="false">
      <c r="A783" s="57" t="e">
        <f aca="false">INDEX(BucketTable,MATCH(B783,SumMonths,0),1)</f>
        <v>#N/A</v>
      </c>
      <c r="K783" s="57" t="e">
        <f aca="false">INDEX(lava,MATCH(B783,SumMonths,0),2)</f>
        <v>#N/A</v>
      </c>
    </row>
    <row r="784" customFormat="false" ht="12.75" hidden="false" customHeight="false" outlineLevel="0" collapsed="false">
      <c r="A784" s="57" t="e">
        <f aca="false">INDEX(BucketTable,MATCH(B784,SumMonths,0),1)</f>
        <v>#N/A</v>
      </c>
      <c r="K784" s="57" t="e">
        <f aca="false">INDEX(lava,MATCH(B784,SumMonths,0),2)</f>
        <v>#N/A</v>
      </c>
    </row>
    <row r="785" customFormat="false" ht="12.75" hidden="false" customHeight="false" outlineLevel="0" collapsed="false">
      <c r="A785" s="57" t="e">
        <f aca="false">INDEX(BucketTable,MATCH(B785,SumMonths,0),1)</f>
        <v>#N/A</v>
      </c>
      <c r="K785" s="57" t="e">
        <f aca="false">INDEX(lava,MATCH(B785,SumMonths,0),2)</f>
        <v>#N/A</v>
      </c>
    </row>
    <row r="786" customFormat="false" ht="12.75" hidden="false" customHeight="false" outlineLevel="0" collapsed="false">
      <c r="A786" s="57" t="e">
        <f aca="false">INDEX(BucketTable,MATCH(B786,SumMonths,0),1)</f>
        <v>#N/A</v>
      </c>
      <c r="K786" s="57" t="e">
        <f aca="false">INDEX(lava,MATCH(B786,SumMonths,0),2)</f>
        <v>#N/A</v>
      </c>
    </row>
    <row r="787" customFormat="false" ht="12.75" hidden="false" customHeight="false" outlineLevel="0" collapsed="false">
      <c r="A787" s="57" t="e">
        <f aca="false">INDEX(BucketTable,MATCH(B787,SumMonths,0),1)</f>
        <v>#N/A</v>
      </c>
      <c r="K787" s="57" t="e">
        <f aca="false">INDEX(lava,MATCH(B787,SumMonths,0),2)</f>
        <v>#N/A</v>
      </c>
    </row>
    <row r="788" customFormat="false" ht="12.75" hidden="false" customHeight="false" outlineLevel="0" collapsed="false">
      <c r="A788" s="57" t="e">
        <f aca="false">INDEX(BucketTable,MATCH(B788,SumMonths,0),1)</f>
        <v>#N/A</v>
      </c>
      <c r="K788" s="57" t="e">
        <f aca="false">INDEX(lava,MATCH(B788,SumMonths,0),2)</f>
        <v>#N/A</v>
      </c>
    </row>
    <row r="789" customFormat="false" ht="12.75" hidden="false" customHeight="false" outlineLevel="0" collapsed="false">
      <c r="A789" s="57" t="e">
        <f aca="false">INDEX(BucketTable,MATCH(B789,SumMonths,0),1)</f>
        <v>#N/A</v>
      </c>
      <c r="K789" s="57" t="e">
        <f aca="false">INDEX(lava,MATCH(B789,SumMonths,0),2)</f>
        <v>#N/A</v>
      </c>
    </row>
    <row r="790" customFormat="false" ht="12.75" hidden="false" customHeight="false" outlineLevel="0" collapsed="false">
      <c r="A790" s="57" t="e">
        <f aca="false">INDEX(BucketTable,MATCH(B790,SumMonths,0),1)</f>
        <v>#N/A</v>
      </c>
      <c r="K790" s="57" t="e">
        <f aca="false">INDEX(lava,MATCH(B790,SumMonths,0),2)</f>
        <v>#N/A</v>
      </c>
    </row>
    <row r="791" customFormat="false" ht="12.75" hidden="false" customHeight="false" outlineLevel="0" collapsed="false">
      <c r="A791" s="57" t="e">
        <f aca="false">INDEX(BucketTable,MATCH(B791,SumMonths,0),1)</f>
        <v>#N/A</v>
      </c>
      <c r="K791" s="57" t="e">
        <f aca="false">INDEX(lava,MATCH(B791,SumMonths,0),2)</f>
        <v>#N/A</v>
      </c>
    </row>
    <row r="792" customFormat="false" ht="12.75" hidden="false" customHeight="false" outlineLevel="0" collapsed="false">
      <c r="A792" s="57" t="e">
        <f aca="false">INDEX(BucketTable,MATCH(B792,SumMonths,0),1)</f>
        <v>#N/A</v>
      </c>
      <c r="K792" s="57" t="e">
        <f aca="false">INDEX(lava,MATCH(B792,SumMonths,0),2)</f>
        <v>#N/A</v>
      </c>
    </row>
    <row r="793" customFormat="false" ht="12.75" hidden="false" customHeight="false" outlineLevel="0" collapsed="false">
      <c r="A793" s="57" t="e">
        <f aca="false">INDEX(BucketTable,MATCH(B793,SumMonths,0),1)</f>
        <v>#N/A</v>
      </c>
      <c r="K793" s="57" t="e">
        <f aca="false">INDEX(lava,MATCH(B793,SumMonths,0),2)</f>
        <v>#N/A</v>
      </c>
    </row>
    <row r="794" customFormat="false" ht="12.75" hidden="false" customHeight="false" outlineLevel="0" collapsed="false">
      <c r="A794" s="57" t="e">
        <f aca="false">INDEX(BucketTable,MATCH(B794,SumMonths,0),1)</f>
        <v>#N/A</v>
      </c>
      <c r="K794" s="57" t="e">
        <f aca="false">INDEX(lava,MATCH(B794,SumMonths,0),2)</f>
        <v>#N/A</v>
      </c>
    </row>
    <row r="795" customFormat="false" ht="12.75" hidden="false" customHeight="false" outlineLevel="0" collapsed="false">
      <c r="A795" s="57" t="e">
        <f aca="false">INDEX(BucketTable,MATCH(B795,SumMonths,0),1)</f>
        <v>#N/A</v>
      </c>
      <c r="K795" s="57" t="e">
        <f aca="false">INDEX(lava,MATCH(B795,SumMonths,0),2)</f>
        <v>#N/A</v>
      </c>
    </row>
    <row r="796" customFormat="false" ht="12.75" hidden="false" customHeight="false" outlineLevel="0" collapsed="false">
      <c r="A796" s="57" t="e">
        <f aca="false">INDEX(BucketTable,MATCH(B796,SumMonths,0),1)</f>
        <v>#N/A</v>
      </c>
      <c r="K796" s="57" t="e">
        <f aca="false">INDEX(lava,MATCH(B796,SumMonths,0),2)</f>
        <v>#N/A</v>
      </c>
    </row>
    <row r="797" customFormat="false" ht="12.75" hidden="false" customHeight="false" outlineLevel="0" collapsed="false">
      <c r="A797" s="57" t="e">
        <f aca="false">INDEX(BucketTable,MATCH(B797,SumMonths,0),1)</f>
        <v>#N/A</v>
      </c>
      <c r="K797" s="57" t="e">
        <f aca="false">INDEX(lava,MATCH(B797,SumMonths,0),2)</f>
        <v>#N/A</v>
      </c>
    </row>
    <row r="798" customFormat="false" ht="12.75" hidden="false" customHeight="false" outlineLevel="0" collapsed="false">
      <c r="A798" s="57" t="e">
        <f aca="false">INDEX(BucketTable,MATCH(B798,SumMonths,0),1)</f>
        <v>#N/A</v>
      </c>
      <c r="K798" s="57" t="e">
        <f aca="false">INDEX(lava,MATCH(B798,SumMonths,0),2)</f>
        <v>#N/A</v>
      </c>
    </row>
    <row r="799" customFormat="false" ht="12.75" hidden="false" customHeight="false" outlineLevel="0" collapsed="false">
      <c r="A799" s="57" t="e">
        <f aca="false">INDEX(BucketTable,MATCH(B799,SumMonths,0),1)</f>
        <v>#N/A</v>
      </c>
      <c r="K799" s="57" t="e">
        <f aca="false">INDEX(lava,MATCH(B799,SumMonths,0),2)</f>
        <v>#N/A</v>
      </c>
    </row>
    <row r="800" customFormat="false" ht="12.75" hidden="false" customHeight="false" outlineLevel="0" collapsed="false">
      <c r="A800" s="57" t="e">
        <f aca="false">INDEX(BucketTable,MATCH(B800,SumMonths,0),1)</f>
        <v>#N/A</v>
      </c>
      <c r="K800" s="57" t="e">
        <f aca="false">INDEX(lava,MATCH(B800,SumMonths,0),2)</f>
        <v>#N/A</v>
      </c>
    </row>
    <row r="801" customFormat="false" ht="12.75" hidden="false" customHeight="false" outlineLevel="0" collapsed="false">
      <c r="A801" s="57" t="e">
        <f aca="false">INDEX(BucketTable,MATCH(B801,SumMonths,0),1)</f>
        <v>#N/A</v>
      </c>
      <c r="K801" s="57" t="e">
        <f aca="false">INDEX(lava,MATCH(B801,SumMonths,0),2)</f>
        <v>#N/A</v>
      </c>
    </row>
    <row r="802" customFormat="false" ht="12.75" hidden="false" customHeight="false" outlineLevel="0" collapsed="false">
      <c r="A802" s="57" t="e">
        <f aca="false">INDEX(BucketTable,MATCH(B802,SumMonths,0),1)</f>
        <v>#N/A</v>
      </c>
      <c r="K802" s="57" t="e">
        <f aca="false">INDEX(lava,MATCH(B802,SumMonths,0),2)</f>
        <v>#N/A</v>
      </c>
    </row>
    <row r="803" customFormat="false" ht="12.75" hidden="false" customHeight="false" outlineLevel="0" collapsed="false">
      <c r="A803" s="57" t="e">
        <f aca="false">INDEX(BucketTable,MATCH(B803,SumMonths,0),1)</f>
        <v>#N/A</v>
      </c>
      <c r="K803" s="57" t="e">
        <f aca="false">INDEX(lava,MATCH(B803,SumMonths,0),2)</f>
        <v>#N/A</v>
      </c>
    </row>
    <row r="804" customFormat="false" ht="12.75" hidden="false" customHeight="false" outlineLevel="0" collapsed="false">
      <c r="A804" s="57" t="e">
        <f aca="false">INDEX(BucketTable,MATCH(B804,SumMonths,0),1)</f>
        <v>#N/A</v>
      </c>
      <c r="K804" s="57" t="e">
        <f aca="false">INDEX(lava,MATCH(B804,SumMonths,0),2)</f>
        <v>#N/A</v>
      </c>
    </row>
    <row r="805" customFormat="false" ht="12.75" hidden="false" customHeight="false" outlineLevel="0" collapsed="false">
      <c r="A805" s="57" t="e">
        <f aca="false">INDEX(BucketTable,MATCH(B805,SumMonths,0),1)</f>
        <v>#N/A</v>
      </c>
      <c r="K805" s="57" t="e">
        <f aca="false">INDEX(lava,MATCH(B805,SumMonths,0),2)</f>
        <v>#N/A</v>
      </c>
    </row>
    <row r="806" customFormat="false" ht="12.75" hidden="false" customHeight="false" outlineLevel="0" collapsed="false">
      <c r="A806" s="57" t="e">
        <f aca="false">INDEX(BucketTable,MATCH(B806,SumMonths,0),1)</f>
        <v>#N/A</v>
      </c>
      <c r="K806" s="57" t="e">
        <f aca="false">INDEX(lava,MATCH(B806,SumMonths,0),2)</f>
        <v>#N/A</v>
      </c>
    </row>
    <row r="807" customFormat="false" ht="12.75" hidden="false" customHeight="false" outlineLevel="0" collapsed="false">
      <c r="A807" s="57" t="e">
        <f aca="false">INDEX(BucketTable,MATCH(B807,SumMonths,0),1)</f>
        <v>#N/A</v>
      </c>
      <c r="K807" s="57" t="e">
        <f aca="false">INDEX(lava,MATCH(B807,SumMonths,0),2)</f>
        <v>#N/A</v>
      </c>
    </row>
    <row r="808" customFormat="false" ht="12.75" hidden="false" customHeight="false" outlineLevel="0" collapsed="false">
      <c r="A808" s="57" t="e">
        <f aca="false">INDEX(BucketTable,MATCH(B808,SumMonths,0),1)</f>
        <v>#N/A</v>
      </c>
      <c r="K808" s="57" t="e">
        <f aca="false">INDEX(lava,MATCH(B808,SumMonths,0),2)</f>
        <v>#N/A</v>
      </c>
    </row>
    <row r="809" customFormat="false" ht="12.75" hidden="false" customHeight="false" outlineLevel="0" collapsed="false">
      <c r="A809" s="57" t="e">
        <f aca="false">INDEX(BucketTable,MATCH(B809,SumMonths,0),1)</f>
        <v>#N/A</v>
      </c>
      <c r="K809" s="57" t="e">
        <f aca="false">INDEX(lava,MATCH(B809,SumMonths,0),2)</f>
        <v>#N/A</v>
      </c>
    </row>
    <row r="810" customFormat="false" ht="12.75" hidden="false" customHeight="false" outlineLevel="0" collapsed="false">
      <c r="A810" s="57" t="e">
        <f aca="false">INDEX(BucketTable,MATCH(B810,SumMonths,0),1)</f>
        <v>#N/A</v>
      </c>
      <c r="K810" s="57" t="e">
        <f aca="false">INDEX(lava,MATCH(B810,SumMonths,0),2)</f>
        <v>#N/A</v>
      </c>
    </row>
    <row r="811" customFormat="false" ht="12.75" hidden="false" customHeight="false" outlineLevel="0" collapsed="false">
      <c r="A811" s="57" t="e">
        <f aca="false">INDEX(BucketTable,MATCH(B811,SumMonths,0),1)</f>
        <v>#N/A</v>
      </c>
      <c r="K811" s="57" t="e">
        <f aca="false">INDEX(lava,MATCH(B811,SumMonths,0),2)</f>
        <v>#N/A</v>
      </c>
    </row>
    <row r="812" customFormat="false" ht="12.75" hidden="false" customHeight="false" outlineLevel="0" collapsed="false">
      <c r="A812" s="57" t="e">
        <f aca="false">INDEX(BucketTable,MATCH(B812,SumMonths,0),1)</f>
        <v>#N/A</v>
      </c>
      <c r="K812" s="57" t="e">
        <f aca="false">INDEX(lava,MATCH(B812,SumMonths,0),2)</f>
        <v>#N/A</v>
      </c>
    </row>
    <row r="813" customFormat="false" ht="12.75" hidden="false" customHeight="false" outlineLevel="0" collapsed="false">
      <c r="A813" s="57" t="e">
        <f aca="false">INDEX(BucketTable,MATCH(B813,SumMonths,0),1)</f>
        <v>#N/A</v>
      </c>
      <c r="K813" s="57" t="e">
        <f aca="false">INDEX(lava,MATCH(B813,SumMonths,0),2)</f>
        <v>#N/A</v>
      </c>
    </row>
    <row r="814" customFormat="false" ht="12.75" hidden="false" customHeight="false" outlineLevel="0" collapsed="false">
      <c r="A814" s="57" t="e">
        <f aca="false">INDEX(BucketTable,MATCH(B814,SumMonths,0),1)</f>
        <v>#N/A</v>
      </c>
      <c r="K814" s="57" t="e">
        <f aca="false">INDEX(lava,MATCH(B814,SumMonths,0),2)</f>
        <v>#N/A</v>
      </c>
    </row>
    <row r="815" customFormat="false" ht="12.75" hidden="false" customHeight="false" outlineLevel="0" collapsed="false">
      <c r="A815" s="57" t="e">
        <f aca="false">INDEX(BucketTable,MATCH(B815,SumMonths,0),1)</f>
        <v>#N/A</v>
      </c>
      <c r="K815" s="57" t="e">
        <f aca="false">INDEX(lava,MATCH(B815,SumMonths,0),2)</f>
        <v>#N/A</v>
      </c>
    </row>
    <row r="816" customFormat="false" ht="12.75" hidden="false" customHeight="false" outlineLevel="0" collapsed="false">
      <c r="A816" s="57" t="e">
        <f aca="false">INDEX(BucketTable,MATCH(B816,SumMonths,0),1)</f>
        <v>#N/A</v>
      </c>
      <c r="K816" s="57" t="e">
        <f aca="false">INDEX(lava,MATCH(B816,SumMonths,0),2)</f>
        <v>#N/A</v>
      </c>
    </row>
    <row r="817" customFormat="false" ht="12.75" hidden="false" customHeight="false" outlineLevel="0" collapsed="false">
      <c r="A817" s="57" t="e">
        <f aca="false">INDEX(BucketTable,MATCH(B817,SumMonths,0),1)</f>
        <v>#N/A</v>
      </c>
      <c r="K817" s="57" t="e">
        <f aca="false">INDEX(lava,MATCH(B817,SumMonths,0),2)</f>
        <v>#N/A</v>
      </c>
    </row>
    <row r="818" customFormat="false" ht="12.75" hidden="false" customHeight="false" outlineLevel="0" collapsed="false">
      <c r="A818" s="57" t="e">
        <f aca="false">INDEX(BucketTable,MATCH(B818,SumMonths,0),1)</f>
        <v>#N/A</v>
      </c>
      <c r="K818" s="57" t="e">
        <f aca="false">INDEX(lava,MATCH(B818,SumMonths,0),2)</f>
        <v>#N/A</v>
      </c>
    </row>
    <row r="819" customFormat="false" ht="12.75" hidden="false" customHeight="false" outlineLevel="0" collapsed="false">
      <c r="A819" s="57" t="e">
        <f aca="false">INDEX(BucketTable,MATCH(B819,SumMonths,0),1)</f>
        <v>#N/A</v>
      </c>
      <c r="K819" s="57" t="e">
        <f aca="false">INDEX(lava,MATCH(B819,SumMonths,0),2)</f>
        <v>#N/A</v>
      </c>
    </row>
    <row r="820" customFormat="false" ht="12.75" hidden="false" customHeight="false" outlineLevel="0" collapsed="false">
      <c r="A820" s="57" t="e">
        <f aca="false">INDEX(BucketTable,MATCH(B820,SumMonths,0),1)</f>
        <v>#N/A</v>
      </c>
      <c r="K820" s="57" t="e">
        <f aca="false">INDEX(lava,MATCH(B820,SumMonths,0),2)</f>
        <v>#N/A</v>
      </c>
    </row>
    <row r="821" customFormat="false" ht="12.75" hidden="false" customHeight="false" outlineLevel="0" collapsed="false">
      <c r="A821" s="57" t="e">
        <f aca="false">INDEX(BucketTable,MATCH(B821,SumMonths,0),1)</f>
        <v>#N/A</v>
      </c>
      <c r="K821" s="57" t="e">
        <f aca="false">INDEX(lava,MATCH(B821,SumMonths,0),2)</f>
        <v>#N/A</v>
      </c>
    </row>
    <row r="822" customFormat="false" ht="12.75" hidden="false" customHeight="false" outlineLevel="0" collapsed="false">
      <c r="A822" s="57" t="e">
        <f aca="false">INDEX(BucketTable,MATCH(B822,SumMonths,0),1)</f>
        <v>#N/A</v>
      </c>
      <c r="K822" s="57" t="e">
        <f aca="false">INDEX(lava,MATCH(B822,SumMonths,0),2)</f>
        <v>#N/A</v>
      </c>
    </row>
    <row r="823" customFormat="false" ht="12.75" hidden="false" customHeight="false" outlineLevel="0" collapsed="false">
      <c r="A823" s="57" t="e">
        <f aca="false">INDEX(BucketTable,MATCH(B823,SumMonths,0),1)</f>
        <v>#N/A</v>
      </c>
      <c r="K823" s="57" t="e">
        <f aca="false">INDEX(lava,MATCH(B823,SumMonths,0),2)</f>
        <v>#N/A</v>
      </c>
    </row>
    <row r="824" customFormat="false" ht="12.75" hidden="false" customHeight="false" outlineLevel="0" collapsed="false">
      <c r="A824" s="57" t="e">
        <f aca="false">INDEX(BucketTable,MATCH(B824,SumMonths,0),1)</f>
        <v>#N/A</v>
      </c>
      <c r="K824" s="57" t="e">
        <f aca="false">INDEX(lava,MATCH(B824,SumMonths,0),2)</f>
        <v>#N/A</v>
      </c>
    </row>
    <row r="825" customFormat="false" ht="12.75" hidden="false" customHeight="false" outlineLevel="0" collapsed="false">
      <c r="A825" s="57" t="e">
        <f aca="false">INDEX(BucketTable,MATCH(B825,SumMonths,0),1)</f>
        <v>#N/A</v>
      </c>
      <c r="K825" s="57" t="e">
        <f aca="false">INDEX(lava,MATCH(B825,SumMonths,0),2)</f>
        <v>#N/A</v>
      </c>
    </row>
    <row r="826" customFormat="false" ht="12.75" hidden="false" customHeight="false" outlineLevel="0" collapsed="false">
      <c r="A826" s="57" t="e">
        <f aca="false">INDEX(BucketTable,MATCH(B826,SumMonths,0),1)</f>
        <v>#N/A</v>
      </c>
      <c r="K826" s="57" t="e">
        <f aca="false">INDEX(lava,MATCH(B826,SumMonths,0),2)</f>
        <v>#N/A</v>
      </c>
    </row>
    <row r="827" customFormat="false" ht="12.75" hidden="false" customHeight="false" outlineLevel="0" collapsed="false">
      <c r="A827" s="57" t="e">
        <f aca="false">INDEX(BucketTable,MATCH(B827,SumMonths,0),1)</f>
        <v>#N/A</v>
      </c>
      <c r="K827" s="57" t="e">
        <f aca="false">INDEX(lava,MATCH(B827,SumMonths,0),2)</f>
        <v>#N/A</v>
      </c>
    </row>
    <row r="828" customFormat="false" ht="12.75" hidden="false" customHeight="false" outlineLevel="0" collapsed="false">
      <c r="A828" s="57" t="e">
        <f aca="false">INDEX(BucketTable,MATCH(B828,SumMonths,0),1)</f>
        <v>#N/A</v>
      </c>
      <c r="K828" s="57" t="e">
        <f aca="false">INDEX(lava,MATCH(B828,SumMonths,0),2)</f>
        <v>#N/A</v>
      </c>
    </row>
    <row r="829" customFormat="false" ht="12.75" hidden="false" customHeight="false" outlineLevel="0" collapsed="false">
      <c r="A829" s="57" t="e">
        <f aca="false">INDEX(BucketTable,MATCH(B829,SumMonths,0),1)</f>
        <v>#N/A</v>
      </c>
      <c r="K829" s="57" t="e">
        <f aca="false">INDEX(lava,MATCH(B829,SumMonths,0),2)</f>
        <v>#N/A</v>
      </c>
    </row>
    <row r="830" customFormat="false" ht="12.75" hidden="false" customHeight="false" outlineLevel="0" collapsed="false">
      <c r="A830" s="57" t="e">
        <f aca="false">INDEX(BucketTable,MATCH(B830,SumMonths,0),1)</f>
        <v>#N/A</v>
      </c>
      <c r="K830" s="57" t="e">
        <f aca="false">INDEX(lava,MATCH(B830,SumMonths,0),2)</f>
        <v>#N/A</v>
      </c>
    </row>
    <row r="831" customFormat="false" ht="12.75" hidden="false" customHeight="false" outlineLevel="0" collapsed="false">
      <c r="A831" s="57" t="e">
        <f aca="false">INDEX(BucketTable,MATCH(B831,SumMonths,0),1)</f>
        <v>#N/A</v>
      </c>
      <c r="K831" s="57" t="e">
        <f aca="false">INDEX(lava,MATCH(B831,SumMonths,0),2)</f>
        <v>#N/A</v>
      </c>
    </row>
    <row r="832" customFormat="false" ht="12.75" hidden="false" customHeight="false" outlineLevel="0" collapsed="false">
      <c r="A832" s="57" t="e">
        <f aca="false">INDEX(BucketTable,MATCH(B832,SumMonths,0),1)</f>
        <v>#N/A</v>
      </c>
      <c r="K832" s="57" t="e">
        <f aca="false">INDEX(lava,MATCH(B832,SumMonths,0),2)</f>
        <v>#N/A</v>
      </c>
    </row>
    <row r="833" customFormat="false" ht="12.75" hidden="false" customHeight="false" outlineLevel="0" collapsed="false">
      <c r="A833" s="57" t="e">
        <f aca="false">INDEX(BucketTable,MATCH(B833,SumMonths,0),1)</f>
        <v>#N/A</v>
      </c>
      <c r="K833" s="57" t="e">
        <f aca="false">INDEX(lava,MATCH(B833,SumMonths,0),2)</f>
        <v>#N/A</v>
      </c>
    </row>
    <row r="834" customFormat="false" ht="12.75" hidden="false" customHeight="false" outlineLevel="0" collapsed="false">
      <c r="A834" s="57" t="e">
        <f aca="false">INDEX(BucketTable,MATCH(B834,SumMonths,0),1)</f>
        <v>#N/A</v>
      </c>
      <c r="K834" s="57" t="e">
        <f aca="false">INDEX(lava,MATCH(B834,SumMonths,0),2)</f>
        <v>#N/A</v>
      </c>
    </row>
    <row r="835" customFormat="false" ht="12.75" hidden="false" customHeight="false" outlineLevel="0" collapsed="false">
      <c r="A835" s="57" t="e">
        <f aca="false">INDEX(BucketTable,MATCH(B835,SumMonths,0),1)</f>
        <v>#N/A</v>
      </c>
      <c r="K835" s="57" t="e">
        <f aca="false">INDEX(lava,MATCH(B835,SumMonths,0),2)</f>
        <v>#N/A</v>
      </c>
    </row>
    <row r="836" customFormat="false" ht="12.75" hidden="false" customHeight="false" outlineLevel="0" collapsed="false">
      <c r="A836" s="57" t="e">
        <f aca="false">INDEX(BucketTable,MATCH(B836,SumMonths,0),1)</f>
        <v>#N/A</v>
      </c>
      <c r="K836" s="57" t="e">
        <f aca="false">INDEX(lava,MATCH(B836,SumMonths,0),2)</f>
        <v>#N/A</v>
      </c>
    </row>
    <row r="837" customFormat="false" ht="12.75" hidden="false" customHeight="false" outlineLevel="0" collapsed="false">
      <c r="A837" s="57" t="e">
        <f aca="false">INDEX(BucketTable,MATCH(B837,SumMonths,0),1)</f>
        <v>#N/A</v>
      </c>
      <c r="K837" s="57" t="e">
        <f aca="false">INDEX(lava,MATCH(B837,SumMonths,0),2)</f>
        <v>#N/A</v>
      </c>
    </row>
    <row r="838" customFormat="false" ht="12.75" hidden="false" customHeight="false" outlineLevel="0" collapsed="false">
      <c r="A838" s="57" t="e">
        <f aca="false">INDEX(BucketTable,MATCH(B838,SumMonths,0),1)</f>
        <v>#N/A</v>
      </c>
      <c r="K838" s="57" t="e">
        <f aca="false">INDEX(lava,MATCH(B838,SumMonths,0),2)</f>
        <v>#N/A</v>
      </c>
    </row>
    <row r="839" customFormat="false" ht="12.75" hidden="false" customHeight="false" outlineLevel="0" collapsed="false">
      <c r="A839" s="57" t="e">
        <f aca="false">INDEX(BucketTable,MATCH(B839,SumMonths,0),1)</f>
        <v>#N/A</v>
      </c>
      <c r="K839" s="57" t="e">
        <f aca="false">INDEX(lava,MATCH(B839,SumMonths,0),2)</f>
        <v>#N/A</v>
      </c>
    </row>
    <row r="840" customFormat="false" ht="12.75" hidden="false" customHeight="false" outlineLevel="0" collapsed="false">
      <c r="A840" s="57" t="e">
        <f aca="false">INDEX(BucketTable,MATCH(B840,SumMonths,0),1)</f>
        <v>#N/A</v>
      </c>
      <c r="K840" s="57" t="e">
        <f aca="false">INDEX(lava,MATCH(B840,SumMonths,0),2)</f>
        <v>#N/A</v>
      </c>
    </row>
    <row r="841" customFormat="false" ht="12.75" hidden="false" customHeight="false" outlineLevel="0" collapsed="false">
      <c r="A841" s="57" t="e">
        <f aca="false">INDEX(BucketTable,MATCH(B841,SumMonths,0),1)</f>
        <v>#N/A</v>
      </c>
      <c r="K841" s="57" t="e">
        <f aca="false">INDEX(lava,MATCH(B841,SumMonths,0),2)</f>
        <v>#N/A</v>
      </c>
    </row>
    <row r="842" customFormat="false" ht="12.75" hidden="false" customHeight="false" outlineLevel="0" collapsed="false">
      <c r="A842" s="57" t="e">
        <f aca="false">INDEX(BucketTable,MATCH(B842,SumMonths,0),1)</f>
        <v>#N/A</v>
      </c>
      <c r="K842" s="57" t="e">
        <f aca="false">INDEX(lava,MATCH(B842,SumMonths,0),2)</f>
        <v>#N/A</v>
      </c>
    </row>
    <row r="843" customFormat="false" ht="12.75" hidden="false" customHeight="false" outlineLevel="0" collapsed="false">
      <c r="A843" s="57" t="e">
        <f aca="false">INDEX(BucketTable,MATCH(B843,SumMonths,0),1)</f>
        <v>#N/A</v>
      </c>
      <c r="K843" s="57" t="e">
        <f aca="false">INDEX(lava,MATCH(B843,SumMonths,0),2)</f>
        <v>#N/A</v>
      </c>
    </row>
    <row r="844" customFormat="false" ht="12.75" hidden="false" customHeight="false" outlineLevel="0" collapsed="false">
      <c r="A844" s="57" t="e">
        <f aca="false">INDEX(BucketTable,MATCH(B844,SumMonths,0),1)</f>
        <v>#N/A</v>
      </c>
      <c r="K844" s="57" t="e">
        <f aca="false">INDEX(lava,MATCH(B844,SumMonths,0),2)</f>
        <v>#N/A</v>
      </c>
    </row>
    <row r="845" customFormat="false" ht="12.75" hidden="false" customHeight="false" outlineLevel="0" collapsed="false">
      <c r="A845" s="57" t="e">
        <f aca="false">INDEX(BucketTable,MATCH(B845,SumMonths,0),1)</f>
        <v>#N/A</v>
      </c>
      <c r="K845" s="57" t="e">
        <f aca="false">INDEX(lava,MATCH(B845,SumMonths,0),2)</f>
        <v>#N/A</v>
      </c>
    </row>
    <row r="846" customFormat="false" ht="12.75" hidden="false" customHeight="false" outlineLevel="0" collapsed="false">
      <c r="A846" s="57" t="e">
        <f aca="false">INDEX(BucketTable,MATCH(B846,SumMonths,0),1)</f>
        <v>#N/A</v>
      </c>
      <c r="K846" s="57" t="e">
        <f aca="false">INDEX(lava,MATCH(B846,SumMonths,0),2)</f>
        <v>#N/A</v>
      </c>
    </row>
    <row r="847" customFormat="false" ht="12.75" hidden="false" customHeight="false" outlineLevel="0" collapsed="false">
      <c r="A847" s="57" t="e">
        <f aca="false">INDEX(BucketTable,MATCH(B847,SumMonths,0),1)</f>
        <v>#N/A</v>
      </c>
      <c r="K847" s="57" t="e">
        <f aca="false">INDEX(lava,MATCH(B847,SumMonths,0),2)</f>
        <v>#N/A</v>
      </c>
    </row>
    <row r="848" customFormat="false" ht="12.75" hidden="false" customHeight="false" outlineLevel="0" collapsed="false">
      <c r="A848" s="57" t="e">
        <f aca="false">INDEX(BucketTable,MATCH(B848,SumMonths,0),1)</f>
        <v>#N/A</v>
      </c>
      <c r="K848" s="57" t="e">
        <f aca="false">INDEX(lava,MATCH(B848,SumMonths,0),2)</f>
        <v>#N/A</v>
      </c>
    </row>
    <row r="849" customFormat="false" ht="12.75" hidden="false" customHeight="false" outlineLevel="0" collapsed="false">
      <c r="A849" s="57" t="e">
        <f aca="false">INDEX(BucketTable,MATCH(B849,SumMonths,0),1)</f>
        <v>#N/A</v>
      </c>
      <c r="K849" s="57" t="e">
        <f aca="false">INDEX(lava,MATCH(B849,SumMonths,0),2)</f>
        <v>#N/A</v>
      </c>
    </row>
    <row r="850" customFormat="false" ht="12.75" hidden="false" customHeight="false" outlineLevel="0" collapsed="false">
      <c r="A850" s="57" t="e">
        <f aca="false">INDEX(BucketTable,MATCH(B850,SumMonths,0),1)</f>
        <v>#N/A</v>
      </c>
      <c r="K850" s="57" t="e">
        <f aca="false">INDEX(lava,MATCH(B850,SumMonths,0),2)</f>
        <v>#N/A</v>
      </c>
    </row>
    <row r="851" customFormat="false" ht="12.75" hidden="false" customHeight="false" outlineLevel="0" collapsed="false">
      <c r="A851" s="57" t="e">
        <f aca="false">INDEX(BucketTable,MATCH(B851,SumMonths,0),1)</f>
        <v>#N/A</v>
      </c>
      <c r="K851" s="57" t="e">
        <f aca="false">INDEX(lava,MATCH(B851,SumMonths,0),2)</f>
        <v>#N/A</v>
      </c>
    </row>
    <row r="852" customFormat="false" ht="12.75" hidden="false" customHeight="false" outlineLevel="0" collapsed="false">
      <c r="A852" s="57" t="e">
        <f aca="false">INDEX(BucketTable,MATCH(B852,SumMonths,0),1)</f>
        <v>#N/A</v>
      </c>
      <c r="K852" s="57" t="e">
        <f aca="false">INDEX(lava,MATCH(B852,SumMonths,0),2)</f>
        <v>#N/A</v>
      </c>
    </row>
    <row r="853" customFormat="false" ht="12.75" hidden="false" customHeight="false" outlineLevel="0" collapsed="false">
      <c r="A853" s="57" t="e">
        <f aca="false">INDEX(BucketTable,MATCH(B853,SumMonths,0),1)</f>
        <v>#N/A</v>
      </c>
      <c r="K853" s="57" t="e">
        <f aca="false">INDEX(lava,MATCH(B853,SumMonths,0),2)</f>
        <v>#N/A</v>
      </c>
    </row>
    <row r="854" customFormat="false" ht="12.75" hidden="false" customHeight="false" outlineLevel="0" collapsed="false">
      <c r="A854" s="57" t="e">
        <f aca="false">INDEX(BucketTable,MATCH(B854,SumMonths,0),1)</f>
        <v>#N/A</v>
      </c>
      <c r="K854" s="57" t="e">
        <f aca="false">INDEX(lava,MATCH(B854,SumMonths,0),2)</f>
        <v>#N/A</v>
      </c>
    </row>
    <row r="855" customFormat="false" ht="12.75" hidden="false" customHeight="false" outlineLevel="0" collapsed="false">
      <c r="A855" s="57" t="e">
        <f aca="false">INDEX(BucketTable,MATCH(B855,SumMonths,0),1)</f>
        <v>#N/A</v>
      </c>
      <c r="K855" s="57" t="e">
        <f aca="false">INDEX(lava,MATCH(B855,SumMonths,0),2)</f>
        <v>#N/A</v>
      </c>
    </row>
    <row r="856" customFormat="false" ht="12.75" hidden="false" customHeight="false" outlineLevel="0" collapsed="false">
      <c r="A856" s="57" t="e">
        <f aca="false">INDEX(BucketTable,MATCH(B856,SumMonths,0),1)</f>
        <v>#N/A</v>
      </c>
      <c r="K856" s="57" t="e">
        <f aca="false">INDEX(lava,MATCH(B856,SumMonths,0),2)</f>
        <v>#N/A</v>
      </c>
    </row>
    <row r="857" customFormat="false" ht="12.75" hidden="false" customHeight="false" outlineLevel="0" collapsed="false">
      <c r="A857" s="57" t="e">
        <f aca="false">INDEX(BucketTable,MATCH(B857,SumMonths,0),1)</f>
        <v>#N/A</v>
      </c>
      <c r="K857" s="57" t="e">
        <f aca="false">INDEX(lava,MATCH(B857,SumMonths,0),2)</f>
        <v>#N/A</v>
      </c>
    </row>
    <row r="858" customFormat="false" ht="12.75" hidden="false" customHeight="false" outlineLevel="0" collapsed="false">
      <c r="A858" s="57" t="e">
        <f aca="false">INDEX(BucketTable,MATCH(B858,SumMonths,0),1)</f>
        <v>#N/A</v>
      </c>
      <c r="K858" s="57" t="e">
        <f aca="false">INDEX(lava,MATCH(B858,SumMonths,0),2)</f>
        <v>#N/A</v>
      </c>
    </row>
    <row r="859" customFormat="false" ht="12.75" hidden="false" customHeight="false" outlineLevel="0" collapsed="false">
      <c r="A859" s="57" t="e">
        <f aca="false">INDEX(BucketTable,MATCH(B859,SumMonths,0),1)</f>
        <v>#N/A</v>
      </c>
      <c r="K859" s="57" t="e">
        <f aca="false">INDEX(lava,MATCH(B859,SumMonths,0),2)</f>
        <v>#N/A</v>
      </c>
    </row>
    <row r="860" customFormat="false" ht="12.75" hidden="false" customHeight="false" outlineLevel="0" collapsed="false">
      <c r="A860" s="57" t="e">
        <f aca="false">INDEX(BucketTable,MATCH(B860,SumMonths,0),1)</f>
        <v>#N/A</v>
      </c>
      <c r="K860" s="57" t="e">
        <f aca="false">INDEX(lava,MATCH(B860,SumMonths,0),2)</f>
        <v>#N/A</v>
      </c>
    </row>
    <row r="861" customFormat="false" ht="12.75" hidden="false" customHeight="false" outlineLevel="0" collapsed="false">
      <c r="A861" s="57" t="e">
        <f aca="false">INDEX(BucketTable,MATCH(B861,SumMonths,0),1)</f>
        <v>#N/A</v>
      </c>
      <c r="K861" s="57" t="e">
        <f aca="false">INDEX(lava,MATCH(B861,SumMonths,0),2)</f>
        <v>#N/A</v>
      </c>
    </row>
    <row r="862" customFormat="false" ht="12.75" hidden="false" customHeight="false" outlineLevel="0" collapsed="false">
      <c r="A862" s="57" t="e">
        <f aca="false">INDEX(BucketTable,MATCH(B862,SumMonths,0),1)</f>
        <v>#N/A</v>
      </c>
      <c r="K862" s="57" t="e">
        <f aca="false">INDEX(lava,MATCH(B862,SumMonths,0),2)</f>
        <v>#N/A</v>
      </c>
    </row>
    <row r="863" customFormat="false" ht="12.75" hidden="false" customHeight="false" outlineLevel="0" collapsed="false">
      <c r="A863" s="57" t="e">
        <f aca="false">INDEX(BucketTable,MATCH(B863,SumMonths,0),1)</f>
        <v>#N/A</v>
      </c>
      <c r="K863" s="57" t="e">
        <f aca="false">INDEX(lava,MATCH(B863,SumMonths,0),2)</f>
        <v>#N/A</v>
      </c>
    </row>
    <row r="864" customFormat="false" ht="12.75" hidden="false" customHeight="false" outlineLevel="0" collapsed="false">
      <c r="A864" s="57" t="e">
        <f aca="false">INDEX(BucketTable,MATCH(B864,SumMonths,0),1)</f>
        <v>#N/A</v>
      </c>
      <c r="K864" s="57" t="e">
        <f aca="false">INDEX(lava,MATCH(B864,SumMonths,0),2)</f>
        <v>#N/A</v>
      </c>
    </row>
    <row r="865" customFormat="false" ht="12.75" hidden="false" customHeight="false" outlineLevel="0" collapsed="false">
      <c r="A865" s="57" t="e">
        <f aca="false">INDEX(BucketTable,MATCH(B865,SumMonths,0),1)</f>
        <v>#N/A</v>
      </c>
      <c r="K865" s="57" t="e">
        <f aca="false">INDEX(lava,MATCH(B865,SumMonths,0),2)</f>
        <v>#N/A</v>
      </c>
    </row>
    <row r="866" customFormat="false" ht="12.75" hidden="false" customHeight="false" outlineLevel="0" collapsed="false">
      <c r="A866" s="57" t="e">
        <f aca="false">INDEX(BucketTable,MATCH(B866,SumMonths,0),1)</f>
        <v>#N/A</v>
      </c>
      <c r="K866" s="57" t="e">
        <f aca="false">INDEX(lava,MATCH(B866,SumMonths,0),2)</f>
        <v>#N/A</v>
      </c>
    </row>
    <row r="867" customFormat="false" ht="12.75" hidden="false" customHeight="false" outlineLevel="0" collapsed="false">
      <c r="A867" s="57" t="e">
        <f aca="false">INDEX(BucketTable,MATCH(B867,SumMonths,0),1)</f>
        <v>#N/A</v>
      </c>
      <c r="K867" s="57" t="e">
        <f aca="false">INDEX(lava,MATCH(B867,SumMonths,0),2)</f>
        <v>#N/A</v>
      </c>
    </row>
    <row r="868" customFormat="false" ht="12.75" hidden="false" customHeight="false" outlineLevel="0" collapsed="false">
      <c r="A868" s="57" t="e">
        <f aca="false">INDEX(BucketTable,MATCH(B868,SumMonths,0),1)</f>
        <v>#N/A</v>
      </c>
      <c r="K868" s="57" t="e">
        <f aca="false">INDEX(lava,MATCH(B868,SumMonths,0),2)</f>
        <v>#N/A</v>
      </c>
    </row>
    <row r="869" customFormat="false" ht="12.75" hidden="false" customHeight="false" outlineLevel="0" collapsed="false">
      <c r="A869" s="57" t="e">
        <f aca="false">INDEX(BucketTable,MATCH(B869,SumMonths,0),1)</f>
        <v>#N/A</v>
      </c>
      <c r="K869" s="57" t="e">
        <f aca="false">INDEX(lava,MATCH(B869,SumMonths,0),2)</f>
        <v>#N/A</v>
      </c>
    </row>
    <row r="870" customFormat="false" ht="12.75" hidden="false" customHeight="false" outlineLevel="0" collapsed="false">
      <c r="A870" s="57" t="e">
        <f aca="false">INDEX(BucketTable,MATCH(B870,SumMonths,0),1)</f>
        <v>#N/A</v>
      </c>
      <c r="K870" s="57" t="e">
        <f aca="false">INDEX(lava,MATCH(B870,SumMonths,0),2)</f>
        <v>#N/A</v>
      </c>
    </row>
    <row r="871" customFormat="false" ht="12.75" hidden="false" customHeight="false" outlineLevel="0" collapsed="false">
      <c r="A871" s="57" t="e">
        <f aca="false">INDEX(BucketTable,MATCH(B871,SumMonths,0),1)</f>
        <v>#N/A</v>
      </c>
      <c r="K871" s="57" t="e">
        <f aca="false">INDEX(lava,MATCH(B871,SumMonths,0),2)</f>
        <v>#N/A</v>
      </c>
    </row>
    <row r="872" customFormat="false" ht="12.75" hidden="false" customHeight="false" outlineLevel="0" collapsed="false">
      <c r="A872" s="57" t="e">
        <f aca="false">INDEX(BucketTable,MATCH(B872,SumMonths,0),1)</f>
        <v>#N/A</v>
      </c>
      <c r="K872" s="57" t="e">
        <f aca="false">INDEX(lava,MATCH(B872,SumMonths,0),2)</f>
        <v>#N/A</v>
      </c>
    </row>
    <row r="873" customFormat="false" ht="12.75" hidden="false" customHeight="false" outlineLevel="0" collapsed="false">
      <c r="A873" s="57" t="e">
        <f aca="false">INDEX(BucketTable,MATCH(B873,SumMonths,0),1)</f>
        <v>#N/A</v>
      </c>
      <c r="K873" s="57" t="e">
        <f aca="false">INDEX(lava,MATCH(B873,SumMonths,0),2)</f>
        <v>#N/A</v>
      </c>
    </row>
    <row r="874" customFormat="false" ht="12.75" hidden="false" customHeight="false" outlineLevel="0" collapsed="false">
      <c r="A874" s="57" t="e">
        <f aca="false">INDEX(BucketTable,MATCH(B874,SumMonths,0),1)</f>
        <v>#N/A</v>
      </c>
      <c r="K874" s="57" t="e">
        <f aca="false">INDEX(lava,MATCH(B874,SumMonths,0),2)</f>
        <v>#N/A</v>
      </c>
    </row>
    <row r="875" customFormat="false" ht="12.75" hidden="false" customHeight="false" outlineLevel="0" collapsed="false">
      <c r="A875" s="57" t="e">
        <f aca="false">INDEX(BucketTable,MATCH(B875,SumMonths,0),1)</f>
        <v>#N/A</v>
      </c>
      <c r="K875" s="57" t="e">
        <f aca="false">INDEX(lava,MATCH(B875,SumMonths,0),2)</f>
        <v>#N/A</v>
      </c>
    </row>
    <row r="876" customFormat="false" ht="12.75" hidden="false" customHeight="false" outlineLevel="0" collapsed="false">
      <c r="A876" s="57" t="e">
        <f aca="false">INDEX(BucketTable,MATCH(B876,SumMonths,0),1)</f>
        <v>#N/A</v>
      </c>
      <c r="K876" s="57" t="e">
        <f aca="false">INDEX(lava,MATCH(B876,SumMonths,0),2)</f>
        <v>#N/A</v>
      </c>
    </row>
    <row r="877" customFormat="false" ht="12.75" hidden="false" customHeight="false" outlineLevel="0" collapsed="false">
      <c r="A877" s="57" t="e">
        <f aca="false">INDEX(BucketTable,MATCH(B877,SumMonths,0),1)</f>
        <v>#N/A</v>
      </c>
      <c r="K877" s="57" t="e">
        <f aca="false">INDEX(lava,MATCH(B877,SumMonths,0),2)</f>
        <v>#N/A</v>
      </c>
    </row>
    <row r="878" customFormat="false" ht="12.75" hidden="false" customHeight="false" outlineLevel="0" collapsed="false">
      <c r="A878" s="57" t="e">
        <f aca="false">INDEX(BucketTable,MATCH(B878,SumMonths,0),1)</f>
        <v>#N/A</v>
      </c>
      <c r="K878" s="57" t="e">
        <f aca="false">INDEX(lava,MATCH(B878,SumMonths,0),2)</f>
        <v>#N/A</v>
      </c>
    </row>
    <row r="879" customFormat="false" ht="12.75" hidden="false" customHeight="false" outlineLevel="0" collapsed="false">
      <c r="A879" s="57" t="e">
        <f aca="false">INDEX(BucketTable,MATCH(B879,SumMonths,0),1)</f>
        <v>#N/A</v>
      </c>
      <c r="K879" s="57" t="e">
        <f aca="false">INDEX(lava,MATCH(B879,SumMonths,0),2)</f>
        <v>#N/A</v>
      </c>
    </row>
    <row r="880" customFormat="false" ht="12.75" hidden="false" customHeight="false" outlineLevel="0" collapsed="false">
      <c r="A880" s="57" t="e">
        <f aca="false">INDEX(BucketTable,MATCH(B880,SumMonths,0),1)</f>
        <v>#N/A</v>
      </c>
      <c r="K880" s="57" t="e">
        <f aca="false">INDEX(lava,MATCH(B880,SumMonths,0),2)</f>
        <v>#N/A</v>
      </c>
    </row>
    <row r="881" customFormat="false" ht="12.75" hidden="false" customHeight="false" outlineLevel="0" collapsed="false">
      <c r="A881" s="57" t="e">
        <f aca="false">INDEX(BucketTable,MATCH(B881,SumMonths,0),1)</f>
        <v>#N/A</v>
      </c>
      <c r="K881" s="57" t="e">
        <f aca="false">INDEX(lava,MATCH(B881,SumMonths,0),2)</f>
        <v>#N/A</v>
      </c>
    </row>
    <row r="882" customFormat="false" ht="12.75" hidden="false" customHeight="false" outlineLevel="0" collapsed="false">
      <c r="A882" s="57" t="e">
        <f aca="false">INDEX(BucketTable,MATCH(B882,SumMonths,0),1)</f>
        <v>#N/A</v>
      </c>
      <c r="K882" s="57" t="e">
        <f aca="false">INDEX(lava,MATCH(B882,SumMonths,0),2)</f>
        <v>#N/A</v>
      </c>
    </row>
    <row r="883" customFormat="false" ht="12.75" hidden="false" customHeight="false" outlineLevel="0" collapsed="false">
      <c r="A883" s="57" t="e">
        <f aca="false">INDEX(BucketTable,MATCH(B883,SumMonths,0),1)</f>
        <v>#N/A</v>
      </c>
      <c r="K883" s="57" t="e">
        <f aca="false">INDEX(lava,MATCH(B883,SumMonths,0),2)</f>
        <v>#N/A</v>
      </c>
    </row>
    <row r="884" customFormat="false" ht="12.75" hidden="false" customHeight="false" outlineLevel="0" collapsed="false">
      <c r="A884" s="57" t="e">
        <f aca="false">INDEX(BucketTable,MATCH(B884,SumMonths,0),1)</f>
        <v>#N/A</v>
      </c>
      <c r="K884" s="57" t="e">
        <f aca="false">INDEX(lava,MATCH(B884,SumMonths,0),2)</f>
        <v>#N/A</v>
      </c>
    </row>
    <row r="885" customFormat="false" ht="12.75" hidden="false" customHeight="false" outlineLevel="0" collapsed="false">
      <c r="A885" s="57" t="e">
        <f aca="false">INDEX(BucketTable,MATCH(B885,SumMonths,0),1)</f>
        <v>#N/A</v>
      </c>
      <c r="K885" s="57" t="e">
        <f aca="false">INDEX(lava,MATCH(B885,SumMonths,0),2)</f>
        <v>#N/A</v>
      </c>
    </row>
    <row r="886" customFormat="false" ht="12.75" hidden="false" customHeight="false" outlineLevel="0" collapsed="false">
      <c r="A886" s="57" t="e">
        <f aca="false">INDEX(BucketTable,MATCH(B886,SumMonths,0),1)</f>
        <v>#N/A</v>
      </c>
      <c r="K886" s="57" t="e">
        <f aca="false">INDEX(lava,MATCH(B886,SumMonths,0),2)</f>
        <v>#N/A</v>
      </c>
    </row>
    <row r="887" customFormat="false" ht="12.75" hidden="false" customHeight="false" outlineLevel="0" collapsed="false">
      <c r="A887" s="57" t="e">
        <f aca="false">INDEX(BucketTable,MATCH(B887,SumMonths,0),1)</f>
        <v>#N/A</v>
      </c>
      <c r="K887" s="57" t="e">
        <f aca="false">INDEX(lava,MATCH(B887,SumMonths,0),2)</f>
        <v>#N/A</v>
      </c>
    </row>
    <row r="888" customFormat="false" ht="12.75" hidden="false" customHeight="false" outlineLevel="0" collapsed="false">
      <c r="A888" s="57" t="e">
        <f aca="false">INDEX(BucketTable,MATCH(B888,SumMonths,0),1)</f>
        <v>#N/A</v>
      </c>
      <c r="K888" s="57" t="e">
        <f aca="false">INDEX(lava,MATCH(B888,SumMonths,0),2)</f>
        <v>#N/A</v>
      </c>
    </row>
    <row r="889" customFormat="false" ht="12.75" hidden="false" customHeight="false" outlineLevel="0" collapsed="false">
      <c r="A889" s="57" t="e">
        <f aca="false">INDEX(BucketTable,MATCH(B889,SumMonths,0),1)</f>
        <v>#N/A</v>
      </c>
      <c r="K889" s="57" t="e">
        <f aca="false">INDEX(lava,MATCH(B889,SumMonths,0),2)</f>
        <v>#N/A</v>
      </c>
    </row>
    <row r="890" customFormat="false" ht="12.75" hidden="false" customHeight="false" outlineLevel="0" collapsed="false">
      <c r="A890" s="57" t="e">
        <f aca="false">INDEX(BucketTable,MATCH(B890,SumMonths,0),1)</f>
        <v>#N/A</v>
      </c>
      <c r="K890" s="57" t="e">
        <f aca="false">INDEX(lava,MATCH(B890,SumMonths,0),2)</f>
        <v>#N/A</v>
      </c>
    </row>
    <row r="891" customFormat="false" ht="12.75" hidden="false" customHeight="false" outlineLevel="0" collapsed="false">
      <c r="A891" s="57" t="e">
        <f aca="false">INDEX(BucketTable,MATCH(B891,SumMonths,0),1)</f>
        <v>#N/A</v>
      </c>
      <c r="K891" s="57" t="e">
        <f aca="false">INDEX(lava,MATCH(B891,SumMonths,0),2)</f>
        <v>#N/A</v>
      </c>
    </row>
    <row r="892" customFormat="false" ht="12.75" hidden="false" customHeight="false" outlineLevel="0" collapsed="false">
      <c r="A892" s="57" t="e">
        <f aca="false">INDEX(BucketTable,MATCH(B892,SumMonths,0),1)</f>
        <v>#N/A</v>
      </c>
      <c r="K892" s="57" t="e">
        <f aca="false">INDEX(lava,MATCH(B892,SumMonths,0),2)</f>
        <v>#N/A</v>
      </c>
    </row>
    <row r="893" customFormat="false" ht="12.75" hidden="false" customHeight="false" outlineLevel="0" collapsed="false">
      <c r="A893" s="57" t="e">
        <f aca="false">INDEX(BucketTable,MATCH(B893,SumMonths,0),1)</f>
        <v>#N/A</v>
      </c>
      <c r="K893" s="57" t="e">
        <f aca="false">INDEX(lava,MATCH(B893,SumMonths,0),2)</f>
        <v>#N/A</v>
      </c>
    </row>
    <row r="894" customFormat="false" ht="12.75" hidden="false" customHeight="false" outlineLevel="0" collapsed="false">
      <c r="A894" s="57" t="e">
        <f aca="false">INDEX(BucketTable,MATCH(B894,SumMonths,0),1)</f>
        <v>#N/A</v>
      </c>
      <c r="K894" s="57" t="e">
        <f aca="false">INDEX(lava,MATCH(B894,SumMonths,0),2)</f>
        <v>#N/A</v>
      </c>
    </row>
    <row r="895" customFormat="false" ht="12.75" hidden="false" customHeight="false" outlineLevel="0" collapsed="false">
      <c r="A895" s="57" t="e">
        <f aca="false">INDEX(BucketTable,MATCH(B895,SumMonths,0),1)</f>
        <v>#N/A</v>
      </c>
      <c r="K895" s="57" t="e">
        <f aca="false">INDEX(lava,MATCH(B895,SumMonths,0),2)</f>
        <v>#N/A</v>
      </c>
    </row>
    <row r="896" customFormat="false" ht="12.75" hidden="false" customHeight="false" outlineLevel="0" collapsed="false">
      <c r="A896" s="57" t="e">
        <f aca="false">INDEX(BucketTable,MATCH(B896,SumMonths,0),1)</f>
        <v>#N/A</v>
      </c>
      <c r="K896" s="57" t="e">
        <f aca="false">INDEX(lava,MATCH(B896,SumMonths,0),2)</f>
        <v>#N/A</v>
      </c>
    </row>
    <row r="897" customFormat="false" ht="12.75" hidden="false" customHeight="false" outlineLevel="0" collapsed="false">
      <c r="A897" s="57" t="e">
        <f aca="false">INDEX(BucketTable,MATCH(B897,SumMonths,0),1)</f>
        <v>#N/A</v>
      </c>
      <c r="K897" s="57" t="e">
        <f aca="false">INDEX(lava,MATCH(B897,SumMonths,0),2)</f>
        <v>#N/A</v>
      </c>
    </row>
    <row r="898" customFormat="false" ht="12.75" hidden="false" customHeight="false" outlineLevel="0" collapsed="false">
      <c r="A898" s="57" t="e">
        <f aca="false">INDEX(BucketTable,MATCH(B898,SumMonths,0),1)</f>
        <v>#N/A</v>
      </c>
      <c r="K898" s="57" t="e">
        <f aca="false">INDEX(lava,MATCH(B898,SumMonths,0),2)</f>
        <v>#N/A</v>
      </c>
    </row>
    <row r="899" customFormat="false" ht="12.75" hidden="false" customHeight="false" outlineLevel="0" collapsed="false">
      <c r="A899" s="57" t="e">
        <f aca="false">INDEX(BucketTable,MATCH(B899,SumMonths,0),1)</f>
        <v>#N/A</v>
      </c>
      <c r="K899" s="57" t="e">
        <f aca="false">INDEX(lava,MATCH(B899,SumMonths,0),2)</f>
        <v>#N/A</v>
      </c>
    </row>
    <row r="900" customFormat="false" ht="12.75" hidden="false" customHeight="false" outlineLevel="0" collapsed="false">
      <c r="A900" s="57" t="e">
        <f aca="false">INDEX(BucketTable,MATCH(B900,SumMonths,0),1)</f>
        <v>#N/A</v>
      </c>
      <c r="K900" s="57" t="e">
        <f aca="false">INDEX(lava,MATCH(B900,SumMonths,0),2)</f>
        <v>#N/A</v>
      </c>
    </row>
    <row r="901" customFormat="false" ht="12.75" hidden="false" customHeight="false" outlineLevel="0" collapsed="false">
      <c r="A901" s="57" t="e">
        <f aca="false">INDEX(BucketTable,MATCH(B901,SumMonths,0),1)</f>
        <v>#N/A</v>
      </c>
      <c r="K901" s="57" t="e">
        <f aca="false">INDEX(lava,MATCH(B901,SumMonths,0),2)</f>
        <v>#N/A</v>
      </c>
    </row>
    <row r="902" customFormat="false" ht="12.75" hidden="false" customHeight="false" outlineLevel="0" collapsed="false">
      <c r="A902" s="57" t="e">
        <f aca="false">INDEX(BucketTable,MATCH(B902,SumMonths,0),1)</f>
        <v>#N/A</v>
      </c>
      <c r="K902" s="57" t="e">
        <f aca="false">INDEX(lava,MATCH(B902,SumMonths,0),2)</f>
        <v>#N/A</v>
      </c>
    </row>
    <row r="903" customFormat="false" ht="12.75" hidden="false" customHeight="false" outlineLevel="0" collapsed="false">
      <c r="A903" s="57" t="e">
        <f aca="false">INDEX(BucketTable,MATCH(B903,SumMonths,0),1)</f>
        <v>#N/A</v>
      </c>
      <c r="K903" s="57" t="e">
        <f aca="false">INDEX(lava,MATCH(B903,SumMonths,0),2)</f>
        <v>#N/A</v>
      </c>
    </row>
    <row r="904" customFormat="false" ht="12.75" hidden="false" customHeight="false" outlineLevel="0" collapsed="false">
      <c r="A904" s="57" t="e">
        <f aca="false">INDEX(BucketTable,MATCH(B904,SumMonths,0),1)</f>
        <v>#N/A</v>
      </c>
      <c r="K904" s="57" t="e">
        <f aca="false">INDEX(lava,MATCH(B904,SumMonths,0),2)</f>
        <v>#N/A</v>
      </c>
    </row>
    <row r="905" customFormat="false" ht="12.75" hidden="false" customHeight="false" outlineLevel="0" collapsed="false">
      <c r="A905" s="57" t="e">
        <f aca="false">INDEX(BucketTable,MATCH(B905,SumMonths,0),1)</f>
        <v>#N/A</v>
      </c>
      <c r="K905" s="57" t="e">
        <f aca="false">INDEX(lava,MATCH(B905,SumMonths,0),2)</f>
        <v>#N/A</v>
      </c>
    </row>
    <row r="906" customFormat="false" ht="12.75" hidden="false" customHeight="false" outlineLevel="0" collapsed="false">
      <c r="A906" s="57" t="e">
        <f aca="false">INDEX(BucketTable,MATCH(B906,SumMonths,0),1)</f>
        <v>#N/A</v>
      </c>
      <c r="K906" s="57" t="e">
        <f aca="false">INDEX(lava,MATCH(B906,SumMonths,0),2)</f>
        <v>#N/A</v>
      </c>
    </row>
    <row r="907" customFormat="false" ht="12.75" hidden="false" customHeight="false" outlineLevel="0" collapsed="false">
      <c r="A907" s="57" t="e">
        <f aca="false">INDEX(BucketTable,MATCH(B907,SumMonths,0),1)</f>
        <v>#N/A</v>
      </c>
      <c r="K907" s="57" t="e">
        <f aca="false">INDEX(lava,MATCH(B907,SumMonths,0),2)</f>
        <v>#N/A</v>
      </c>
    </row>
    <row r="908" customFormat="false" ht="12.75" hidden="false" customHeight="false" outlineLevel="0" collapsed="false">
      <c r="A908" s="57" t="e">
        <f aca="false">INDEX(BucketTable,MATCH(B908,SumMonths,0),1)</f>
        <v>#N/A</v>
      </c>
      <c r="K908" s="57" t="e">
        <f aca="false">INDEX(lava,MATCH(B908,SumMonths,0),2)</f>
        <v>#N/A</v>
      </c>
    </row>
    <row r="909" customFormat="false" ht="12.75" hidden="false" customHeight="false" outlineLevel="0" collapsed="false">
      <c r="A909" s="57" t="e">
        <f aca="false">INDEX(BucketTable,MATCH(B909,SumMonths,0),1)</f>
        <v>#N/A</v>
      </c>
      <c r="K909" s="57" t="e">
        <f aca="false">INDEX(lava,MATCH(B909,SumMonths,0),2)</f>
        <v>#N/A</v>
      </c>
    </row>
    <row r="910" customFormat="false" ht="12.75" hidden="false" customHeight="false" outlineLevel="0" collapsed="false">
      <c r="A910" s="57" t="e">
        <f aca="false">INDEX(BucketTable,MATCH(B910,SumMonths,0),1)</f>
        <v>#N/A</v>
      </c>
      <c r="K910" s="57" t="e">
        <f aca="false">INDEX(lava,MATCH(B910,SumMonths,0),2)</f>
        <v>#N/A</v>
      </c>
    </row>
    <row r="911" customFormat="false" ht="12.75" hidden="false" customHeight="false" outlineLevel="0" collapsed="false">
      <c r="A911" s="57" t="e">
        <f aca="false">INDEX(BucketTable,MATCH(B911,SumMonths,0),1)</f>
        <v>#N/A</v>
      </c>
      <c r="K911" s="57" t="e">
        <f aca="false">INDEX(lava,MATCH(B911,SumMonths,0),2)</f>
        <v>#N/A</v>
      </c>
    </row>
    <row r="912" customFormat="false" ht="12.75" hidden="false" customHeight="false" outlineLevel="0" collapsed="false">
      <c r="A912" s="57" t="e">
        <f aca="false">INDEX(BucketTable,MATCH(B912,SumMonths,0),1)</f>
        <v>#N/A</v>
      </c>
      <c r="K912" s="57" t="e">
        <f aca="false">INDEX(lava,MATCH(B912,SumMonths,0),2)</f>
        <v>#N/A</v>
      </c>
    </row>
    <row r="913" customFormat="false" ht="12.75" hidden="false" customHeight="false" outlineLevel="0" collapsed="false">
      <c r="A913" s="57" t="e">
        <f aca="false">INDEX(BucketTable,MATCH(B913,SumMonths,0),1)</f>
        <v>#N/A</v>
      </c>
      <c r="K913" s="57" t="e">
        <f aca="false">INDEX(lava,MATCH(B913,SumMonths,0),2)</f>
        <v>#N/A</v>
      </c>
    </row>
    <row r="914" customFormat="false" ht="12.75" hidden="false" customHeight="false" outlineLevel="0" collapsed="false">
      <c r="A914" s="57" t="e">
        <f aca="false">INDEX(BucketTable,MATCH(B914,SumMonths,0),1)</f>
        <v>#N/A</v>
      </c>
      <c r="K914" s="57" t="e">
        <f aca="false">INDEX(lava,MATCH(B914,SumMonths,0),2)</f>
        <v>#N/A</v>
      </c>
    </row>
    <row r="915" customFormat="false" ht="12.75" hidden="false" customHeight="false" outlineLevel="0" collapsed="false">
      <c r="A915" s="57" t="e">
        <f aca="false">INDEX(BucketTable,MATCH(B915,SumMonths,0),1)</f>
        <v>#N/A</v>
      </c>
      <c r="K915" s="57" t="e">
        <f aca="false">INDEX(lava,MATCH(B915,SumMonths,0),2)</f>
        <v>#N/A</v>
      </c>
    </row>
    <row r="916" customFormat="false" ht="12.75" hidden="false" customHeight="false" outlineLevel="0" collapsed="false">
      <c r="A916" s="57" t="e">
        <f aca="false">INDEX(BucketTable,MATCH(B916,SumMonths,0),1)</f>
        <v>#N/A</v>
      </c>
      <c r="K916" s="57" t="e">
        <f aca="false">INDEX(lava,MATCH(B916,SumMonths,0),2)</f>
        <v>#N/A</v>
      </c>
    </row>
    <row r="917" customFormat="false" ht="12.75" hidden="false" customHeight="false" outlineLevel="0" collapsed="false">
      <c r="A917" s="57" t="e">
        <f aca="false">INDEX(BucketTable,MATCH(B917,SumMonths,0),1)</f>
        <v>#N/A</v>
      </c>
      <c r="K917" s="57" t="e">
        <f aca="false">INDEX(lava,MATCH(B917,SumMonths,0),2)</f>
        <v>#N/A</v>
      </c>
    </row>
    <row r="918" customFormat="false" ht="12.75" hidden="false" customHeight="false" outlineLevel="0" collapsed="false">
      <c r="A918" s="57" t="e">
        <f aca="false">INDEX(BucketTable,MATCH(B918,SumMonths,0),1)</f>
        <v>#N/A</v>
      </c>
      <c r="K918" s="57" t="e">
        <f aca="false">INDEX(lava,MATCH(B918,SumMonths,0),2)</f>
        <v>#N/A</v>
      </c>
    </row>
    <row r="919" customFormat="false" ht="12.75" hidden="false" customHeight="false" outlineLevel="0" collapsed="false">
      <c r="A919" s="57" t="e">
        <f aca="false">INDEX(BucketTable,MATCH(B919,SumMonths,0),1)</f>
        <v>#N/A</v>
      </c>
      <c r="K919" s="57" t="e">
        <f aca="false">INDEX(lava,MATCH(B919,SumMonths,0),2)</f>
        <v>#N/A</v>
      </c>
    </row>
    <row r="920" customFormat="false" ht="12.75" hidden="false" customHeight="false" outlineLevel="0" collapsed="false">
      <c r="A920" s="57" t="e">
        <f aca="false">INDEX(BucketTable,MATCH(B920,SumMonths,0),1)</f>
        <v>#N/A</v>
      </c>
      <c r="K920" s="57" t="e">
        <f aca="false">INDEX(lava,MATCH(B920,SumMonths,0),2)</f>
        <v>#N/A</v>
      </c>
    </row>
    <row r="921" customFormat="false" ht="12.75" hidden="false" customHeight="false" outlineLevel="0" collapsed="false">
      <c r="A921" s="57" t="e">
        <f aca="false">INDEX(BucketTable,MATCH(B921,SumMonths,0),1)</f>
        <v>#N/A</v>
      </c>
      <c r="K921" s="57" t="e">
        <f aca="false">INDEX(lava,MATCH(B921,SumMonths,0),2)</f>
        <v>#N/A</v>
      </c>
    </row>
    <row r="922" customFormat="false" ht="12.75" hidden="false" customHeight="false" outlineLevel="0" collapsed="false">
      <c r="A922" s="57" t="e">
        <f aca="false">INDEX(BucketTable,MATCH(B922,SumMonths,0),1)</f>
        <v>#N/A</v>
      </c>
      <c r="K922" s="57" t="e">
        <f aca="false">INDEX(lava,MATCH(B922,SumMonths,0),2)</f>
        <v>#N/A</v>
      </c>
    </row>
    <row r="923" customFormat="false" ht="12.75" hidden="false" customHeight="false" outlineLevel="0" collapsed="false">
      <c r="A923" s="57" t="e">
        <f aca="false">INDEX(BucketTable,MATCH(B923,SumMonths,0),1)</f>
        <v>#N/A</v>
      </c>
      <c r="K923" s="57" t="e">
        <f aca="false">INDEX(lava,MATCH(B923,SumMonths,0),2)</f>
        <v>#N/A</v>
      </c>
    </row>
    <row r="924" customFormat="false" ht="12.75" hidden="false" customHeight="false" outlineLevel="0" collapsed="false">
      <c r="A924" s="57" t="e">
        <f aca="false">INDEX(BucketTable,MATCH(B924,SumMonths,0),1)</f>
        <v>#N/A</v>
      </c>
      <c r="K924" s="57" t="e">
        <f aca="false">INDEX(lava,MATCH(B924,SumMonths,0),2)</f>
        <v>#N/A</v>
      </c>
    </row>
    <row r="925" customFormat="false" ht="12.75" hidden="false" customHeight="false" outlineLevel="0" collapsed="false">
      <c r="A925" s="57" t="e">
        <f aca="false">INDEX(BucketTable,MATCH(B925,SumMonths,0),1)</f>
        <v>#N/A</v>
      </c>
      <c r="K925" s="57" t="e">
        <f aca="false">INDEX(lava,MATCH(B925,SumMonths,0),2)</f>
        <v>#N/A</v>
      </c>
    </row>
    <row r="926" customFormat="false" ht="12.75" hidden="false" customHeight="false" outlineLevel="0" collapsed="false">
      <c r="A926" s="57" t="e">
        <f aca="false">INDEX(BucketTable,MATCH(B926,SumMonths,0),1)</f>
        <v>#N/A</v>
      </c>
      <c r="K926" s="57" t="e">
        <f aca="false">INDEX(lava,MATCH(B926,SumMonths,0),2)</f>
        <v>#N/A</v>
      </c>
    </row>
    <row r="927" customFormat="false" ht="12.75" hidden="false" customHeight="false" outlineLevel="0" collapsed="false">
      <c r="A927" s="57" t="e">
        <f aca="false">INDEX(BucketTable,MATCH(B927,SumMonths,0),1)</f>
        <v>#N/A</v>
      </c>
      <c r="K927" s="57" t="e">
        <f aca="false">INDEX(lava,MATCH(B927,SumMonths,0),2)</f>
        <v>#N/A</v>
      </c>
    </row>
    <row r="928" customFormat="false" ht="12.75" hidden="false" customHeight="false" outlineLevel="0" collapsed="false">
      <c r="A928" s="57" t="e">
        <f aca="false">INDEX(BucketTable,MATCH(B928,SumMonths,0),1)</f>
        <v>#N/A</v>
      </c>
      <c r="K928" s="57" t="e">
        <f aca="false">INDEX(lava,MATCH(B928,SumMonths,0),2)</f>
        <v>#N/A</v>
      </c>
    </row>
    <row r="929" customFormat="false" ht="12.75" hidden="false" customHeight="false" outlineLevel="0" collapsed="false">
      <c r="A929" s="57" t="e">
        <f aca="false">INDEX(BucketTable,MATCH(B929,SumMonths,0),1)</f>
        <v>#N/A</v>
      </c>
      <c r="K929" s="57" t="e">
        <f aca="false">INDEX(lava,MATCH(B929,SumMonths,0),2)</f>
        <v>#N/A</v>
      </c>
    </row>
    <row r="930" customFormat="false" ht="12.75" hidden="false" customHeight="false" outlineLevel="0" collapsed="false">
      <c r="A930" s="57" t="e">
        <f aca="false">INDEX(BucketTable,MATCH(B930,SumMonths,0),1)</f>
        <v>#N/A</v>
      </c>
      <c r="K930" s="57" t="e">
        <f aca="false">INDEX(lava,MATCH(B930,SumMonths,0),2)</f>
        <v>#N/A</v>
      </c>
    </row>
    <row r="931" customFormat="false" ht="12.75" hidden="false" customHeight="false" outlineLevel="0" collapsed="false">
      <c r="A931" s="57" t="e">
        <f aca="false">INDEX(BucketTable,MATCH(B931,SumMonths,0),1)</f>
        <v>#N/A</v>
      </c>
      <c r="K931" s="57" t="e">
        <f aca="false">INDEX(lava,MATCH(B931,SumMonths,0),2)</f>
        <v>#N/A</v>
      </c>
    </row>
    <row r="932" customFormat="false" ht="12.75" hidden="false" customHeight="false" outlineLevel="0" collapsed="false">
      <c r="A932" s="57" t="e">
        <f aca="false">INDEX(BucketTable,MATCH(B932,SumMonths,0),1)</f>
        <v>#N/A</v>
      </c>
      <c r="K932" s="57" t="e">
        <f aca="false">INDEX(lava,MATCH(B932,SumMonths,0),2)</f>
        <v>#N/A</v>
      </c>
    </row>
    <row r="933" customFormat="false" ht="12.75" hidden="false" customHeight="false" outlineLevel="0" collapsed="false">
      <c r="A933" s="57" t="e">
        <f aca="false">INDEX(BucketTable,MATCH(B933,SumMonths,0),1)</f>
        <v>#N/A</v>
      </c>
      <c r="K933" s="57" t="e">
        <f aca="false">INDEX(lava,MATCH(B933,SumMonths,0),2)</f>
        <v>#N/A</v>
      </c>
    </row>
    <row r="934" customFormat="false" ht="12.75" hidden="false" customHeight="false" outlineLevel="0" collapsed="false">
      <c r="A934" s="57" t="e">
        <f aca="false">INDEX(BucketTable,MATCH(B934,SumMonths,0),1)</f>
        <v>#N/A</v>
      </c>
      <c r="K934" s="57" t="e">
        <f aca="false">INDEX(lava,MATCH(B934,SumMonths,0),2)</f>
        <v>#N/A</v>
      </c>
    </row>
    <row r="935" customFormat="false" ht="12.75" hidden="false" customHeight="false" outlineLevel="0" collapsed="false">
      <c r="A935" s="57" t="e">
        <f aca="false">INDEX(BucketTable,MATCH(B935,SumMonths,0),1)</f>
        <v>#N/A</v>
      </c>
      <c r="K935" s="57" t="e">
        <f aca="false">INDEX(lava,MATCH(B935,SumMonths,0),2)</f>
        <v>#N/A</v>
      </c>
    </row>
    <row r="936" customFormat="false" ht="12.75" hidden="false" customHeight="false" outlineLevel="0" collapsed="false">
      <c r="A936" s="57" t="e">
        <f aca="false">INDEX(BucketTable,MATCH(B936,SumMonths,0),1)</f>
        <v>#N/A</v>
      </c>
      <c r="K936" s="57" t="e">
        <f aca="false">INDEX(lava,MATCH(B936,SumMonths,0),2)</f>
        <v>#N/A</v>
      </c>
    </row>
    <row r="937" customFormat="false" ht="12.75" hidden="false" customHeight="false" outlineLevel="0" collapsed="false">
      <c r="A937" s="57" t="e">
        <f aca="false">INDEX(BucketTable,MATCH(B937,SumMonths,0),1)</f>
        <v>#N/A</v>
      </c>
      <c r="K937" s="57" t="e">
        <f aca="false">INDEX(lava,MATCH(B937,SumMonths,0),2)</f>
        <v>#N/A</v>
      </c>
    </row>
    <row r="938" customFormat="false" ht="12.75" hidden="false" customHeight="false" outlineLevel="0" collapsed="false">
      <c r="A938" s="57" t="e">
        <f aca="false">INDEX(BucketTable,MATCH(B938,SumMonths,0),1)</f>
        <v>#N/A</v>
      </c>
      <c r="K938" s="57" t="e">
        <f aca="false">INDEX(lava,MATCH(B938,SumMonths,0),2)</f>
        <v>#N/A</v>
      </c>
    </row>
    <row r="939" customFormat="false" ht="12.75" hidden="false" customHeight="false" outlineLevel="0" collapsed="false">
      <c r="A939" s="57" t="e">
        <f aca="false">INDEX(BucketTable,MATCH(B939,SumMonths,0),1)</f>
        <v>#N/A</v>
      </c>
      <c r="K939" s="57" t="e">
        <f aca="false">INDEX(lava,MATCH(B939,SumMonths,0),2)</f>
        <v>#N/A</v>
      </c>
    </row>
    <row r="940" customFormat="false" ht="12.75" hidden="false" customHeight="false" outlineLevel="0" collapsed="false">
      <c r="A940" s="57" t="e">
        <f aca="false">INDEX(BucketTable,MATCH(B940,SumMonths,0),1)</f>
        <v>#N/A</v>
      </c>
      <c r="K940" s="57" t="e">
        <f aca="false">INDEX(lava,MATCH(B940,SumMonths,0),2)</f>
        <v>#N/A</v>
      </c>
    </row>
    <row r="941" customFormat="false" ht="12.75" hidden="false" customHeight="false" outlineLevel="0" collapsed="false">
      <c r="A941" s="57" t="e">
        <f aca="false">INDEX(BucketTable,MATCH(B941,SumMonths,0),1)</f>
        <v>#N/A</v>
      </c>
      <c r="K941" s="57" t="e">
        <f aca="false">INDEX(lava,MATCH(B941,SumMonths,0),2)</f>
        <v>#N/A</v>
      </c>
    </row>
    <row r="942" customFormat="false" ht="12.75" hidden="false" customHeight="false" outlineLevel="0" collapsed="false">
      <c r="A942" s="57" t="e">
        <f aca="false">INDEX(BucketTable,MATCH(B942,SumMonths,0),1)</f>
        <v>#N/A</v>
      </c>
      <c r="K942" s="57" t="e">
        <f aca="false">INDEX(lava,MATCH(B942,SumMonths,0),2)</f>
        <v>#N/A</v>
      </c>
    </row>
    <row r="943" customFormat="false" ht="12.75" hidden="false" customHeight="false" outlineLevel="0" collapsed="false">
      <c r="A943" s="57" t="e">
        <f aca="false">INDEX(BucketTable,MATCH(B943,SumMonths,0),1)</f>
        <v>#N/A</v>
      </c>
      <c r="K943" s="57" t="e">
        <f aca="false">INDEX(lava,MATCH(B943,SumMonths,0),2)</f>
        <v>#N/A</v>
      </c>
    </row>
    <row r="944" customFormat="false" ht="12.75" hidden="false" customHeight="false" outlineLevel="0" collapsed="false">
      <c r="A944" s="57" t="e">
        <f aca="false">INDEX(BucketTable,MATCH(B944,SumMonths,0),1)</f>
        <v>#N/A</v>
      </c>
      <c r="K944" s="57" t="e">
        <f aca="false">INDEX(lava,MATCH(B944,SumMonths,0),2)</f>
        <v>#N/A</v>
      </c>
    </row>
    <row r="945" customFormat="false" ht="12.75" hidden="false" customHeight="false" outlineLevel="0" collapsed="false">
      <c r="A945" s="57" t="e">
        <f aca="false">INDEX(BucketTable,MATCH(B945,SumMonths,0),1)</f>
        <v>#N/A</v>
      </c>
      <c r="K945" s="57" t="e">
        <f aca="false">INDEX(lava,MATCH(B945,SumMonths,0),2)</f>
        <v>#N/A</v>
      </c>
    </row>
    <row r="946" customFormat="false" ht="12.75" hidden="false" customHeight="false" outlineLevel="0" collapsed="false">
      <c r="A946" s="57" t="e">
        <f aca="false">INDEX(BucketTable,MATCH(B946,SumMonths,0),1)</f>
        <v>#N/A</v>
      </c>
      <c r="K946" s="57" t="e">
        <f aca="false">INDEX(lava,MATCH(B946,SumMonths,0),2)</f>
        <v>#N/A</v>
      </c>
    </row>
    <row r="947" customFormat="false" ht="12.75" hidden="false" customHeight="false" outlineLevel="0" collapsed="false">
      <c r="A947" s="57" t="e">
        <f aca="false">INDEX(BucketTable,MATCH(B947,SumMonths,0),1)</f>
        <v>#N/A</v>
      </c>
      <c r="K947" s="57" t="e">
        <f aca="false">INDEX(lava,MATCH(B947,SumMonths,0),2)</f>
        <v>#N/A</v>
      </c>
    </row>
    <row r="948" customFormat="false" ht="12.75" hidden="false" customHeight="false" outlineLevel="0" collapsed="false">
      <c r="A948" s="57" t="e">
        <f aca="false">INDEX(BucketTable,MATCH(B948,SumMonths,0),1)</f>
        <v>#N/A</v>
      </c>
      <c r="K948" s="57" t="e">
        <f aca="false">INDEX(lava,MATCH(B948,SumMonths,0),2)</f>
        <v>#N/A</v>
      </c>
    </row>
    <row r="949" customFormat="false" ht="12.75" hidden="false" customHeight="false" outlineLevel="0" collapsed="false">
      <c r="A949" s="57" t="e">
        <f aca="false">INDEX(BucketTable,MATCH(B949,SumMonths,0),1)</f>
        <v>#N/A</v>
      </c>
      <c r="K949" s="57" t="e">
        <f aca="false">INDEX(lava,MATCH(B949,SumMonths,0),2)</f>
        <v>#N/A</v>
      </c>
    </row>
    <row r="950" customFormat="false" ht="12.75" hidden="false" customHeight="false" outlineLevel="0" collapsed="false">
      <c r="A950" s="57" t="e">
        <f aca="false">INDEX(BucketTable,MATCH(B950,SumMonths,0),1)</f>
        <v>#N/A</v>
      </c>
      <c r="K950" s="57" t="e">
        <f aca="false">INDEX(lava,MATCH(B950,SumMonths,0),2)</f>
        <v>#N/A</v>
      </c>
    </row>
    <row r="951" customFormat="false" ht="12.75" hidden="false" customHeight="false" outlineLevel="0" collapsed="false">
      <c r="A951" s="57" t="e">
        <f aca="false">INDEX(BucketTable,MATCH(B951,SumMonths,0),1)</f>
        <v>#N/A</v>
      </c>
      <c r="K951" s="57" t="e">
        <f aca="false">INDEX(lava,MATCH(B951,SumMonths,0),2)</f>
        <v>#N/A</v>
      </c>
    </row>
    <row r="952" customFormat="false" ht="12.75" hidden="false" customHeight="false" outlineLevel="0" collapsed="false">
      <c r="A952" s="57" t="e">
        <f aca="false">INDEX(BucketTable,MATCH(B952,SumMonths,0),1)</f>
        <v>#N/A</v>
      </c>
      <c r="K952" s="57" t="e">
        <f aca="false">INDEX(lava,MATCH(B952,SumMonths,0),2)</f>
        <v>#N/A</v>
      </c>
    </row>
    <row r="953" customFormat="false" ht="12.75" hidden="false" customHeight="false" outlineLevel="0" collapsed="false">
      <c r="A953" s="57" t="e">
        <f aca="false">INDEX(BucketTable,MATCH(B953,SumMonths,0),1)</f>
        <v>#N/A</v>
      </c>
      <c r="K953" s="57" t="e">
        <f aca="false">INDEX(lava,MATCH(B953,SumMonths,0),2)</f>
        <v>#N/A</v>
      </c>
    </row>
    <row r="954" customFormat="false" ht="12.75" hidden="false" customHeight="false" outlineLevel="0" collapsed="false">
      <c r="A954" s="57" t="e">
        <f aca="false">INDEX(BucketTable,MATCH(B954,SumMonths,0),1)</f>
        <v>#N/A</v>
      </c>
      <c r="K954" s="57" t="e">
        <f aca="false">INDEX(lava,MATCH(B954,SumMonths,0),2)</f>
        <v>#N/A</v>
      </c>
    </row>
    <row r="955" customFormat="false" ht="12.75" hidden="false" customHeight="false" outlineLevel="0" collapsed="false">
      <c r="A955" s="57" t="e">
        <f aca="false">INDEX(BucketTable,MATCH(B955,SumMonths,0),1)</f>
        <v>#N/A</v>
      </c>
      <c r="K955" s="57" t="e">
        <f aca="false">INDEX(lava,MATCH(B955,SumMonths,0),2)</f>
        <v>#N/A</v>
      </c>
    </row>
    <row r="956" customFormat="false" ht="12.75" hidden="false" customHeight="false" outlineLevel="0" collapsed="false">
      <c r="A956" s="57" t="e">
        <f aca="false">INDEX(BucketTable,MATCH(B956,SumMonths,0),1)</f>
        <v>#N/A</v>
      </c>
      <c r="K956" s="57" t="e">
        <f aca="false">INDEX(lava,MATCH(B956,SumMonths,0),2)</f>
        <v>#N/A</v>
      </c>
    </row>
    <row r="957" customFormat="false" ht="12.75" hidden="false" customHeight="false" outlineLevel="0" collapsed="false">
      <c r="A957" s="57" t="e">
        <f aca="false">INDEX(BucketTable,MATCH(B957,SumMonths,0),1)</f>
        <v>#N/A</v>
      </c>
      <c r="K957" s="57" t="e">
        <f aca="false">INDEX(lava,MATCH(B957,SumMonths,0),2)</f>
        <v>#N/A</v>
      </c>
    </row>
    <row r="958" customFormat="false" ht="12.75" hidden="false" customHeight="false" outlineLevel="0" collapsed="false">
      <c r="A958" s="57" t="e">
        <f aca="false">INDEX(BucketTable,MATCH(B958,SumMonths,0),1)</f>
        <v>#N/A</v>
      </c>
      <c r="K958" s="57" t="e">
        <f aca="false">INDEX(lava,MATCH(B958,SumMonths,0),2)</f>
        <v>#N/A</v>
      </c>
    </row>
    <row r="959" customFormat="false" ht="12.75" hidden="false" customHeight="false" outlineLevel="0" collapsed="false">
      <c r="A959" s="57" t="e">
        <f aca="false">INDEX(BucketTable,MATCH(B959,SumMonths,0),1)</f>
        <v>#N/A</v>
      </c>
      <c r="K959" s="57" t="e">
        <f aca="false">INDEX(lava,MATCH(B959,SumMonths,0),2)</f>
        <v>#N/A</v>
      </c>
    </row>
    <row r="960" customFormat="false" ht="12.75" hidden="false" customHeight="false" outlineLevel="0" collapsed="false">
      <c r="A960" s="57" t="e">
        <f aca="false">INDEX(BucketTable,MATCH(B960,SumMonths,0),1)</f>
        <v>#N/A</v>
      </c>
      <c r="K960" s="57" t="e">
        <f aca="false">INDEX(lava,MATCH(B960,SumMonths,0),2)</f>
        <v>#N/A</v>
      </c>
    </row>
    <row r="961" customFormat="false" ht="12.75" hidden="false" customHeight="false" outlineLevel="0" collapsed="false">
      <c r="A961" s="57" t="e">
        <f aca="false">INDEX(BucketTable,MATCH(B961,SumMonths,0),1)</f>
        <v>#N/A</v>
      </c>
      <c r="K961" s="57" t="e">
        <f aca="false">INDEX(lava,MATCH(B961,SumMonths,0),2)</f>
        <v>#N/A</v>
      </c>
    </row>
    <row r="962" customFormat="false" ht="12.75" hidden="false" customHeight="false" outlineLevel="0" collapsed="false">
      <c r="A962" s="57" t="e">
        <f aca="false">INDEX(BucketTable,MATCH(B962,SumMonths,0),1)</f>
        <v>#N/A</v>
      </c>
      <c r="K962" s="57" t="e">
        <f aca="false">INDEX(lava,MATCH(B962,SumMonths,0),2)</f>
        <v>#N/A</v>
      </c>
    </row>
    <row r="963" customFormat="false" ht="12.75" hidden="false" customHeight="false" outlineLevel="0" collapsed="false">
      <c r="A963" s="57" t="e">
        <f aca="false">INDEX(BucketTable,MATCH(B963,SumMonths,0),1)</f>
        <v>#N/A</v>
      </c>
      <c r="K963" s="57" t="e">
        <f aca="false">INDEX(lava,MATCH(B963,SumMonths,0),2)</f>
        <v>#N/A</v>
      </c>
    </row>
    <row r="964" customFormat="false" ht="12.75" hidden="false" customHeight="false" outlineLevel="0" collapsed="false">
      <c r="A964" s="57" t="e">
        <f aca="false">INDEX(BucketTable,MATCH(B964,SumMonths,0),1)</f>
        <v>#N/A</v>
      </c>
      <c r="K964" s="57" t="e">
        <f aca="false">INDEX(lava,MATCH(B964,SumMonths,0),2)</f>
        <v>#N/A</v>
      </c>
    </row>
    <row r="965" customFormat="false" ht="12.75" hidden="false" customHeight="false" outlineLevel="0" collapsed="false">
      <c r="A965" s="57" t="e">
        <f aca="false">INDEX(BucketTable,MATCH(B965,SumMonths,0),1)</f>
        <v>#N/A</v>
      </c>
      <c r="K965" s="57" t="e">
        <f aca="false">INDEX(lava,MATCH(B965,SumMonths,0),2)</f>
        <v>#N/A</v>
      </c>
    </row>
    <row r="966" customFormat="false" ht="12.75" hidden="false" customHeight="false" outlineLevel="0" collapsed="false">
      <c r="A966" s="57" t="e">
        <f aca="false">INDEX(BucketTable,MATCH(B966,SumMonths,0),1)</f>
        <v>#N/A</v>
      </c>
      <c r="K966" s="57" t="e">
        <f aca="false">INDEX(lava,MATCH(B966,SumMonths,0),2)</f>
        <v>#N/A</v>
      </c>
    </row>
    <row r="967" customFormat="false" ht="12.75" hidden="false" customHeight="false" outlineLevel="0" collapsed="false">
      <c r="A967" s="57" t="e">
        <f aca="false">INDEX(BucketTable,MATCH(B967,SumMonths,0),1)</f>
        <v>#N/A</v>
      </c>
      <c r="K967" s="57" t="e">
        <f aca="false">INDEX(lava,MATCH(B967,SumMonths,0),2)</f>
        <v>#N/A</v>
      </c>
    </row>
    <row r="968" customFormat="false" ht="12.75" hidden="false" customHeight="false" outlineLevel="0" collapsed="false">
      <c r="A968" s="57" t="e">
        <f aca="false">INDEX(BucketTable,MATCH(B968,SumMonths,0),1)</f>
        <v>#N/A</v>
      </c>
      <c r="K968" s="57" t="e">
        <f aca="false">INDEX(lava,MATCH(B968,SumMonths,0),2)</f>
        <v>#N/A</v>
      </c>
    </row>
    <row r="969" customFormat="false" ht="12.75" hidden="false" customHeight="false" outlineLevel="0" collapsed="false">
      <c r="A969" s="57" t="e">
        <f aca="false">INDEX(BucketTable,MATCH(B969,SumMonths,0),1)</f>
        <v>#N/A</v>
      </c>
      <c r="K969" s="57" t="e">
        <f aca="false">INDEX(lava,MATCH(B969,SumMonths,0),2)</f>
        <v>#N/A</v>
      </c>
    </row>
    <row r="970" customFormat="false" ht="12.75" hidden="false" customHeight="false" outlineLevel="0" collapsed="false">
      <c r="A970" s="57" t="e">
        <f aca="false">INDEX(BucketTable,MATCH(B970,SumMonths,0),1)</f>
        <v>#N/A</v>
      </c>
      <c r="K970" s="57" t="e">
        <f aca="false">INDEX(lava,MATCH(B970,SumMonths,0),2)</f>
        <v>#N/A</v>
      </c>
    </row>
    <row r="971" customFormat="false" ht="12.75" hidden="false" customHeight="false" outlineLevel="0" collapsed="false">
      <c r="A971" s="57" t="e">
        <f aca="false">INDEX(BucketTable,MATCH(B971,SumMonths,0),1)</f>
        <v>#N/A</v>
      </c>
      <c r="K971" s="57" t="e">
        <f aca="false">INDEX(lava,MATCH(B971,SumMonths,0),2)</f>
        <v>#N/A</v>
      </c>
    </row>
    <row r="972" customFormat="false" ht="12.75" hidden="false" customHeight="false" outlineLevel="0" collapsed="false">
      <c r="A972" s="57" t="e">
        <f aca="false">INDEX(BucketTable,MATCH(B972,SumMonths,0),1)</f>
        <v>#N/A</v>
      </c>
      <c r="K972" s="57" t="e">
        <f aca="false">INDEX(lava,MATCH(B972,SumMonths,0),2)</f>
        <v>#N/A</v>
      </c>
    </row>
    <row r="973" customFormat="false" ht="12.75" hidden="false" customHeight="false" outlineLevel="0" collapsed="false">
      <c r="A973" s="57" t="e">
        <f aca="false">INDEX(BucketTable,MATCH(B973,SumMonths,0),1)</f>
        <v>#N/A</v>
      </c>
      <c r="K973" s="57" t="e">
        <f aca="false">INDEX(lava,MATCH(B973,SumMonths,0),2)</f>
        <v>#N/A</v>
      </c>
    </row>
    <row r="974" customFormat="false" ht="12.75" hidden="false" customHeight="false" outlineLevel="0" collapsed="false">
      <c r="A974" s="57" t="e">
        <f aca="false">INDEX(BucketTable,MATCH(B974,SumMonths,0),1)</f>
        <v>#N/A</v>
      </c>
      <c r="K974" s="57" t="e">
        <f aca="false">INDEX(lava,MATCH(B974,SumMonths,0),2)</f>
        <v>#N/A</v>
      </c>
    </row>
    <row r="975" customFormat="false" ht="12.75" hidden="false" customHeight="false" outlineLevel="0" collapsed="false">
      <c r="A975" s="57" t="e">
        <f aca="false">INDEX(BucketTable,MATCH(B975,SumMonths,0),1)</f>
        <v>#N/A</v>
      </c>
      <c r="K975" s="57" t="e">
        <f aca="false">INDEX(lava,MATCH(B975,SumMonths,0),2)</f>
        <v>#N/A</v>
      </c>
    </row>
    <row r="976" customFormat="false" ht="12.75" hidden="false" customHeight="false" outlineLevel="0" collapsed="false">
      <c r="A976" s="57" t="e">
        <f aca="false">INDEX(BucketTable,MATCH(B976,SumMonths,0),1)</f>
        <v>#N/A</v>
      </c>
      <c r="K976" s="57" t="e">
        <f aca="false">INDEX(lava,MATCH(B976,SumMonths,0),2)</f>
        <v>#N/A</v>
      </c>
    </row>
    <row r="977" customFormat="false" ht="12.75" hidden="false" customHeight="false" outlineLevel="0" collapsed="false">
      <c r="A977" s="57" t="e">
        <f aca="false">INDEX(BucketTable,MATCH(B977,SumMonths,0),1)</f>
        <v>#N/A</v>
      </c>
      <c r="K977" s="57" t="e">
        <f aca="false">INDEX(lava,MATCH(B977,SumMonths,0),2)</f>
        <v>#N/A</v>
      </c>
    </row>
    <row r="978" customFormat="false" ht="12.75" hidden="false" customHeight="false" outlineLevel="0" collapsed="false">
      <c r="A978" s="57" t="e">
        <f aca="false">INDEX(BucketTable,MATCH(B978,SumMonths,0),1)</f>
        <v>#N/A</v>
      </c>
      <c r="K978" s="57" t="e">
        <f aca="false">INDEX(lava,MATCH(B978,SumMonths,0),2)</f>
        <v>#N/A</v>
      </c>
    </row>
    <row r="979" customFormat="false" ht="12.75" hidden="false" customHeight="false" outlineLevel="0" collapsed="false">
      <c r="A979" s="57" t="e">
        <f aca="false">INDEX(BucketTable,MATCH(B979,SumMonths,0),1)</f>
        <v>#N/A</v>
      </c>
      <c r="K979" s="57" t="e">
        <f aca="false">INDEX(lava,MATCH(B979,SumMonths,0),2)</f>
        <v>#N/A</v>
      </c>
    </row>
    <row r="980" customFormat="false" ht="12.75" hidden="false" customHeight="false" outlineLevel="0" collapsed="false">
      <c r="A980" s="57" t="e">
        <f aca="false">INDEX(BucketTable,MATCH(B980,SumMonths,0),1)</f>
        <v>#N/A</v>
      </c>
      <c r="K980" s="57" t="e">
        <f aca="false">INDEX(lava,MATCH(B980,SumMonths,0),2)</f>
        <v>#N/A</v>
      </c>
    </row>
    <row r="981" customFormat="false" ht="12.75" hidden="false" customHeight="false" outlineLevel="0" collapsed="false">
      <c r="A981" s="57" t="e">
        <f aca="false">INDEX(BucketTable,MATCH(B981,SumMonths,0),1)</f>
        <v>#N/A</v>
      </c>
      <c r="K981" s="57" t="e">
        <f aca="false">INDEX(lava,MATCH(B981,SumMonths,0),2)</f>
        <v>#N/A</v>
      </c>
    </row>
    <row r="982" customFormat="false" ht="12.75" hidden="false" customHeight="false" outlineLevel="0" collapsed="false">
      <c r="A982" s="57" t="e">
        <f aca="false">INDEX(BucketTable,MATCH(B982,SumMonths,0),1)</f>
        <v>#N/A</v>
      </c>
      <c r="K982" s="57" t="e">
        <f aca="false">INDEX(lava,MATCH(B982,SumMonths,0),2)</f>
        <v>#N/A</v>
      </c>
    </row>
    <row r="983" customFormat="false" ht="12.75" hidden="false" customHeight="false" outlineLevel="0" collapsed="false">
      <c r="A983" s="57" t="e">
        <f aca="false">INDEX(BucketTable,MATCH(B983,SumMonths,0),1)</f>
        <v>#N/A</v>
      </c>
      <c r="K983" s="57" t="e">
        <f aca="false">INDEX(lava,MATCH(B983,SumMonths,0),2)</f>
        <v>#N/A</v>
      </c>
    </row>
    <row r="984" customFormat="false" ht="12.75" hidden="false" customHeight="false" outlineLevel="0" collapsed="false">
      <c r="A984" s="57" t="e">
        <f aca="false">INDEX(BucketTable,MATCH(B984,SumMonths,0),1)</f>
        <v>#N/A</v>
      </c>
      <c r="K984" s="57" t="e">
        <f aca="false">INDEX(lava,MATCH(B984,SumMonths,0),2)</f>
        <v>#N/A</v>
      </c>
    </row>
    <row r="985" customFormat="false" ht="12.75" hidden="false" customHeight="false" outlineLevel="0" collapsed="false">
      <c r="A985" s="57" t="e">
        <f aca="false">INDEX(BucketTable,MATCH(B985,SumMonths,0),1)</f>
        <v>#N/A</v>
      </c>
      <c r="K985" s="57" t="e">
        <f aca="false">INDEX(lava,MATCH(B985,SumMonths,0),2)</f>
        <v>#N/A</v>
      </c>
    </row>
    <row r="986" customFormat="false" ht="12.75" hidden="false" customHeight="false" outlineLevel="0" collapsed="false">
      <c r="A986" s="57" t="e">
        <f aca="false">INDEX(BucketTable,MATCH(B986,SumMonths,0),1)</f>
        <v>#N/A</v>
      </c>
      <c r="K986" s="57" t="e">
        <f aca="false">INDEX(lava,MATCH(B986,SumMonths,0),2)</f>
        <v>#N/A</v>
      </c>
    </row>
    <row r="987" customFormat="false" ht="12.75" hidden="false" customHeight="false" outlineLevel="0" collapsed="false">
      <c r="A987" s="57" t="e">
        <f aca="false">INDEX(BucketTable,MATCH(B987,SumMonths,0),1)</f>
        <v>#N/A</v>
      </c>
      <c r="K987" s="57" t="e">
        <f aca="false">INDEX(lava,MATCH(B987,SumMonths,0),2)</f>
        <v>#N/A</v>
      </c>
    </row>
    <row r="988" customFormat="false" ht="12.75" hidden="false" customHeight="false" outlineLevel="0" collapsed="false">
      <c r="A988" s="57" t="e">
        <f aca="false">INDEX(BucketTable,MATCH(B988,SumMonths,0),1)</f>
        <v>#N/A</v>
      </c>
      <c r="K988" s="57" t="e">
        <f aca="false">INDEX(lava,MATCH(B988,SumMonths,0),2)</f>
        <v>#N/A</v>
      </c>
    </row>
    <row r="989" customFormat="false" ht="12.75" hidden="false" customHeight="false" outlineLevel="0" collapsed="false">
      <c r="A989" s="57" t="e">
        <f aca="false">INDEX(BucketTable,MATCH(B989,SumMonths,0),1)</f>
        <v>#N/A</v>
      </c>
      <c r="K989" s="57" t="e">
        <f aca="false">INDEX(lava,MATCH(B989,SumMonths,0),2)</f>
        <v>#N/A</v>
      </c>
    </row>
    <row r="990" customFormat="false" ht="12.75" hidden="false" customHeight="false" outlineLevel="0" collapsed="false">
      <c r="A990" s="57" t="e">
        <f aca="false">INDEX(BucketTable,MATCH(B990,SumMonths,0),1)</f>
        <v>#N/A</v>
      </c>
      <c r="K990" s="57" t="e">
        <f aca="false">INDEX(lava,MATCH(B990,SumMonths,0),2)</f>
        <v>#N/A</v>
      </c>
    </row>
    <row r="991" customFormat="false" ht="12.75" hidden="false" customHeight="false" outlineLevel="0" collapsed="false">
      <c r="A991" s="57" t="e">
        <f aca="false">INDEX(BucketTable,MATCH(B991,SumMonths,0),1)</f>
        <v>#N/A</v>
      </c>
      <c r="K991" s="57" t="e">
        <f aca="false">INDEX(lava,MATCH(B991,SumMonths,0),2)</f>
        <v>#N/A</v>
      </c>
    </row>
    <row r="992" customFormat="false" ht="12.75" hidden="false" customHeight="false" outlineLevel="0" collapsed="false">
      <c r="A992" s="57" t="e">
        <f aca="false">INDEX(BucketTable,MATCH(B992,SumMonths,0),1)</f>
        <v>#N/A</v>
      </c>
      <c r="K992" s="57" t="e">
        <f aca="false">INDEX(lava,MATCH(B992,SumMonths,0),2)</f>
        <v>#N/A</v>
      </c>
    </row>
    <row r="993" customFormat="false" ht="12.75" hidden="false" customHeight="false" outlineLevel="0" collapsed="false">
      <c r="A993" s="57" t="e">
        <f aca="false">INDEX(BucketTable,MATCH(B993,SumMonths,0),1)</f>
        <v>#N/A</v>
      </c>
      <c r="K993" s="57" t="e">
        <f aca="false">INDEX(lava,MATCH(B993,SumMonths,0),2)</f>
        <v>#N/A</v>
      </c>
    </row>
    <row r="994" customFormat="false" ht="12.75" hidden="false" customHeight="false" outlineLevel="0" collapsed="false">
      <c r="A994" s="57" t="e">
        <f aca="false">INDEX(BucketTable,MATCH(B994,SumMonths,0),1)</f>
        <v>#N/A</v>
      </c>
      <c r="K994" s="57" t="e">
        <f aca="false">INDEX(lava,MATCH(B994,SumMonths,0),2)</f>
        <v>#N/A</v>
      </c>
    </row>
    <row r="995" customFormat="false" ht="12.75" hidden="false" customHeight="false" outlineLevel="0" collapsed="false">
      <c r="A995" s="57" t="e">
        <f aca="false">INDEX(BucketTable,MATCH(B995,SumMonths,0),1)</f>
        <v>#N/A</v>
      </c>
      <c r="K995" s="57" t="e">
        <f aca="false">INDEX(lava,MATCH(B995,SumMonths,0),2)</f>
        <v>#N/A</v>
      </c>
    </row>
    <row r="996" customFormat="false" ht="12.75" hidden="false" customHeight="false" outlineLevel="0" collapsed="false">
      <c r="A996" s="57" t="e">
        <f aca="false">INDEX(BucketTable,MATCH(B996,SumMonths,0),1)</f>
        <v>#N/A</v>
      </c>
      <c r="K996" s="57" t="e">
        <f aca="false">INDEX(lava,MATCH(B996,SumMonths,0),2)</f>
        <v>#N/A</v>
      </c>
    </row>
    <row r="997" customFormat="false" ht="12.75" hidden="false" customHeight="false" outlineLevel="0" collapsed="false">
      <c r="A997" s="57" t="e">
        <f aca="false">INDEX(BucketTable,MATCH(B997,SumMonths,0),1)</f>
        <v>#N/A</v>
      </c>
      <c r="K997" s="57" t="e">
        <f aca="false">INDEX(lava,MATCH(B997,SumMonths,0),2)</f>
        <v>#N/A</v>
      </c>
    </row>
    <row r="998" customFormat="false" ht="12.75" hidden="false" customHeight="false" outlineLevel="0" collapsed="false">
      <c r="A998" s="57" t="e">
        <f aca="false">INDEX(BucketTable,MATCH(B998,SumMonths,0),1)</f>
        <v>#N/A</v>
      </c>
      <c r="K998" s="57" t="e">
        <f aca="false">INDEX(lava,MATCH(B998,SumMonths,0),2)</f>
        <v>#N/A</v>
      </c>
    </row>
    <row r="999" customFormat="false" ht="12.75" hidden="false" customHeight="false" outlineLevel="0" collapsed="false">
      <c r="A999" s="57" t="e">
        <f aca="false">INDEX(BucketTable,MATCH(B999,SumMonths,0),1)</f>
        <v>#N/A</v>
      </c>
      <c r="K999" s="57" t="e">
        <f aca="false">INDEX(lava,MATCH(B999,SumMonths,0),2)</f>
        <v>#N/A</v>
      </c>
    </row>
    <row r="1000" customFormat="false" ht="12.75" hidden="false" customHeight="false" outlineLevel="0" collapsed="false">
      <c r="A1000" s="57" t="e">
        <f aca="false">INDEX(BucketTable,MATCH(B1000,SumMonths,0),1)</f>
        <v>#N/A</v>
      </c>
      <c r="K1000" s="57" t="e">
        <f aca="false">INDEX(lava,MATCH(B1000,SumMonths,0),2)</f>
        <v>#N/A</v>
      </c>
    </row>
    <row r="1001" customFormat="false" ht="12.75" hidden="false" customHeight="false" outlineLevel="0" collapsed="false">
      <c r="A1001" s="57" t="e">
        <f aca="false">INDEX(BucketTable,MATCH(B1001,SumMonths,0),1)</f>
        <v>#N/A</v>
      </c>
      <c r="K1001" s="57" t="e">
        <f aca="false">INDEX(lava,MATCH(B1001,SumMonths,0),2)</f>
        <v>#N/A</v>
      </c>
    </row>
    <row r="1002" customFormat="false" ht="12.75" hidden="false" customHeight="false" outlineLevel="0" collapsed="false">
      <c r="A1002" s="57" t="e">
        <f aca="false">INDEX(BucketTable,MATCH(B1002,SumMonths,0),1)</f>
        <v>#N/A</v>
      </c>
      <c r="K1002" s="57" t="e">
        <f aca="false">INDEX(lava,MATCH(B1002,SumMonths,0),2)</f>
        <v>#N/A</v>
      </c>
    </row>
    <row r="1003" customFormat="false" ht="12.75" hidden="false" customHeight="false" outlineLevel="0" collapsed="false">
      <c r="A1003" s="57" t="e">
        <f aca="false">INDEX(BucketTable,MATCH(B1003,SumMonths,0),1)</f>
        <v>#N/A</v>
      </c>
      <c r="K1003" s="57" t="e">
        <f aca="false">INDEX(lava,MATCH(B1003,SumMonths,0),2)</f>
        <v>#N/A</v>
      </c>
    </row>
    <row r="1004" customFormat="false" ht="12.75" hidden="false" customHeight="false" outlineLevel="0" collapsed="false">
      <c r="A1004" s="57" t="e">
        <f aca="false">INDEX(BucketTable,MATCH(B1004,SumMonths,0),1)</f>
        <v>#N/A</v>
      </c>
      <c r="K1004" s="57" t="e">
        <f aca="false">INDEX(lava,MATCH(B1004,SumMonths,0),2)</f>
        <v>#N/A</v>
      </c>
    </row>
    <row r="1005" customFormat="false" ht="12.75" hidden="false" customHeight="false" outlineLevel="0" collapsed="false">
      <c r="A1005" s="57" t="e">
        <f aca="false">INDEX(BucketTable,MATCH(B1005,SumMonths,0),1)</f>
        <v>#N/A</v>
      </c>
      <c r="K1005" s="57" t="e">
        <f aca="false">INDEX(lava,MATCH(B1005,SumMonths,0),2)</f>
        <v>#N/A</v>
      </c>
    </row>
    <row r="1006" customFormat="false" ht="12.75" hidden="false" customHeight="false" outlineLevel="0" collapsed="false">
      <c r="A1006" s="57" t="e">
        <f aca="false">INDEX(BucketTable,MATCH(B1006,SumMonths,0),1)</f>
        <v>#N/A</v>
      </c>
      <c r="K1006" s="57" t="e">
        <f aca="false">INDEX(lava,MATCH(B1006,SumMonths,0),2)</f>
        <v>#N/A</v>
      </c>
    </row>
    <row r="1007" customFormat="false" ht="12.75" hidden="false" customHeight="false" outlineLevel="0" collapsed="false">
      <c r="A1007" s="57" t="e">
        <f aca="false">INDEX(BucketTable,MATCH(B1007,SumMonths,0),1)</f>
        <v>#N/A</v>
      </c>
      <c r="K1007" s="57" t="e">
        <f aca="false">INDEX(lava,MATCH(B1007,SumMonths,0),2)</f>
        <v>#N/A</v>
      </c>
    </row>
    <row r="1008" customFormat="false" ht="12.75" hidden="false" customHeight="false" outlineLevel="0" collapsed="false">
      <c r="A1008" s="57" t="e">
        <f aca="false">INDEX(BucketTable,MATCH(B1008,SumMonths,0),1)</f>
        <v>#N/A</v>
      </c>
      <c r="K1008" s="57" t="e">
        <f aca="false">INDEX(lava,MATCH(B1008,SumMonths,0),2)</f>
        <v>#N/A</v>
      </c>
    </row>
    <row r="1009" customFormat="false" ht="12.75" hidden="false" customHeight="false" outlineLevel="0" collapsed="false">
      <c r="A1009" s="57" t="e">
        <f aca="false">INDEX(BucketTable,MATCH(B1009,SumMonths,0),1)</f>
        <v>#N/A</v>
      </c>
      <c r="K1009" s="57" t="e">
        <f aca="false">INDEX(lava,MATCH(B1009,SumMonths,0),2)</f>
        <v>#N/A</v>
      </c>
    </row>
    <row r="1010" customFormat="false" ht="12.75" hidden="false" customHeight="false" outlineLevel="0" collapsed="false">
      <c r="A1010" s="57" t="e">
        <f aca="false">INDEX(BucketTable,MATCH(B1010,SumMonths,0),1)</f>
        <v>#N/A</v>
      </c>
      <c r="K1010" s="57" t="e">
        <f aca="false">INDEX(lava,MATCH(B1010,SumMonths,0),2)</f>
        <v>#N/A</v>
      </c>
    </row>
    <row r="1011" customFormat="false" ht="12.75" hidden="false" customHeight="false" outlineLevel="0" collapsed="false">
      <c r="A1011" s="57" t="e">
        <f aca="false">INDEX(BucketTable,MATCH(B1011,SumMonths,0),1)</f>
        <v>#N/A</v>
      </c>
      <c r="K1011" s="57" t="e">
        <f aca="false">INDEX(lava,MATCH(B1011,SumMonths,0),2)</f>
        <v>#N/A</v>
      </c>
    </row>
    <row r="1012" customFormat="false" ht="12.75" hidden="false" customHeight="false" outlineLevel="0" collapsed="false">
      <c r="A1012" s="57" t="e">
        <f aca="false">INDEX(BucketTable,MATCH(B1012,SumMonths,0),1)</f>
        <v>#N/A</v>
      </c>
      <c r="K1012" s="57" t="e">
        <f aca="false">INDEX(lava,MATCH(B1012,SumMonths,0),2)</f>
        <v>#N/A</v>
      </c>
    </row>
    <row r="1013" customFormat="false" ht="12.75" hidden="false" customHeight="false" outlineLevel="0" collapsed="false">
      <c r="A1013" s="57" t="e">
        <f aca="false">INDEX(BucketTable,MATCH(B1013,SumMonths,0),1)</f>
        <v>#N/A</v>
      </c>
      <c r="K1013" s="57" t="e">
        <f aca="false">INDEX(lava,MATCH(B1013,SumMonths,0),2)</f>
        <v>#N/A</v>
      </c>
    </row>
    <row r="1014" customFormat="false" ht="12.75" hidden="false" customHeight="false" outlineLevel="0" collapsed="false">
      <c r="A1014" s="57" t="e">
        <f aca="false">INDEX(BucketTable,MATCH(B1014,SumMonths,0),1)</f>
        <v>#N/A</v>
      </c>
      <c r="K1014" s="57" t="e">
        <f aca="false">INDEX(lava,MATCH(B1014,SumMonths,0),2)</f>
        <v>#N/A</v>
      </c>
    </row>
    <row r="1015" customFormat="false" ht="12.75" hidden="false" customHeight="false" outlineLevel="0" collapsed="false">
      <c r="A1015" s="57" t="e">
        <f aca="false">INDEX(BucketTable,MATCH(B1015,SumMonths,0),1)</f>
        <v>#N/A</v>
      </c>
      <c r="K1015" s="57" t="e">
        <f aca="false">INDEX(lava,MATCH(B1015,SumMonths,0),2)</f>
        <v>#N/A</v>
      </c>
    </row>
    <row r="1016" customFormat="false" ht="12.75" hidden="false" customHeight="false" outlineLevel="0" collapsed="false">
      <c r="A1016" s="57" t="e">
        <f aca="false">INDEX(BucketTable,MATCH(B1016,SumMonths,0),1)</f>
        <v>#N/A</v>
      </c>
      <c r="K1016" s="57" t="e">
        <f aca="false">INDEX(lava,MATCH(B1016,SumMonths,0),2)</f>
        <v>#N/A</v>
      </c>
    </row>
    <row r="1017" customFormat="false" ht="12.75" hidden="false" customHeight="false" outlineLevel="0" collapsed="false">
      <c r="A1017" s="57" t="e">
        <f aca="false">INDEX(BucketTable,MATCH(B1017,SumMonths,0),1)</f>
        <v>#N/A</v>
      </c>
      <c r="K1017" s="57" t="e">
        <f aca="false">INDEX(lava,MATCH(B1017,SumMonths,0),2)</f>
        <v>#N/A</v>
      </c>
    </row>
    <row r="1018" customFormat="false" ht="12.75" hidden="false" customHeight="false" outlineLevel="0" collapsed="false">
      <c r="A1018" s="57" t="e">
        <f aca="false">INDEX(BucketTable,MATCH(B1018,SumMonths,0),1)</f>
        <v>#N/A</v>
      </c>
      <c r="K1018" s="57" t="e">
        <f aca="false">INDEX(lava,MATCH(B1018,SumMonths,0),2)</f>
        <v>#N/A</v>
      </c>
    </row>
    <row r="1019" customFormat="false" ht="12.75" hidden="false" customHeight="false" outlineLevel="0" collapsed="false">
      <c r="A1019" s="57" t="e">
        <f aca="false">INDEX(BucketTable,MATCH(B1019,SumMonths,0),1)</f>
        <v>#N/A</v>
      </c>
      <c r="K1019" s="57" t="e">
        <f aca="false">INDEX(lava,MATCH(B1019,SumMonths,0),2)</f>
        <v>#N/A</v>
      </c>
    </row>
    <row r="1020" customFormat="false" ht="12.75" hidden="false" customHeight="false" outlineLevel="0" collapsed="false">
      <c r="A1020" s="57" t="e">
        <f aca="false">INDEX(BucketTable,MATCH(B1020,SumMonths,0),1)</f>
        <v>#N/A</v>
      </c>
      <c r="K1020" s="57" t="e">
        <f aca="false">INDEX(lava,MATCH(B1020,SumMonths,0),2)</f>
        <v>#N/A</v>
      </c>
    </row>
    <row r="1021" customFormat="false" ht="12.75" hidden="false" customHeight="false" outlineLevel="0" collapsed="false">
      <c r="A1021" s="57" t="e">
        <f aca="false">INDEX(BucketTable,MATCH(B1021,SumMonths,0),1)</f>
        <v>#N/A</v>
      </c>
      <c r="K1021" s="57" t="e">
        <f aca="false">INDEX(lava,MATCH(B1021,SumMonths,0),2)</f>
        <v>#N/A</v>
      </c>
    </row>
    <row r="1022" customFormat="false" ht="12.75" hidden="false" customHeight="false" outlineLevel="0" collapsed="false">
      <c r="A1022" s="57" t="e">
        <f aca="false">INDEX(BucketTable,MATCH(B1022,SumMonths,0),1)</f>
        <v>#N/A</v>
      </c>
      <c r="K1022" s="57" t="e">
        <f aca="false">INDEX(lava,MATCH(B1022,SumMonths,0),2)</f>
        <v>#N/A</v>
      </c>
    </row>
    <row r="1023" customFormat="false" ht="12.75" hidden="false" customHeight="false" outlineLevel="0" collapsed="false">
      <c r="A1023" s="57" t="e">
        <f aca="false">INDEX(BucketTable,MATCH(B1023,SumMonths,0),1)</f>
        <v>#N/A</v>
      </c>
      <c r="K1023" s="57" t="e">
        <f aca="false">INDEX(lava,MATCH(B1023,SumMonths,0),2)</f>
        <v>#N/A</v>
      </c>
    </row>
    <row r="1024" customFormat="false" ht="12.75" hidden="false" customHeight="false" outlineLevel="0" collapsed="false">
      <c r="A1024" s="57" t="e">
        <f aca="false">INDEX(BucketTable,MATCH(B1024,SumMonths,0),1)</f>
        <v>#N/A</v>
      </c>
      <c r="K1024" s="57" t="e">
        <f aca="false">INDEX(lava,MATCH(B1024,SumMonths,0),2)</f>
        <v>#N/A</v>
      </c>
    </row>
    <row r="1025" customFormat="false" ht="12.75" hidden="false" customHeight="false" outlineLevel="0" collapsed="false">
      <c r="A1025" s="57" t="e">
        <f aca="false">INDEX(BucketTable,MATCH(B1025,SumMonths,0),1)</f>
        <v>#N/A</v>
      </c>
      <c r="K1025" s="57" t="e">
        <f aca="false">INDEX(lava,MATCH(B1025,SumMonths,0),2)</f>
        <v>#N/A</v>
      </c>
    </row>
    <row r="1026" customFormat="false" ht="12.75" hidden="false" customHeight="false" outlineLevel="0" collapsed="false">
      <c r="A1026" s="57" t="e">
        <f aca="false">INDEX(BucketTable,MATCH(B1026,SumMonths,0),1)</f>
        <v>#N/A</v>
      </c>
      <c r="K1026" s="57" t="e">
        <f aca="false">INDEX(lava,MATCH(B1026,SumMonths,0),2)</f>
        <v>#N/A</v>
      </c>
    </row>
    <row r="1027" customFormat="false" ht="12.75" hidden="false" customHeight="false" outlineLevel="0" collapsed="false">
      <c r="A1027" s="57" t="e">
        <f aca="false">INDEX(BucketTable,MATCH(B1027,SumMonths,0),1)</f>
        <v>#N/A</v>
      </c>
      <c r="K1027" s="57" t="e">
        <f aca="false">INDEX(lava,MATCH(B1027,SumMonths,0),2)</f>
        <v>#N/A</v>
      </c>
    </row>
    <row r="1028" customFormat="false" ht="12.75" hidden="false" customHeight="false" outlineLevel="0" collapsed="false">
      <c r="A1028" s="57" t="e">
        <f aca="false">INDEX(BucketTable,MATCH(B1028,SumMonths,0),1)</f>
        <v>#N/A</v>
      </c>
      <c r="K1028" s="57" t="e">
        <f aca="false">INDEX(lava,MATCH(B1028,SumMonths,0),2)</f>
        <v>#N/A</v>
      </c>
    </row>
    <row r="1029" customFormat="false" ht="12.75" hidden="false" customHeight="false" outlineLevel="0" collapsed="false">
      <c r="A1029" s="57" t="e">
        <f aca="false">INDEX(BucketTable,MATCH(B1029,SumMonths,0),1)</f>
        <v>#N/A</v>
      </c>
      <c r="K1029" s="57" t="e">
        <f aca="false">INDEX(lava,MATCH(B1029,SumMonths,0),2)</f>
        <v>#N/A</v>
      </c>
    </row>
    <row r="1030" customFormat="false" ht="12.75" hidden="false" customHeight="false" outlineLevel="0" collapsed="false">
      <c r="A1030" s="57" t="e">
        <f aca="false">INDEX(BucketTable,MATCH(B1030,SumMonths,0),1)</f>
        <v>#N/A</v>
      </c>
      <c r="K1030" s="57" t="e">
        <f aca="false">INDEX(lava,MATCH(B1030,SumMonths,0),2)</f>
        <v>#N/A</v>
      </c>
    </row>
    <row r="1031" customFormat="false" ht="12.75" hidden="false" customHeight="false" outlineLevel="0" collapsed="false">
      <c r="A1031" s="57" t="e">
        <f aca="false">INDEX(BucketTable,MATCH(B1031,SumMonths,0),1)</f>
        <v>#N/A</v>
      </c>
      <c r="K1031" s="57" t="e">
        <f aca="false">INDEX(lava,MATCH(B1031,SumMonths,0),2)</f>
        <v>#N/A</v>
      </c>
    </row>
    <row r="1032" customFormat="false" ht="12.75" hidden="false" customHeight="false" outlineLevel="0" collapsed="false">
      <c r="A1032" s="57" t="e">
        <f aca="false">INDEX(BucketTable,MATCH(B1032,SumMonths,0),1)</f>
        <v>#N/A</v>
      </c>
      <c r="K1032" s="57" t="e">
        <f aca="false">INDEX(lava,MATCH(B1032,SumMonths,0),2)</f>
        <v>#N/A</v>
      </c>
    </row>
    <row r="1033" customFormat="false" ht="12.75" hidden="false" customHeight="false" outlineLevel="0" collapsed="false">
      <c r="A1033" s="57" t="e">
        <f aca="false">INDEX(BucketTable,MATCH(B1033,SumMonths,0),1)</f>
        <v>#N/A</v>
      </c>
      <c r="K1033" s="57" t="e">
        <f aca="false">INDEX(lava,MATCH(B1033,SumMonths,0),2)</f>
        <v>#N/A</v>
      </c>
    </row>
    <row r="1034" customFormat="false" ht="12.75" hidden="false" customHeight="false" outlineLevel="0" collapsed="false">
      <c r="A1034" s="57" t="e">
        <f aca="false">INDEX(BucketTable,MATCH(B1034,SumMonths,0),1)</f>
        <v>#N/A</v>
      </c>
      <c r="K1034" s="57" t="e">
        <f aca="false">INDEX(lava,MATCH(B1034,SumMonths,0),2)</f>
        <v>#N/A</v>
      </c>
    </row>
    <row r="1035" customFormat="false" ht="12.75" hidden="false" customHeight="false" outlineLevel="0" collapsed="false">
      <c r="A1035" s="57" t="e">
        <f aca="false">INDEX(BucketTable,MATCH(B1035,SumMonths,0),1)</f>
        <v>#N/A</v>
      </c>
      <c r="K1035" s="57" t="e">
        <f aca="false">INDEX(lava,MATCH(B1035,SumMonths,0),2)</f>
        <v>#N/A</v>
      </c>
    </row>
    <row r="1036" customFormat="false" ht="12.75" hidden="false" customHeight="false" outlineLevel="0" collapsed="false">
      <c r="A1036" s="57" t="e">
        <f aca="false">INDEX(BucketTable,MATCH(B1036,SumMonths,0),1)</f>
        <v>#N/A</v>
      </c>
      <c r="K1036" s="57" t="e">
        <f aca="false">INDEX(lava,MATCH(B1036,SumMonths,0),2)</f>
        <v>#N/A</v>
      </c>
    </row>
    <row r="1037" customFormat="false" ht="12.75" hidden="false" customHeight="false" outlineLevel="0" collapsed="false">
      <c r="A1037" s="57" t="e">
        <f aca="false">INDEX(BucketTable,MATCH(B1037,SumMonths,0),1)</f>
        <v>#N/A</v>
      </c>
      <c r="K1037" s="57" t="e">
        <f aca="false">INDEX(lava,MATCH(B1037,SumMonths,0),2)</f>
        <v>#N/A</v>
      </c>
    </row>
    <row r="1038" customFormat="false" ht="12.75" hidden="false" customHeight="false" outlineLevel="0" collapsed="false">
      <c r="A1038" s="57" t="e">
        <f aca="false">INDEX(BucketTable,MATCH(B1038,SumMonths,0),1)</f>
        <v>#N/A</v>
      </c>
      <c r="K1038" s="57" t="e">
        <f aca="false">INDEX(lava,MATCH(B1038,SumMonths,0),2)</f>
        <v>#N/A</v>
      </c>
    </row>
    <row r="1039" customFormat="false" ht="12.75" hidden="false" customHeight="false" outlineLevel="0" collapsed="false">
      <c r="A1039" s="57" t="e">
        <f aca="false">INDEX(BucketTable,MATCH(B1039,SumMonths,0),1)</f>
        <v>#N/A</v>
      </c>
      <c r="K1039" s="57" t="e">
        <f aca="false">INDEX(lava,MATCH(B1039,SumMonths,0),2)</f>
        <v>#N/A</v>
      </c>
    </row>
    <row r="1040" customFormat="false" ht="12.75" hidden="false" customHeight="false" outlineLevel="0" collapsed="false">
      <c r="A1040" s="57" t="e">
        <f aca="false">INDEX(BucketTable,MATCH(B1040,SumMonths,0),1)</f>
        <v>#N/A</v>
      </c>
      <c r="K1040" s="57" t="e">
        <f aca="false">INDEX(lava,MATCH(B1040,SumMonths,0),2)</f>
        <v>#N/A</v>
      </c>
    </row>
    <row r="1041" customFormat="false" ht="12.75" hidden="false" customHeight="false" outlineLevel="0" collapsed="false">
      <c r="A1041" s="57" t="e">
        <f aca="false">INDEX(BucketTable,MATCH(B1041,SumMonths,0),1)</f>
        <v>#N/A</v>
      </c>
      <c r="K1041" s="57" t="e">
        <f aca="false">INDEX(lava,MATCH(B1041,SumMonths,0),2)</f>
        <v>#N/A</v>
      </c>
    </row>
    <row r="1042" customFormat="false" ht="12.75" hidden="false" customHeight="false" outlineLevel="0" collapsed="false">
      <c r="A1042" s="57" t="e">
        <f aca="false">INDEX(BucketTable,MATCH(B1042,SumMonths,0),1)</f>
        <v>#N/A</v>
      </c>
      <c r="K1042" s="57" t="e">
        <f aca="false">INDEX(lava,MATCH(B1042,SumMonths,0),2)</f>
        <v>#N/A</v>
      </c>
    </row>
    <row r="1043" customFormat="false" ht="12.75" hidden="false" customHeight="false" outlineLevel="0" collapsed="false">
      <c r="A1043" s="57" t="e">
        <f aca="false">INDEX(BucketTable,MATCH(B1043,SumMonths,0),1)</f>
        <v>#N/A</v>
      </c>
      <c r="K1043" s="57" t="e">
        <f aca="false">INDEX(lava,MATCH(B1043,SumMonths,0),2)</f>
        <v>#N/A</v>
      </c>
    </row>
    <row r="1044" customFormat="false" ht="12.75" hidden="false" customHeight="false" outlineLevel="0" collapsed="false">
      <c r="A1044" s="57" t="e">
        <f aca="false">INDEX(BucketTable,MATCH(B1044,SumMonths,0),1)</f>
        <v>#N/A</v>
      </c>
      <c r="K1044" s="57" t="e">
        <f aca="false">INDEX(lava,MATCH(B1044,SumMonths,0),2)</f>
        <v>#N/A</v>
      </c>
    </row>
    <row r="1045" customFormat="false" ht="12.75" hidden="false" customHeight="false" outlineLevel="0" collapsed="false">
      <c r="A1045" s="57" t="e">
        <f aca="false">INDEX(BucketTable,MATCH(B1045,SumMonths,0),1)</f>
        <v>#N/A</v>
      </c>
      <c r="K1045" s="57" t="e">
        <f aca="false">INDEX(lava,MATCH(B1045,SumMonths,0),2)</f>
        <v>#N/A</v>
      </c>
    </row>
    <row r="1046" customFormat="false" ht="12.75" hidden="false" customHeight="false" outlineLevel="0" collapsed="false">
      <c r="A1046" s="57" t="e">
        <f aca="false">INDEX(BucketTable,MATCH(B1046,SumMonths,0),1)</f>
        <v>#N/A</v>
      </c>
      <c r="K1046" s="57" t="e">
        <f aca="false">INDEX(lava,MATCH(B1046,SumMonths,0),2)</f>
        <v>#N/A</v>
      </c>
    </row>
    <row r="1047" customFormat="false" ht="12.75" hidden="false" customHeight="false" outlineLevel="0" collapsed="false">
      <c r="A1047" s="57" t="e">
        <f aca="false">INDEX(BucketTable,MATCH(B1047,SumMonths,0),1)</f>
        <v>#N/A</v>
      </c>
      <c r="K1047" s="57" t="e">
        <f aca="false">INDEX(lava,MATCH(B1047,SumMonths,0),2)</f>
        <v>#N/A</v>
      </c>
    </row>
    <row r="1048" customFormat="false" ht="12.75" hidden="false" customHeight="false" outlineLevel="0" collapsed="false">
      <c r="A1048" s="57" t="e">
        <f aca="false">INDEX(BucketTable,MATCH(B1048,SumMonths,0),1)</f>
        <v>#N/A</v>
      </c>
      <c r="K1048" s="57" t="e">
        <f aca="false">INDEX(lava,MATCH(B1048,SumMonths,0),2)</f>
        <v>#N/A</v>
      </c>
    </row>
    <row r="1049" customFormat="false" ht="12.75" hidden="false" customHeight="false" outlineLevel="0" collapsed="false">
      <c r="A1049" s="57" t="e">
        <f aca="false">INDEX(BucketTable,MATCH(B1049,SumMonths,0),1)</f>
        <v>#N/A</v>
      </c>
      <c r="K1049" s="57" t="e">
        <f aca="false">INDEX(lava,MATCH(B1049,SumMonths,0),2)</f>
        <v>#N/A</v>
      </c>
    </row>
    <row r="1050" customFormat="false" ht="12.75" hidden="false" customHeight="false" outlineLevel="0" collapsed="false">
      <c r="A1050" s="57" t="e">
        <f aca="false">INDEX(BucketTable,MATCH(B1050,SumMonths,0),1)</f>
        <v>#N/A</v>
      </c>
      <c r="K1050" s="57" t="e">
        <f aca="false">INDEX(lava,MATCH(B1050,SumMonths,0),2)</f>
        <v>#N/A</v>
      </c>
    </row>
    <row r="1051" customFormat="false" ht="12.75" hidden="false" customHeight="false" outlineLevel="0" collapsed="false">
      <c r="A1051" s="57" t="e">
        <f aca="false">INDEX(BucketTable,MATCH(B1051,SumMonths,0),1)</f>
        <v>#N/A</v>
      </c>
      <c r="K1051" s="57" t="e">
        <f aca="false">INDEX(lava,MATCH(B1051,SumMonths,0),2)</f>
        <v>#N/A</v>
      </c>
    </row>
    <row r="1052" customFormat="false" ht="12.75" hidden="false" customHeight="false" outlineLevel="0" collapsed="false">
      <c r="A1052" s="57" t="e">
        <f aca="false">INDEX(BucketTable,MATCH(B1052,SumMonths,0),1)</f>
        <v>#N/A</v>
      </c>
      <c r="K1052" s="57" t="e">
        <f aca="false">INDEX(lava,MATCH(B1052,SumMonths,0),2)</f>
        <v>#N/A</v>
      </c>
    </row>
    <row r="1053" customFormat="false" ht="12.75" hidden="false" customHeight="false" outlineLevel="0" collapsed="false">
      <c r="A1053" s="57" t="e">
        <f aca="false">INDEX(BucketTable,MATCH(B1053,SumMonths,0),1)</f>
        <v>#N/A</v>
      </c>
      <c r="K1053" s="57" t="e">
        <f aca="false">INDEX(lava,MATCH(B1053,SumMonths,0),2)</f>
        <v>#N/A</v>
      </c>
    </row>
    <row r="1054" customFormat="false" ht="12.75" hidden="false" customHeight="false" outlineLevel="0" collapsed="false">
      <c r="A1054" s="57" t="e">
        <f aca="false">INDEX(BucketTable,MATCH(B1054,SumMonths,0),1)</f>
        <v>#N/A</v>
      </c>
      <c r="K1054" s="57" t="e">
        <f aca="false">INDEX(lava,MATCH(B1054,SumMonths,0),2)</f>
        <v>#N/A</v>
      </c>
    </row>
    <row r="1055" customFormat="false" ht="12.75" hidden="false" customHeight="false" outlineLevel="0" collapsed="false">
      <c r="A1055" s="57" t="e">
        <f aca="false">INDEX(BucketTable,MATCH(B1055,SumMonths,0),1)</f>
        <v>#N/A</v>
      </c>
      <c r="K1055" s="57" t="e">
        <f aca="false">INDEX(lava,MATCH(B1055,SumMonths,0),2)</f>
        <v>#N/A</v>
      </c>
    </row>
    <row r="1056" customFormat="false" ht="12.75" hidden="false" customHeight="false" outlineLevel="0" collapsed="false">
      <c r="A1056" s="57" t="e">
        <f aca="false">INDEX(BucketTable,MATCH(B1056,SumMonths,0),1)</f>
        <v>#N/A</v>
      </c>
      <c r="K1056" s="57" t="e">
        <f aca="false">INDEX(lava,MATCH(B1056,SumMonths,0),2)</f>
        <v>#N/A</v>
      </c>
    </row>
    <row r="1057" customFormat="false" ht="12.75" hidden="false" customHeight="false" outlineLevel="0" collapsed="false">
      <c r="A1057" s="57" t="e">
        <f aca="false">INDEX(BucketTable,MATCH(B1057,SumMonths,0),1)</f>
        <v>#N/A</v>
      </c>
      <c r="K1057" s="57" t="e">
        <f aca="false">INDEX(lava,MATCH(B1057,SumMonths,0),2)</f>
        <v>#N/A</v>
      </c>
    </row>
    <row r="1058" customFormat="false" ht="12.75" hidden="false" customHeight="false" outlineLevel="0" collapsed="false">
      <c r="A1058" s="57" t="e">
        <f aca="false">INDEX(BucketTable,MATCH(B1058,SumMonths,0),1)</f>
        <v>#N/A</v>
      </c>
      <c r="K1058" s="57" t="e">
        <f aca="false">INDEX(lava,MATCH(B1058,SumMonths,0),2)</f>
        <v>#N/A</v>
      </c>
    </row>
    <row r="1059" customFormat="false" ht="12.75" hidden="false" customHeight="false" outlineLevel="0" collapsed="false">
      <c r="A1059" s="57" t="e">
        <f aca="false">INDEX(BucketTable,MATCH(B1059,SumMonths,0),1)</f>
        <v>#N/A</v>
      </c>
      <c r="K1059" s="57" t="e">
        <f aca="false">INDEX(lava,MATCH(B1059,SumMonths,0),2)</f>
        <v>#N/A</v>
      </c>
    </row>
    <row r="1060" customFormat="false" ht="12.75" hidden="false" customHeight="false" outlineLevel="0" collapsed="false">
      <c r="A1060" s="57" t="e">
        <f aca="false">INDEX(BucketTable,MATCH(B1060,SumMonths,0),1)</f>
        <v>#N/A</v>
      </c>
      <c r="K1060" s="57" t="e">
        <f aca="false">INDEX(lava,MATCH(B1060,SumMonths,0),2)</f>
        <v>#N/A</v>
      </c>
    </row>
    <row r="1061" customFormat="false" ht="12.75" hidden="false" customHeight="false" outlineLevel="0" collapsed="false">
      <c r="A1061" s="57" t="e">
        <f aca="false">INDEX(BucketTable,MATCH(B1061,SumMonths,0),1)</f>
        <v>#N/A</v>
      </c>
      <c r="K1061" s="57" t="e">
        <f aca="false">INDEX(lava,MATCH(B1061,SumMonths,0),2)</f>
        <v>#N/A</v>
      </c>
    </row>
    <row r="1062" customFormat="false" ht="12.75" hidden="false" customHeight="false" outlineLevel="0" collapsed="false">
      <c r="A1062" s="57" t="e">
        <f aca="false">INDEX(BucketTable,MATCH(B1062,SumMonths,0),1)</f>
        <v>#N/A</v>
      </c>
      <c r="K1062" s="57" t="e">
        <f aca="false">INDEX(lava,MATCH(B1062,SumMonths,0),2)</f>
        <v>#N/A</v>
      </c>
    </row>
    <row r="1063" customFormat="false" ht="12.75" hidden="false" customHeight="false" outlineLevel="0" collapsed="false">
      <c r="A1063" s="57" t="e">
        <f aca="false">INDEX(BucketTable,MATCH(B1063,SumMonths,0),1)</f>
        <v>#N/A</v>
      </c>
      <c r="K1063" s="57" t="e">
        <f aca="false">INDEX(lava,MATCH(B1063,SumMonths,0),2)</f>
        <v>#N/A</v>
      </c>
    </row>
    <row r="1064" customFormat="false" ht="12.75" hidden="false" customHeight="false" outlineLevel="0" collapsed="false">
      <c r="A1064" s="57" t="e">
        <f aca="false">INDEX(BucketTable,MATCH(B1064,SumMonths,0),1)</f>
        <v>#N/A</v>
      </c>
      <c r="K1064" s="57" t="e">
        <f aca="false">INDEX(lava,MATCH(B1064,SumMonths,0),2)</f>
        <v>#N/A</v>
      </c>
    </row>
    <row r="1065" customFormat="false" ht="12.75" hidden="false" customHeight="false" outlineLevel="0" collapsed="false">
      <c r="A1065" s="57" t="e">
        <f aca="false">INDEX(BucketTable,MATCH(B1065,SumMonths,0),1)</f>
        <v>#N/A</v>
      </c>
      <c r="K1065" s="57" t="e">
        <f aca="false">INDEX(lava,MATCH(B1065,SumMonths,0),2)</f>
        <v>#N/A</v>
      </c>
    </row>
    <row r="1066" customFormat="false" ht="12.75" hidden="false" customHeight="false" outlineLevel="0" collapsed="false">
      <c r="A1066" s="57" t="e">
        <f aca="false">INDEX(BucketTable,MATCH(B1066,SumMonths,0),1)</f>
        <v>#N/A</v>
      </c>
      <c r="K1066" s="57" t="e">
        <f aca="false">INDEX(lava,MATCH(B1066,SumMonths,0),2)</f>
        <v>#N/A</v>
      </c>
    </row>
    <row r="1067" customFormat="false" ht="12.75" hidden="false" customHeight="false" outlineLevel="0" collapsed="false">
      <c r="A1067" s="57" t="e">
        <f aca="false">INDEX(BucketTable,MATCH(B1067,SumMonths,0),1)</f>
        <v>#N/A</v>
      </c>
      <c r="K1067" s="57" t="e">
        <f aca="false">INDEX(lava,MATCH(B1067,SumMonths,0),2)</f>
        <v>#N/A</v>
      </c>
    </row>
    <row r="1068" customFormat="false" ht="12.75" hidden="false" customHeight="false" outlineLevel="0" collapsed="false">
      <c r="A1068" s="57" t="e">
        <f aca="false">INDEX(BucketTable,MATCH(B1068,SumMonths,0),1)</f>
        <v>#N/A</v>
      </c>
      <c r="K1068" s="57" t="e">
        <f aca="false">INDEX(lava,MATCH(B1068,SumMonths,0),2)</f>
        <v>#N/A</v>
      </c>
    </row>
    <row r="1069" customFormat="false" ht="12.75" hidden="false" customHeight="false" outlineLevel="0" collapsed="false">
      <c r="A1069" s="57" t="e">
        <f aca="false">INDEX(BucketTable,MATCH(B1069,SumMonths,0),1)</f>
        <v>#N/A</v>
      </c>
      <c r="K1069" s="57" t="e">
        <f aca="false">INDEX(lava,MATCH(B1069,SumMonths,0),2)</f>
        <v>#N/A</v>
      </c>
    </row>
    <row r="1070" customFormat="false" ht="12.75" hidden="false" customHeight="false" outlineLevel="0" collapsed="false">
      <c r="A1070" s="57" t="e">
        <f aca="false">INDEX(BucketTable,MATCH(B1070,SumMonths,0),1)</f>
        <v>#N/A</v>
      </c>
      <c r="K1070" s="57" t="e">
        <f aca="false">INDEX(lava,MATCH(B1070,SumMonths,0),2)</f>
        <v>#N/A</v>
      </c>
    </row>
    <row r="1071" customFormat="false" ht="12.75" hidden="false" customHeight="false" outlineLevel="0" collapsed="false">
      <c r="A1071" s="57" t="e">
        <f aca="false">INDEX(BucketTable,MATCH(B1071,SumMonths,0),1)</f>
        <v>#N/A</v>
      </c>
      <c r="K1071" s="57" t="e">
        <f aca="false">INDEX(lava,MATCH(B1071,SumMonths,0),2)</f>
        <v>#N/A</v>
      </c>
    </row>
    <row r="1072" customFormat="false" ht="12.75" hidden="false" customHeight="false" outlineLevel="0" collapsed="false">
      <c r="A1072" s="57" t="e">
        <f aca="false">INDEX(BucketTable,MATCH(B1072,SumMonths,0),1)</f>
        <v>#N/A</v>
      </c>
      <c r="K1072" s="57" t="e">
        <f aca="false">INDEX(lava,MATCH(B1072,SumMonths,0),2)</f>
        <v>#N/A</v>
      </c>
    </row>
    <row r="1073" customFormat="false" ht="12.75" hidden="false" customHeight="false" outlineLevel="0" collapsed="false">
      <c r="A1073" s="57" t="e">
        <f aca="false">INDEX(BucketTable,MATCH(B1073,SumMonths,0),1)</f>
        <v>#N/A</v>
      </c>
      <c r="K1073" s="57" t="e">
        <f aca="false">INDEX(lava,MATCH(B1073,SumMonths,0),2)</f>
        <v>#N/A</v>
      </c>
    </row>
    <row r="1074" customFormat="false" ht="12.75" hidden="false" customHeight="false" outlineLevel="0" collapsed="false">
      <c r="A1074" s="57" t="e">
        <f aca="false">INDEX(BucketTable,MATCH(B1074,SumMonths,0),1)</f>
        <v>#N/A</v>
      </c>
      <c r="K1074" s="57" t="e">
        <f aca="false">INDEX(lava,MATCH(B1074,SumMonths,0),2)</f>
        <v>#N/A</v>
      </c>
    </row>
    <row r="1075" customFormat="false" ht="12.75" hidden="false" customHeight="false" outlineLevel="0" collapsed="false">
      <c r="A1075" s="57" t="e">
        <f aca="false">INDEX(BucketTable,MATCH(B1075,SumMonths,0),1)</f>
        <v>#N/A</v>
      </c>
      <c r="K1075" s="57" t="e">
        <f aca="false">INDEX(lava,MATCH(B1075,SumMonths,0),2)</f>
        <v>#N/A</v>
      </c>
    </row>
    <row r="1076" customFormat="false" ht="12.75" hidden="false" customHeight="false" outlineLevel="0" collapsed="false">
      <c r="A1076" s="57" t="e">
        <f aca="false">INDEX(BucketTable,MATCH(B1076,SumMonths,0),1)</f>
        <v>#N/A</v>
      </c>
      <c r="K1076" s="57" t="e">
        <f aca="false">INDEX(lava,MATCH(B1076,SumMonths,0),2)</f>
        <v>#N/A</v>
      </c>
    </row>
    <row r="1077" customFormat="false" ht="12.75" hidden="false" customHeight="false" outlineLevel="0" collapsed="false">
      <c r="A1077" s="57" t="e">
        <f aca="false">INDEX(BucketTable,MATCH(B1077,SumMonths,0),1)</f>
        <v>#N/A</v>
      </c>
      <c r="K1077" s="57" t="e">
        <f aca="false">INDEX(lava,MATCH(B1077,SumMonths,0),2)</f>
        <v>#N/A</v>
      </c>
    </row>
    <row r="1078" customFormat="false" ht="12.75" hidden="false" customHeight="false" outlineLevel="0" collapsed="false">
      <c r="A1078" s="57" t="e">
        <f aca="false">INDEX(BucketTable,MATCH(B1078,SumMonths,0),1)</f>
        <v>#N/A</v>
      </c>
      <c r="K1078" s="57" t="e">
        <f aca="false">INDEX(lava,MATCH(B1078,SumMonths,0),2)</f>
        <v>#N/A</v>
      </c>
    </row>
    <row r="1079" customFormat="false" ht="12.75" hidden="false" customHeight="false" outlineLevel="0" collapsed="false">
      <c r="A1079" s="57" t="e">
        <f aca="false">INDEX(BucketTable,MATCH(B1079,SumMonths,0),1)</f>
        <v>#N/A</v>
      </c>
      <c r="K1079" s="57" t="e">
        <f aca="false">INDEX(lava,MATCH(B1079,SumMonths,0),2)</f>
        <v>#N/A</v>
      </c>
    </row>
    <row r="1080" customFormat="false" ht="12.75" hidden="false" customHeight="false" outlineLevel="0" collapsed="false">
      <c r="A1080" s="57" t="e">
        <f aca="false">INDEX(BucketTable,MATCH(B1080,SumMonths,0),1)</f>
        <v>#N/A</v>
      </c>
      <c r="K1080" s="57" t="e">
        <f aca="false">INDEX(lava,MATCH(B1080,SumMonths,0),2)</f>
        <v>#N/A</v>
      </c>
    </row>
    <row r="1081" customFormat="false" ht="12.75" hidden="false" customHeight="false" outlineLevel="0" collapsed="false">
      <c r="A1081" s="57" t="e">
        <f aca="false">INDEX(BucketTable,MATCH(B1081,SumMonths,0),1)</f>
        <v>#N/A</v>
      </c>
      <c r="K1081" s="57" t="e">
        <f aca="false">INDEX(lava,MATCH(B1081,SumMonths,0),2)</f>
        <v>#N/A</v>
      </c>
    </row>
    <row r="1082" customFormat="false" ht="12.75" hidden="false" customHeight="false" outlineLevel="0" collapsed="false">
      <c r="A1082" s="57" t="e">
        <f aca="false">INDEX(BucketTable,MATCH(B1082,SumMonths,0),1)</f>
        <v>#N/A</v>
      </c>
      <c r="K1082" s="57" t="e">
        <f aca="false">INDEX(lava,MATCH(B1082,SumMonths,0),2)</f>
        <v>#N/A</v>
      </c>
    </row>
    <row r="1083" customFormat="false" ht="12.75" hidden="false" customHeight="false" outlineLevel="0" collapsed="false">
      <c r="A1083" s="57" t="e">
        <f aca="false">INDEX(BucketTable,MATCH(B1083,SumMonths,0),1)</f>
        <v>#N/A</v>
      </c>
      <c r="K1083" s="57" t="e">
        <f aca="false">INDEX(lava,MATCH(B1083,SumMonths,0),2)</f>
        <v>#N/A</v>
      </c>
    </row>
    <row r="1084" customFormat="false" ht="12.75" hidden="false" customHeight="false" outlineLevel="0" collapsed="false">
      <c r="A1084" s="57" t="e">
        <f aca="false">INDEX(BucketTable,MATCH(B1084,SumMonths,0),1)</f>
        <v>#N/A</v>
      </c>
      <c r="K1084" s="57" t="e">
        <f aca="false">INDEX(lava,MATCH(B1084,SumMonths,0),2)</f>
        <v>#N/A</v>
      </c>
    </row>
    <row r="1085" customFormat="false" ht="12.75" hidden="false" customHeight="false" outlineLevel="0" collapsed="false">
      <c r="A1085" s="57" t="e">
        <f aca="false">INDEX(BucketTable,MATCH(B1085,SumMonths,0),1)</f>
        <v>#N/A</v>
      </c>
      <c r="K1085" s="57" t="e">
        <f aca="false">INDEX(lava,MATCH(B1085,SumMonths,0),2)</f>
        <v>#N/A</v>
      </c>
    </row>
    <row r="1086" customFormat="false" ht="12.75" hidden="false" customHeight="false" outlineLevel="0" collapsed="false">
      <c r="A1086" s="57" t="e">
        <f aca="false">INDEX(BucketTable,MATCH(B1086,SumMonths,0),1)</f>
        <v>#N/A</v>
      </c>
      <c r="K1086" s="57" t="e">
        <f aca="false">INDEX(lava,MATCH(B1086,SumMonths,0),2)</f>
        <v>#N/A</v>
      </c>
    </row>
    <row r="1087" customFormat="false" ht="12.75" hidden="false" customHeight="false" outlineLevel="0" collapsed="false">
      <c r="A1087" s="57" t="e">
        <f aca="false">INDEX(BucketTable,MATCH(B1087,SumMonths,0),1)</f>
        <v>#N/A</v>
      </c>
      <c r="K1087" s="57" t="e">
        <f aca="false">INDEX(lava,MATCH(B1087,SumMonths,0),2)</f>
        <v>#N/A</v>
      </c>
    </row>
    <row r="1088" customFormat="false" ht="12.75" hidden="false" customHeight="false" outlineLevel="0" collapsed="false">
      <c r="A1088" s="57" t="e">
        <f aca="false">INDEX(BucketTable,MATCH(B1088,SumMonths,0),1)</f>
        <v>#N/A</v>
      </c>
      <c r="K1088" s="57" t="e">
        <f aca="false">INDEX(lava,MATCH(B1088,SumMonths,0),2)</f>
        <v>#N/A</v>
      </c>
    </row>
    <row r="1089" customFormat="false" ht="12.75" hidden="false" customHeight="false" outlineLevel="0" collapsed="false">
      <c r="A1089" s="57" t="e">
        <f aca="false">INDEX(BucketTable,MATCH(B1089,SumMonths,0),1)</f>
        <v>#N/A</v>
      </c>
      <c r="K1089" s="57" t="e">
        <f aca="false">INDEX(lava,MATCH(B1089,SumMonths,0),2)</f>
        <v>#N/A</v>
      </c>
    </row>
    <row r="1090" customFormat="false" ht="12.75" hidden="false" customHeight="false" outlineLevel="0" collapsed="false">
      <c r="A1090" s="57" t="e">
        <f aca="false">INDEX(BucketTable,MATCH(B1090,SumMonths,0),1)</f>
        <v>#N/A</v>
      </c>
      <c r="K1090" s="57" t="e">
        <f aca="false">INDEX(lava,MATCH(B1090,SumMonths,0),2)</f>
        <v>#N/A</v>
      </c>
    </row>
    <row r="1091" customFormat="false" ht="12.75" hidden="false" customHeight="false" outlineLevel="0" collapsed="false">
      <c r="A1091" s="57" t="e">
        <f aca="false">INDEX(BucketTable,MATCH(B1091,SumMonths,0),1)</f>
        <v>#N/A</v>
      </c>
      <c r="K1091" s="57" t="e">
        <f aca="false">INDEX(lava,MATCH(B1091,SumMonths,0),2)</f>
        <v>#N/A</v>
      </c>
    </row>
    <row r="1092" customFormat="false" ht="12.75" hidden="false" customHeight="false" outlineLevel="0" collapsed="false">
      <c r="A1092" s="57" t="e">
        <f aca="false">INDEX(BucketTable,MATCH(B1092,SumMonths,0),1)</f>
        <v>#N/A</v>
      </c>
      <c r="K1092" s="57" t="e">
        <f aca="false">INDEX(lava,MATCH(B1092,SumMonths,0),2)</f>
        <v>#N/A</v>
      </c>
    </row>
    <row r="1093" customFormat="false" ht="12.75" hidden="false" customHeight="false" outlineLevel="0" collapsed="false">
      <c r="A1093" s="57" t="e">
        <f aca="false">INDEX(BucketTable,MATCH(B1093,SumMonths,0),1)</f>
        <v>#N/A</v>
      </c>
      <c r="K1093" s="57" t="e">
        <f aca="false">INDEX(lava,MATCH(B1093,SumMonths,0),2)</f>
        <v>#N/A</v>
      </c>
    </row>
    <row r="1094" customFormat="false" ht="12.75" hidden="false" customHeight="false" outlineLevel="0" collapsed="false">
      <c r="A1094" s="57" t="e">
        <f aca="false">INDEX(BucketTable,MATCH(B1094,SumMonths,0),1)</f>
        <v>#N/A</v>
      </c>
      <c r="K1094" s="57" t="e">
        <f aca="false">INDEX(lava,MATCH(B1094,SumMonths,0),2)</f>
        <v>#N/A</v>
      </c>
    </row>
    <row r="1095" customFormat="false" ht="12.75" hidden="false" customHeight="false" outlineLevel="0" collapsed="false">
      <c r="A1095" s="57" t="e">
        <f aca="false">INDEX(BucketTable,MATCH(B1095,SumMonths,0),1)</f>
        <v>#N/A</v>
      </c>
      <c r="K1095" s="57" t="e">
        <f aca="false">INDEX(lava,MATCH(B1095,SumMonths,0),2)</f>
        <v>#N/A</v>
      </c>
    </row>
    <row r="1096" customFormat="false" ht="12.75" hidden="false" customHeight="false" outlineLevel="0" collapsed="false">
      <c r="A1096" s="57" t="e">
        <f aca="false">INDEX(BucketTable,MATCH(B1096,SumMonths,0),1)</f>
        <v>#N/A</v>
      </c>
      <c r="K1096" s="57" t="e">
        <f aca="false">INDEX(lava,MATCH(B1096,SumMonths,0),2)</f>
        <v>#N/A</v>
      </c>
    </row>
    <row r="1097" customFormat="false" ht="12.75" hidden="false" customHeight="false" outlineLevel="0" collapsed="false">
      <c r="A1097" s="57" t="e">
        <f aca="false">INDEX(BucketTable,MATCH(B1097,SumMonths,0),1)</f>
        <v>#N/A</v>
      </c>
      <c r="K1097" s="57" t="e">
        <f aca="false">INDEX(lava,MATCH(B1097,SumMonths,0),2)</f>
        <v>#N/A</v>
      </c>
    </row>
    <row r="1098" customFormat="false" ht="12.75" hidden="false" customHeight="false" outlineLevel="0" collapsed="false">
      <c r="A1098" s="57" t="e">
        <f aca="false">INDEX(BucketTable,MATCH(B1098,SumMonths,0),1)</f>
        <v>#N/A</v>
      </c>
      <c r="K1098" s="57" t="e">
        <f aca="false">INDEX(lava,MATCH(B1098,SumMonths,0),2)</f>
        <v>#N/A</v>
      </c>
    </row>
    <row r="1099" customFormat="false" ht="12.75" hidden="false" customHeight="false" outlineLevel="0" collapsed="false">
      <c r="A1099" s="57" t="e">
        <f aca="false">INDEX(BucketTable,MATCH(B1099,SumMonths,0),1)</f>
        <v>#N/A</v>
      </c>
      <c r="K1099" s="57" t="e">
        <f aca="false">INDEX(lava,MATCH(B1099,SumMonths,0),2)</f>
        <v>#N/A</v>
      </c>
    </row>
    <row r="1100" customFormat="false" ht="12.75" hidden="false" customHeight="false" outlineLevel="0" collapsed="false">
      <c r="A1100" s="57" t="e">
        <f aca="false">INDEX(BucketTable,MATCH(B1100,SumMonths,0),1)</f>
        <v>#N/A</v>
      </c>
      <c r="K1100" s="57" t="e">
        <f aca="false">INDEX(lava,MATCH(B1100,SumMonths,0),2)</f>
        <v>#N/A</v>
      </c>
    </row>
    <row r="1101" customFormat="false" ht="12.75" hidden="false" customHeight="false" outlineLevel="0" collapsed="false">
      <c r="A1101" s="57" t="e">
        <f aca="false">INDEX(BucketTable,MATCH(B1101,SumMonths,0),1)</f>
        <v>#N/A</v>
      </c>
      <c r="K1101" s="57" t="e">
        <f aca="false">INDEX(lava,MATCH(B1101,SumMonths,0),2)</f>
        <v>#N/A</v>
      </c>
    </row>
    <row r="1102" customFormat="false" ht="12.75" hidden="false" customHeight="false" outlineLevel="0" collapsed="false">
      <c r="A1102" s="57" t="e">
        <f aca="false">INDEX(BucketTable,MATCH(B1102,SumMonths,0),1)</f>
        <v>#N/A</v>
      </c>
      <c r="K1102" s="57" t="e">
        <f aca="false">INDEX(lava,MATCH(B1102,SumMonths,0),2)</f>
        <v>#N/A</v>
      </c>
    </row>
    <row r="1103" customFormat="false" ht="12.75" hidden="false" customHeight="false" outlineLevel="0" collapsed="false">
      <c r="A1103" s="57" t="e">
        <f aca="false">INDEX(BucketTable,MATCH(B1103,SumMonths,0),1)</f>
        <v>#N/A</v>
      </c>
      <c r="K1103" s="57" t="e">
        <f aca="false">INDEX(lava,MATCH(B1103,SumMonths,0),2)</f>
        <v>#N/A</v>
      </c>
    </row>
    <row r="1104" customFormat="false" ht="12.75" hidden="false" customHeight="false" outlineLevel="0" collapsed="false">
      <c r="A1104" s="57" t="e">
        <f aca="false">INDEX(BucketTable,MATCH(B1104,SumMonths,0),1)</f>
        <v>#N/A</v>
      </c>
      <c r="K1104" s="57" t="e">
        <f aca="false">INDEX(lava,MATCH(B1104,SumMonths,0),2)</f>
        <v>#N/A</v>
      </c>
    </row>
    <row r="1105" customFormat="false" ht="12.75" hidden="false" customHeight="false" outlineLevel="0" collapsed="false">
      <c r="A1105" s="57" t="e">
        <f aca="false">INDEX(BucketTable,MATCH(B1105,SumMonths,0),1)</f>
        <v>#N/A</v>
      </c>
      <c r="K1105" s="57" t="e">
        <f aca="false">INDEX(lava,MATCH(B1105,SumMonths,0),2)</f>
        <v>#N/A</v>
      </c>
    </row>
    <row r="1106" customFormat="false" ht="12.75" hidden="false" customHeight="false" outlineLevel="0" collapsed="false">
      <c r="A1106" s="57" t="e">
        <f aca="false">INDEX(BucketTable,MATCH(B1106,SumMonths,0),1)</f>
        <v>#N/A</v>
      </c>
      <c r="K1106" s="57" t="e">
        <f aca="false">INDEX(lava,MATCH(B1106,SumMonths,0),2)</f>
        <v>#N/A</v>
      </c>
    </row>
    <row r="1107" customFormat="false" ht="12.75" hidden="false" customHeight="false" outlineLevel="0" collapsed="false">
      <c r="A1107" s="57" t="e">
        <f aca="false">INDEX(BucketTable,MATCH(B1107,SumMonths,0),1)</f>
        <v>#N/A</v>
      </c>
      <c r="K1107" s="57" t="e">
        <f aca="false">INDEX(lava,MATCH(B1107,SumMonths,0),2)</f>
        <v>#N/A</v>
      </c>
    </row>
    <row r="1108" customFormat="false" ht="12.75" hidden="false" customHeight="false" outlineLevel="0" collapsed="false">
      <c r="A1108" s="57" t="e">
        <f aca="false">INDEX(BucketTable,MATCH(B1108,SumMonths,0),1)</f>
        <v>#N/A</v>
      </c>
      <c r="K1108" s="57" t="e">
        <f aca="false">INDEX(lava,MATCH(B1108,SumMonths,0),2)</f>
        <v>#N/A</v>
      </c>
    </row>
    <row r="1109" customFormat="false" ht="12.75" hidden="false" customHeight="false" outlineLevel="0" collapsed="false">
      <c r="A1109" s="57" t="e">
        <f aca="false">INDEX(BucketTable,MATCH(B1109,SumMonths,0),1)</f>
        <v>#N/A</v>
      </c>
      <c r="K1109" s="57" t="e">
        <f aca="false">INDEX(lava,MATCH(B1109,SumMonths,0),2)</f>
        <v>#N/A</v>
      </c>
    </row>
    <row r="1110" customFormat="false" ht="12.75" hidden="false" customHeight="false" outlineLevel="0" collapsed="false">
      <c r="A1110" s="57" t="e">
        <f aca="false">INDEX(BucketTable,MATCH(B1110,SumMonths,0),1)</f>
        <v>#N/A</v>
      </c>
      <c r="K1110" s="57" t="e">
        <f aca="false">INDEX(lava,MATCH(B1110,SumMonths,0),2)</f>
        <v>#N/A</v>
      </c>
    </row>
    <row r="1111" customFormat="false" ht="12.75" hidden="false" customHeight="false" outlineLevel="0" collapsed="false">
      <c r="A1111" s="57" t="e">
        <f aca="false">INDEX(BucketTable,MATCH(B1111,SumMonths,0),1)</f>
        <v>#N/A</v>
      </c>
      <c r="K1111" s="57" t="e">
        <f aca="false">INDEX(lava,MATCH(B1111,SumMonths,0),2)</f>
        <v>#N/A</v>
      </c>
    </row>
    <row r="1112" customFormat="false" ht="12.75" hidden="false" customHeight="false" outlineLevel="0" collapsed="false">
      <c r="A1112" s="57" t="e">
        <f aca="false">INDEX(BucketTable,MATCH(B1112,SumMonths,0),1)</f>
        <v>#N/A</v>
      </c>
      <c r="K1112" s="57" t="e">
        <f aca="false">INDEX(lava,MATCH(B1112,SumMonths,0),2)</f>
        <v>#N/A</v>
      </c>
    </row>
    <row r="1113" customFormat="false" ht="12.75" hidden="false" customHeight="false" outlineLevel="0" collapsed="false">
      <c r="A1113" s="57" t="e">
        <f aca="false">INDEX(BucketTable,MATCH(B1113,SumMonths,0),1)</f>
        <v>#N/A</v>
      </c>
      <c r="K1113" s="57" t="e">
        <f aca="false">INDEX(lava,MATCH(B1113,SumMonths,0),2)</f>
        <v>#N/A</v>
      </c>
    </row>
    <row r="1114" customFormat="false" ht="12.75" hidden="false" customHeight="false" outlineLevel="0" collapsed="false">
      <c r="A1114" s="57" t="e">
        <f aca="false">INDEX(BucketTable,MATCH(B1114,SumMonths,0),1)</f>
        <v>#N/A</v>
      </c>
      <c r="K1114" s="57" t="e">
        <f aca="false">INDEX(lava,MATCH(B1114,SumMonths,0),2)</f>
        <v>#N/A</v>
      </c>
    </row>
    <row r="1115" customFormat="false" ht="12.75" hidden="false" customHeight="false" outlineLevel="0" collapsed="false">
      <c r="A1115" s="57" t="e">
        <f aca="false">INDEX(BucketTable,MATCH(B1115,SumMonths,0),1)</f>
        <v>#N/A</v>
      </c>
      <c r="K1115" s="57" t="e">
        <f aca="false">INDEX(lava,MATCH(B1115,SumMonths,0),2)</f>
        <v>#N/A</v>
      </c>
    </row>
    <row r="1116" customFormat="false" ht="12.75" hidden="false" customHeight="false" outlineLevel="0" collapsed="false">
      <c r="A1116" s="57" t="e">
        <f aca="false">INDEX(BucketTable,MATCH(B1116,SumMonths,0),1)</f>
        <v>#N/A</v>
      </c>
      <c r="K1116" s="57" t="e">
        <f aca="false">INDEX(lava,MATCH(B1116,SumMonths,0),2)</f>
        <v>#N/A</v>
      </c>
    </row>
    <row r="1117" customFormat="false" ht="12.75" hidden="false" customHeight="false" outlineLevel="0" collapsed="false">
      <c r="A1117" s="57" t="e">
        <f aca="false">INDEX(BucketTable,MATCH(B1117,SumMonths,0),1)</f>
        <v>#N/A</v>
      </c>
      <c r="K1117" s="57" t="e">
        <f aca="false">INDEX(lava,MATCH(B1117,SumMonths,0),2)</f>
        <v>#N/A</v>
      </c>
    </row>
    <row r="1118" customFormat="false" ht="12.75" hidden="false" customHeight="false" outlineLevel="0" collapsed="false">
      <c r="A1118" s="57" t="e">
        <f aca="false">INDEX(BucketTable,MATCH(B1118,SumMonths,0),1)</f>
        <v>#N/A</v>
      </c>
      <c r="K1118" s="57" t="e">
        <f aca="false">INDEX(lava,MATCH(B1118,SumMonths,0),2)</f>
        <v>#N/A</v>
      </c>
    </row>
    <row r="1119" customFormat="false" ht="12.75" hidden="false" customHeight="false" outlineLevel="0" collapsed="false">
      <c r="A1119" s="57" t="e">
        <f aca="false">INDEX(BucketTable,MATCH(B1119,SumMonths,0),1)</f>
        <v>#N/A</v>
      </c>
      <c r="K1119" s="57" t="e">
        <f aca="false">INDEX(lava,MATCH(B1119,SumMonths,0),2)</f>
        <v>#N/A</v>
      </c>
    </row>
    <row r="1120" customFormat="false" ht="12.75" hidden="false" customHeight="false" outlineLevel="0" collapsed="false">
      <c r="A1120" s="57" t="e">
        <f aca="false">INDEX(BucketTable,MATCH(B1120,SumMonths,0),1)</f>
        <v>#N/A</v>
      </c>
      <c r="K1120" s="57" t="e">
        <f aca="false">INDEX(lava,MATCH(B1120,SumMonths,0),2)</f>
        <v>#N/A</v>
      </c>
    </row>
    <row r="1121" customFormat="false" ht="12.75" hidden="false" customHeight="false" outlineLevel="0" collapsed="false">
      <c r="A1121" s="57" t="e">
        <f aca="false">INDEX(BucketTable,MATCH(B1121,SumMonths,0),1)</f>
        <v>#N/A</v>
      </c>
      <c r="K1121" s="57" t="e">
        <f aca="false">INDEX(lava,MATCH(B1121,SumMonths,0),2)</f>
        <v>#N/A</v>
      </c>
    </row>
    <row r="1122" customFormat="false" ht="12.75" hidden="false" customHeight="false" outlineLevel="0" collapsed="false">
      <c r="A1122" s="57" t="e">
        <f aca="false">INDEX(BucketTable,MATCH(B1122,SumMonths,0),1)</f>
        <v>#N/A</v>
      </c>
      <c r="K1122" s="57" t="e">
        <f aca="false">INDEX(lava,MATCH(B1122,SumMonths,0),2)</f>
        <v>#N/A</v>
      </c>
    </row>
    <row r="1123" customFormat="false" ht="12.75" hidden="false" customHeight="false" outlineLevel="0" collapsed="false">
      <c r="A1123" s="57" t="e">
        <f aca="false">INDEX(BucketTable,MATCH(B1123,SumMonths,0),1)</f>
        <v>#N/A</v>
      </c>
      <c r="K1123" s="57" t="e">
        <f aca="false">INDEX(lava,MATCH(B1123,SumMonths,0),2)</f>
        <v>#N/A</v>
      </c>
    </row>
    <row r="1124" customFormat="false" ht="12.75" hidden="false" customHeight="false" outlineLevel="0" collapsed="false">
      <c r="A1124" s="57" t="e">
        <f aca="false">INDEX(BucketTable,MATCH(B1124,SumMonths,0),1)</f>
        <v>#N/A</v>
      </c>
      <c r="K1124" s="57" t="e">
        <f aca="false">INDEX(lava,MATCH(B1124,SumMonths,0),2)</f>
        <v>#N/A</v>
      </c>
    </row>
    <row r="1125" customFormat="false" ht="12.75" hidden="false" customHeight="false" outlineLevel="0" collapsed="false">
      <c r="A1125" s="57" t="e">
        <f aca="false">INDEX(BucketTable,MATCH(B1125,SumMonths,0),1)</f>
        <v>#N/A</v>
      </c>
      <c r="K1125" s="57" t="e">
        <f aca="false">INDEX(lava,MATCH(B1125,SumMonths,0),2)</f>
        <v>#N/A</v>
      </c>
    </row>
    <row r="1126" customFormat="false" ht="12.75" hidden="false" customHeight="false" outlineLevel="0" collapsed="false">
      <c r="A1126" s="57" t="e">
        <f aca="false">INDEX(BucketTable,MATCH(B1126,SumMonths,0),1)</f>
        <v>#N/A</v>
      </c>
      <c r="K1126" s="57" t="e">
        <f aca="false">INDEX(lava,MATCH(B1126,SumMonths,0),2)</f>
        <v>#N/A</v>
      </c>
    </row>
    <row r="1127" customFormat="false" ht="12.75" hidden="false" customHeight="false" outlineLevel="0" collapsed="false">
      <c r="A1127" s="57" t="e">
        <f aca="false">INDEX(BucketTable,MATCH(B1127,SumMonths,0),1)</f>
        <v>#N/A</v>
      </c>
      <c r="K1127" s="57" t="e">
        <f aca="false">INDEX(lava,MATCH(B1127,SumMonths,0),2)</f>
        <v>#N/A</v>
      </c>
    </row>
    <row r="1128" customFormat="false" ht="12.75" hidden="false" customHeight="false" outlineLevel="0" collapsed="false">
      <c r="A1128" s="57" t="e">
        <f aca="false">INDEX(BucketTable,MATCH(B1128,SumMonths,0),1)</f>
        <v>#N/A</v>
      </c>
      <c r="K1128" s="57" t="e">
        <f aca="false">INDEX(lava,MATCH(B1128,SumMonths,0),2)</f>
        <v>#N/A</v>
      </c>
    </row>
    <row r="1129" customFormat="false" ht="12.75" hidden="false" customHeight="false" outlineLevel="0" collapsed="false">
      <c r="A1129" s="57" t="e">
        <f aca="false">INDEX(BucketTable,MATCH(B1129,SumMonths,0),1)</f>
        <v>#N/A</v>
      </c>
      <c r="K1129" s="57" t="e">
        <f aca="false">INDEX(lava,MATCH(B1129,SumMonths,0),2)</f>
        <v>#N/A</v>
      </c>
    </row>
    <row r="1130" customFormat="false" ht="12.75" hidden="false" customHeight="false" outlineLevel="0" collapsed="false">
      <c r="A1130" s="57" t="e">
        <f aca="false">INDEX(BucketTable,MATCH(B1130,SumMonths,0),1)</f>
        <v>#N/A</v>
      </c>
      <c r="K1130" s="57" t="e">
        <f aca="false">INDEX(lava,MATCH(B1130,SumMonths,0),2)</f>
        <v>#N/A</v>
      </c>
    </row>
    <row r="1131" customFormat="false" ht="12.75" hidden="false" customHeight="false" outlineLevel="0" collapsed="false">
      <c r="A1131" s="57" t="e">
        <f aca="false">INDEX(BucketTable,MATCH(B1131,SumMonths,0),1)</f>
        <v>#N/A</v>
      </c>
      <c r="K1131" s="57" t="e">
        <f aca="false">INDEX(lava,MATCH(B1131,SumMonths,0),2)</f>
        <v>#N/A</v>
      </c>
    </row>
    <row r="1132" customFormat="false" ht="12.75" hidden="false" customHeight="false" outlineLevel="0" collapsed="false">
      <c r="A1132" s="57" t="e">
        <f aca="false">INDEX(BucketTable,MATCH(B1132,SumMonths,0),1)</f>
        <v>#N/A</v>
      </c>
      <c r="K1132" s="57" t="e">
        <f aca="false">INDEX(lava,MATCH(B1132,SumMonths,0),2)</f>
        <v>#N/A</v>
      </c>
    </row>
    <row r="1133" customFormat="false" ht="12.75" hidden="false" customHeight="false" outlineLevel="0" collapsed="false">
      <c r="A1133" s="57" t="e">
        <f aca="false">INDEX(BucketTable,MATCH(B1133,SumMonths,0),1)</f>
        <v>#N/A</v>
      </c>
      <c r="K1133" s="57" t="e">
        <f aca="false">INDEX(lava,MATCH(B1133,SumMonths,0),2)</f>
        <v>#N/A</v>
      </c>
    </row>
    <row r="1134" customFormat="false" ht="12.75" hidden="false" customHeight="false" outlineLevel="0" collapsed="false">
      <c r="A1134" s="57" t="e">
        <f aca="false">INDEX(BucketTable,MATCH(B1134,SumMonths,0),1)</f>
        <v>#N/A</v>
      </c>
      <c r="K1134" s="57" t="e">
        <f aca="false">INDEX(lava,MATCH(B1134,SumMonths,0),2)</f>
        <v>#N/A</v>
      </c>
    </row>
    <row r="1135" customFormat="false" ht="12.75" hidden="false" customHeight="false" outlineLevel="0" collapsed="false">
      <c r="A1135" s="57" t="e">
        <f aca="false">INDEX(BucketTable,MATCH(B1135,SumMonths,0),1)</f>
        <v>#N/A</v>
      </c>
      <c r="K1135" s="57" t="e">
        <f aca="false">INDEX(lava,MATCH(B1135,SumMonths,0),2)</f>
        <v>#N/A</v>
      </c>
    </row>
    <row r="1136" customFormat="false" ht="12.75" hidden="false" customHeight="false" outlineLevel="0" collapsed="false">
      <c r="A1136" s="57" t="e">
        <f aca="false">INDEX(BucketTable,MATCH(B1136,SumMonths,0),1)</f>
        <v>#N/A</v>
      </c>
      <c r="K1136" s="57" t="e">
        <f aca="false">INDEX(lava,MATCH(B1136,SumMonths,0),2)</f>
        <v>#N/A</v>
      </c>
    </row>
    <row r="1137" customFormat="false" ht="12.75" hidden="false" customHeight="false" outlineLevel="0" collapsed="false">
      <c r="A1137" s="57" t="e">
        <f aca="false">INDEX(BucketTable,MATCH(B1137,SumMonths,0),1)</f>
        <v>#N/A</v>
      </c>
      <c r="K1137" s="57" t="e">
        <f aca="false">INDEX(lava,MATCH(B1137,SumMonths,0),2)</f>
        <v>#N/A</v>
      </c>
    </row>
    <row r="1138" customFormat="false" ht="12.75" hidden="false" customHeight="false" outlineLevel="0" collapsed="false">
      <c r="A1138" s="57" t="e">
        <f aca="false">INDEX(BucketTable,MATCH(B1138,SumMonths,0),1)</f>
        <v>#N/A</v>
      </c>
      <c r="K1138" s="57" t="e">
        <f aca="false">INDEX(lava,MATCH(B1138,SumMonths,0),2)</f>
        <v>#N/A</v>
      </c>
    </row>
    <row r="1139" customFormat="false" ht="12.75" hidden="false" customHeight="false" outlineLevel="0" collapsed="false">
      <c r="A1139" s="57" t="e">
        <f aca="false">INDEX(BucketTable,MATCH(B1139,SumMonths,0),1)</f>
        <v>#N/A</v>
      </c>
      <c r="K1139" s="57" t="e">
        <f aca="false">INDEX(lava,MATCH(B1139,SumMonths,0),2)</f>
        <v>#N/A</v>
      </c>
    </row>
    <row r="1140" customFormat="false" ht="12.75" hidden="false" customHeight="false" outlineLevel="0" collapsed="false">
      <c r="A1140" s="57" t="e">
        <f aca="false">INDEX(BucketTable,MATCH(B1140,SumMonths,0),1)</f>
        <v>#N/A</v>
      </c>
      <c r="K1140" s="57" t="e">
        <f aca="false">INDEX(lava,MATCH(B1140,SumMonths,0),2)</f>
        <v>#N/A</v>
      </c>
    </row>
    <row r="1141" customFormat="false" ht="12.75" hidden="false" customHeight="false" outlineLevel="0" collapsed="false">
      <c r="A1141" s="57" t="e">
        <f aca="false">INDEX(BucketTable,MATCH(B1141,SumMonths,0),1)</f>
        <v>#N/A</v>
      </c>
      <c r="K1141" s="57" t="e">
        <f aca="false">INDEX(lava,MATCH(B1141,SumMonths,0),2)</f>
        <v>#N/A</v>
      </c>
    </row>
    <row r="1142" customFormat="false" ht="12.75" hidden="false" customHeight="false" outlineLevel="0" collapsed="false">
      <c r="A1142" s="57" t="e">
        <f aca="false">INDEX(BucketTable,MATCH(B1142,SumMonths,0),1)</f>
        <v>#N/A</v>
      </c>
      <c r="K1142" s="57" t="e">
        <f aca="false">INDEX(lava,MATCH(B1142,SumMonths,0),2)</f>
        <v>#N/A</v>
      </c>
    </row>
    <row r="1143" customFormat="false" ht="12.75" hidden="false" customHeight="false" outlineLevel="0" collapsed="false">
      <c r="A1143" s="57" t="e">
        <f aca="false">INDEX(BucketTable,MATCH(B1143,SumMonths,0),1)</f>
        <v>#N/A</v>
      </c>
      <c r="K1143" s="57" t="e">
        <f aca="false">INDEX(lava,MATCH(B1143,SumMonths,0),2)</f>
        <v>#N/A</v>
      </c>
    </row>
    <row r="1144" customFormat="false" ht="12.75" hidden="false" customHeight="false" outlineLevel="0" collapsed="false">
      <c r="A1144" s="57" t="e">
        <f aca="false">INDEX(BucketTable,MATCH(B1144,SumMonths,0),1)</f>
        <v>#N/A</v>
      </c>
      <c r="K1144" s="57" t="e">
        <f aca="false">INDEX(lava,MATCH(B1144,SumMonths,0),2)</f>
        <v>#N/A</v>
      </c>
    </row>
    <row r="1145" customFormat="false" ht="12.75" hidden="false" customHeight="false" outlineLevel="0" collapsed="false">
      <c r="A1145" s="57" t="e">
        <f aca="false">INDEX(BucketTable,MATCH(B1145,SumMonths,0),1)</f>
        <v>#N/A</v>
      </c>
      <c r="K1145" s="57" t="e">
        <f aca="false">INDEX(lava,MATCH(B1145,SumMonths,0),2)</f>
        <v>#N/A</v>
      </c>
    </row>
    <row r="1146" customFormat="false" ht="12.75" hidden="false" customHeight="false" outlineLevel="0" collapsed="false">
      <c r="A1146" s="57" t="e">
        <f aca="false">INDEX(BucketTable,MATCH(B1146,SumMonths,0),1)</f>
        <v>#N/A</v>
      </c>
      <c r="K1146" s="57" t="e">
        <f aca="false">INDEX(lava,MATCH(B1146,SumMonths,0),2)</f>
        <v>#N/A</v>
      </c>
    </row>
    <row r="1147" customFormat="false" ht="12.75" hidden="false" customHeight="false" outlineLevel="0" collapsed="false">
      <c r="A1147" s="57" t="e">
        <f aca="false">INDEX(BucketTable,MATCH(B1147,SumMonths,0),1)</f>
        <v>#N/A</v>
      </c>
      <c r="K1147" s="57" t="e">
        <f aca="false">INDEX(lava,MATCH(B1147,SumMonths,0),2)</f>
        <v>#N/A</v>
      </c>
    </row>
    <row r="1148" customFormat="false" ht="12.75" hidden="false" customHeight="false" outlineLevel="0" collapsed="false">
      <c r="A1148" s="57" t="e">
        <f aca="false">INDEX(BucketTable,MATCH(B1148,SumMonths,0),1)</f>
        <v>#N/A</v>
      </c>
      <c r="K1148" s="57" t="e">
        <f aca="false">INDEX(lava,MATCH(B1148,SumMonths,0),2)</f>
        <v>#N/A</v>
      </c>
    </row>
    <row r="1149" customFormat="false" ht="12.75" hidden="false" customHeight="false" outlineLevel="0" collapsed="false">
      <c r="A1149" s="57" t="e">
        <f aca="false">INDEX(BucketTable,MATCH(B1149,SumMonths,0),1)</f>
        <v>#N/A</v>
      </c>
      <c r="K1149" s="57" t="e">
        <f aca="false">INDEX(lava,MATCH(B1149,SumMonths,0),2)</f>
        <v>#N/A</v>
      </c>
    </row>
    <row r="1150" customFormat="false" ht="12.75" hidden="false" customHeight="false" outlineLevel="0" collapsed="false">
      <c r="A1150" s="57" t="e">
        <f aca="false">INDEX(BucketTable,MATCH(B1150,SumMonths,0),1)</f>
        <v>#N/A</v>
      </c>
      <c r="K1150" s="57" t="e">
        <f aca="false">INDEX(lava,MATCH(B1150,SumMonths,0),2)</f>
        <v>#N/A</v>
      </c>
    </row>
    <row r="1151" customFormat="false" ht="12.75" hidden="false" customHeight="false" outlineLevel="0" collapsed="false">
      <c r="A1151" s="57" t="e">
        <f aca="false">INDEX(BucketTable,MATCH(B1151,SumMonths,0),1)</f>
        <v>#N/A</v>
      </c>
      <c r="K1151" s="57" t="e">
        <f aca="false">INDEX(lava,MATCH(B1151,SumMonths,0),2)</f>
        <v>#N/A</v>
      </c>
    </row>
    <row r="1152" customFormat="false" ht="12.75" hidden="false" customHeight="false" outlineLevel="0" collapsed="false">
      <c r="A1152" s="57" t="e">
        <f aca="false">INDEX(BucketTable,MATCH(B1152,SumMonths,0),1)</f>
        <v>#N/A</v>
      </c>
      <c r="K1152" s="57" t="e">
        <f aca="false">INDEX(lava,MATCH(B1152,SumMonths,0),2)</f>
        <v>#N/A</v>
      </c>
    </row>
    <row r="1153" customFormat="false" ht="12.75" hidden="false" customHeight="false" outlineLevel="0" collapsed="false">
      <c r="A1153" s="57" t="e">
        <f aca="false">INDEX(BucketTable,MATCH(B1153,SumMonths,0),1)</f>
        <v>#N/A</v>
      </c>
      <c r="K1153" s="57" t="e">
        <f aca="false">INDEX(lava,MATCH(B1153,SumMonths,0),2)</f>
        <v>#N/A</v>
      </c>
    </row>
    <row r="1154" customFormat="false" ht="12.75" hidden="false" customHeight="false" outlineLevel="0" collapsed="false">
      <c r="A1154" s="57" t="e">
        <f aca="false">INDEX(BucketTable,MATCH(B1154,SumMonths,0),1)</f>
        <v>#N/A</v>
      </c>
      <c r="K1154" s="57" t="e">
        <f aca="false">INDEX(lava,MATCH(B1154,SumMonths,0),2)</f>
        <v>#N/A</v>
      </c>
    </row>
    <row r="1155" customFormat="false" ht="12.75" hidden="false" customHeight="false" outlineLevel="0" collapsed="false">
      <c r="A1155" s="57" t="e">
        <f aca="false">INDEX(BucketTable,MATCH(B1155,SumMonths,0),1)</f>
        <v>#N/A</v>
      </c>
      <c r="K1155" s="57" t="e">
        <f aca="false">INDEX(lava,MATCH(B1155,SumMonths,0),2)</f>
        <v>#N/A</v>
      </c>
    </row>
    <row r="1156" customFormat="false" ht="12.75" hidden="false" customHeight="false" outlineLevel="0" collapsed="false">
      <c r="A1156" s="57" t="e">
        <f aca="false">INDEX(BucketTable,MATCH(B1156,SumMonths,0),1)</f>
        <v>#N/A</v>
      </c>
      <c r="K1156" s="57" t="e">
        <f aca="false">INDEX(lava,MATCH(B1156,SumMonths,0),2)</f>
        <v>#N/A</v>
      </c>
    </row>
    <row r="1157" customFormat="false" ht="12.75" hidden="false" customHeight="false" outlineLevel="0" collapsed="false">
      <c r="A1157" s="57" t="e">
        <f aca="false">INDEX(BucketTable,MATCH(B1157,SumMonths,0),1)</f>
        <v>#N/A</v>
      </c>
      <c r="K1157" s="57" t="e">
        <f aca="false">INDEX(lava,MATCH(B1157,SumMonths,0),2)</f>
        <v>#N/A</v>
      </c>
    </row>
    <row r="1158" customFormat="false" ht="12.75" hidden="false" customHeight="false" outlineLevel="0" collapsed="false">
      <c r="A1158" s="57" t="e">
        <f aca="false">INDEX(BucketTable,MATCH(B1158,SumMonths,0),1)</f>
        <v>#N/A</v>
      </c>
      <c r="K1158" s="57" t="e">
        <f aca="false">INDEX(lava,MATCH(B1158,SumMonths,0),2)</f>
        <v>#N/A</v>
      </c>
    </row>
    <row r="1159" customFormat="false" ht="12.75" hidden="false" customHeight="false" outlineLevel="0" collapsed="false">
      <c r="A1159" s="57" t="e">
        <f aca="false">INDEX(BucketTable,MATCH(B1159,SumMonths,0),1)</f>
        <v>#N/A</v>
      </c>
      <c r="K1159" s="57" t="e">
        <f aca="false">INDEX(lava,MATCH(B1159,SumMonths,0),2)</f>
        <v>#N/A</v>
      </c>
    </row>
    <row r="1160" customFormat="false" ht="12.75" hidden="false" customHeight="false" outlineLevel="0" collapsed="false">
      <c r="A1160" s="57" t="e">
        <f aca="false">INDEX(BucketTable,MATCH(B1160,SumMonths,0),1)</f>
        <v>#N/A</v>
      </c>
      <c r="K1160" s="57" t="e">
        <f aca="false">INDEX(lava,MATCH(B1160,SumMonths,0),2)</f>
        <v>#N/A</v>
      </c>
    </row>
    <row r="1161" customFormat="false" ht="12.75" hidden="false" customHeight="false" outlineLevel="0" collapsed="false">
      <c r="A1161" s="57" t="e">
        <f aca="false">INDEX(BucketTable,MATCH(B1161,SumMonths,0),1)</f>
        <v>#N/A</v>
      </c>
      <c r="K1161" s="57" t="e">
        <f aca="false">INDEX(lava,MATCH(B1161,SumMonths,0),2)</f>
        <v>#N/A</v>
      </c>
    </row>
    <row r="1162" customFormat="false" ht="12.75" hidden="false" customHeight="false" outlineLevel="0" collapsed="false">
      <c r="A1162" s="57" t="e">
        <f aca="false">INDEX(BucketTable,MATCH(B1162,SumMonths,0),1)</f>
        <v>#N/A</v>
      </c>
      <c r="K1162" s="57" t="e">
        <f aca="false">INDEX(lava,MATCH(B1162,SumMonths,0),2)</f>
        <v>#N/A</v>
      </c>
    </row>
    <row r="1163" customFormat="false" ht="12.75" hidden="false" customHeight="false" outlineLevel="0" collapsed="false">
      <c r="A1163" s="57" t="e">
        <f aca="false">INDEX(BucketTable,MATCH(B1163,SumMonths,0),1)</f>
        <v>#N/A</v>
      </c>
      <c r="K1163" s="57" t="e">
        <f aca="false">INDEX(lava,MATCH(B1163,SumMonths,0),2)</f>
        <v>#N/A</v>
      </c>
    </row>
    <row r="1164" customFormat="false" ht="12.75" hidden="false" customHeight="false" outlineLevel="0" collapsed="false">
      <c r="A1164" s="57" t="e">
        <f aca="false">INDEX(BucketTable,MATCH(B1164,SumMonths,0),1)</f>
        <v>#N/A</v>
      </c>
      <c r="K1164" s="57" t="e">
        <f aca="false">INDEX(lava,MATCH(B1164,SumMonths,0),2)</f>
        <v>#N/A</v>
      </c>
    </row>
    <row r="1165" customFormat="false" ht="12.75" hidden="false" customHeight="false" outlineLevel="0" collapsed="false">
      <c r="A1165" s="57" t="e">
        <f aca="false">INDEX(BucketTable,MATCH(B1165,SumMonths,0),1)</f>
        <v>#N/A</v>
      </c>
      <c r="K1165" s="57" t="e">
        <f aca="false">INDEX(lava,MATCH(B1165,SumMonths,0),2)</f>
        <v>#N/A</v>
      </c>
    </row>
    <row r="1166" customFormat="false" ht="12.75" hidden="false" customHeight="false" outlineLevel="0" collapsed="false">
      <c r="A1166" s="57" t="e">
        <f aca="false">INDEX(BucketTable,MATCH(B1166,SumMonths,0),1)</f>
        <v>#N/A</v>
      </c>
      <c r="K1166" s="57" t="e">
        <f aca="false">INDEX(lava,MATCH(B1166,SumMonths,0),2)</f>
        <v>#N/A</v>
      </c>
    </row>
    <row r="1167" customFormat="false" ht="12.75" hidden="false" customHeight="false" outlineLevel="0" collapsed="false">
      <c r="A1167" s="57" t="e">
        <f aca="false">INDEX(BucketTable,MATCH(B1167,SumMonths,0),1)</f>
        <v>#N/A</v>
      </c>
      <c r="K1167" s="57" t="e">
        <f aca="false">INDEX(lava,MATCH(B1167,SumMonths,0),2)</f>
        <v>#N/A</v>
      </c>
    </row>
    <row r="1168" customFormat="false" ht="12.75" hidden="false" customHeight="false" outlineLevel="0" collapsed="false">
      <c r="A1168" s="57" t="e">
        <f aca="false">INDEX(BucketTable,MATCH(B1168,SumMonths,0),1)</f>
        <v>#N/A</v>
      </c>
      <c r="K1168" s="57" t="e">
        <f aca="false">INDEX(lava,MATCH(B1168,SumMonths,0),2)</f>
        <v>#N/A</v>
      </c>
    </row>
    <row r="1169" customFormat="false" ht="12.75" hidden="false" customHeight="false" outlineLevel="0" collapsed="false">
      <c r="A1169" s="57" t="e">
        <f aca="false">INDEX(BucketTable,MATCH(B1169,SumMonths,0),1)</f>
        <v>#N/A</v>
      </c>
      <c r="K1169" s="57" t="e">
        <f aca="false">INDEX(lava,MATCH(B1169,SumMonths,0),2)</f>
        <v>#N/A</v>
      </c>
    </row>
    <row r="1170" customFormat="false" ht="12.75" hidden="false" customHeight="false" outlineLevel="0" collapsed="false">
      <c r="A1170" s="57" t="e">
        <f aca="false">INDEX(BucketTable,MATCH(B1170,SumMonths,0),1)</f>
        <v>#N/A</v>
      </c>
      <c r="K1170" s="57" t="e">
        <f aca="false">INDEX(lava,MATCH(B1170,SumMonths,0),2)</f>
        <v>#N/A</v>
      </c>
    </row>
    <row r="1171" customFormat="false" ht="12.75" hidden="false" customHeight="false" outlineLevel="0" collapsed="false">
      <c r="A1171" s="57" t="e">
        <f aca="false">INDEX(BucketTable,MATCH(B1171,SumMonths,0),1)</f>
        <v>#N/A</v>
      </c>
      <c r="K1171" s="57" t="e">
        <f aca="false">INDEX(lava,MATCH(B1171,SumMonths,0),2)</f>
        <v>#N/A</v>
      </c>
    </row>
    <row r="1172" customFormat="false" ht="12.75" hidden="false" customHeight="false" outlineLevel="0" collapsed="false">
      <c r="A1172" s="57" t="e">
        <f aca="false">INDEX(BucketTable,MATCH(B1172,SumMonths,0),1)</f>
        <v>#N/A</v>
      </c>
      <c r="K1172" s="57" t="e">
        <f aca="false">INDEX(lava,MATCH(B1172,SumMonths,0),2)</f>
        <v>#N/A</v>
      </c>
    </row>
    <row r="1173" customFormat="false" ht="12.75" hidden="false" customHeight="false" outlineLevel="0" collapsed="false">
      <c r="A1173" s="57" t="e">
        <f aca="false">INDEX(BucketTable,MATCH(B1173,SumMonths,0),1)</f>
        <v>#N/A</v>
      </c>
      <c r="K1173" s="57" t="e">
        <f aca="false">INDEX(lava,MATCH(B1173,SumMonths,0),2)</f>
        <v>#N/A</v>
      </c>
    </row>
    <row r="1174" customFormat="false" ht="12.75" hidden="false" customHeight="false" outlineLevel="0" collapsed="false">
      <c r="A1174" s="57" t="e">
        <f aca="false">INDEX(BucketTable,MATCH(B1174,SumMonths,0),1)</f>
        <v>#N/A</v>
      </c>
      <c r="K1174" s="57" t="e">
        <f aca="false">INDEX(lava,MATCH(B1174,SumMonths,0),2)</f>
        <v>#N/A</v>
      </c>
    </row>
    <row r="1175" customFormat="false" ht="12.75" hidden="false" customHeight="false" outlineLevel="0" collapsed="false">
      <c r="A1175" s="57" t="e">
        <f aca="false">INDEX(BucketTable,MATCH(B1175,SumMonths,0),1)</f>
        <v>#N/A</v>
      </c>
      <c r="K1175" s="57" t="e">
        <f aca="false">INDEX(lava,MATCH(B1175,SumMonths,0),2)</f>
        <v>#N/A</v>
      </c>
    </row>
    <row r="1176" customFormat="false" ht="12.75" hidden="false" customHeight="false" outlineLevel="0" collapsed="false">
      <c r="A1176" s="57" t="e">
        <f aca="false">INDEX(BucketTable,MATCH(B1176,SumMonths,0),1)</f>
        <v>#N/A</v>
      </c>
      <c r="K1176" s="57" t="e">
        <f aca="false">INDEX(lava,MATCH(B1176,SumMonths,0),2)</f>
        <v>#N/A</v>
      </c>
    </row>
    <row r="1177" customFormat="false" ht="12.75" hidden="false" customHeight="false" outlineLevel="0" collapsed="false">
      <c r="A1177" s="57" t="e">
        <f aca="false">INDEX(BucketTable,MATCH(B1177,SumMonths,0),1)</f>
        <v>#N/A</v>
      </c>
      <c r="K1177" s="57" t="e">
        <f aca="false">INDEX(lava,MATCH(B1177,SumMonths,0),2)</f>
        <v>#N/A</v>
      </c>
    </row>
    <row r="1178" customFormat="false" ht="12.75" hidden="false" customHeight="false" outlineLevel="0" collapsed="false">
      <c r="A1178" s="57" t="e">
        <f aca="false">INDEX(BucketTable,MATCH(B1178,SumMonths,0),1)</f>
        <v>#N/A</v>
      </c>
      <c r="K1178" s="57" t="e">
        <f aca="false">INDEX(lava,MATCH(B1178,SumMonths,0),2)</f>
        <v>#N/A</v>
      </c>
    </row>
    <row r="1179" customFormat="false" ht="12.75" hidden="false" customHeight="false" outlineLevel="0" collapsed="false">
      <c r="A1179" s="57" t="e">
        <f aca="false">INDEX(BucketTable,MATCH(B1179,SumMonths,0),1)</f>
        <v>#N/A</v>
      </c>
      <c r="K1179" s="57" t="e">
        <f aca="false">INDEX(lava,MATCH(B1179,SumMonths,0),2)</f>
        <v>#N/A</v>
      </c>
    </row>
    <row r="1180" customFormat="false" ht="12.75" hidden="false" customHeight="false" outlineLevel="0" collapsed="false">
      <c r="A1180" s="57" t="e">
        <f aca="false">INDEX(BucketTable,MATCH(B1180,SumMonths,0),1)</f>
        <v>#N/A</v>
      </c>
      <c r="K1180" s="57" t="e">
        <f aca="false">INDEX(lava,MATCH(B1180,SumMonths,0),2)</f>
        <v>#N/A</v>
      </c>
    </row>
    <row r="1181" customFormat="false" ht="12.75" hidden="false" customHeight="false" outlineLevel="0" collapsed="false">
      <c r="A1181" s="57" t="e">
        <f aca="false">INDEX(BucketTable,MATCH(B1181,SumMonths,0),1)</f>
        <v>#N/A</v>
      </c>
      <c r="K1181" s="57" t="e">
        <f aca="false">INDEX(lava,MATCH(B1181,SumMonths,0),2)</f>
        <v>#N/A</v>
      </c>
    </row>
    <row r="1182" customFormat="false" ht="12.75" hidden="false" customHeight="false" outlineLevel="0" collapsed="false">
      <c r="A1182" s="57" t="e">
        <f aca="false">INDEX(BucketTable,MATCH(B1182,SumMonths,0),1)</f>
        <v>#N/A</v>
      </c>
      <c r="K1182" s="57" t="e">
        <f aca="false">INDEX(lava,MATCH(B1182,SumMonths,0),2)</f>
        <v>#N/A</v>
      </c>
    </row>
    <row r="1183" customFormat="false" ht="12.75" hidden="false" customHeight="false" outlineLevel="0" collapsed="false">
      <c r="A1183" s="57" t="e">
        <f aca="false">INDEX(BucketTable,MATCH(B1183,SumMonths,0),1)</f>
        <v>#N/A</v>
      </c>
      <c r="K1183" s="57" t="e">
        <f aca="false">INDEX(lava,MATCH(B1183,SumMonths,0),2)</f>
        <v>#N/A</v>
      </c>
    </row>
    <row r="1184" customFormat="false" ht="12.75" hidden="false" customHeight="false" outlineLevel="0" collapsed="false">
      <c r="A1184" s="57" t="e">
        <f aca="false">INDEX(BucketTable,MATCH(B1184,SumMonths,0),1)</f>
        <v>#N/A</v>
      </c>
      <c r="K1184" s="57" t="e">
        <f aca="false">INDEX(lava,MATCH(B1184,SumMonths,0),2)</f>
        <v>#N/A</v>
      </c>
    </row>
    <row r="1185" customFormat="false" ht="12.75" hidden="false" customHeight="false" outlineLevel="0" collapsed="false">
      <c r="A1185" s="57" t="e">
        <f aca="false">INDEX(BucketTable,MATCH(B1185,SumMonths,0),1)</f>
        <v>#N/A</v>
      </c>
      <c r="K1185" s="57" t="e">
        <f aca="false">INDEX(lava,MATCH(B1185,SumMonths,0),2)</f>
        <v>#N/A</v>
      </c>
    </row>
    <row r="1186" customFormat="false" ht="12.75" hidden="false" customHeight="false" outlineLevel="0" collapsed="false">
      <c r="A1186" s="57" t="e">
        <f aca="false">INDEX(BucketTable,MATCH(B1186,SumMonths,0),1)</f>
        <v>#N/A</v>
      </c>
      <c r="K1186" s="57" t="e">
        <f aca="false">INDEX(lava,MATCH(B1186,SumMonths,0),2)</f>
        <v>#N/A</v>
      </c>
    </row>
    <row r="1187" customFormat="false" ht="12.75" hidden="false" customHeight="false" outlineLevel="0" collapsed="false">
      <c r="A1187" s="57" t="e">
        <f aca="false">INDEX(BucketTable,MATCH(B1187,SumMonths,0),1)</f>
        <v>#N/A</v>
      </c>
      <c r="K1187" s="57" t="e">
        <f aca="false">INDEX(lava,MATCH(B1187,SumMonths,0),2)</f>
        <v>#N/A</v>
      </c>
    </row>
    <row r="1188" customFormat="false" ht="12.75" hidden="false" customHeight="false" outlineLevel="0" collapsed="false">
      <c r="A1188" s="57" t="e">
        <f aca="false">INDEX(BucketTable,MATCH(B1188,SumMonths,0),1)</f>
        <v>#N/A</v>
      </c>
      <c r="K1188" s="57" t="e">
        <f aca="false">INDEX(lava,MATCH(B1188,SumMonths,0),2)</f>
        <v>#N/A</v>
      </c>
    </row>
    <row r="1189" customFormat="false" ht="12.75" hidden="false" customHeight="false" outlineLevel="0" collapsed="false">
      <c r="A1189" s="57" t="e">
        <f aca="false">INDEX(BucketTable,MATCH(B1189,SumMonths,0),1)</f>
        <v>#N/A</v>
      </c>
      <c r="K1189" s="57" t="e">
        <f aca="false">INDEX(lava,MATCH(B1189,SumMonths,0),2)</f>
        <v>#N/A</v>
      </c>
    </row>
    <row r="1190" customFormat="false" ht="12.75" hidden="false" customHeight="false" outlineLevel="0" collapsed="false">
      <c r="A1190" s="57" t="e">
        <f aca="false">INDEX(BucketTable,MATCH(B1190,SumMonths,0),1)</f>
        <v>#N/A</v>
      </c>
      <c r="K1190" s="57" t="e">
        <f aca="false">INDEX(lava,MATCH(B1190,SumMonths,0),2)</f>
        <v>#N/A</v>
      </c>
    </row>
    <row r="1191" customFormat="false" ht="12.75" hidden="false" customHeight="false" outlineLevel="0" collapsed="false">
      <c r="A1191" s="57" t="e">
        <f aca="false">INDEX(BucketTable,MATCH(B1191,SumMonths,0),1)</f>
        <v>#N/A</v>
      </c>
      <c r="K1191" s="57" t="e">
        <f aca="false">INDEX(lava,MATCH(B1191,SumMonths,0),2)</f>
        <v>#N/A</v>
      </c>
    </row>
    <row r="1192" customFormat="false" ht="12.75" hidden="false" customHeight="false" outlineLevel="0" collapsed="false">
      <c r="A1192" s="57" t="e">
        <f aca="false">INDEX(BucketTable,MATCH(B1192,SumMonths,0),1)</f>
        <v>#N/A</v>
      </c>
      <c r="K1192" s="57" t="e">
        <f aca="false">INDEX(lava,MATCH(B1192,SumMonths,0),2)</f>
        <v>#N/A</v>
      </c>
    </row>
    <row r="1193" customFormat="false" ht="12.75" hidden="false" customHeight="false" outlineLevel="0" collapsed="false">
      <c r="A1193" s="57" t="e">
        <f aca="false">INDEX(BucketTable,MATCH(B1193,SumMonths,0),1)</f>
        <v>#N/A</v>
      </c>
      <c r="K1193" s="57" t="e">
        <f aca="false">INDEX(lava,MATCH(B1193,SumMonths,0),2)</f>
        <v>#N/A</v>
      </c>
    </row>
    <row r="1194" customFormat="false" ht="12.75" hidden="false" customHeight="false" outlineLevel="0" collapsed="false">
      <c r="A1194" s="57" t="e">
        <f aca="false">INDEX(BucketTable,MATCH(B1194,SumMonths,0),1)</f>
        <v>#N/A</v>
      </c>
      <c r="K1194" s="57" t="e">
        <f aca="false">INDEX(lava,MATCH(B1194,SumMonths,0),2)</f>
        <v>#N/A</v>
      </c>
    </row>
    <row r="1195" customFormat="false" ht="12.75" hidden="false" customHeight="false" outlineLevel="0" collapsed="false">
      <c r="A1195" s="57" t="e">
        <f aca="false">INDEX(BucketTable,MATCH(B1195,SumMonths,0),1)</f>
        <v>#N/A</v>
      </c>
      <c r="K1195" s="57" t="e">
        <f aca="false">INDEX(lava,MATCH(B1195,SumMonths,0),2)</f>
        <v>#N/A</v>
      </c>
    </row>
    <row r="1196" customFormat="false" ht="12.75" hidden="false" customHeight="false" outlineLevel="0" collapsed="false">
      <c r="A1196" s="57" t="e">
        <f aca="false">INDEX(BucketTable,MATCH(B1196,SumMonths,0),1)</f>
        <v>#N/A</v>
      </c>
      <c r="K1196" s="57" t="e">
        <f aca="false">INDEX(lava,MATCH(B1196,SumMonths,0),2)</f>
        <v>#N/A</v>
      </c>
    </row>
    <row r="1197" customFormat="false" ht="12.75" hidden="false" customHeight="false" outlineLevel="0" collapsed="false">
      <c r="A1197" s="57" t="e">
        <f aca="false">INDEX(BucketTable,MATCH(B1197,SumMonths,0),1)</f>
        <v>#N/A</v>
      </c>
      <c r="K1197" s="57" t="e">
        <f aca="false">INDEX(lava,MATCH(B1197,SumMonths,0),2)</f>
        <v>#N/A</v>
      </c>
    </row>
    <row r="1198" customFormat="false" ht="12.75" hidden="false" customHeight="false" outlineLevel="0" collapsed="false">
      <c r="A1198" s="57" t="e">
        <f aca="false">INDEX(BucketTable,MATCH(B1198,SumMonths,0),1)</f>
        <v>#N/A</v>
      </c>
      <c r="K1198" s="57" t="e">
        <f aca="false">INDEX(lava,MATCH(B1198,SumMonths,0),2)</f>
        <v>#N/A</v>
      </c>
    </row>
    <row r="1199" customFormat="false" ht="12.75" hidden="false" customHeight="false" outlineLevel="0" collapsed="false">
      <c r="A1199" s="57" t="e">
        <f aca="false">INDEX(BucketTable,MATCH(B1199,SumMonths,0),1)</f>
        <v>#N/A</v>
      </c>
      <c r="K1199" s="57" t="e">
        <f aca="false">INDEX(lava,MATCH(B1199,SumMonths,0),2)</f>
        <v>#N/A</v>
      </c>
    </row>
    <row r="1200" customFormat="false" ht="12.75" hidden="false" customHeight="false" outlineLevel="0" collapsed="false">
      <c r="A1200" s="57" t="e">
        <f aca="false">INDEX(BucketTable,MATCH(B1200,SumMonths,0),1)</f>
        <v>#N/A</v>
      </c>
      <c r="K1200" s="57" t="e">
        <f aca="false">INDEX(lava,MATCH(B1200,SumMonths,0),2)</f>
        <v>#N/A</v>
      </c>
    </row>
    <row r="1201" customFormat="false" ht="12.75" hidden="false" customHeight="false" outlineLevel="0" collapsed="false">
      <c r="A1201" s="57" t="e">
        <f aca="false">INDEX(BucketTable,MATCH(B1201,SumMonths,0),1)</f>
        <v>#N/A</v>
      </c>
      <c r="K1201" s="57" t="e">
        <f aca="false">INDEX(lava,MATCH(B1201,SumMonths,0),2)</f>
        <v>#N/A</v>
      </c>
    </row>
    <row r="1202" customFormat="false" ht="12.75" hidden="false" customHeight="false" outlineLevel="0" collapsed="false">
      <c r="A1202" s="57" t="e">
        <f aca="false">INDEX(BucketTable,MATCH(B1202,SumMonths,0),1)</f>
        <v>#N/A</v>
      </c>
      <c r="K1202" s="57" t="e">
        <f aca="false">INDEX(lava,MATCH(B1202,SumMonths,0),2)</f>
        <v>#N/A</v>
      </c>
    </row>
    <row r="1203" customFormat="false" ht="12.75" hidden="false" customHeight="false" outlineLevel="0" collapsed="false">
      <c r="A1203" s="57" t="e">
        <f aca="false">INDEX(BucketTable,MATCH(B1203,SumMonths,0),1)</f>
        <v>#N/A</v>
      </c>
      <c r="K1203" s="57" t="e">
        <f aca="false">INDEX(lava,MATCH(B1203,SumMonths,0),2)</f>
        <v>#N/A</v>
      </c>
    </row>
    <row r="1204" customFormat="false" ht="12.75" hidden="false" customHeight="false" outlineLevel="0" collapsed="false">
      <c r="A1204" s="57" t="e">
        <f aca="false">INDEX(BucketTable,MATCH(B1204,SumMonths,0),1)</f>
        <v>#N/A</v>
      </c>
      <c r="K1204" s="57" t="e">
        <f aca="false">INDEX(lava,MATCH(B1204,SumMonths,0),2)</f>
        <v>#N/A</v>
      </c>
    </row>
    <row r="1205" customFormat="false" ht="12.75" hidden="false" customHeight="false" outlineLevel="0" collapsed="false">
      <c r="A1205" s="57" t="e">
        <f aca="false">INDEX(BucketTable,MATCH(B1205,SumMonths,0),1)</f>
        <v>#N/A</v>
      </c>
      <c r="K1205" s="57" t="e">
        <f aca="false">INDEX(lava,MATCH(B1205,SumMonths,0),2)</f>
        <v>#N/A</v>
      </c>
    </row>
    <row r="1206" customFormat="false" ht="12.75" hidden="false" customHeight="false" outlineLevel="0" collapsed="false">
      <c r="A1206" s="57" t="e">
        <f aca="false">INDEX(BucketTable,MATCH(B1206,SumMonths,0),1)</f>
        <v>#N/A</v>
      </c>
      <c r="K1206" s="57" t="e">
        <f aca="false">INDEX(lava,MATCH(B1206,SumMonths,0),2)</f>
        <v>#N/A</v>
      </c>
    </row>
    <row r="1207" customFormat="false" ht="12.75" hidden="false" customHeight="false" outlineLevel="0" collapsed="false">
      <c r="A1207" s="57" t="e">
        <f aca="false">INDEX(BucketTable,MATCH(B1207,SumMonths,0),1)</f>
        <v>#N/A</v>
      </c>
      <c r="K1207" s="57" t="e">
        <f aca="false">INDEX(lava,MATCH(B1207,SumMonths,0),2)</f>
        <v>#N/A</v>
      </c>
    </row>
    <row r="1208" customFormat="false" ht="12.75" hidden="false" customHeight="false" outlineLevel="0" collapsed="false">
      <c r="A1208" s="57" t="e">
        <f aca="false">INDEX(BucketTable,MATCH(B1208,SumMonths,0),1)</f>
        <v>#N/A</v>
      </c>
      <c r="K1208" s="57" t="e">
        <f aca="false">INDEX(lava,MATCH(B1208,SumMonths,0),2)</f>
        <v>#N/A</v>
      </c>
    </row>
    <row r="1209" customFormat="false" ht="12.75" hidden="false" customHeight="false" outlineLevel="0" collapsed="false">
      <c r="A1209" s="57" t="e">
        <f aca="false">INDEX(BucketTable,MATCH(B1209,SumMonths,0),1)</f>
        <v>#N/A</v>
      </c>
      <c r="K1209" s="57" t="e">
        <f aca="false">INDEX(lava,MATCH(B1209,SumMonths,0),2)</f>
        <v>#N/A</v>
      </c>
    </row>
    <row r="1210" customFormat="false" ht="12.75" hidden="false" customHeight="false" outlineLevel="0" collapsed="false">
      <c r="A1210" s="57" t="e">
        <f aca="false">INDEX(BucketTable,MATCH(B1210,SumMonths,0),1)</f>
        <v>#N/A</v>
      </c>
      <c r="K1210" s="57" t="e">
        <f aca="false">INDEX(lava,MATCH(B1210,SumMonths,0),2)</f>
        <v>#N/A</v>
      </c>
    </row>
    <row r="1211" customFormat="false" ht="12.75" hidden="false" customHeight="false" outlineLevel="0" collapsed="false">
      <c r="A1211" s="57" t="e">
        <f aca="false">INDEX(BucketTable,MATCH(B1211,SumMonths,0),1)</f>
        <v>#N/A</v>
      </c>
      <c r="K1211" s="57" t="e">
        <f aca="false">INDEX(lava,MATCH(B1211,SumMonths,0),2)</f>
        <v>#N/A</v>
      </c>
    </row>
    <row r="1212" customFormat="false" ht="12.75" hidden="false" customHeight="false" outlineLevel="0" collapsed="false">
      <c r="A1212" s="57" t="e">
        <f aca="false">INDEX(BucketTable,MATCH(B1212,SumMonths,0),1)</f>
        <v>#N/A</v>
      </c>
      <c r="K1212" s="57" t="e">
        <f aca="false">INDEX(lava,MATCH(B1212,SumMonths,0),2)</f>
        <v>#N/A</v>
      </c>
    </row>
    <row r="1213" customFormat="false" ht="12.75" hidden="false" customHeight="false" outlineLevel="0" collapsed="false">
      <c r="A1213" s="57" t="e">
        <f aca="false">INDEX(BucketTable,MATCH(B1213,SumMonths,0),1)</f>
        <v>#N/A</v>
      </c>
      <c r="K1213" s="57" t="e">
        <f aca="false">INDEX(lava,MATCH(B1213,SumMonths,0),2)</f>
        <v>#N/A</v>
      </c>
    </row>
    <row r="1214" customFormat="false" ht="12.75" hidden="false" customHeight="false" outlineLevel="0" collapsed="false">
      <c r="A1214" s="57" t="e">
        <f aca="false">INDEX(BucketTable,MATCH(B1214,SumMonths,0),1)</f>
        <v>#N/A</v>
      </c>
      <c r="K1214" s="57" t="e">
        <f aca="false">INDEX(lava,MATCH(B1214,SumMonths,0),2)</f>
        <v>#N/A</v>
      </c>
    </row>
    <row r="1215" customFormat="false" ht="12.75" hidden="false" customHeight="false" outlineLevel="0" collapsed="false">
      <c r="A1215" s="57" t="e">
        <f aca="false">INDEX(BucketTable,MATCH(B1215,SumMonths,0),1)</f>
        <v>#N/A</v>
      </c>
      <c r="K1215" s="57" t="e">
        <f aca="false">INDEX(lava,MATCH(B1215,SumMonths,0),2)</f>
        <v>#N/A</v>
      </c>
    </row>
    <row r="1216" customFormat="false" ht="12.75" hidden="false" customHeight="false" outlineLevel="0" collapsed="false">
      <c r="A1216" s="57" t="e">
        <f aca="false">INDEX(BucketTable,MATCH(B1216,SumMonths,0),1)</f>
        <v>#N/A</v>
      </c>
      <c r="K1216" s="57" t="e">
        <f aca="false">INDEX(lava,MATCH(B1216,SumMonths,0),2)</f>
        <v>#N/A</v>
      </c>
    </row>
    <row r="1217" customFormat="false" ht="12.75" hidden="false" customHeight="false" outlineLevel="0" collapsed="false">
      <c r="A1217" s="57" t="e">
        <f aca="false">INDEX(BucketTable,MATCH(B1217,SumMonths,0),1)</f>
        <v>#N/A</v>
      </c>
      <c r="K1217" s="57" t="e">
        <f aca="false">INDEX(lava,MATCH(B1217,SumMonths,0),2)</f>
        <v>#N/A</v>
      </c>
    </row>
    <row r="1218" customFormat="false" ht="12.75" hidden="false" customHeight="false" outlineLevel="0" collapsed="false">
      <c r="A1218" s="57" t="e">
        <f aca="false">INDEX(BucketTable,MATCH(B1218,SumMonths,0),1)</f>
        <v>#N/A</v>
      </c>
      <c r="K1218" s="57" t="e">
        <f aca="false">INDEX(lava,MATCH(B1218,SumMonths,0),2)</f>
        <v>#N/A</v>
      </c>
    </row>
    <row r="1219" customFormat="false" ht="12.75" hidden="false" customHeight="false" outlineLevel="0" collapsed="false">
      <c r="A1219" s="57" t="e">
        <f aca="false">INDEX(BucketTable,MATCH(B1219,SumMonths,0),1)</f>
        <v>#N/A</v>
      </c>
      <c r="K1219" s="57" t="e">
        <f aca="false">INDEX(lava,MATCH(B1219,SumMonths,0),2)</f>
        <v>#N/A</v>
      </c>
    </row>
    <row r="1220" customFormat="false" ht="12.75" hidden="false" customHeight="false" outlineLevel="0" collapsed="false">
      <c r="A1220" s="57" t="e">
        <f aca="false">INDEX(BucketTable,MATCH(B1220,SumMonths,0),1)</f>
        <v>#N/A</v>
      </c>
      <c r="K1220" s="57" t="e">
        <f aca="false">INDEX(lava,MATCH(B1220,SumMonths,0),2)</f>
        <v>#N/A</v>
      </c>
    </row>
    <row r="1221" customFormat="false" ht="12.75" hidden="false" customHeight="false" outlineLevel="0" collapsed="false">
      <c r="A1221" s="57" t="e">
        <f aca="false">INDEX(BucketTable,MATCH(B1221,SumMonths,0),1)</f>
        <v>#N/A</v>
      </c>
      <c r="K1221" s="57" t="e">
        <f aca="false">INDEX(lava,MATCH(B1221,SumMonths,0),2)</f>
        <v>#N/A</v>
      </c>
    </row>
    <row r="1222" customFormat="false" ht="12.75" hidden="false" customHeight="false" outlineLevel="0" collapsed="false">
      <c r="A1222" s="57" t="e">
        <f aca="false">INDEX(BucketTable,MATCH(B1222,SumMonths,0),1)</f>
        <v>#N/A</v>
      </c>
      <c r="K1222" s="57" t="e">
        <f aca="false">INDEX(lava,MATCH(B1222,SumMonths,0),2)</f>
        <v>#N/A</v>
      </c>
    </row>
    <row r="1223" customFormat="false" ht="12.75" hidden="false" customHeight="false" outlineLevel="0" collapsed="false">
      <c r="A1223" s="57" t="e">
        <f aca="false">INDEX(BucketTable,MATCH(B1223,SumMonths,0),1)</f>
        <v>#N/A</v>
      </c>
      <c r="K1223" s="57" t="e">
        <f aca="false">INDEX(lava,MATCH(B1223,SumMonths,0),2)</f>
        <v>#N/A</v>
      </c>
    </row>
    <row r="1224" customFormat="false" ht="12.75" hidden="false" customHeight="false" outlineLevel="0" collapsed="false">
      <c r="A1224" s="57" t="e">
        <f aca="false">INDEX(BucketTable,MATCH(B1224,SumMonths,0),1)</f>
        <v>#N/A</v>
      </c>
      <c r="K1224" s="57" t="e">
        <f aca="false">INDEX(lava,MATCH(B1224,SumMonths,0),2)</f>
        <v>#N/A</v>
      </c>
    </row>
    <row r="1225" customFormat="false" ht="12.75" hidden="false" customHeight="false" outlineLevel="0" collapsed="false">
      <c r="A1225" s="57" t="e">
        <f aca="false">INDEX(BucketTable,MATCH(B1225,SumMonths,0),1)</f>
        <v>#N/A</v>
      </c>
      <c r="K1225" s="57" t="e">
        <f aca="false">INDEX(lava,MATCH(B1225,SumMonths,0),2)</f>
        <v>#N/A</v>
      </c>
    </row>
    <row r="1226" customFormat="false" ht="12.75" hidden="false" customHeight="false" outlineLevel="0" collapsed="false">
      <c r="A1226" s="57" t="e">
        <f aca="false">INDEX(BucketTable,MATCH(B1226,SumMonths,0),1)</f>
        <v>#N/A</v>
      </c>
      <c r="K1226" s="57" t="e">
        <f aca="false">INDEX(lava,MATCH(B1226,SumMonths,0),2)</f>
        <v>#N/A</v>
      </c>
    </row>
    <row r="1227" customFormat="false" ht="12.75" hidden="false" customHeight="false" outlineLevel="0" collapsed="false">
      <c r="A1227" s="57" t="e">
        <f aca="false">INDEX(BucketTable,MATCH(B1227,SumMonths,0),1)</f>
        <v>#N/A</v>
      </c>
      <c r="K1227" s="57" t="e">
        <f aca="false">INDEX(lava,MATCH(B1227,SumMonths,0),2)</f>
        <v>#N/A</v>
      </c>
    </row>
    <row r="1228" customFormat="false" ht="12.75" hidden="false" customHeight="false" outlineLevel="0" collapsed="false">
      <c r="A1228" s="57" t="e">
        <f aca="false">INDEX(BucketTable,MATCH(B1228,SumMonths,0),1)</f>
        <v>#N/A</v>
      </c>
      <c r="K1228" s="57" t="e">
        <f aca="false">INDEX(lava,MATCH(B1228,SumMonths,0),2)</f>
        <v>#N/A</v>
      </c>
    </row>
    <row r="1229" customFormat="false" ht="12.75" hidden="false" customHeight="false" outlineLevel="0" collapsed="false">
      <c r="A1229" s="57" t="e">
        <f aca="false">INDEX(BucketTable,MATCH(B1229,SumMonths,0),1)</f>
        <v>#N/A</v>
      </c>
      <c r="K1229" s="57" t="e">
        <f aca="false">INDEX(lava,MATCH(B1229,SumMonths,0),2)</f>
        <v>#N/A</v>
      </c>
    </row>
    <row r="1230" customFormat="false" ht="12.75" hidden="false" customHeight="false" outlineLevel="0" collapsed="false">
      <c r="A1230" s="57" t="e">
        <f aca="false">INDEX(BucketTable,MATCH(B1230,SumMonths,0),1)</f>
        <v>#N/A</v>
      </c>
      <c r="K1230" s="57" t="e">
        <f aca="false">INDEX(lava,MATCH(B1230,SumMonths,0),2)</f>
        <v>#N/A</v>
      </c>
    </row>
    <row r="1231" customFormat="false" ht="12.75" hidden="false" customHeight="false" outlineLevel="0" collapsed="false">
      <c r="A1231" s="57" t="e">
        <f aca="false">INDEX(BucketTable,MATCH(B1231,SumMonths,0),1)</f>
        <v>#N/A</v>
      </c>
      <c r="K1231" s="57" t="e">
        <f aca="false">INDEX(lava,MATCH(B1231,SumMonths,0),2)</f>
        <v>#N/A</v>
      </c>
    </row>
    <row r="1232" customFormat="false" ht="12.75" hidden="false" customHeight="false" outlineLevel="0" collapsed="false">
      <c r="A1232" s="57" t="e">
        <f aca="false">INDEX(BucketTable,MATCH(B1232,SumMonths,0),1)</f>
        <v>#N/A</v>
      </c>
      <c r="K1232" s="57" t="e">
        <f aca="false">INDEX(lava,MATCH(B1232,SumMonths,0),2)</f>
        <v>#N/A</v>
      </c>
    </row>
    <row r="1233" customFormat="false" ht="12.75" hidden="false" customHeight="false" outlineLevel="0" collapsed="false">
      <c r="A1233" s="57" t="e">
        <f aca="false">INDEX(BucketTable,MATCH(B1233,SumMonths,0),1)</f>
        <v>#N/A</v>
      </c>
      <c r="K1233" s="57" t="e">
        <f aca="false">INDEX(lava,MATCH(B1233,SumMonths,0),2)</f>
        <v>#N/A</v>
      </c>
    </row>
    <row r="1234" customFormat="false" ht="12.75" hidden="false" customHeight="false" outlineLevel="0" collapsed="false">
      <c r="A1234" s="57" t="e">
        <f aca="false">INDEX(BucketTable,MATCH(B1234,SumMonths,0),1)</f>
        <v>#N/A</v>
      </c>
      <c r="K1234" s="57" t="e">
        <f aca="false">INDEX(lava,MATCH(B1234,SumMonths,0),2)</f>
        <v>#N/A</v>
      </c>
    </row>
    <row r="1235" customFormat="false" ht="12.75" hidden="false" customHeight="false" outlineLevel="0" collapsed="false">
      <c r="A1235" s="57" t="e">
        <f aca="false">INDEX(BucketTable,MATCH(B1235,SumMonths,0),1)</f>
        <v>#N/A</v>
      </c>
      <c r="K1235" s="57" t="e">
        <f aca="false">INDEX(lava,MATCH(B1235,SumMonths,0),2)</f>
        <v>#N/A</v>
      </c>
    </row>
    <row r="1236" customFormat="false" ht="12.75" hidden="false" customHeight="false" outlineLevel="0" collapsed="false">
      <c r="A1236" s="57" t="e">
        <f aca="false">INDEX(BucketTable,MATCH(B1236,SumMonths,0),1)</f>
        <v>#N/A</v>
      </c>
      <c r="K1236" s="57" t="e">
        <f aca="false">INDEX(lava,MATCH(B1236,SumMonths,0),2)</f>
        <v>#N/A</v>
      </c>
    </row>
    <row r="1237" customFormat="false" ht="12.75" hidden="false" customHeight="false" outlineLevel="0" collapsed="false">
      <c r="A1237" s="57" t="e">
        <f aca="false">INDEX(BucketTable,MATCH(B1237,SumMonths,0),1)</f>
        <v>#N/A</v>
      </c>
      <c r="K1237" s="57" t="e">
        <f aca="false">INDEX(lava,MATCH(B1237,SumMonths,0),2)</f>
        <v>#N/A</v>
      </c>
    </row>
    <row r="1238" customFormat="false" ht="12.75" hidden="false" customHeight="false" outlineLevel="0" collapsed="false">
      <c r="A1238" s="57" t="e">
        <f aca="false">INDEX(BucketTable,MATCH(B1238,SumMonths,0),1)</f>
        <v>#N/A</v>
      </c>
      <c r="K1238" s="57" t="e">
        <f aca="false">INDEX(lava,MATCH(B1238,SumMonths,0),2)</f>
        <v>#N/A</v>
      </c>
    </row>
    <row r="1239" customFormat="false" ht="12.75" hidden="false" customHeight="false" outlineLevel="0" collapsed="false">
      <c r="A1239" s="57" t="e">
        <f aca="false">INDEX(BucketTable,MATCH(B1239,SumMonths,0),1)</f>
        <v>#N/A</v>
      </c>
      <c r="K1239" s="57" t="e">
        <f aca="false">INDEX(lava,MATCH(B1239,SumMonths,0),2)</f>
        <v>#N/A</v>
      </c>
    </row>
    <row r="1240" customFormat="false" ht="12.75" hidden="false" customHeight="false" outlineLevel="0" collapsed="false">
      <c r="A1240" s="57" t="e">
        <f aca="false">INDEX(BucketTable,MATCH(B1240,SumMonths,0),1)</f>
        <v>#N/A</v>
      </c>
      <c r="K1240" s="57" t="e">
        <f aca="false">INDEX(lava,MATCH(B1240,SumMonths,0),2)</f>
        <v>#N/A</v>
      </c>
    </row>
    <row r="1241" customFormat="false" ht="12.75" hidden="false" customHeight="false" outlineLevel="0" collapsed="false">
      <c r="A1241" s="57" t="e">
        <f aca="false">INDEX(BucketTable,MATCH(B1241,SumMonths,0),1)</f>
        <v>#N/A</v>
      </c>
      <c r="K1241" s="57" t="e">
        <f aca="false">INDEX(lava,MATCH(B1241,SumMonths,0),2)</f>
        <v>#N/A</v>
      </c>
    </row>
    <row r="1242" customFormat="false" ht="12.75" hidden="false" customHeight="false" outlineLevel="0" collapsed="false">
      <c r="A1242" s="57" t="e">
        <f aca="false">INDEX(BucketTable,MATCH(B1242,SumMonths,0),1)</f>
        <v>#N/A</v>
      </c>
      <c r="K1242" s="57" t="e">
        <f aca="false">INDEX(lava,MATCH(B1242,SumMonths,0),2)</f>
        <v>#N/A</v>
      </c>
    </row>
    <row r="1243" customFormat="false" ht="12.75" hidden="false" customHeight="false" outlineLevel="0" collapsed="false">
      <c r="A1243" s="57" t="e">
        <f aca="false">INDEX(BucketTable,MATCH(B1243,SumMonths,0),1)</f>
        <v>#N/A</v>
      </c>
      <c r="K1243" s="57" t="e">
        <f aca="false">INDEX(lava,MATCH(B1243,SumMonths,0),2)</f>
        <v>#N/A</v>
      </c>
    </row>
    <row r="1244" customFormat="false" ht="12.75" hidden="false" customHeight="false" outlineLevel="0" collapsed="false">
      <c r="A1244" s="57" t="e">
        <f aca="false">INDEX(BucketTable,MATCH(B1244,SumMonths,0),1)</f>
        <v>#N/A</v>
      </c>
      <c r="K1244" s="57" t="e">
        <f aca="false">INDEX(lava,MATCH(B1244,SumMonths,0),2)</f>
        <v>#N/A</v>
      </c>
    </row>
    <row r="1245" customFormat="false" ht="12.75" hidden="false" customHeight="false" outlineLevel="0" collapsed="false">
      <c r="A1245" s="57" t="e">
        <f aca="false">INDEX(BucketTable,MATCH(B1245,SumMonths,0),1)</f>
        <v>#N/A</v>
      </c>
      <c r="K1245" s="57" t="e">
        <f aca="false">INDEX(lava,MATCH(B1245,SumMonths,0),2)</f>
        <v>#N/A</v>
      </c>
    </row>
    <row r="1246" customFormat="false" ht="12.75" hidden="false" customHeight="false" outlineLevel="0" collapsed="false">
      <c r="A1246" s="57" t="e">
        <f aca="false">INDEX(BucketTable,MATCH(B1246,SumMonths,0),1)</f>
        <v>#N/A</v>
      </c>
      <c r="K1246" s="57" t="e">
        <f aca="false">INDEX(lava,MATCH(B1246,SumMonths,0),2)</f>
        <v>#N/A</v>
      </c>
    </row>
    <row r="1247" customFormat="false" ht="12.75" hidden="false" customHeight="false" outlineLevel="0" collapsed="false">
      <c r="A1247" s="57" t="e">
        <f aca="false">INDEX(BucketTable,MATCH(B1247,SumMonths,0),1)</f>
        <v>#N/A</v>
      </c>
      <c r="K1247" s="57" t="e">
        <f aca="false">INDEX(lava,MATCH(B1247,SumMonths,0),2)</f>
        <v>#N/A</v>
      </c>
    </row>
    <row r="1248" customFormat="false" ht="12.75" hidden="false" customHeight="false" outlineLevel="0" collapsed="false">
      <c r="A1248" s="57" t="e">
        <f aca="false">INDEX(BucketTable,MATCH(B1248,SumMonths,0),1)</f>
        <v>#N/A</v>
      </c>
      <c r="K1248" s="57" t="e">
        <f aca="false">INDEX(lava,MATCH(B1248,SumMonths,0),2)</f>
        <v>#N/A</v>
      </c>
    </row>
    <row r="1249" customFormat="false" ht="12.75" hidden="false" customHeight="false" outlineLevel="0" collapsed="false">
      <c r="A1249" s="57" t="e">
        <f aca="false">INDEX(BucketTable,MATCH(B1249,SumMonths,0),1)</f>
        <v>#N/A</v>
      </c>
      <c r="K1249" s="57" t="e">
        <f aca="false">INDEX(lava,MATCH(B1249,SumMonths,0),2)</f>
        <v>#N/A</v>
      </c>
    </row>
    <row r="1250" customFormat="false" ht="12.75" hidden="false" customHeight="false" outlineLevel="0" collapsed="false">
      <c r="A1250" s="57" t="e">
        <f aca="false">INDEX(BucketTable,MATCH(B1250,SumMonths,0),1)</f>
        <v>#N/A</v>
      </c>
      <c r="K1250" s="57" t="e">
        <f aca="false">INDEX(lava,MATCH(B1250,SumMonths,0),2)</f>
        <v>#N/A</v>
      </c>
    </row>
    <row r="1251" customFormat="false" ht="12.75" hidden="false" customHeight="false" outlineLevel="0" collapsed="false">
      <c r="A1251" s="57" t="e">
        <f aca="false">INDEX(BucketTable,MATCH(B1251,SumMonths,0),1)</f>
        <v>#N/A</v>
      </c>
      <c r="K1251" s="57" t="e">
        <f aca="false">INDEX(lava,MATCH(B1251,SumMonths,0),2)</f>
        <v>#N/A</v>
      </c>
    </row>
    <row r="1252" customFormat="false" ht="12.75" hidden="false" customHeight="false" outlineLevel="0" collapsed="false">
      <c r="A1252" s="57" t="e">
        <f aca="false">INDEX(BucketTable,MATCH(B1252,SumMonths,0),1)</f>
        <v>#N/A</v>
      </c>
      <c r="K1252" s="57" t="e">
        <f aca="false">INDEX(lava,MATCH(B1252,SumMonths,0),2)</f>
        <v>#N/A</v>
      </c>
    </row>
    <row r="1253" customFormat="false" ht="12.75" hidden="false" customHeight="false" outlineLevel="0" collapsed="false">
      <c r="A1253" s="57" t="e">
        <f aca="false">INDEX(BucketTable,MATCH(B1253,SumMonths,0),1)</f>
        <v>#N/A</v>
      </c>
      <c r="K1253" s="57" t="e">
        <f aca="false">INDEX(lava,MATCH(B1253,SumMonths,0),2)</f>
        <v>#N/A</v>
      </c>
    </row>
    <row r="1254" customFormat="false" ht="12.75" hidden="false" customHeight="false" outlineLevel="0" collapsed="false">
      <c r="A1254" s="57" t="e">
        <f aca="false">INDEX(BucketTable,MATCH(B1254,SumMonths,0),1)</f>
        <v>#N/A</v>
      </c>
      <c r="K1254" s="57" t="e">
        <f aca="false">INDEX(lava,MATCH(B1254,SumMonths,0),2)</f>
        <v>#N/A</v>
      </c>
    </row>
    <row r="1255" customFormat="false" ht="12.75" hidden="false" customHeight="false" outlineLevel="0" collapsed="false">
      <c r="A1255" s="57" t="e">
        <f aca="false">INDEX(BucketTable,MATCH(B1255,SumMonths,0),1)</f>
        <v>#N/A</v>
      </c>
      <c r="K1255" s="57" t="e">
        <f aca="false">INDEX(lava,MATCH(B1255,SumMonths,0),2)</f>
        <v>#N/A</v>
      </c>
    </row>
    <row r="1256" customFormat="false" ht="12.75" hidden="false" customHeight="false" outlineLevel="0" collapsed="false">
      <c r="A1256" s="57" t="e">
        <f aca="false">INDEX(BucketTable,MATCH(B1256,SumMonths,0),1)</f>
        <v>#N/A</v>
      </c>
      <c r="K1256" s="57" t="e">
        <f aca="false">INDEX(lava,MATCH(B1256,SumMonths,0),2)</f>
        <v>#N/A</v>
      </c>
    </row>
    <row r="1257" customFormat="false" ht="12.75" hidden="false" customHeight="false" outlineLevel="0" collapsed="false">
      <c r="A1257" s="57" t="e">
        <f aca="false">INDEX(BucketTable,MATCH(B1257,SumMonths,0),1)</f>
        <v>#N/A</v>
      </c>
      <c r="K1257" s="57" t="e">
        <f aca="false">INDEX(lava,MATCH(B1257,SumMonths,0),2)</f>
        <v>#N/A</v>
      </c>
    </row>
    <row r="1258" customFormat="false" ht="12.75" hidden="false" customHeight="false" outlineLevel="0" collapsed="false">
      <c r="A1258" s="57" t="e">
        <f aca="false">INDEX(BucketTable,MATCH(B1258,SumMonths,0),1)</f>
        <v>#N/A</v>
      </c>
      <c r="K1258" s="57" t="e">
        <f aca="false">INDEX(lava,MATCH(B1258,SumMonths,0),2)</f>
        <v>#N/A</v>
      </c>
    </row>
    <row r="1259" customFormat="false" ht="12.75" hidden="false" customHeight="false" outlineLevel="0" collapsed="false">
      <c r="A1259" s="57" t="e">
        <f aca="false">INDEX(BucketTable,MATCH(B1259,SumMonths,0),1)</f>
        <v>#N/A</v>
      </c>
      <c r="K1259" s="57" t="e">
        <f aca="false">INDEX(lava,MATCH(B1259,SumMonths,0),2)</f>
        <v>#N/A</v>
      </c>
    </row>
    <row r="1260" customFormat="false" ht="12.75" hidden="false" customHeight="false" outlineLevel="0" collapsed="false">
      <c r="A1260" s="57" t="e">
        <f aca="false">INDEX(BucketTable,MATCH(B1260,SumMonths,0),1)</f>
        <v>#N/A</v>
      </c>
      <c r="K1260" s="57" t="e">
        <f aca="false">INDEX(lava,MATCH(B1260,SumMonths,0),2)</f>
        <v>#N/A</v>
      </c>
    </row>
    <row r="1261" customFormat="false" ht="12.75" hidden="false" customHeight="false" outlineLevel="0" collapsed="false">
      <c r="A1261" s="57" t="e">
        <f aca="false">INDEX(BucketTable,MATCH(B1261,SumMonths,0),1)</f>
        <v>#N/A</v>
      </c>
      <c r="K1261" s="57" t="e">
        <f aca="false">INDEX(lava,MATCH(B1261,SumMonths,0),2)</f>
        <v>#N/A</v>
      </c>
    </row>
    <row r="1262" customFormat="false" ht="12.75" hidden="false" customHeight="false" outlineLevel="0" collapsed="false">
      <c r="A1262" s="57" t="e">
        <f aca="false">INDEX(BucketTable,MATCH(B1262,SumMonths,0),1)</f>
        <v>#N/A</v>
      </c>
      <c r="K1262" s="57" t="e">
        <f aca="false">INDEX(lava,MATCH(B1262,SumMonths,0),2)</f>
        <v>#N/A</v>
      </c>
    </row>
    <row r="1263" customFormat="false" ht="12.75" hidden="false" customHeight="false" outlineLevel="0" collapsed="false">
      <c r="A1263" s="57" t="e">
        <f aca="false">INDEX(BucketTable,MATCH(B1263,SumMonths,0),1)</f>
        <v>#N/A</v>
      </c>
      <c r="K1263" s="57" t="e">
        <f aca="false">INDEX(lava,MATCH(B1263,SumMonths,0),2)</f>
        <v>#N/A</v>
      </c>
    </row>
    <row r="1264" customFormat="false" ht="12.75" hidden="false" customHeight="false" outlineLevel="0" collapsed="false">
      <c r="A1264" s="57" t="e">
        <f aca="false">INDEX(BucketTable,MATCH(B1264,SumMonths,0),1)</f>
        <v>#N/A</v>
      </c>
      <c r="K1264" s="57" t="e">
        <f aca="false">INDEX(lava,MATCH(B1264,SumMonths,0),2)</f>
        <v>#N/A</v>
      </c>
    </row>
    <row r="1265" customFormat="false" ht="12.75" hidden="false" customHeight="false" outlineLevel="0" collapsed="false">
      <c r="A1265" s="57" t="e">
        <f aca="false">INDEX(BucketTable,MATCH(B1265,SumMonths,0),1)</f>
        <v>#N/A</v>
      </c>
      <c r="K1265" s="57" t="e">
        <f aca="false">INDEX(lava,MATCH(B1265,SumMonths,0),2)</f>
        <v>#N/A</v>
      </c>
    </row>
    <row r="1266" customFormat="false" ht="12.75" hidden="false" customHeight="false" outlineLevel="0" collapsed="false">
      <c r="A1266" s="57" t="e">
        <f aca="false">INDEX(BucketTable,MATCH(B1266,SumMonths,0),1)</f>
        <v>#N/A</v>
      </c>
      <c r="K1266" s="57" t="e">
        <f aca="false">INDEX(lava,MATCH(B1266,SumMonths,0),2)</f>
        <v>#N/A</v>
      </c>
    </row>
    <row r="1267" customFormat="false" ht="12.75" hidden="false" customHeight="false" outlineLevel="0" collapsed="false">
      <c r="A1267" s="57" t="e">
        <f aca="false">INDEX(BucketTable,MATCH(B1267,SumMonths,0),1)</f>
        <v>#N/A</v>
      </c>
      <c r="K1267" s="57" t="e">
        <f aca="false">INDEX(lava,MATCH(B1267,SumMonths,0),2)</f>
        <v>#N/A</v>
      </c>
    </row>
    <row r="1268" customFormat="false" ht="12.75" hidden="false" customHeight="false" outlineLevel="0" collapsed="false">
      <c r="A1268" s="57" t="e">
        <f aca="false">INDEX(BucketTable,MATCH(B1268,SumMonths,0),1)</f>
        <v>#N/A</v>
      </c>
      <c r="K1268" s="57" t="e">
        <f aca="false">INDEX(lava,MATCH(B1268,SumMonths,0),2)</f>
        <v>#N/A</v>
      </c>
    </row>
    <row r="1269" customFormat="false" ht="12.75" hidden="false" customHeight="false" outlineLevel="0" collapsed="false">
      <c r="A1269" s="57" t="e">
        <f aca="false">INDEX(BucketTable,MATCH(B1269,SumMonths,0),1)</f>
        <v>#N/A</v>
      </c>
      <c r="K1269" s="57" t="e">
        <f aca="false">INDEX(lava,MATCH(B1269,SumMonths,0),2)</f>
        <v>#N/A</v>
      </c>
    </row>
    <row r="1270" customFormat="false" ht="12.75" hidden="false" customHeight="false" outlineLevel="0" collapsed="false">
      <c r="A1270" s="57" t="e">
        <f aca="false">INDEX(BucketTable,MATCH(B1270,SumMonths,0),1)</f>
        <v>#N/A</v>
      </c>
      <c r="K1270" s="57" t="e">
        <f aca="false">INDEX(lava,MATCH(B1270,SumMonths,0),2)</f>
        <v>#N/A</v>
      </c>
    </row>
    <row r="1271" customFormat="false" ht="12.75" hidden="false" customHeight="false" outlineLevel="0" collapsed="false">
      <c r="A1271" s="57" t="e">
        <f aca="false">INDEX(BucketTable,MATCH(B1271,SumMonths,0),1)</f>
        <v>#N/A</v>
      </c>
      <c r="K1271" s="57" t="e">
        <f aca="false">INDEX(lava,MATCH(B1271,SumMonths,0),2)</f>
        <v>#N/A</v>
      </c>
    </row>
    <row r="1272" customFormat="false" ht="12.75" hidden="false" customHeight="false" outlineLevel="0" collapsed="false">
      <c r="A1272" s="57" t="e">
        <f aca="false">INDEX(BucketTable,MATCH(B1272,SumMonths,0),1)</f>
        <v>#N/A</v>
      </c>
      <c r="K1272" s="57" t="e">
        <f aca="false">INDEX(lava,MATCH(B1272,SumMonths,0),2)</f>
        <v>#N/A</v>
      </c>
    </row>
    <row r="1273" customFormat="false" ht="12.75" hidden="false" customHeight="false" outlineLevel="0" collapsed="false">
      <c r="A1273" s="57" t="e">
        <f aca="false">INDEX(BucketTable,MATCH(B1273,SumMonths,0),1)</f>
        <v>#N/A</v>
      </c>
      <c r="K1273" s="57" t="e">
        <f aca="false">INDEX(lava,MATCH(B1273,SumMonths,0),2)</f>
        <v>#N/A</v>
      </c>
    </row>
    <row r="1274" customFormat="false" ht="12.75" hidden="false" customHeight="false" outlineLevel="0" collapsed="false">
      <c r="A1274" s="57" t="e">
        <f aca="false">INDEX(BucketTable,MATCH(B1274,SumMonths,0),1)</f>
        <v>#N/A</v>
      </c>
      <c r="K1274" s="57" t="e">
        <f aca="false">INDEX(lava,MATCH(B1274,SumMonths,0),2)</f>
        <v>#N/A</v>
      </c>
    </row>
    <row r="1275" customFormat="false" ht="12.75" hidden="false" customHeight="false" outlineLevel="0" collapsed="false">
      <c r="A1275" s="57" t="e">
        <f aca="false">INDEX(BucketTable,MATCH(B1275,SumMonths,0),1)</f>
        <v>#N/A</v>
      </c>
      <c r="K1275" s="57" t="e">
        <f aca="false">INDEX(lava,MATCH(B1275,SumMonths,0),2)</f>
        <v>#N/A</v>
      </c>
    </row>
    <row r="1276" customFormat="false" ht="12.75" hidden="false" customHeight="false" outlineLevel="0" collapsed="false">
      <c r="A1276" s="57" t="e">
        <f aca="false">INDEX(BucketTable,MATCH(B1276,SumMonths,0),1)</f>
        <v>#N/A</v>
      </c>
      <c r="K1276" s="57" t="e">
        <f aca="false">INDEX(lava,MATCH(B1276,SumMonths,0),2)</f>
        <v>#N/A</v>
      </c>
    </row>
    <row r="1277" customFormat="false" ht="12.75" hidden="false" customHeight="false" outlineLevel="0" collapsed="false">
      <c r="A1277" s="57" t="e">
        <f aca="false">INDEX(BucketTable,MATCH(B1277,SumMonths,0),1)</f>
        <v>#N/A</v>
      </c>
      <c r="K1277" s="57" t="e">
        <f aca="false">INDEX(lava,MATCH(B1277,SumMonths,0),2)</f>
        <v>#N/A</v>
      </c>
    </row>
    <row r="1278" customFormat="false" ht="12.75" hidden="false" customHeight="false" outlineLevel="0" collapsed="false">
      <c r="A1278" s="57" t="e">
        <f aca="false">INDEX(BucketTable,MATCH(B1278,SumMonths,0),1)</f>
        <v>#N/A</v>
      </c>
      <c r="K1278" s="57" t="e">
        <f aca="false">INDEX(lava,MATCH(B1278,SumMonths,0),2)</f>
        <v>#N/A</v>
      </c>
    </row>
    <row r="1279" customFormat="false" ht="12.75" hidden="false" customHeight="false" outlineLevel="0" collapsed="false">
      <c r="A1279" s="57" t="e">
        <f aca="false">INDEX(BucketTable,MATCH(B1279,SumMonths,0),1)</f>
        <v>#N/A</v>
      </c>
      <c r="K1279" s="57" t="e">
        <f aca="false">INDEX(lava,MATCH(B1279,SumMonths,0),2)</f>
        <v>#N/A</v>
      </c>
    </row>
    <row r="1280" customFormat="false" ht="12.75" hidden="false" customHeight="false" outlineLevel="0" collapsed="false">
      <c r="A1280" s="57" t="e">
        <f aca="false">INDEX(BucketTable,MATCH(B1280,SumMonths,0),1)</f>
        <v>#N/A</v>
      </c>
      <c r="K1280" s="57" t="e">
        <f aca="false">INDEX(lava,MATCH(B1280,SumMonths,0),2)</f>
        <v>#N/A</v>
      </c>
    </row>
    <row r="1281" customFormat="false" ht="12.75" hidden="false" customHeight="false" outlineLevel="0" collapsed="false">
      <c r="A1281" s="57" t="e">
        <f aca="false">INDEX(BucketTable,MATCH(B1281,SumMonths,0),1)</f>
        <v>#N/A</v>
      </c>
      <c r="K1281" s="57" t="e">
        <f aca="false">INDEX(lava,MATCH(B1281,SumMonths,0),2)</f>
        <v>#N/A</v>
      </c>
    </row>
    <row r="1282" customFormat="false" ht="12.75" hidden="false" customHeight="false" outlineLevel="0" collapsed="false">
      <c r="A1282" s="57" t="e">
        <f aca="false">INDEX(BucketTable,MATCH(B1282,SumMonths,0),1)</f>
        <v>#N/A</v>
      </c>
      <c r="K1282" s="57" t="e">
        <f aca="false">INDEX(lava,MATCH(B1282,SumMonths,0),2)</f>
        <v>#N/A</v>
      </c>
    </row>
    <row r="1283" customFormat="false" ht="12.75" hidden="false" customHeight="false" outlineLevel="0" collapsed="false">
      <c r="A1283" s="57" t="e">
        <f aca="false">INDEX(BucketTable,MATCH(B1283,SumMonths,0),1)</f>
        <v>#N/A</v>
      </c>
      <c r="K1283" s="57" t="e">
        <f aca="false">INDEX(lava,MATCH(B1283,SumMonths,0),2)</f>
        <v>#N/A</v>
      </c>
    </row>
    <row r="1284" customFormat="false" ht="12.75" hidden="false" customHeight="false" outlineLevel="0" collapsed="false">
      <c r="A1284" s="57" t="e">
        <f aca="false">INDEX(BucketTable,MATCH(B1284,SumMonths,0),1)</f>
        <v>#N/A</v>
      </c>
      <c r="K1284" s="57" t="e">
        <f aca="false">INDEX(lava,MATCH(B1284,SumMonths,0),2)</f>
        <v>#N/A</v>
      </c>
    </row>
    <row r="1285" customFormat="false" ht="12.75" hidden="false" customHeight="false" outlineLevel="0" collapsed="false">
      <c r="A1285" s="57" t="e">
        <f aca="false">INDEX(BucketTable,MATCH(B1285,SumMonths,0),1)</f>
        <v>#N/A</v>
      </c>
      <c r="K1285" s="57" t="e">
        <f aca="false">INDEX(lava,MATCH(B1285,SumMonths,0),2)</f>
        <v>#N/A</v>
      </c>
    </row>
    <row r="1286" customFormat="false" ht="12.75" hidden="false" customHeight="false" outlineLevel="0" collapsed="false">
      <c r="A1286" s="57" t="e">
        <f aca="false">INDEX(BucketTable,MATCH(B1286,SumMonths,0),1)</f>
        <v>#N/A</v>
      </c>
      <c r="K1286" s="57" t="e">
        <f aca="false">INDEX(lava,MATCH(B1286,SumMonths,0),2)</f>
        <v>#N/A</v>
      </c>
    </row>
    <row r="1287" customFormat="false" ht="12.75" hidden="false" customHeight="false" outlineLevel="0" collapsed="false">
      <c r="A1287" s="57" t="e">
        <f aca="false">INDEX(BucketTable,MATCH(B1287,SumMonths,0),1)</f>
        <v>#N/A</v>
      </c>
      <c r="K1287" s="57" t="e">
        <f aca="false">INDEX(lava,MATCH(B1287,SumMonths,0),2)</f>
        <v>#N/A</v>
      </c>
    </row>
    <row r="1288" customFormat="false" ht="12.75" hidden="false" customHeight="false" outlineLevel="0" collapsed="false">
      <c r="A1288" s="57" t="e">
        <f aca="false">INDEX(BucketTable,MATCH(B1288,SumMonths,0),1)</f>
        <v>#N/A</v>
      </c>
      <c r="K1288" s="57" t="e">
        <f aca="false">INDEX(lava,MATCH(B1288,SumMonths,0),2)</f>
        <v>#N/A</v>
      </c>
    </row>
    <row r="1289" customFormat="false" ht="12.75" hidden="false" customHeight="false" outlineLevel="0" collapsed="false">
      <c r="A1289" s="57" t="e">
        <f aca="false">INDEX(BucketTable,MATCH(B1289,SumMonths,0),1)</f>
        <v>#N/A</v>
      </c>
      <c r="K1289" s="57" t="e">
        <f aca="false">INDEX(lava,MATCH(B1289,SumMonths,0),2)</f>
        <v>#N/A</v>
      </c>
    </row>
    <row r="1290" customFormat="false" ht="12.75" hidden="false" customHeight="false" outlineLevel="0" collapsed="false">
      <c r="A1290" s="57" t="e">
        <f aca="false">INDEX(BucketTable,MATCH(B1290,SumMonths,0),1)</f>
        <v>#N/A</v>
      </c>
      <c r="K1290" s="57" t="e">
        <f aca="false">INDEX(lava,MATCH(B1290,SumMonths,0),2)</f>
        <v>#N/A</v>
      </c>
    </row>
    <row r="1291" customFormat="false" ht="12.75" hidden="false" customHeight="false" outlineLevel="0" collapsed="false">
      <c r="A1291" s="57" t="e">
        <f aca="false">INDEX(BucketTable,MATCH(B1291,SumMonths,0),1)</f>
        <v>#N/A</v>
      </c>
      <c r="K1291" s="57" t="e">
        <f aca="false">INDEX(lava,MATCH(B1291,SumMonths,0),2)</f>
        <v>#N/A</v>
      </c>
    </row>
    <row r="1292" customFormat="false" ht="12.75" hidden="false" customHeight="false" outlineLevel="0" collapsed="false">
      <c r="A1292" s="57" t="e">
        <f aca="false">INDEX(BucketTable,MATCH(B1292,SumMonths,0),1)</f>
        <v>#N/A</v>
      </c>
      <c r="K1292" s="57" t="e">
        <f aca="false">INDEX(lava,MATCH(B1292,SumMonths,0),2)</f>
        <v>#N/A</v>
      </c>
    </row>
    <row r="1293" customFormat="false" ht="12.75" hidden="false" customHeight="false" outlineLevel="0" collapsed="false">
      <c r="A1293" s="57" t="e">
        <f aca="false">INDEX(BucketTable,MATCH(B1293,SumMonths,0),1)</f>
        <v>#N/A</v>
      </c>
      <c r="K1293" s="57" t="e">
        <f aca="false">INDEX(lava,MATCH(B1293,SumMonths,0),2)</f>
        <v>#N/A</v>
      </c>
    </row>
    <row r="1294" customFormat="false" ht="12.75" hidden="false" customHeight="false" outlineLevel="0" collapsed="false">
      <c r="A1294" s="57" t="e">
        <f aca="false">INDEX(BucketTable,MATCH(B1294,SumMonths,0),1)</f>
        <v>#N/A</v>
      </c>
      <c r="K1294" s="57" t="e">
        <f aca="false">INDEX(lava,MATCH(B1294,SumMonths,0),2)</f>
        <v>#N/A</v>
      </c>
    </row>
    <row r="1295" customFormat="false" ht="12.75" hidden="false" customHeight="false" outlineLevel="0" collapsed="false">
      <c r="A1295" s="57" t="e">
        <f aca="false">INDEX(BucketTable,MATCH(B1295,SumMonths,0),1)</f>
        <v>#N/A</v>
      </c>
      <c r="K1295" s="57" t="e">
        <f aca="false">INDEX(lava,MATCH(B1295,SumMonths,0),2)</f>
        <v>#N/A</v>
      </c>
    </row>
    <row r="1296" customFormat="false" ht="12.75" hidden="false" customHeight="false" outlineLevel="0" collapsed="false">
      <c r="A1296" s="57" t="e">
        <f aca="false">INDEX(BucketTable,MATCH(B1296,SumMonths,0),1)</f>
        <v>#N/A</v>
      </c>
      <c r="K1296" s="57" t="e">
        <f aca="false">INDEX(lava,MATCH(B1296,SumMonths,0),2)</f>
        <v>#N/A</v>
      </c>
    </row>
    <row r="1297" customFormat="false" ht="12.75" hidden="false" customHeight="false" outlineLevel="0" collapsed="false">
      <c r="A1297" s="57" t="e">
        <f aca="false">INDEX(BucketTable,MATCH(B1297,SumMonths,0),1)</f>
        <v>#N/A</v>
      </c>
      <c r="K1297" s="57" t="e">
        <f aca="false">INDEX(lava,MATCH(B1297,SumMonths,0),2)</f>
        <v>#N/A</v>
      </c>
    </row>
    <row r="1298" customFormat="false" ht="12.75" hidden="false" customHeight="false" outlineLevel="0" collapsed="false">
      <c r="A1298" s="57" t="e">
        <f aca="false">INDEX(BucketTable,MATCH(B1298,SumMonths,0),1)</f>
        <v>#N/A</v>
      </c>
      <c r="K1298" s="57" t="e">
        <f aca="false">INDEX(lava,MATCH(B1298,SumMonths,0),2)</f>
        <v>#N/A</v>
      </c>
    </row>
    <row r="1299" customFormat="false" ht="12.75" hidden="false" customHeight="false" outlineLevel="0" collapsed="false">
      <c r="A1299" s="57" t="e">
        <f aca="false">INDEX(BucketTable,MATCH(B1299,SumMonths,0),1)</f>
        <v>#N/A</v>
      </c>
      <c r="K1299" s="57" t="e">
        <f aca="false">INDEX(lava,MATCH(B1299,SumMonths,0),2)</f>
        <v>#N/A</v>
      </c>
    </row>
    <row r="1300" customFormat="false" ht="12.75" hidden="false" customHeight="false" outlineLevel="0" collapsed="false">
      <c r="A1300" s="57" t="e">
        <f aca="false">INDEX(BucketTable,MATCH(B1300,SumMonths,0),1)</f>
        <v>#N/A</v>
      </c>
      <c r="K1300" s="57" t="e">
        <f aca="false">INDEX(lava,MATCH(B1300,SumMonths,0),2)</f>
        <v>#N/A</v>
      </c>
    </row>
    <row r="1301" customFormat="false" ht="12.75" hidden="false" customHeight="false" outlineLevel="0" collapsed="false">
      <c r="A1301" s="57" t="e">
        <f aca="false">INDEX(BucketTable,MATCH(B1301,SumMonths,0),1)</f>
        <v>#N/A</v>
      </c>
      <c r="K1301" s="57" t="e">
        <f aca="false">INDEX(lava,MATCH(B1301,SumMonths,0),2)</f>
        <v>#N/A</v>
      </c>
    </row>
    <row r="1302" customFormat="false" ht="12.75" hidden="false" customHeight="false" outlineLevel="0" collapsed="false">
      <c r="A1302" s="57" t="e">
        <f aca="false">INDEX(BucketTable,MATCH(B1302,SumMonths,0),1)</f>
        <v>#N/A</v>
      </c>
      <c r="K1302" s="57" t="e">
        <f aca="false">INDEX(lava,MATCH(B1302,SumMonths,0),2)</f>
        <v>#N/A</v>
      </c>
    </row>
    <row r="1303" customFormat="false" ht="12.75" hidden="false" customHeight="false" outlineLevel="0" collapsed="false">
      <c r="A1303" s="57" t="e">
        <f aca="false">INDEX(BucketTable,MATCH(B1303,SumMonths,0),1)</f>
        <v>#N/A</v>
      </c>
      <c r="K1303" s="57" t="e">
        <f aca="false">INDEX(lava,MATCH(B1303,SumMonths,0),2)</f>
        <v>#N/A</v>
      </c>
    </row>
    <row r="1304" customFormat="false" ht="12.75" hidden="false" customHeight="false" outlineLevel="0" collapsed="false">
      <c r="A1304" s="57" t="e">
        <f aca="false">INDEX(BucketTable,MATCH(B1304,SumMonths,0),1)</f>
        <v>#N/A</v>
      </c>
      <c r="K1304" s="57" t="e">
        <f aca="false">INDEX(lava,MATCH(B1304,SumMonths,0),2)</f>
        <v>#N/A</v>
      </c>
    </row>
    <row r="1305" customFormat="false" ht="12.75" hidden="false" customHeight="false" outlineLevel="0" collapsed="false">
      <c r="A1305" s="57" t="e">
        <f aca="false">INDEX(BucketTable,MATCH(B1305,SumMonths,0),1)</f>
        <v>#N/A</v>
      </c>
      <c r="K1305" s="57" t="e">
        <f aca="false">INDEX(lava,MATCH(B1305,SumMonths,0),2)</f>
        <v>#N/A</v>
      </c>
    </row>
    <row r="1306" customFormat="false" ht="12.75" hidden="false" customHeight="false" outlineLevel="0" collapsed="false">
      <c r="A1306" s="57" t="e">
        <f aca="false">INDEX(BucketTable,MATCH(B1306,SumMonths,0),1)</f>
        <v>#N/A</v>
      </c>
      <c r="K1306" s="57" t="e">
        <f aca="false">INDEX(lava,MATCH(B1306,SumMonths,0),2)</f>
        <v>#N/A</v>
      </c>
    </row>
    <row r="1307" customFormat="false" ht="12.75" hidden="false" customHeight="false" outlineLevel="0" collapsed="false">
      <c r="A1307" s="57" t="e">
        <f aca="false">INDEX(BucketTable,MATCH(B1307,SumMonths,0),1)</f>
        <v>#N/A</v>
      </c>
      <c r="K1307" s="57" t="e">
        <f aca="false">INDEX(lava,MATCH(B1307,SumMonths,0),2)</f>
        <v>#N/A</v>
      </c>
    </row>
    <row r="1308" customFormat="false" ht="12.75" hidden="false" customHeight="false" outlineLevel="0" collapsed="false">
      <c r="A1308" s="57" t="e">
        <f aca="false">INDEX(BucketTable,MATCH(B1308,SumMonths,0),1)</f>
        <v>#N/A</v>
      </c>
      <c r="K1308" s="57" t="e">
        <f aca="false">INDEX(lava,MATCH(B1308,SumMonths,0),2)</f>
        <v>#N/A</v>
      </c>
    </row>
    <row r="1309" customFormat="false" ht="12.75" hidden="false" customHeight="false" outlineLevel="0" collapsed="false">
      <c r="A1309" s="57" t="e">
        <f aca="false">INDEX(BucketTable,MATCH(B1309,SumMonths,0),1)</f>
        <v>#N/A</v>
      </c>
      <c r="K1309" s="57" t="e">
        <f aca="false">INDEX(lava,MATCH(B1309,SumMonths,0),2)</f>
        <v>#N/A</v>
      </c>
    </row>
    <row r="1310" customFormat="false" ht="12.75" hidden="false" customHeight="false" outlineLevel="0" collapsed="false">
      <c r="A1310" s="57" t="e">
        <f aca="false">INDEX(BucketTable,MATCH(B1310,SumMonths,0),1)</f>
        <v>#N/A</v>
      </c>
      <c r="K1310" s="57" t="e">
        <f aca="false">INDEX(lava,MATCH(B1310,SumMonths,0),2)</f>
        <v>#N/A</v>
      </c>
    </row>
    <row r="1311" customFormat="false" ht="12.75" hidden="false" customHeight="false" outlineLevel="0" collapsed="false">
      <c r="A1311" s="57" t="e">
        <f aca="false">INDEX(BucketTable,MATCH(B1311,SumMonths,0),1)</f>
        <v>#N/A</v>
      </c>
      <c r="K1311" s="57" t="e">
        <f aca="false">INDEX(lava,MATCH(B1311,SumMonths,0),2)</f>
        <v>#N/A</v>
      </c>
    </row>
    <row r="1312" customFormat="false" ht="12.75" hidden="false" customHeight="false" outlineLevel="0" collapsed="false">
      <c r="A1312" s="57" t="e">
        <f aca="false">INDEX(BucketTable,MATCH(B1312,SumMonths,0),1)</f>
        <v>#N/A</v>
      </c>
      <c r="K1312" s="57" t="e">
        <f aca="false">INDEX(lava,MATCH(B1312,SumMonths,0),2)</f>
        <v>#N/A</v>
      </c>
    </row>
    <row r="1313" customFormat="false" ht="12.75" hidden="false" customHeight="false" outlineLevel="0" collapsed="false">
      <c r="A1313" s="57" t="e">
        <f aca="false">INDEX(BucketTable,MATCH(B1313,SumMonths,0),1)</f>
        <v>#N/A</v>
      </c>
      <c r="K1313" s="57" t="e">
        <f aca="false">INDEX(lava,MATCH(B1313,SumMonths,0),2)</f>
        <v>#N/A</v>
      </c>
    </row>
    <row r="1314" customFormat="false" ht="12.75" hidden="false" customHeight="false" outlineLevel="0" collapsed="false">
      <c r="A1314" s="57" t="e">
        <f aca="false">INDEX(BucketTable,MATCH(B1314,SumMonths,0),1)</f>
        <v>#N/A</v>
      </c>
      <c r="K1314" s="57" t="e">
        <f aca="false">INDEX(lava,MATCH(B1314,SumMonths,0),2)</f>
        <v>#N/A</v>
      </c>
    </row>
    <row r="1315" customFormat="false" ht="12.75" hidden="false" customHeight="false" outlineLevel="0" collapsed="false">
      <c r="A1315" s="57" t="e">
        <f aca="false">INDEX(BucketTable,MATCH(B1315,SumMonths,0),1)</f>
        <v>#N/A</v>
      </c>
      <c r="K1315" s="57" t="e">
        <f aca="false">INDEX(lava,MATCH(B1315,SumMonths,0),2)</f>
        <v>#N/A</v>
      </c>
    </row>
    <row r="1316" customFormat="false" ht="12.75" hidden="false" customHeight="false" outlineLevel="0" collapsed="false">
      <c r="A1316" s="57" t="e">
        <f aca="false">INDEX(BucketTable,MATCH(B1316,SumMonths,0),1)</f>
        <v>#N/A</v>
      </c>
      <c r="K1316" s="57" t="e">
        <f aca="false">INDEX(lava,MATCH(B1316,SumMonths,0),2)</f>
        <v>#N/A</v>
      </c>
    </row>
    <row r="1317" customFormat="false" ht="12.75" hidden="false" customHeight="false" outlineLevel="0" collapsed="false">
      <c r="A1317" s="57" t="e">
        <f aca="false">INDEX(BucketTable,MATCH(B1317,SumMonths,0),1)</f>
        <v>#N/A</v>
      </c>
      <c r="K1317" s="57" t="e">
        <f aca="false">INDEX(lava,MATCH(B1317,SumMonths,0),2)</f>
        <v>#N/A</v>
      </c>
    </row>
    <row r="1318" customFormat="false" ht="12.75" hidden="false" customHeight="false" outlineLevel="0" collapsed="false">
      <c r="A1318" s="57" t="e">
        <f aca="false">INDEX(BucketTable,MATCH(B1318,SumMonths,0),1)</f>
        <v>#N/A</v>
      </c>
      <c r="K1318" s="57" t="e">
        <f aca="false">INDEX(lava,MATCH(B1318,SumMonths,0),2)</f>
        <v>#N/A</v>
      </c>
    </row>
    <row r="1319" customFormat="false" ht="12.75" hidden="false" customHeight="false" outlineLevel="0" collapsed="false">
      <c r="A1319" s="57" t="e">
        <f aca="false">INDEX(BucketTable,MATCH(B1319,SumMonths,0),1)</f>
        <v>#N/A</v>
      </c>
      <c r="K1319" s="57" t="e">
        <f aca="false">INDEX(lava,MATCH(B1319,SumMonths,0),2)</f>
        <v>#N/A</v>
      </c>
    </row>
    <row r="1320" customFormat="false" ht="12.75" hidden="false" customHeight="false" outlineLevel="0" collapsed="false">
      <c r="A1320" s="57" t="e">
        <f aca="false">INDEX(BucketTable,MATCH(B1320,SumMonths,0),1)</f>
        <v>#N/A</v>
      </c>
      <c r="K1320" s="57" t="e">
        <f aca="false">INDEX(lava,MATCH(B1320,SumMonths,0),2)</f>
        <v>#N/A</v>
      </c>
    </row>
    <row r="1321" customFormat="false" ht="12.75" hidden="false" customHeight="false" outlineLevel="0" collapsed="false">
      <c r="A1321" s="57" t="e">
        <f aca="false">INDEX(BucketTable,MATCH(B1321,SumMonths,0),1)</f>
        <v>#N/A</v>
      </c>
      <c r="K1321" s="57" t="e">
        <f aca="false">INDEX(lava,MATCH(B1321,SumMonths,0),2)</f>
        <v>#N/A</v>
      </c>
    </row>
    <row r="1322" customFormat="false" ht="12.75" hidden="false" customHeight="false" outlineLevel="0" collapsed="false">
      <c r="A1322" s="57" t="e">
        <f aca="false">INDEX(BucketTable,MATCH(B1322,SumMonths,0),1)</f>
        <v>#N/A</v>
      </c>
      <c r="K1322" s="57" t="e">
        <f aca="false">INDEX(lava,MATCH(B1322,SumMonths,0),2)</f>
        <v>#N/A</v>
      </c>
    </row>
    <row r="1323" customFormat="false" ht="12.75" hidden="false" customHeight="false" outlineLevel="0" collapsed="false">
      <c r="A1323" s="57" t="e">
        <f aca="false">INDEX(BucketTable,MATCH(B1323,SumMonths,0),1)</f>
        <v>#N/A</v>
      </c>
      <c r="K1323" s="57" t="e">
        <f aca="false">INDEX(lava,MATCH(B1323,SumMonths,0),2)</f>
        <v>#N/A</v>
      </c>
    </row>
    <row r="1324" customFormat="false" ht="12.75" hidden="false" customHeight="false" outlineLevel="0" collapsed="false">
      <c r="A1324" s="57" t="e">
        <f aca="false">INDEX(BucketTable,MATCH(B1324,SumMonths,0),1)</f>
        <v>#N/A</v>
      </c>
      <c r="K1324" s="57" t="e">
        <f aca="false">INDEX(lava,MATCH(B1324,SumMonths,0),2)</f>
        <v>#N/A</v>
      </c>
    </row>
    <row r="1325" customFormat="false" ht="12.75" hidden="false" customHeight="false" outlineLevel="0" collapsed="false">
      <c r="A1325" s="57" t="e">
        <f aca="false">INDEX(BucketTable,MATCH(B1325,SumMonths,0),1)</f>
        <v>#N/A</v>
      </c>
      <c r="K1325" s="57" t="e">
        <f aca="false">INDEX(lava,MATCH(B1325,SumMonths,0),2)</f>
        <v>#N/A</v>
      </c>
    </row>
    <row r="1326" customFormat="false" ht="12.75" hidden="false" customHeight="false" outlineLevel="0" collapsed="false">
      <c r="A1326" s="57" t="e">
        <f aca="false">INDEX(BucketTable,MATCH(B1326,SumMonths,0),1)</f>
        <v>#N/A</v>
      </c>
      <c r="K1326" s="57" t="e">
        <f aca="false">INDEX(lava,MATCH(B1326,SumMonths,0),2)</f>
        <v>#N/A</v>
      </c>
    </row>
    <row r="1327" customFormat="false" ht="12.75" hidden="false" customHeight="false" outlineLevel="0" collapsed="false">
      <c r="A1327" s="57" t="e">
        <f aca="false">INDEX(BucketTable,MATCH(B1327,SumMonths,0),1)</f>
        <v>#N/A</v>
      </c>
      <c r="K1327" s="57" t="e">
        <f aca="false">INDEX(lava,MATCH(B1327,SumMonths,0),2)</f>
        <v>#N/A</v>
      </c>
    </row>
    <row r="1328" customFormat="false" ht="12.75" hidden="false" customHeight="false" outlineLevel="0" collapsed="false">
      <c r="A1328" s="57" t="e">
        <f aca="false">INDEX(BucketTable,MATCH(B1328,SumMonths,0),1)</f>
        <v>#N/A</v>
      </c>
      <c r="K1328" s="57" t="e">
        <f aca="false">INDEX(lava,MATCH(B1328,SumMonths,0),2)</f>
        <v>#N/A</v>
      </c>
    </row>
    <row r="1329" customFormat="false" ht="12.75" hidden="false" customHeight="false" outlineLevel="0" collapsed="false">
      <c r="A1329" s="57" t="e">
        <f aca="false">INDEX(BucketTable,MATCH(B1329,SumMonths,0),1)</f>
        <v>#N/A</v>
      </c>
      <c r="K1329" s="57" t="e">
        <f aca="false">INDEX(lava,MATCH(B1329,SumMonths,0),2)</f>
        <v>#N/A</v>
      </c>
    </row>
    <row r="1330" customFormat="false" ht="12.75" hidden="false" customHeight="false" outlineLevel="0" collapsed="false">
      <c r="A1330" s="57" t="e">
        <f aca="false">INDEX(BucketTable,MATCH(B1330,SumMonths,0),1)</f>
        <v>#N/A</v>
      </c>
      <c r="K1330" s="57" t="e">
        <f aca="false">INDEX(lava,MATCH(B1330,SumMonths,0),2)</f>
        <v>#N/A</v>
      </c>
    </row>
    <row r="1331" customFormat="false" ht="12.75" hidden="false" customHeight="false" outlineLevel="0" collapsed="false">
      <c r="A1331" s="57" t="e">
        <f aca="false">INDEX(BucketTable,MATCH(B1331,SumMonths,0),1)</f>
        <v>#N/A</v>
      </c>
      <c r="K1331" s="57" t="e">
        <f aca="false">INDEX(lava,MATCH(B1331,SumMonths,0),2)</f>
        <v>#N/A</v>
      </c>
    </row>
    <row r="1332" customFormat="false" ht="12.75" hidden="false" customHeight="false" outlineLevel="0" collapsed="false">
      <c r="A1332" s="57" t="e">
        <f aca="false">INDEX(BucketTable,MATCH(B1332,SumMonths,0),1)</f>
        <v>#N/A</v>
      </c>
      <c r="K1332" s="57" t="e">
        <f aca="false">INDEX(lava,MATCH(B1332,SumMonths,0),2)</f>
        <v>#N/A</v>
      </c>
    </row>
    <row r="1333" customFormat="false" ht="12.75" hidden="false" customHeight="false" outlineLevel="0" collapsed="false">
      <c r="A1333" s="57" t="e">
        <f aca="false">INDEX(BucketTable,MATCH(B1333,SumMonths,0),1)</f>
        <v>#N/A</v>
      </c>
      <c r="K1333" s="57" t="e">
        <f aca="false">INDEX(lava,MATCH(B1333,SumMonths,0),2)</f>
        <v>#N/A</v>
      </c>
    </row>
    <row r="1334" customFormat="false" ht="12.75" hidden="false" customHeight="false" outlineLevel="0" collapsed="false">
      <c r="A1334" s="57" t="e">
        <f aca="false">INDEX(BucketTable,MATCH(B1334,SumMonths,0),1)</f>
        <v>#N/A</v>
      </c>
      <c r="K1334" s="57" t="e">
        <f aca="false">INDEX(lava,MATCH(B1334,SumMonths,0),2)</f>
        <v>#N/A</v>
      </c>
    </row>
    <row r="1335" customFormat="false" ht="12.75" hidden="false" customHeight="false" outlineLevel="0" collapsed="false">
      <c r="A1335" s="57" t="e">
        <f aca="false">INDEX(BucketTable,MATCH(B1335,SumMonths,0),1)</f>
        <v>#N/A</v>
      </c>
      <c r="K1335" s="57" t="e">
        <f aca="false">INDEX(lava,MATCH(B1335,SumMonths,0),2)</f>
        <v>#N/A</v>
      </c>
    </row>
    <row r="1336" customFormat="false" ht="12.75" hidden="false" customHeight="false" outlineLevel="0" collapsed="false">
      <c r="A1336" s="57" t="e">
        <f aca="false">INDEX(BucketTable,MATCH(B1336,SumMonths,0),1)</f>
        <v>#N/A</v>
      </c>
      <c r="K1336" s="57" t="e">
        <f aca="false">INDEX(lava,MATCH(B1336,SumMonths,0),2)</f>
        <v>#N/A</v>
      </c>
    </row>
    <row r="1337" customFormat="false" ht="12.75" hidden="false" customHeight="false" outlineLevel="0" collapsed="false">
      <c r="A1337" s="57" t="e">
        <f aca="false">INDEX(BucketTable,MATCH(B1337,SumMonths,0),1)</f>
        <v>#N/A</v>
      </c>
      <c r="K1337" s="57" t="e">
        <f aca="false">INDEX(lava,MATCH(B1337,SumMonths,0),2)</f>
        <v>#N/A</v>
      </c>
    </row>
    <row r="1338" customFormat="false" ht="12.75" hidden="false" customHeight="false" outlineLevel="0" collapsed="false">
      <c r="A1338" s="57" t="e">
        <f aca="false">INDEX(BucketTable,MATCH(B1338,SumMonths,0),1)</f>
        <v>#N/A</v>
      </c>
      <c r="K1338" s="57" t="e">
        <f aca="false">INDEX(lava,MATCH(B1338,SumMonths,0),2)</f>
        <v>#N/A</v>
      </c>
    </row>
    <row r="1339" customFormat="false" ht="12.75" hidden="false" customHeight="false" outlineLevel="0" collapsed="false">
      <c r="A1339" s="57" t="e">
        <f aca="false">INDEX(BucketTable,MATCH(B1339,SumMonths,0),1)</f>
        <v>#N/A</v>
      </c>
      <c r="K1339" s="57" t="e">
        <f aca="false">INDEX(lava,MATCH(B1339,SumMonths,0),2)</f>
        <v>#N/A</v>
      </c>
    </row>
    <row r="1340" customFormat="false" ht="12.75" hidden="false" customHeight="false" outlineLevel="0" collapsed="false">
      <c r="A1340" s="57" t="e">
        <f aca="false">INDEX(BucketTable,MATCH(B1340,SumMonths,0),1)</f>
        <v>#N/A</v>
      </c>
      <c r="K1340" s="57" t="e">
        <f aca="false">INDEX(lava,MATCH(B1340,SumMonths,0),2)</f>
        <v>#N/A</v>
      </c>
    </row>
    <row r="1341" customFormat="false" ht="12.75" hidden="false" customHeight="false" outlineLevel="0" collapsed="false">
      <c r="A1341" s="57" t="e">
        <f aca="false">INDEX(BucketTable,MATCH(B1341,SumMonths,0),1)</f>
        <v>#N/A</v>
      </c>
      <c r="K1341" s="57" t="e">
        <f aca="false">INDEX(lava,MATCH(B1341,SumMonths,0),2)</f>
        <v>#N/A</v>
      </c>
    </row>
    <row r="1342" customFormat="false" ht="12.75" hidden="false" customHeight="false" outlineLevel="0" collapsed="false">
      <c r="A1342" s="57" t="e">
        <f aca="false">INDEX(BucketTable,MATCH(B1342,SumMonths,0),1)</f>
        <v>#N/A</v>
      </c>
      <c r="K1342" s="57" t="e">
        <f aca="false">INDEX(lava,MATCH(B1342,SumMonths,0),2)</f>
        <v>#N/A</v>
      </c>
    </row>
    <row r="1343" customFormat="false" ht="12.75" hidden="false" customHeight="false" outlineLevel="0" collapsed="false">
      <c r="A1343" s="57" t="e">
        <f aca="false">INDEX(BucketTable,MATCH(B1343,SumMonths,0),1)</f>
        <v>#N/A</v>
      </c>
      <c r="K1343" s="57" t="e">
        <f aca="false">INDEX(lava,MATCH(B1343,SumMonths,0),2)</f>
        <v>#N/A</v>
      </c>
    </row>
    <row r="1344" customFormat="false" ht="12.75" hidden="false" customHeight="false" outlineLevel="0" collapsed="false">
      <c r="A1344" s="57" t="e">
        <f aca="false">INDEX(BucketTable,MATCH(B1344,SumMonths,0),1)</f>
        <v>#N/A</v>
      </c>
      <c r="K1344" s="57" t="e">
        <f aca="false">INDEX(lava,MATCH(B1344,SumMonths,0),2)</f>
        <v>#N/A</v>
      </c>
    </row>
    <row r="1345" customFormat="false" ht="12.75" hidden="false" customHeight="false" outlineLevel="0" collapsed="false">
      <c r="A1345" s="57" t="e">
        <f aca="false">INDEX(BucketTable,MATCH(B1345,SumMonths,0),1)</f>
        <v>#N/A</v>
      </c>
      <c r="K1345" s="57" t="e">
        <f aca="false">INDEX(lava,MATCH(B1345,SumMonths,0),2)</f>
        <v>#N/A</v>
      </c>
    </row>
    <row r="1346" customFormat="false" ht="12.75" hidden="false" customHeight="false" outlineLevel="0" collapsed="false">
      <c r="A1346" s="57" t="e">
        <f aca="false">INDEX(BucketTable,MATCH(B1346,SumMonths,0),1)</f>
        <v>#N/A</v>
      </c>
      <c r="K1346" s="57" t="e">
        <f aca="false">INDEX(lava,MATCH(B1346,SumMonths,0),2)</f>
        <v>#N/A</v>
      </c>
    </row>
    <row r="1347" customFormat="false" ht="12.75" hidden="false" customHeight="false" outlineLevel="0" collapsed="false">
      <c r="A1347" s="57" t="e">
        <f aca="false">INDEX(BucketTable,MATCH(B1347,SumMonths,0),1)</f>
        <v>#N/A</v>
      </c>
      <c r="K1347" s="57" t="e">
        <f aca="false">INDEX(lava,MATCH(B1347,SumMonths,0),2)</f>
        <v>#N/A</v>
      </c>
    </row>
    <row r="1348" customFormat="false" ht="12.75" hidden="false" customHeight="false" outlineLevel="0" collapsed="false">
      <c r="A1348" s="57" t="e">
        <f aca="false">INDEX(BucketTable,MATCH(B1348,SumMonths,0),1)</f>
        <v>#N/A</v>
      </c>
      <c r="K1348" s="57" t="e">
        <f aca="false">INDEX(lava,MATCH(B1348,SumMonths,0),2)</f>
        <v>#N/A</v>
      </c>
    </row>
    <row r="1349" customFormat="false" ht="12.75" hidden="false" customHeight="false" outlineLevel="0" collapsed="false">
      <c r="A1349" s="57" t="e">
        <f aca="false">INDEX(BucketTable,MATCH(B1349,SumMonths,0),1)</f>
        <v>#N/A</v>
      </c>
      <c r="K1349" s="57" t="e">
        <f aca="false">INDEX(lava,MATCH(B1349,SumMonths,0),2)</f>
        <v>#N/A</v>
      </c>
    </row>
    <row r="1350" customFormat="false" ht="12.75" hidden="false" customHeight="false" outlineLevel="0" collapsed="false">
      <c r="A1350" s="57" t="e">
        <f aca="false">INDEX(BucketTable,MATCH(B1350,SumMonths,0),1)</f>
        <v>#N/A</v>
      </c>
      <c r="K1350" s="57" t="e">
        <f aca="false">INDEX(lava,MATCH(B1350,SumMonths,0),2)</f>
        <v>#N/A</v>
      </c>
    </row>
    <row r="1351" customFormat="false" ht="12.75" hidden="false" customHeight="false" outlineLevel="0" collapsed="false">
      <c r="A1351" s="57" t="e">
        <f aca="false">INDEX(BucketTable,MATCH(B1351,SumMonths,0),1)</f>
        <v>#N/A</v>
      </c>
      <c r="K1351" s="57" t="e">
        <f aca="false">INDEX(lava,MATCH(B1351,SumMonths,0),2)</f>
        <v>#N/A</v>
      </c>
    </row>
    <row r="1352" customFormat="false" ht="12.75" hidden="false" customHeight="false" outlineLevel="0" collapsed="false">
      <c r="A1352" s="57" t="e">
        <f aca="false">INDEX(BucketTable,MATCH(B1352,SumMonths,0),1)</f>
        <v>#N/A</v>
      </c>
      <c r="K1352" s="57" t="e">
        <f aca="false">INDEX(lava,MATCH(B1352,SumMonths,0),2)</f>
        <v>#N/A</v>
      </c>
    </row>
    <row r="1353" customFormat="false" ht="12.75" hidden="false" customHeight="false" outlineLevel="0" collapsed="false">
      <c r="A1353" s="57" t="e">
        <f aca="false">INDEX(BucketTable,MATCH(B1353,SumMonths,0),1)</f>
        <v>#N/A</v>
      </c>
      <c r="K1353" s="57" t="e">
        <f aca="false">INDEX(lava,MATCH(B1353,SumMonths,0),2)</f>
        <v>#N/A</v>
      </c>
    </row>
    <row r="1354" customFormat="false" ht="12.75" hidden="false" customHeight="false" outlineLevel="0" collapsed="false">
      <c r="A1354" s="57" t="e">
        <f aca="false">INDEX(BucketTable,MATCH(B1354,SumMonths,0),1)</f>
        <v>#N/A</v>
      </c>
      <c r="K1354" s="57" t="e">
        <f aca="false">INDEX(lava,MATCH(B1354,SumMonths,0),2)</f>
        <v>#N/A</v>
      </c>
    </row>
    <row r="1355" customFormat="false" ht="12.75" hidden="false" customHeight="false" outlineLevel="0" collapsed="false">
      <c r="A1355" s="57" t="e">
        <f aca="false">INDEX(BucketTable,MATCH(B1355,SumMonths,0),1)</f>
        <v>#N/A</v>
      </c>
      <c r="K1355" s="57" t="e">
        <f aca="false">INDEX(lava,MATCH(B1355,SumMonths,0),2)</f>
        <v>#N/A</v>
      </c>
    </row>
    <row r="1356" customFormat="false" ht="12.75" hidden="false" customHeight="false" outlineLevel="0" collapsed="false">
      <c r="A1356" s="57" t="e">
        <f aca="false">INDEX(BucketTable,MATCH(B1356,SumMonths,0),1)</f>
        <v>#N/A</v>
      </c>
      <c r="K1356" s="57" t="e">
        <f aca="false">INDEX(lava,MATCH(B1356,SumMonths,0),2)</f>
        <v>#N/A</v>
      </c>
    </row>
    <row r="1357" customFormat="false" ht="12.75" hidden="false" customHeight="false" outlineLevel="0" collapsed="false">
      <c r="A1357" s="57" t="e">
        <f aca="false">INDEX(BucketTable,MATCH(B1357,SumMonths,0),1)</f>
        <v>#N/A</v>
      </c>
      <c r="K1357" s="57" t="e">
        <f aca="false">INDEX(lava,MATCH(B1357,SumMonths,0),2)</f>
        <v>#N/A</v>
      </c>
    </row>
    <row r="1358" customFormat="false" ht="12.75" hidden="false" customHeight="false" outlineLevel="0" collapsed="false">
      <c r="A1358" s="57" t="e">
        <f aca="false">INDEX(BucketTable,MATCH(B1358,SumMonths,0),1)</f>
        <v>#N/A</v>
      </c>
      <c r="K1358" s="57" t="e">
        <f aca="false">INDEX(lava,MATCH(B1358,SumMonths,0),2)</f>
        <v>#N/A</v>
      </c>
    </row>
    <row r="1359" customFormat="false" ht="12.75" hidden="false" customHeight="false" outlineLevel="0" collapsed="false">
      <c r="A1359" s="57" t="e">
        <f aca="false">INDEX(BucketTable,MATCH(B1359,SumMonths,0),1)</f>
        <v>#N/A</v>
      </c>
      <c r="K1359" s="57" t="e">
        <f aca="false">INDEX(lava,MATCH(B1359,SumMonths,0),2)</f>
        <v>#N/A</v>
      </c>
    </row>
    <row r="1360" customFormat="false" ht="12.75" hidden="false" customHeight="false" outlineLevel="0" collapsed="false">
      <c r="A1360" s="57" t="e">
        <f aca="false">INDEX(BucketTable,MATCH(B1360,SumMonths,0),1)</f>
        <v>#N/A</v>
      </c>
      <c r="K1360" s="57" t="e">
        <f aca="false">INDEX(lava,MATCH(B1360,SumMonths,0),2)</f>
        <v>#N/A</v>
      </c>
    </row>
    <row r="1361" customFormat="false" ht="12.75" hidden="false" customHeight="false" outlineLevel="0" collapsed="false">
      <c r="A1361" s="57" t="e">
        <f aca="false">INDEX(BucketTable,MATCH(B1361,SumMonths,0),1)</f>
        <v>#N/A</v>
      </c>
      <c r="K1361" s="57" t="e">
        <f aca="false">INDEX(lava,MATCH(B1361,SumMonths,0),2)</f>
        <v>#N/A</v>
      </c>
    </row>
    <row r="1362" customFormat="false" ht="12.75" hidden="false" customHeight="false" outlineLevel="0" collapsed="false">
      <c r="A1362" s="57" t="e">
        <f aca="false">INDEX(BucketTable,MATCH(B1362,SumMonths,0),1)</f>
        <v>#N/A</v>
      </c>
      <c r="K1362" s="57" t="e">
        <f aca="false">INDEX(lava,MATCH(B1362,SumMonths,0),2)</f>
        <v>#N/A</v>
      </c>
    </row>
    <row r="1363" customFormat="false" ht="12.75" hidden="false" customHeight="false" outlineLevel="0" collapsed="false">
      <c r="A1363" s="57" t="e">
        <f aca="false">INDEX(BucketTable,MATCH(B1363,SumMonths,0),1)</f>
        <v>#N/A</v>
      </c>
      <c r="K1363" s="57" t="e">
        <f aca="false">INDEX(lava,MATCH(B1363,SumMonths,0),2)</f>
        <v>#N/A</v>
      </c>
    </row>
    <row r="1364" customFormat="false" ht="12.75" hidden="false" customHeight="false" outlineLevel="0" collapsed="false">
      <c r="A1364" s="57" t="e">
        <f aca="false">INDEX(BucketTable,MATCH(B1364,SumMonths,0),1)</f>
        <v>#N/A</v>
      </c>
      <c r="K1364" s="57" t="e">
        <f aca="false">INDEX(lava,MATCH(B1364,SumMonths,0),2)</f>
        <v>#N/A</v>
      </c>
    </row>
    <row r="1365" customFormat="false" ht="12.75" hidden="false" customHeight="false" outlineLevel="0" collapsed="false">
      <c r="A1365" s="57" t="e">
        <f aca="false">INDEX(BucketTable,MATCH(B1365,SumMonths,0),1)</f>
        <v>#N/A</v>
      </c>
      <c r="K1365" s="57" t="e">
        <f aca="false">INDEX(lava,MATCH(B1365,SumMonths,0),2)</f>
        <v>#N/A</v>
      </c>
    </row>
    <row r="1366" customFormat="false" ht="12.75" hidden="false" customHeight="false" outlineLevel="0" collapsed="false">
      <c r="A1366" s="57" t="e">
        <f aca="false">INDEX(BucketTable,MATCH(B1366,SumMonths,0),1)</f>
        <v>#N/A</v>
      </c>
      <c r="K1366" s="57" t="e">
        <f aca="false">INDEX(lava,MATCH(B1366,SumMonths,0),2)</f>
        <v>#N/A</v>
      </c>
    </row>
    <row r="1367" customFormat="false" ht="12.75" hidden="false" customHeight="false" outlineLevel="0" collapsed="false">
      <c r="A1367" s="57" t="e">
        <f aca="false">INDEX(BucketTable,MATCH(B1367,SumMonths,0),1)</f>
        <v>#N/A</v>
      </c>
      <c r="K1367" s="57" t="e">
        <f aca="false">INDEX(lava,MATCH(B1367,SumMonths,0),2)</f>
        <v>#N/A</v>
      </c>
    </row>
    <row r="1368" customFormat="false" ht="12.75" hidden="false" customHeight="false" outlineLevel="0" collapsed="false">
      <c r="A1368" s="57" t="e">
        <f aca="false">INDEX(BucketTable,MATCH(B1368,SumMonths,0),1)</f>
        <v>#N/A</v>
      </c>
      <c r="K1368" s="57" t="e">
        <f aca="false">INDEX(lava,MATCH(B1368,SumMonths,0),2)</f>
        <v>#N/A</v>
      </c>
    </row>
    <row r="1369" customFormat="false" ht="12.75" hidden="false" customHeight="false" outlineLevel="0" collapsed="false">
      <c r="A1369" s="57" t="e">
        <f aca="false">INDEX(BucketTable,MATCH(B1369,SumMonths,0),1)</f>
        <v>#N/A</v>
      </c>
      <c r="K1369" s="57" t="e">
        <f aca="false">INDEX(lava,MATCH(B1369,SumMonths,0),2)</f>
        <v>#N/A</v>
      </c>
    </row>
    <row r="1370" customFormat="false" ht="12.75" hidden="false" customHeight="false" outlineLevel="0" collapsed="false">
      <c r="A1370" s="57" t="e">
        <f aca="false">INDEX(BucketTable,MATCH(B1370,SumMonths,0),1)</f>
        <v>#N/A</v>
      </c>
      <c r="K1370" s="57" t="e">
        <f aca="false">INDEX(lava,MATCH(B1370,SumMonths,0),2)</f>
        <v>#N/A</v>
      </c>
    </row>
    <row r="1371" customFormat="false" ht="12.75" hidden="false" customHeight="false" outlineLevel="0" collapsed="false">
      <c r="A1371" s="57" t="e">
        <f aca="false">INDEX(BucketTable,MATCH(B1371,SumMonths,0),1)</f>
        <v>#N/A</v>
      </c>
      <c r="K1371" s="57" t="e">
        <f aca="false">INDEX(lava,MATCH(B1371,SumMonths,0),2)</f>
        <v>#N/A</v>
      </c>
    </row>
    <row r="1372" customFormat="false" ht="12.75" hidden="false" customHeight="false" outlineLevel="0" collapsed="false">
      <c r="A1372" s="57" t="e">
        <f aca="false">INDEX(BucketTable,MATCH(B1372,SumMonths,0),1)</f>
        <v>#N/A</v>
      </c>
      <c r="K1372" s="57" t="e">
        <f aca="false">INDEX(lava,MATCH(B1372,SumMonths,0),2)</f>
        <v>#N/A</v>
      </c>
    </row>
    <row r="1373" customFormat="false" ht="12.75" hidden="false" customHeight="false" outlineLevel="0" collapsed="false">
      <c r="A1373" s="57" t="e">
        <f aca="false">INDEX(BucketTable,MATCH(B1373,SumMonths,0),1)</f>
        <v>#N/A</v>
      </c>
      <c r="K1373" s="57" t="e">
        <f aca="false">INDEX(lava,MATCH(B1373,SumMonths,0),2)</f>
        <v>#N/A</v>
      </c>
    </row>
    <row r="1374" customFormat="false" ht="12.75" hidden="false" customHeight="false" outlineLevel="0" collapsed="false">
      <c r="A1374" s="57" t="e">
        <f aca="false">INDEX(BucketTable,MATCH(B1374,SumMonths,0),1)</f>
        <v>#N/A</v>
      </c>
      <c r="K1374" s="57" t="e">
        <f aca="false">INDEX(lava,MATCH(B1374,SumMonths,0),2)</f>
        <v>#N/A</v>
      </c>
    </row>
    <row r="1375" customFormat="false" ht="12.75" hidden="false" customHeight="false" outlineLevel="0" collapsed="false">
      <c r="A1375" s="57" t="e">
        <f aca="false">INDEX(BucketTable,MATCH(B1375,SumMonths,0),1)</f>
        <v>#N/A</v>
      </c>
      <c r="K1375" s="57" t="e">
        <f aca="false">INDEX(lava,MATCH(B1375,SumMonths,0),2)</f>
        <v>#N/A</v>
      </c>
    </row>
    <row r="1376" customFormat="false" ht="12.75" hidden="false" customHeight="false" outlineLevel="0" collapsed="false">
      <c r="A1376" s="57" t="e">
        <f aca="false">INDEX(BucketTable,MATCH(B1376,SumMonths,0),1)</f>
        <v>#N/A</v>
      </c>
      <c r="K1376" s="57" t="e">
        <f aca="false">INDEX(lava,MATCH(B1376,SumMonths,0),2)</f>
        <v>#N/A</v>
      </c>
    </row>
    <row r="1377" customFormat="false" ht="12.75" hidden="false" customHeight="false" outlineLevel="0" collapsed="false">
      <c r="A1377" s="57" t="e">
        <f aca="false">INDEX(BucketTable,MATCH(B1377,SumMonths,0),1)</f>
        <v>#N/A</v>
      </c>
      <c r="K1377" s="57" t="e">
        <f aca="false">INDEX(lava,MATCH(B1377,SumMonths,0),2)</f>
        <v>#N/A</v>
      </c>
    </row>
    <row r="1378" customFormat="false" ht="12.75" hidden="false" customHeight="false" outlineLevel="0" collapsed="false">
      <c r="A1378" s="57" t="e">
        <f aca="false">INDEX(BucketTable,MATCH(B1378,SumMonths,0),1)</f>
        <v>#N/A</v>
      </c>
      <c r="K1378" s="57" t="e">
        <f aca="false">INDEX(lava,MATCH(B1378,SumMonths,0),2)</f>
        <v>#N/A</v>
      </c>
    </row>
    <row r="1379" customFormat="false" ht="12.75" hidden="false" customHeight="false" outlineLevel="0" collapsed="false">
      <c r="A1379" s="57" t="e">
        <f aca="false">INDEX(BucketTable,MATCH(B1379,SumMonths,0),1)</f>
        <v>#N/A</v>
      </c>
      <c r="K1379" s="57" t="e">
        <f aca="false">INDEX(lava,MATCH(B1379,SumMonths,0),2)</f>
        <v>#N/A</v>
      </c>
    </row>
    <row r="1380" customFormat="false" ht="12.75" hidden="false" customHeight="false" outlineLevel="0" collapsed="false">
      <c r="A1380" s="57" t="e">
        <f aca="false">INDEX(BucketTable,MATCH(B1380,SumMonths,0),1)</f>
        <v>#N/A</v>
      </c>
      <c r="K1380" s="57" t="e">
        <f aca="false">INDEX(lava,MATCH(B1380,SumMonths,0),2)</f>
        <v>#N/A</v>
      </c>
    </row>
    <row r="1381" customFormat="false" ht="12.75" hidden="false" customHeight="false" outlineLevel="0" collapsed="false">
      <c r="A1381" s="57" t="e">
        <f aca="false">INDEX(BucketTable,MATCH(B1381,SumMonths,0),1)</f>
        <v>#N/A</v>
      </c>
      <c r="K1381" s="57" t="e">
        <f aca="false">INDEX(lava,MATCH(B1381,SumMonths,0),2)</f>
        <v>#N/A</v>
      </c>
    </row>
    <row r="1382" customFormat="false" ht="12.75" hidden="false" customHeight="false" outlineLevel="0" collapsed="false">
      <c r="A1382" s="57" t="e">
        <f aca="false">INDEX(BucketTable,MATCH(B1382,SumMonths,0),1)</f>
        <v>#N/A</v>
      </c>
      <c r="K1382" s="57" t="e">
        <f aca="false">INDEX(lava,MATCH(B1382,SumMonths,0),2)</f>
        <v>#N/A</v>
      </c>
    </row>
    <row r="1383" customFormat="false" ht="12.75" hidden="false" customHeight="false" outlineLevel="0" collapsed="false">
      <c r="A1383" s="57" t="e">
        <f aca="false">INDEX(BucketTable,MATCH(B1383,SumMonths,0),1)</f>
        <v>#N/A</v>
      </c>
      <c r="K1383" s="57" t="e">
        <f aca="false">INDEX(lava,MATCH(B1383,SumMonths,0),2)</f>
        <v>#N/A</v>
      </c>
    </row>
    <row r="1384" customFormat="false" ht="12.75" hidden="false" customHeight="false" outlineLevel="0" collapsed="false">
      <c r="A1384" s="57" t="e">
        <f aca="false">INDEX(BucketTable,MATCH(B1384,SumMonths,0),1)</f>
        <v>#N/A</v>
      </c>
      <c r="K1384" s="57" t="e">
        <f aca="false">INDEX(lava,MATCH(B1384,SumMonths,0),2)</f>
        <v>#N/A</v>
      </c>
    </row>
    <row r="1385" customFormat="false" ht="12.75" hidden="false" customHeight="false" outlineLevel="0" collapsed="false">
      <c r="A1385" s="57" t="e">
        <f aca="false">INDEX(BucketTable,MATCH(B1385,SumMonths,0),1)</f>
        <v>#N/A</v>
      </c>
      <c r="K1385" s="57" t="e">
        <f aca="false">INDEX(lava,MATCH(B1385,SumMonths,0),2)</f>
        <v>#N/A</v>
      </c>
    </row>
    <row r="1386" customFormat="false" ht="12.75" hidden="false" customHeight="false" outlineLevel="0" collapsed="false">
      <c r="A1386" s="57" t="e">
        <f aca="false">INDEX(BucketTable,MATCH(B1386,SumMonths,0),1)</f>
        <v>#N/A</v>
      </c>
      <c r="K1386" s="57" t="e">
        <f aca="false">INDEX(lava,MATCH(B1386,SumMonths,0),2)</f>
        <v>#N/A</v>
      </c>
    </row>
    <row r="1387" customFormat="false" ht="12.75" hidden="false" customHeight="false" outlineLevel="0" collapsed="false">
      <c r="A1387" s="57" t="e">
        <f aca="false">INDEX(BucketTable,MATCH(B1387,SumMonths,0),1)</f>
        <v>#N/A</v>
      </c>
      <c r="K1387" s="57" t="e">
        <f aca="false">INDEX(lava,MATCH(B1387,SumMonths,0),2)</f>
        <v>#N/A</v>
      </c>
    </row>
    <row r="1388" customFormat="false" ht="12.75" hidden="false" customHeight="false" outlineLevel="0" collapsed="false">
      <c r="A1388" s="57" t="e">
        <f aca="false">INDEX(BucketTable,MATCH(B1388,SumMonths,0),1)</f>
        <v>#N/A</v>
      </c>
      <c r="K1388" s="57" t="e">
        <f aca="false">INDEX(lava,MATCH(B1388,SumMonths,0),2)</f>
        <v>#N/A</v>
      </c>
    </row>
    <row r="1389" customFormat="false" ht="12.75" hidden="false" customHeight="false" outlineLevel="0" collapsed="false">
      <c r="A1389" s="57" t="e">
        <f aca="false">INDEX(BucketTable,MATCH(B1389,SumMonths,0),1)</f>
        <v>#N/A</v>
      </c>
      <c r="K1389" s="57" t="e">
        <f aca="false">INDEX(lava,MATCH(B1389,SumMonths,0),2)</f>
        <v>#N/A</v>
      </c>
    </row>
    <row r="1390" customFormat="false" ht="12.75" hidden="false" customHeight="false" outlineLevel="0" collapsed="false">
      <c r="A1390" s="57" t="e">
        <f aca="false">INDEX(BucketTable,MATCH(B1390,SumMonths,0),1)</f>
        <v>#N/A</v>
      </c>
      <c r="K1390" s="57" t="e">
        <f aca="false">INDEX(lava,MATCH(B1390,SumMonths,0),2)</f>
        <v>#N/A</v>
      </c>
    </row>
    <row r="1391" customFormat="false" ht="12.75" hidden="false" customHeight="false" outlineLevel="0" collapsed="false">
      <c r="A1391" s="57" t="e">
        <f aca="false">INDEX(BucketTable,MATCH(B1391,SumMonths,0),1)</f>
        <v>#N/A</v>
      </c>
      <c r="K1391" s="57" t="e">
        <f aca="false">INDEX(lava,MATCH(B1391,SumMonths,0),2)</f>
        <v>#N/A</v>
      </c>
    </row>
    <row r="1392" customFormat="false" ht="12.75" hidden="false" customHeight="false" outlineLevel="0" collapsed="false">
      <c r="A1392" s="57" t="e">
        <f aca="false">INDEX(BucketTable,MATCH(B1392,SumMonths,0),1)</f>
        <v>#N/A</v>
      </c>
      <c r="K1392" s="57" t="e">
        <f aca="false">INDEX(lava,MATCH(B1392,SumMonths,0),2)</f>
        <v>#N/A</v>
      </c>
    </row>
    <row r="1393" customFormat="false" ht="12.75" hidden="false" customHeight="false" outlineLevel="0" collapsed="false">
      <c r="A1393" s="57" t="e">
        <f aca="false">INDEX(BucketTable,MATCH(B1393,SumMonths,0),1)</f>
        <v>#N/A</v>
      </c>
      <c r="K1393" s="57" t="e">
        <f aca="false">INDEX(lava,MATCH(B1393,SumMonths,0),2)</f>
        <v>#N/A</v>
      </c>
    </row>
    <row r="1394" customFormat="false" ht="12.75" hidden="false" customHeight="false" outlineLevel="0" collapsed="false">
      <c r="A1394" s="57" t="e">
        <f aca="false">INDEX(BucketTable,MATCH(B1394,SumMonths,0),1)</f>
        <v>#N/A</v>
      </c>
      <c r="K1394" s="57" t="e">
        <f aca="false">INDEX(lava,MATCH(B1394,SumMonths,0),2)</f>
        <v>#N/A</v>
      </c>
    </row>
    <row r="1395" customFormat="false" ht="12.75" hidden="false" customHeight="false" outlineLevel="0" collapsed="false">
      <c r="A1395" s="57" t="e">
        <f aca="false">INDEX(BucketTable,MATCH(B1395,SumMonths,0),1)</f>
        <v>#N/A</v>
      </c>
      <c r="K1395" s="57" t="e">
        <f aca="false">INDEX(lava,MATCH(B1395,SumMonths,0),2)</f>
        <v>#N/A</v>
      </c>
    </row>
    <row r="1396" customFormat="false" ht="12.75" hidden="false" customHeight="false" outlineLevel="0" collapsed="false">
      <c r="A1396" s="57" t="e">
        <f aca="false">INDEX(BucketTable,MATCH(B1396,SumMonths,0),1)</f>
        <v>#N/A</v>
      </c>
      <c r="K1396" s="57" t="e">
        <f aca="false">INDEX(lava,MATCH(B1396,SumMonths,0),2)</f>
        <v>#N/A</v>
      </c>
    </row>
    <row r="1397" customFormat="false" ht="12.75" hidden="false" customHeight="false" outlineLevel="0" collapsed="false">
      <c r="A1397" s="57" t="e">
        <f aca="false">INDEX(BucketTable,MATCH(B1397,SumMonths,0),1)</f>
        <v>#N/A</v>
      </c>
      <c r="K1397" s="57" t="e">
        <f aca="false">INDEX(lava,MATCH(B1397,SumMonths,0),2)</f>
        <v>#N/A</v>
      </c>
    </row>
    <row r="1398" customFormat="false" ht="12.75" hidden="false" customHeight="false" outlineLevel="0" collapsed="false">
      <c r="A1398" s="57" t="e">
        <f aca="false">INDEX(BucketTable,MATCH(B1398,SumMonths,0),1)</f>
        <v>#N/A</v>
      </c>
      <c r="K1398" s="57" t="e">
        <f aca="false">INDEX(lava,MATCH(B1398,SumMonths,0),2)</f>
        <v>#N/A</v>
      </c>
    </row>
    <row r="1399" customFormat="false" ht="12.75" hidden="false" customHeight="false" outlineLevel="0" collapsed="false">
      <c r="A1399" s="57" t="e">
        <f aca="false">INDEX(BucketTable,MATCH(B1399,SumMonths,0),1)</f>
        <v>#N/A</v>
      </c>
      <c r="K1399" s="57" t="e">
        <f aca="false">INDEX(lava,MATCH(B1399,SumMonths,0),2)</f>
        <v>#N/A</v>
      </c>
    </row>
    <row r="1400" customFormat="false" ht="12.75" hidden="false" customHeight="false" outlineLevel="0" collapsed="false">
      <c r="A1400" s="57" t="e">
        <f aca="false">INDEX(BucketTable,MATCH(B1400,SumMonths,0),1)</f>
        <v>#N/A</v>
      </c>
      <c r="K1400" s="57" t="e">
        <f aca="false">INDEX(lava,MATCH(B1400,SumMonths,0),2)</f>
        <v>#N/A</v>
      </c>
    </row>
    <row r="1401" customFormat="false" ht="12.75" hidden="false" customHeight="false" outlineLevel="0" collapsed="false">
      <c r="A1401" s="57" t="e">
        <f aca="false">INDEX(BucketTable,MATCH(B1401,SumMonths,0),1)</f>
        <v>#N/A</v>
      </c>
      <c r="K1401" s="57" t="e">
        <f aca="false">INDEX(lava,MATCH(B1401,SumMonths,0),2)</f>
        <v>#N/A</v>
      </c>
    </row>
    <row r="1402" customFormat="false" ht="12.75" hidden="false" customHeight="false" outlineLevel="0" collapsed="false">
      <c r="A1402" s="57" t="e">
        <f aca="false">INDEX(BucketTable,MATCH(B1402,SumMonths,0),1)</f>
        <v>#N/A</v>
      </c>
      <c r="K1402" s="57" t="e">
        <f aca="false">INDEX(lava,MATCH(B1402,SumMonths,0),2)</f>
        <v>#N/A</v>
      </c>
    </row>
    <row r="1403" customFormat="false" ht="12.75" hidden="false" customHeight="false" outlineLevel="0" collapsed="false">
      <c r="A1403" s="57" t="e">
        <f aca="false">INDEX(BucketTable,MATCH(B1403,SumMonths,0),1)</f>
        <v>#N/A</v>
      </c>
      <c r="K1403" s="57" t="e">
        <f aca="false">INDEX(lava,MATCH(B1403,SumMonths,0),2)</f>
        <v>#N/A</v>
      </c>
    </row>
    <row r="1404" customFormat="false" ht="12.75" hidden="false" customHeight="false" outlineLevel="0" collapsed="false">
      <c r="A1404" s="57" t="e">
        <f aca="false">INDEX(BucketTable,MATCH(B1404,SumMonths,0),1)</f>
        <v>#N/A</v>
      </c>
      <c r="K1404" s="57" t="e">
        <f aca="false">INDEX(lava,MATCH(B1404,SumMonths,0),2)</f>
        <v>#N/A</v>
      </c>
    </row>
    <row r="1405" customFormat="false" ht="12.75" hidden="false" customHeight="false" outlineLevel="0" collapsed="false">
      <c r="A1405" s="57" t="e">
        <f aca="false">INDEX(BucketTable,MATCH(B1405,SumMonths,0),1)</f>
        <v>#N/A</v>
      </c>
      <c r="K1405" s="57" t="e">
        <f aca="false">INDEX(lava,MATCH(B1405,SumMonths,0),2)</f>
        <v>#N/A</v>
      </c>
    </row>
    <row r="1406" customFormat="false" ht="12.75" hidden="false" customHeight="false" outlineLevel="0" collapsed="false">
      <c r="A1406" s="57" t="e">
        <f aca="false">INDEX(BucketTable,MATCH(B1406,SumMonths,0),1)</f>
        <v>#N/A</v>
      </c>
      <c r="K1406" s="57" t="e">
        <f aca="false">INDEX(lava,MATCH(B1406,SumMonths,0),2)</f>
        <v>#N/A</v>
      </c>
    </row>
    <row r="1407" customFormat="false" ht="12.75" hidden="false" customHeight="false" outlineLevel="0" collapsed="false">
      <c r="A1407" s="57" t="e">
        <f aca="false">INDEX(BucketTable,MATCH(B1407,SumMonths,0),1)</f>
        <v>#N/A</v>
      </c>
      <c r="K1407" s="57" t="e">
        <f aca="false">INDEX(lava,MATCH(B1407,SumMonths,0),2)</f>
        <v>#N/A</v>
      </c>
    </row>
    <row r="1408" customFormat="false" ht="12.75" hidden="false" customHeight="false" outlineLevel="0" collapsed="false">
      <c r="A1408" s="57" t="e">
        <f aca="false">INDEX(BucketTable,MATCH(B1408,SumMonths,0),1)</f>
        <v>#N/A</v>
      </c>
      <c r="K1408" s="57" t="e">
        <f aca="false">INDEX(lava,MATCH(B1408,SumMonths,0),2)</f>
        <v>#N/A</v>
      </c>
    </row>
    <row r="1409" customFormat="false" ht="12.75" hidden="false" customHeight="false" outlineLevel="0" collapsed="false">
      <c r="A1409" s="57" t="e">
        <f aca="false">INDEX(BucketTable,MATCH(B1409,SumMonths,0),1)</f>
        <v>#N/A</v>
      </c>
      <c r="K1409" s="57" t="e">
        <f aca="false">INDEX(lava,MATCH(B1409,SumMonths,0),2)</f>
        <v>#N/A</v>
      </c>
    </row>
    <row r="1410" customFormat="false" ht="12.75" hidden="false" customHeight="false" outlineLevel="0" collapsed="false">
      <c r="A1410" s="57" t="e">
        <f aca="false">INDEX(BucketTable,MATCH(B1410,SumMonths,0),1)</f>
        <v>#N/A</v>
      </c>
      <c r="K1410" s="57" t="e">
        <f aca="false">INDEX(lava,MATCH(B1410,SumMonths,0),2)</f>
        <v>#N/A</v>
      </c>
    </row>
    <row r="1411" customFormat="false" ht="12.75" hidden="false" customHeight="false" outlineLevel="0" collapsed="false">
      <c r="A1411" s="57" t="e">
        <f aca="false">INDEX(BucketTable,MATCH(B1411,SumMonths,0),1)</f>
        <v>#N/A</v>
      </c>
      <c r="K1411" s="57" t="e">
        <f aca="false">INDEX(lava,MATCH(B1411,SumMonths,0),2)</f>
        <v>#N/A</v>
      </c>
    </row>
    <row r="1412" customFormat="false" ht="12.75" hidden="false" customHeight="false" outlineLevel="0" collapsed="false">
      <c r="A1412" s="57" t="e">
        <f aca="false">INDEX(BucketTable,MATCH(B1412,SumMonths,0),1)</f>
        <v>#N/A</v>
      </c>
      <c r="K1412" s="57" t="e">
        <f aca="false">INDEX(lava,MATCH(B1412,SumMonths,0),2)</f>
        <v>#N/A</v>
      </c>
    </row>
    <row r="1413" customFormat="false" ht="12.75" hidden="false" customHeight="false" outlineLevel="0" collapsed="false">
      <c r="A1413" s="57" t="e">
        <f aca="false">INDEX(BucketTable,MATCH(B1413,SumMonths,0),1)</f>
        <v>#N/A</v>
      </c>
      <c r="K1413" s="57" t="e">
        <f aca="false">INDEX(lava,MATCH(B1413,SumMonths,0),2)</f>
        <v>#N/A</v>
      </c>
    </row>
    <row r="1414" customFormat="false" ht="12.75" hidden="false" customHeight="false" outlineLevel="0" collapsed="false">
      <c r="A1414" s="57" t="e">
        <f aca="false">INDEX(BucketTable,MATCH(B1414,SumMonths,0),1)</f>
        <v>#N/A</v>
      </c>
      <c r="K1414" s="57" t="e">
        <f aca="false">INDEX(lava,MATCH(B1414,SumMonths,0),2)</f>
        <v>#N/A</v>
      </c>
    </row>
    <row r="1415" customFormat="false" ht="12.75" hidden="false" customHeight="false" outlineLevel="0" collapsed="false">
      <c r="A1415" s="57" t="e">
        <f aca="false">INDEX(BucketTable,MATCH(B1415,SumMonths,0),1)</f>
        <v>#N/A</v>
      </c>
      <c r="K1415" s="57" t="e">
        <f aca="false">INDEX(lava,MATCH(B1415,SumMonths,0),2)</f>
        <v>#N/A</v>
      </c>
    </row>
    <row r="1416" customFormat="false" ht="12.75" hidden="false" customHeight="false" outlineLevel="0" collapsed="false">
      <c r="A1416" s="57" t="e">
        <f aca="false">INDEX(BucketTable,MATCH(B1416,SumMonths,0),1)</f>
        <v>#N/A</v>
      </c>
      <c r="K1416" s="57" t="e">
        <f aca="false">INDEX(lava,MATCH(B1416,SumMonths,0),2)</f>
        <v>#N/A</v>
      </c>
    </row>
    <row r="1417" customFormat="false" ht="12.75" hidden="false" customHeight="false" outlineLevel="0" collapsed="false">
      <c r="A1417" s="57" t="e">
        <f aca="false">INDEX(BucketTable,MATCH(B1417,SumMonths,0),1)</f>
        <v>#N/A</v>
      </c>
      <c r="K1417" s="57" t="e">
        <f aca="false">INDEX(lava,MATCH(B1417,SumMonths,0),2)</f>
        <v>#N/A</v>
      </c>
    </row>
    <row r="1418" customFormat="false" ht="12.75" hidden="false" customHeight="false" outlineLevel="0" collapsed="false">
      <c r="A1418" s="57" t="e">
        <f aca="false">INDEX(BucketTable,MATCH(B1418,SumMonths,0),1)</f>
        <v>#N/A</v>
      </c>
      <c r="K1418" s="57" t="e">
        <f aca="false">INDEX(lava,MATCH(B1418,SumMonths,0),2)</f>
        <v>#N/A</v>
      </c>
    </row>
    <row r="1419" customFormat="false" ht="12.75" hidden="false" customHeight="false" outlineLevel="0" collapsed="false">
      <c r="A1419" s="57" t="e">
        <f aca="false">INDEX(BucketTable,MATCH(B1419,SumMonths,0),1)</f>
        <v>#N/A</v>
      </c>
      <c r="K1419" s="57" t="e">
        <f aca="false">INDEX(lava,MATCH(B1419,SumMonths,0),2)</f>
        <v>#N/A</v>
      </c>
    </row>
    <row r="1420" customFormat="false" ht="12.75" hidden="false" customHeight="false" outlineLevel="0" collapsed="false">
      <c r="A1420" s="57" t="e">
        <f aca="false">INDEX(BucketTable,MATCH(B1420,SumMonths,0),1)</f>
        <v>#N/A</v>
      </c>
      <c r="K1420" s="57" t="e">
        <f aca="false">INDEX(lava,MATCH(B1420,SumMonths,0),2)</f>
        <v>#N/A</v>
      </c>
    </row>
    <row r="1421" customFormat="false" ht="12.75" hidden="false" customHeight="false" outlineLevel="0" collapsed="false">
      <c r="A1421" s="57" t="e">
        <f aca="false">INDEX(BucketTable,MATCH(B1421,SumMonths,0),1)</f>
        <v>#N/A</v>
      </c>
      <c r="K1421" s="57" t="e">
        <f aca="false">INDEX(lava,MATCH(B1421,SumMonths,0),2)</f>
        <v>#N/A</v>
      </c>
    </row>
    <row r="1422" customFormat="false" ht="12.75" hidden="false" customHeight="false" outlineLevel="0" collapsed="false">
      <c r="A1422" s="57" t="e">
        <f aca="false">INDEX(BucketTable,MATCH(B1422,SumMonths,0),1)</f>
        <v>#N/A</v>
      </c>
      <c r="K1422" s="57" t="e">
        <f aca="false">INDEX(lava,MATCH(B1422,SumMonths,0),2)</f>
        <v>#N/A</v>
      </c>
    </row>
    <row r="1423" customFormat="false" ht="12.75" hidden="false" customHeight="false" outlineLevel="0" collapsed="false">
      <c r="A1423" s="57" t="e">
        <f aca="false">INDEX(BucketTable,MATCH(B1423,SumMonths,0),1)</f>
        <v>#N/A</v>
      </c>
      <c r="K1423" s="57" t="e">
        <f aca="false">INDEX(lava,MATCH(B1423,SumMonths,0),2)</f>
        <v>#N/A</v>
      </c>
    </row>
    <row r="1424" customFormat="false" ht="12.75" hidden="false" customHeight="false" outlineLevel="0" collapsed="false">
      <c r="A1424" s="57" t="e">
        <f aca="false">INDEX(BucketTable,MATCH(B1424,SumMonths,0),1)</f>
        <v>#N/A</v>
      </c>
      <c r="K1424" s="57" t="e">
        <f aca="false">INDEX(lava,MATCH(B1424,SumMonths,0),2)</f>
        <v>#N/A</v>
      </c>
    </row>
    <row r="1425" customFormat="false" ht="12.75" hidden="false" customHeight="false" outlineLevel="0" collapsed="false">
      <c r="A1425" s="57" t="e">
        <f aca="false">INDEX(BucketTable,MATCH(B1425,SumMonths,0),1)</f>
        <v>#N/A</v>
      </c>
      <c r="K1425" s="57" t="e">
        <f aca="false">INDEX(lava,MATCH(B1425,SumMonths,0),2)</f>
        <v>#N/A</v>
      </c>
    </row>
    <row r="1426" customFormat="false" ht="12.75" hidden="false" customHeight="false" outlineLevel="0" collapsed="false">
      <c r="A1426" s="57" t="e">
        <f aca="false">INDEX(BucketTable,MATCH(B1426,SumMonths,0),1)</f>
        <v>#N/A</v>
      </c>
      <c r="K1426" s="57" t="e">
        <f aca="false">INDEX(lava,MATCH(B1426,SumMonths,0),2)</f>
        <v>#N/A</v>
      </c>
    </row>
    <row r="1427" customFormat="false" ht="12.75" hidden="false" customHeight="false" outlineLevel="0" collapsed="false">
      <c r="A1427" s="57" t="e">
        <f aca="false">INDEX(BucketTable,MATCH(B1427,SumMonths,0),1)</f>
        <v>#N/A</v>
      </c>
      <c r="K1427" s="57" t="e">
        <f aca="false">INDEX(lava,MATCH(B1427,SumMonths,0),2)</f>
        <v>#N/A</v>
      </c>
    </row>
    <row r="1428" customFormat="false" ht="12.75" hidden="false" customHeight="false" outlineLevel="0" collapsed="false">
      <c r="A1428" s="57" t="e">
        <f aca="false">INDEX(BucketTable,MATCH(B1428,SumMonths,0),1)</f>
        <v>#N/A</v>
      </c>
      <c r="K1428" s="57" t="e">
        <f aca="false">INDEX(lava,MATCH(B1428,SumMonths,0),2)</f>
        <v>#N/A</v>
      </c>
    </row>
    <row r="1429" customFormat="false" ht="12.75" hidden="false" customHeight="false" outlineLevel="0" collapsed="false">
      <c r="A1429" s="57" t="e">
        <f aca="false">INDEX(BucketTable,MATCH(B1429,SumMonths,0),1)</f>
        <v>#N/A</v>
      </c>
      <c r="K1429" s="57" t="e">
        <f aca="false">INDEX(lava,MATCH(B1429,SumMonths,0),2)</f>
        <v>#N/A</v>
      </c>
    </row>
    <row r="1430" customFormat="false" ht="12.75" hidden="false" customHeight="false" outlineLevel="0" collapsed="false">
      <c r="A1430" s="57" t="e">
        <f aca="false">INDEX(BucketTable,MATCH(B1430,SumMonths,0),1)</f>
        <v>#N/A</v>
      </c>
      <c r="K1430" s="57" t="e">
        <f aca="false">INDEX(lava,MATCH(B1430,SumMonths,0),2)</f>
        <v>#N/A</v>
      </c>
    </row>
    <row r="1431" customFormat="false" ht="12.75" hidden="false" customHeight="false" outlineLevel="0" collapsed="false">
      <c r="A1431" s="57" t="e">
        <f aca="false">INDEX(BucketTable,MATCH(B1431,SumMonths,0),1)</f>
        <v>#N/A</v>
      </c>
      <c r="K1431" s="57" t="e">
        <f aca="false">INDEX(lava,MATCH(B1431,SumMonths,0),2)</f>
        <v>#N/A</v>
      </c>
    </row>
    <row r="1432" customFormat="false" ht="12.75" hidden="false" customHeight="false" outlineLevel="0" collapsed="false">
      <c r="A1432" s="57" t="e">
        <f aca="false">INDEX(BucketTable,MATCH(B1432,SumMonths,0),1)</f>
        <v>#N/A</v>
      </c>
      <c r="K1432" s="57" t="e">
        <f aca="false">INDEX(lava,MATCH(B1432,SumMonths,0),2)</f>
        <v>#N/A</v>
      </c>
    </row>
    <row r="1433" customFormat="false" ht="12.75" hidden="false" customHeight="false" outlineLevel="0" collapsed="false">
      <c r="A1433" s="57" t="e">
        <f aca="false">INDEX(BucketTable,MATCH(B1433,SumMonths,0),1)</f>
        <v>#N/A</v>
      </c>
      <c r="K1433" s="57" t="e">
        <f aca="false">INDEX(lava,MATCH(B1433,SumMonths,0),2)</f>
        <v>#N/A</v>
      </c>
    </row>
    <row r="1434" customFormat="false" ht="12.75" hidden="false" customHeight="false" outlineLevel="0" collapsed="false">
      <c r="A1434" s="57" t="e">
        <f aca="false">INDEX(BucketTable,MATCH(B1434,SumMonths,0),1)</f>
        <v>#N/A</v>
      </c>
      <c r="K1434" s="57" t="e">
        <f aca="false">INDEX(lava,MATCH(B1434,SumMonths,0),2)</f>
        <v>#N/A</v>
      </c>
    </row>
    <row r="1435" customFormat="false" ht="12.75" hidden="false" customHeight="false" outlineLevel="0" collapsed="false">
      <c r="A1435" s="57" t="e">
        <f aca="false">INDEX(BucketTable,MATCH(B1435,SumMonths,0),1)</f>
        <v>#N/A</v>
      </c>
      <c r="K1435" s="57" t="e">
        <f aca="false">INDEX(lava,MATCH(B1435,SumMonths,0),2)</f>
        <v>#N/A</v>
      </c>
    </row>
    <row r="1436" customFormat="false" ht="12.75" hidden="false" customHeight="false" outlineLevel="0" collapsed="false">
      <c r="A1436" s="57" t="e">
        <f aca="false">INDEX(BucketTable,MATCH(B1436,SumMonths,0),1)</f>
        <v>#N/A</v>
      </c>
      <c r="K1436" s="57" t="e">
        <f aca="false">INDEX(lava,MATCH(B1436,SumMonths,0),2)</f>
        <v>#N/A</v>
      </c>
    </row>
    <row r="1437" customFormat="false" ht="12.75" hidden="false" customHeight="false" outlineLevel="0" collapsed="false">
      <c r="A1437" s="57" t="e">
        <f aca="false">INDEX(BucketTable,MATCH(B1437,SumMonths,0),1)</f>
        <v>#N/A</v>
      </c>
      <c r="K1437" s="57" t="e">
        <f aca="false">INDEX(lava,MATCH(B1437,SumMonths,0),2)</f>
        <v>#N/A</v>
      </c>
    </row>
    <row r="1438" customFormat="false" ht="12.75" hidden="false" customHeight="false" outlineLevel="0" collapsed="false">
      <c r="A1438" s="57" t="e">
        <f aca="false">INDEX(BucketTable,MATCH(B1438,SumMonths,0),1)</f>
        <v>#N/A</v>
      </c>
      <c r="K1438" s="57" t="e">
        <f aca="false">INDEX(lava,MATCH(B1438,SumMonths,0),2)</f>
        <v>#N/A</v>
      </c>
    </row>
    <row r="1439" customFormat="false" ht="12.75" hidden="false" customHeight="false" outlineLevel="0" collapsed="false">
      <c r="A1439" s="57" t="e">
        <f aca="false">INDEX(BucketTable,MATCH(B1439,SumMonths,0),1)</f>
        <v>#N/A</v>
      </c>
      <c r="K1439" s="57" t="e">
        <f aca="false">INDEX(lava,MATCH(B1439,SumMonths,0),2)</f>
        <v>#N/A</v>
      </c>
    </row>
    <row r="1440" customFormat="false" ht="12.75" hidden="false" customHeight="false" outlineLevel="0" collapsed="false">
      <c r="A1440" s="57" t="e">
        <f aca="false">INDEX(BucketTable,MATCH(B1440,SumMonths,0),1)</f>
        <v>#N/A</v>
      </c>
      <c r="K1440" s="57" t="e">
        <f aca="false">INDEX(lava,MATCH(B1440,SumMonths,0),2)</f>
        <v>#N/A</v>
      </c>
    </row>
    <row r="1441" customFormat="false" ht="12.75" hidden="false" customHeight="false" outlineLevel="0" collapsed="false">
      <c r="A1441" s="57" t="e">
        <f aca="false">INDEX(BucketTable,MATCH(B1441,SumMonths,0),1)</f>
        <v>#N/A</v>
      </c>
      <c r="K1441" s="57" t="e">
        <f aca="false">INDEX(lava,MATCH(B1441,SumMonths,0),2)</f>
        <v>#N/A</v>
      </c>
    </row>
    <row r="1442" customFormat="false" ht="12.75" hidden="false" customHeight="false" outlineLevel="0" collapsed="false">
      <c r="A1442" s="57" t="e">
        <f aca="false">INDEX(BucketTable,MATCH(B1442,SumMonths,0),1)</f>
        <v>#N/A</v>
      </c>
      <c r="K1442" s="57" t="e">
        <f aca="false">INDEX(lava,MATCH(B1442,SumMonths,0),2)</f>
        <v>#N/A</v>
      </c>
    </row>
    <row r="1443" customFormat="false" ht="12.75" hidden="false" customHeight="false" outlineLevel="0" collapsed="false">
      <c r="A1443" s="57" t="e">
        <f aca="false">INDEX(BucketTable,MATCH(B1443,SumMonths,0),1)</f>
        <v>#N/A</v>
      </c>
      <c r="K1443" s="57" t="e">
        <f aca="false">INDEX(lava,MATCH(B1443,SumMonths,0),2)</f>
        <v>#N/A</v>
      </c>
    </row>
    <row r="1444" customFormat="false" ht="12.75" hidden="false" customHeight="false" outlineLevel="0" collapsed="false">
      <c r="A1444" s="57" t="e">
        <f aca="false">INDEX(BucketTable,MATCH(B1444,SumMonths,0),1)</f>
        <v>#N/A</v>
      </c>
      <c r="K1444" s="57" t="e">
        <f aca="false">INDEX(lava,MATCH(B1444,SumMonths,0),2)</f>
        <v>#N/A</v>
      </c>
    </row>
    <row r="1445" customFormat="false" ht="12.75" hidden="false" customHeight="false" outlineLevel="0" collapsed="false">
      <c r="A1445" s="57" t="e">
        <f aca="false">INDEX(BucketTable,MATCH(B1445,SumMonths,0),1)</f>
        <v>#N/A</v>
      </c>
      <c r="K1445" s="57" t="e">
        <f aca="false">INDEX(lava,MATCH(B1445,SumMonths,0),2)</f>
        <v>#N/A</v>
      </c>
    </row>
    <row r="1446" customFormat="false" ht="12.75" hidden="false" customHeight="false" outlineLevel="0" collapsed="false">
      <c r="A1446" s="57" t="e">
        <f aca="false">INDEX(BucketTable,MATCH(B1446,SumMonths,0),1)</f>
        <v>#N/A</v>
      </c>
      <c r="K1446" s="57" t="e">
        <f aca="false">INDEX(lava,MATCH(B1446,SumMonths,0),2)</f>
        <v>#N/A</v>
      </c>
    </row>
    <row r="1447" customFormat="false" ht="12.75" hidden="false" customHeight="false" outlineLevel="0" collapsed="false">
      <c r="A1447" s="57" t="e">
        <f aca="false">INDEX(BucketTable,MATCH(B1447,SumMonths,0),1)</f>
        <v>#N/A</v>
      </c>
      <c r="K1447" s="57" t="e">
        <f aca="false">INDEX(lava,MATCH(B1447,SumMonths,0),2)</f>
        <v>#N/A</v>
      </c>
    </row>
    <row r="1448" customFormat="false" ht="12.75" hidden="false" customHeight="false" outlineLevel="0" collapsed="false">
      <c r="A1448" s="57" t="e">
        <f aca="false">INDEX(BucketTable,MATCH(B1448,SumMonths,0),1)</f>
        <v>#N/A</v>
      </c>
      <c r="K1448" s="57" t="e">
        <f aca="false">INDEX(lava,MATCH(B1448,SumMonths,0),2)</f>
        <v>#N/A</v>
      </c>
    </row>
    <row r="1449" customFormat="false" ht="12.75" hidden="false" customHeight="false" outlineLevel="0" collapsed="false">
      <c r="A1449" s="57" t="e">
        <f aca="false">INDEX(BucketTable,MATCH(B1449,SumMonths,0),1)</f>
        <v>#N/A</v>
      </c>
      <c r="K1449" s="57" t="e">
        <f aca="false">INDEX(lava,MATCH(B1449,SumMonths,0),2)</f>
        <v>#N/A</v>
      </c>
    </row>
    <row r="1450" customFormat="false" ht="12.75" hidden="false" customHeight="false" outlineLevel="0" collapsed="false">
      <c r="A1450" s="57" t="e">
        <f aca="false">INDEX(BucketTable,MATCH(B1450,SumMonths,0),1)</f>
        <v>#N/A</v>
      </c>
      <c r="K1450" s="57" t="e">
        <f aca="false">INDEX(lava,MATCH(B1450,SumMonths,0),2)</f>
        <v>#N/A</v>
      </c>
    </row>
    <row r="1451" customFormat="false" ht="12.75" hidden="false" customHeight="false" outlineLevel="0" collapsed="false">
      <c r="A1451" s="57" t="e">
        <f aca="false">INDEX(BucketTable,MATCH(B1451,SumMonths,0),1)</f>
        <v>#N/A</v>
      </c>
      <c r="K1451" s="57" t="e">
        <f aca="false">INDEX(lava,MATCH(B1451,SumMonths,0),2)</f>
        <v>#N/A</v>
      </c>
    </row>
    <row r="1452" customFormat="false" ht="12.75" hidden="false" customHeight="false" outlineLevel="0" collapsed="false">
      <c r="A1452" s="57" t="e">
        <f aca="false">INDEX(BucketTable,MATCH(B1452,SumMonths,0),1)</f>
        <v>#N/A</v>
      </c>
      <c r="K1452" s="57" t="e">
        <f aca="false">INDEX(lava,MATCH(B1452,SumMonths,0),2)</f>
        <v>#N/A</v>
      </c>
    </row>
    <row r="1453" customFormat="false" ht="12.75" hidden="false" customHeight="false" outlineLevel="0" collapsed="false">
      <c r="A1453" s="57" t="e">
        <f aca="false">INDEX(BucketTable,MATCH(B1453,SumMonths,0),1)</f>
        <v>#N/A</v>
      </c>
      <c r="K1453" s="57" t="e">
        <f aca="false">INDEX(lava,MATCH(B1453,SumMonths,0),2)</f>
        <v>#N/A</v>
      </c>
    </row>
    <row r="1454" customFormat="false" ht="12.75" hidden="false" customHeight="false" outlineLevel="0" collapsed="false">
      <c r="A1454" s="57" t="e">
        <f aca="false">INDEX(BucketTable,MATCH(B1454,SumMonths,0),1)</f>
        <v>#N/A</v>
      </c>
      <c r="K1454" s="57" t="e">
        <f aca="false">INDEX(lava,MATCH(B1454,SumMonths,0),2)</f>
        <v>#N/A</v>
      </c>
    </row>
    <row r="1455" customFormat="false" ht="12.75" hidden="false" customHeight="false" outlineLevel="0" collapsed="false">
      <c r="A1455" s="57" t="e">
        <f aca="false">INDEX(BucketTable,MATCH(B1455,SumMonths,0),1)</f>
        <v>#N/A</v>
      </c>
      <c r="K1455" s="57" t="e">
        <f aca="false">INDEX(lava,MATCH(B1455,SumMonths,0),2)</f>
        <v>#N/A</v>
      </c>
    </row>
    <row r="1456" customFormat="false" ht="12.75" hidden="false" customHeight="false" outlineLevel="0" collapsed="false">
      <c r="A1456" s="57" t="e">
        <f aca="false">INDEX(BucketTable,MATCH(B1456,SumMonths,0),1)</f>
        <v>#N/A</v>
      </c>
      <c r="K1456" s="57" t="e">
        <f aca="false">INDEX(lava,MATCH(B1456,SumMonths,0),2)</f>
        <v>#N/A</v>
      </c>
    </row>
    <row r="1457" customFormat="false" ht="12.75" hidden="false" customHeight="false" outlineLevel="0" collapsed="false">
      <c r="A1457" s="57" t="e">
        <f aca="false">INDEX(BucketTable,MATCH(B1457,SumMonths,0),1)</f>
        <v>#N/A</v>
      </c>
      <c r="K1457" s="57" t="e">
        <f aca="false">INDEX(lava,MATCH(B1457,SumMonths,0),2)</f>
        <v>#N/A</v>
      </c>
    </row>
    <row r="1458" customFormat="false" ht="12.75" hidden="false" customHeight="false" outlineLevel="0" collapsed="false">
      <c r="A1458" s="57" t="e">
        <f aca="false">INDEX(BucketTable,MATCH(B1458,SumMonths,0),1)</f>
        <v>#N/A</v>
      </c>
      <c r="K1458" s="57" t="e">
        <f aca="false">INDEX(lava,MATCH(B1458,SumMonths,0),2)</f>
        <v>#N/A</v>
      </c>
    </row>
    <row r="1459" customFormat="false" ht="12.75" hidden="false" customHeight="false" outlineLevel="0" collapsed="false">
      <c r="A1459" s="57" t="e">
        <f aca="false">INDEX(BucketTable,MATCH(B1459,SumMonths,0),1)</f>
        <v>#N/A</v>
      </c>
      <c r="K1459" s="57" t="e">
        <f aca="false">INDEX(lava,MATCH(B1459,SumMonths,0),2)</f>
        <v>#N/A</v>
      </c>
    </row>
    <row r="1460" customFormat="false" ht="12.75" hidden="false" customHeight="false" outlineLevel="0" collapsed="false">
      <c r="A1460" s="57" t="e">
        <f aca="false">INDEX(BucketTable,MATCH(B1460,SumMonths,0),1)</f>
        <v>#N/A</v>
      </c>
      <c r="K1460" s="57" t="e">
        <f aca="false">INDEX(lava,MATCH(B1460,SumMonths,0),2)</f>
        <v>#N/A</v>
      </c>
    </row>
    <row r="1461" customFormat="false" ht="12.75" hidden="false" customHeight="false" outlineLevel="0" collapsed="false">
      <c r="A1461" s="57" t="e">
        <f aca="false">INDEX(BucketTable,MATCH(B1461,SumMonths,0),1)</f>
        <v>#N/A</v>
      </c>
      <c r="K1461" s="57" t="e">
        <f aca="false">INDEX(lava,MATCH(B1461,SumMonths,0),2)</f>
        <v>#N/A</v>
      </c>
    </row>
    <row r="1462" customFormat="false" ht="12.75" hidden="false" customHeight="false" outlineLevel="0" collapsed="false">
      <c r="A1462" s="57" t="e">
        <f aca="false">INDEX(BucketTable,MATCH(B1462,SumMonths,0),1)</f>
        <v>#N/A</v>
      </c>
      <c r="K1462" s="57" t="e">
        <f aca="false">INDEX(lava,MATCH(B1462,SumMonths,0),2)</f>
        <v>#N/A</v>
      </c>
    </row>
    <row r="1463" customFormat="false" ht="12.75" hidden="false" customHeight="false" outlineLevel="0" collapsed="false">
      <c r="A1463" s="57" t="e">
        <f aca="false">INDEX(BucketTable,MATCH(B1463,SumMonths,0),1)</f>
        <v>#N/A</v>
      </c>
      <c r="K1463" s="57" t="e">
        <f aca="false">INDEX(lava,MATCH(B1463,SumMonths,0),2)</f>
        <v>#N/A</v>
      </c>
    </row>
    <row r="1464" customFormat="false" ht="12.75" hidden="false" customHeight="false" outlineLevel="0" collapsed="false">
      <c r="A1464" s="57" t="e">
        <f aca="false">INDEX(BucketTable,MATCH(B1464,SumMonths,0),1)</f>
        <v>#N/A</v>
      </c>
      <c r="K1464" s="57" t="e">
        <f aca="false">INDEX(lava,MATCH(B1464,SumMonths,0),2)</f>
        <v>#N/A</v>
      </c>
    </row>
    <row r="1465" customFormat="false" ht="12.75" hidden="false" customHeight="false" outlineLevel="0" collapsed="false">
      <c r="A1465" s="57" t="e">
        <f aca="false">INDEX(BucketTable,MATCH(B1465,SumMonths,0),1)</f>
        <v>#N/A</v>
      </c>
      <c r="K1465" s="57" t="e">
        <f aca="false">INDEX(lava,MATCH(B1465,SumMonths,0),2)</f>
        <v>#N/A</v>
      </c>
    </row>
    <row r="1466" customFormat="false" ht="12.75" hidden="false" customHeight="false" outlineLevel="0" collapsed="false">
      <c r="A1466" s="57" t="e">
        <f aca="false">INDEX(BucketTable,MATCH(B1466,SumMonths,0),1)</f>
        <v>#N/A</v>
      </c>
      <c r="K1466" s="57" t="e">
        <f aca="false">INDEX(lava,MATCH(B1466,SumMonths,0),2)</f>
        <v>#N/A</v>
      </c>
    </row>
    <row r="1467" customFormat="false" ht="12.75" hidden="false" customHeight="false" outlineLevel="0" collapsed="false">
      <c r="A1467" s="57" t="e">
        <f aca="false">INDEX(BucketTable,MATCH(B1467,SumMonths,0),1)</f>
        <v>#N/A</v>
      </c>
      <c r="K1467" s="57" t="e">
        <f aca="false">INDEX(lava,MATCH(B1467,SumMonths,0),2)</f>
        <v>#N/A</v>
      </c>
    </row>
    <row r="1468" customFormat="false" ht="12.75" hidden="false" customHeight="false" outlineLevel="0" collapsed="false">
      <c r="A1468" s="57" t="e">
        <f aca="false">INDEX(BucketTable,MATCH(B1468,SumMonths,0),1)</f>
        <v>#N/A</v>
      </c>
      <c r="K1468" s="57" t="e">
        <f aca="false">INDEX(lava,MATCH(B1468,SumMonths,0),2)</f>
        <v>#N/A</v>
      </c>
    </row>
    <row r="1469" customFormat="false" ht="12.75" hidden="false" customHeight="false" outlineLevel="0" collapsed="false">
      <c r="A1469" s="57" t="e">
        <f aca="false">INDEX(BucketTable,MATCH(B1469,SumMonths,0),1)</f>
        <v>#N/A</v>
      </c>
      <c r="K1469" s="57" t="e">
        <f aca="false">INDEX(lava,MATCH(B1469,SumMonths,0),2)</f>
        <v>#N/A</v>
      </c>
    </row>
    <row r="1470" customFormat="false" ht="12.75" hidden="false" customHeight="false" outlineLevel="0" collapsed="false">
      <c r="A1470" s="57" t="e">
        <f aca="false">INDEX(BucketTable,MATCH(B1470,SumMonths,0),1)</f>
        <v>#N/A</v>
      </c>
      <c r="K1470" s="57" t="e">
        <f aca="false">INDEX(lava,MATCH(B1470,SumMonths,0),2)</f>
        <v>#N/A</v>
      </c>
    </row>
    <row r="1471" customFormat="false" ht="12.75" hidden="false" customHeight="false" outlineLevel="0" collapsed="false">
      <c r="A1471" s="57" t="e">
        <f aca="false">INDEX(BucketTable,MATCH(B1471,SumMonths,0),1)</f>
        <v>#N/A</v>
      </c>
      <c r="K1471" s="57" t="e">
        <f aca="false">INDEX(lava,MATCH(B1471,SumMonths,0),2)</f>
        <v>#N/A</v>
      </c>
    </row>
    <row r="1472" customFormat="false" ht="12.75" hidden="false" customHeight="false" outlineLevel="0" collapsed="false">
      <c r="A1472" s="57" t="e">
        <f aca="false">INDEX(BucketTable,MATCH(B1472,SumMonths,0),1)</f>
        <v>#N/A</v>
      </c>
      <c r="K1472" s="57" t="e">
        <f aca="false">INDEX(lava,MATCH(B1472,SumMonths,0),2)</f>
        <v>#N/A</v>
      </c>
    </row>
    <row r="1473" customFormat="false" ht="12.75" hidden="false" customHeight="false" outlineLevel="0" collapsed="false">
      <c r="A1473" s="57" t="e">
        <f aca="false">INDEX(BucketTable,MATCH(B1473,SumMonths,0),1)</f>
        <v>#N/A</v>
      </c>
      <c r="K1473" s="57" t="e">
        <f aca="false">INDEX(lava,MATCH(B1473,SumMonths,0),2)</f>
        <v>#N/A</v>
      </c>
    </row>
    <row r="1474" customFormat="false" ht="12.75" hidden="false" customHeight="false" outlineLevel="0" collapsed="false">
      <c r="A1474" s="57" t="e">
        <f aca="false">INDEX(BucketTable,MATCH(B1474,SumMonths,0),1)</f>
        <v>#N/A</v>
      </c>
      <c r="K1474" s="57" t="e">
        <f aca="false">INDEX(lava,MATCH(B1474,SumMonths,0),2)</f>
        <v>#N/A</v>
      </c>
    </row>
    <row r="1475" customFormat="false" ht="12.75" hidden="false" customHeight="false" outlineLevel="0" collapsed="false">
      <c r="A1475" s="57" t="e">
        <f aca="false">INDEX(BucketTable,MATCH(B1475,SumMonths,0),1)</f>
        <v>#N/A</v>
      </c>
      <c r="K1475" s="57" t="e">
        <f aca="false">INDEX(lava,MATCH(B1475,SumMonths,0),2)</f>
        <v>#N/A</v>
      </c>
    </row>
    <row r="1476" customFormat="false" ht="12.75" hidden="false" customHeight="false" outlineLevel="0" collapsed="false">
      <c r="A1476" s="57" t="e">
        <f aca="false">INDEX(BucketTable,MATCH(B1476,SumMonths,0),1)</f>
        <v>#N/A</v>
      </c>
      <c r="K1476" s="57" t="e">
        <f aca="false">INDEX(lava,MATCH(B1476,SumMonths,0),2)</f>
        <v>#N/A</v>
      </c>
    </row>
    <row r="1477" customFormat="false" ht="12.75" hidden="false" customHeight="false" outlineLevel="0" collapsed="false">
      <c r="A1477" s="57" t="e">
        <f aca="false">INDEX(BucketTable,MATCH(B1477,SumMonths,0),1)</f>
        <v>#N/A</v>
      </c>
      <c r="K1477" s="57" t="e">
        <f aca="false">INDEX(lava,MATCH(B1477,SumMonths,0),2)</f>
        <v>#N/A</v>
      </c>
    </row>
    <row r="1478" customFormat="false" ht="12.75" hidden="false" customHeight="false" outlineLevel="0" collapsed="false">
      <c r="A1478" s="57" t="e">
        <f aca="false">INDEX(BucketTable,MATCH(B1478,SumMonths,0),1)</f>
        <v>#N/A</v>
      </c>
      <c r="K1478" s="57" t="e">
        <f aca="false">INDEX(lava,MATCH(B1478,SumMonths,0),2)</f>
        <v>#N/A</v>
      </c>
    </row>
    <row r="1479" customFormat="false" ht="12.75" hidden="false" customHeight="false" outlineLevel="0" collapsed="false">
      <c r="A1479" s="57" t="e">
        <f aca="false">INDEX(BucketTable,MATCH(B1479,SumMonths,0),1)</f>
        <v>#N/A</v>
      </c>
      <c r="K1479" s="57" t="e">
        <f aca="false">INDEX(lava,MATCH(B1479,SumMonths,0),2)</f>
        <v>#N/A</v>
      </c>
    </row>
    <row r="1480" customFormat="false" ht="12.75" hidden="false" customHeight="false" outlineLevel="0" collapsed="false">
      <c r="A1480" s="57" t="e">
        <f aca="false">INDEX(BucketTable,MATCH(B1480,SumMonths,0),1)</f>
        <v>#N/A</v>
      </c>
      <c r="K1480" s="57" t="e">
        <f aca="false">INDEX(lava,MATCH(B1480,SumMonths,0),2)</f>
        <v>#N/A</v>
      </c>
    </row>
    <row r="1481" customFormat="false" ht="12.75" hidden="false" customHeight="false" outlineLevel="0" collapsed="false">
      <c r="A1481" s="57" t="e">
        <f aca="false">INDEX(BucketTable,MATCH(B1481,SumMonths,0),1)</f>
        <v>#N/A</v>
      </c>
      <c r="K1481" s="57" t="e">
        <f aca="false">INDEX(lava,MATCH(B1481,SumMonths,0),2)</f>
        <v>#N/A</v>
      </c>
    </row>
    <row r="1482" customFormat="false" ht="12.75" hidden="false" customHeight="false" outlineLevel="0" collapsed="false">
      <c r="A1482" s="57" t="e">
        <f aca="false">INDEX(BucketTable,MATCH(B1482,SumMonths,0),1)</f>
        <v>#N/A</v>
      </c>
      <c r="K1482" s="57" t="e">
        <f aca="false">INDEX(lava,MATCH(B1482,SumMonths,0),2)</f>
        <v>#N/A</v>
      </c>
    </row>
    <row r="1483" customFormat="false" ht="12.75" hidden="false" customHeight="false" outlineLevel="0" collapsed="false">
      <c r="A1483" s="57" t="e">
        <f aca="false">INDEX(BucketTable,MATCH(B1483,SumMonths,0),1)</f>
        <v>#N/A</v>
      </c>
      <c r="K1483" s="57" t="e">
        <f aca="false">INDEX(lava,MATCH(B1483,SumMonths,0),2)</f>
        <v>#N/A</v>
      </c>
    </row>
    <row r="1484" customFormat="false" ht="12.75" hidden="false" customHeight="false" outlineLevel="0" collapsed="false">
      <c r="A1484" s="57" t="e">
        <f aca="false">INDEX(BucketTable,MATCH(B1484,SumMonths,0),1)</f>
        <v>#N/A</v>
      </c>
      <c r="K1484" s="57" t="e">
        <f aca="false">INDEX(lava,MATCH(B1484,SumMonths,0),2)</f>
        <v>#N/A</v>
      </c>
    </row>
    <row r="1485" customFormat="false" ht="12.75" hidden="false" customHeight="false" outlineLevel="0" collapsed="false">
      <c r="A1485" s="57" t="e">
        <f aca="false">INDEX(BucketTable,MATCH(B1485,SumMonths,0),1)</f>
        <v>#N/A</v>
      </c>
      <c r="K1485" s="57" t="e">
        <f aca="false">INDEX(lava,MATCH(B1485,SumMonths,0),2)</f>
        <v>#N/A</v>
      </c>
    </row>
    <row r="1486" customFormat="false" ht="12.75" hidden="false" customHeight="false" outlineLevel="0" collapsed="false">
      <c r="A1486" s="57" t="e">
        <f aca="false">INDEX(BucketTable,MATCH(B1486,SumMonths,0),1)</f>
        <v>#N/A</v>
      </c>
      <c r="K1486" s="57" t="e">
        <f aca="false">INDEX(lava,MATCH(B1486,SumMonths,0),2)</f>
        <v>#N/A</v>
      </c>
    </row>
    <row r="1487" customFormat="false" ht="12.75" hidden="false" customHeight="false" outlineLevel="0" collapsed="false">
      <c r="A1487" s="57" t="e">
        <f aca="false">INDEX(BucketTable,MATCH(B1487,SumMonths,0),1)</f>
        <v>#N/A</v>
      </c>
      <c r="K1487" s="57" t="e">
        <f aca="false">INDEX(lava,MATCH(B1487,SumMonths,0),2)</f>
        <v>#N/A</v>
      </c>
    </row>
    <row r="1488" customFormat="false" ht="12.75" hidden="false" customHeight="false" outlineLevel="0" collapsed="false">
      <c r="A1488" s="57" t="e">
        <f aca="false">INDEX(BucketTable,MATCH(B1488,SumMonths,0),1)</f>
        <v>#N/A</v>
      </c>
      <c r="K1488" s="57" t="e">
        <f aca="false">INDEX(lava,MATCH(B1488,SumMonths,0),2)</f>
        <v>#N/A</v>
      </c>
    </row>
    <row r="1489" customFormat="false" ht="12.75" hidden="false" customHeight="false" outlineLevel="0" collapsed="false">
      <c r="A1489" s="57" t="e">
        <f aca="false">INDEX(BucketTable,MATCH(B1489,SumMonths,0),1)</f>
        <v>#N/A</v>
      </c>
      <c r="K1489" s="57" t="e">
        <f aca="false">INDEX(lava,MATCH(B1489,SumMonths,0),2)</f>
        <v>#N/A</v>
      </c>
    </row>
    <row r="1490" customFormat="false" ht="12.75" hidden="false" customHeight="false" outlineLevel="0" collapsed="false">
      <c r="A1490" s="57" t="e">
        <f aca="false">INDEX(BucketTable,MATCH(B1490,SumMonths,0),1)</f>
        <v>#N/A</v>
      </c>
      <c r="K1490" s="57" t="e">
        <f aca="false">INDEX(lava,MATCH(B1490,SumMonths,0),2)</f>
        <v>#N/A</v>
      </c>
    </row>
    <row r="1491" customFormat="false" ht="12.75" hidden="false" customHeight="false" outlineLevel="0" collapsed="false">
      <c r="A1491" s="57" t="e">
        <f aca="false">INDEX(BucketTable,MATCH(B1491,SumMonths,0),1)</f>
        <v>#N/A</v>
      </c>
      <c r="K1491" s="57" t="e">
        <f aca="false">INDEX(lava,MATCH(B1491,SumMonths,0),2)</f>
        <v>#N/A</v>
      </c>
    </row>
    <row r="1492" customFormat="false" ht="12.75" hidden="false" customHeight="false" outlineLevel="0" collapsed="false">
      <c r="A1492" s="57" t="e">
        <f aca="false">INDEX(BucketTable,MATCH(B1492,SumMonths,0),1)</f>
        <v>#N/A</v>
      </c>
      <c r="K1492" s="57" t="e">
        <f aca="false">INDEX(lava,MATCH(B1492,SumMonths,0),2)</f>
        <v>#N/A</v>
      </c>
    </row>
    <row r="1493" customFormat="false" ht="12.75" hidden="false" customHeight="false" outlineLevel="0" collapsed="false">
      <c r="A1493" s="57" t="e">
        <f aca="false">INDEX(BucketTable,MATCH(B1493,SumMonths,0),1)</f>
        <v>#N/A</v>
      </c>
      <c r="K1493" s="57" t="e">
        <f aca="false">INDEX(lava,MATCH(B1493,SumMonths,0),2)</f>
        <v>#N/A</v>
      </c>
    </row>
    <row r="1494" customFormat="false" ht="12.75" hidden="false" customHeight="false" outlineLevel="0" collapsed="false">
      <c r="A1494" s="57" t="e">
        <f aca="false">INDEX(BucketTable,MATCH(B1494,SumMonths,0),1)</f>
        <v>#N/A</v>
      </c>
      <c r="K1494" s="57" t="e">
        <f aca="false">INDEX(lava,MATCH(B1494,SumMonths,0),2)</f>
        <v>#N/A</v>
      </c>
    </row>
    <row r="1495" customFormat="false" ht="12.75" hidden="false" customHeight="false" outlineLevel="0" collapsed="false">
      <c r="A1495" s="57" t="e">
        <f aca="false">INDEX(BucketTable,MATCH(B1495,SumMonths,0),1)</f>
        <v>#N/A</v>
      </c>
      <c r="K1495" s="57" t="e">
        <f aca="false">INDEX(lava,MATCH(B1495,SumMonths,0),2)</f>
        <v>#N/A</v>
      </c>
    </row>
    <row r="1496" customFormat="false" ht="12.75" hidden="false" customHeight="false" outlineLevel="0" collapsed="false">
      <c r="A1496" s="57" t="e">
        <f aca="false">INDEX(BucketTable,MATCH(B1496,SumMonths,0),1)</f>
        <v>#N/A</v>
      </c>
      <c r="K1496" s="57" t="e">
        <f aca="false">INDEX(lava,MATCH(B1496,SumMonths,0),2)</f>
        <v>#N/A</v>
      </c>
    </row>
    <row r="1497" customFormat="false" ht="12.75" hidden="false" customHeight="false" outlineLevel="0" collapsed="false">
      <c r="A1497" s="57" t="e">
        <f aca="false">INDEX(BucketTable,MATCH(B1497,SumMonths,0),1)</f>
        <v>#N/A</v>
      </c>
      <c r="K1497" s="57" t="e">
        <f aca="false">INDEX(lava,MATCH(B1497,SumMonths,0),2)</f>
        <v>#N/A</v>
      </c>
    </row>
    <row r="1498" customFormat="false" ht="12.75" hidden="false" customHeight="false" outlineLevel="0" collapsed="false">
      <c r="A1498" s="57" t="e">
        <f aca="false">INDEX(BucketTable,MATCH(B1498,SumMonths,0),1)</f>
        <v>#N/A</v>
      </c>
      <c r="K1498" s="57" t="e">
        <f aca="false">INDEX(lava,MATCH(B1498,SumMonths,0),2)</f>
        <v>#N/A</v>
      </c>
    </row>
    <row r="1499" customFormat="false" ht="12.75" hidden="false" customHeight="false" outlineLevel="0" collapsed="false">
      <c r="A1499" s="57" t="e">
        <f aca="false">INDEX(BucketTable,MATCH(B1499,SumMonths,0),1)</f>
        <v>#N/A</v>
      </c>
      <c r="K1499" s="57" t="e">
        <f aca="false">INDEX(lava,MATCH(B1499,SumMonths,0),2)</f>
        <v>#N/A</v>
      </c>
    </row>
    <row r="1500" customFormat="false" ht="12.75" hidden="false" customHeight="false" outlineLevel="0" collapsed="false">
      <c r="A1500" s="57" t="e">
        <f aca="false">INDEX(BucketTable,MATCH(B1500,SumMonths,0),1)</f>
        <v>#N/A</v>
      </c>
      <c r="K1500" s="57" t="e">
        <f aca="false">INDEX(lava,MATCH(B1500,SumMonths,0),2)</f>
        <v>#N/A</v>
      </c>
    </row>
    <row r="1501" customFormat="false" ht="12.75" hidden="false" customHeight="false" outlineLevel="0" collapsed="false">
      <c r="A1501" s="57" t="e">
        <f aca="false">INDEX(BucketTable,MATCH(B1501,SumMonths,0),1)</f>
        <v>#N/A</v>
      </c>
      <c r="K1501" s="57" t="e">
        <f aca="false">INDEX(lava,MATCH(B1501,SumMonths,0),2)</f>
        <v>#N/A</v>
      </c>
    </row>
    <row r="1502" customFormat="false" ht="12.75" hidden="false" customHeight="false" outlineLevel="0" collapsed="false">
      <c r="A1502" s="57" t="e">
        <f aca="false">INDEX(BucketTable,MATCH(B1502,SumMonths,0),1)</f>
        <v>#N/A</v>
      </c>
      <c r="K1502" s="57" t="e">
        <f aca="false">INDEX(lava,MATCH(B1502,SumMonths,0),2)</f>
        <v>#N/A</v>
      </c>
    </row>
    <row r="1503" customFormat="false" ht="12.75" hidden="false" customHeight="false" outlineLevel="0" collapsed="false">
      <c r="A1503" s="57" t="e">
        <f aca="false">INDEX(BucketTable,MATCH(B1503,SumMonths,0),1)</f>
        <v>#N/A</v>
      </c>
      <c r="K1503" s="57" t="e">
        <f aca="false">INDEX(lava,MATCH(B1503,SumMonths,0),2)</f>
        <v>#N/A</v>
      </c>
    </row>
    <row r="1504" customFormat="false" ht="12.75" hidden="false" customHeight="false" outlineLevel="0" collapsed="false">
      <c r="A1504" s="57" t="e">
        <f aca="false">INDEX(BucketTable,MATCH(B1504,SumMonths,0),1)</f>
        <v>#N/A</v>
      </c>
      <c r="K1504" s="57" t="e">
        <f aca="false">INDEX(lava,MATCH(B1504,SumMonths,0),2)</f>
        <v>#N/A</v>
      </c>
    </row>
    <row r="1505" customFormat="false" ht="12.75" hidden="false" customHeight="false" outlineLevel="0" collapsed="false">
      <c r="A1505" s="57" t="e">
        <f aca="false">INDEX(BucketTable,MATCH(B1505,SumMonths,0),1)</f>
        <v>#N/A</v>
      </c>
      <c r="K1505" s="57" t="e">
        <f aca="false">INDEX(lava,MATCH(B1505,SumMonths,0),2)</f>
        <v>#N/A</v>
      </c>
    </row>
    <row r="1506" customFormat="false" ht="12.75" hidden="false" customHeight="false" outlineLevel="0" collapsed="false">
      <c r="A1506" s="57" t="e">
        <f aca="false">INDEX(BucketTable,MATCH(B1506,SumMonths,0),1)</f>
        <v>#N/A</v>
      </c>
      <c r="K1506" s="57" t="e">
        <f aca="false">INDEX(lava,MATCH(B1506,SumMonths,0),2)</f>
        <v>#N/A</v>
      </c>
    </row>
    <row r="1507" customFormat="false" ht="12.75" hidden="false" customHeight="false" outlineLevel="0" collapsed="false">
      <c r="A1507" s="57" t="e">
        <f aca="false">INDEX(BucketTable,MATCH(B1507,SumMonths,0),1)</f>
        <v>#N/A</v>
      </c>
      <c r="K1507" s="57" t="e">
        <f aca="false">INDEX(lava,MATCH(B1507,SumMonths,0),2)</f>
        <v>#N/A</v>
      </c>
    </row>
    <row r="1508" customFormat="false" ht="12.75" hidden="false" customHeight="false" outlineLevel="0" collapsed="false">
      <c r="A1508" s="57" t="e">
        <f aca="false">INDEX(BucketTable,MATCH(B1508,SumMonths,0),1)</f>
        <v>#N/A</v>
      </c>
      <c r="K1508" s="57" t="e">
        <f aca="false">INDEX(lava,MATCH(B1508,SumMonths,0),2)</f>
        <v>#N/A</v>
      </c>
    </row>
    <row r="1509" customFormat="false" ht="12.75" hidden="false" customHeight="false" outlineLevel="0" collapsed="false">
      <c r="A1509" s="57" t="e">
        <f aca="false">INDEX(BucketTable,MATCH(B1509,SumMonths,0),1)</f>
        <v>#N/A</v>
      </c>
      <c r="K1509" s="57" t="e">
        <f aca="false">INDEX(lava,MATCH(B1509,SumMonths,0),2)</f>
        <v>#N/A</v>
      </c>
    </row>
    <row r="1510" customFormat="false" ht="12.75" hidden="false" customHeight="false" outlineLevel="0" collapsed="false">
      <c r="A1510" s="57" t="e">
        <f aca="false">INDEX(BucketTable,MATCH(B1510,SumMonths,0),1)</f>
        <v>#N/A</v>
      </c>
      <c r="K1510" s="57" t="e">
        <f aca="false">INDEX(lava,MATCH(B1510,SumMonths,0),2)</f>
        <v>#N/A</v>
      </c>
    </row>
    <row r="1511" customFormat="false" ht="12.75" hidden="false" customHeight="false" outlineLevel="0" collapsed="false">
      <c r="A1511" s="57" t="e">
        <f aca="false">INDEX(BucketTable,MATCH(B1511,SumMonths,0),1)</f>
        <v>#N/A</v>
      </c>
      <c r="K1511" s="57" t="e">
        <f aca="false">INDEX(lava,MATCH(B1511,SumMonths,0),2)</f>
        <v>#N/A</v>
      </c>
    </row>
    <row r="1512" customFormat="false" ht="12.75" hidden="false" customHeight="false" outlineLevel="0" collapsed="false">
      <c r="A1512" s="57" t="e">
        <f aca="false">INDEX(BucketTable,MATCH(B1512,SumMonths,0),1)</f>
        <v>#N/A</v>
      </c>
      <c r="K1512" s="57" t="e">
        <f aca="false">INDEX(lava,MATCH(B1512,SumMonths,0),2)</f>
        <v>#N/A</v>
      </c>
    </row>
    <row r="1513" customFormat="false" ht="12.75" hidden="false" customHeight="false" outlineLevel="0" collapsed="false">
      <c r="A1513" s="57" t="e">
        <f aca="false">INDEX(BucketTable,MATCH(B1513,SumMonths,0),1)</f>
        <v>#N/A</v>
      </c>
      <c r="K1513" s="57" t="e">
        <f aca="false">INDEX(lava,MATCH(B1513,SumMonths,0),2)</f>
        <v>#N/A</v>
      </c>
    </row>
    <row r="1514" customFormat="false" ht="12.75" hidden="false" customHeight="false" outlineLevel="0" collapsed="false">
      <c r="A1514" s="57" t="e">
        <f aca="false">INDEX(BucketTable,MATCH(B1514,SumMonths,0),1)</f>
        <v>#N/A</v>
      </c>
      <c r="K1514" s="57" t="e">
        <f aca="false">INDEX(lava,MATCH(B1514,SumMonths,0),2)</f>
        <v>#N/A</v>
      </c>
    </row>
    <row r="1515" customFormat="false" ht="12.75" hidden="false" customHeight="false" outlineLevel="0" collapsed="false">
      <c r="A1515" s="57" t="e">
        <f aca="false">INDEX(BucketTable,MATCH(B1515,SumMonths,0),1)</f>
        <v>#N/A</v>
      </c>
      <c r="K1515" s="57" t="e">
        <f aca="false">INDEX(lava,MATCH(B1515,SumMonths,0),2)</f>
        <v>#N/A</v>
      </c>
    </row>
    <row r="1516" customFormat="false" ht="12.75" hidden="false" customHeight="false" outlineLevel="0" collapsed="false">
      <c r="A1516" s="57" t="e">
        <f aca="false">INDEX(BucketTable,MATCH(B1516,SumMonths,0),1)</f>
        <v>#N/A</v>
      </c>
      <c r="K1516" s="57" t="e">
        <f aca="false">INDEX(lava,MATCH(B1516,SumMonths,0),2)</f>
        <v>#N/A</v>
      </c>
    </row>
    <row r="1517" customFormat="false" ht="12.75" hidden="false" customHeight="false" outlineLevel="0" collapsed="false">
      <c r="A1517" s="57" t="e">
        <f aca="false">INDEX(BucketTable,MATCH(B1517,SumMonths,0),1)</f>
        <v>#N/A</v>
      </c>
      <c r="K1517" s="57" t="e">
        <f aca="false">INDEX(lava,MATCH(B1517,SumMonths,0),2)</f>
        <v>#N/A</v>
      </c>
    </row>
    <row r="1518" customFormat="false" ht="12.75" hidden="false" customHeight="false" outlineLevel="0" collapsed="false">
      <c r="A1518" s="57" t="e">
        <f aca="false">INDEX(BucketTable,MATCH(B1518,SumMonths,0),1)</f>
        <v>#N/A</v>
      </c>
      <c r="K1518" s="57" t="e">
        <f aca="false">INDEX(lava,MATCH(B1518,SumMonths,0),2)</f>
        <v>#N/A</v>
      </c>
    </row>
    <row r="1519" customFormat="false" ht="12.75" hidden="false" customHeight="false" outlineLevel="0" collapsed="false">
      <c r="A1519" s="57" t="e">
        <f aca="false">INDEX(BucketTable,MATCH(B1519,SumMonths,0),1)</f>
        <v>#N/A</v>
      </c>
      <c r="K1519" s="57" t="e">
        <f aca="false">INDEX(lava,MATCH(B1519,SumMonths,0),2)</f>
        <v>#N/A</v>
      </c>
    </row>
    <row r="1520" customFormat="false" ht="12.75" hidden="false" customHeight="false" outlineLevel="0" collapsed="false">
      <c r="A1520" s="57" t="e">
        <f aca="false">INDEX(BucketTable,MATCH(B1520,SumMonths,0),1)</f>
        <v>#N/A</v>
      </c>
      <c r="K1520" s="57" t="e">
        <f aca="false">INDEX(lava,MATCH(B1520,SumMonths,0),2)</f>
        <v>#N/A</v>
      </c>
    </row>
    <row r="1521" customFormat="false" ht="12.75" hidden="false" customHeight="false" outlineLevel="0" collapsed="false">
      <c r="A1521" s="57" t="e">
        <f aca="false">INDEX(BucketTable,MATCH(B1521,SumMonths,0),1)</f>
        <v>#N/A</v>
      </c>
      <c r="K1521" s="57" t="e">
        <f aca="false">INDEX(lava,MATCH(B1521,SumMonths,0),2)</f>
        <v>#N/A</v>
      </c>
    </row>
    <row r="1522" customFormat="false" ht="12.75" hidden="false" customHeight="false" outlineLevel="0" collapsed="false">
      <c r="A1522" s="57" t="e">
        <f aca="false">INDEX(BucketTable,MATCH(B1522,SumMonths,0),1)</f>
        <v>#N/A</v>
      </c>
      <c r="K1522" s="57" t="e">
        <f aca="false">INDEX(lava,MATCH(B1522,SumMonths,0),2)</f>
        <v>#N/A</v>
      </c>
    </row>
    <row r="1523" customFormat="false" ht="12.75" hidden="false" customHeight="false" outlineLevel="0" collapsed="false">
      <c r="A1523" s="57" t="e">
        <f aca="false">INDEX(BucketTable,MATCH(B1523,SumMonths,0),1)</f>
        <v>#N/A</v>
      </c>
      <c r="K1523" s="57" t="e">
        <f aca="false">INDEX(lava,MATCH(B1523,SumMonths,0),2)</f>
        <v>#N/A</v>
      </c>
    </row>
    <row r="1524" customFormat="false" ht="12.75" hidden="false" customHeight="false" outlineLevel="0" collapsed="false">
      <c r="A1524" s="57" t="e">
        <f aca="false">INDEX(BucketTable,MATCH(B1524,SumMonths,0),1)</f>
        <v>#N/A</v>
      </c>
      <c r="K1524" s="57" t="e">
        <f aca="false">INDEX(lava,MATCH(B1524,SumMonths,0),2)</f>
        <v>#N/A</v>
      </c>
    </row>
    <row r="1525" customFormat="false" ht="12.75" hidden="false" customHeight="false" outlineLevel="0" collapsed="false">
      <c r="A1525" s="57" t="e">
        <f aca="false">INDEX(BucketTable,MATCH(B1525,SumMonths,0),1)</f>
        <v>#N/A</v>
      </c>
      <c r="K1525" s="57" t="e">
        <f aca="false">INDEX(lava,MATCH(B1525,SumMonths,0),2)</f>
        <v>#N/A</v>
      </c>
    </row>
    <row r="1526" customFormat="false" ht="12.75" hidden="false" customHeight="false" outlineLevel="0" collapsed="false">
      <c r="A1526" s="57" t="e">
        <f aca="false">INDEX(BucketTable,MATCH(B1526,SumMonths,0),1)</f>
        <v>#N/A</v>
      </c>
      <c r="K1526" s="57" t="e">
        <f aca="false">INDEX(lava,MATCH(B1526,SumMonths,0),2)</f>
        <v>#N/A</v>
      </c>
    </row>
    <row r="1527" customFormat="false" ht="12.75" hidden="false" customHeight="false" outlineLevel="0" collapsed="false">
      <c r="A1527" s="57" t="e">
        <f aca="false">INDEX(BucketTable,MATCH(B1527,SumMonths,0),1)</f>
        <v>#N/A</v>
      </c>
      <c r="K1527" s="57" t="e">
        <f aca="false">INDEX(lava,MATCH(B1527,SumMonths,0),2)</f>
        <v>#N/A</v>
      </c>
    </row>
    <row r="1528" customFormat="false" ht="12.75" hidden="false" customHeight="false" outlineLevel="0" collapsed="false">
      <c r="A1528" s="57" t="e">
        <f aca="false">INDEX(BucketTable,MATCH(B1528,SumMonths,0),1)</f>
        <v>#N/A</v>
      </c>
      <c r="K1528" s="57" t="e">
        <f aca="false">INDEX(lava,MATCH(B1528,SumMonths,0),2)</f>
        <v>#N/A</v>
      </c>
    </row>
    <row r="1529" customFormat="false" ht="12.75" hidden="false" customHeight="false" outlineLevel="0" collapsed="false">
      <c r="A1529" s="57" t="e">
        <f aca="false">INDEX(BucketTable,MATCH(B1529,SumMonths,0),1)</f>
        <v>#N/A</v>
      </c>
      <c r="K1529" s="57" t="e">
        <f aca="false">INDEX(lava,MATCH(B1529,SumMonths,0),2)</f>
        <v>#N/A</v>
      </c>
    </row>
    <row r="1530" customFormat="false" ht="12.75" hidden="false" customHeight="false" outlineLevel="0" collapsed="false">
      <c r="A1530" s="57" t="e">
        <f aca="false">INDEX(BucketTable,MATCH(B1530,SumMonths,0),1)</f>
        <v>#N/A</v>
      </c>
      <c r="K1530" s="57" t="e">
        <f aca="false">INDEX(lava,MATCH(B1530,SumMonths,0),2)</f>
        <v>#N/A</v>
      </c>
    </row>
    <row r="1531" customFormat="false" ht="12.75" hidden="false" customHeight="false" outlineLevel="0" collapsed="false">
      <c r="A1531" s="57" t="e">
        <f aca="false">INDEX(BucketTable,MATCH(B1531,SumMonths,0),1)</f>
        <v>#N/A</v>
      </c>
      <c r="K1531" s="57" t="e">
        <f aca="false">INDEX(lava,MATCH(B1531,SumMonths,0),2)</f>
        <v>#N/A</v>
      </c>
    </row>
    <row r="1532" customFormat="false" ht="12.75" hidden="false" customHeight="false" outlineLevel="0" collapsed="false">
      <c r="A1532" s="57" t="e">
        <f aca="false">INDEX(BucketTable,MATCH(B1532,SumMonths,0),1)</f>
        <v>#N/A</v>
      </c>
      <c r="K1532" s="57" t="e">
        <f aca="false">INDEX(lava,MATCH(B1532,SumMonths,0),2)</f>
        <v>#N/A</v>
      </c>
    </row>
    <row r="1533" customFormat="false" ht="12.75" hidden="false" customHeight="false" outlineLevel="0" collapsed="false">
      <c r="A1533" s="57" t="e">
        <f aca="false">INDEX(BucketTable,MATCH(B1533,SumMonths,0),1)</f>
        <v>#N/A</v>
      </c>
      <c r="K1533" s="57" t="e">
        <f aca="false">INDEX(lava,MATCH(B1533,SumMonths,0),2)</f>
        <v>#N/A</v>
      </c>
    </row>
    <row r="1534" customFormat="false" ht="12.75" hidden="false" customHeight="false" outlineLevel="0" collapsed="false">
      <c r="A1534" s="57" t="e">
        <f aca="false">INDEX(BucketTable,MATCH(B1534,SumMonths,0),1)</f>
        <v>#N/A</v>
      </c>
      <c r="K1534" s="57" t="e">
        <f aca="false">INDEX(lava,MATCH(B1534,SumMonths,0),2)</f>
        <v>#N/A</v>
      </c>
    </row>
    <row r="1535" customFormat="false" ht="12.75" hidden="false" customHeight="false" outlineLevel="0" collapsed="false">
      <c r="A1535" s="57" t="e">
        <f aca="false">INDEX(BucketTable,MATCH(B1535,SumMonths,0),1)</f>
        <v>#N/A</v>
      </c>
      <c r="K1535" s="57" t="e">
        <f aca="false">INDEX(lava,MATCH(B1535,SumMonths,0),2)</f>
        <v>#N/A</v>
      </c>
    </row>
    <row r="1536" customFormat="false" ht="12.75" hidden="false" customHeight="false" outlineLevel="0" collapsed="false">
      <c r="A1536" s="57" t="e">
        <f aca="false">INDEX(BucketTable,MATCH(B1536,SumMonths,0),1)</f>
        <v>#N/A</v>
      </c>
      <c r="K1536" s="57" t="e">
        <f aca="false">INDEX(lava,MATCH(B1536,SumMonths,0),2)</f>
        <v>#N/A</v>
      </c>
    </row>
    <row r="1537" customFormat="false" ht="12.75" hidden="false" customHeight="false" outlineLevel="0" collapsed="false">
      <c r="A1537" s="57" t="e">
        <f aca="false">INDEX(BucketTable,MATCH(B1537,SumMonths,0),1)</f>
        <v>#N/A</v>
      </c>
      <c r="K1537" s="57" t="e">
        <f aca="false">INDEX(lava,MATCH(B1537,SumMonths,0),2)</f>
        <v>#N/A</v>
      </c>
    </row>
    <row r="1538" customFormat="false" ht="12.75" hidden="false" customHeight="false" outlineLevel="0" collapsed="false">
      <c r="A1538" s="57" t="e">
        <f aca="false">INDEX(BucketTable,MATCH(B1538,SumMonths,0),1)</f>
        <v>#N/A</v>
      </c>
      <c r="K1538" s="57" t="e">
        <f aca="false">INDEX(lava,MATCH(B1538,SumMonths,0),2)</f>
        <v>#N/A</v>
      </c>
    </row>
    <row r="1539" customFormat="false" ht="12.75" hidden="false" customHeight="false" outlineLevel="0" collapsed="false">
      <c r="A1539" s="57" t="e">
        <f aca="false">INDEX(BucketTable,MATCH(B1539,SumMonths,0),1)</f>
        <v>#N/A</v>
      </c>
      <c r="K1539" s="57" t="e">
        <f aca="false">INDEX(lava,MATCH(B1539,SumMonths,0),2)</f>
        <v>#N/A</v>
      </c>
    </row>
    <row r="1540" customFormat="false" ht="12.75" hidden="false" customHeight="false" outlineLevel="0" collapsed="false">
      <c r="A1540" s="57" t="e">
        <f aca="false">INDEX(BucketTable,MATCH(B1540,SumMonths,0),1)</f>
        <v>#N/A</v>
      </c>
      <c r="K1540" s="57" t="e">
        <f aca="false">INDEX(lava,MATCH(B1540,SumMonths,0),2)</f>
        <v>#N/A</v>
      </c>
    </row>
    <row r="1541" customFormat="false" ht="12.75" hidden="false" customHeight="false" outlineLevel="0" collapsed="false">
      <c r="A1541" s="57" t="e">
        <f aca="false">INDEX(BucketTable,MATCH(B1541,SumMonths,0),1)</f>
        <v>#N/A</v>
      </c>
      <c r="K1541" s="57" t="e">
        <f aca="false">INDEX(lava,MATCH(B1541,SumMonths,0),2)</f>
        <v>#N/A</v>
      </c>
    </row>
    <row r="1542" customFormat="false" ht="12.75" hidden="false" customHeight="false" outlineLevel="0" collapsed="false">
      <c r="A1542" s="57" t="e">
        <f aca="false">INDEX(BucketTable,MATCH(B1542,SumMonths,0),1)</f>
        <v>#N/A</v>
      </c>
      <c r="K1542" s="57" t="e">
        <f aca="false">INDEX(lava,MATCH(B1542,SumMonths,0),2)</f>
        <v>#N/A</v>
      </c>
    </row>
    <row r="1543" customFormat="false" ht="12.75" hidden="false" customHeight="false" outlineLevel="0" collapsed="false">
      <c r="A1543" s="57" t="e">
        <f aca="false">INDEX(BucketTable,MATCH(B1543,SumMonths,0),1)</f>
        <v>#N/A</v>
      </c>
      <c r="K1543" s="57" t="e">
        <f aca="false">INDEX(lava,MATCH(B1543,SumMonths,0),2)</f>
        <v>#N/A</v>
      </c>
    </row>
    <row r="1544" customFormat="false" ht="12.75" hidden="false" customHeight="false" outlineLevel="0" collapsed="false">
      <c r="A1544" s="57" t="e">
        <f aca="false">INDEX(BucketTable,MATCH(B1544,SumMonths,0),1)</f>
        <v>#N/A</v>
      </c>
      <c r="K1544" s="57" t="e">
        <f aca="false">INDEX(lava,MATCH(B1544,SumMonths,0),2)</f>
        <v>#N/A</v>
      </c>
    </row>
    <row r="1545" customFormat="false" ht="12.75" hidden="false" customHeight="false" outlineLevel="0" collapsed="false">
      <c r="A1545" s="57" t="e">
        <f aca="false">INDEX(BucketTable,MATCH(B1545,SumMonths,0),1)</f>
        <v>#N/A</v>
      </c>
      <c r="K1545" s="57" t="e">
        <f aca="false">INDEX(lava,MATCH(B1545,SumMonths,0),2)</f>
        <v>#N/A</v>
      </c>
    </row>
    <row r="1546" customFormat="false" ht="12.75" hidden="false" customHeight="false" outlineLevel="0" collapsed="false">
      <c r="A1546" s="57" t="e">
        <f aca="false">INDEX(BucketTable,MATCH(B1546,SumMonths,0),1)</f>
        <v>#N/A</v>
      </c>
      <c r="K1546" s="57" t="e">
        <f aca="false">INDEX(lava,MATCH(B1546,SumMonths,0),2)</f>
        <v>#N/A</v>
      </c>
    </row>
    <row r="1547" customFormat="false" ht="12.75" hidden="false" customHeight="false" outlineLevel="0" collapsed="false">
      <c r="A1547" s="57" t="e">
        <f aca="false">INDEX(BucketTable,MATCH(B1547,SumMonths,0),1)</f>
        <v>#N/A</v>
      </c>
      <c r="K1547" s="57" t="e">
        <f aca="false">INDEX(lava,MATCH(B1547,SumMonths,0),2)</f>
        <v>#N/A</v>
      </c>
    </row>
    <row r="1548" customFormat="false" ht="12.75" hidden="false" customHeight="false" outlineLevel="0" collapsed="false">
      <c r="A1548" s="57" t="e">
        <f aca="false">INDEX(BucketTable,MATCH(B1548,SumMonths,0),1)</f>
        <v>#N/A</v>
      </c>
      <c r="K1548" s="57" t="e">
        <f aca="false">INDEX(lava,MATCH(B1548,SumMonths,0),2)</f>
        <v>#N/A</v>
      </c>
    </row>
    <row r="1549" customFormat="false" ht="12.75" hidden="false" customHeight="false" outlineLevel="0" collapsed="false">
      <c r="A1549" s="57" t="e">
        <f aca="false">INDEX(BucketTable,MATCH(B1549,SumMonths,0),1)</f>
        <v>#N/A</v>
      </c>
      <c r="K1549" s="57" t="e">
        <f aca="false">INDEX(lava,MATCH(B1549,SumMonths,0),2)</f>
        <v>#N/A</v>
      </c>
    </row>
    <row r="1550" customFormat="false" ht="12.75" hidden="false" customHeight="false" outlineLevel="0" collapsed="false">
      <c r="A1550" s="57" t="e">
        <f aca="false">INDEX(BucketTable,MATCH(B1550,SumMonths,0),1)</f>
        <v>#N/A</v>
      </c>
      <c r="K1550" s="57" t="e">
        <f aca="false">INDEX(lava,MATCH(B1550,SumMonths,0),2)</f>
        <v>#N/A</v>
      </c>
    </row>
    <row r="1551" customFormat="false" ht="12.75" hidden="false" customHeight="false" outlineLevel="0" collapsed="false">
      <c r="A1551" s="57" t="e">
        <f aca="false">INDEX(BucketTable,MATCH(B1551,SumMonths,0),1)</f>
        <v>#N/A</v>
      </c>
      <c r="K1551" s="57" t="e">
        <f aca="false">INDEX(lava,MATCH(B1551,SumMonths,0),2)</f>
        <v>#N/A</v>
      </c>
    </row>
    <row r="1552" customFormat="false" ht="12.75" hidden="false" customHeight="false" outlineLevel="0" collapsed="false">
      <c r="A1552" s="57" t="e">
        <f aca="false">INDEX(BucketTable,MATCH(B1552,SumMonths,0),1)</f>
        <v>#N/A</v>
      </c>
      <c r="K1552" s="57" t="e">
        <f aca="false">INDEX(lava,MATCH(B1552,SumMonths,0),2)</f>
        <v>#N/A</v>
      </c>
    </row>
    <row r="1553" customFormat="false" ht="12.75" hidden="false" customHeight="false" outlineLevel="0" collapsed="false">
      <c r="A1553" s="57" t="e">
        <f aca="false">INDEX(BucketTable,MATCH(B1553,SumMonths,0),1)</f>
        <v>#N/A</v>
      </c>
      <c r="K1553" s="57" t="e">
        <f aca="false">INDEX(lava,MATCH(B1553,SumMonths,0),2)</f>
        <v>#N/A</v>
      </c>
    </row>
    <row r="1554" customFormat="false" ht="12.75" hidden="false" customHeight="false" outlineLevel="0" collapsed="false">
      <c r="A1554" s="57" t="e">
        <f aca="false">INDEX(BucketTable,MATCH(B1554,SumMonths,0),1)</f>
        <v>#N/A</v>
      </c>
      <c r="K1554" s="57" t="e">
        <f aca="false">INDEX(lava,MATCH(B1554,SumMonths,0),2)</f>
        <v>#N/A</v>
      </c>
    </row>
    <row r="1555" customFormat="false" ht="12.75" hidden="false" customHeight="false" outlineLevel="0" collapsed="false">
      <c r="A1555" s="57" t="e">
        <f aca="false">INDEX(BucketTable,MATCH(B1555,SumMonths,0),1)</f>
        <v>#N/A</v>
      </c>
      <c r="K1555" s="57" t="e">
        <f aca="false">INDEX(lava,MATCH(B1555,SumMonths,0),2)</f>
        <v>#N/A</v>
      </c>
    </row>
    <row r="1556" customFormat="false" ht="12.75" hidden="false" customHeight="false" outlineLevel="0" collapsed="false">
      <c r="A1556" s="57" t="e">
        <f aca="false">INDEX(BucketTable,MATCH(B1556,SumMonths,0),1)</f>
        <v>#N/A</v>
      </c>
      <c r="K1556" s="57" t="e">
        <f aca="false">INDEX(lava,MATCH(B1556,SumMonths,0),2)</f>
        <v>#N/A</v>
      </c>
    </row>
    <row r="1557" customFormat="false" ht="12.75" hidden="false" customHeight="false" outlineLevel="0" collapsed="false">
      <c r="A1557" s="57" t="e">
        <f aca="false">INDEX(BucketTable,MATCH(B1557,SumMonths,0),1)</f>
        <v>#N/A</v>
      </c>
      <c r="K1557" s="57" t="e">
        <f aca="false">INDEX(lava,MATCH(B1557,SumMonths,0),2)</f>
        <v>#N/A</v>
      </c>
    </row>
    <row r="1558" customFormat="false" ht="12.75" hidden="false" customHeight="false" outlineLevel="0" collapsed="false">
      <c r="A1558" s="57" t="e">
        <f aca="false">INDEX(BucketTable,MATCH(B1558,SumMonths,0),1)</f>
        <v>#N/A</v>
      </c>
      <c r="K1558" s="57" t="e">
        <f aca="false">INDEX(lava,MATCH(B1558,SumMonths,0),2)</f>
        <v>#N/A</v>
      </c>
    </row>
    <row r="1559" customFormat="false" ht="12.75" hidden="false" customHeight="false" outlineLevel="0" collapsed="false">
      <c r="A1559" s="57" t="e">
        <f aca="false">INDEX(BucketTable,MATCH(B1559,SumMonths,0),1)</f>
        <v>#N/A</v>
      </c>
      <c r="K1559" s="57" t="e">
        <f aca="false">INDEX(lava,MATCH(B1559,SumMonths,0),2)</f>
        <v>#N/A</v>
      </c>
    </row>
    <row r="1560" customFormat="false" ht="12.75" hidden="false" customHeight="false" outlineLevel="0" collapsed="false">
      <c r="A1560" s="57" t="e">
        <f aca="false">INDEX(BucketTable,MATCH(B1560,SumMonths,0),1)</f>
        <v>#N/A</v>
      </c>
      <c r="K1560" s="57" t="e">
        <f aca="false">INDEX(lava,MATCH(B1560,SumMonths,0),2)</f>
        <v>#N/A</v>
      </c>
    </row>
    <row r="1561" customFormat="false" ht="12.75" hidden="false" customHeight="false" outlineLevel="0" collapsed="false">
      <c r="A1561" s="57" t="e">
        <f aca="false">INDEX(BucketTable,MATCH(B1561,SumMonths,0),1)</f>
        <v>#N/A</v>
      </c>
      <c r="K1561" s="57" t="e">
        <f aca="false">INDEX(lava,MATCH(B1561,SumMonths,0),2)</f>
        <v>#N/A</v>
      </c>
    </row>
    <row r="1562" customFormat="false" ht="12.75" hidden="false" customHeight="false" outlineLevel="0" collapsed="false">
      <c r="A1562" s="57" t="e">
        <f aca="false">INDEX(BucketTable,MATCH(B1562,SumMonths,0),1)</f>
        <v>#N/A</v>
      </c>
      <c r="K1562" s="57" t="e">
        <f aca="false">INDEX(lava,MATCH(B1562,SumMonths,0),2)</f>
        <v>#N/A</v>
      </c>
    </row>
    <row r="1563" customFormat="false" ht="12.75" hidden="false" customHeight="false" outlineLevel="0" collapsed="false">
      <c r="A1563" s="57" t="e">
        <f aca="false">INDEX(BucketTable,MATCH(B1563,SumMonths,0),1)</f>
        <v>#N/A</v>
      </c>
      <c r="K1563" s="57" t="e">
        <f aca="false">INDEX(lava,MATCH(B1563,SumMonths,0),2)</f>
        <v>#N/A</v>
      </c>
    </row>
    <row r="1564" customFormat="false" ht="12.75" hidden="false" customHeight="false" outlineLevel="0" collapsed="false">
      <c r="A1564" s="57" t="e">
        <f aca="false">INDEX(BucketTable,MATCH(B1564,SumMonths,0),1)</f>
        <v>#N/A</v>
      </c>
      <c r="K1564" s="57" t="e">
        <f aca="false">INDEX(lava,MATCH(B1564,SumMonths,0),2)</f>
        <v>#N/A</v>
      </c>
    </row>
    <row r="1565" customFormat="false" ht="12.75" hidden="false" customHeight="false" outlineLevel="0" collapsed="false">
      <c r="A1565" s="57" t="e">
        <f aca="false">INDEX(BucketTable,MATCH(B1565,SumMonths,0),1)</f>
        <v>#N/A</v>
      </c>
      <c r="K1565" s="57" t="e">
        <f aca="false">INDEX(lava,MATCH(B1565,SumMonths,0),2)</f>
        <v>#N/A</v>
      </c>
    </row>
    <row r="1566" customFormat="false" ht="12.75" hidden="false" customHeight="false" outlineLevel="0" collapsed="false">
      <c r="A1566" s="57" t="e">
        <f aca="false">INDEX(BucketTable,MATCH(B1566,SumMonths,0),1)</f>
        <v>#N/A</v>
      </c>
      <c r="K1566" s="57" t="e">
        <f aca="false">INDEX(lava,MATCH(B1566,SumMonths,0),2)</f>
        <v>#N/A</v>
      </c>
    </row>
    <row r="1567" customFormat="false" ht="12.75" hidden="false" customHeight="false" outlineLevel="0" collapsed="false">
      <c r="A1567" s="57" t="e">
        <f aca="false">INDEX(BucketTable,MATCH(B1567,SumMonths,0),1)</f>
        <v>#N/A</v>
      </c>
      <c r="K1567" s="57" t="e">
        <f aca="false">INDEX(lava,MATCH(B1567,SumMonths,0),2)</f>
        <v>#N/A</v>
      </c>
    </row>
    <row r="1568" customFormat="false" ht="12.75" hidden="false" customHeight="false" outlineLevel="0" collapsed="false">
      <c r="A1568" s="57" t="e">
        <f aca="false">INDEX(BucketTable,MATCH(B1568,SumMonths,0),1)</f>
        <v>#N/A</v>
      </c>
      <c r="K1568" s="57" t="e">
        <f aca="false">INDEX(lava,MATCH(B1568,SumMonths,0),2)</f>
        <v>#N/A</v>
      </c>
    </row>
    <row r="1569" customFormat="false" ht="12.75" hidden="false" customHeight="false" outlineLevel="0" collapsed="false">
      <c r="A1569" s="57" t="e">
        <f aca="false">INDEX(BucketTable,MATCH(B1569,SumMonths,0),1)</f>
        <v>#N/A</v>
      </c>
      <c r="K1569" s="57" t="e">
        <f aca="false">INDEX(lava,MATCH(B1569,SumMonths,0),2)</f>
        <v>#N/A</v>
      </c>
    </row>
    <row r="1570" customFormat="false" ht="12.75" hidden="false" customHeight="false" outlineLevel="0" collapsed="false">
      <c r="A1570" s="57" t="e">
        <f aca="false">INDEX(BucketTable,MATCH(B1570,SumMonths,0),1)</f>
        <v>#N/A</v>
      </c>
      <c r="K1570" s="57" t="e">
        <f aca="false">INDEX(lava,MATCH(B1570,SumMonths,0),2)</f>
        <v>#N/A</v>
      </c>
    </row>
    <row r="1571" customFormat="false" ht="12.75" hidden="false" customHeight="false" outlineLevel="0" collapsed="false">
      <c r="A1571" s="57" t="e">
        <f aca="false">INDEX(BucketTable,MATCH(B1571,SumMonths,0),1)</f>
        <v>#N/A</v>
      </c>
      <c r="K1571" s="57" t="e">
        <f aca="false">INDEX(lava,MATCH(B1571,SumMonths,0),2)</f>
        <v>#N/A</v>
      </c>
    </row>
    <row r="1572" customFormat="false" ht="12.75" hidden="false" customHeight="false" outlineLevel="0" collapsed="false">
      <c r="A1572" s="57" t="e">
        <f aca="false">INDEX(BucketTable,MATCH(B1572,SumMonths,0),1)</f>
        <v>#N/A</v>
      </c>
      <c r="K1572" s="57" t="e">
        <f aca="false">INDEX(lava,MATCH(B1572,SumMonths,0),2)</f>
        <v>#N/A</v>
      </c>
    </row>
    <row r="1573" customFormat="false" ht="12.75" hidden="false" customHeight="false" outlineLevel="0" collapsed="false">
      <c r="A1573" s="57" t="e">
        <f aca="false">INDEX(BucketTable,MATCH(B1573,SumMonths,0),1)</f>
        <v>#N/A</v>
      </c>
      <c r="K1573" s="57" t="e">
        <f aca="false">INDEX(lava,MATCH(B1573,SumMonths,0),2)</f>
        <v>#N/A</v>
      </c>
    </row>
    <row r="1574" customFormat="false" ht="12.75" hidden="false" customHeight="false" outlineLevel="0" collapsed="false">
      <c r="A1574" s="57" t="e">
        <f aca="false">INDEX(BucketTable,MATCH(B1574,SumMonths,0),1)</f>
        <v>#N/A</v>
      </c>
      <c r="K1574" s="57" t="e">
        <f aca="false">INDEX(lava,MATCH(B1574,SumMonths,0),2)</f>
        <v>#N/A</v>
      </c>
    </row>
    <row r="1575" customFormat="false" ht="12.75" hidden="false" customHeight="false" outlineLevel="0" collapsed="false">
      <c r="A1575" s="57" t="e">
        <f aca="false">INDEX(BucketTable,MATCH(B1575,SumMonths,0),1)</f>
        <v>#N/A</v>
      </c>
      <c r="K1575" s="57" t="e">
        <f aca="false">INDEX(lava,MATCH(B1575,SumMonths,0),2)</f>
        <v>#N/A</v>
      </c>
    </row>
    <row r="1576" customFormat="false" ht="12.75" hidden="false" customHeight="false" outlineLevel="0" collapsed="false">
      <c r="A1576" s="57" t="e">
        <f aca="false">INDEX(BucketTable,MATCH(B1576,SumMonths,0),1)</f>
        <v>#N/A</v>
      </c>
      <c r="K1576" s="57" t="e">
        <f aca="false">INDEX(lava,MATCH(B1576,SumMonths,0),2)</f>
        <v>#N/A</v>
      </c>
    </row>
    <row r="1577" customFormat="false" ht="12.75" hidden="false" customHeight="false" outlineLevel="0" collapsed="false">
      <c r="A1577" s="57" t="e">
        <f aca="false">INDEX(BucketTable,MATCH(B1577,SumMonths,0),1)</f>
        <v>#N/A</v>
      </c>
      <c r="K1577" s="57" t="e">
        <f aca="false">INDEX(lava,MATCH(B1577,SumMonths,0),2)</f>
        <v>#N/A</v>
      </c>
    </row>
    <row r="1578" customFormat="false" ht="12.75" hidden="false" customHeight="false" outlineLevel="0" collapsed="false">
      <c r="A1578" s="57" t="e">
        <f aca="false">INDEX(BucketTable,MATCH(B1578,SumMonths,0),1)</f>
        <v>#N/A</v>
      </c>
      <c r="K1578" s="57" t="e">
        <f aca="false">INDEX(lava,MATCH(B1578,SumMonths,0),2)</f>
        <v>#N/A</v>
      </c>
    </row>
    <row r="1579" customFormat="false" ht="12.75" hidden="false" customHeight="false" outlineLevel="0" collapsed="false">
      <c r="A1579" s="57" t="e">
        <f aca="false">INDEX(BucketTable,MATCH(B1579,SumMonths,0),1)</f>
        <v>#N/A</v>
      </c>
      <c r="K1579" s="57" t="e">
        <f aca="false">INDEX(lava,MATCH(B1579,SumMonths,0),2)</f>
        <v>#N/A</v>
      </c>
    </row>
    <row r="1580" customFormat="false" ht="12.75" hidden="false" customHeight="false" outlineLevel="0" collapsed="false">
      <c r="A1580" s="57" t="e">
        <f aca="false">INDEX(BucketTable,MATCH(B1580,SumMonths,0),1)</f>
        <v>#N/A</v>
      </c>
      <c r="K1580" s="57" t="e">
        <f aca="false">INDEX(lava,MATCH(B1580,SumMonths,0),2)</f>
        <v>#N/A</v>
      </c>
    </row>
    <row r="1581" customFormat="false" ht="12.75" hidden="false" customHeight="false" outlineLevel="0" collapsed="false">
      <c r="A1581" s="57" t="e">
        <f aca="false">INDEX(BucketTable,MATCH(B1581,SumMonths,0),1)</f>
        <v>#N/A</v>
      </c>
      <c r="K1581" s="57" t="e">
        <f aca="false">INDEX(lava,MATCH(B1581,SumMonths,0),2)</f>
        <v>#N/A</v>
      </c>
    </row>
    <row r="1582" customFormat="false" ht="12.75" hidden="false" customHeight="false" outlineLevel="0" collapsed="false">
      <c r="A1582" s="57" t="e">
        <f aca="false">INDEX(BucketTable,MATCH(B1582,SumMonths,0),1)</f>
        <v>#N/A</v>
      </c>
      <c r="K1582" s="57" t="e">
        <f aca="false">INDEX(lava,MATCH(B1582,SumMonths,0),2)</f>
        <v>#N/A</v>
      </c>
    </row>
    <row r="1583" customFormat="false" ht="12.75" hidden="false" customHeight="false" outlineLevel="0" collapsed="false">
      <c r="A1583" s="57" t="e">
        <f aca="false">INDEX(BucketTable,MATCH(B1583,SumMonths,0),1)</f>
        <v>#N/A</v>
      </c>
      <c r="K1583" s="57" t="e">
        <f aca="false">INDEX(lava,MATCH(B1583,SumMonths,0),2)</f>
        <v>#N/A</v>
      </c>
    </row>
    <row r="1584" customFormat="false" ht="12.75" hidden="false" customHeight="false" outlineLevel="0" collapsed="false">
      <c r="A1584" s="57" t="e">
        <f aca="false">INDEX(BucketTable,MATCH(B1584,SumMonths,0),1)</f>
        <v>#N/A</v>
      </c>
      <c r="K1584" s="57" t="e">
        <f aca="false">INDEX(lava,MATCH(B1584,SumMonths,0),2)</f>
        <v>#N/A</v>
      </c>
    </row>
    <row r="1585" customFormat="false" ht="12.75" hidden="false" customHeight="false" outlineLevel="0" collapsed="false">
      <c r="A1585" s="57" t="e">
        <f aca="false">INDEX(BucketTable,MATCH(B1585,SumMonths,0),1)</f>
        <v>#N/A</v>
      </c>
      <c r="K1585" s="57" t="e">
        <f aca="false">INDEX(lava,MATCH(B1585,SumMonths,0),2)</f>
        <v>#N/A</v>
      </c>
    </row>
    <row r="1586" customFormat="false" ht="12.75" hidden="false" customHeight="false" outlineLevel="0" collapsed="false">
      <c r="A1586" s="57" t="e">
        <f aca="false">INDEX(BucketTable,MATCH(B1586,SumMonths,0),1)</f>
        <v>#N/A</v>
      </c>
      <c r="K1586" s="57" t="e">
        <f aca="false">INDEX(lava,MATCH(B1586,SumMonths,0),2)</f>
        <v>#N/A</v>
      </c>
    </row>
    <row r="1587" customFormat="false" ht="12.75" hidden="false" customHeight="false" outlineLevel="0" collapsed="false">
      <c r="A1587" s="57" t="e">
        <f aca="false">INDEX(BucketTable,MATCH(B1587,SumMonths,0),1)</f>
        <v>#N/A</v>
      </c>
      <c r="K1587" s="57" t="e">
        <f aca="false">INDEX(lava,MATCH(B1587,SumMonths,0),2)</f>
        <v>#N/A</v>
      </c>
    </row>
    <row r="1588" customFormat="false" ht="12.75" hidden="false" customHeight="false" outlineLevel="0" collapsed="false">
      <c r="A1588" s="57" t="e">
        <f aca="false">INDEX(BucketTable,MATCH(B1588,SumMonths,0),1)</f>
        <v>#N/A</v>
      </c>
      <c r="K1588" s="57" t="e">
        <f aca="false">INDEX(lava,MATCH(B1588,SumMonths,0),2)</f>
        <v>#N/A</v>
      </c>
    </row>
    <row r="1589" customFormat="false" ht="12.75" hidden="false" customHeight="false" outlineLevel="0" collapsed="false">
      <c r="A1589" s="57" t="e">
        <f aca="false">INDEX(BucketTable,MATCH(B1589,SumMonths,0),1)</f>
        <v>#N/A</v>
      </c>
      <c r="K1589" s="57" t="e">
        <f aca="false">INDEX(lava,MATCH(B1589,SumMonths,0),2)</f>
        <v>#N/A</v>
      </c>
    </row>
    <row r="1590" customFormat="false" ht="12.75" hidden="false" customHeight="false" outlineLevel="0" collapsed="false">
      <c r="A1590" s="57" t="e">
        <f aca="false">INDEX(BucketTable,MATCH(B1590,SumMonths,0),1)</f>
        <v>#N/A</v>
      </c>
      <c r="K1590" s="57" t="e">
        <f aca="false">INDEX(lava,MATCH(B1590,SumMonths,0),2)</f>
        <v>#N/A</v>
      </c>
    </row>
    <row r="1591" customFormat="false" ht="12.75" hidden="false" customHeight="false" outlineLevel="0" collapsed="false">
      <c r="A1591" s="57" t="e">
        <f aca="false">INDEX(BucketTable,MATCH(B1591,SumMonths,0),1)</f>
        <v>#N/A</v>
      </c>
      <c r="K1591" s="57" t="e">
        <f aca="false">INDEX(lava,MATCH(B1591,SumMonths,0),2)</f>
        <v>#N/A</v>
      </c>
    </row>
    <row r="1592" customFormat="false" ht="12.75" hidden="false" customHeight="false" outlineLevel="0" collapsed="false">
      <c r="A1592" s="57" t="e">
        <f aca="false">INDEX(BucketTable,MATCH(B1592,SumMonths,0),1)</f>
        <v>#N/A</v>
      </c>
      <c r="K1592" s="57" t="e">
        <f aca="false">INDEX(lava,MATCH(B1592,SumMonths,0),2)</f>
        <v>#N/A</v>
      </c>
    </row>
    <row r="1593" customFormat="false" ht="12.75" hidden="false" customHeight="false" outlineLevel="0" collapsed="false">
      <c r="A1593" s="57" t="e">
        <f aca="false">INDEX(BucketTable,MATCH(B1593,SumMonths,0),1)</f>
        <v>#N/A</v>
      </c>
      <c r="K1593" s="57" t="e">
        <f aca="false">INDEX(lava,MATCH(B1593,SumMonths,0),2)</f>
        <v>#N/A</v>
      </c>
    </row>
    <row r="1594" customFormat="false" ht="12.75" hidden="false" customHeight="false" outlineLevel="0" collapsed="false">
      <c r="A1594" s="57" t="e">
        <f aca="false">INDEX(BucketTable,MATCH(B1594,SumMonths,0),1)</f>
        <v>#N/A</v>
      </c>
      <c r="K1594" s="57" t="e">
        <f aca="false">INDEX(lava,MATCH(B1594,SumMonths,0),2)</f>
        <v>#N/A</v>
      </c>
    </row>
    <row r="1595" customFormat="false" ht="12.75" hidden="false" customHeight="false" outlineLevel="0" collapsed="false">
      <c r="A1595" s="57" t="e">
        <f aca="false">INDEX(BucketTable,MATCH(B1595,SumMonths,0),1)</f>
        <v>#N/A</v>
      </c>
      <c r="K1595" s="57" t="e">
        <f aca="false">INDEX(lava,MATCH(B1595,SumMonths,0),2)</f>
        <v>#N/A</v>
      </c>
    </row>
    <row r="1596" customFormat="false" ht="12.75" hidden="false" customHeight="false" outlineLevel="0" collapsed="false">
      <c r="A1596" s="57" t="e">
        <f aca="false">INDEX(BucketTable,MATCH(B1596,SumMonths,0),1)</f>
        <v>#N/A</v>
      </c>
      <c r="K1596" s="57" t="e">
        <f aca="false">INDEX(lava,MATCH(B1596,SumMonths,0),2)</f>
        <v>#N/A</v>
      </c>
    </row>
    <row r="1597" customFormat="false" ht="12.75" hidden="false" customHeight="false" outlineLevel="0" collapsed="false">
      <c r="A1597" s="57" t="e">
        <f aca="false">INDEX(BucketTable,MATCH(B1597,SumMonths,0),1)</f>
        <v>#N/A</v>
      </c>
      <c r="K1597" s="57" t="e">
        <f aca="false">INDEX(lava,MATCH(B1597,SumMonths,0),2)</f>
        <v>#N/A</v>
      </c>
    </row>
    <row r="1598" customFormat="false" ht="12.75" hidden="false" customHeight="false" outlineLevel="0" collapsed="false">
      <c r="A1598" s="57" t="e">
        <f aca="false">INDEX(BucketTable,MATCH(B1598,SumMonths,0),1)</f>
        <v>#N/A</v>
      </c>
      <c r="K1598" s="57" t="e">
        <f aca="false">INDEX(lava,MATCH(B1598,SumMonths,0),2)</f>
        <v>#N/A</v>
      </c>
    </row>
    <row r="1599" customFormat="false" ht="12.75" hidden="false" customHeight="false" outlineLevel="0" collapsed="false">
      <c r="A1599" s="57" t="e">
        <f aca="false">INDEX(BucketTable,MATCH(B1599,SumMonths,0),1)</f>
        <v>#N/A</v>
      </c>
      <c r="K1599" s="57" t="e">
        <f aca="false">INDEX(lava,MATCH(B1599,SumMonths,0),2)</f>
        <v>#N/A</v>
      </c>
    </row>
    <row r="1600" customFormat="false" ht="12.75" hidden="false" customHeight="false" outlineLevel="0" collapsed="false">
      <c r="A1600" s="57" t="e">
        <f aca="false">INDEX(BucketTable,MATCH(B1600,SumMonths,0),1)</f>
        <v>#N/A</v>
      </c>
      <c r="K1600" s="57" t="e">
        <f aca="false">INDEX(lava,MATCH(B1600,SumMonths,0),2)</f>
        <v>#N/A</v>
      </c>
    </row>
    <row r="1601" customFormat="false" ht="12.75" hidden="false" customHeight="false" outlineLevel="0" collapsed="false">
      <c r="A1601" s="57" t="e">
        <f aca="false">INDEX(BucketTable,MATCH(B1601,SumMonths,0),1)</f>
        <v>#N/A</v>
      </c>
      <c r="K1601" s="57" t="e">
        <f aca="false">INDEX(lava,MATCH(B1601,SumMonths,0),2)</f>
        <v>#N/A</v>
      </c>
    </row>
    <row r="1602" customFormat="false" ht="12.75" hidden="false" customHeight="false" outlineLevel="0" collapsed="false">
      <c r="A1602" s="57" t="e">
        <f aca="false">INDEX(BucketTable,MATCH(B1602,SumMonths,0),1)</f>
        <v>#N/A</v>
      </c>
      <c r="K1602" s="57" t="e">
        <f aca="false">INDEX(lava,MATCH(B1602,SumMonths,0),2)</f>
        <v>#N/A</v>
      </c>
    </row>
    <row r="1603" customFormat="false" ht="12.75" hidden="false" customHeight="false" outlineLevel="0" collapsed="false">
      <c r="A1603" s="57" t="e">
        <f aca="false">INDEX(BucketTable,MATCH(B1603,SumMonths,0),1)</f>
        <v>#N/A</v>
      </c>
      <c r="K1603" s="57" t="e">
        <f aca="false">INDEX(lava,MATCH(B1603,SumMonths,0),2)</f>
        <v>#N/A</v>
      </c>
    </row>
    <row r="1604" customFormat="false" ht="12.75" hidden="false" customHeight="false" outlineLevel="0" collapsed="false">
      <c r="A1604" s="57" t="e">
        <f aca="false">INDEX(BucketTable,MATCH(B1604,SumMonths,0),1)</f>
        <v>#N/A</v>
      </c>
      <c r="K1604" s="57" t="e">
        <f aca="false">INDEX(lava,MATCH(B1604,SumMonths,0),2)</f>
        <v>#N/A</v>
      </c>
    </row>
    <row r="1605" customFormat="false" ht="12.75" hidden="false" customHeight="false" outlineLevel="0" collapsed="false">
      <c r="A1605" s="57" t="e">
        <f aca="false">INDEX(BucketTable,MATCH(B1605,SumMonths,0),1)</f>
        <v>#N/A</v>
      </c>
      <c r="K1605" s="57" t="e">
        <f aca="false">INDEX(lava,MATCH(B1605,SumMonths,0),2)</f>
        <v>#N/A</v>
      </c>
    </row>
    <row r="1606" customFormat="false" ht="12.75" hidden="false" customHeight="false" outlineLevel="0" collapsed="false">
      <c r="A1606" s="57" t="e">
        <f aca="false">INDEX(BucketTable,MATCH(B1606,SumMonths,0),1)</f>
        <v>#N/A</v>
      </c>
      <c r="K1606" s="57" t="e">
        <f aca="false">INDEX(lava,MATCH(B1606,SumMonths,0),2)</f>
        <v>#N/A</v>
      </c>
    </row>
    <row r="1607" customFormat="false" ht="12.75" hidden="false" customHeight="false" outlineLevel="0" collapsed="false">
      <c r="A1607" s="57" t="e">
        <f aca="false">INDEX(BucketTable,MATCH(B1607,SumMonths,0),1)</f>
        <v>#N/A</v>
      </c>
      <c r="K1607" s="57" t="e">
        <f aca="false">INDEX(lava,MATCH(B1607,SumMonths,0),2)</f>
        <v>#N/A</v>
      </c>
    </row>
    <row r="1608" customFormat="false" ht="12.75" hidden="false" customHeight="false" outlineLevel="0" collapsed="false">
      <c r="A1608" s="57" t="e">
        <f aca="false">INDEX(BucketTable,MATCH(B1608,SumMonths,0),1)</f>
        <v>#N/A</v>
      </c>
      <c r="K1608" s="57" t="e">
        <f aca="false">INDEX(lava,MATCH(B1608,SumMonths,0),2)</f>
        <v>#N/A</v>
      </c>
    </row>
    <row r="1609" customFormat="false" ht="12.75" hidden="false" customHeight="false" outlineLevel="0" collapsed="false">
      <c r="A1609" s="57" t="e">
        <f aca="false">INDEX(BucketTable,MATCH(B1609,SumMonths,0),1)</f>
        <v>#N/A</v>
      </c>
      <c r="K1609" s="57" t="e">
        <f aca="false">INDEX(lava,MATCH(B1609,SumMonths,0),2)</f>
        <v>#N/A</v>
      </c>
    </row>
    <row r="1610" customFormat="false" ht="12.75" hidden="false" customHeight="false" outlineLevel="0" collapsed="false">
      <c r="A1610" s="57" t="e">
        <f aca="false">INDEX(BucketTable,MATCH(B1610,SumMonths,0),1)</f>
        <v>#N/A</v>
      </c>
      <c r="K1610" s="57" t="e">
        <f aca="false">INDEX(lava,MATCH(B1610,SumMonths,0),2)</f>
        <v>#N/A</v>
      </c>
    </row>
    <row r="1611" customFormat="false" ht="12.75" hidden="false" customHeight="false" outlineLevel="0" collapsed="false">
      <c r="A1611" s="57" t="e">
        <f aca="false">INDEX(BucketTable,MATCH(B1611,SumMonths,0),1)</f>
        <v>#N/A</v>
      </c>
      <c r="K1611" s="57" t="e">
        <f aca="false">INDEX(lava,MATCH(B1611,SumMonths,0),2)</f>
        <v>#N/A</v>
      </c>
    </row>
    <row r="1612" customFormat="false" ht="12.75" hidden="false" customHeight="false" outlineLevel="0" collapsed="false">
      <c r="A1612" s="57" t="e">
        <f aca="false">INDEX(BucketTable,MATCH(B1612,SumMonths,0),1)</f>
        <v>#N/A</v>
      </c>
      <c r="K1612" s="57" t="e">
        <f aca="false">INDEX(lava,MATCH(B1612,SumMonths,0),2)</f>
        <v>#N/A</v>
      </c>
    </row>
    <row r="1613" customFormat="false" ht="12.75" hidden="false" customHeight="false" outlineLevel="0" collapsed="false">
      <c r="A1613" s="57" t="e">
        <f aca="false">INDEX(BucketTable,MATCH(B1613,SumMonths,0),1)</f>
        <v>#N/A</v>
      </c>
      <c r="K1613" s="57" t="e">
        <f aca="false">INDEX(lava,MATCH(B1613,SumMonths,0),2)</f>
        <v>#N/A</v>
      </c>
    </row>
    <row r="1614" customFormat="false" ht="12.75" hidden="false" customHeight="false" outlineLevel="0" collapsed="false">
      <c r="A1614" s="57" t="e">
        <f aca="false">INDEX(BucketTable,MATCH(B1614,SumMonths,0),1)</f>
        <v>#N/A</v>
      </c>
      <c r="K1614" s="57" t="e">
        <f aca="false">INDEX(lava,MATCH(B1614,SumMonths,0),2)</f>
        <v>#N/A</v>
      </c>
    </row>
    <row r="1615" customFormat="false" ht="12.75" hidden="false" customHeight="false" outlineLevel="0" collapsed="false">
      <c r="A1615" s="57" t="e">
        <f aca="false">INDEX(BucketTable,MATCH(B1615,SumMonths,0),1)</f>
        <v>#N/A</v>
      </c>
      <c r="K1615" s="57" t="e">
        <f aca="false">INDEX(lava,MATCH(B1615,SumMonths,0),2)</f>
        <v>#N/A</v>
      </c>
    </row>
    <row r="1616" customFormat="false" ht="12.75" hidden="false" customHeight="false" outlineLevel="0" collapsed="false">
      <c r="A1616" s="57" t="e">
        <f aca="false">INDEX(BucketTable,MATCH(B1616,SumMonths,0),1)</f>
        <v>#N/A</v>
      </c>
      <c r="K1616" s="57" t="e">
        <f aca="false">INDEX(lava,MATCH(B1616,SumMonths,0),2)</f>
        <v>#N/A</v>
      </c>
    </row>
    <row r="1617" customFormat="false" ht="12.75" hidden="false" customHeight="false" outlineLevel="0" collapsed="false">
      <c r="A1617" s="57" t="e">
        <f aca="false">INDEX(BucketTable,MATCH(B1617,SumMonths,0),1)</f>
        <v>#N/A</v>
      </c>
      <c r="K1617" s="57" t="e">
        <f aca="false">INDEX(lava,MATCH(B1617,SumMonths,0),2)</f>
        <v>#N/A</v>
      </c>
    </row>
    <row r="1618" customFormat="false" ht="12.75" hidden="false" customHeight="false" outlineLevel="0" collapsed="false">
      <c r="A1618" s="57" t="e">
        <f aca="false">INDEX(BucketTable,MATCH(B1618,SumMonths,0),1)</f>
        <v>#N/A</v>
      </c>
      <c r="K1618" s="57" t="e">
        <f aca="false">INDEX(lava,MATCH(B1618,SumMonths,0),2)</f>
        <v>#N/A</v>
      </c>
    </row>
    <row r="1619" customFormat="false" ht="12.75" hidden="false" customHeight="false" outlineLevel="0" collapsed="false">
      <c r="A1619" s="57" t="e">
        <f aca="false">INDEX(BucketTable,MATCH(B1619,SumMonths,0),1)</f>
        <v>#N/A</v>
      </c>
      <c r="K1619" s="57" t="e">
        <f aca="false">INDEX(lava,MATCH(B1619,SumMonths,0),2)</f>
        <v>#N/A</v>
      </c>
    </row>
    <row r="1620" customFormat="false" ht="12.75" hidden="false" customHeight="false" outlineLevel="0" collapsed="false">
      <c r="A1620" s="57" t="e">
        <f aca="false">INDEX(BucketTable,MATCH(B1620,SumMonths,0),1)</f>
        <v>#N/A</v>
      </c>
      <c r="K1620" s="57" t="e">
        <f aca="false">INDEX(lava,MATCH(B1620,SumMonths,0),2)</f>
        <v>#N/A</v>
      </c>
    </row>
    <row r="1621" customFormat="false" ht="12.75" hidden="false" customHeight="false" outlineLevel="0" collapsed="false">
      <c r="A1621" s="57" t="e">
        <f aca="false">INDEX(BucketTable,MATCH(B1621,SumMonths,0),1)</f>
        <v>#N/A</v>
      </c>
      <c r="K1621" s="57" t="e">
        <f aca="false">INDEX(lava,MATCH(B1621,SumMonths,0),2)</f>
        <v>#N/A</v>
      </c>
    </row>
    <row r="1622" customFormat="false" ht="12.75" hidden="false" customHeight="false" outlineLevel="0" collapsed="false">
      <c r="A1622" s="57" t="e">
        <f aca="false">INDEX(BucketTable,MATCH(B1622,SumMonths,0),1)</f>
        <v>#N/A</v>
      </c>
      <c r="K1622" s="57" t="e">
        <f aca="false">INDEX(lava,MATCH(B1622,SumMonths,0),2)</f>
        <v>#N/A</v>
      </c>
    </row>
    <row r="1623" customFormat="false" ht="12.75" hidden="false" customHeight="false" outlineLevel="0" collapsed="false">
      <c r="A1623" s="57" t="e">
        <f aca="false">INDEX(BucketTable,MATCH(B1623,SumMonths,0),1)</f>
        <v>#N/A</v>
      </c>
      <c r="K1623" s="57" t="e">
        <f aca="false">INDEX(lava,MATCH(B1623,SumMonths,0),2)</f>
        <v>#N/A</v>
      </c>
    </row>
    <row r="1624" customFormat="false" ht="12.75" hidden="false" customHeight="false" outlineLevel="0" collapsed="false">
      <c r="A1624" s="57" t="e">
        <f aca="false">INDEX(BucketTable,MATCH(B1624,SumMonths,0),1)</f>
        <v>#N/A</v>
      </c>
      <c r="K1624" s="57" t="e">
        <f aca="false">INDEX(lava,MATCH(B1624,SumMonths,0),2)</f>
        <v>#N/A</v>
      </c>
    </row>
    <row r="1625" customFormat="false" ht="12.75" hidden="false" customHeight="false" outlineLevel="0" collapsed="false">
      <c r="A1625" s="57" t="e">
        <f aca="false">INDEX(BucketTable,MATCH(B1625,SumMonths,0),1)</f>
        <v>#N/A</v>
      </c>
      <c r="K1625" s="57" t="e">
        <f aca="false">INDEX(lava,MATCH(B1625,SumMonths,0),2)</f>
        <v>#N/A</v>
      </c>
    </row>
    <row r="1626" customFormat="false" ht="12.75" hidden="false" customHeight="false" outlineLevel="0" collapsed="false">
      <c r="A1626" s="57" t="e">
        <f aca="false">INDEX(BucketTable,MATCH(B1626,SumMonths,0),1)</f>
        <v>#N/A</v>
      </c>
      <c r="K1626" s="57" t="e">
        <f aca="false">INDEX(lava,MATCH(B1626,SumMonths,0),2)</f>
        <v>#N/A</v>
      </c>
    </row>
    <row r="1627" customFormat="false" ht="12.75" hidden="false" customHeight="false" outlineLevel="0" collapsed="false">
      <c r="A1627" s="57" t="e">
        <f aca="false">INDEX(BucketTable,MATCH(B1627,SumMonths,0),1)</f>
        <v>#N/A</v>
      </c>
      <c r="K1627" s="57" t="e">
        <f aca="false">INDEX(lava,MATCH(B1627,SumMonths,0),2)</f>
        <v>#N/A</v>
      </c>
    </row>
    <row r="1628" customFormat="false" ht="12.75" hidden="false" customHeight="false" outlineLevel="0" collapsed="false">
      <c r="A1628" s="57" t="e">
        <f aca="false">INDEX(BucketTable,MATCH(B1628,SumMonths,0),1)</f>
        <v>#N/A</v>
      </c>
      <c r="K1628" s="57" t="e">
        <f aca="false">INDEX(lava,MATCH(B1628,SumMonths,0),2)</f>
        <v>#N/A</v>
      </c>
    </row>
    <row r="1629" customFormat="false" ht="12.75" hidden="false" customHeight="false" outlineLevel="0" collapsed="false">
      <c r="A1629" s="57" t="e">
        <f aca="false">INDEX(BucketTable,MATCH(B1629,SumMonths,0),1)</f>
        <v>#N/A</v>
      </c>
      <c r="K1629" s="57" t="e">
        <f aca="false">INDEX(lava,MATCH(B1629,SumMonths,0),2)</f>
        <v>#N/A</v>
      </c>
    </row>
    <row r="1630" customFormat="false" ht="12.75" hidden="false" customHeight="false" outlineLevel="0" collapsed="false">
      <c r="A1630" s="57" t="e">
        <f aca="false">INDEX(BucketTable,MATCH(B1630,SumMonths,0),1)</f>
        <v>#N/A</v>
      </c>
      <c r="K1630" s="57" t="e">
        <f aca="false">INDEX(lava,MATCH(B1630,SumMonths,0),2)</f>
        <v>#N/A</v>
      </c>
    </row>
    <row r="1631" customFormat="false" ht="12.75" hidden="false" customHeight="false" outlineLevel="0" collapsed="false">
      <c r="A1631" s="57" t="e">
        <f aca="false">INDEX(BucketTable,MATCH(B1631,SumMonths,0),1)</f>
        <v>#N/A</v>
      </c>
      <c r="K1631" s="57" t="e">
        <f aca="false">INDEX(lava,MATCH(B1631,SumMonths,0),2)</f>
        <v>#N/A</v>
      </c>
    </row>
    <row r="1632" customFormat="false" ht="12.75" hidden="false" customHeight="false" outlineLevel="0" collapsed="false">
      <c r="A1632" s="57" t="e">
        <f aca="false">INDEX(BucketTable,MATCH(B1632,SumMonths,0),1)</f>
        <v>#N/A</v>
      </c>
      <c r="K1632" s="57" t="e">
        <f aca="false">INDEX(lava,MATCH(B1632,SumMonths,0),2)</f>
        <v>#N/A</v>
      </c>
    </row>
    <row r="1633" customFormat="false" ht="12.75" hidden="false" customHeight="false" outlineLevel="0" collapsed="false">
      <c r="A1633" s="57" t="e">
        <f aca="false">INDEX(BucketTable,MATCH(B1633,SumMonths,0),1)</f>
        <v>#N/A</v>
      </c>
      <c r="K1633" s="57" t="e">
        <f aca="false">INDEX(lava,MATCH(B1633,SumMonths,0),2)</f>
        <v>#N/A</v>
      </c>
    </row>
    <row r="1634" customFormat="false" ht="12.75" hidden="false" customHeight="false" outlineLevel="0" collapsed="false">
      <c r="A1634" s="57" t="e">
        <f aca="false">INDEX(BucketTable,MATCH(B1634,SumMonths,0),1)</f>
        <v>#N/A</v>
      </c>
      <c r="K1634" s="57" t="e">
        <f aca="false">INDEX(lava,MATCH(B1634,SumMonths,0),2)</f>
        <v>#N/A</v>
      </c>
    </row>
    <row r="1635" customFormat="false" ht="12.75" hidden="false" customHeight="false" outlineLevel="0" collapsed="false">
      <c r="A1635" s="57" t="e">
        <f aca="false">INDEX(BucketTable,MATCH(B1635,SumMonths,0),1)</f>
        <v>#N/A</v>
      </c>
      <c r="K1635" s="57" t="e">
        <f aca="false">INDEX(lava,MATCH(B1635,SumMonths,0),2)</f>
        <v>#N/A</v>
      </c>
    </row>
    <row r="1636" customFormat="false" ht="12.75" hidden="false" customHeight="false" outlineLevel="0" collapsed="false">
      <c r="A1636" s="57" t="e">
        <f aca="false">INDEX(BucketTable,MATCH(B1636,SumMonths,0),1)</f>
        <v>#N/A</v>
      </c>
      <c r="K1636" s="57" t="e">
        <f aca="false">INDEX(lava,MATCH(B1636,SumMonths,0),2)</f>
        <v>#N/A</v>
      </c>
    </row>
    <row r="1637" customFormat="false" ht="12.75" hidden="false" customHeight="false" outlineLevel="0" collapsed="false">
      <c r="A1637" s="57" t="e">
        <f aca="false">INDEX(BucketTable,MATCH(B1637,SumMonths,0),1)</f>
        <v>#N/A</v>
      </c>
      <c r="K1637" s="57" t="e">
        <f aca="false">INDEX(lava,MATCH(B1637,SumMonths,0),2)</f>
        <v>#N/A</v>
      </c>
    </row>
    <row r="1638" customFormat="false" ht="12.75" hidden="false" customHeight="false" outlineLevel="0" collapsed="false">
      <c r="A1638" s="57" t="e">
        <f aca="false">INDEX(BucketTable,MATCH(B1638,SumMonths,0),1)</f>
        <v>#N/A</v>
      </c>
      <c r="K1638" s="57" t="e">
        <f aca="false">INDEX(lava,MATCH(B1638,SumMonths,0),2)</f>
        <v>#N/A</v>
      </c>
    </row>
    <row r="1639" customFormat="false" ht="12.75" hidden="false" customHeight="false" outlineLevel="0" collapsed="false">
      <c r="A1639" s="57" t="e">
        <f aca="false">INDEX(BucketTable,MATCH(B1639,SumMonths,0),1)</f>
        <v>#N/A</v>
      </c>
      <c r="K1639" s="57" t="e">
        <f aca="false">INDEX(lava,MATCH(B1639,SumMonths,0),2)</f>
        <v>#N/A</v>
      </c>
    </row>
    <row r="1640" customFormat="false" ht="12.75" hidden="false" customHeight="false" outlineLevel="0" collapsed="false">
      <c r="A1640" s="57" t="e">
        <f aca="false">INDEX(BucketTable,MATCH(B1640,SumMonths,0),1)</f>
        <v>#N/A</v>
      </c>
      <c r="K1640" s="57" t="e">
        <f aca="false">INDEX(lava,MATCH(B1640,SumMonths,0),2)</f>
        <v>#N/A</v>
      </c>
    </row>
    <row r="1641" customFormat="false" ht="12.75" hidden="false" customHeight="false" outlineLevel="0" collapsed="false">
      <c r="A1641" s="57" t="e">
        <f aca="false">INDEX(BucketTable,MATCH(B1641,SumMonths,0),1)</f>
        <v>#N/A</v>
      </c>
      <c r="K1641" s="57" t="e">
        <f aca="false">INDEX(lava,MATCH(B1641,SumMonths,0),2)</f>
        <v>#N/A</v>
      </c>
    </row>
    <row r="1642" customFormat="false" ht="12.75" hidden="false" customHeight="false" outlineLevel="0" collapsed="false">
      <c r="A1642" s="57" t="e">
        <f aca="false">INDEX(BucketTable,MATCH(B1642,SumMonths,0),1)</f>
        <v>#N/A</v>
      </c>
      <c r="K1642" s="57" t="e">
        <f aca="false">INDEX(lava,MATCH(B1642,SumMonths,0),2)</f>
        <v>#N/A</v>
      </c>
    </row>
    <row r="1643" customFormat="false" ht="12.75" hidden="false" customHeight="false" outlineLevel="0" collapsed="false">
      <c r="A1643" s="57" t="e">
        <f aca="false">INDEX(BucketTable,MATCH(B1643,SumMonths,0),1)</f>
        <v>#N/A</v>
      </c>
      <c r="K1643" s="57" t="e">
        <f aca="false">INDEX(lava,MATCH(B1643,SumMonths,0),2)</f>
        <v>#N/A</v>
      </c>
    </row>
    <row r="1644" customFormat="false" ht="12.75" hidden="false" customHeight="false" outlineLevel="0" collapsed="false">
      <c r="A1644" s="57" t="e">
        <f aca="false">INDEX(BucketTable,MATCH(B1644,SumMonths,0),1)</f>
        <v>#N/A</v>
      </c>
      <c r="K1644" s="57" t="e">
        <f aca="false">INDEX(lava,MATCH(B1644,SumMonths,0),2)</f>
        <v>#N/A</v>
      </c>
    </row>
    <row r="1645" customFormat="false" ht="12.75" hidden="false" customHeight="false" outlineLevel="0" collapsed="false">
      <c r="A1645" s="57" t="e">
        <f aca="false">INDEX(BucketTable,MATCH(B1645,SumMonths,0),1)</f>
        <v>#N/A</v>
      </c>
      <c r="K1645" s="57" t="e">
        <f aca="false">INDEX(lava,MATCH(B1645,SumMonths,0),2)</f>
        <v>#N/A</v>
      </c>
    </row>
    <row r="1646" customFormat="false" ht="12.75" hidden="false" customHeight="false" outlineLevel="0" collapsed="false">
      <c r="A1646" s="57" t="e">
        <f aca="false">INDEX(BucketTable,MATCH(B1646,SumMonths,0),1)</f>
        <v>#N/A</v>
      </c>
      <c r="K1646" s="57" t="e">
        <f aca="false">INDEX(lava,MATCH(B1646,SumMonths,0),2)</f>
        <v>#N/A</v>
      </c>
    </row>
    <row r="1647" customFormat="false" ht="12.75" hidden="false" customHeight="false" outlineLevel="0" collapsed="false">
      <c r="A1647" s="57" t="e">
        <f aca="false">INDEX(BucketTable,MATCH(B1647,SumMonths,0),1)</f>
        <v>#N/A</v>
      </c>
      <c r="K1647" s="57" t="e">
        <f aca="false">INDEX(lava,MATCH(B1647,SumMonths,0),2)</f>
        <v>#N/A</v>
      </c>
    </row>
    <row r="1648" customFormat="false" ht="12.75" hidden="false" customHeight="false" outlineLevel="0" collapsed="false">
      <c r="A1648" s="57" t="e">
        <f aca="false">INDEX(BucketTable,MATCH(B1648,SumMonths,0),1)</f>
        <v>#N/A</v>
      </c>
      <c r="K1648" s="57" t="e">
        <f aca="false">INDEX(lava,MATCH(B1648,SumMonths,0),2)</f>
        <v>#N/A</v>
      </c>
    </row>
    <row r="1649" customFormat="false" ht="12.75" hidden="false" customHeight="false" outlineLevel="0" collapsed="false">
      <c r="A1649" s="57" t="e">
        <f aca="false">INDEX(BucketTable,MATCH(B1649,SumMonths,0),1)</f>
        <v>#N/A</v>
      </c>
      <c r="K1649" s="57" t="e">
        <f aca="false">INDEX(lava,MATCH(B1649,SumMonths,0),2)</f>
        <v>#N/A</v>
      </c>
    </row>
    <row r="1650" customFormat="false" ht="12.75" hidden="false" customHeight="false" outlineLevel="0" collapsed="false">
      <c r="A1650" s="57" t="e">
        <f aca="false">INDEX(BucketTable,MATCH(B1650,SumMonths,0),1)</f>
        <v>#N/A</v>
      </c>
      <c r="K1650" s="57" t="e">
        <f aca="false">INDEX(lava,MATCH(B1650,SumMonths,0),2)</f>
        <v>#N/A</v>
      </c>
    </row>
    <row r="1651" customFormat="false" ht="12.75" hidden="false" customHeight="false" outlineLevel="0" collapsed="false">
      <c r="A1651" s="57" t="e">
        <f aca="false">INDEX(BucketTable,MATCH(B1651,SumMonths,0),1)</f>
        <v>#N/A</v>
      </c>
      <c r="K1651" s="57" t="e">
        <f aca="false">INDEX(lava,MATCH(B1651,SumMonths,0),2)</f>
        <v>#N/A</v>
      </c>
    </row>
    <row r="1652" customFormat="false" ht="12.75" hidden="false" customHeight="false" outlineLevel="0" collapsed="false">
      <c r="A1652" s="57" t="e">
        <f aca="false">INDEX(BucketTable,MATCH(B1652,SumMonths,0),1)</f>
        <v>#N/A</v>
      </c>
      <c r="K1652" s="57" t="e">
        <f aca="false">INDEX(lava,MATCH(B1652,SumMonths,0),2)</f>
        <v>#N/A</v>
      </c>
    </row>
    <row r="1653" customFormat="false" ht="12.75" hidden="false" customHeight="false" outlineLevel="0" collapsed="false">
      <c r="A1653" s="57" t="e">
        <f aca="false">INDEX(BucketTable,MATCH(B1653,SumMonths,0),1)</f>
        <v>#N/A</v>
      </c>
      <c r="K1653" s="57" t="e">
        <f aca="false">INDEX(lava,MATCH(B1653,SumMonths,0),2)</f>
        <v>#N/A</v>
      </c>
    </row>
    <row r="1654" customFormat="false" ht="12.75" hidden="false" customHeight="false" outlineLevel="0" collapsed="false">
      <c r="A1654" s="57" t="e">
        <f aca="false">INDEX(BucketTable,MATCH(B1654,SumMonths,0),1)</f>
        <v>#N/A</v>
      </c>
      <c r="K1654" s="57" t="e">
        <f aca="false">INDEX(lava,MATCH(B1654,SumMonths,0),2)</f>
        <v>#N/A</v>
      </c>
    </row>
    <row r="1655" customFormat="false" ht="12.75" hidden="false" customHeight="false" outlineLevel="0" collapsed="false">
      <c r="A1655" s="57" t="e">
        <f aca="false">INDEX(BucketTable,MATCH(B1655,SumMonths,0),1)</f>
        <v>#N/A</v>
      </c>
      <c r="K1655" s="57" t="e">
        <f aca="false">INDEX(lava,MATCH(B1655,SumMonths,0),2)</f>
        <v>#N/A</v>
      </c>
    </row>
    <row r="1656" customFormat="false" ht="12.75" hidden="false" customHeight="false" outlineLevel="0" collapsed="false">
      <c r="A1656" s="57" t="e">
        <f aca="false">INDEX(BucketTable,MATCH(B1656,SumMonths,0),1)</f>
        <v>#N/A</v>
      </c>
      <c r="K1656" s="57" t="e">
        <f aca="false">INDEX(lava,MATCH(B1656,SumMonths,0),2)</f>
        <v>#N/A</v>
      </c>
    </row>
    <row r="1657" customFormat="false" ht="12.75" hidden="false" customHeight="false" outlineLevel="0" collapsed="false">
      <c r="A1657" s="57" t="e">
        <f aca="false">INDEX(BucketTable,MATCH(B1657,SumMonths,0),1)</f>
        <v>#N/A</v>
      </c>
      <c r="K1657" s="57" t="e">
        <f aca="false">INDEX(lava,MATCH(B1657,SumMonths,0),2)</f>
        <v>#N/A</v>
      </c>
    </row>
    <row r="1658" customFormat="false" ht="12.75" hidden="false" customHeight="false" outlineLevel="0" collapsed="false">
      <c r="A1658" s="57" t="e">
        <f aca="false">INDEX(BucketTable,MATCH(B1658,SumMonths,0),1)</f>
        <v>#N/A</v>
      </c>
      <c r="K1658" s="57" t="e">
        <f aca="false">INDEX(lava,MATCH(B1658,SumMonths,0),2)</f>
        <v>#N/A</v>
      </c>
    </row>
    <row r="1659" customFormat="false" ht="12.75" hidden="false" customHeight="false" outlineLevel="0" collapsed="false">
      <c r="A1659" s="57" t="e">
        <f aca="false">INDEX(BucketTable,MATCH(B1659,SumMonths,0),1)</f>
        <v>#N/A</v>
      </c>
      <c r="K1659" s="57" t="e">
        <f aca="false">INDEX(lava,MATCH(B1659,SumMonths,0),2)</f>
        <v>#N/A</v>
      </c>
    </row>
    <row r="1660" customFormat="false" ht="12.75" hidden="false" customHeight="false" outlineLevel="0" collapsed="false">
      <c r="A1660" s="57" t="e">
        <f aca="false">INDEX(BucketTable,MATCH(B1660,SumMonths,0),1)</f>
        <v>#N/A</v>
      </c>
      <c r="K1660" s="57" t="e">
        <f aca="false">INDEX(lava,MATCH(B1660,SumMonths,0),2)</f>
        <v>#N/A</v>
      </c>
    </row>
    <row r="1661" customFormat="false" ht="12.75" hidden="false" customHeight="false" outlineLevel="0" collapsed="false">
      <c r="A1661" s="57" t="e">
        <f aca="false">INDEX(BucketTable,MATCH(B1661,SumMonths,0),1)</f>
        <v>#N/A</v>
      </c>
      <c r="K1661" s="57" t="e">
        <f aca="false">INDEX(lava,MATCH(B1661,SumMonths,0),2)</f>
        <v>#N/A</v>
      </c>
    </row>
    <row r="1662" customFormat="false" ht="12.75" hidden="false" customHeight="false" outlineLevel="0" collapsed="false">
      <c r="A1662" s="57" t="e">
        <f aca="false">INDEX(BucketTable,MATCH(B1662,SumMonths,0),1)</f>
        <v>#N/A</v>
      </c>
      <c r="K1662" s="57" t="e">
        <f aca="false">INDEX(lava,MATCH(B1662,SumMonths,0),2)</f>
        <v>#N/A</v>
      </c>
    </row>
    <row r="1663" customFormat="false" ht="12.75" hidden="false" customHeight="false" outlineLevel="0" collapsed="false">
      <c r="A1663" s="57" t="e">
        <f aca="false">INDEX(BucketTable,MATCH(B1663,SumMonths,0),1)</f>
        <v>#N/A</v>
      </c>
      <c r="K1663" s="57" t="e">
        <f aca="false">INDEX(lava,MATCH(B1663,SumMonths,0),2)</f>
        <v>#N/A</v>
      </c>
    </row>
    <row r="1664" customFormat="false" ht="12.75" hidden="false" customHeight="false" outlineLevel="0" collapsed="false">
      <c r="A1664" s="57" t="e">
        <f aca="false">INDEX(BucketTable,MATCH(B1664,SumMonths,0),1)</f>
        <v>#N/A</v>
      </c>
      <c r="K1664" s="57" t="e">
        <f aca="false">INDEX(lava,MATCH(B1664,SumMonths,0),2)</f>
        <v>#N/A</v>
      </c>
    </row>
    <row r="1665" customFormat="false" ht="12.75" hidden="false" customHeight="false" outlineLevel="0" collapsed="false">
      <c r="A1665" s="57" t="e">
        <f aca="false">INDEX(BucketTable,MATCH(B1665,SumMonths,0),1)</f>
        <v>#N/A</v>
      </c>
      <c r="K1665" s="57" t="e">
        <f aca="false">INDEX(lava,MATCH(B1665,SumMonths,0),2)</f>
        <v>#N/A</v>
      </c>
    </row>
    <row r="1666" customFormat="false" ht="12.75" hidden="false" customHeight="false" outlineLevel="0" collapsed="false">
      <c r="A1666" s="57" t="e">
        <f aca="false">INDEX(BucketTable,MATCH(B1666,SumMonths,0),1)</f>
        <v>#N/A</v>
      </c>
      <c r="K1666" s="57" t="e">
        <f aca="false">INDEX(lava,MATCH(B1666,SumMonths,0),2)</f>
        <v>#N/A</v>
      </c>
    </row>
    <row r="1667" customFormat="false" ht="12.75" hidden="false" customHeight="false" outlineLevel="0" collapsed="false">
      <c r="A1667" s="57" t="e">
        <f aca="false">INDEX(BucketTable,MATCH(B1667,SumMonths,0),1)</f>
        <v>#N/A</v>
      </c>
      <c r="K1667" s="57" t="e">
        <f aca="false">INDEX(lava,MATCH(B1667,SumMonths,0),2)</f>
        <v>#N/A</v>
      </c>
    </row>
    <row r="1668" customFormat="false" ht="12.75" hidden="false" customHeight="false" outlineLevel="0" collapsed="false">
      <c r="A1668" s="57" t="e">
        <f aca="false">INDEX(BucketTable,MATCH(B1668,SumMonths,0),1)</f>
        <v>#N/A</v>
      </c>
      <c r="K1668" s="57" t="e">
        <f aca="false">INDEX(lava,MATCH(B1668,SumMonths,0),2)</f>
        <v>#N/A</v>
      </c>
    </row>
    <row r="1669" customFormat="false" ht="12.75" hidden="false" customHeight="false" outlineLevel="0" collapsed="false">
      <c r="A1669" s="57" t="e">
        <f aca="false">INDEX(BucketTable,MATCH(B1669,SumMonths,0),1)</f>
        <v>#N/A</v>
      </c>
      <c r="K1669" s="57" t="e">
        <f aca="false">INDEX(lava,MATCH(B1669,SumMonths,0),2)</f>
        <v>#N/A</v>
      </c>
    </row>
    <row r="1670" customFormat="false" ht="12.75" hidden="false" customHeight="false" outlineLevel="0" collapsed="false">
      <c r="A1670" s="57" t="e">
        <f aca="false">INDEX(BucketTable,MATCH(B1670,SumMonths,0),1)</f>
        <v>#N/A</v>
      </c>
      <c r="K1670" s="57" t="e">
        <f aca="false">INDEX(lava,MATCH(B1670,SumMonths,0),2)</f>
        <v>#N/A</v>
      </c>
    </row>
    <row r="1671" customFormat="false" ht="12.75" hidden="false" customHeight="false" outlineLevel="0" collapsed="false">
      <c r="A1671" s="57" t="e">
        <f aca="false">INDEX(BucketTable,MATCH(B1671,SumMonths,0),1)</f>
        <v>#N/A</v>
      </c>
      <c r="K1671" s="57" t="e">
        <f aca="false">INDEX(lava,MATCH(B1671,SumMonths,0),2)</f>
        <v>#N/A</v>
      </c>
    </row>
    <row r="1672" customFormat="false" ht="12.75" hidden="false" customHeight="false" outlineLevel="0" collapsed="false">
      <c r="A1672" s="57" t="e">
        <f aca="false">INDEX(BucketTable,MATCH(B1672,SumMonths,0),1)</f>
        <v>#N/A</v>
      </c>
      <c r="K1672" s="57" t="e">
        <f aca="false">INDEX(lava,MATCH(B1672,SumMonths,0),2)</f>
        <v>#N/A</v>
      </c>
    </row>
    <row r="1673" customFormat="false" ht="12.75" hidden="false" customHeight="false" outlineLevel="0" collapsed="false">
      <c r="A1673" s="57" t="e">
        <f aca="false">INDEX(BucketTable,MATCH(B1673,SumMonths,0),1)</f>
        <v>#N/A</v>
      </c>
      <c r="K1673" s="57" t="e">
        <f aca="false">INDEX(lava,MATCH(B1673,SumMonths,0),2)</f>
        <v>#N/A</v>
      </c>
    </row>
    <row r="1674" customFormat="false" ht="12.75" hidden="false" customHeight="false" outlineLevel="0" collapsed="false">
      <c r="A1674" s="57" t="e">
        <f aca="false">INDEX(BucketTable,MATCH(B1674,SumMonths,0),1)</f>
        <v>#N/A</v>
      </c>
      <c r="K1674" s="57" t="e">
        <f aca="false">INDEX(lava,MATCH(B1674,SumMonths,0),2)</f>
        <v>#N/A</v>
      </c>
    </row>
    <row r="1675" customFormat="false" ht="12.75" hidden="false" customHeight="false" outlineLevel="0" collapsed="false">
      <c r="A1675" s="57" t="e">
        <f aca="false">INDEX(BucketTable,MATCH(B1675,SumMonths,0),1)</f>
        <v>#N/A</v>
      </c>
      <c r="K1675" s="57" t="e">
        <f aca="false">INDEX(lava,MATCH(B1675,SumMonths,0),2)</f>
        <v>#N/A</v>
      </c>
    </row>
    <row r="1676" customFormat="false" ht="12.75" hidden="false" customHeight="false" outlineLevel="0" collapsed="false">
      <c r="A1676" s="57" t="e">
        <f aca="false">INDEX(BucketTable,MATCH(B1676,SumMonths,0),1)</f>
        <v>#N/A</v>
      </c>
      <c r="K1676" s="57" t="e">
        <f aca="false">INDEX(lava,MATCH(B1676,SumMonths,0),2)</f>
        <v>#N/A</v>
      </c>
    </row>
    <row r="1677" customFormat="false" ht="12.75" hidden="false" customHeight="false" outlineLevel="0" collapsed="false">
      <c r="A1677" s="57" t="e">
        <f aca="false">INDEX(BucketTable,MATCH(B1677,SumMonths,0),1)</f>
        <v>#N/A</v>
      </c>
      <c r="K1677" s="57" t="e">
        <f aca="false">INDEX(lava,MATCH(B1677,SumMonths,0),2)</f>
        <v>#N/A</v>
      </c>
    </row>
    <row r="1678" customFormat="false" ht="12.75" hidden="false" customHeight="false" outlineLevel="0" collapsed="false">
      <c r="A1678" s="57" t="e">
        <f aca="false">INDEX(BucketTable,MATCH(B1678,SumMonths,0),1)</f>
        <v>#N/A</v>
      </c>
      <c r="K1678" s="57" t="e">
        <f aca="false">INDEX(lava,MATCH(B1678,SumMonths,0),2)</f>
        <v>#N/A</v>
      </c>
    </row>
    <row r="1679" customFormat="false" ht="12.75" hidden="false" customHeight="false" outlineLevel="0" collapsed="false">
      <c r="A1679" s="57" t="e">
        <f aca="false">INDEX(BucketTable,MATCH(B1679,SumMonths,0),1)</f>
        <v>#N/A</v>
      </c>
      <c r="K1679" s="57" t="e">
        <f aca="false">INDEX(lava,MATCH(B1679,SumMonths,0),2)</f>
        <v>#N/A</v>
      </c>
    </row>
    <row r="1680" customFormat="false" ht="12.75" hidden="false" customHeight="false" outlineLevel="0" collapsed="false">
      <c r="A1680" s="57" t="e">
        <f aca="false">INDEX(BucketTable,MATCH(B1680,SumMonths,0),1)</f>
        <v>#N/A</v>
      </c>
      <c r="K1680" s="57" t="e">
        <f aca="false">INDEX(lava,MATCH(B1680,SumMonths,0),2)</f>
        <v>#N/A</v>
      </c>
    </row>
    <row r="1681" customFormat="false" ht="12.75" hidden="false" customHeight="false" outlineLevel="0" collapsed="false">
      <c r="A1681" s="57" t="e">
        <f aca="false">INDEX(BucketTable,MATCH(B1681,SumMonths,0),1)</f>
        <v>#N/A</v>
      </c>
      <c r="K1681" s="57" t="e">
        <f aca="false">INDEX(lava,MATCH(B1681,SumMonths,0),2)</f>
        <v>#N/A</v>
      </c>
    </row>
    <row r="1682" customFormat="false" ht="12.75" hidden="false" customHeight="false" outlineLevel="0" collapsed="false">
      <c r="A1682" s="57" t="e">
        <f aca="false">INDEX(BucketTable,MATCH(B1682,SumMonths,0),1)</f>
        <v>#N/A</v>
      </c>
      <c r="K1682" s="57" t="e">
        <f aca="false">INDEX(lava,MATCH(B1682,SumMonths,0),2)</f>
        <v>#N/A</v>
      </c>
    </row>
    <row r="1683" customFormat="false" ht="12.75" hidden="false" customHeight="false" outlineLevel="0" collapsed="false">
      <c r="A1683" s="57" t="e">
        <f aca="false">INDEX(BucketTable,MATCH(B1683,SumMonths,0),1)</f>
        <v>#N/A</v>
      </c>
      <c r="K1683" s="57" t="e">
        <f aca="false">INDEX(lava,MATCH(B1683,SumMonths,0),2)</f>
        <v>#N/A</v>
      </c>
    </row>
    <row r="1684" customFormat="false" ht="12.75" hidden="false" customHeight="false" outlineLevel="0" collapsed="false">
      <c r="A1684" s="57" t="e">
        <f aca="false">INDEX(BucketTable,MATCH(B1684,SumMonths,0),1)</f>
        <v>#N/A</v>
      </c>
      <c r="K1684" s="57" t="e">
        <f aca="false">INDEX(lava,MATCH(B1684,SumMonths,0),2)</f>
        <v>#N/A</v>
      </c>
    </row>
    <row r="1685" customFormat="false" ht="12.75" hidden="false" customHeight="false" outlineLevel="0" collapsed="false">
      <c r="A1685" s="57" t="e">
        <f aca="false">INDEX(BucketTable,MATCH(B1685,SumMonths,0),1)</f>
        <v>#N/A</v>
      </c>
      <c r="K1685" s="57" t="e">
        <f aca="false">INDEX(lava,MATCH(B1685,SumMonths,0),2)</f>
        <v>#N/A</v>
      </c>
    </row>
    <row r="1686" customFormat="false" ht="12.75" hidden="false" customHeight="false" outlineLevel="0" collapsed="false">
      <c r="A1686" s="57" t="e">
        <f aca="false">INDEX(BucketTable,MATCH(B1686,SumMonths,0),1)</f>
        <v>#N/A</v>
      </c>
      <c r="K1686" s="57" t="e">
        <f aca="false">INDEX(lava,MATCH(B1686,SumMonths,0),2)</f>
        <v>#N/A</v>
      </c>
    </row>
    <row r="1687" customFormat="false" ht="12.75" hidden="false" customHeight="false" outlineLevel="0" collapsed="false">
      <c r="A1687" s="57" t="e">
        <f aca="false">INDEX(BucketTable,MATCH(B1687,SumMonths,0),1)</f>
        <v>#N/A</v>
      </c>
      <c r="K1687" s="57" t="e">
        <f aca="false">INDEX(lava,MATCH(B1687,SumMonths,0),2)</f>
        <v>#N/A</v>
      </c>
    </row>
    <row r="1688" customFormat="false" ht="12.75" hidden="false" customHeight="false" outlineLevel="0" collapsed="false">
      <c r="A1688" s="57" t="e">
        <f aca="false">INDEX(BucketTable,MATCH(B1688,SumMonths,0),1)</f>
        <v>#N/A</v>
      </c>
      <c r="K1688" s="57" t="e">
        <f aca="false">INDEX(lava,MATCH(B1688,SumMonths,0),2)</f>
        <v>#N/A</v>
      </c>
    </row>
    <row r="1689" customFormat="false" ht="12.75" hidden="false" customHeight="false" outlineLevel="0" collapsed="false">
      <c r="A1689" s="57" t="e">
        <f aca="false">INDEX(BucketTable,MATCH(B1689,SumMonths,0),1)</f>
        <v>#N/A</v>
      </c>
      <c r="K1689" s="57" t="e">
        <f aca="false">INDEX(lava,MATCH(B1689,SumMonths,0),2)</f>
        <v>#N/A</v>
      </c>
    </row>
    <row r="1690" customFormat="false" ht="12.75" hidden="false" customHeight="false" outlineLevel="0" collapsed="false">
      <c r="A1690" s="57" t="e">
        <f aca="false">INDEX(BucketTable,MATCH(B1690,SumMonths,0),1)</f>
        <v>#N/A</v>
      </c>
      <c r="K1690" s="57" t="e">
        <f aca="false">INDEX(lava,MATCH(B1690,SumMonths,0),2)</f>
        <v>#N/A</v>
      </c>
    </row>
    <row r="1691" customFormat="false" ht="12.75" hidden="false" customHeight="false" outlineLevel="0" collapsed="false">
      <c r="A1691" s="57" t="e">
        <f aca="false">INDEX(BucketTable,MATCH(B1691,SumMonths,0),1)</f>
        <v>#N/A</v>
      </c>
      <c r="K1691" s="57" t="e">
        <f aca="false">INDEX(lava,MATCH(B1691,SumMonths,0),2)</f>
        <v>#N/A</v>
      </c>
    </row>
    <row r="1692" customFormat="false" ht="12.75" hidden="false" customHeight="false" outlineLevel="0" collapsed="false">
      <c r="A1692" s="57" t="e">
        <f aca="false">INDEX(BucketTable,MATCH(B1692,SumMonths,0),1)</f>
        <v>#N/A</v>
      </c>
      <c r="K1692" s="57" t="e">
        <f aca="false">INDEX(lava,MATCH(B1692,SumMonths,0),2)</f>
        <v>#N/A</v>
      </c>
    </row>
    <row r="1693" customFormat="false" ht="12.75" hidden="false" customHeight="false" outlineLevel="0" collapsed="false">
      <c r="A1693" s="57" t="e">
        <f aca="false">INDEX(BucketTable,MATCH(B1693,SumMonths,0),1)</f>
        <v>#N/A</v>
      </c>
      <c r="K1693" s="57" t="e">
        <f aca="false">INDEX(lava,MATCH(B1693,SumMonths,0),2)</f>
        <v>#N/A</v>
      </c>
    </row>
    <row r="1694" customFormat="false" ht="12.75" hidden="false" customHeight="false" outlineLevel="0" collapsed="false">
      <c r="A1694" s="57" t="e">
        <f aca="false">INDEX(BucketTable,MATCH(B1694,SumMonths,0),1)</f>
        <v>#N/A</v>
      </c>
      <c r="K1694" s="57" t="e">
        <f aca="false">INDEX(lava,MATCH(B1694,SumMonths,0),2)</f>
        <v>#N/A</v>
      </c>
    </row>
    <row r="1695" customFormat="false" ht="12.75" hidden="false" customHeight="false" outlineLevel="0" collapsed="false">
      <c r="A1695" s="57" t="e">
        <f aca="false">INDEX(BucketTable,MATCH(B1695,SumMonths,0),1)</f>
        <v>#N/A</v>
      </c>
      <c r="K1695" s="57" t="e">
        <f aca="false">INDEX(lava,MATCH(B1695,SumMonths,0),2)</f>
        <v>#N/A</v>
      </c>
    </row>
    <row r="1696" customFormat="false" ht="12.75" hidden="false" customHeight="false" outlineLevel="0" collapsed="false">
      <c r="A1696" s="57" t="e">
        <f aca="false">INDEX(BucketTable,MATCH(B1696,SumMonths,0),1)</f>
        <v>#N/A</v>
      </c>
      <c r="K1696" s="57" t="e">
        <f aca="false">INDEX(lava,MATCH(B1696,SumMonths,0),2)</f>
        <v>#N/A</v>
      </c>
    </row>
    <row r="1697" customFormat="false" ht="12.75" hidden="false" customHeight="false" outlineLevel="0" collapsed="false">
      <c r="A1697" s="57" t="e">
        <f aca="false">INDEX(BucketTable,MATCH(B1697,SumMonths,0),1)</f>
        <v>#N/A</v>
      </c>
      <c r="K1697" s="57" t="e">
        <f aca="false">INDEX(lava,MATCH(B1697,SumMonths,0),2)</f>
        <v>#N/A</v>
      </c>
    </row>
    <row r="1698" customFormat="false" ht="12.75" hidden="false" customHeight="false" outlineLevel="0" collapsed="false">
      <c r="A1698" s="57" t="e">
        <f aca="false">INDEX(BucketTable,MATCH(B1698,SumMonths,0),1)</f>
        <v>#N/A</v>
      </c>
      <c r="K1698" s="57" t="e">
        <f aca="false">INDEX(lava,MATCH(B1698,SumMonths,0),2)</f>
        <v>#N/A</v>
      </c>
    </row>
    <row r="1699" customFormat="false" ht="12.75" hidden="false" customHeight="false" outlineLevel="0" collapsed="false">
      <c r="A1699" s="57" t="e">
        <f aca="false">INDEX(BucketTable,MATCH(B1699,SumMonths,0),1)</f>
        <v>#N/A</v>
      </c>
      <c r="K1699" s="57" t="e">
        <f aca="false">INDEX(lava,MATCH(B1699,SumMonths,0),2)</f>
        <v>#N/A</v>
      </c>
    </row>
    <row r="1700" customFormat="false" ht="12.75" hidden="false" customHeight="false" outlineLevel="0" collapsed="false">
      <c r="A1700" s="57" t="e">
        <f aca="false">INDEX(BucketTable,MATCH(B1700,SumMonths,0),1)</f>
        <v>#N/A</v>
      </c>
      <c r="K1700" s="57" t="e">
        <f aca="false">INDEX(lava,MATCH(B1700,SumMonths,0),2)</f>
        <v>#N/A</v>
      </c>
    </row>
    <row r="1701" customFormat="false" ht="12.75" hidden="false" customHeight="false" outlineLevel="0" collapsed="false">
      <c r="A1701" s="57" t="e">
        <f aca="false">INDEX(BucketTable,MATCH(B1701,SumMonths,0),1)</f>
        <v>#N/A</v>
      </c>
      <c r="K1701" s="57" t="e">
        <f aca="false">INDEX(lava,MATCH(B1701,SumMonths,0),2)</f>
        <v>#N/A</v>
      </c>
    </row>
    <row r="1702" customFormat="false" ht="12.75" hidden="false" customHeight="false" outlineLevel="0" collapsed="false">
      <c r="A1702" s="57" t="e">
        <f aca="false">INDEX(BucketTable,MATCH(B1702,SumMonths,0),1)</f>
        <v>#N/A</v>
      </c>
      <c r="K1702" s="57" t="e">
        <f aca="false">INDEX(lava,MATCH(B1702,SumMonths,0),2)</f>
        <v>#N/A</v>
      </c>
    </row>
    <row r="1703" customFormat="false" ht="12.75" hidden="false" customHeight="false" outlineLevel="0" collapsed="false">
      <c r="A1703" s="57" t="e">
        <f aca="false">INDEX(BucketTable,MATCH(B1703,SumMonths,0),1)</f>
        <v>#N/A</v>
      </c>
      <c r="K1703" s="57" t="e">
        <f aca="false">INDEX(lava,MATCH(B1703,SumMonths,0),2)</f>
        <v>#N/A</v>
      </c>
    </row>
    <row r="1704" customFormat="false" ht="12.75" hidden="false" customHeight="false" outlineLevel="0" collapsed="false">
      <c r="A1704" s="57" t="e">
        <f aca="false">INDEX(BucketTable,MATCH(B1704,SumMonths,0),1)</f>
        <v>#N/A</v>
      </c>
      <c r="K1704" s="57" t="e">
        <f aca="false">INDEX(lava,MATCH(B1704,SumMonths,0),2)</f>
        <v>#N/A</v>
      </c>
    </row>
    <row r="1705" customFormat="false" ht="12.75" hidden="false" customHeight="false" outlineLevel="0" collapsed="false">
      <c r="A1705" s="57" t="e">
        <f aca="false">INDEX(BucketTable,MATCH(B1705,SumMonths,0),1)</f>
        <v>#N/A</v>
      </c>
      <c r="K1705" s="57" t="e">
        <f aca="false">INDEX(lava,MATCH(B1705,SumMonths,0),2)</f>
        <v>#N/A</v>
      </c>
    </row>
    <row r="1706" customFormat="false" ht="12.75" hidden="false" customHeight="false" outlineLevel="0" collapsed="false">
      <c r="A1706" s="57" t="e">
        <f aca="false">INDEX(BucketTable,MATCH(B1706,SumMonths,0),1)</f>
        <v>#N/A</v>
      </c>
      <c r="K1706" s="57" t="e">
        <f aca="false">INDEX(lava,MATCH(B1706,SumMonths,0),2)</f>
        <v>#N/A</v>
      </c>
    </row>
    <row r="1707" customFormat="false" ht="12.75" hidden="false" customHeight="false" outlineLevel="0" collapsed="false">
      <c r="A1707" s="57" t="e">
        <f aca="false">INDEX(BucketTable,MATCH(B1707,SumMonths,0),1)</f>
        <v>#N/A</v>
      </c>
      <c r="K1707" s="57" t="e">
        <f aca="false">INDEX(lava,MATCH(B1707,SumMonths,0),2)</f>
        <v>#N/A</v>
      </c>
    </row>
    <row r="1708" customFormat="false" ht="12.75" hidden="false" customHeight="false" outlineLevel="0" collapsed="false">
      <c r="A1708" s="57" t="e">
        <f aca="false">INDEX(BucketTable,MATCH(B1708,SumMonths,0),1)</f>
        <v>#N/A</v>
      </c>
      <c r="K1708" s="57" t="e">
        <f aca="false">INDEX(lava,MATCH(B1708,SumMonths,0),2)</f>
        <v>#N/A</v>
      </c>
    </row>
    <row r="1709" customFormat="false" ht="12.75" hidden="false" customHeight="false" outlineLevel="0" collapsed="false">
      <c r="A1709" s="57" t="e">
        <f aca="false">INDEX(BucketTable,MATCH(B1709,SumMonths,0),1)</f>
        <v>#N/A</v>
      </c>
      <c r="K1709" s="57" t="e">
        <f aca="false">INDEX(lava,MATCH(B1709,SumMonths,0),2)</f>
        <v>#N/A</v>
      </c>
    </row>
    <row r="1710" customFormat="false" ht="12.75" hidden="false" customHeight="false" outlineLevel="0" collapsed="false">
      <c r="A1710" s="57" t="e">
        <f aca="false">INDEX(BucketTable,MATCH(B1710,SumMonths,0),1)</f>
        <v>#N/A</v>
      </c>
      <c r="K1710" s="57" t="e">
        <f aca="false">INDEX(lava,MATCH(B1710,SumMonths,0),2)</f>
        <v>#N/A</v>
      </c>
    </row>
    <row r="1711" customFormat="false" ht="12.75" hidden="false" customHeight="false" outlineLevel="0" collapsed="false">
      <c r="A1711" s="57" t="e">
        <f aca="false">INDEX(BucketTable,MATCH(B1711,SumMonths,0),1)</f>
        <v>#N/A</v>
      </c>
      <c r="K1711" s="57" t="e">
        <f aca="false">INDEX(lava,MATCH(B1711,SumMonths,0),2)</f>
        <v>#N/A</v>
      </c>
    </row>
    <row r="1712" customFormat="false" ht="12.75" hidden="false" customHeight="false" outlineLevel="0" collapsed="false">
      <c r="A1712" s="57" t="e">
        <f aca="false">INDEX(BucketTable,MATCH(B1712,SumMonths,0),1)</f>
        <v>#N/A</v>
      </c>
      <c r="K1712" s="57" t="e">
        <f aca="false">INDEX(lava,MATCH(B1712,SumMonths,0),2)</f>
        <v>#N/A</v>
      </c>
    </row>
    <row r="1713" customFormat="false" ht="12.75" hidden="false" customHeight="false" outlineLevel="0" collapsed="false">
      <c r="A1713" s="57" t="e">
        <f aca="false">INDEX(BucketTable,MATCH(B1713,SumMonths,0),1)</f>
        <v>#N/A</v>
      </c>
      <c r="K1713" s="57" t="e">
        <f aca="false">INDEX(lava,MATCH(B1713,SumMonths,0),2)</f>
        <v>#N/A</v>
      </c>
    </row>
    <row r="1714" customFormat="false" ht="12.75" hidden="false" customHeight="false" outlineLevel="0" collapsed="false">
      <c r="A1714" s="57" t="e">
        <f aca="false">INDEX(BucketTable,MATCH(B1714,SumMonths,0),1)</f>
        <v>#N/A</v>
      </c>
      <c r="K1714" s="57" t="e">
        <f aca="false">INDEX(lava,MATCH(B1714,SumMonths,0),2)</f>
        <v>#N/A</v>
      </c>
    </row>
    <row r="1715" customFormat="false" ht="12.75" hidden="false" customHeight="false" outlineLevel="0" collapsed="false">
      <c r="A1715" s="57" t="e">
        <f aca="false">INDEX(BucketTable,MATCH(B1715,SumMonths,0),1)</f>
        <v>#N/A</v>
      </c>
      <c r="K1715" s="57" t="e">
        <f aca="false">INDEX(lava,MATCH(B1715,SumMonths,0),2)</f>
        <v>#N/A</v>
      </c>
    </row>
    <row r="1716" customFormat="false" ht="12.75" hidden="false" customHeight="false" outlineLevel="0" collapsed="false">
      <c r="A1716" s="57" t="e">
        <f aca="false">INDEX(BucketTable,MATCH(B1716,SumMonths,0),1)</f>
        <v>#N/A</v>
      </c>
      <c r="K1716" s="57" t="e">
        <f aca="false">INDEX(lava,MATCH(B1716,SumMonths,0),2)</f>
        <v>#N/A</v>
      </c>
    </row>
    <row r="1717" customFormat="false" ht="12.75" hidden="false" customHeight="false" outlineLevel="0" collapsed="false">
      <c r="A1717" s="57" t="e">
        <f aca="false">INDEX(BucketTable,MATCH(B1717,SumMonths,0),1)</f>
        <v>#N/A</v>
      </c>
      <c r="K1717" s="57" t="e">
        <f aca="false">INDEX(lava,MATCH(B1717,SumMonths,0),2)</f>
        <v>#N/A</v>
      </c>
    </row>
    <row r="1718" customFormat="false" ht="12.75" hidden="false" customHeight="false" outlineLevel="0" collapsed="false">
      <c r="A1718" s="57" t="e">
        <f aca="false">INDEX(BucketTable,MATCH(B1718,SumMonths,0),1)</f>
        <v>#N/A</v>
      </c>
      <c r="K1718" s="57" t="e">
        <f aca="false">INDEX(lava,MATCH(B1718,SumMonths,0),2)</f>
        <v>#N/A</v>
      </c>
    </row>
    <row r="1719" customFormat="false" ht="12.75" hidden="false" customHeight="false" outlineLevel="0" collapsed="false">
      <c r="A1719" s="57" t="e">
        <f aca="false">INDEX(BucketTable,MATCH(B1719,SumMonths,0),1)</f>
        <v>#N/A</v>
      </c>
      <c r="K1719" s="57" t="e">
        <f aca="false">INDEX(lava,MATCH(B1719,SumMonths,0),2)</f>
        <v>#N/A</v>
      </c>
    </row>
    <row r="1720" customFormat="false" ht="12.75" hidden="false" customHeight="false" outlineLevel="0" collapsed="false">
      <c r="A1720" s="57" t="e">
        <f aca="false">INDEX(BucketTable,MATCH(B1720,SumMonths,0),1)</f>
        <v>#N/A</v>
      </c>
      <c r="K1720" s="57" t="e">
        <f aca="false">INDEX(lava,MATCH(B1720,SumMonths,0),2)</f>
        <v>#N/A</v>
      </c>
    </row>
    <row r="1721" customFormat="false" ht="12.75" hidden="false" customHeight="false" outlineLevel="0" collapsed="false">
      <c r="A1721" s="57" t="e">
        <f aca="false">INDEX(BucketTable,MATCH(B1721,SumMonths,0),1)</f>
        <v>#N/A</v>
      </c>
      <c r="K1721" s="57" t="e">
        <f aca="false">INDEX(lava,MATCH(B1721,SumMonths,0),2)</f>
        <v>#N/A</v>
      </c>
    </row>
    <row r="1722" customFormat="false" ht="12.75" hidden="false" customHeight="false" outlineLevel="0" collapsed="false">
      <c r="A1722" s="57" t="e">
        <f aca="false">INDEX(BucketTable,MATCH(B1722,SumMonths,0),1)</f>
        <v>#N/A</v>
      </c>
      <c r="K1722" s="57" t="e">
        <f aca="false">INDEX(lava,MATCH(B1722,SumMonths,0),2)</f>
        <v>#N/A</v>
      </c>
    </row>
    <row r="1723" customFormat="false" ht="12.75" hidden="false" customHeight="false" outlineLevel="0" collapsed="false">
      <c r="A1723" s="57" t="e">
        <f aca="false">INDEX(BucketTable,MATCH(B1723,SumMonths,0),1)</f>
        <v>#N/A</v>
      </c>
      <c r="K1723" s="57" t="e">
        <f aca="false">INDEX(lava,MATCH(B1723,SumMonths,0),2)</f>
        <v>#N/A</v>
      </c>
    </row>
    <row r="1724" customFormat="false" ht="12.75" hidden="false" customHeight="false" outlineLevel="0" collapsed="false">
      <c r="A1724" s="57" t="e">
        <f aca="false">INDEX(BucketTable,MATCH(B1724,SumMonths,0),1)</f>
        <v>#N/A</v>
      </c>
      <c r="K1724" s="57" t="e">
        <f aca="false">INDEX(lava,MATCH(B1724,SumMonths,0),2)</f>
        <v>#N/A</v>
      </c>
    </row>
    <row r="1725" customFormat="false" ht="12.75" hidden="false" customHeight="false" outlineLevel="0" collapsed="false">
      <c r="A1725" s="57" t="e">
        <f aca="false">INDEX(BucketTable,MATCH(B1725,SumMonths,0),1)</f>
        <v>#N/A</v>
      </c>
      <c r="K1725" s="57" t="e">
        <f aca="false">INDEX(lava,MATCH(B1725,SumMonths,0),2)</f>
        <v>#N/A</v>
      </c>
    </row>
    <row r="1726" customFormat="false" ht="12.75" hidden="false" customHeight="false" outlineLevel="0" collapsed="false">
      <c r="A1726" s="57" t="e">
        <f aca="false">INDEX(BucketTable,MATCH(B1726,SumMonths,0),1)</f>
        <v>#N/A</v>
      </c>
      <c r="K1726" s="57" t="e">
        <f aca="false">INDEX(lava,MATCH(B1726,SumMonths,0),2)</f>
        <v>#N/A</v>
      </c>
    </row>
    <row r="1727" customFormat="false" ht="12.75" hidden="false" customHeight="false" outlineLevel="0" collapsed="false">
      <c r="A1727" s="57" t="e">
        <f aca="false">INDEX(BucketTable,MATCH(B1727,SumMonths,0),1)</f>
        <v>#N/A</v>
      </c>
      <c r="K1727" s="57" t="e">
        <f aca="false">INDEX(lava,MATCH(B1727,SumMonths,0),2)</f>
        <v>#N/A</v>
      </c>
    </row>
    <row r="1728" customFormat="false" ht="12.75" hidden="false" customHeight="false" outlineLevel="0" collapsed="false">
      <c r="A1728" s="57" t="e">
        <f aca="false">INDEX(BucketTable,MATCH(B1728,SumMonths,0),1)</f>
        <v>#N/A</v>
      </c>
      <c r="K1728" s="57" t="e">
        <f aca="false">INDEX(lava,MATCH(B1728,SumMonths,0),2)</f>
        <v>#N/A</v>
      </c>
    </row>
    <row r="1729" customFormat="false" ht="12.75" hidden="false" customHeight="false" outlineLevel="0" collapsed="false">
      <c r="A1729" s="57" t="e">
        <f aca="false">INDEX(BucketTable,MATCH(B1729,SumMonths,0),1)</f>
        <v>#N/A</v>
      </c>
      <c r="K1729" s="57" t="e">
        <f aca="false">INDEX(lava,MATCH(B1729,SumMonths,0),2)</f>
        <v>#N/A</v>
      </c>
    </row>
    <row r="1730" customFormat="false" ht="12.75" hidden="false" customHeight="false" outlineLevel="0" collapsed="false">
      <c r="A1730" s="57" t="e">
        <f aca="false">INDEX(BucketTable,MATCH(B1730,SumMonths,0),1)</f>
        <v>#N/A</v>
      </c>
      <c r="K1730" s="57" t="e">
        <f aca="false">INDEX(lava,MATCH(B1730,SumMonths,0),2)</f>
        <v>#N/A</v>
      </c>
    </row>
    <row r="1731" customFormat="false" ht="12.75" hidden="false" customHeight="false" outlineLevel="0" collapsed="false">
      <c r="A1731" s="57" t="e">
        <f aca="false">INDEX(BucketTable,MATCH(B1731,SumMonths,0),1)</f>
        <v>#N/A</v>
      </c>
      <c r="K1731" s="57" t="e">
        <f aca="false">INDEX(lava,MATCH(B1731,SumMonths,0),2)</f>
        <v>#N/A</v>
      </c>
    </row>
    <row r="1732" customFormat="false" ht="12.75" hidden="false" customHeight="false" outlineLevel="0" collapsed="false">
      <c r="A1732" s="57" t="e">
        <f aca="false">INDEX(BucketTable,MATCH(B1732,SumMonths,0),1)</f>
        <v>#N/A</v>
      </c>
      <c r="K1732" s="57" t="e">
        <f aca="false">INDEX(lava,MATCH(B1732,SumMonths,0),2)</f>
        <v>#N/A</v>
      </c>
    </row>
    <row r="1733" customFormat="false" ht="12.75" hidden="false" customHeight="false" outlineLevel="0" collapsed="false">
      <c r="A1733" s="57" t="e">
        <f aca="false">INDEX(BucketTable,MATCH(B1733,SumMonths,0),1)</f>
        <v>#N/A</v>
      </c>
      <c r="K1733" s="57" t="e">
        <f aca="false">INDEX(lava,MATCH(B1733,SumMonths,0),2)</f>
        <v>#N/A</v>
      </c>
    </row>
    <row r="1734" customFormat="false" ht="12.75" hidden="false" customHeight="false" outlineLevel="0" collapsed="false">
      <c r="A1734" s="57" t="e">
        <f aca="false">INDEX(BucketTable,MATCH(B1734,SumMonths,0),1)</f>
        <v>#N/A</v>
      </c>
      <c r="K1734" s="57" t="e">
        <f aca="false">INDEX(lava,MATCH(B1734,SumMonths,0),2)</f>
        <v>#N/A</v>
      </c>
    </row>
    <row r="1735" customFormat="false" ht="12.75" hidden="false" customHeight="false" outlineLevel="0" collapsed="false">
      <c r="A1735" s="57" t="e">
        <f aca="false">INDEX(BucketTable,MATCH(B1735,SumMonths,0),1)</f>
        <v>#N/A</v>
      </c>
      <c r="K1735" s="57" t="e">
        <f aca="false">INDEX(lava,MATCH(B1735,SumMonths,0),2)</f>
        <v>#N/A</v>
      </c>
    </row>
    <row r="1736" customFormat="false" ht="12.75" hidden="false" customHeight="false" outlineLevel="0" collapsed="false">
      <c r="A1736" s="57" t="e">
        <f aca="false">INDEX(BucketTable,MATCH(B1736,SumMonths,0),1)</f>
        <v>#N/A</v>
      </c>
      <c r="K1736" s="57" t="e">
        <f aca="false">INDEX(lava,MATCH(B1736,SumMonths,0),2)</f>
        <v>#N/A</v>
      </c>
    </row>
    <row r="1737" customFormat="false" ht="12.75" hidden="false" customHeight="false" outlineLevel="0" collapsed="false">
      <c r="A1737" s="57" t="e">
        <f aca="false">INDEX(BucketTable,MATCH(B1737,SumMonths,0),1)</f>
        <v>#N/A</v>
      </c>
      <c r="K1737" s="57" t="e">
        <f aca="false">INDEX(lava,MATCH(B1737,SumMonths,0),2)</f>
        <v>#N/A</v>
      </c>
    </row>
    <row r="1738" customFormat="false" ht="12.75" hidden="false" customHeight="false" outlineLevel="0" collapsed="false">
      <c r="A1738" s="57" t="e">
        <f aca="false">INDEX(BucketTable,MATCH(B1738,SumMonths,0),1)</f>
        <v>#N/A</v>
      </c>
      <c r="K1738" s="57" t="e">
        <f aca="false">INDEX(lava,MATCH(B1738,SumMonths,0),2)</f>
        <v>#N/A</v>
      </c>
    </row>
    <row r="1739" customFormat="false" ht="12.75" hidden="false" customHeight="false" outlineLevel="0" collapsed="false">
      <c r="A1739" s="57" t="e">
        <f aca="false">INDEX(BucketTable,MATCH(B1739,SumMonths,0),1)</f>
        <v>#N/A</v>
      </c>
      <c r="K1739" s="57" t="e">
        <f aca="false">INDEX(lava,MATCH(B1739,SumMonths,0),2)</f>
        <v>#N/A</v>
      </c>
    </row>
    <row r="1740" customFormat="false" ht="12.75" hidden="false" customHeight="false" outlineLevel="0" collapsed="false">
      <c r="A1740" s="57" t="e">
        <f aca="false">INDEX(BucketTable,MATCH(B1740,SumMonths,0),1)</f>
        <v>#N/A</v>
      </c>
      <c r="K1740" s="57" t="e">
        <f aca="false">INDEX(lava,MATCH(B1740,SumMonths,0),2)</f>
        <v>#N/A</v>
      </c>
    </row>
    <row r="1741" customFormat="false" ht="12.75" hidden="false" customHeight="false" outlineLevel="0" collapsed="false">
      <c r="A1741" s="57" t="e">
        <f aca="false">INDEX(BucketTable,MATCH(B1741,SumMonths,0),1)</f>
        <v>#N/A</v>
      </c>
      <c r="K1741" s="57" t="e">
        <f aca="false">INDEX(lava,MATCH(B1741,SumMonths,0),2)</f>
        <v>#N/A</v>
      </c>
    </row>
    <row r="1742" customFormat="false" ht="12.75" hidden="false" customHeight="false" outlineLevel="0" collapsed="false">
      <c r="A1742" s="57" t="e">
        <f aca="false">INDEX(BucketTable,MATCH(B1742,SumMonths,0),1)</f>
        <v>#N/A</v>
      </c>
      <c r="K1742" s="57" t="e">
        <f aca="false">INDEX(lava,MATCH(B1742,SumMonths,0),2)</f>
        <v>#N/A</v>
      </c>
    </row>
    <row r="1743" customFormat="false" ht="12.75" hidden="false" customHeight="false" outlineLevel="0" collapsed="false">
      <c r="A1743" s="57" t="e">
        <f aca="false">INDEX(BucketTable,MATCH(B1743,SumMonths,0),1)</f>
        <v>#N/A</v>
      </c>
      <c r="K1743" s="57" t="e">
        <f aca="false">INDEX(lava,MATCH(B1743,SumMonths,0),2)</f>
        <v>#N/A</v>
      </c>
    </row>
    <row r="1744" customFormat="false" ht="12.75" hidden="false" customHeight="false" outlineLevel="0" collapsed="false">
      <c r="A1744" s="57" t="e">
        <f aca="false">INDEX(BucketTable,MATCH(B1744,SumMonths,0),1)</f>
        <v>#N/A</v>
      </c>
      <c r="K1744" s="57" t="e">
        <f aca="false">INDEX(lava,MATCH(B1744,SumMonths,0),2)</f>
        <v>#N/A</v>
      </c>
    </row>
    <row r="1745" customFormat="false" ht="12.75" hidden="false" customHeight="false" outlineLevel="0" collapsed="false">
      <c r="A1745" s="57" t="e">
        <f aca="false">INDEX(BucketTable,MATCH(B1745,SumMonths,0),1)</f>
        <v>#N/A</v>
      </c>
      <c r="K1745" s="57" t="e">
        <f aca="false">INDEX(lava,MATCH(B1745,SumMonths,0),2)</f>
        <v>#N/A</v>
      </c>
    </row>
    <row r="1746" customFormat="false" ht="12.75" hidden="false" customHeight="false" outlineLevel="0" collapsed="false">
      <c r="A1746" s="57" t="e">
        <f aca="false">INDEX(BucketTable,MATCH(B1746,SumMonths,0),1)</f>
        <v>#N/A</v>
      </c>
      <c r="K1746" s="57" t="e">
        <f aca="false">INDEX(lava,MATCH(B1746,SumMonths,0),2)</f>
        <v>#N/A</v>
      </c>
    </row>
    <row r="1747" customFormat="false" ht="12.75" hidden="false" customHeight="false" outlineLevel="0" collapsed="false">
      <c r="A1747" s="57" t="e">
        <f aca="false">INDEX(BucketTable,MATCH(B1747,SumMonths,0),1)</f>
        <v>#N/A</v>
      </c>
      <c r="K1747" s="57" t="e">
        <f aca="false">INDEX(lava,MATCH(B1747,SumMonths,0),2)</f>
        <v>#N/A</v>
      </c>
    </row>
    <row r="1748" customFormat="false" ht="12.75" hidden="false" customHeight="false" outlineLevel="0" collapsed="false">
      <c r="A1748" s="57" t="e">
        <f aca="false">INDEX(BucketTable,MATCH(B1748,SumMonths,0),1)</f>
        <v>#N/A</v>
      </c>
      <c r="K1748" s="57" t="e">
        <f aca="false">INDEX(lava,MATCH(B1748,SumMonths,0),2)</f>
        <v>#N/A</v>
      </c>
    </row>
    <row r="1749" customFormat="false" ht="12.75" hidden="false" customHeight="false" outlineLevel="0" collapsed="false">
      <c r="A1749" s="57" t="e">
        <f aca="false">INDEX(BucketTable,MATCH(B1749,SumMonths,0),1)</f>
        <v>#N/A</v>
      </c>
      <c r="K1749" s="57" t="e">
        <f aca="false">INDEX(lava,MATCH(B1749,SumMonths,0),2)</f>
        <v>#N/A</v>
      </c>
    </row>
    <row r="1750" customFormat="false" ht="12.75" hidden="false" customHeight="false" outlineLevel="0" collapsed="false">
      <c r="A1750" s="57" t="e">
        <f aca="false">INDEX(BucketTable,MATCH(B1750,SumMonths,0),1)</f>
        <v>#N/A</v>
      </c>
      <c r="K1750" s="57" t="e">
        <f aca="false">INDEX(lava,MATCH(B1750,SumMonths,0),2)</f>
        <v>#N/A</v>
      </c>
    </row>
    <row r="1751" customFormat="false" ht="12.75" hidden="false" customHeight="false" outlineLevel="0" collapsed="false">
      <c r="A1751" s="57" t="e">
        <f aca="false">INDEX(BucketTable,MATCH(B1751,SumMonths,0),1)</f>
        <v>#N/A</v>
      </c>
      <c r="K1751" s="57" t="e">
        <f aca="false">INDEX(lava,MATCH(B1751,SumMonths,0),2)</f>
        <v>#N/A</v>
      </c>
    </row>
    <row r="1752" customFormat="false" ht="12.75" hidden="false" customHeight="false" outlineLevel="0" collapsed="false">
      <c r="A1752" s="57" t="e">
        <f aca="false">INDEX(BucketTable,MATCH(B1752,SumMonths,0),1)</f>
        <v>#N/A</v>
      </c>
      <c r="K1752" s="57" t="e">
        <f aca="false">INDEX(lava,MATCH(B1752,SumMonths,0),2)</f>
        <v>#N/A</v>
      </c>
    </row>
    <row r="1753" customFormat="false" ht="12.75" hidden="false" customHeight="false" outlineLevel="0" collapsed="false">
      <c r="A1753" s="57" t="e">
        <f aca="false">INDEX(BucketTable,MATCH(B1753,SumMonths,0),1)</f>
        <v>#N/A</v>
      </c>
      <c r="K1753" s="57" t="e">
        <f aca="false">INDEX(lava,MATCH(B1753,SumMonths,0),2)</f>
        <v>#N/A</v>
      </c>
    </row>
    <row r="1754" customFormat="false" ht="12.75" hidden="false" customHeight="false" outlineLevel="0" collapsed="false">
      <c r="A1754" s="57" t="e">
        <f aca="false">INDEX(BucketTable,MATCH(B1754,SumMonths,0),1)</f>
        <v>#N/A</v>
      </c>
      <c r="K1754" s="57" t="e">
        <f aca="false">INDEX(lava,MATCH(B1754,SumMonths,0),2)</f>
        <v>#N/A</v>
      </c>
    </row>
    <row r="1755" customFormat="false" ht="12.75" hidden="false" customHeight="false" outlineLevel="0" collapsed="false">
      <c r="A1755" s="57" t="e">
        <f aca="false">INDEX(BucketTable,MATCH(B1755,SumMonths,0),1)</f>
        <v>#N/A</v>
      </c>
      <c r="K1755" s="57" t="e">
        <f aca="false">INDEX(lava,MATCH(B1755,SumMonths,0),2)</f>
        <v>#N/A</v>
      </c>
    </row>
    <row r="1756" customFormat="false" ht="12.75" hidden="false" customHeight="false" outlineLevel="0" collapsed="false">
      <c r="A1756" s="57" t="e">
        <f aca="false">INDEX(BucketTable,MATCH(B1756,SumMonths,0),1)</f>
        <v>#N/A</v>
      </c>
      <c r="K1756" s="57" t="e">
        <f aca="false">INDEX(lava,MATCH(B1756,SumMonths,0),2)</f>
        <v>#N/A</v>
      </c>
    </row>
    <row r="1757" customFormat="false" ht="12.75" hidden="false" customHeight="false" outlineLevel="0" collapsed="false">
      <c r="A1757" s="57" t="e">
        <f aca="false">INDEX(BucketTable,MATCH(B1757,SumMonths,0),1)</f>
        <v>#N/A</v>
      </c>
      <c r="K1757" s="57" t="e">
        <f aca="false">INDEX(lava,MATCH(B1757,SumMonths,0),2)</f>
        <v>#N/A</v>
      </c>
    </row>
    <row r="1758" customFormat="false" ht="12.75" hidden="false" customHeight="false" outlineLevel="0" collapsed="false">
      <c r="A1758" s="57" t="e">
        <f aca="false">INDEX(BucketTable,MATCH(B1758,SumMonths,0),1)</f>
        <v>#N/A</v>
      </c>
      <c r="K1758" s="57" t="e">
        <f aca="false">INDEX(lava,MATCH(B1758,SumMonths,0),2)</f>
        <v>#N/A</v>
      </c>
    </row>
    <row r="1759" customFormat="false" ht="12.75" hidden="false" customHeight="false" outlineLevel="0" collapsed="false">
      <c r="A1759" s="57" t="e">
        <f aca="false">INDEX(BucketTable,MATCH(B1759,SumMonths,0),1)</f>
        <v>#N/A</v>
      </c>
      <c r="K1759" s="57" t="e">
        <f aca="false">INDEX(lava,MATCH(B1759,SumMonths,0),2)</f>
        <v>#N/A</v>
      </c>
    </row>
    <row r="1760" customFormat="false" ht="12.75" hidden="false" customHeight="false" outlineLevel="0" collapsed="false">
      <c r="A1760" s="57" t="e">
        <f aca="false">INDEX(BucketTable,MATCH(B1760,SumMonths,0),1)</f>
        <v>#N/A</v>
      </c>
      <c r="K1760" s="57" t="e">
        <f aca="false">INDEX(lava,MATCH(B1760,SumMonths,0),2)</f>
        <v>#N/A</v>
      </c>
    </row>
    <row r="1761" customFormat="false" ht="12.75" hidden="false" customHeight="false" outlineLevel="0" collapsed="false">
      <c r="A1761" s="57" t="e">
        <f aca="false">INDEX(BucketTable,MATCH(B1761,SumMonths,0),1)</f>
        <v>#N/A</v>
      </c>
      <c r="K1761" s="57" t="e">
        <f aca="false">INDEX(lava,MATCH(B1761,SumMonths,0),2)</f>
        <v>#N/A</v>
      </c>
    </row>
    <row r="1762" customFormat="false" ht="12.75" hidden="false" customHeight="false" outlineLevel="0" collapsed="false">
      <c r="A1762" s="57" t="e">
        <f aca="false">INDEX(BucketTable,MATCH(B1762,SumMonths,0),1)</f>
        <v>#N/A</v>
      </c>
      <c r="K1762" s="57" t="e">
        <f aca="false">INDEX(lava,MATCH(B1762,SumMonths,0),2)</f>
        <v>#N/A</v>
      </c>
    </row>
    <row r="1763" customFormat="false" ht="12.75" hidden="false" customHeight="false" outlineLevel="0" collapsed="false">
      <c r="A1763" s="57" t="e">
        <f aca="false">INDEX(BucketTable,MATCH(B1763,SumMonths,0),1)</f>
        <v>#N/A</v>
      </c>
      <c r="K1763" s="57" t="e">
        <f aca="false">INDEX(lava,MATCH(B1763,SumMonths,0),2)</f>
        <v>#N/A</v>
      </c>
    </row>
    <row r="1764" customFormat="false" ht="12.75" hidden="false" customHeight="false" outlineLevel="0" collapsed="false">
      <c r="A1764" s="57" t="e">
        <f aca="false">INDEX(BucketTable,MATCH(B1764,SumMonths,0),1)</f>
        <v>#N/A</v>
      </c>
      <c r="K1764" s="57" t="e">
        <f aca="false">INDEX(lava,MATCH(B1764,SumMonths,0),2)</f>
        <v>#N/A</v>
      </c>
    </row>
    <row r="1765" customFormat="false" ht="12.75" hidden="false" customHeight="false" outlineLevel="0" collapsed="false">
      <c r="A1765" s="57" t="e">
        <f aca="false">INDEX(BucketTable,MATCH(B1765,SumMonths,0),1)</f>
        <v>#N/A</v>
      </c>
      <c r="K1765" s="57" t="e">
        <f aca="false">INDEX(lava,MATCH(B1765,SumMonths,0),2)</f>
        <v>#N/A</v>
      </c>
    </row>
    <row r="1766" customFormat="false" ht="12.75" hidden="false" customHeight="false" outlineLevel="0" collapsed="false">
      <c r="A1766" s="57" t="e">
        <f aca="false">INDEX(BucketTable,MATCH(B1766,SumMonths,0),1)</f>
        <v>#N/A</v>
      </c>
      <c r="K1766" s="57" t="e">
        <f aca="false">INDEX(lava,MATCH(B1766,SumMonths,0),2)</f>
        <v>#N/A</v>
      </c>
    </row>
    <row r="1767" customFormat="false" ht="12.75" hidden="false" customHeight="false" outlineLevel="0" collapsed="false">
      <c r="A1767" s="57" t="e">
        <f aca="false">INDEX(BucketTable,MATCH(B1767,SumMonths,0),1)</f>
        <v>#N/A</v>
      </c>
      <c r="K1767" s="57" t="e">
        <f aca="false">INDEX(lava,MATCH(B1767,SumMonths,0),2)</f>
        <v>#N/A</v>
      </c>
    </row>
    <row r="1768" customFormat="false" ht="12.75" hidden="false" customHeight="false" outlineLevel="0" collapsed="false">
      <c r="A1768" s="57" t="e">
        <f aca="false">INDEX(BucketTable,MATCH(B1768,SumMonths,0),1)</f>
        <v>#N/A</v>
      </c>
      <c r="K1768" s="57" t="e">
        <f aca="false">INDEX(lava,MATCH(B1768,SumMonths,0),2)</f>
        <v>#N/A</v>
      </c>
    </row>
    <row r="1769" customFormat="false" ht="12.75" hidden="false" customHeight="false" outlineLevel="0" collapsed="false">
      <c r="A1769" s="57" t="e">
        <f aca="false">INDEX(BucketTable,MATCH(B1769,SumMonths,0),1)</f>
        <v>#N/A</v>
      </c>
      <c r="K1769" s="57" t="e">
        <f aca="false">INDEX(lava,MATCH(B1769,SumMonths,0),2)</f>
        <v>#N/A</v>
      </c>
    </row>
    <row r="1770" customFormat="false" ht="12.75" hidden="false" customHeight="false" outlineLevel="0" collapsed="false">
      <c r="A1770" s="57" t="e">
        <f aca="false">INDEX(BucketTable,MATCH(B1770,SumMonths,0),1)</f>
        <v>#N/A</v>
      </c>
      <c r="K1770" s="57" t="e">
        <f aca="false">INDEX(lava,MATCH(B1770,SumMonths,0),2)</f>
        <v>#N/A</v>
      </c>
    </row>
    <row r="1771" customFormat="false" ht="12.75" hidden="false" customHeight="false" outlineLevel="0" collapsed="false">
      <c r="A1771" s="57" t="e">
        <f aca="false">INDEX(BucketTable,MATCH(B1771,SumMonths,0),1)</f>
        <v>#N/A</v>
      </c>
      <c r="K1771" s="57" t="e">
        <f aca="false">INDEX(lava,MATCH(B1771,SumMonths,0),2)</f>
        <v>#N/A</v>
      </c>
    </row>
    <row r="1772" customFormat="false" ht="12.75" hidden="false" customHeight="false" outlineLevel="0" collapsed="false">
      <c r="A1772" s="57" t="e">
        <f aca="false">INDEX(BucketTable,MATCH(B1772,SumMonths,0),1)</f>
        <v>#N/A</v>
      </c>
      <c r="K1772" s="57" t="e">
        <f aca="false">INDEX(lava,MATCH(B1772,SumMonths,0),2)</f>
        <v>#N/A</v>
      </c>
    </row>
    <row r="1773" customFormat="false" ht="12.75" hidden="false" customHeight="false" outlineLevel="0" collapsed="false">
      <c r="A1773" s="57" t="e">
        <f aca="false">INDEX(BucketTable,MATCH(B1773,SumMonths,0),1)</f>
        <v>#N/A</v>
      </c>
      <c r="K1773" s="57" t="e">
        <f aca="false">INDEX(lava,MATCH(B1773,SumMonths,0),2)</f>
        <v>#N/A</v>
      </c>
    </row>
    <row r="1774" customFormat="false" ht="12.75" hidden="false" customHeight="false" outlineLevel="0" collapsed="false">
      <c r="A1774" s="57" t="e">
        <f aca="false">INDEX(BucketTable,MATCH(B1774,SumMonths,0),1)</f>
        <v>#N/A</v>
      </c>
      <c r="K1774" s="57" t="e">
        <f aca="false">INDEX(lava,MATCH(B1774,SumMonths,0),2)</f>
        <v>#N/A</v>
      </c>
    </row>
    <row r="1775" customFormat="false" ht="12.75" hidden="false" customHeight="false" outlineLevel="0" collapsed="false">
      <c r="A1775" s="57" t="e">
        <f aca="false">INDEX(BucketTable,MATCH(B1775,SumMonths,0),1)</f>
        <v>#N/A</v>
      </c>
      <c r="K1775" s="57" t="e">
        <f aca="false">INDEX(lava,MATCH(B1775,SumMonths,0),2)</f>
        <v>#N/A</v>
      </c>
    </row>
    <row r="1776" customFormat="false" ht="12.75" hidden="false" customHeight="false" outlineLevel="0" collapsed="false">
      <c r="A1776" s="57" t="e">
        <f aca="false">INDEX(BucketTable,MATCH(B1776,SumMonths,0),1)</f>
        <v>#N/A</v>
      </c>
      <c r="K1776" s="57" t="e">
        <f aca="false">INDEX(lava,MATCH(B1776,SumMonths,0),2)</f>
        <v>#N/A</v>
      </c>
    </row>
    <row r="1777" customFormat="false" ht="12.75" hidden="false" customHeight="false" outlineLevel="0" collapsed="false">
      <c r="A1777" s="57" t="e">
        <f aca="false">INDEX(BucketTable,MATCH(B1777,SumMonths,0),1)</f>
        <v>#N/A</v>
      </c>
      <c r="K1777" s="57" t="e">
        <f aca="false">INDEX(lava,MATCH(B1777,SumMonths,0),2)</f>
        <v>#N/A</v>
      </c>
    </row>
    <row r="1778" customFormat="false" ht="12.75" hidden="false" customHeight="false" outlineLevel="0" collapsed="false">
      <c r="A1778" s="57" t="e">
        <f aca="false">INDEX(BucketTable,MATCH(B1778,SumMonths,0),1)</f>
        <v>#N/A</v>
      </c>
      <c r="K1778" s="57" t="e">
        <f aca="false">INDEX(lava,MATCH(B1778,SumMonths,0),2)</f>
        <v>#N/A</v>
      </c>
    </row>
    <row r="1779" customFormat="false" ht="12.75" hidden="false" customHeight="false" outlineLevel="0" collapsed="false">
      <c r="A1779" s="57" t="e">
        <f aca="false">INDEX(BucketTable,MATCH(B1779,SumMonths,0),1)</f>
        <v>#N/A</v>
      </c>
      <c r="K1779" s="57" t="e">
        <f aca="false">INDEX(lava,MATCH(B1779,SumMonths,0),2)</f>
        <v>#N/A</v>
      </c>
    </row>
    <row r="1780" customFormat="false" ht="12.75" hidden="false" customHeight="false" outlineLevel="0" collapsed="false">
      <c r="A1780" s="57" t="e">
        <f aca="false">INDEX(BucketTable,MATCH(B1780,SumMonths,0),1)</f>
        <v>#N/A</v>
      </c>
      <c r="K1780" s="57" t="e">
        <f aca="false">INDEX(lava,MATCH(B1780,SumMonths,0),2)</f>
        <v>#N/A</v>
      </c>
    </row>
    <row r="1781" customFormat="false" ht="12.75" hidden="false" customHeight="false" outlineLevel="0" collapsed="false">
      <c r="A1781" s="57" t="e">
        <f aca="false">INDEX(BucketTable,MATCH(B1781,SumMonths,0),1)</f>
        <v>#N/A</v>
      </c>
      <c r="K1781" s="57" t="e">
        <f aca="false">INDEX(lava,MATCH(B1781,SumMonths,0),2)</f>
        <v>#N/A</v>
      </c>
    </row>
    <row r="1782" customFormat="false" ht="12.75" hidden="false" customHeight="false" outlineLevel="0" collapsed="false">
      <c r="A1782" s="57" t="e">
        <f aca="false">INDEX(BucketTable,MATCH(B1782,SumMonths,0),1)</f>
        <v>#N/A</v>
      </c>
      <c r="K1782" s="57" t="e">
        <f aca="false">INDEX(lava,MATCH(B1782,SumMonths,0),2)</f>
        <v>#N/A</v>
      </c>
    </row>
    <row r="1783" customFormat="false" ht="12.75" hidden="false" customHeight="false" outlineLevel="0" collapsed="false">
      <c r="A1783" s="57" t="e">
        <f aca="false">INDEX(BucketTable,MATCH(B1783,SumMonths,0),1)</f>
        <v>#N/A</v>
      </c>
      <c r="K1783" s="57" t="e">
        <f aca="false">INDEX(lava,MATCH(B1783,SumMonths,0),2)</f>
        <v>#N/A</v>
      </c>
    </row>
    <row r="1784" customFormat="false" ht="12.75" hidden="false" customHeight="false" outlineLevel="0" collapsed="false">
      <c r="A1784" s="57" t="e">
        <f aca="false">INDEX(BucketTable,MATCH(B1784,SumMonths,0),1)</f>
        <v>#N/A</v>
      </c>
      <c r="K1784" s="57" t="e">
        <f aca="false">INDEX(lava,MATCH(B1784,SumMonths,0),2)</f>
        <v>#N/A</v>
      </c>
    </row>
    <row r="1785" customFormat="false" ht="12.75" hidden="false" customHeight="false" outlineLevel="0" collapsed="false">
      <c r="A1785" s="57" t="e">
        <f aca="false">INDEX(BucketTable,MATCH(B1785,SumMonths,0),1)</f>
        <v>#N/A</v>
      </c>
      <c r="K1785" s="57" t="e">
        <f aca="false">INDEX(lava,MATCH(B1785,SumMonths,0),2)</f>
        <v>#N/A</v>
      </c>
    </row>
    <row r="1786" customFormat="false" ht="12.75" hidden="false" customHeight="false" outlineLevel="0" collapsed="false">
      <c r="A1786" s="57" t="e">
        <f aca="false">INDEX(BucketTable,MATCH(B1786,SumMonths,0),1)</f>
        <v>#N/A</v>
      </c>
      <c r="K1786" s="57" t="e">
        <f aca="false">INDEX(lava,MATCH(B1786,SumMonths,0),2)</f>
        <v>#N/A</v>
      </c>
    </row>
    <row r="1787" customFormat="false" ht="12.75" hidden="false" customHeight="false" outlineLevel="0" collapsed="false">
      <c r="A1787" s="57" t="e">
        <f aca="false">INDEX(BucketTable,MATCH(B1787,SumMonths,0),1)</f>
        <v>#N/A</v>
      </c>
      <c r="K1787" s="57" t="e">
        <f aca="false">INDEX(lava,MATCH(B1787,SumMonths,0),2)</f>
        <v>#N/A</v>
      </c>
    </row>
    <row r="1788" customFormat="false" ht="12.75" hidden="false" customHeight="false" outlineLevel="0" collapsed="false">
      <c r="A1788" s="57" t="e">
        <f aca="false">INDEX(BucketTable,MATCH(B1788,SumMonths,0),1)</f>
        <v>#N/A</v>
      </c>
      <c r="K1788" s="57" t="e">
        <f aca="false">INDEX(lava,MATCH(B1788,SumMonths,0),2)</f>
        <v>#N/A</v>
      </c>
    </row>
    <row r="1789" customFormat="false" ht="12.75" hidden="false" customHeight="false" outlineLevel="0" collapsed="false">
      <c r="A1789" s="57" t="e">
        <f aca="false">INDEX(BucketTable,MATCH(B1789,SumMonths,0),1)</f>
        <v>#N/A</v>
      </c>
      <c r="K1789" s="57" t="e">
        <f aca="false">INDEX(lava,MATCH(B1789,SumMonths,0),2)</f>
        <v>#N/A</v>
      </c>
    </row>
    <row r="1790" customFormat="false" ht="12.75" hidden="false" customHeight="false" outlineLevel="0" collapsed="false">
      <c r="A1790" s="57" t="e">
        <f aca="false">INDEX(BucketTable,MATCH(B1790,SumMonths,0),1)</f>
        <v>#N/A</v>
      </c>
      <c r="K1790" s="57" t="e">
        <f aca="false">INDEX(lava,MATCH(B1790,SumMonths,0),2)</f>
        <v>#N/A</v>
      </c>
    </row>
    <row r="1791" customFormat="false" ht="12.75" hidden="false" customHeight="false" outlineLevel="0" collapsed="false">
      <c r="A1791" s="57" t="e">
        <f aca="false">INDEX(BucketTable,MATCH(B1791,SumMonths,0),1)</f>
        <v>#N/A</v>
      </c>
      <c r="K1791" s="57" t="e">
        <f aca="false">INDEX(lava,MATCH(B1791,SumMonths,0),2)</f>
        <v>#N/A</v>
      </c>
    </row>
    <row r="1792" customFormat="false" ht="12.75" hidden="false" customHeight="false" outlineLevel="0" collapsed="false">
      <c r="A1792" s="57" t="e">
        <f aca="false">INDEX(BucketTable,MATCH(B1792,SumMonths,0),1)</f>
        <v>#N/A</v>
      </c>
      <c r="K1792" s="57" t="e">
        <f aca="false">INDEX(lava,MATCH(B1792,SumMonths,0),2)</f>
        <v>#N/A</v>
      </c>
    </row>
    <row r="1793" customFormat="false" ht="12.75" hidden="false" customHeight="false" outlineLevel="0" collapsed="false">
      <c r="A1793" s="57" t="e">
        <f aca="false">INDEX(BucketTable,MATCH(B1793,SumMonths,0),1)</f>
        <v>#N/A</v>
      </c>
      <c r="K1793" s="57" t="e">
        <f aca="false">INDEX(lava,MATCH(B1793,SumMonths,0),2)</f>
        <v>#N/A</v>
      </c>
    </row>
    <row r="1794" customFormat="false" ht="12.75" hidden="false" customHeight="false" outlineLevel="0" collapsed="false">
      <c r="A1794" s="57" t="e">
        <f aca="false">INDEX(BucketTable,MATCH(B1794,SumMonths,0),1)</f>
        <v>#N/A</v>
      </c>
      <c r="K1794" s="57" t="e">
        <f aca="false">INDEX(lava,MATCH(B1794,SumMonths,0),2)</f>
        <v>#N/A</v>
      </c>
    </row>
    <row r="1795" customFormat="false" ht="12.75" hidden="false" customHeight="false" outlineLevel="0" collapsed="false">
      <c r="A1795" s="57" t="e">
        <f aca="false">INDEX(BucketTable,MATCH(B1795,SumMonths,0),1)</f>
        <v>#N/A</v>
      </c>
      <c r="K1795" s="57" t="e">
        <f aca="false">INDEX(lava,MATCH(B1795,SumMonths,0),2)</f>
        <v>#N/A</v>
      </c>
    </row>
    <row r="1796" customFormat="false" ht="12.75" hidden="false" customHeight="false" outlineLevel="0" collapsed="false">
      <c r="A1796" s="57" t="e">
        <f aca="false">INDEX(BucketTable,MATCH(B1796,SumMonths,0),1)</f>
        <v>#N/A</v>
      </c>
      <c r="K1796" s="57" t="e">
        <f aca="false">INDEX(lava,MATCH(B1796,SumMonths,0),2)</f>
        <v>#N/A</v>
      </c>
    </row>
    <row r="1797" customFormat="false" ht="12.75" hidden="false" customHeight="false" outlineLevel="0" collapsed="false">
      <c r="A1797" s="57" t="e">
        <f aca="false">INDEX(BucketTable,MATCH(B1797,SumMonths,0),1)</f>
        <v>#N/A</v>
      </c>
      <c r="K1797" s="57" t="e">
        <f aca="false">INDEX(lava,MATCH(B1797,SumMonths,0),2)</f>
        <v>#N/A</v>
      </c>
    </row>
    <row r="1798" customFormat="false" ht="12.75" hidden="false" customHeight="false" outlineLevel="0" collapsed="false">
      <c r="A1798" s="57" t="e">
        <f aca="false">INDEX(BucketTable,MATCH(B1798,SumMonths,0),1)</f>
        <v>#N/A</v>
      </c>
      <c r="K1798" s="57" t="e">
        <f aca="false">INDEX(lava,MATCH(B1798,SumMonths,0),2)</f>
        <v>#N/A</v>
      </c>
    </row>
    <row r="1799" customFormat="false" ht="12.75" hidden="false" customHeight="false" outlineLevel="0" collapsed="false">
      <c r="A1799" s="57" t="e">
        <f aca="false">INDEX(BucketTable,MATCH(B1799,SumMonths,0),1)</f>
        <v>#N/A</v>
      </c>
      <c r="K1799" s="57" t="e">
        <f aca="false">INDEX(lava,MATCH(B1799,SumMonths,0),2)</f>
        <v>#N/A</v>
      </c>
    </row>
    <row r="1800" customFormat="false" ht="12.75" hidden="false" customHeight="false" outlineLevel="0" collapsed="false">
      <c r="A1800" s="57" t="e">
        <f aca="false">INDEX(BucketTable,MATCH(B1800,SumMonths,0),1)</f>
        <v>#N/A</v>
      </c>
      <c r="K1800" s="57" t="e">
        <f aca="false">INDEX(lava,MATCH(B1800,SumMonths,0),2)</f>
        <v>#N/A</v>
      </c>
    </row>
    <row r="1801" customFormat="false" ht="12.75" hidden="false" customHeight="false" outlineLevel="0" collapsed="false">
      <c r="A1801" s="57" t="e">
        <f aca="false">INDEX(BucketTable,MATCH(B1801,SumMonths,0),1)</f>
        <v>#N/A</v>
      </c>
      <c r="K1801" s="57" t="e">
        <f aca="false">INDEX(lava,MATCH(B1801,SumMonths,0),2)</f>
        <v>#N/A</v>
      </c>
    </row>
    <row r="1802" customFormat="false" ht="12.75" hidden="false" customHeight="false" outlineLevel="0" collapsed="false">
      <c r="A1802" s="57" t="e">
        <f aca="false">INDEX(BucketTable,MATCH(B1802,SumMonths,0),1)</f>
        <v>#N/A</v>
      </c>
      <c r="K1802" s="57" t="e">
        <f aca="false">INDEX(lava,MATCH(B1802,SumMonths,0),2)</f>
        <v>#N/A</v>
      </c>
    </row>
    <row r="1803" customFormat="false" ht="12.75" hidden="false" customHeight="false" outlineLevel="0" collapsed="false">
      <c r="A1803" s="57" t="e">
        <f aca="false">INDEX(BucketTable,MATCH(B1803,SumMonths,0),1)</f>
        <v>#N/A</v>
      </c>
      <c r="K1803" s="57" t="e">
        <f aca="false">INDEX(lava,MATCH(B1803,SumMonths,0),2)</f>
        <v>#N/A</v>
      </c>
    </row>
    <row r="1804" customFormat="false" ht="12.75" hidden="false" customHeight="false" outlineLevel="0" collapsed="false">
      <c r="A1804" s="57" t="e">
        <f aca="false">INDEX(BucketTable,MATCH(B1804,SumMonths,0),1)</f>
        <v>#N/A</v>
      </c>
      <c r="K1804" s="57" t="e">
        <f aca="false">INDEX(lava,MATCH(B1804,SumMonths,0),2)</f>
        <v>#N/A</v>
      </c>
    </row>
    <row r="1805" customFormat="false" ht="12.75" hidden="false" customHeight="false" outlineLevel="0" collapsed="false">
      <c r="A1805" s="57" t="e">
        <f aca="false">INDEX(BucketTable,MATCH(B1805,SumMonths,0),1)</f>
        <v>#N/A</v>
      </c>
      <c r="K1805" s="57" t="e">
        <f aca="false">INDEX(lava,MATCH(B1805,SumMonths,0),2)</f>
        <v>#N/A</v>
      </c>
    </row>
    <row r="1806" customFormat="false" ht="12.75" hidden="false" customHeight="false" outlineLevel="0" collapsed="false">
      <c r="A1806" s="57" t="e">
        <f aca="false">INDEX(BucketTable,MATCH(B1806,SumMonths,0),1)</f>
        <v>#N/A</v>
      </c>
      <c r="K1806" s="57" t="e">
        <f aca="false">INDEX(lava,MATCH(B1806,SumMonths,0),2)</f>
        <v>#N/A</v>
      </c>
    </row>
    <row r="1807" customFormat="false" ht="12.75" hidden="false" customHeight="false" outlineLevel="0" collapsed="false">
      <c r="A1807" s="57" t="e">
        <f aca="false">INDEX(BucketTable,MATCH(B1807,SumMonths,0),1)</f>
        <v>#N/A</v>
      </c>
      <c r="K1807" s="57" t="e">
        <f aca="false">INDEX(lava,MATCH(B1807,SumMonths,0),2)</f>
        <v>#N/A</v>
      </c>
    </row>
    <row r="1808" customFormat="false" ht="12.75" hidden="false" customHeight="false" outlineLevel="0" collapsed="false">
      <c r="A1808" s="57" t="e">
        <f aca="false">INDEX(BucketTable,MATCH(B1808,SumMonths,0),1)</f>
        <v>#N/A</v>
      </c>
      <c r="K1808" s="57" t="e">
        <f aca="false">INDEX(lava,MATCH(B1808,SumMonths,0),2)</f>
        <v>#N/A</v>
      </c>
    </row>
    <row r="1809" customFormat="false" ht="12.75" hidden="false" customHeight="false" outlineLevel="0" collapsed="false">
      <c r="A1809" s="57" t="e">
        <f aca="false">INDEX(BucketTable,MATCH(B1809,SumMonths,0),1)</f>
        <v>#N/A</v>
      </c>
      <c r="K1809" s="57" t="e">
        <f aca="false">INDEX(lava,MATCH(B1809,SumMonths,0),2)</f>
        <v>#N/A</v>
      </c>
    </row>
    <row r="1810" customFormat="false" ht="12.75" hidden="false" customHeight="false" outlineLevel="0" collapsed="false">
      <c r="A1810" s="57" t="e">
        <f aca="false">INDEX(BucketTable,MATCH(B1810,SumMonths,0),1)</f>
        <v>#N/A</v>
      </c>
      <c r="K1810" s="57" t="e">
        <f aca="false">INDEX(lava,MATCH(B1810,SumMonths,0),2)</f>
        <v>#N/A</v>
      </c>
    </row>
    <row r="1811" customFormat="false" ht="12.75" hidden="false" customHeight="false" outlineLevel="0" collapsed="false">
      <c r="A1811" s="57" t="e">
        <f aca="false">INDEX(BucketTable,MATCH(B1811,SumMonths,0),1)</f>
        <v>#N/A</v>
      </c>
      <c r="K1811" s="57" t="e">
        <f aca="false">INDEX(lava,MATCH(B1811,SumMonths,0),2)</f>
        <v>#N/A</v>
      </c>
    </row>
    <row r="1812" customFormat="false" ht="12.75" hidden="false" customHeight="false" outlineLevel="0" collapsed="false">
      <c r="A1812" s="57" t="e">
        <f aca="false">INDEX(BucketTable,MATCH(B1812,SumMonths,0),1)</f>
        <v>#N/A</v>
      </c>
      <c r="K1812" s="57" t="e">
        <f aca="false">INDEX(lava,MATCH(B1812,SumMonths,0),2)</f>
        <v>#N/A</v>
      </c>
    </row>
    <row r="1813" customFormat="false" ht="12.75" hidden="false" customHeight="false" outlineLevel="0" collapsed="false">
      <c r="A1813" s="57" t="e">
        <f aca="false">INDEX(BucketTable,MATCH(B1813,SumMonths,0),1)</f>
        <v>#N/A</v>
      </c>
      <c r="K1813" s="57" t="e">
        <f aca="false">INDEX(lava,MATCH(B1813,SumMonths,0),2)</f>
        <v>#N/A</v>
      </c>
    </row>
    <row r="1814" customFormat="false" ht="12.75" hidden="false" customHeight="false" outlineLevel="0" collapsed="false">
      <c r="A1814" s="57" t="e">
        <f aca="false">INDEX(BucketTable,MATCH(B1814,SumMonths,0),1)</f>
        <v>#N/A</v>
      </c>
      <c r="K1814" s="57" t="e">
        <f aca="false">INDEX(lava,MATCH(B1814,SumMonths,0),2)</f>
        <v>#N/A</v>
      </c>
    </row>
    <row r="1815" customFormat="false" ht="12.75" hidden="false" customHeight="false" outlineLevel="0" collapsed="false">
      <c r="A1815" s="57" t="e">
        <f aca="false">INDEX(BucketTable,MATCH(B1815,SumMonths,0),1)</f>
        <v>#N/A</v>
      </c>
      <c r="K1815" s="57" t="e">
        <f aca="false">INDEX(lava,MATCH(B1815,SumMonths,0),2)</f>
        <v>#N/A</v>
      </c>
    </row>
    <row r="1816" customFormat="false" ht="12.75" hidden="false" customHeight="false" outlineLevel="0" collapsed="false">
      <c r="A1816" s="57" t="e">
        <f aca="false">INDEX(BucketTable,MATCH(B1816,SumMonths,0),1)</f>
        <v>#N/A</v>
      </c>
      <c r="K1816" s="57" t="e">
        <f aca="false">INDEX(lava,MATCH(B1816,SumMonths,0),2)</f>
        <v>#N/A</v>
      </c>
    </row>
    <row r="1817" customFormat="false" ht="12.75" hidden="false" customHeight="false" outlineLevel="0" collapsed="false">
      <c r="A1817" s="57" t="e">
        <f aca="false">INDEX(BucketTable,MATCH(B1817,SumMonths,0),1)</f>
        <v>#N/A</v>
      </c>
      <c r="K1817" s="57" t="e">
        <f aca="false">INDEX(lava,MATCH(B1817,SumMonths,0),2)</f>
        <v>#N/A</v>
      </c>
    </row>
    <row r="1818" customFormat="false" ht="12.75" hidden="false" customHeight="false" outlineLevel="0" collapsed="false">
      <c r="A1818" s="57" t="e">
        <f aca="false">INDEX(BucketTable,MATCH(B1818,SumMonths,0),1)</f>
        <v>#N/A</v>
      </c>
      <c r="K1818" s="57" t="e">
        <f aca="false">INDEX(lava,MATCH(B1818,SumMonths,0),2)</f>
        <v>#N/A</v>
      </c>
    </row>
    <row r="1819" customFormat="false" ht="12.75" hidden="false" customHeight="false" outlineLevel="0" collapsed="false">
      <c r="A1819" s="57" t="e">
        <f aca="false">INDEX(BucketTable,MATCH(B1819,SumMonths,0),1)</f>
        <v>#N/A</v>
      </c>
      <c r="K1819" s="57" t="e">
        <f aca="false">INDEX(lava,MATCH(B1819,SumMonths,0),2)</f>
        <v>#N/A</v>
      </c>
    </row>
    <row r="1820" customFormat="false" ht="12.75" hidden="false" customHeight="false" outlineLevel="0" collapsed="false">
      <c r="A1820" s="57" t="e">
        <f aca="false">INDEX(BucketTable,MATCH(B1820,SumMonths,0),1)</f>
        <v>#N/A</v>
      </c>
      <c r="K1820" s="57" t="e">
        <f aca="false">INDEX(lava,MATCH(B1820,SumMonths,0),2)</f>
        <v>#N/A</v>
      </c>
    </row>
    <row r="1821" customFormat="false" ht="12.75" hidden="false" customHeight="false" outlineLevel="0" collapsed="false">
      <c r="A1821" s="57" t="e">
        <f aca="false">INDEX(BucketTable,MATCH(B1821,SumMonths,0),1)</f>
        <v>#N/A</v>
      </c>
      <c r="K1821" s="57" t="e">
        <f aca="false">INDEX(lava,MATCH(B1821,SumMonths,0),2)</f>
        <v>#N/A</v>
      </c>
    </row>
    <row r="1822" customFormat="false" ht="12.75" hidden="false" customHeight="false" outlineLevel="0" collapsed="false">
      <c r="A1822" s="57" t="e">
        <f aca="false">INDEX(BucketTable,MATCH(B1822,SumMonths,0),1)</f>
        <v>#N/A</v>
      </c>
      <c r="K1822" s="57" t="e">
        <f aca="false">INDEX(lava,MATCH(B1822,SumMonths,0),2)</f>
        <v>#N/A</v>
      </c>
    </row>
    <row r="1823" customFormat="false" ht="12.75" hidden="false" customHeight="false" outlineLevel="0" collapsed="false">
      <c r="A1823" s="57" t="e">
        <f aca="false">INDEX(BucketTable,MATCH(B1823,SumMonths,0),1)</f>
        <v>#N/A</v>
      </c>
      <c r="K1823" s="57" t="e">
        <f aca="false">INDEX(lava,MATCH(B1823,SumMonths,0),2)</f>
        <v>#N/A</v>
      </c>
    </row>
    <row r="1824" customFormat="false" ht="12.75" hidden="false" customHeight="false" outlineLevel="0" collapsed="false">
      <c r="A1824" s="57" t="e">
        <f aca="false">INDEX(BucketTable,MATCH(B1824,SumMonths,0),1)</f>
        <v>#N/A</v>
      </c>
      <c r="K1824" s="57" t="e">
        <f aca="false">INDEX(lava,MATCH(B1824,SumMonths,0),2)</f>
        <v>#N/A</v>
      </c>
    </row>
    <row r="1825" customFormat="false" ht="12.75" hidden="false" customHeight="false" outlineLevel="0" collapsed="false">
      <c r="A1825" s="57" t="e">
        <f aca="false">INDEX(BucketTable,MATCH(B1825,SumMonths,0),1)</f>
        <v>#N/A</v>
      </c>
      <c r="K1825" s="57" t="e">
        <f aca="false">INDEX(lava,MATCH(B1825,SumMonths,0),2)</f>
        <v>#N/A</v>
      </c>
    </row>
    <row r="1826" customFormat="false" ht="12.75" hidden="false" customHeight="false" outlineLevel="0" collapsed="false">
      <c r="A1826" s="57" t="e">
        <f aca="false">INDEX(BucketTable,MATCH(B1826,SumMonths,0),1)</f>
        <v>#N/A</v>
      </c>
      <c r="K1826" s="57" t="e">
        <f aca="false">INDEX(lava,MATCH(B1826,SumMonths,0),2)</f>
        <v>#N/A</v>
      </c>
    </row>
    <row r="1827" customFormat="false" ht="12.75" hidden="false" customHeight="false" outlineLevel="0" collapsed="false">
      <c r="A1827" s="57" t="e">
        <f aca="false">INDEX(BucketTable,MATCH(B1827,SumMonths,0),1)</f>
        <v>#N/A</v>
      </c>
      <c r="K1827" s="57" t="e">
        <f aca="false">INDEX(lava,MATCH(B1827,SumMonths,0),2)</f>
        <v>#N/A</v>
      </c>
    </row>
    <row r="1828" customFormat="false" ht="12.75" hidden="false" customHeight="false" outlineLevel="0" collapsed="false">
      <c r="A1828" s="57" t="e">
        <f aca="false">INDEX(BucketTable,MATCH(B1828,SumMonths,0),1)</f>
        <v>#N/A</v>
      </c>
      <c r="K1828" s="57" t="e">
        <f aca="false">INDEX(lava,MATCH(B1828,SumMonths,0),2)</f>
        <v>#N/A</v>
      </c>
    </row>
    <row r="1829" customFormat="false" ht="12.75" hidden="false" customHeight="false" outlineLevel="0" collapsed="false">
      <c r="A1829" s="57" t="e">
        <f aca="false">INDEX(BucketTable,MATCH(B1829,SumMonths,0),1)</f>
        <v>#N/A</v>
      </c>
      <c r="K1829" s="57" t="e">
        <f aca="false">INDEX(lava,MATCH(B1829,SumMonths,0),2)</f>
        <v>#N/A</v>
      </c>
    </row>
    <row r="1830" customFormat="false" ht="12.75" hidden="false" customHeight="false" outlineLevel="0" collapsed="false">
      <c r="A1830" s="57" t="e">
        <f aca="false">INDEX(BucketTable,MATCH(B1830,SumMonths,0),1)</f>
        <v>#N/A</v>
      </c>
      <c r="K1830" s="57" t="e">
        <f aca="false">INDEX(lava,MATCH(B1830,SumMonths,0),2)</f>
        <v>#N/A</v>
      </c>
    </row>
    <row r="1831" customFormat="false" ht="12.75" hidden="false" customHeight="false" outlineLevel="0" collapsed="false">
      <c r="A1831" s="57" t="e">
        <f aca="false">INDEX(BucketTable,MATCH(B1831,SumMonths,0),1)</f>
        <v>#N/A</v>
      </c>
      <c r="K1831" s="57" t="e">
        <f aca="false">INDEX(lava,MATCH(B1831,SumMonths,0),2)</f>
        <v>#N/A</v>
      </c>
    </row>
    <row r="1832" customFormat="false" ht="12.75" hidden="false" customHeight="false" outlineLevel="0" collapsed="false">
      <c r="A1832" s="57" t="e">
        <f aca="false">INDEX(BucketTable,MATCH(B1832,SumMonths,0),1)</f>
        <v>#N/A</v>
      </c>
      <c r="K1832" s="57" t="e">
        <f aca="false">INDEX(lava,MATCH(B1832,SumMonths,0),2)</f>
        <v>#N/A</v>
      </c>
    </row>
    <row r="1833" customFormat="false" ht="12.75" hidden="false" customHeight="false" outlineLevel="0" collapsed="false">
      <c r="A1833" s="57" t="e">
        <f aca="false">INDEX(BucketTable,MATCH(B1833,SumMonths,0),1)</f>
        <v>#N/A</v>
      </c>
      <c r="K1833" s="57" t="e">
        <f aca="false">INDEX(lava,MATCH(B1833,SumMonths,0),2)</f>
        <v>#N/A</v>
      </c>
    </row>
    <row r="1834" customFormat="false" ht="12.75" hidden="false" customHeight="false" outlineLevel="0" collapsed="false">
      <c r="A1834" s="57" t="e">
        <f aca="false">INDEX(BucketTable,MATCH(B1834,SumMonths,0),1)</f>
        <v>#N/A</v>
      </c>
      <c r="K1834" s="57" t="e">
        <f aca="false">INDEX(lava,MATCH(B1834,SumMonths,0),2)</f>
        <v>#N/A</v>
      </c>
    </row>
    <row r="1835" customFormat="false" ht="12.75" hidden="false" customHeight="false" outlineLevel="0" collapsed="false">
      <c r="A1835" s="57" t="e">
        <f aca="false">INDEX(BucketTable,MATCH(B1835,SumMonths,0),1)</f>
        <v>#N/A</v>
      </c>
      <c r="K1835" s="57" t="e">
        <f aca="false">INDEX(lava,MATCH(B1835,SumMonths,0),2)</f>
        <v>#N/A</v>
      </c>
    </row>
    <row r="1836" customFormat="false" ht="12.75" hidden="false" customHeight="false" outlineLevel="0" collapsed="false">
      <c r="A1836" s="57" t="e">
        <f aca="false">INDEX(BucketTable,MATCH(B1836,SumMonths,0),1)</f>
        <v>#N/A</v>
      </c>
      <c r="K1836" s="57" t="e">
        <f aca="false">INDEX(lava,MATCH(B1836,SumMonths,0),2)</f>
        <v>#N/A</v>
      </c>
    </row>
    <row r="1837" customFormat="false" ht="12.75" hidden="false" customHeight="false" outlineLevel="0" collapsed="false">
      <c r="A1837" s="57" t="e">
        <f aca="false">INDEX(BucketTable,MATCH(B1837,SumMonths,0),1)</f>
        <v>#N/A</v>
      </c>
      <c r="K1837" s="57" t="e">
        <f aca="false">INDEX(lava,MATCH(B1837,SumMonths,0),2)</f>
        <v>#N/A</v>
      </c>
    </row>
    <row r="1838" customFormat="false" ht="12.75" hidden="false" customHeight="false" outlineLevel="0" collapsed="false">
      <c r="A1838" s="57" t="e">
        <f aca="false">INDEX(BucketTable,MATCH(B1838,SumMonths,0),1)</f>
        <v>#N/A</v>
      </c>
      <c r="K1838" s="57" t="e">
        <f aca="false">INDEX(lava,MATCH(B1838,SumMonths,0),2)</f>
        <v>#N/A</v>
      </c>
    </row>
    <row r="1839" customFormat="false" ht="12.75" hidden="false" customHeight="false" outlineLevel="0" collapsed="false">
      <c r="A1839" s="57" t="e">
        <f aca="false">INDEX(BucketTable,MATCH(B1839,SumMonths,0),1)</f>
        <v>#N/A</v>
      </c>
      <c r="K1839" s="57" t="e">
        <f aca="false">INDEX(lava,MATCH(B1839,SumMonths,0),2)</f>
        <v>#N/A</v>
      </c>
    </row>
    <row r="1840" customFormat="false" ht="12.75" hidden="false" customHeight="false" outlineLevel="0" collapsed="false">
      <c r="A1840" s="57" t="e">
        <f aca="false">INDEX(BucketTable,MATCH(B1840,SumMonths,0),1)</f>
        <v>#N/A</v>
      </c>
      <c r="K1840" s="57" t="e">
        <f aca="false">INDEX(lava,MATCH(B1840,SumMonths,0),2)</f>
        <v>#N/A</v>
      </c>
    </row>
    <row r="1841" customFormat="false" ht="12.75" hidden="false" customHeight="false" outlineLevel="0" collapsed="false">
      <c r="A1841" s="57" t="e">
        <f aca="false">INDEX(BucketTable,MATCH(B1841,SumMonths,0),1)</f>
        <v>#N/A</v>
      </c>
      <c r="K1841" s="57" t="e">
        <f aca="false">INDEX(lava,MATCH(B1841,SumMonths,0),2)</f>
        <v>#N/A</v>
      </c>
    </row>
    <row r="1842" customFormat="false" ht="12.75" hidden="false" customHeight="false" outlineLevel="0" collapsed="false">
      <c r="A1842" s="57" t="e">
        <f aca="false">INDEX(BucketTable,MATCH(B1842,SumMonths,0),1)</f>
        <v>#N/A</v>
      </c>
      <c r="K1842" s="57" t="e">
        <f aca="false">INDEX(lava,MATCH(B1842,SumMonths,0),2)</f>
        <v>#N/A</v>
      </c>
    </row>
    <row r="1843" customFormat="false" ht="12.75" hidden="false" customHeight="false" outlineLevel="0" collapsed="false">
      <c r="A1843" s="57" t="e">
        <f aca="false">INDEX(BucketTable,MATCH(B1843,SumMonths,0),1)</f>
        <v>#N/A</v>
      </c>
      <c r="K1843" s="57" t="e">
        <f aca="false">INDEX(lava,MATCH(B1843,SumMonths,0),2)</f>
        <v>#N/A</v>
      </c>
    </row>
    <row r="1844" customFormat="false" ht="12.75" hidden="false" customHeight="false" outlineLevel="0" collapsed="false">
      <c r="A1844" s="57" t="e">
        <f aca="false">INDEX(BucketTable,MATCH(B1844,SumMonths,0),1)</f>
        <v>#N/A</v>
      </c>
      <c r="K1844" s="57" t="e">
        <f aca="false">INDEX(lava,MATCH(B1844,SumMonths,0),2)</f>
        <v>#N/A</v>
      </c>
    </row>
    <row r="1845" customFormat="false" ht="12.75" hidden="false" customHeight="false" outlineLevel="0" collapsed="false">
      <c r="A1845" s="57" t="e">
        <f aca="false">INDEX(BucketTable,MATCH(B1845,SumMonths,0),1)</f>
        <v>#N/A</v>
      </c>
      <c r="K1845" s="57" t="e">
        <f aca="false">INDEX(lava,MATCH(B1845,SumMonths,0),2)</f>
        <v>#N/A</v>
      </c>
    </row>
    <row r="1846" customFormat="false" ht="12.75" hidden="false" customHeight="false" outlineLevel="0" collapsed="false">
      <c r="A1846" s="57" t="e">
        <f aca="false">INDEX(BucketTable,MATCH(B1846,SumMonths,0),1)</f>
        <v>#N/A</v>
      </c>
      <c r="K1846" s="57" t="e">
        <f aca="false">INDEX(lava,MATCH(B1846,SumMonths,0),2)</f>
        <v>#N/A</v>
      </c>
    </row>
    <row r="1847" customFormat="false" ht="12.75" hidden="false" customHeight="false" outlineLevel="0" collapsed="false">
      <c r="A1847" s="57" t="e">
        <f aca="false">INDEX(BucketTable,MATCH(B1847,SumMonths,0),1)</f>
        <v>#N/A</v>
      </c>
      <c r="K1847" s="57" t="e">
        <f aca="false">INDEX(lava,MATCH(B1847,SumMonths,0),2)</f>
        <v>#N/A</v>
      </c>
    </row>
    <row r="1848" customFormat="false" ht="12.75" hidden="false" customHeight="false" outlineLevel="0" collapsed="false">
      <c r="A1848" s="57" t="e">
        <f aca="false">INDEX(BucketTable,MATCH(B1848,SumMonths,0),1)</f>
        <v>#N/A</v>
      </c>
      <c r="K1848" s="57" t="e">
        <f aca="false">INDEX(lava,MATCH(B1848,SumMonths,0),2)</f>
        <v>#N/A</v>
      </c>
    </row>
    <row r="1849" customFormat="false" ht="12.75" hidden="false" customHeight="false" outlineLevel="0" collapsed="false">
      <c r="A1849" s="57" t="e">
        <f aca="false">INDEX(BucketTable,MATCH(B1849,SumMonths,0),1)</f>
        <v>#N/A</v>
      </c>
      <c r="K1849" s="57" t="e">
        <f aca="false">INDEX(lava,MATCH(B1849,SumMonths,0),2)</f>
        <v>#N/A</v>
      </c>
    </row>
    <row r="1850" customFormat="false" ht="12.75" hidden="false" customHeight="false" outlineLevel="0" collapsed="false">
      <c r="A1850" s="57" t="e">
        <f aca="false">INDEX(BucketTable,MATCH(B1850,SumMonths,0),1)</f>
        <v>#N/A</v>
      </c>
      <c r="K1850" s="57" t="e">
        <f aca="false">INDEX(lava,MATCH(B1850,SumMonths,0),2)</f>
        <v>#N/A</v>
      </c>
    </row>
    <row r="1851" customFormat="false" ht="12.75" hidden="false" customHeight="false" outlineLevel="0" collapsed="false">
      <c r="A1851" s="57" t="e">
        <f aca="false">INDEX(BucketTable,MATCH(B1851,SumMonths,0),1)</f>
        <v>#N/A</v>
      </c>
      <c r="K1851" s="57" t="e">
        <f aca="false">INDEX(lava,MATCH(B1851,SumMonths,0),2)</f>
        <v>#N/A</v>
      </c>
    </row>
    <row r="1852" customFormat="false" ht="12.75" hidden="false" customHeight="false" outlineLevel="0" collapsed="false">
      <c r="A1852" s="57" t="e">
        <f aca="false">INDEX(BucketTable,MATCH(B1852,SumMonths,0),1)</f>
        <v>#N/A</v>
      </c>
      <c r="K1852" s="57" t="e">
        <f aca="false">INDEX(lava,MATCH(B1852,SumMonths,0),2)</f>
        <v>#N/A</v>
      </c>
    </row>
    <row r="1853" customFormat="false" ht="12.75" hidden="false" customHeight="false" outlineLevel="0" collapsed="false">
      <c r="A1853" s="57" t="e">
        <f aca="false">INDEX(BucketTable,MATCH(B1853,SumMonths,0),1)</f>
        <v>#N/A</v>
      </c>
      <c r="K1853" s="57" t="e">
        <f aca="false">INDEX(lava,MATCH(B1853,SumMonths,0),2)</f>
        <v>#N/A</v>
      </c>
    </row>
    <row r="1854" customFormat="false" ht="12.75" hidden="false" customHeight="false" outlineLevel="0" collapsed="false">
      <c r="A1854" s="57" t="e">
        <f aca="false">INDEX(BucketTable,MATCH(B1854,SumMonths,0),1)</f>
        <v>#N/A</v>
      </c>
      <c r="K1854" s="57" t="e">
        <f aca="false">INDEX(lava,MATCH(B1854,SumMonths,0),2)</f>
        <v>#N/A</v>
      </c>
    </row>
    <row r="1855" customFormat="false" ht="12.75" hidden="false" customHeight="false" outlineLevel="0" collapsed="false">
      <c r="A1855" s="57" t="e">
        <f aca="false">INDEX(BucketTable,MATCH(B1855,SumMonths,0),1)</f>
        <v>#N/A</v>
      </c>
      <c r="K1855" s="57" t="e">
        <f aca="false">INDEX(lava,MATCH(B1855,SumMonths,0),2)</f>
        <v>#N/A</v>
      </c>
    </row>
    <row r="1856" customFormat="false" ht="12.75" hidden="false" customHeight="false" outlineLevel="0" collapsed="false">
      <c r="A1856" s="57" t="e">
        <f aca="false">INDEX(BucketTable,MATCH(B1856,SumMonths,0),1)</f>
        <v>#N/A</v>
      </c>
      <c r="K1856" s="57" t="e">
        <f aca="false">INDEX(lava,MATCH(B1856,SumMonths,0),2)</f>
        <v>#N/A</v>
      </c>
    </row>
    <row r="1857" customFormat="false" ht="12.75" hidden="false" customHeight="false" outlineLevel="0" collapsed="false">
      <c r="A1857" s="57" t="e">
        <f aca="false">INDEX(BucketTable,MATCH(B1857,SumMonths,0),1)</f>
        <v>#N/A</v>
      </c>
      <c r="K1857" s="57" t="e">
        <f aca="false">INDEX(lava,MATCH(B1857,SumMonths,0),2)</f>
        <v>#N/A</v>
      </c>
    </row>
    <row r="1858" customFormat="false" ht="12.75" hidden="false" customHeight="false" outlineLevel="0" collapsed="false">
      <c r="A1858" s="57" t="e">
        <f aca="false">INDEX(BucketTable,MATCH(B1858,SumMonths,0),1)</f>
        <v>#N/A</v>
      </c>
      <c r="K1858" s="57" t="e">
        <f aca="false">INDEX(lava,MATCH(B1858,SumMonths,0),2)</f>
        <v>#N/A</v>
      </c>
    </row>
    <row r="1859" customFormat="false" ht="12.75" hidden="false" customHeight="false" outlineLevel="0" collapsed="false">
      <c r="A1859" s="57" t="e">
        <f aca="false">INDEX(BucketTable,MATCH(B1859,SumMonths,0),1)</f>
        <v>#N/A</v>
      </c>
      <c r="K1859" s="57" t="e">
        <f aca="false">INDEX(lava,MATCH(B1859,SumMonths,0),2)</f>
        <v>#N/A</v>
      </c>
    </row>
    <row r="1860" customFormat="false" ht="12.75" hidden="false" customHeight="false" outlineLevel="0" collapsed="false">
      <c r="A1860" s="57" t="e">
        <f aca="false">INDEX(BucketTable,MATCH(B1860,SumMonths,0),1)</f>
        <v>#N/A</v>
      </c>
      <c r="K1860" s="57" t="e">
        <f aca="false">INDEX(lava,MATCH(B1860,SumMonths,0),2)</f>
        <v>#N/A</v>
      </c>
    </row>
    <row r="1861" customFormat="false" ht="12.75" hidden="false" customHeight="false" outlineLevel="0" collapsed="false">
      <c r="A1861" s="57" t="e">
        <f aca="false">INDEX(BucketTable,MATCH(B1861,SumMonths,0),1)</f>
        <v>#N/A</v>
      </c>
      <c r="K1861" s="57" t="e">
        <f aca="false">INDEX(lava,MATCH(B1861,SumMonths,0),2)</f>
        <v>#N/A</v>
      </c>
    </row>
    <row r="1862" customFormat="false" ht="12.75" hidden="false" customHeight="false" outlineLevel="0" collapsed="false">
      <c r="A1862" s="57" t="e">
        <f aca="false">INDEX(BucketTable,MATCH(B1862,SumMonths,0),1)</f>
        <v>#N/A</v>
      </c>
      <c r="K1862" s="57" t="e">
        <f aca="false">INDEX(lava,MATCH(B1862,SumMonths,0),2)</f>
        <v>#N/A</v>
      </c>
    </row>
    <row r="1863" customFormat="false" ht="12.75" hidden="false" customHeight="false" outlineLevel="0" collapsed="false">
      <c r="A1863" s="57" t="e">
        <f aca="false">INDEX(BucketTable,MATCH(B1863,SumMonths,0),1)</f>
        <v>#N/A</v>
      </c>
      <c r="K1863" s="57" t="e">
        <f aca="false">INDEX(lava,MATCH(B1863,SumMonths,0),2)</f>
        <v>#N/A</v>
      </c>
    </row>
    <row r="1864" customFormat="false" ht="12.75" hidden="false" customHeight="false" outlineLevel="0" collapsed="false">
      <c r="A1864" s="57" t="e">
        <f aca="false">INDEX(BucketTable,MATCH(B1864,SumMonths,0),1)</f>
        <v>#N/A</v>
      </c>
      <c r="K1864" s="57" t="e">
        <f aca="false">INDEX(lava,MATCH(B1864,SumMonths,0),2)</f>
        <v>#N/A</v>
      </c>
    </row>
    <row r="1865" customFormat="false" ht="12.75" hidden="false" customHeight="false" outlineLevel="0" collapsed="false">
      <c r="A1865" s="57" t="e">
        <f aca="false">INDEX(BucketTable,MATCH(B1865,SumMonths,0),1)</f>
        <v>#N/A</v>
      </c>
      <c r="K1865" s="57" t="e">
        <f aca="false">INDEX(lava,MATCH(B1865,SumMonths,0),2)</f>
        <v>#N/A</v>
      </c>
    </row>
    <row r="1866" customFormat="false" ht="12.75" hidden="false" customHeight="false" outlineLevel="0" collapsed="false">
      <c r="A1866" s="57" t="e">
        <f aca="false">INDEX(BucketTable,MATCH(B1866,SumMonths,0),1)</f>
        <v>#N/A</v>
      </c>
      <c r="K1866" s="57" t="e">
        <f aca="false">INDEX(lava,MATCH(B1866,SumMonths,0),2)</f>
        <v>#N/A</v>
      </c>
    </row>
    <row r="1867" customFormat="false" ht="12.75" hidden="false" customHeight="false" outlineLevel="0" collapsed="false">
      <c r="A1867" s="57" t="e">
        <f aca="false">INDEX(BucketTable,MATCH(B1867,SumMonths,0),1)</f>
        <v>#N/A</v>
      </c>
      <c r="K1867" s="57" t="e">
        <f aca="false">INDEX(lava,MATCH(B1867,SumMonths,0),2)</f>
        <v>#N/A</v>
      </c>
    </row>
    <row r="1868" customFormat="false" ht="12.75" hidden="false" customHeight="false" outlineLevel="0" collapsed="false">
      <c r="A1868" s="57" t="e">
        <f aca="false">INDEX(BucketTable,MATCH(B1868,SumMonths,0),1)</f>
        <v>#N/A</v>
      </c>
      <c r="K1868" s="57" t="e">
        <f aca="false">INDEX(lava,MATCH(B1868,SumMonths,0),2)</f>
        <v>#N/A</v>
      </c>
    </row>
    <row r="1869" customFormat="false" ht="12.75" hidden="false" customHeight="false" outlineLevel="0" collapsed="false">
      <c r="A1869" s="57" t="e">
        <f aca="false">INDEX(BucketTable,MATCH(B1869,SumMonths,0),1)</f>
        <v>#N/A</v>
      </c>
      <c r="K1869" s="57" t="e">
        <f aca="false">INDEX(lava,MATCH(B1869,SumMonths,0),2)</f>
        <v>#N/A</v>
      </c>
    </row>
    <row r="1870" customFormat="false" ht="12.75" hidden="false" customHeight="false" outlineLevel="0" collapsed="false">
      <c r="A1870" s="57" t="e">
        <f aca="false">INDEX(BucketTable,MATCH(B1870,SumMonths,0),1)</f>
        <v>#N/A</v>
      </c>
      <c r="K1870" s="57" t="e">
        <f aca="false">INDEX(lava,MATCH(B1870,SumMonths,0),2)</f>
        <v>#N/A</v>
      </c>
    </row>
    <row r="1871" customFormat="false" ht="12.75" hidden="false" customHeight="false" outlineLevel="0" collapsed="false">
      <c r="A1871" s="57" t="e">
        <f aca="false">INDEX(BucketTable,MATCH(B1871,SumMonths,0),1)</f>
        <v>#N/A</v>
      </c>
      <c r="K1871" s="57" t="e">
        <f aca="false">INDEX(lava,MATCH(B1871,SumMonths,0),2)</f>
        <v>#N/A</v>
      </c>
    </row>
    <row r="1872" customFormat="false" ht="12.75" hidden="false" customHeight="false" outlineLevel="0" collapsed="false">
      <c r="A1872" s="57" t="e">
        <f aca="false">INDEX(BucketTable,MATCH(B1872,SumMonths,0),1)</f>
        <v>#N/A</v>
      </c>
      <c r="K1872" s="57" t="e">
        <f aca="false">INDEX(lava,MATCH(B1872,SumMonths,0),2)</f>
        <v>#N/A</v>
      </c>
    </row>
    <row r="1873" customFormat="false" ht="12.75" hidden="false" customHeight="false" outlineLevel="0" collapsed="false">
      <c r="A1873" s="57" t="e">
        <f aca="false">INDEX(BucketTable,MATCH(B1873,SumMonths,0),1)</f>
        <v>#N/A</v>
      </c>
      <c r="K1873" s="57" t="e">
        <f aca="false">INDEX(lava,MATCH(B1873,SumMonths,0),2)</f>
        <v>#N/A</v>
      </c>
    </row>
    <row r="1874" customFormat="false" ht="12.75" hidden="false" customHeight="false" outlineLevel="0" collapsed="false">
      <c r="A1874" s="57" t="e">
        <f aca="false">INDEX(BucketTable,MATCH(B1874,SumMonths,0),1)</f>
        <v>#N/A</v>
      </c>
      <c r="K1874" s="57" t="e">
        <f aca="false">INDEX(lava,MATCH(B1874,SumMonths,0),2)</f>
        <v>#N/A</v>
      </c>
    </row>
    <row r="1875" customFormat="false" ht="12.75" hidden="false" customHeight="false" outlineLevel="0" collapsed="false">
      <c r="A1875" s="57" t="e">
        <f aca="false">INDEX(BucketTable,MATCH(B1875,SumMonths,0),1)</f>
        <v>#N/A</v>
      </c>
      <c r="K1875" s="57" t="e">
        <f aca="false">INDEX(lava,MATCH(B1875,SumMonths,0),2)</f>
        <v>#N/A</v>
      </c>
    </row>
    <row r="1876" customFormat="false" ht="12.75" hidden="false" customHeight="false" outlineLevel="0" collapsed="false">
      <c r="A1876" s="57" t="e">
        <f aca="false">INDEX(BucketTable,MATCH(B1876,SumMonths,0),1)</f>
        <v>#N/A</v>
      </c>
      <c r="K1876" s="57" t="e">
        <f aca="false">INDEX(lava,MATCH(B1876,SumMonths,0),2)</f>
        <v>#N/A</v>
      </c>
    </row>
    <row r="1877" customFormat="false" ht="12.75" hidden="false" customHeight="false" outlineLevel="0" collapsed="false">
      <c r="A1877" s="57" t="e">
        <f aca="false">INDEX(BucketTable,MATCH(B1877,SumMonths,0),1)</f>
        <v>#N/A</v>
      </c>
      <c r="K1877" s="57" t="e">
        <f aca="false">INDEX(lava,MATCH(B1877,SumMonths,0),2)</f>
        <v>#N/A</v>
      </c>
    </row>
    <row r="1878" customFormat="false" ht="12.75" hidden="false" customHeight="false" outlineLevel="0" collapsed="false">
      <c r="A1878" s="57" t="e">
        <f aca="false">INDEX(BucketTable,MATCH(B1878,SumMonths,0),1)</f>
        <v>#N/A</v>
      </c>
      <c r="K1878" s="57" t="e">
        <f aca="false">INDEX(lava,MATCH(B1878,SumMonths,0),2)</f>
        <v>#N/A</v>
      </c>
    </row>
    <row r="1879" customFormat="false" ht="12.75" hidden="false" customHeight="false" outlineLevel="0" collapsed="false">
      <c r="A1879" s="57" t="e">
        <f aca="false">INDEX(BucketTable,MATCH(B1879,SumMonths,0),1)</f>
        <v>#N/A</v>
      </c>
      <c r="K1879" s="57" t="e">
        <f aca="false">INDEX(lava,MATCH(B1879,SumMonths,0),2)</f>
        <v>#N/A</v>
      </c>
    </row>
    <row r="1880" customFormat="false" ht="12.75" hidden="false" customHeight="false" outlineLevel="0" collapsed="false">
      <c r="A1880" s="57" t="e">
        <f aca="false">INDEX(BucketTable,MATCH(B1880,SumMonths,0),1)</f>
        <v>#N/A</v>
      </c>
      <c r="K1880" s="57" t="e">
        <f aca="false">INDEX(lava,MATCH(B1880,SumMonths,0),2)</f>
        <v>#N/A</v>
      </c>
    </row>
    <row r="1881" customFormat="false" ht="12.75" hidden="false" customHeight="false" outlineLevel="0" collapsed="false">
      <c r="A1881" s="57" t="e">
        <f aca="false">INDEX(BucketTable,MATCH(B1881,SumMonths,0),1)</f>
        <v>#N/A</v>
      </c>
      <c r="K1881" s="57" t="e">
        <f aca="false">INDEX(lava,MATCH(B1881,SumMonths,0),2)</f>
        <v>#N/A</v>
      </c>
    </row>
    <row r="1882" customFormat="false" ht="12.75" hidden="false" customHeight="false" outlineLevel="0" collapsed="false">
      <c r="A1882" s="57" t="e">
        <f aca="false">INDEX(BucketTable,MATCH(B1882,SumMonths,0),1)</f>
        <v>#N/A</v>
      </c>
      <c r="K1882" s="57" t="e">
        <f aca="false">INDEX(lava,MATCH(B1882,SumMonths,0),2)</f>
        <v>#N/A</v>
      </c>
    </row>
    <row r="1883" customFormat="false" ht="12.75" hidden="false" customHeight="false" outlineLevel="0" collapsed="false">
      <c r="A1883" s="57" t="e">
        <f aca="false">INDEX(BucketTable,MATCH(B1883,SumMonths,0),1)</f>
        <v>#N/A</v>
      </c>
      <c r="K1883" s="57" t="e">
        <f aca="false">INDEX(lava,MATCH(B1883,SumMonths,0),2)</f>
        <v>#N/A</v>
      </c>
    </row>
    <row r="1884" customFormat="false" ht="12.75" hidden="false" customHeight="false" outlineLevel="0" collapsed="false">
      <c r="A1884" s="57" t="e">
        <f aca="false">INDEX(BucketTable,MATCH(B1884,SumMonths,0),1)</f>
        <v>#N/A</v>
      </c>
      <c r="K1884" s="57" t="e">
        <f aca="false">INDEX(lava,MATCH(B1884,SumMonths,0),2)</f>
        <v>#N/A</v>
      </c>
    </row>
    <row r="1885" customFormat="false" ht="12.75" hidden="false" customHeight="false" outlineLevel="0" collapsed="false">
      <c r="A1885" s="57" t="e">
        <f aca="false">INDEX(BucketTable,MATCH(B1885,SumMonths,0),1)</f>
        <v>#N/A</v>
      </c>
      <c r="K1885" s="57" t="e">
        <f aca="false">INDEX(lava,MATCH(B1885,SumMonths,0),2)</f>
        <v>#N/A</v>
      </c>
    </row>
    <row r="1886" customFormat="false" ht="12.75" hidden="false" customHeight="false" outlineLevel="0" collapsed="false">
      <c r="A1886" s="57" t="e">
        <f aca="false">INDEX(BucketTable,MATCH(B1886,SumMonths,0),1)</f>
        <v>#N/A</v>
      </c>
      <c r="K1886" s="57" t="e">
        <f aca="false">INDEX(lava,MATCH(B1886,SumMonths,0),2)</f>
        <v>#N/A</v>
      </c>
    </row>
    <row r="1887" customFormat="false" ht="12.75" hidden="false" customHeight="false" outlineLevel="0" collapsed="false">
      <c r="A1887" s="57" t="e">
        <f aca="false">INDEX(BucketTable,MATCH(B1887,SumMonths,0),1)</f>
        <v>#N/A</v>
      </c>
      <c r="K1887" s="57" t="e">
        <f aca="false">INDEX(lava,MATCH(B1887,SumMonths,0),2)</f>
        <v>#N/A</v>
      </c>
    </row>
    <row r="1888" customFormat="false" ht="12.75" hidden="false" customHeight="false" outlineLevel="0" collapsed="false">
      <c r="A1888" s="57" t="e">
        <f aca="false">INDEX(BucketTable,MATCH(B1888,SumMonths,0),1)</f>
        <v>#N/A</v>
      </c>
      <c r="K1888" s="57" t="e">
        <f aca="false">INDEX(lava,MATCH(B1888,SumMonths,0),2)</f>
        <v>#N/A</v>
      </c>
    </row>
    <row r="1889" customFormat="false" ht="12.75" hidden="false" customHeight="false" outlineLevel="0" collapsed="false">
      <c r="A1889" s="57" t="e">
        <f aca="false">INDEX(BucketTable,MATCH(B1889,SumMonths,0),1)</f>
        <v>#N/A</v>
      </c>
      <c r="K1889" s="57" t="e">
        <f aca="false">INDEX(lava,MATCH(B1889,SumMonths,0),2)</f>
        <v>#N/A</v>
      </c>
    </row>
    <row r="1890" customFormat="false" ht="12.75" hidden="false" customHeight="false" outlineLevel="0" collapsed="false">
      <c r="A1890" s="57" t="e">
        <f aca="false">INDEX(BucketTable,MATCH(B1890,SumMonths,0),1)</f>
        <v>#N/A</v>
      </c>
      <c r="K1890" s="57" t="e">
        <f aca="false">INDEX(lava,MATCH(B1890,SumMonths,0),2)</f>
        <v>#N/A</v>
      </c>
    </row>
    <row r="1891" customFormat="false" ht="12.75" hidden="false" customHeight="false" outlineLevel="0" collapsed="false">
      <c r="A1891" s="57" t="e">
        <f aca="false">INDEX(BucketTable,MATCH(B1891,SumMonths,0),1)</f>
        <v>#N/A</v>
      </c>
      <c r="K1891" s="57" t="e">
        <f aca="false">INDEX(lava,MATCH(B1891,SumMonths,0),2)</f>
        <v>#N/A</v>
      </c>
    </row>
    <row r="1892" customFormat="false" ht="12.75" hidden="false" customHeight="false" outlineLevel="0" collapsed="false">
      <c r="A1892" s="57" t="e">
        <f aca="false">INDEX(BucketTable,MATCH(B1892,SumMonths,0),1)</f>
        <v>#N/A</v>
      </c>
      <c r="K1892" s="57" t="e">
        <f aca="false">INDEX(lava,MATCH(B1892,SumMonths,0),2)</f>
        <v>#N/A</v>
      </c>
    </row>
    <row r="1893" customFormat="false" ht="12.75" hidden="false" customHeight="false" outlineLevel="0" collapsed="false">
      <c r="A1893" s="57" t="e">
        <f aca="false">INDEX(BucketTable,MATCH(B1893,SumMonths,0),1)</f>
        <v>#N/A</v>
      </c>
      <c r="K1893" s="57" t="e">
        <f aca="false">INDEX(lava,MATCH(B1893,SumMonths,0),2)</f>
        <v>#N/A</v>
      </c>
    </row>
    <row r="1894" customFormat="false" ht="12.75" hidden="false" customHeight="false" outlineLevel="0" collapsed="false">
      <c r="A1894" s="57" t="e">
        <f aca="false">INDEX(BucketTable,MATCH(B1894,SumMonths,0),1)</f>
        <v>#N/A</v>
      </c>
      <c r="K1894" s="57" t="e">
        <f aca="false">INDEX(lava,MATCH(B1894,SumMonths,0),2)</f>
        <v>#N/A</v>
      </c>
    </row>
    <row r="1895" customFormat="false" ht="12.75" hidden="false" customHeight="false" outlineLevel="0" collapsed="false">
      <c r="A1895" s="57" t="e">
        <f aca="false">INDEX(BucketTable,MATCH(B1895,SumMonths,0),1)</f>
        <v>#N/A</v>
      </c>
      <c r="K1895" s="57" t="e">
        <f aca="false">INDEX(lava,MATCH(B1895,SumMonths,0),2)</f>
        <v>#N/A</v>
      </c>
    </row>
    <row r="1896" customFormat="false" ht="12.75" hidden="false" customHeight="false" outlineLevel="0" collapsed="false">
      <c r="A1896" s="57" t="e">
        <f aca="false">INDEX(BucketTable,MATCH(B1896,SumMonths,0),1)</f>
        <v>#N/A</v>
      </c>
      <c r="K1896" s="57" t="e">
        <f aca="false">INDEX(lava,MATCH(B1896,SumMonths,0),2)</f>
        <v>#N/A</v>
      </c>
    </row>
    <row r="1897" customFormat="false" ht="12.75" hidden="false" customHeight="false" outlineLevel="0" collapsed="false">
      <c r="A1897" s="57" t="e">
        <f aca="false">INDEX(BucketTable,MATCH(B1897,SumMonths,0),1)</f>
        <v>#N/A</v>
      </c>
      <c r="K1897" s="57" t="e">
        <f aca="false">INDEX(lava,MATCH(B1897,SumMonths,0),2)</f>
        <v>#N/A</v>
      </c>
    </row>
    <row r="1898" customFormat="false" ht="12.75" hidden="false" customHeight="false" outlineLevel="0" collapsed="false">
      <c r="A1898" s="57" t="e">
        <f aca="false">INDEX(BucketTable,MATCH(B1898,SumMonths,0),1)</f>
        <v>#N/A</v>
      </c>
      <c r="K1898" s="57" t="e">
        <f aca="false">INDEX(lava,MATCH(B1898,SumMonths,0),2)</f>
        <v>#N/A</v>
      </c>
    </row>
    <row r="1899" customFormat="false" ht="12.75" hidden="false" customHeight="false" outlineLevel="0" collapsed="false">
      <c r="A1899" s="57" t="e">
        <f aca="false">INDEX(BucketTable,MATCH(B1899,SumMonths,0),1)</f>
        <v>#N/A</v>
      </c>
      <c r="K1899" s="57" t="e">
        <f aca="false">INDEX(lava,MATCH(B1899,SumMonths,0),2)</f>
        <v>#N/A</v>
      </c>
    </row>
    <row r="1900" customFormat="false" ht="12.75" hidden="false" customHeight="false" outlineLevel="0" collapsed="false">
      <c r="A1900" s="57" t="e">
        <f aca="false">INDEX(BucketTable,MATCH(B1900,SumMonths,0),1)</f>
        <v>#N/A</v>
      </c>
      <c r="K1900" s="57" t="e">
        <f aca="false">INDEX(lava,MATCH(B1900,SumMonths,0),2)</f>
        <v>#N/A</v>
      </c>
    </row>
    <row r="1901" customFormat="false" ht="12.75" hidden="false" customHeight="false" outlineLevel="0" collapsed="false">
      <c r="A1901" s="57" t="e">
        <f aca="false">INDEX(BucketTable,MATCH(B1901,SumMonths,0),1)</f>
        <v>#N/A</v>
      </c>
      <c r="K1901" s="57" t="e">
        <f aca="false">INDEX(lava,MATCH(B1901,SumMonths,0),2)</f>
        <v>#N/A</v>
      </c>
    </row>
    <row r="1902" customFormat="false" ht="12.75" hidden="false" customHeight="false" outlineLevel="0" collapsed="false">
      <c r="A1902" s="57" t="e">
        <f aca="false">INDEX(BucketTable,MATCH(B1902,SumMonths,0),1)</f>
        <v>#N/A</v>
      </c>
      <c r="K1902" s="57" t="e">
        <f aca="false">INDEX(lava,MATCH(B1902,SumMonths,0),2)</f>
        <v>#N/A</v>
      </c>
    </row>
    <row r="1903" customFormat="false" ht="12.75" hidden="false" customHeight="false" outlineLevel="0" collapsed="false">
      <c r="A1903" s="57" t="e">
        <f aca="false">INDEX(BucketTable,MATCH(B1903,SumMonths,0),1)</f>
        <v>#N/A</v>
      </c>
      <c r="K1903" s="57" t="e">
        <f aca="false">INDEX(lava,MATCH(B1903,SumMonths,0),2)</f>
        <v>#N/A</v>
      </c>
    </row>
    <row r="1904" customFormat="false" ht="12.75" hidden="false" customHeight="false" outlineLevel="0" collapsed="false">
      <c r="A1904" s="57" t="e">
        <f aca="false">INDEX(BucketTable,MATCH(B1904,SumMonths,0),1)</f>
        <v>#N/A</v>
      </c>
      <c r="K1904" s="57" t="e">
        <f aca="false">INDEX(lava,MATCH(B1904,SumMonths,0),2)</f>
        <v>#N/A</v>
      </c>
    </row>
    <row r="1905" customFormat="false" ht="12.75" hidden="false" customHeight="false" outlineLevel="0" collapsed="false">
      <c r="A1905" s="57" t="e">
        <f aca="false">INDEX(BucketTable,MATCH(B1905,SumMonths,0),1)</f>
        <v>#N/A</v>
      </c>
      <c r="K1905" s="57" t="e">
        <f aca="false">INDEX(lava,MATCH(B1905,SumMonths,0),2)</f>
        <v>#N/A</v>
      </c>
    </row>
    <row r="1906" customFormat="false" ht="12.75" hidden="false" customHeight="false" outlineLevel="0" collapsed="false">
      <c r="A1906" s="57" t="e">
        <f aca="false">INDEX(BucketTable,MATCH(B1906,SumMonths,0),1)</f>
        <v>#N/A</v>
      </c>
      <c r="K1906" s="57" t="e">
        <f aca="false">INDEX(lava,MATCH(B1906,SumMonths,0),2)</f>
        <v>#N/A</v>
      </c>
    </row>
    <row r="1907" customFormat="false" ht="12.75" hidden="false" customHeight="false" outlineLevel="0" collapsed="false">
      <c r="A1907" s="57" t="e">
        <f aca="false">INDEX(BucketTable,MATCH(B1907,SumMonths,0),1)</f>
        <v>#N/A</v>
      </c>
      <c r="K1907" s="57" t="e">
        <f aca="false">INDEX(lava,MATCH(B1907,SumMonths,0),2)</f>
        <v>#N/A</v>
      </c>
    </row>
    <row r="1908" customFormat="false" ht="12.75" hidden="false" customHeight="false" outlineLevel="0" collapsed="false">
      <c r="A1908" s="57" t="e">
        <f aca="false">INDEX(BucketTable,MATCH(B1908,SumMonths,0),1)</f>
        <v>#N/A</v>
      </c>
      <c r="K1908" s="57" t="e">
        <f aca="false">INDEX(lava,MATCH(B1908,SumMonths,0),2)</f>
        <v>#N/A</v>
      </c>
    </row>
    <row r="1909" customFormat="false" ht="12.75" hidden="false" customHeight="false" outlineLevel="0" collapsed="false">
      <c r="A1909" s="57" t="e">
        <f aca="false">INDEX(BucketTable,MATCH(B1909,SumMonths,0),1)</f>
        <v>#N/A</v>
      </c>
      <c r="K1909" s="57" t="e">
        <f aca="false">INDEX(lava,MATCH(B1909,SumMonths,0),2)</f>
        <v>#N/A</v>
      </c>
    </row>
    <row r="1910" customFormat="false" ht="12.75" hidden="false" customHeight="false" outlineLevel="0" collapsed="false">
      <c r="A1910" s="57" t="e">
        <f aca="false">INDEX(BucketTable,MATCH(B1910,SumMonths,0),1)</f>
        <v>#N/A</v>
      </c>
      <c r="K1910" s="57" t="e">
        <f aca="false">INDEX(lava,MATCH(B1910,SumMonths,0),2)</f>
        <v>#N/A</v>
      </c>
    </row>
    <row r="1911" customFormat="false" ht="12.75" hidden="false" customHeight="false" outlineLevel="0" collapsed="false">
      <c r="A1911" s="57" t="e">
        <f aca="false">INDEX(BucketTable,MATCH(B1911,SumMonths,0),1)</f>
        <v>#N/A</v>
      </c>
      <c r="K1911" s="57" t="e">
        <f aca="false">INDEX(lava,MATCH(B1911,SumMonths,0),2)</f>
        <v>#N/A</v>
      </c>
    </row>
    <row r="1912" customFormat="false" ht="12.75" hidden="false" customHeight="false" outlineLevel="0" collapsed="false">
      <c r="A1912" s="57" t="e">
        <f aca="false">INDEX(BucketTable,MATCH(B1912,SumMonths,0),1)</f>
        <v>#N/A</v>
      </c>
      <c r="K1912" s="57" t="e">
        <f aca="false">INDEX(lava,MATCH(B1912,SumMonths,0),2)</f>
        <v>#N/A</v>
      </c>
    </row>
    <row r="1913" customFormat="false" ht="12.75" hidden="false" customHeight="false" outlineLevel="0" collapsed="false">
      <c r="A1913" s="57" t="e">
        <f aca="false">INDEX(BucketTable,MATCH(B1913,SumMonths,0),1)</f>
        <v>#N/A</v>
      </c>
      <c r="K1913" s="57" t="e">
        <f aca="false">INDEX(lava,MATCH(B1913,SumMonths,0),2)</f>
        <v>#N/A</v>
      </c>
    </row>
    <row r="1914" customFormat="false" ht="12.75" hidden="false" customHeight="false" outlineLevel="0" collapsed="false">
      <c r="A1914" s="57" t="e">
        <f aca="false">INDEX(BucketTable,MATCH(B1914,SumMonths,0),1)</f>
        <v>#N/A</v>
      </c>
      <c r="K1914" s="57" t="e">
        <f aca="false">INDEX(lava,MATCH(B1914,SumMonths,0),2)</f>
        <v>#N/A</v>
      </c>
    </row>
    <row r="1915" customFormat="false" ht="12.75" hidden="false" customHeight="false" outlineLevel="0" collapsed="false">
      <c r="A1915" s="57" t="e">
        <f aca="false">INDEX(BucketTable,MATCH(B1915,SumMonths,0),1)</f>
        <v>#N/A</v>
      </c>
      <c r="K1915" s="57" t="e">
        <f aca="false">INDEX(lava,MATCH(B1915,SumMonths,0),2)</f>
        <v>#N/A</v>
      </c>
    </row>
    <row r="1916" customFormat="false" ht="12.75" hidden="false" customHeight="false" outlineLevel="0" collapsed="false">
      <c r="A1916" s="57" t="e">
        <f aca="false">INDEX(BucketTable,MATCH(B1916,SumMonths,0),1)</f>
        <v>#N/A</v>
      </c>
      <c r="K1916" s="57" t="e">
        <f aca="false">INDEX(lava,MATCH(B1916,SumMonths,0),2)</f>
        <v>#N/A</v>
      </c>
    </row>
    <row r="1917" customFormat="false" ht="12.75" hidden="false" customHeight="false" outlineLevel="0" collapsed="false">
      <c r="A1917" s="57" t="e">
        <f aca="false">INDEX(BucketTable,MATCH(B1917,SumMonths,0),1)</f>
        <v>#N/A</v>
      </c>
      <c r="K1917" s="57" t="e">
        <f aca="false">INDEX(lava,MATCH(B1917,SumMonths,0),2)</f>
        <v>#N/A</v>
      </c>
    </row>
    <row r="1918" customFormat="false" ht="12.75" hidden="false" customHeight="false" outlineLevel="0" collapsed="false">
      <c r="A1918" s="57" t="e">
        <f aca="false">INDEX(BucketTable,MATCH(B1918,SumMonths,0),1)</f>
        <v>#N/A</v>
      </c>
      <c r="K1918" s="57" t="e">
        <f aca="false">INDEX(lava,MATCH(B1918,SumMonths,0),2)</f>
        <v>#N/A</v>
      </c>
    </row>
    <row r="1919" customFormat="false" ht="12.75" hidden="false" customHeight="false" outlineLevel="0" collapsed="false">
      <c r="A1919" s="57" t="e">
        <f aca="false">INDEX(BucketTable,MATCH(B1919,SumMonths,0),1)</f>
        <v>#N/A</v>
      </c>
      <c r="K1919" s="57" t="e">
        <f aca="false">INDEX(lava,MATCH(B1919,SumMonths,0),2)</f>
        <v>#N/A</v>
      </c>
    </row>
    <row r="1920" customFormat="false" ht="12.75" hidden="false" customHeight="false" outlineLevel="0" collapsed="false">
      <c r="A1920" s="57" t="e">
        <f aca="false">INDEX(BucketTable,MATCH(B1920,SumMonths,0),1)</f>
        <v>#N/A</v>
      </c>
      <c r="K1920" s="57" t="e">
        <f aca="false">INDEX(lava,MATCH(B1920,SumMonths,0),2)</f>
        <v>#N/A</v>
      </c>
    </row>
    <row r="1921" customFormat="false" ht="12.75" hidden="false" customHeight="false" outlineLevel="0" collapsed="false">
      <c r="A1921" s="57" t="e">
        <f aca="false">INDEX(BucketTable,MATCH(B1921,SumMonths,0),1)</f>
        <v>#N/A</v>
      </c>
      <c r="K1921" s="57" t="e">
        <f aca="false">INDEX(lava,MATCH(B1921,SumMonths,0),2)</f>
        <v>#N/A</v>
      </c>
    </row>
    <row r="1922" customFormat="false" ht="12.75" hidden="false" customHeight="false" outlineLevel="0" collapsed="false">
      <c r="A1922" s="57" t="e">
        <f aca="false">INDEX(BucketTable,MATCH(B1922,SumMonths,0),1)</f>
        <v>#N/A</v>
      </c>
      <c r="K1922" s="57" t="e">
        <f aca="false">INDEX(lava,MATCH(B1922,SumMonths,0),2)</f>
        <v>#N/A</v>
      </c>
    </row>
    <row r="1923" customFormat="false" ht="12.75" hidden="false" customHeight="false" outlineLevel="0" collapsed="false">
      <c r="A1923" s="57" t="e">
        <f aca="false">INDEX(BucketTable,MATCH(B1923,SumMonths,0),1)</f>
        <v>#N/A</v>
      </c>
      <c r="K1923" s="57" t="e">
        <f aca="false">INDEX(lava,MATCH(B1923,SumMonths,0),2)</f>
        <v>#N/A</v>
      </c>
    </row>
    <row r="1924" customFormat="false" ht="12.75" hidden="false" customHeight="false" outlineLevel="0" collapsed="false">
      <c r="A1924" s="57" t="e">
        <f aca="false">INDEX(BucketTable,MATCH(B1924,SumMonths,0),1)</f>
        <v>#N/A</v>
      </c>
      <c r="K1924" s="57" t="e">
        <f aca="false">INDEX(lava,MATCH(B1924,SumMonths,0),2)</f>
        <v>#N/A</v>
      </c>
    </row>
    <row r="1925" customFormat="false" ht="12.75" hidden="false" customHeight="false" outlineLevel="0" collapsed="false">
      <c r="A1925" s="57" t="e">
        <f aca="false">INDEX(BucketTable,MATCH(B1925,SumMonths,0),1)</f>
        <v>#N/A</v>
      </c>
      <c r="K1925" s="57" t="e">
        <f aca="false">INDEX(lava,MATCH(B1925,SumMonths,0),2)</f>
        <v>#N/A</v>
      </c>
    </row>
    <row r="1926" customFormat="false" ht="12.75" hidden="false" customHeight="false" outlineLevel="0" collapsed="false">
      <c r="A1926" s="57" t="e">
        <f aca="false">INDEX(BucketTable,MATCH(B1926,SumMonths,0),1)</f>
        <v>#N/A</v>
      </c>
      <c r="K1926" s="57" t="e">
        <f aca="false">INDEX(lava,MATCH(B1926,SumMonths,0),2)</f>
        <v>#N/A</v>
      </c>
    </row>
    <row r="1927" customFormat="false" ht="12.75" hidden="false" customHeight="false" outlineLevel="0" collapsed="false">
      <c r="A1927" s="57" t="e">
        <f aca="false">INDEX(BucketTable,MATCH(B1927,SumMonths,0),1)</f>
        <v>#N/A</v>
      </c>
      <c r="K1927" s="57" t="e">
        <f aca="false">INDEX(lava,MATCH(B1927,SumMonths,0),2)</f>
        <v>#N/A</v>
      </c>
    </row>
    <row r="1928" customFormat="false" ht="12.75" hidden="false" customHeight="false" outlineLevel="0" collapsed="false">
      <c r="A1928" s="57" t="e">
        <f aca="false">INDEX(BucketTable,MATCH(B1928,SumMonths,0),1)</f>
        <v>#N/A</v>
      </c>
      <c r="K1928" s="57" t="e">
        <f aca="false">INDEX(lava,MATCH(B1928,SumMonths,0),2)</f>
        <v>#N/A</v>
      </c>
    </row>
    <row r="1929" customFormat="false" ht="12.75" hidden="false" customHeight="false" outlineLevel="0" collapsed="false">
      <c r="A1929" s="57" t="e">
        <f aca="false">INDEX(BucketTable,MATCH(B1929,SumMonths,0),1)</f>
        <v>#N/A</v>
      </c>
      <c r="K1929" s="57" t="e">
        <f aca="false">INDEX(lava,MATCH(B1929,SumMonths,0),2)</f>
        <v>#N/A</v>
      </c>
    </row>
    <row r="1930" customFormat="false" ht="12.75" hidden="false" customHeight="false" outlineLevel="0" collapsed="false">
      <c r="A1930" s="57" t="e">
        <f aca="false">INDEX(BucketTable,MATCH(B1930,SumMonths,0),1)</f>
        <v>#N/A</v>
      </c>
      <c r="K1930" s="57" t="e">
        <f aca="false">INDEX(lava,MATCH(B1930,SumMonths,0),2)</f>
        <v>#N/A</v>
      </c>
    </row>
    <row r="1931" customFormat="false" ht="12.75" hidden="false" customHeight="false" outlineLevel="0" collapsed="false">
      <c r="A1931" s="57" t="e">
        <f aca="false">INDEX(BucketTable,MATCH(B1931,SumMonths,0),1)</f>
        <v>#N/A</v>
      </c>
      <c r="K1931" s="57" t="e">
        <f aca="false">INDEX(lava,MATCH(B1931,SumMonths,0),2)</f>
        <v>#N/A</v>
      </c>
    </row>
    <row r="1932" customFormat="false" ht="12.75" hidden="false" customHeight="false" outlineLevel="0" collapsed="false">
      <c r="A1932" s="57" t="e">
        <f aca="false">INDEX(BucketTable,MATCH(B1932,SumMonths,0),1)</f>
        <v>#N/A</v>
      </c>
      <c r="K1932" s="57" t="e">
        <f aca="false">INDEX(lava,MATCH(B1932,SumMonths,0),2)</f>
        <v>#N/A</v>
      </c>
    </row>
    <row r="1933" customFormat="false" ht="12.75" hidden="false" customHeight="false" outlineLevel="0" collapsed="false">
      <c r="A1933" s="57" t="e">
        <f aca="false">INDEX(BucketTable,MATCH(B1933,SumMonths,0),1)</f>
        <v>#N/A</v>
      </c>
      <c r="K1933" s="57" t="e">
        <f aca="false">INDEX(lava,MATCH(B1933,SumMonths,0),2)</f>
        <v>#N/A</v>
      </c>
    </row>
    <row r="1934" customFormat="false" ht="12.75" hidden="false" customHeight="false" outlineLevel="0" collapsed="false">
      <c r="A1934" s="57" t="e">
        <f aca="false">INDEX(BucketTable,MATCH(B1934,SumMonths,0),1)</f>
        <v>#N/A</v>
      </c>
      <c r="K1934" s="57" t="e">
        <f aca="false">INDEX(lava,MATCH(B1934,SumMonths,0),2)</f>
        <v>#N/A</v>
      </c>
    </row>
    <row r="1935" customFormat="false" ht="12.75" hidden="false" customHeight="false" outlineLevel="0" collapsed="false">
      <c r="A1935" s="57" t="e">
        <f aca="false">INDEX(BucketTable,MATCH(B1935,SumMonths,0),1)</f>
        <v>#N/A</v>
      </c>
      <c r="K1935" s="57" t="e">
        <f aca="false">INDEX(lava,MATCH(B1935,SumMonths,0),2)</f>
        <v>#N/A</v>
      </c>
    </row>
    <row r="1936" customFormat="false" ht="12.75" hidden="false" customHeight="false" outlineLevel="0" collapsed="false">
      <c r="A1936" s="57" t="e">
        <f aca="false">INDEX(BucketTable,MATCH(B1936,SumMonths,0),1)</f>
        <v>#N/A</v>
      </c>
      <c r="K1936" s="57" t="e">
        <f aca="false">INDEX(lava,MATCH(B1936,SumMonths,0),2)</f>
        <v>#N/A</v>
      </c>
    </row>
    <row r="1937" customFormat="false" ht="12.75" hidden="false" customHeight="false" outlineLevel="0" collapsed="false">
      <c r="A1937" s="57" t="e">
        <f aca="false">INDEX(BucketTable,MATCH(B1937,SumMonths,0),1)</f>
        <v>#N/A</v>
      </c>
      <c r="K1937" s="57" t="e">
        <f aca="false">INDEX(lava,MATCH(B1937,SumMonths,0),2)</f>
        <v>#N/A</v>
      </c>
    </row>
    <row r="1938" customFormat="false" ht="12.75" hidden="false" customHeight="false" outlineLevel="0" collapsed="false">
      <c r="A1938" s="57" t="e">
        <f aca="false">INDEX(BucketTable,MATCH(B1938,SumMonths,0),1)</f>
        <v>#N/A</v>
      </c>
      <c r="K1938" s="57" t="e">
        <f aca="false">INDEX(lava,MATCH(B1938,SumMonths,0),2)</f>
        <v>#N/A</v>
      </c>
    </row>
    <row r="1939" customFormat="false" ht="12.75" hidden="false" customHeight="false" outlineLevel="0" collapsed="false">
      <c r="A1939" s="57" t="e">
        <f aca="false">INDEX(BucketTable,MATCH(B1939,SumMonths,0),1)</f>
        <v>#N/A</v>
      </c>
      <c r="K1939" s="57" t="e">
        <f aca="false">INDEX(lava,MATCH(B1939,SumMonths,0),2)</f>
        <v>#N/A</v>
      </c>
    </row>
    <row r="1940" customFormat="false" ht="12.75" hidden="false" customHeight="false" outlineLevel="0" collapsed="false">
      <c r="A1940" s="57" t="e">
        <f aca="false">INDEX(BucketTable,MATCH(B1940,SumMonths,0),1)</f>
        <v>#N/A</v>
      </c>
      <c r="K1940" s="57" t="e">
        <f aca="false">INDEX(lava,MATCH(B1940,SumMonths,0),2)</f>
        <v>#N/A</v>
      </c>
    </row>
    <row r="1941" customFormat="false" ht="12.75" hidden="false" customHeight="false" outlineLevel="0" collapsed="false">
      <c r="A1941" s="57" t="e">
        <f aca="false">INDEX(BucketTable,MATCH(B1941,SumMonths,0),1)</f>
        <v>#N/A</v>
      </c>
      <c r="K1941" s="57" t="e">
        <f aca="false">INDEX(lava,MATCH(B1941,SumMonths,0),2)</f>
        <v>#N/A</v>
      </c>
    </row>
    <row r="1942" customFormat="false" ht="12.75" hidden="false" customHeight="false" outlineLevel="0" collapsed="false">
      <c r="A1942" s="57" t="e">
        <f aca="false">INDEX(BucketTable,MATCH(B1942,SumMonths,0),1)</f>
        <v>#N/A</v>
      </c>
      <c r="K1942" s="57" t="e">
        <f aca="false">INDEX(lava,MATCH(B1942,SumMonths,0),2)</f>
        <v>#N/A</v>
      </c>
    </row>
    <row r="1943" customFormat="false" ht="12.75" hidden="false" customHeight="false" outlineLevel="0" collapsed="false">
      <c r="A1943" s="57" t="e">
        <f aca="false">INDEX(BucketTable,MATCH(B1943,SumMonths,0),1)</f>
        <v>#N/A</v>
      </c>
      <c r="K1943" s="57" t="e">
        <f aca="false">INDEX(lava,MATCH(B1943,SumMonths,0),2)</f>
        <v>#N/A</v>
      </c>
    </row>
    <row r="1944" customFormat="false" ht="12.75" hidden="false" customHeight="false" outlineLevel="0" collapsed="false">
      <c r="A1944" s="57" t="e">
        <f aca="false">INDEX(BucketTable,MATCH(B1944,SumMonths,0),1)</f>
        <v>#N/A</v>
      </c>
      <c r="K1944" s="57" t="e">
        <f aca="false">INDEX(lava,MATCH(B1944,SumMonths,0),2)</f>
        <v>#N/A</v>
      </c>
    </row>
    <row r="1945" customFormat="false" ht="12.75" hidden="false" customHeight="false" outlineLevel="0" collapsed="false">
      <c r="A1945" s="57" t="e">
        <f aca="false">INDEX(BucketTable,MATCH(B1945,SumMonths,0),1)</f>
        <v>#N/A</v>
      </c>
      <c r="K1945" s="57" t="e">
        <f aca="false">INDEX(lava,MATCH(B1945,SumMonths,0),2)</f>
        <v>#N/A</v>
      </c>
    </row>
    <row r="1946" customFormat="false" ht="12.75" hidden="false" customHeight="false" outlineLevel="0" collapsed="false">
      <c r="A1946" s="57" t="e">
        <f aca="false">INDEX(BucketTable,MATCH(B1946,SumMonths,0),1)</f>
        <v>#N/A</v>
      </c>
      <c r="K1946" s="57" t="e">
        <f aca="false">INDEX(lava,MATCH(B1946,SumMonths,0),2)</f>
        <v>#N/A</v>
      </c>
    </row>
    <row r="1947" customFormat="false" ht="12.75" hidden="false" customHeight="false" outlineLevel="0" collapsed="false">
      <c r="A1947" s="57" t="e">
        <f aca="false">INDEX(BucketTable,MATCH(B1947,SumMonths,0),1)</f>
        <v>#N/A</v>
      </c>
      <c r="K1947" s="57" t="e">
        <f aca="false">INDEX(lava,MATCH(B1947,SumMonths,0),2)</f>
        <v>#N/A</v>
      </c>
    </row>
    <row r="1948" customFormat="false" ht="12.75" hidden="false" customHeight="false" outlineLevel="0" collapsed="false">
      <c r="A1948" s="57" t="e">
        <f aca="false">INDEX(BucketTable,MATCH(B1948,SumMonths,0),1)</f>
        <v>#N/A</v>
      </c>
      <c r="K1948" s="57" t="e">
        <f aca="false">INDEX(lava,MATCH(B1948,SumMonths,0),2)</f>
        <v>#N/A</v>
      </c>
    </row>
    <row r="1949" customFormat="false" ht="12.75" hidden="false" customHeight="false" outlineLevel="0" collapsed="false">
      <c r="A1949" s="57" t="e">
        <f aca="false">INDEX(BucketTable,MATCH(B1949,SumMonths,0),1)</f>
        <v>#N/A</v>
      </c>
      <c r="K1949" s="57" t="e">
        <f aca="false">INDEX(lava,MATCH(B1949,SumMonths,0),2)</f>
        <v>#N/A</v>
      </c>
    </row>
    <row r="1950" customFormat="false" ht="12.75" hidden="false" customHeight="false" outlineLevel="0" collapsed="false">
      <c r="A1950" s="57" t="e">
        <f aca="false">INDEX(BucketTable,MATCH(B1950,SumMonths,0),1)</f>
        <v>#N/A</v>
      </c>
      <c r="K1950" s="57" t="e">
        <f aca="false">INDEX(lava,MATCH(B1950,SumMonths,0),2)</f>
        <v>#N/A</v>
      </c>
    </row>
    <row r="1951" customFormat="false" ht="12.75" hidden="false" customHeight="false" outlineLevel="0" collapsed="false">
      <c r="A1951" s="57" t="e">
        <f aca="false">INDEX(BucketTable,MATCH(B1951,SumMonths,0),1)</f>
        <v>#N/A</v>
      </c>
      <c r="K1951" s="57" t="e">
        <f aca="false">INDEX(lava,MATCH(B1951,SumMonths,0),2)</f>
        <v>#N/A</v>
      </c>
    </row>
    <row r="1952" customFormat="false" ht="12.75" hidden="false" customHeight="false" outlineLevel="0" collapsed="false">
      <c r="A1952" s="57" t="e">
        <f aca="false">INDEX(BucketTable,MATCH(B1952,SumMonths,0),1)</f>
        <v>#N/A</v>
      </c>
      <c r="K1952" s="57" t="e">
        <f aca="false">INDEX(lava,MATCH(B1952,SumMonths,0),2)</f>
        <v>#N/A</v>
      </c>
    </row>
    <row r="1953" customFormat="false" ht="12.75" hidden="false" customHeight="false" outlineLevel="0" collapsed="false">
      <c r="A1953" s="57" t="e">
        <f aca="false">INDEX(BucketTable,MATCH(B1953,SumMonths,0),1)</f>
        <v>#N/A</v>
      </c>
      <c r="K1953" s="57" t="e">
        <f aca="false">INDEX(lava,MATCH(B1953,SumMonths,0),2)</f>
        <v>#N/A</v>
      </c>
    </row>
    <row r="1954" customFormat="false" ht="12.75" hidden="false" customHeight="false" outlineLevel="0" collapsed="false">
      <c r="A1954" s="57" t="e">
        <f aca="false">INDEX(BucketTable,MATCH(B1954,SumMonths,0),1)</f>
        <v>#N/A</v>
      </c>
      <c r="K1954" s="57" t="e">
        <f aca="false">INDEX(lava,MATCH(B1954,SumMonths,0),2)</f>
        <v>#N/A</v>
      </c>
    </row>
    <row r="1955" customFormat="false" ht="12.75" hidden="false" customHeight="false" outlineLevel="0" collapsed="false">
      <c r="A1955" s="57" t="e">
        <f aca="false">INDEX(BucketTable,MATCH(B1955,SumMonths,0),1)</f>
        <v>#N/A</v>
      </c>
      <c r="K1955" s="57" t="e">
        <f aca="false">INDEX(lava,MATCH(B1955,SumMonths,0),2)</f>
        <v>#N/A</v>
      </c>
    </row>
    <row r="1956" customFormat="false" ht="12.75" hidden="false" customHeight="false" outlineLevel="0" collapsed="false">
      <c r="A1956" s="57" t="e">
        <f aca="false">INDEX(BucketTable,MATCH(B1956,SumMonths,0),1)</f>
        <v>#N/A</v>
      </c>
      <c r="K1956" s="57" t="e">
        <f aca="false">INDEX(lava,MATCH(B1956,SumMonths,0),2)</f>
        <v>#N/A</v>
      </c>
    </row>
    <row r="1957" customFormat="false" ht="12.75" hidden="false" customHeight="false" outlineLevel="0" collapsed="false">
      <c r="A1957" s="57" t="e">
        <f aca="false">INDEX(BucketTable,MATCH(B1957,SumMonths,0),1)</f>
        <v>#N/A</v>
      </c>
      <c r="K1957" s="57" t="e">
        <f aca="false">INDEX(lava,MATCH(B1957,SumMonths,0),2)</f>
        <v>#N/A</v>
      </c>
    </row>
    <row r="1958" customFormat="false" ht="12.75" hidden="false" customHeight="false" outlineLevel="0" collapsed="false">
      <c r="A1958" s="57" t="e">
        <f aca="false">INDEX(BucketTable,MATCH(B1958,SumMonths,0),1)</f>
        <v>#N/A</v>
      </c>
      <c r="K1958" s="57" t="e">
        <f aca="false">INDEX(lava,MATCH(B1958,SumMonths,0),2)</f>
        <v>#N/A</v>
      </c>
    </row>
    <row r="1959" customFormat="false" ht="12.75" hidden="false" customHeight="false" outlineLevel="0" collapsed="false">
      <c r="A1959" s="57" t="e">
        <f aca="false">INDEX(BucketTable,MATCH(B1959,SumMonths,0),1)</f>
        <v>#N/A</v>
      </c>
      <c r="K1959" s="57" t="e">
        <f aca="false">INDEX(lava,MATCH(B1959,SumMonths,0),2)</f>
        <v>#N/A</v>
      </c>
    </row>
    <row r="1960" customFormat="false" ht="12.75" hidden="false" customHeight="false" outlineLevel="0" collapsed="false">
      <c r="A1960" s="57" t="e">
        <f aca="false">INDEX(BucketTable,MATCH(B1960,SumMonths,0),1)</f>
        <v>#N/A</v>
      </c>
      <c r="K1960" s="57" t="e">
        <f aca="false">INDEX(lava,MATCH(B1960,SumMonths,0),2)</f>
        <v>#N/A</v>
      </c>
    </row>
    <row r="1961" customFormat="false" ht="12.75" hidden="false" customHeight="false" outlineLevel="0" collapsed="false">
      <c r="A1961" s="57" t="e">
        <f aca="false">INDEX(BucketTable,MATCH(B1961,SumMonths,0),1)</f>
        <v>#N/A</v>
      </c>
      <c r="K1961" s="57" t="e">
        <f aca="false">INDEX(lava,MATCH(B1961,SumMonths,0),2)</f>
        <v>#N/A</v>
      </c>
    </row>
    <row r="1962" customFormat="false" ht="12.75" hidden="false" customHeight="false" outlineLevel="0" collapsed="false">
      <c r="A1962" s="57" t="e">
        <f aca="false">INDEX(BucketTable,MATCH(B1962,SumMonths,0),1)</f>
        <v>#N/A</v>
      </c>
      <c r="K1962" s="57" t="e">
        <f aca="false">INDEX(lava,MATCH(B1962,SumMonths,0),2)</f>
        <v>#N/A</v>
      </c>
    </row>
    <row r="1963" customFormat="false" ht="12.75" hidden="false" customHeight="false" outlineLevel="0" collapsed="false">
      <c r="A1963" s="57" t="e">
        <f aca="false">INDEX(BucketTable,MATCH(B1963,SumMonths,0),1)</f>
        <v>#N/A</v>
      </c>
      <c r="K1963" s="57" t="e">
        <f aca="false">INDEX(lava,MATCH(B1963,SumMonths,0),2)</f>
        <v>#N/A</v>
      </c>
    </row>
    <row r="1964" customFormat="false" ht="12.75" hidden="false" customHeight="false" outlineLevel="0" collapsed="false">
      <c r="A1964" s="57" t="e">
        <f aca="false">INDEX(BucketTable,MATCH(B1964,SumMonths,0),1)</f>
        <v>#N/A</v>
      </c>
      <c r="K1964" s="57" t="e">
        <f aca="false">INDEX(lava,MATCH(B1964,SumMonths,0),2)</f>
        <v>#N/A</v>
      </c>
    </row>
    <row r="1965" customFormat="false" ht="12.75" hidden="false" customHeight="false" outlineLevel="0" collapsed="false">
      <c r="A1965" s="57" t="e">
        <f aca="false">INDEX(BucketTable,MATCH(B1965,SumMonths,0),1)</f>
        <v>#N/A</v>
      </c>
      <c r="K1965" s="57" t="e">
        <f aca="false">INDEX(lava,MATCH(B1965,SumMonths,0),2)</f>
        <v>#N/A</v>
      </c>
    </row>
    <row r="1966" customFormat="false" ht="12.75" hidden="false" customHeight="false" outlineLevel="0" collapsed="false">
      <c r="A1966" s="57" t="e">
        <f aca="false">INDEX(BucketTable,MATCH(B1966,SumMonths,0),1)</f>
        <v>#N/A</v>
      </c>
      <c r="K1966" s="57" t="e">
        <f aca="false">INDEX(lava,MATCH(B1966,SumMonths,0),2)</f>
        <v>#N/A</v>
      </c>
    </row>
    <row r="1967" customFormat="false" ht="12.75" hidden="false" customHeight="false" outlineLevel="0" collapsed="false">
      <c r="A1967" s="57" t="e">
        <f aca="false">INDEX(BucketTable,MATCH(B1967,SumMonths,0),1)</f>
        <v>#N/A</v>
      </c>
      <c r="K1967" s="57" t="e">
        <f aca="false">INDEX(lava,MATCH(B1967,SumMonths,0),2)</f>
        <v>#N/A</v>
      </c>
    </row>
    <row r="1968" customFormat="false" ht="12.75" hidden="false" customHeight="false" outlineLevel="0" collapsed="false">
      <c r="A1968" s="57" t="e">
        <f aca="false">INDEX(BucketTable,MATCH(B1968,SumMonths,0),1)</f>
        <v>#N/A</v>
      </c>
      <c r="K1968" s="57" t="e">
        <f aca="false">INDEX(lava,MATCH(B1968,SumMonths,0),2)</f>
        <v>#N/A</v>
      </c>
    </row>
    <row r="1969" customFormat="false" ht="12.75" hidden="false" customHeight="false" outlineLevel="0" collapsed="false">
      <c r="A1969" s="57" t="e">
        <f aca="false">INDEX(BucketTable,MATCH(B1969,SumMonths,0),1)</f>
        <v>#N/A</v>
      </c>
      <c r="K1969" s="57" t="e">
        <f aca="false">INDEX(lava,MATCH(B1969,SumMonths,0),2)</f>
        <v>#N/A</v>
      </c>
    </row>
    <row r="1970" customFormat="false" ht="12.75" hidden="false" customHeight="false" outlineLevel="0" collapsed="false">
      <c r="A1970" s="57" t="e">
        <f aca="false">INDEX(BucketTable,MATCH(B1970,SumMonths,0),1)</f>
        <v>#N/A</v>
      </c>
      <c r="K1970" s="57" t="e">
        <f aca="false">INDEX(lava,MATCH(B1970,SumMonths,0),2)</f>
        <v>#N/A</v>
      </c>
    </row>
    <row r="1971" customFormat="false" ht="12.75" hidden="false" customHeight="false" outlineLevel="0" collapsed="false">
      <c r="A1971" s="57" t="e">
        <f aca="false">INDEX(BucketTable,MATCH(B1971,SumMonths,0),1)</f>
        <v>#N/A</v>
      </c>
      <c r="K1971" s="57" t="e">
        <f aca="false">INDEX(lava,MATCH(B1971,SumMonths,0),2)</f>
        <v>#N/A</v>
      </c>
    </row>
    <row r="1972" customFormat="false" ht="12.75" hidden="false" customHeight="false" outlineLevel="0" collapsed="false">
      <c r="A1972" s="57" t="e">
        <f aca="false">INDEX(BucketTable,MATCH(B1972,SumMonths,0),1)</f>
        <v>#N/A</v>
      </c>
      <c r="K1972" s="57" t="e">
        <f aca="false">INDEX(lava,MATCH(B1972,SumMonths,0),2)</f>
        <v>#N/A</v>
      </c>
    </row>
    <row r="1973" customFormat="false" ht="12.75" hidden="false" customHeight="false" outlineLevel="0" collapsed="false">
      <c r="A1973" s="57" t="e">
        <f aca="false">INDEX(BucketTable,MATCH(B1973,SumMonths,0),1)</f>
        <v>#N/A</v>
      </c>
      <c r="K1973" s="57" t="e">
        <f aca="false">INDEX(lava,MATCH(B1973,SumMonths,0),2)</f>
        <v>#N/A</v>
      </c>
    </row>
    <row r="1974" customFormat="false" ht="12.75" hidden="false" customHeight="false" outlineLevel="0" collapsed="false">
      <c r="A1974" s="57" t="e">
        <f aca="false">INDEX(BucketTable,MATCH(B1974,SumMonths,0),1)</f>
        <v>#N/A</v>
      </c>
      <c r="K1974" s="57" t="e">
        <f aca="false">INDEX(lava,MATCH(B1974,SumMonths,0),2)</f>
        <v>#N/A</v>
      </c>
    </row>
    <row r="1975" customFormat="false" ht="12.75" hidden="false" customHeight="false" outlineLevel="0" collapsed="false">
      <c r="A1975" s="57" t="e">
        <f aca="false">INDEX(BucketTable,MATCH(B1975,SumMonths,0),1)</f>
        <v>#N/A</v>
      </c>
      <c r="K1975" s="57" t="e">
        <f aca="false">INDEX(lava,MATCH(B1975,SumMonths,0),2)</f>
        <v>#N/A</v>
      </c>
    </row>
    <row r="1976" customFormat="false" ht="12.75" hidden="false" customHeight="false" outlineLevel="0" collapsed="false">
      <c r="A1976" s="57" t="e">
        <f aca="false">INDEX(BucketTable,MATCH(B1976,SumMonths,0),1)</f>
        <v>#N/A</v>
      </c>
      <c r="K1976" s="57" t="e">
        <f aca="false">INDEX(lava,MATCH(B1976,SumMonths,0),2)</f>
        <v>#N/A</v>
      </c>
    </row>
    <row r="1977" customFormat="false" ht="12.75" hidden="false" customHeight="false" outlineLevel="0" collapsed="false">
      <c r="A1977" s="57" t="e">
        <f aca="false">INDEX(BucketTable,MATCH(B1977,SumMonths,0),1)</f>
        <v>#N/A</v>
      </c>
      <c r="K1977" s="57" t="e">
        <f aca="false">INDEX(lava,MATCH(B1977,SumMonths,0),2)</f>
        <v>#N/A</v>
      </c>
    </row>
    <row r="1978" customFormat="false" ht="12.75" hidden="false" customHeight="false" outlineLevel="0" collapsed="false">
      <c r="A1978" s="57" t="e">
        <f aca="false">INDEX(BucketTable,MATCH(B1978,SumMonths,0),1)</f>
        <v>#N/A</v>
      </c>
      <c r="K1978" s="57" t="e">
        <f aca="false">INDEX(lava,MATCH(B1978,SumMonths,0),2)</f>
        <v>#N/A</v>
      </c>
    </row>
    <row r="1979" customFormat="false" ht="12.75" hidden="false" customHeight="false" outlineLevel="0" collapsed="false">
      <c r="A1979" s="57" t="e">
        <f aca="false">INDEX(BucketTable,MATCH(B1979,SumMonths,0),1)</f>
        <v>#N/A</v>
      </c>
      <c r="K1979" s="57" t="e">
        <f aca="false">INDEX(lava,MATCH(B1979,SumMonths,0),2)</f>
        <v>#N/A</v>
      </c>
    </row>
    <row r="1980" customFormat="false" ht="12.75" hidden="false" customHeight="false" outlineLevel="0" collapsed="false">
      <c r="A1980" s="57" t="e">
        <f aca="false">INDEX(BucketTable,MATCH(B1980,SumMonths,0),1)</f>
        <v>#N/A</v>
      </c>
      <c r="K1980" s="57" t="e">
        <f aca="false">INDEX(lava,MATCH(B1980,SumMonths,0),2)</f>
        <v>#N/A</v>
      </c>
    </row>
    <row r="1981" customFormat="false" ht="12.75" hidden="false" customHeight="false" outlineLevel="0" collapsed="false">
      <c r="A1981" s="57" t="e">
        <f aca="false">INDEX(BucketTable,MATCH(B1981,SumMonths,0),1)</f>
        <v>#N/A</v>
      </c>
      <c r="K1981" s="57" t="e">
        <f aca="false">INDEX(lava,MATCH(B1981,SumMonths,0),2)</f>
        <v>#N/A</v>
      </c>
    </row>
    <row r="1982" customFormat="false" ht="12.75" hidden="false" customHeight="false" outlineLevel="0" collapsed="false">
      <c r="A1982" s="57" t="e">
        <f aca="false">INDEX(BucketTable,MATCH(B1982,SumMonths,0),1)</f>
        <v>#N/A</v>
      </c>
      <c r="K1982" s="57" t="e">
        <f aca="false">INDEX(lava,MATCH(B1982,SumMonths,0),2)</f>
        <v>#N/A</v>
      </c>
    </row>
    <row r="1983" customFormat="false" ht="12.75" hidden="false" customHeight="false" outlineLevel="0" collapsed="false">
      <c r="A1983" s="57" t="e">
        <f aca="false">INDEX(BucketTable,MATCH(B1983,SumMonths,0),1)</f>
        <v>#N/A</v>
      </c>
      <c r="K1983" s="57" t="e">
        <f aca="false">INDEX(lava,MATCH(B1983,SumMonths,0),2)</f>
        <v>#N/A</v>
      </c>
    </row>
    <row r="1984" customFormat="false" ht="12.75" hidden="false" customHeight="false" outlineLevel="0" collapsed="false">
      <c r="A1984" s="57" t="e">
        <f aca="false">INDEX(BucketTable,MATCH(B1984,SumMonths,0),1)</f>
        <v>#N/A</v>
      </c>
      <c r="K1984" s="57" t="e">
        <f aca="false">INDEX(lava,MATCH(B1984,SumMonths,0),2)</f>
        <v>#N/A</v>
      </c>
    </row>
    <row r="1985" customFormat="false" ht="12.75" hidden="false" customHeight="false" outlineLevel="0" collapsed="false">
      <c r="A1985" s="57" t="e">
        <f aca="false">INDEX(BucketTable,MATCH(B1985,SumMonths,0),1)</f>
        <v>#N/A</v>
      </c>
      <c r="K1985" s="57" t="e">
        <f aca="false">INDEX(lava,MATCH(B1985,SumMonths,0),2)</f>
        <v>#N/A</v>
      </c>
    </row>
    <row r="1986" customFormat="false" ht="12.75" hidden="false" customHeight="false" outlineLevel="0" collapsed="false">
      <c r="A1986" s="57" t="e">
        <f aca="false">INDEX(BucketTable,MATCH(B1986,SumMonths,0),1)</f>
        <v>#N/A</v>
      </c>
      <c r="K1986" s="57" t="e">
        <f aca="false">INDEX(lava,MATCH(B1986,SumMonths,0),2)</f>
        <v>#N/A</v>
      </c>
    </row>
    <row r="1987" customFormat="false" ht="12.75" hidden="false" customHeight="false" outlineLevel="0" collapsed="false">
      <c r="A1987" s="57" t="e">
        <f aca="false">INDEX(BucketTable,MATCH(B1987,SumMonths,0),1)</f>
        <v>#N/A</v>
      </c>
      <c r="K1987" s="57" t="e">
        <f aca="false">INDEX(lava,MATCH(B1987,SumMonths,0),2)</f>
        <v>#N/A</v>
      </c>
    </row>
    <row r="1988" customFormat="false" ht="12.75" hidden="false" customHeight="false" outlineLevel="0" collapsed="false">
      <c r="A1988" s="57" t="e">
        <f aca="false">INDEX(BucketTable,MATCH(B1988,SumMonths,0),1)</f>
        <v>#N/A</v>
      </c>
      <c r="K1988" s="57" t="e">
        <f aca="false">INDEX(lava,MATCH(B1988,SumMonths,0),2)</f>
        <v>#N/A</v>
      </c>
    </row>
    <row r="1989" customFormat="false" ht="12.75" hidden="false" customHeight="false" outlineLevel="0" collapsed="false">
      <c r="A1989" s="57" t="e">
        <f aca="false">INDEX(BucketTable,MATCH(B1989,SumMonths,0),1)</f>
        <v>#N/A</v>
      </c>
      <c r="K1989" s="57" t="e">
        <f aca="false">INDEX(lava,MATCH(B1989,SumMonths,0),2)</f>
        <v>#N/A</v>
      </c>
    </row>
    <row r="1990" customFormat="false" ht="12.75" hidden="false" customHeight="false" outlineLevel="0" collapsed="false">
      <c r="A1990" s="57" t="e">
        <f aca="false">INDEX(BucketTable,MATCH(B1990,SumMonths,0),1)</f>
        <v>#N/A</v>
      </c>
      <c r="K1990" s="57" t="e">
        <f aca="false">INDEX(lava,MATCH(B1990,SumMonths,0),2)</f>
        <v>#N/A</v>
      </c>
    </row>
    <row r="1991" customFormat="false" ht="12.75" hidden="false" customHeight="false" outlineLevel="0" collapsed="false">
      <c r="A1991" s="57" t="e">
        <f aca="false">INDEX(BucketTable,MATCH(B1991,SumMonths,0),1)</f>
        <v>#N/A</v>
      </c>
      <c r="K1991" s="57" t="e">
        <f aca="false">INDEX(lava,MATCH(B1991,SumMonths,0),2)</f>
        <v>#N/A</v>
      </c>
    </row>
    <row r="1992" customFormat="false" ht="12.75" hidden="false" customHeight="false" outlineLevel="0" collapsed="false">
      <c r="A1992" s="57" t="e">
        <f aca="false">INDEX(BucketTable,MATCH(B1992,SumMonths,0),1)</f>
        <v>#N/A</v>
      </c>
      <c r="K1992" s="57" t="e">
        <f aca="false">INDEX(lava,MATCH(B1992,SumMonths,0),2)</f>
        <v>#N/A</v>
      </c>
    </row>
    <row r="1993" customFormat="false" ht="12.75" hidden="false" customHeight="false" outlineLevel="0" collapsed="false">
      <c r="A1993" s="57" t="e">
        <f aca="false">INDEX(BucketTable,MATCH(B1993,SumMonths,0),1)</f>
        <v>#N/A</v>
      </c>
      <c r="K1993" s="57" t="e">
        <f aca="false">INDEX(lava,MATCH(B1993,SumMonths,0),2)</f>
        <v>#N/A</v>
      </c>
    </row>
    <row r="1994" customFormat="false" ht="12.75" hidden="false" customHeight="false" outlineLevel="0" collapsed="false">
      <c r="A1994" s="57" t="e">
        <f aca="false">INDEX(BucketTable,MATCH(B1994,SumMonths,0),1)</f>
        <v>#N/A</v>
      </c>
      <c r="K1994" s="57" t="e">
        <f aca="false">INDEX(lava,MATCH(B1994,SumMonths,0),2)</f>
        <v>#N/A</v>
      </c>
    </row>
    <row r="1995" customFormat="false" ht="12.75" hidden="false" customHeight="false" outlineLevel="0" collapsed="false">
      <c r="A1995" s="57" t="e">
        <f aca="false">INDEX(BucketTable,MATCH(B1995,SumMonths,0),1)</f>
        <v>#N/A</v>
      </c>
      <c r="K1995" s="57" t="e">
        <f aca="false">INDEX(lava,MATCH(B1995,SumMonths,0),2)</f>
        <v>#N/A</v>
      </c>
    </row>
    <row r="1996" customFormat="false" ht="12.75" hidden="false" customHeight="false" outlineLevel="0" collapsed="false">
      <c r="A1996" s="57" t="e">
        <f aca="false">INDEX(BucketTable,MATCH(B1996,SumMonths,0),1)</f>
        <v>#N/A</v>
      </c>
      <c r="K1996" s="57" t="e">
        <f aca="false">INDEX(lava,MATCH(B1996,SumMonths,0),2)</f>
        <v>#N/A</v>
      </c>
    </row>
    <row r="1997" customFormat="false" ht="12.75" hidden="false" customHeight="false" outlineLevel="0" collapsed="false">
      <c r="A1997" s="57" t="e">
        <f aca="false">INDEX(BucketTable,MATCH(B1997,SumMonths,0),1)</f>
        <v>#N/A</v>
      </c>
      <c r="K1997" s="57" t="e">
        <f aca="false">INDEX(lava,MATCH(B1997,SumMonths,0),2)</f>
        <v>#N/A</v>
      </c>
    </row>
    <row r="1998" customFormat="false" ht="12.75" hidden="false" customHeight="false" outlineLevel="0" collapsed="false">
      <c r="A1998" s="57" t="e">
        <f aca="false">INDEX(BucketTable,MATCH(B1998,SumMonths,0),1)</f>
        <v>#N/A</v>
      </c>
      <c r="K1998" s="57" t="e">
        <f aca="false">INDEX(lava,MATCH(B1998,SumMonths,0),2)</f>
        <v>#N/A</v>
      </c>
    </row>
    <row r="1999" customFormat="false" ht="12.75" hidden="false" customHeight="false" outlineLevel="0" collapsed="false">
      <c r="A1999" s="57" t="e">
        <f aca="false">INDEX(BucketTable,MATCH(B1999,SumMonths,0),1)</f>
        <v>#N/A</v>
      </c>
      <c r="K1999" s="57" t="e">
        <f aca="false">INDEX(lava,MATCH(B1999,SumMonths,0),2)</f>
        <v>#N/A</v>
      </c>
    </row>
    <row r="2000" customFormat="false" ht="12.75" hidden="false" customHeight="false" outlineLevel="0" collapsed="false">
      <c r="A2000" s="57" t="e">
        <f aca="false">INDEX(BucketTable,MATCH(B2000,SumMonths,0),1)</f>
        <v>#N/A</v>
      </c>
      <c r="K2000" s="57" t="e">
        <f aca="false">INDEX(lava,MATCH(B2000,SumMonths,0),2)</f>
        <v>#N/A</v>
      </c>
    </row>
    <row r="2001" customFormat="false" ht="12.75" hidden="false" customHeight="false" outlineLevel="0" collapsed="false">
      <c r="A2001" s="57" t="e">
        <f aca="false">INDEX(BucketTable,MATCH(B2001,SumMonths,0),1)</f>
        <v>#N/A</v>
      </c>
      <c r="K2001" s="57" t="e">
        <f aca="false">INDEX(lava,MATCH(B2001,SumMonths,0),2)</f>
        <v>#N/A</v>
      </c>
    </row>
    <row r="2002" customFormat="false" ht="12.75" hidden="false" customHeight="false" outlineLevel="0" collapsed="false">
      <c r="A2002" s="57" t="e">
        <f aca="false">INDEX(BucketTable,MATCH(B2002,SumMonths,0),1)</f>
        <v>#N/A</v>
      </c>
      <c r="K2002" s="57" t="e">
        <f aca="false">INDEX(lava,MATCH(B2002,SumMonths,0),2)</f>
        <v>#N/A</v>
      </c>
    </row>
    <row r="2003" customFormat="false" ht="12.75" hidden="false" customHeight="false" outlineLevel="0" collapsed="false">
      <c r="A2003" s="57" t="e">
        <f aca="false">INDEX(BucketTable,MATCH(B2003,SumMonths,0),1)</f>
        <v>#N/A</v>
      </c>
      <c r="K2003" s="57" t="e">
        <f aca="false">INDEX(lava,MATCH(B2003,SumMonths,0),2)</f>
        <v>#N/A</v>
      </c>
    </row>
    <row r="2004" customFormat="false" ht="12.75" hidden="false" customHeight="false" outlineLevel="0" collapsed="false">
      <c r="A2004" s="57" t="e">
        <f aca="false">INDEX(BucketTable,MATCH(B2004,SumMonths,0),1)</f>
        <v>#N/A</v>
      </c>
      <c r="K2004" s="57" t="e">
        <f aca="false">INDEX(lava,MATCH(B2004,SumMonths,0),2)</f>
        <v>#N/A</v>
      </c>
    </row>
    <row r="2005" customFormat="false" ht="12.75" hidden="false" customHeight="false" outlineLevel="0" collapsed="false">
      <c r="A2005" s="57" t="e">
        <f aca="false">INDEX(BucketTable,MATCH(B2005,SumMonths,0),1)</f>
        <v>#N/A</v>
      </c>
      <c r="K2005" s="57" t="e">
        <f aca="false">INDEX(lava,MATCH(B2005,SumMonths,0),2)</f>
        <v>#N/A</v>
      </c>
    </row>
    <row r="2006" customFormat="false" ht="12.75" hidden="false" customHeight="false" outlineLevel="0" collapsed="false">
      <c r="A2006" s="57" t="e">
        <f aca="false">INDEX(BucketTable,MATCH(B2006,SumMonths,0),1)</f>
        <v>#N/A</v>
      </c>
      <c r="K2006" s="57" t="e">
        <f aca="false">INDEX(lava,MATCH(B2006,SumMonths,0),2)</f>
        <v>#N/A</v>
      </c>
    </row>
    <row r="2007" customFormat="false" ht="12.75" hidden="false" customHeight="false" outlineLevel="0" collapsed="false">
      <c r="A2007" s="57" t="e">
        <f aca="false">INDEX(BucketTable,MATCH(B2007,SumMonths,0),1)</f>
        <v>#N/A</v>
      </c>
      <c r="K2007" s="57" t="e">
        <f aca="false">INDEX(lava,MATCH(B2007,SumMonths,0),2)</f>
        <v>#N/A</v>
      </c>
    </row>
    <row r="2008" customFormat="false" ht="12.75" hidden="false" customHeight="false" outlineLevel="0" collapsed="false">
      <c r="A2008" s="57" t="e">
        <f aca="false">INDEX(BucketTable,MATCH(B2008,SumMonths,0),1)</f>
        <v>#N/A</v>
      </c>
      <c r="K2008" s="57" t="e">
        <f aca="false">INDEX(lava,MATCH(B2008,SumMonths,0),2)</f>
        <v>#N/A</v>
      </c>
    </row>
    <row r="2009" customFormat="false" ht="12.75" hidden="false" customHeight="false" outlineLevel="0" collapsed="false">
      <c r="A2009" s="57" t="e">
        <f aca="false">INDEX(BucketTable,MATCH(B2009,SumMonths,0),1)</f>
        <v>#N/A</v>
      </c>
      <c r="K2009" s="57" t="e">
        <f aca="false">INDEX(lava,MATCH(B2009,SumMonths,0),2)</f>
        <v>#N/A</v>
      </c>
    </row>
    <row r="2010" customFormat="false" ht="12.75" hidden="false" customHeight="false" outlineLevel="0" collapsed="false">
      <c r="A2010" s="57" t="e">
        <f aca="false">INDEX(BucketTable,MATCH(B2010,SumMonths,0),1)</f>
        <v>#N/A</v>
      </c>
      <c r="K2010" s="57" t="e">
        <f aca="false">INDEX(lava,MATCH(B2010,SumMonths,0),2)</f>
        <v>#N/A</v>
      </c>
    </row>
    <row r="2011" customFormat="false" ht="12.75" hidden="false" customHeight="false" outlineLevel="0" collapsed="false">
      <c r="A2011" s="57" t="e">
        <f aca="false">INDEX(BucketTable,MATCH(B2011,SumMonths,0),1)</f>
        <v>#N/A</v>
      </c>
      <c r="K2011" s="57" t="e">
        <f aca="false">INDEX(lava,MATCH(B2011,SumMonths,0),2)</f>
        <v>#N/A</v>
      </c>
    </row>
    <row r="2012" customFormat="false" ht="12.75" hidden="false" customHeight="false" outlineLevel="0" collapsed="false">
      <c r="A2012" s="57" t="e">
        <f aca="false">INDEX(BucketTable,MATCH(B2012,SumMonths,0),1)</f>
        <v>#N/A</v>
      </c>
      <c r="K2012" s="57" t="e">
        <f aca="false">INDEX(lava,MATCH(B2012,SumMonths,0),2)</f>
        <v>#N/A</v>
      </c>
    </row>
    <row r="2013" customFormat="false" ht="12.75" hidden="false" customHeight="false" outlineLevel="0" collapsed="false">
      <c r="A2013" s="57" t="e">
        <f aca="false">INDEX(BucketTable,MATCH(B2013,SumMonths,0),1)</f>
        <v>#N/A</v>
      </c>
      <c r="K2013" s="57" t="e">
        <f aca="false">INDEX(lava,MATCH(B2013,SumMonths,0),2)</f>
        <v>#N/A</v>
      </c>
    </row>
    <row r="2014" customFormat="false" ht="12.75" hidden="false" customHeight="false" outlineLevel="0" collapsed="false">
      <c r="A2014" s="57" t="e">
        <f aca="false">INDEX(BucketTable,MATCH(B2014,SumMonths,0),1)</f>
        <v>#N/A</v>
      </c>
      <c r="K2014" s="57" t="e">
        <f aca="false">INDEX(lava,MATCH(B2014,SumMonths,0),2)</f>
        <v>#N/A</v>
      </c>
    </row>
    <row r="2015" customFormat="false" ht="12.75" hidden="false" customHeight="false" outlineLevel="0" collapsed="false">
      <c r="A2015" s="57" t="e">
        <f aca="false">INDEX(BucketTable,MATCH(B2015,SumMonths,0),1)</f>
        <v>#N/A</v>
      </c>
      <c r="K2015" s="57" t="e">
        <f aca="false">INDEX(lava,MATCH(B2015,SumMonths,0),2)</f>
        <v>#N/A</v>
      </c>
    </row>
    <row r="2016" customFormat="false" ht="12.75" hidden="false" customHeight="false" outlineLevel="0" collapsed="false">
      <c r="A2016" s="57" t="e">
        <f aca="false">INDEX(BucketTable,MATCH(B2016,SumMonths,0),1)</f>
        <v>#N/A</v>
      </c>
      <c r="K2016" s="57" t="e">
        <f aca="false">INDEX(lava,MATCH(B2016,SumMonths,0),2)</f>
        <v>#N/A</v>
      </c>
    </row>
    <row r="2017" customFormat="false" ht="12.75" hidden="false" customHeight="false" outlineLevel="0" collapsed="false">
      <c r="A2017" s="57" t="e">
        <f aca="false">INDEX(BucketTable,MATCH(B2017,SumMonths,0),1)</f>
        <v>#N/A</v>
      </c>
      <c r="K2017" s="57" t="e">
        <f aca="false">INDEX(lava,MATCH(B2017,SumMonths,0),2)</f>
        <v>#N/A</v>
      </c>
    </row>
    <row r="2018" customFormat="false" ht="12.75" hidden="false" customHeight="false" outlineLevel="0" collapsed="false">
      <c r="A2018" s="57" t="e">
        <f aca="false">INDEX(BucketTable,MATCH(B2018,SumMonths,0),1)</f>
        <v>#N/A</v>
      </c>
      <c r="K2018" s="57" t="e">
        <f aca="false">INDEX(lava,MATCH(B2018,SumMonths,0),2)</f>
        <v>#N/A</v>
      </c>
    </row>
    <row r="2019" customFormat="false" ht="12.75" hidden="false" customHeight="false" outlineLevel="0" collapsed="false">
      <c r="A2019" s="57" t="e">
        <f aca="false">INDEX(BucketTable,MATCH(B2019,SumMonths,0),1)</f>
        <v>#N/A</v>
      </c>
      <c r="K2019" s="57" t="e">
        <f aca="false">INDEX(lava,MATCH(B2019,SumMonths,0),2)</f>
        <v>#N/A</v>
      </c>
    </row>
    <row r="2020" customFormat="false" ht="12.75" hidden="false" customHeight="false" outlineLevel="0" collapsed="false">
      <c r="A2020" s="57" t="e">
        <f aca="false">INDEX(BucketTable,MATCH(B2020,SumMonths,0),1)</f>
        <v>#N/A</v>
      </c>
      <c r="K2020" s="57" t="e">
        <f aca="false">INDEX(lava,MATCH(B2020,SumMonths,0),2)</f>
        <v>#N/A</v>
      </c>
    </row>
    <row r="2021" customFormat="false" ht="12.75" hidden="false" customHeight="false" outlineLevel="0" collapsed="false">
      <c r="A2021" s="57" t="e">
        <f aca="false">INDEX(BucketTable,MATCH(B2021,SumMonths,0),1)</f>
        <v>#N/A</v>
      </c>
      <c r="K2021" s="57" t="e">
        <f aca="false">INDEX(lava,MATCH(B2021,SumMonths,0),2)</f>
        <v>#N/A</v>
      </c>
    </row>
    <row r="2022" customFormat="false" ht="12.75" hidden="false" customHeight="false" outlineLevel="0" collapsed="false">
      <c r="A2022" s="57" t="e">
        <f aca="false">INDEX(BucketTable,MATCH(B2022,SumMonths,0),1)</f>
        <v>#N/A</v>
      </c>
      <c r="K2022" s="57" t="e">
        <f aca="false">INDEX(lava,MATCH(B2022,SumMonths,0),2)</f>
        <v>#N/A</v>
      </c>
    </row>
    <row r="2023" customFormat="false" ht="12.75" hidden="false" customHeight="false" outlineLevel="0" collapsed="false">
      <c r="A2023" s="57" t="e">
        <f aca="false">INDEX(BucketTable,MATCH(B2023,SumMonths,0),1)</f>
        <v>#N/A</v>
      </c>
      <c r="K2023" s="57" t="e">
        <f aca="false">INDEX(lava,MATCH(B2023,SumMonths,0),2)</f>
        <v>#N/A</v>
      </c>
    </row>
    <row r="2024" customFormat="false" ht="12.75" hidden="false" customHeight="false" outlineLevel="0" collapsed="false">
      <c r="A2024" s="57" t="e">
        <f aca="false">INDEX(BucketTable,MATCH(B2024,SumMonths,0),1)</f>
        <v>#N/A</v>
      </c>
      <c r="K2024" s="57" t="e">
        <f aca="false">INDEX(lava,MATCH(B2024,SumMonths,0),2)</f>
        <v>#N/A</v>
      </c>
    </row>
    <row r="2025" customFormat="false" ht="12.75" hidden="false" customHeight="false" outlineLevel="0" collapsed="false">
      <c r="A2025" s="57" t="e">
        <f aca="false">INDEX(BucketTable,MATCH(B2025,SumMonths,0),1)</f>
        <v>#N/A</v>
      </c>
      <c r="K2025" s="57" t="e">
        <f aca="false">INDEX(lava,MATCH(B2025,SumMonths,0),2)</f>
        <v>#N/A</v>
      </c>
    </row>
    <row r="2026" customFormat="false" ht="12.75" hidden="false" customHeight="false" outlineLevel="0" collapsed="false">
      <c r="A2026" s="57" t="e">
        <f aca="false">INDEX(BucketTable,MATCH(B2026,SumMonths,0),1)</f>
        <v>#N/A</v>
      </c>
      <c r="K2026" s="57" t="e">
        <f aca="false">INDEX(lava,MATCH(B2026,SumMonths,0),2)</f>
        <v>#N/A</v>
      </c>
    </row>
    <row r="2027" customFormat="false" ht="12.75" hidden="false" customHeight="false" outlineLevel="0" collapsed="false">
      <c r="A2027" s="57" t="e">
        <f aca="false">INDEX(BucketTable,MATCH(B2027,SumMonths,0),1)</f>
        <v>#N/A</v>
      </c>
      <c r="K2027" s="57" t="e">
        <f aca="false">INDEX(lava,MATCH(B2027,SumMonths,0),2)</f>
        <v>#N/A</v>
      </c>
    </row>
    <row r="2028" customFormat="false" ht="12.75" hidden="false" customHeight="false" outlineLevel="0" collapsed="false">
      <c r="A2028" s="57" t="e">
        <f aca="false">INDEX(BucketTable,MATCH(B2028,SumMonths,0),1)</f>
        <v>#N/A</v>
      </c>
      <c r="K2028" s="57" t="e">
        <f aca="false">INDEX(lava,MATCH(B2028,SumMonths,0),2)</f>
        <v>#N/A</v>
      </c>
    </row>
    <row r="2029" customFormat="false" ht="12.75" hidden="false" customHeight="false" outlineLevel="0" collapsed="false">
      <c r="A2029" s="57" t="e">
        <f aca="false">INDEX(BucketTable,MATCH(B2029,SumMonths,0),1)</f>
        <v>#N/A</v>
      </c>
      <c r="K2029" s="57" t="e">
        <f aca="false">INDEX(lava,MATCH(B2029,SumMonths,0),2)</f>
        <v>#N/A</v>
      </c>
    </row>
    <row r="2030" customFormat="false" ht="12.75" hidden="false" customHeight="false" outlineLevel="0" collapsed="false">
      <c r="A2030" s="57" t="e">
        <f aca="false">INDEX(BucketTable,MATCH(B2030,SumMonths,0),1)</f>
        <v>#N/A</v>
      </c>
      <c r="K2030" s="57" t="e">
        <f aca="false">INDEX(lava,MATCH(B2030,SumMonths,0),2)</f>
        <v>#N/A</v>
      </c>
    </row>
    <row r="2031" customFormat="false" ht="12.75" hidden="false" customHeight="false" outlineLevel="0" collapsed="false">
      <c r="A2031" s="57" t="e">
        <f aca="false">INDEX(BucketTable,MATCH(B2031,SumMonths,0),1)</f>
        <v>#N/A</v>
      </c>
      <c r="K2031" s="57" t="e">
        <f aca="false">INDEX(lava,MATCH(B2031,SumMonths,0),2)</f>
        <v>#N/A</v>
      </c>
    </row>
    <row r="2032" customFormat="false" ht="12.75" hidden="false" customHeight="false" outlineLevel="0" collapsed="false">
      <c r="A2032" s="57" t="e">
        <f aca="false">INDEX(BucketTable,MATCH(B2032,SumMonths,0),1)</f>
        <v>#N/A</v>
      </c>
      <c r="K2032" s="57" t="e">
        <f aca="false">INDEX(lava,MATCH(B2032,SumMonths,0),2)</f>
        <v>#N/A</v>
      </c>
    </row>
    <row r="2033" customFormat="false" ht="12.75" hidden="false" customHeight="false" outlineLevel="0" collapsed="false">
      <c r="A2033" s="57" t="e">
        <f aca="false">INDEX(BucketTable,MATCH(B2033,SumMonths,0),1)</f>
        <v>#N/A</v>
      </c>
      <c r="K2033" s="57" t="e">
        <f aca="false">INDEX(lava,MATCH(B2033,SumMonths,0),2)</f>
        <v>#N/A</v>
      </c>
    </row>
    <row r="2034" customFormat="false" ht="12.75" hidden="false" customHeight="false" outlineLevel="0" collapsed="false">
      <c r="A2034" s="57" t="e">
        <f aca="false">INDEX(BucketTable,MATCH(B2034,SumMonths,0),1)</f>
        <v>#N/A</v>
      </c>
      <c r="K2034" s="57" t="e">
        <f aca="false">INDEX(lava,MATCH(B2034,SumMonths,0),2)</f>
        <v>#N/A</v>
      </c>
    </row>
    <row r="2035" customFormat="false" ht="12.75" hidden="false" customHeight="false" outlineLevel="0" collapsed="false">
      <c r="A2035" s="57" t="e">
        <f aca="false">INDEX(BucketTable,MATCH(B2035,SumMonths,0),1)</f>
        <v>#N/A</v>
      </c>
      <c r="K2035" s="57" t="e">
        <f aca="false">INDEX(lava,MATCH(B2035,SumMonths,0),2)</f>
        <v>#N/A</v>
      </c>
    </row>
    <row r="2036" customFormat="false" ht="12.75" hidden="false" customHeight="false" outlineLevel="0" collapsed="false">
      <c r="A2036" s="57" t="e">
        <f aca="false">INDEX(BucketTable,MATCH(B2036,SumMonths,0),1)</f>
        <v>#N/A</v>
      </c>
      <c r="K2036" s="57" t="e">
        <f aca="false">INDEX(lava,MATCH(B2036,SumMonths,0),2)</f>
        <v>#N/A</v>
      </c>
    </row>
    <row r="2037" customFormat="false" ht="12.75" hidden="false" customHeight="false" outlineLevel="0" collapsed="false">
      <c r="A2037" s="57" t="e">
        <f aca="false">INDEX(BucketTable,MATCH(B2037,SumMonths,0),1)</f>
        <v>#N/A</v>
      </c>
      <c r="K2037" s="57" t="e">
        <f aca="false">INDEX(lava,MATCH(B2037,SumMonths,0),2)</f>
        <v>#N/A</v>
      </c>
    </row>
    <row r="2038" customFormat="false" ht="12.75" hidden="false" customHeight="false" outlineLevel="0" collapsed="false">
      <c r="A2038" s="57" t="e">
        <f aca="false">INDEX(BucketTable,MATCH(B2038,SumMonths,0),1)</f>
        <v>#N/A</v>
      </c>
      <c r="K2038" s="57" t="e">
        <f aca="false">INDEX(lava,MATCH(B2038,SumMonths,0),2)</f>
        <v>#N/A</v>
      </c>
    </row>
    <row r="2039" customFormat="false" ht="12.75" hidden="false" customHeight="false" outlineLevel="0" collapsed="false">
      <c r="A2039" s="57" t="e">
        <f aca="false">INDEX(BucketTable,MATCH(B2039,SumMonths,0),1)</f>
        <v>#N/A</v>
      </c>
      <c r="K2039" s="57" t="e">
        <f aca="false">INDEX(lava,MATCH(B2039,SumMonths,0),2)</f>
        <v>#N/A</v>
      </c>
    </row>
    <row r="2040" customFormat="false" ht="12.75" hidden="false" customHeight="false" outlineLevel="0" collapsed="false">
      <c r="A2040" s="57" t="e">
        <f aca="false">INDEX(BucketTable,MATCH(B2040,SumMonths,0),1)</f>
        <v>#N/A</v>
      </c>
      <c r="K2040" s="57" t="e">
        <f aca="false">INDEX(lava,MATCH(B2040,SumMonths,0),2)</f>
        <v>#N/A</v>
      </c>
    </row>
    <row r="2041" customFormat="false" ht="12.75" hidden="false" customHeight="false" outlineLevel="0" collapsed="false">
      <c r="A2041" s="57" t="e">
        <f aca="false">INDEX(BucketTable,MATCH(B2041,SumMonths,0),1)</f>
        <v>#N/A</v>
      </c>
      <c r="K2041" s="57" t="e">
        <f aca="false">INDEX(lava,MATCH(B2041,SumMonths,0),2)</f>
        <v>#N/A</v>
      </c>
    </row>
    <row r="2042" customFormat="false" ht="12.75" hidden="false" customHeight="false" outlineLevel="0" collapsed="false">
      <c r="A2042" s="57" t="e">
        <f aca="false">INDEX(BucketTable,MATCH(B2042,SumMonths,0),1)</f>
        <v>#N/A</v>
      </c>
      <c r="K2042" s="57" t="e">
        <f aca="false">INDEX(lava,MATCH(B2042,SumMonths,0),2)</f>
        <v>#N/A</v>
      </c>
    </row>
    <row r="2043" customFormat="false" ht="12.75" hidden="false" customHeight="false" outlineLevel="0" collapsed="false">
      <c r="A2043" s="57" t="e">
        <f aca="false">INDEX(BucketTable,MATCH(B2043,SumMonths,0),1)</f>
        <v>#N/A</v>
      </c>
      <c r="K2043" s="57" t="e">
        <f aca="false">INDEX(lava,MATCH(B2043,SumMonths,0),2)</f>
        <v>#N/A</v>
      </c>
    </row>
    <row r="2044" customFormat="false" ht="12.75" hidden="false" customHeight="false" outlineLevel="0" collapsed="false">
      <c r="A2044" s="57" t="e">
        <f aca="false">INDEX(BucketTable,MATCH(B2044,SumMonths,0),1)</f>
        <v>#N/A</v>
      </c>
      <c r="K2044" s="57" t="e">
        <f aca="false">INDEX(lava,MATCH(B2044,SumMonths,0),2)</f>
        <v>#N/A</v>
      </c>
    </row>
    <row r="2045" customFormat="false" ht="12.75" hidden="false" customHeight="false" outlineLevel="0" collapsed="false">
      <c r="A2045" s="57" t="e">
        <f aca="false">INDEX(BucketTable,MATCH(B2045,SumMonths,0),1)</f>
        <v>#N/A</v>
      </c>
      <c r="K2045" s="57" t="e">
        <f aca="false">INDEX(lava,MATCH(B2045,SumMonths,0),2)</f>
        <v>#N/A</v>
      </c>
    </row>
    <row r="2046" customFormat="false" ht="12.75" hidden="false" customHeight="false" outlineLevel="0" collapsed="false">
      <c r="A2046" s="57" t="e">
        <f aca="false">INDEX(BucketTable,MATCH(B2046,SumMonths,0),1)</f>
        <v>#N/A</v>
      </c>
      <c r="K2046" s="57" t="e">
        <f aca="false">INDEX(lava,MATCH(B2046,SumMonths,0),2)</f>
        <v>#N/A</v>
      </c>
    </row>
    <row r="2047" customFormat="false" ht="12.75" hidden="false" customHeight="false" outlineLevel="0" collapsed="false">
      <c r="A2047" s="57" t="e">
        <f aca="false">INDEX(BucketTable,MATCH(B2047,SumMonths,0),1)</f>
        <v>#N/A</v>
      </c>
      <c r="K2047" s="57" t="e">
        <f aca="false">INDEX(lava,MATCH(B2047,SumMonths,0),2)</f>
        <v>#N/A</v>
      </c>
    </row>
    <row r="2048" customFormat="false" ht="12.75" hidden="false" customHeight="false" outlineLevel="0" collapsed="false">
      <c r="A2048" s="57" t="e">
        <f aca="false">INDEX(BucketTable,MATCH(B2048,SumMonths,0),1)</f>
        <v>#N/A</v>
      </c>
      <c r="K2048" s="57" t="e">
        <f aca="false">INDEX(lava,MATCH(B2048,SumMonths,0),2)</f>
        <v>#N/A</v>
      </c>
    </row>
    <row r="2049" customFormat="false" ht="12.75" hidden="false" customHeight="false" outlineLevel="0" collapsed="false">
      <c r="A2049" s="57" t="e">
        <f aca="false">INDEX(BucketTable,MATCH(B2049,SumMonths,0),1)</f>
        <v>#N/A</v>
      </c>
      <c r="K2049" s="57" t="e">
        <f aca="false">INDEX(lava,MATCH(B2049,SumMonths,0),2)</f>
        <v>#N/A</v>
      </c>
    </row>
    <row r="2050" customFormat="false" ht="12.75" hidden="false" customHeight="false" outlineLevel="0" collapsed="false">
      <c r="A2050" s="57" t="e">
        <f aca="false">INDEX(BucketTable,MATCH(B2050,SumMonths,0),1)</f>
        <v>#N/A</v>
      </c>
      <c r="K2050" s="57" t="e">
        <f aca="false">INDEX(lava,MATCH(B2050,SumMonths,0),2)</f>
        <v>#N/A</v>
      </c>
    </row>
    <row r="2051" customFormat="false" ht="12.75" hidden="false" customHeight="false" outlineLevel="0" collapsed="false">
      <c r="A2051" s="57" t="e">
        <f aca="false">INDEX(BucketTable,MATCH(B2051,SumMonths,0),1)</f>
        <v>#N/A</v>
      </c>
      <c r="K2051" s="57" t="e">
        <f aca="false">INDEX(lava,MATCH(B2051,SumMonths,0),2)</f>
        <v>#N/A</v>
      </c>
    </row>
    <row r="2052" customFormat="false" ht="12.75" hidden="false" customHeight="false" outlineLevel="0" collapsed="false">
      <c r="A2052" s="57" t="e">
        <f aca="false">INDEX(BucketTable,MATCH(B2052,SumMonths,0),1)</f>
        <v>#N/A</v>
      </c>
      <c r="K2052" s="57" t="e">
        <f aca="false">INDEX(lava,MATCH(B2052,SumMonths,0),2)</f>
        <v>#N/A</v>
      </c>
    </row>
    <row r="2053" customFormat="false" ht="12.75" hidden="false" customHeight="false" outlineLevel="0" collapsed="false">
      <c r="A2053" s="57" t="e">
        <f aca="false">INDEX(BucketTable,MATCH(B2053,SumMonths,0),1)</f>
        <v>#N/A</v>
      </c>
      <c r="K2053" s="57" t="e">
        <f aca="false">INDEX(lava,MATCH(B2053,SumMonths,0),2)</f>
        <v>#N/A</v>
      </c>
    </row>
    <row r="2054" customFormat="false" ht="12.75" hidden="false" customHeight="false" outlineLevel="0" collapsed="false">
      <c r="A2054" s="57" t="e">
        <f aca="false">INDEX(BucketTable,MATCH(B2054,SumMonths,0),1)</f>
        <v>#N/A</v>
      </c>
      <c r="K2054" s="57" t="e">
        <f aca="false">INDEX(lava,MATCH(B2054,SumMonths,0),2)</f>
        <v>#N/A</v>
      </c>
    </row>
    <row r="2055" customFormat="false" ht="12.75" hidden="false" customHeight="false" outlineLevel="0" collapsed="false">
      <c r="A2055" s="57" t="e">
        <f aca="false">INDEX(BucketTable,MATCH(B2055,SumMonths,0),1)</f>
        <v>#N/A</v>
      </c>
      <c r="K2055" s="57" t="e">
        <f aca="false">INDEX(lava,MATCH(B2055,SumMonths,0),2)</f>
        <v>#N/A</v>
      </c>
    </row>
    <row r="2056" customFormat="false" ht="12.75" hidden="false" customHeight="false" outlineLevel="0" collapsed="false">
      <c r="A2056" s="57" t="e">
        <f aca="false">INDEX(BucketTable,MATCH(B2056,SumMonths,0),1)</f>
        <v>#N/A</v>
      </c>
      <c r="K2056" s="57" t="e">
        <f aca="false">INDEX(lava,MATCH(B2056,SumMonths,0),2)</f>
        <v>#N/A</v>
      </c>
    </row>
    <row r="2057" customFormat="false" ht="12.75" hidden="false" customHeight="false" outlineLevel="0" collapsed="false">
      <c r="A2057" s="57" t="e">
        <f aca="false">INDEX(BucketTable,MATCH(B2057,SumMonths,0),1)</f>
        <v>#N/A</v>
      </c>
      <c r="K2057" s="57" t="e">
        <f aca="false">INDEX(lava,MATCH(B2057,SumMonths,0),2)</f>
        <v>#N/A</v>
      </c>
    </row>
    <row r="2058" customFormat="false" ht="12.75" hidden="false" customHeight="false" outlineLevel="0" collapsed="false">
      <c r="A2058" s="57" t="e">
        <f aca="false">INDEX(BucketTable,MATCH(B2058,SumMonths,0),1)</f>
        <v>#N/A</v>
      </c>
      <c r="K2058" s="57" t="e">
        <f aca="false">INDEX(lava,MATCH(B2058,SumMonths,0),2)</f>
        <v>#N/A</v>
      </c>
    </row>
    <row r="2059" customFormat="false" ht="12.75" hidden="false" customHeight="false" outlineLevel="0" collapsed="false">
      <c r="A2059" s="57" t="e">
        <f aca="false">INDEX(BucketTable,MATCH(B2059,SumMonths,0),1)</f>
        <v>#N/A</v>
      </c>
      <c r="K2059" s="57" t="e">
        <f aca="false">INDEX(lava,MATCH(B2059,SumMonths,0),2)</f>
        <v>#N/A</v>
      </c>
    </row>
    <row r="2060" customFormat="false" ht="12.75" hidden="false" customHeight="false" outlineLevel="0" collapsed="false">
      <c r="A2060" s="57" t="e">
        <f aca="false">INDEX(BucketTable,MATCH(B2060,SumMonths,0),1)</f>
        <v>#N/A</v>
      </c>
      <c r="K2060" s="57" t="e">
        <f aca="false">INDEX(lava,MATCH(B2060,SumMonths,0),2)</f>
        <v>#N/A</v>
      </c>
    </row>
    <row r="2061" customFormat="false" ht="12.75" hidden="false" customHeight="false" outlineLevel="0" collapsed="false">
      <c r="A2061" s="57" t="e">
        <f aca="false">INDEX(BucketTable,MATCH(B2061,SumMonths,0),1)</f>
        <v>#N/A</v>
      </c>
      <c r="K2061" s="57" t="e">
        <f aca="false">INDEX(lava,MATCH(B2061,SumMonths,0),2)</f>
        <v>#N/A</v>
      </c>
    </row>
    <row r="2062" customFormat="false" ht="12.75" hidden="false" customHeight="false" outlineLevel="0" collapsed="false">
      <c r="A2062" s="57" t="e">
        <f aca="false">INDEX(BucketTable,MATCH(B2062,SumMonths,0),1)</f>
        <v>#N/A</v>
      </c>
      <c r="K2062" s="57" t="e">
        <f aca="false">INDEX(lava,MATCH(B2062,SumMonths,0),2)</f>
        <v>#N/A</v>
      </c>
    </row>
    <row r="2063" customFormat="false" ht="12.75" hidden="false" customHeight="false" outlineLevel="0" collapsed="false">
      <c r="A2063" s="57" t="e">
        <f aca="false">INDEX(BucketTable,MATCH(B2063,SumMonths,0),1)</f>
        <v>#N/A</v>
      </c>
      <c r="K2063" s="57" t="e">
        <f aca="false">INDEX(lava,MATCH(B2063,SumMonths,0),2)</f>
        <v>#N/A</v>
      </c>
    </row>
    <row r="2064" customFormat="false" ht="12.75" hidden="false" customHeight="false" outlineLevel="0" collapsed="false">
      <c r="A2064" s="57" t="e">
        <f aca="false">INDEX(BucketTable,MATCH(B2064,SumMonths,0),1)</f>
        <v>#N/A</v>
      </c>
      <c r="K2064" s="57" t="e">
        <f aca="false">INDEX(lava,MATCH(B2064,SumMonths,0),2)</f>
        <v>#N/A</v>
      </c>
    </row>
    <row r="2065" customFormat="false" ht="12.75" hidden="false" customHeight="false" outlineLevel="0" collapsed="false">
      <c r="A2065" s="57" t="e">
        <f aca="false">INDEX(BucketTable,MATCH(B2065,SumMonths,0),1)</f>
        <v>#N/A</v>
      </c>
      <c r="K2065" s="57" t="e">
        <f aca="false">INDEX(lava,MATCH(B2065,SumMonths,0),2)</f>
        <v>#N/A</v>
      </c>
    </row>
    <row r="2066" customFormat="false" ht="12.75" hidden="false" customHeight="false" outlineLevel="0" collapsed="false">
      <c r="A2066" s="57" t="e">
        <f aca="false">INDEX(BucketTable,MATCH(B2066,SumMonths,0),1)</f>
        <v>#N/A</v>
      </c>
      <c r="K2066" s="57" t="e">
        <f aca="false">INDEX(lava,MATCH(B2066,SumMonths,0),2)</f>
        <v>#N/A</v>
      </c>
    </row>
    <row r="2067" customFormat="false" ht="12.75" hidden="false" customHeight="false" outlineLevel="0" collapsed="false">
      <c r="A2067" s="57" t="e">
        <f aca="false">INDEX(BucketTable,MATCH(B2067,SumMonths,0),1)</f>
        <v>#N/A</v>
      </c>
      <c r="K2067" s="57" t="e">
        <f aca="false">INDEX(lava,MATCH(B2067,SumMonths,0),2)</f>
        <v>#N/A</v>
      </c>
    </row>
    <row r="2068" customFormat="false" ht="12.75" hidden="false" customHeight="false" outlineLevel="0" collapsed="false">
      <c r="A2068" s="57" t="e">
        <f aca="false">INDEX(BucketTable,MATCH(B2068,SumMonths,0),1)</f>
        <v>#N/A</v>
      </c>
      <c r="K2068" s="57" t="e">
        <f aca="false">INDEX(lava,MATCH(B2068,SumMonths,0),2)</f>
        <v>#N/A</v>
      </c>
    </row>
    <row r="2069" customFormat="false" ht="12.75" hidden="false" customHeight="false" outlineLevel="0" collapsed="false">
      <c r="A2069" s="57" t="e">
        <f aca="false">INDEX(BucketTable,MATCH(B2069,SumMonths,0),1)</f>
        <v>#N/A</v>
      </c>
      <c r="K2069" s="57" t="e">
        <f aca="false">INDEX(lava,MATCH(B2069,SumMonths,0),2)</f>
        <v>#N/A</v>
      </c>
    </row>
    <row r="2070" customFormat="false" ht="12.75" hidden="false" customHeight="false" outlineLevel="0" collapsed="false">
      <c r="A2070" s="57" t="e">
        <f aca="false">INDEX(BucketTable,MATCH(B2070,SumMonths,0),1)</f>
        <v>#N/A</v>
      </c>
      <c r="K2070" s="57" t="e">
        <f aca="false">INDEX(lava,MATCH(B2070,SumMonths,0),2)</f>
        <v>#N/A</v>
      </c>
    </row>
    <row r="2071" customFormat="false" ht="12.75" hidden="false" customHeight="false" outlineLevel="0" collapsed="false">
      <c r="A2071" s="57" t="e">
        <f aca="false">INDEX(BucketTable,MATCH(B2071,SumMonths,0),1)</f>
        <v>#N/A</v>
      </c>
      <c r="K2071" s="57" t="e">
        <f aca="false">INDEX(lava,MATCH(B2071,SumMonths,0),2)</f>
        <v>#N/A</v>
      </c>
    </row>
    <row r="2072" customFormat="false" ht="12.75" hidden="false" customHeight="false" outlineLevel="0" collapsed="false">
      <c r="A2072" s="57" t="e">
        <f aca="false">INDEX(BucketTable,MATCH(B2072,SumMonths,0),1)</f>
        <v>#N/A</v>
      </c>
      <c r="K2072" s="57" t="e">
        <f aca="false">INDEX(lava,MATCH(B2072,SumMonths,0),2)</f>
        <v>#N/A</v>
      </c>
    </row>
    <row r="2073" customFormat="false" ht="12.75" hidden="false" customHeight="false" outlineLevel="0" collapsed="false">
      <c r="A2073" s="57" t="e">
        <f aca="false">INDEX(BucketTable,MATCH(B2073,SumMonths,0),1)</f>
        <v>#N/A</v>
      </c>
      <c r="K2073" s="57" t="e">
        <f aca="false">INDEX(lava,MATCH(B2073,SumMonths,0),2)</f>
        <v>#N/A</v>
      </c>
    </row>
    <row r="2074" customFormat="false" ht="12.75" hidden="false" customHeight="false" outlineLevel="0" collapsed="false">
      <c r="A2074" s="57" t="e">
        <f aca="false">INDEX(BucketTable,MATCH(B2074,SumMonths,0),1)</f>
        <v>#N/A</v>
      </c>
      <c r="K2074" s="57" t="e">
        <f aca="false">INDEX(lava,MATCH(B2074,SumMonths,0),2)</f>
        <v>#N/A</v>
      </c>
    </row>
    <row r="2075" customFormat="false" ht="12.75" hidden="false" customHeight="false" outlineLevel="0" collapsed="false">
      <c r="A2075" s="57" t="e">
        <f aca="false">INDEX(BucketTable,MATCH(B2075,SumMonths,0),1)</f>
        <v>#N/A</v>
      </c>
      <c r="K2075" s="57" t="e">
        <f aca="false">INDEX(lava,MATCH(B2075,SumMonths,0),2)</f>
        <v>#N/A</v>
      </c>
    </row>
    <row r="2076" customFormat="false" ht="12.75" hidden="false" customHeight="false" outlineLevel="0" collapsed="false">
      <c r="A2076" s="57" t="e">
        <f aca="false">INDEX(BucketTable,MATCH(B2076,SumMonths,0),1)</f>
        <v>#N/A</v>
      </c>
      <c r="K2076" s="57" t="e">
        <f aca="false">INDEX(lava,MATCH(B2076,SumMonths,0),2)</f>
        <v>#N/A</v>
      </c>
    </row>
    <row r="2077" customFormat="false" ht="12.75" hidden="false" customHeight="false" outlineLevel="0" collapsed="false">
      <c r="A2077" s="57" t="e">
        <f aca="false">INDEX(BucketTable,MATCH(B2077,SumMonths,0),1)</f>
        <v>#N/A</v>
      </c>
      <c r="K2077" s="57" t="e">
        <f aca="false">INDEX(lava,MATCH(B2077,SumMonths,0),2)</f>
        <v>#N/A</v>
      </c>
    </row>
    <row r="2078" customFormat="false" ht="12.75" hidden="false" customHeight="false" outlineLevel="0" collapsed="false">
      <c r="A2078" s="57" t="e">
        <f aca="false">INDEX(BucketTable,MATCH(B2078,SumMonths,0),1)</f>
        <v>#N/A</v>
      </c>
      <c r="K2078" s="57" t="e">
        <f aca="false">INDEX(lava,MATCH(B2078,SumMonths,0),2)</f>
        <v>#N/A</v>
      </c>
    </row>
    <row r="2079" customFormat="false" ht="12.75" hidden="false" customHeight="false" outlineLevel="0" collapsed="false">
      <c r="A2079" s="57" t="e">
        <f aca="false">INDEX(BucketTable,MATCH(B2079,SumMonths,0),1)</f>
        <v>#N/A</v>
      </c>
      <c r="K2079" s="57" t="e">
        <f aca="false">INDEX(lava,MATCH(B2079,SumMonths,0),2)</f>
        <v>#N/A</v>
      </c>
    </row>
    <row r="2080" customFormat="false" ht="12.75" hidden="false" customHeight="false" outlineLevel="0" collapsed="false">
      <c r="A2080" s="57" t="e">
        <f aca="false">INDEX(BucketTable,MATCH(B2080,SumMonths,0),1)</f>
        <v>#N/A</v>
      </c>
      <c r="K2080" s="57" t="e">
        <f aca="false">INDEX(lava,MATCH(B2080,SumMonths,0),2)</f>
        <v>#N/A</v>
      </c>
    </row>
    <row r="2081" customFormat="false" ht="12.75" hidden="false" customHeight="false" outlineLevel="0" collapsed="false">
      <c r="A2081" s="57" t="e">
        <f aca="false">INDEX(BucketTable,MATCH(B2081,SumMonths,0),1)</f>
        <v>#N/A</v>
      </c>
      <c r="K2081" s="57" t="e">
        <f aca="false">INDEX(lava,MATCH(B2081,SumMonths,0),2)</f>
        <v>#N/A</v>
      </c>
    </row>
    <row r="2082" customFormat="false" ht="12.75" hidden="false" customHeight="false" outlineLevel="0" collapsed="false">
      <c r="A2082" s="57" t="e">
        <f aca="false">INDEX(BucketTable,MATCH(B2082,SumMonths,0),1)</f>
        <v>#N/A</v>
      </c>
      <c r="K2082" s="57" t="e">
        <f aca="false">INDEX(lava,MATCH(B2082,SumMonths,0),2)</f>
        <v>#N/A</v>
      </c>
    </row>
    <row r="2083" customFormat="false" ht="12.75" hidden="false" customHeight="false" outlineLevel="0" collapsed="false">
      <c r="A2083" s="57" t="e">
        <f aca="false">INDEX(BucketTable,MATCH(B2083,SumMonths,0),1)</f>
        <v>#N/A</v>
      </c>
      <c r="K2083" s="57" t="e">
        <f aca="false">INDEX(lava,MATCH(B2083,SumMonths,0),2)</f>
        <v>#N/A</v>
      </c>
    </row>
    <row r="2084" customFormat="false" ht="12.75" hidden="false" customHeight="false" outlineLevel="0" collapsed="false">
      <c r="A2084" s="57" t="e">
        <f aca="false">INDEX(BucketTable,MATCH(B2084,SumMonths,0),1)</f>
        <v>#N/A</v>
      </c>
      <c r="K2084" s="57" t="e">
        <f aca="false">INDEX(lava,MATCH(B2084,SumMonths,0),2)</f>
        <v>#N/A</v>
      </c>
    </row>
    <row r="2085" customFormat="false" ht="12.75" hidden="false" customHeight="false" outlineLevel="0" collapsed="false">
      <c r="A2085" s="57" t="e">
        <f aca="false">INDEX(BucketTable,MATCH(B2085,SumMonths,0),1)</f>
        <v>#N/A</v>
      </c>
      <c r="K2085" s="57" t="e">
        <f aca="false">INDEX(lava,MATCH(B2085,SumMonths,0),2)</f>
        <v>#N/A</v>
      </c>
    </row>
    <row r="2086" customFormat="false" ht="12.75" hidden="false" customHeight="false" outlineLevel="0" collapsed="false">
      <c r="A2086" s="57" t="e">
        <f aca="false">INDEX(BucketTable,MATCH(B2086,SumMonths,0),1)</f>
        <v>#N/A</v>
      </c>
      <c r="K2086" s="57" t="e">
        <f aca="false">INDEX(lava,MATCH(B2086,SumMonths,0),2)</f>
        <v>#N/A</v>
      </c>
    </row>
    <row r="2087" customFormat="false" ht="12.75" hidden="false" customHeight="false" outlineLevel="0" collapsed="false">
      <c r="A2087" s="57" t="e">
        <f aca="false">INDEX(BucketTable,MATCH(B2087,SumMonths,0),1)</f>
        <v>#N/A</v>
      </c>
      <c r="K2087" s="57" t="e">
        <f aca="false">INDEX(lava,MATCH(B2087,SumMonths,0),2)</f>
        <v>#N/A</v>
      </c>
    </row>
    <row r="2088" customFormat="false" ht="12.75" hidden="false" customHeight="false" outlineLevel="0" collapsed="false">
      <c r="A2088" s="57" t="e">
        <f aca="false">INDEX(BucketTable,MATCH(B2088,SumMonths,0),1)</f>
        <v>#N/A</v>
      </c>
      <c r="K2088" s="57" t="e">
        <f aca="false">INDEX(lava,MATCH(B2088,SumMonths,0),2)</f>
        <v>#N/A</v>
      </c>
    </row>
    <row r="2089" customFormat="false" ht="12.75" hidden="false" customHeight="false" outlineLevel="0" collapsed="false">
      <c r="A2089" s="57" t="e">
        <f aca="false">INDEX(BucketTable,MATCH(B2089,SumMonths,0),1)</f>
        <v>#N/A</v>
      </c>
      <c r="K2089" s="57" t="e">
        <f aca="false">INDEX(lava,MATCH(B2089,SumMonths,0),2)</f>
        <v>#N/A</v>
      </c>
    </row>
    <row r="2090" customFormat="false" ht="12.75" hidden="false" customHeight="false" outlineLevel="0" collapsed="false">
      <c r="A2090" s="57" t="e">
        <f aca="false">INDEX(BucketTable,MATCH(B2090,SumMonths,0),1)</f>
        <v>#N/A</v>
      </c>
      <c r="K2090" s="57" t="e">
        <f aca="false">INDEX(lava,MATCH(B2090,SumMonths,0),2)</f>
        <v>#N/A</v>
      </c>
    </row>
    <row r="2091" customFormat="false" ht="12.75" hidden="false" customHeight="false" outlineLevel="0" collapsed="false">
      <c r="A2091" s="57" t="e">
        <f aca="false">INDEX(BucketTable,MATCH(B2091,SumMonths,0),1)</f>
        <v>#N/A</v>
      </c>
      <c r="K2091" s="57" t="e">
        <f aca="false">INDEX(lava,MATCH(B2091,SumMonths,0),2)</f>
        <v>#N/A</v>
      </c>
    </row>
    <row r="2092" customFormat="false" ht="12.75" hidden="false" customHeight="false" outlineLevel="0" collapsed="false">
      <c r="A2092" s="57" t="e">
        <f aca="false">INDEX(BucketTable,MATCH(B2092,SumMonths,0),1)</f>
        <v>#N/A</v>
      </c>
      <c r="K2092" s="57" t="e">
        <f aca="false">INDEX(lava,MATCH(B2092,SumMonths,0),2)</f>
        <v>#N/A</v>
      </c>
    </row>
    <row r="2093" customFormat="false" ht="12.75" hidden="false" customHeight="false" outlineLevel="0" collapsed="false">
      <c r="A2093" s="57" t="e">
        <f aca="false">INDEX(BucketTable,MATCH(B2093,SumMonths,0),1)</f>
        <v>#N/A</v>
      </c>
      <c r="K2093" s="57" t="e">
        <f aca="false">INDEX(lava,MATCH(B2093,SumMonths,0),2)</f>
        <v>#N/A</v>
      </c>
    </row>
    <row r="2094" customFormat="false" ht="12.75" hidden="false" customHeight="false" outlineLevel="0" collapsed="false">
      <c r="A2094" s="57" t="e">
        <f aca="false">INDEX(BucketTable,MATCH(B2094,SumMonths,0),1)</f>
        <v>#N/A</v>
      </c>
      <c r="K2094" s="57" t="e">
        <f aca="false">INDEX(lava,MATCH(B2094,SumMonths,0),2)</f>
        <v>#N/A</v>
      </c>
    </row>
    <row r="2095" customFormat="false" ht="12.75" hidden="false" customHeight="false" outlineLevel="0" collapsed="false">
      <c r="A2095" s="57" t="e">
        <f aca="false">INDEX(BucketTable,MATCH(B2095,SumMonths,0),1)</f>
        <v>#N/A</v>
      </c>
      <c r="K2095" s="57" t="e">
        <f aca="false">INDEX(lava,MATCH(B2095,SumMonths,0),2)</f>
        <v>#N/A</v>
      </c>
    </row>
    <row r="2096" customFormat="false" ht="12.75" hidden="false" customHeight="false" outlineLevel="0" collapsed="false">
      <c r="A2096" s="57" t="e">
        <f aca="false">INDEX(BucketTable,MATCH(B2096,SumMonths,0),1)</f>
        <v>#N/A</v>
      </c>
      <c r="K2096" s="57" t="e">
        <f aca="false">INDEX(lava,MATCH(B2096,SumMonths,0),2)</f>
        <v>#N/A</v>
      </c>
    </row>
    <row r="2097" customFormat="false" ht="12.75" hidden="false" customHeight="false" outlineLevel="0" collapsed="false">
      <c r="A2097" s="57" t="e">
        <f aca="false">INDEX(BucketTable,MATCH(B2097,SumMonths,0),1)</f>
        <v>#N/A</v>
      </c>
      <c r="K2097" s="57" t="e">
        <f aca="false">INDEX(lava,MATCH(B2097,SumMonths,0),2)</f>
        <v>#N/A</v>
      </c>
    </row>
    <row r="2098" customFormat="false" ht="12.75" hidden="false" customHeight="false" outlineLevel="0" collapsed="false">
      <c r="A2098" s="57" t="e">
        <f aca="false">INDEX(BucketTable,MATCH(B2098,SumMonths,0),1)</f>
        <v>#N/A</v>
      </c>
      <c r="K2098" s="57" t="e">
        <f aca="false">INDEX(lava,MATCH(B2098,SumMonths,0),2)</f>
        <v>#N/A</v>
      </c>
    </row>
    <row r="2099" customFormat="false" ht="12.75" hidden="false" customHeight="false" outlineLevel="0" collapsed="false">
      <c r="A2099" s="57" t="e">
        <f aca="false">INDEX(BucketTable,MATCH(B2099,SumMonths,0),1)</f>
        <v>#N/A</v>
      </c>
      <c r="K2099" s="57" t="e">
        <f aca="false">INDEX(lava,MATCH(B2099,SumMonths,0),2)</f>
        <v>#N/A</v>
      </c>
    </row>
    <row r="2100" customFormat="false" ht="12.75" hidden="false" customHeight="false" outlineLevel="0" collapsed="false">
      <c r="A2100" s="57" t="e">
        <f aca="false">INDEX(BucketTable,MATCH(B2100,SumMonths,0),1)</f>
        <v>#N/A</v>
      </c>
      <c r="K2100" s="57" t="e">
        <f aca="false">INDEX(lava,MATCH(B2100,SumMonths,0),2)</f>
        <v>#N/A</v>
      </c>
    </row>
    <row r="2101" customFormat="false" ht="12.75" hidden="false" customHeight="false" outlineLevel="0" collapsed="false">
      <c r="A2101" s="57" t="e">
        <f aca="false">INDEX(BucketTable,MATCH(B2101,SumMonths,0),1)</f>
        <v>#N/A</v>
      </c>
      <c r="K2101" s="57" t="e">
        <f aca="false">INDEX(lava,MATCH(B2101,SumMonths,0),2)</f>
        <v>#N/A</v>
      </c>
    </row>
    <row r="2102" customFormat="false" ht="12.75" hidden="false" customHeight="false" outlineLevel="0" collapsed="false">
      <c r="A2102" s="57" t="e">
        <f aca="false">INDEX(BucketTable,MATCH(B2102,SumMonths,0),1)</f>
        <v>#N/A</v>
      </c>
      <c r="K2102" s="57" t="e">
        <f aca="false">INDEX(lava,MATCH(B2102,SumMonths,0),2)</f>
        <v>#N/A</v>
      </c>
    </row>
    <row r="2103" customFormat="false" ht="12.75" hidden="false" customHeight="false" outlineLevel="0" collapsed="false">
      <c r="A2103" s="57" t="e">
        <f aca="false">INDEX(BucketTable,MATCH(B2103,SumMonths,0),1)</f>
        <v>#N/A</v>
      </c>
      <c r="K2103" s="57" t="e">
        <f aca="false">INDEX(lava,MATCH(B2103,SumMonths,0),2)</f>
        <v>#N/A</v>
      </c>
    </row>
    <row r="2104" customFormat="false" ht="12.75" hidden="false" customHeight="false" outlineLevel="0" collapsed="false">
      <c r="A2104" s="57" t="e">
        <f aca="false">INDEX(BucketTable,MATCH(B2104,SumMonths,0),1)</f>
        <v>#N/A</v>
      </c>
      <c r="K2104" s="57" t="e">
        <f aca="false">INDEX(lava,MATCH(B2104,SumMonths,0),2)</f>
        <v>#N/A</v>
      </c>
    </row>
    <row r="2105" customFormat="false" ht="12.75" hidden="false" customHeight="false" outlineLevel="0" collapsed="false">
      <c r="A2105" s="57" t="e">
        <f aca="false">INDEX(BucketTable,MATCH(B2105,SumMonths,0),1)</f>
        <v>#N/A</v>
      </c>
      <c r="K2105" s="57" t="e">
        <f aca="false">INDEX(lava,MATCH(B2105,SumMonths,0),2)</f>
        <v>#N/A</v>
      </c>
    </row>
    <row r="2106" customFormat="false" ht="12.75" hidden="false" customHeight="false" outlineLevel="0" collapsed="false">
      <c r="A2106" s="57" t="e">
        <f aca="false">INDEX(BucketTable,MATCH(B2106,SumMonths,0),1)</f>
        <v>#N/A</v>
      </c>
      <c r="K2106" s="57" t="e">
        <f aca="false">INDEX(lava,MATCH(B2106,SumMonths,0),2)</f>
        <v>#N/A</v>
      </c>
    </row>
    <row r="2107" customFormat="false" ht="12.75" hidden="false" customHeight="false" outlineLevel="0" collapsed="false">
      <c r="A2107" s="57" t="e">
        <f aca="false">INDEX(BucketTable,MATCH(B2107,SumMonths,0),1)</f>
        <v>#N/A</v>
      </c>
      <c r="K2107" s="57" t="e">
        <f aca="false">INDEX(lava,MATCH(B2107,SumMonths,0),2)</f>
        <v>#N/A</v>
      </c>
    </row>
    <row r="2108" customFormat="false" ht="12.75" hidden="false" customHeight="false" outlineLevel="0" collapsed="false">
      <c r="A2108" s="57" t="e">
        <f aca="false">INDEX(BucketTable,MATCH(B2108,SumMonths,0),1)</f>
        <v>#N/A</v>
      </c>
      <c r="K2108" s="57" t="e">
        <f aca="false">INDEX(lava,MATCH(B2108,SumMonths,0),2)</f>
        <v>#N/A</v>
      </c>
    </row>
    <row r="2109" customFormat="false" ht="12.75" hidden="false" customHeight="false" outlineLevel="0" collapsed="false">
      <c r="A2109" s="57" t="e">
        <f aca="false">INDEX(BucketTable,MATCH(B2109,SumMonths,0),1)</f>
        <v>#N/A</v>
      </c>
      <c r="K2109" s="57" t="e">
        <f aca="false">INDEX(lava,MATCH(B2109,SumMonths,0),2)</f>
        <v>#N/A</v>
      </c>
    </row>
    <row r="2110" customFormat="false" ht="12.75" hidden="false" customHeight="false" outlineLevel="0" collapsed="false">
      <c r="A2110" s="57" t="e">
        <f aca="false">INDEX(BucketTable,MATCH(B2110,SumMonths,0),1)</f>
        <v>#N/A</v>
      </c>
      <c r="K2110" s="57" t="e">
        <f aca="false">INDEX(lava,MATCH(B2110,SumMonths,0),2)</f>
        <v>#N/A</v>
      </c>
    </row>
    <row r="2111" customFormat="false" ht="12.75" hidden="false" customHeight="false" outlineLevel="0" collapsed="false">
      <c r="A2111" s="57" t="e">
        <f aca="false">INDEX(BucketTable,MATCH(B2111,SumMonths,0),1)</f>
        <v>#N/A</v>
      </c>
      <c r="K2111" s="57" t="e">
        <f aca="false">INDEX(lava,MATCH(B2111,SumMonths,0),2)</f>
        <v>#N/A</v>
      </c>
    </row>
    <row r="2112" customFormat="false" ht="12.75" hidden="false" customHeight="false" outlineLevel="0" collapsed="false">
      <c r="A2112" s="57" t="e">
        <f aca="false">INDEX(BucketTable,MATCH(B2112,SumMonths,0),1)</f>
        <v>#N/A</v>
      </c>
      <c r="K2112" s="57" t="e">
        <f aca="false">INDEX(lava,MATCH(B2112,SumMonths,0),2)</f>
        <v>#N/A</v>
      </c>
    </row>
    <row r="2113" customFormat="false" ht="12.75" hidden="false" customHeight="false" outlineLevel="0" collapsed="false">
      <c r="A2113" s="57" t="e">
        <f aca="false">INDEX(BucketTable,MATCH(B2113,SumMonths,0),1)</f>
        <v>#N/A</v>
      </c>
      <c r="K2113" s="57" t="e">
        <f aca="false">INDEX(lava,MATCH(B2113,SumMonths,0),2)</f>
        <v>#N/A</v>
      </c>
    </row>
    <row r="2114" customFormat="false" ht="12.75" hidden="false" customHeight="false" outlineLevel="0" collapsed="false">
      <c r="A2114" s="57" t="e">
        <f aca="false">INDEX(BucketTable,MATCH(B2114,SumMonths,0),1)</f>
        <v>#N/A</v>
      </c>
      <c r="K2114" s="57" t="e">
        <f aca="false">INDEX(lava,MATCH(B2114,SumMonths,0),2)</f>
        <v>#N/A</v>
      </c>
    </row>
    <row r="2115" customFormat="false" ht="12.75" hidden="false" customHeight="false" outlineLevel="0" collapsed="false">
      <c r="A2115" s="57" t="e">
        <f aca="false">INDEX(BucketTable,MATCH(B2115,SumMonths,0),1)</f>
        <v>#N/A</v>
      </c>
      <c r="K2115" s="57" t="e">
        <f aca="false">INDEX(lava,MATCH(B2115,SumMonths,0),2)</f>
        <v>#N/A</v>
      </c>
    </row>
    <row r="2116" customFormat="false" ht="12.75" hidden="false" customHeight="false" outlineLevel="0" collapsed="false">
      <c r="A2116" s="57" t="e">
        <f aca="false">INDEX(BucketTable,MATCH(B2116,SumMonths,0),1)</f>
        <v>#N/A</v>
      </c>
      <c r="K2116" s="57" t="e">
        <f aca="false">INDEX(lava,MATCH(B2116,SumMonths,0),2)</f>
        <v>#N/A</v>
      </c>
    </row>
    <row r="2117" customFormat="false" ht="12.75" hidden="false" customHeight="false" outlineLevel="0" collapsed="false">
      <c r="A2117" s="57" t="e">
        <f aca="false">INDEX(BucketTable,MATCH(B2117,SumMonths,0),1)</f>
        <v>#N/A</v>
      </c>
      <c r="K2117" s="57" t="e">
        <f aca="false">INDEX(lava,MATCH(B2117,SumMonths,0),2)</f>
        <v>#N/A</v>
      </c>
    </row>
    <row r="2118" customFormat="false" ht="12.75" hidden="false" customHeight="false" outlineLevel="0" collapsed="false">
      <c r="A2118" s="57" t="e">
        <f aca="false">INDEX(BucketTable,MATCH(B2118,SumMonths,0),1)</f>
        <v>#N/A</v>
      </c>
      <c r="K2118" s="57" t="e">
        <f aca="false">INDEX(lava,MATCH(B2118,SumMonths,0),2)</f>
        <v>#N/A</v>
      </c>
    </row>
    <row r="2119" customFormat="false" ht="12.75" hidden="false" customHeight="false" outlineLevel="0" collapsed="false">
      <c r="A2119" s="57" t="e">
        <f aca="false">INDEX(BucketTable,MATCH(B2119,SumMonths,0),1)</f>
        <v>#N/A</v>
      </c>
      <c r="K2119" s="57" t="e">
        <f aca="false">INDEX(lava,MATCH(B2119,SumMonths,0),2)</f>
        <v>#N/A</v>
      </c>
    </row>
    <row r="2120" customFormat="false" ht="12.75" hidden="false" customHeight="false" outlineLevel="0" collapsed="false">
      <c r="A2120" s="57" t="e">
        <f aca="false">INDEX(BucketTable,MATCH(B2120,SumMonths,0),1)</f>
        <v>#N/A</v>
      </c>
      <c r="K2120" s="57" t="e">
        <f aca="false">INDEX(lava,MATCH(B2120,SumMonths,0),2)</f>
        <v>#N/A</v>
      </c>
    </row>
    <row r="2121" customFormat="false" ht="12.75" hidden="false" customHeight="false" outlineLevel="0" collapsed="false">
      <c r="A2121" s="57" t="e">
        <f aca="false">INDEX(BucketTable,MATCH(B2121,SumMonths,0),1)</f>
        <v>#N/A</v>
      </c>
      <c r="K2121" s="57" t="e">
        <f aca="false">INDEX(lava,MATCH(B2121,SumMonths,0),2)</f>
        <v>#N/A</v>
      </c>
    </row>
    <row r="2122" customFormat="false" ht="12.75" hidden="false" customHeight="false" outlineLevel="0" collapsed="false">
      <c r="A2122" s="57" t="e">
        <f aca="false">INDEX(BucketTable,MATCH(B2122,SumMonths,0),1)</f>
        <v>#N/A</v>
      </c>
      <c r="K2122" s="57" t="e">
        <f aca="false">INDEX(lava,MATCH(B2122,SumMonths,0),2)</f>
        <v>#N/A</v>
      </c>
    </row>
    <row r="2123" customFormat="false" ht="12.75" hidden="false" customHeight="false" outlineLevel="0" collapsed="false">
      <c r="A2123" s="57" t="e">
        <f aca="false">INDEX(BucketTable,MATCH(B2123,SumMonths,0),1)</f>
        <v>#N/A</v>
      </c>
      <c r="K2123" s="57" t="e">
        <f aca="false">INDEX(lava,MATCH(B2123,SumMonths,0),2)</f>
        <v>#N/A</v>
      </c>
    </row>
    <row r="2124" customFormat="false" ht="12.75" hidden="false" customHeight="false" outlineLevel="0" collapsed="false">
      <c r="A2124" s="57" t="e">
        <f aca="false">INDEX(BucketTable,MATCH(B2124,SumMonths,0),1)</f>
        <v>#N/A</v>
      </c>
      <c r="K2124" s="57" t="e">
        <f aca="false">INDEX(lava,MATCH(B2124,SumMonths,0),2)</f>
        <v>#N/A</v>
      </c>
    </row>
    <row r="2125" customFormat="false" ht="12.75" hidden="false" customHeight="false" outlineLevel="0" collapsed="false">
      <c r="A2125" s="57" t="e">
        <f aca="false">INDEX(BucketTable,MATCH(B2125,SumMonths,0),1)</f>
        <v>#N/A</v>
      </c>
      <c r="K2125" s="57" t="e">
        <f aca="false">INDEX(lava,MATCH(B2125,SumMonths,0),2)</f>
        <v>#N/A</v>
      </c>
    </row>
    <row r="2126" customFormat="false" ht="12.75" hidden="false" customHeight="false" outlineLevel="0" collapsed="false">
      <c r="A2126" s="57" t="e">
        <f aca="false">INDEX(BucketTable,MATCH(B2126,SumMonths,0),1)</f>
        <v>#N/A</v>
      </c>
      <c r="K2126" s="57" t="e">
        <f aca="false">INDEX(lava,MATCH(B2126,SumMonths,0),2)</f>
        <v>#N/A</v>
      </c>
    </row>
    <row r="2127" customFormat="false" ht="12.75" hidden="false" customHeight="false" outlineLevel="0" collapsed="false">
      <c r="A2127" s="57" t="e">
        <f aca="false">INDEX(BucketTable,MATCH(B2127,SumMonths,0),1)</f>
        <v>#N/A</v>
      </c>
      <c r="K2127" s="57" t="e">
        <f aca="false">INDEX(lava,MATCH(B2127,SumMonths,0),2)</f>
        <v>#N/A</v>
      </c>
    </row>
    <row r="2128" customFormat="false" ht="12.75" hidden="false" customHeight="false" outlineLevel="0" collapsed="false">
      <c r="A2128" s="57" t="e">
        <f aca="false">INDEX(BucketTable,MATCH(B2128,SumMonths,0),1)</f>
        <v>#N/A</v>
      </c>
      <c r="K2128" s="57" t="e">
        <f aca="false">INDEX(lava,MATCH(B2128,SumMonths,0),2)</f>
        <v>#N/A</v>
      </c>
    </row>
    <row r="2129" customFormat="false" ht="12.75" hidden="false" customHeight="false" outlineLevel="0" collapsed="false">
      <c r="A2129" s="57" t="e">
        <f aca="false">INDEX(BucketTable,MATCH(B2129,SumMonths,0),1)</f>
        <v>#N/A</v>
      </c>
      <c r="K2129" s="57" t="e">
        <f aca="false">INDEX(lava,MATCH(B2129,SumMonths,0),2)</f>
        <v>#N/A</v>
      </c>
    </row>
    <row r="2130" customFormat="false" ht="12.75" hidden="false" customHeight="false" outlineLevel="0" collapsed="false">
      <c r="A2130" s="57" t="e">
        <f aca="false">INDEX(BucketTable,MATCH(B2130,SumMonths,0),1)</f>
        <v>#N/A</v>
      </c>
      <c r="K2130" s="57" t="e">
        <f aca="false">INDEX(lava,MATCH(B2130,SumMonths,0),2)</f>
        <v>#N/A</v>
      </c>
    </row>
    <row r="2131" customFormat="false" ht="12.75" hidden="false" customHeight="false" outlineLevel="0" collapsed="false">
      <c r="A2131" s="57" t="e">
        <f aca="false">INDEX(BucketTable,MATCH(B2131,SumMonths,0),1)</f>
        <v>#N/A</v>
      </c>
      <c r="K2131" s="57" t="e">
        <f aca="false">INDEX(lava,MATCH(B2131,SumMonths,0),2)</f>
        <v>#N/A</v>
      </c>
    </row>
    <row r="2132" customFormat="false" ht="12.75" hidden="false" customHeight="false" outlineLevel="0" collapsed="false">
      <c r="A2132" s="57" t="e">
        <f aca="false">INDEX(BucketTable,MATCH(B2132,SumMonths,0),1)</f>
        <v>#N/A</v>
      </c>
      <c r="K2132" s="57" t="e">
        <f aca="false">INDEX(lava,MATCH(B2132,SumMonths,0),2)</f>
        <v>#N/A</v>
      </c>
    </row>
    <row r="2133" customFormat="false" ht="12.75" hidden="false" customHeight="false" outlineLevel="0" collapsed="false">
      <c r="A2133" s="57" t="e">
        <f aca="false">INDEX(BucketTable,MATCH(B2133,SumMonths,0),1)</f>
        <v>#N/A</v>
      </c>
      <c r="K2133" s="57" t="e">
        <f aca="false">INDEX(lava,MATCH(B2133,SumMonths,0),2)</f>
        <v>#N/A</v>
      </c>
    </row>
    <row r="2134" customFormat="false" ht="12.75" hidden="false" customHeight="false" outlineLevel="0" collapsed="false">
      <c r="A2134" s="57" t="e">
        <f aca="false">INDEX(BucketTable,MATCH(B2134,SumMonths,0),1)</f>
        <v>#N/A</v>
      </c>
      <c r="K2134" s="57" t="e">
        <f aca="false">INDEX(lava,MATCH(B2134,SumMonths,0),2)</f>
        <v>#N/A</v>
      </c>
    </row>
    <row r="2135" customFormat="false" ht="12.75" hidden="false" customHeight="false" outlineLevel="0" collapsed="false">
      <c r="A2135" s="57" t="e">
        <f aca="false">INDEX(BucketTable,MATCH(B2135,SumMonths,0),1)</f>
        <v>#N/A</v>
      </c>
      <c r="K2135" s="57" t="e">
        <f aca="false">INDEX(lava,MATCH(B2135,SumMonths,0),2)</f>
        <v>#N/A</v>
      </c>
    </row>
    <row r="2136" customFormat="false" ht="12.75" hidden="false" customHeight="false" outlineLevel="0" collapsed="false">
      <c r="A2136" s="57" t="e">
        <f aca="false">INDEX(BucketTable,MATCH(B2136,SumMonths,0),1)</f>
        <v>#N/A</v>
      </c>
      <c r="K2136" s="57" t="e">
        <f aca="false">INDEX(lava,MATCH(B2136,SumMonths,0),2)</f>
        <v>#N/A</v>
      </c>
    </row>
    <row r="2137" customFormat="false" ht="12.75" hidden="false" customHeight="false" outlineLevel="0" collapsed="false">
      <c r="A2137" s="57" t="e">
        <f aca="false">INDEX(BucketTable,MATCH(B2137,SumMonths,0),1)</f>
        <v>#N/A</v>
      </c>
      <c r="K2137" s="57" t="e">
        <f aca="false">INDEX(lava,MATCH(B2137,SumMonths,0),2)</f>
        <v>#N/A</v>
      </c>
    </row>
    <row r="2138" customFormat="false" ht="12.75" hidden="false" customHeight="false" outlineLevel="0" collapsed="false">
      <c r="A2138" s="57" t="e">
        <f aca="false">INDEX(BucketTable,MATCH(B2138,SumMonths,0),1)</f>
        <v>#N/A</v>
      </c>
      <c r="K2138" s="57" t="e">
        <f aca="false">INDEX(lava,MATCH(B2138,SumMonths,0),2)</f>
        <v>#N/A</v>
      </c>
    </row>
    <row r="2139" customFormat="false" ht="12.75" hidden="false" customHeight="false" outlineLevel="0" collapsed="false">
      <c r="A2139" s="57" t="e">
        <f aca="false">INDEX(BucketTable,MATCH(B2139,SumMonths,0),1)</f>
        <v>#N/A</v>
      </c>
      <c r="K2139" s="57" t="e">
        <f aca="false">INDEX(lava,MATCH(B2139,SumMonths,0),2)</f>
        <v>#N/A</v>
      </c>
    </row>
    <row r="2140" customFormat="false" ht="12.75" hidden="false" customHeight="false" outlineLevel="0" collapsed="false">
      <c r="A2140" s="57" t="e">
        <f aca="false">INDEX(BucketTable,MATCH(B2140,SumMonths,0),1)</f>
        <v>#N/A</v>
      </c>
      <c r="K2140" s="57" t="e">
        <f aca="false">INDEX(lava,MATCH(B2140,SumMonths,0),2)</f>
        <v>#N/A</v>
      </c>
    </row>
    <row r="2141" customFormat="false" ht="12.75" hidden="false" customHeight="false" outlineLevel="0" collapsed="false">
      <c r="A2141" s="57" t="e">
        <f aca="false">INDEX(BucketTable,MATCH(B2141,SumMonths,0),1)</f>
        <v>#N/A</v>
      </c>
      <c r="K2141" s="57" t="e">
        <f aca="false">INDEX(lava,MATCH(B2141,SumMonths,0),2)</f>
        <v>#N/A</v>
      </c>
    </row>
    <row r="2142" customFormat="false" ht="12.75" hidden="false" customHeight="false" outlineLevel="0" collapsed="false">
      <c r="A2142" s="57" t="e">
        <f aca="false">INDEX(BucketTable,MATCH(B2142,SumMonths,0),1)</f>
        <v>#N/A</v>
      </c>
      <c r="K2142" s="57" t="e">
        <f aca="false">INDEX(lava,MATCH(B2142,SumMonths,0),2)</f>
        <v>#N/A</v>
      </c>
    </row>
    <row r="2143" customFormat="false" ht="12.75" hidden="false" customHeight="false" outlineLevel="0" collapsed="false">
      <c r="A2143" s="57" t="e">
        <f aca="false">INDEX(BucketTable,MATCH(B2143,SumMonths,0),1)</f>
        <v>#N/A</v>
      </c>
      <c r="K2143" s="57" t="e">
        <f aca="false">INDEX(lava,MATCH(B2143,SumMonths,0),2)</f>
        <v>#N/A</v>
      </c>
    </row>
    <row r="2144" customFormat="false" ht="12.75" hidden="false" customHeight="false" outlineLevel="0" collapsed="false">
      <c r="A2144" s="57" t="e">
        <f aca="false">INDEX(BucketTable,MATCH(B2144,SumMonths,0),1)</f>
        <v>#N/A</v>
      </c>
      <c r="K2144" s="57" t="e">
        <f aca="false">INDEX(lava,MATCH(B2144,SumMonths,0),2)</f>
        <v>#N/A</v>
      </c>
    </row>
    <row r="2145" customFormat="false" ht="12.75" hidden="false" customHeight="false" outlineLevel="0" collapsed="false">
      <c r="A2145" s="57" t="e">
        <f aca="false">INDEX(BucketTable,MATCH(B2145,SumMonths,0),1)</f>
        <v>#N/A</v>
      </c>
      <c r="K2145" s="57" t="e">
        <f aca="false">INDEX(lava,MATCH(B2145,SumMonths,0),2)</f>
        <v>#N/A</v>
      </c>
    </row>
    <row r="2146" customFormat="false" ht="12.75" hidden="false" customHeight="false" outlineLevel="0" collapsed="false">
      <c r="A2146" s="57" t="e">
        <f aca="false">INDEX(BucketTable,MATCH(B2146,SumMonths,0),1)</f>
        <v>#N/A</v>
      </c>
      <c r="K2146" s="57" t="e">
        <f aca="false">INDEX(lava,MATCH(B2146,SumMonths,0),2)</f>
        <v>#N/A</v>
      </c>
    </row>
    <row r="2147" customFormat="false" ht="12.75" hidden="false" customHeight="false" outlineLevel="0" collapsed="false">
      <c r="A2147" s="57" t="e">
        <f aca="false">INDEX(BucketTable,MATCH(B2147,SumMonths,0),1)</f>
        <v>#N/A</v>
      </c>
      <c r="K2147" s="57" t="e">
        <f aca="false">INDEX(lava,MATCH(B2147,SumMonths,0),2)</f>
        <v>#N/A</v>
      </c>
    </row>
    <row r="2148" customFormat="false" ht="12.75" hidden="false" customHeight="false" outlineLevel="0" collapsed="false">
      <c r="A2148" s="57" t="e">
        <f aca="false">INDEX(BucketTable,MATCH(B2148,SumMonths,0),1)</f>
        <v>#N/A</v>
      </c>
      <c r="K2148" s="57" t="e">
        <f aca="false">INDEX(lava,MATCH(B2148,SumMonths,0),2)</f>
        <v>#N/A</v>
      </c>
    </row>
    <row r="2149" customFormat="false" ht="12.75" hidden="false" customHeight="false" outlineLevel="0" collapsed="false">
      <c r="A2149" s="57" t="e">
        <f aca="false">INDEX(BucketTable,MATCH(B2149,SumMonths,0),1)</f>
        <v>#N/A</v>
      </c>
      <c r="K2149" s="57" t="e">
        <f aca="false">INDEX(lava,MATCH(B2149,SumMonths,0),2)</f>
        <v>#N/A</v>
      </c>
    </row>
    <row r="2150" customFormat="false" ht="12.75" hidden="false" customHeight="false" outlineLevel="0" collapsed="false">
      <c r="A2150" s="57" t="e">
        <f aca="false">INDEX(BucketTable,MATCH(B2150,SumMonths,0),1)</f>
        <v>#N/A</v>
      </c>
      <c r="K2150" s="57" t="e">
        <f aca="false">INDEX(lava,MATCH(B2150,SumMonths,0),2)</f>
        <v>#N/A</v>
      </c>
    </row>
    <row r="2151" customFormat="false" ht="12.75" hidden="false" customHeight="false" outlineLevel="0" collapsed="false">
      <c r="A2151" s="57" t="e">
        <f aca="false">INDEX(BucketTable,MATCH(B2151,SumMonths,0),1)</f>
        <v>#N/A</v>
      </c>
      <c r="K2151" s="57" t="e">
        <f aca="false">INDEX(lava,MATCH(B2151,SumMonths,0),2)</f>
        <v>#N/A</v>
      </c>
    </row>
    <row r="2152" customFormat="false" ht="12.75" hidden="false" customHeight="false" outlineLevel="0" collapsed="false">
      <c r="A2152" s="57" t="e">
        <f aca="false">INDEX(BucketTable,MATCH(B2152,SumMonths,0),1)</f>
        <v>#N/A</v>
      </c>
      <c r="K2152" s="57" t="e">
        <f aca="false">INDEX(lava,MATCH(B2152,SumMonths,0),2)</f>
        <v>#N/A</v>
      </c>
    </row>
    <row r="2153" customFormat="false" ht="12.75" hidden="false" customHeight="false" outlineLevel="0" collapsed="false">
      <c r="A2153" s="57" t="e">
        <f aca="false">INDEX(BucketTable,MATCH(B2153,SumMonths,0),1)</f>
        <v>#N/A</v>
      </c>
      <c r="K2153" s="57" t="e">
        <f aca="false">INDEX(lava,MATCH(B2153,SumMonths,0),2)</f>
        <v>#N/A</v>
      </c>
    </row>
    <row r="2154" customFormat="false" ht="12.75" hidden="false" customHeight="false" outlineLevel="0" collapsed="false">
      <c r="A2154" s="57" t="e">
        <f aca="false">INDEX(BucketTable,MATCH(B2154,SumMonths,0),1)</f>
        <v>#N/A</v>
      </c>
      <c r="K2154" s="57" t="e">
        <f aca="false">INDEX(lava,MATCH(B2154,SumMonths,0),2)</f>
        <v>#N/A</v>
      </c>
    </row>
    <row r="2155" customFormat="false" ht="12.75" hidden="false" customHeight="false" outlineLevel="0" collapsed="false">
      <c r="A2155" s="57" t="e">
        <f aca="false">INDEX(BucketTable,MATCH(B2155,SumMonths,0),1)</f>
        <v>#N/A</v>
      </c>
      <c r="K2155" s="57" t="e">
        <f aca="false">INDEX(lava,MATCH(B2155,SumMonths,0),2)</f>
        <v>#N/A</v>
      </c>
    </row>
    <row r="2156" customFormat="false" ht="12.75" hidden="false" customHeight="false" outlineLevel="0" collapsed="false">
      <c r="A2156" s="57" t="e">
        <f aca="false">INDEX(BucketTable,MATCH(B2156,SumMonths,0),1)</f>
        <v>#N/A</v>
      </c>
      <c r="K2156" s="57" t="e">
        <f aca="false">INDEX(lava,MATCH(B2156,SumMonths,0),2)</f>
        <v>#N/A</v>
      </c>
    </row>
    <row r="2157" customFormat="false" ht="12.75" hidden="false" customHeight="false" outlineLevel="0" collapsed="false">
      <c r="A2157" s="57" t="e">
        <f aca="false">INDEX(BucketTable,MATCH(B2157,SumMonths,0),1)</f>
        <v>#N/A</v>
      </c>
      <c r="K2157" s="57" t="e">
        <f aca="false">INDEX(lava,MATCH(B2157,SumMonths,0),2)</f>
        <v>#N/A</v>
      </c>
    </row>
    <row r="2158" customFormat="false" ht="12.75" hidden="false" customHeight="false" outlineLevel="0" collapsed="false">
      <c r="A2158" s="57" t="e">
        <f aca="false">INDEX(BucketTable,MATCH(B2158,SumMonths,0),1)</f>
        <v>#N/A</v>
      </c>
      <c r="K2158" s="57" t="e">
        <f aca="false">INDEX(lava,MATCH(B2158,SumMonths,0),2)</f>
        <v>#N/A</v>
      </c>
    </row>
    <row r="2159" customFormat="false" ht="12.75" hidden="false" customHeight="false" outlineLevel="0" collapsed="false">
      <c r="A2159" s="57" t="e">
        <f aca="false">INDEX(BucketTable,MATCH(B2159,SumMonths,0),1)</f>
        <v>#N/A</v>
      </c>
      <c r="K2159" s="57" t="e">
        <f aca="false">INDEX(lava,MATCH(B2159,SumMonths,0),2)</f>
        <v>#N/A</v>
      </c>
    </row>
    <row r="2160" customFormat="false" ht="12.75" hidden="false" customHeight="false" outlineLevel="0" collapsed="false">
      <c r="A2160" s="57" t="e">
        <f aca="false">INDEX(BucketTable,MATCH(B2160,SumMonths,0),1)</f>
        <v>#N/A</v>
      </c>
      <c r="K2160" s="57" t="e">
        <f aca="false">INDEX(lava,MATCH(B2160,SumMonths,0),2)</f>
        <v>#N/A</v>
      </c>
    </row>
    <row r="2161" customFormat="false" ht="12.75" hidden="false" customHeight="false" outlineLevel="0" collapsed="false">
      <c r="A2161" s="57" t="e">
        <f aca="false">INDEX(BucketTable,MATCH(B2161,SumMonths,0),1)</f>
        <v>#N/A</v>
      </c>
      <c r="K2161" s="57" t="e">
        <f aca="false">INDEX(lava,MATCH(B2161,SumMonths,0),2)</f>
        <v>#N/A</v>
      </c>
    </row>
    <row r="2162" customFormat="false" ht="12.75" hidden="false" customHeight="false" outlineLevel="0" collapsed="false">
      <c r="A2162" s="57" t="e">
        <f aca="false">INDEX(BucketTable,MATCH(B2162,SumMonths,0),1)</f>
        <v>#N/A</v>
      </c>
      <c r="K2162" s="57" t="e">
        <f aca="false">INDEX(lava,MATCH(B2162,SumMonths,0),2)</f>
        <v>#N/A</v>
      </c>
    </row>
    <row r="2163" customFormat="false" ht="12.75" hidden="false" customHeight="false" outlineLevel="0" collapsed="false">
      <c r="A2163" s="57" t="e">
        <f aca="false">INDEX(BucketTable,MATCH(B2163,SumMonths,0),1)</f>
        <v>#N/A</v>
      </c>
      <c r="K2163" s="57" t="e">
        <f aca="false">INDEX(lava,MATCH(B2163,SumMonths,0),2)</f>
        <v>#N/A</v>
      </c>
    </row>
    <row r="2164" customFormat="false" ht="12.75" hidden="false" customHeight="false" outlineLevel="0" collapsed="false">
      <c r="A2164" s="57" t="e">
        <f aca="false">INDEX(BucketTable,MATCH(B2164,SumMonths,0),1)</f>
        <v>#N/A</v>
      </c>
      <c r="K2164" s="57" t="e">
        <f aca="false">INDEX(lava,MATCH(B2164,SumMonths,0),2)</f>
        <v>#N/A</v>
      </c>
    </row>
    <row r="2165" customFormat="false" ht="12.75" hidden="false" customHeight="false" outlineLevel="0" collapsed="false">
      <c r="A2165" s="57" t="e">
        <f aca="false">INDEX(BucketTable,MATCH(B2165,SumMonths,0),1)</f>
        <v>#N/A</v>
      </c>
      <c r="K2165" s="57" t="e">
        <f aca="false">INDEX(lava,MATCH(B2165,SumMonths,0),2)</f>
        <v>#N/A</v>
      </c>
    </row>
    <row r="2166" customFormat="false" ht="12.75" hidden="false" customHeight="false" outlineLevel="0" collapsed="false">
      <c r="A2166" s="57" t="e">
        <f aca="false">INDEX(BucketTable,MATCH(B2166,SumMonths,0),1)</f>
        <v>#N/A</v>
      </c>
      <c r="K2166" s="57" t="e">
        <f aca="false">INDEX(lava,MATCH(B2166,SumMonths,0),2)</f>
        <v>#N/A</v>
      </c>
    </row>
    <row r="2167" customFormat="false" ht="12.75" hidden="false" customHeight="false" outlineLevel="0" collapsed="false">
      <c r="A2167" s="57" t="e">
        <f aca="false">INDEX(BucketTable,MATCH(B2167,SumMonths,0),1)</f>
        <v>#N/A</v>
      </c>
      <c r="K2167" s="57" t="e">
        <f aca="false">INDEX(lava,MATCH(B2167,SumMonths,0),2)</f>
        <v>#N/A</v>
      </c>
    </row>
    <row r="2168" customFormat="false" ht="12.75" hidden="false" customHeight="false" outlineLevel="0" collapsed="false">
      <c r="A2168" s="57" t="e">
        <f aca="false">INDEX(BucketTable,MATCH(B2168,SumMonths,0),1)</f>
        <v>#N/A</v>
      </c>
      <c r="K2168" s="57" t="e">
        <f aca="false">INDEX(lava,MATCH(B2168,SumMonths,0),2)</f>
        <v>#N/A</v>
      </c>
    </row>
    <row r="2169" customFormat="false" ht="12.75" hidden="false" customHeight="false" outlineLevel="0" collapsed="false">
      <c r="A2169" s="57" t="e">
        <f aca="false">INDEX(BucketTable,MATCH(B2169,SumMonths,0),1)</f>
        <v>#N/A</v>
      </c>
      <c r="K2169" s="57" t="e">
        <f aca="false">INDEX(lava,MATCH(B2169,SumMonths,0),2)</f>
        <v>#N/A</v>
      </c>
    </row>
    <row r="2170" customFormat="false" ht="12.75" hidden="false" customHeight="false" outlineLevel="0" collapsed="false">
      <c r="A2170" s="57" t="e">
        <f aca="false">INDEX(BucketTable,MATCH(B2170,SumMonths,0),1)</f>
        <v>#N/A</v>
      </c>
      <c r="K2170" s="57" t="e">
        <f aca="false">INDEX(lava,MATCH(B2170,SumMonths,0),2)</f>
        <v>#N/A</v>
      </c>
    </row>
    <row r="2171" customFormat="false" ht="12.75" hidden="false" customHeight="false" outlineLevel="0" collapsed="false">
      <c r="A2171" s="57" t="e">
        <f aca="false">INDEX(BucketTable,MATCH(B2171,SumMonths,0),1)</f>
        <v>#N/A</v>
      </c>
      <c r="K2171" s="57" t="e">
        <f aca="false">INDEX(lava,MATCH(B2171,SumMonths,0),2)</f>
        <v>#N/A</v>
      </c>
    </row>
    <row r="2172" customFormat="false" ht="12.75" hidden="false" customHeight="false" outlineLevel="0" collapsed="false">
      <c r="A2172" s="57" t="e">
        <f aca="false">INDEX(BucketTable,MATCH(B2172,SumMonths,0),1)</f>
        <v>#N/A</v>
      </c>
      <c r="K2172" s="57" t="e">
        <f aca="false">INDEX(lava,MATCH(B2172,SumMonths,0),2)</f>
        <v>#N/A</v>
      </c>
    </row>
    <row r="2173" customFormat="false" ht="12.75" hidden="false" customHeight="false" outlineLevel="0" collapsed="false">
      <c r="A2173" s="57" t="e">
        <f aca="false">INDEX(BucketTable,MATCH(B2173,SumMonths,0),1)</f>
        <v>#N/A</v>
      </c>
      <c r="K2173" s="57" t="e">
        <f aca="false">INDEX(lava,MATCH(B2173,SumMonths,0),2)</f>
        <v>#N/A</v>
      </c>
    </row>
    <row r="2174" customFormat="false" ht="12.75" hidden="false" customHeight="false" outlineLevel="0" collapsed="false">
      <c r="A2174" s="57" t="e">
        <f aca="false">INDEX(BucketTable,MATCH(B2174,SumMonths,0),1)</f>
        <v>#N/A</v>
      </c>
      <c r="K2174" s="57" t="e">
        <f aca="false">INDEX(lava,MATCH(B2174,SumMonths,0),2)</f>
        <v>#N/A</v>
      </c>
    </row>
    <row r="2175" customFormat="false" ht="12.75" hidden="false" customHeight="false" outlineLevel="0" collapsed="false">
      <c r="A2175" s="57" t="e">
        <f aca="false">INDEX(BucketTable,MATCH(B2175,SumMonths,0),1)</f>
        <v>#N/A</v>
      </c>
      <c r="K2175" s="57" t="e">
        <f aca="false">INDEX(lava,MATCH(B2175,SumMonths,0),2)</f>
        <v>#N/A</v>
      </c>
    </row>
    <row r="2176" customFormat="false" ht="12.75" hidden="false" customHeight="false" outlineLevel="0" collapsed="false">
      <c r="A2176" s="57" t="e">
        <f aca="false">INDEX(BucketTable,MATCH(B2176,SumMonths,0),1)</f>
        <v>#N/A</v>
      </c>
      <c r="K2176" s="57" t="e">
        <f aca="false">INDEX(lava,MATCH(B2176,SumMonths,0),2)</f>
        <v>#N/A</v>
      </c>
    </row>
    <row r="2177" customFormat="false" ht="12.75" hidden="false" customHeight="false" outlineLevel="0" collapsed="false">
      <c r="A2177" s="57" t="e">
        <f aca="false">INDEX(BucketTable,MATCH(B2177,SumMonths,0),1)</f>
        <v>#N/A</v>
      </c>
      <c r="K2177" s="57" t="e">
        <f aca="false">INDEX(lava,MATCH(B2177,SumMonths,0),2)</f>
        <v>#N/A</v>
      </c>
    </row>
    <row r="2178" customFormat="false" ht="12.75" hidden="false" customHeight="false" outlineLevel="0" collapsed="false">
      <c r="A2178" s="57" t="e">
        <f aca="false">INDEX(BucketTable,MATCH(B2178,SumMonths,0),1)</f>
        <v>#N/A</v>
      </c>
      <c r="K2178" s="57" t="e">
        <f aca="false">INDEX(lava,MATCH(B2178,SumMonths,0),2)</f>
        <v>#N/A</v>
      </c>
    </row>
    <row r="2179" customFormat="false" ht="12.75" hidden="false" customHeight="false" outlineLevel="0" collapsed="false">
      <c r="A2179" s="57" t="e">
        <f aca="false">INDEX(BucketTable,MATCH(B2179,SumMonths,0),1)</f>
        <v>#N/A</v>
      </c>
      <c r="K2179" s="57" t="e">
        <f aca="false">INDEX(lava,MATCH(B2179,SumMonths,0),2)</f>
        <v>#N/A</v>
      </c>
    </row>
    <row r="2180" customFormat="false" ht="12.75" hidden="false" customHeight="false" outlineLevel="0" collapsed="false">
      <c r="A2180" s="57" t="e">
        <f aca="false">INDEX(BucketTable,MATCH(B2180,SumMonths,0),1)</f>
        <v>#N/A</v>
      </c>
      <c r="K2180" s="57" t="e">
        <f aca="false">INDEX(lava,MATCH(B2180,SumMonths,0),2)</f>
        <v>#N/A</v>
      </c>
    </row>
    <row r="2181" customFormat="false" ht="12.75" hidden="false" customHeight="false" outlineLevel="0" collapsed="false">
      <c r="A2181" s="57" t="e">
        <f aca="false">INDEX(BucketTable,MATCH(B2181,SumMonths,0),1)</f>
        <v>#N/A</v>
      </c>
      <c r="K2181" s="57" t="e">
        <f aca="false">INDEX(lava,MATCH(B2181,SumMonths,0),2)</f>
        <v>#N/A</v>
      </c>
    </row>
    <row r="2182" customFormat="false" ht="12.75" hidden="false" customHeight="false" outlineLevel="0" collapsed="false">
      <c r="A2182" s="57" t="e">
        <f aca="false">INDEX(BucketTable,MATCH(B2182,SumMonths,0),1)</f>
        <v>#N/A</v>
      </c>
      <c r="K2182" s="57" t="e">
        <f aca="false">INDEX(lava,MATCH(B2182,SumMonths,0),2)</f>
        <v>#N/A</v>
      </c>
    </row>
    <row r="2183" customFormat="false" ht="12.75" hidden="false" customHeight="false" outlineLevel="0" collapsed="false">
      <c r="A2183" s="57" t="e">
        <f aca="false">INDEX(BucketTable,MATCH(B2183,SumMonths,0),1)</f>
        <v>#N/A</v>
      </c>
      <c r="K2183" s="57" t="e">
        <f aca="false">INDEX(lava,MATCH(B2183,SumMonths,0),2)</f>
        <v>#N/A</v>
      </c>
    </row>
    <row r="2184" customFormat="false" ht="12.75" hidden="false" customHeight="false" outlineLevel="0" collapsed="false">
      <c r="A2184" s="57" t="e">
        <f aca="false">INDEX(BucketTable,MATCH(B2184,SumMonths,0),1)</f>
        <v>#N/A</v>
      </c>
      <c r="K2184" s="57" t="e">
        <f aca="false">INDEX(lava,MATCH(B2184,SumMonths,0),2)</f>
        <v>#N/A</v>
      </c>
    </row>
    <row r="2185" customFormat="false" ht="12.75" hidden="false" customHeight="false" outlineLevel="0" collapsed="false">
      <c r="A2185" s="57" t="e">
        <f aca="false">INDEX(BucketTable,MATCH(B2185,SumMonths,0),1)</f>
        <v>#N/A</v>
      </c>
      <c r="K2185" s="57" t="e">
        <f aca="false">INDEX(lava,MATCH(B2185,SumMonths,0),2)</f>
        <v>#N/A</v>
      </c>
    </row>
    <row r="2186" customFormat="false" ht="12.75" hidden="false" customHeight="false" outlineLevel="0" collapsed="false">
      <c r="A2186" s="57" t="e">
        <f aca="false">INDEX(BucketTable,MATCH(B2186,SumMonths,0),1)</f>
        <v>#N/A</v>
      </c>
      <c r="K2186" s="57" t="e">
        <f aca="false">INDEX(lava,MATCH(B2186,SumMonths,0),2)</f>
        <v>#N/A</v>
      </c>
    </row>
    <row r="2187" customFormat="false" ht="12.75" hidden="false" customHeight="false" outlineLevel="0" collapsed="false">
      <c r="A2187" s="57" t="e">
        <f aca="false">INDEX(BucketTable,MATCH(B2187,SumMonths,0),1)</f>
        <v>#N/A</v>
      </c>
      <c r="K2187" s="57" t="e">
        <f aca="false">INDEX(lava,MATCH(B2187,SumMonths,0),2)</f>
        <v>#N/A</v>
      </c>
    </row>
    <row r="2188" customFormat="false" ht="12.75" hidden="false" customHeight="false" outlineLevel="0" collapsed="false">
      <c r="A2188" s="57" t="e">
        <f aca="false">INDEX(BucketTable,MATCH(B2188,SumMonths,0),1)</f>
        <v>#N/A</v>
      </c>
      <c r="K2188" s="57" t="e">
        <f aca="false">INDEX(lava,MATCH(B2188,SumMonths,0),2)</f>
        <v>#N/A</v>
      </c>
    </row>
    <row r="2189" customFormat="false" ht="12.75" hidden="false" customHeight="false" outlineLevel="0" collapsed="false">
      <c r="A2189" s="57" t="e">
        <f aca="false">INDEX(BucketTable,MATCH(B2189,SumMonths,0),1)</f>
        <v>#N/A</v>
      </c>
      <c r="K2189" s="57" t="e">
        <f aca="false">INDEX(lava,MATCH(B2189,SumMonths,0),2)</f>
        <v>#N/A</v>
      </c>
    </row>
    <row r="2190" customFormat="false" ht="12.75" hidden="false" customHeight="false" outlineLevel="0" collapsed="false">
      <c r="A2190" s="57" t="e">
        <f aca="false">INDEX(BucketTable,MATCH(B2190,SumMonths,0),1)</f>
        <v>#N/A</v>
      </c>
      <c r="K2190" s="57" t="e">
        <f aca="false">INDEX(lava,MATCH(B2190,SumMonths,0),2)</f>
        <v>#N/A</v>
      </c>
    </row>
    <row r="2191" customFormat="false" ht="12.75" hidden="false" customHeight="false" outlineLevel="0" collapsed="false">
      <c r="A2191" s="57" t="e">
        <f aca="false">INDEX(BucketTable,MATCH(B2191,SumMonths,0),1)</f>
        <v>#N/A</v>
      </c>
      <c r="K2191" s="57" t="e">
        <f aca="false">INDEX(lava,MATCH(B2191,SumMonths,0),2)</f>
        <v>#N/A</v>
      </c>
    </row>
    <row r="2192" customFormat="false" ht="12.75" hidden="false" customHeight="false" outlineLevel="0" collapsed="false">
      <c r="A2192" s="57" t="e">
        <f aca="false">INDEX(BucketTable,MATCH(B2192,SumMonths,0),1)</f>
        <v>#N/A</v>
      </c>
      <c r="K2192" s="57" t="e">
        <f aca="false">INDEX(lava,MATCH(B2192,SumMonths,0),2)</f>
        <v>#N/A</v>
      </c>
    </row>
    <row r="2193" customFormat="false" ht="12.75" hidden="false" customHeight="false" outlineLevel="0" collapsed="false">
      <c r="A2193" s="57" t="e">
        <f aca="false">INDEX(BucketTable,MATCH(B2193,SumMonths,0),1)</f>
        <v>#N/A</v>
      </c>
      <c r="K2193" s="57" t="e">
        <f aca="false">INDEX(lava,MATCH(B2193,SumMonths,0),2)</f>
        <v>#N/A</v>
      </c>
    </row>
    <row r="2194" customFormat="false" ht="12.75" hidden="false" customHeight="false" outlineLevel="0" collapsed="false">
      <c r="A2194" s="57" t="e">
        <f aca="false">INDEX(BucketTable,MATCH(B2194,SumMonths,0),1)</f>
        <v>#N/A</v>
      </c>
      <c r="K2194" s="57" t="e">
        <f aca="false">INDEX(lava,MATCH(B2194,SumMonths,0),2)</f>
        <v>#N/A</v>
      </c>
    </row>
    <row r="2195" customFormat="false" ht="12.75" hidden="false" customHeight="false" outlineLevel="0" collapsed="false">
      <c r="A2195" s="57" t="e">
        <f aca="false">INDEX(BucketTable,MATCH(B2195,SumMonths,0),1)</f>
        <v>#N/A</v>
      </c>
      <c r="K2195" s="57" t="e">
        <f aca="false">INDEX(lava,MATCH(B2195,SumMonths,0),2)</f>
        <v>#N/A</v>
      </c>
    </row>
    <row r="2196" customFormat="false" ht="12.75" hidden="false" customHeight="false" outlineLevel="0" collapsed="false">
      <c r="A2196" s="57" t="e">
        <f aca="false">INDEX(BucketTable,MATCH(B2196,SumMonths,0),1)</f>
        <v>#N/A</v>
      </c>
      <c r="K2196" s="57" t="e">
        <f aca="false">INDEX(lava,MATCH(B2196,SumMonths,0),2)</f>
        <v>#N/A</v>
      </c>
    </row>
    <row r="2197" customFormat="false" ht="12.75" hidden="false" customHeight="false" outlineLevel="0" collapsed="false">
      <c r="A2197" s="57" t="e">
        <f aca="false">INDEX(BucketTable,MATCH(B2197,SumMonths,0),1)</f>
        <v>#N/A</v>
      </c>
      <c r="K2197" s="57" t="e">
        <f aca="false">INDEX(lava,MATCH(B2197,SumMonths,0),2)</f>
        <v>#N/A</v>
      </c>
    </row>
    <row r="2198" customFormat="false" ht="12.75" hidden="false" customHeight="false" outlineLevel="0" collapsed="false">
      <c r="A2198" s="57" t="e">
        <f aca="false">INDEX(BucketTable,MATCH(B2198,SumMonths,0),1)</f>
        <v>#N/A</v>
      </c>
      <c r="K2198" s="57" t="e">
        <f aca="false">INDEX(lava,MATCH(B2198,SumMonths,0),2)</f>
        <v>#N/A</v>
      </c>
    </row>
    <row r="2199" customFormat="false" ht="12.75" hidden="false" customHeight="false" outlineLevel="0" collapsed="false">
      <c r="A2199" s="57" t="e">
        <f aca="false">INDEX(BucketTable,MATCH(B2199,SumMonths,0),1)</f>
        <v>#N/A</v>
      </c>
      <c r="K2199" s="57" t="e">
        <f aca="false">INDEX(lava,MATCH(B2199,SumMonths,0),2)</f>
        <v>#N/A</v>
      </c>
    </row>
    <row r="2200" customFormat="false" ht="12.75" hidden="false" customHeight="false" outlineLevel="0" collapsed="false">
      <c r="A2200" s="57" t="e">
        <f aca="false">INDEX(BucketTable,MATCH(B2200,SumMonths,0),1)</f>
        <v>#N/A</v>
      </c>
      <c r="K2200" s="57" t="e">
        <f aca="false">INDEX(lava,MATCH(B2200,SumMonths,0),2)</f>
        <v>#N/A</v>
      </c>
    </row>
    <row r="2201" customFormat="false" ht="12.75" hidden="false" customHeight="false" outlineLevel="0" collapsed="false">
      <c r="A2201" s="57" t="e">
        <f aca="false">INDEX(BucketTable,MATCH(B2201,SumMonths,0),1)</f>
        <v>#N/A</v>
      </c>
      <c r="K2201" s="57" t="e">
        <f aca="false">INDEX(lava,MATCH(B2201,SumMonths,0),2)</f>
        <v>#N/A</v>
      </c>
    </row>
    <row r="2202" customFormat="false" ht="12.75" hidden="false" customHeight="false" outlineLevel="0" collapsed="false">
      <c r="A2202" s="57" t="e">
        <f aca="false">INDEX(BucketTable,MATCH(B2202,SumMonths,0),1)</f>
        <v>#N/A</v>
      </c>
      <c r="K2202" s="57" t="e">
        <f aca="false">INDEX(lava,MATCH(B2202,SumMonths,0),2)</f>
        <v>#N/A</v>
      </c>
    </row>
    <row r="2203" customFormat="false" ht="12.75" hidden="false" customHeight="false" outlineLevel="0" collapsed="false">
      <c r="A2203" s="57" t="e">
        <f aca="false">INDEX(BucketTable,MATCH(B2203,SumMonths,0),1)</f>
        <v>#N/A</v>
      </c>
      <c r="K2203" s="57" t="e">
        <f aca="false">INDEX(lava,MATCH(B2203,SumMonths,0),2)</f>
        <v>#N/A</v>
      </c>
    </row>
    <row r="2204" customFormat="false" ht="12.75" hidden="false" customHeight="false" outlineLevel="0" collapsed="false">
      <c r="A2204" s="57" t="e">
        <f aca="false">INDEX(BucketTable,MATCH(B2204,SumMonths,0),1)</f>
        <v>#N/A</v>
      </c>
      <c r="K2204" s="57" t="e">
        <f aca="false">INDEX(lava,MATCH(B2204,SumMonths,0),2)</f>
        <v>#N/A</v>
      </c>
    </row>
    <row r="2205" customFormat="false" ht="12.75" hidden="false" customHeight="false" outlineLevel="0" collapsed="false">
      <c r="A2205" s="57" t="e">
        <f aca="false">INDEX(BucketTable,MATCH(B2205,SumMonths,0),1)</f>
        <v>#N/A</v>
      </c>
      <c r="K2205" s="57" t="e">
        <f aca="false">INDEX(lava,MATCH(B2205,SumMonths,0),2)</f>
        <v>#N/A</v>
      </c>
    </row>
    <row r="2206" customFormat="false" ht="12.75" hidden="false" customHeight="false" outlineLevel="0" collapsed="false">
      <c r="A2206" s="57" t="e">
        <f aca="false">INDEX(BucketTable,MATCH(B2206,SumMonths,0),1)</f>
        <v>#N/A</v>
      </c>
      <c r="K2206" s="57" t="e">
        <f aca="false">INDEX(lava,MATCH(B2206,SumMonths,0),2)</f>
        <v>#N/A</v>
      </c>
    </row>
    <row r="2207" customFormat="false" ht="12.75" hidden="false" customHeight="false" outlineLevel="0" collapsed="false">
      <c r="A2207" s="57" t="e">
        <f aca="false">INDEX(BucketTable,MATCH(B2207,SumMonths,0),1)</f>
        <v>#N/A</v>
      </c>
      <c r="K2207" s="57" t="e">
        <f aca="false">INDEX(lava,MATCH(B2207,SumMonths,0),2)</f>
        <v>#N/A</v>
      </c>
    </row>
    <row r="2208" customFormat="false" ht="12.75" hidden="false" customHeight="false" outlineLevel="0" collapsed="false">
      <c r="A2208" s="57" t="e">
        <f aca="false">INDEX(BucketTable,MATCH(B2208,SumMonths,0),1)</f>
        <v>#N/A</v>
      </c>
      <c r="K2208" s="57" t="e">
        <f aca="false">INDEX(lava,MATCH(B2208,SumMonths,0),2)</f>
        <v>#N/A</v>
      </c>
    </row>
    <row r="2209" customFormat="false" ht="12.75" hidden="false" customHeight="false" outlineLevel="0" collapsed="false">
      <c r="A2209" s="57" t="e">
        <f aca="false">INDEX(BucketTable,MATCH(B2209,SumMonths,0),1)</f>
        <v>#N/A</v>
      </c>
      <c r="K2209" s="57" t="e">
        <f aca="false">INDEX(lava,MATCH(B2209,SumMonths,0),2)</f>
        <v>#N/A</v>
      </c>
    </row>
    <row r="2210" customFormat="false" ht="12.75" hidden="false" customHeight="false" outlineLevel="0" collapsed="false">
      <c r="A2210" s="57" t="e">
        <f aca="false">INDEX(BucketTable,MATCH(B2210,SumMonths,0),1)</f>
        <v>#N/A</v>
      </c>
      <c r="K2210" s="57" t="e">
        <f aca="false">INDEX(lava,MATCH(B2210,SumMonths,0),2)</f>
        <v>#N/A</v>
      </c>
    </row>
    <row r="2211" customFormat="false" ht="12.75" hidden="false" customHeight="false" outlineLevel="0" collapsed="false">
      <c r="A2211" s="57" t="e">
        <f aca="false">INDEX(BucketTable,MATCH(B2211,SumMonths,0),1)</f>
        <v>#N/A</v>
      </c>
      <c r="K2211" s="57" t="e">
        <f aca="false">INDEX(lava,MATCH(B2211,SumMonths,0),2)</f>
        <v>#N/A</v>
      </c>
    </row>
    <row r="2212" customFormat="false" ht="12.75" hidden="false" customHeight="false" outlineLevel="0" collapsed="false">
      <c r="A2212" s="57" t="e">
        <f aca="false">INDEX(BucketTable,MATCH(B2212,SumMonths,0),1)</f>
        <v>#N/A</v>
      </c>
      <c r="K2212" s="57" t="e">
        <f aca="false">INDEX(lava,MATCH(B2212,SumMonths,0),2)</f>
        <v>#N/A</v>
      </c>
    </row>
    <row r="2213" customFormat="false" ht="12.75" hidden="false" customHeight="false" outlineLevel="0" collapsed="false">
      <c r="A2213" s="57" t="e">
        <f aca="false">INDEX(BucketTable,MATCH(B2213,SumMonths,0),1)</f>
        <v>#N/A</v>
      </c>
      <c r="K2213" s="57" t="e">
        <f aca="false">INDEX(lava,MATCH(B2213,SumMonths,0),2)</f>
        <v>#N/A</v>
      </c>
    </row>
    <row r="2214" customFormat="false" ht="12.75" hidden="false" customHeight="false" outlineLevel="0" collapsed="false">
      <c r="A2214" s="57" t="e">
        <f aca="false">INDEX(BucketTable,MATCH(B2214,SumMonths,0),1)</f>
        <v>#N/A</v>
      </c>
      <c r="K2214" s="57" t="e">
        <f aca="false">INDEX(lava,MATCH(B2214,SumMonths,0),2)</f>
        <v>#N/A</v>
      </c>
    </row>
    <row r="2215" customFormat="false" ht="12.75" hidden="false" customHeight="false" outlineLevel="0" collapsed="false">
      <c r="A2215" s="57" t="e">
        <f aca="false">INDEX(BucketTable,MATCH(B2215,SumMonths,0),1)</f>
        <v>#N/A</v>
      </c>
      <c r="K2215" s="57" t="e">
        <f aca="false">INDEX(lava,MATCH(B2215,SumMonths,0),2)</f>
        <v>#N/A</v>
      </c>
    </row>
    <row r="2216" customFormat="false" ht="12.75" hidden="false" customHeight="false" outlineLevel="0" collapsed="false">
      <c r="A2216" s="57" t="e">
        <f aca="false">INDEX(BucketTable,MATCH(B2216,SumMonths,0),1)</f>
        <v>#N/A</v>
      </c>
      <c r="K2216" s="57" t="e">
        <f aca="false">INDEX(lava,MATCH(B2216,SumMonths,0),2)</f>
        <v>#N/A</v>
      </c>
    </row>
    <row r="2217" customFormat="false" ht="12.75" hidden="false" customHeight="false" outlineLevel="0" collapsed="false">
      <c r="A2217" s="57" t="e">
        <f aca="false">INDEX(BucketTable,MATCH(B2217,SumMonths,0),1)</f>
        <v>#N/A</v>
      </c>
      <c r="K2217" s="57" t="e">
        <f aca="false">INDEX(lava,MATCH(B2217,SumMonths,0),2)</f>
        <v>#N/A</v>
      </c>
    </row>
    <row r="2218" customFormat="false" ht="12.75" hidden="false" customHeight="false" outlineLevel="0" collapsed="false">
      <c r="A2218" s="57" t="e">
        <f aca="false">INDEX(BucketTable,MATCH(B2218,SumMonths,0),1)</f>
        <v>#N/A</v>
      </c>
      <c r="K2218" s="57" t="e">
        <f aca="false">INDEX(lava,MATCH(B2218,SumMonths,0),2)</f>
        <v>#N/A</v>
      </c>
    </row>
    <row r="2219" customFormat="false" ht="12.75" hidden="false" customHeight="false" outlineLevel="0" collapsed="false">
      <c r="A2219" s="57" t="e">
        <f aca="false">INDEX(BucketTable,MATCH(B2219,SumMonths,0),1)</f>
        <v>#N/A</v>
      </c>
      <c r="K2219" s="57" t="e">
        <f aca="false">INDEX(lava,MATCH(B2219,SumMonths,0),2)</f>
        <v>#N/A</v>
      </c>
    </row>
    <row r="2220" customFormat="false" ht="12.75" hidden="false" customHeight="false" outlineLevel="0" collapsed="false">
      <c r="A2220" s="57" t="e">
        <f aca="false">INDEX(BucketTable,MATCH(B2220,SumMonths,0),1)</f>
        <v>#N/A</v>
      </c>
      <c r="K2220" s="57" t="e">
        <f aca="false">INDEX(lava,MATCH(B2220,SumMonths,0),2)</f>
        <v>#N/A</v>
      </c>
    </row>
    <row r="2221" customFormat="false" ht="12.75" hidden="false" customHeight="false" outlineLevel="0" collapsed="false">
      <c r="A2221" s="57" t="e">
        <f aca="false">INDEX(BucketTable,MATCH(B2221,SumMonths,0),1)</f>
        <v>#N/A</v>
      </c>
      <c r="K2221" s="57" t="e">
        <f aca="false">INDEX(lava,MATCH(B2221,SumMonths,0),2)</f>
        <v>#N/A</v>
      </c>
    </row>
    <row r="2222" customFormat="false" ht="12.75" hidden="false" customHeight="false" outlineLevel="0" collapsed="false">
      <c r="A2222" s="57" t="e">
        <f aca="false">INDEX(BucketTable,MATCH(B2222,SumMonths,0),1)</f>
        <v>#N/A</v>
      </c>
      <c r="K2222" s="57" t="e">
        <f aca="false">INDEX(lava,MATCH(B2222,SumMonths,0),2)</f>
        <v>#N/A</v>
      </c>
    </row>
    <row r="2223" customFormat="false" ht="12.75" hidden="false" customHeight="false" outlineLevel="0" collapsed="false">
      <c r="A2223" s="57" t="e">
        <f aca="false">INDEX(BucketTable,MATCH(B2223,SumMonths,0),1)</f>
        <v>#N/A</v>
      </c>
      <c r="K2223" s="57" t="e">
        <f aca="false">INDEX(lava,MATCH(B2223,SumMonths,0),2)</f>
        <v>#N/A</v>
      </c>
    </row>
    <row r="2224" customFormat="false" ht="12.75" hidden="false" customHeight="false" outlineLevel="0" collapsed="false">
      <c r="A2224" s="57" t="e">
        <f aca="false">INDEX(BucketTable,MATCH(B2224,SumMonths,0),1)</f>
        <v>#N/A</v>
      </c>
      <c r="K2224" s="57" t="e">
        <f aca="false">INDEX(lava,MATCH(B2224,SumMonths,0),2)</f>
        <v>#N/A</v>
      </c>
    </row>
    <row r="2225" customFormat="false" ht="12.75" hidden="false" customHeight="false" outlineLevel="0" collapsed="false">
      <c r="A2225" s="57" t="e">
        <f aca="false">INDEX(BucketTable,MATCH(B2225,SumMonths,0),1)</f>
        <v>#N/A</v>
      </c>
      <c r="K2225" s="57" t="e">
        <f aca="false">INDEX(lava,MATCH(B2225,SumMonths,0),2)</f>
        <v>#N/A</v>
      </c>
    </row>
    <row r="2226" customFormat="false" ht="12.75" hidden="false" customHeight="false" outlineLevel="0" collapsed="false">
      <c r="A2226" s="57" t="e">
        <f aca="false">INDEX(BucketTable,MATCH(B2226,SumMonths,0),1)</f>
        <v>#N/A</v>
      </c>
      <c r="K2226" s="57" t="e">
        <f aca="false">INDEX(lava,MATCH(B2226,SumMonths,0),2)</f>
        <v>#N/A</v>
      </c>
    </row>
    <row r="2227" customFormat="false" ht="12.75" hidden="false" customHeight="false" outlineLevel="0" collapsed="false">
      <c r="A2227" s="57" t="e">
        <f aca="false">INDEX(BucketTable,MATCH(B2227,SumMonths,0),1)</f>
        <v>#N/A</v>
      </c>
      <c r="K2227" s="57" t="e">
        <f aca="false">INDEX(lava,MATCH(B2227,SumMonths,0),2)</f>
        <v>#N/A</v>
      </c>
    </row>
    <row r="2228" customFormat="false" ht="12.75" hidden="false" customHeight="false" outlineLevel="0" collapsed="false">
      <c r="A2228" s="57" t="e">
        <f aca="false">INDEX(BucketTable,MATCH(B2228,SumMonths,0),1)</f>
        <v>#N/A</v>
      </c>
      <c r="K2228" s="57" t="e">
        <f aca="false">INDEX(lava,MATCH(B2228,SumMonths,0),2)</f>
        <v>#N/A</v>
      </c>
    </row>
    <row r="2229" customFormat="false" ht="12.75" hidden="false" customHeight="false" outlineLevel="0" collapsed="false">
      <c r="A2229" s="57" t="e">
        <f aca="false">INDEX(BucketTable,MATCH(B2229,SumMonths,0),1)</f>
        <v>#N/A</v>
      </c>
      <c r="K2229" s="57" t="e">
        <f aca="false">INDEX(lava,MATCH(B2229,SumMonths,0),2)</f>
        <v>#N/A</v>
      </c>
    </row>
    <row r="2230" customFormat="false" ht="12.75" hidden="false" customHeight="false" outlineLevel="0" collapsed="false">
      <c r="A2230" s="57" t="e">
        <f aca="false">INDEX(BucketTable,MATCH(B2230,SumMonths,0),1)</f>
        <v>#N/A</v>
      </c>
      <c r="K2230" s="57" t="e">
        <f aca="false">INDEX(lava,MATCH(B2230,SumMonths,0),2)</f>
        <v>#N/A</v>
      </c>
    </row>
    <row r="2231" customFormat="false" ht="12.75" hidden="false" customHeight="false" outlineLevel="0" collapsed="false">
      <c r="A2231" s="57" t="e">
        <f aca="false">INDEX(BucketTable,MATCH(B2231,SumMonths,0),1)</f>
        <v>#N/A</v>
      </c>
      <c r="K2231" s="57" t="e">
        <f aca="false">INDEX(lava,MATCH(B2231,SumMonths,0),2)</f>
        <v>#N/A</v>
      </c>
    </row>
    <row r="2232" customFormat="false" ht="12.75" hidden="false" customHeight="false" outlineLevel="0" collapsed="false">
      <c r="A2232" s="57" t="e">
        <f aca="false">INDEX(BucketTable,MATCH(B2232,SumMonths,0),1)</f>
        <v>#N/A</v>
      </c>
      <c r="K2232" s="57" t="e">
        <f aca="false">INDEX(lava,MATCH(B2232,SumMonths,0),2)</f>
        <v>#N/A</v>
      </c>
    </row>
    <row r="2233" customFormat="false" ht="12.75" hidden="false" customHeight="false" outlineLevel="0" collapsed="false">
      <c r="A2233" s="57" t="e">
        <f aca="false">INDEX(BucketTable,MATCH(B2233,SumMonths,0),1)</f>
        <v>#N/A</v>
      </c>
      <c r="K2233" s="57" t="e">
        <f aca="false">INDEX(lava,MATCH(B2233,SumMonths,0),2)</f>
        <v>#N/A</v>
      </c>
    </row>
    <row r="2234" customFormat="false" ht="12.75" hidden="false" customHeight="false" outlineLevel="0" collapsed="false">
      <c r="A2234" s="57" t="e">
        <f aca="false">INDEX(BucketTable,MATCH(B2234,SumMonths,0),1)</f>
        <v>#N/A</v>
      </c>
      <c r="K2234" s="57" t="e">
        <f aca="false">INDEX(lava,MATCH(B2234,SumMonths,0),2)</f>
        <v>#N/A</v>
      </c>
    </row>
    <row r="2235" customFormat="false" ht="12.75" hidden="false" customHeight="false" outlineLevel="0" collapsed="false">
      <c r="A2235" s="57" t="e">
        <f aca="false">INDEX(BucketTable,MATCH(B2235,SumMonths,0),1)</f>
        <v>#N/A</v>
      </c>
      <c r="K2235" s="57" t="e">
        <f aca="false">INDEX(lava,MATCH(B2235,SumMonths,0),2)</f>
        <v>#N/A</v>
      </c>
    </row>
    <row r="2236" customFormat="false" ht="12.75" hidden="false" customHeight="false" outlineLevel="0" collapsed="false">
      <c r="A2236" s="57" t="e">
        <f aca="false">INDEX(BucketTable,MATCH(B2236,SumMonths,0),1)</f>
        <v>#N/A</v>
      </c>
      <c r="K2236" s="57" t="e">
        <f aca="false">INDEX(lava,MATCH(B2236,SumMonths,0),2)</f>
        <v>#N/A</v>
      </c>
    </row>
    <row r="2237" customFormat="false" ht="12.75" hidden="false" customHeight="false" outlineLevel="0" collapsed="false">
      <c r="A2237" s="57" t="e">
        <f aca="false">INDEX(BucketTable,MATCH(B2237,SumMonths,0),1)</f>
        <v>#N/A</v>
      </c>
      <c r="K2237" s="57" t="e">
        <f aca="false">INDEX(lava,MATCH(B2237,SumMonths,0),2)</f>
        <v>#N/A</v>
      </c>
    </row>
    <row r="2238" customFormat="false" ht="12.75" hidden="false" customHeight="false" outlineLevel="0" collapsed="false">
      <c r="A2238" s="57" t="e">
        <f aca="false">INDEX(BucketTable,MATCH(B2238,SumMonths,0),1)</f>
        <v>#N/A</v>
      </c>
      <c r="K2238" s="57" t="e">
        <f aca="false">INDEX(lava,MATCH(B2238,SumMonths,0),2)</f>
        <v>#N/A</v>
      </c>
    </row>
    <row r="2239" customFormat="false" ht="12.75" hidden="false" customHeight="false" outlineLevel="0" collapsed="false">
      <c r="A2239" s="57" t="e">
        <f aca="false">INDEX(BucketTable,MATCH(B2239,SumMonths,0),1)</f>
        <v>#N/A</v>
      </c>
      <c r="K2239" s="57" t="e">
        <f aca="false">INDEX(lava,MATCH(B2239,SumMonths,0),2)</f>
        <v>#N/A</v>
      </c>
    </row>
    <row r="2240" customFormat="false" ht="12.75" hidden="false" customHeight="false" outlineLevel="0" collapsed="false">
      <c r="A2240" s="57" t="e">
        <f aca="false">INDEX(BucketTable,MATCH(B2240,SumMonths,0),1)</f>
        <v>#N/A</v>
      </c>
      <c r="K2240" s="57" t="e">
        <f aca="false">INDEX(lava,MATCH(B2240,SumMonths,0),2)</f>
        <v>#N/A</v>
      </c>
    </row>
    <row r="2241" customFormat="false" ht="12.75" hidden="false" customHeight="false" outlineLevel="0" collapsed="false">
      <c r="A2241" s="57" t="e">
        <f aca="false">INDEX(BucketTable,MATCH(B2241,SumMonths,0),1)</f>
        <v>#N/A</v>
      </c>
      <c r="K2241" s="57" t="e">
        <f aca="false">INDEX(lava,MATCH(B2241,SumMonths,0),2)</f>
        <v>#N/A</v>
      </c>
    </row>
    <row r="2242" customFormat="false" ht="12.75" hidden="false" customHeight="false" outlineLevel="0" collapsed="false">
      <c r="A2242" s="57" t="e">
        <f aca="false">INDEX(BucketTable,MATCH(B2242,SumMonths,0),1)</f>
        <v>#N/A</v>
      </c>
      <c r="K2242" s="57" t="e">
        <f aca="false">INDEX(lava,MATCH(B2242,SumMonths,0),2)</f>
        <v>#N/A</v>
      </c>
    </row>
    <row r="2243" customFormat="false" ht="12.75" hidden="false" customHeight="false" outlineLevel="0" collapsed="false">
      <c r="A2243" s="57" t="e">
        <f aca="false">INDEX(BucketTable,MATCH(B2243,SumMonths,0),1)</f>
        <v>#N/A</v>
      </c>
      <c r="K2243" s="57" t="e">
        <f aca="false">INDEX(lava,MATCH(B2243,SumMonths,0),2)</f>
        <v>#N/A</v>
      </c>
    </row>
    <row r="2244" customFormat="false" ht="12.75" hidden="false" customHeight="false" outlineLevel="0" collapsed="false">
      <c r="A2244" s="57" t="e">
        <f aca="false">INDEX(BucketTable,MATCH(B2244,SumMonths,0),1)</f>
        <v>#N/A</v>
      </c>
      <c r="K2244" s="57" t="e">
        <f aca="false">INDEX(lava,MATCH(B2244,SumMonths,0),2)</f>
        <v>#N/A</v>
      </c>
    </row>
    <row r="2245" customFormat="false" ht="12.75" hidden="false" customHeight="false" outlineLevel="0" collapsed="false">
      <c r="A2245" s="57" t="e">
        <f aca="false">INDEX(BucketTable,MATCH(B2245,SumMonths,0),1)</f>
        <v>#N/A</v>
      </c>
      <c r="K2245" s="57" t="e">
        <f aca="false">INDEX(lava,MATCH(B2245,SumMonths,0),2)</f>
        <v>#N/A</v>
      </c>
    </row>
    <row r="2246" customFormat="false" ht="12.75" hidden="false" customHeight="false" outlineLevel="0" collapsed="false">
      <c r="A2246" s="57" t="e">
        <f aca="false">INDEX(BucketTable,MATCH(B2246,SumMonths,0),1)</f>
        <v>#N/A</v>
      </c>
      <c r="K2246" s="57" t="e">
        <f aca="false">INDEX(lava,MATCH(B2246,SumMonths,0),2)</f>
        <v>#N/A</v>
      </c>
    </row>
    <row r="2247" customFormat="false" ht="12.75" hidden="false" customHeight="false" outlineLevel="0" collapsed="false">
      <c r="A2247" s="57" t="e">
        <f aca="false">INDEX(BucketTable,MATCH(B2247,SumMonths,0),1)</f>
        <v>#N/A</v>
      </c>
      <c r="K2247" s="57" t="e">
        <f aca="false">INDEX(lava,MATCH(B2247,SumMonths,0),2)</f>
        <v>#N/A</v>
      </c>
    </row>
    <row r="2248" customFormat="false" ht="12.75" hidden="false" customHeight="false" outlineLevel="0" collapsed="false">
      <c r="A2248" s="57" t="e">
        <f aca="false">INDEX(BucketTable,MATCH(B2248,SumMonths,0),1)</f>
        <v>#N/A</v>
      </c>
      <c r="K2248" s="57" t="e">
        <f aca="false">INDEX(lava,MATCH(B2248,SumMonths,0),2)</f>
        <v>#N/A</v>
      </c>
    </row>
    <row r="2249" customFormat="false" ht="12.75" hidden="false" customHeight="false" outlineLevel="0" collapsed="false">
      <c r="A2249" s="57" t="e">
        <f aca="false">INDEX(BucketTable,MATCH(B2249,SumMonths,0),1)</f>
        <v>#N/A</v>
      </c>
      <c r="K2249" s="57" t="e">
        <f aca="false">INDEX(lava,MATCH(B2249,SumMonths,0),2)</f>
        <v>#N/A</v>
      </c>
    </row>
    <row r="2250" customFormat="false" ht="12.75" hidden="false" customHeight="false" outlineLevel="0" collapsed="false">
      <c r="A2250" s="57" t="e">
        <f aca="false">INDEX(BucketTable,MATCH(B2250,SumMonths,0),1)</f>
        <v>#N/A</v>
      </c>
      <c r="K2250" s="57" t="e">
        <f aca="false">INDEX(lava,MATCH(B2250,SumMonths,0),2)</f>
        <v>#N/A</v>
      </c>
    </row>
    <row r="2251" customFormat="false" ht="12.75" hidden="false" customHeight="false" outlineLevel="0" collapsed="false">
      <c r="A2251" s="57" t="e">
        <f aca="false">INDEX(BucketTable,MATCH(B2251,SumMonths,0),1)</f>
        <v>#N/A</v>
      </c>
      <c r="K2251" s="57" t="e">
        <f aca="false">INDEX(lava,MATCH(B2251,SumMonths,0),2)</f>
        <v>#N/A</v>
      </c>
    </row>
    <row r="2252" customFormat="false" ht="12.75" hidden="false" customHeight="false" outlineLevel="0" collapsed="false">
      <c r="A2252" s="57" t="e">
        <f aca="false">INDEX(BucketTable,MATCH(B2252,SumMonths,0),1)</f>
        <v>#N/A</v>
      </c>
      <c r="K2252" s="57" t="e">
        <f aca="false">INDEX(lava,MATCH(B2252,SumMonths,0),2)</f>
        <v>#N/A</v>
      </c>
    </row>
    <row r="2253" customFormat="false" ht="12.75" hidden="false" customHeight="false" outlineLevel="0" collapsed="false">
      <c r="A2253" s="57" t="e">
        <f aca="false">INDEX(BucketTable,MATCH(B2253,SumMonths,0),1)</f>
        <v>#N/A</v>
      </c>
      <c r="K2253" s="57" t="e">
        <f aca="false">INDEX(lava,MATCH(B2253,SumMonths,0),2)</f>
        <v>#N/A</v>
      </c>
    </row>
    <row r="2254" customFormat="false" ht="12.75" hidden="false" customHeight="false" outlineLevel="0" collapsed="false">
      <c r="A2254" s="57" t="e">
        <f aca="false">INDEX(BucketTable,MATCH(B2254,SumMonths,0),1)</f>
        <v>#N/A</v>
      </c>
      <c r="K2254" s="57" t="e">
        <f aca="false">INDEX(lava,MATCH(B2254,SumMonths,0),2)</f>
        <v>#N/A</v>
      </c>
    </row>
    <row r="2255" customFormat="false" ht="12.75" hidden="false" customHeight="false" outlineLevel="0" collapsed="false">
      <c r="A2255" s="57" t="e">
        <f aca="false">INDEX(BucketTable,MATCH(B2255,SumMonths,0),1)</f>
        <v>#N/A</v>
      </c>
      <c r="K2255" s="57" t="e">
        <f aca="false">INDEX(lava,MATCH(B2255,SumMonths,0),2)</f>
        <v>#N/A</v>
      </c>
    </row>
    <row r="2256" customFormat="false" ht="12.75" hidden="false" customHeight="false" outlineLevel="0" collapsed="false">
      <c r="A2256" s="57" t="e">
        <f aca="false">INDEX(BucketTable,MATCH(B2256,SumMonths,0),1)</f>
        <v>#N/A</v>
      </c>
      <c r="K2256" s="57" t="e">
        <f aca="false">INDEX(lava,MATCH(B2256,SumMonths,0),2)</f>
        <v>#N/A</v>
      </c>
    </row>
    <row r="2257" customFormat="false" ht="12.75" hidden="false" customHeight="false" outlineLevel="0" collapsed="false">
      <c r="A2257" s="57" t="e">
        <f aca="false">INDEX(BucketTable,MATCH(B2257,SumMonths,0),1)</f>
        <v>#N/A</v>
      </c>
      <c r="K2257" s="57" t="e">
        <f aca="false">INDEX(lava,MATCH(B2257,SumMonths,0),2)</f>
        <v>#N/A</v>
      </c>
    </row>
    <row r="2258" customFormat="false" ht="12.75" hidden="false" customHeight="false" outlineLevel="0" collapsed="false">
      <c r="A2258" s="57" t="e">
        <f aca="false">INDEX(BucketTable,MATCH(B2258,SumMonths,0),1)</f>
        <v>#N/A</v>
      </c>
      <c r="K2258" s="57" t="e">
        <f aca="false">INDEX(lava,MATCH(B2258,SumMonths,0),2)</f>
        <v>#N/A</v>
      </c>
    </row>
    <row r="2259" customFormat="false" ht="12.75" hidden="false" customHeight="false" outlineLevel="0" collapsed="false">
      <c r="A2259" s="57" t="e">
        <f aca="false">INDEX(BucketTable,MATCH(B2259,SumMonths,0),1)</f>
        <v>#N/A</v>
      </c>
      <c r="K2259" s="57" t="e">
        <f aca="false">INDEX(lava,MATCH(B2259,SumMonths,0),2)</f>
        <v>#N/A</v>
      </c>
    </row>
    <row r="2260" customFormat="false" ht="12.75" hidden="false" customHeight="false" outlineLevel="0" collapsed="false">
      <c r="A2260" s="57" t="e">
        <f aca="false">INDEX(BucketTable,MATCH(B2260,SumMonths,0),1)</f>
        <v>#N/A</v>
      </c>
      <c r="K2260" s="57" t="e">
        <f aca="false">INDEX(lava,MATCH(B2260,SumMonths,0),2)</f>
        <v>#N/A</v>
      </c>
    </row>
    <row r="2261" customFormat="false" ht="12.75" hidden="false" customHeight="false" outlineLevel="0" collapsed="false">
      <c r="A2261" s="57" t="e">
        <f aca="false">INDEX(BucketTable,MATCH(B2261,SumMonths,0),1)</f>
        <v>#N/A</v>
      </c>
      <c r="K2261" s="57" t="e">
        <f aca="false">INDEX(lava,MATCH(B2261,SumMonths,0),2)</f>
        <v>#N/A</v>
      </c>
    </row>
    <row r="2262" customFormat="false" ht="12.75" hidden="false" customHeight="false" outlineLevel="0" collapsed="false">
      <c r="A2262" s="57" t="e">
        <f aca="false">INDEX(BucketTable,MATCH(B2262,SumMonths,0),1)</f>
        <v>#N/A</v>
      </c>
      <c r="K2262" s="57" t="e">
        <f aca="false">INDEX(lava,MATCH(B2262,SumMonths,0),2)</f>
        <v>#N/A</v>
      </c>
    </row>
    <row r="2263" customFormat="false" ht="12.75" hidden="false" customHeight="false" outlineLevel="0" collapsed="false">
      <c r="A2263" s="57" t="e">
        <f aca="false">INDEX(BucketTable,MATCH(B2263,SumMonths,0),1)</f>
        <v>#N/A</v>
      </c>
      <c r="K2263" s="57" t="e">
        <f aca="false">INDEX(lava,MATCH(B2263,SumMonths,0),2)</f>
        <v>#N/A</v>
      </c>
    </row>
    <row r="2264" customFormat="false" ht="12.75" hidden="false" customHeight="false" outlineLevel="0" collapsed="false">
      <c r="A2264" s="57" t="e">
        <f aca="false">INDEX(BucketTable,MATCH(B2264,SumMonths,0),1)</f>
        <v>#N/A</v>
      </c>
      <c r="K2264" s="57" t="e">
        <f aca="false">INDEX(lava,MATCH(B2264,SumMonths,0),2)</f>
        <v>#N/A</v>
      </c>
    </row>
    <row r="2265" customFormat="false" ht="12.75" hidden="false" customHeight="false" outlineLevel="0" collapsed="false">
      <c r="A2265" s="57" t="e">
        <f aca="false">INDEX(BucketTable,MATCH(B2265,SumMonths,0),1)</f>
        <v>#N/A</v>
      </c>
      <c r="K2265" s="57" t="e">
        <f aca="false">INDEX(lava,MATCH(B2265,SumMonths,0),2)</f>
        <v>#N/A</v>
      </c>
    </row>
    <row r="2266" customFormat="false" ht="12.75" hidden="false" customHeight="false" outlineLevel="0" collapsed="false">
      <c r="A2266" s="57" t="e">
        <f aca="false">INDEX(BucketTable,MATCH(B2266,SumMonths,0),1)</f>
        <v>#N/A</v>
      </c>
      <c r="K2266" s="57" t="e">
        <f aca="false">INDEX(lava,MATCH(B2266,SumMonths,0),2)</f>
        <v>#N/A</v>
      </c>
    </row>
    <row r="2267" customFormat="false" ht="12.75" hidden="false" customHeight="false" outlineLevel="0" collapsed="false">
      <c r="A2267" s="57" t="e">
        <f aca="false">INDEX(BucketTable,MATCH(B2267,SumMonths,0),1)</f>
        <v>#N/A</v>
      </c>
      <c r="K2267" s="57" t="e">
        <f aca="false">INDEX(lava,MATCH(B2267,SumMonths,0),2)</f>
        <v>#N/A</v>
      </c>
    </row>
    <row r="2268" customFormat="false" ht="12.75" hidden="false" customHeight="false" outlineLevel="0" collapsed="false">
      <c r="A2268" s="57" t="e">
        <f aca="false">INDEX(BucketTable,MATCH(B2268,SumMonths,0),1)</f>
        <v>#N/A</v>
      </c>
      <c r="K2268" s="57" t="e">
        <f aca="false">INDEX(lava,MATCH(B2268,SumMonths,0),2)</f>
        <v>#N/A</v>
      </c>
    </row>
    <row r="2269" customFormat="false" ht="12.75" hidden="false" customHeight="false" outlineLevel="0" collapsed="false">
      <c r="A2269" s="57" t="e">
        <f aca="false">INDEX(BucketTable,MATCH(B2269,SumMonths,0),1)</f>
        <v>#N/A</v>
      </c>
      <c r="K2269" s="57" t="e">
        <f aca="false">INDEX(lava,MATCH(B2269,SumMonths,0),2)</f>
        <v>#N/A</v>
      </c>
    </row>
    <row r="2270" customFormat="false" ht="12.75" hidden="false" customHeight="false" outlineLevel="0" collapsed="false">
      <c r="A2270" s="57" t="e">
        <f aca="false">INDEX(BucketTable,MATCH(B2270,SumMonths,0),1)</f>
        <v>#N/A</v>
      </c>
      <c r="K2270" s="57" t="e">
        <f aca="false">INDEX(lava,MATCH(B2270,SumMonths,0),2)</f>
        <v>#N/A</v>
      </c>
    </row>
    <row r="2271" customFormat="false" ht="12.75" hidden="false" customHeight="false" outlineLevel="0" collapsed="false">
      <c r="A2271" s="57" t="e">
        <f aca="false">INDEX(BucketTable,MATCH(B2271,SumMonths,0),1)</f>
        <v>#N/A</v>
      </c>
      <c r="K2271" s="57" t="e">
        <f aca="false">INDEX(lava,MATCH(B2271,SumMonths,0),2)</f>
        <v>#N/A</v>
      </c>
    </row>
    <row r="2272" customFormat="false" ht="12.75" hidden="false" customHeight="false" outlineLevel="0" collapsed="false">
      <c r="A2272" s="57" t="e">
        <f aca="false">INDEX(BucketTable,MATCH(B2272,SumMonths,0),1)</f>
        <v>#N/A</v>
      </c>
      <c r="K2272" s="57" t="e">
        <f aca="false">INDEX(lava,MATCH(B2272,SumMonths,0),2)</f>
        <v>#N/A</v>
      </c>
    </row>
    <row r="2273" customFormat="false" ht="12.75" hidden="false" customHeight="false" outlineLevel="0" collapsed="false">
      <c r="A2273" s="57" t="e">
        <f aca="false">INDEX(BucketTable,MATCH(B2273,SumMonths,0),1)</f>
        <v>#N/A</v>
      </c>
      <c r="K2273" s="57" t="e">
        <f aca="false">INDEX(lava,MATCH(B2273,SumMonths,0),2)</f>
        <v>#N/A</v>
      </c>
    </row>
    <row r="2274" customFormat="false" ht="12.75" hidden="false" customHeight="false" outlineLevel="0" collapsed="false">
      <c r="A2274" s="57" t="e">
        <f aca="false">INDEX(BucketTable,MATCH(B2274,SumMonths,0),1)</f>
        <v>#N/A</v>
      </c>
      <c r="K2274" s="57" t="e">
        <f aca="false">INDEX(lava,MATCH(B2274,SumMonths,0),2)</f>
        <v>#N/A</v>
      </c>
    </row>
    <row r="2275" customFormat="false" ht="12.75" hidden="false" customHeight="false" outlineLevel="0" collapsed="false">
      <c r="A2275" s="57" t="e">
        <f aca="false">INDEX(BucketTable,MATCH(B2275,SumMonths,0),1)</f>
        <v>#N/A</v>
      </c>
      <c r="K2275" s="57" t="e">
        <f aca="false">INDEX(lava,MATCH(B2275,SumMonths,0),2)</f>
        <v>#N/A</v>
      </c>
    </row>
    <row r="2276" customFormat="false" ht="12.75" hidden="false" customHeight="false" outlineLevel="0" collapsed="false">
      <c r="A2276" s="57" t="e">
        <f aca="false">INDEX(BucketTable,MATCH(B2276,SumMonths,0),1)</f>
        <v>#N/A</v>
      </c>
      <c r="K2276" s="57" t="e">
        <f aca="false">INDEX(lava,MATCH(B2276,SumMonths,0),2)</f>
        <v>#N/A</v>
      </c>
    </row>
    <row r="2277" customFormat="false" ht="12.75" hidden="false" customHeight="false" outlineLevel="0" collapsed="false">
      <c r="A2277" s="57" t="e">
        <f aca="false">INDEX(BucketTable,MATCH(B2277,SumMonths,0),1)</f>
        <v>#N/A</v>
      </c>
      <c r="K2277" s="57" t="e">
        <f aca="false">INDEX(lava,MATCH(B2277,SumMonths,0),2)</f>
        <v>#N/A</v>
      </c>
    </row>
    <row r="2278" customFormat="false" ht="12.75" hidden="false" customHeight="false" outlineLevel="0" collapsed="false">
      <c r="A2278" s="57" t="e">
        <f aca="false">INDEX(BucketTable,MATCH(B2278,SumMonths,0),1)</f>
        <v>#N/A</v>
      </c>
      <c r="K2278" s="57" t="e">
        <f aca="false">INDEX(lava,MATCH(B2278,SumMonths,0),2)</f>
        <v>#N/A</v>
      </c>
    </row>
    <row r="2279" customFormat="false" ht="12.75" hidden="false" customHeight="false" outlineLevel="0" collapsed="false">
      <c r="A2279" s="57" t="e">
        <f aca="false">INDEX(BucketTable,MATCH(B2279,SumMonths,0),1)</f>
        <v>#N/A</v>
      </c>
      <c r="K2279" s="57" t="e">
        <f aca="false">INDEX(lava,MATCH(B2279,SumMonths,0),2)</f>
        <v>#N/A</v>
      </c>
    </row>
    <row r="2280" customFormat="false" ht="12.75" hidden="false" customHeight="false" outlineLevel="0" collapsed="false">
      <c r="A2280" s="57" t="e">
        <f aca="false">INDEX(BucketTable,MATCH(B2280,SumMonths,0),1)</f>
        <v>#N/A</v>
      </c>
      <c r="K2280" s="57" t="e">
        <f aca="false">INDEX(lava,MATCH(B2280,SumMonths,0),2)</f>
        <v>#N/A</v>
      </c>
    </row>
    <row r="2281" customFormat="false" ht="12.75" hidden="false" customHeight="false" outlineLevel="0" collapsed="false">
      <c r="A2281" s="57" t="e">
        <f aca="false">INDEX(BucketTable,MATCH(B2281,SumMonths,0),1)</f>
        <v>#N/A</v>
      </c>
      <c r="K2281" s="57" t="e">
        <f aca="false">INDEX(lava,MATCH(B2281,SumMonths,0),2)</f>
        <v>#N/A</v>
      </c>
    </row>
    <row r="2282" customFormat="false" ht="12.75" hidden="false" customHeight="false" outlineLevel="0" collapsed="false">
      <c r="A2282" s="57" t="e">
        <f aca="false">INDEX(BucketTable,MATCH(B2282,SumMonths,0),1)</f>
        <v>#N/A</v>
      </c>
      <c r="K2282" s="57" t="e">
        <f aca="false">INDEX(lava,MATCH(B2282,SumMonths,0),2)</f>
        <v>#N/A</v>
      </c>
    </row>
    <row r="2283" customFormat="false" ht="12.75" hidden="false" customHeight="false" outlineLevel="0" collapsed="false">
      <c r="A2283" s="57" t="e">
        <f aca="false">INDEX(BucketTable,MATCH(B2283,SumMonths,0),1)</f>
        <v>#N/A</v>
      </c>
      <c r="K2283" s="57" t="e">
        <f aca="false">INDEX(lava,MATCH(B2283,SumMonths,0),2)</f>
        <v>#N/A</v>
      </c>
    </row>
    <row r="2284" customFormat="false" ht="12.75" hidden="false" customHeight="false" outlineLevel="0" collapsed="false">
      <c r="A2284" s="57" t="e">
        <f aca="false">INDEX(BucketTable,MATCH(B2284,SumMonths,0),1)</f>
        <v>#N/A</v>
      </c>
      <c r="K2284" s="57" t="e">
        <f aca="false">INDEX(lava,MATCH(B2284,SumMonths,0),2)</f>
        <v>#N/A</v>
      </c>
    </row>
    <row r="2285" customFormat="false" ht="12.75" hidden="false" customHeight="false" outlineLevel="0" collapsed="false">
      <c r="A2285" s="57" t="e">
        <f aca="false">INDEX(BucketTable,MATCH(B2285,SumMonths,0),1)</f>
        <v>#N/A</v>
      </c>
      <c r="K2285" s="57" t="e">
        <f aca="false">INDEX(lava,MATCH(B2285,SumMonths,0),2)</f>
        <v>#N/A</v>
      </c>
    </row>
    <row r="2286" customFormat="false" ht="12.75" hidden="false" customHeight="false" outlineLevel="0" collapsed="false">
      <c r="A2286" s="57" t="e">
        <f aca="false">INDEX(BucketTable,MATCH(B2286,SumMonths,0),1)</f>
        <v>#N/A</v>
      </c>
      <c r="K2286" s="57" t="e">
        <f aca="false">INDEX(lava,MATCH(B2286,SumMonths,0),2)</f>
        <v>#N/A</v>
      </c>
    </row>
    <row r="2287" customFormat="false" ht="12.75" hidden="false" customHeight="false" outlineLevel="0" collapsed="false">
      <c r="A2287" s="57" t="e">
        <f aca="false">INDEX(BucketTable,MATCH(B2287,SumMonths,0),1)</f>
        <v>#N/A</v>
      </c>
      <c r="K2287" s="57" t="e">
        <f aca="false">INDEX(lava,MATCH(B2287,SumMonths,0),2)</f>
        <v>#N/A</v>
      </c>
    </row>
    <row r="2288" customFormat="false" ht="12.75" hidden="false" customHeight="false" outlineLevel="0" collapsed="false">
      <c r="A2288" s="57" t="e">
        <f aca="false">INDEX(BucketTable,MATCH(B2288,SumMonths,0),1)</f>
        <v>#N/A</v>
      </c>
      <c r="K2288" s="57" t="e">
        <f aca="false">INDEX(lava,MATCH(B2288,SumMonths,0),2)</f>
        <v>#N/A</v>
      </c>
    </row>
    <row r="2289" customFormat="false" ht="12.75" hidden="false" customHeight="false" outlineLevel="0" collapsed="false">
      <c r="A2289" s="57" t="e">
        <f aca="false">INDEX(BucketTable,MATCH(B2289,SumMonths,0),1)</f>
        <v>#N/A</v>
      </c>
      <c r="K2289" s="57" t="e">
        <f aca="false">INDEX(lava,MATCH(B2289,SumMonths,0),2)</f>
        <v>#N/A</v>
      </c>
    </row>
    <row r="2290" customFormat="false" ht="12.75" hidden="false" customHeight="false" outlineLevel="0" collapsed="false">
      <c r="A2290" s="57" t="e">
        <f aca="false">INDEX(BucketTable,MATCH(B2290,SumMonths,0),1)</f>
        <v>#N/A</v>
      </c>
      <c r="K2290" s="57" t="e">
        <f aca="false">INDEX(lava,MATCH(B2290,SumMonths,0),2)</f>
        <v>#N/A</v>
      </c>
    </row>
    <row r="2291" customFormat="false" ht="12.75" hidden="false" customHeight="false" outlineLevel="0" collapsed="false">
      <c r="A2291" s="57" t="e">
        <f aca="false">INDEX(BucketTable,MATCH(B2291,SumMonths,0),1)</f>
        <v>#N/A</v>
      </c>
      <c r="K2291" s="57" t="e">
        <f aca="false">INDEX(lava,MATCH(B2291,SumMonths,0),2)</f>
        <v>#N/A</v>
      </c>
    </row>
    <row r="2292" customFormat="false" ht="12.75" hidden="false" customHeight="false" outlineLevel="0" collapsed="false">
      <c r="A2292" s="57" t="e">
        <f aca="false">INDEX(BucketTable,MATCH(B2292,SumMonths,0),1)</f>
        <v>#N/A</v>
      </c>
      <c r="K2292" s="57" t="e">
        <f aca="false">INDEX(lava,MATCH(B2292,SumMonths,0),2)</f>
        <v>#N/A</v>
      </c>
    </row>
    <row r="2293" customFormat="false" ht="12.75" hidden="false" customHeight="false" outlineLevel="0" collapsed="false">
      <c r="A2293" s="57" t="e">
        <f aca="false">INDEX(BucketTable,MATCH(B2293,SumMonths,0),1)</f>
        <v>#N/A</v>
      </c>
      <c r="K2293" s="57" t="e">
        <f aca="false">INDEX(lava,MATCH(B2293,SumMonths,0),2)</f>
        <v>#N/A</v>
      </c>
    </row>
    <row r="2294" customFormat="false" ht="12.75" hidden="false" customHeight="false" outlineLevel="0" collapsed="false">
      <c r="A2294" s="57" t="e">
        <f aca="false">INDEX(BucketTable,MATCH(B2294,SumMonths,0),1)</f>
        <v>#N/A</v>
      </c>
      <c r="K2294" s="57" t="e">
        <f aca="false">INDEX(lava,MATCH(B2294,SumMonths,0),2)</f>
        <v>#N/A</v>
      </c>
    </row>
    <row r="2295" customFormat="false" ht="12.75" hidden="false" customHeight="false" outlineLevel="0" collapsed="false">
      <c r="A2295" s="57" t="e">
        <f aca="false">INDEX(BucketTable,MATCH(B2295,SumMonths,0),1)</f>
        <v>#N/A</v>
      </c>
      <c r="K2295" s="57" t="e">
        <f aca="false">INDEX(lava,MATCH(B2295,SumMonths,0),2)</f>
        <v>#N/A</v>
      </c>
    </row>
    <row r="2296" customFormat="false" ht="12.75" hidden="false" customHeight="false" outlineLevel="0" collapsed="false">
      <c r="A2296" s="57" t="e">
        <f aca="false">INDEX(BucketTable,MATCH(B2296,SumMonths,0),1)</f>
        <v>#N/A</v>
      </c>
      <c r="K2296" s="57" t="e">
        <f aca="false">INDEX(lava,MATCH(B2296,SumMonths,0),2)</f>
        <v>#N/A</v>
      </c>
    </row>
    <row r="2297" customFormat="false" ht="12.75" hidden="false" customHeight="false" outlineLevel="0" collapsed="false">
      <c r="A2297" s="57" t="e">
        <f aca="false">INDEX(BucketTable,MATCH(B2297,SumMonths,0),1)</f>
        <v>#N/A</v>
      </c>
      <c r="K2297" s="57" t="e">
        <f aca="false">INDEX(lava,MATCH(B2297,SumMonths,0),2)</f>
        <v>#N/A</v>
      </c>
    </row>
    <row r="2298" customFormat="false" ht="12.75" hidden="false" customHeight="false" outlineLevel="0" collapsed="false">
      <c r="A2298" s="57" t="e">
        <f aca="false">INDEX(BucketTable,MATCH(B2298,SumMonths,0),1)</f>
        <v>#N/A</v>
      </c>
      <c r="K2298" s="57" t="e">
        <f aca="false">INDEX(lava,MATCH(B2298,SumMonths,0),2)</f>
        <v>#N/A</v>
      </c>
    </row>
    <row r="2299" customFormat="false" ht="12.75" hidden="false" customHeight="false" outlineLevel="0" collapsed="false">
      <c r="A2299" s="57" t="e">
        <f aca="false">INDEX(BucketTable,MATCH(B2299,SumMonths,0),1)</f>
        <v>#N/A</v>
      </c>
      <c r="K2299" s="57" t="e">
        <f aca="false">INDEX(lava,MATCH(B2299,SumMonths,0),2)</f>
        <v>#N/A</v>
      </c>
    </row>
    <row r="2300" customFormat="false" ht="12.75" hidden="false" customHeight="false" outlineLevel="0" collapsed="false">
      <c r="A2300" s="57" t="e">
        <f aca="false">INDEX(BucketTable,MATCH(B2300,SumMonths,0),1)</f>
        <v>#N/A</v>
      </c>
      <c r="K2300" s="57" t="e">
        <f aca="false">INDEX(lava,MATCH(B2300,SumMonths,0),2)</f>
        <v>#N/A</v>
      </c>
    </row>
    <row r="2301" customFormat="false" ht="12.75" hidden="false" customHeight="false" outlineLevel="0" collapsed="false">
      <c r="A2301" s="57" t="e">
        <f aca="false">INDEX(BucketTable,MATCH(B2301,SumMonths,0),1)</f>
        <v>#N/A</v>
      </c>
      <c r="K2301" s="57" t="e">
        <f aca="false">INDEX(lava,MATCH(B2301,SumMonths,0),2)</f>
        <v>#N/A</v>
      </c>
    </row>
    <row r="2302" customFormat="false" ht="12.75" hidden="false" customHeight="false" outlineLevel="0" collapsed="false">
      <c r="A2302" s="57" t="e">
        <f aca="false">INDEX(BucketTable,MATCH(B2302,SumMonths,0),1)</f>
        <v>#N/A</v>
      </c>
      <c r="K2302" s="57" t="e">
        <f aca="false">INDEX(lava,MATCH(B2302,SumMonths,0),2)</f>
        <v>#N/A</v>
      </c>
    </row>
    <row r="2303" customFormat="false" ht="12.75" hidden="false" customHeight="false" outlineLevel="0" collapsed="false">
      <c r="A2303" s="57" t="e">
        <f aca="false">INDEX(BucketTable,MATCH(B2303,SumMonths,0),1)</f>
        <v>#N/A</v>
      </c>
      <c r="K2303" s="57" t="e">
        <f aca="false">INDEX(lava,MATCH(B2303,SumMonths,0),2)</f>
        <v>#N/A</v>
      </c>
    </row>
    <row r="2304" customFormat="false" ht="12.75" hidden="false" customHeight="false" outlineLevel="0" collapsed="false">
      <c r="A2304" s="57" t="e">
        <f aca="false">INDEX(BucketTable,MATCH(B2304,SumMonths,0),1)</f>
        <v>#N/A</v>
      </c>
      <c r="K2304" s="57" t="e">
        <f aca="false">INDEX(lava,MATCH(B2304,SumMonths,0),2)</f>
        <v>#N/A</v>
      </c>
    </row>
    <row r="2305" customFormat="false" ht="12.75" hidden="false" customHeight="false" outlineLevel="0" collapsed="false">
      <c r="A2305" s="57" t="e">
        <f aca="false">INDEX(BucketTable,MATCH(B2305,SumMonths,0),1)</f>
        <v>#N/A</v>
      </c>
      <c r="K2305" s="57" t="e">
        <f aca="false">INDEX(lava,MATCH(B2305,SumMonths,0),2)</f>
        <v>#N/A</v>
      </c>
    </row>
    <row r="2306" customFormat="false" ht="12.75" hidden="false" customHeight="false" outlineLevel="0" collapsed="false">
      <c r="A2306" s="57" t="e">
        <f aca="false">INDEX(BucketTable,MATCH(B2306,SumMonths,0),1)</f>
        <v>#N/A</v>
      </c>
      <c r="K2306" s="57" t="e">
        <f aca="false">INDEX(lava,MATCH(B2306,SumMonths,0),2)</f>
        <v>#N/A</v>
      </c>
    </row>
    <row r="2307" customFormat="false" ht="12.75" hidden="false" customHeight="false" outlineLevel="0" collapsed="false">
      <c r="A2307" s="57" t="e">
        <f aca="false">INDEX(BucketTable,MATCH(B2307,SumMonths,0),1)</f>
        <v>#N/A</v>
      </c>
      <c r="K2307" s="57" t="e">
        <f aca="false">INDEX(lava,MATCH(B2307,SumMonths,0),2)</f>
        <v>#N/A</v>
      </c>
    </row>
    <row r="2308" customFormat="false" ht="12.75" hidden="false" customHeight="false" outlineLevel="0" collapsed="false">
      <c r="A2308" s="57" t="e">
        <f aca="false">INDEX(BucketTable,MATCH(B2308,SumMonths,0),1)</f>
        <v>#N/A</v>
      </c>
      <c r="K2308" s="57" t="e">
        <f aca="false">INDEX(lava,MATCH(B2308,SumMonths,0),2)</f>
        <v>#N/A</v>
      </c>
    </row>
    <row r="2309" customFormat="false" ht="12.75" hidden="false" customHeight="false" outlineLevel="0" collapsed="false">
      <c r="A2309" s="57" t="e">
        <f aca="false">INDEX(BucketTable,MATCH(B2309,SumMonths,0),1)</f>
        <v>#N/A</v>
      </c>
      <c r="K2309" s="57" t="e">
        <f aca="false">INDEX(lava,MATCH(B2309,SumMonths,0),2)</f>
        <v>#N/A</v>
      </c>
    </row>
    <row r="2310" customFormat="false" ht="12.75" hidden="false" customHeight="false" outlineLevel="0" collapsed="false">
      <c r="A2310" s="57" t="e">
        <f aca="false">INDEX(BucketTable,MATCH(B2310,SumMonths,0),1)</f>
        <v>#N/A</v>
      </c>
      <c r="K2310" s="57" t="e">
        <f aca="false">INDEX(lava,MATCH(B2310,SumMonths,0),2)</f>
        <v>#N/A</v>
      </c>
    </row>
    <row r="2311" customFormat="false" ht="12.75" hidden="false" customHeight="false" outlineLevel="0" collapsed="false">
      <c r="A2311" s="57" t="e">
        <f aca="false">INDEX(BucketTable,MATCH(B2311,SumMonths,0),1)</f>
        <v>#N/A</v>
      </c>
      <c r="K2311" s="57" t="e">
        <f aca="false">INDEX(lava,MATCH(B2311,SumMonths,0),2)</f>
        <v>#N/A</v>
      </c>
    </row>
    <row r="2312" customFormat="false" ht="12.75" hidden="false" customHeight="false" outlineLevel="0" collapsed="false">
      <c r="A2312" s="57" t="e">
        <f aca="false">INDEX(BucketTable,MATCH(B2312,SumMonths,0),1)</f>
        <v>#N/A</v>
      </c>
      <c r="K2312" s="57" t="e">
        <f aca="false">INDEX(lava,MATCH(B2312,SumMonths,0),2)</f>
        <v>#N/A</v>
      </c>
    </row>
    <row r="2313" customFormat="false" ht="12.75" hidden="false" customHeight="false" outlineLevel="0" collapsed="false">
      <c r="A2313" s="57" t="e">
        <f aca="false">INDEX(BucketTable,MATCH(B2313,SumMonths,0),1)</f>
        <v>#N/A</v>
      </c>
      <c r="K2313" s="57" t="e">
        <f aca="false">INDEX(lava,MATCH(B2313,SumMonths,0),2)</f>
        <v>#N/A</v>
      </c>
    </row>
    <row r="2314" customFormat="false" ht="12.75" hidden="false" customHeight="false" outlineLevel="0" collapsed="false">
      <c r="A2314" s="57" t="e">
        <f aca="false">INDEX(BucketTable,MATCH(B2314,SumMonths,0),1)</f>
        <v>#N/A</v>
      </c>
      <c r="K2314" s="57" t="e">
        <f aca="false">INDEX(lava,MATCH(B2314,SumMonths,0),2)</f>
        <v>#N/A</v>
      </c>
    </row>
    <row r="2315" customFormat="false" ht="12.75" hidden="false" customHeight="false" outlineLevel="0" collapsed="false">
      <c r="A2315" s="57" t="e">
        <f aca="false">INDEX(BucketTable,MATCH(B2315,SumMonths,0),1)</f>
        <v>#N/A</v>
      </c>
      <c r="K2315" s="57" t="e">
        <f aca="false">INDEX(lava,MATCH(B2315,SumMonths,0),2)</f>
        <v>#N/A</v>
      </c>
    </row>
    <row r="2316" customFormat="false" ht="12.75" hidden="false" customHeight="false" outlineLevel="0" collapsed="false">
      <c r="A2316" s="57" t="e">
        <f aca="false">INDEX(BucketTable,MATCH(B2316,SumMonths,0),1)</f>
        <v>#N/A</v>
      </c>
      <c r="K2316" s="57" t="e">
        <f aca="false">INDEX(lava,MATCH(B2316,SumMonths,0),2)</f>
        <v>#N/A</v>
      </c>
    </row>
    <row r="2317" customFormat="false" ht="12.75" hidden="false" customHeight="false" outlineLevel="0" collapsed="false">
      <c r="A2317" s="57" t="e">
        <f aca="false">INDEX(BucketTable,MATCH(B2317,SumMonths,0),1)</f>
        <v>#N/A</v>
      </c>
      <c r="K2317" s="57" t="e">
        <f aca="false">INDEX(lava,MATCH(B2317,SumMonths,0),2)</f>
        <v>#N/A</v>
      </c>
    </row>
    <row r="2318" customFormat="false" ht="12.75" hidden="false" customHeight="false" outlineLevel="0" collapsed="false">
      <c r="A2318" s="57" t="e">
        <f aca="false">INDEX(BucketTable,MATCH(B2318,SumMonths,0),1)</f>
        <v>#N/A</v>
      </c>
      <c r="K2318" s="57" t="e">
        <f aca="false">INDEX(lava,MATCH(B2318,SumMonths,0),2)</f>
        <v>#N/A</v>
      </c>
    </row>
    <row r="2319" customFormat="false" ht="12.75" hidden="false" customHeight="false" outlineLevel="0" collapsed="false">
      <c r="A2319" s="57" t="e">
        <f aca="false">INDEX(BucketTable,MATCH(B2319,SumMonths,0),1)</f>
        <v>#N/A</v>
      </c>
      <c r="K2319" s="57" t="e">
        <f aca="false">INDEX(lava,MATCH(B2319,SumMonths,0),2)</f>
        <v>#N/A</v>
      </c>
    </row>
    <row r="2320" customFormat="false" ht="12.75" hidden="false" customHeight="false" outlineLevel="0" collapsed="false">
      <c r="A2320" s="57" t="e">
        <f aca="false">INDEX(BucketTable,MATCH(B2320,SumMonths,0),1)</f>
        <v>#N/A</v>
      </c>
      <c r="K2320" s="57" t="e">
        <f aca="false">INDEX(lava,MATCH(B2320,SumMonths,0),2)</f>
        <v>#N/A</v>
      </c>
    </row>
    <row r="2321" customFormat="false" ht="12.75" hidden="false" customHeight="false" outlineLevel="0" collapsed="false">
      <c r="A2321" s="57" t="e">
        <f aca="false">INDEX(BucketTable,MATCH(B2321,SumMonths,0),1)</f>
        <v>#N/A</v>
      </c>
      <c r="K2321" s="57" t="e">
        <f aca="false">INDEX(lava,MATCH(B2321,SumMonths,0),2)</f>
        <v>#N/A</v>
      </c>
    </row>
    <row r="2322" customFormat="false" ht="12.75" hidden="false" customHeight="false" outlineLevel="0" collapsed="false">
      <c r="A2322" s="57" t="e">
        <f aca="false">INDEX(BucketTable,MATCH(B2322,SumMonths,0),1)</f>
        <v>#N/A</v>
      </c>
      <c r="K2322" s="57" t="e">
        <f aca="false">INDEX(lava,MATCH(B2322,SumMonths,0),2)</f>
        <v>#N/A</v>
      </c>
    </row>
    <row r="2323" customFormat="false" ht="12.75" hidden="false" customHeight="false" outlineLevel="0" collapsed="false">
      <c r="A2323" s="57" t="e">
        <f aca="false">INDEX(BucketTable,MATCH(B2323,SumMonths,0),1)</f>
        <v>#N/A</v>
      </c>
      <c r="K2323" s="57" t="e">
        <f aca="false">INDEX(lava,MATCH(B2323,SumMonths,0),2)</f>
        <v>#N/A</v>
      </c>
    </row>
    <row r="2324" customFormat="false" ht="12.75" hidden="false" customHeight="false" outlineLevel="0" collapsed="false">
      <c r="A2324" s="57" t="e">
        <f aca="false">INDEX(BucketTable,MATCH(B2324,SumMonths,0),1)</f>
        <v>#N/A</v>
      </c>
      <c r="K2324" s="57" t="e">
        <f aca="false">INDEX(lava,MATCH(B2324,SumMonths,0),2)</f>
        <v>#N/A</v>
      </c>
    </row>
    <row r="2325" customFormat="false" ht="12.75" hidden="false" customHeight="false" outlineLevel="0" collapsed="false">
      <c r="A2325" s="57" t="e">
        <f aca="false">INDEX(BucketTable,MATCH(B2325,SumMonths,0),1)</f>
        <v>#N/A</v>
      </c>
      <c r="K2325" s="57" t="e">
        <f aca="false">INDEX(lava,MATCH(B2325,SumMonths,0),2)</f>
        <v>#N/A</v>
      </c>
    </row>
    <row r="2326" customFormat="false" ht="12.75" hidden="false" customHeight="false" outlineLevel="0" collapsed="false">
      <c r="A2326" s="57" t="e">
        <f aca="false">INDEX(BucketTable,MATCH(B2326,SumMonths,0),1)</f>
        <v>#N/A</v>
      </c>
      <c r="K2326" s="57" t="e">
        <f aca="false">INDEX(lava,MATCH(B2326,SumMonths,0),2)</f>
        <v>#N/A</v>
      </c>
    </row>
    <row r="2327" customFormat="false" ht="12.75" hidden="false" customHeight="false" outlineLevel="0" collapsed="false">
      <c r="A2327" s="57" t="e">
        <f aca="false">INDEX(BucketTable,MATCH(B2327,SumMonths,0),1)</f>
        <v>#N/A</v>
      </c>
      <c r="K2327" s="57" t="e">
        <f aca="false">INDEX(lava,MATCH(B2327,SumMonths,0),2)</f>
        <v>#N/A</v>
      </c>
    </row>
    <row r="2328" customFormat="false" ht="12.75" hidden="false" customHeight="false" outlineLevel="0" collapsed="false">
      <c r="A2328" s="57" t="e">
        <f aca="false">INDEX(BucketTable,MATCH(B2328,SumMonths,0),1)</f>
        <v>#N/A</v>
      </c>
      <c r="K2328" s="57" t="e">
        <f aca="false">INDEX(lava,MATCH(B2328,SumMonths,0),2)</f>
        <v>#N/A</v>
      </c>
    </row>
    <row r="2329" customFormat="false" ht="12.75" hidden="false" customHeight="false" outlineLevel="0" collapsed="false">
      <c r="A2329" s="57" t="e">
        <f aca="false">INDEX(BucketTable,MATCH(B2329,SumMonths,0),1)</f>
        <v>#N/A</v>
      </c>
      <c r="K2329" s="57" t="e">
        <f aca="false">INDEX(lava,MATCH(B2329,SumMonths,0),2)</f>
        <v>#N/A</v>
      </c>
    </row>
    <row r="2330" customFormat="false" ht="12.75" hidden="false" customHeight="false" outlineLevel="0" collapsed="false">
      <c r="A2330" s="57" t="e">
        <f aca="false">INDEX(BucketTable,MATCH(B2330,SumMonths,0),1)</f>
        <v>#N/A</v>
      </c>
      <c r="K2330" s="57" t="e">
        <f aca="false">INDEX(lava,MATCH(B2330,SumMonths,0),2)</f>
        <v>#N/A</v>
      </c>
    </row>
    <row r="2331" customFormat="false" ht="12.75" hidden="false" customHeight="false" outlineLevel="0" collapsed="false">
      <c r="A2331" s="57" t="e">
        <f aca="false">INDEX(BucketTable,MATCH(B2331,SumMonths,0),1)</f>
        <v>#N/A</v>
      </c>
      <c r="K2331" s="57" t="e">
        <f aca="false">INDEX(lava,MATCH(B2331,SumMonths,0),2)</f>
        <v>#N/A</v>
      </c>
    </row>
    <row r="2332" customFormat="false" ht="12.75" hidden="false" customHeight="false" outlineLevel="0" collapsed="false">
      <c r="A2332" s="57" t="e">
        <f aca="false">INDEX(BucketTable,MATCH(B2332,SumMonths,0),1)</f>
        <v>#N/A</v>
      </c>
      <c r="K2332" s="57" t="e">
        <f aca="false">INDEX(lava,MATCH(B2332,SumMonths,0),2)</f>
        <v>#N/A</v>
      </c>
    </row>
    <row r="2333" customFormat="false" ht="12.75" hidden="false" customHeight="false" outlineLevel="0" collapsed="false">
      <c r="A2333" s="57" t="e">
        <f aca="false">INDEX(BucketTable,MATCH(B2333,SumMonths,0),1)</f>
        <v>#N/A</v>
      </c>
      <c r="K2333" s="57" t="e">
        <f aca="false">INDEX(lava,MATCH(B2333,SumMonths,0),2)</f>
        <v>#N/A</v>
      </c>
    </row>
    <row r="2334" customFormat="false" ht="12.75" hidden="false" customHeight="false" outlineLevel="0" collapsed="false">
      <c r="A2334" s="57" t="e">
        <f aca="false">INDEX(BucketTable,MATCH(B2334,SumMonths,0),1)</f>
        <v>#N/A</v>
      </c>
      <c r="K2334" s="57" t="e">
        <f aca="false">INDEX(lava,MATCH(B2334,SumMonths,0),2)</f>
        <v>#N/A</v>
      </c>
    </row>
    <row r="2335" customFormat="false" ht="12.75" hidden="false" customHeight="false" outlineLevel="0" collapsed="false">
      <c r="A2335" s="57" t="e">
        <f aca="false">INDEX(BucketTable,MATCH(B2335,SumMonths,0),1)</f>
        <v>#N/A</v>
      </c>
      <c r="K2335" s="57" t="e">
        <f aca="false">INDEX(lava,MATCH(B2335,SumMonths,0),2)</f>
        <v>#N/A</v>
      </c>
    </row>
    <row r="2336" customFormat="false" ht="12.75" hidden="false" customHeight="false" outlineLevel="0" collapsed="false">
      <c r="A2336" s="57" t="e">
        <f aca="false">INDEX(BucketTable,MATCH(B2336,SumMonths,0),1)</f>
        <v>#N/A</v>
      </c>
      <c r="K2336" s="57" t="e">
        <f aca="false">INDEX(lava,MATCH(B2336,SumMonths,0),2)</f>
        <v>#N/A</v>
      </c>
    </row>
    <row r="2337" customFormat="false" ht="12.75" hidden="false" customHeight="false" outlineLevel="0" collapsed="false">
      <c r="A2337" s="57" t="e">
        <f aca="false">INDEX(BucketTable,MATCH(B2337,SumMonths,0),1)</f>
        <v>#N/A</v>
      </c>
      <c r="K2337" s="57" t="e">
        <f aca="false">INDEX(lava,MATCH(B2337,SumMonths,0),2)</f>
        <v>#N/A</v>
      </c>
    </row>
    <row r="2338" customFormat="false" ht="12.75" hidden="false" customHeight="false" outlineLevel="0" collapsed="false">
      <c r="A2338" s="57" t="e">
        <f aca="false">INDEX(BucketTable,MATCH(B2338,SumMonths,0),1)</f>
        <v>#N/A</v>
      </c>
      <c r="K2338" s="57" t="e">
        <f aca="false">INDEX(lava,MATCH(B2338,SumMonths,0),2)</f>
        <v>#N/A</v>
      </c>
    </row>
    <row r="2339" customFormat="false" ht="12.75" hidden="false" customHeight="false" outlineLevel="0" collapsed="false">
      <c r="A2339" s="57" t="e">
        <f aca="false">INDEX(BucketTable,MATCH(B2339,SumMonths,0),1)</f>
        <v>#N/A</v>
      </c>
      <c r="K2339" s="57" t="e">
        <f aca="false">INDEX(lava,MATCH(B2339,SumMonths,0),2)</f>
        <v>#N/A</v>
      </c>
    </row>
    <row r="2340" customFormat="false" ht="12.75" hidden="false" customHeight="false" outlineLevel="0" collapsed="false">
      <c r="A2340" s="57" t="e">
        <f aca="false">INDEX(BucketTable,MATCH(B2340,SumMonths,0),1)</f>
        <v>#N/A</v>
      </c>
      <c r="K2340" s="57" t="e">
        <f aca="false">INDEX(lava,MATCH(B2340,SumMonths,0),2)</f>
        <v>#N/A</v>
      </c>
    </row>
    <row r="2341" customFormat="false" ht="12.75" hidden="false" customHeight="false" outlineLevel="0" collapsed="false">
      <c r="A2341" s="57" t="e">
        <f aca="false">INDEX(BucketTable,MATCH(B2341,SumMonths,0),1)</f>
        <v>#N/A</v>
      </c>
      <c r="K2341" s="57" t="e">
        <f aca="false">INDEX(lava,MATCH(B2341,SumMonths,0),2)</f>
        <v>#N/A</v>
      </c>
    </row>
    <row r="2342" customFormat="false" ht="12.75" hidden="false" customHeight="false" outlineLevel="0" collapsed="false">
      <c r="A2342" s="57" t="e">
        <f aca="false">INDEX(BucketTable,MATCH(B2342,SumMonths,0),1)</f>
        <v>#N/A</v>
      </c>
      <c r="K2342" s="57" t="e">
        <f aca="false">INDEX(lava,MATCH(B2342,SumMonths,0),2)</f>
        <v>#N/A</v>
      </c>
    </row>
    <row r="2343" customFormat="false" ht="12.75" hidden="false" customHeight="false" outlineLevel="0" collapsed="false">
      <c r="A2343" s="57" t="e">
        <f aca="false">INDEX(BucketTable,MATCH(B2343,SumMonths,0),1)</f>
        <v>#N/A</v>
      </c>
      <c r="K2343" s="57" t="e">
        <f aca="false">INDEX(lava,MATCH(B2343,SumMonths,0),2)</f>
        <v>#N/A</v>
      </c>
    </row>
    <row r="2344" customFormat="false" ht="12.75" hidden="false" customHeight="false" outlineLevel="0" collapsed="false">
      <c r="A2344" s="57" t="e">
        <f aca="false">INDEX(BucketTable,MATCH(B2344,SumMonths,0),1)</f>
        <v>#N/A</v>
      </c>
      <c r="K2344" s="57" t="e">
        <f aca="false">INDEX(lava,MATCH(B2344,SumMonths,0),2)</f>
        <v>#N/A</v>
      </c>
    </row>
    <row r="2345" customFormat="false" ht="12.75" hidden="false" customHeight="false" outlineLevel="0" collapsed="false">
      <c r="A2345" s="57" t="e">
        <f aca="false">INDEX(BucketTable,MATCH(B2345,SumMonths,0),1)</f>
        <v>#N/A</v>
      </c>
      <c r="K2345" s="57" t="e">
        <f aca="false">INDEX(lava,MATCH(B2345,SumMonths,0),2)</f>
        <v>#N/A</v>
      </c>
    </row>
    <row r="2346" customFormat="false" ht="12.75" hidden="false" customHeight="false" outlineLevel="0" collapsed="false">
      <c r="A2346" s="57" t="e">
        <f aca="false">INDEX(BucketTable,MATCH(B2346,SumMonths,0),1)</f>
        <v>#N/A</v>
      </c>
      <c r="K2346" s="57" t="e">
        <f aca="false">INDEX(lava,MATCH(B2346,SumMonths,0),2)</f>
        <v>#N/A</v>
      </c>
    </row>
    <row r="2347" customFormat="false" ht="12.75" hidden="false" customHeight="false" outlineLevel="0" collapsed="false">
      <c r="A2347" s="57" t="e">
        <f aca="false">INDEX(BucketTable,MATCH(B2347,SumMonths,0),1)</f>
        <v>#N/A</v>
      </c>
      <c r="K2347" s="57" t="e">
        <f aca="false">INDEX(lava,MATCH(B2347,SumMonths,0),2)</f>
        <v>#N/A</v>
      </c>
    </row>
    <row r="2348" customFormat="false" ht="12.75" hidden="false" customHeight="false" outlineLevel="0" collapsed="false">
      <c r="A2348" s="57" t="e">
        <f aca="false">INDEX(BucketTable,MATCH(B2348,SumMonths,0),1)</f>
        <v>#N/A</v>
      </c>
      <c r="K2348" s="57" t="e">
        <f aca="false">INDEX(lava,MATCH(B2348,SumMonths,0),2)</f>
        <v>#N/A</v>
      </c>
    </row>
    <row r="2349" customFormat="false" ht="12.75" hidden="false" customHeight="false" outlineLevel="0" collapsed="false">
      <c r="A2349" s="57" t="e">
        <f aca="false">INDEX(BucketTable,MATCH(B2349,SumMonths,0),1)</f>
        <v>#N/A</v>
      </c>
      <c r="K2349" s="57" t="e">
        <f aca="false">INDEX(lava,MATCH(B2349,SumMonths,0),2)</f>
        <v>#N/A</v>
      </c>
    </row>
    <row r="2350" customFormat="false" ht="12.75" hidden="false" customHeight="false" outlineLevel="0" collapsed="false">
      <c r="A2350" s="57" t="e">
        <f aca="false">INDEX(BucketTable,MATCH(B2350,SumMonths,0),1)</f>
        <v>#N/A</v>
      </c>
      <c r="K2350" s="57" t="e">
        <f aca="false">INDEX(lava,MATCH(B2350,SumMonths,0),2)</f>
        <v>#N/A</v>
      </c>
    </row>
    <row r="2351" customFormat="false" ht="12.75" hidden="false" customHeight="false" outlineLevel="0" collapsed="false">
      <c r="A2351" s="57" t="e">
        <f aca="false">INDEX(BucketTable,MATCH(B2351,SumMonths,0),1)</f>
        <v>#N/A</v>
      </c>
      <c r="K2351" s="57" t="e">
        <f aca="false">INDEX(lava,MATCH(B2351,SumMonths,0),2)</f>
        <v>#N/A</v>
      </c>
    </row>
    <row r="2352" customFormat="false" ht="12.75" hidden="false" customHeight="false" outlineLevel="0" collapsed="false">
      <c r="A2352" s="57" t="e">
        <f aca="false">INDEX(BucketTable,MATCH(B2352,SumMonths,0),1)</f>
        <v>#N/A</v>
      </c>
      <c r="K2352" s="57" t="e">
        <f aca="false">INDEX(lava,MATCH(B2352,SumMonths,0),2)</f>
        <v>#N/A</v>
      </c>
    </row>
    <row r="2353" customFormat="false" ht="12.75" hidden="false" customHeight="false" outlineLevel="0" collapsed="false">
      <c r="A2353" s="57" t="e">
        <f aca="false">INDEX(BucketTable,MATCH(B2353,SumMonths,0),1)</f>
        <v>#N/A</v>
      </c>
      <c r="K2353" s="57" t="e">
        <f aca="false">INDEX(lava,MATCH(B2353,SumMonths,0),2)</f>
        <v>#N/A</v>
      </c>
    </row>
    <row r="2354" customFormat="false" ht="12.75" hidden="false" customHeight="false" outlineLevel="0" collapsed="false">
      <c r="A2354" s="57" t="e">
        <f aca="false">INDEX(BucketTable,MATCH(B2354,SumMonths,0),1)</f>
        <v>#N/A</v>
      </c>
      <c r="K2354" s="57" t="e">
        <f aca="false">INDEX(lava,MATCH(B2354,SumMonths,0),2)</f>
        <v>#N/A</v>
      </c>
    </row>
    <row r="2355" customFormat="false" ht="12.75" hidden="false" customHeight="false" outlineLevel="0" collapsed="false">
      <c r="A2355" s="57" t="e">
        <f aca="false">INDEX(BucketTable,MATCH(B2355,SumMonths,0),1)</f>
        <v>#N/A</v>
      </c>
      <c r="K2355" s="57" t="e">
        <f aca="false">INDEX(lava,MATCH(B2355,SumMonths,0),2)</f>
        <v>#N/A</v>
      </c>
    </row>
    <row r="2356" customFormat="false" ht="12.75" hidden="false" customHeight="false" outlineLevel="0" collapsed="false">
      <c r="A2356" s="57" t="e">
        <f aca="false">INDEX(BucketTable,MATCH(B2356,SumMonths,0),1)</f>
        <v>#N/A</v>
      </c>
      <c r="K2356" s="57" t="e">
        <f aca="false">INDEX(lava,MATCH(B2356,SumMonths,0),2)</f>
        <v>#N/A</v>
      </c>
    </row>
    <row r="2357" customFormat="false" ht="12.75" hidden="false" customHeight="false" outlineLevel="0" collapsed="false">
      <c r="A2357" s="57" t="e">
        <f aca="false">INDEX(BucketTable,MATCH(B2357,SumMonths,0),1)</f>
        <v>#N/A</v>
      </c>
      <c r="K2357" s="57" t="e">
        <f aca="false">INDEX(lava,MATCH(B2357,SumMonths,0),2)</f>
        <v>#N/A</v>
      </c>
    </row>
    <row r="2358" customFormat="false" ht="12.75" hidden="false" customHeight="false" outlineLevel="0" collapsed="false">
      <c r="A2358" s="57" t="e">
        <f aca="false">INDEX(BucketTable,MATCH(B2358,SumMonths,0),1)</f>
        <v>#N/A</v>
      </c>
      <c r="K2358" s="57" t="e">
        <f aca="false">INDEX(lava,MATCH(B2358,SumMonths,0),2)</f>
        <v>#N/A</v>
      </c>
    </row>
    <row r="2359" customFormat="false" ht="12.75" hidden="false" customHeight="false" outlineLevel="0" collapsed="false">
      <c r="A2359" s="57" t="e">
        <f aca="false">INDEX(BucketTable,MATCH(B2359,SumMonths,0),1)</f>
        <v>#N/A</v>
      </c>
      <c r="K2359" s="57" t="e">
        <f aca="false">INDEX(lava,MATCH(B2359,SumMonths,0),2)</f>
        <v>#N/A</v>
      </c>
    </row>
    <row r="2360" customFormat="false" ht="12.75" hidden="false" customHeight="false" outlineLevel="0" collapsed="false">
      <c r="A2360" s="57" t="e">
        <f aca="false">INDEX(BucketTable,MATCH(B2360,SumMonths,0),1)</f>
        <v>#N/A</v>
      </c>
      <c r="K2360" s="57" t="e">
        <f aca="false">INDEX(lava,MATCH(B2360,SumMonths,0),2)</f>
        <v>#N/A</v>
      </c>
    </row>
    <row r="2361" customFormat="false" ht="12.75" hidden="false" customHeight="false" outlineLevel="0" collapsed="false">
      <c r="A2361" s="57" t="e">
        <f aca="false">INDEX(BucketTable,MATCH(B2361,SumMonths,0),1)</f>
        <v>#N/A</v>
      </c>
      <c r="K2361" s="57" t="e">
        <f aca="false">INDEX(lava,MATCH(B2361,SumMonths,0),2)</f>
        <v>#N/A</v>
      </c>
    </row>
    <row r="2362" customFormat="false" ht="12.75" hidden="false" customHeight="false" outlineLevel="0" collapsed="false">
      <c r="A2362" s="57" t="e">
        <f aca="false">INDEX(BucketTable,MATCH(B2362,SumMonths,0),1)</f>
        <v>#N/A</v>
      </c>
      <c r="K2362" s="57" t="e">
        <f aca="false">INDEX(lava,MATCH(B2362,SumMonths,0),2)</f>
        <v>#N/A</v>
      </c>
    </row>
    <row r="2363" customFormat="false" ht="12.75" hidden="false" customHeight="false" outlineLevel="0" collapsed="false">
      <c r="A2363" s="57" t="e">
        <f aca="false">INDEX(BucketTable,MATCH(B2363,SumMonths,0),1)</f>
        <v>#N/A</v>
      </c>
      <c r="K2363" s="57" t="e">
        <f aca="false">INDEX(lava,MATCH(B2363,SumMonths,0),2)</f>
        <v>#N/A</v>
      </c>
    </row>
    <row r="2364" customFormat="false" ht="12.75" hidden="false" customHeight="false" outlineLevel="0" collapsed="false">
      <c r="A2364" s="57" t="e">
        <f aca="false">INDEX(BucketTable,MATCH(B2364,SumMonths,0),1)</f>
        <v>#N/A</v>
      </c>
      <c r="K2364" s="57" t="e">
        <f aca="false">INDEX(lava,MATCH(B2364,SumMonths,0),2)</f>
        <v>#N/A</v>
      </c>
    </row>
    <row r="2365" customFormat="false" ht="12.75" hidden="false" customHeight="false" outlineLevel="0" collapsed="false">
      <c r="A2365" s="57" t="e">
        <f aca="false">INDEX(BucketTable,MATCH(B2365,SumMonths,0),1)</f>
        <v>#N/A</v>
      </c>
      <c r="K2365" s="57" t="e">
        <f aca="false">INDEX(lava,MATCH(B2365,SumMonths,0),2)</f>
        <v>#N/A</v>
      </c>
    </row>
    <row r="2366" customFormat="false" ht="12.75" hidden="false" customHeight="false" outlineLevel="0" collapsed="false">
      <c r="A2366" s="57" t="e">
        <f aca="false">INDEX(BucketTable,MATCH(B2366,SumMonths,0),1)</f>
        <v>#N/A</v>
      </c>
      <c r="K2366" s="57" t="e">
        <f aca="false">INDEX(lava,MATCH(B2366,SumMonths,0),2)</f>
        <v>#N/A</v>
      </c>
    </row>
    <row r="2367" customFormat="false" ht="12.75" hidden="false" customHeight="false" outlineLevel="0" collapsed="false">
      <c r="A2367" s="57" t="e">
        <f aca="false">INDEX(BucketTable,MATCH(B2367,SumMonths,0),1)</f>
        <v>#N/A</v>
      </c>
      <c r="K2367" s="57" t="e">
        <f aca="false">INDEX(lava,MATCH(B2367,SumMonths,0),2)</f>
        <v>#N/A</v>
      </c>
    </row>
    <row r="2368" customFormat="false" ht="12.75" hidden="false" customHeight="false" outlineLevel="0" collapsed="false">
      <c r="A2368" s="57" t="e">
        <f aca="false">INDEX(BucketTable,MATCH(B2368,SumMonths,0),1)</f>
        <v>#N/A</v>
      </c>
      <c r="K2368" s="57" t="e">
        <f aca="false">INDEX(lava,MATCH(B2368,SumMonths,0),2)</f>
        <v>#N/A</v>
      </c>
    </row>
    <row r="2369" customFormat="false" ht="12.75" hidden="false" customHeight="false" outlineLevel="0" collapsed="false">
      <c r="A2369" s="57" t="e">
        <f aca="false">INDEX(BucketTable,MATCH(B2369,SumMonths,0),1)</f>
        <v>#N/A</v>
      </c>
      <c r="K2369" s="57" t="e">
        <f aca="false">INDEX(lava,MATCH(B2369,SumMonths,0),2)</f>
        <v>#N/A</v>
      </c>
    </row>
    <row r="2370" customFormat="false" ht="12.75" hidden="false" customHeight="false" outlineLevel="0" collapsed="false">
      <c r="A2370" s="57" t="e">
        <f aca="false">INDEX(BucketTable,MATCH(B2370,SumMonths,0),1)</f>
        <v>#N/A</v>
      </c>
      <c r="K2370" s="57" t="e">
        <f aca="false">INDEX(lava,MATCH(B2370,SumMonths,0),2)</f>
        <v>#N/A</v>
      </c>
    </row>
    <row r="2371" customFormat="false" ht="12.75" hidden="false" customHeight="false" outlineLevel="0" collapsed="false">
      <c r="A2371" s="57" t="e">
        <f aca="false">INDEX(BucketTable,MATCH(B2371,SumMonths,0),1)</f>
        <v>#N/A</v>
      </c>
      <c r="K2371" s="57" t="e">
        <f aca="false">INDEX(lava,MATCH(B2371,SumMonths,0),2)</f>
        <v>#N/A</v>
      </c>
    </row>
    <row r="2372" customFormat="false" ht="12.75" hidden="false" customHeight="false" outlineLevel="0" collapsed="false">
      <c r="A2372" s="57" t="e">
        <f aca="false">INDEX(BucketTable,MATCH(B2372,SumMonths,0),1)</f>
        <v>#N/A</v>
      </c>
      <c r="K2372" s="57" t="e">
        <f aca="false">INDEX(lava,MATCH(B2372,SumMonths,0),2)</f>
        <v>#N/A</v>
      </c>
    </row>
    <row r="2373" customFormat="false" ht="12.75" hidden="false" customHeight="false" outlineLevel="0" collapsed="false">
      <c r="A2373" s="57" t="e">
        <f aca="false">INDEX(BucketTable,MATCH(B2373,SumMonths,0),1)</f>
        <v>#N/A</v>
      </c>
      <c r="K2373" s="57" t="e">
        <f aca="false">INDEX(lava,MATCH(B2373,SumMonths,0),2)</f>
        <v>#N/A</v>
      </c>
    </row>
    <row r="2374" customFormat="false" ht="12.75" hidden="false" customHeight="false" outlineLevel="0" collapsed="false">
      <c r="A2374" s="57" t="e">
        <f aca="false">INDEX(BucketTable,MATCH(B2374,SumMonths,0),1)</f>
        <v>#N/A</v>
      </c>
      <c r="K2374" s="57" t="e">
        <f aca="false">INDEX(lava,MATCH(B2374,SumMonths,0),2)</f>
        <v>#N/A</v>
      </c>
    </row>
    <row r="2375" customFormat="false" ht="12.75" hidden="false" customHeight="false" outlineLevel="0" collapsed="false">
      <c r="A2375" s="57" t="e">
        <f aca="false">INDEX(BucketTable,MATCH(B2375,SumMonths,0),1)</f>
        <v>#N/A</v>
      </c>
      <c r="K2375" s="57" t="e">
        <f aca="false">INDEX(lava,MATCH(B2375,SumMonths,0),2)</f>
        <v>#N/A</v>
      </c>
    </row>
    <row r="2376" customFormat="false" ht="12.75" hidden="false" customHeight="false" outlineLevel="0" collapsed="false">
      <c r="A2376" s="57" t="e">
        <f aca="false">INDEX(BucketTable,MATCH(B2376,SumMonths,0),1)</f>
        <v>#N/A</v>
      </c>
      <c r="K2376" s="57" t="e">
        <f aca="false">INDEX(lava,MATCH(B2376,SumMonths,0),2)</f>
        <v>#N/A</v>
      </c>
    </row>
    <row r="2377" customFormat="false" ht="12.75" hidden="false" customHeight="false" outlineLevel="0" collapsed="false">
      <c r="A2377" s="57" t="e">
        <f aca="false">INDEX(BucketTable,MATCH(B2377,SumMonths,0),1)</f>
        <v>#N/A</v>
      </c>
      <c r="K2377" s="57" t="e">
        <f aca="false">INDEX(lava,MATCH(B2377,SumMonths,0),2)</f>
        <v>#N/A</v>
      </c>
    </row>
    <row r="2378" customFormat="false" ht="12.75" hidden="false" customHeight="false" outlineLevel="0" collapsed="false">
      <c r="A2378" s="57" t="e">
        <f aca="false">INDEX(BucketTable,MATCH(B2378,SumMonths,0),1)</f>
        <v>#N/A</v>
      </c>
      <c r="K2378" s="57" t="e">
        <f aca="false">INDEX(lava,MATCH(B2378,SumMonths,0),2)</f>
        <v>#N/A</v>
      </c>
    </row>
    <row r="2379" customFormat="false" ht="12.75" hidden="false" customHeight="false" outlineLevel="0" collapsed="false">
      <c r="A2379" s="57" t="e">
        <f aca="false">INDEX(BucketTable,MATCH(B2379,SumMonths,0),1)</f>
        <v>#N/A</v>
      </c>
      <c r="K2379" s="57" t="e">
        <f aca="false">INDEX(lava,MATCH(B2379,SumMonths,0),2)</f>
        <v>#N/A</v>
      </c>
    </row>
    <row r="2380" customFormat="false" ht="12.75" hidden="false" customHeight="false" outlineLevel="0" collapsed="false">
      <c r="A2380" s="57" t="e">
        <f aca="false">INDEX(BucketTable,MATCH(B2380,SumMonths,0),1)</f>
        <v>#N/A</v>
      </c>
      <c r="K2380" s="57" t="e">
        <f aca="false">INDEX(lava,MATCH(B2380,SumMonths,0),2)</f>
        <v>#N/A</v>
      </c>
    </row>
    <row r="2381" customFormat="false" ht="12.75" hidden="false" customHeight="false" outlineLevel="0" collapsed="false">
      <c r="A2381" s="57" t="e">
        <f aca="false">INDEX(BucketTable,MATCH(B2381,SumMonths,0),1)</f>
        <v>#N/A</v>
      </c>
      <c r="K2381" s="57" t="e">
        <f aca="false">INDEX(lava,MATCH(B2381,SumMonths,0),2)</f>
        <v>#N/A</v>
      </c>
    </row>
    <row r="2382" customFormat="false" ht="12.75" hidden="false" customHeight="false" outlineLevel="0" collapsed="false">
      <c r="A2382" s="57" t="e">
        <f aca="false">INDEX(BucketTable,MATCH(B2382,SumMonths,0),1)</f>
        <v>#N/A</v>
      </c>
      <c r="K2382" s="57" t="e">
        <f aca="false">INDEX(lava,MATCH(B2382,SumMonths,0),2)</f>
        <v>#N/A</v>
      </c>
    </row>
    <row r="2383" customFormat="false" ht="12.75" hidden="false" customHeight="false" outlineLevel="0" collapsed="false">
      <c r="A2383" s="57" t="e">
        <f aca="false">INDEX(BucketTable,MATCH(B2383,SumMonths,0),1)</f>
        <v>#N/A</v>
      </c>
      <c r="K2383" s="57" t="e">
        <f aca="false">INDEX(lava,MATCH(B2383,SumMonths,0),2)</f>
        <v>#N/A</v>
      </c>
    </row>
    <row r="2384" customFormat="false" ht="12.75" hidden="false" customHeight="false" outlineLevel="0" collapsed="false">
      <c r="A2384" s="57" t="e">
        <f aca="false">INDEX(BucketTable,MATCH(B2384,SumMonths,0),1)</f>
        <v>#N/A</v>
      </c>
      <c r="K2384" s="57" t="e">
        <f aca="false">INDEX(lava,MATCH(B2384,SumMonths,0),2)</f>
        <v>#N/A</v>
      </c>
    </row>
    <row r="2385" customFormat="false" ht="12.75" hidden="false" customHeight="false" outlineLevel="0" collapsed="false">
      <c r="A2385" s="57" t="e">
        <f aca="false">INDEX(BucketTable,MATCH(B2385,SumMonths,0),1)</f>
        <v>#N/A</v>
      </c>
      <c r="K2385" s="57" t="e">
        <f aca="false">INDEX(lava,MATCH(B2385,SumMonths,0),2)</f>
        <v>#N/A</v>
      </c>
    </row>
    <row r="2386" customFormat="false" ht="12.75" hidden="false" customHeight="false" outlineLevel="0" collapsed="false">
      <c r="A2386" s="57" t="e">
        <f aca="false">INDEX(BucketTable,MATCH(B2386,SumMonths,0),1)</f>
        <v>#N/A</v>
      </c>
      <c r="K2386" s="57" t="e">
        <f aca="false">INDEX(lava,MATCH(B2386,SumMonths,0),2)</f>
        <v>#N/A</v>
      </c>
    </row>
    <row r="2387" customFormat="false" ht="12.75" hidden="false" customHeight="false" outlineLevel="0" collapsed="false">
      <c r="A2387" s="57" t="e">
        <f aca="false">INDEX(BucketTable,MATCH(B2387,SumMonths,0),1)</f>
        <v>#N/A</v>
      </c>
      <c r="K2387" s="57" t="e">
        <f aca="false">INDEX(lava,MATCH(B2387,SumMonths,0),2)</f>
        <v>#N/A</v>
      </c>
    </row>
    <row r="2388" customFormat="false" ht="12.75" hidden="false" customHeight="false" outlineLevel="0" collapsed="false">
      <c r="A2388" s="57" t="e">
        <f aca="false">INDEX(BucketTable,MATCH(B2388,SumMonths,0),1)</f>
        <v>#N/A</v>
      </c>
      <c r="K2388" s="57" t="e">
        <f aca="false">INDEX(lava,MATCH(B2388,SumMonths,0),2)</f>
        <v>#N/A</v>
      </c>
    </row>
    <row r="2389" customFormat="false" ht="12.75" hidden="false" customHeight="false" outlineLevel="0" collapsed="false">
      <c r="A2389" s="57" t="e">
        <f aca="false">INDEX(BucketTable,MATCH(B2389,SumMonths,0),1)</f>
        <v>#N/A</v>
      </c>
      <c r="K2389" s="57" t="e">
        <f aca="false">INDEX(lava,MATCH(B2389,SumMonths,0),2)</f>
        <v>#N/A</v>
      </c>
    </row>
    <row r="2390" customFormat="false" ht="12.75" hidden="false" customHeight="false" outlineLevel="0" collapsed="false">
      <c r="A2390" s="57" t="e">
        <f aca="false">INDEX(BucketTable,MATCH(B2390,SumMonths,0),1)</f>
        <v>#N/A</v>
      </c>
      <c r="K2390" s="57" t="e">
        <f aca="false">INDEX(lava,MATCH(B2390,SumMonths,0),2)</f>
        <v>#N/A</v>
      </c>
    </row>
    <row r="2391" customFormat="false" ht="12.75" hidden="false" customHeight="false" outlineLevel="0" collapsed="false">
      <c r="A2391" s="57" t="e">
        <f aca="false">INDEX(BucketTable,MATCH(B2391,SumMonths,0),1)</f>
        <v>#N/A</v>
      </c>
      <c r="K2391" s="57" t="e">
        <f aca="false">INDEX(lava,MATCH(B2391,SumMonths,0),2)</f>
        <v>#N/A</v>
      </c>
    </row>
    <row r="2392" customFormat="false" ht="12.75" hidden="false" customHeight="false" outlineLevel="0" collapsed="false">
      <c r="A2392" s="57" t="e">
        <f aca="false">INDEX(BucketTable,MATCH(B2392,SumMonths,0),1)</f>
        <v>#N/A</v>
      </c>
      <c r="K2392" s="57" t="e">
        <f aca="false">INDEX(lava,MATCH(B2392,SumMonths,0),2)</f>
        <v>#N/A</v>
      </c>
    </row>
    <row r="2393" customFormat="false" ht="12.75" hidden="false" customHeight="false" outlineLevel="0" collapsed="false">
      <c r="A2393" s="57" t="e">
        <f aca="false">INDEX(BucketTable,MATCH(B2393,SumMonths,0),1)</f>
        <v>#N/A</v>
      </c>
      <c r="K2393" s="57" t="e">
        <f aca="false">INDEX(lava,MATCH(B2393,SumMonths,0),2)</f>
        <v>#N/A</v>
      </c>
    </row>
    <row r="2394" customFormat="false" ht="12.75" hidden="false" customHeight="false" outlineLevel="0" collapsed="false">
      <c r="A2394" s="57" t="e">
        <f aca="false">INDEX(BucketTable,MATCH(B2394,SumMonths,0),1)</f>
        <v>#N/A</v>
      </c>
      <c r="K2394" s="57" t="e">
        <f aca="false">INDEX(lava,MATCH(B2394,SumMonths,0),2)</f>
        <v>#N/A</v>
      </c>
    </row>
    <row r="2395" customFormat="false" ht="12.75" hidden="false" customHeight="false" outlineLevel="0" collapsed="false">
      <c r="A2395" s="57" t="e">
        <f aca="false">INDEX(BucketTable,MATCH(B2395,SumMonths,0),1)</f>
        <v>#N/A</v>
      </c>
      <c r="K2395" s="57" t="e">
        <f aca="false">INDEX(lava,MATCH(B2395,SumMonths,0),2)</f>
        <v>#N/A</v>
      </c>
    </row>
    <row r="2396" customFormat="false" ht="12.75" hidden="false" customHeight="false" outlineLevel="0" collapsed="false">
      <c r="A2396" s="57" t="e">
        <f aca="false">INDEX(BucketTable,MATCH(B2396,SumMonths,0),1)</f>
        <v>#N/A</v>
      </c>
      <c r="K2396" s="57" t="e">
        <f aca="false">INDEX(lava,MATCH(B2396,SumMonths,0),2)</f>
        <v>#N/A</v>
      </c>
    </row>
    <row r="2397" customFormat="false" ht="12.75" hidden="false" customHeight="false" outlineLevel="0" collapsed="false">
      <c r="A2397" s="57" t="e">
        <f aca="false">INDEX(BucketTable,MATCH(B2397,SumMonths,0),1)</f>
        <v>#N/A</v>
      </c>
      <c r="K2397" s="57" t="e">
        <f aca="false">INDEX(lava,MATCH(B2397,SumMonths,0),2)</f>
        <v>#N/A</v>
      </c>
    </row>
    <row r="2398" customFormat="false" ht="12.75" hidden="false" customHeight="false" outlineLevel="0" collapsed="false">
      <c r="A2398" s="57" t="e">
        <f aca="false">INDEX(BucketTable,MATCH(B2398,SumMonths,0),1)</f>
        <v>#N/A</v>
      </c>
      <c r="K2398" s="57" t="e">
        <f aca="false">INDEX(lava,MATCH(B2398,SumMonths,0),2)</f>
        <v>#N/A</v>
      </c>
    </row>
    <row r="2399" customFormat="false" ht="12.75" hidden="false" customHeight="false" outlineLevel="0" collapsed="false">
      <c r="A2399" s="57" t="e">
        <f aca="false">INDEX(BucketTable,MATCH(B2399,SumMonths,0),1)</f>
        <v>#N/A</v>
      </c>
      <c r="K2399" s="57" t="e">
        <f aca="false">INDEX(lava,MATCH(B2399,SumMonths,0),2)</f>
        <v>#N/A</v>
      </c>
    </row>
    <row r="2400" customFormat="false" ht="12.75" hidden="false" customHeight="false" outlineLevel="0" collapsed="false">
      <c r="A2400" s="57" t="e">
        <f aca="false">INDEX(BucketTable,MATCH(B2400,SumMonths,0),1)</f>
        <v>#N/A</v>
      </c>
      <c r="K2400" s="57" t="e">
        <f aca="false">INDEX(lava,MATCH(B2400,SumMonths,0),2)</f>
        <v>#N/A</v>
      </c>
    </row>
    <row r="2401" customFormat="false" ht="12.75" hidden="false" customHeight="false" outlineLevel="0" collapsed="false">
      <c r="A2401" s="57" t="e">
        <f aca="false">INDEX(BucketTable,MATCH(B2401,SumMonths,0),1)</f>
        <v>#N/A</v>
      </c>
      <c r="K2401" s="57" t="e">
        <f aca="false">INDEX(lava,MATCH(B2401,SumMonths,0),2)</f>
        <v>#N/A</v>
      </c>
    </row>
    <row r="2402" customFormat="false" ht="12.75" hidden="false" customHeight="false" outlineLevel="0" collapsed="false">
      <c r="A2402" s="57" t="e">
        <f aca="false">INDEX(BucketTable,MATCH(B2402,SumMonths,0),1)</f>
        <v>#N/A</v>
      </c>
      <c r="K2402" s="57" t="e">
        <f aca="false">INDEX(lava,MATCH(B2402,SumMonths,0),2)</f>
        <v>#N/A</v>
      </c>
    </row>
    <row r="2403" customFormat="false" ht="12.75" hidden="false" customHeight="false" outlineLevel="0" collapsed="false">
      <c r="A2403" s="57" t="e">
        <f aca="false">INDEX(BucketTable,MATCH(B2403,SumMonths,0),1)</f>
        <v>#N/A</v>
      </c>
      <c r="K2403" s="57" t="e">
        <f aca="false">INDEX(lava,MATCH(B2403,SumMonths,0),2)</f>
        <v>#N/A</v>
      </c>
    </row>
    <row r="2404" customFormat="false" ht="12.75" hidden="false" customHeight="false" outlineLevel="0" collapsed="false">
      <c r="A2404" s="57" t="e">
        <f aca="false">INDEX(BucketTable,MATCH(B2404,SumMonths,0),1)</f>
        <v>#N/A</v>
      </c>
      <c r="K2404" s="57" t="e">
        <f aca="false">INDEX(lava,MATCH(B2404,SumMonths,0),2)</f>
        <v>#N/A</v>
      </c>
    </row>
    <row r="2405" customFormat="false" ht="12.75" hidden="false" customHeight="false" outlineLevel="0" collapsed="false">
      <c r="A2405" s="57" t="e">
        <f aca="false">INDEX(BucketTable,MATCH(B2405,SumMonths,0),1)</f>
        <v>#N/A</v>
      </c>
      <c r="K2405" s="57" t="e">
        <f aca="false">INDEX(lava,MATCH(B2405,SumMonths,0),2)</f>
        <v>#N/A</v>
      </c>
    </row>
    <row r="2406" customFormat="false" ht="12.75" hidden="false" customHeight="false" outlineLevel="0" collapsed="false">
      <c r="A2406" s="57" t="e">
        <f aca="false">INDEX(BucketTable,MATCH(B2406,SumMonths,0),1)</f>
        <v>#N/A</v>
      </c>
      <c r="K2406" s="57" t="e">
        <f aca="false">INDEX(lava,MATCH(B2406,SumMonths,0),2)</f>
        <v>#N/A</v>
      </c>
    </row>
    <row r="2407" customFormat="false" ht="12.75" hidden="false" customHeight="false" outlineLevel="0" collapsed="false">
      <c r="A2407" s="57" t="e">
        <f aca="false">INDEX(BucketTable,MATCH(B2407,SumMonths,0),1)</f>
        <v>#N/A</v>
      </c>
      <c r="K2407" s="57" t="e">
        <f aca="false">INDEX(lava,MATCH(B2407,SumMonths,0),2)</f>
        <v>#N/A</v>
      </c>
    </row>
    <row r="2408" customFormat="false" ht="12.75" hidden="false" customHeight="false" outlineLevel="0" collapsed="false">
      <c r="A2408" s="57" t="e">
        <f aca="false">INDEX(BucketTable,MATCH(B2408,SumMonths,0),1)</f>
        <v>#N/A</v>
      </c>
      <c r="K2408" s="57" t="e">
        <f aca="false">INDEX(lava,MATCH(B2408,SumMonths,0),2)</f>
        <v>#N/A</v>
      </c>
    </row>
    <row r="2409" customFormat="false" ht="12.75" hidden="false" customHeight="false" outlineLevel="0" collapsed="false">
      <c r="A2409" s="57" t="e">
        <f aca="false">INDEX(BucketTable,MATCH(B2409,SumMonths,0),1)</f>
        <v>#N/A</v>
      </c>
      <c r="K2409" s="57" t="e">
        <f aca="false">INDEX(lava,MATCH(B2409,SumMonths,0),2)</f>
        <v>#N/A</v>
      </c>
    </row>
    <row r="2410" customFormat="false" ht="12.75" hidden="false" customHeight="false" outlineLevel="0" collapsed="false">
      <c r="A2410" s="57" t="e">
        <f aca="false">INDEX(BucketTable,MATCH(B2410,SumMonths,0),1)</f>
        <v>#N/A</v>
      </c>
      <c r="K2410" s="57" t="e">
        <f aca="false">INDEX(lava,MATCH(B2410,SumMonths,0),2)</f>
        <v>#N/A</v>
      </c>
    </row>
    <row r="2411" customFormat="false" ht="12.75" hidden="false" customHeight="false" outlineLevel="0" collapsed="false">
      <c r="A2411" s="57" t="e">
        <f aca="false">INDEX(BucketTable,MATCH(B2411,SumMonths,0),1)</f>
        <v>#N/A</v>
      </c>
      <c r="K2411" s="57" t="e">
        <f aca="false">INDEX(lava,MATCH(B2411,SumMonths,0),2)</f>
        <v>#N/A</v>
      </c>
    </row>
    <row r="2412" customFormat="false" ht="12.75" hidden="false" customHeight="false" outlineLevel="0" collapsed="false">
      <c r="A2412" s="57" t="e">
        <f aca="false">INDEX(BucketTable,MATCH(B2412,SumMonths,0),1)</f>
        <v>#N/A</v>
      </c>
      <c r="K2412" s="57" t="e">
        <f aca="false">INDEX(lava,MATCH(B2412,SumMonths,0),2)</f>
        <v>#N/A</v>
      </c>
    </row>
    <row r="2413" customFormat="false" ht="12.75" hidden="false" customHeight="false" outlineLevel="0" collapsed="false">
      <c r="A2413" s="57" t="e">
        <f aca="false">INDEX(BucketTable,MATCH(B2413,SumMonths,0),1)</f>
        <v>#N/A</v>
      </c>
      <c r="K2413" s="57" t="e">
        <f aca="false">INDEX(lava,MATCH(B2413,SumMonths,0),2)</f>
        <v>#N/A</v>
      </c>
    </row>
    <row r="2414" customFormat="false" ht="12.75" hidden="false" customHeight="false" outlineLevel="0" collapsed="false">
      <c r="A2414" s="57" t="e">
        <f aca="false">INDEX(BucketTable,MATCH(B2414,SumMonths,0),1)</f>
        <v>#N/A</v>
      </c>
      <c r="K2414" s="57" t="e">
        <f aca="false">INDEX(lava,MATCH(B2414,SumMonths,0),2)</f>
        <v>#N/A</v>
      </c>
    </row>
    <row r="2415" customFormat="false" ht="12.75" hidden="false" customHeight="false" outlineLevel="0" collapsed="false">
      <c r="A2415" s="57" t="e">
        <f aca="false">INDEX(BucketTable,MATCH(B2415,SumMonths,0),1)</f>
        <v>#N/A</v>
      </c>
      <c r="K2415" s="57" t="e">
        <f aca="false">INDEX(lava,MATCH(B2415,SumMonths,0),2)</f>
        <v>#N/A</v>
      </c>
    </row>
    <row r="2416" customFormat="false" ht="12.75" hidden="false" customHeight="false" outlineLevel="0" collapsed="false">
      <c r="A2416" s="57" t="e">
        <f aca="false">INDEX(BucketTable,MATCH(B2416,SumMonths,0),1)</f>
        <v>#N/A</v>
      </c>
      <c r="K2416" s="57" t="e">
        <f aca="false">INDEX(lava,MATCH(B2416,SumMonths,0),2)</f>
        <v>#N/A</v>
      </c>
    </row>
    <row r="2417" customFormat="false" ht="12.75" hidden="false" customHeight="false" outlineLevel="0" collapsed="false">
      <c r="A2417" s="57" t="e">
        <f aca="false">INDEX(BucketTable,MATCH(B2417,SumMonths,0),1)</f>
        <v>#N/A</v>
      </c>
      <c r="K2417" s="57" t="e">
        <f aca="false">INDEX(lava,MATCH(B2417,SumMonths,0),2)</f>
        <v>#N/A</v>
      </c>
    </row>
    <row r="2418" customFormat="false" ht="12.75" hidden="false" customHeight="false" outlineLevel="0" collapsed="false">
      <c r="A2418" s="57" t="e">
        <f aca="false">INDEX(BucketTable,MATCH(B2418,SumMonths,0),1)</f>
        <v>#N/A</v>
      </c>
      <c r="K2418" s="57" t="e">
        <f aca="false">INDEX(lava,MATCH(B2418,SumMonths,0),2)</f>
        <v>#N/A</v>
      </c>
    </row>
    <row r="2419" customFormat="false" ht="12.75" hidden="false" customHeight="false" outlineLevel="0" collapsed="false">
      <c r="A2419" s="57" t="e">
        <f aca="false">INDEX(BucketTable,MATCH(B2419,SumMonths,0),1)</f>
        <v>#N/A</v>
      </c>
      <c r="K2419" s="57" t="e">
        <f aca="false">INDEX(lava,MATCH(B2419,SumMonths,0),2)</f>
        <v>#N/A</v>
      </c>
    </row>
    <row r="2420" customFormat="false" ht="12.75" hidden="false" customHeight="false" outlineLevel="0" collapsed="false">
      <c r="A2420" s="57" t="e">
        <f aca="false">INDEX(BucketTable,MATCH(B2420,SumMonths,0),1)</f>
        <v>#N/A</v>
      </c>
      <c r="K2420" s="57" t="e">
        <f aca="false">INDEX(lava,MATCH(B2420,SumMonths,0),2)</f>
        <v>#N/A</v>
      </c>
    </row>
    <row r="2421" customFormat="false" ht="12.75" hidden="false" customHeight="false" outlineLevel="0" collapsed="false">
      <c r="A2421" s="57" t="e">
        <f aca="false">INDEX(BucketTable,MATCH(B2421,SumMonths,0),1)</f>
        <v>#N/A</v>
      </c>
      <c r="K2421" s="57" t="e">
        <f aca="false">INDEX(lava,MATCH(B2421,SumMonths,0),2)</f>
        <v>#N/A</v>
      </c>
    </row>
    <row r="2422" customFormat="false" ht="12.75" hidden="false" customHeight="false" outlineLevel="0" collapsed="false">
      <c r="A2422" s="57" t="e">
        <f aca="false">INDEX(BucketTable,MATCH(B2422,SumMonths,0),1)</f>
        <v>#N/A</v>
      </c>
      <c r="K2422" s="57" t="e">
        <f aca="false">INDEX(lava,MATCH(B2422,SumMonths,0),2)</f>
        <v>#N/A</v>
      </c>
    </row>
    <row r="2423" customFormat="false" ht="12.75" hidden="false" customHeight="false" outlineLevel="0" collapsed="false">
      <c r="A2423" s="57" t="e">
        <f aca="false">INDEX(BucketTable,MATCH(B2423,SumMonths,0),1)</f>
        <v>#N/A</v>
      </c>
      <c r="K2423" s="57" t="e">
        <f aca="false">INDEX(lava,MATCH(B2423,SumMonths,0),2)</f>
        <v>#N/A</v>
      </c>
    </row>
    <row r="2424" customFormat="false" ht="12.75" hidden="false" customHeight="false" outlineLevel="0" collapsed="false">
      <c r="A2424" s="57" t="e">
        <f aca="false">INDEX(BucketTable,MATCH(B2424,SumMonths,0),1)</f>
        <v>#N/A</v>
      </c>
      <c r="K2424" s="57" t="e">
        <f aca="false">INDEX(lava,MATCH(B2424,SumMonths,0),2)</f>
        <v>#N/A</v>
      </c>
    </row>
    <row r="2425" customFormat="false" ht="12.75" hidden="false" customHeight="false" outlineLevel="0" collapsed="false">
      <c r="A2425" s="57" t="e">
        <f aca="false">INDEX(BucketTable,MATCH(B2425,SumMonths,0),1)</f>
        <v>#N/A</v>
      </c>
      <c r="K2425" s="57" t="e">
        <f aca="false">INDEX(lava,MATCH(B2425,SumMonths,0),2)</f>
        <v>#N/A</v>
      </c>
    </row>
    <row r="2426" customFormat="false" ht="12.75" hidden="false" customHeight="false" outlineLevel="0" collapsed="false">
      <c r="A2426" s="57" t="e">
        <f aca="false">INDEX(BucketTable,MATCH(B2426,SumMonths,0),1)</f>
        <v>#N/A</v>
      </c>
      <c r="K2426" s="57" t="e">
        <f aca="false">INDEX(lava,MATCH(B2426,SumMonths,0),2)</f>
        <v>#N/A</v>
      </c>
    </row>
    <row r="2427" customFormat="false" ht="12.75" hidden="false" customHeight="false" outlineLevel="0" collapsed="false">
      <c r="A2427" s="57" t="e">
        <f aca="false">INDEX(BucketTable,MATCH(B2427,SumMonths,0),1)</f>
        <v>#N/A</v>
      </c>
      <c r="K2427" s="57" t="e">
        <f aca="false">INDEX(lava,MATCH(B2427,SumMonths,0),2)</f>
        <v>#N/A</v>
      </c>
    </row>
    <row r="2428" customFormat="false" ht="12.75" hidden="false" customHeight="false" outlineLevel="0" collapsed="false">
      <c r="A2428" s="57" t="e">
        <f aca="false">INDEX(BucketTable,MATCH(B2428,SumMonths,0),1)</f>
        <v>#N/A</v>
      </c>
      <c r="K2428" s="57" t="e">
        <f aca="false">INDEX(lava,MATCH(B2428,SumMonths,0),2)</f>
        <v>#N/A</v>
      </c>
    </row>
    <row r="2429" customFormat="false" ht="12.75" hidden="false" customHeight="false" outlineLevel="0" collapsed="false">
      <c r="A2429" s="57" t="e">
        <f aca="false">INDEX(BucketTable,MATCH(B2429,SumMonths,0),1)</f>
        <v>#N/A</v>
      </c>
      <c r="K2429" s="57" t="e">
        <f aca="false">INDEX(lava,MATCH(B2429,SumMonths,0),2)</f>
        <v>#N/A</v>
      </c>
    </row>
    <row r="2430" customFormat="false" ht="12.75" hidden="false" customHeight="false" outlineLevel="0" collapsed="false">
      <c r="A2430" s="57" t="e">
        <f aca="false">INDEX(BucketTable,MATCH(B2430,SumMonths,0),1)</f>
        <v>#N/A</v>
      </c>
      <c r="K2430" s="57" t="e">
        <f aca="false">INDEX(lava,MATCH(B2430,SumMonths,0),2)</f>
        <v>#N/A</v>
      </c>
    </row>
    <row r="2431" customFormat="false" ht="12.75" hidden="false" customHeight="false" outlineLevel="0" collapsed="false">
      <c r="A2431" s="57" t="e">
        <f aca="false">INDEX(BucketTable,MATCH(B2431,SumMonths,0),1)</f>
        <v>#N/A</v>
      </c>
      <c r="K2431" s="57" t="e">
        <f aca="false">INDEX(lava,MATCH(B2431,SumMonths,0),2)</f>
        <v>#N/A</v>
      </c>
    </row>
    <row r="2432" customFormat="false" ht="12.75" hidden="false" customHeight="false" outlineLevel="0" collapsed="false">
      <c r="A2432" s="57" t="e">
        <f aca="false">INDEX(BucketTable,MATCH(B2432,SumMonths,0),1)</f>
        <v>#N/A</v>
      </c>
      <c r="K2432" s="57" t="e">
        <f aca="false">INDEX(lava,MATCH(B2432,SumMonths,0),2)</f>
        <v>#N/A</v>
      </c>
    </row>
    <row r="2433" customFormat="false" ht="12.75" hidden="false" customHeight="false" outlineLevel="0" collapsed="false">
      <c r="A2433" s="57" t="e">
        <f aca="false">INDEX(BucketTable,MATCH(B2433,SumMonths,0),1)</f>
        <v>#N/A</v>
      </c>
      <c r="K2433" s="57" t="e">
        <f aca="false">INDEX(lava,MATCH(B2433,SumMonths,0),2)</f>
        <v>#N/A</v>
      </c>
    </row>
    <row r="2434" customFormat="false" ht="12.75" hidden="false" customHeight="false" outlineLevel="0" collapsed="false">
      <c r="A2434" s="57" t="e">
        <f aca="false">INDEX(BucketTable,MATCH(B2434,SumMonths,0),1)</f>
        <v>#N/A</v>
      </c>
      <c r="K2434" s="57" t="e">
        <f aca="false">INDEX(lava,MATCH(B2434,SumMonths,0),2)</f>
        <v>#N/A</v>
      </c>
    </row>
    <row r="2435" customFormat="false" ht="12.75" hidden="false" customHeight="false" outlineLevel="0" collapsed="false">
      <c r="A2435" s="57" t="e">
        <f aca="false">INDEX(BucketTable,MATCH(B2435,SumMonths,0),1)</f>
        <v>#N/A</v>
      </c>
      <c r="K2435" s="57" t="e">
        <f aca="false">INDEX(lava,MATCH(B2435,SumMonths,0),2)</f>
        <v>#N/A</v>
      </c>
    </row>
    <row r="2436" customFormat="false" ht="12.75" hidden="false" customHeight="false" outlineLevel="0" collapsed="false">
      <c r="A2436" s="57" t="e">
        <f aca="false">INDEX(BucketTable,MATCH(B2436,SumMonths,0),1)</f>
        <v>#N/A</v>
      </c>
      <c r="K2436" s="57" t="e">
        <f aca="false">INDEX(lava,MATCH(B2436,SumMonths,0),2)</f>
        <v>#N/A</v>
      </c>
    </row>
    <row r="2437" customFormat="false" ht="12.75" hidden="false" customHeight="false" outlineLevel="0" collapsed="false">
      <c r="A2437" s="57" t="e">
        <f aca="false">INDEX(BucketTable,MATCH(B2437,SumMonths,0),1)</f>
        <v>#N/A</v>
      </c>
      <c r="K2437" s="57" t="e">
        <f aca="false">INDEX(lava,MATCH(B2437,SumMonths,0),2)</f>
        <v>#N/A</v>
      </c>
    </row>
    <row r="2438" customFormat="false" ht="12.75" hidden="false" customHeight="false" outlineLevel="0" collapsed="false">
      <c r="A2438" s="57" t="e">
        <f aca="false">INDEX(BucketTable,MATCH(B2438,SumMonths,0),1)</f>
        <v>#N/A</v>
      </c>
      <c r="K2438" s="57" t="e">
        <f aca="false">INDEX(lava,MATCH(B2438,SumMonths,0),2)</f>
        <v>#N/A</v>
      </c>
    </row>
    <row r="2439" customFormat="false" ht="12.75" hidden="false" customHeight="false" outlineLevel="0" collapsed="false">
      <c r="A2439" s="57" t="e">
        <f aca="false">INDEX(BucketTable,MATCH(B2439,SumMonths,0),1)</f>
        <v>#N/A</v>
      </c>
      <c r="K2439" s="57" t="e">
        <f aca="false">INDEX(lava,MATCH(B2439,SumMonths,0),2)</f>
        <v>#N/A</v>
      </c>
    </row>
    <row r="2440" customFormat="false" ht="12.75" hidden="false" customHeight="false" outlineLevel="0" collapsed="false">
      <c r="A2440" s="57" t="e">
        <f aca="false">INDEX(BucketTable,MATCH(B2440,SumMonths,0),1)</f>
        <v>#N/A</v>
      </c>
      <c r="K2440" s="57" t="e">
        <f aca="false">INDEX(lava,MATCH(B2440,SumMonths,0),2)</f>
        <v>#N/A</v>
      </c>
    </row>
    <row r="2441" customFormat="false" ht="12.75" hidden="false" customHeight="false" outlineLevel="0" collapsed="false">
      <c r="A2441" s="57" t="e">
        <f aca="false">INDEX(BucketTable,MATCH(B2441,SumMonths,0),1)</f>
        <v>#N/A</v>
      </c>
      <c r="K2441" s="57" t="e">
        <f aca="false">INDEX(lava,MATCH(B2441,SumMonths,0),2)</f>
        <v>#N/A</v>
      </c>
    </row>
    <row r="2442" customFormat="false" ht="12.75" hidden="false" customHeight="false" outlineLevel="0" collapsed="false">
      <c r="A2442" s="57" t="e">
        <f aca="false">INDEX(BucketTable,MATCH(B2442,SumMonths,0),1)</f>
        <v>#N/A</v>
      </c>
      <c r="K2442" s="57" t="e">
        <f aca="false">INDEX(lava,MATCH(B2442,SumMonths,0),2)</f>
        <v>#N/A</v>
      </c>
    </row>
    <row r="2443" customFormat="false" ht="12.75" hidden="false" customHeight="false" outlineLevel="0" collapsed="false">
      <c r="A2443" s="57" t="e">
        <f aca="false">INDEX(BucketTable,MATCH(B2443,SumMonths,0),1)</f>
        <v>#N/A</v>
      </c>
      <c r="K2443" s="57" t="e">
        <f aca="false">INDEX(lava,MATCH(B2443,SumMonths,0),2)</f>
        <v>#N/A</v>
      </c>
    </row>
    <row r="2444" customFormat="false" ht="12.75" hidden="false" customHeight="false" outlineLevel="0" collapsed="false">
      <c r="A2444" s="57" t="e">
        <f aca="false">INDEX(BucketTable,MATCH(B2444,SumMonths,0),1)</f>
        <v>#N/A</v>
      </c>
      <c r="K2444" s="57" t="e">
        <f aca="false">INDEX(lava,MATCH(B2444,SumMonths,0),2)</f>
        <v>#N/A</v>
      </c>
    </row>
    <row r="2445" customFormat="false" ht="12.75" hidden="false" customHeight="false" outlineLevel="0" collapsed="false">
      <c r="A2445" s="57" t="e">
        <f aca="false">INDEX(BucketTable,MATCH(B2445,SumMonths,0),1)</f>
        <v>#N/A</v>
      </c>
      <c r="K2445" s="57" t="e">
        <f aca="false">INDEX(lava,MATCH(B2445,SumMonths,0),2)</f>
        <v>#N/A</v>
      </c>
    </row>
    <row r="2446" customFormat="false" ht="12.75" hidden="false" customHeight="false" outlineLevel="0" collapsed="false">
      <c r="A2446" s="57" t="e">
        <f aca="false">INDEX(BucketTable,MATCH(B2446,SumMonths,0),1)</f>
        <v>#N/A</v>
      </c>
      <c r="K2446" s="57" t="e">
        <f aca="false">INDEX(lava,MATCH(B2446,SumMonths,0),2)</f>
        <v>#N/A</v>
      </c>
    </row>
    <row r="2447" customFormat="false" ht="12.75" hidden="false" customHeight="false" outlineLevel="0" collapsed="false">
      <c r="A2447" s="57" t="e">
        <f aca="false">INDEX(BucketTable,MATCH(B2447,SumMonths,0),1)</f>
        <v>#N/A</v>
      </c>
      <c r="K2447" s="57" t="e">
        <f aca="false">INDEX(lava,MATCH(B2447,SumMonths,0),2)</f>
        <v>#N/A</v>
      </c>
    </row>
    <row r="2448" customFormat="false" ht="12.75" hidden="false" customHeight="false" outlineLevel="0" collapsed="false">
      <c r="A2448" s="57" t="e">
        <f aca="false">INDEX(BucketTable,MATCH(B2448,SumMonths,0),1)</f>
        <v>#N/A</v>
      </c>
      <c r="K2448" s="57" t="e">
        <f aca="false">INDEX(lava,MATCH(B2448,SumMonths,0),2)</f>
        <v>#N/A</v>
      </c>
    </row>
    <row r="2449" customFormat="false" ht="12.75" hidden="false" customHeight="false" outlineLevel="0" collapsed="false">
      <c r="A2449" s="57" t="e">
        <f aca="false">INDEX(BucketTable,MATCH(B2449,SumMonths,0),1)</f>
        <v>#N/A</v>
      </c>
      <c r="K2449" s="57" t="e">
        <f aca="false">INDEX(lava,MATCH(B2449,SumMonths,0),2)</f>
        <v>#N/A</v>
      </c>
    </row>
    <row r="2450" customFormat="false" ht="12.75" hidden="false" customHeight="false" outlineLevel="0" collapsed="false">
      <c r="A2450" s="57" t="e">
        <f aca="false">INDEX(BucketTable,MATCH(B2450,SumMonths,0),1)</f>
        <v>#N/A</v>
      </c>
      <c r="K2450" s="57" t="e">
        <f aca="false">INDEX(lava,MATCH(B2450,SumMonths,0),2)</f>
        <v>#N/A</v>
      </c>
    </row>
    <row r="2451" customFormat="false" ht="12.75" hidden="false" customHeight="false" outlineLevel="0" collapsed="false">
      <c r="A2451" s="57" t="e">
        <f aca="false">INDEX(BucketTable,MATCH(B2451,SumMonths,0),1)</f>
        <v>#N/A</v>
      </c>
      <c r="K2451" s="57" t="e">
        <f aca="false">INDEX(lava,MATCH(B2451,SumMonths,0),2)</f>
        <v>#N/A</v>
      </c>
    </row>
    <row r="2452" customFormat="false" ht="12.75" hidden="false" customHeight="false" outlineLevel="0" collapsed="false">
      <c r="A2452" s="57" t="e">
        <f aca="false">INDEX(BucketTable,MATCH(B2452,SumMonths,0),1)</f>
        <v>#N/A</v>
      </c>
      <c r="K2452" s="57" t="e">
        <f aca="false">INDEX(lava,MATCH(B2452,SumMonths,0),2)</f>
        <v>#N/A</v>
      </c>
    </row>
    <row r="2453" customFormat="false" ht="12.75" hidden="false" customHeight="false" outlineLevel="0" collapsed="false">
      <c r="A2453" s="57" t="e">
        <f aca="false">INDEX(BucketTable,MATCH(B2453,SumMonths,0),1)</f>
        <v>#N/A</v>
      </c>
      <c r="K2453" s="57" t="e">
        <f aca="false">INDEX(lava,MATCH(B2453,SumMonths,0),2)</f>
        <v>#N/A</v>
      </c>
    </row>
    <row r="2454" customFormat="false" ht="12.75" hidden="false" customHeight="false" outlineLevel="0" collapsed="false">
      <c r="A2454" s="57" t="e">
        <f aca="false">INDEX(BucketTable,MATCH(B2454,SumMonths,0),1)</f>
        <v>#N/A</v>
      </c>
      <c r="K2454" s="57" t="e">
        <f aca="false">INDEX(lava,MATCH(B2454,SumMonths,0),2)</f>
        <v>#N/A</v>
      </c>
    </row>
    <row r="2455" customFormat="false" ht="12.75" hidden="false" customHeight="false" outlineLevel="0" collapsed="false">
      <c r="A2455" s="57" t="e">
        <f aca="false">INDEX(BucketTable,MATCH(B2455,SumMonths,0),1)</f>
        <v>#N/A</v>
      </c>
      <c r="K2455" s="57" t="e">
        <f aca="false">INDEX(lava,MATCH(B2455,SumMonths,0),2)</f>
        <v>#N/A</v>
      </c>
    </row>
    <row r="2456" customFormat="false" ht="12.75" hidden="false" customHeight="false" outlineLevel="0" collapsed="false">
      <c r="A2456" s="57" t="e">
        <f aca="false">INDEX(BucketTable,MATCH(B2456,SumMonths,0),1)</f>
        <v>#N/A</v>
      </c>
      <c r="K2456" s="57" t="e">
        <f aca="false">INDEX(lava,MATCH(B2456,SumMonths,0),2)</f>
        <v>#N/A</v>
      </c>
    </row>
    <row r="2457" customFormat="false" ht="12.75" hidden="false" customHeight="false" outlineLevel="0" collapsed="false">
      <c r="A2457" s="57" t="e">
        <f aca="false">INDEX(BucketTable,MATCH(B2457,SumMonths,0),1)</f>
        <v>#N/A</v>
      </c>
      <c r="K2457" s="57" t="e">
        <f aca="false">INDEX(lava,MATCH(B2457,SumMonths,0),2)</f>
        <v>#N/A</v>
      </c>
    </row>
    <row r="2458" customFormat="false" ht="12.75" hidden="false" customHeight="false" outlineLevel="0" collapsed="false">
      <c r="A2458" s="57" t="e">
        <f aca="false">INDEX(BucketTable,MATCH(B2458,SumMonths,0),1)</f>
        <v>#N/A</v>
      </c>
      <c r="K2458" s="57" t="e">
        <f aca="false">INDEX(lava,MATCH(B2458,SumMonths,0),2)</f>
        <v>#N/A</v>
      </c>
    </row>
    <row r="2459" customFormat="false" ht="12.75" hidden="false" customHeight="false" outlineLevel="0" collapsed="false">
      <c r="A2459" s="57" t="e">
        <f aca="false">INDEX(BucketTable,MATCH(B2459,SumMonths,0),1)</f>
        <v>#N/A</v>
      </c>
      <c r="K2459" s="57" t="e">
        <f aca="false">INDEX(lava,MATCH(B2459,SumMonths,0),2)</f>
        <v>#N/A</v>
      </c>
    </row>
    <row r="2460" customFormat="false" ht="12.75" hidden="false" customHeight="false" outlineLevel="0" collapsed="false">
      <c r="A2460" s="57" t="e">
        <f aca="false">INDEX(BucketTable,MATCH(B2460,SumMonths,0),1)</f>
        <v>#N/A</v>
      </c>
      <c r="K2460" s="57" t="e">
        <f aca="false">INDEX(lava,MATCH(B2460,SumMonths,0),2)</f>
        <v>#N/A</v>
      </c>
    </row>
    <row r="2461" customFormat="false" ht="12.75" hidden="false" customHeight="false" outlineLevel="0" collapsed="false">
      <c r="A2461" s="57" t="e">
        <f aca="false">INDEX(BucketTable,MATCH(B2461,SumMonths,0),1)</f>
        <v>#N/A</v>
      </c>
      <c r="K2461" s="57" t="e">
        <f aca="false">INDEX(lava,MATCH(B2461,SumMonths,0),2)</f>
        <v>#N/A</v>
      </c>
    </row>
    <row r="2462" customFormat="false" ht="12.75" hidden="false" customHeight="false" outlineLevel="0" collapsed="false">
      <c r="A2462" s="57" t="e">
        <f aca="false">INDEX(BucketTable,MATCH(B2462,SumMonths,0),1)</f>
        <v>#N/A</v>
      </c>
      <c r="K2462" s="57" t="e">
        <f aca="false">INDEX(lava,MATCH(B2462,SumMonths,0),2)</f>
        <v>#N/A</v>
      </c>
    </row>
    <row r="2463" customFormat="false" ht="12.75" hidden="false" customHeight="false" outlineLevel="0" collapsed="false">
      <c r="A2463" s="57" t="e">
        <f aca="false">INDEX(BucketTable,MATCH(B2463,SumMonths,0),1)</f>
        <v>#N/A</v>
      </c>
      <c r="K2463" s="57" t="e">
        <f aca="false">INDEX(lava,MATCH(B2463,SumMonths,0),2)</f>
        <v>#N/A</v>
      </c>
    </row>
    <row r="2464" customFormat="false" ht="12.75" hidden="false" customHeight="false" outlineLevel="0" collapsed="false">
      <c r="A2464" s="57" t="e">
        <f aca="false">INDEX(BucketTable,MATCH(B2464,SumMonths,0),1)</f>
        <v>#N/A</v>
      </c>
      <c r="K2464" s="57" t="e">
        <f aca="false">INDEX(lava,MATCH(B2464,SumMonths,0),2)</f>
        <v>#N/A</v>
      </c>
    </row>
    <row r="2465" customFormat="false" ht="12.75" hidden="false" customHeight="false" outlineLevel="0" collapsed="false">
      <c r="A2465" s="57" t="e">
        <f aca="false">INDEX(BucketTable,MATCH(B2465,SumMonths,0),1)</f>
        <v>#N/A</v>
      </c>
      <c r="K2465" s="57" t="e">
        <f aca="false">INDEX(lava,MATCH(B2465,SumMonths,0),2)</f>
        <v>#N/A</v>
      </c>
    </row>
    <row r="2466" customFormat="false" ht="12.75" hidden="false" customHeight="false" outlineLevel="0" collapsed="false">
      <c r="A2466" s="57" t="e">
        <f aca="false">INDEX(BucketTable,MATCH(B2466,SumMonths,0),1)</f>
        <v>#N/A</v>
      </c>
      <c r="K2466" s="57" t="e">
        <f aca="false">INDEX(lava,MATCH(B2466,SumMonths,0),2)</f>
        <v>#N/A</v>
      </c>
    </row>
    <row r="2467" customFormat="false" ht="12.75" hidden="false" customHeight="false" outlineLevel="0" collapsed="false">
      <c r="A2467" s="57" t="e">
        <f aca="false">INDEX(BucketTable,MATCH(B2467,SumMonths,0),1)</f>
        <v>#N/A</v>
      </c>
      <c r="K2467" s="57" t="e">
        <f aca="false">INDEX(lava,MATCH(B2467,SumMonths,0),2)</f>
        <v>#N/A</v>
      </c>
    </row>
    <row r="2468" customFormat="false" ht="12.75" hidden="false" customHeight="false" outlineLevel="0" collapsed="false">
      <c r="A2468" s="57" t="e">
        <f aca="false">INDEX(BucketTable,MATCH(B2468,SumMonths,0),1)</f>
        <v>#N/A</v>
      </c>
      <c r="K2468" s="57" t="e">
        <f aca="false">INDEX(lava,MATCH(B2468,SumMonths,0),2)</f>
        <v>#N/A</v>
      </c>
    </row>
    <row r="2469" customFormat="false" ht="12.75" hidden="false" customHeight="false" outlineLevel="0" collapsed="false">
      <c r="A2469" s="57" t="e">
        <f aca="false">INDEX(BucketTable,MATCH(B2469,SumMonths,0),1)</f>
        <v>#N/A</v>
      </c>
      <c r="K2469" s="57" t="e">
        <f aca="false">INDEX(lava,MATCH(B2469,SumMonths,0),2)</f>
        <v>#N/A</v>
      </c>
    </row>
    <row r="2470" customFormat="false" ht="12.75" hidden="false" customHeight="false" outlineLevel="0" collapsed="false">
      <c r="A2470" s="57" t="e">
        <f aca="false">INDEX(BucketTable,MATCH(B2470,SumMonths,0),1)</f>
        <v>#N/A</v>
      </c>
      <c r="K2470" s="57" t="e">
        <f aca="false">INDEX(lava,MATCH(B2470,SumMonths,0),2)</f>
        <v>#N/A</v>
      </c>
    </row>
    <row r="2471" customFormat="false" ht="12.75" hidden="false" customHeight="false" outlineLevel="0" collapsed="false">
      <c r="A2471" s="57" t="e">
        <f aca="false">INDEX(BucketTable,MATCH(B2471,SumMonths,0),1)</f>
        <v>#N/A</v>
      </c>
      <c r="K2471" s="57" t="e">
        <f aca="false">INDEX(lava,MATCH(B2471,SumMonths,0),2)</f>
        <v>#N/A</v>
      </c>
    </row>
    <row r="2472" customFormat="false" ht="12.75" hidden="false" customHeight="false" outlineLevel="0" collapsed="false">
      <c r="A2472" s="57" t="e">
        <f aca="false">INDEX(BucketTable,MATCH(B2472,SumMonths,0),1)</f>
        <v>#N/A</v>
      </c>
      <c r="K2472" s="57" t="e">
        <f aca="false">INDEX(lava,MATCH(B2472,SumMonths,0),2)</f>
        <v>#N/A</v>
      </c>
    </row>
    <row r="2473" customFormat="false" ht="12.75" hidden="false" customHeight="false" outlineLevel="0" collapsed="false">
      <c r="A2473" s="57" t="e">
        <f aca="false">INDEX(BucketTable,MATCH(B2473,SumMonths,0),1)</f>
        <v>#N/A</v>
      </c>
      <c r="K2473" s="57" t="e">
        <f aca="false">INDEX(lava,MATCH(B2473,SumMonths,0),2)</f>
        <v>#N/A</v>
      </c>
    </row>
    <row r="2474" customFormat="false" ht="12.75" hidden="false" customHeight="false" outlineLevel="0" collapsed="false">
      <c r="A2474" s="57" t="e">
        <f aca="false">INDEX(BucketTable,MATCH(B2474,SumMonths,0),1)</f>
        <v>#N/A</v>
      </c>
      <c r="K2474" s="57" t="e">
        <f aca="false">INDEX(lava,MATCH(B2474,SumMonths,0),2)</f>
        <v>#N/A</v>
      </c>
    </row>
    <row r="2475" customFormat="false" ht="12.75" hidden="false" customHeight="false" outlineLevel="0" collapsed="false">
      <c r="A2475" s="57" t="e">
        <f aca="false">INDEX(BucketTable,MATCH(B2475,SumMonths,0),1)</f>
        <v>#N/A</v>
      </c>
      <c r="K2475" s="57" t="e">
        <f aca="false">INDEX(lava,MATCH(B2475,SumMonths,0),2)</f>
        <v>#N/A</v>
      </c>
    </row>
    <row r="2476" customFormat="false" ht="12.75" hidden="false" customHeight="false" outlineLevel="0" collapsed="false">
      <c r="A2476" s="57" t="e">
        <f aca="false">INDEX(BucketTable,MATCH(B2476,SumMonths,0),1)</f>
        <v>#N/A</v>
      </c>
      <c r="K2476" s="57" t="e">
        <f aca="false">INDEX(lava,MATCH(B2476,SumMonths,0),2)</f>
        <v>#N/A</v>
      </c>
    </row>
    <row r="2477" customFormat="false" ht="12.75" hidden="false" customHeight="false" outlineLevel="0" collapsed="false">
      <c r="A2477" s="57" t="e">
        <f aca="false">INDEX(BucketTable,MATCH(B2477,SumMonths,0),1)</f>
        <v>#N/A</v>
      </c>
      <c r="K2477" s="57" t="e">
        <f aca="false">INDEX(lava,MATCH(B2477,SumMonths,0),2)</f>
        <v>#N/A</v>
      </c>
    </row>
    <row r="2478" customFormat="false" ht="12.75" hidden="false" customHeight="false" outlineLevel="0" collapsed="false">
      <c r="A2478" s="57" t="e">
        <f aca="false">INDEX(BucketTable,MATCH(B2478,SumMonths,0),1)</f>
        <v>#N/A</v>
      </c>
      <c r="K2478" s="57" t="e">
        <f aca="false">INDEX(lava,MATCH(B2478,SumMonths,0),2)</f>
        <v>#N/A</v>
      </c>
    </row>
    <row r="2479" customFormat="false" ht="12.75" hidden="false" customHeight="false" outlineLevel="0" collapsed="false">
      <c r="A2479" s="57" t="e">
        <f aca="false">INDEX(BucketTable,MATCH(B2479,SumMonths,0),1)</f>
        <v>#N/A</v>
      </c>
      <c r="K2479" s="57" t="e">
        <f aca="false">INDEX(lava,MATCH(B2479,SumMonths,0),2)</f>
        <v>#N/A</v>
      </c>
    </row>
    <row r="2480" customFormat="false" ht="12.75" hidden="false" customHeight="false" outlineLevel="0" collapsed="false">
      <c r="A2480" s="57" t="e">
        <f aca="false">INDEX(BucketTable,MATCH(B2480,SumMonths,0),1)</f>
        <v>#N/A</v>
      </c>
      <c r="K2480" s="57" t="e">
        <f aca="false">INDEX(lava,MATCH(B2480,SumMonths,0),2)</f>
        <v>#N/A</v>
      </c>
    </row>
    <row r="2481" customFormat="false" ht="12.75" hidden="false" customHeight="false" outlineLevel="0" collapsed="false">
      <c r="A2481" s="57" t="e">
        <f aca="false">INDEX(BucketTable,MATCH(B2481,SumMonths,0),1)</f>
        <v>#N/A</v>
      </c>
      <c r="K2481" s="57" t="e">
        <f aca="false">INDEX(lava,MATCH(B2481,SumMonths,0),2)</f>
        <v>#N/A</v>
      </c>
    </row>
    <row r="2482" customFormat="false" ht="12.75" hidden="false" customHeight="false" outlineLevel="0" collapsed="false">
      <c r="A2482" s="57" t="e">
        <f aca="false">INDEX(BucketTable,MATCH(B2482,SumMonths,0),1)</f>
        <v>#N/A</v>
      </c>
      <c r="K2482" s="57" t="e">
        <f aca="false">INDEX(lava,MATCH(B2482,SumMonths,0),2)</f>
        <v>#N/A</v>
      </c>
    </row>
    <row r="2483" customFormat="false" ht="12.75" hidden="false" customHeight="false" outlineLevel="0" collapsed="false">
      <c r="A2483" s="57" t="e">
        <f aca="false">INDEX(BucketTable,MATCH(B2483,SumMonths,0),1)</f>
        <v>#N/A</v>
      </c>
      <c r="K2483" s="57" t="e">
        <f aca="false">INDEX(lava,MATCH(B2483,SumMonths,0),2)</f>
        <v>#N/A</v>
      </c>
    </row>
    <row r="2484" customFormat="false" ht="12.75" hidden="false" customHeight="false" outlineLevel="0" collapsed="false">
      <c r="A2484" s="57" t="e">
        <f aca="false">INDEX(BucketTable,MATCH(B2484,SumMonths,0),1)</f>
        <v>#N/A</v>
      </c>
      <c r="K2484" s="57" t="e">
        <f aca="false">INDEX(lava,MATCH(B2484,SumMonths,0),2)</f>
        <v>#N/A</v>
      </c>
    </row>
    <row r="2485" customFormat="false" ht="12.75" hidden="false" customHeight="false" outlineLevel="0" collapsed="false">
      <c r="A2485" s="57" t="e">
        <f aca="false">INDEX(BucketTable,MATCH(B2485,SumMonths,0),1)</f>
        <v>#N/A</v>
      </c>
      <c r="K2485" s="57" t="e">
        <f aca="false">INDEX(lava,MATCH(B2485,SumMonths,0),2)</f>
        <v>#N/A</v>
      </c>
    </row>
    <row r="2486" customFormat="false" ht="12.75" hidden="false" customHeight="false" outlineLevel="0" collapsed="false">
      <c r="A2486" s="57" t="e">
        <f aca="false">INDEX(BucketTable,MATCH(B2486,SumMonths,0),1)</f>
        <v>#N/A</v>
      </c>
      <c r="K2486" s="57" t="e">
        <f aca="false">INDEX(lava,MATCH(B2486,SumMonths,0),2)</f>
        <v>#N/A</v>
      </c>
    </row>
    <row r="2487" customFormat="false" ht="12.75" hidden="false" customHeight="false" outlineLevel="0" collapsed="false">
      <c r="A2487" s="57" t="e">
        <f aca="false">INDEX(BucketTable,MATCH(B2487,SumMonths,0),1)</f>
        <v>#N/A</v>
      </c>
      <c r="K2487" s="57" t="e">
        <f aca="false">INDEX(lava,MATCH(B2487,SumMonths,0),2)</f>
        <v>#N/A</v>
      </c>
    </row>
    <row r="2488" customFormat="false" ht="12.75" hidden="false" customHeight="false" outlineLevel="0" collapsed="false">
      <c r="A2488" s="57" t="e">
        <f aca="false">INDEX(BucketTable,MATCH(B2488,SumMonths,0),1)</f>
        <v>#N/A</v>
      </c>
      <c r="K2488" s="57" t="e">
        <f aca="false">INDEX(lava,MATCH(B2488,SumMonths,0),2)</f>
        <v>#N/A</v>
      </c>
    </row>
    <row r="2489" customFormat="false" ht="12.75" hidden="false" customHeight="false" outlineLevel="0" collapsed="false">
      <c r="A2489" s="57" t="e">
        <f aca="false">INDEX(BucketTable,MATCH(B2489,SumMonths,0),1)</f>
        <v>#N/A</v>
      </c>
      <c r="K2489" s="57" t="e">
        <f aca="false">INDEX(lava,MATCH(B2489,SumMonths,0),2)</f>
        <v>#N/A</v>
      </c>
    </row>
    <row r="2490" customFormat="false" ht="12.75" hidden="false" customHeight="false" outlineLevel="0" collapsed="false">
      <c r="A2490" s="57" t="e">
        <f aca="false">INDEX(BucketTable,MATCH(B2490,SumMonths,0),1)</f>
        <v>#N/A</v>
      </c>
      <c r="K2490" s="57" t="e">
        <f aca="false">INDEX(lava,MATCH(B2490,SumMonths,0),2)</f>
        <v>#N/A</v>
      </c>
    </row>
    <row r="2491" customFormat="false" ht="12.75" hidden="false" customHeight="false" outlineLevel="0" collapsed="false">
      <c r="A2491" s="57" t="e">
        <f aca="false">INDEX(BucketTable,MATCH(B2491,SumMonths,0),1)</f>
        <v>#N/A</v>
      </c>
      <c r="K2491" s="57" t="e">
        <f aca="false">INDEX(lava,MATCH(B2491,SumMonths,0),2)</f>
        <v>#N/A</v>
      </c>
    </row>
    <row r="2492" customFormat="false" ht="12.75" hidden="false" customHeight="false" outlineLevel="0" collapsed="false">
      <c r="A2492" s="57" t="e">
        <f aca="false">INDEX(BucketTable,MATCH(B2492,SumMonths,0),1)</f>
        <v>#N/A</v>
      </c>
      <c r="K2492" s="57" t="e">
        <f aca="false">INDEX(lava,MATCH(B2492,SumMonths,0),2)</f>
        <v>#N/A</v>
      </c>
    </row>
    <row r="2493" customFormat="false" ht="12.75" hidden="false" customHeight="false" outlineLevel="0" collapsed="false">
      <c r="A2493" s="57" t="e">
        <f aca="false">INDEX(BucketTable,MATCH(B2493,SumMonths,0),1)</f>
        <v>#N/A</v>
      </c>
      <c r="K2493" s="57" t="e">
        <f aca="false">INDEX(lava,MATCH(B2493,SumMonths,0),2)</f>
        <v>#N/A</v>
      </c>
    </row>
    <row r="2494" customFormat="false" ht="12.75" hidden="false" customHeight="false" outlineLevel="0" collapsed="false">
      <c r="A2494" s="57" t="e">
        <f aca="false">INDEX(BucketTable,MATCH(B2494,SumMonths,0),1)</f>
        <v>#N/A</v>
      </c>
      <c r="K2494" s="57" t="e">
        <f aca="false">INDEX(lava,MATCH(B2494,SumMonths,0),2)</f>
        <v>#N/A</v>
      </c>
    </row>
    <row r="2495" customFormat="false" ht="12.75" hidden="false" customHeight="false" outlineLevel="0" collapsed="false">
      <c r="A2495" s="57" t="e">
        <f aca="false">INDEX(BucketTable,MATCH(B2495,SumMonths,0),1)</f>
        <v>#N/A</v>
      </c>
      <c r="K2495" s="57" t="e">
        <f aca="false">INDEX(lava,MATCH(B2495,SumMonths,0),2)</f>
        <v>#N/A</v>
      </c>
    </row>
    <row r="2496" customFormat="false" ht="12.75" hidden="false" customHeight="false" outlineLevel="0" collapsed="false">
      <c r="A2496" s="57" t="e">
        <f aca="false">INDEX(BucketTable,MATCH(B2496,SumMonths,0),1)</f>
        <v>#N/A</v>
      </c>
      <c r="K2496" s="57" t="e">
        <f aca="false">INDEX(lava,MATCH(B2496,SumMonths,0),2)</f>
        <v>#N/A</v>
      </c>
    </row>
    <row r="2497" customFormat="false" ht="12.75" hidden="false" customHeight="false" outlineLevel="0" collapsed="false">
      <c r="A2497" s="57" t="e">
        <f aca="false">INDEX(BucketTable,MATCH(B2497,SumMonths,0),1)</f>
        <v>#N/A</v>
      </c>
      <c r="K2497" s="57" t="e">
        <f aca="false">INDEX(lava,MATCH(B2497,SumMonths,0),2)</f>
        <v>#N/A</v>
      </c>
    </row>
    <row r="2498" customFormat="false" ht="12.75" hidden="false" customHeight="false" outlineLevel="0" collapsed="false">
      <c r="A2498" s="57" t="e">
        <f aca="false">INDEX(BucketTable,MATCH(B2498,SumMonths,0),1)</f>
        <v>#N/A</v>
      </c>
      <c r="K2498" s="57" t="e">
        <f aca="false">INDEX(lava,MATCH(B2498,SumMonths,0),2)</f>
        <v>#N/A</v>
      </c>
    </row>
    <row r="2499" customFormat="false" ht="12.75" hidden="false" customHeight="false" outlineLevel="0" collapsed="false">
      <c r="A2499" s="57" t="e">
        <f aca="false">INDEX(BucketTable,MATCH(B2499,SumMonths,0),1)</f>
        <v>#N/A</v>
      </c>
      <c r="K2499" s="57" t="e">
        <f aca="false">INDEX(lava,MATCH(B2499,SumMonths,0),2)</f>
        <v>#N/A</v>
      </c>
    </row>
    <row r="2500" customFormat="false" ht="12.75" hidden="false" customHeight="false" outlineLevel="0" collapsed="false">
      <c r="A2500" s="57" t="e">
        <f aca="false">INDEX(BucketTable,MATCH(B2500,SumMonths,0),1)</f>
        <v>#N/A</v>
      </c>
      <c r="K2500" s="57" t="e">
        <f aca="false">INDEX(lava,MATCH(B2500,SumMonths,0),2)</f>
        <v>#N/A</v>
      </c>
    </row>
    <row r="2501" customFormat="false" ht="12.75" hidden="false" customHeight="false" outlineLevel="0" collapsed="false">
      <c r="A2501" s="57" t="e">
        <f aca="false">INDEX(BucketTable,MATCH(B2501,SumMonths,0),1)</f>
        <v>#N/A</v>
      </c>
      <c r="K2501" s="57" t="e">
        <f aca="false">INDEX(lava,MATCH(B2501,SumMonths,0),2)</f>
        <v>#N/A</v>
      </c>
    </row>
    <row r="2502" customFormat="false" ht="12.75" hidden="false" customHeight="false" outlineLevel="0" collapsed="false">
      <c r="A2502" s="57" t="e">
        <f aca="false">INDEX(BucketTable,MATCH(B2502,SumMonths,0),1)</f>
        <v>#N/A</v>
      </c>
      <c r="K2502" s="57" t="e">
        <f aca="false">INDEX(lava,MATCH(B2502,SumMonths,0),2)</f>
        <v>#N/A</v>
      </c>
    </row>
    <row r="2503" customFormat="false" ht="12.75" hidden="false" customHeight="false" outlineLevel="0" collapsed="false">
      <c r="A2503" s="57" t="e">
        <f aca="false">INDEX(BucketTable,MATCH(B2503,SumMonths,0),1)</f>
        <v>#N/A</v>
      </c>
      <c r="K2503" s="57" t="e">
        <f aca="false">INDEX(lava,MATCH(B2503,SumMonths,0),2)</f>
        <v>#N/A</v>
      </c>
    </row>
    <row r="2504" customFormat="false" ht="12.75" hidden="false" customHeight="false" outlineLevel="0" collapsed="false">
      <c r="A2504" s="57" t="e">
        <f aca="false">INDEX(BucketTable,MATCH(B2504,SumMonths,0),1)</f>
        <v>#N/A</v>
      </c>
      <c r="K2504" s="57" t="e">
        <f aca="false">INDEX(lava,MATCH(B2504,SumMonths,0),2)</f>
        <v>#N/A</v>
      </c>
    </row>
    <row r="2505" customFormat="false" ht="12.75" hidden="false" customHeight="false" outlineLevel="0" collapsed="false">
      <c r="A2505" s="57" t="e">
        <f aca="false">INDEX(BucketTable,MATCH(B2505,SumMonths,0),1)</f>
        <v>#N/A</v>
      </c>
      <c r="K2505" s="57" t="e">
        <f aca="false">INDEX(lava,MATCH(B2505,SumMonths,0),2)</f>
        <v>#N/A</v>
      </c>
    </row>
    <row r="2506" customFormat="false" ht="12.75" hidden="false" customHeight="false" outlineLevel="0" collapsed="false">
      <c r="A2506" s="57" t="e">
        <f aca="false">INDEX(BucketTable,MATCH(B2506,SumMonths,0),1)</f>
        <v>#N/A</v>
      </c>
      <c r="K2506" s="57" t="e">
        <f aca="false">INDEX(lava,MATCH(B2506,SumMonths,0),2)</f>
        <v>#N/A</v>
      </c>
    </row>
    <row r="2507" customFormat="false" ht="12.75" hidden="false" customHeight="false" outlineLevel="0" collapsed="false">
      <c r="A2507" s="57" t="e">
        <f aca="false">INDEX(BucketTable,MATCH(B2507,SumMonths,0),1)</f>
        <v>#N/A</v>
      </c>
      <c r="K2507" s="57" t="e">
        <f aca="false">INDEX(lava,MATCH(B2507,SumMonths,0),2)</f>
        <v>#N/A</v>
      </c>
    </row>
    <row r="2508" customFormat="false" ht="12.75" hidden="false" customHeight="false" outlineLevel="0" collapsed="false">
      <c r="A2508" s="57" t="e">
        <f aca="false">INDEX(BucketTable,MATCH(B2508,SumMonths,0),1)</f>
        <v>#N/A</v>
      </c>
      <c r="K2508" s="57" t="e">
        <f aca="false">INDEX(lava,MATCH(B2508,SumMonths,0),2)</f>
        <v>#N/A</v>
      </c>
    </row>
    <row r="2509" customFormat="false" ht="12.75" hidden="false" customHeight="false" outlineLevel="0" collapsed="false">
      <c r="A2509" s="57" t="e">
        <f aca="false">INDEX(BucketTable,MATCH(B2509,SumMonths,0),1)</f>
        <v>#N/A</v>
      </c>
      <c r="K2509" s="57" t="e">
        <f aca="false">INDEX(lava,MATCH(B2509,SumMonths,0),2)</f>
        <v>#N/A</v>
      </c>
    </row>
    <row r="2510" customFormat="false" ht="12.75" hidden="false" customHeight="false" outlineLevel="0" collapsed="false">
      <c r="A2510" s="57" t="e">
        <f aca="false">INDEX(BucketTable,MATCH(B2510,SumMonths,0),1)</f>
        <v>#N/A</v>
      </c>
      <c r="K2510" s="57" t="e">
        <f aca="false">INDEX(lava,MATCH(B2510,SumMonths,0),2)</f>
        <v>#N/A</v>
      </c>
    </row>
    <row r="2511" customFormat="false" ht="12.75" hidden="false" customHeight="false" outlineLevel="0" collapsed="false">
      <c r="A2511" s="57" t="e">
        <f aca="false">INDEX(BucketTable,MATCH(B2511,SumMonths,0),1)</f>
        <v>#N/A</v>
      </c>
      <c r="K2511" s="57" t="e">
        <f aca="false">INDEX(lava,MATCH(B2511,SumMonths,0),2)</f>
        <v>#N/A</v>
      </c>
    </row>
    <row r="2512" customFormat="false" ht="12.75" hidden="false" customHeight="false" outlineLevel="0" collapsed="false">
      <c r="A2512" s="57" t="e">
        <f aca="false">INDEX(BucketTable,MATCH(B2512,SumMonths,0),1)</f>
        <v>#N/A</v>
      </c>
      <c r="K2512" s="57" t="e">
        <f aca="false">INDEX(lava,MATCH(B2512,SumMonths,0),2)</f>
        <v>#N/A</v>
      </c>
    </row>
    <row r="2513" customFormat="false" ht="12.75" hidden="false" customHeight="false" outlineLevel="0" collapsed="false">
      <c r="A2513" s="57" t="e">
        <f aca="false">INDEX(BucketTable,MATCH(B2513,SumMonths,0),1)</f>
        <v>#N/A</v>
      </c>
      <c r="K2513" s="57" t="e">
        <f aca="false">INDEX(lava,MATCH(B2513,SumMonths,0),2)</f>
        <v>#N/A</v>
      </c>
    </row>
    <row r="2514" customFormat="false" ht="12.75" hidden="false" customHeight="false" outlineLevel="0" collapsed="false">
      <c r="A2514" s="57" t="e">
        <f aca="false">INDEX(BucketTable,MATCH(B2514,SumMonths,0),1)</f>
        <v>#N/A</v>
      </c>
      <c r="K2514" s="57" t="e">
        <f aca="false">INDEX(lava,MATCH(B2514,SumMonths,0),2)</f>
        <v>#N/A</v>
      </c>
    </row>
    <row r="2515" customFormat="false" ht="12.75" hidden="false" customHeight="false" outlineLevel="0" collapsed="false">
      <c r="A2515" s="57" t="e">
        <f aca="false">INDEX(BucketTable,MATCH(B2515,SumMonths,0),1)</f>
        <v>#N/A</v>
      </c>
      <c r="K2515" s="57" t="e">
        <f aca="false">INDEX(lava,MATCH(B2515,SumMonths,0),2)</f>
        <v>#N/A</v>
      </c>
    </row>
    <row r="2516" customFormat="false" ht="12.75" hidden="false" customHeight="false" outlineLevel="0" collapsed="false">
      <c r="A2516" s="57" t="e">
        <f aca="false">INDEX(BucketTable,MATCH(B2516,SumMonths,0),1)</f>
        <v>#N/A</v>
      </c>
      <c r="K2516" s="57" t="e">
        <f aca="false">INDEX(lava,MATCH(B2516,SumMonths,0),2)</f>
        <v>#N/A</v>
      </c>
    </row>
    <row r="2517" customFormat="false" ht="12.75" hidden="false" customHeight="false" outlineLevel="0" collapsed="false">
      <c r="A2517" s="57" t="e">
        <f aca="false">INDEX(BucketTable,MATCH(B2517,SumMonths,0),1)</f>
        <v>#N/A</v>
      </c>
      <c r="K2517" s="57" t="e">
        <f aca="false">INDEX(lava,MATCH(B2517,SumMonths,0),2)</f>
        <v>#N/A</v>
      </c>
    </row>
    <row r="2518" customFormat="false" ht="12.75" hidden="false" customHeight="false" outlineLevel="0" collapsed="false">
      <c r="A2518" s="57" t="e">
        <f aca="false">INDEX(BucketTable,MATCH(B2518,SumMonths,0),1)</f>
        <v>#N/A</v>
      </c>
      <c r="K2518" s="57" t="e">
        <f aca="false">INDEX(lava,MATCH(B2518,SumMonths,0),2)</f>
        <v>#N/A</v>
      </c>
    </row>
    <row r="2519" customFormat="false" ht="12.75" hidden="false" customHeight="false" outlineLevel="0" collapsed="false">
      <c r="A2519" s="57" t="e">
        <f aca="false">INDEX(BucketTable,MATCH(B2519,SumMonths,0),1)</f>
        <v>#N/A</v>
      </c>
      <c r="K2519" s="57" t="e">
        <f aca="false">INDEX(lava,MATCH(B2519,SumMonths,0),2)</f>
        <v>#N/A</v>
      </c>
    </row>
    <row r="2520" customFormat="false" ht="12.75" hidden="false" customHeight="false" outlineLevel="0" collapsed="false">
      <c r="A2520" s="57" t="e">
        <f aca="false">INDEX(BucketTable,MATCH(B2520,SumMonths,0),1)</f>
        <v>#N/A</v>
      </c>
      <c r="K2520" s="57" t="e">
        <f aca="false">INDEX(lava,MATCH(B2520,SumMonths,0),2)</f>
        <v>#N/A</v>
      </c>
    </row>
    <row r="2521" customFormat="false" ht="12.75" hidden="false" customHeight="false" outlineLevel="0" collapsed="false">
      <c r="A2521" s="57" t="e">
        <f aca="false">INDEX(BucketTable,MATCH(B2521,SumMonths,0),1)</f>
        <v>#N/A</v>
      </c>
      <c r="K2521" s="57" t="e">
        <f aca="false">INDEX(lava,MATCH(B2521,SumMonths,0),2)</f>
        <v>#N/A</v>
      </c>
    </row>
    <row r="2522" customFormat="false" ht="12.75" hidden="false" customHeight="false" outlineLevel="0" collapsed="false">
      <c r="A2522" s="57" t="e">
        <f aca="false">INDEX(BucketTable,MATCH(B2522,SumMonths,0),1)</f>
        <v>#N/A</v>
      </c>
      <c r="K2522" s="57" t="e">
        <f aca="false">INDEX(lava,MATCH(B2522,SumMonths,0),2)</f>
        <v>#N/A</v>
      </c>
    </row>
    <row r="2523" customFormat="false" ht="12.75" hidden="false" customHeight="false" outlineLevel="0" collapsed="false">
      <c r="A2523" s="57" t="e">
        <f aca="false">INDEX(BucketTable,MATCH(B2523,SumMonths,0),1)</f>
        <v>#N/A</v>
      </c>
      <c r="K2523" s="57" t="e">
        <f aca="false">INDEX(lava,MATCH(B2523,SumMonths,0),2)</f>
        <v>#N/A</v>
      </c>
    </row>
    <row r="2524" customFormat="false" ht="12.75" hidden="false" customHeight="false" outlineLevel="0" collapsed="false">
      <c r="A2524" s="57" t="e">
        <f aca="false">INDEX(BucketTable,MATCH(B2524,SumMonths,0),1)</f>
        <v>#N/A</v>
      </c>
      <c r="K2524" s="57" t="e">
        <f aca="false">INDEX(lava,MATCH(B2524,SumMonths,0),2)</f>
        <v>#N/A</v>
      </c>
    </row>
    <row r="2525" customFormat="false" ht="12.75" hidden="false" customHeight="false" outlineLevel="0" collapsed="false">
      <c r="A2525" s="57" t="e">
        <f aca="false">INDEX(BucketTable,MATCH(B2525,SumMonths,0),1)</f>
        <v>#N/A</v>
      </c>
      <c r="K2525" s="57" t="e">
        <f aca="false">INDEX(lava,MATCH(B2525,SumMonths,0),2)</f>
        <v>#N/A</v>
      </c>
    </row>
    <row r="2526" customFormat="false" ht="12.75" hidden="false" customHeight="false" outlineLevel="0" collapsed="false">
      <c r="A2526" s="57" t="e">
        <f aca="false">INDEX(BucketTable,MATCH(B2526,SumMonths,0),1)</f>
        <v>#N/A</v>
      </c>
      <c r="K2526" s="57" t="e">
        <f aca="false">INDEX(lava,MATCH(B2526,SumMonths,0),2)</f>
        <v>#N/A</v>
      </c>
    </row>
    <row r="2527" customFormat="false" ht="12.75" hidden="false" customHeight="false" outlineLevel="0" collapsed="false">
      <c r="A2527" s="57" t="e">
        <f aca="false">INDEX(BucketTable,MATCH(B2527,SumMonths,0),1)</f>
        <v>#N/A</v>
      </c>
      <c r="K2527" s="57" t="e">
        <f aca="false">INDEX(lava,MATCH(B2527,SumMonths,0),2)</f>
        <v>#N/A</v>
      </c>
    </row>
    <row r="2528" customFormat="false" ht="12.75" hidden="false" customHeight="false" outlineLevel="0" collapsed="false">
      <c r="A2528" s="57" t="e">
        <f aca="false">INDEX(BucketTable,MATCH(B2528,SumMonths,0),1)</f>
        <v>#N/A</v>
      </c>
      <c r="K2528" s="57" t="e">
        <f aca="false">INDEX(lava,MATCH(B2528,SumMonths,0),2)</f>
        <v>#N/A</v>
      </c>
    </row>
    <row r="2529" customFormat="false" ht="12.75" hidden="false" customHeight="false" outlineLevel="0" collapsed="false">
      <c r="A2529" s="57" t="e">
        <f aca="false">INDEX(BucketTable,MATCH(B2529,SumMonths,0),1)</f>
        <v>#N/A</v>
      </c>
      <c r="K2529" s="57" t="e">
        <f aca="false">INDEX(lava,MATCH(B2529,SumMonths,0),2)</f>
        <v>#N/A</v>
      </c>
    </row>
    <row r="2530" customFormat="false" ht="12.75" hidden="false" customHeight="false" outlineLevel="0" collapsed="false">
      <c r="A2530" s="57" t="e">
        <f aca="false">INDEX(BucketTable,MATCH(B2530,SumMonths,0),1)</f>
        <v>#N/A</v>
      </c>
      <c r="K2530" s="57" t="e">
        <f aca="false">INDEX(lava,MATCH(B2530,SumMonths,0),2)</f>
        <v>#N/A</v>
      </c>
    </row>
    <row r="2531" customFormat="false" ht="12.75" hidden="false" customHeight="false" outlineLevel="0" collapsed="false">
      <c r="A2531" s="57" t="e">
        <f aca="false">INDEX(BucketTable,MATCH(B2531,SumMonths,0),1)</f>
        <v>#N/A</v>
      </c>
      <c r="K2531" s="57" t="e">
        <f aca="false">INDEX(lava,MATCH(B2531,SumMonths,0),2)</f>
        <v>#N/A</v>
      </c>
    </row>
    <row r="2532" customFormat="false" ht="12.75" hidden="false" customHeight="false" outlineLevel="0" collapsed="false">
      <c r="A2532" s="57" t="e">
        <f aca="false">INDEX(BucketTable,MATCH(B2532,SumMonths,0),1)</f>
        <v>#N/A</v>
      </c>
      <c r="K2532" s="57" t="e">
        <f aca="false">INDEX(lava,MATCH(B2532,SumMonths,0),2)</f>
        <v>#N/A</v>
      </c>
    </row>
    <row r="2533" customFormat="false" ht="12.75" hidden="false" customHeight="false" outlineLevel="0" collapsed="false">
      <c r="A2533" s="57" t="e">
        <f aca="false">INDEX(BucketTable,MATCH(B2533,SumMonths,0),1)</f>
        <v>#N/A</v>
      </c>
      <c r="K2533" s="57" t="e">
        <f aca="false">INDEX(lava,MATCH(B2533,SumMonths,0),2)</f>
        <v>#N/A</v>
      </c>
    </row>
    <row r="2534" customFormat="false" ht="12.75" hidden="false" customHeight="false" outlineLevel="0" collapsed="false">
      <c r="A2534" s="57" t="e">
        <f aca="false">INDEX(BucketTable,MATCH(B2534,SumMonths,0),1)</f>
        <v>#N/A</v>
      </c>
      <c r="K2534" s="57" t="e">
        <f aca="false">INDEX(lava,MATCH(B2534,SumMonths,0),2)</f>
        <v>#N/A</v>
      </c>
    </row>
    <row r="2535" customFormat="false" ht="12.75" hidden="false" customHeight="false" outlineLevel="0" collapsed="false">
      <c r="A2535" s="57" t="e">
        <f aca="false">INDEX(BucketTable,MATCH(B2535,SumMonths,0),1)</f>
        <v>#N/A</v>
      </c>
      <c r="K2535" s="57" t="e">
        <f aca="false">INDEX(lava,MATCH(B2535,SumMonths,0),2)</f>
        <v>#N/A</v>
      </c>
    </row>
    <row r="2536" customFormat="false" ht="12.75" hidden="false" customHeight="false" outlineLevel="0" collapsed="false">
      <c r="A2536" s="57" t="e">
        <f aca="false">INDEX(BucketTable,MATCH(B2536,SumMonths,0),1)</f>
        <v>#N/A</v>
      </c>
      <c r="K2536" s="57" t="e">
        <f aca="false">INDEX(lava,MATCH(B2536,SumMonths,0),2)</f>
        <v>#N/A</v>
      </c>
    </row>
    <row r="2537" customFormat="false" ht="12.75" hidden="false" customHeight="false" outlineLevel="0" collapsed="false">
      <c r="A2537" s="57" t="e">
        <f aca="false">INDEX(BucketTable,MATCH(B2537,SumMonths,0),1)</f>
        <v>#N/A</v>
      </c>
      <c r="K2537" s="57" t="e">
        <f aca="false">INDEX(lava,MATCH(B2537,SumMonths,0),2)</f>
        <v>#N/A</v>
      </c>
    </row>
    <row r="2538" customFormat="false" ht="12.75" hidden="false" customHeight="false" outlineLevel="0" collapsed="false">
      <c r="A2538" s="57" t="e">
        <f aca="false">INDEX(BucketTable,MATCH(B2538,SumMonths,0),1)</f>
        <v>#N/A</v>
      </c>
      <c r="K2538" s="57" t="e">
        <f aca="false">INDEX(lava,MATCH(B2538,SumMonths,0),2)</f>
        <v>#N/A</v>
      </c>
    </row>
    <row r="2539" customFormat="false" ht="12.75" hidden="false" customHeight="false" outlineLevel="0" collapsed="false">
      <c r="A2539" s="57" t="e">
        <f aca="false">INDEX(BucketTable,MATCH(B2539,SumMonths,0),1)</f>
        <v>#N/A</v>
      </c>
      <c r="K2539" s="57" t="e">
        <f aca="false">INDEX(lava,MATCH(B2539,SumMonths,0),2)</f>
        <v>#N/A</v>
      </c>
    </row>
    <row r="2540" customFormat="false" ht="12.75" hidden="false" customHeight="false" outlineLevel="0" collapsed="false">
      <c r="A2540" s="57" t="e">
        <f aca="false">INDEX(BucketTable,MATCH(B2540,SumMonths,0),1)</f>
        <v>#N/A</v>
      </c>
      <c r="K2540" s="57" t="e">
        <f aca="false">INDEX(lava,MATCH(B2540,SumMonths,0),2)</f>
        <v>#N/A</v>
      </c>
    </row>
    <row r="2541" customFormat="false" ht="12.75" hidden="false" customHeight="false" outlineLevel="0" collapsed="false">
      <c r="A2541" s="57" t="e">
        <f aca="false">INDEX(BucketTable,MATCH(B2541,SumMonths,0),1)</f>
        <v>#N/A</v>
      </c>
      <c r="K2541" s="57" t="e">
        <f aca="false">INDEX(lava,MATCH(B2541,SumMonths,0),2)</f>
        <v>#N/A</v>
      </c>
    </row>
    <row r="2542" customFormat="false" ht="12.75" hidden="false" customHeight="false" outlineLevel="0" collapsed="false">
      <c r="A2542" s="57" t="e">
        <f aca="false">INDEX(BucketTable,MATCH(B2542,SumMonths,0),1)</f>
        <v>#N/A</v>
      </c>
      <c r="K2542" s="57" t="e">
        <f aca="false">INDEX(lava,MATCH(B2542,SumMonths,0),2)</f>
        <v>#N/A</v>
      </c>
    </row>
    <row r="2543" customFormat="false" ht="12.75" hidden="false" customHeight="false" outlineLevel="0" collapsed="false">
      <c r="A2543" s="57" t="e">
        <f aca="false">INDEX(BucketTable,MATCH(B2543,SumMonths,0),1)</f>
        <v>#N/A</v>
      </c>
      <c r="K2543" s="57" t="e">
        <f aca="false">INDEX(lava,MATCH(B2543,SumMonths,0),2)</f>
        <v>#N/A</v>
      </c>
    </row>
    <row r="2544" customFormat="false" ht="12.75" hidden="false" customHeight="false" outlineLevel="0" collapsed="false">
      <c r="A2544" s="57" t="e">
        <f aca="false">INDEX(BucketTable,MATCH(B2544,SumMonths,0),1)</f>
        <v>#N/A</v>
      </c>
      <c r="K2544" s="57" t="e">
        <f aca="false">INDEX(lava,MATCH(B2544,SumMonths,0),2)</f>
        <v>#N/A</v>
      </c>
    </row>
    <row r="2545" customFormat="false" ht="12.75" hidden="false" customHeight="false" outlineLevel="0" collapsed="false">
      <c r="A2545" s="57" t="e">
        <f aca="false">INDEX(BucketTable,MATCH(B2545,SumMonths,0),1)</f>
        <v>#N/A</v>
      </c>
      <c r="K2545" s="57" t="e">
        <f aca="false">INDEX(lava,MATCH(B2545,SumMonths,0),2)</f>
        <v>#N/A</v>
      </c>
    </row>
    <row r="2546" customFormat="false" ht="12.75" hidden="false" customHeight="false" outlineLevel="0" collapsed="false">
      <c r="A2546" s="57" t="e">
        <f aca="false">INDEX(BucketTable,MATCH(B2546,SumMonths,0),1)</f>
        <v>#N/A</v>
      </c>
      <c r="K2546" s="57" t="e">
        <f aca="false">INDEX(lava,MATCH(B2546,SumMonths,0),2)</f>
        <v>#N/A</v>
      </c>
    </row>
    <row r="2547" customFormat="false" ht="12.75" hidden="false" customHeight="false" outlineLevel="0" collapsed="false">
      <c r="A2547" s="57" t="e">
        <f aca="false">INDEX(BucketTable,MATCH(B2547,SumMonths,0),1)</f>
        <v>#N/A</v>
      </c>
      <c r="K2547" s="57" t="e">
        <f aca="false">INDEX(lava,MATCH(B2547,SumMonths,0),2)</f>
        <v>#N/A</v>
      </c>
    </row>
    <row r="2548" customFormat="false" ht="12.75" hidden="false" customHeight="false" outlineLevel="0" collapsed="false">
      <c r="A2548" s="57" t="e">
        <f aca="false">INDEX(BucketTable,MATCH(B2548,SumMonths,0),1)</f>
        <v>#N/A</v>
      </c>
      <c r="K2548" s="57" t="e">
        <f aca="false">INDEX(lava,MATCH(B2548,SumMonths,0),2)</f>
        <v>#N/A</v>
      </c>
    </row>
    <row r="2549" customFormat="false" ht="12.75" hidden="false" customHeight="false" outlineLevel="0" collapsed="false">
      <c r="A2549" s="57" t="e">
        <f aca="false">INDEX(BucketTable,MATCH(B2549,SumMonths,0),1)</f>
        <v>#N/A</v>
      </c>
      <c r="K2549" s="57" t="e">
        <f aca="false">INDEX(lava,MATCH(B2549,SumMonths,0),2)</f>
        <v>#N/A</v>
      </c>
    </row>
    <row r="2550" customFormat="false" ht="12.75" hidden="false" customHeight="false" outlineLevel="0" collapsed="false">
      <c r="A2550" s="57" t="e">
        <f aca="false">INDEX(BucketTable,MATCH(B2550,SumMonths,0),1)</f>
        <v>#N/A</v>
      </c>
      <c r="K2550" s="57" t="e">
        <f aca="false">INDEX(lava,MATCH(B2550,SumMonths,0),2)</f>
        <v>#N/A</v>
      </c>
    </row>
    <row r="2551" customFormat="false" ht="12.75" hidden="false" customHeight="false" outlineLevel="0" collapsed="false">
      <c r="A2551" s="57" t="e">
        <f aca="false">INDEX(BucketTable,MATCH(B2551,SumMonths,0),1)</f>
        <v>#N/A</v>
      </c>
      <c r="K2551" s="57" t="e">
        <f aca="false">INDEX(lava,MATCH(B2551,SumMonths,0),2)</f>
        <v>#N/A</v>
      </c>
    </row>
    <row r="2552" customFormat="false" ht="12.75" hidden="false" customHeight="false" outlineLevel="0" collapsed="false">
      <c r="A2552" s="57" t="e">
        <f aca="false">INDEX(BucketTable,MATCH(B2552,SumMonths,0),1)</f>
        <v>#N/A</v>
      </c>
      <c r="K2552" s="57" t="e">
        <f aca="false">INDEX(lava,MATCH(B2552,SumMonths,0),2)</f>
        <v>#N/A</v>
      </c>
    </row>
    <row r="2553" customFormat="false" ht="12.75" hidden="false" customHeight="false" outlineLevel="0" collapsed="false">
      <c r="A2553" s="57" t="e">
        <f aca="false">INDEX(BucketTable,MATCH(B2553,SumMonths,0),1)</f>
        <v>#N/A</v>
      </c>
      <c r="K2553" s="57" t="e">
        <f aca="false">INDEX(lava,MATCH(B2553,SumMonths,0),2)</f>
        <v>#N/A</v>
      </c>
    </row>
    <row r="2554" customFormat="false" ht="12.75" hidden="false" customHeight="false" outlineLevel="0" collapsed="false">
      <c r="A2554" s="57" t="e">
        <f aca="false">INDEX(BucketTable,MATCH(B2554,SumMonths,0),1)</f>
        <v>#N/A</v>
      </c>
      <c r="K2554" s="57" t="e">
        <f aca="false">INDEX(lava,MATCH(B2554,SumMonths,0),2)</f>
        <v>#N/A</v>
      </c>
    </row>
    <row r="2555" customFormat="false" ht="12.75" hidden="false" customHeight="false" outlineLevel="0" collapsed="false">
      <c r="A2555" s="57" t="e">
        <f aca="false">INDEX(BucketTable,MATCH(B2555,SumMonths,0),1)</f>
        <v>#N/A</v>
      </c>
      <c r="K2555" s="57" t="e">
        <f aca="false">INDEX(lava,MATCH(B2555,SumMonths,0),2)</f>
        <v>#N/A</v>
      </c>
    </row>
    <row r="2556" customFormat="false" ht="12.75" hidden="false" customHeight="false" outlineLevel="0" collapsed="false">
      <c r="A2556" s="57" t="e">
        <f aca="false">INDEX(BucketTable,MATCH(B2556,SumMonths,0),1)</f>
        <v>#N/A</v>
      </c>
      <c r="K2556" s="57" t="e">
        <f aca="false">INDEX(lava,MATCH(B2556,SumMonths,0),2)</f>
        <v>#N/A</v>
      </c>
    </row>
    <row r="2557" customFormat="false" ht="12.75" hidden="false" customHeight="false" outlineLevel="0" collapsed="false">
      <c r="A2557" s="57" t="e">
        <f aca="false">INDEX(BucketTable,MATCH(B2557,SumMonths,0),1)</f>
        <v>#N/A</v>
      </c>
      <c r="K2557" s="57" t="e">
        <f aca="false">INDEX(lava,MATCH(B2557,SumMonths,0),2)</f>
        <v>#N/A</v>
      </c>
    </row>
    <row r="2558" customFormat="false" ht="12.75" hidden="false" customHeight="false" outlineLevel="0" collapsed="false">
      <c r="A2558" s="57" t="e">
        <f aca="false">INDEX(BucketTable,MATCH(B2558,SumMonths,0),1)</f>
        <v>#N/A</v>
      </c>
      <c r="K2558" s="57" t="e">
        <f aca="false">INDEX(lava,MATCH(B2558,SumMonths,0),2)</f>
        <v>#N/A</v>
      </c>
    </row>
    <row r="2559" customFormat="false" ht="12.75" hidden="false" customHeight="false" outlineLevel="0" collapsed="false">
      <c r="A2559" s="57" t="e">
        <f aca="false">INDEX(BucketTable,MATCH(B2559,SumMonths,0),1)</f>
        <v>#N/A</v>
      </c>
      <c r="K2559" s="57" t="e">
        <f aca="false">INDEX(lava,MATCH(B2559,SumMonths,0),2)</f>
        <v>#N/A</v>
      </c>
    </row>
    <row r="2560" customFormat="false" ht="12.75" hidden="false" customHeight="false" outlineLevel="0" collapsed="false">
      <c r="A2560" s="57" t="e">
        <f aca="false">INDEX(BucketTable,MATCH(B2560,SumMonths,0),1)</f>
        <v>#N/A</v>
      </c>
      <c r="K2560" s="57" t="e">
        <f aca="false">INDEX(lava,MATCH(B2560,SumMonths,0),2)</f>
        <v>#N/A</v>
      </c>
    </row>
    <row r="2561" customFormat="false" ht="12.75" hidden="false" customHeight="false" outlineLevel="0" collapsed="false">
      <c r="A2561" s="57" t="e">
        <f aca="false">INDEX(BucketTable,MATCH(B2561,SumMonths,0),1)</f>
        <v>#N/A</v>
      </c>
      <c r="K2561" s="57" t="e">
        <f aca="false">INDEX(lava,MATCH(B2561,SumMonths,0),2)</f>
        <v>#N/A</v>
      </c>
    </row>
    <row r="2562" customFormat="false" ht="12.75" hidden="false" customHeight="false" outlineLevel="0" collapsed="false">
      <c r="A2562" s="57" t="e">
        <f aca="false">INDEX(BucketTable,MATCH(B2562,SumMonths,0),1)</f>
        <v>#N/A</v>
      </c>
      <c r="K2562" s="57" t="e">
        <f aca="false">INDEX(lava,MATCH(B2562,SumMonths,0),2)</f>
        <v>#N/A</v>
      </c>
    </row>
    <row r="2563" customFormat="false" ht="12.75" hidden="false" customHeight="false" outlineLevel="0" collapsed="false">
      <c r="A2563" s="57" t="e">
        <f aca="false">INDEX(BucketTable,MATCH(B2563,SumMonths,0),1)</f>
        <v>#N/A</v>
      </c>
      <c r="K2563" s="57" t="e">
        <f aca="false">INDEX(lava,MATCH(B2563,SumMonths,0),2)</f>
        <v>#N/A</v>
      </c>
    </row>
    <row r="2564" customFormat="false" ht="12.75" hidden="false" customHeight="false" outlineLevel="0" collapsed="false">
      <c r="A2564" s="57" t="e">
        <f aca="false">INDEX(BucketTable,MATCH(B2564,SumMonths,0),1)</f>
        <v>#N/A</v>
      </c>
      <c r="K2564" s="57" t="e">
        <f aca="false">INDEX(lava,MATCH(B2564,SumMonths,0),2)</f>
        <v>#N/A</v>
      </c>
    </row>
    <row r="2565" customFormat="false" ht="12.75" hidden="false" customHeight="false" outlineLevel="0" collapsed="false">
      <c r="A2565" s="57" t="e">
        <f aca="false">INDEX(BucketTable,MATCH(B2565,SumMonths,0),1)</f>
        <v>#N/A</v>
      </c>
      <c r="K2565" s="57" t="e">
        <f aca="false">INDEX(lava,MATCH(B2565,SumMonths,0),2)</f>
        <v>#N/A</v>
      </c>
    </row>
    <row r="2566" customFormat="false" ht="12.75" hidden="false" customHeight="false" outlineLevel="0" collapsed="false">
      <c r="A2566" s="57" t="e">
        <f aca="false">INDEX(BucketTable,MATCH(B2566,SumMonths,0),1)</f>
        <v>#N/A</v>
      </c>
      <c r="K2566" s="57" t="e">
        <f aca="false">INDEX(lava,MATCH(B2566,SumMonths,0),2)</f>
        <v>#N/A</v>
      </c>
    </row>
    <row r="2567" customFormat="false" ht="12.75" hidden="false" customHeight="false" outlineLevel="0" collapsed="false">
      <c r="A2567" s="57" t="e">
        <f aca="false">INDEX(BucketTable,MATCH(B2567,SumMonths,0),1)</f>
        <v>#N/A</v>
      </c>
      <c r="K2567" s="57" t="e">
        <f aca="false">INDEX(lava,MATCH(B2567,SumMonths,0),2)</f>
        <v>#N/A</v>
      </c>
    </row>
    <row r="2568" customFormat="false" ht="12.75" hidden="false" customHeight="false" outlineLevel="0" collapsed="false">
      <c r="A2568" s="57" t="e">
        <f aca="false">INDEX(BucketTable,MATCH(B2568,SumMonths,0),1)</f>
        <v>#N/A</v>
      </c>
      <c r="K2568" s="57" t="e">
        <f aca="false">INDEX(lava,MATCH(B2568,SumMonths,0),2)</f>
        <v>#N/A</v>
      </c>
    </row>
    <row r="2569" customFormat="false" ht="12.75" hidden="false" customHeight="false" outlineLevel="0" collapsed="false">
      <c r="A2569" s="57" t="e">
        <f aca="false">INDEX(BucketTable,MATCH(B2569,SumMonths,0),1)</f>
        <v>#N/A</v>
      </c>
      <c r="K2569" s="57" t="e">
        <f aca="false">INDEX(lava,MATCH(B2569,SumMonths,0),2)</f>
        <v>#N/A</v>
      </c>
    </row>
    <row r="2570" customFormat="false" ht="12.75" hidden="false" customHeight="false" outlineLevel="0" collapsed="false">
      <c r="A2570" s="57" t="e">
        <f aca="false">INDEX(BucketTable,MATCH(B2570,SumMonths,0),1)</f>
        <v>#N/A</v>
      </c>
      <c r="K2570" s="57" t="e">
        <f aca="false">INDEX(lava,MATCH(B2570,SumMonths,0),2)</f>
        <v>#N/A</v>
      </c>
    </row>
    <row r="2571" customFormat="false" ht="12.75" hidden="false" customHeight="false" outlineLevel="0" collapsed="false">
      <c r="A2571" s="57" t="e">
        <f aca="false">INDEX(BucketTable,MATCH(B2571,SumMonths,0),1)</f>
        <v>#N/A</v>
      </c>
      <c r="K2571" s="57" t="e">
        <f aca="false">INDEX(lava,MATCH(B2571,SumMonths,0),2)</f>
        <v>#N/A</v>
      </c>
    </row>
    <row r="2572" customFormat="false" ht="12.75" hidden="false" customHeight="false" outlineLevel="0" collapsed="false">
      <c r="A2572" s="57" t="e">
        <f aca="false">INDEX(BucketTable,MATCH(B2572,SumMonths,0),1)</f>
        <v>#N/A</v>
      </c>
      <c r="K2572" s="57" t="e">
        <f aca="false">INDEX(lava,MATCH(B2572,SumMonths,0),2)</f>
        <v>#N/A</v>
      </c>
    </row>
    <row r="2573" customFormat="false" ht="12.75" hidden="false" customHeight="false" outlineLevel="0" collapsed="false">
      <c r="A2573" s="57" t="e">
        <f aca="false">INDEX(BucketTable,MATCH(B2573,SumMonths,0),1)</f>
        <v>#N/A</v>
      </c>
      <c r="K2573" s="57" t="e">
        <f aca="false">INDEX(lava,MATCH(B2573,SumMonths,0),2)</f>
        <v>#N/A</v>
      </c>
    </row>
    <row r="2574" customFormat="false" ht="12.75" hidden="false" customHeight="false" outlineLevel="0" collapsed="false">
      <c r="A2574" s="57" t="e">
        <f aca="false">INDEX(BucketTable,MATCH(B2574,SumMonths,0),1)</f>
        <v>#N/A</v>
      </c>
      <c r="K2574" s="57" t="e">
        <f aca="false">INDEX(lava,MATCH(B2574,SumMonths,0),2)</f>
        <v>#N/A</v>
      </c>
    </row>
    <row r="2575" customFormat="false" ht="12.75" hidden="false" customHeight="false" outlineLevel="0" collapsed="false">
      <c r="A2575" s="57" t="e">
        <f aca="false">INDEX(BucketTable,MATCH(B2575,SumMonths,0),1)</f>
        <v>#N/A</v>
      </c>
      <c r="K2575" s="57" t="e">
        <f aca="false">INDEX(lava,MATCH(B2575,SumMonths,0),2)</f>
        <v>#N/A</v>
      </c>
    </row>
    <row r="2576" customFormat="false" ht="12.75" hidden="false" customHeight="false" outlineLevel="0" collapsed="false">
      <c r="A2576" s="57" t="e">
        <f aca="false">INDEX(BucketTable,MATCH(B2576,SumMonths,0),1)</f>
        <v>#N/A</v>
      </c>
      <c r="K2576" s="57" t="e">
        <f aca="false">INDEX(lava,MATCH(B2576,SumMonths,0),2)</f>
        <v>#N/A</v>
      </c>
    </row>
    <row r="2577" customFormat="false" ht="12.75" hidden="false" customHeight="false" outlineLevel="0" collapsed="false">
      <c r="A2577" s="57" t="e">
        <f aca="false">INDEX(BucketTable,MATCH(B2577,SumMonths,0),1)</f>
        <v>#N/A</v>
      </c>
      <c r="K2577" s="57" t="e">
        <f aca="false">INDEX(lava,MATCH(B2577,SumMonths,0),2)</f>
        <v>#N/A</v>
      </c>
    </row>
    <row r="2578" customFormat="false" ht="12.75" hidden="false" customHeight="false" outlineLevel="0" collapsed="false">
      <c r="A2578" s="57" t="e">
        <f aca="false">INDEX(BucketTable,MATCH(B2578,SumMonths,0),1)</f>
        <v>#N/A</v>
      </c>
      <c r="K2578" s="57" t="e">
        <f aca="false">INDEX(lava,MATCH(B2578,SumMonths,0),2)</f>
        <v>#N/A</v>
      </c>
    </row>
    <row r="2579" customFormat="false" ht="12.75" hidden="false" customHeight="false" outlineLevel="0" collapsed="false">
      <c r="A2579" s="57" t="e">
        <f aca="false">INDEX(BucketTable,MATCH(B2579,SumMonths,0),1)</f>
        <v>#N/A</v>
      </c>
      <c r="K2579" s="57" t="e">
        <f aca="false">INDEX(lava,MATCH(B2579,SumMonths,0),2)</f>
        <v>#N/A</v>
      </c>
    </row>
    <row r="2580" customFormat="false" ht="12.75" hidden="false" customHeight="false" outlineLevel="0" collapsed="false">
      <c r="A2580" s="57" t="e">
        <f aca="false">INDEX(BucketTable,MATCH(B2580,SumMonths,0),1)</f>
        <v>#N/A</v>
      </c>
      <c r="K2580" s="57" t="e">
        <f aca="false">INDEX(lava,MATCH(B2580,SumMonths,0),2)</f>
        <v>#N/A</v>
      </c>
    </row>
    <row r="2581" customFormat="false" ht="12.75" hidden="false" customHeight="false" outlineLevel="0" collapsed="false">
      <c r="A2581" s="57" t="e">
        <f aca="false">INDEX(BucketTable,MATCH(B2581,SumMonths,0),1)</f>
        <v>#N/A</v>
      </c>
      <c r="K2581" s="57" t="e">
        <f aca="false">INDEX(lava,MATCH(B2581,SumMonths,0),2)</f>
        <v>#N/A</v>
      </c>
    </row>
    <row r="2582" customFormat="false" ht="12.75" hidden="false" customHeight="false" outlineLevel="0" collapsed="false">
      <c r="A2582" s="57" t="e">
        <f aca="false">INDEX(BucketTable,MATCH(B2582,SumMonths,0),1)</f>
        <v>#N/A</v>
      </c>
      <c r="K2582" s="57" t="e">
        <f aca="false">INDEX(lava,MATCH(B2582,SumMonths,0),2)</f>
        <v>#N/A</v>
      </c>
    </row>
    <row r="2583" customFormat="false" ht="12.75" hidden="false" customHeight="false" outlineLevel="0" collapsed="false">
      <c r="A2583" s="57" t="e">
        <f aca="false">INDEX(BucketTable,MATCH(B2583,SumMonths,0),1)</f>
        <v>#N/A</v>
      </c>
      <c r="K2583" s="57" t="e">
        <f aca="false">INDEX(lava,MATCH(B2583,SumMonths,0),2)</f>
        <v>#N/A</v>
      </c>
    </row>
    <row r="2584" customFormat="false" ht="12.75" hidden="false" customHeight="false" outlineLevel="0" collapsed="false">
      <c r="A2584" s="57" t="e">
        <f aca="false">INDEX(BucketTable,MATCH(B2584,SumMonths,0),1)</f>
        <v>#N/A</v>
      </c>
      <c r="K2584" s="57" t="e">
        <f aca="false">INDEX(lava,MATCH(B2584,SumMonths,0),2)</f>
        <v>#N/A</v>
      </c>
    </row>
    <row r="2585" customFormat="false" ht="12.75" hidden="false" customHeight="false" outlineLevel="0" collapsed="false">
      <c r="A2585" s="57" t="e">
        <f aca="false">INDEX(BucketTable,MATCH(B2585,SumMonths,0),1)</f>
        <v>#N/A</v>
      </c>
      <c r="K2585" s="57" t="e">
        <f aca="false">INDEX(lava,MATCH(B2585,SumMonths,0),2)</f>
        <v>#N/A</v>
      </c>
    </row>
    <row r="2586" customFormat="false" ht="12.75" hidden="false" customHeight="false" outlineLevel="0" collapsed="false">
      <c r="A2586" s="57" t="e">
        <f aca="false">INDEX(BucketTable,MATCH(B2586,SumMonths,0),1)</f>
        <v>#N/A</v>
      </c>
      <c r="K2586" s="57" t="e">
        <f aca="false">INDEX(lava,MATCH(B2586,SumMonths,0),2)</f>
        <v>#N/A</v>
      </c>
    </row>
    <row r="2587" customFormat="false" ht="12.75" hidden="false" customHeight="false" outlineLevel="0" collapsed="false">
      <c r="A2587" s="57" t="e">
        <f aca="false">INDEX(BucketTable,MATCH(B2587,SumMonths,0),1)</f>
        <v>#N/A</v>
      </c>
      <c r="K2587" s="57" t="e">
        <f aca="false">INDEX(lava,MATCH(B2587,SumMonths,0),2)</f>
        <v>#N/A</v>
      </c>
    </row>
    <row r="2588" customFormat="false" ht="12.75" hidden="false" customHeight="false" outlineLevel="0" collapsed="false">
      <c r="A2588" s="57" t="e">
        <f aca="false">INDEX(BucketTable,MATCH(B2588,SumMonths,0),1)</f>
        <v>#N/A</v>
      </c>
      <c r="K2588" s="57" t="e">
        <f aca="false">INDEX(lava,MATCH(B2588,SumMonths,0),2)</f>
        <v>#N/A</v>
      </c>
    </row>
    <row r="2589" customFormat="false" ht="12.75" hidden="false" customHeight="false" outlineLevel="0" collapsed="false">
      <c r="A2589" s="57" t="e">
        <f aca="false">INDEX(BucketTable,MATCH(B2589,SumMonths,0),1)</f>
        <v>#N/A</v>
      </c>
      <c r="K2589" s="57" t="e">
        <f aca="false">INDEX(lava,MATCH(B2589,SumMonths,0),2)</f>
        <v>#N/A</v>
      </c>
    </row>
    <row r="2590" customFormat="false" ht="12.75" hidden="false" customHeight="false" outlineLevel="0" collapsed="false">
      <c r="A2590" s="57" t="e">
        <f aca="false">INDEX(BucketTable,MATCH(B2590,SumMonths,0),1)</f>
        <v>#N/A</v>
      </c>
      <c r="K2590" s="57" t="e">
        <f aca="false">INDEX(lava,MATCH(B2590,SumMonths,0),2)</f>
        <v>#N/A</v>
      </c>
    </row>
    <row r="2591" customFormat="false" ht="12.75" hidden="false" customHeight="false" outlineLevel="0" collapsed="false">
      <c r="A2591" s="57" t="e">
        <f aca="false">INDEX(BucketTable,MATCH(B2591,SumMonths,0),1)</f>
        <v>#N/A</v>
      </c>
      <c r="K2591" s="57" t="e">
        <f aca="false">INDEX(lava,MATCH(B2591,SumMonths,0),2)</f>
        <v>#N/A</v>
      </c>
    </row>
    <row r="2592" customFormat="false" ht="12.75" hidden="false" customHeight="false" outlineLevel="0" collapsed="false">
      <c r="A2592" s="57" t="e">
        <f aca="false">INDEX(BucketTable,MATCH(B2592,SumMonths,0),1)</f>
        <v>#N/A</v>
      </c>
      <c r="K2592" s="57" t="e">
        <f aca="false">INDEX(lava,MATCH(B2592,SumMonths,0),2)</f>
        <v>#N/A</v>
      </c>
    </row>
    <row r="2593" customFormat="false" ht="12.75" hidden="false" customHeight="false" outlineLevel="0" collapsed="false">
      <c r="A2593" s="57" t="e">
        <f aca="false">INDEX(BucketTable,MATCH(B2593,SumMonths,0),1)</f>
        <v>#N/A</v>
      </c>
      <c r="K2593" s="57" t="e">
        <f aca="false">INDEX(lava,MATCH(B2593,SumMonths,0),2)</f>
        <v>#N/A</v>
      </c>
    </row>
    <row r="2594" customFormat="false" ht="12.75" hidden="false" customHeight="false" outlineLevel="0" collapsed="false">
      <c r="A2594" s="57" t="e">
        <f aca="false">INDEX(BucketTable,MATCH(B2594,SumMonths,0),1)</f>
        <v>#N/A</v>
      </c>
      <c r="K2594" s="57" t="e">
        <f aca="false">INDEX(lava,MATCH(B2594,SumMonths,0),2)</f>
        <v>#N/A</v>
      </c>
    </row>
    <row r="2595" customFormat="false" ht="12.75" hidden="false" customHeight="false" outlineLevel="0" collapsed="false">
      <c r="A2595" s="57" t="e">
        <f aca="false">INDEX(BucketTable,MATCH(B2595,SumMonths,0),1)</f>
        <v>#N/A</v>
      </c>
      <c r="K2595" s="57" t="e">
        <f aca="false">INDEX(lava,MATCH(B2595,SumMonths,0),2)</f>
        <v>#N/A</v>
      </c>
    </row>
    <row r="2596" customFormat="false" ht="12.75" hidden="false" customHeight="false" outlineLevel="0" collapsed="false">
      <c r="A2596" s="57" t="e">
        <f aca="false">INDEX(BucketTable,MATCH(B2596,SumMonths,0),1)</f>
        <v>#N/A</v>
      </c>
      <c r="K2596" s="57" t="e">
        <f aca="false">INDEX(lava,MATCH(B2596,SumMonths,0),2)</f>
        <v>#N/A</v>
      </c>
    </row>
    <row r="2597" customFormat="false" ht="12.75" hidden="false" customHeight="false" outlineLevel="0" collapsed="false">
      <c r="A2597" s="57" t="e">
        <f aca="false">INDEX(BucketTable,MATCH(B2597,SumMonths,0),1)</f>
        <v>#N/A</v>
      </c>
      <c r="K2597" s="57" t="e">
        <f aca="false">INDEX(lava,MATCH(B2597,SumMonths,0),2)</f>
        <v>#N/A</v>
      </c>
    </row>
    <row r="2598" customFormat="false" ht="12.75" hidden="false" customHeight="false" outlineLevel="0" collapsed="false">
      <c r="A2598" s="57" t="e">
        <f aca="false">INDEX(BucketTable,MATCH(B2598,SumMonths,0),1)</f>
        <v>#N/A</v>
      </c>
      <c r="K2598" s="57" t="e">
        <f aca="false">INDEX(lava,MATCH(B2598,SumMonths,0),2)</f>
        <v>#N/A</v>
      </c>
    </row>
    <row r="2599" customFormat="false" ht="12.75" hidden="false" customHeight="false" outlineLevel="0" collapsed="false">
      <c r="A2599" s="57" t="e">
        <f aca="false">INDEX(BucketTable,MATCH(B2599,SumMonths,0),1)</f>
        <v>#N/A</v>
      </c>
      <c r="K2599" s="57" t="e">
        <f aca="false">INDEX(lava,MATCH(B2599,SumMonths,0),2)</f>
        <v>#N/A</v>
      </c>
    </row>
    <row r="2600" customFormat="false" ht="12.75" hidden="false" customHeight="false" outlineLevel="0" collapsed="false">
      <c r="A2600" s="57" t="e">
        <f aca="false">INDEX(BucketTable,MATCH(B2600,SumMonths,0),1)</f>
        <v>#N/A</v>
      </c>
      <c r="K2600" s="57" t="e">
        <f aca="false">INDEX(lava,MATCH(B2600,SumMonths,0),2)</f>
        <v>#N/A</v>
      </c>
    </row>
    <row r="2601" customFormat="false" ht="12.75" hidden="false" customHeight="false" outlineLevel="0" collapsed="false">
      <c r="A2601" s="57" t="e">
        <f aca="false">INDEX(BucketTable,MATCH(B2601,SumMonths,0),1)</f>
        <v>#N/A</v>
      </c>
      <c r="K2601" s="57" t="e">
        <f aca="false">INDEX(lava,MATCH(B2601,SumMonths,0),2)</f>
        <v>#N/A</v>
      </c>
    </row>
    <row r="2602" customFormat="false" ht="12.75" hidden="false" customHeight="false" outlineLevel="0" collapsed="false">
      <c r="A2602" s="57" t="e">
        <f aca="false">INDEX(BucketTable,MATCH(B2602,SumMonths,0),1)</f>
        <v>#N/A</v>
      </c>
      <c r="K2602" s="57" t="e">
        <f aca="false">INDEX(lava,MATCH(B2602,SumMonths,0),2)</f>
        <v>#N/A</v>
      </c>
    </row>
    <row r="2603" customFormat="false" ht="12.75" hidden="false" customHeight="false" outlineLevel="0" collapsed="false">
      <c r="A2603" s="57" t="e">
        <f aca="false">INDEX(BucketTable,MATCH(B2603,SumMonths,0),1)</f>
        <v>#N/A</v>
      </c>
      <c r="K2603" s="57" t="e">
        <f aca="false">INDEX(lava,MATCH(B2603,SumMonths,0),2)</f>
        <v>#N/A</v>
      </c>
    </row>
    <row r="2604" customFormat="false" ht="12.75" hidden="false" customHeight="false" outlineLevel="0" collapsed="false">
      <c r="A2604" s="57" t="e">
        <f aca="false">INDEX(BucketTable,MATCH(B2604,SumMonths,0),1)</f>
        <v>#N/A</v>
      </c>
      <c r="K2604" s="57" t="e">
        <f aca="false">INDEX(lava,MATCH(B2604,SumMonths,0),2)</f>
        <v>#N/A</v>
      </c>
    </row>
    <row r="2605" customFormat="false" ht="12.75" hidden="false" customHeight="false" outlineLevel="0" collapsed="false">
      <c r="A2605" s="57" t="e">
        <f aca="false">INDEX(BucketTable,MATCH(B2605,SumMonths,0),1)</f>
        <v>#N/A</v>
      </c>
      <c r="K2605" s="57" t="e">
        <f aca="false">INDEX(lava,MATCH(B2605,SumMonths,0),2)</f>
        <v>#N/A</v>
      </c>
    </row>
    <row r="2606" customFormat="false" ht="12.75" hidden="false" customHeight="false" outlineLevel="0" collapsed="false">
      <c r="A2606" s="57" t="e">
        <f aca="false">INDEX(BucketTable,MATCH(B2606,SumMonths,0),1)</f>
        <v>#N/A</v>
      </c>
      <c r="K2606" s="57" t="e">
        <f aca="false">INDEX(lava,MATCH(B2606,SumMonths,0),2)</f>
        <v>#N/A</v>
      </c>
    </row>
    <row r="2607" customFormat="false" ht="12.75" hidden="false" customHeight="false" outlineLevel="0" collapsed="false">
      <c r="A2607" s="57" t="e">
        <f aca="false">INDEX(BucketTable,MATCH(B2607,SumMonths,0),1)</f>
        <v>#N/A</v>
      </c>
      <c r="K2607" s="57" t="e">
        <f aca="false">INDEX(lava,MATCH(B2607,SumMonths,0),2)</f>
        <v>#N/A</v>
      </c>
    </row>
    <row r="2608" customFormat="false" ht="12.75" hidden="false" customHeight="false" outlineLevel="0" collapsed="false">
      <c r="A2608" s="57" t="e">
        <f aca="false">INDEX(BucketTable,MATCH(B2608,SumMonths,0),1)</f>
        <v>#N/A</v>
      </c>
      <c r="K2608" s="57" t="e">
        <f aca="false">INDEX(lava,MATCH(B2608,SumMonths,0),2)</f>
        <v>#N/A</v>
      </c>
    </row>
    <row r="2609" customFormat="false" ht="12.75" hidden="false" customHeight="false" outlineLevel="0" collapsed="false">
      <c r="A2609" s="57" t="e">
        <f aca="false">INDEX(BucketTable,MATCH(B2609,SumMonths,0),1)</f>
        <v>#N/A</v>
      </c>
      <c r="K2609" s="57" t="e">
        <f aca="false">INDEX(lava,MATCH(B2609,SumMonths,0),2)</f>
        <v>#N/A</v>
      </c>
    </row>
    <row r="2610" customFormat="false" ht="12.75" hidden="false" customHeight="false" outlineLevel="0" collapsed="false">
      <c r="A2610" s="57" t="e">
        <f aca="false">INDEX(BucketTable,MATCH(B2610,SumMonths,0),1)</f>
        <v>#N/A</v>
      </c>
      <c r="K2610" s="57" t="e">
        <f aca="false">INDEX(lava,MATCH(B2610,SumMonths,0),2)</f>
        <v>#N/A</v>
      </c>
    </row>
    <row r="2611" customFormat="false" ht="12.75" hidden="false" customHeight="false" outlineLevel="0" collapsed="false">
      <c r="A2611" s="57" t="e">
        <f aca="false">INDEX(BucketTable,MATCH(B2611,SumMonths,0),1)</f>
        <v>#N/A</v>
      </c>
      <c r="K2611" s="57" t="e">
        <f aca="false">INDEX(lava,MATCH(B2611,SumMonths,0),2)</f>
        <v>#N/A</v>
      </c>
    </row>
    <row r="2612" customFormat="false" ht="12.75" hidden="false" customHeight="false" outlineLevel="0" collapsed="false">
      <c r="A2612" s="57" t="e">
        <f aca="false">INDEX(BucketTable,MATCH(B2612,SumMonths,0),1)</f>
        <v>#N/A</v>
      </c>
      <c r="K2612" s="57" t="e">
        <f aca="false">INDEX(lava,MATCH(B2612,SumMonths,0),2)</f>
        <v>#N/A</v>
      </c>
    </row>
    <row r="2613" customFormat="false" ht="12.75" hidden="false" customHeight="false" outlineLevel="0" collapsed="false">
      <c r="A2613" s="57" t="e">
        <f aca="false">INDEX(BucketTable,MATCH(B2613,SumMonths,0),1)</f>
        <v>#N/A</v>
      </c>
      <c r="K2613" s="57" t="e">
        <f aca="false">INDEX(lava,MATCH(B2613,SumMonths,0),2)</f>
        <v>#N/A</v>
      </c>
    </row>
    <row r="2614" customFormat="false" ht="12.75" hidden="false" customHeight="false" outlineLevel="0" collapsed="false">
      <c r="A2614" s="57" t="e">
        <f aca="false">INDEX(BucketTable,MATCH(B2614,SumMonths,0),1)</f>
        <v>#N/A</v>
      </c>
      <c r="K2614" s="57" t="e">
        <f aca="false">INDEX(lava,MATCH(B2614,SumMonths,0),2)</f>
        <v>#N/A</v>
      </c>
    </row>
    <row r="2615" customFormat="false" ht="12.75" hidden="false" customHeight="false" outlineLevel="0" collapsed="false">
      <c r="A2615" s="57" t="e">
        <f aca="false">INDEX(BucketTable,MATCH(B2615,SumMonths,0),1)</f>
        <v>#N/A</v>
      </c>
      <c r="K2615" s="57" t="e">
        <f aca="false">INDEX(lava,MATCH(B2615,SumMonths,0),2)</f>
        <v>#N/A</v>
      </c>
    </row>
    <row r="2616" customFormat="false" ht="12.75" hidden="false" customHeight="false" outlineLevel="0" collapsed="false">
      <c r="A2616" s="57" t="e">
        <f aca="false">INDEX(BucketTable,MATCH(B2616,SumMonths,0),1)</f>
        <v>#N/A</v>
      </c>
      <c r="K2616" s="57" t="e">
        <f aca="false">INDEX(lava,MATCH(B2616,SumMonths,0),2)</f>
        <v>#N/A</v>
      </c>
    </row>
    <row r="2617" customFormat="false" ht="12.75" hidden="false" customHeight="false" outlineLevel="0" collapsed="false">
      <c r="A2617" s="57" t="e">
        <f aca="false">INDEX(BucketTable,MATCH(B2617,SumMonths,0),1)</f>
        <v>#N/A</v>
      </c>
      <c r="K2617" s="57" t="e">
        <f aca="false">INDEX(lava,MATCH(B2617,SumMonths,0),2)</f>
        <v>#N/A</v>
      </c>
    </row>
    <row r="2618" customFormat="false" ht="12.75" hidden="false" customHeight="false" outlineLevel="0" collapsed="false">
      <c r="A2618" s="57" t="e">
        <f aca="false">INDEX(BucketTable,MATCH(B2618,SumMonths,0),1)</f>
        <v>#N/A</v>
      </c>
      <c r="K2618" s="57" t="e">
        <f aca="false">INDEX(lava,MATCH(B2618,SumMonths,0),2)</f>
        <v>#N/A</v>
      </c>
    </row>
    <row r="2619" customFormat="false" ht="12.75" hidden="false" customHeight="false" outlineLevel="0" collapsed="false">
      <c r="A2619" s="57" t="e">
        <f aca="false">INDEX(BucketTable,MATCH(B2619,SumMonths,0),1)</f>
        <v>#N/A</v>
      </c>
      <c r="K2619" s="57" t="e">
        <f aca="false">INDEX(lava,MATCH(B2619,SumMonths,0),2)</f>
        <v>#N/A</v>
      </c>
    </row>
    <row r="2620" customFormat="false" ht="12.75" hidden="false" customHeight="false" outlineLevel="0" collapsed="false">
      <c r="A2620" s="57" t="e">
        <f aca="false">INDEX(BucketTable,MATCH(B2620,SumMonths,0),1)</f>
        <v>#N/A</v>
      </c>
      <c r="K2620" s="57" t="e">
        <f aca="false">INDEX(lava,MATCH(B2620,SumMonths,0),2)</f>
        <v>#N/A</v>
      </c>
    </row>
    <row r="2621" customFormat="false" ht="12.75" hidden="false" customHeight="false" outlineLevel="0" collapsed="false">
      <c r="A2621" s="57" t="e">
        <f aca="false">INDEX(BucketTable,MATCH(B2621,SumMonths,0),1)</f>
        <v>#N/A</v>
      </c>
      <c r="K2621" s="57" t="e">
        <f aca="false">INDEX(lava,MATCH(B2621,SumMonths,0),2)</f>
        <v>#N/A</v>
      </c>
    </row>
    <row r="2622" customFormat="false" ht="12.75" hidden="false" customHeight="false" outlineLevel="0" collapsed="false">
      <c r="A2622" s="57" t="e">
        <f aca="false">INDEX(BucketTable,MATCH(B2622,SumMonths,0),1)</f>
        <v>#N/A</v>
      </c>
      <c r="K2622" s="57" t="e">
        <f aca="false">INDEX(lava,MATCH(B2622,SumMonths,0),2)</f>
        <v>#N/A</v>
      </c>
    </row>
    <row r="2623" customFormat="false" ht="12.75" hidden="false" customHeight="false" outlineLevel="0" collapsed="false">
      <c r="A2623" s="57" t="e">
        <f aca="false">INDEX(BucketTable,MATCH(B2623,SumMonths,0),1)</f>
        <v>#N/A</v>
      </c>
      <c r="K2623" s="57" t="e">
        <f aca="false">INDEX(lava,MATCH(B2623,SumMonths,0),2)</f>
        <v>#N/A</v>
      </c>
    </row>
    <row r="2624" customFormat="false" ht="12.75" hidden="false" customHeight="false" outlineLevel="0" collapsed="false">
      <c r="A2624" s="57" t="e">
        <f aca="false">INDEX(BucketTable,MATCH(B2624,SumMonths,0),1)</f>
        <v>#N/A</v>
      </c>
      <c r="K2624" s="57" t="e">
        <f aca="false">INDEX(lava,MATCH(B2624,SumMonths,0),2)</f>
        <v>#N/A</v>
      </c>
    </row>
    <row r="2625" customFormat="false" ht="12.75" hidden="false" customHeight="false" outlineLevel="0" collapsed="false">
      <c r="A2625" s="57" t="e">
        <f aca="false">INDEX(BucketTable,MATCH(B2625,SumMonths,0),1)</f>
        <v>#N/A</v>
      </c>
      <c r="K2625" s="57" t="e">
        <f aca="false">INDEX(lava,MATCH(B2625,SumMonths,0),2)</f>
        <v>#N/A</v>
      </c>
    </row>
    <row r="2626" customFormat="false" ht="12.75" hidden="false" customHeight="false" outlineLevel="0" collapsed="false">
      <c r="A2626" s="57" t="e">
        <f aca="false">INDEX(BucketTable,MATCH(B2626,SumMonths,0),1)</f>
        <v>#N/A</v>
      </c>
      <c r="K2626" s="57" t="e">
        <f aca="false">INDEX(lava,MATCH(B2626,SumMonths,0),2)</f>
        <v>#N/A</v>
      </c>
    </row>
    <row r="2627" customFormat="false" ht="12.75" hidden="false" customHeight="false" outlineLevel="0" collapsed="false">
      <c r="A2627" s="57" t="e">
        <f aca="false">INDEX(BucketTable,MATCH(B2627,SumMonths,0),1)</f>
        <v>#N/A</v>
      </c>
      <c r="K2627" s="57" t="e">
        <f aca="false">INDEX(lava,MATCH(B2627,SumMonths,0),2)</f>
        <v>#N/A</v>
      </c>
    </row>
    <row r="2628" customFormat="false" ht="12.75" hidden="false" customHeight="false" outlineLevel="0" collapsed="false">
      <c r="A2628" s="57" t="e">
        <f aca="false">INDEX(BucketTable,MATCH(B2628,SumMonths,0),1)</f>
        <v>#N/A</v>
      </c>
      <c r="K2628" s="57" t="e">
        <f aca="false">INDEX(lava,MATCH(B2628,SumMonths,0),2)</f>
        <v>#N/A</v>
      </c>
    </row>
    <row r="2629" customFormat="false" ht="12.75" hidden="false" customHeight="false" outlineLevel="0" collapsed="false">
      <c r="A2629" s="57" t="e">
        <f aca="false">INDEX(BucketTable,MATCH(B2629,SumMonths,0),1)</f>
        <v>#N/A</v>
      </c>
      <c r="K2629" s="57" t="e">
        <f aca="false">INDEX(lava,MATCH(B2629,SumMonths,0),2)</f>
        <v>#N/A</v>
      </c>
    </row>
    <row r="2630" customFormat="false" ht="12.75" hidden="false" customHeight="false" outlineLevel="0" collapsed="false">
      <c r="A2630" s="57" t="e">
        <f aca="false">INDEX(BucketTable,MATCH(B2630,SumMonths,0),1)</f>
        <v>#N/A</v>
      </c>
      <c r="K2630" s="57" t="e">
        <f aca="false">INDEX(lava,MATCH(B2630,SumMonths,0),2)</f>
        <v>#N/A</v>
      </c>
    </row>
    <row r="2631" customFormat="false" ht="12.75" hidden="false" customHeight="false" outlineLevel="0" collapsed="false">
      <c r="A2631" s="57" t="e">
        <f aca="false">INDEX(BucketTable,MATCH(B2631,SumMonths,0),1)</f>
        <v>#N/A</v>
      </c>
      <c r="K2631" s="57" t="e">
        <f aca="false">INDEX(lava,MATCH(B2631,SumMonths,0),2)</f>
        <v>#N/A</v>
      </c>
    </row>
    <row r="2632" customFormat="false" ht="12.75" hidden="false" customHeight="false" outlineLevel="0" collapsed="false">
      <c r="A2632" s="57" t="e">
        <f aca="false">INDEX(BucketTable,MATCH(B2632,SumMonths,0),1)</f>
        <v>#N/A</v>
      </c>
      <c r="K2632" s="57" t="e">
        <f aca="false">INDEX(lava,MATCH(B2632,SumMonths,0),2)</f>
        <v>#N/A</v>
      </c>
    </row>
    <row r="2633" customFormat="false" ht="12.75" hidden="false" customHeight="false" outlineLevel="0" collapsed="false">
      <c r="A2633" s="57" t="e">
        <f aca="false">INDEX(BucketTable,MATCH(B2633,SumMonths,0),1)</f>
        <v>#N/A</v>
      </c>
      <c r="K2633" s="57" t="e">
        <f aca="false">INDEX(lava,MATCH(B2633,SumMonths,0),2)</f>
        <v>#N/A</v>
      </c>
    </row>
    <row r="2634" customFormat="false" ht="12.75" hidden="false" customHeight="false" outlineLevel="0" collapsed="false">
      <c r="A2634" s="57" t="e">
        <f aca="false">INDEX(BucketTable,MATCH(B2634,SumMonths,0),1)</f>
        <v>#N/A</v>
      </c>
      <c r="K2634" s="57" t="e">
        <f aca="false">INDEX(lava,MATCH(B2634,SumMonths,0),2)</f>
        <v>#N/A</v>
      </c>
    </row>
    <row r="2635" customFormat="false" ht="12.75" hidden="false" customHeight="false" outlineLevel="0" collapsed="false">
      <c r="A2635" s="57" t="e">
        <f aca="false">INDEX(BucketTable,MATCH(B2635,SumMonths,0),1)</f>
        <v>#N/A</v>
      </c>
      <c r="K2635" s="57" t="e">
        <f aca="false">INDEX(lava,MATCH(B2635,SumMonths,0),2)</f>
        <v>#N/A</v>
      </c>
    </row>
    <row r="2636" customFormat="false" ht="12.75" hidden="false" customHeight="false" outlineLevel="0" collapsed="false">
      <c r="A2636" s="57" t="e">
        <f aca="false">INDEX(BucketTable,MATCH(B2636,SumMonths,0),1)</f>
        <v>#N/A</v>
      </c>
      <c r="K2636" s="57" t="e">
        <f aca="false">INDEX(lava,MATCH(B2636,SumMonths,0),2)</f>
        <v>#N/A</v>
      </c>
    </row>
    <row r="2637" customFormat="false" ht="12.75" hidden="false" customHeight="false" outlineLevel="0" collapsed="false">
      <c r="A2637" s="57" t="e">
        <f aca="false">INDEX(BucketTable,MATCH(B2637,SumMonths,0),1)</f>
        <v>#N/A</v>
      </c>
      <c r="K2637" s="57" t="e">
        <f aca="false">INDEX(lava,MATCH(B2637,SumMonths,0),2)</f>
        <v>#N/A</v>
      </c>
    </row>
    <row r="2638" customFormat="false" ht="12.75" hidden="false" customHeight="false" outlineLevel="0" collapsed="false">
      <c r="A2638" s="57" t="e">
        <f aca="false">INDEX(BucketTable,MATCH(B2638,SumMonths,0),1)</f>
        <v>#N/A</v>
      </c>
      <c r="K2638" s="57" t="e">
        <f aca="false">INDEX(lava,MATCH(B2638,SumMonths,0),2)</f>
        <v>#N/A</v>
      </c>
    </row>
    <row r="2639" customFormat="false" ht="12.75" hidden="false" customHeight="false" outlineLevel="0" collapsed="false">
      <c r="A2639" s="57" t="e">
        <f aca="false">INDEX(BucketTable,MATCH(B2639,SumMonths,0),1)</f>
        <v>#N/A</v>
      </c>
      <c r="K2639" s="57" t="e">
        <f aca="false">INDEX(lava,MATCH(B2639,SumMonths,0),2)</f>
        <v>#N/A</v>
      </c>
    </row>
    <row r="2640" customFormat="false" ht="12.75" hidden="false" customHeight="false" outlineLevel="0" collapsed="false">
      <c r="A2640" s="57" t="e">
        <f aca="false">INDEX(BucketTable,MATCH(B2640,SumMonths,0),1)</f>
        <v>#N/A</v>
      </c>
      <c r="K2640" s="57" t="e">
        <f aca="false">INDEX(lava,MATCH(B2640,SumMonths,0),2)</f>
        <v>#N/A</v>
      </c>
    </row>
    <row r="2641" customFormat="false" ht="12.75" hidden="false" customHeight="false" outlineLevel="0" collapsed="false">
      <c r="A2641" s="57" t="e">
        <f aca="false">INDEX(BucketTable,MATCH(B2641,SumMonths,0),1)</f>
        <v>#N/A</v>
      </c>
      <c r="K2641" s="57" t="e">
        <f aca="false">INDEX(lava,MATCH(B2641,SumMonths,0),2)</f>
        <v>#N/A</v>
      </c>
    </row>
    <row r="2642" customFormat="false" ht="12.75" hidden="false" customHeight="false" outlineLevel="0" collapsed="false">
      <c r="A2642" s="57" t="e">
        <f aca="false">INDEX(BucketTable,MATCH(B2642,SumMonths,0),1)</f>
        <v>#N/A</v>
      </c>
      <c r="K2642" s="57" t="e">
        <f aca="false">INDEX(lava,MATCH(B2642,SumMonths,0),2)</f>
        <v>#N/A</v>
      </c>
    </row>
    <row r="2643" customFormat="false" ht="12.75" hidden="false" customHeight="false" outlineLevel="0" collapsed="false">
      <c r="A2643" s="57" t="e">
        <f aca="false">INDEX(BucketTable,MATCH(B2643,SumMonths,0),1)</f>
        <v>#N/A</v>
      </c>
      <c r="K2643" s="57" t="e">
        <f aca="false">INDEX(lava,MATCH(B2643,SumMonths,0),2)</f>
        <v>#N/A</v>
      </c>
    </row>
    <row r="2644" customFormat="false" ht="12.75" hidden="false" customHeight="false" outlineLevel="0" collapsed="false">
      <c r="A2644" s="57" t="e">
        <f aca="false">INDEX(BucketTable,MATCH(B2644,SumMonths,0),1)</f>
        <v>#N/A</v>
      </c>
      <c r="K2644" s="57" t="e">
        <f aca="false">INDEX(lava,MATCH(B2644,SumMonths,0),2)</f>
        <v>#N/A</v>
      </c>
    </row>
    <row r="2645" customFormat="false" ht="12.75" hidden="false" customHeight="false" outlineLevel="0" collapsed="false">
      <c r="A2645" s="57" t="e">
        <f aca="false">INDEX(BucketTable,MATCH(B2645,SumMonths,0),1)</f>
        <v>#N/A</v>
      </c>
      <c r="K2645" s="57" t="e">
        <f aca="false">INDEX(lava,MATCH(B2645,SumMonths,0),2)</f>
        <v>#N/A</v>
      </c>
    </row>
    <row r="2646" customFormat="false" ht="12.75" hidden="false" customHeight="false" outlineLevel="0" collapsed="false">
      <c r="A2646" s="57" t="e">
        <f aca="false">INDEX(BucketTable,MATCH(B2646,SumMonths,0),1)</f>
        <v>#N/A</v>
      </c>
      <c r="K2646" s="57" t="e">
        <f aca="false">INDEX(lava,MATCH(B2646,SumMonths,0),2)</f>
        <v>#N/A</v>
      </c>
    </row>
    <row r="2647" customFormat="false" ht="12.75" hidden="false" customHeight="false" outlineLevel="0" collapsed="false">
      <c r="A2647" s="57" t="e">
        <f aca="false">INDEX(BucketTable,MATCH(B2647,SumMonths,0),1)</f>
        <v>#N/A</v>
      </c>
      <c r="K2647" s="57" t="e">
        <f aca="false">INDEX(lava,MATCH(B2647,SumMonths,0),2)</f>
        <v>#N/A</v>
      </c>
    </row>
    <row r="2648" customFormat="false" ht="12.75" hidden="false" customHeight="false" outlineLevel="0" collapsed="false">
      <c r="A2648" s="57" t="e">
        <f aca="false">INDEX(BucketTable,MATCH(B2648,SumMonths,0),1)</f>
        <v>#N/A</v>
      </c>
      <c r="K2648" s="57" t="e">
        <f aca="false">INDEX(lava,MATCH(B2648,SumMonths,0),2)</f>
        <v>#N/A</v>
      </c>
    </row>
    <row r="2649" customFormat="false" ht="12.75" hidden="false" customHeight="false" outlineLevel="0" collapsed="false">
      <c r="A2649" s="57" t="e">
        <f aca="false">INDEX(BucketTable,MATCH(B2649,SumMonths,0),1)</f>
        <v>#N/A</v>
      </c>
      <c r="K2649" s="57" t="e">
        <f aca="false">INDEX(lava,MATCH(B2649,SumMonths,0),2)</f>
        <v>#N/A</v>
      </c>
    </row>
    <row r="2650" customFormat="false" ht="12.75" hidden="false" customHeight="false" outlineLevel="0" collapsed="false">
      <c r="A2650" s="57" t="e">
        <f aca="false">INDEX(BucketTable,MATCH(B2650,SumMonths,0),1)</f>
        <v>#N/A</v>
      </c>
      <c r="K2650" s="57" t="e">
        <f aca="false">INDEX(lava,MATCH(B2650,SumMonths,0),2)</f>
        <v>#N/A</v>
      </c>
    </row>
    <row r="2651" customFormat="false" ht="12.75" hidden="false" customHeight="false" outlineLevel="0" collapsed="false">
      <c r="A2651" s="57" t="e">
        <f aca="false">INDEX(BucketTable,MATCH(B2651,SumMonths,0),1)</f>
        <v>#N/A</v>
      </c>
      <c r="K2651" s="57" t="e">
        <f aca="false">INDEX(lava,MATCH(B2651,SumMonths,0),2)</f>
        <v>#N/A</v>
      </c>
    </row>
    <row r="2652" customFormat="false" ht="12.75" hidden="false" customHeight="false" outlineLevel="0" collapsed="false">
      <c r="A2652" s="57" t="e">
        <f aca="false">INDEX(BucketTable,MATCH(B2652,SumMonths,0),1)</f>
        <v>#N/A</v>
      </c>
      <c r="K2652" s="57" t="e">
        <f aca="false">INDEX(lava,MATCH(B2652,SumMonths,0),2)</f>
        <v>#N/A</v>
      </c>
    </row>
    <row r="2653" customFormat="false" ht="12.75" hidden="false" customHeight="false" outlineLevel="0" collapsed="false">
      <c r="A2653" s="57" t="e">
        <f aca="false">INDEX(BucketTable,MATCH(B2653,SumMonths,0),1)</f>
        <v>#N/A</v>
      </c>
      <c r="K2653" s="57" t="e">
        <f aca="false">INDEX(lava,MATCH(B2653,SumMonths,0),2)</f>
        <v>#N/A</v>
      </c>
    </row>
    <row r="2654" customFormat="false" ht="12.75" hidden="false" customHeight="false" outlineLevel="0" collapsed="false">
      <c r="A2654" s="57" t="e">
        <f aca="false">INDEX(BucketTable,MATCH(B2654,SumMonths,0),1)</f>
        <v>#N/A</v>
      </c>
      <c r="K2654" s="57" t="e">
        <f aca="false">INDEX(lava,MATCH(B2654,SumMonths,0),2)</f>
        <v>#N/A</v>
      </c>
    </row>
    <row r="2655" customFormat="false" ht="12.75" hidden="false" customHeight="false" outlineLevel="0" collapsed="false">
      <c r="A2655" s="57" t="e">
        <f aca="false">INDEX(BucketTable,MATCH(B2655,SumMonths,0),1)</f>
        <v>#N/A</v>
      </c>
      <c r="K2655" s="57" t="e">
        <f aca="false">INDEX(lava,MATCH(B2655,SumMonths,0),2)</f>
        <v>#N/A</v>
      </c>
    </row>
    <row r="2656" customFormat="false" ht="12.75" hidden="false" customHeight="false" outlineLevel="0" collapsed="false">
      <c r="A2656" s="57" t="e">
        <f aca="false">INDEX(BucketTable,MATCH(B2656,SumMonths,0),1)</f>
        <v>#N/A</v>
      </c>
      <c r="K2656" s="57" t="e">
        <f aca="false">INDEX(lava,MATCH(B2656,SumMonths,0),2)</f>
        <v>#N/A</v>
      </c>
    </row>
    <row r="2657" customFormat="false" ht="12.75" hidden="false" customHeight="false" outlineLevel="0" collapsed="false">
      <c r="A2657" s="57" t="e">
        <f aca="false">INDEX(BucketTable,MATCH(B2657,SumMonths,0),1)</f>
        <v>#N/A</v>
      </c>
      <c r="K2657" s="57" t="e">
        <f aca="false">INDEX(lava,MATCH(B2657,SumMonths,0),2)</f>
        <v>#N/A</v>
      </c>
    </row>
    <row r="2658" customFormat="false" ht="12.75" hidden="false" customHeight="false" outlineLevel="0" collapsed="false">
      <c r="A2658" s="57" t="e">
        <f aca="false">INDEX(BucketTable,MATCH(B2658,SumMonths,0),1)</f>
        <v>#N/A</v>
      </c>
      <c r="K2658" s="57" t="e">
        <f aca="false">INDEX(lava,MATCH(B2658,SumMonths,0),2)</f>
        <v>#N/A</v>
      </c>
    </row>
    <row r="2659" customFormat="false" ht="12.75" hidden="false" customHeight="false" outlineLevel="0" collapsed="false">
      <c r="A2659" s="57" t="e">
        <f aca="false">INDEX(BucketTable,MATCH(B2659,SumMonths,0),1)</f>
        <v>#N/A</v>
      </c>
      <c r="K2659" s="57" t="e">
        <f aca="false">INDEX(lava,MATCH(B2659,SumMonths,0),2)</f>
        <v>#N/A</v>
      </c>
    </row>
    <row r="2660" customFormat="false" ht="12.75" hidden="false" customHeight="false" outlineLevel="0" collapsed="false">
      <c r="A2660" s="57" t="e">
        <f aca="false">INDEX(BucketTable,MATCH(B2660,SumMonths,0),1)</f>
        <v>#N/A</v>
      </c>
      <c r="K2660" s="57" t="e">
        <f aca="false">INDEX(lava,MATCH(B2660,SumMonths,0),2)</f>
        <v>#N/A</v>
      </c>
    </row>
    <row r="2661" customFormat="false" ht="12.75" hidden="false" customHeight="false" outlineLevel="0" collapsed="false">
      <c r="A2661" s="57" t="e">
        <f aca="false">INDEX(BucketTable,MATCH(B2661,SumMonths,0),1)</f>
        <v>#N/A</v>
      </c>
      <c r="K2661" s="57" t="e">
        <f aca="false">INDEX(lava,MATCH(B2661,SumMonths,0),2)</f>
        <v>#N/A</v>
      </c>
    </row>
    <row r="2662" customFormat="false" ht="12.75" hidden="false" customHeight="false" outlineLevel="0" collapsed="false">
      <c r="A2662" s="57" t="e">
        <f aca="false">INDEX(BucketTable,MATCH(B2662,SumMonths,0),1)</f>
        <v>#N/A</v>
      </c>
      <c r="K2662" s="57" t="e">
        <f aca="false">INDEX(lava,MATCH(B2662,SumMonths,0),2)</f>
        <v>#N/A</v>
      </c>
    </row>
    <row r="2663" customFormat="false" ht="12.75" hidden="false" customHeight="false" outlineLevel="0" collapsed="false">
      <c r="A2663" s="57" t="e">
        <f aca="false">INDEX(BucketTable,MATCH(B2663,SumMonths,0),1)</f>
        <v>#N/A</v>
      </c>
      <c r="K2663" s="57" t="e">
        <f aca="false">INDEX(lava,MATCH(B2663,SumMonths,0),2)</f>
        <v>#N/A</v>
      </c>
    </row>
    <row r="2664" customFormat="false" ht="12.75" hidden="false" customHeight="false" outlineLevel="0" collapsed="false">
      <c r="A2664" s="57" t="e">
        <f aca="false">INDEX(BucketTable,MATCH(B2664,SumMonths,0),1)</f>
        <v>#N/A</v>
      </c>
      <c r="K2664" s="57" t="e">
        <f aca="false">INDEX(lava,MATCH(B2664,SumMonths,0),2)</f>
        <v>#N/A</v>
      </c>
    </row>
    <row r="2665" customFormat="false" ht="12.75" hidden="false" customHeight="false" outlineLevel="0" collapsed="false">
      <c r="A2665" s="57" t="e">
        <f aca="false">INDEX(BucketTable,MATCH(B2665,SumMonths,0),1)</f>
        <v>#N/A</v>
      </c>
      <c r="K2665" s="57" t="e">
        <f aca="false">INDEX(lava,MATCH(B2665,SumMonths,0),2)</f>
        <v>#N/A</v>
      </c>
    </row>
    <row r="2666" customFormat="false" ht="12.75" hidden="false" customHeight="false" outlineLevel="0" collapsed="false">
      <c r="A2666" s="57" t="e">
        <f aca="false">INDEX(BucketTable,MATCH(B2666,SumMonths,0),1)</f>
        <v>#N/A</v>
      </c>
      <c r="K2666" s="57" t="e">
        <f aca="false">INDEX(lava,MATCH(B2666,SumMonths,0),2)</f>
        <v>#N/A</v>
      </c>
    </row>
    <row r="2667" customFormat="false" ht="12.75" hidden="false" customHeight="false" outlineLevel="0" collapsed="false">
      <c r="A2667" s="57" t="e">
        <f aca="false">INDEX(BucketTable,MATCH(B2667,SumMonths,0),1)</f>
        <v>#N/A</v>
      </c>
      <c r="K2667" s="57" t="e">
        <f aca="false">INDEX(lava,MATCH(B2667,SumMonths,0),2)</f>
        <v>#N/A</v>
      </c>
    </row>
    <row r="2668" customFormat="false" ht="12.75" hidden="false" customHeight="false" outlineLevel="0" collapsed="false">
      <c r="A2668" s="57" t="e">
        <f aca="false">INDEX(BucketTable,MATCH(B2668,SumMonths,0),1)</f>
        <v>#N/A</v>
      </c>
      <c r="K2668" s="57" t="e">
        <f aca="false">INDEX(lava,MATCH(B2668,SumMonths,0),2)</f>
        <v>#N/A</v>
      </c>
    </row>
    <row r="2669" customFormat="false" ht="12.75" hidden="false" customHeight="false" outlineLevel="0" collapsed="false">
      <c r="A2669" s="57" t="e">
        <f aca="false">INDEX(BucketTable,MATCH(B2669,SumMonths,0),1)</f>
        <v>#N/A</v>
      </c>
      <c r="K2669" s="57" t="e">
        <f aca="false">INDEX(lava,MATCH(B2669,SumMonths,0),2)</f>
        <v>#N/A</v>
      </c>
    </row>
    <row r="2670" customFormat="false" ht="12.75" hidden="false" customHeight="false" outlineLevel="0" collapsed="false">
      <c r="A2670" s="57" t="e">
        <f aca="false">INDEX(BucketTable,MATCH(B2670,SumMonths,0),1)</f>
        <v>#N/A</v>
      </c>
      <c r="K2670" s="57" t="e">
        <f aca="false">INDEX(lava,MATCH(B2670,SumMonths,0),2)</f>
        <v>#N/A</v>
      </c>
    </row>
    <row r="2671" customFormat="false" ht="12.75" hidden="false" customHeight="false" outlineLevel="0" collapsed="false">
      <c r="A2671" s="57" t="e">
        <f aca="false">INDEX(BucketTable,MATCH(B2671,SumMonths,0),1)</f>
        <v>#N/A</v>
      </c>
      <c r="K2671" s="57" t="e">
        <f aca="false">INDEX(lava,MATCH(B2671,SumMonths,0),2)</f>
        <v>#N/A</v>
      </c>
    </row>
    <row r="2672" customFormat="false" ht="12.75" hidden="false" customHeight="false" outlineLevel="0" collapsed="false">
      <c r="A2672" s="57" t="e">
        <f aca="false">INDEX(BucketTable,MATCH(B2672,SumMonths,0),1)</f>
        <v>#N/A</v>
      </c>
      <c r="K2672" s="57" t="e">
        <f aca="false">INDEX(lava,MATCH(B2672,SumMonths,0),2)</f>
        <v>#N/A</v>
      </c>
    </row>
    <row r="2673" customFormat="false" ht="12.75" hidden="false" customHeight="false" outlineLevel="0" collapsed="false">
      <c r="A2673" s="57" t="e">
        <f aca="false">INDEX(BucketTable,MATCH(B2673,SumMonths,0),1)</f>
        <v>#N/A</v>
      </c>
      <c r="K2673" s="57" t="e">
        <f aca="false">INDEX(lava,MATCH(B2673,SumMonths,0),2)</f>
        <v>#N/A</v>
      </c>
    </row>
    <row r="2674" customFormat="false" ht="12.75" hidden="false" customHeight="false" outlineLevel="0" collapsed="false">
      <c r="A2674" s="57" t="e">
        <f aca="false">INDEX(BucketTable,MATCH(B2674,SumMonths,0),1)</f>
        <v>#N/A</v>
      </c>
      <c r="K2674" s="57" t="e">
        <f aca="false">INDEX(lava,MATCH(B2674,SumMonths,0),2)</f>
        <v>#N/A</v>
      </c>
    </row>
    <row r="2675" customFormat="false" ht="12.75" hidden="false" customHeight="false" outlineLevel="0" collapsed="false">
      <c r="A2675" s="57" t="e">
        <f aca="false">INDEX(BucketTable,MATCH(B2675,SumMonths,0),1)</f>
        <v>#N/A</v>
      </c>
      <c r="K2675" s="57" t="e">
        <f aca="false">INDEX(lava,MATCH(B2675,SumMonths,0),2)</f>
        <v>#N/A</v>
      </c>
    </row>
    <row r="2676" customFormat="false" ht="12.75" hidden="false" customHeight="false" outlineLevel="0" collapsed="false">
      <c r="A2676" s="57" t="e">
        <f aca="false">INDEX(BucketTable,MATCH(B2676,SumMonths,0),1)</f>
        <v>#N/A</v>
      </c>
      <c r="K2676" s="57" t="e">
        <f aca="false">INDEX(lava,MATCH(B2676,SumMonths,0),2)</f>
        <v>#N/A</v>
      </c>
    </row>
    <row r="2677" customFormat="false" ht="12.75" hidden="false" customHeight="false" outlineLevel="0" collapsed="false">
      <c r="A2677" s="57" t="e">
        <f aca="false">INDEX(BucketTable,MATCH(B2677,SumMonths,0),1)</f>
        <v>#N/A</v>
      </c>
      <c r="K2677" s="57" t="e">
        <f aca="false">INDEX(lava,MATCH(B2677,SumMonths,0),2)</f>
        <v>#N/A</v>
      </c>
    </row>
    <row r="2678" customFormat="false" ht="12.75" hidden="false" customHeight="false" outlineLevel="0" collapsed="false">
      <c r="A2678" s="57" t="e">
        <f aca="false">INDEX(BucketTable,MATCH(B2678,SumMonths,0),1)</f>
        <v>#N/A</v>
      </c>
      <c r="K2678" s="57" t="e">
        <f aca="false">INDEX(lava,MATCH(B2678,SumMonths,0),2)</f>
        <v>#N/A</v>
      </c>
    </row>
    <row r="2679" customFormat="false" ht="12.75" hidden="false" customHeight="false" outlineLevel="0" collapsed="false">
      <c r="A2679" s="57" t="e">
        <f aca="false">INDEX(BucketTable,MATCH(B2679,SumMonths,0),1)</f>
        <v>#N/A</v>
      </c>
      <c r="K2679" s="57" t="e">
        <f aca="false">INDEX(lava,MATCH(B2679,SumMonths,0),2)</f>
        <v>#N/A</v>
      </c>
    </row>
    <row r="2680" customFormat="false" ht="12.75" hidden="false" customHeight="false" outlineLevel="0" collapsed="false">
      <c r="A2680" s="57" t="e">
        <f aca="false">INDEX(BucketTable,MATCH(B2680,SumMonths,0),1)</f>
        <v>#N/A</v>
      </c>
      <c r="K2680" s="57" t="e">
        <f aca="false">INDEX(lava,MATCH(B2680,SumMonths,0),2)</f>
        <v>#N/A</v>
      </c>
    </row>
    <row r="2681" customFormat="false" ht="12.75" hidden="false" customHeight="false" outlineLevel="0" collapsed="false">
      <c r="A2681" s="57" t="e">
        <f aca="false">INDEX(BucketTable,MATCH(B2681,SumMonths,0),1)</f>
        <v>#N/A</v>
      </c>
      <c r="K2681" s="57" t="e">
        <f aca="false">INDEX(lava,MATCH(B2681,SumMonths,0),2)</f>
        <v>#N/A</v>
      </c>
    </row>
    <row r="2682" customFormat="false" ht="12.75" hidden="false" customHeight="false" outlineLevel="0" collapsed="false">
      <c r="A2682" s="57" t="e">
        <f aca="false">INDEX(BucketTable,MATCH(B2682,SumMonths,0),1)</f>
        <v>#N/A</v>
      </c>
      <c r="K2682" s="57" t="e">
        <f aca="false">INDEX(lava,MATCH(B2682,SumMonths,0),2)</f>
        <v>#N/A</v>
      </c>
    </row>
    <row r="2683" customFormat="false" ht="12.75" hidden="false" customHeight="false" outlineLevel="0" collapsed="false">
      <c r="A2683" s="57" t="e">
        <f aca="false">INDEX(BucketTable,MATCH(B2683,SumMonths,0),1)</f>
        <v>#N/A</v>
      </c>
      <c r="K2683" s="57" t="e">
        <f aca="false">INDEX(lava,MATCH(B2683,SumMonths,0),2)</f>
        <v>#N/A</v>
      </c>
    </row>
    <row r="2684" customFormat="false" ht="12.75" hidden="false" customHeight="false" outlineLevel="0" collapsed="false">
      <c r="A2684" s="57" t="e">
        <f aca="false">INDEX(BucketTable,MATCH(B2684,SumMonths,0),1)</f>
        <v>#N/A</v>
      </c>
      <c r="K2684" s="57" t="e">
        <f aca="false">INDEX(lava,MATCH(B2684,SumMonths,0),2)</f>
        <v>#N/A</v>
      </c>
    </row>
    <row r="2685" customFormat="false" ht="12.75" hidden="false" customHeight="false" outlineLevel="0" collapsed="false">
      <c r="A2685" s="57" t="e">
        <f aca="false">INDEX(BucketTable,MATCH(B2685,SumMonths,0),1)</f>
        <v>#N/A</v>
      </c>
      <c r="K2685" s="57" t="e">
        <f aca="false">INDEX(lava,MATCH(B2685,SumMonths,0),2)</f>
        <v>#N/A</v>
      </c>
    </row>
    <row r="2686" customFormat="false" ht="12.75" hidden="false" customHeight="false" outlineLevel="0" collapsed="false">
      <c r="A2686" s="57" t="e">
        <f aca="false">INDEX(BucketTable,MATCH(B2686,SumMonths,0),1)</f>
        <v>#N/A</v>
      </c>
      <c r="K2686" s="57" t="e">
        <f aca="false">INDEX(lava,MATCH(B2686,SumMonths,0),2)</f>
        <v>#N/A</v>
      </c>
    </row>
    <row r="2687" customFormat="false" ht="12.75" hidden="false" customHeight="false" outlineLevel="0" collapsed="false">
      <c r="A2687" s="57" t="e">
        <f aca="false">INDEX(BucketTable,MATCH(B2687,SumMonths,0),1)</f>
        <v>#N/A</v>
      </c>
      <c r="K2687" s="57" t="e">
        <f aca="false">INDEX(lava,MATCH(B2687,SumMonths,0),2)</f>
        <v>#N/A</v>
      </c>
    </row>
    <row r="2688" customFormat="false" ht="12.75" hidden="false" customHeight="false" outlineLevel="0" collapsed="false">
      <c r="A2688" s="57" t="e">
        <f aca="false">INDEX(BucketTable,MATCH(B2688,SumMonths,0),1)</f>
        <v>#N/A</v>
      </c>
      <c r="K2688" s="57" t="e">
        <f aca="false">INDEX(lava,MATCH(B2688,SumMonths,0),2)</f>
        <v>#N/A</v>
      </c>
    </row>
    <row r="2689" customFormat="false" ht="12.75" hidden="false" customHeight="false" outlineLevel="0" collapsed="false">
      <c r="A2689" s="57" t="e">
        <f aca="false">INDEX(BucketTable,MATCH(B2689,SumMonths,0),1)</f>
        <v>#N/A</v>
      </c>
      <c r="K2689" s="57" t="e">
        <f aca="false">INDEX(lava,MATCH(B2689,SumMonths,0),2)</f>
        <v>#N/A</v>
      </c>
    </row>
    <row r="2690" customFormat="false" ht="12.75" hidden="false" customHeight="false" outlineLevel="0" collapsed="false">
      <c r="A2690" s="57" t="e">
        <f aca="false">INDEX(BucketTable,MATCH(B2690,SumMonths,0),1)</f>
        <v>#N/A</v>
      </c>
      <c r="K2690" s="57" t="e">
        <f aca="false">INDEX(lava,MATCH(B2690,SumMonths,0),2)</f>
        <v>#N/A</v>
      </c>
    </row>
    <row r="2691" customFormat="false" ht="12.75" hidden="false" customHeight="false" outlineLevel="0" collapsed="false">
      <c r="A2691" s="57" t="e">
        <f aca="false">INDEX(BucketTable,MATCH(B2691,SumMonths,0),1)</f>
        <v>#N/A</v>
      </c>
      <c r="K2691" s="57" t="e">
        <f aca="false">INDEX(lava,MATCH(B2691,SumMonths,0),2)</f>
        <v>#N/A</v>
      </c>
    </row>
    <row r="2692" customFormat="false" ht="12.75" hidden="false" customHeight="false" outlineLevel="0" collapsed="false">
      <c r="A2692" s="57" t="e">
        <f aca="false">INDEX(BucketTable,MATCH(B2692,SumMonths,0),1)</f>
        <v>#N/A</v>
      </c>
      <c r="K2692" s="57" t="e">
        <f aca="false">INDEX(lava,MATCH(B2692,SumMonths,0),2)</f>
        <v>#N/A</v>
      </c>
    </row>
    <row r="2693" customFormat="false" ht="12.75" hidden="false" customHeight="false" outlineLevel="0" collapsed="false">
      <c r="A2693" s="57" t="e">
        <f aca="false">INDEX(BucketTable,MATCH(B2693,SumMonths,0),1)</f>
        <v>#N/A</v>
      </c>
      <c r="K2693" s="57" t="e">
        <f aca="false">INDEX(lava,MATCH(B2693,SumMonths,0),2)</f>
        <v>#N/A</v>
      </c>
    </row>
    <row r="2694" customFormat="false" ht="12.75" hidden="false" customHeight="false" outlineLevel="0" collapsed="false">
      <c r="A2694" s="57" t="e">
        <f aca="false">INDEX(BucketTable,MATCH(B2694,SumMonths,0),1)</f>
        <v>#N/A</v>
      </c>
      <c r="K2694" s="57" t="e">
        <f aca="false">INDEX(lava,MATCH(B2694,SumMonths,0),2)</f>
        <v>#N/A</v>
      </c>
    </row>
    <row r="2695" customFormat="false" ht="12.75" hidden="false" customHeight="false" outlineLevel="0" collapsed="false">
      <c r="A2695" s="57" t="e">
        <f aca="false">INDEX(BucketTable,MATCH(B2695,SumMonths,0),1)</f>
        <v>#N/A</v>
      </c>
      <c r="K2695" s="57" t="e">
        <f aca="false">INDEX(lava,MATCH(B2695,SumMonths,0),2)</f>
        <v>#N/A</v>
      </c>
    </row>
    <row r="2696" customFormat="false" ht="12.75" hidden="false" customHeight="false" outlineLevel="0" collapsed="false">
      <c r="A2696" s="57" t="e">
        <f aca="false">INDEX(BucketTable,MATCH(B2696,SumMonths,0),1)</f>
        <v>#N/A</v>
      </c>
      <c r="K2696" s="57" t="e">
        <f aca="false">INDEX(lava,MATCH(B2696,SumMonths,0),2)</f>
        <v>#N/A</v>
      </c>
    </row>
    <row r="2697" customFormat="false" ht="12.75" hidden="false" customHeight="false" outlineLevel="0" collapsed="false">
      <c r="A2697" s="57" t="e">
        <f aca="false">INDEX(BucketTable,MATCH(B2697,SumMonths,0),1)</f>
        <v>#N/A</v>
      </c>
      <c r="K2697" s="57" t="e">
        <f aca="false">INDEX(lava,MATCH(B2697,SumMonths,0),2)</f>
        <v>#N/A</v>
      </c>
    </row>
    <row r="2698" customFormat="false" ht="12.75" hidden="false" customHeight="false" outlineLevel="0" collapsed="false">
      <c r="A2698" s="57" t="e">
        <f aca="false">INDEX(BucketTable,MATCH(B2698,SumMonths,0),1)</f>
        <v>#N/A</v>
      </c>
      <c r="K2698" s="57" t="e">
        <f aca="false">INDEX(lava,MATCH(B2698,SumMonths,0),2)</f>
        <v>#N/A</v>
      </c>
    </row>
    <row r="2699" customFormat="false" ht="12.75" hidden="false" customHeight="false" outlineLevel="0" collapsed="false">
      <c r="A2699" s="57" t="e">
        <f aca="false">INDEX(BucketTable,MATCH(B2699,SumMonths,0),1)</f>
        <v>#N/A</v>
      </c>
      <c r="K2699" s="57" t="e">
        <f aca="false">INDEX(lava,MATCH(B2699,SumMonths,0),2)</f>
        <v>#N/A</v>
      </c>
    </row>
    <row r="2700" customFormat="false" ht="12.75" hidden="false" customHeight="false" outlineLevel="0" collapsed="false">
      <c r="A2700" s="57" t="e">
        <f aca="false">INDEX(BucketTable,MATCH(B2700,SumMonths,0),1)</f>
        <v>#N/A</v>
      </c>
      <c r="K2700" s="57" t="e">
        <f aca="false">INDEX(lava,MATCH(B2700,SumMonths,0),2)</f>
        <v>#N/A</v>
      </c>
    </row>
    <row r="2701" customFormat="false" ht="12.75" hidden="false" customHeight="false" outlineLevel="0" collapsed="false">
      <c r="A2701" s="57" t="e">
        <f aca="false">INDEX(BucketTable,MATCH(B2701,SumMonths,0),1)</f>
        <v>#N/A</v>
      </c>
      <c r="K2701" s="57" t="e">
        <f aca="false">INDEX(lava,MATCH(B2701,SumMonths,0),2)</f>
        <v>#N/A</v>
      </c>
    </row>
    <row r="2702" customFormat="false" ht="12.75" hidden="false" customHeight="false" outlineLevel="0" collapsed="false">
      <c r="A2702" s="57" t="e">
        <f aca="false">INDEX(BucketTable,MATCH(B2702,SumMonths,0),1)</f>
        <v>#N/A</v>
      </c>
      <c r="K2702" s="57" t="e">
        <f aca="false">INDEX(lava,MATCH(B2702,SumMonths,0),2)</f>
        <v>#N/A</v>
      </c>
    </row>
    <row r="2703" customFormat="false" ht="12.75" hidden="false" customHeight="false" outlineLevel="0" collapsed="false">
      <c r="A2703" s="57" t="e">
        <f aca="false">INDEX(BucketTable,MATCH(B2703,SumMonths,0),1)</f>
        <v>#N/A</v>
      </c>
      <c r="K2703" s="57" t="e">
        <f aca="false">INDEX(lava,MATCH(B2703,SumMonths,0),2)</f>
        <v>#N/A</v>
      </c>
    </row>
    <row r="2704" customFormat="false" ht="12.75" hidden="false" customHeight="false" outlineLevel="0" collapsed="false">
      <c r="A2704" s="57" t="e">
        <f aca="false">INDEX(BucketTable,MATCH(B2704,SumMonths,0),1)</f>
        <v>#N/A</v>
      </c>
      <c r="K2704" s="57" t="e">
        <f aca="false">INDEX(lava,MATCH(B2704,SumMonths,0),2)</f>
        <v>#N/A</v>
      </c>
    </row>
    <row r="2705" customFormat="false" ht="12.75" hidden="false" customHeight="false" outlineLevel="0" collapsed="false">
      <c r="A2705" s="57" t="e">
        <f aca="false">INDEX(BucketTable,MATCH(B2705,SumMonths,0),1)</f>
        <v>#N/A</v>
      </c>
      <c r="K2705" s="57" t="e">
        <f aca="false">INDEX(lava,MATCH(B2705,SumMonths,0),2)</f>
        <v>#N/A</v>
      </c>
    </row>
    <row r="2706" customFormat="false" ht="12.75" hidden="false" customHeight="false" outlineLevel="0" collapsed="false">
      <c r="A2706" s="57" t="e">
        <f aca="false">INDEX(BucketTable,MATCH(B2706,SumMonths,0),1)</f>
        <v>#N/A</v>
      </c>
      <c r="K2706" s="57" t="e">
        <f aca="false">INDEX(lava,MATCH(B2706,SumMonths,0),2)</f>
        <v>#N/A</v>
      </c>
    </row>
    <row r="2707" customFormat="false" ht="12.75" hidden="false" customHeight="false" outlineLevel="0" collapsed="false">
      <c r="A2707" s="57" t="e">
        <f aca="false">INDEX(BucketTable,MATCH(B2707,SumMonths,0),1)</f>
        <v>#N/A</v>
      </c>
      <c r="K2707" s="57" t="e">
        <f aca="false">INDEX(lava,MATCH(B2707,SumMonths,0),2)</f>
        <v>#N/A</v>
      </c>
    </row>
    <row r="2708" customFormat="false" ht="12.75" hidden="false" customHeight="false" outlineLevel="0" collapsed="false">
      <c r="A2708" s="57" t="e">
        <f aca="false">INDEX(BucketTable,MATCH(B2708,SumMonths,0),1)</f>
        <v>#N/A</v>
      </c>
      <c r="K2708" s="57" t="e">
        <f aca="false">INDEX(lava,MATCH(B2708,SumMonths,0),2)</f>
        <v>#N/A</v>
      </c>
    </row>
    <row r="2709" customFormat="false" ht="12.75" hidden="false" customHeight="false" outlineLevel="0" collapsed="false">
      <c r="A2709" s="57" t="e">
        <f aca="false">INDEX(BucketTable,MATCH(B2709,SumMonths,0),1)</f>
        <v>#N/A</v>
      </c>
      <c r="K2709" s="57" t="e">
        <f aca="false">INDEX(lava,MATCH(B2709,SumMonths,0),2)</f>
        <v>#N/A</v>
      </c>
    </row>
    <row r="2710" customFormat="false" ht="12.75" hidden="false" customHeight="false" outlineLevel="0" collapsed="false">
      <c r="A2710" s="57" t="e">
        <f aca="false">INDEX(BucketTable,MATCH(B2710,SumMonths,0),1)</f>
        <v>#N/A</v>
      </c>
      <c r="K2710" s="57" t="e">
        <f aca="false">INDEX(lava,MATCH(B2710,SumMonths,0),2)</f>
        <v>#N/A</v>
      </c>
    </row>
    <row r="2711" customFormat="false" ht="12.75" hidden="false" customHeight="false" outlineLevel="0" collapsed="false">
      <c r="A2711" s="57" t="e">
        <f aca="false">INDEX(BucketTable,MATCH(B2711,SumMonths,0),1)</f>
        <v>#N/A</v>
      </c>
      <c r="K2711" s="57" t="e">
        <f aca="false">INDEX(lava,MATCH(B2711,SumMonths,0),2)</f>
        <v>#N/A</v>
      </c>
    </row>
    <row r="2712" customFormat="false" ht="12.75" hidden="false" customHeight="false" outlineLevel="0" collapsed="false">
      <c r="A2712" s="57" t="e">
        <f aca="false">INDEX(BucketTable,MATCH(B2712,SumMonths,0),1)</f>
        <v>#N/A</v>
      </c>
      <c r="K2712" s="57" t="e">
        <f aca="false">INDEX(lava,MATCH(B2712,SumMonths,0),2)</f>
        <v>#N/A</v>
      </c>
    </row>
    <row r="2713" customFormat="false" ht="12.75" hidden="false" customHeight="false" outlineLevel="0" collapsed="false">
      <c r="A2713" s="57" t="e">
        <f aca="false">INDEX(BucketTable,MATCH(B2713,SumMonths,0),1)</f>
        <v>#N/A</v>
      </c>
      <c r="K2713" s="57" t="e">
        <f aca="false">INDEX(lava,MATCH(B2713,SumMonths,0),2)</f>
        <v>#N/A</v>
      </c>
    </row>
    <row r="2714" customFormat="false" ht="12.75" hidden="false" customHeight="false" outlineLevel="0" collapsed="false">
      <c r="A2714" s="57" t="e">
        <f aca="false">INDEX(BucketTable,MATCH(B2714,SumMonths,0),1)</f>
        <v>#N/A</v>
      </c>
      <c r="K2714" s="57" t="e">
        <f aca="false">INDEX(lava,MATCH(B2714,SumMonths,0),2)</f>
        <v>#N/A</v>
      </c>
    </row>
    <row r="2715" customFormat="false" ht="12.75" hidden="false" customHeight="false" outlineLevel="0" collapsed="false">
      <c r="A2715" s="57" t="e">
        <f aca="false">INDEX(BucketTable,MATCH(B2715,SumMonths,0),1)</f>
        <v>#N/A</v>
      </c>
      <c r="K2715" s="57" t="e">
        <f aca="false">INDEX(lava,MATCH(B2715,SumMonths,0),2)</f>
        <v>#N/A</v>
      </c>
    </row>
    <row r="2716" customFormat="false" ht="12.75" hidden="false" customHeight="false" outlineLevel="0" collapsed="false">
      <c r="A2716" s="57" t="e">
        <f aca="false">INDEX(BucketTable,MATCH(B2716,SumMonths,0),1)</f>
        <v>#N/A</v>
      </c>
      <c r="K2716" s="57" t="e">
        <f aca="false">INDEX(lava,MATCH(B2716,SumMonths,0),2)</f>
        <v>#N/A</v>
      </c>
    </row>
    <row r="2717" customFormat="false" ht="12.75" hidden="false" customHeight="false" outlineLevel="0" collapsed="false">
      <c r="A2717" s="57" t="e">
        <f aca="false">INDEX(BucketTable,MATCH(B2717,SumMonths,0),1)</f>
        <v>#N/A</v>
      </c>
      <c r="K2717" s="57" t="e">
        <f aca="false">INDEX(lava,MATCH(B2717,SumMonths,0),2)</f>
        <v>#N/A</v>
      </c>
    </row>
    <row r="2718" customFormat="false" ht="12.75" hidden="false" customHeight="false" outlineLevel="0" collapsed="false">
      <c r="A2718" s="57" t="e">
        <f aca="false">INDEX(BucketTable,MATCH(B2718,SumMonths,0),1)</f>
        <v>#N/A</v>
      </c>
      <c r="K2718" s="57" t="e">
        <f aca="false">INDEX(lava,MATCH(B2718,SumMonths,0),2)</f>
        <v>#N/A</v>
      </c>
    </row>
    <row r="2719" customFormat="false" ht="12.75" hidden="false" customHeight="false" outlineLevel="0" collapsed="false">
      <c r="A2719" s="57" t="e">
        <f aca="false">INDEX(BucketTable,MATCH(B2719,SumMonths,0),1)</f>
        <v>#N/A</v>
      </c>
      <c r="K2719" s="57" t="e">
        <f aca="false">INDEX(lava,MATCH(B2719,SumMonths,0),2)</f>
        <v>#N/A</v>
      </c>
    </row>
    <row r="2720" customFormat="false" ht="12.75" hidden="false" customHeight="false" outlineLevel="0" collapsed="false">
      <c r="A2720" s="57" t="e">
        <f aca="false">INDEX(BucketTable,MATCH(B2720,SumMonths,0),1)</f>
        <v>#N/A</v>
      </c>
      <c r="K2720" s="57" t="e">
        <f aca="false">INDEX(lava,MATCH(B2720,SumMonths,0),2)</f>
        <v>#N/A</v>
      </c>
    </row>
    <row r="2721" customFormat="false" ht="12.75" hidden="false" customHeight="false" outlineLevel="0" collapsed="false">
      <c r="A2721" s="57" t="e">
        <f aca="false">INDEX(BucketTable,MATCH(B2721,SumMonths,0),1)</f>
        <v>#N/A</v>
      </c>
      <c r="K2721" s="57" t="e">
        <f aca="false">INDEX(lava,MATCH(B2721,SumMonths,0),2)</f>
        <v>#N/A</v>
      </c>
    </row>
    <row r="2722" customFormat="false" ht="12.75" hidden="false" customHeight="false" outlineLevel="0" collapsed="false">
      <c r="A2722" s="57" t="e">
        <f aca="false">INDEX(BucketTable,MATCH(B2722,SumMonths,0),1)</f>
        <v>#N/A</v>
      </c>
      <c r="K2722" s="57" t="e">
        <f aca="false">INDEX(lava,MATCH(B2722,SumMonths,0),2)</f>
        <v>#N/A</v>
      </c>
    </row>
    <row r="2723" customFormat="false" ht="12.75" hidden="false" customHeight="false" outlineLevel="0" collapsed="false">
      <c r="A2723" s="57" t="e">
        <f aca="false">INDEX(BucketTable,MATCH(B2723,SumMonths,0),1)</f>
        <v>#N/A</v>
      </c>
      <c r="K2723" s="57" t="e">
        <f aca="false">INDEX(lava,MATCH(B2723,SumMonths,0),2)</f>
        <v>#N/A</v>
      </c>
    </row>
    <row r="2724" customFormat="false" ht="12.75" hidden="false" customHeight="false" outlineLevel="0" collapsed="false">
      <c r="A2724" s="57" t="e">
        <f aca="false">INDEX(BucketTable,MATCH(B2724,SumMonths,0),1)</f>
        <v>#N/A</v>
      </c>
      <c r="K2724" s="57" t="e">
        <f aca="false">INDEX(lava,MATCH(B2724,SumMonths,0),2)</f>
        <v>#N/A</v>
      </c>
    </row>
    <row r="2725" customFormat="false" ht="12.75" hidden="false" customHeight="false" outlineLevel="0" collapsed="false">
      <c r="A2725" s="57" t="e">
        <f aca="false">INDEX(BucketTable,MATCH(B2725,SumMonths,0),1)</f>
        <v>#N/A</v>
      </c>
      <c r="K2725" s="57" t="e">
        <f aca="false">INDEX(lava,MATCH(B2725,SumMonths,0),2)</f>
        <v>#N/A</v>
      </c>
    </row>
    <row r="2726" customFormat="false" ht="12.75" hidden="false" customHeight="false" outlineLevel="0" collapsed="false">
      <c r="A2726" s="57" t="e">
        <f aca="false">INDEX(BucketTable,MATCH(B2726,SumMonths,0),1)</f>
        <v>#N/A</v>
      </c>
      <c r="K2726" s="57" t="e">
        <f aca="false">INDEX(lava,MATCH(B2726,SumMonths,0),2)</f>
        <v>#N/A</v>
      </c>
    </row>
    <row r="2727" customFormat="false" ht="12.75" hidden="false" customHeight="false" outlineLevel="0" collapsed="false">
      <c r="A2727" s="57" t="e">
        <f aca="false">INDEX(BucketTable,MATCH(B2727,SumMonths,0),1)</f>
        <v>#N/A</v>
      </c>
      <c r="K2727" s="57" t="e">
        <f aca="false">INDEX(lava,MATCH(B2727,SumMonths,0),2)</f>
        <v>#N/A</v>
      </c>
    </row>
    <row r="2728" customFormat="false" ht="12.75" hidden="false" customHeight="false" outlineLevel="0" collapsed="false">
      <c r="A2728" s="57" t="e">
        <f aca="false">INDEX(BucketTable,MATCH(B2728,SumMonths,0),1)</f>
        <v>#N/A</v>
      </c>
      <c r="K2728" s="57" t="e">
        <f aca="false">INDEX(lava,MATCH(B2728,SumMonths,0),2)</f>
        <v>#N/A</v>
      </c>
    </row>
    <row r="2729" customFormat="false" ht="12.75" hidden="false" customHeight="false" outlineLevel="0" collapsed="false">
      <c r="A2729" s="57" t="e">
        <f aca="false">INDEX(BucketTable,MATCH(B2729,SumMonths,0),1)</f>
        <v>#N/A</v>
      </c>
      <c r="K2729" s="57" t="e">
        <f aca="false">INDEX(lava,MATCH(B2729,SumMonths,0),2)</f>
        <v>#N/A</v>
      </c>
    </row>
    <row r="2730" customFormat="false" ht="12.75" hidden="false" customHeight="false" outlineLevel="0" collapsed="false">
      <c r="A2730" s="57" t="e">
        <f aca="false">INDEX(BucketTable,MATCH(B2730,SumMonths,0),1)</f>
        <v>#N/A</v>
      </c>
      <c r="K2730" s="57" t="e">
        <f aca="false">INDEX(lava,MATCH(B2730,SumMonths,0),2)</f>
        <v>#N/A</v>
      </c>
    </row>
    <row r="2731" customFormat="false" ht="12.75" hidden="false" customHeight="false" outlineLevel="0" collapsed="false">
      <c r="A2731" s="57" t="e">
        <f aca="false">INDEX(BucketTable,MATCH(B2731,SumMonths,0),1)</f>
        <v>#N/A</v>
      </c>
      <c r="K2731" s="57" t="e">
        <f aca="false">INDEX(lava,MATCH(B2731,SumMonths,0),2)</f>
        <v>#N/A</v>
      </c>
    </row>
    <row r="2732" customFormat="false" ht="12.75" hidden="false" customHeight="false" outlineLevel="0" collapsed="false">
      <c r="A2732" s="57" t="e">
        <f aca="false">INDEX(BucketTable,MATCH(B2732,SumMonths,0),1)</f>
        <v>#N/A</v>
      </c>
      <c r="K2732" s="57" t="e">
        <f aca="false">INDEX(lava,MATCH(B2732,SumMonths,0),2)</f>
        <v>#N/A</v>
      </c>
    </row>
    <row r="2733" customFormat="false" ht="12.75" hidden="false" customHeight="false" outlineLevel="0" collapsed="false">
      <c r="A2733" s="57" t="e">
        <f aca="false">INDEX(BucketTable,MATCH(B2733,SumMonths,0),1)</f>
        <v>#N/A</v>
      </c>
      <c r="K2733" s="57" t="e">
        <f aca="false">INDEX(lava,MATCH(B2733,SumMonths,0),2)</f>
        <v>#N/A</v>
      </c>
    </row>
    <row r="2734" customFormat="false" ht="12.75" hidden="false" customHeight="false" outlineLevel="0" collapsed="false">
      <c r="A2734" s="57" t="e">
        <f aca="false">INDEX(BucketTable,MATCH(B2734,SumMonths,0),1)</f>
        <v>#N/A</v>
      </c>
      <c r="K2734" s="57" t="e">
        <f aca="false">INDEX(lava,MATCH(B2734,SumMonths,0),2)</f>
        <v>#N/A</v>
      </c>
    </row>
    <row r="2735" customFormat="false" ht="12.75" hidden="false" customHeight="false" outlineLevel="0" collapsed="false">
      <c r="A2735" s="57" t="e">
        <f aca="false">INDEX(BucketTable,MATCH(B2735,SumMonths,0),1)</f>
        <v>#N/A</v>
      </c>
      <c r="K2735" s="57" t="e">
        <f aca="false">INDEX(lava,MATCH(B2735,SumMonths,0),2)</f>
        <v>#N/A</v>
      </c>
    </row>
    <row r="2736" customFormat="false" ht="12.75" hidden="false" customHeight="false" outlineLevel="0" collapsed="false">
      <c r="A2736" s="57" t="e">
        <f aca="false">INDEX(BucketTable,MATCH(B2736,SumMonths,0),1)</f>
        <v>#N/A</v>
      </c>
      <c r="K2736" s="57" t="e">
        <f aca="false">INDEX(lava,MATCH(B2736,SumMonths,0),2)</f>
        <v>#N/A</v>
      </c>
    </row>
    <row r="2737" customFormat="false" ht="12.75" hidden="false" customHeight="false" outlineLevel="0" collapsed="false">
      <c r="A2737" s="57" t="e">
        <f aca="false">INDEX(BucketTable,MATCH(B2737,SumMonths,0),1)</f>
        <v>#N/A</v>
      </c>
      <c r="K2737" s="57" t="e">
        <f aca="false">INDEX(lava,MATCH(B2737,SumMonths,0),2)</f>
        <v>#N/A</v>
      </c>
    </row>
    <row r="2738" customFormat="false" ht="12.75" hidden="false" customHeight="false" outlineLevel="0" collapsed="false">
      <c r="A2738" s="57" t="e">
        <f aca="false">INDEX(BucketTable,MATCH(B2738,SumMonths,0),1)</f>
        <v>#N/A</v>
      </c>
      <c r="K2738" s="57" t="e">
        <f aca="false">INDEX(lava,MATCH(B2738,SumMonths,0),2)</f>
        <v>#N/A</v>
      </c>
    </row>
    <row r="2739" customFormat="false" ht="12.75" hidden="false" customHeight="false" outlineLevel="0" collapsed="false">
      <c r="A2739" s="57" t="e">
        <f aca="false">INDEX(BucketTable,MATCH(B2739,SumMonths,0),1)</f>
        <v>#N/A</v>
      </c>
      <c r="K2739" s="57" t="e">
        <f aca="false">INDEX(lava,MATCH(B2739,SumMonths,0),2)</f>
        <v>#N/A</v>
      </c>
    </row>
    <row r="2740" customFormat="false" ht="12.75" hidden="false" customHeight="false" outlineLevel="0" collapsed="false">
      <c r="A2740" s="57" t="e">
        <f aca="false">INDEX(BucketTable,MATCH(B2740,SumMonths,0),1)</f>
        <v>#N/A</v>
      </c>
      <c r="K2740" s="57" t="e">
        <f aca="false">INDEX(lava,MATCH(B2740,SumMonths,0),2)</f>
        <v>#N/A</v>
      </c>
    </row>
    <row r="2741" customFormat="false" ht="12.75" hidden="false" customHeight="false" outlineLevel="0" collapsed="false">
      <c r="A2741" s="57" t="e">
        <f aca="false">INDEX(BucketTable,MATCH(B2741,SumMonths,0),1)</f>
        <v>#N/A</v>
      </c>
      <c r="K2741" s="57" t="e">
        <f aca="false">INDEX(lava,MATCH(B2741,SumMonths,0),2)</f>
        <v>#N/A</v>
      </c>
    </row>
    <row r="2742" customFormat="false" ht="12.75" hidden="false" customHeight="false" outlineLevel="0" collapsed="false">
      <c r="A2742" s="57" t="e">
        <f aca="false">INDEX(BucketTable,MATCH(B2742,SumMonths,0),1)</f>
        <v>#N/A</v>
      </c>
      <c r="K2742" s="57" t="e">
        <f aca="false">INDEX(lava,MATCH(B2742,SumMonths,0),2)</f>
        <v>#N/A</v>
      </c>
    </row>
    <row r="2743" customFormat="false" ht="12.75" hidden="false" customHeight="false" outlineLevel="0" collapsed="false">
      <c r="A2743" s="57" t="e">
        <f aca="false">INDEX(BucketTable,MATCH(B2743,SumMonths,0),1)</f>
        <v>#N/A</v>
      </c>
      <c r="K2743" s="57" t="e">
        <f aca="false">INDEX(lava,MATCH(B2743,SumMonths,0),2)</f>
        <v>#N/A</v>
      </c>
    </row>
    <row r="2744" customFormat="false" ht="12.75" hidden="false" customHeight="false" outlineLevel="0" collapsed="false">
      <c r="A2744" s="57" t="e">
        <f aca="false">INDEX(BucketTable,MATCH(B2744,SumMonths,0),1)</f>
        <v>#N/A</v>
      </c>
      <c r="K2744" s="57" t="e">
        <f aca="false">INDEX(lava,MATCH(B2744,SumMonths,0),2)</f>
        <v>#N/A</v>
      </c>
    </row>
    <row r="2745" customFormat="false" ht="12.75" hidden="false" customHeight="false" outlineLevel="0" collapsed="false">
      <c r="A2745" s="57" t="e">
        <f aca="false">INDEX(BucketTable,MATCH(B2745,SumMonths,0),1)</f>
        <v>#N/A</v>
      </c>
      <c r="K2745" s="57" t="e">
        <f aca="false">INDEX(lava,MATCH(B2745,SumMonths,0),2)</f>
        <v>#N/A</v>
      </c>
    </row>
    <row r="2746" customFormat="false" ht="12.75" hidden="false" customHeight="false" outlineLevel="0" collapsed="false">
      <c r="A2746" s="57" t="e">
        <f aca="false">INDEX(BucketTable,MATCH(B2746,SumMonths,0),1)</f>
        <v>#N/A</v>
      </c>
      <c r="K2746" s="57" t="e">
        <f aca="false">INDEX(lava,MATCH(B2746,SumMonths,0),2)</f>
        <v>#N/A</v>
      </c>
    </row>
    <row r="2747" customFormat="false" ht="12.75" hidden="false" customHeight="false" outlineLevel="0" collapsed="false">
      <c r="A2747" s="57" t="e">
        <f aca="false">INDEX(BucketTable,MATCH(B2747,SumMonths,0),1)</f>
        <v>#N/A</v>
      </c>
      <c r="K2747" s="57" t="e">
        <f aca="false">INDEX(lava,MATCH(B2747,SumMonths,0),2)</f>
        <v>#N/A</v>
      </c>
    </row>
    <row r="2748" customFormat="false" ht="12.75" hidden="false" customHeight="false" outlineLevel="0" collapsed="false">
      <c r="A2748" s="57" t="e">
        <f aca="false">INDEX(BucketTable,MATCH(B2748,SumMonths,0),1)</f>
        <v>#N/A</v>
      </c>
      <c r="K2748" s="57" t="e">
        <f aca="false">INDEX(lava,MATCH(B2748,SumMonths,0),2)</f>
        <v>#N/A</v>
      </c>
    </row>
    <row r="2749" customFormat="false" ht="12.75" hidden="false" customHeight="false" outlineLevel="0" collapsed="false">
      <c r="A2749" s="57" t="e">
        <f aca="false">INDEX(BucketTable,MATCH(B2749,SumMonths,0),1)</f>
        <v>#N/A</v>
      </c>
      <c r="K2749" s="57" t="e">
        <f aca="false">INDEX(lava,MATCH(B2749,SumMonths,0),2)</f>
        <v>#N/A</v>
      </c>
    </row>
    <row r="2750" customFormat="false" ht="12.75" hidden="false" customHeight="false" outlineLevel="0" collapsed="false">
      <c r="A2750" s="57" t="e">
        <f aca="false">INDEX(BucketTable,MATCH(B2750,SumMonths,0),1)</f>
        <v>#N/A</v>
      </c>
      <c r="K2750" s="57" t="e">
        <f aca="false">INDEX(lava,MATCH(B2750,SumMonths,0),2)</f>
        <v>#N/A</v>
      </c>
    </row>
    <row r="2751" customFormat="false" ht="12.75" hidden="false" customHeight="false" outlineLevel="0" collapsed="false">
      <c r="A2751" s="57" t="e">
        <f aca="false">INDEX(BucketTable,MATCH(B2751,SumMonths,0),1)</f>
        <v>#N/A</v>
      </c>
      <c r="K2751" s="57" t="e">
        <f aca="false">INDEX(lava,MATCH(B2751,SumMonths,0),2)</f>
        <v>#N/A</v>
      </c>
    </row>
    <row r="2752" customFormat="false" ht="12.75" hidden="false" customHeight="false" outlineLevel="0" collapsed="false">
      <c r="A2752" s="57" t="e">
        <f aca="false">INDEX(BucketTable,MATCH(B2752,SumMonths,0),1)</f>
        <v>#N/A</v>
      </c>
      <c r="K2752" s="57" t="e">
        <f aca="false">INDEX(lava,MATCH(B2752,SumMonths,0),2)</f>
        <v>#N/A</v>
      </c>
    </row>
    <row r="2753" customFormat="false" ht="12.75" hidden="false" customHeight="false" outlineLevel="0" collapsed="false">
      <c r="A2753" s="57" t="e">
        <f aca="false">INDEX(BucketTable,MATCH(B2753,SumMonths,0),1)</f>
        <v>#N/A</v>
      </c>
      <c r="K2753" s="57" t="e">
        <f aca="false">INDEX(lava,MATCH(B2753,SumMonths,0),2)</f>
        <v>#N/A</v>
      </c>
    </row>
    <row r="2754" customFormat="false" ht="12.75" hidden="false" customHeight="false" outlineLevel="0" collapsed="false">
      <c r="A2754" s="57" t="e">
        <f aca="false">INDEX(BucketTable,MATCH(B2754,SumMonths,0),1)</f>
        <v>#N/A</v>
      </c>
      <c r="K2754" s="57" t="e">
        <f aca="false">INDEX(lava,MATCH(B2754,SumMonths,0),2)</f>
        <v>#N/A</v>
      </c>
    </row>
    <row r="2755" customFormat="false" ht="12.75" hidden="false" customHeight="false" outlineLevel="0" collapsed="false">
      <c r="A2755" s="57" t="e">
        <f aca="false">INDEX(BucketTable,MATCH(B2755,SumMonths,0),1)</f>
        <v>#N/A</v>
      </c>
      <c r="K2755" s="57" t="e">
        <f aca="false">INDEX(lava,MATCH(B2755,SumMonths,0),2)</f>
        <v>#N/A</v>
      </c>
    </row>
    <row r="2756" customFormat="false" ht="12.75" hidden="false" customHeight="false" outlineLevel="0" collapsed="false">
      <c r="A2756" s="57" t="e">
        <f aca="false">INDEX(BucketTable,MATCH(B2756,SumMonths,0),1)</f>
        <v>#N/A</v>
      </c>
      <c r="K2756" s="57" t="e">
        <f aca="false">INDEX(lava,MATCH(B2756,SumMonths,0),2)</f>
        <v>#N/A</v>
      </c>
    </row>
    <row r="2757" customFormat="false" ht="12.75" hidden="false" customHeight="false" outlineLevel="0" collapsed="false">
      <c r="A2757" s="57" t="e">
        <f aca="false">INDEX(BucketTable,MATCH(B2757,SumMonths,0),1)</f>
        <v>#N/A</v>
      </c>
      <c r="K2757" s="57" t="e">
        <f aca="false">INDEX(lava,MATCH(B2757,SumMonths,0),2)</f>
        <v>#N/A</v>
      </c>
    </row>
    <row r="2758" customFormat="false" ht="12.75" hidden="false" customHeight="false" outlineLevel="0" collapsed="false">
      <c r="A2758" s="57" t="e">
        <f aca="false">INDEX(BucketTable,MATCH(B2758,SumMonths,0),1)</f>
        <v>#N/A</v>
      </c>
      <c r="K2758" s="57" t="e">
        <f aca="false">INDEX(lava,MATCH(B2758,SumMonths,0),2)</f>
        <v>#N/A</v>
      </c>
    </row>
    <row r="2759" customFormat="false" ht="12.75" hidden="false" customHeight="false" outlineLevel="0" collapsed="false">
      <c r="A2759" s="57" t="e">
        <f aca="false">INDEX(BucketTable,MATCH(B2759,SumMonths,0),1)</f>
        <v>#N/A</v>
      </c>
      <c r="K2759" s="57" t="e">
        <f aca="false">INDEX(lava,MATCH(B2759,SumMonths,0),2)</f>
        <v>#N/A</v>
      </c>
    </row>
    <row r="2760" customFormat="false" ht="12.75" hidden="false" customHeight="false" outlineLevel="0" collapsed="false">
      <c r="A2760" s="57" t="e">
        <f aca="false">INDEX(BucketTable,MATCH(B2760,SumMonths,0),1)</f>
        <v>#N/A</v>
      </c>
      <c r="K2760" s="57" t="e">
        <f aca="false">INDEX(lava,MATCH(B2760,SumMonths,0),2)</f>
        <v>#N/A</v>
      </c>
    </row>
    <row r="2761" customFormat="false" ht="12.75" hidden="false" customHeight="false" outlineLevel="0" collapsed="false">
      <c r="A2761" s="57" t="e">
        <f aca="false">INDEX(BucketTable,MATCH(B2761,SumMonths,0),1)</f>
        <v>#N/A</v>
      </c>
      <c r="K2761" s="57" t="e">
        <f aca="false">INDEX(lava,MATCH(B2761,SumMonths,0),2)</f>
        <v>#N/A</v>
      </c>
    </row>
    <row r="2762" customFormat="false" ht="12.75" hidden="false" customHeight="false" outlineLevel="0" collapsed="false">
      <c r="A2762" s="57" t="e">
        <f aca="false">INDEX(BucketTable,MATCH(B2762,SumMonths,0),1)</f>
        <v>#N/A</v>
      </c>
      <c r="K2762" s="57" t="e">
        <f aca="false">INDEX(lava,MATCH(B2762,SumMonths,0),2)</f>
        <v>#N/A</v>
      </c>
    </row>
    <row r="2763" customFormat="false" ht="12.75" hidden="false" customHeight="false" outlineLevel="0" collapsed="false">
      <c r="A2763" s="57" t="e">
        <f aca="false">INDEX(BucketTable,MATCH(B2763,SumMonths,0),1)</f>
        <v>#N/A</v>
      </c>
      <c r="K2763" s="57" t="e">
        <f aca="false">INDEX(lava,MATCH(B2763,SumMonths,0),2)</f>
        <v>#N/A</v>
      </c>
    </row>
    <row r="2764" customFormat="false" ht="12.75" hidden="false" customHeight="false" outlineLevel="0" collapsed="false">
      <c r="A2764" s="57" t="e">
        <f aca="false">INDEX(BucketTable,MATCH(B2764,SumMonths,0),1)</f>
        <v>#N/A</v>
      </c>
      <c r="K2764" s="57" t="e">
        <f aca="false">INDEX(lava,MATCH(B2764,SumMonths,0),2)</f>
        <v>#N/A</v>
      </c>
    </row>
    <row r="2765" customFormat="false" ht="12.75" hidden="false" customHeight="false" outlineLevel="0" collapsed="false">
      <c r="A2765" s="57" t="e">
        <f aca="false">INDEX(BucketTable,MATCH(B2765,SumMonths,0),1)</f>
        <v>#N/A</v>
      </c>
      <c r="K2765" s="57" t="e">
        <f aca="false">INDEX(lava,MATCH(B2765,SumMonths,0),2)</f>
        <v>#N/A</v>
      </c>
    </row>
    <row r="2766" customFormat="false" ht="12.75" hidden="false" customHeight="false" outlineLevel="0" collapsed="false">
      <c r="A2766" s="57" t="e">
        <f aca="false">INDEX(BucketTable,MATCH(B2766,SumMonths,0),1)</f>
        <v>#N/A</v>
      </c>
      <c r="K2766" s="57" t="e">
        <f aca="false">INDEX(lava,MATCH(B2766,SumMonths,0),2)</f>
        <v>#N/A</v>
      </c>
    </row>
    <row r="2767" customFormat="false" ht="12.75" hidden="false" customHeight="false" outlineLevel="0" collapsed="false">
      <c r="A2767" s="57" t="e">
        <f aca="false">INDEX(BucketTable,MATCH(B2767,SumMonths,0),1)</f>
        <v>#N/A</v>
      </c>
      <c r="K2767" s="57" t="e">
        <f aca="false">INDEX(lava,MATCH(B2767,SumMonths,0),2)</f>
        <v>#N/A</v>
      </c>
    </row>
    <row r="2768" customFormat="false" ht="12.75" hidden="false" customHeight="false" outlineLevel="0" collapsed="false">
      <c r="A2768" s="57" t="e">
        <f aca="false">INDEX(BucketTable,MATCH(B2768,SumMonths,0),1)</f>
        <v>#N/A</v>
      </c>
      <c r="K2768" s="57" t="e">
        <f aca="false">INDEX(lava,MATCH(B2768,SumMonths,0),2)</f>
        <v>#N/A</v>
      </c>
    </row>
    <row r="2769" customFormat="false" ht="12.75" hidden="false" customHeight="false" outlineLevel="0" collapsed="false">
      <c r="A2769" s="57" t="e">
        <f aca="false">INDEX(BucketTable,MATCH(B2769,SumMonths,0),1)</f>
        <v>#N/A</v>
      </c>
      <c r="K2769" s="57" t="e">
        <f aca="false">INDEX(lava,MATCH(B2769,SumMonths,0),2)</f>
        <v>#N/A</v>
      </c>
    </row>
    <row r="2770" customFormat="false" ht="12.75" hidden="false" customHeight="false" outlineLevel="0" collapsed="false">
      <c r="A2770" s="57" t="e">
        <f aca="false">INDEX(BucketTable,MATCH(B2770,SumMonths,0),1)</f>
        <v>#N/A</v>
      </c>
      <c r="K2770" s="57" t="e">
        <f aca="false">INDEX(lava,MATCH(B2770,SumMonths,0),2)</f>
        <v>#N/A</v>
      </c>
    </row>
    <row r="2771" customFormat="false" ht="12.75" hidden="false" customHeight="false" outlineLevel="0" collapsed="false">
      <c r="A2771" s="57" t="e">
        <f aca="false">INDEX(BucketTable,MATCH(B2771,SumMonths,0),1)</f>
        <v>#N/A</v>
      </c>
      <c r="K2771" s="57" t="e">
        <f aca="false">INDEX(lava,MATCH(B2771,SumMonths,0),2)</f>
        <v>#N/A</v>
      </c>
    </row>
    <row r="2772" customFormat="false" ht="12.75" hidden="false" customHeight="false" outlineLevel="0" collapsed="false">
      <c r="A2772" s="57" t="e">
        <f aca="false">INDEX(BucketTable,MATCH(B2772,SumMonths,0),1)</f>
        <v>#N/A</v>
      </c>
      <c r="K2772" s="57" t="e">
        <f aca="false">INDEX(lava,MATCH(B2772,SumMonths,0),2)</f>
        <v>#N/A</v>
      </c>
    </row>
    <row r="2773" customFormat="false" ht="12.75" hidden="false" customHeight="false" outlineLevel="0" collapsed="false">
      <c r="A2773" s="57" t="e">
        <f aca="false">INDEX(BucketTable,MATCH(B2773,SumMonths,0),1)</f>
        <v>#N/A</v>
      </c>
      <c r="K2773" s="57" t="e">
        <f aca="false">INDEX(lava,MATCH(B2773,SumMonths,0),2)</f>
        <v>#N/A</v>
      </c>
    </row>
    <row r="2774" customFormat="false" ht="12.75" hidden="false" customHeight="false" outlineLevel="0" collapsed="false">
      <c r="A2774" s="57" t="e">
        <f aca="false">INDEX(BucketTable,MATCH(B2774,SumMonths,0),1)</f>
        <v>#N/A</v>
      </c>
      <c r="K2774" s="57" t="e">
        <f aca="false">INDEX(lava,MATCH(B2774,SumMonths,0),2)</f>
        <v>#N/A</v>
      </c>
    </row>
    <row r="2775" customFormat="false" ht="12.75" hidden="false" customHeight="false" outlineLevel="0" collapsed="false">
      <c r="A2775" s="57" t="e">
        <f aca="false">INDEX(BucketTable,MATCH(B2775,SumMonths,0),1)</f>
        <v>#N/A</v>
      </c>
      <c r="K2775" s="57" t="e">
        <f aca="false">INDEX(lava,MATCH(B2775,SumMonths,0),2)</f>
        <v>#N/A</v>
      </c>
    </row>
    <row r="2776" customFormat="false" ht="12.75" hidden="false" customHeight="false" outlineLevel="0" collapsed="false">
      <c r="A2776" s="57" t="e">
        <f aca="false">INDEX(BucketTable,MATCH(B2776,SumMonths,0),1)</f>
        <v>#N/A</v>
      </c>
      <c r="K2776" s="57" t="e">
        <f aca="false">INDEX(lava,MATCH(B2776,SumMonths,0),2)</f>
        <v>#N/A</v>
      </c>
    </row>
    <row r="2777" customFormat="false" ht="12.75" hidden="false" customHeight="false" outlineLevel="0" collapsed="false">
      <c r="A2777" s="57" t="e">
        <f aca="false">INDEX(BucketTable,MATCH(B2777,SumMonths,0),1)</f>
        <v>#N/A</v>
      </c>
      <c r="K2777" s="57" t="e">
        <f aca="false">INDEX(lava,MATCH(B2777,SumMonths,0),2)</f>
        <v>#N/A</v>
      </c>
    </row>
    <row r="2778" customFormat="false" ht="12.75" hidden="false" customHeight="false" outlineLevel="0" collapsed="false">
      <c r="A2778" s="57" t="e">
        <f aca="false">INDEX(BucketTable,MATCH(B2778,SumMonths,0),1)</f>
        <v>#N/A</v>
      </c>
      <c r="K2778" s="57" t="e">
        <f aca="false">INDEX(lava,MATCH(B2778,SumMonths,0),2)</f>
        <v>#N/A</v>
      </c>
    </row>
    <row r="2779" customFormat="false" ht="12.75" hidden="false" customHeight="false" outlineLevel="0" collapsed="false">
      <c r="A2779" s="57" t="e">
        <f aca="false">INDEX(BucketTable,MATCH(B2779,SumMonths,0),1)</f>
        <v>#N/A</v>
      </c>
      <c r="K2779" s="57" t="e">
        <f aca="false">INDEX(lava,MATCH(B2779,SumMonths,0),2)</f>
        <v>#N/A</v>
      </c>
    </row>
    <row r="2780" customFormat="false" ht="12.75" hidden="false" customHeight="false" outlineLevel="0" collapsed="false">
      <c r="A2780" s="57" t="e">
        <f aca="false">INDEX(BucketTable,MATCH(B2780,SumMonths,0),1)</f>
        <v>#N/A</v>
      </c>
      <c r="K2780" s="57" t="e">
        <f aca="false">INDEX(lava,MATCH(B2780,SumMonths,0),2)</f>
        <v>#N/A</v>
      </c>
    </row>
    <row r="2781" customFormat="false" ht="12.75" hidden="false" customHeight="false" outlineLevel="0" collapsed="false">
      <c r="A2781" s="57" t="e">
        <f aca="false">INDEX(BucketTable,MATCH(B2781,SumMonths,0),1)</f>
        <v>#N/A</v>
      </c>
      <c r="K2781" s="57" t="e">
        <f aca="false">INDEX(lava,MATCH(B2781,SumMonths,0),2)</f>
        <v>#N/A</v>
      </c>
    </row>
    <row r="2782" customFormat="false" ht="12.75" hidden="false" customHeight="false" outlineLevel="0" collapsed="false">
      <c r="A2782" s="57" t="e">
        <f aca="false">INDEX(BucketTable,MATCH(B2782,SumMonths,0),1)</f>
        <v>#N/A</v>
      </c>
      <c r="K2782" s="57" t="e">
        <f aca="false">INDEX(lava,MATCH(B2782,SumMonths,0),2)</f>
        <v>#N/A</v>
      </c>
    </row>
    <row r="2783" customFormat="false" ht="12.75" hidden="false" customHeight="false" outlineLevel="0" collapsed="false">
      <c r="A2783" s="57" t="e">
        <f aca="false">INDEX(BucketTable,MATCH(B2783,SumMonths,0),1)</f>
        <v>#N/A</v>
      </c>
      <c r="K2783" s="57" t="e">
        <f aca="false">INDEX(lava,MATCH(B2783,SumMonths,0),2)</f>
        <v>#N/A</v>
      </c>
    </row>
    <row r="2784" customFormat="false" ht="12.75" hidden="false" customHeight="false" outlineLevel="0" collapsed="false">
      <c r="A2784" s="57" t="e">
        <f aca="false">INDEX(BucketTable,MATCH(B2784,SumMonths,0),1)</f>
        <v>#N/A</v>
      </c>
      <c r="K2784" s="57" t="e">
        <f aca="false">INDEX(lava,MATCH(B2784,SumMonths,0),2)</f>
        <v>#N/A</v>
      </c>
    </row>
    <row r="2785" customFormat="false" ht="12.75" hidden="false" customHeight="false" outlineLevel="0" collapsed="false">
      <c r="A2785" s="57" t="e">
        <f aca="false">INDEX(BucketTable,MATCH(B2785,SumMonths,0),1)</f>
        <v>#N/A</v>
      </c>
      <c r="K2785" s="57" t="e">
        <f aca="false">INDEX(lava,MATCH(B2785,SumMonths,0),2)</f>
        <v>#N/A</v>
      </c>
    </row>
    <row r="2786" customFormat="false" ht="12.75" hidden="false" customHeight="false" outlineLevel="0" collapsed="false">
      <c r="A2786" s="57" t="e">
        <f aca="false">INDEX(BucketTable,MATCH(B2786,SumMonths,0),1)</f>
        <v>#N/A</v>
      </c>
      <c r="K2786" s="57" t="e">
        <f aca="false">INDEX(lava,MATCH(B2786,SumMonths,0),2)</f>
        <v>#N/A</v>
      </c>
    </row>
    <row r="2787" customFormat="false" ht="12.75" hidden="false" customHeight="false" outlineLevel="0" collapsed="false">
      <c r="A2787" s="57" t="e">
        <f aca="false">INDEX(BucketTable,MATCH(B2787,SumMonths,0),1)</f>
        <v>#N/A</v>
      </c>
      <c r="K2787" s="57" t="e">
        <f aca="false">INDEX(lava,MATCH(B2787,SumMonths,0),2)</f>
        <v>#N/A</v>
      </c>
    </row>
    <row r="2788" customFormat="false" ht="12.75" hidden="false" customHeight="false" outlineLevel="0" collapsed="false">
      <c r="A2788" s="57" t="e">
        <f aca="false">INDEX(BucketTable,MATCH(B2788,SumMonths,0),1)</f>
        <v>#N/A</v>
      </c>
      <c r="K2788" s="57" t="e">
        <f aca="false">INDEX(lava,MATCH(B2788,SumMonths,0),2)</f>
        <v>#N/A</v>
      </c>
    </row>
    <row r="2789" customFormat="false" ht="12.75" hidden="false" customHeight="false" outlineLevel="0" collapsed="false">
      <c r="A2789" s="57" t="e">
        <f aca="false">INDEX(BucketTable,MATCH(B2789,SumMonths,0),1)</f>
        <v>#N/A</v>
      </c>
      <c r="K2789" s="57" t="e">
        <f aca="false">INDEX(lava,MATCH(B2789,SumMonths,0),2)</f>
        <v>#N/A</v>
      </c>
    </row>
    <row r="2790" customFormat="false" ht="12.75" hidden="false" customHeight="false" outlineLevel="0" collapsed="false">
      <c r="A2790" s="57" t="e">
        <f aca="false">INDEX(BucketTable,MATCH(B2790,SumMonths,0),1)</f>
        <v>#N/A</v>
      </c>
      <c r="K2790" s="57" t="e">
        <f aca="false">INDEX(lava,MATCH(B2790,SumMonths,0),2)</f>
        <v>#N/A</v>
      </c>
    </row>
    <row r="2791" customFormat="false" ht="12.75" hidden="false" customHeight="false" outlineLevel="0" collapsed="false">
      <c r="A2791" s="57" t="e">
        <f aca="false">INDEX(BucketTable,MATCH(B2791,SumMonths,0),1)</f>
        <v>#N/A</v>
      </c>
      <c r="K2791" s="57" t="e">
        <f aca="false">INDEX(lava,MATCH(B2791,SumMonths,0),2)</f>
        <v>#N/A</v>
      </c>
    </row>
    <row r="2792" customFormat="false" ht="12.75" hidden="false" customHeight="false" outlineLevel="0" collapsed="false">
      <c r="A2792" s="57" t="e">
        <f aca="false">INDEX(BucketTable,MATCH(B2792,SumMonths,0),1)</f>
        <v>#N/A</v>
      </c>
      <c r="K2792" s="57" t="e">
        <f aca="false">INDEX(lava,MATCH(B2792,SumMonths,0),2)</f>
        <v>#N/A</v>
      </c>
    </row>
    <row r="2793" customFormat="false" ht="12.75" hidden="false" customHeight="false" outlineLevel="0" collapsed="false">
      <c r="A2793" s="57" t="e">
        <f aca="false">INDEX(BucketTable,MATCH(B2793,SumMonths,0),1)</f>
        <v>#N/A</v>
      </c>
      <c r="K2793" s="57" t="e">
        <f aca="false">INDEX(lava,MATCH(B2793,SumMonths,0),2)</f>
        <v>#N/A</v>
      </c>
    </row>
    <row r="2794" customFormat="false" ht="12.75" hidden="false" customHeight="false" outlineLevel="0" collapsed="false">
      <c r="A2794" s="57" t="e">
        <f aca="false">INDEX(BucketTable,MATCH(B2794,SumMonths,0),1)</f>
        <v>#N/A</v>
      </c>
      <c r="K2794" s="57" t="e">
        <f aca="false">INDEX(lava,MATCH(B2794,SumMonths,0),2)</f>
        <v>#N/A</v>
      </c>
    </row>
    <row r="2795" customFormat="false" ht="12.75" hidden="false" customHeight="false" outlineLevel="0" collapsed="false">
      <c r="A2795" s="57" t="e">
        <f aca="false">INDEX(BucketTable,MATCH(B2795,SumMonths,0),1)</f>
        <v>#N/A</v>
      </c>
      <c r="K2795" s="57" t="e">
        <f aca="false">INDEX(lava,MATCH(B2795,SumMonths,0),2)</f>
        <v>#N/A</v>
      </c>
    </row>
    <row r="2796" customFormat="false" ht="12.75" hidden="false" customHeight="false" outlineLevel="0" collapsed="false">
      <c r="A2796" s="57" t="e">
        <f aca="false">INDEX(BucketTable,MATCH(B2796,SumMonths,0),1)</f>
        <v>#N/A</v>
      </c>
      <c r="K2796" s="57" t="e">
        <f aca="false">INDEX(lava,MATCH(B2796,SumMonths,0),2)</f>
        <v>#N/A</v>
      </c>
    </row>
    <row r="2797" customFormat="false" ht="12.75" hidden="false" customHeight="false" outlineLevel="0" collapsed="false">
      <c r="A2797" s="57" t="e">
        <f aca="false">INDEX(BucketTable,MATCH(B2797,SumMonths,0),1)</f>
        <v>#N/A</v>
      </c>
      <c r="K2797" s="57" t="e">
        <f aca="false">INDEX(lava,MATCH(B2797,SumMonths,0),2)</f>
        <v>#N/A</v>
      </c>
    </row>
    <row r="2798" customFormat="false" ht="12.75" hidden="false" customHeight="false" outlineLevel="0" collapsed="false">
      <c r="A2798" s="57" t="e">
        <f aca="false">INDEX(BucketTable,MATCH(B2798,SumMonths,0),1)</f>
        <v>#N/A</v>
      </c>
      <c r="K2798" s="57" t="e">
        <f aca="false">INDEX(lava,MATCH(B2798,SumMonths,0),2)</f>
        <v>#N/A</v>
      </c>
    </row>
    <row r="2799" customFormat="false" ht="12.75" hidden="false" customHeight="false" outlineLevel="0" collapsed="false">
      <c r="A2799" s="57" t="e">
        <f aca="false">INDEX(BucketTable,MATCH(B2799,SumMonths,0),1)</f>
        <v>#N/A</v>
      </c>
      <c r="K2799" s="57" t="e">
        <f aca="false">INDEX(lava,MATCH(B2799,SumMonths,0),2)</f>
        <v>#N/A</v>
      </c>
    </row>
    <row r="2800" customFormat="false" ht="12.75" hidden="false" customHeight="false" outlineLevel="0" collapsed="false">
      <c r="A2800" s="57" t="e">
        <f aca="false">INDEX(BucketTable,MATCH(B2800,SumMonths,0),1)</f>
        <v>#N/A</v>
      </c>
      <c r="K2800" s="57" t="e">
        <f aca="false">INDEX(lava,MATCH(B2800,SumMonths,0),2)</f>
        <v>#N/A</v>
      </c>
    </row>
    <row r="2801" customFormat="false" ht="12.75" hidden="false" customHeight="false" outlineLevel="0" collapsed="false">
      <c r="A2801" s="57" t="e">
        <f aca="false">INDEX(BucketTable,MATCH(B2801,SumMonths,0),1)</f>
        <v>#N/A</v>
      </c>
      <c r="K2801" s="57" t="e">
        <f aca="false">INDEX(lava,MATCH(B2801,SumMonths,0),2)</f>
        <v>#N/A</v>
      </c>
    </row>
    <row r="2802" customFormat="false" ht="12.75" hidden="false" customHeight="false" outlineLevel="0" collapsed="false">
      <c r="A2802" s="57" t="e">
        <f aca="false">INDEX(BucketTable,MATCH(B2802,SumMonths,0),1)</f>
        <v>#N/A</v>
      </c>
      <c r="K2802" s="57" t="e">
        <f aca="false">INDEX(lava,MATCH(B2802,SumMonths,0),2)</f>
        <v>#N/A</v>
      </c>
    </row>
    <row r="2803" customFormat="false" ht="12.75" hidden="false" customHeight="false" outlineLevel="0" collapsed="false">
      <c r="A2803" s="57" t="e">
        <f aca="false">INDEX(BucketTable,MATCH(B2803,SumMonths,0),1)</f>
        <v>#N/A</v>
      </c>
      <c r="K2803" s="57" t="e">
        <f aca="false">INDEX(lava,MATCH(B2803,SumMonths,0),2)</f>
        <v>#N/A</v>
      </c>
    </row>
    <row r="2804" customFormat="false" ht="12.75" hidden="false" customHeight="false" outlineLevel="0" collapsed="false">
      <c r="A2804" s="57" t="e">
        <f aca="false">INDEX(BucketTable,MATCH(B2804,SumMonths,0),1)</f>
        <v>#N/A</v>
      </c>
      <c r="K2804" s="57" t="e">
        <f aca="false">INDEX(lava,MATCH(B2804,SumMonths,0),2)</f>
        <v>#N/A</v>
      </c>
    </row>
    <row r="2805" customFormat="false" ht="12.75" hidden="false" customHeight="false" outlineLevel="0" collapsed="false">
      <c r="A2805" s="57" t="e">
        <f aca="false">INDEX(BucketTable,MATCH(B2805,SumMonths,0),1)</f>
        <v>#N/A</v>
      </c>
      <c r="K2805" s="57" t="e">
        <f aca="false">INDEX(lava,MATCH(B2805,SumMonths,0),2)</f>
        <v>#N/A</v>
      </c>
    </row>
    <row r="2806" customFormat="false" ht="12.75" hidden="false" customHeight="false" outlineLevel="0" collapsed="false">
      <c r="A2806" s="57" t="e">
        <f aca="false">INDEX(BucketTable,MATCH(B2806,SumMonths,0),1)</f>
        <v>#N/A</v>
      </c>
      <c r="K2806" s="57" t="e">
        <f aca="false">INDEX(lava,MATCH(B2806,SumMonths,0),2)</f>
        <v>#N/A</v>
      </c>
    </row>
    <row r="2807" customFormat="false" ht="12.75" hidden="false" customHeight="false" outlineLevel="0" collapsed="false">
      <c r="A2807" s="57" t="e">
        <f aca="false">INDEX(BucketTable,MATCH(B2807,SumMonths,0),1)</f>
        <v>#N/A</v>
      </c>
      <c r="K2807" s="57" t="e">
        <f aca="false">INDEX(lava,MATCH(B2807,SumMonths,0),2)</f>
        <v>#N/A</v>
      </c>
    </row>
    <row r="2808" customFormat="false" ht="12.75" hidden="false" customHeight="false" outlineLevel="0" collapsed="false">
      <c r="A2808" s="57" t="e">
        <f aca="false">INDEX(BucketTable,MATCH(B2808,SumMonths,0),1)</f>
        <v>#N/A</v>
      </c>
      <c r="K2808" s="57" t="e">
        <f aca="false">INDEX(lava,MATCH(B2808,SumMonths,0),2)</f>
        <v>#N/A</v>
      </c>
    </row>
    <row r="2809" customFormat="false" ht="12.75" hidden="false" customHeight="false" outlineLevel="0" collapsed="false">
      <c r="A2809" s="57" t="e">
        <f aca="false">INDEX(BucketTable,MATCH(B2809,SumMonths,0),1)</f>
        <v>#N/A</v>
      </c>
      <c r="K2809" s="57" t="e">
        <f aca="false">INDEX(lava,MATCH(B2809,SumMonths,0),2)</f>
        <v>#N/A</v>
      </c>
    </row>
    <row r="2810" customFormat="false" ht="12.75" hidden="false" customHeight="false" outlineLevel="0" collapsed="false">
      <c r="A2810" s="57" t="e">
        <f aca="false">INDEX(BucketTable,MATCH(B2810,SumMonths,0),1)</f>
        <v>#N/A</v>
      </c>
      <c r="K2810" s="57" t="e">
        <f aca="false">INDEX(lava,MATCH(B2810,SumMonths,0),2)</f>
        <v>#N/A</v>
      </c>
    </row>
    <row r="2811" customFormat="false" ht="12.75" hidden="false" customHeight="false" outlineLevel="0" collapsed="false">
      <c r="A2811" s="57" t="e">
        <f aca="false">INDEX(BucketTable,MATCH(B2811,SumMonths,0),1)</f>
        <v>#N/A</v>
      </c>
      <c r="K2811" s="57" t="e">
        <f aca="false">INDEX(lava,MATCH(B2811,SumMonths,0),2)</f>
        <v>#N/A</v>
      </c>
    </row>
    <row r="2812" customFormat="false" ht="12.75" hidden="false" customHeight="false" outlineLevel="0" collapsed="false">
      <c r="A2812" s="57" t="e">
        <f aca="false">INDEX(BucketTable,MATCH(B2812,SumMonths,0),1)</f>
        <v>#N/A</v>
      </c>
      <c r="K2812" s="57" t="e">
        <f aca="false">INDEX(lava,MATCH(B2812,SumMonths,0),2)</f>
        <v>#N/A</v>
      </c>
    </row>
    <row r="2813" customFormat="false" ht="12.75" hidden="false" customHeight="false" outlineLevel="0" collapsed="false">
      <c r="A2813" s="57" t="e">
        <f aca="false">INDEX(BucketTable,MATCH(B2813,SumMonths,0),1)</f>
        <v>#N/A</v>
      </c>
      <c r="K2813" s="57" t="e">
        <f aca="false">INDEX(lava,MATCH(B2813,SumMonths,0),2)</f>
        <v>#N/A</v>
      </c>
    </row>
    <row r="2814" customFormat="false" ht="12.75" hidden="false" customHeight="false" outlineLevel="0" collapsed="false">
      <c r="A2814" s="57" t="e">
        <f aca="false">INDEX(BucketTable,MATCH(B2814,SumMonths,0),1)</f>
        <v>#N/A</v>
      </c>
      <c r="K2814" s="57" t="e">
        <f aca="false">INDEX(lava,MATCH(B2814,SumMonths,0),2)</f>
        <v>#N/A</v>
      </c>
    </row>
    <row r="2815" customFormat="false" ht="12.75" hidden="false" customHeight="false" outlineLevel="0" collapsed="false">
      <c r="A2815" s="57" t="e">
        <f aca="false">INDEX(BucketTable,MATCH(B2815,SumMonths,0),1)</f>
        <v>#N/A</v>
      </c>
      <c r="K2815" s="57" t="e">
        <f aca="false">INDEX(lava,MATCH(B2815,SumMonths,0),2)</f>
        <v>#N/A</v>
      </c>
    </row>
    <row r="2816" customFormat="false" ht="12.75" hidden="false" customHeight="false" outlineLevel="0" collapsed="false">
      <c r="A2816" s="57" t="e">
        <f aca="false">INDEX(BucketTable,MATCH(B2816,SumMonths,0),1)</f>
        <v>#N/A</v>
      </c>
      <c r="K2816" s="57" t="e">
        <f aca="false">INDEX(lava,MATCH(B2816,SumMonths,0),2)</f>
        <v>#N/A</v>
      </c>
    </row>
    <row r="2817" customFormat="false" ht="12.75" hidden="false" customHeight="false" outlineLevel="0" collapsed="false">
      <c r="A2817" s="57" t="e">
        <f aca="false">INDEX(BucketTable,MATCH(B2817,SumMonths,0),1)</f>
        <v>#N/A</v>
      </c>
      <c r="K2817" s="57" t="e">
        <f aca="false">INDEX(lava,MATCH(B2817,SumMonths,0),2)</f>
        <v>#N/A</v>
      </c>
    </row>
    <row r="2818" customFormat="false" ht="12.75" hidden="false" customHeight="false" outlineLevel="0" collapsed="false">
      <c r="A2818" s="57" t="e">
        <f aca="false">INDEX(BucketTable,MATCH(B2818,SumMonths,0),1)</f>
        <v>#N/A</v>
      </c>
      <c r="K2818" s="57" t="e">
        <f aca="false">INDEX(lava,MATCH(B2818,SumMonths,0),2)</f>
        <v>#N/A</v>
      </c>
    </row>
    <row r="2819" customFormat="false" ht="12.75" hidden="false" customHeight="false" outlineLevel="0" collapsed="false">
      <c r="A2819" s="57" t="e">
        <f aca="false">INDEX(BucketTable,MATCH(B2819,SumMonths,0),1)</f>
        <v>#N/A</v>
      </c>
      <c r="K2819" s="57" t="e">
        <f aca="false">INDEX(lava,MATCH(B2819,SumMonths,0),2)</f>
        <v>#N/A</v>
      </c>
    </row>
    <row r="2820" customFormat="false" ht="12.75" hidden="false" customHeight="false" outlineLevel="0" collapsed="false">
      <c r="A2820" s="57" t="e">
        <f aca="false">INDEX(BucketTable,MATCH(B2820,SumMonths,0),1)</f>
        <v>#N/A</v>
      </c>
      <c r="K2820" s="57" t="e">
        <f aca="false">INDEX(lava,MATCH(B2820,SumMonths,0),2)</f>
        <v>#N/A</v>
      </c>
    </row>
    <row r="2821" customFormat="false" ht="12.75" hidden="false" customHeight="false" outlineLevel="0" collapsed="false">
      <c r="A2821" s="57" t="e">
        <f aca="false">INDEX(BucketTable,MATCH(B2821,SumMonths,0),1)</f>
        <v>#N/A</v>
      </c>
      <c r="K2821" s="57" t="e">
        <f aca="false">INDEX(lava,MATCH(B2821,SumMonths,0),2)</f>
        <v>#N/A</v>
      </c>
    </row>
    <row r="2822" customFormat="false" ht="12.75" hidden="false" customHeight="false" outlineLevel="0" collapsed="false">
      <c r="A2822" s="57" t="e">
        <f aca="false">INDEX(BucketTable,MATCH(B2822,SumMonths,0),1)</f>
        <v>#N/A</v>
      </c>
      <c r="K2822" s="57" t="e">
        <f aca="false">INDEX(lava,MATCH(B2822,SumMonths,0),2)</f>
        <v>#N/A</v>
      </c>
    </row>
    <row r="2823" customFormat="false" ht="12.75" hidden="false" customHeight="false" outlineLevel="0" collapsed="false">
      <c r="A2823" s="57" t="e">
        <f aca="false">INDEX(BucketTable,MATCH(B2823,SumMonths,0),1)</f>
        <v>#N/A</v>
      </c>
      <c r="K2823" s="57" t="e">
        <f aca="false">INDEX(lava,MATCH(B2823,SumMonths,0),2)</f>
        <v>#N/A</v>
      </c>
    </row>
    <row r="2824" customFormat="false" ht="12.75" hidden="false" customHeight="false" outlineLevel="0" collapsed="false">
      <c r="A2824" s="57" t="e">
        <f aca="false">INDEX(BucketTable,MATCH(B2824,SumMonths,0),1)</f>
        <v>#N/A</v>
      </c>
      <c r="K2824" s="57" t="e">
        <f aca="false">INDEX(lava,MATCH(B2824,SumMonths,0),2)</f>
        <v>#N/A</v>
      </c>
    </row>
    <row r="2825" customFormat="false" ht="12.75" hidden="false" customHeight="false" outlineLevel="0" collapsed="false">
      <c r="A2825" s="57" t="e">
        <f aca="false">INDEX(BucketTable,MATCH(B2825,SumMonths,0),1)</f>
        <v>#N/A</v>
      </c>
      <c r="K2825" s="57" t="e">
        <f aca="false">INDEX(lava,MATCH(B2825,SumMonths,0),2)</f>
        <v>#N/A</v>
      </c>
    </row>
    <row r="2826" customFormat="false" ht="12.75" hidden="false" customHeight="false" outlineLevel="0" collapsed="false">
      <c r="A2826" s="57" t="e">
        <f aca="false">INDEX(BucketTable,MATCH(B2826,SumMonths,0),1)</f>
        <v>#N/A</v>
      </c>
      <c r="K2826" s="57" t="e">
        <f aca="false">INDEX(lava,MATCH(B2826,SumMonths,0),2)</f>
        <v>#N/A</v>
      </c>
    </row>
    <row r="2827" customFormat="false" ht="12.75" hidden="false" customHeight="false" outlineLevel="0" collapsed="false">
      <c r="A2827" s="57" t="e">
        <f aca="false">INDEX(BucketTable,MATCH(B2827,SumMonths,0),1)</f>
        <v>#N/A</v>
      </c>
      <c r="K2827" s="57" t="e">
        <f aca="false">INDEX(lava,MATCH(B2827,SumMonths,0),2)</f>
        <v>#N/A</v>
      </c>
    </row>
    <row r="2828" customFormat="false" ht="12.75" hidden="false" customHeight="false" outlineLevel="0" collapsed="false">
      <c r="A2828" s="57" t="e">
        <f aca="false">INDEX(BucketTable,MATCH(B2828,SumMonths,0),1)</f>
        <v>#N/A</v>
      </c>
      <c r="K2828" s="57" t="e">
        <f aca="false">INDEX(lava,MATCH(B2828,SumMonths,0),2)</f>
        <v>#N/A</v>
      </c>
    </row>
    <row r="2829" customFormat="false" ht="12.75" hidden="false" customHeight="false" outlineLevel="0" collapsed="false">
      <c r="A2829" s="57" t="e">
        <f aca="false">INDEX(BucketTable,MATCH(B2829,SumMonths,0),1)</f>
        <v>#N/A</v>
      </c>
      <c r="K2829" s="57" t="e">
        <f aca="false">INDEX(lava,MATCH(B2829,SumMonths,0),2)</f>
        <v>#N/A</v>
      </c>
    </row>
    <row r="2830" customFormat="false" ht="12.75" hidden="false" customHeight="false" outlineLevel="0" collapsed="false">
      <c r="A2830" s="57" t="e">
        <f aca="false">INDEX(BucketTable,MATCH(B2830,SumMonths,0),1)</f>
        <v>#N/A</v>
      </c>
      <c r="K2830" s="57" t="e">
        <f aca="false">INDEX(lava,MATCH(B2830,SumMonths,0),2)</f>
        <v>#N/A</v>
      </c>
    </row>
    <row r="2831" customFormat="false" ht="12.75" hidden="false" customHeight="false" outlineLevel="0" collapsed="false">
      <c r="A2831" s="57" t="e">
        <f aca="false">INDEX(BucketTable,MATCH(B2831,SumMonths,0),1)</f>
        <v>#N/A</v>
      </c>
      <c r="K2831" s="57" t="e">
        <f aca="false">INDEX(lava,MATCH(B2831,SumMonths,0),2)</f>
        <v>#N/A</v>
      </c>
    </row>
    <row r="2832" customFormat="false" ht="12.75" hidden="false" customHeight="false" outlineLevel="0" collapsed="false">
      <c r="A2832" s="57" t="e">
        <f aca="false">INDEX(BucketTable,MATCH(B2832,SumMonths,0),1)</f>
        <v>#N/A</v>
      </c>
      <c r="K2832" s="57" t="e">
        <f aca="false">INDEX(lava,MATCH(B2832,SumMonths,0),2)</f>
        <v>#N/A</v>
      </c>
    </row>
    <row r="2833" customFormat="false" ht="12.75" hidden="false" customHeight="false" outlineLevel="0" collapsed="false">
      <c r="A2833" s="57" t="e">
        <f aca="false">INDEX(BucketTable,MATCH(B2833,SumMonths,0),1)</f>
        <v>#N/A</v>
      </c>
      <c r="K2833" s="57" t="e">
        <f aca="false">INDEX(lava,MATCH(B2833,SumMonths,0),2)</f>
        <v>#N/A</v>
      </c>
    </row>
    <row r="2834" customFormat="false" ht="12.75" hidden="false" customHeight="false" outlineLevel="0" collapsed="false">
      <c r="A2834" s="57" t="e">
        <f aca="false">INDEX(BucketTable,MATCH(B2834,SumMonths,0),1)</f>
        <v>#N/A</v>
      </c>
      <c r="K2834" s="57" t="e">
        <f aca="false">INDEX(lava,MATCH(B2834,SumMonths,0),2)</f>
        <v>#N/A</v>
      </c>
    </row>
    <row r="2835" customFormat="false" ht="12.75" hidden="false" customHeight="false" outlineLevel="0" collapsed="false">
      <c r="A2835" s="57" t="e">
        <f aca="false">INDEX(BucketTable,MATCH(B2835,SumMonths,0),1)</f>
        <v>#N/A</v>
      </c>
      <c r="K2835" s="57" t="e">
        <f aca="false">INDEX(lava,MATCH(B2835,SumMonths,0),2)</f>
        <v>#N/A</v>
      </c>
    </row>
    <row r="2836" customFormat="false" ht="12.75" hidden="false" customHeight="false" outlineLevel="0" collapsed="false">
      <c r="A2836" s="57" t="e">
        <f aca="false">INDEX(BucketTable,MATCH(B2836,SumMonths,0),1)</f>
        <v>#N/A</v>
      </c>
      <c r="K2836" s="57" t="e">
        <f aca="false">INDEX(lava,MATCH(B2836,SumMonths,0),2)</f>
        <v>#N/A</v>
      </c>
    </row>
    <row r="2837" customFormat="false" ht="12.75" hidden="false" customHeight="false" outlineLevel="0" collapsed="false">
      <c r="A2837" s="57" t="e">
        <f aca="false">INDEX(BucketTable,MATCH(B2837,SumMonths,0),1)</f>
        <v>#N/A</v>
      </c>
      <c r="K2837" s="57" t="e">
        <f aca="false">INDEX(lava,MATCH(B2837,SumMonths,0),2)</f>
        <v>#N/A</v>
      </c>
    </row>
    <row r="2838" customFormat="false" ht="12.75" hidden="false" customHeight="false" outlineLevel="0" collapsed="false">
      <c r="A2838" s="57" t="e">
        <f aca="false">INDEX(BucketTable,MATCH(B2838,SumMonths,0),1)</f>
        <v>#N/A</v>
      </c>
      <c r="K2838" s="57" t="e">
        <f aca="false">INDEX(lava,MATCH(B2838,SumMonths,0),2)</f>
        <v>#N/A</v>
      </c>
    </row>
    <row r="2839" customFormat="false" ht="12.75" hidden="false" customHeight="false" outlineLevel="0" collapsed="false">
      <c r="A2839" s="57" t="e">
        <f aca="false">INDEX(BucketTable,MATCH(B2839,SumMonths,0),1)</f>
        <v>#N/A</v>
      </c>
      <c r="K2839" s="57" t="e">
        <f aca="false">INDEX(lava,MATCH(B2839,SumMonths,0),2)</f>
        <v>#N/A</v>
      </c>
    </row>
    <row r="2840" customFormat="false" ht="12.75" hidden="false" customHeight="false" outlineLevel="0" collapsed="false">
      <c r="A2840" s="57" t="e">
        <f aca="false">INDEX(BucketTable,MATCH(B2840,SumMonths,0),1)</f>
        <v>#N/A</v>
      </c>
      <c r="K2840" s="57" t="e">
        <f aca="false">INDEX(lava,MATCH(B2840,SumMonths,0),2)</f>
        <v>#N/A</v>
      </c>
    </row>
    <row r="2841" customFormat="false" ht="12.75" hidden="false" customHeight="false" outlineLevel="0" collapsed="false">
      <c r="A2841" s="57" t="e">
        <f aca="false">INDEX(BucketTable,MATCH(B2841,SumMonths,0),1)</f>
        <v>#N/A</v>
      </c>
      <c r="K2841" s="57" t="e">
        <f aca="false">INDEX(lava,MATCH(B2841,SumMonths,0),2)</f>
        <v>#N/A</v>
      </c>
    </row>
    <row r="2842" customFormat="false" ht="12.75" hidden="false" customHeight="false" outlineLevel="0" collapsed="false">
      <c r="A2842" s="57" t="e">
        <f aca="false">INDEX(BucketTable,MATCH(B2842,SumMonths,0),1)</f>
        <v>#N/A</v>
      </c>
      <c r="K2842" s="57" t="e">
        <f aca="false">INDEX(lava,MATCH(B2842,SumMonths,0),2)</f>
        <v>#N/A</v>
      </c>
    </row>
    <row r="2843" customFormat="false" ht="12.75" hidden="false" customHeight="false" outlineLevel="0" collapsed="false">
      <c r="A2843" s="57" t="e">
        <f aca="false">INDEX(BucketTable,MATCH(B2843,SumMonths,0),1)</f>
        <v>#N/A</v>
      </c>
      <c r="K2843" s="57" t="e">
        <f aca="false">INDEX(lava,MATCH(B2843,SumMonths,0),2)</f>
        <v>#N/A</v>
      </c>
    </row>
    <row r="2844" customFormat="false" ht="12.75" hidden="false" customHeight="false" outlineLevel="0" collapsed="false">
      <c r="A2844" s="57" t="e">
        <f aca="false">INDEX(BucketTable,MATCH(B2844,SumMonths,0),1)</f>
        <v>#N/A</v>
      </c>
      <c r="K2844" s="57" t="e">
        <f aca="false">INDEX(lava,MATCH(B2844,SumMonths,0),2)</f>
        <v>#N/A</v>
      </c>
    </row>
    <row r="2845" customFormat="false" ht="12.75" hidden="false" customHeight="false" outlineLevel="0" collapsed="false">
      <c r="A2845" s="57" t="e">
        <f aca="false">INDEX(BucketTable,MATCH(B2845,SumMonths,0),1)</f>
        <v>#N/A</v>
      </c>
      <c r="K2845" s="57" t="e">
        <f aca="false">INDEX(lava,MATCH(B2845,SumMonths,0),2)</f>
        <v>#N/A</v>
      </c>
    </row>
    <row r="2846" customFormat="false" ht="12.75" hidden="false" customHeight="false" outlineLevel="0" collapsed="false">
      <c r="A2846" s="57" t="e">
        <f aca="false">INDEX(BucketTable,MATCH(B2846,SumMonths,0),1)</f>
        <v>#N/A</v>
      </c>
      <c r="K2846" s="57" t="e">
        <f aca="false">INDEX(lava,MATCH(B2846,SumMonths,0),2)</f>
        <v>#N/A</v>
      </c>
    </row>
    <row r="2847" customFormat="false" ht="12.75" hidden="false" customHeight="false" outlineLevel="0" collapsed="false">
      <c r="A2847" s="57" t="e">
        <f aca="false">INDEX(BucketTable,MATCH(B2847,SumMonths,0),1)</f>
        <v>#N/A</v>
      </c>
      <c r="K2847" s="57" t="e">
        <f aca="false">INDEX(lava,MATCH(B2847,SumMonths,0),2)</f>
        <v>#N/A</v>
      </c>
    </row>
    <row r="2848" customFormat="false" ht="12.75" hidden="false" customHeight="false" outlineLevel="0" collapsed="false">
      <c r="A2848" s="57" t="e">
        <f aca="false">INDEX(BucketTable,MATCH(B2848,SumMonths,0),1)</f>
        <v>#N/A</v>
      </c>
      <c r="K2848" s="57" t="e">
        <f aca="false">INDEX(lava,MATCH(B2848,SumMonths,0),2)</f>
        <v>#N/A</v>
      </c>
    </row>
    <row r="2849" customFormat="false" ht="12.75" hidden="false" customHeight="false" outlineLevel="0" collapsed="false">
      <c r="A2849" s="57" t="e">
        <f aca="false">INDEX(BucketTable,MATCH(B2849,SumMonths,0),1)</f>
        <v>#N/A</v>
      </c>
      <c r="K2849" s="57" t="e">
        <f aca="false">INDEX(lava,MATCH(B2849,SumMonths,0),2)</f>
        <v>#N/A</v>
      </c>
    </row>
    <row r="2850" customFormat="false" ht="12.75" hidden="false" customHeight="false" outlineLevel="0" collapsed="false">
      <c r="A2850" s="57" t="e">
        <f aca="false">INDEX(BucketTable,MATCH(B2850,SumMonths,0),1)</f>
        <v>#N/A</v>
      </c>
      <c r="K2850" s="57" t="e">
        <f aca="false">INDEX(lava,MATCH(B2850,SumMonths,0),2)</f>
        <v>#N/A</v>
      </c>
    </row>
    <row r="2851" customFormat="false" ht="12.75" hidden="false" customHeight="false" outlineLevel="0" collapsed="false">
      <c r="A2851" s="57" t="e">
        <f aca="false">INDEX(BucketTable,MATCH(B2851,SumMonths,0),1)</f>
        <v>#N/A</v>
      </c>
      <c r="K2851" s="57" t="e">
        <f aca="false">INDEX(lava,MATCH(B2851,SumMonths,0),2)</f>
        <v>#N/A</v>
      </c>
    </row>
    <row r="2852" customFormat="false" ht="12.75" hidden="false" customHeight="false" outlineLevel="0" collapsed="false">
      <c r="A2852" s="57" t="e">
        <f aca="false">INDEX(BucketTable,MATCH(B2852,SumMonths,0),1)</f>
        <v>#N/A</v>
      </c>
      <c r="K2852" s="57" t="e">
        <f aca="false">INDEX(lava,MATCH(B2852,SumMonths,0),2)</f>
        <v>#N/A</v>
      </c>
    </row>
    <row r="2853" customFormat="false" ht="12.75" hidden="false" customHeight="false" outlineLevel="0" collapsed="false">
      <c r="A2853" s="57" t="e">
        <f aca="false">INDEX(BucketTable,MATCH(B2853,SumMonths,0),1)</f>
        <v>#N/A</v>
      </c>
      <c r="K2853" s="57" t="e">
        <f aca="false">INDEX(lava,MATCH(B2853,SumMonths,0),2)</f>
        <v>#N/A</v>
      </c>
    </row>
    <row r="2854" customFormat="false" ht="12.75" hidden="false" customHeight="false" outlineLevel="0" collapsed="false">
      <c r="A2854" s="57" t="e">
        <f aca="false">INDEX(BucketTable,MATCH(B2854,SumMonths,0),1)</f>
        <v>#N/A</v>
      </c>
      <c r="K2854" s="57" t="e">
        <f aca="false">INDEX(lava,MATCH(B2854,SumMonths,0),2)</f>
        <v>#N/A</v>
      </c>
    </row>
    <row r="2855" customFormat="false" ht="12.75" hidden="false" customHeight="false" outlineLevel="0" collapsed="false">
      <c r="A2855" s="57" t="e">
        <f aca="false">INDEX(BucketTable,MATCH(B2855,SumMonths,0),1)</f>
        <v>#N/A</v>
      </c>
      <c r="K2855" s="57" t="e">
        <f aca="false">INDEX(lava,MATCH(B2855,SumMonths,0),2)</f>
        <v>#N/A</v>
      </c>
    </row>
    <row r="2856" customFormat="false" ht="12.75" hidden="false" customHeight="false" outlineLevel="0" collapsed="false">
      <c r="A2856" s="57" t="e">
        <f aca="false">INDEX(BucketTable,MATCH(B2856,SumMonths,0),1)</f>
        <v>#N/A</v>
      </c>
      <c r="K2856" s="57" t="e">
        <f aca="false">INDEX(lava,MATCH(B2856,SumMonths,0),2)</f>
        <v>#N/A</v>
      </c>
    </row>
    <row r="2857" customFormat="false" ht="12.75" hidden="false" customHeight="false" outlineLevel="0" collapsed="false">
      <c r="A2857" s="57" t="e">
        <f aca="false">INDEX(BucketTable,MATCH(B2857,SumMonths,0),1)</f>
        <v>#N/A</v>
      </c>
      <c r="K2857" s="57" t="e">
        <f aca="false">INDEX(lava,MATCH(B2857,SumMonths,0),2)</f>
        <v>#N/A</v>
      </c>
    </row>
    <row r="2858" customFormat="false" ht="12.75" hidden="false" customHeight="false" outlineLevel="0" collapsed="false">
      <c r="A2858" s="57" t="e">
        <f aca="false">INDEX(BucketTable,MATCH(B2858,SumMonths,0),1)</f>
        <v>#N/A</v>
      </c>
      <c r="K2858" s="57" t="e">
        <f aca="false">INDEX(lava,MATCH(B2858,SumMonths,0),2)</f>
        <v>#N/A</v>
      </c>
    </row>
    <row r="2859" customFormat="false" ht="12.75" hidden="false" customHeight="false" outlineLevel="0" collapsed="false">
      <c r="A2859" s="57" t="e">
        <f aca="false">INDEX(BucketTable,MATCH(B2859,SumMonths,0),1)</f>
        <v>#N/A</v>
      </c>
      <c r="K2859" s="57" t="e">
        <f aca="false">INDEX(lava,MATCH(B2859,SumMonths,0),2)</f>
        <v>#N/A</v>
      </c>
    </row>
    <row r="2860" customFormat="false" ht="12.75" hidden="false" customHeight="false" outlineLevel="0" collapsed="false">
      <c r="A2860" s="57" t="e">
        <f aca="false">INDEX(BucketTable,MATCH(B2860,SumMonths,0),1)</f>
        <v>#N/A</v>
      </c>
      <c r="K2860" s="57" t="e">
        <f aca="false">INDEX(lava,MATCH(B2860,SumMonths,0),2)</f>
        <v>#N/A</v>
      </c>
    </row>
    <row r="2861" customFormat="false" ht="12.75" hidden="false" customHeight="false" outlineLevel="0" collapsed="false">
      <c r="A2861" s="57" t="e">
        <f aca="false">INDEX(BucketTable,MATCH(B2861,SumMonths,0),1)</f>
        <v>#N/A</v>
      </c>
      <c r="K2861" s="57" t="e">
        <f aca="false">INDEX(lava,MATCH(B2861,SumMonths,0),2)</f>
        <v>#N/A</v>
      </c>
    </row>
    <row r="2862" customFormat="false" ht="12.75" hidden="false" customHeight="false" outlineLevel="0" collapsed="false">
      <c r="A2862" s="57" t="e">
        <f aca="false">INDEX(BucketTable,MATCH(B2862,SumMonths,0),1)</f>
        <v>#N/A</v>
      </c>
      <c r="K2862" s="57" t="e">
        <f aca="false">INDEX(lava,MATCH(B2862,SumMonths,0),2)</f>
        <v>#N/A</v>
      </c>
    </row>
    <row r="2863" customFormat="false" ht="12.75" hidden="false" customHeight="false" outlineLevel="0" collapsed="false">
      <c r="A2863" s="57" t="e">
        <f aca="false">INDEX(BucketTable,MATCH(B2863,SumMonths,0),1)</f>
        <v>#N/A</v>
      </c>
      <c r="K2863" s="57" t="e">
        <f aca="false">INDEX(lava,MATCH(B2863,SumMonths,0),2)</f>
        <v>#N/A</v>
      </c>
    </row>
    <row r="2864" customFormat="false" ht="12.75" hidden="false" customHeight="false" outlineLevel="0" collapsed="false">
      <c r="A2864" s="57" t="e">
        <f aca="false">INDEX(BucketTable,MATCH(B2864,SumMonths,0),1)</f>
        <v>#N/A</v>
      </c>
      <c r="K2864" s="57" t="e">
        <f aca="false">INDEX(lava,MATCH(B2864,SumMonths,0),2)</f>
        <v>#N/A</v>
      </c>
    </row>
    <row r="2865" customFormat="false" ht="12.75" hidden="false" customHeight="false" outlineLevel="0" collapsed="false">
      <c r="A2865" s="57" t="e">
        <f aca="false">INDEX(BucketTable,MATCH(B2865,SumMonths,0),1)</f>
        <v>#N/A</v>
      </c>
      <c r="K2865" s="57" t="e">
        <f aca="false">INDEX(lava,MATCH(B2865,SumMonths,0),2)</f>
        <v>#N/A</v>
      </c>
    </row>
    <row r="2866" customFormat="false" ht="12.75" hidden="false" customHeight="false" outlineLevel="0" collapsed="false">
      <c r="A2866" s="57" t="e">
        <f aca="false">INDEX(BucketTable,MATCH(B2866,SumMonths,0),1)</f>
        <v>#N/A</v>
      </c>
      <c r="K2866" s="57" t="e">
        <f aca="false">INDEX(lava,MATCH(B2866,SumMonths,0),2)</f>
        <v>#N/A</v>
      </c>
    </row>
    <row r="2867" customFormat="false" ht="12.75" hidden="false" customHeight="false" outlineLevel="0" collapsed="false">
      <c r="A2867" s="57" t="e">
        <f aca="false">INDEX(BucketTable,MATCH(B2867,SumMonths,0),1)</f>
        <v>#N/A</v>
      </c>
      <c r="K2867" s="57" t="e">
        <f aca="false">INDEX(lava,MATCH(B2867,SumMonths,0),2)</f>
        <v>#N/A</v>
      </c>
    </row>
    <row r="2868" customFormat="false" ht="12.75" hidden="false" customHeight="false" outlineLevel="0" collapsed="false">
      <c r="A2868" s="57" t="e">
        <f aca="false">INDEX(BucketTable,MATCH(B2868,SumMonths,0),1)</f>
        <v>#N/A</v>
      </c>
      <c r="K2868" s="57" t="e">
        <f aca="false">INDEX(lava,MATCH(B2868,SumMonths,0),2)</f>
        <v>#N/A</v>
      </c>
    </row>
    <row r="2869" customFormat="false" ht="12.75" hidden="false" customHeight="false" outlineLevel="0" collapsed="false">
      <c r="A2869" s="57" t="e">
        <f aca="false">INDEX(BucketTable,MATCH(B2869,SumMonths,0),1)</f>
        <v>#N/A</v>
      </c>
      <c r="K2869" s="57" t="e">
        <f aca="false">INDEX(lava,MATCH(B2869,SumMonths,0),2)</f>
        <v>#N/A</v>
      </c>
    </row>
    <row r="2870" customFormat="false" ht="12.75" hidden="false" customHeight="false" outlineLevel="0" collapsed="false">
      <c r="A2870" s="57" t="e">
        <f aca="false">INDEX(BucketTable,MATCH(B2870,SumMonths,0),1)</f>
        <v>#N/A</v>
      </c>
      <c r="K2870" s="57" t="e">
        <f aca="false">INDEX(lava,MATCH(B2870,SumMonths,0),2)</f>
        <v>#N/A</v>
      </c>
    </row>
    <row r="2871" customFormat="false" ht="12.75" hidden="false" customHeight="false" outlineLevel="0" collapsed="false">
      <c r="A2871" s="57" t="e">
        <f aca="false">INDEX(BucketTable,MATCH(B2871,SumMonths,0),1)</f>
        <v>#N/A</v>
      </c>
      <c r="K2871" s="57" t="e">
        <f aca="false">INDEX(lava,MATCH(B2871,SumMonths,0),2)</f>
        <v>#N/A</v>
      </c>
    </row>
    <row r="2872" customFormat="false" ht="12.75" hidden="false" customHeight="false" outlineLevel="0" collapsed="false">
      <c r="A2872" s="57" t="e">
        <f aca="false">INDEX(BucketTable,MATCH(B2872,SumMonths,0),1)</f>
        <v>#N/A</v>
      </c>
      <c r="K2872" s="57" t="e">
        <f aca="false">INDEX(lava,MATCH(B2872,SumMonths,0),2)</f>
        <v>#N/A</v>
      </c>
    </row>
    <row r="2873" customFormat="false" ht="12.75" hidden="false" customHeight="false" outlineLevel="0" collapsed="false">
      <c r="A2873" s="57" t="e">
        <f aca="false">INDEX(BucketTable,MATCH(B2873,SumMonths,0),1)</f>
        <v>#N/A</v>
      </c>
      <c r="K2873" s="57" t="e">
        <f aca="false">INDEX(lava,MATCH(B2873,SumMonths,0),2)</f>
        <v>#N/A</v>
      </c>
    </row>
    <row r="2874" customFormat="false" ht="12.75" hidden="false" customHeight="false" outlineLevel="0" collapsed="false">
      <c r="A2874" s="57" t="e">
        <f aca="false">INDEX(BucketTable,MATCH(B2874,SumMonths,0),1)</f>
        <v>#N/A</v>
      </c>
      <c r="K2874" s="57" t="e">
        <f aca="false">INDEX(lava,MATCH(B2874,SumMonths,0),2)</f>
        <v>#N/A</v>
      </c>
    </row>
    <row r="2875" customFormat="false" ht="12.75" hidden="false" customHeight="false" outlineLevel="0" collapsed="false">
      <c r="A2875" s="57" t="e">
        <f aca="false">INDEX(BucketTable,MATCH(B2875,SumMonths,0),1)</f>
        <v>#N/A</v>
      </c>
      <c r="K2875" s="57" t="e">
        <f aca="false">INDEX(lava,MATCH(B2875,SumMonths,0),2)</f>
        <v>#N/A</v>
      </c>
    </row>
    <row r="2876" customFormat="false" ht="12.75" hidden="false" customHeight="false" outlineLevel="0" collapsed="false">
      <c r="A2876" s="57" t="e">
        <f aca="false">INDEX(BucketTable,MATCH(B2876,SumMonths,0),1)</f>
        <v>#N/A</v>
      </c>
      <c r="K2876" s="57" t="e">
        <f aca="false">INDEX(lava,MATCH(B2876,SumMonths,0),2)</f>
        <v>#N/A</v>
      </c>
    </row>
    <row r="2877" customFormat="false" ht="12.75" hidden="false" customHeight="false" outlineLevel="0" collapsed="false">
      <c r="A2877" s="57" t="e">
        <f aca="false">INDEX(BucketTable,MATCH(B2877,SumMonths,0),1)</f>
        <v>#N/A</v>
      </c>
      <c r="K2877" s="57" t="e">
        <f aca="false">INDEX(lava,MATCH(B2877,SumMonths,0),2)</f>
        <v>#N/A</v>
      </c>
    </row>
    <row r="2878" customFormat="false" ht="12.75" hidden="false" customHeight="false" outlineLevel="0" collapsed="false">
      <c r="A2878" s="57" t="e">
        <f aca="false">INDEX(BucketTable,MATCH(B2878,SumMonths,0),1)</f>
        <v>#N/A</v>
      </c>
      <c r="K2878" s="57" t="e">
        <f aca="false">INDEX(lava,MATCH(B2878,SumMonths,0),2)</f>
        <v>#N/A</v>
      </c>
    </row>
    <row r="2879" customFormat="false" ht="12.75" hidden="false" customHeight="false" outlineLevel="0" collapsed="false">
      <c r="A2879" s="57" t="e">
        <f aca="false">INDEX(BucketTable,MATCH(B2879,SumMonths,0),1)</f>
        <v>#N/A</v>
      </c>
      <c r="K2879" s="57" t="e">
        <f aca="false">INDEX(lava,MATCH(B2879,SumMonths,0),2)</f>
        <v>#N/A</v>
      </c>
    </row>
    <row r="2880" customFormat="false" ht="12.75" hidden="false" customHeight="false" outlineLevel="0" collapsed="false">
      <c r="A2880" s="57" t="e">
        <f aca="false">INDEX(BucketTable,MATCH(B2880,SumMonths,0),1)</f>
        <v>#N/A</v>
      </c>
      <c r="K2880" s="57" t="e">
        <f aca="false">INDEX(lava,MATCH(B2880,SumMonths,0),2)</f>
        <v>#N/A</v>
      </c>
    </row>
    <row r="2881" customFormat="false" ht="12.75" hidden="false" customHeight="false" outlineLevel="0" collapsed="false">
      <c r="A2881" s="57" t="e">
        <f aca="false">INDEX(BucketTable,MATCH(B2881,SumMonths,0),1)</f>
        <v>#N/A</v>
      </c>
      <c r="K2881" s="57" t="e">
        <f aca="false">INDEX(lava,MATCH(B2881,SumMonths,0),2)</f>
        <v>#N/A</v>
      </c>
    </row>
    <row r="2882" customFormat="false" ht="12.75" hidden="false" customHeight="false" outlineLevel="0" collapsed="false">
      <c r="A2882" s="57" t="e">
        <f aca="false">INDEX(BucketTable,MATCH(B2882,SumMonths,0),1)</f>
        <v>#N/A</v>
      </c>
      <c r="K2882" s="57" t="e">
        <f aca="false">INDEX(lava,MATCH(B2882,SumMonths,0),2)</f>
        <v>#N/A</v>
      </c>
    </row>
    <row r="2883" customFormat="false" ht="12.75" hidden="false" customHeight="false" outlineLevel="0" collapsed="false">
      <c r="A2883" s="57" t="e">
        <f aca="false">INDEX(BucketTable,MATCH(B2883,SumMonths,0),1)</f>
        <v>#N/A</v>
      </c>
      <c r="K2883" s="57" t="e">
        <f aca="false">INDEX(lava,MATCH(B2883,SumMonths,0),2)</f>
        <v>#N/A</v>
      </c>
    </row>
    <row r="2884" customFormat="false" ht="12.75" hidden="false" customHeight="false" outlineLevel="0" collapsed="false">
      <c r="A2884" s="57" t="e">
        <f aca="false">INDEX(BucketTable,MATCH(B2884,SumMonths,0),1)</f>
        <v>#N/A</v>
      </c>
      <c r="K2884" s="57" t="e">
        <f aca="false">INDEX(lava,MATCH(B2884,SumMonths,0),2)</f>
        <v>#N/A</v>
      </c>
    </row>
    <row r="2885" customFormat="false" ht="12.75" hidden="false" customHeight="false" outlineLevel="0" collapsed="false">
      <c r="A2885" s="57" t="e">
        <f aca="false">INDEX(BucketTable,MATCH(B2885,SumMonths,0),1)</f>
        <v>#N/A</v>
      </c>
      <c r="K2885" s="57" t="e">
        <f aca="false">INDEX(lava,MATCH(B2885,SumMonths,0),2)</f>
        <v>#N/A</v>
      </c>
    </row>
    <row r="2886" customFormat="false" ht="12.75" hidden="false" customHeight="false" outlineLevel="0" collapsed="false">
      <c r="A2886" s="57" t="e">
        <f aca="false">INDEX(BucketTable,MATCH(B2886,SumMonths,0),1)</f>
        <v>#N/A</v>
      </c>
      <c r="K2886" s="57" t="e">
        <f aca="false">INDEX(lava,MATCH(B2886,SumMonths,0),2)</f>
        <v>#N/A</v>
      </c>
    </row>
    <row r="2887" customFormat="false" ht="12.75" hidden="false" customHeight="false" outlineLevel="0" collapsed="false">
      <c r="A2887" s="57" t="e">
        <f aca="false">INDEX(BucketTable,MATCH(B2887,SumMonths,0),1)</f>
        <v>#N/A</v>
      </c>
      <c r="K2887" s="57" t="e">
        <f aca="false">INDEX(lava,MATCH(B2887,SumMonths,0),2)</f>
        <v>#N/A</v>
      </c>
    </row>
    <row r="2888" customFormat="false" ht="12.75" hidden="false" customHeight="false" outlineLevel="0" collapsed="false">
      <c r="A2888" s="57" t="e">
        <f aca="false">INDEX(BucketTable,MATCH(B2888,SumMonths,0),1)</f>
        <v>#N/A</v>
      </c>
      <c r="K2888" s="57" t="e">
        <f aca="false">INDEX(lava,MATCH(B2888,SumMonths,0),2)</f>
        <v>#N/A</v>
      </c>
    </row>
    <row r="2889" customFormat="false" ht="12.75" hidden="false" customHeight="false" outlineLevel="0" collapsed="false">
      <c r="A2889" s="57" t="e">
        <f aca="false">INDEX(BucketTable,MATCH(B2889,SumMonths,0),1)</f>
        <v>#N/A</v>
      </c>
      <c r="K2889" s="57" t="e">
        <f aca="false">INDEX(lava,MATCH(B2889,SumMonths,0),2)</f>
        <v>#N/A</v>
      </c>
    </row>
    <row r="2890" customFormat="false" ht="12.75" hidden="false" customHeight="false" outlineLevel="0" collapsed="false">
      <c r="A2890" s="57" t="e">
        <f aca="false">INDEX(BucketTable,MATCH(B2890,SumMonths,0),1)</f>
        <v>#N/A</v>
      </c>
      <c r="K2890" s="57" t="e">
        <f aca="false">INDEX(lava,MATCH(B2890,SumMonths,0),2)</f>
        <v>#N/A</v>
      </c>
    </row>
    <row r="2891" customFormat="false" ht="12.75" hidden="false" customHeight="false" outlineLevel="0" collapsed="false">
      <c r="A2891" s="57" t="e">
        <f aca="false">INDEX(BucketTable,MATCH(B2891,SumMonths,0),1)</f>
        <v>#N/A</v>
      </c>
      <c r="K2891" s="57" t="e">
        <f aca="false">INDEX(lava,MATCH(B2891,SumMonths,0),2)</f>
        <v>#N/A</v>
      </c>
    </row>
    <row r="2892" customFormat="false" ht="12.75" hidden="false" customHeight="false" outlineLevel="0" collapsed="false">
      <c r="A2892" s="57" t="e">
        <f aca="false">INDEX(BucketTable,MATCH(B2892,SumMonths,0),1)</f>
        <v>#N/A</v>
      </c>
      <c r="K2892" s="57" t="e">
        <f aca="false">INDEX(lava,MATCH(B2892,SumMonths,0),2)</f>
        <v>#N/A</v>
      </c>
    </row>
    <row r="2893" customFormat="false" ht="12.75" hidden="false" customHeight="false" outlineLevel="0" collapsed="false">
      <c r="A2893" s="57" t="e">
        <f aca="false">INDEX(BucketTable,MATCH(B2893,SumMonths,0),1)</f>
        <v>#N/A</v>
      </c>
      <c r="K2893" s="57" t="e">
        <f aca="false">INDEX(lava,MATCH(B2893,SumMonths,0),2)</f>
        <v>#N/A</v>
      </c>
    </row>
    <row r="2894" customFormat="false" ht="12.75" hidden="false" customHeight="false" outlineLevel="0" collapsed="false">
      <c r="A2894" s="57" t="e">
        <f aca="false">INDEX(BucketTable,MATCH(B2894,SumMonths,0),1)</f>
        <v>#N/A</v>
      </c>
      <c r="K2894" s="57" t="e">
        <f aca="false">INDEX(lava,MATCH(B2894,SumMonths,0),2)</f>
        <v>#N/A</v>
      </c>
    </row>
    <row r="2895" customFormat="false" ht="12.75" hidden="false" customHeight="false" outlineLevel="0" collapsed="false">
      <c r="A2895" s="57" t="e">
        <f aca="false">INDEX(BucketTable,MATCH(B2895,SumMonths,0),1)</f>
        <v>#N/A</v>
      </c>
      <c r="K2895" s="57" t="e">
        <f aca="false">INDEX(lava,MATCH(B2895,SumMonths,0),2)</f>
        <v>#N/A</v>
      </c>
    </row>
    <row r="2896" customFormat="false" ht="12.75" hidden="false" customHeight="false" outlineLevel="0" collapsed="false">
      <c r="A2896" s="57" t="e">
        <f aca="false">INDEX(BucketTable,MATCH(B2896,SumMonths,0),1)</f>
        <v>#N/A</v>
      </c>
      <c r="K2896" s="57" t="e">
        <f aca="false">INDEX(lava,MATCH(B2896,SumMonths,0),2)</f>
        <v>#N/A</v>
      </c>
    </row>
    <row r="2897" customFormat="false" ht="12.75" hidden="false" customHeight="false" outlineLevel="0" collapsed="false">
      <c r="A2897" s="57" t="e">
        <f aca="false">INDEX(BucketTable,MATCH(B2897,SumMonths,0),1)</f>
        <v>#N/A</v>
      </c>
      <c r="K2897" s="57" t="e">
        <f aca="false">INDEX(lava,MATCH(B2897,SumMonths,0),2)</f>
        <v>#N/A</v>
      </c>
    </row>
    <row r="2898" customFormat="false" ht="12.75" hidden="false" customHeight="false" outlineLevel="0" collapsed="false">
      <c r="A2898" s="57" t="e">
        <f aca="false">INDEX(BucketTable,MATCH(B2898,SumMonths,0),1)</f>
        <v>#N/A</v>
      </c>
      <c r="K2898" s="57" t="e">
        <f aca="false">INDEX(lava,MATCH(B2898,SumMonths,0),2)</f>
        <v>#N/A</v>
      </c>
    </row>
    <row r="2899" customFormat="false" ht="12.75" hidden="false" customHeight="false" outlineLevel="0" collapsed="false">
      <c r="A2899" s="57" t="e">
        <f aca="false">INDEX(BucketTable,MATCH(B2899,SumMonths,0),1)</f>
        <v>#N/A</v>
      </c>
      <c r="K2899" s="57" t="e">
        <f aca="false">INDEX(lava,MATCH(B2899,SumMonths,0),2)</f>
        <v>#N/A</v>
      </c>
    </row>
    <row r="2900" customFormat="false" ht="12.75" hidden="false" customHeight="false" outlineLevel="0" collapsed="false">
      <c r="A2900" s="57" t="e">
        <f aca="false">INDEX(BucketTable,MATCH(B2900,SumMonths,0),1)</f>
        <v>#N/A</v>
      </c>
      <c r="K2900" s="57" t="e">
        <f aca="false">INDEX(lava,MATCH(B2900,SumMonths,0),2)</f>
        <v>#N/A</v>
      </c>
    </row>
    <row r="2901" customFormat="false" ht="12.75" hidden="false" customHeight="false" outlineLevel="0" collapsed="false">
      <c r="A2901" s="57" t="e">
        <f aca="false">INDEX(BucketTable,MATCH(B2901,SumMonths,0),1)</f>
        <v>#N/A</v>
      </c>
      <c r="K2901" s="57" t="e">
        <f aca="false">INDEX(lava,MATCH(B2901,SumMonths,0),2)</f>
        <v>#N/A</v>
      </c>
    </row>
    <row r="2902" customFormat="false" ht="12.75" hidden="false" customHeight="false" outlineLevel="0" collapsed="false">
      <c r="A2902" s="57" t="e">
        <f aca="false">INDEX(BucketTable,MATCH(B2902,SumMonths,0),1)</f>
        <v>#N/A</v>
      </c>
      <c r="K2902" s="57" t="e">
        <f aca="false">INDEX(lava,MATCH(B2902,SumMonths,0),2)</f>
        <v>#N/A</v>
      </c>
    </row>
    <row r="2903" customFormat="false" ht="12.75" hidden="false" customHeight="false" outlineLevel="0" collapsed="false">
      <c r="A2903" s="57" t="e">
        <f aca="false">INDEX(BucketTable,MATCH(B2903,SumMonths,0),1)</f>
        <v>#N/A</v>
      </c>
      <c r="K2903" s="57" t="e">
        <f aca="false">INDEX(lava,MATCH(B2903,SumMonths,0),2)</f>
        <v>#N/A</v>
      </c>
    </row>
    <row r="2904" customFormat="false" ht="12.75" hidden="false" customHeight="false" outlineLevel="0" collapsed="false">
      <c r="A2904" s="57" t="e">
        <f aca="false">INDEX(BucketTable,MATCH(B2904,SumMonths,0),1)</f>
        <v>#N/A</v>
      </c>
      <c r="K2904" s="57" t="e">
        <f aca="false">INDEX(lava,MATCH(B2904,SumMonths,0),2)</f>
        <v>#N/A</v>
      </c>
    </row>
    <row r="2905" customFormat="false" ht="12.75" hidden="false" customHeight="false" outlineLevel="0" collapsed="false">
      <c r="A2905" s="57" t="e">
        <f aca="false">INDEX(BucketTable,MATCH(B2905,SumMonths,0),1)</f>
        <v>#N/A</v>
      </c>
      <c r="K2905" s="57" t="e">
        <f aca="false">INDEX(lava,MATCH(B2905,SumMonths,0),2)</f>
        <v>#N/A</v>
      </c>
    </row>
    <row r="2906" customFormat="false" ht="12.75" hidden="false" customHeight="false" outlineLevel="0" collapsed="false">
      <c r="A2906" s="57" t="e">
        <f aca="false">INDEX(BucketTable,MATCH(B2906,SumMonths,0),1)</f>
        <v>#N/A</v>
      </c>
      <c r="K2906" s="57" t="e">
        <f aca="false">INDEX(lava,MATCH(B2906,SumMonths,0),2)</f>
        <v>#N/A</v>
      </c>
    </row>
    <row r="2907" customFormat="false" ht="12.75" hidden="false" customHeight="false" outlineLevel="0" collapsed="false">
      <c r="A2907" s="57" t="e">
        <f aca="false">INDEX(BucketTable,MATCH(B2907,SumMonths,0),1)</f>
        <v>#N/A</v>
      </c>
      <c r="K2907" s="57" t="e">
        <f aca="false">INDEX(lava,MATCH(B2907,SumMonths,0),2)</f>
        <v>#N/A</v>
      </c>
    </row>
    <row r="2908" customFormat="false" ht="12.75" hidden="false" customHeight="false" outlineLevel="0" collapsed="false">
      <c r="A2908" s="57" t="e">
        <f aca="false">INDEX(BucketTable,MATCH(B2908,SumMonths,0),1)</f>
        <v>#N/A</v>
      </c>
      <c r="K2908" s="57" t="e">
        <f aca="false">INDEX(lava,MATCH(B2908,SumMonths,0),2)</f>
        <v>#N/A</v>
      </c>
    </row>
    <row r="2909" customFormat="false" ht="12.75" hidden="false" customHeight="false" outlineLevel="0" collapsed="false">
      <c r="A2909" s="57" t="e">
        <f aca="false">INDEX(BucketTable,MATCH(B2909,SumMonths,0),1)</f>
        <v>#N/A</v>
      </c>
      <c r="K2909" s="57" t="e">
        <f aca="false">INDEX(lava,MATCH(B2909,SumMonths,0),2)</f>
        <v>#N/A</v>
      </c>
    </row>
    <row r="2910" customFormat="false" ht="12.75" hidden="false" customHeight="false" outlineLevel="0" collapsed="false">
      <c r="A2910" s="57" t="e">
        <f aca="false">INDEX(BucketTable,MATCH(B2910,SumMonths,0),1)</f>
        <v>#N/A</v>
      </c>
      <c r="K2910" s="57" t="e">
        <f aca="false">INDEX(lava,MATCH(B2910,SumMonths,0),2)</f>
        <v>#N/A</v>
      </c>
    </row>
    <row r="2911" customFormat="false" ht="12.75" hidden="false" customHeight="false" outlineLevel="0" collapsed="false">
      <c r="A2911" s="57" t="e">
        <f aca="false">INDEX(BucketTable,MATCH(B2911,SumMonths,0),1)</f>
        <v>#N/A</v>
      </c>
      <c r="K2911" s="57" t="e">
        <f aca="false">INDEX(lava,MATCH(B2911,SumMonths,0),2)</f>
        <v>#N/A</v>
      </c>
    </row>
    <row r="2912" customFormat="false" ht="12.75" hidden="false" customHeight="false" outlineLevel="0" collapsed="false">
      <c r="A2912" s="57" t="e">
        <f aca="false">INDEX(BucketTable,MATCH(B2912,SumMonths,0),1)</f>
        <v>#N/A</v>
      </c>
      <c r="K2912" s="57" t="e">
        <f aca="false">INDEX(lava,MATCH(B2912,SumMonths,0),2)</f>
        <v>#N/A</v>
      </c>
    </row>
    <row r="2913" customFormat="false" ht="12.75" hidden="false" customHeight="false" outlineLevel="0" collapsed="false">
      <c r="A2913" s="57" t="e">
        <f aca="false">INDEX(BucketTable,MATCH(B2913,SumMonths,0),1)</f>
        <v>#N/A</v>
      </c>
      <c r="K2913" s="57" t="e">
        <f aca="false">INDEX(lava,MATCH(B2913,SumMonths,0),2)</f>
        <v>#N/A</v>
      </c>
    </row>
    <row r="2914" customFormat="false" ht="12.75" hidden="false" customHeight="false" outlineLevel="0" collapsed="false">
      <c r="A2914" s="57" t="e">
        <f aca="false">INDEX(BucketTable,MATCH(B2914,SumMonths,0),1)</f>
        <v>#N/A</v>
      </c>
      <c r="K2914" s="57" t="e">
        <f aca="false">INDEX(lava,MATCH(B2914,SumMonths,0),2)</f>
        <v>#N/A</v>
      </c>
    </row>
    <row r="2915" customFormat="false" ht="12.75" hidden="false" customHeight="false" outlineLevel="0" collapsed="false">
      <c r="A2915" s="57" t="e">
        <f aca="false">INDEX(BucketTable,MATCH(B2915,SumMonths,0),1)</f>
        <v>#N/A</v>
      </c>
      <c r="K2915" s="57" t="e">
        <f aca="false">INDEX(lava,MATCH(B2915,SumMonths,0),2)</f>
        <v>#N/A</v>
      </c>
    </row>
    <row r="2916" customFormat="false" ht="12.75" hidden="false" customHeight="false" outlineLevel="0" collapsed="false">
      <c r="A2916" s="57" t="e">
        <f aca="false">INDEX(BucketTable,MATCH(B2916,SumMonths,0),1)</f>
        <v>#N/A</v>
      </c>
      <c r="K2916" s="57" t="e">
        <f aca="false">INDEX(lava,MATCH(B2916,SumMonths,0),2)</f>
        <v>#N/A</v>
      </c>
    </row>
    <row r="2917" customFormat="false" ht="12.75" hidden="false" customHeight="false" outlineLevel="0" collapsed="false">
      <c r="A2917" s="57" t="e">
        <f aca="false">INDEX(BucketTable,MATCH(B2917,SumMonths,0),1)</f>
        <v>#N/A</v>
      </c>
      <c r="K2917" s="57" t="e">
        <f aca="false">INDEX(lava,MATCH(B2917,SumMonths,0),2)</f>
        <v>#N/A</v>
      </c>
    </row>
    <row r="2918" customFormat="false" ht="12.75" hidden="false" customHeight="false" outlineLevel="0" collapsed="false">
      <c r="A2918" s="57" t="e">
        <f aca="false">INDEX(BucketTable,MATCH(B2918,SumMonths,0),1)</f>
        <v>#N/A</v>
      </c>
      <c r="K2918" s="57" t="e">
        <f aca="false">INDEX(lava,MATCH(B2918,SumMonths,0),2)</f>
        <v>#N/A</v>
      </c>
    </row>
    <row r="2919" customFormat="false" ht="12.75" hidden="false" customHeight="false" outlineLevel="0" collapsed="false">
      <c r="A2919" s="57" t="e">
        <f aca="false">INDEX(BucketTable,MATCH(B2919,SumMonths,0),1)</f>
        <v>#N/A</v>
      </c>
      <c r="K2919" s="57" t="e">
        <f aca="false">INDEX(lava,MATCH(B2919,SumMonths,0),2)</f>
        <v>#N/A</v>
      </c>
    </row>
    <row r="2920" customFormat="false" ht="12.75" hidden="false" customHeight="false" outlineLevel="0" collapsed="false">
      <c r="A2920" s="57" t="e">
        <f aca="false">INDEX(BucketTable,MATCH(B2920,SumMonths,0),1)</f>
        <v>#N/A</v>
      </c>
      <c r="K2920" s="57" t="e">
        <f aca="false">INDEX(lava,MATCH(B2920,SumMonths,0),2)</f>
        <v>#N/A</v>
      </c>
    </row>
    <row r="2921" customFormat="false" ht="12.75" hidden="false" customHeight="false" outlineLevel="0" collapsed="false">
      <c r="A2921" s="57" t="e">
        <f aca="false">INDEX(BucketTable,MATCH(B2921,SumMonths,0),1)</f>
        <v>#N/A</v>
      </c>
      <c r="K2921" s="57" t="e">
        <f aca="false">INDEX(lava,MATCH(B2921,SumMonths,0),2)</f>
        <v>#N/A</v>
      </c>
    </row>
    <row r="2922" customFormat="false" ht="12.75" hidden="false" customHeight="false" outlineLevel="0" collapsed="false">
      <c r="A2922" s="57" t="e">
        <f aca="false">INDEX(BucketTable,MATCH(B2922,SumMonths,0),1)</f>
        <v>#N/A</v>
      </c>
      <c r="K2922" s="57" t="e">
        <f aca="false">INDEX(lava,MATCH(B2922,SumMonths,0),2)</f>
        <v>#N/A</v>
      </c>
    </row>
    <row r="2923" customFormat="false" ht="12.75" hidden="false" customHeight="false" outlineLevel="0" collapsed="false">
      <c r="A2923" s="57" t="e">
        <f aca="false">INDEX(BucketTable,MATCH(B2923,SumMonths,0),1)</f>
        <v>#N/A</v>
      </c>
      <c r="K2923" s="57" t="e">
        <f aca="false">INDEX(lava,MATCH(B2923,SumMonths,0),2)</f>
        <v>#N/A</v>
      </c>
    </row>
    <row r="2924" customFormat="false" ht="12.75" hidden="false" customHeight="false" outlineLevel="0" collapsed="false">
      <c r="A2924" s="57" t="e">
        <f aca="false">INDEX(BucketTable,MATCH(B2924,SumMonths,0),1)</f>
        <v>#N/A</v>
      </c>
      <c r="K2924" s="57" t="e">
        <f aca="false">INDEX(lava,MATCH(B2924,SumMonths,0),2)</f>
        <v>#N/A</v>
      </c>
    </row>
    <row r="2925" customFormat="false" ht="12.75" hidden="false" customHeight="false" outlineLevel="0" collapsed="false">
      <c r="A2925" s="57" t="e">
        <f aca="false">INDEX(BucketTable,MATCH(B2925,SumMonths,0),1)</f>
        <v>#N/A</v>
      </c>
      <c r="K2925" s="57" t="e">
        <f aca="false">INDEX(lava,MATCH(B2925,SumMonths,0),2)</f>
        <v>#N/A</v>
      </c>
    </row>
    <row r="2926" customFormat="false" ht="12.75" hidden="false" customHeight="false" outlineLevel="0" collapsed="false">
      <c r="A2926" s="57" t="e">
        <f aca="false">INDEX(BucketTable,MATCH(B2926,SumMonths,0),1)</f>
        <v>#N/A</v>
      </c>
      <c r="K2926" s="57" t="e">
        <f aca="false">INDEX(lava,MATCH(B2926,SumMonths,0),2)</f>
        <v>#N/A</v>
      </c>
    </row>
    <row r="2927" customFormat="false" ht="12.75" hidden="false" customHeight="false" outlineLevel="0" collapsed="false">
      <c r="A2927" s="57" t="e">
        <f aca="false">INDEX(BucketTable,MATCH(B2927,SumMonths,0),1)</f>
        <v>#N/A</v>
      </c>
      <c r="K2927" s="57" t="e">
        <f aca="false">INDEX(lava,MATCH(B2927,SumMonths,0),2)</f>
        <v>#N/A</v>
      </c>
    </row>
    <row r="2928" customFormat="false" ht="12.75" hidden="false" customHeight="false" outlineLevel="0" collapsed="false">
      <c r="A2928" s="57" t="e">
        <f aca="false">INDEX(BucketTable,MATCH(B2928,SumMonths,0),1)</f>
        <v>#N/A</v>
      </c>
      <c r="K2928" s="57" t="e">
        <f aca="false">INDEX(lava,MATCH(B2928,SumMonths,0),2)</f>
        <v>#N/A</v>
      </c>
    </row>
    <row r="2929" customFormat="false" ht="12.75" hidden="false" customHeight="false" outlineLevel="0" collapsed="false">
      <c r="A2929" s="57" t="e">
        <f aca="false">INDEX(BucketTable,MATCH(B2929,SumMonths,0),1)</f>
        <v>#N/A</v>
      </c>
      <c r="K2929" s="57" t="e">
        <f aca="false">INDEX(lava,MATCH(B2929,SumMonths,0),2)</f>
        <v>#N/A</v>
      </c>
    </row>
    <row r="2930" customFormat="false" ht="12.75" hidden="false" customHeight="false" outlineLevel="0" collapsed="false">
      <c r="A2930" s="57" t="e">
        <f aca="false">INDEX(BucketTable,MATCH(B2930,SumMonths,0),1)</f>
        <v>#N/A</v>
      </c>
      <c r="K2930" s="57" t="e">
        <f aca="false">INDEX(lava,MATCH(B2930,SumMonths,0),2)</f>
        <v>#N/A</v>
      </c>
    </row>
    <row r="2931" customFormat="false" ht="12.75" hidden="false" customHeight="false" outlineLevel="0" collapsed="false">
      <c r="A2931" s="57" t="e">
        <f aca="false">INDEX(BucketTable,MATCH(B2931,SumMonths,0),1)</f>
        <v>#N/A</v>
      </c>
      <c r="K2931" s="57" t="e">
        <f aca="false">INDEX(lava,MATCH(B2931,SumMonths,0),2)</f>
        <v>#N/A</v>
      </c>
    </row>
    <row r="2932" customFormat="false" ht="12.75" hidden="false" customHeight="false" outlineLevel="0" collapsed="false">
      <c r="A2932" s="57" t="e">
        <f aca="false">INDEX(BucketTable,MATCH(B2932,SumMonths,0),1)</f>
        <v>#N/A</v>
      </c>
      <c r="K2932" s="57" t="e">
        <f aca="false">INDEX(lava,MATCH(B2932,SumMonths,0),2)</f>
        <v>#N/A</v>
      </c>
    </row>
    <row r="2933" customFormat="false" ht="12.75" hidden="false" customHeight="false" outlineLevel="0" collapsed="false">
      <c r="A2933" s="57" t="e">
        <f aca="false">INDEX(BucketTable,MATCH(B2933,SumMonths,0),1)</f>
        <v>#N/A</v>
      </c>
      <c r="K2933" s="57" t="e">
        <f aca="false">INDEX(lava,MATCH(B2933,SumMonths,0),2)</f>
        <v>#N/A</v>
      </c>
    </row>
    <row r="2934" customFormat="false" ht="12.75" hidden="false" customHeight="false" outlineLevel="0" collapsed="false">
      <c r="A2934" s="57" t="e">
        <f aca="false">INDEX(BucketTable,MATCH(B2934,SumMonths,0),1)</f>
        <v>#N/A</v>
      </c>
      <c r="K2934" s="57" t="e">
        <f aca="false">INDEX(lava,MATCH(B2934,SumMonths,0),2)</f>
        <v>#N/A</v>
      </c>
    </row>
    <row r="2935" customFormat="false" ht="12.75" hidden="false" customHeight="false" outlineLevel="0" collapsed="false">
      <c r="A2935" s="57" t="e">
        <f aca="false">INDEX(BucketTable,MATCH(B2935,SumMonths,0),1)</f>
        <v>#N/A</v>
      </c>
      <c r="K2935" s="57" t="e">
        <f aca="false">INDEX(lava,MATCH(B2935,SumMonths,0),2)</f>
        <v>#N/A</v>
      </c>
    </row>
    <row r="2936" customFormat="false" ht="12.75" hidden="false" customHeight="false" outlineLevel="0" collapsed="false">
      <c r="A2936" s="57" t="e">
        <f aca="false">INDEX(BucketTable,MATCH(B2936,SumMonths,0),1)</f>
        <v>#N/A</v>
      </c>
      <c r="K2936" s="57" t="e">
        <f aca="false">INDEX(lava,MATCH(B2936,SumMonths,0),2)</f>
        <v>#N/A</v>
      </c>
    </row>
    <row r="2937" customFormat="false" ht="12.75" hidden="false" customHeight="false" outlineLevel="0" collapsed="false">
      <c r="A2937" s="57" t="e">
        <f aca="false">INDEX(BucketTable,MATCH(B2937,SumMonths,0),1)</f>
        <v>#N/A</v>
      </c>
      <c r="K2937" s="57" t="e">
        <f aca="false">INDEX(lava,MATCH(B2937,SumMonths,0),2)</f>
        <v>#N/A</v>
      </c>
    </row>
    <row r="2938" customFormat="false" ht="12.75" hidden="false" customHeight="false" outlineLevel="0" collapsed="false">
      <c r="A2938" s="57" t="e">
        <f aca="false">INDEX(BucketTable,MATCH(B2938,SumMonths,0),1)</f>
        <v>#N/A</v>
      </c>
      <c r="K2938" s="57" t="e">
        <f aca="false">INDEX(lava,MATCH(B2938,SumMonths,0),2)</f>
        <v>#N/A</v>
      </c>
    </row>
    <row r="2939" customFormat="false" ht="12.75" hidden="false" customHeight="false" outlineLevel="0" collapsed="false">
      <c r="A2939" s="57" t="e">
        <f aca="false">INDEX(BucketTable,MATCH(B2939,SumMonths,0),1)</f>
        <v>#N/A</v>
      </c>
      <c r="K2939" s="57" t="e">
        <f aca="false">INDEX(lava,MATCH(B2939,SumMonths,0),2)</f>
        <v>#N/A</v>
      </c>
    </row>
    <row r="2940" customFormat="false" ht="12.75" hidden="false" customHeight="false" outlineLevel="0" collapsed="false">
      <c r="A2940" s="57" t="e">
        <f aca="false">INDEX(BucketTable,MATCH(B2940,SumMonths,0),1)</f>
        <v>#N/A</v>
      </c>
      <c r="K2940" s="57" t="e">
        <f aca="false">INDEX(lava,MATCH(B2940,SumMonths,0),2)</f>
        <v>#N/A</v>
      </c>
    </row>
    <row r="2941" customFormat="false" ht="12.75" hidden="false" customHeight="false" outlineLevel="0" collapsed="false">
      <c r="A2941" s="57" t="e">
        <f aca="false">INDEX(BucketTable,MATCH(B2941,SumMonths,0),1)</f>
        <v>#N/A</v>
      </c>
      <c r="K2941" s="57" t="e">
        <f aca="false">INDEX(lava,MATCH(B2941,SumMonths,0),2)</f>
        <v>#N/A</v>
      </c>
    </row>
    <row r="2942" customFormat="false" ht="12.75" hidden="false" customHeight="false" outlineLevel="0" collapsed="false">
      <c r="A2942" s="57" t="e">
        <f aca="false">INDEX(BucketTable,MATCH(B2942,SumMonths,0),1)</f>
        <v>#N/A</v>
      </c>
      <c r="K2942" s="57" t="e">
        <f aca="false">INDEX(lava,MATCH(B2942,SumMonths,0),2)</f>
        <v>#N/A</v>
      </c>
    </row>
    <row r="2943" customFormat="false" ht="12.75" hidden="false" customHeight="false" outlineLevel="0" collapsed="false">
      <c r="A2943" s="57" t="e">
        <f aca="false">INDEX(BucketTable,MATCH(B2943,SumMonths,0),1)</f>
        <v>#N/A</v>
      </c>
      <c r="K2943" s="57" t="e">
        <f aca="false">INDEX(lava,MATCH(B2943,SumMonths,0),2)</f>
        <v>#N/A</v>
      </c>
    </row>
    <row r="2944" customFormat="false" ht="12.75" hidden="false" customHeight="false" outlineLevel="0" collapsed="false">
      <c r="A2944" s="57" t="e">
        <f aca="false">INDEX(BucketTable,MATCH(B2944,SumMonths,0),1)</f>
        <v>#N/A</v>
      </c>
      <c r="K2944" s="57" t="e">
        <f aca="false">INDEX(lava,MATCH(B2944,SumMonths,0),2)</f>
        <v>#N/A</v>
      </c>
    </row>
    <row r="2945" customFormat="false" ht="12.75" hidden="false" customHeight="false" outlineLevel="0" collapsed="false">
      <c r="A2945" s="57" t="e">
        <f aca="false">INDEX(BucketTable,MATCH(B2945,SumMonths,0),1)</f>
        <v>#N/A</v>
      </c>
      <c r="K2945" s="57" t="e">
        <f aca="false">INDEX(lava,MATCH(B2945,SumMonths,0),2)</f>
        <v>#N/A</v>
      </c>
    </row>
    <row r="2946" customFormat="false" ht="12.75" hidden="false" customHeight="false" outlineLevel="0" collapsed="false">
      <c r="A2946" s="57" t="e">
        <f aca="false">INDEX(BucketTable,MATCH(B2946,SumMonths,0),1)</f>
        <v>#N/A</v>
      </c>
      <c r="K2946" s="57" t="e">
        <f aca="false">INDEX(lava,MATCH(B2946,SumMonths,0),2)</f>
        <v>#N/A</v>
      </c>
    </row>
    <row r="2947" customFormat="false" ht="12.75" hidden="false" customHeight="false" outlineLevel="0" collapsed="false">
      <c r="A2947" s="57" t="e">
        <f aca="false">INDEX(BucketTable,MATCH(B2947,SumMonths,0),1)</f>
        <v>#N/A</v>
      </c>
      <c r="K2947" s="57" t="e">
        <f aca="false">INDEX(lava,MATCH(B2947,SumMonths,0),2)</f>
        <v>#N/A</v>
      </c>
    </row>
    <row r="2948" customFormat="false" ht="12.75" hidden="false" customHeight="false" outlineLevel="0" collapsed="false">
      <c r="A2948" s="57" t="e">
        <f aca="false">INDEX(BucketTable,MATCH(B2948,SumMonths,0),1)</f>
        <v>#N/A</v>
      </c>
      <c r="K2948" s="57" t="e">
        <f aca="false">INDEX(lava,MATCH(B2948,SumMonths,0),2)</f>
        <v>#N/A</v>
      </c>
    </row>
    <row r="2949" customFormat="false" ht="12.75" hidden="false" customHeight="false" outlineLevel="0" collapsed="false">
      <c r="A2949" s="57" t="e">
        <f aca="false">INDEX(BucketTable,MATCH(B2949,SumMonths,0),1)</f>
        <v>#N/A</v>
      </c>
      <c r="K2949" s="57" t="e">
        <f aca="false">INDEX(lava,MATCH(B2949,SumMonths,0),2)</f>
        <v>#N/A</v>
      </c>
    </row>
    <row r="2950" customFormat="false" ht="12.75" hidden="false" customHeight="false" outlineLevel="0" collapsed="false">
      <c r="A2950" s="57" t="e">
        <f aca="false">INDEX(BucketTable,MATCH(B2950,SumMonths,0),1)</f>
        <v>#N/A</v>
      </c>
      <c r="K2950" s="57" t="e">
        <f aca="false">INDEX(lava,MATCH(B2950,SumMonths,0),2)</f>
        <v>#N/A</v>
      </c>
    </row>
    <row r="2951" customFormat="false" ht="12.75" hidden="false" customHeight="false" outlineLevel="0" collapsed="false">
      <c r="A2951" s="57" t="e">
        <f aca="false">INDEX(BucketTable,MATCH(B2951,SumMonths,0),1)</f>
        <v>#N/A</v>
      </c>
      <c r="K2951" s="57" t="e">
        <f aca="false">INDEX(lava,MATCH(B2951,SumMonths,0),2)</f>
        <v>#N/A</v>
      </c>
    </row>
    <row r="2952" customFormat="false" ht="12.75" hidden="false" customHeight="false" outlineLevel="0" collapsed="false">
      <c r="A2952" s="57" t="e">
        <f aca="false">INDEX(BucketTable,MATCH(B2952,SumMonths,0),1)</f>
        <v>#N/A</v>
      </c>
      <c r="K2952" s="57" t="e">
        <f aca="false">INDEX(lava,MATCH(B2952,SumMonths,0),2)</f>
        <v>#N/A</v>
      </c>
    </row>
    <row r="2953" customFormat="false" ht="12.75" hidden="false" customHeight="false" outlineLevel="0" collapsed="false">
      <c r="A2953" s="57" t="e">
        <f aca="false">INDEX(BucketTable,MATCH(B2953,SumMonths,0),1)</f>
        <v>#N/A</v>
      </c>
      <c r="K2953" s="57" t="e">
        <f aca="false">INDEX(lava,MATCH(B2953,SumMonths,0),2)</f>
        <v>#N/A</v>
      </c>
    </row>
    <row r="2954" customFormat="false" ht="12.75" hidden="false" customHeight="false" outlineLevel="0" collapsed="false">
      <c r="A2954" s="57" t="e">
        <f aca="false">INDEX(BucketTable,MATCH(B2954,SumMonths,0),1)</f>
        <v>#N/A</v>
      </c>
      <c r="K2954" s="57" t="e">
        <f aca="false">INDEX(lava,MATCH(B2954,SumMonths,0),2)</f>
        <v>#N/A</v>
      </c>
    </row>
    <row r="2955" customFormat="false" ht="12.75" hidden="false" customHeight="false" outlineLevel="0" collapsed="false">
      <c r="A2955" s="57" t="e">
        <f aca="false">INDEX(BucketTable,MATCH(B2955,SumMonths,0),1)</f>
        <v>#N/A</v>
      </c>
      <c r="K2955" s="57" t="e">
        <f aca="false">INDEX(lava,MATCH(B2955,SumMonths,0),2)</f>
        <v>#N/A</v>
      </c>
    </row>
    <row r="2956" customFormat="false" ht="12.75" hidden="false" customHeight="false" outlineLevel="0" collapsed="false">
      <c r="A2956" s="57" t="e">
        <f aca="false">INDEX(BucketTable,MATCH(B2956,SumMonths,0),1)</f>
        <v>#N/A</v>
      </c>
      <c r="K2956" s="57" t="e">
        <f aca="false">INDEX(lava,MATCH(B2956,SumMonths,0),2)</f>
        <v>#N/A</v>
      </c>
    </row>
    <row r="2957" customFormat="false" ht="12.75" hidden="false" customHeight="false" outlineLevel="0" collapsed="false">
      <c r="A2957" s="57" t="e">
        <f aca="false">INDEX(BucketTable,MATCH(B2957,SumMonths,0),1)</f>
        <v>#N/A</v>
      </c>
      <c r="K2957" s="57" t="e">
        <f aca="false">INDEX(lava,MATCH(B2957,SumMonths,0),2)</f>
        <v>#N/A</v>
      </c>
    </row>
    <row r="2958" customFormat="false" ht="12.75" hidden="false" customHeight="false" outlineLevel="0" collapsed="false">
      <c r="A2958" s="57" t="e">
        <f aca="false">INDEX(BucketTable,MATCH(B2958,SumMonths,0),1)</f>
        <v>#N/A</v>
      </c>
      <c r="K2958" s="57" t="e">
        <f aca="false">INDEX(lava,MATCH(B2958,SumMonths,0),2)</f>
        <v>#N/A</v>
      </c>
    </row>
    <row r="2959" customFormat="false" ht="12.75" hidden="false" customHeight="false" outlineLevel="0" collapsed="false">
      <c r="A2959" s="57" t="e">
        <f aca="false">INDEX(BucketTable,MATCH(B2959,SumMonths,0),1)</f>
        <v>#N/A</v>
      </c>
      <c r="K2959" s="57" t="e">
        <f aca="false">INDEX(lava,MATCH(B2959,SumMonths,0),2)</f>
        <v>#N/A</v>
      </c>
    </row>
    <row r="2960" customFormat="false" ht="12.75" hidden="false" customHeight="false" outlineLevel="0" collapsed="false">
      <c r="A2960" s="57" t="e">
        <f aca="false">INDEX(BucketTable,MATCH(B2960,SumMonths,0),1)</f>
        <v>#N/A</v>
      </c>
      <c r="K2960" s="57" t="e">
        <f aca="false">INDEX(lava,MATCH(B2960,SumMonths,0),2)</f>
        <v>#N/A</v>
      </c>
    </row>
    <row r="2961" customFormat="false" ht="12.75" hidden="false" customHeight="false" outlineLevel="0" collapsed="false">
      <c r="A2961" s="57" t="e">
        <f aca="false">INDEX(BucketTable,MATCH(B2961,SumMonths,0),1)</f>
        <v>#N/A</v>
      </c>
      <c r="K2961" s="57" t="e">
        <f aca="false">INDEX(lava,MATCH(B2961,SumMonths,0),2)</f>
        <v>#N/A</v>
      </c>
    </row>
    <row r="2962" customFormat="false" ht="12.75" hidden="false" customHeight="false" outlineLevel="0" collapsed="false">
      <c r="A2962" s="57" t="e">
        <f aca="false">INDEX(BucketTable,MATCH(B2962,SumMonths,0),1)</f>
        <v>#N/A</v>
      </c>
      <c r="K2962" s="57" t="e">
        <f aca="false">INDEX(lava,MATCH(B2962,SumMonths,0),2)</f>
        <v>#N/A</v>
      </c>
    </row>
    <row r="2963" customFormat="false" ht="12.75" hidden="false" customHeight="false" outlineLevel="0" collapsed="false">
      <c r="A2963" s="57" t="e">
        <f aca="false">INDEX(BucketTable,MATCH(B2963,SumMonths,0),1)</f>
        <v>#N/A</v>
      </c>
      <c r="K2963" s="57" t="e">
        <f aca="false">INDEX(lava,MATCH(B2963,SumMonths,0),2)</f>
        <v>#N/A</v>
      </c>
    </row>
    <row r="2964" customFormat="false" ht="12.75" hidden="false" customHeight="false" outlineLevel="0" collapsed="false">
      <c r="A2964" s="57" t="e">
        <f aca="false">INDEX(BucketTable,MATCH(B2964,SumMonths,0),1)</f>
        <v>#N/A</v>
      </c>
      <c r="K2964" s="57" t="e">
        <f aca="false">INDEX(lava,MATCH(B2964,SumMonths,0),2)</f>
        <v>#N/A</v>
      </c>
    </row>
    <row r="2965" customFormat="false" ht="12.75" hidden="false" customHeight="false" outlineLevel="0" collapsed="false">
      <c r="A2965" s="57" t="e">
        <f aca="false">INDEX(BucketTable,MATCH(B2965,SumMonths,0),1)</f>
        <v>#N/A</v>
      </c>
      <c r="K2965" s="57" t="e">
        <f aca="false">INDEX(lava,MATCH(B2965,SumMonths,0),2)</f>
        <v>#N/A</v>
      </c>
    </row>
    <row r="2966" customFormat="false" ht="12.75" hidden="false" customHeight="false" outlineLevel="0" collapsed="false">
      <c r="A2966" s="57" t="e">
        <f aca="false">INDEX(BucketTable,MATCH(B2966,SumMonths,0),1)</f>
        <v>#N/A</v>
      </c>
      <c r="K2966" s="57" t="e">
        <f aca="false">INDEX(lava,MATCH(B2966,SumMonths,0),2)</f>
        <v>#N/A</v>
      </c>
    </row>
    <row r="2967" customFormat="false" ht="12.75" hidden="false" customHeight="false" outlineLevel="0" collapsed="false">
      <c r="A2967" s="57" t="e">
        <f aca="false">INDEX(BucketTable,MATCH(B2967,SumMonths,0),1)</f>
        <v>#N/A</v>
      </c>
      <c r="K2967" s="57" t="e">
        <f aca="false">INDEX(lava,MATCH(B2967,SumMonths,0),2)</f>
        <v>#N/A</v>
      </c>
    </row>
    <row r="2968" customFormat="false" ht="12.75" hidden="false" customHeight="false" outlineLevel="0" collapsed="false">
      <c r="A2968" s="57" t="e">
        <f aca="false">INDEX(BucketTable,MATCH(B2968,SumMonths,0),1)</f>
        <v>#N/A</v>
      </c>
      <c r="K2968" s="57" t="e">
        <f aca="false">INDEX(lava,MATCH(B2968,SumMonths,0),2)</f>
        <v>#N/A</v>
      </c>
    </row>
    <row r="2969" customFormat="false" ht="12.75" hidden="false" customHeight="false" outlineLevel="0" collapsed="false">
      <c r="A2969" s="57" t="e">
        <f aca="false">INDEX(BucketTable,MATCH(B2969,SumMonths,0),1)</f>
        <v>#N/A</v>
      </c>
      <c r="K2969" s="57" t="e">
        <f aca="false">INDEX(lava,MATCH(B2969,SumMonths,0),2)</f>
        <v>#N/A</v>
      </c>
    </row>
    <row r="2970" customFormat="false" ht="12.75" hidden="false" customHeight="false" outlineLevel="0" collapsed="false">
      <c r="A2970" s="57" t="e">
        <f aca="false">INDEX(BucketTable,MATCH(B2970,SumMonths,0),1)</f>
        <v>#N/A</v>
      </c>
      <c r="K2970" s="57" t="e">
        <f aca="false">INDEX(lava,MATCH(B2970,SumMonths,0),2)</f>
        <v>#N/A</v>
      </c>
    </row>
    <row r="2971" customFormat="false" ht="12.75" hidden="false" customHeight="false" outlineLevel="0" collapsed="false">
      <c r="A2971" s="57" t="e">
        <f aca="false">INDEX(BucketTable,MATCH(B2971,SumMonths,0),1)</f>
        <v>#N/A</v>
      </c>
      <c r="K2971" s="57" t="e">
        <f aca="false">INDEX(lava,MATCH(B2971,SumMonths,0),2)</f>
        <v>#N/A</v>
      </c>
    </row>
    <row r="2972" customFormat="false" ht="12.75" hidden="false" customHeight="false" outlineLevel="0" collapsed="false">
      <c r="A2972" s="57" t="e">
        <f aca="false">INDEX(BucketTable,MATCH(B2972,SumMonths,0),1)</f>
        <v>#N/A</v>
      </c>
      <c r="K2972" s="57" t="e">
        <f aca="false">INDEX(lava,MATCH(B2972,SumMonths,0),2)</f>
        <v>#N/A</v>
      </c>
    </row>
    <row r="2973" customFormat="false" ht="12.75" hidden="false" customHeight="false" outlineLevel="0" collapsed="false">
      <c r="A2973" s="57" t="e">
        <f aca="false">INDEX(BucketTable,MATCH(B2973,SumMonths,0),1)</f>
        <v>#N/A</v>
      </c>
      <c r="K2973" s="57" t="e">
        <f aca="false">INDEX(lava,MATCH(B2973,SumMonths,0),2)</f>
        <v>#N/A</v>
      </c>
    </row>
    <row r="2974" customFormat="false" ht="12.75" hidden="false" customHeight="false" outlineLevel="0" collapsed="false">
      <c r="A2974" s="57" t="e">
        <f aca="false">INDEX(BucketTable,MATCH(B2974,SumMonths,0),1)</f>
        <v>#N/A</v>
      </c>
      <c r="K2974" s="57" t="e">
        <f aca="false">INDEX(lava,MATCH(B2974,SumMonths,0),2)</f>
        <v>#N/A</v>
      </c>
    </row>
    <row r="2975" customFormat="false" ht="12.75" hidden="false" customHeight="false" outlineLevel="0" collapsed="false">
      <c r="A2975" s="57" t="e">
        <f aca="false">INDEX(BucketTable,MATCH(B2975,SumMonths,0),1)</f>
        <v>#N/A</v>
      </c>
      <c r="K2975" s="57" t="e">
        <f aca="false">INDEX(lava,MATCH(B2975,SumMonths,0),2)</f>
        <v>#N/A</v>
      </c>
    </row>
    <row r="2976" customFormat="false" ht="12.75" hidden="false" customHeight="false" outlineLevel="0" collapsed="false">
      <c r="A2976" s="57" t="e">
        <f aca="false">INDEX(BucketTable,MATCH(B2976,SumMonths,0),1)</f>
        <v>#N/A</v>
      </c>
      <c r="K2976" s="57" t="e">
        <f aca="false">INDEX(lava,MATCH(B2976,SumMonths,0),2)</f>
        <v>#N/A</v>
      </c>
    </row>
    <row r="2977" customFormat="false" ht="12.75" hidden="false" customHeight="false" outlineLevel="0" collapsed="false">
      <c r="A2977" s="57" t="e">
        <f aca="false">INDEX(BucketTable,MATCH(B2977,SumMonths,0),1)</f>
        <v>#N/A</v>
      </c>
      <c r="K2977" s="57" t="e">
        <f aca="false">INDEX(lava,MATCH(B2977,SumMonths,0),2)</f>
        <v>#N/A</v>
      </c>
    </row>
    <row r="2978" customFormat="false" ht="12.75" hidden="false" customHeight="false" outlineLevel="0" collapsed="false">
      <c r="A2978" s="57" t="e">
        <f aca="false">INDEX(BucketTable,MATCH(B2978,SumMonths,0),1)</f>
        <v>#N/A</v>
      </c>
      <c r="K2978" s="57" t="e">
        <f aca="false">INDEX(lava,MATCH(B2978,SumMonths,0),2)</f>
        <v>#N/A</v>
      </c>
    </row>
    <row r="2979" customFormat="false" ht="12.75" hidden="false" customHeight="false" outlineLevel="0" collapsed="false">
      <c r="A2979" s="57" t="e">
        <f aca="false">INDEX(BucketTable,MATCH(B2979,SumMonths,0),1)</f>
        <v>#N/A</v>
      </c>
      <c r="K2979" s="57" t="e">
        <f aca="false">INDEX(lava,MATCH(B2979,SumMonths,0),2)</f>
        <v>#N/A</v>
      </c>
    </row>
    <row r="2980" customFormat="false" ht="12.75" hidden="false" customHeight="false" outlineLevel="0" collapsed="false">
      <c r="A2980" s="57" t="e">
        <f aca="false">INDEX(BucketTable,MATCH(B2980,SumMonths,0),1)</f>
        <v>#N/A</v>
      </c>
      <c r="K2980" s="57" t="e">
        <f aca="false">INDEX(lava,MATCH(B2980,SumMonths,0),2)</f>
        <v>#N/A</v>
      </c>
    </row>
    <row r="2981" customFormat="false" ht="12.75" hidden="false" customHeight="false" outlineLevel="0" collapsed="false">
      <c r="A2981" s="57" t="e">
        <f aca="false">INDEX(BucketTable,MATCH(B2981,SumMonths,0),1)</f>
        <v>#N/A</v>
      </c>
      <c r="K2981" s="57" t="e">
        <f aca="false">INDEX(lava,MATCH(B2981,SumMonths,0),2)</f>
        <v>#N/A</v>
      </c>
    </row>
    <row r="2982" customFormat="false" ht="12.75" hidden="false" customHeight="false" outlineLevel="0" collapsed="false">
      <c r="A2982" s="57" t="e">
        <f aca="false">INDEX(BucketTable,MATCH(B2982,SumMonths,0),1)</f>
        <v>#N/A</v>
      </c>
      <c r="K2982" s="57" t="e">
        <f aca="false">INDEX(lava,MATCH(B2982,SumMonths,0),2)</f>
        <v>#N/A</v>
      </c>
    </row>
    <row r="2983" customFormat="false" ht="12.75" hidden="false" customHeight="false" outlineLevel="0" collapsed="false">
      <c r="A2983" s="57" t="e">
        <f aca="false">INDEX(BucketTable,MATCH(B2983,SumMonths,0),1)</f>
        <v>#N/A</v>
      </c>
      <c r="K2983" s="57" t="e">
        <f aca="false">INDEX(lava,MATCH(B2983,SumMonths,0),2)</f>
        <v>#N/A</v>
      </c>
    </row>
    <row r="2984" customFormat="false" ht="12.75" hidden="false" customHeight="false" outlineLevel="0" collapsed="false">
      <c r="A2984" s="57" t="e">
        <f aca="false">INDEX(BucketTable,MATCH(B2984,SumMonths,0),1)</f>
        <v>#N/A</v>
      </c>
      <c r="K2984" s="57" t="e">
        <f aca="false">INDEX(lava,MATCH(B2984,SumMonths,0),2)</f>
        <v>#N/A</v>
      </c>
    </row>
    <row r="2985" customFormat="false" ht="12.75" hidden="false" customHeight="false" outlineLevel="0" collapsed="false">
      <c r="A2985" s="57" t="e">
        <f aca="false">INDEX(BucketTable,MATCH(B2985,SumMonths,0),1)</f>
        <v>#N/A</v>
      </c>
      <c r="K2985" s="57" t="e">
        <f aca="false">INDEX(lava,MATCH(B2985,SumMonths,0),2)</f>
        <v>#N/A</v>
      </c>
    </row>
    <row r="2986" customFormat="false" ht="12.75" hidden="false" customHeight="false" outlineLevel="0" collapsed="false">
      <c r="A2986" s="57" t="e">
        <f aca="false">INDEX(BucketTable,MATCH(B2986,SumMonths,0),1)</f>
        <v>#N/A</v>
      </c>
      <c r="K2986" s="57" t="e">
        <f aca="false">INDEX(lava,MATCH(B2986,SumMonths,0),2)</f>
        <v>#N/A</v>
      </c>
    </row>
    <row r="2987" customFormat="false" ht="12.75" hidden="false" customHeight="false" outlineLevel="0" collapsed="false">
      <c r="A2987" s="57" t="e">
        <f aca="false">INDEX(BucketTable,MATCH(B2987,SumMonths,0),1)</f>
        <v>#N/A</v>
      </c>
      <c r="K2987" s="57" t="e">
        <f aca="false">INDEX(lava,MATCH(B2987,SumMonths,0),2)</f>
        <v>#N/A</v>
      </c>
    </row>
    <row r="2988" customFormat="false" ht="12.75" hidden="false" customHeight="false" outlineLevel="0" collapsed="false">
      <c r="A2988" s="57" t="e">
        <f aca="false">INDEX(BucketTable,MATCH(B2988,SumMonths,0),1)</f>
        <v>#N/A</v>
      </c>
      <c r="K2988" s="57" t="e">
        <f aca="false">INDEX(lava,MATCH(B2988,SumMonths,0),2)</f>
        <v>#N/A</v>
      </c>
    </row>
    <row r="2989" customFormat="false" ht="12.75" hidden="false" customHeight="false" outlineLevel="0" collapsed="false">
      <c r="A2989" s="57" t="e">
        <f aca="false">INDEX(BucketTable,MATCH(B2989,SumMonths,0),1)</f>
        <v>#N/A</v>
      </c>
      <c r="K2989" s="57" t="e">
        <f aca="false">INDEX(lava,MATCH(B2989,SumMonths,0),2)</f>
        <v>#N/A</v>
      </c>
    </row>
    <row r="2990" customFormat="false" ht="12.75" hidden="false" customHeight="false" outlineLevel="0" collapsed="false">
      <c r="A2990" s="57" t="e">
        <f aca="false">INDEX(BucketTable,MATCH(B2990,SumMonths,0),1)</f>
        <v>#N/A</v>
      </c>
      <c r="K2990" s="57" t="e">
        <f aca="false">INDEX(lava,MATCH(B2990,SumMonths,0),2)</f>
        <v>#N/A</v>
      </c>
    </row>
    <row r="2991" customFormat="false" ht="12.75" hidden="false" customHeight="false" outlineLevel="0" collapsed="false">
      <c r="A2991" s="57" t="e">
        <f aca="false">INDEX(BucketTable,MATCH(B2991,SumMonths,0),1)</f>
        <v>#N/A</v>
      </c>
      <c r="K2991" s="57" t="e">
        <f aca="false">INDEX(lava,MATCH(B2991,SumMonths,0),2)</f>
        <v>#N/A</v>
      </c>
    </row>
    <row r="2992" customFormat="false" ht="12.75" hidden="false" customHeight="false" outlineLevel="0" collapsed="false">
      <c r="A2992" s="57" t="e">
        <f aca="false">INDEX(BucketTable,MATCH(B2992,SumMonths,0),1)</f>
        <v>#N/A</v>
      </c>
      <c r="K2992" s="57" t="e">
        <f aca="false">INDEX(lava,MATCH(B2992,SumMonths,0),2)</f>
        <v>#N/A</v>
      </c>
    </row>
    <row r="2993" customFormat="false" ht="12.75" hidden="false" customHeight="false" outlineLevel="0" collapsed="false">
      <c r="A2993" s="57" t="e">
        <f aca="false">INDEX(BucketTable,MATCH(B2993,SumMonths,0),1)</f>
        <v>#N/A</v>
      </c>
      <c r="K2993" s="57" t="e">
        <f aca="false">INDEX(lava,MATCH(B2993,SumMonths,0),2)</f>
        <v>#N/A</v>
      </c>
    </row>
    <row r="2994" customFormat="false" ht="12.75" hidden="false" customHeight="false" outlineLevel="0" collapsed="false">
      <c r="A2994" s="57" t="e">
        <f aca="false">INDEX(BucketTable,MATCH(B2994,SumMonths,0),1)</f>
        <v>#N/A</v>
      </c>
      <c r="K2994" s="57" t="e">
        <f aca="false">INDEX(lava,MATCH(B2994,SumMonths,0),2)</f>
        <v>#N/A</v>
      </c>
    </row>
    <row r="2995" customFormat="false" ht="12.75" hidden="false" customHeight="false" outlineLevel="0" collapsed="false">
      <c r="A2995" s="57" t="e">
        <f aca="false">INDEX(BucketTable,MATCH(B2995,SumMonths,0),1)</f>
        <v>#N/A</v>
      </c>
      <c r="K2995" s="57" t="e">
        <f aca="false">INDEX(lava,MATCH(B2995,SumMonths,0),2)</f>
        <v>#N/A</v>
      </c>
    </row>
    <row r="2996" customFormat="false" ht="12.75" hidden="false" customHeight="false" outlineLevel="0" collapsed="false">
      <c r="A2996" s="57" t="e">
        <f aca="false">INDEX(BucketTable,MATCH(B2996,SumMonths,0),1)</f>
        <v>#N/A</v>
      </c>
      <c r="K2996" s="57" t="e">
        <f aca="false">INDEX(lava,MATCH(B2996,SumMonths,0),2)</f>
        <v>#N/A</v>
      </c>
    </row>
    <row r="2997" customFormat="false" ht="12.75" hidden="false" customHeight="false" outlineLevel="0" collapsed="false">
      <c r="A2997" s="57" t="e">
        <f aca="false">INDEX(BucketTable,MATCH(B2997,SumMonths,0),1)</f>
        <v>#N/A</v>
      </c>
      <c r="K2997" s="57" t="e">
        <f aca="false">INDEX(lava,MATCH(B2997,SumMonths,0),2)</f>
        <v>#N/A</v>
      </c>
    </row>
    <row r="2998" customFormat="false" ht="12.75" hidden="false" customHeight="false" outlineLevel="0" collapsed="false">
      <c r="A2998" s="57" t="e">
        <f aca="false">INDEX(BucketTable,MATCH(B2998,SumMonths,0),1)</f>
        <v>#N/A</v>
      </c>
      <c r="K2998" s="57" t="e">
        <f aca="false">INDEX(lava,MATCH(B2998,SumMonths,0),2)</f>
        <v>#N/A</v>
      </c>
    </row>
    <row r="2999" customFormat="false" ht="12.75" hidden="false" customHeight="false" outlineLevel="0" collapsed="false">
      <c r="A2999" s="57" t="e">
        <f aca="false">INDEX(BucketTable,MATCH(B2999,SumMonths,0),1)</f>
        <v>#N/A</v>
      </c>
      <c r="K2999" s="57" t="e">
        <f aca="false">INDEX(lava,MATCH(B2999,SumMonths,0),2)</f>
        <v>#N/A</v>
      </c>
    </row>
    <row r="3000" customFormat="false" ht="12.75" hidden="false" customHeight="false" outlineLevel="0" collapsed="false">
      <c r="A3000" s="57" t="e">
        <f aca="false">INDEX(BucketTable,MATCH(B3000,SumMonths,0),1)</f>
        <v>#N/A</v>
      </c>
      <c r="K3000" s="57" t="e">
        <f aca="false">INDEX(lava,MATCH(B3000,SumMonths,0),2)</f>
        <v>#N/A</v>
      </c>
    </row>
    <row r="3001" customFormat="false" ht="12.75" hidden="false" customHeight="false" outlineLevel="0" collapsed="false">
      <c r="A3001" s="57" t="e">
        <f aca="false">INDEX(BucketTable,MATCH(B3001,SumMonths,0),1)</f>
        <v>#N/A</v>
      </c>
      <c r="K3001" s="57" t="e">
        <f aca="false">INDEX(lava,MATCH(B3001,SumMonths,0),2)</f>
        <v>#N/A</v>
      </c>
    </row>
    <row r="3002" customFormat="false" ht="12.75" hidden="false" customHeight="false" outlineLevel="0" collapsed="false">
      <c r="A3002" s="57" t="e">
        <f aca="false">INDEX(BucketTable,MATCH(B3002,SumMonths,0),1)</f>
        <v>#N/A</v>
      </c>
      <c r="K3002" s="57" t="e">
        <f aca="false">INDEX(lava,MATCH(B3002,SumMonths,0),2)</f>
        <v>#N/A</v>
      </c>
    </row>
    <row r="3003" customFormat="false" ht="12.75" hidden="false" customHeight="false" outlineLevel="0" collapsed="false">
      <c r="A3003" s="57" t="e">
        <f aca="false">INDEX(BucketTable,MATCH(B3003,SumMonths,0),1)</f>
        <v>#N/A</v>
      </c>
      <c r="K3003" s="57" t="e">
        <f aca="false">INDEX(lava,MATCH(B3003,SumMonths,0),2)</f>
        <v>#N/A</v>
      </c>
    </row>
    <row r="3004" customFormat="false" ht="12.75" hidden="false" customHeight="false" outlineLevel="0" collapsed="false">
      <c r="A3004" s="57" t="e">
        <f aca="false">INDEX(BucketTable,MATCH(B3004,SumMonths,0),1)</f>
        <v>#N/A</v>
      </c>
      <c r="K3004" s="57" t="e">
        <f aca="false">INDEX(lava,MATCH(B3004,SumMonths,0),2)</f>
        <v>#N/A</v>
      </c>
    </row>
    <row r="3005" customFormat="false" ht="12.75" hidden="false" customHeight="false" outlineLevel="0" collapsed="false">
      <c r="A3005" s="57" t="e">
        <f aca="false">INDEX(BucketTable,MATCH(B3005,SumMonths,0),1)</f>
        <v>#N/A</v>
      </c>
      <c r="K3005" s="57" t="e">
        <f aca="false">INDEX(lava,MATCH(B3005,SumMonths,0),2)</f>
        <v>#N/A</v>
      </c>
    </row>
    <row r="3006" customFormat="false" ht="12.75" hidden="false" customHeight="false" outlineLevel="0" collapsed="false">
      <c r="A3006" s="57" t="e">
        <f aca="false">INDEX(BucketTable,MATCH(B3006,SumMonths,0),1)</f>
        <v>#N/A</v>
      </c>
      <c r="K3006" s="57" t="e">
        <f aca="false">INDEX(lava,MATCH(B3006,SumMonths,0),2)</f>
        <v>#N/A</v>
      </c>
    </row>
    <row r="3007" customFormat="false" ht="12.75" hidden="false" customHeight="false" outlineLevel="0" collapsed="false">
      <c r="A3007" s="57" t="e">
        <f aca="false">INDEX(BucketTable,MATCH(B3007,SumMonths,0),1)</f>
        <v>#N/A</v>
      </c>
      <c r="K3007" s="57" t="e">
        <f aca="false">INDEX(lava,MATCH(B3007,SumMonths,0),2)</f>
        <v>#N/A</v>
      </c>
    </row>
    <row r="3008" customFormat="false" ht="12.75" hidden="false" customHeight="false" outlineLevel="0" collapsed="false">
      <c r="A3008" s="57" t="e">
        <f aca="false">INDEX(BucketTable,MATCH(B3008,SumMonths,0),1)</f>
        <v>#N/A</v>
      </c>
      <c r="K3008" s="57" t="e">
        <f aca="false">INDEX(lava,MATCH(B3008,SumMonths,0),2)</f>
        <v>#N/A</v>
      </c>
    </row>
    <row r="3009" customFormat="false" ht="12.75" hidden="false" customHeight="false" outlineLevel="0" collapsed="false">
      <c r="A3009" s="57" t="e">
        <f aca="false">INDEX(BucketTable,MATCH(B3009,SumMonths,0),1)</f>
        <v>#N/A</v>
      </c>
      <c r="K3009" s="57" t="e">
        <f aca="false">INDEX(lava,MATCH(B3009,SumMonths,0),2)</f>
        <v>#N/A</v>
      </c>
    </row>
    <row r="3010" customFormat="false" ht="12.75" hidden="false" customHeight="false" outlineLevel="0" collapsed="false">
      <c r="A3010" s="57" t="e">
        <f aca="false">INDEX(BucketTable,MATCH(B3010,SumMonths,0),1)</f>
        <v>#N/A</v>
      </c>
      <c r="K3010" s="57" t="e">
        <f aca="false">INDEX(lava,MATCH(B3010,SumMonths,0),2)</f>
        <v>#N/A</v>
      </c>
    </row>
    <row r="3011" customFormat="false" ht="12.75" hidden="false" customHeight="false" outlineLevel="0" collapsed="false">
      <c r="A3011" s="57" t="e">
        <f aca="false">INDEX(BucketTable,MATCH(B3011,SumMonths,0),1)</f>
        <v>#N/A</v>
      </c>
      <c r="K3011" s="57" t="e">
        <f aca="false">INDEX(lava,MATCH(B3011,SumMonths,0),2)</f>
        <v>#N/A</v>
      </c>
    </row>
    <row r="3012" customFormat="false" ht="12.75" hidden="false" customHeight="false" outlineLevel="0" collapsed="false">
      <c r="A3012" s="57" t="e">
        <f aca="false">INDEX(BucketTable,MATCH(B3012,SumMonths,0),1)</f>
        <v>#N/A</v>
      </c>
      <c r="K3012" s="57" t="e">
        <f aca="false">INDEX(lava,MATCH(B3012,SumMonths,0),2)</f>
        <v>#N/A</v>
      </c>
    </row>
    <row r="3013" customFormat="false" ht="12.75" hidden="false" customHeight="false" outlineLevel="0" collapsed="false">
      <c r="A3013" s="57" t="e">
        <f aca="false">INDEX(BucketTable,MATCH(B3013,SumMonths,0),1)</f>
        <v>#N/A</v>
      </c>
      <c r="K3013" s="57" t="e">
        <f aca="false">INDEX(lava,MATCH(B3013,SumMonths,0),2)</f>
        <v>#N/A</v>
      </c>
    </row>
    <row r="3014" customFormat="false" ht="12.75" hidden="false" customHeight="false" outlineLevel="0" collapsed="false">
      <c r="A3014" s="57" t="e">
        <f aca="false">INDEX(BucketTable,MATCH(B3014,SumMonths,0),1)</f>
        <v>#N/A</v>
      </c>
      <c r="K3014" s="57" t="e">
        <f aca="false">INDEX(lava,MATCH(B3014,SumMonths,0),2)</f>
        <v>#N/A</v>
      </c>
    </row>
    <row r="3015" customFormat="false" ht="12.75" hidden="false" customHeight="false" outlineLevel="0" collapsed="false">
      <c r="A3015" s="57" t="e">
        <f aca="false">INDEX(BucketTable,MATCH(B3015,SumMonths,0),1)</f>
        <v>#N/A</v>
      </c>
      <c r="K3015" s="57" t="e">
        <f aca="false">INDEX(lava,MATCH(B3015,SumMonths,0),2)</f>
        <v>#N/A</v>
      </c>
    </row>
    <row r="3016" customFormat="false" ht="12.75" hidden="false" customHeight="false" outlineLevel="0" collapsed="false">
      <c r="A3016" s="57" t="e">
        <f aca="false">INDEX(BucketTable,MATCH(B3016,SumMonths,0),1)</f>
        <v>#N/A</v>
      </c>
      <c r="K3016" s="57" t="e">
        <f aca="false">INDEX(lava,MATCH(B3016,SumMonths,0),2)</f>
        <v>#N/A</v>
      </c>
    </row>
    <row r="3017" customFormat="false" ht="12.75" hidden="false" customHeight="false" outlineLevel="0" collapsed="false">
      <c r="A3017" s="57" t="e">
        <f aca="false">INDEX(BucketTable,MATCH(B3017,SumMonths,0),1)</f>
        <v>#N/A</v>
      </c>
      <c r="K3017" s="57" t="e">
        <f aca="false">INDEX(lava,MATCH(B3017,SumMonths,0),2)</f>
        <v>#N/A</v>
      </c>
    </row>
    <row r="3018" customFormat="false" ht="12.75" hidden="false" customHeight="false" outlineLevel="0" collapsed="false">
      <c r="A3018" s="57" t="e">
        <f aca="false">INDEX(BucketTable,MATCH(B3018,SumMonths,0),1)</f>
        <v>#N/A</v>
      </c>
      <c r="K3018" s="57" t="e">
        <f aca="false">INDEX(lava,MATCH(B3018,SumMonths,0),2)</f>
        <v>#N/A</v>
      </c>
    </row>
    <row r="3019" customFormat="false" ht="12.75" hidden="false" customHeight="false" outlineLevel="0" collapsed="false">
      <c r="A3019" s="57" t="e">
        <f aca="false">INDEX(BucketTable,MATCH(B3019,SumMonths,0),1)</f>
        <v>#N/A</v>
      </c>
      <c r="K3019" s="57" t="e">
        <f aca="false">INDEX(lava,MATCH(B3019,SumMonths,0),2)</f>
        <v>#N/A</v>
      </c>
    </row>
    <row r="3020" customFormat="false" ht="12.75" hidden="false" customHeight="false" outlineLevel="0" collapsed="false">
      <c r="A3020" s="57" t="e">
        <f aca="false">INDEX(BucketTable,MATCH(B3020,SumMonths,0),1)</f>
        <v>#N/A</v>
      </c>
      <c r="K3020" s="57" t="e">
        <f aca="false">INDEX(lava,MATCH(B3020,SumMonths,0),2)</f>
        <v>#N/A</v>
      </c>
    </row>
    <row r="3021" customFormat="false" ht="12.75" hidden="false" customHeight="false" outlineLevel="0" collapsed="false">
      <c r="A3021" s="57" t="e">
        <f aca="false">INDEX(BucketTable,MATCH(B3021,SumMonths,0),1)</f>
        <v>#N/A</v>
      </c>
      <c r="K3021" s="57" t="e">
        <f aca="false">INDEX(lava,MATCH(B3021,SumMonths,0),2)</f>
        <v>#N/A</v>
      </c>
    </row>
    <row r="3022" customFormat="false" ht="12.75" hidden="false" customHeight="false" outlineLevel="0" collapsed="false">
      <c r="A3022" s="57" t="e">
        <f aca="false">INDEX(BucketTable,MATCH(B3022,SumMonths,0),1)</f>
        <v>#N/A</v>
      </c>
      <c r="K3022" s="57" t="e">
        <f aca="false">INDEX(lava,MATCH(B3022,SumMonths,0),2)</f>
        <v>#N/A</v>
      </c>
    </row>
    <row r="3023" customFormat="false" ht="12.75" hidden="false" customHeight="false" outlineLevel="0" collapsed="false">
      <c r="A3023" s="57" t="e">
        <f aca="false">INDEX(BucketTable,MATCH(B3023,SumMonths,0),1)</f>
        <v>#N/A</v>
      </c>
      <c r="K3023" s="57" t="e">
        <f aca="false">INDEX(lava,MATCH(B3023,SumMonths,0),2)</f>
        <v>#N/A</v>
      </c>
    </row>
    <row r="3024" customFormat="false" ht="12.75" hidden="false" customHeight="false" outlineLevel="0" collapsed="false">
      <c r="A3024" s="57" t="e">
        <f aca="false">INDEX(BucketTable,MATCH(B3024,SumMonths,0),1)</f>
        <v>#N/A</v>
      </c>
      <c r="K3024" s="57" t="e">
        <f aca="false">INDEX(lava,MATCH(B3024,SumMonths,0),2)</f>
        <v>#N/A</v>
      </c>
    </row>
    <row r="3025" customFormat="false" ht="12.75" hidden="false" customHeight="false" outlineLevel="0" collapsed="false">
      <c r="A3025" s="57" t="e">
        <f aca="false">INDEX(BucketTable,MATCH(B3025,SumMonths,0),1)</f>
        <v>#N/A</v>
      </c>
      <c r="K3025" s="57" t="e">
        <f aca="false">INDEX(lava,MATCH(B3025,SumMonths,0),2)</f>
        <v>#N/A</v>
      </c>
    </row>
    <row r="3026" customFormat="false" ht="12.75" hidden="false" customHeight="false" outlineLevel="0" collapsed="false">
      <c r="A3026" s="57" t="e">
        <f aca="false">INDEX(BucketTable,MATCH(B3026,SumMonths,0),1)</f>
        <v>#N/A</v>
      </c>
      <c r="K3026" s="57" t="e">
        <f aca="false">INDEX(lava,MATCH(B3026,SumMonths,0),2)</f>
        <v>#N/A</v>
      </c>
    </row>
    <row r="3027" customFormat="false" ht="12.75" hidden="false" customHeight="false" outlineLevel="0" collapsed="false">
      <c r="A3027" s="57" t="e">
        <f aca="false">INDEX(BucketTable,MATCH(B3027,SumMonths,0),1)</f>
        <v>#N/A</v>
      </c>
      <c r="K3027" s="57" t="e">
        <f aca="false">INDEX(lava,MATCH(B3027,SumMonths,0),2)</f>
        <v>#N/A</v>
      </c>
    </row>
    <row r="3028" customFormat="false" ht="12.75" hidden="false" customHeight="false" outlineLevel="0" collapsed="false">
      <c r="A3028" s="57" t="e">
        <f aca="false">INDEX(BucketTable,MATCH(B3028,SumMonths,0),1)</f>
        <v>#N/A</v>
      </c>
      <c r="K3028" s="57" t="e">
        <f aca="false">INDEX(lava,MATCH(B3028,SumMonths,0),2)</f>
        <v>#N/A</v>
      </c>
    </row>
    <row r="3029" customFormat="false" ht="12.75" hidden="false" customHeight="false" outlineLevel="0" collapsed="false">
      <c r="A3029" s="57" t="e">
        <f aca="false">INDEX(BucketTable,MATCH(B3029,SumMonths,0),1)</f>
        <v>#N/A</v>
      </c>
      <c r="K3029" s="57" t="e">
        <f aca="false">INDEX(lava,MATCH(B3029,SumMonths,0),2)</f>
        <v>#N/A</v>
      </c>
    </row>
    <row r="3030" customFormat="false" ht="12.75" hidden="false" customHeight="false" outlineLevel="0" collapsed="false">
      <c r="A3030" s="57" t="e">
        <f aca="false">INDEX(BucketTable,MATCH(B3030,SumMonths,0),1)</f>
        <v>#N/A</v>
      </c>
      <c r="K3030" s="57" t="e">
        <f aca="false">INDEX(lava,MATCH(B3030,SumMonths,0),2)</f>
        <v>#N/A</v>
      </c>
    </row>
    <row r="3031" customFormat="false" ht="12.75" hidden="false" customHeight="false" outlineLevel="0" collapsed="false">
      <c r="A3031" s="57" t="e">
        <f aca="false">INDEX(BucketTable,MATCH(B3031,SumMonths,0),1)</f>
        <v>#N/A</v>
      </c>
      <c r="K3031" s="57" t="e">
        <f aca="false">INDEX(lava,MATCH(B3031,SumMonths,0),2)</f>
        <v>#N/A</v>
      </c>
    </row>
    <row r="3032" customFormat="false" ht="12.75" hidden="false" customHeight="false" outlineLevel="0" collapsed="false">
      <c r="A3032" s="57" t="e">
        <f aca="false">INDEX(BucketTable,MATCH(B3032,SumMonths,0),1)</f>
        <v>#N/A</v>
      </c>
      <c r="K3032" s="57" t="e">
        <f aca="false">INDEX(lava,MATCH(B3032,SumMonths,0),2)</f>
        <v>#N/A</v>
      </c>
    </row>
    <row r="3033" customFormat="false" ht="12.75" hidden="false" customHeight="false" outlineLevel="0" collapsed="false">
      <c r="A3033" s="57" t="e">
        <f aca="false">INDEX(BucketTable,MATCH(B3033,SumMonths,0),1)</f>
        <v>#N/A</v>
      </c>
      <c r="K3033" s="57" t="e">
        <f aca="false">INDEX(lava,MATCH(B3033,SumMonths,0),2)</f>
        <v>#N/A</v>
      </c>
    </row>
    <row r="3034" customFormat="false" ht="12.75" hidden="false" customHeight="false" outlineLevel="0" collapsed="false">
      <c r="A3034" s="57" t="e">
        <f aca="false">INDEX(BucketTable,MATCH(B3034,SumMonths,0),1)</f>
        <v>#N/A</v>
      </c>
      <c r="K3034" s="57" t="e">
        <f aca="false">INDEX(lava,MATCH(B3034,SumMonths,0),2)</f>
        <v>#N/A</v>
      </c>
    </row>
    <row r="3035" customFormat="false" ht="12.75" hidden="false" customHeight="false" outlineLevel="0" collapsed="false">
      <c r="A3035" s="57" t="e">
        <f aca="false">INDEX(BucketTable,MATCH(B3035,SumMonths,0),1)</f>
        <v>#N/A</v>
      </c>
      <c r="K3035" s="57" t="e">
        <f aca="false">INDEX(lava,MATCH(B3035,SumMonths,0),2)</f>
        <v>#N/A</v>
      </c>
    </row>
    <row r="3036" customFormat="false" ht="12.75" hidden="false" customHeight="false" outlineLevel="0" collapsed="false">
      <c r="A3036" s="57" t="e">
        <f aca="false">INDEX(BucketTable,MATCH(B3036,SumMonths,0),1)</f>
        <v>#N/A</v>
      </c>
      <c r="K3036" s="57" t="e">
        <f aca="false">INDEX(lava,MATCH(B3036,SumMonths,0),2)</f>
        <v>#N/A</v>
      </c>
    </row>
    <row r="3037" customFormat="false" ht="12.75" hidden="false" customHeight="false" outlineLevel="0" collapsed="false">
      <c r="A3037" s="57" t="e">
        <f aca="false">INDEX(BucketTable,MATCH(B3037,SumMonths,0),1)</f>
        <v>#N/A</v>
      </c>
      <c r="K3037" s="57" t="e">
        <f aca="false">INDEX(lava,MATCH(B3037,SumMonths,0),2)</f>
        <v>#N/A</v>
      </c>
    </row>
    <row r="3038" customFormat="false" ht="12.75" hidden="false" customHeight="false" outlineLevel="0" collapsed="false">
      <c r="A3038" s="57" t="e">
        <f aca="false">INDEX(BucketTable,MATCH(B3038,SumMonths,0),1)</f>
        <v>#N/A</v>
      </c>
      <c r="K3038" s="57" t="e">
        <f aca="false">INDEX(lava,MATCH(B3038,SumMonths,0),2)</f>
        <v>#N/A</v>
      </c>
    </row>
    <row r="3039" customFormat="false" ht="12.75" hidden="false" customHeight="false" outlineLevel="0" collapsed="false">
      <c r="A3039" s="57" t="e">
        <f aca="false">INDEX(BucketTable,MATCH(B3039,SumMonths,0),1)</f>
        <v>#N/A</v>
      </c>
      <c r="K3039" s="57" t="e">
        <f aca="false">INDEX(lava,MATCH(B3039,SumMonths,0),2)</f>
        <v>#N/A</v>
      </c>
    </row>
    <row r="3040" customFormat="false" ht="12.75" hidden="false" customHeight="false" outlineLevel="0" collapsed="false">
      <c r="A3040" s="57" t="e">
        <f aca="false">INDEX(BucketTable,MATCH(B3040,SumMonths,0),1)</f>
        <v>#N/A</v>
      </c>
      <c r="K3040" s="57" t="e">
        <f aca="false">INDEX(lava,MATCH(B3040,SumMonths,0),2)</f>
        <v>#N/A</v>
      </c>
    </row>
    <row r="3041" customFormat="false" ht="12.75" hidden="false" customHeight="false" outlineLevel="0" collapsed="false">
      <c r="A3041" s="57" t="e">
        <f aca="false">INDEX(BucketTable,MATCH(B3041,SumMonths,0),1)</f>
        <v>#N/A</v>
      </c>
      <c r="K3041" s="57" t="e">
        <f aca="false">INDEX(lava,MATCH(B3041,SumMonths,0),2)</f>
        <v>#N/A</v>
      </c>
    </row>
    <row r="3042" customFormat="false" ht="12.75" hidden="false" customHeight="false" outlineLevel="0" collapsed="false">
      <c r="A3042" s="57" t="e">
        <f aca="false">INDEX(BucketTable,MATCH(B3042,SumMonths,0),1)</f>
        <v>#N/A</v>
      </c>
      <c r="K3042" s="57" t="e">
        <f aca="false">INDEX(lava,MATCH(B3042,SumMonths,0),2)</f>
        <v>#N/A</v>
      </c>
    </row>
    <row r="3043" customFormat="false" ht="12.75" hidden="false" customHeight="false" outlineLevel="0" collapsed="false">
      <c r="A3043" s="57" t="e">
        <f aca="false">INDEX(BucketTable,MATCH(B3043,SumMonths,0),1)</f>
        <v>#N/A</v>
      </c>
      <c r="K3043" s="57" t="e">
        <f aca="false">INDEX(lava,MATCH(B3043,SumMonths,0),2)</f>
        <v>#N/A</v>
      </c>
    </row>
    <row r="3044" customFormat="false" ht="12.75" hidden="false" customHeight="false" outlineLevel="0" collapsed="false">
      <c r="A3044" s="57" t="e">
        <f aca="false">INDEX(BucketTable,MATCH(B3044,SumMonths,0),1)</f>
        <v>#N/A</v>
      </c>
      <c r="K3044" s="57" t="e">
        <f aca="false">INDEX(lava,MATCH(B3044,SumMonths,0),2)</f>
        <v>#N/A</v>
      </c>
    </row>
    <row r="3045" customFormat="false" ht="12.75" hidden="false" customHeight="false" outlineLevel="0" collapsed="false">
      <c r="A3045" s="57" t="e">
        <f aca="false">INDEX(BucketTable,MATCH(B3045,SumMonths,0),1)</f>
        <v>#N/A</v>
      </c>
      <c r="K3045" s="57" t="e">
        <f aca="false">INDEX(lava,MATCH(B3045,SumMonths,0),2)</f>
        <v>#N/A</v>
      </c>
    </row>
    <row r="3046" customFormat="false" ht="12.75" hidden="false" customHeight="false" outlineLevel="0" collapsed="false">
      <c r="A3046" s="57" t="e">
        <f aca="false">INDEX(BucketTable,MATCH(B3046,SumMonths,0),1)</f>
        <v>#N/A</v>
      </c>
      <c r="K3046" s="57" t="e">
        <f aca="false">INDEX(lava,MATCH(B3046,SumMonths,0),2)</f>
        <v>#N/A</v>
      </c>
    </row>
    <row r="3047" customFormat="false" ht="12.75" hidden="false" customHeight="false" outlineLevel="0" collapsed="false">
      <c r="A3047" s="57" t="e">
        <f aca="false">INDEX(BucketTable,MATCH(B3047,SumMonths,0),1)</f>
        <v>#N/A</v>
      </c>
      <c r="K3047" s="57" t="e">
        <f aca="false">INDEX(lava,MATCH(B3047,SumMonths,0),2)</f>
        <v>#N/A</v>
      </c>
    </row>
    <row r="3048" customFormat="false" ht="12.75" hidden="false" customHeight="false" outlineLevel="0" collapsed="false">
      <c r="A3048" s="57" t="e">
        <f aca="false">INDEX(BucketTable,MATCH(B3048,SumMonths,0),1)</f>
        <v>#N/A</v>
      </c>
      <c r="K3048" s="57" t="e">
        <f aca="false">INDEX(lava,MATCH(B3048,SumMonths,0),2)</f>
        <v>#N/A</v>
      </c>
    </row>
    <row r="3049" customFormat="false" ht="12.75" hidden="false" customHeight="false" outlineLevel="0" collapsed="false">
      <c r="A3049" s="57" t="e">
        <f aca="false">INDEX(BucketTable,MATCH(B3049,SumMonths,0),1)</f>
        <v>#N/A</v>
      </c>
      <c r="K3049" s="57" t="e">
        <f aca="false">INDEX(lava,MATCH(B3049,SumMonths,0),2)</f>
        <v>#N/A</v>
      </c>
    </row>
    <row r="3050" customFormat="false" ht="12.75" hidden="false" customHeight="false" outlineLevel="0" collapsed="false">
      <c r="A3050" s="57" t="e">
        <f aca="false">INDEX(BucketTable,MATCH(B3050,SumMonths,0),1)</f>
        <v>#N/A</v>
      </c>
      <c r="K3050" s="57" t="e">
        <f aca="false">INDEX(lava,MATCH(B3050,SumMonths,0),2)</f>
        <v>#N/A</v>
      </c>
    </row>
    <row r="3051" customFormat="false" ht="12.75" hidden="false" customHeight="false" outlineLevel="0" collapsed="false">
      <c r="A3051" s="57" t="e">
        <f aca="false">INDEX(BucketTable,MATCH(B3051,SumMonths,0),1)</f>
        <v>#N/A</v>
      </c>
      <c r="K3051" s="57" t="e">
        <f aca="false">INDEX(lava,MATCH(B3051,SumMonths,0),2)</f>
        <v>#N/A</v>
      </c>
    </row>
    <row r="3052" customFormat="false" ht="12.75" hidden="false" customHeight="false" outlineLevel="0" collapsed="false">
      <c r="A3052" s="57" t="e">
        <f aca="false">INDEX(BucketTable,MATCH(B3052,SumMonths,0),1)</f>
        <v>#N/A</v>
      </c>
      <c r="K3052" s="57" t="e">
        <f aca="false">INDEX(lava,MATCH(B3052,SumMonths,0),2)</f>
        <v>#N/A</v>
      </c>
    </row>
    <row r="3053" customFormat="false" ht="12.75" hidden="false" customHeight="false" outlineLevel="0" collapsed="false">
      <c r="A3053" s="57" t="e">
        <f aca="false">INDEX(BucketTable,MATCH(B3053,SumMonths,0),1)</f>
        <v>#N/A</v>
      </c>
      <c r="K3053" s="57" t="e">
        <f aca="false">INDEX(lava,MATCH(B3053,SumMonths,0),2)</f>
        <v>#N/A</v>
      </c>
    </row>
    <row r="3054" customFormat="false" ht="12.75" hidden="false" customHeight="false" outlineLevel="0" collapsed="false">
      <c r="A3054" s="57" t="e">
        <f aca="false">INDEX(BucketTable,MATCH(B3054,SumMonths,0),1)</f>
        <v>#N/A</v>
      </c>
      <c r="K3054" s="57" t="e">
        <f aca="false">INDEX(lava,MATCH(B3054,SumMonths,0),2)</f>
        <v>#N/A</v>
      </c>
    </row>
    <row r="3055" customFormat="false" ht="12.75" hidden="false" customHeight="false" outlineLevel="0" collapsed="false">
      <c r="A3055" s="57" t="e">
        <f aca="false">INDEX(BucketTable,MATCH(B3055,SumMonths,0),1)</f>
        <v>#N/A</v>
      </c>
      <c r="K3055" s="57" t="e">
        <f aca="false">INDEX(lava,MATCH(B3055,SumMonths,0),2)</f>
        <v>#N/A</v>
      </c>
    </row>
    <row r="3056" customFormat="false" ht="12.75" hidden="false" customHeight="false" outlineLevel="0" collapsed="false">
      <c r="A3056" s="57" t="e">
        <f aca="false">INDEX(BucketTable,MATCH(B3056,SumMonths,0),1)</f>
        <v>#N/A</v>
      </c>
      <c r="K3056" s="57" t="e">
        <f aca="false">INDEX(lava,MATCH(B3056,SumMonths,0),2)</f>
        <v>#N/A</v>
      </c>
    </row>
    <row r="3057" customFormat="false" ht="12.75" hidden="false" customHeight="false" outlineLevel="0" collapsed="false">
      <c r="A3057" s="57" t="e">
        <f aca="false">INDEX(BucketTable,MATCH(B3057,SumMonths,0),1)</f>
        <v>#N/A</v>
      </c>
      <c r="K3057" s="57" t="e">
        <f aca="false">INDEX(lava,MATCH(B3057,SumMonths,0),2)</f>
        <v>#N/A</v>
      </c>
    </row>
    <row r="3058" customFormat="false" ht="12.75" hidden="false" customHeight="false" outlineLevel="0" collapsed="false">
      <c r="A3058" s="57" t="e">
        <f aca="false">INDEX(BucketTable,MATCH(B3058,SumMonths,0),1)</f>
        <v>#N/A</v>
      </c>
      <c r="K3058" s="57" t="e">
        <f aca="false">INDEX(lava,MATCH(B3058,SumMonths,0),2)</f>
        <v>#N/A</v>
      </c>
    </row>
    <row r="3059" customFormat="false" ht="12.75" hidden="false" customHeight="false" outlineLevel="0" collapsed="false">
      <c r="A3059" s="57" t="e">
        <f aca="false">INDEX(BucketTable,MATCH(B3059,SumMonths,0),1)</f>
        <v>#N/A</v>
      </c>
      <c r="K3059" s="57" t="e">
        <f aca="false">INDEX(lava,MATCH(B3059,SumMonths,0),2)</f>
        <v>#N/A</v>
      </c>
    </row>
    <row r="3060" customFormat="false" ht="12.75" hidden="false" customHeight="false" outlineLevel="0" collapsed="false">
      <c r="A3060" s="57" t="e">
        <f aca="false">INDEX(BucketTable,MATCH(B3060,SumMonths,0),1)</f>
        <v>#N/A</v>
      </c>
      <c r="K3060" s="57" t="e">
        <f aca="false">INDEX(lava,MATCH(B3060,SumMonths,0),2)</f>
        <v>#N/A</v>
      </c>
    </row>
    <row r="3061" customFormat="false" ht="12.75" hidden="false" customHeight="false" outlineLevel="0" collapsed="false">
      <c r="A3061" s="57" t="e">
        <f aca="false">INDEX(BucketTable,MATCH(B3061,SumMonths,0),1)</f>
        <v>#N/A</v>
      </c>
      <c r="K3061" s="57" t="e">
        <f aca="false">INDEX(lava,MATCH(B3061,SumMonths,0),2)</f>
        <v>#N/A</v>
      </c>
    </row>
    <row r="3062" customFormat="false" ht="12.75" hidden="false" customHeight="false" outlineLevel="0" collapsed="false">
      <c r="A3062" s="57" t="e">
        <f aca="false">INDEX(BucketTable,MATCH(B3062,SumMonths,0),1)</f>
        <v>#N/A</v>
      </c>
      <c r="K3062" s="57" t="e">
        <f aca="false">INDEX(lava,MATCH(B3062,SumMonths,0),2)</f>
        <v>#N/A</v>
      </c>
    </row>
    <row r="3063" customFormat="false" ht="12.75" hidden="false" customHeight="false" outlineLevel="0" collapsed="false">
      <c r="A3063" s="57" t="e">
        <f aca="false">INDEX(BucketTable,MATCH(B3063,SumMonths,0),1)</f>
        <v>#N/A</v>
      </c>
      <c r="K3063" s="57" t="e">
        <f aca="false">INDEX(lava,MATCH(B3063,SumMonths,0),2)</f>
        <v>#N/A</v>
      </c>
    </row>
    <row r="3064" customFormat="false" ht="12.75" hidden="false" customHeight="false" outlineLevel="0" collapsed="false">
      <c r="A3064" s="57" t="e">
        <f aca="false">INDEX(BucketTable,MATCH(B3064,SumMonths,0),1)</f>
        <v>#N/A</v>
      </c>
      <c r="K3064" s="57" t="e">
        <f aca="false">INDEX(lava,MATCH(B3064,SumMonths,0),2)</f>
        <v>#N/A</v>
      </c>
    </row>
    <row r="3065" customFormat="false" ht="12.75" hidden="false" customHeight="false" outlineLevel="0" collapsed="false">
      <c r="A3065" s="57" t="e">
        <f aca="false">INDEX(BucketTable,MATCH(B3065,SumMonths,0),1)</f>
        <v>#N/A</v>
      </c>
      <c r="K3065" s="57" t="e">
        <f aca="false">INDEX(lava,MATCH(B3065,SumMonths,0),2)</f>
        <v>#N/A</v>
      </c>
    </row>
    <row r="3066" customFormat="false" ht="12.75" hidden="false" customHeight="false" outlineLevel="0" collapsed="false">
      <c r="A3066" s="57" t="e">
        <f aca="false">INDEX(BucketTable,MATCH(B3066,SumMonths,0),1)</f>
        <v>#N/A</v>
      </c>
      <c r="K3066" s="57" t="e">
        <f aca="false">INDEX(lava,MATCH(B3066,SumMonths,0),2)</f>
        <v>#N/A</v>
      </c>
    </row>
    <row r="3067" customFormat="false" ht="12.75" hidden="false" customHeight="false" outlineLevel="0" collapsed="false">
      <c r="A3067" s="57" t="e">
        <f aca="false">INDEX(BucketTable,MATCH(B3067,SumMonths,0),1)</f>
        <v>#N/A</v>
      </c>
      <c r="K3067" s="57" t="e">
        <f aca="false">INDEX(lava,MATCH(B3067,SumMonths,0),2)</f>
        <v>#N/A</v>
      </c>
    </row>
    <row r="3068" customFormat="false" ht="12.75" hidden="false" customHeight="false" outlineLevel="0" collapsed="false">
      <c r="A3068" s="57" t="e">
        <f aca="false">INDEX(BucketTable,MATCH(B3068,SumMonths,0),1)</f>
        <v>#N/A</v>
      </c>
      <c r="K3068" s="57" t="e">
        <f aca="false">INDEX(lava,MATCH(B3068,SumMonths,0),2)</f>
        <v>#N/A</v>
      </c>
    </row>
    <row r="3069" customFormat="false" ht="12.75" hidden="false" customHeight="false" outlineLevel="0" collapsed="false">
      <c r="A3069" s="57" t="e">
        <f aca="false">INDEX(BucketTable,MATCH(B3069,SumMonths,0),1)</f>
        <v>#N/A</v>
      </c>
      <c r="K3069" s="57" t="e">
        <f aca="false">INDEX(lava,MATCH(B3069,SumMonths,0),2)</f>
        <v>#N/A</v>
      </c>
    </row>
    <row r="3070" customFormat="false" ht="12.75" hidden="false" customHeight="false" outlineLevel="0" collapsed="false">
      <c r="A3070" s="57" t="e">
        <f aca="false">INDEX(BucketTable,MATCH(B3070,SumMonths,0),1)</f>
        <v>#N/A</v>
      </c>
      <c r="K3070" s="57" t="e">
        <f aca="false">INDEX(lava,MATCH(B3070,SumMonths,0),2)</f>
        <v>#N/A</v>
      </c>
    </row>
    <row r="3071" customFormat="false" ht="12.75" hidden="false" customHeight="false" outlineLevel="0" collapsed="false">
      <c r="A3071" s="57" t="e">
        <f aca="false">INDEX(BucketTable,MATCH(B3071,SumMonths,0),1)</f>
        <v>#N/A</v>
      </c>
      <c r="K3071" s="57" t="e">
        <f aca="false">INDEX(lava,MATCH(B3071,SumMonths,0),2)</f>
        <v>#N/A</v>
      </c>
    </row>
    <row r="3072" customFormat="false" ht="12.75" hidden="false" customHeight="false" outlineLevel="0" collapsed="false">
      <c r="A3072" s="57" t="e">
        <f aca="false">INDEX(BucketTable,MATCH(B3072,SumMonths,0),1)</f>
        <v>#N/A</v>
      </c>
      <c r="K3072" s="57" t="e">
        <f aca="false">INDEX(lava,MATCH(B3072,SumMonths,0),2)</f>
        <v>#N/A</v>
      </c>
    </row>
    <row r="3073" customFormat="false" ht="12.75" hidden="false" customHeight="false" outlineLevel="0" collapsed="false">
      <c r="A3073" s="57" t="e">
        <f aca="false">INDEX(BucketTable,MATCH(B3073,SumMonths,0),1)</f>
        <v>#N/A</v>
      </c>
      <c r="K3073" s="57" t="e">
        <f aca="false">INDEX(lava,MATCH(B3073,SumMonths,0),2)</f>
        <v>#N/A</v>
      </c>
    </row>
    <row r="3074" customFormat="false" ht="12.75" hidden="false" customHeight="false" outlineLevel="0" collapsed="false">
      <c r="A3074" s="57" t="e">
        <f aca="false">INDEX(BucketTable,MATCH(B3074,SumMonths,0),1)</f>
        <v>#N/A</v>
      </c>
      <c r="K3074" s="57" t="e">
        <f aca="false">INDEX(lava,MATCH(B3074,SumMonths,0),2)</f>
        <v>#N/A</v>
      </c>
    </row>
    <row r="3075" customFormat="false" ht="12.75" hidden="false" customHeight="false" outlineLevel="0" collapsed="false">
      <c r="A3075" s="57" t="e">
        <f aca="false">INDEX(BucketTable,MATCH(B3075,SumMonths,0),1)</f>
        <v>#N/A</v>
      </c>
      <c r="K3075" s="57" t="e">
        <f aca="false">INDEX(lava,MATCH(B3075,SumMonths,0),2)</f>
        <v>#N/A</v>
      </c>
    </row>
    <row r="3076" customFormat="false" ht="12.75" hidden="false" customHeight="false" outlineLevel="0" collapsed="false">
      <c r="A3076" s="57" t="e">
        <f aca="false">INDEX(BucketTable,MATCH(B3076,SumMonths,0),1)</f>
        <v>#N/A</v>
      </c>
      <c r="K3076" s="57" t="e">
        <f aca="false">INDEX(lava,MATCH(B3076,SumMonths,0),2)</f>
        <v>#N/A</v>
      </c>
    </row>
    <row r="3077" customFormat="false" ht="12.75" hidden="false" customHeight="false" outlineLevel="0" collapsed="false">
      <c r="A3077" s="57" t="e">
        <f aca="false">INDEX(BucketTable,MATCH(B3077,SumMonths,0),1)</f>
        <v>#N/A</v>
      </c>
      <c r="K3077" s="57" t="e">
        <f aca="false">INDEX(lava,MATCH(B3077,SumMonths,0),2)</f>
        <v>#N/A</v>
      </c>
    </row>
    <row r="3078" customFormat="false" ht="12.75" hidden="false" customHeight="false" outlineLevel="0" collapsed="false">
      <c r="A3078" s="57" t="e">
        <f aca="false">INDEX(BucketTable,MATCH(B3078,SumMonths,0),1)</f>
        <v>#N/A</v>
      </c>
      <c r="K3078" s="57" t="e">
        <f aca="false">INDEX(lava,MATCH(B3078,SumMonths,0),2)</f>
        <v>#N/A</v>
      </c>
    </row>
    <row r="3079" customFormat="false" ht="12.75" hidden="false" customHeight="false" outlineLevel="0" collapsed="false">
      <c r="A3079" s="57" t="e">
        <f aca="false">INDEX(BucketTable,MATCH(B3079,SumMonths,0),1)</f>
        <v>#N/A</v>
      </c>
      <c r="K3079" s="57" t="e">
        <f aca="false">INDEX(lava,MATCH(B3079,SumMonths,0),2)</f>
        <v>#N/A</v>
      </c>
    </row>
    <row r="3080" customFormat="false" ht="12.75" hidden="false" customHeight="false" outlineLevel="0" collapsed="false">
      <c r="A3080" s="57" t="e">
        <f aca="false">INDEX(BucketTable,MATCH(B3080,SumMonths,0),1)</f>
        <v>#N/A</v>
      </c>
      <c r="K3080" s="57" t="e">
        <f aca="false">INDEX(lava,MATCH(B3080,SumMonths,0),2)</f>
        <v>#N/A</v>
      </c>
    </row>
    <row r="3081" customFormat="false" ht="12.75" hidden="false" customHeight="false" outlineLevel="0" collapsed="false">
      <c r="A3081" s="57" t="e">
        <f aca="false">INDEX(BucketTable,MATCH(B3081,SumMonths,0),1)</f>
        <v>#N/A</v>
      </c>
      <c r="K3081" s="57" t="e">
        <f aca="false">INDEX(lava,MATCH(B3081,SumMonths,0),2)</f>
        <v>#N/A</v>
      </c>
    </row>
    <row r="3082" customFormat="false" ht="12.75" hidden="false" customHeight="false" outlineLevel="0" collapsed="false">
      <c r="A3082" s="57" t="e">
        <f aca="false">INDEX(BucketTable,MATCH(B3082,SumMonths,0),1)</f>
        <v>#N/A</v>
      </c>
      <c r="K3082" s="57" t="e">
        <f aca="false">INDEX(lava,MATCH(B3082,SumMonths,0),2)</f>
        <v>#N/A</v>
      </c>
    </row>
    <row r="3083" customFormat="false" ht="12.75" hidden="false" customHeight="false" outlineLevel="0" collapsed="false">
      <c r="A3083" s="57" t="e">
        <f aca="false">INDEX(BucketTable,MATCH(B3083,SumMonths,0),1)</f>
        <v>#N/A</v>
      </c>
      <c r="K3083" s="57" t="e">
        <f aca="false">INDEX(lava,MATCH(B3083,SumMonths,0),2)</f>
        <v>#N/A</v>
      </c>
    </row>
    <row r="3084" customFormat="false" ht="12.75" hidden="false" customHeight="false" outlineLevel="0" collapsed="false">
      <c r="A3084" s="57" t="e">
        <f aca="false">INDEX(BucketTable,MATCH(B3084,SumMonths,0),1)</f>
        <v>#N/A</v>
      </c>
      <c r="K3084" s="57" t="e">
        <f aca="false">INDEX(lava,MATCH(B3084,SumMonths,0),2)</f>
        <v>#N/A</v>
      </c>
    </row>
    <row r="3085" customFormat="false" ht="12.75" hidden="false" customHeight="false" outlineLevel="0" collapsed="false">
      <c r="A3085" s="57" t="e">
        <f aca="false">INDEX(BucketTable,MATCH(B3085,SumMonths,0),1)</f>
        <v>#N/A</v>
      </c>
      <c r="K3085" s="57" t="e">
        <f aca="false">INDEX(lava,MATCH(B3085,SumMonths,0),2)</f>
        <v>#N/A</v>
      </c>
    </row>
    <row r="3086" customFormat="false" ht="12.75" hidden="false" customHeight="false" outlineLevel="0" collapsed="false">
      <c r="A3086" s="57" t="e">
        <f aca="false">INDEX(BucketTable,MATCH(B3086,SumMonths,0),1)</f>
        <v>#N/A</v>
      </c>
      <c r="K3086" s="57" t="e">
        <f aca="false">INDEX(lava,MATCH(B3086,SumMonths,0),2)</f>
        <v>#N/A</v>
      </c>
    </row>
    <row r="3087" customFormat="false" ht="12.75" hidden="false" customHeight="false" outlineLevel="0" collapsed="false">
      <c r="A3087" s="57" t="e">
        <f aca="false">INDEX(BucketTable,MATCH(B3087,SumMonths,0),1)</f>
        <v>#N/A</v>
      </c>
      <c r="K3087" s="57" t="e">
        <f aca="false">INDEX(lava,MATCH(B3087,SumMonths,0),2)</f>
        <v>#N/A</v>
      </c>
    </row>
    <row r="3088" customFormat="false" ht="12.75" hidden="false" customHeight="false" outlineLevel="0" collapsed="false">
      <c r="A3088" s="57" t="e">
        <f aca="false">INDEX(BucketTable,MATCH(B3088,SumMonths,0),1)</f>
        <v>#N/A</v>
      </c>
      <c r="K3088" s="57" t="e">
        <f aca="false">INDEX(lava,MATCH(B3088,SumMonths,0),2)</f>
        <v>#N/A</v>
      </c>
    </row>
    <row r="3089" customFormat="false" ht="12.75" hidden="false" customHeight="false" outlineLevel="0" collapsed="false">
      <c r="A3089" s="57" t="e">
        <f aca="false">INDEX(BucketTable,MATCH(B3089,SumMonths,0),1)</f>
        <v>#N/A</v>
      </c>
      <c r="K3089" s="57" t="e">
        <f aca="false">INDEX(lava,MATCH(B3089,SumMonths,0),2)</f>
        <v>#N/A</v>
      </c>
    </row>
    <row r="3090" customFormat="false" ht="12.75" hidden="false" customHeight="false" outlineLevel="0" collapsed="false">
      <c r="A3090" s="57" t="e">
        <f aca="false">INDEX(BucketTable,MATCH(B3090,SumMonths,0),1)</f>
        <v>#N/A</v>
      </c>
      <c r="K3090" s="57" t="e">
        <f aca="false">INDEX(lava,MATCH(B3090,SumMonths,0),2)</f>
        <v>#N/A</v>
      </c>
    </row>
    <row r="3091" customFormat="false" ht="12.75" hidden="false" customHeight="false" outlineLevel="0" collapsed="false">
      <c r="A3091" s="57" t="e">
        <f aca="false">INDEX(BucketTable,MATCH(B3091,SumMonths,0),1)</f>
        <v>#N/A</v>
      </c>
      <c r="K3091" s="57" t="e">
        <f aca="false">INDEX(lava,MATCH(B3091,SumMonths,0),2)</f>
        <v>#N/A</v>
      </c>
    </row>
    <row r="3092" customFormat="false" ht="12.75" hidden="false" customHeight="false" outlineLevel="0" collapsed="false">
      <c r="A3092" s="57" t="e">
        <f aca="false">INDEX(BucketTable,MATCH(B3092,SumMonths,0),1)</f>
        <v>#N/A</v>
      </c>
      <c r="K3092" s="57" t="e">
        <f aca="false">INDEX(lava,MATCH(B3092,SumMonths,0),2)</f>
        <v>#N/A</v>
      </c>
    </row>
    <row r="3093" customFormat="false" ht="12.75" hidden="false" customHeight="false" outlineLevel="0" collapsed="false">
      <c r="A3093" s="57" t="e">
        <f aca="false">INDEX(BucketTable,MATCH(B3093,SumMonths,0),1)</f>
        <v>#N/A</v>
      </c>
      <c r="K3093" s="57" t="e">
        <f aca="false">INDEX(lava,MATCH(B3093,SumMonths,0),2)</f>
        <v>#N/A</v>
      </c>
    </row>
    <row r="3094" customFormat="false" ht="12.75" hidden="false" customHeight="false" outlineLevel="0" collapsed="false">
      <c r="A3094" s="57" t="e">
        <f aca="false">INDEX(BucketTable,MATCH(B3094,SumMonths,0),1)</f>
        <v>#N/A</v>
      </c>
      <c r="K3094" s="57" t="e">
        <f aca="false">INDEX(lava,MATCH(B3094,SumMonths,0),2)</f>
        <v>#N/A</v>
      </c>
    </row>
    <row r="3095" customFormat="false" ht="12.75" hidden="false" customHeight="false" outlineLevel="0" collapsed="false">
      <c r="A3095" s="57" t="e">
        <f aca="false">INDEX(BucketTable,MATCH(B3095,SumMonths,0),1)</f>
        <v>#N/A</v>
      </c>
      <c r="K3095" s="57" t="e">
        <f aca="false">INDEX(lava,MATCH(B3095,SumMonths,0),2)</f>
        <v>#N/A</v>
      </c>
    </row>
    <row r="3096" customFormat="false" ht="12.75" hidden="false" customHeight="false" outlineLevel="0" collapsed="false">
      <c r="A3096" s="57" t="e">
        <f aca="false">INDEX(BucketTable,MATCH(B3096,SumMonths,0),1)</f>
        <v>#N/A</v>
      </c>
      <c r="K3096" s="57" t="e">
        <f aca="false">INDEX(lava,MATCH(B3096,SumMonths,0),2)</f>
        <v>#N/A</v>
      </c>
    </row>
    <row r="3097" customFormat="false" ht="12.75" hidden="false" customHeight="false" outlineLevel="0" collapsed="false">
      <c r="A3097" s="57" t="e">
        <f aca="false">INDEX(BucketTable,MATCH(B3097,SumMonths,0),1)</f>
        <v>#N/A</v>
      </c>
      <c r="K3097" s="57" t="e">
        <f aca="false">INDEX(lava,MATCH(B3097,SumMonths,0),2)</f>
        <v>#N/A</v>
      </c>
    </row>
    <row r="3098" customFormat="false" ht="12.75" hidden="false" customHeight="false" outlineLevel="0" collapsed="false">
      <c r="A3098" s="57" t="e">
        <f aca="false">INDEX(BucketTable,MATCH(B3098,SumMonths,0),1)</f>
        <v>#N/A</v>
      </c>
      <c r="K3098" s="57" t="e">
        <f aca="false">INDEX(lava,MATCH(B3098,SumMonths,0),2)</f>
        <v>#N/A</v>
      </c>
    </row>
    <row r="3099" customFormat="false" ht="12.75" hidden="false" customHeight="false" outlineLevel="0" collapsed="false">
      <c r="A3099" s="57" t="e">
        <f aca="false">INDEX(BucketTable,MATCH(B3099,SumMonths,0),1)</f>
        <v>#N/A</v>
      </c>
      <c r="K3099" s="57" t="e">
        <f aca="false">INDEX(lava,MATCH(B3099,SumMonths,0),2)</f>
        <v>#N/A</v>
      </c>
    </row>
    <row r="3100" customFormat="false" ht="12.75" hidden="false" customHeight="false" outlineLevel="0" collapsed="false">
      <c r="A3100" s="57" t="e">
        <f aca="false">INDEX(BucketTable,MATCH(B3100,SumMonths,0),1)</f>
        <v>#N/A</v>
      </c>
      <c r="K3100" s="57" t="e">
        <f aca="false">INDEX(lava,MATCH(B3100,SumMonths,0),2)</f>
        <v>#N/A</v>
      </c>
    </row>
    <row r="3101" customFormat="false" ht="12.75" hidden="false" customHeight="false" outlineLevel="0" collapsed="false">
      <c r="A3101" s="57" t="e">
        <f aca="false">INDEX(BucketTable,MATCH(B3101,SumMonths,0),1)</f>
        <v>#N/A</v>
      </c>
      <c r="K3101" s="57" t="e">
        <f aca="false">INDEX(lava,MATCH(B3101,SumMonths,0),2)</f>
        <v>#N/A</v>
      </c>
    </row>
    <row r="3102" customFormat="false" ht="12.75" hidden="false" customHeight="false" outlineLevel="0" collapsed="false">
      <c r="A3102" s="57" t="e">
        <f aca="false">INDEX(BucketTable,MATCH(B3102,SumMonths,0),1)</f>
        <v>#N/A</v>
      </c>
      <c r="K3102" s="57" t="e">
        <f aca="false">INDEX(lava,MATCH(B3102,SumMonths,0),2)</f>
        <v>#N/A</v>
      </c>
    </row>
    <row r="3103" customFormat="false" ht="12.75" hidden="false" customHeight="false" outlineLevel="0" collapsed="false">
      <c r="A3103" s="57" t="e">
        <f aca="false">INDEX(BucketTable,MATCH(B3103,SumMonths,0),1)</f>
        <v>#N/A</v>
      </c>
      <c r="K3103" s="57" t="e">
        <f aca="false">INDEX(lava,MATCH(B3103,SumMonths,0),2)</f>
        <v>#N/A</v>
      </c>
    </row>
    <row r="3104" customFormat="false" ht="12.75" hidden="false" customHeight="false" outlineLevel="0" collapsed="false">
      <c r="A3104" s="57" t="e">
        <f aca="false">INDEX(BucketTable,MATCH(B3104,SumMonths,0),1)</f>
        <v>#N/A</v>
      </c>
      <c r="K3104" s="57" t="e">
        <f aca="false">INDEX(lava,MATCH(B3104,SumMonths,0),2)</f>
        <v>#N/A</v>
      </c>
    </row>
    <row r="3105" customFormat="false" ht="12.75" hidden="false" customHeight="false" outlineLevel="0" collapsed="false">
      <c r="A3105" s="57" t="e">
        <f aca="false">INDEX(BucketTable,MATCH(B3105,SumMonths,0),1)</f>
        <v>#N/A</v>
      </c>
      <c r="K3105" s="57" t="e">
        <f aca="false">INDEX(lava,MATCH(B3105,SumMonths,0),2)</f>
        <v>#N/A</v>
      </c>
    </row>
    <row r="3106" customFormat="false" ht="12.75" hidden="false" customHeight="false" outlineLevel="0" collapsed="false">
      <c r="A3106" s="57" t="e">
        <f aca="false">INDEX(BucketTable,MATCH(B3106,SumMonths,0),1)</f>
        <v>#N/A</v>
      </c>
      <c r="K3106" s="57" t="e">
        <f aca="false">INDEX(lava,MATCH(B3106,SumMonths,0),2)</f>
        <v>#N/A</v>
      </c>
    </row>
    <row r="3107" customFormat="false" ht="12.75" hidden="false" customHeight="false" outlineLevel="0" collapsed="false">
      <c r="A3107" s="57" t="e">
        <f aca="false">INDEX(BucketTable,MATCH(B3107,SumMonths,0),1)</f>
        <v>#N/A</v>
      </c>
      <c r="K3107" s="57" t="e">
        <f aca="false">INDEX(lava,MATCH(B3107,SumMonths,0),2)</f>
        <v>#N/A</v>
      </c>
    </row>
    <row r="3108" customFormat="false" ht="12.75" hidden="false" customHeight="false" outlineLevel="0" collapsed="false">
      <c r="A3108" s="57" t="e">
        <f aca="false">INDEX(BucketTable,MATCH(B3108,SumMonths,0),1)</f>
        <v>#N/A</v>
      </c>
      <c r="K3108" s="57" t="e">
        <f aca="false">INDEX(lava,MATCH(B3108,SumMonths,0),2)</f>
        <v>#N/A</v>
      </c>
    </row>
    <row r="3109" customFormat="false" ht="12.75" hidden="false" customHeight="false" outlineLevel="0" collapsed="false">
      <c r="A3109" s="57" t="e">
        <f aca="false">INDEX(BucketTable,MATCH(B3109,SumMonths,0),1)</f>
        <v>#N/A</v>
      </c>
      <c r="K3109" s="57" t="e">
        <f aca="false">INDEX(lava,MATCH(B3109,SumMonths,0),2)</f>
        <v>#N/A</v>
      </c>
    </row>
    <row r="3110" customFormat="false" ht="12.75" hidden="false" customHeight="false" outlineLevel="0" collapsed="false">
      <c r="A3110" s="57" t="e">
        <f aca="false">INDEX(BucketTable,MATCH(B3110,SumMonths,0),1)</f>
        <v>#N/A</v>
      </c>
      <c r="K3110" s="57" t="e">
        <f aca="false">INDEX(lava,MATCH(B3110,SumMonths,0),2)</f>
        <v>#N/A</v>
      </c>
    </row>
    <row r="3111" customFormat="false" ht="12.75" hidden="false" customHeight="false" outlineLevel="0" collapsed="false">
      <c r="A3111" s="57" t="e">
        <f aca="false">INDEX(BucketTable,MATCH(B3111,SumMonths,0),1)</f>
        <v>#N/A</v>
      </c>
      <c r="K3111" s="57" t="e">
        <f aca="false">INDEX(lava,MATCH(B3111,SumMonths,0),2)</f>
        <v>#N/A</v>
      </c>
    </row>
    <row r="3112" customFormat="false" ht="12.75" hidden="false" customHeight="false" outlineLevel="0" collapsed="false">
      <c r="A3112" s="57" t="e">
        <f aca="false">INDEX(BucketTable,MATCH(B3112,SumMonths,0),1)</f>
        <v>#N/A</v>
      </c>
      <c r="K3112" s="57" t="e">
        <f aca="false">INDEX(lava,MATCH(B3112,SumMonths,0),2)</f>
        <v>#N/A</v>
      </c>
    </row>
    <row r="3113" customFormat="false" ht="12.75" hidden="false" customHeight="false" outlineLevel="0" collapsed="false">
      <c r="A3113" s="57" t="e">
        <f aca="false">INDEX(BucketTable,MATCH(B3113,SumMonths,0),1)</f>
        <v>#N/A</v>
      </c>
      <c r="K3113" s="57" t="e">
        <f aca="false">INDEX(lava,MATCH(B3113,SumMonths,0),2)</f>
        <v>#N/A</v>
      </c>
    </row>
    <row r="3114" customFormat="false" ht="12.75" hidden="false" customHeight="false" outlineLevel="0" collapsed="false">
      <c r="A3114" s="57" t="e">
        <f aca="false">INDEX(BucketTable,MATCH(B3114,SumMonths,0),1)</f>
        <v>#N/A</v>
      </c>
      <c r="K3114" s="57" t="e">
        <f aca="false">INDEX(lava,MATCH(B3114,SumMonths,0),2)</f>
        <v>#N/A</v>
      </c>
    </row>
    <row r="3115" customFormat="false" ht="12.75" hidden="false" customHeight="false" outlineLevel="0" collapsed="false">
      <c r="A3115" s="57" t="e">
        <f aca="false">INDEX(BucketTable,MATCH(B3115,SumMonths,0),1)</f>
        <v>#N/A</v>
      </c>
      <c r="K3115" s="57" t="e">
        <f aca="false">INDEX(lava,MATCH(B3115,SumMonths,0),2)</f>
        <v>#N/A</v>
      </c>
    </row>
    <row r="3116" customFormat="false" ht="12.75" hidden="false" customHeight="false" outlineLevel="0" collapsed="false">
      <c r="A3116" s="57" t="e">
        <f aca="false">INDEX(BucketTable,MATCH(B3116,SumMonths,0),1)</f>
        <v>#N/A</v>
      </c>
      <c r="K3116" s="57" t="e">
        <f aca="false">INDEX(lava,MATCH(B3116,SumMonths,0),2)</f>
        <v>#N/A</v>
      </c>
    </row>
    <row r="3117" customFormat="false" ht="12.75" hidden="false" customHeight="false" outlineLevel="0" collapsed="false">
      <c r="A3117" s="57" t="e">
        <f aca="false">INDEX(BucketTable,MATCH(B3117,SumMonths,0),1)</f>
        <v>#N/A</v>
      </c>
      <c r="K3117" s="57" t="e">
        <f aca="false">INDEX(lava,MATCH(B3117,SumMonths,0),2)</f>
        <v>#N/A</v>
      </c>
    </row>
    <row r="3118" customFormat="false" ht="12.75" hidden="false" customHeight="false" outlineLevel="0" collapsed="false">
      <c r="A3118" s="57" t="e">
        <f aca="false">INDEX(BucketTable,MATCH(B3118,SumMonths,0),1)</f>
        <v>#N/A</v>
      </c>
      <c r="K3118" s="57" t="e">
        <f aca="false">INDEX(lava,MATCH(B3118,SumMonths,0),2)</f>
        <v>#N/A</v>
      </c>
    </row>
    <row r="3119" customFormat="false" ht="12.75" hidden="false" customHeight="false" outlineLevel="0" collapsed="false">
      <c r="A3119" s="57" t="e">
        <f aca="false">INDEX(BucketTable,MATCH(B3119,SumMonths,0),1)</f>
        <v>#N/A</v>
      </c>
      <c r="K3119" s="57" t="e">
        <f aca="false">INDEX(lava,MATCH(B3119,SumMonths,0),2)</f>
        <v>#N/A</v>
      </c>
    </row>
    <row r="3120" customFormat="false" ht="12.75" hidden="false" customHeight="false" outlineLevel="0" collapsed="false">
      <c r="A3120" s="57" t="e">
        <f aca="false">INDEX(BucketTable,MATCH(B3120,SumMonths,0),1)</f>
        <v>#N/A</v>
      </c>
      <c r="K3120" s="57" t="e">
        <f aca="false">INDEX(lava,MATCH(B3120,SumMonths,0),2)</f>
        <v>#N/A</v>
      </c>
    </row>
    <row r="3121" customFormat="false" ht="12.75" hidden="false" customHeight="false" outlineLevel="0" collapsed="false">
      <c r="A3121" s="57" t="e">
        <f aca="false">INDEX(BucketTable,MATCH(B3121,SumMonths,0),1)</f>
        <v>#N/A</v>
      </c>
      <c r="K3121" s="57" t="e">
        <f aca="false">INDEX(lava,MATCH(B3121,SumMonths,0),2)</f>
        <v>#N/A</v>
      </c>
    </row>
    <row r="3122" customFormat="false" ht="12.75" hidden="false" customHeight="false" outlineLevel="0" collapsed="false">
      <c r="A3122" s="57" t="e">
        <f aca="false">INDEX(BucketTable,MATCH(B3122,SumMonths,0),1)</f>
        <v>#N/A</v>
      </c>
      <c r="K3122" s="57" t="e">
        <f aca="false">INDEX(lava,MATCH(B3122,SumMonths,0),2)</f>
        <v>#N/A</v>
      </c>
    </row>
    <row r="3123" customFormat="false" ht="12.75" hidden="false" customHeight="false" outlineLevel="0" collapsed="false">
      <c r="A3123" s="57" t="e">
        <f aca="false">INDEX(BucketTable,MATCH(B3123,SumMonths,0),1)</f>
        <v>#N/A</v>
      </c>
      <c r="K3123" s="57" t="e">
        <f aca="false">INDEX(lava,MATCH(B3123,SumMonths,0),2)</f>
        <v>#N/A</v>
      </c>
    </row>
    <row r="3124" customFormat="false" ht="12.75" hidden="false" customHeight="false" outlineLevel="0" collapsed="false">
      <c r="A3124" s="57" t="e">
        <f aca="false">INDEX(BucketTable,MATCH(B3124,SumMonths,0),1)</f>
        <v>#N/A</v>
      </c>
      <c r="K3124" s="57" t="e">
        <f aca="false">INDEX(lava,MATCH(B3124,SumMonths,0),2)</f>
        <v>#N/A</v>
      </c>
    </row>
    <row r="3125" customFormat="false" ht="12.75" hidden="false" customHeight="false" outlineLevel="0" collapsed="false">
      <c r="A3125" s="57" t="e">
        <f aca="false">INDEX(BucketTable,MATCH(B3125,SumMonths,0),1)</f>
        <v>#N/A</v>
      </c>
      <c r="K3125" s="57" t="e">
        <f aca="false">INDEX(lava,MATCH(B3125,SumMonths,0),2)</f>
        <v>#N/A</v>
      </c>
    </row>
    <row r="3126" customFormat="false" ht="12.75" hidden="false" customHeight="false" outlineLevel="0" collapsed="false">
      <c r="A3126" s="57" t="e">
        <f aca="false">INDEX(BucketTable,MATCH(B3126,SumMonths,0),1)</f>
        <v>#N/A</v>
      </c>
      <c r="K3126" s="57" t="e">
        <f aca="false">INDEX(lava,MATCH(B3126,SumMonths,0),2)</f>
        <v>#N/A</v>
      </c>
    </row>
    <row r="3127" customFormat="false" ht="12.75" hidden="false" customHeight="false" outlineLevel="0" collapsed="false">
      <c r="A3127" s="57" t="e">
        <f aca="false">INDEX(BucketTable,MATCH(B3127,SumMonths,0),1)</f>
        <v>#N/A</v>
      </c>
      <c r="K3127" s="57" t="e">
        <f aca="false">INDEX(lava,MATCH(B3127,SumMonths,0),2)</f>
        <v>#N/A</v>
      </c>
    </row>
    <row r="3128" customFormat="false" ht="12.75" hidden="false" customHeight="false" outlineLevel="0" collapsed="false">
      <c r="A3128" s="57" t="e">
        <f aca="false">INDEX(BucketTable,MATCH(B3128,SumMonths,0),1)</f>
        <v>#N/A</v>
      </c>
      <c r="K3128" s="57" t="e">
        <f aca="false">INDEX(lava,MATCH(B3128,SumMonths,0),2)</f>
        <v>#N/A</v>
      </c>
    </row>
    <row r="3129" customFormat="false" ht="12.75" hidden="false" customHeight="false" outlineLevel="0" collapsed="false">
      <c r="A3129" s="57" t="e">
        <f aca="false">INDEX(BucketTable,MATCH(B3129,SumMonths,0),1)</f>
        <v>#N/A</v>
      </c>
      <c r="K3129" s="57" t="e">
        <f aca="false">INDEX(lava,MATCH(B3129,SumMonths,0),2)</f>
        <v>#N/A</v>
      </c>
    </row>
    <row r="3130" customFormat="false" ht="12.75" hidden="false" customHeight="false" outlineLevel="0" collapsed="false">
      <c r="A3130" s="57" t="e">
        <f aca="false">INDEX(BucketTable,MATCH(B3130,SumMonths,0),1)</f>
        <v>#N/A</v>
      </c>
      <c r="K3130" s="57" t="e">
        <f aca="false">INDEX(lava,MATCH(B3130,SumMonths,0),2)</f>
        <v>#N/A</v>
      </c>
    </row>
    <row r="3131" customFormat="false" ht="12.75" hidden="false" customHeight="false" outlineLevel="0" collapsed="false">
      <c r="A3131" s="57" t="e">
        <f aca="false">INDEX(BucketTable,MATCH(B3131,SumMonths,0),1)</f>
        <v>#N/A</v>
      </c>
      <c r="K3131" s="57" t="e">
        <f aca="false">INDEX(lava,MATCH(B3131,SumMonths,0),2)</f>
        <v>#N/A</v>
      </c>
    </row>
    <row r="3132" customFormat="false" ht="12.75" hidden="false" customHeight="false" outlineLevel="0" collapsed="false">
      <c r="A3132" s="57" t="e">
        <f aca="false">INDEX(BucketTable,MATCH(B3132,SumMonths,0),1)</f>
        <v>#N/A</v>
      </c>
      <c r="K3132" s="57" t="e">
        <f aca="false">INDEX(lava,MATCH(B3132,SumMonths,0),2)</f>
        <v>#N/A</v>
      </c>
    </row>
    <row r="3133" customFormat="false" ht="12.75" hidden="false" customHeight="false" outlineLevel="0" collapsed="false">
      <c r="A3133" s="57" t="e">
        <f aca="false">INDEX(BucketTable,MATCH(B3133,SumMonths,0),1)</f>
        <v>#N/A</v>
      </c>
      <c r="K3133" s="57" t="e">
        <f aca="false">INDEX(lava,MATCH(B3133,SumMonths,0),2)</f>
        <v>#N/A</v>
      </c>
    </row>
    <row r="3134" customFormat="false" ht="12.75" hidden="false" customHeight="false" outlineLevel="0" collapsed="false">
      <c r="A3134" s="57" t="e">
        <f aca="false">INDEX(BucketTable,MATCH(B3134,SumMonths,0),1)</f>
        <v>#N/A</v>
      </c>
      <c r="K3134" s="57" t="e">
        <f aca="false">INDEX(lava,MATCH(B3134,SumMonths,0),2)</f>
        <v>#N/A</v>
      </c>
    </row>
    <row r="3135" customFormat="false" ht="12.75" hidden="false" customHeight="false" outlineLevel="0" collapsed="false">
      <c r="A3135" s="57" t="e">
        <f aca="false">INDEX(BucketTable,MATCH(B3135,SumMonths,0),1)</f>
        <v>#N/A</v>
      </c>
      <c r="K3135" s="57" t="e">
        <f aca="false">INDEX(lava,MATCH(B3135,SumMonths,0),2)</f>
        <v>#N/A</v>
      </c>
    </row>
    <row r="3136" customFormat="false" ht="12.75" hidden="false" customHeight="false" outlineLevel="0" collapsed="false">
      <c r="A3136" s="57" t="e">
        <f aca="false">INDEX(BucketTable,MATCH(B3136,SumMonths,0),1)</f>
        <v>#N/A</v>
      </c>
      <c r="K3136" s="57" t="e">
        <f aca="false">INDEX(lava,MATCH(B3136,SumMonths,0),2)</f>
        <v>#N/A</v>
      </c>
    </row>
    <row r="3137" customFormat="false" ht="12.75" hidden="false" customHeight="false" outlineLevel="0" collapsed="false">
      <c r="A3137" s="57" t="e">
        <f aca="false">INDEX(BucketTable,MATCH(B3137,SumMonths,0),1)</f>
        <v>#N/A</v>
      </c>
      <c r="K3137" s="57" t="e">
        <f aca="false">INDEX(lava,MATCH(B3137,SumMonths,0),2)</f>
        <v>#N/A</v>
      </c>
    </row>
    <row r="3138" customFormat="false" ht="12.75" hidden="false" customHeight="false" outlineLevel="0" collapsed="false">
      <c r="A3138" s="57" t="e">
        <f aca="false">INDEX(BucketTable,MATCH(B3138,SumMonths,0),1)</f>
        <v>#N/A</v>
      </c>
      <c r="K3138" s="57" t="e">
        <f aca="false">INDEX(lava,MATCH(B3138,SumMonths,0),2)</f>
        <v>#N/A</v>
      </c>
    </row>
    <row r="3139" customFormat="false" ht="12.75" hidden="false" customHeight="false" outlineLevel="0" collapsed="false">
      <c r="A3139" s="57" t="e">
        <f aca="false">INDEX(BucketTable,MATCH(B3139,SumMonths,0),1)</f>
        <v>#N/A</v>
      </c>
      <c r="K3139" s="57" t="e">
        <f aca="false">INDEX(lava,MATCH(B3139,SumMonths,0),2)</f>
        <v>#N/A</v>
      </c>
    </row>
    <row r="3140" customFormat="false" ht="12.75" hidden="false" customHeight="false" outlineLevel="0" collapsed="false">
      <c r="A3140" s="57" t="e">
        <f aca="false">INDEX(BucketTable,MATCH(B3140,SumMonths,0),1)</f>
        <v>#N/A</v>
      </c>
      <c r="K3140" s="57" t="e">
        <f aca="false">INDEX(lava,MATCH(B3140,SumMonths,0),2)</f>
        <v>#N/A</v>
      </c>
    </row>
    <row r="3141" customFormat="false" ht="12.75" hidden="false" customHeight="false" outlineLevel="0" collapsed="false">
      <c r="A3141" s="57" t="e">
        <f aca="false">INDEX(BucketTable,MATCH(B3141,SumMonths,0),1)</f>
        <v>#N/A</v>
      </c>
      <c r="K3141" s="57" t="e">
        <f aca="false">INDEX(lava,MATCH(B3141,SumMonths,0),2)</f>
        <v>#N/A</v>
      </c>
    </row>
    <row r="3142" customFormat="false" ht="12.75" hidden="false" customHeight="false" outlineLevel="0" collapsed="false">
      <c r="A3142" s="57" t="e">
        <f aca="false">INDEX(BucketTable,MATCH(B3142,SumMonths,0),1)</f>
        <v>#N/A</v>
      </c>
      <c r="K3142" s="57" t="e">
        <f aca="false">INDEX(lava,MATCH(B3142,SumMonths,0),2)</f>
        <v>#N/A</v>
      </c>
    </row>
    <row r="3143" customFormat="false" ht="12.75" hidden="false" customHeight="false" outlineLevel="0" collapsed="false">
      <c r="A3143" s="57" t="e">
        <f aca="false">INDEX(BucketTable,MATCH(B3143,SumMonths,0),1)</f>
        <v>#N/A</v>
      </c>
      <c r="K3143" s="57" t="e">
        <f aca="false">INDEX(lava,MATCH(B3143,SumMonths,0),2)</f>
        <v>#N/A</v>
      </c>
    </row>
    <row r="3144" customFormat="false" ht="12.75" hidden="false" customHeight="false" outlineLevel="0" collapsed="false">
      <c r="A3144" s="57" t="e">
        <f aca="false">INDEX(BucketTable,MATCH(B3144,SumMonths,0),1)</f>
        <v>#N/A</v>
      </c>
      <c r="K3144" s="57" t="e">
        <f aca="false">INDEX(lava,MATCH(B3144,SumMonths,0),2)</f>
        <v>#N/A</v>
      </c>
    </row>
    <row r="3145" customFormat="false" ht="12.75" hidden="false" customHeight="false" outlineLevel="0" collapsed="false">
      <c r="A3145" s="57" t="e">
        <f aca="false">INDEX(BucketTable,MATCH(B3145,SumMonths,0),1)</f>
        <v>#N/A</v>
      </c>
      <c r="K3145" s="57" t="e">
        <f aca="false">INDEX(lava,MATCH(B3145,SumMonths,0),2)</f>
        <v>#N/A</v>
      </c>
    </row>
    <row r="3146" customFormat="false" ht="12.75" hidden="false" customHeight="false" outlineLevel="0" collapsed="false">
      <c r="A3146" s="57" t="e">
        <f aca="false">INDEX(BucketTable,MATCH(B3146,SumMonths,0),1)</f>
        <v>#N/A</v>
      </c>
      <c r="K3146" s="57" t="e">
        <f aca="false">INDEX(lava,MATCH(B3146,SumMonths,0),2)</f>
        <v>#N/A</v>
      </c>
    </row>
    <row r="3147" customFormat="false" ht="12.75" hidden="false" customHeight="false" outlineLevel="0" collapsed="false">
      <c r="A3147" s="57" t="e">
        <f aca="false">INDEX(BucketTable,MATCH(B3147,SumMonths,0),1)</f>
        <v>#N/A</v>
      </c>
      <c r="K3147" s="57" t="e">
        <f aca="false">INDEX(lava,MATCH(B3147,SumMonths,0),2)</f>
        <v>#N/A</v>
      </c>
    </row>
    <row r="3148" customFormat="false" ht="12.75" hidden="false" customHeight="false" outlineLevel="0" collapsed="false">
      <c r="A3148" s="57" t="e">
        <f aca="false">INDEX(BucketTable,MATCH(B3148,SumMonths,0),1)</f>
        <v>#N/A</v>
      </c>
      <c r="K3148" s="57" t="e">
        <f aca="false">INDEX(lava,MATCH(B3148,SumMonths,0),2)</f>
        <v>#N/A</v>
      </c>
    </row>
    <row r="3149" customFormat="false" ht="12.75" hidden="false" customHeight="false" outlineLevel="0" collapsed="false">
      <c r="A3149" s="57" t="e">
        <f aca="false">INDEX(BucketTable,MATCH(B3149,SumMonths,0),1)</f>
        <v>#N/A</v>
      </c>
      <c r="K3149" s="57" t="e">
        <f aca="false">INDEX(lava,MATCH(B3149,SumMonths,0),2)</f>
        <v>#N/A</v>
      </c>
    </row>
    <row r="3150" customFormat="false" ht="12.75" hidden="false" customHeight="false" outlineLevel="0" collapsed="false">
      <c r="A3150" s="57" t="e">
        <f aca="false">INDEX(BucketTable,MATCH(B3150,SumMonths,0),1)</f>
        <v>#N/A</v>
      </c>
      <c r="K3150" s="57" t="e">
        <f aca="false">INDEX(lava,MATCH(B3150,SumMonths,0),2)</f>
        <v>#N/A</v>
      </c>
    </row>
    <row r="3151" customFormat="false" ht="12.75" hidden="false" customHeight="false" outlineLevel="0" collapsed="false">
      <c r="A3151" s="57" t="e">
        <f aca="false">INDEX(BucketTable,MATCH(B3151,SumMonths,0),1)</f>
        <v>#N/A</v>
      </c>
      <c r="K3151" s="57" t="e">
        <f aca="false">INDEX(lava,MATCH(B3151,SumMonths,0),2)</f>
        <v>#N/A</v>
      </c>
    </row>
    <row r="3152" customFormat="false" ht="12.75" hidden="false" customHeight="false" outlineLevel="0" collapsed="false">
      <c r="A3152" s="57" t="e">
        <f aca="false">INDEX(BucketTable,MATCH(B3152,SumMonths,0),1)</f>
        <v>#N/A</v>
      </c>
      <c r="K3152" s="57" t="e">
        <f aca="false">INDEX(lava,MATCH(B3152,SumMonths,0),2)</f>
        <v>#N/A</v>
      </c>
    </row>
    <row r="3153" customFormat="false" ht="12.75" hidden="false" customHeight="false" outlineLevel="0" collapsed="false">
      <c r="A3153" s="57" t="e">
        <f aca="false">INDEX(BucketTable,MATCH(B3153,SumMonths,0),1)</f>
        <v>#N/A</v>
      </c>
      <c r="K3153" s="57" t="e">
        <f aca="false">INDEX(lava,MATCH(B3153,SumMonths,0),2)</f>
        <v>#N/A</v>
      </c>
    </row>
    <row r="3154" customFormat="false" ht="12.75" hidden="false" customHeight="false" outlineLevel="0" collapsed="false">
      <c r="A3154" s="57" t="e">
        <f aca="false">INDEX(BucketTable,MATCH(B3154,SumMonths,0),1)</f>
        <v>#N/A</v>
      </c>
      <c r="K3154" s="57" t="e">
        <f aca="false">INDEX(lava,MATCH(B3154,SumMonths,0),2)</f>
        <v>#N/A</v>
      </c>
    </row>
    <row r="3155" customFormat="false" ht="12.75" hidden="false" customHeight="false" outlineLevel="0" collapsed="false">
      <c r="A3155" s="57" t="e">
        <f aca="false">INDEX(BucketTable,MATCH(B3155,SumMonths,0),1)</f>
        <v>#N/A</v>
      </c>
      <c r="K3155" s="57" t="e">
        <f aca="false">INDEX(lava,MATCH(B3155,SumMonths,0),2)</f>
        <v>#N/A</v>
      </c>
    </row>
    <row r="3156" customFormat="false" ht="12.75" hidden="false" customHeight="false" outlineLevel="0" collapsed="false">
      <c r="A3156" s="57" t="e">
        <f aca="false">INDEX(BucketTable,MATCH(B3156,SumMonths,0),1)</f>
        <v>#N/A</v>
      </c>
      <c r="K3156" s="57" t="e">
        <f aca="false">INDEX(lava,MATCH(B3156,SumMonths,0),2)</f>
        <v>#N/A</v>
      </c>
    </row>
    <row r="3157" customFormat="false" ht="12.75" hidden="false" customHeight="false" outlineLevel="0" collapsed="false">
      <c r="A3157" s="57" t="e">
        <f aca="false">INDEX(BucketTable,MATCH(B3157,SumMonths,0),1)</f>
        <v>#N/A</v>
      </c>
      <c r="K3157" s="57" t="e">
        <f aca="false">INDEX(lava,MATCH(B3157,SumMonths,0),2)</f>
        <v>#N/A</v>
      </c>
    </row>
    <row r="3158" customFormat="false" ht="12.75" hidden="false" customHeight="false" outlineLevel="0" collapsed="false">
      <c r="A3158" s="57" t="e">
        <f aca="false">INDEX(BucketTable,MATCH(B3158,SumMonths,0),1)</f>
        <v>#N/A</v>
      </c>
      <c r="K3158" s="57" t="e">
        <f aca="false">INDEX(lava,MATCH(B3158,SumMonths,0),2)</f>
        <v>#N/A</v>
      </c>
    </row>
    <row r="3159" customFormat="false" ht="12.75" hidden="false" customHeight="false" outlineLevel="0" collapsed="false">
      <c r="A3159" s="57" t="e">
        <f aca="false">INDEX(BucketTable,MATCH(B3159,SumMonths,0),1)</f>
        <v>#N/A</v>
      </c>
      <c r="K3159" s="57" t="e">
        <f aca="false">INDEX(lava,MATCH(B3159,SumMonths,0),2)</f>
        <v>#N/A</v>
      </c>
    </row>
    <row r="3160" customFormat="false" ht="12.75" hidden="false" customHeight="false" outlineLevel="0" collapsed="false">
      <c r="A3160" s="57" t="e">
        <f aca="false">INDEX(BucketTable,MATCH(B3160,SumMonths,0),1)</f>
        <v>#N/A</v>
      </c>
      <c r="K3160" s="57" t="e">
        <f aca="false">INDEX(lava,MATCH(B3160,SumMonths,0),2)</f>
        <v>#N/A</v>
      </c>
    </row>
    <row r="3161" customFormat="false" ht="12.75" hidden="false" customHeight="false" outlineLevel="0" collapsed="false">
      <c r="A3161" s="57" t="e">
        <f aca="false">INDEX(BucketTable,MATCH(B3161,SumMonths,0),1)</f>
        <v>#N/A</v>
      </c>
      <c r="K3161" s="57" t="e">
        <f aca="false">INDEX(lava,MATCH(B3161,SumMonths,0),2)</f>
        <v>#N/A</v>
      </c>
    </row>
    <row r="3162" customFormat="false" ht="12.75" hidden="false" customHeight="false" outlineLevel="0" collapsed="false">
      <c r="A3162" s="57" t="e">
        <f aca="false">INDEX(BucketTable,MATCH(B3162,SumMonths,0),1)</f>
        <v>#N/A</v>
      </c>
      <c r="K3162" s="57" t="e">
        <f aca="false">INDEX(lava,MATCH(B3162,SumMonths,0),2)</f>
        <v>#N/A</v>
      </c>
    </row>
    <row r="3163" customFormat="false" ht="12.75" hidden="false" customHeight="false" outlineLevel="0" collapsed="false">
      <c r="A3163" s="57" t="e">
        <f aca="false">INDEX(BucketTable,MATCH(B3163,SumMonths,0),1)</f>
        <v>#N/A</v>
      </c>
      <c r="K3163" s="57" t="e">
        <f aca="false">INDEX(lava,MATCH(B3163,SumMonths,0),2)</f>
        <v>#N/A</v>
      </c>
    </row>
    <row r="3164" customFormat="false" ht="12.75" hidden="false" customHeight="false" outlineLevel="0" collapsed="false">
      <c r="A3164" s="57" t="e">
        <f aca="false">INDEX(BucketTable,MATCH(B3164,SumMonths,0),1)</f>
        <v>#N/A</v>
      </c>
      <c r="K3164" s="57" t="e">
        <f aca="false">INDEX(lava,MATCH(B3164,SumMonths,0),2)</f>
        <v>#N/A</v>
      </c>
    </row>
    <row r="3165" customFormat="false" ht="12.75" hidden="false" customHeight="false" outlineLevel="0" collapsed="false">
      <c r="A3165" s="57" t="e">
        <f aca="false">INDEX(BucketTable,MATCH(B3165,SumMonths,0),1)</f>
        <v>#N/A</v>
      </c>
      <c r="K3165" s="57" t="e">
        <f aca="false">INDEX(lava,MATCH(B3165,SumMonths,0),2)</f>
        <v>#N/A</v>
      </c>
    </row>
    <row r="3166" customFormat="false" ht="12.75" hidden="false" customHeight="false" outlineLevel="0" collapsed="false">
      <c r="A3166" s="57" t="e">
        <f aca="false">INDEX(BucketTable,MATCH(B3166,SumMonths,0),1)</f>
        <v>#N/A</v>
      </c>
      <c r="K3166" s="57" t="e">
        <f aca="false">INDEX(lava,MATCH(B3166,SumMonths,0),2)</f>
        <v>#N/A</v>
      </c>
    </row>
    <row r="3167" customFormat="false" ht="12.75" hidden="false" customHeight="false" outlineLevel="0" collapsed="false">
      <c r="A3167" s="57" t="e">
        <f aca="false">INDEX(BucketTable,MATCH(B3167,SumMonths,0),1)</f>
        <v>#N/A</v>
      </c>
      <c r="K3167" s="57" t="e">
        <f aca="false">INDEX(lava,MATCH(B3167,SumMonths,0),2)</f>
        <v>#N/A</v>
      </c>
    </row>
    <row r="3168" customFormat="false" ht="12.75" hidden="false" customHeight="false" outlineLevel="0" collapsed="false">
      <c r="A3168" s="57" t="e">
        <f aca="false">INDEX(BucketTable,MATCH(B3168,SumMonths,0),1)</f>
        <v>#N/A</v>
      </c>
      <c r="K3168" s="57" t="e">
        <f aca="false">INDEX(lava,MATCH(B3168,SumMonths,0),2)</f>
        <v>#N/A</v>
      </c>
    </row>
    <row r="3169" customFormat="false" ht="12.75" hidden="false" customHeight="false" outlineLevel="0" collapsed="false">
      <c r="A3169" s="57" t="e">
        <f aca="false">INDEX(BucketTable,MATCH(B3169,SumMonths,0),1)</f>
        <v>#N/A</v>
      </c>
      <c r="K3169" s="57" t="e">
        <f aca="false">INDEX(lava,MATCH(B3169,SumMonths,0),2)</f>
        <v>#N/A</v>
      </c>
    </row>
    <row r="3170" customFormat="false" ht="12.75" hidden="false" customHeight="false" outlineLevel="0" collapsed="false">
      <c r="A3170" s="57" t="e">
        <f aca="false">INDEX(BucketTable,MATCH(B3170,SumMonths,0),1)</f>
        <v>#N/A</v>
      </c>
      <c r="K3170" s="57" t="e">
        <f aca="false">INDEX(lava,MATCH(B3170,SumMonths,0),2)</f>
        <v>#N/A</v>
      </c>
    </row>
    <row r="3171" customFormat="false" ht="12.75" hidden="false" customHeight="false" outlineLevel="0" collapsed="false">
      <c r="A3171" s="57" t="e">
        <f aca="false">INDEX(BucketTable,MATCH(B3171,SumMonths,0),1)</f>
        <v>#N/A</v>
      </c>
      <c r="K3171" s="57" t="e">
        <f aca="false">INDEX(lava,MATCH(B3171,SumMonths,0),2)</f>
        <v>#N/A</v>
      </c>
    </row>
    <row r="3172" customFormat="false" ht="12.75" hidden="false" customHeight="false" outlineLevel="0" collapsed="false">
      <c r="A3172" s="57" t="e">
        <f aca="false">INDEX(BucketTable,MATCH(B3172,SumMonths,0),1)</f>
        <v>#N/A</v>
      </c>
      <c r="K3172" s="57" t="e">
        <f aca="false">INDEX(lava,MATCH(B3172,SumMonths,0),2)</f>
        <v>#N/A</v>
      </c>
    </row>
    <row r="3173" customFormat="false" ht="12.75" hidden="false" customHeight="false" outlineLevel="0" collapsed="false">
      <c r="A3173" s="57" t="e">
        <f aca="false">INDEX(BucketTable,MATCH(B3173,SumMonths,0),1)</f>
        <v>#N/A</v>
      </c>
      <c r="K3173" s="57" t="e">
        <f aca="false">INDEX(lava,MATCH(B3173,SumMonths,0),2)</f>
        <v>#N/A</v>
      </c>
    </row>
    <row r="3174" customFormat="false" ht="12.75" hidden="false" customHeight="false" outlineLevel="0" collapsed="false">
      <c r="A3174" s="57" t="e">
        <f aca="false">INDEX(BucketTable,MATCH(B3174,SumMonths,0),1)</f>
        <v>#N/A</v>
      </c>
      <c r="K3174" s="57" t="e">
        <f aca="false">INDEX(lava,MATCH(B3174,SumMonths,0),2)</f>
        <v>#N/A</v>
      </c>
    </row>
    <row r="3175" customFormat="false" ht="12.75" hidden="false" customHeight="false" outlineLevel="0" collapsed="false">
      <c r="A3175" s="57" t="e">
        <f aca="false">INDEX(BucketTable,MATCH(B3175,SumMonths,0),1)</f>
        <v>#N/A</v>
      </c>
      <c r="K3175" s="57" t="e">
        <f aca="false">INDEX(lava,MATCH(B3175,SumMonths,0),2)</f>
        <v>#N/A</v>
      </c>
    </row>
    <row r="3176" customFormat="false" ht="12.75" hidden="false" customHeight="false" outlineLevel="0" collapsed="false">
      <c r="A3176" s="57" t="e">
        <f aca="false">INDEX(BucketTable,MATCH(B3176,SumMonths,0),1)</f>
        <v>#N/A</v>
      </c>
      <c r="K3176" s="57" t="e">
        <f aca="false">INDEX(lava,MATCH(B3176,SumMonths,0),2)</f>
        <v>#N/A</v>
      </c>
    </row>
    <row r="3177" customFormat="false" ht="12.75" hidden="false" customHeight="false" outlineLevel="0" collapsed="false">
      <c r="A3177" s="57" t="e">
        <f aca="false">INDEX(BucketTable,MATCH(B3177,SumMonths,0),1)</f>
        <v>#N/A</v>
      </c>
      <c r="K3177" s="57" t="e">
        <f aca="false">INDEX(lava,MATCH(B3177,SumMonths,0),2)</f>
        <v>#N/A</v>
      </c>
    </row>
    <row r="3178" customFormat="false" ht="12.75" hidden="false" customHeight="false" outlineLevel="0" collapsed="false">
      <c r="A3178" s="57" t="e">
        <f aca="false">INDEX(BucketTable,MATCH(B3178,SumMonths,0),1)</f>
        <v>#N/A</v>
      </c>
      <c r="K3178" s="57" t="e">
        <f aca="false">INDEX(lava,MATCH(B3178,SumMonths,0),2)</f>
        <v>#N/A</v>
      </c>
    </row>
    <row r="3179" customFormat="false" ht="12.75" hidden="false" customHeight="false" outlineLevel="0" collapsed="false">
      <c r="A3179" s="57" t="e">
        <f aca="false">INDEX(BucketTable,MATCH(B3179,SumMonths,0),1)</f>
        <v>#N/A</v>
      </c>
      <c r="K3179" s="57" t="e">
        <f aca="false">INDEX(lava,MATCH(B3179,SumMonths,0),2)</f>
        <v>#N/A</v>
      </c>
    </row>
    <row r="3180" customFormat="false" ht="12.75" hidden="false" customHeight="false" outlineLevel="0" collapsed="false">
      <c r="A3180" s="57" t="e">
        <f aca="false">INDEX(BucketTable,MATCH(B3180,SumMonths,0),1)</f>
        <v>#N/A</v>
      </c>
      <c r="K3180" s="57" t="e">
        <f aca="false">INDEX(lava,MATCH(B3180,SumMonths,0),2)</f>
        <v>#N/A</v>
      </c>
    </row>
    <row r="3181" customFormat="false" ht="12.75" hidden="false" customHeight="false" outlineLevel="0" collapsed="false">
      <c r="A3181" s="57" t="e">
        <f aca="false">INDEX(BucketTable,MATCH(B3181,SumMonths,0),1)</f>
        <v>#N/A</v>
      </c>
      <c r="K3181" s="57" t="e">
        <f aca="false">INDEX(lava,MATCH(B3181,SumMonths,0),2)</f>
        <v>#N/A</v>
      </c>
    </row>
    <row r="3182" customFormat="false" ht="12.75" hidden="false" customHeight="false" outlineLevel="0" collapsed="false">
      <c r="A3182" s="57" t="e">
        <f aca="false">INDEX(BucketTable,MATCH(B3182,SumMonths,0),1)</f>
        <v>#N/A</v>
      </c>
      <c r="K3182" s="57" t="e">
        <f aca="false">INDEX(lava,MATCH(B3182,SumMonths,0),2)</f>
        <v>#N/A</v>
      </c>
    </row>
    <row r="3183" customFormat="false" ht="12.75" hidden="false" customHeight="false" outlineLevel="0" collapsed="false">
      <c r="A3183" s="57" t="e">
        <f aca="false">INDEX(BucketTable,MATCH(B3183,SumMonths,0),1)</f>
        <v>#N/A</v>
      </c>
      <c r="K3183" s="57" t="e">
        <f aca="false">INDEX(lava,MATCH(B3183,SumMonths,0),2)</f>
        <v>#N/A</v>
      </c>
    </row>
    <row r="3184" customFormat="false" ht="12.75" hidden="false" customHeight="false" outlineLevel="0" collapsed="false">
      <c r="A3184" s="57" t="e">
        <f aca="false">INDEX(BucketTable,MATCH(B3184,SumMonths,0),1)</f>
        <v>#N/A</v>
      </c>
      <c r="K3184" s="57" t="e">
        <f aca="false">INDEX(lava,MATCH(B3184,SumMonths,0),2)</f>
        <v>#N/A</v>
      </c>
    </row>
    <row r="3185" customFormat="false" ht="12.75" hidden="false" customHeight="false" outlineLevel="0" collapsed="false">
      <c r="A3185" s="57" t="e">
        <f aca="false">INDEX(BucketTable,MATCH(B3185,SumMonths,0),1)</f>
        <v>#N/A</v>
      </c>
      <c r="K3185" s="57" t="e">
        <f aca="false">INDEX(lava,MATCH(B3185,SumMonths,0),2)</f>
        <v>#N/A</v>
      </c>
    </row>
    <row r="3186" customFormat="false" ht="12.75" hidden="false" customHeight="false" outlineLevel="0" collapsed="false">
      <c r="A3186" s="57" t="e">
        <f aca="false">INDEX(BucketTable,MATCH(B3186,SumMonths,0),1)</f>
        <v>#N/A</v>
      </c>
      <c r="K3186" s="57" t="e">
        <f aca="false">INDEX(lava,MATCH(B3186,SumMonths,0),2)</f>
        <v>#N/A</v>
      </c>
    </row>
    <row r="3187" customFormat="false" ht="12.75" hidden="false" customHeight="false" outlineLevel="0" collapsed="false">
      <c r="A3187" s="57" t="e">
        <f aca="false">INDEX(BucketTable,MATCH(B3187,SumMonths,0),1)</f>
        <v>#N/A</v>
      </c>
      <c r="K3187" s="57" t="e">
        <f aca="false">INDEX(lava,MATCH(B3187,SumMonths,0),2)</f>
        <v>#N/A</v>
      </c>
    </row>
    <row r="3188" customFormat="false" ht="12.75" hidden="false" customHeight="false" outlineLevel="0" collapsed="false">
      <c r="A3188" s="57" t="e">
        <f aca="false">INDEX(BucketTable,MATCH(B3188,SumMonths,0),1)</f>
        <v>#N/A</v>
      </c>
      <c r="K3188" s="57" t="e">
        <f aca="false">INDEX(lava,MATCH(B3188,SumMonths,0),2)</f>
        <v>#N/A</v>
      </c>
    </row>
    <row r="3189" customFormat="false" ht="12.75" hidden="false" customHeight="false" outlineLevel="0" collapsed="false">
      <c r="A3189" s="57" t="e">
        <f aca="false">INDEX(BucketTable,MATCH(B3189,SumMonths,0),1)</f>
        <v>#N/A</v>
      </c>
      <c r="K3189" s="57" t="e">
        <f aca="false">INDEX(lava,MATCH(B3189,SumMonths,0),2)</f>
        <v>#N/A</v>
      </c>
    </row>
    <row r="3190" customFormat="false" ht="12.75" hidden="false" customHeight="false" outlineLevel="0" collapsed="false">
      <c r="A3190" s="57" t="e">
        <f aca="false">INDEX(BucketTable,MATCH(B3190,SumMonths,0),1)</f>
        <v>#N/A</v>
      </c>
      <c r="K3190" s="57" t="e">
        <f aca="false">INDEX(lava,MATCH(B3190,SumMonths,0),2)</f>
        <v>#N/A</v>
      </c>
    </row>
    <row r="3191" customFormat="false" ht="12.75" hidden="false" customHeight="false" outlineLevel="0" collapsed="false">
      <c r="A3191" s="57" t="e">
        <f aca="false">INDEX(BucketTable,MATCH(B3191,SumMonths,0),1)</f>
        <v>#N/A</v>
      </c>
      <c r="K3191" s="57" t="e">
        <f aca="false">INDEX(lava,MATCH(B3191,SumMonths,0),2)</f>
        <v>#N/A</v>
      </c>
    </row>
    <row r="3192" customFormat="false" ht="12.75" hidden="false" customHeight="false" outlineLevel="0" collapsed="false">
      <c r="A3192" s="57" t="e">
        <f aca="false">INDEX(BucketTable,MATCH(B3192,SumMonths,0),1)</f>
        <v>#N/A</v>
      </c>
      <c r="K3192" s="57" t="e">
        <f aca="false">INDEX(lava,MATCH(B3192,SumMonths,0),2)</f>
        <v>#N/A</v>
      </c>
    </row>
    <row r="3193" customFormat="false" ht="12.75" hidden="false" customHeight="false" outlineLevel="0" collapsed="false">
      <c r="A3193" s="57" t="e">
        <f aca="false">INDEX(BucketTable,MATCH(B3193,SumMonths,0),1)</f>
        <v>#N/A</v>
      </c>
      <c r="K3193" s="57" t="e">
        <f aca="false">INDEX(lava,MATCH(B3193,SumMonths,0),2)</f>
        <v>#N/A</v>
      </c>
    </row>
    <row r="3194" customFormat="false" ht="12.75" hidden="false" customHeight="false" outlineLevel="0" collapsed="false">
      <c r="A3194" s="57" t="e">
        <f aca="false">INDEX(BucketTable,MATCH(B3194,SumMonths,0),1)</f>
        <v>#N/A</v>
      </c>
      <c r="K3194" s="57" t="e">
        <f aca="false">INDEX(lava,MATCH(B3194,SumMonths,0),2)</f>
        <v>#N/A</v>
      </c>
    </row>
    <row r="3195" customFormat="false" ht="12.75" hidden="false" customHeight="false" outlineLevel="0" collapsed="false">
      <c r="A3195" s="57" t="e">
        <f aca="false">INDEX(BucketTable,MATCH(B3195,SumMonths,0),1)</f>
        <v>#N/A</v>
      </c>
      <c r="K3195" s="57" t="e">
        <f aca="false">INDEX(lava,MATCH(B3195,SumMonths,0),2)</f>
        <v>#N/A</v>
      </c>
    </row>
    <row r="3196" customFormat="false" ht="12.75" hidden="false" customHeight="false" outlineLevel="0" collapsed="false">
      <c r="A3196" s="57" t="e">
        <f aca="false">INDEX(BucketTable,MATCH(B3196,SumMonths,0),1)</f>
        <v>#N/A</v>
      </c>
      <c r="K3196" s="57" t="e">
        <f aca="false">INDEX(lava,MATCH(B3196,SumMonths,0),2)</f>
        <v>#N/A</v>
      </c>
    </row>
    <row r="3197" customFormat="false" ht="12.75" hidden="false" customHeight="false" outlineLevel="0" collapsed="false">
      <c r="A3197" s="57" t="e">
        <f aca="false">INDEX(BucketTable,MATCH(B3197,SumMonths,0),1)</f>
        <v>#N/A</v>
      </c>
      <c r="K3197" s="57" t="e">
        <f aca="false">INDEX(lava,MATCH(B3197,SumMonths,0),2)</f>
        <v>#N/A</v>
      </c>
    </row>
    <row r="3198" customFormat="false" ht="12.75" hidden="false" customHeight="false" outlineLevel="0" collapsed="false">
      <c r="A3198" s="57" t="e">
        <f aca="false">INDEX(BucketTable,MATCH(B3198,SumMonths,0),1)</f>
        <v>#N/A</v>
      </c>
      <c r="K3198" s="57" t="e">
        <f aca="false">INDEX(lava,MATCH(B3198,SumMonths,0),2)</f>
        <v>#N/A</v>
      </c>
    </row>
    <row r="3199" customFormat="false" ht="12.75" hidden="false" customHeight="false" outlineLevel="0" collapsed="false">
      <c r="A3199" s="57" t="e">
        <f aca="false">INDEX(BucketTable,MATCH(B3199,SumMonths,0),1)</f>
        <v>#N/A</v>
      </c>
      <c r="K3199" s="57" t="e">
        <f aca="false">INDEX(lava,MATCH(B3199,SumMonths,0),2)</f>
        <v>#N/A</v>
      </c>
    </row>
    <row r="3200" customFormat="false" ht="12.75" hidden="false" customHeight="false" outlineLevel="0" collapsed="false">
      <c r="A3200" s="57" t="e">
        <f aca="false">INDEX(BucketTable,MATCH(B3200,SumMonths,0),1)</f>
        <v>#N/A</v>
      </c>
      <c r="K3200" s="57" t="e">
        <f aca="false">INDEX(lava,MATCH(B3200,SumMonths,0),2)</f>
        <v>#N/A</v>
      </c>
    </row>
    <row r="3201" customFormat="false" ht="12.75" hidden="false" customHeight="false" outlineLevel="0" collapsed="false">
      <c r="A3201" s="57" t="e">
        <f aca="false">INDEX(BucketTable,MATCH(B3201,SumMonths,0),1)</f>
        <v>#N/A</v>
      </c>
      <c r="K3201" s="57" t="e">
        <f aca="false">INDEX(lava,MATCH(B3201,SumMonths,0),2)</f>
        <v>#N/A</v>
      </c>
    </row>
    <row r="3202" customFormat="false" ht="12.75" hidden="false" customHeight="false" outlineLevel="0" collapsed="false">
      <c r="A3202" s="57" t="e">
        <f aca="false">INDEX(BucketTable,MATCH(B3202,SumMonths,0),1)</f>
        <v>#N/A</v>
      </c>
      <c r="K3202" s="57" t="e">
        <f aca="false">INDEX(lava,MATCH(B3202,SumMonths,0),2)</f>
        <v>#N/A</v>
      </c>
    </row>
    <row r="3203" customFormat="false" ht="12.75" hidden="false" customHeight="false" outlineLevel="0" collapsed="false">
      <c r="A3203" s="57" t="e">
        <f aca="false">INDEX(BucketTable,MATCH(B3203,SumMonths,0),1)</f>
        <v>#N/A</v>
      </c>
      <c r="K3203" s="57" t="e">
        <f aca="false">INDEX(lava,MATCH(B3203,SumMonths,0),2)</f>
        <v>#N/A</v>
      </c>
    </row>
    <row r="3204" customFormat="false" ht="12.75" hidden="false" customHeight="false" outlineLevel="0" collapsed="false">
      <c r="A3204" s="57" t="e">
        <f aca="false">INDEX(BucketTable,MATCH(B3204,SumMonths,0),1)</f>
        <v>#N/A</v>
      </c>
      <c r="K3204" s="57" t="e">
        <f aca="false">INDEX(lava,MATCH(B3204,SumMonths,0),2)</f>
        <v>#N/A</v>
      </c>
    </row>
    <row r="3205" customFormat="false" ht="12.75" hidden="false" customHeight="false" outlineLevel="0" collapsed="false">
      <c r="A3205" s="57" t="e">
        <f aca="false">INDEX(BucketTable,MATCH(B3205,SumMonths,0),1)</f>
        <v>#N/A</v>
      </c>
      <c r="K3205" s="57" t="e">
        <f aca="false">INDEX(lava,MATCH(B3205,SumMonths,0),2)</f>
        <v>#N/A</v>
      </c>
    </row>
    <row r="3206" customFormat="false" ht="12.75" hidden="false" customHeight="false" outlineLevel="0" collapsed="false">
      <c r="A3206" s="57" t="e">
        <f aca="false">INDEX(BucketTable,MATCH(B3206,SumMonths,0),1)</f>
        <v>#N/A</v>
      </c>
      <c r="K3206" s="57" t="e">
        <f aca="false">INDEX(lava,MATCH(B3206,SumMonths,0),2)</f>
        <v>#N/A</v>
      </c>
    </row>
    <row r="3207" customFormat="false" ht="12.75" hidden="false" customHeight="false" outlineLevel="0" collapsed="false">
      <c r="A3207" s="57" t="e">
        <f aca="false">INDEX(BucketTable,MATCH(B3207,SumMonths,0),1)</f>
        <v>#N/A</v>
      </c>
      <c r="K3207" s="57" t="e">
        <f aca="false">INDEX(lava,MATCH(B3207,SumMonths,0),2)</f>
        <v>#N/A</v>
      </c>
    </row>
    <row r="3208" customFormat="false" ht="12.75" hidden="false" customHeight="false" outlineLevel="0" collapsed="false">
      <c r="A3208" s="57" t="e">
        <f aca="false">INDEX(BucketTable,MATCH(B3208,SumMonths,0),1)</f>
        <v>#N/A</v>
      </c>
      <c r="K3208" s="57" t="e">
        <f aca="false">INDEX(lava,MATCH(B3208,SumMonths,0),2)</f>
        <v>#N/A</v>
      </c>
    </row>
    <row r="3209" customFormat="false" ht="12.75" hidden="false" customHeight="false" outlineLevel="0" collapsed="false">
      <c r="A3209" s="57" t="e">
        <f aca="false">INDEX(BucketTable,MATCH(B3209,SumMonths,0),1)</f>
        <v>#N/A</v>
      </c>
      <c r="K3209" s="57" t="e">
        <f aca="false">INDEX(lava,MATCH(B3209,SumMonths,0),2)</f>
        <v>#N/A</v>
      </c>
    </row>
    <row r="3210" customFormat="false" ht="12.75" hidden="false" customHeight="false" outlineLevel="0" collapsed="false">
      <c r="A3210" s="57" t="e">
        <f aca="false">INDEX(BucketTable,MATCH(B3210,SumMonths,0),1)</f>
        <v>#N/A</v>
      </c>
      <c r="K3210" s="57" t="e">
        <f aca="false">INDEX(lava,MATCH(B3210,SumMonths,0),2)</f>
        <v>#N/A</v>
      </c>
    </row>
    <row r="3211" customFormat="false" ht="12.75" hidden="false" customHeight="false" outlineLevel="0" collapsed="false">
      <c r="A3211" s="57" t="e">
        <f aca="false">INDEX(BucketTable,MATCH(B3211,SumMonths,0),1)</f>
        <v>#N/A</v>
      </c>
      <c r="K3211" s="57" t="e">
        <f aca="false">INDEX(lava,MATCH(B3211,SumMonths,0),2)</f>
        <v>#N/A</v>
      </c>
    </row>
    <row r="3212" customFormat="false" ht="12.75" hidden="false" customHeight="false" outlineLevel="0" collapsed="false">
      <c r="A3212" s="57" t="e">
        <f aca="false">INDEX(BucketTable,MATCH(B3212,SumMonths,0),1)</f>
        <v>#N/A</v>
      </c>
      <c r="K3212" s="57" t="e">
        <f aca="false">INDEX(lava,MATCH(B3212,SumMonths,0),2)</f>
        <v>#N/A</v>
      </c>
    </row>
    <row r="3213" customFormat="false" ht="12.75" hidden="false" customHeight="false" outlineLevel="0" collapsed="false">
      <c r="A3213" s="57" t="e">
        <f aca="false">INDEX(BucketTable,MATCH(B3213,SumMonths,0),1)</f>
        <v>#N/A</v>
      </c>
      <c r="K3213" s="57" t="e">
        <f aca="false">INDEX(lava,MATCH(B3213,SumMonths,0),2)</f>
        <v>#N/A</v>
      </c>
    </row>
    <row r="3214" customFormat="false" ht="12.75" hidden="false" customHeight="false" outlineLevel="0" collapsed="false">
      <c r="A3214" s="57" t="e">
        <f aca="false">INDEX(BucketTable,MATCH(B3214,SumMonths,0),1)</f>
        <v>#N/A</v>
      </c>
      <c r="K3214" s="57" t="e">
        <f aca="false">INDEX(lava,MATCH(B3214,SumMonths,0),2)</f>
        <v>#N/A</v>
      </c>
    </row>
    <row r="3215" customFormat="false" ht="12.75" hidden="false" customHeight="false" outlineLevel="0" collapsed="false">
      <c r="A3215" s="57" t="e">
        <f aca="false">INDEX(BucketTable,MATCH(B3215,SumMonths,0),1)</f>
        <v>#N/A</v>
      </c>
      <c r="K3215" s="57" t="e">
        <f aca="false">INDEX(lava,MATCH(B3215,SumMonths,0),2)</f>
        <v>#N/A</v>
      </c>
    </row>
    <row r="3216" customFormat="false" ht="12.75" hidden="false" customHeight="false" outlineLevel="0" collapsed="false">
      <c r="A3216" s="57" t="e">
        <f aca="false">INDEX(BucketTable,MATCH(B3216,SumMonths,0),1)</f>
        <v>#N/A</v>
      </c>
      <c r="K3216" s="57" t="e">
        <f aca="false">INDEX(lava,MATCH(B3216,SumMonths,0),2)</f>
        <v>#N/A</v>
      </c>
    </row>
    <row r="3217" customFormat="false" ht="12.75" hidden="false" customHeight="false" outlineLevel="0" collapsed="false">
      <c r="A3217" s="57" t="e">
        <f aca="false">INDEX(BucketTable,MATCH(B3217,SumMonths,0),1)</f>
        <v>#N/A</v>
      </c>
      <c r="K3217" s="57" t="e">
        <f aca="false">INDEX(lava,MATCH(B3217,SumMonths,0),2)</f>
        <v>#N/A</v>
      </c>
    </row>
    <row r="3218" customFormat="false" ht="12.75" hidden="false" customHeight="false" outlineLevel="0" collapsed="false">
      <c r="A3218" s="57" t="e">
        <f aca="false">INDEX(BucketTable,MATCH(B3218,SumMonths,0),1)</f>
        <v>#N/A</v>
      </c>
      <c r="K3218" s="57" t="e">
        <f aca="false">INDEX(lava,MATCH(B3218,SumMonths,0),2)</f>
        <v>#N/A</v>
      </c>
    </row>
    <row r="3219" customFormat="false" ht="12.75" hidden="false" customHeight="false" outlineLevel="0" collapsed="false">
      <c r="A3219" s="57" t="e">
        <f aca="false">INDEX(BucketTable,MATCH(B3219,SumMonths,0),1)</f>
        <v>#N/A</v>
      </c>
      <c r="K3219" s="57" t="e">
        <f aca="false">INDEX(lava,MATCH(B3219,SumMonths,0),2)</f>
        <v>#N/A</v>
      </c>
    </row>
    <row r="3220" customFormat="false" ht="12.75" hidden="false" customHeight="false" outlineLevel="0" collapsed="false">
      <c r="A3220" s="57" t="e">
        <f aca="false">INDEX(BucketTable,MATCH(B3220,SumMonths,0),1)</f>
        <v>#N/A</v>
      </c>
      <c r="K3220" s="57" t="e">
        <f aca="false">INDEX(lava,MATCH(B3220,SumMonths,0),2)</f>
        <v>#N/A</v>
      </c>
    </row>
    <row r="3221" customFormat="false" ht="12.75" hidden="false" customHeight="false" outlineLevel="0" collapsed="false">
      <c r="A3221" s="57" t="e">
        <f aca="false">INDEX(BucketTable,MATCH(B3221,SumMonths,0),1)</f>
        <v>#N/A</v>
      </c>
      <c r="K3221" s="57" t="e">
        <f aca="false">INDEX(lava,MATCH(B3221,SumMonths,0),2)</f>
        <v>#N/A</v>
      </c>
    </row>
    <row r="3222" customFormat="false" ht="12.75" hidden="false" customHeight="false" outlineLevel="0" collapsed="false">
      <c r="A3222" s="57" t="e">
        <f aca="false">INDEX(BucketTable,MATCH(B3222,SumMonths,0),1)</f>
        <v>#N/A</v>
      </c>
      <c r="K3222" s="57" t="e">
        <f aca="false">INDEX(lava,MATCH(B3222,SumMonths,0),2)</f>
        <v>#N/A</v>
      </c>
    </row>
    <row r="3223" customFormat="false" ht="12.75" hidden="false" customHeight="false" outlineLevel="0" collapsed="false">
      <c r="A3223" s="57" t="e">
        <f aca="false">INDEX(BucketTable,MATCH(B3223,SumMonths,0),1)</f>
        <v>#N/A</v>
      </c>
      <c r="K3223" s="57" t="e">
        <f aca="false">INDEX(lava,MATCH(B3223,SumMonths,0),2)</f>
        <v>#N/A</v>
      </c>
    </row>
    <row r="3224" customFormat="false" ht="12.75" hidden="false" customHeight="false" outlineLevel="0" collapsed="false">
      <c r="A3224" s="57" t="e">
        <f aca="false">INDEX(BucketTable,MATCH(B3224,SumMonths,0),1)</f>
        <v>#N/A</v>
      </c>
      <c r="K3224" s="57" t="e">
        <f aca="false">INDEX(lava,MATCH(B3224,SumMonths,0),2)</f>
        <v>#N/A</v>
      </c>
    </row>
    <row r="3225" customFormat="false" ht="12.75" hidden="false" customHeight="false" outlineLevel="0" collapsed="false">
      <c r="A3225" s="57" t="e">
        <f aca="false">INDEX(BucketTable,MATCH(B3225,SumMonths,0),1)</f>
        <v>#N/A</v>
      </c>
      <c r="K3225" s="57" t="e">
        <f aca="false">INDEX(lava,MATCH(B3225,SumMonths,0),2)</f>
        <v>#N/A</v>
      </c>
    </row>
    <row r="3226" customFormat="false" ht="12.75" hidden="false" customHeight="false" outlineLevel="0" collapsed="false">
      <c r="A3226" s="57" t="e">
        <f aca="false">INDEX(BucketTable,MATCH(B3226,SumMonths,0),1)</f>
        <v>#N/A</v>
      </c>
      <c r="K3226" s="57" t="e">
        <f aca="false">INDEX(lava,MATCH(B3226,SumMonths,0),2)</f>
        <v>#N/A</v>
      </c>
    </row>
    <row r="3227" customFormat="false" ht="12.75" hidden="false" customHeight="false" outlineLevel="0" collapsed="false">
      <c r="A3227" s="57" t="e">
        <f aca="false">INDEX(BucketTable,MATCH(B3227,SumMonths,0),1)</f>
        <v>#N/A</v>
      </c>
      <c r="K3227" s="57" t="e">
        <f aca="false">INDEX(lava,MATCH(B3227,SumMonths,0),2)</f>
        <v>#N/A</v>
      </c>
    </row>
    <row r="3228" customFormat="false" ht="12.75" hidden="false" customHeight="false" outlineLevel="0" collapsed="false">
      <c r="A3228" s="57" t="e">
        <f aca="false">INDEX(BucketTable,MATCH(B3228,SumMonths,0),1)</f>
        <v>#N/A</v>
      </c>
      <c r="K3228" s="57" t="e">
        <f aca="false">INDEX(lava,MATCH(B3228,SumMonths,0),2)</f>
        <v>#N/A</v>
      </c>
    </row>
    <row r="3229" customFormat="false" ht="12.75" hidden="false" customHeight="false" outlineLevel="0" collapsed="false">
      <c r="A3229" s="57" t="e">
        <f aca="false">INDEX(BucketTable,MATCH(B3229,SumMonths,0),1)</f>
        <v>#N/A</v>
      </c>
      <c r="K3229" s="57" t="e">
        <f aca="false">INDEX(lava,MATCH(B3229,SumMonths,0),2)</f>
        <v>#N/A</v>
      </c>
    </row>
    <row r="3230" customFormat="false" ht="12.75" hidden="false" customHeight="false" outlineLevel="0" collapsed="false">
      <c r="A3230" s="57" t="e">
        <f aca="false">INDEX(BucketTable,MATCH(B3230,SumMonths,0),1)</f>
        <v>#N/A</v>
      </c>
      <c r="K3230" s="57" t="e">
        <f aca="false">INDEX(lava,MATCH(B3230,SumMonths,0),2)</f>
        <v>#N/A</v>
      </c>
    </row>
    <row r="3231" customFormat="false" ht="12.75" hidden="false" customHeight="false" outlineLevel="0" collapsed="false">
      <c r="A3231" s="57" t="e">
        <f aca="false">INDEX(BucketTable,MATCH(B3231,SumMonths,0),1)</f>
        <v>#N/A</v>
      </c>
      <c r="K3231" s="57" t="e">
        <f aca="false">INDEX(lava,MATCH(B3231,SumMonths,0),2)</f>
        <v>#N/A</v>
      </c>
    </row>
    <row r="3232" customFormat="false" ht="12.75" hidden="false" customHeight="false" outlineLevel="0" collapsed="false">
      <c r="A3232" s="57" t="e">
        <f aca="false">INDEX(BucketTable,MATCH(B3232,SumMonths,0),1)</f>
        <v>#N/A</v>
      </c>
      <c r="K3232" s="57" t="e">
        <f aca="false">INDEX(lava,MATCH(B3232,SumMonths,0),2)</f>
        <v>#N/A</v>
      </c>
    </row>
    <row r="3233" customFormat="false" ht="12.75" hidden="false" customHeight="false" outlineLevel="0" collapsed="false">
      <c r="A3233" s="57" t="e">
        <f aca="false">INDEX(BucketTable,MATCH(B3233,SumMonths,0),1)</f>
        <v>#N/A</v>
      </c>
      <c r="K3233" s="57" t="e">
        <f aca="false">INDEX(lava,MATCH(B3233,SumMonths,0),2)</f>
        <v>#N/A</v>
      </c>
    </row>
    <row r="3234" customFormat="false" ht="12.75" hidden="false" customHeight="false" outlineLevel="0" collapsed="false">
      <c r="A3234" s="57" t="e">
        <f aca="false">INDEX(BucketTable,MATCH(B3234,SumMonths,0),1)</f>
        <v>#N/A</v>
      </c>
      <c r="K3234" s="57" t="e">
        <f aca="false">INDEX(lava,MATCH(B3234,SumMonths,0),2)</f>
        <v>#N/A</v>
      </c>
    </row>
    <row r="3235" customFormat="false" ht="12.75" hidden="false" customHeight="false" outlineLevel="0" collapsed="false">
      <c r="A3235" s="57" t="e">
        <f aca="false">INDEX(BucketTable,MATCH(B3235,SumMonths,0),1)</f>
        <v>#N/A</v>
      </c>
      <c r="K3235" s="57" t="e">
        <f aca="false">INDEX(lava,MATCH(B3235,SumMonths,0),2)</f>
        <v>#N/A</v>
      </c>
    </row>
    <row r="3236" customFormat="false" ht="12.75" hidden="false" customHeight="false" outlineLevel="0" collapsed="false">
      <c r="A3236" s="57" t="e">
        <f aca="false">INDEX(BucketTable,MATCH(B3236,SumMonths,0),1)</f>
        <v>#N/A</v>
      </c>
      <c r="K3236" s="57" t="e">
        <f aca="false">INDEX(lava,MATCH(B3236,SumMonths,0),2)</f>
        <v>#N/A</v>
      </c>
    </row>
    <row r="3237" customFormat="false" ht="12.75" hidden="false" customHeight="false" outlineLevel="0" collapsed="false">
      <c r="A3237" s="57" t="e">
        <f aca="false">INDEX(BucketTable,MATCH(B3237,SumMonths,0),1)</f>
        <v>#N/A</v>
      </c>
      <c r="K3237" s="57" t="e">
        <f aca="false">INDEX(lava,MATCH(B3237,SumMonths,0),2)</f>
        <v>#N/A</v>
      </c>
    </row>
    <row r="3238" customFormat="false" ht="12.75" hidden="false" customHeight="false" outlineLevel="0" collapsed="false">
      <c r="A3238" s="57" t="e">
        <f aca="false">INDEX(BucketTable,MATCH(B3238,SumMonths,0),1)</f>
        <v>#N/A</v>
      </c>
      <c r="K3238" s="57" t="e">
        <f aca="false">INDEX(lava,MATCH(B3238,SumMonths,0),2)</f>
        <v>#N/A</v>
      </c>
    </row>
    <row r="3239" customFormat="false" ht="12.75" hidden="false" customHeight="false" outlineLevel="0" collapsed="false">
      <c r="A3239" s="57" t="e">
        <f aca="false">INDEX(BucketTable,MATCH(B3239,SumMonths,0),1)</f>
        <v>#N/A</v>
      </c>
      <c r="K3239" s="57" t="e">
        <f aca="false">INDEX(lava,MATCH(B3239,SumMonths,0),2)</f>
        <v>#N/A</v>
      </c>
    </row>
    <row r="3240" customFormat="false" ht="12.75" hidden="false" customHeight="false" outlineLevel="0" collapsed="false">
      <c r="A3240" s="57" t="e">
        <f aca="false">INDEX(BucketTable,MATCH(B3240,SumMonths,0),1)</f>
        <v>#N/A</v>
      </c>
      <c r="K3240" s="57" t="e">
        <f aca="false">INDEX(lava,MATCH(B3240,SumMonths,0),2)</f>
        <v>#N/A</v>
      </c>
    </row>
    <row r="3241" customFormat="false" ht="12.75" hidden="false" customHeight="false" outlineLevel="0" collapsed="false">
      <c r="A3241" s="57" t="e">
        <f aca="false">INDEX(BucketTable,MATCH(B3241,SumMonths,0),1)</f>
        <v>#N/A</v>
      </c>
      <c r="K3241" s="57" t="e">
        <f aca="false">INDEX(lava,MATCH(B3241,SumMonths,0),2)</f>
        <v>#N/A</v>
      </c>
    </row>
    <row r="3242" customFormat="false" ht="12.75" hidden="false" customHeight="false" outlineLevel="0" collapsed="false">
      <c r="A3242" s="57" t="e">
        <f aca="false">INDEX(BucketTable,MATCH(B3242,SumMonths,0),1)</f>
        <v>#N/A</v>
      </c>
      <c r="K3242" s="57" t="e">
        <f aca="false">INDEX(lava,MATCH(B3242,SumMonths,0),2)</f>
        <v>#N/A</v>
      </c>
    </row>
    <row r="3243" customFormat="false" ht="12.75" hidden="false" customHeight="false" outlineLevel="0" collapsed="false">
      <c r="A3243" s="57" t="e">
        <f aca="false">INDEX(BucketTable,MATCH(B3243,SumMonths,0),1)</f>
        <v>#N/A</v>
      </c>
      <c r="K3243" s="57" t="e">
        <f aca="false">INDEX(lava,MATCH(B3243,SumMonths,0),2)</f>
        <v>#N/A</v>
      </c>
    </row>
    <row r="3244" customFormat="false" ht="12.75" hidden="false" customHeight="false" outlineLevel="0" collapsed="false">
      <c r="A3244" s="57" t="e">
        <f aca="false">INDEX(BucketTable,MATCH(B3244,SumMonths,0),1)</f>
        <v>#N/A</v>
      </c>
      <c r="K3244" s="57" t="e">
        <f aca="false">INDEX(lava,MATCH(B3244,SumMonths,0),2)</f>
        <v>#N/A</v>
      </c>
    </row>
    <row r="3245" customFormat="false" ht="12.75" hidden="false" customHeight="false" outlineLevel="0" collapsed="false">
      <c r="A3245" s="57" t="e">
        <f aca="false">INDEX(BucketTable,MATCH(B3245,SumMonths,0),1)</f>
        <v>#N/A</v>
      </c>
      <c r="K3245" s="57" t="e">
        <f aca="false">INDEX(lava,MATCH(B3245,SumMonths,0),2)</f>
        <v>#N/A</v>
      </c>
    </row>
    <row r="3246" customFormat="false" ht="12.75" hidden="false" customHeight="false" outlineLevel="0" collapsed="false">
      <c r="A3246" s="57" t="e">
        <f aca="false">INDEX(BucketTable,MATCH(B3246,SumMonths,0),1)</f>
        <v>#N/A</v>
      </c>
      <c r="K3246" s="57" t="e">
        <f aca="false">INDEX(lava,MATCH(B3246,SumMonths,0),2)</f>
        <v>#N/A</v>
      </c>
    </row>
    <row r="3247" customFormat="false" ht="12.75" hidden="false" customHeight="false" outlineLevel="0" collapsed="false">
      <c r="A3247" s="57" t="e">
        <f aca="false">INDEX(BucketTable,MATCH(B3247,SumMonths,0),1)</f>
        <v>#N/A</v>
      </c>
      <c r="K3247" s="57" t="e">
        <f aca="false">INDEX(lava,MATCH(B3247,SumMonths,0),2)</f>
        <v>#N/A</v>
      </c>
    </row>
    <row r="3248" customFormat="false" ht="12.75" hidden="false" customHeight="false" outlineLevel="0" collapsed="false">
      <c r="A3248" s="57" t="e">
        <f aca="false">INDEX(BucketTable,MATCH(B3248,SumMonths,0),1)</f>
        <v>#N/A</v>
      </c>
      <c r="K3248" s="57" t="e">
        <f aca="false">INDEX(lava,MATCH(B3248,SumMonths,0),2)</f>
        <v>#N/A</v>
      </c>
    </row>
    <row r="3249" customFormat="false" ht="12.75" hidden="false" customHeight="false" outlineLevel="0" collapsed="false">
      <c r="A3249" s="57" t="e">
        <f aca="false">INDEX(BucketTable,MATCH(B3249,SumMonths,0),1)</f>
        <v>#N/A</v>
      </c>
      <c r="K3249" s="57" t="e">
        <f aca="false">INDEX(lava,MATCH(B3249,SumMonths,0),2)</f>
        <v>#N/A</v>
      </c>
    </row>
    <row r="3250" customFormat="false" ht="12.75" hidden="false" customHeight="false" outlineLevel="0" collapsed="false">
      <c r="A3250" s="57" t="e">
        <f aca="false">INDEX(BucketTable,MATCH(B3250,SumMonths,0),1)</f>
        <v>#N/A</v>
      </c>
      <c r="K3250" s="57" t="e">
        <f aca="false">INDEX(lava,MATCH(B3250,SumMonths,0),2)</f>
        <v>#N/A</v>
      </c>
    </row>
    <row r="3251" customFormat="false" ht="12.75" hidden="false" customHeight="false" outlineLevel="0" collapsed="false">
      <c r="A3251" s="57" t="e">
        <f aca="false">INDEX(BucketTable,MATCH(B3251,SumMonths,0),1)</f>
        <v>#N/A</v>
      </c>
      <c r="K3251" s="57" t="e">
        <f aca="false">INDEX(lava,MATCH(B3251,SumMonths,0),2)</f>
        <v>#N/A</v>
      </c>
    </row>
    <row r="3252" customFormat="false" ht="12.75" hidden="false" customHeight="false" outlineLevel="0" collapsed="false">
      <c r="A3252" s="57" t="e">
        <f aca="false">INDEX(BucketTable,MATCH(B3252,SumMonths,0),1)</f>
        <v>#N/A</v>
      </c>
      <c r="K3252" s="57" t="e">
        <f aca="false">INDEX(lava,MATCH(B3252,SumMonths,0),2)</f>
        <v>#N/A</v>
      </c>
    </row>
    <row r="3253" customFormat="false" ht="12.75" hidden="false" customHeight="false" outlineLevel="0" collapsed="false">
      <c r="A3253" s="57" t="e">
        <f aca="false">INDEX(BucketTable,MATCH(B3253,SumMonths,0),1)</f>
        <v>#N/A</v>
      </c>
      <c r="K3253" s="57" t="e">
        <f aca="false">INDEX(lava,MATCH(B3253,SumMonths,0),2)</f>
        <v>#N/A</v>
      </c>
    </row>
    <row r="3254" customFormat="false" ht="12.75" hidden="false" customHeight="false" outlineLevel="0" collapsed="false">
      <c r="A3254" s="57" t="e">
        <f aca="false">INDEX(BucketTable,MATCH(B3254,SumMonths,0),1)</f>
        <v>#N/A</v>
      </c>
      <c r="K3254" s="57" t="e">
        <f aca="false">INDEX(lava,MATCH(B3254,SumMonths,0),2)</f>
        <v>#N/A</v>
      </c>
    </row>
    <row r="3255" customFormat="false" ht="12.75" hidden="false" customHeight="false" outlineLevel="0" collapsed="false">
      <c r="A3255" s="57" t="e">
        <f aca="false">INDEX(BucketTable,MATCH(B3255,SumMonths,0),1)</f>
        <v>#N/A</v>
      </c>
      <c r="K3255" s="57" t="e">
        <f aca="false">INDEX(lava,MATCH(B3255,SumMonths,0),2)</f>
        <v>#N/A</v>
      </c>
    </row>
    <row r="3256" customFormat="false" ht="12.75" hidden="false" customHeight="false" outlineLevel="0" collapsed="false">
      <c r="A3256" s="57" t="e">
        <f aca="false">INDEX(BucketTable,MATCH(B3256,SumMonths,0),1)</f>
        <v>#N/A</v>
      </c>
      <c r="K3256" s="57" t="e">
        <f aca="false">INDEX(lava,MATCH(B3256,SumMonths,0),2)</f>
        <v>#N/A</v>
      </c>
    </row>
    <row r="3257" customFormat="false" ht="12.75" hidden="false" customHeight="false" outlineLevel="0" collapsed="false">
      <c r="A3257" s="57" t="e">
        <f aca="false">INDEX(BucketTable,MATCH(B3257,SumMonths,0),1)</f>
        <v>#N/A</v>
      </c>
      <c r="K3257" s="57" t="e">
        <f aca="false">INDEX(lava,MATCH(B3257,SumMonths,0),2)</f>
        <v>#N/A</v>
      </c>
    </row>
    <row r="3258" customFormat="false" ht="12.75" hidden="false" customHeight="false" outlineLevel="0" collapsed="false">
      <c r="A3258" s="57" t="e">
        <f aca="false">INDEX(BucketTable,MATCH(B3258,SumMonths,0),1)</f>
        <v>#N/A</v>
      </c>
      <c r="K3258" s="57" t="e">
        <f aca="false">INDEX(lava,MATCH(B3258,SumMonths,0),2)</f>
        <v>#N/A</v>
      </c>
    </row>
    <row r="3259" customFormat="false" ht="12.75" hidden="false" customHeight="false" outlineLevel="0" collapsed="false">
      <c r="A3259" s="57" t="e">
        <f aca="false">INDEX(BucketTable,MATCH(B3259,SumMonths,0),1)</f>
        <v>#N/A</v>
      </c>
      <c r="K3259" s="57" t="e">
        <f aca="false">INDEX(lava,MATCH(B3259,SumMonths,0),2)</f>
        <v>#N/A</v>
      </c>
    </row>
    <row r="3260" customFormat="false" ht="12.75" hidden="false" customHeight="false" outlineLevel="0" collapsed="false">
      <c r="A3260" s="57" t="e">
        <f aca="false">INDEX(BucketTable,MATCH(B3260,SumMonths,0),1)</f>
        <v>#N/A</v>
      </c>
      <c r="K3260" s="57" t="e">
        <f aca="false">INDEX(lava,MATCH(B3260,SumMonths,0),2)</f>
        <v>#N/A</v>
      </c>
    </row>
    <row r="3261" customFormat="false" ht="12.75" hidden="false" customHeight="false" outlineLevel="0" collapsed="false">
      <c r="A3261" s="57" t="e">
        <f aca="false">INDEX(BucketTable,MATCH(B3261,SumMonths,0),1)</f>
        <v>#N/A</v>
      </c>
      <c r="K3261" s="57" t="e">
        <f aca="false">INDEX(lava,MATCH(B3261,SumMonths,0),2)</f>
        <v>#N/A</v>
      </c>
    </row>
    <row r="3262" customFormat="false" ht="12.75" hidden="false" customHeight="false" outlineLevel="0" collapsed="false">
      <c r="A3262" s="57" t="e">
        <f aca="false">INDEX(BucketTable,MATCH(B3262,SumMonths,0),1)</f>
        <v>#N/A</v>
      </c>
      <c r="K3262" s="57" t="e">
        <f aca="false">INDEX(lava,MATCH(B3262,SumMonths,0),2)</f>
        <v>#N/A</v>
      </c>
    </row>
    <row r="3263" customFormat="false" ht="12.75" hidden="false" customHeight="false" outlineLevel="0" collapsed="false">
      <c r="A3263" s="57" t="e">
        <f aca="false">INDEX(BucketTable,MATCH(B3263,SumMonths,0),1)</f>
        <v>#N/A</v>
      </c>
      <c r="K3263" s="57" t="e">
        <f aca="false">INDEX(lava,MATCH(B3263,SumMonths,0),2)</f>
        <v>#N/A</v>
      </c>
    </row>
    <row r="3264" customFormat="false" ht="12.75" hidden="false" customHeight="false" outlineLevel="0" collapsed="false">
      <c r="A3264" s="57" t="e">
        <f aca="false">INDEX(BucketTable,MATCH(B3264,SumMonths,0),1)</f>
        <v>#N/A</v>
      </c>
      <c r="K3264" s="57" t="e">
        <f aca="false">INDEX(lava,MATCH(B3264,SumMonths,0),2)</f>
        <v>#N/A</v>
      </c>
    </row>
    <row r="3265" customFormat="false" ht="12.75" hidden="false" customHeight="false" outlineLevel="0" collapsed="false">
      <c r="A3265" s="57" t="e">
        <f aca="false">INDEX(BucketTable,MATCH(B3265,SumMonths,0),1)</f>
        <v>#N/A</v>
      </c>
      <c r="K3265" s="57" t="e">
        <f aca="false">INDEX(lava,MATCH(B3265,SumMonths,0),2)</f>
        <v>#N/A</v>
      </c>
    </row>
    <row r="3266" customFormat="false" ht="12.75" hidden="false" customHeight="false" outlineLevel="0" collapsed="false">
      <c r="A3266" s="57" t="e">
        <f aca="false">INDEX(BucketTable,MATCH(B3266,SumMonths,0),1)</f>
        <v>#N/A</v>
      </c>
      <c r="K3266" s="57" t="e">
        <f aca="false">INDEX(lava,MATCH(B3266,SumMonths,0),2)</f>
        <v>#N/A</v>
      </c>
    </row>
    <row r="3267" customFormat="false" ht="12.75" hidden="false" customHeight="false" outlineLevel="0" collapsed="false">
      <c r="A3267" s="57" t="e">
        <f aca="false">INDEX(BucketTable,MATCH(B3267,SumMonths,0),1)</f>
        <v>#N/A</v>
      </c>
      <c r="K3267" s="57" t="e">
        <f aca="false">INDEX(lava,MATCH(B3267,SumMonths,0),2)</f>
        <v>#N/A</v>
      </c>
    </row>
    <row r="3268" customFormat="false" ht="12.75" hidden="false" customHeight="false" outlineLevel="0" collapsed="false">
      <c r="A3268" s="57" t="e">
        <f aca="false">INDEX(BucketTable,MATCH(B3268,SumMonths,0),1)</f>
        <v>#N/A</v>
      </c>
      <c r="K3268" s="57" t="e">
        <f aca="false">INDEX(lava,MATCH(B3268,SumMonths,0),2)</f>
        <v>#N/A</v>
      </c>
    </row>
    <row r="3269" customFormat="false" ht="12.75" hidden="false" customHeight="false" outlineLevel="0" collapsed="false">
      <c r="A3269" s="57" t="e">
        <f aca="false">INDEX(BucketTable,MATCH(B3269,SumMonths,0),1)</f>
        <v>#N/A</v>
      </c>
      <c r="K3269" s="57" t="e">
        <f aca="false">INDEX(lava,MATCH(B3269,SumMonths,0),2)</f>
        <v>#N/A</v>
      </c>
    </row>
    <row r="3270" customFormat="false" ht="12.75" hidden="false" customHeight="false" outlineLevel="0" collapsed="false">
      <c r="A3270" s="57" t="e">
        <f aca="false">INDEX(BucketTable,MATCH(B3270,SumMonths,0),1)</f>
        <v>#N/A</v>
      </c>
      <c r="K3270" s="57" t="e">
        <f aca="false">INDEX(lava,MATCH(B3270,SumMonths,0),2)</f>
        <v>#N/A</v>
      </c>
    </row>
    <row r="3271" customFormat="false" ht="12.75" hidden="false" customHeight="false" outlineLevel="0" collapsed="false">
      <c r="A3271" s="57" t="e">
        <f aca="false">INDEX(BucketTable,MATCH(B3271,SumMonths,0),1)</f>
        <v>#N/A</v>
      </c>
      <c r="K3271" s="57" t="e">
        <f aca="false">INDEX(lava,MATCH(B3271,SumMonths,0),2)</f>
        <v>#N/A</v>
      </c>
    </row>
    <row r="3272" customFormat="false" ht="12.75" hidden="false" customHeight="false" outlineLevel="0" collapsed="false">
      <c r="A3272" s="57" t="e">
        <f aca="false">INDEX(BucketTable,MATCH(B3272,SumMonths,0),1)</f>
        <v>#N/A</v>
      </c>
      <c r="K3272" s="57" t="e">
        <f aca="false">INDEX(lava,MATCH(B3272,SumMonths,0),2)</f>
        <v>#N/A</v>
      </c>
    </row>
    <row r="3273" customFormat="false" ht="12.75" hidden="false" customHeight="false" outlineLevel="0" collapsed="false">
      <c r="A3273" s="57" t="e">
        <f aca="false">INDEX(BucketTable,MATCH(B3273,SumMonths,0),1)</f>
        <v>#N/A</v>
      </c>
      <c r="K3273" s="57" t="e">
        <f aca="false">INDEX(lava,MATCH(B3273,SumMonths,0),2)</f>
        <v>#N/A</v>
      </c>
    </row>
    <row r="3274" customFormat="false" ht="12.75" hidden="false" customHeight="false" outlineLevel="0" collapsed="false">
      <c r="A3274" s="57" t="e">
        <f aca="false">INDEX(BucketTable,MATCH(B3274,SumMonths,0),1)</f>
        <v>#N/A</v>
      </c>
      <c r="K3274" s="57" t="e">
        <f aca="false">INDEX(lava,MATCH(B3274,SumMonths,0),2)</f>
        <v>#N/A</v>
      </c>
    </row>
    <row r="3275" customFormat="false" ht="12.75" hidden="false" customHeight="false" outlineLevel="0" collapsed="false">
      <c r="A3275" s="57" t="e">
        <f aca="false">INDEX(BucketTable,MATCH(B3275,SumMonths,0),1)</f>
        <v>#N/A</v>
      </c>
      <c r="K3275" s="57" t="e">
        <f aca="false">INDEX(lava,MATCH(B3275,SumMonths,0),2)</f>
        <v>#N/A</v>
      </c>
    </row>
    <row r="3276" customFormat="false" ht="12.75" hidden="false" customHeight="false" outlineLevel="0" collapsed="false">
      <c r="A3276" s="57" t="e">
        <f aca="false">INDEX(BucketTable,MATCH(B3276,SumMonths,0),1)</f>
        <v>#N/A</v>
      </c>
      <c r="K3276" s="57" t="e">
        <f aca="false">INDEX(lava,MATCH(B3276,SumMonths,0),2)</f>
        <v>#N/A</v>
      </c>
    </row>
    <row r="3277" customFormat="false" ht="12.75" hidden="false" customHeight="false" outlineLevel="0" collapsed="false">
      <c r="A3277" s="57" t="e">
        <f aca="false">INDEX(BucketTable,MATCH(B3277,SumMonths,0),1)</f>
        <v>#N/A</v>
      </c>
      <c r="K3277" s="57" t="e">
        <f aca="false">INDEX(lava,MATCH(B3277,SumMonths,0),2)</f>
        <v>#N/A</v>
      </c>
    </row>
    <row r="3278" customFormat="false" ht="12.75" hidden="false" customHeight="false" outlineLevel="0" collapsed="false">
      <c r="A3278" s="57" t="e">
        <f aca="false">INDEX(BucketTable,MATCH(B3278,SumMonths,0),1)</f>
        <v>#N/A</v>
      </c>
      <c r="K3278" s="57" t="e">
        <f aca="false">INDEX(lava,MATCH(B3278,SumMonths,0),2)</f>
        <v>#N/A</v>
      </c>
    </row>
    <row r="3279" customFormat="false" ht="12.75" hidden="false" customHeight="false" outlineLevel="0" collapsed="false">
      <c r="A3279" s="57" t="e">
        <f aca="false">INDEX(BucketTable,MATCH(B3279,SumMonths,0),1)</f>
        <v>#N/A</v>
      </c>
      <c r="K3279" s="57" t="e">
        <f aca="false">INDEX(lava,MATCH(B3279,SumMonths,0),2)</f>
        <v>#N/A</v>
      </c>
    </row>
    <row r="3280" customFormat="false" ht="12.75" hidden="false" customHeight="false" outlineLevel="0" collapsed="false">
      <c r="A3280" s="57" t="e">
        <f aca="false">INDEX(BucketTable,MATCH(B3280,SumMonths,0),1)</f>
        <v>#N/A</v>
      </c>
      <c r="K3280" s="57" t="e">
        <f aca="false">INDEX(lava,MATCH(B3280,SumMonths,0),2)</f>
        <v>#N/A</v>
      </c>
    </row>
    <row r="3281" customFormat="false" ht="12.75" hidden="false" customHeight="false" outlineLevel="0" collapsed="false">
      <c r="A3281" s="57" t="e">
        <f aca="false">INDEX(BucketTable,MATCH(B3281,SumMonths,0),1)</f>
        <v>#N/A</v>
      </c>
      <c r="K3281" s="57" t="e">
        <f aca="false">INDEX(lava,MATCH(B3281,SumMonths,0),2)</f>
        <v>#N/A</v>
      </c>
    </row>
    <row r="3282" customFormat="false" ht="12.75" hidden="false" customHeight="false" outlineLevel="0" collapsed="false">
      <c r="A3282" s="57" t="e">
        <f aca="false">INDEX(BucketTable,MATCH(B3282,SumMonths,0),1)</f>
        <v>#N/A</v>
      </c>
      <c r="K3282" s="57" t="e">
        <f aca="false">INDEX(lava,MATCH(B3282,SumMonths,0),2)</f>
        <v>#N/A</v>
      </c>
    </row>
    <row r="3283" customFormat="false" ht="12.75" hidden="false" customHeight="false" outlineLevel="0" collapsed="false">
      <c r="A3283" s="57" t="e">
        <f aca="false">INDEX(BucketTable,MATCH(B3283,SumMonths,0),1)</f>
        <v>#N/A</v>
      </c>
      <c r="K3283" s="57" t="e">
        <f aca="false">INDEX(lava,MATCH(B3283,SumMonths,0),2)</f>
        <v>#N/A</v>
      </c>
    </row>
    <row r="3284" customFormat="false" ht="12.75" hidden="false" customHeight="false" outlineLevel="0" collapsed="false">
      <c r="A3284" s="57" t="e">
        <f aca="false">INDEX(BucketTable,MATCH(B3284,SumMonths,0),1)</f>
        <v>#N/A</v>
      </c>
      <c r="K3284" s="57" t="e">
        <f aca="false">INDEX(lava,MATCH(B3284,SumMonths,0),2)</f>
        <v>#N/A</v>
      </c>
    </row>
    <row r="3285" customFormat="false" ht="12.75" hidden="false" customHeight="false" outlineLevel="0" collapsed="false">
      <c r="A3285" s="57" t="e">
        <f aca="false">INDEX(BucketTable,MATCH(B3285,SumMonths,0),1)</f>
        <v>#N/A</v>
      </c>
      <c r="K3285" s="57" t="e">
        <f aca="false">INDEX(lava,MATCH(B3285,SumMonths,0),2)</f>
        <v>#N/A</v>
      </c>
    </row>
    <row r="3286" customFormat="false" ht="12.75" hidden="false" customHeight="false" outlineLevel="0" collapsed="false">
      <c r="A3286" s="57" t="e">
        <f aca="false">INDEX(BucketTable,MATCH(B3286,SumMonths,0),1)</f>
        <v>#N/A</v>
      </c>
      <c r="K3286" s="57" t="e">
        <f aca="false">INDEX(lava,MATCH(B3286,SumMonths,0),2)</f>
        <v>#N/A</v>
      </c>
    </row>
    <row r="3287" customFormat="false" ht="12.75" hidden="false" customHeight="false" outlineLevel="0" collapsed="false">
      <c r="A3287" s="57" t="e">
        <f aca="false">INDEX(BucketTable,MATCH(B3287,SumMonths,0),1)</f>
        <v>#N/A</v>
      </c>
      <c r="K3287" s="57" t="e">
        <f aca="false">INDEX(lava,MATCH(B3287,SumMonths,0),2)</f>
        <v>#N/A</v>
      </c>
    </row>
    <row r="3288" customFormat="false" ht="12.75" hidden="false" customHeight="false" outlineLevel="0" collapsed="false">
      <c r="A3288" s="57" t="e">
        <f aca="false">INDEX(BucketTable,MATCH(B3288,SumMonths,0),1)</f>
        <v>#N/A</v>
      </c>
      <c r="K3288" s="57" t="e">
        <f aca="false">INDEX(lava,MATCH(B3288,SumMonths,0),2)</f>
        <v>#N/A</v>
      </c>
    </row>
    <row r="3289" customFormat="false" ht="12.75" hidden="false" customHeight="false" outlineLevel="0" collapsed="false">
      <c r="A3289" s="57" t="e">
        <f aca="false">INDEX(BucketTable,MATCH(B3289,SumMonths,0),1)</f>
        <v>#N/A</v>
      </c>
      <c r="K3289" s="57" t="e">
        <f aca="false">INDEX(lava,MATCH(B3289,SumMonths,0),2)</f>
        <v>#N/A</v>
      </c>
    </row>
    <row r="3290" customFormat="false" ht="12.75" hidden="false" customHeight="false" outlineLevel="0" collapsed="false">
      <c r="A3290" s="57" t="e">
        <f aca="false">INDEX(BucketTable,MATCH(B3290,SumMonths,0),1)</f>
        <v>#N/A</v>
      </c>
      <c r="K3290" s="57" t="e">
        <f aca="false">INDEX(lava,MATCH(B3290,SumMonths,0),2)</f>
        <v>#N/A</v>
      </c>
    </row>
    <row r="3291" customFormat="false" ht="12.75" hidden="false" customHeight="false" outlineLevel="0" collapsed="false">
      <c r="A3291" s="57" t="e">
        <f aca="false">INDEX(BucketTable,MATCH(B3291,SumMonths,0),1)</f>
        <v>#N/A</v>
      </c>
      <c r="K3291" s="57" t="e">
        <f aca="false">INDEX(lava,MATCH(B3291,SumMonths,0),2)</f>
        <v>#N/A</v>
      </c>
    </row>
    <row r="3292" customFormat="false" ht="12.75" hidden="false" customHeight="false" outlineLevel="0" collapsed="false">
      <c r="A3292" s="57" t="e">
        <f aca="false">INDEX(BucketTable,MATCH(B3292,SumMonths,0),1)</f>
        <v>#N/A</v>
      </c>
      <c r="K3292" s="57" t="e">
        <f aca="false">INDEX(lava,MATCH(B3292,SumMonths,0),2)</f>
        <v>#N/A</v>
      </c>
    </row>
    <row r="3293" customFormat="false" ht="12.75" hidden="false" customHeight="false" outlineLevel="0" collapsed="false">
      <c r="A3293" s="57" t="e">
        <f aca="false">INDEX(BucketTable,MATCH(B3293,SumMonths,0),1)</f>
        <v>#N/A</v>
      </c>
      <c r="K3293" s="57" t="e">
        <f aca="false">INDEX(lava,MATCH(B3293,SumMonths,0),2)</f>
        <v>#N/A</v>
      </c>
    </row>
    <row r="3294" customFormat="false" ht="12.75" hidden="false" customHeight="false" outlineLevel="0" collapsed="false">
      <c r="A3294" s="57" t="e">
        <f aca="false">INDEX(BucketTable,MATCH(B3294,SumMonths,0),1)</f>
        <v>#N/A</v>
      </c>
      <c r="K3294" s="57" t="e">
        <f aca="false">INDEX(lava,MATCH(B3294,SumMonths,0),2)</f>
        <v>#N/A</v>
      </c>
    </row>
    <row r="3295" customFormat="false" ht="12.75" hidden="false" customHeight="false" outlineLevel="0" collapsed="false">
      <c r="A3295" s="57" t="e">
        <f aca="false">INDEX(BucketTable,MATCH(B3295,SumMonths,0),1)</f>
        <v>#N/A</v>
      </c>
      <c r="K3295" s="57" t="e">
        <f aca="false">INDEX(lava,MATCH(B3295,SumMonths,0),2)</f>
        <v>#N/A</v>
      </c>
    </row>
    <row r="3296" customFormat="false" ht="12.75" hidden="false" customHeight="false" outlineLevel="0" collapsed="false">
      <c r="A3296" s="57" t="e">
        <f aca="false">INDEX(BucketTable,MATCH(B3296,SumMonths,0),1)</f>
        <v>#N/A</v>
      </c>
      <c r="K3296" s="57" t="e">
        <f aca="false">INDEX(lava,MATCH(B3296,SumMonths,0),2)</f>
        <v>#N/A</v>
      </c>
    </row>
    <row r="3297" customFormat="false" ht="12.75" hidden="false" customHeight="false" outlineLevel="0" collapsed="false">
      <c r="A3297" s="57" t="e">
        <f aca="false">INDEX(BucketTable,MATCH(B3297,SumMonths,0),1)</f>
        <v>#N/A</v>
      </c>
      <c r="K3297" s="57" t="e">
        <f aca="false">INDEX(lava,MATCH(B3297,SumMonths,0),2)</f>
        <v>#N/A</v>
      </c>
    </row>
    <row r="3298" customFormat="false" ht="12.75" hidden="false" customHeight="false" outlineLevel="0" collapsed="false">
      <c r="A3298" s="57" t="e">
        <f aca="false">INDEX(BucketTable,MATCH(B3298,SumMonths,0),1)</f>
        <v>#N/A</v>
      </c>
      <c r="K3298" s="57" t="e">
        <f aca="false">INDEX(lava,MATCH(B3298,SumMonths,0),2)</f>
        <v>#N/A</v>
      </c>
    </row>
    <row r="3299" customFormat="false" ht="12.75" hidden="false" customHeight="false" outlineLevel="0" collapsed="false">
      <c r="A3299" s="57" t="e">
        <f aca="false">INDEX(BucketTable,MATCH(B3299,SumMonths,0),1)</f>
        <v>#N/A</v>
      </c>
      <c r="K3299" s="57" t="e">
        <f aca="false">INDEX(lava,MATCH(B3299,SumMonths,0),2)</f>
        <v>#N/A</v>
      </c>
    </row>
    <row r="3300" customFormat="false" ht="12.75" hidden="false" customHeight="false" outlineLevel="0" collapsed="false">
      <c r="A3300" s="57" t="e">
        <f aca="false">INDEX(BucketTable,MATCH(B3300,SumMonths,0),1)</f>
        <v>#N/A</v>
      </c>
      <c r="K3300" s="57" t="e">
        <f aca="false">INDEX(lava,MATCH(B3300,SumMonths,0),2)</f>
        <v>#N/A</v>
      </c>
    </row>
    <row r="3301" customFormat="false" ht="12.75" hidden="false" customHeight="false" outlineLevel="0" collapsed="false">
      <c r="A3301" s="57" t="e">
        <f aca="false">INDEX(BucketTable,MATCH(B3301,SumMonths,0),1)</f>
        <v>#N/A</v>
      </c>
      <c r="K3301" s="57" t="e">
        <f aca="false">INDEX(lava,MATCH(B3301,SumMonths,0),2)</f>
        <v>#N/A</v>
      </c>
    </row>
    <row r="3302" customFormat="false" ht="12.75" hidden="false" customHeight="false" outlineLevel="0" collapsed="false">
      <c r="A3302" s="57" t="e">
        <f aca="false">INDEX(BucketTable,MATCH(B3302,SumMonths,0),1)</f>
        <v>#N/A</v>
      </c>
      <c r="K3302" s="57" t="e">
        <f aca="false">INDEX(lava,MATCH(B3302,SumMonths,0),2)</f>
        <v>#N/A</v>
      </c>
    </row>
    <row r="3303" customFormat="false" ht="12.75" hidden="false" customHeight="false" outlineLevel="0" collapsed="false">
      <c r="A3303" s="57" t="e">
        <f aca="false">INDEX(BucketTable,MATCH(B3303,SumMonths,0),1)</f>
        <v>#N/A</v>
      </c>
      <c r="K3303" s="57" t="e">
        <f aca="false">INDEX(lava,MATCH(B3303,SumMonths,0),2)</f>
        <v>#N/A</v>
      </c>
    </row>
    <row r="3304" customFormat="false" ht="12.75" hidden="false" customHeight="false" outlineLevel="0" collapsed="false">
      <c r="A3304" s="57" t="e">
        <f aca="false">INDEX(BucketTable,MATCH(B3304,SumMonths,0),1)</f>
        <v>#N/A</v>
      </c>
      <c r="K3304" s="57" t="e">
        <f aca="false">INDEX(lava,MATCH(B3304,SumMonths,0),2)</f>
        <v>#N/A</v>
      </c>
    </row>
    <row r="3305" customFormat="false" ht="12.75" hidden="false" customHeight="false" outlineLevel="0" collapsed="false">
      <c r="A3305" s="57" t="e">
        <f aca="false">INDEX(BucketTable,MATCH(B3305,SumMonths,0),1)</f>
        <v>#N/A</v>
      </c>
      <c r="K3305" s="57" t="e">
        <f aca="false">INDEX(lava,MATCH(B3305,SumMonths,0),2)</f>
        <v>#N/A</v>
      </c>
    </row>
    <row r="3306" customFormat="false" ht="12.75" hidden="false" customHeight="false" outlineLevel="0" collapsed="false">
      <c r="A3306" s="57" t="e">
        <f aca="false">INDEX(BucketTable,MATCH(B3306,SumMonths,0),1)</f>
        <v>#N/A</v>
      </c>
      <c r="K3306" s="57" t="e">
        <f aca="false">INDEX(lava,MATCH(B3306,SumMonths,0),2)</f>
        <v>#N/A</v>
      </c>
    </row>
    <row r="3307" customFormat="false" ht="12.75" hidden="false" customHeight="false" outlineLevel="0" collapsed="false">
      <c r="A3307" s="57" t="e">
        <f aca="false">INDEX(BucketTable,MATCH(B3307,SumMonths,0),1)</f>
        <v>#N/A</v>
      </c>
      <c r="K3307" s="57" t="e">
        <f aca="false">INDEX(lava,MATCH(B3307,SumMonths,0),2)</f>
        <v>#N/A</v>
      </c>
    </row>
    <row r="3308" customFormat="false" ht="12.75" hidden="false" customHeight="false" outlineLevel="0" collapsed="false">
      <c r="A3308" s="57" t="e">
        <f aca="false">INDEX(BucketTable,MATCH(B3308,SumMonths,0),1)</f>
        <v>#N/A</v>
      </c>
      <c r="K3308" s="57" t="e">
        <f aca="false">INDEX(lava,MATCH(B3308,SumMonths,0),2)</f>
        <v>#N/A</v>
      </c>
    </row>
    <row r="3309" customFormat="false" ht="12.75" hidden="false" customHeight="false" outlineLevel="0" collapsed="false">
      <c r="A3309" s="57" t="e">
        <f aca="false">INDEX(BucketTable,MATCH(B3309,SumMonths,0),1)</f>
        <v>#N/A</v>
      </c>
      <c r="K3309" s="57" t="e">
        <f aca="false">INDEX(lava,MATCH(B3309,SumMonths,0),2)</f>
        <v>#N/A</v>
      </c>
    </row>
    <row r="3310" customFormat="false" ht="12.75" hidden="false" customHeight="false" outlineLevel="0" collapsed="false">
      <c r="A3310" s="57" t="e">
        <f aca="false">INDEX(BucketTable,MATCH(B3310,SumMonths,0),1)</f>
        <v>#N/A</v>
      </c>
      <c r="K3310" s="57" t="e">
        <f aca="false">INDEX(lava,MATCH(B3310,SumMonths,0),2)</f>
        <v>#N/A</v>
      </c>
    </row>
    <row r="3311" customFormat="false" ht="12.75" hidden="false" customHeight="false" outlineLevel="0" collapsed="false">
      <c r="A3311" s="57" t="e">
        <f aca="false">INDEX(BucketTable,MATCH(B3311,SumMonths,0),1)</f>
        <v>#N/A</v>
      </c>
      <c r="K3311" s="57" t="e">
        <f aca="false">INDEX(lava,MATCH(B3311,SumMonths,0),2)</f>
        <v>#N/A</v>
      </c>
    </row>
    <row r="3312" customFormat="false" ht="12.75" hidden="false" customHeight="false" outlineLevel="0" collapsed="false">
      <c r="A3312" s="57" t="e">
        <f aca="false">INDEX(BucketTable,MATCH(B3312,SumMonths,0),1)</f>
        <v>#N/A</v>
      </c>
      <c r="K3312" s="57" t="e">
        <f aca="false">INDEX(lava,MATCH(B3312,SumMonths,0),2)</f>
        <v>#N/A</v>
      </c>
    </row>
    <row r="3313" customFormat="false" ht="12.75" hidden="false" customHeight="false" outlineLevel="0" collapsed="false">
      <c r="A3313" s="57" t="e">
        <f aca="false">INDEX(BucketTable,MATCH(B3313,SumMonths,0),1)</f>
        <v>#N/A</v>
      </c>
      <c r="K3313" s="57" t="e">
        <f aca="false">INDEX(lava,MATCH(B3313,SumMonths,0),2)</f>
        <v>#N/A</v>
      </c>
    </row>
    <row r="3314" customFormat="false" ht="12.75" hidden="false" customHeight="false" outlineLevel="0" collapsed="false">
      <c r="A3314" s="57" t="e">
        <f aca="false">INDEX(BucketTable,MATCH(B3314,SumMonths,0),1)</f>
        <v>#N/A</v>
      </c>
      <c r="K3314" s="57" t="e">
        <f aca="false">INDEX(lava,MATCH(B3314,SumMonths,0),2)</f>
        <v>#N/A</v>
      </c>
    </row>
    <row r="3315" customFormat="false" ht="12.75" hidden="false" customHeight="false" outlineLevel="0" collapsed="false">
      <c r="A3315" s="57" t="e">
        <f aca="false">INDEX(BucketTable,MATCH(B3315,SumMonths,0),1)</f>
        <v>#N/A</v>
      </c>
      <c r="K3315" s="57" t="e">
        <f aca="false">INDEX(lava,MATCH(B3315,SumMonths,0),2)</f>
        <v>#N/A</v>
      </c>
    </row>
    <row r="3316" customFormat="false" ht="12.75" hidden="false" customHeight="false" outlineLevel="0" collapsed="false">
      <c r="A3316" s="57" t="e">
        <f aca="false">INDEX(BucketTable,MATCH(B3316,SumMonths,0),1)</f>
        <v>#N/A</v>
      </c>
      <c r="K3316" s="57" t="e">
        <f aca="false">INDEX(lava,MATCH(B3316,SumMonths,0),2)</f>
        <v>#N/A</v>
      </c>
    </row>
    <row r="3317" customFormat="false" ht="12.75" hidden="false" customHeight="false" outlineLevel="0" collapsed="false">
      <c r="A3317" s="57" t="e">
        <f aca="false">INDEX(BucketTable,MATCH(B3317,SumMonths,0),1)</f>
        <v>#N/A</v>
      </c>
      <c r="K3317" s="57" t="e">
        <f aca="false">INDEX(lava,MATCH(B3317,SumMonths,0),2)</f>
        <v>#N/A</v>
      </c>
    </row>
    <row r="3318" customFormat="false" ht="12.75" hidden="false" customHeight="false" outlineLevel="0" collapsed="false">
      <c r="A3318" s="57" t="e">
        <f aca="false">INDEX(BucketTable,MATCH(B3318,SumMonths,0),1)</f>
        <v>#N/A</v>
      </c>
      <c r="K3318" s="57" t="e">
        <f aca="false">INDEX(lava,MATCH(B3318,SumMonths,0),2)</f>
        <v>#N/A</v>
      </c>
    </row>
    <row r="3319" customFormat="false" ht="12.75" hidden="false" customHeight="false" outlineLevel="0" collapsed="false">
      <c r="A3319" s="57" t="e">
        <f aca="false">INDEX(BucketTable,MATCH(B3319,SumMonths,0),1)</f>
        <v>#N/A</v>
      </c>
      <c r="K3319" s="57" t="e">
        <f aca="false">INDEX(lava,MATCH(B3319,SumMonths,0),2)</f>
        <v>#N/A</v>
      </c>
    </row>
    <row r="3320" customFormat="false" ht="12.75" hidden="false" customHeight="false" outlineLevel="0" collapsed="false">
      <c r="A3320" s="57" t="e">
        <f aca="false">INDEX(BucketTable,MATCH(B3320,SumMonths,0),1)</f>
        <v>#N/A</v>
      </c>
      <c r="K3320" s="57" t="e">
        <f aca="false">INDEX(lava,MATCH(B3320,SumMonths,0),2)</f>
        <v>#N/A</v>
      </c>
    </row>
    <row r="3321" customFormat="false" ht="12.75" hidden="false" customHeight="false" outlineLevel="0" collapsed="false">
      <c r="A3321" s="57" t="e">
        <f aca="false">INDEX(BucketTable,MATCH(B3321,SumMonths,0),1)</f>
        <v>#N/A</v>
      </c>
      <c r="K3321" s="57" t="e">
        <f aca="false">INDEX(lava,MATCH(B3321,SumMonths,0),2)</f>
        <v>#N/A</v>
      </c>
    </row>
    <row r="3322" customFormat="false" ht="12.75" hidden="false" customHeight="false" outlineLevel="0" collapsed="false">
      <c r="A3322" s="57" t="e">
        <f aca="false">INDEX(BucketTable,MATCH(B3322,SumMonths,0),1)</f>
        <v>#N/A</v>
      </c>
      <c r="K3322" s="57" t="e">
        <f aca="false">INDEX(lava,MATCH(B3322,SumMonths,0),2)</f>
        <v>#N/A</v>
      </c>
    </row>
    <row r="3323" customFormat="false" ht="12.75" hidden="false" customHeight="false" outlineLevel="0" collapsed="false">
      <c r="A3323" s="57" t="e">
        <f aca="false">INDEX(BucketTable,MATCH(B3323,SumMonths,0),1)</f>
        <v>#N/A</v>
      </c>
      <c r="K3323" s="57" t="e">
        <f aca="false">INDEX(lava,MATCH(B3323,SumMonths,0),2)</f>
        <v>#N/A</v>
      </c>
    </row>
    <row r="3324" customFormat="false" ht="12.75" hidden="false" customHeight="false" outlineLevel="0" collapsed="false">
      <c r="A3324" s="57" t="e">
        <f aca="false">INDEX(BucketTable,MATCH(B3324,SumMonths,0),1)</f>
        <v>#N/A</v>
      </c>
      <c r="K3324" s="57" t="e">
        <f aca="false">INDEX(lava,MATCH(B3324,SumMonths,0),2)</f>
        <v>#N/A</v>
      </c>
    </row>
    <row r="3325" customFormat="false" ht="12.75" hidden="false" customHeight="false" outlineLevel="0" collapsed="false">
      <c r="A3325" s="57" t="e">
        <f aca="false">INDEX(BucketTable,MATCH(B3325,SumMonths,0),1)</f>
        <v>#N/A</v>
      </c>
      <c r="K3325" s="57" t="e">
        <f aca="false">INDEX(lava,MATCH(B3325,SumMonths,0),2)</f>
        <v>#N/A</v>
      </c>
    </row>
    <row r="3326" customFormat="false" ht="12.75" hidden="false" customHeight="false" outlineLevel="0" collapsed="false">
      <c r="A3326" s="57" t="e">
        <f aca="false">INDEX(BucketTable,MATCH(B3326,SumMonths,0),1)</f>
        <v>#N/A</v>
      </c>
      <c r="K3326" s="57" t="e">
        <f aca="false">INDEX(lava,MATCH(B3326,SumMonths,0),2)</f>
        <v>#N/A</v>
      </c>
    </row>
    <row r="3327" customFormat="false" ht="12.75" hidden="false" customHeight="false" outlineLevel="0" collapsed="false">
      <c r="A3327" s="57" t="e">
        <f aca="false">INDEX(BucketTable,MATCH(B3327,SumMonths,0),1)</f>
        <v>#N/A</v>
      </c>
      <c r="K3327" s="57" t="e">
        <f aca="false">INDEX(lava,MATCH(B3327,SumMonths,0),2)</f>
        <v>#N/A</v>
      </c>
    </row>
    <row r="3328" customFormat="false" ht="12.75" hidden="false" customHeight="false" outlineLevel="0" collapsed="false">
      <c r="A3328" s="57" t="e">
        <f aca="false">INDEX(BucketTable,MATCH(B3328,SumMonths,0),1)</f>
        <v>#N/A</v>
      </c>
      <c r="K3328" s="57" t="e">
        <f aca="false">INDEX(lava,MATCH(B3328,SumMonths,0),2)</f>
        <v>#N/A</v>
      </c>
    </row>
    <row r="3329" customFormat="false" ht="12.75" hidden="false" customHeight="false" outlineLevel="0" collapsed="false">
      <c r="A3329" s="57" t="e">
        <f aca="false">INDEX(BucketTable,MATCH(B3329,SumMonths,0),1)</f>
        <v>#N/A</v>
      </c>
      <c r="K3329" s="57" t="e">
        <f aca="false">INDEX(lava,MATCH(B3329,SumMonths,0),2)</f>
        <v>#N/A</v>
      </c>
    </row>
    <row r="3330" customFormat="false" ht="12.75" hidden="false" customHeight="false" outlineLevel="0" collapsed="false">
      <c r="A3330" s="57" t="e">
        <f aca="false">INDEX(BucketTable,MATCH(B3330,SumMonths,0),1)</f>
        <v>#N/A</v>
      </c>
      <c r="K3330" s="57" t="e">
        <f aca="false">INDEX(lava,MATCH(B3330,SumMonths,0),2)</f>
        <v>#N/A</v>
      </c>
    </row>
    <row r="3331" customFormat="false" ht="12.75" hidden="false" customHeight="false" outlineLevel="0" collapsed="false">
      <c r="A3331" s="57" t="e">
        <f aca="false">INDEX(BucketTable,MATCH(B3331,SumMonths,0),1)</f>
        <v>#N/A</v>
      </c>
      <c r="K3331" s="57" t="e">
        <f aca="false">INDEX(lava,MATCH(B3331,SumMonths,0),2)</f>
        <v>#N/A</v>
      </c>
    </row>
    <row r="3332" customFormat="false" ht="12.75" hidden="false" customHeight="false" outlineLevel="0" collapsed="false">
      <c r="A3332" s="57" t="e">
        <f aca="false">INDEX(BucketTable,MATCH(B3332,SumMonths,0),1)</f>
        <v>#N/A</v>
      </c>
      <c r="K3332" s="57" t="e">
        <f aca="false">INDEX(lava,MATCH(B3332,SumMonths,0),2)</f>
        <v>#N/A</v>
      </c>
    </row>
    <row r="3333" customFormat="false" ht="12.75" hidden="false" customHeight="false" outlineLevel="0" collapsed="false">
      <c r="A3333" s="57" t="e">
        <f aca="false">INDEX(BucketTable,MATCH(B3333,SumMonths,0),1)</f>
        <v>#N/A</v>
      </c>
      <c r="K3333" s="57" t="e">
        <f aca="false">INDEX(lava,MATCH(B3333,SumMonths,0),2)</f>
        <v>#N/A</v>
      </c>
    </row>
    <row r="3334" customFormat="false" ht="12.75" hidden="false" customHeight="false" outlineLevel="0" collapsed="false">
      <c r="A3334" s="57" t="e">
        <f aca="false">INDEX(BucketTable,MATCH(B3334,SumMonths,0),1)</f>
        <v>#N/A</v>
      </c>
      <c r="K3334" s="57" t="e">
        <f aca="false">INDEX(lava,MATCH(B3334,SumMonths,0),2)</f>
        <v>#N/A</v>
      </c>
    </row>
    <row r="3335" customFormat="false" ht="12.75" hidden="false" customHeight="false" outlineLevel="0" collapsed="false">
      <c r="A3335" s="57" t="e">
        <f aca="false">INDEX(BucketTable,MATCH(B3335,SumMonths,0),1)</f>
        <v>#N/A</v>
      </c>
      <c r="K3335" s="57" t="e">
        <f aca="false">INDEX(lava,MATCH(B3335,SumMonths,0),2)</f>
        <v>#N/A</v>
      </c>
    </row>
    <row r="3336" customFormat="false" ht="12.75" hidden="false" customHeight="false" outlineLevel="0" collapsed="false">
      <c r="A3336" s="57" t="e">
        <f aca="false">INDEX(BucketTable,MATCH(B3336,SumMonths,0),1)</f>
        <v>#N/A</v>
      </c>
      <c r="K3336" s="57" t="e">
        <f aca="false">INDEX(lava,MATCH(B3336,SumMonths,0),2)</f>
        <v>#N/A</v>
      </c>
    </row>
    <row r="3337" customFormat="false" ht="12.75" hidden="false" customHeight="false" outlineLevel="0" collapsed="false">
      <c r="A3337" s="57" t="e">
        <f aca="false">INDEX(BucketTable,MATCH(B3337,SumMonths,0),1)</f>
        <v>#N/A</v>
      </c>
      <c r="K3337" s="57" t="e">
        <f aca="false">INDEX(lava,MATCH(B3337,SumMonths,0),2)</f>
        <v>#N/A</v>
      </c>
    </row>
    <row r="3338" customFormat="false" ht="12.75" hidden="false" customHeight="false" outlineLevel="0" collapsed="false">
      <c r="A3338" s="57" t="e">
        <f aca="false">INDEX(BucketTable,MATCH(B3338,SumMonths,0),1)</f>
        <v>#N/A</v>
      </c>
      <c r="K3338" s="57" t="e">
        <f aca="false">INDEX(lava,MATCH(B3338,SumMonths,0),2)</f>
        <v>#N/A</v>
      </c>
    </row>
    <row r="3339" customFormat="false" ht="12.75" hidden="false" customHeight="false" outlineLevel="0" collapsed="false">
      <c r="A3339" s="57" t="e">
        <f aca="false">INDEX(BucketTable,MATCH(B3339,SumMonths,0),1)</f>
        <v>#N/A</v>
      </c>
      <c r="K3339" s="57" t="e">
        <f aca="false">INDEX(lava,MATCH(B3339,SumMonths,0),2)</f>
        <v>#N/A</v>
      </c>
    </row>
    <row r="3340" customFormat="false" ht="12.75" hidden="false" customHeight="false" outlineLevel="0" collapsed="false">
      <c r="A3340" s="57" t="e">
        <f aca="false">INDEX(BucketTable,MATCH(B3340,SumMonths,0),1)</f>
        <v>#N/A</v>
      </c>
      <c r="K3340" s="57" t="e">
        <f aca="false">INDEX(lava,MATCH(B3340,SumMonths,0),2)</f>
        <v>#N/A</v>
      </c>
    </row>
    <row r="3341" customFormat="false" ht="12.75" hidden="false" customHeight="false" outlineLevel="0" collapsed="false">
      <c r="A3341" s="57" t="e">
        <f aca="false">INDEX(BucketTable,MATCH(B3341,SumMonths,0),1)</f>
        <v>#N/A</v>
      </c>
      <c r="K3341" s="57" t="e">
        <f aca="false">INDEX(lava,MATCH(B3341,SumMonths,0),2)</f>
        <v>#N/A</v>
      </c>
    </row>
    <row r="3342" customFormat="false" ht="12.75" hidden="false" customHeight="false" outlineLevel="0" collapsed="false">
      <c r="A3342" s="57" t="e">
        <f aca="false">INDEX(BucketTable,MATCH(B3342,SumMonths,0),1)</f>
        <v>#N/A</v>
      </c>
      <c r="K3342" s="57" t="e">
        <f aca="false">INDEX(lava,MATCH(B3342,SumMonths,0),2)</f>
        <v>#N/A</v>
      </c>
    </row>
    <row r="3343" customFormat="false" ht="12.75" hidden="false" customHeight="false" outlineLevel="0" collapsed="false">
      <c r="A3343" s="57" t="e">
        <f aca="false">INDEX(BucketTable,MATCH(B3343,SumMonths,0),1)</f>
        <v>#N/A</v>
      </c>
      <c r="K3343" s="57" t="e">
        <f aca="false">INDEX(lava,MATCH(B3343,SumMonths,0),2)</f>
        <v>#N/A</v>
      </c>
    </row>
    <row r="3344" customFormat="false" ht="12.75" hidden="false" customHeight="false" outlineLevel="0" collapsed="false">
      <c r="A3344" s="57" t="e">
        <f aca="false">INDEX(BucketTable,MATCH(B3344,SumMonths,0),1)</f>
        <v>#N/A</v>
      </c>
      <c r="K3344" s="57" t="e">
        <f aca="false">INDEX(lava,MATCH(B3344,SumMonths,0),2)</f>
        <v>#N/A</v>
      </c>
    </row>
    <row r="3345" customFormat="false" ht="12.75" hidden="false" customHeight="false" outlineLevel="0" collapsed="false">
      <c r="A3345" s="57" t="e">
        <f aca="false">INDEX(BucketTable,MATCH(B3345,SumMonths,0),1)</f>
        <v>#N/A</v>
      </c>
      <c r="K3345" s="57" t="e">
        <f aca="false">INDEX(lava,MATCH(B3345,SumMonths,0),2)</f>
        <v>#N/A</v>
      </c>
    </row>
    <row r="3346" customFormat="false" ht="12.75" hidden="false" customHeight="false" outlineLevel="0" collapsed="false">
      <c r="A3346" s="57" t="e">
        <f aca="false">INDEX(BucketTable,MATCH(B3346,SumMonths,0),1)</f>
        <v>#N/A</v>
      </c>
      <c r="K3346" s="57" t="e">
        <f aca="false">INDEX(lava,MATCH(B3346,SumMonths,0),2)</f>
        <v>#N/A</v>
      </c>
    </row>
    <row r="3347" customFormat="false" ht="12.75" hidden="false" customHeight="false" outlineLevel="0" collapsed="false">
      <c r="A3347" s="57" t="e">
        <f aca="false">INDEX(BucketTable,MATCH(B3347,SumMonths,0),1)</f>
        <v>#N/A</v>
      </c>
      <c r="K3347" s="57" t="e">
        <f aca="false">INDEX(lava,MATCH(B3347,SumMonths,0),2)</f>
        <v>#N/A</v>
      </c>
    </row>
    <row r="3348" customFormat="false" ht="12.75" hidden="false" customHeight="false" outlineLevel="0" collapsed="false">
      <c r="A3348" s="57" t="e">
        <f aca="false">INDEX(BucketTable,MATCH(B3348,SumMonths,0),1)</f>
        <v>#N/A</v>
      </c>
      <c r="K3348" s="57" t="e">
        <f aca="false">INDEX(lava,MATCH(B3348,SumMonths,0),2)</f>
        <v>#N/A</v>
      </c>
    </row>
    <row r="3349" customFormat="false" ht="12.75" hidden="false" customHeight="false" outlineLevel="0" collapsed="false">
      <c r="A3349" s="57" t="e">
        <f aca="false">INDEX(BucketTable,MATCH(B3349,SumMonths,0),1)</f>
        <v>#N/A</v>
      </c>
      <c r="K3349" s="57" t="e">
        <f aca="false">INDEX(lava,MATCH(B3349,SumMonths,0),2)</f>
        <v>#N/A</v>
      </c>
    </row>
    <row r="3350" customFormat="false" ht="12.75" hidden="false" customHeight="false" outlineLevel="0" collapsed="false">
      <c r="A3350" s="57" t="e">
        <f aca="false">INDEX(BucketTable,MATCH(B3350,SumMonths,0),1)</f>
        <v>#N/A</v>
      </c>
      <c r="K3350" s="57" t="e">
        <f aca="false">INDEX(lava,MATCH(B3350,SumMonths,0),2)</f>
        <v>#N/A</v>
      </c>
    </row>
    <row r="3351" customFormat="false" ht="12.75" hidden="false" customHeight="false" outlineLevel="0" collapsed="false">
      <c r="A3351" s="57" t="e">
        <f aca="false">INDEX(BucketTable,MATCH(B3351,SumMonths,0),1)</f>
        <v>#N/A</v>
      </c>
      <c r="K3351" s="57" t="e">
        <f aca="false">INDEX(lava,MATCH(B3351,SumMonths,0),2)</f>
        <v>#N/A</v>
      </c>
    </row>
    <row r="3352" customFormat="false" ht="12.75" hidden="false" customHeight="false" outlineLevel="0" collapsed="false">
      <c r="A3352" s="57" t="e">
        <f aca="false">INDEX(BucketTable,MATCH(B3352,SumMonths,0),1)</f>
        <v>#N/A</v>
      </c>
      <c r="K3352" s="57" t="e">
        <f aca="false">INDEX(lava,MATCH(B3352,SumMonths,0),2)</f>
        <v>#N/A</v>
      </c>
    </row>
    <row r="3353" customFormat="false" ht="12.75" hidden="false" customHeight="false" outlineLevel="0" collapsed="false">
      <c r="A3353" s="57" t="e">
        <f aca="false">INDEX(BucketTable,MATCH(B3353,SumMonths,0),1)</f>
        <v>#N/A</v>
      </c>
      <c r="K3353" s="57" t="e">
        <f aca="false">INDEX(lava,MATCH(B3353,SumMonths,0),2)</f>
        <v>#N/A</v>
      </c>
    </row>
    <row r="3354" customFormat="false" ht="12.75" hidden="false" customHeight="false" outlineLevel="0" collapsed="false">
      <c r="A3354" s="57" t="e">
        <f aca="false">INDEX(BucketTable,MATCH(B3354,SumMonths,0),1)</f>
        <v>#N/A</v>
      </c>
      <c r="K3354" s="57" t="e">
        <f aca="false">INDEX(lava,MATCH(B3354,SumMonths,0),2)</f>
        <v>#N/A</v>
      </c>
    </row>
    <row r="3355" customFormat="false" ht="12.75" hidden="false" customHeight="false" outlineLevel="0" collapsed="false">
      <c r="A3355" s="57" t="e">
        <f aca="false">INDEX(BucketTable,MATCH(B3355,SumMonths,0),1)</f>
        <v>#N/A</v>
      </c>
      <c r="K3355" s="57" t="e">
        <f aca="false">INDEX(lava,MATCH(B3355,SumMonths,0),2)</f>
        <v>#N/A</v>
      </c>
    </row>
    <row r="3356" customFormat="false" ht="12.75" hidden="false" customHeight="false" outlineLevel="0" collapsed="false">
      <c r="A3356" s="57" t="e">
        <f aca="false">INDEX(BucketTable,MATCH(B3356,SumMonths,0),1)</f>
        <v>#N/A</v>
      </c>
      <c r="K3356" s="57" t="e">
        <f aca="false">INDEX(lava,MATCH(B3356,SumMonths,0),2)</f>
        <v>#N/A</v>
      </c>
    </row>
    <row r="3357" customFormat="false" ht="12.75" hidden="false" customHeight="false" outlineLevel="0" collapsed="false">
      <c r="A3357" s="57" t="e">
        <f aca="false">INDEX(BucketTable,MATCH(B3357,SumMonths,0),1)</f>
        <v>#N/A</v>
      </c>
      <c r="K3357" s="57" t="e">
        <f aca="false">INDEX(lava,MATCH(B3357,SumMonths,0),2)</f>
        <v>#N/A</v>
      </c>
    </row>
    <row r="3358" customFormat="false" ht="12.75" hidden="false" customHeight="false" outlineLevel="0" collapsed="false">
      <c r="A3358" s="57" t="e">
        <f aca="false">INDEX(BucketTable,MATCH(B3358,SumMonths,0),1)</f>
        <v>#N/A</v>
      </c>
      <c r="K3358" s="57" t="e">
        <f aca="false">INDEX(lava,MATCH(B3358,SumMonths,0),2)</f>
        <v>#N/A</v>
      </c>
    </row>
    <row r="3359" customFormat="false" ht="12.75" hidden="false" customHeight="false" outlineLevel="0" collapsed="false">
      <c r="A3359" s="57" t="e">
        <f aca="false">INDEX(BucketTable,MATCH(B3359,SumMonths,0),1)</f>
        <v>#N/A</v>
      </c>
      <c r="K3359" s="57" t="e">
        <f aca="false">INDEX(lava,MATCH(B3359,SumMonths,0),2)</f>
        <v>#N/A</v>
      </c>
    </row>
    <row r="3360" customFormat="false" ht="12.75" hidden="false" customHeight="false" outlineLevel="0" collapsed="false">
      <c r="A3360" s="57" t="e">
        <f aca="false">INDEX(BucketTable,MATCH(B3360,SumMonths,0),1)</f>
        <v>#N/A</v>
      </c>
      <c r="K3360" s="57" t="e">
        <f aca="false">INDEX(lava,MATCH(B3360,SumMonths,0),2)</f>
        <v>#N/A</v>
      </c>
    </row>
    <row r="3361" customFormat="false" ht="12.75" hidden="false" customHeight="false" outlineLevel="0" collapsed="false">
      <c r="A3361" s="57" t="e">
        <f aca="false">INDEX(BucketTable,MATCH(B3361,SumMonths,0),1)</f>
        <v>#N/A</v>
      </c>
      <c r="K3361" s="57" t="e">
        <f aca="false">INDEX(lava,MATCH(B3361,SumMonths,0),2)</f>
        <v>#N/A</v>
      </c>
    </row>
    <row r="3362" customFormat="false" ht="12.75" hidden="false" customHeight="false" outlineLevel="0" collapsed="false">
      <c r="A3362" s="57" t="e">
        <f aca="false">INDEX(BucketTable,MATCH(B3362,SumMonths,0),1)</f>
        <v>#N/A</v>
      </c>
      <c r="K3362" s="57" t="e">
        <f aca="false">INDEX(lava,MATCH(B3362,SumMonths,0),2)</f>
        <v>#N/A</v>
      </c>
    </row>
    <row r="3363" customFormat="false" ht="12.75" hidden="false" customHeight="false" outlineLevel="0" collapsed="false">
      <c r="A3363" s="57" t="e">
        <f aca="false">INDEX(BucketTable,MATCH(B3363,SumMonths,0),1)</f>
        <v>#N/A</v>
      </c>
      <c r="K3363" s="57" t="e">
        <f aca="false">INDEX(lava,MATCH(B3363,SumMonths,0),2)</f>
        <v>#N/A</v>
      </c>
    </row>
    <row r="3364" customFormat="false" ht="12.75" hidden="false" customHeight="false" outlineLevel="0" collapsed="false">
      <c r="A3364" s="57" t="e">
        <f aca="false">INDEX(BucketTable,MATCH(B3364,SumMonths,0),1)</f>
        <v>#N/A</v>
      </c>
      <c r="K3364" s="57" t="e">
        <f aca="false">INDEX(lava,MATCH(B3364,SumMonths,0),2)</f>
        <v>#N/A</v>
      </c>
    </row>
    <row r="3365" customFormat="false" ht="12.75" hidden="false" customHeight="false" outlineLevel="0" collapsed="false">
      <c r="A3365" s="57" t="e">
        <f aca="false">INDEX(BucketTable,MATCH(B3365,SumMonths,0),1)</f>
        <v>#N/A</v>
      </c>
      <c r="K3365" s="57" t="e">
        <f aca="false">INDEX(lava,MATCH(B3365,SumMonths,0),2)</f>
        <v>#N/A</v>
      </c>
    </row>
    <row r="3366" customFormat="false" ht="12.75" hidden="false" customHeight="false" outlineLevel="0" collapsed="false">
      <c r="A3366" s="57" t="e">
        <f aca="false">INDEX(BucketTable,MATCH(B3366,SumMonths,0),1)</f>
        <v>#N/A</v>
      </c>
      <c r="K3366" s="57" t="e">
        <f aca="false">INDEX(lava,MATCH(B3366,SumMonths,0),2)</f>
        <v>#N/A</v>
      </c>
    </row>
    <row r="3367" customFormat="false" ht="12.75" hidden="false" customHeight="false" outlineLevel="0" collapsed="false">
      <c r="A3367" s="57" t="e">
        <f aca="false">INDEX(BucketTable,MATCH(B3367,SumMonths,0),1)</f>
        <v>#N/A</v>
      </c>
      <c r="K3367" s="57" t="e">
        <f aca="false">INDEX(lava,MATCH(B3367,SumMonths,0),2)</f>
        <v>#N/A</v>
      </c>
    </row>
    <row r="3368" customFormat="false" ht="12.75" hidden="false" customHeight="false" outlineLevel="0" collapsed="false">
      <c r="A3368" s="57" t="e">
        <f aca="false">INDEX(BucketTable,MATCH(B3368,SumMonths,0),1)</f>
        <v>#N/A</v>
      </c>
      <c r="K3368" s="57" t="e">
        <f aca="false">INDEX(lava,MATCH(B3368,SumMonths,0),2)</f>
        <v>#N/A</v>
      </c>
    </row>
    <row r="3369" customFormat="false" ht="12.75" hidden="false" customHeight="false" outlineLevel="0" collapsed="false">
      <c r="A3369" s="57" t="e">
        <f aca="false">INDEX(BucketTable,MATCH(B3369,SumMonths,0),1)</f>
        <v>#N/A</v>
      </c>
      <c r="K3369" s="57" t="e">
        <f aca="false">INDEX(lava,MATCH(B3369,SumMonths,0),2)</f>
        <v>#N/A</v>
      </c>
    </row>
    <row r="3370" customFormat="false" ht="12.75" hidden="false" customHeight="false" outlineLevel="0" collapsed="false">
      <c r="A3370" s="57" t="e">
        <f aca="false">INDEX(BucketTable,MATCH(B3370,SumMonths,0),1)</f>
        <v>#N/A</v>
      </c>
      <c r="K3370" s="57" t="e">
        <f aca="false">INDEX(lava,MATCH(B3370,SumMonths,0),2)</f>
        <v>#N/A</v>
      </c>
    </row>
    <row r="3371" customFormat="false" ht="12.75" hidden="false" customHeight="false" outlineLevel="0" collapsed="false">
      <c r="A3371" s="57" t="e">
        <f aca="false">INDEX(BucketTable,MATCH(B3371,SumMonths,0),1)</f>
        <v>#N/A</v>
      </c>
      <c r="K3371" s="57" t="e">
        <f aca="false">INDEX(lava,MATCH(B3371,SumMonths,0),2)</f>
        <v>#N/A</v>
      </c>
    </row>
    <row r="3372" customFormat="false" ht="12.75" hidden="false" customHeight="false" outlineLevel="0" collapsed="false">
      <c r="A3372" s="57" t="e">
        <f aca="false">INDEX(BucketTable,MATCH(B3372,SumMonths,0),1)</f>
        <v>#N/A</v>
      </c>
      <c r="K3372" s="57" t="e">
        <f aca="false">INDEX(lava,MATCH(B3372,SumMonths,0),2)</f>
        <v>#N/A</v>
      </c>
    </row>
    <row r="3373" customFormat="false" ht="12.75" hidden="false" customHeight="false" outlineLevel="0" collapsed="false">
      <c r="A3373" s="57" t="e">
        <f aca="false">INDEX(BucketTable,MATCH(B3373,SumMonths,0),1)</f>
        <v>#N/A</v>
      </c>
      <c r="K3373" s="57" t="e">
        <f aca="false">INDEX(lava,MATCH(B3373,SumMonths,0),2)</f>
        <v>#N/A</v>
      </c>
    </row>
    <row r="3374" customFormat="false" ht="12.75" hidden="false" customHeight="false" outlineLevel="0" collapsed="false">
      <c r="A3374" s="57" t="e">
        <f aca="false">INDEX(BucketTable,MATCH(B3374,SumMonths,0),1)</f>
        <v>#N/A</v>
      </c>
      <c r="K3374" s="57" t="e">
        <f aca="false">INDEX(lava,MATCH(B3374,SumMonths,0),2)</f>
        <v>#N/A</v>
      </c>
    </row>
    <row r="3375" customFormat="false" ht="12.75" hidden="false" customHeight="false" outlineLevel="0" collapsed="false">
      <c r="A3375" s="57" t="e">
        <f aca="false">INDEX(BucketTable,MATCH(B3375,SumMonths,0),1)</f>
        <v>#N/A</v>
      </c>
      <c r="K3375" s="57" t="e">
        <f aca="false">INDEX(lava,MATCH(B3375,SumMonths,0),2)</f>
        <v>#N/A</v>
      </c>
    </row>
    <row r="3376" customFormat="false" ht="12.75" hidden="false" customHeight="false" outlineLevel="0" collapsed="false">
      <c r="A3376" s="57" t="e">
        <f aca="false">INDEX(BucketTable,MATCH(B3376,SumMonths,0),1)</f>
        <v>#N/A</v>
      </c>
      <c r="K3376" s="57" t="e">
        <f aca="false">INDEX(lava,MATCH(B3376,SumMonths,0),2)</f>
        <v>#N/A</v>
      </c>
    </row>
    <row r="3377" customFormat="false" ht="12.75" hidden="false" customHeight="false" outlineLevel="0" collapsed="false">
      <c r="A3377" s="57" t="e">
        <f aca="false">INDEX(BucketTable,MATCH(B3377,SumMonths,0),1)</f>
        <v>#N/A</v>
      </c>
      <c r="K3377" s="57" t="e">
        <f aca="false">INDEX(lava,MATCH(B3377,SumMonths,0),2)</f>
        <v>#N/A</v>
      </c>
    </row>
    <row r="3378" customFormat="false" ht="12.75" hidden="false" customHeight="false" outlineLevel="0" collapsed="false">
      <c r="A3378" s="57" t="e">
        <f aca="false">INDEX(BucketTable,MATCH(B3378,SumMonths,0),1)</f>
        <v>#N/A</v>
      </c>
      <c r="K3378" s="57" t="e">
        <f aca="false">INDEX(lava,MATCH(B3378,SumMonths,0),2)</f>
        <v>#N/A</v>
      </c>
    </row>
    <row r="3379" customFormat="false" ht="12.75" hidden="false" customHeight="false" outlineLevel="0" collapsed="false">
      <c r="A3379" s="57" t="e">
        <f aca="false">INDEX(BucketTable,MATCH(B3379,SumMonths,0),1)</f>
        <v>#N/A</v>
      </c>
      <c r="K3379" s="57" t="e">
        <f aca="false">INDEX(lava,MATCH(B3379,SumMonths,0),2)</f>
        <v>#N/A</v>
      </c>
    </row>
    <row r="3380" customFormat="false" ht="12.75" hidden="false" customHeight="false" outlineLevel="0" collapsed="false">
      <c r="A3380" s="57" t="e">
        <f aca="false">INDEX(BucketTable,MATCH(B3380,SumMonths,0),1)</f>
        <v>#N/A</v>
      </c>
      <c r="K3380" s="57" t="e">
        <f aca="false">INDEX(lava,MATCH(B3380,SumMonths,0),2)</f>
        <v>#N/A</v>
      </c>
    </row>
    <row r="3381" customFormat="false" ht="12.75" hidden="false" customHeight="false" outlineLevel="0" collapsed="false">
      <c r="A3381" s="57" t="e">
        <f aca="false">INDEX(BucketTable,MATCH(B3381,SumMonths,0),1)</f>
        <v>#N/A</v>
      </c>
      <c r="K3381" s="57" t="e">
        <f aca="false">INDEX(lava,MATCH(B3381,SumMonths,0),2)</f>
        <v>#N/A</v>
      </c>
    </row>
    <row r="3382" customFormat="false" ht="12.75" hidden="false" customHeight="false" outlineLevel="0" collapsed="false">
      <c r="A3382" s="57" t="e">
        <f aca="false">INDEX(BucketTable,MATCH(B3382,SumMonths,0),1)</f>
        <v>#N/A</v>
      </c>
      <c r="K3382" s="57" t="e">
        <f aca="false">INDEX(lava,MATCH(B3382,SumMonths,0),2)</f>
        <v>#N/A</v>
      </c>
    </row>
    <row r="3383" customFormat="false" ht="12.75" hidden="false" customHeight="false" outlineLevel="0" collapsed="false">
      <c r="A3383" s="57" t="e">
        <f aca="false">INDEX(BucketTable,MATCH(B3383,SumMonths,0),1)</f>
        <v>#N/A</v>
      </c>
      <c r="K3383" s="57" t="e">
        <f aca="false">INDEX(lava,MATCH(B3383,SumMonths,0),2)</f>
        <v>#N/A</v>
      </c>
    </row>
    <row r="3384" customFormat="false" ht="12.75" hidden="false" customHeight="false" outlineLevel="0" collapsed="false">
      <c r="A3384" s="57" t="e">
        <f aca="false">INDEX(BucketTable,MATCH(B3384,SumMonths,0),1)</f>
        <v>#N/A</v>
      </c>
      <c r="K3384" s="57" t="e">
        <f aca="false">INDEX(lava,MATCH(B3384,SumMonths,0),2)</f>
        <v>#N/A</v>
      </c>
    </row>
    <row r="3385" customFormat="false" ht="12.75" hidden="false" customHeight="false" outlineLevel="0" collapsed="false">
      <c r="A3385" s="57" t="e">
        <f aca="false">INDEX(BucketTable,MATCH(B3385,SumMonths,0),1)</f>
        <v>#N/A</v>
      </c>
      <c r="K3385" s="57" t="e">
        <f aca="false">INDEX(lava,MATCH(B3385,SumMonths,0),2)</f>
        <v>#N/A</v>
      </c>
    </row>
    <row r="3386" customFormat="false" ht="12.75" hidden="false" customHeight="false" outlineLevel="0" collapsed="false">
      <c r="A3386" s="57" t="e">
        <f aca="false">INDEX(BucketTable,MATCH(B3386,SumMonths,0),1)</f>
        <v>#N/A</v>
      </c>
      <c r="K3386" s="57" t="e">
        <f aca="false">INDEX(lava,MATCH(B3386,SumMonths,0),2)</f>
        <v>#N/A</v>
      </c>
    </row>
    <row r="3387" customFormat="false" ht="12.75" hidden="false" customHeight="false" outlineLevel="0" collapsed="false">
      <c r="A3387" s="57" t="e">
        <f aca="false">INDEX(BucketTable,MATCH(B3387,SumMonths,0),1)</f>
        <v>#N/A</v>
      </c>
      <c r="K3387" s="57" t="e">
        <f aca="false">INDEX(lava,MATCH(B3387,SumMonths,0),2)</f>
        <v>#N/A</v>
      </c>
    </row>
    <row r="3388" customFormat="false" ht="12.75" hidden="false" customHeight="false" outlineLevel="0" collapsed="false">
      <c r="A3388" s="57" t="e">
        <f aca="false">INDEX(BucketTable,MATCH(B3388,SumMonths,0),1)</f>
        <v>#N/A</v>
      </c>
      <c r="K3388" s="57" t="e">
        <f aca="false">INDEX(lava,MATCH(B3388,SumMonths,0),2)</f>
        <v>#N/A</v>
      </c>
    </row>
    <row r="3389" customFormat="false" ht="12.75" hidden="false" customHeight="false" outlineLevel="0" collapsed="false">
      <c r="A3389" s="57" t="e">
        <f aca="false">INDEX(BucketTable,MATCH(B3389,SumMonths,0),1)</f>
        <v>#N/A</v>
      </c>
      <c r="K3389" s="57" t="e">
        <f aca="false">INDEX(lava,MATCH(B3389,SumMonths,0),2)</f>
        <v>#N/A</v>
      </c>
    </row>
    <row r="3390" customFormat="false" ht="12.75" hidden="false" customHeight="false" outlineLevel="0" collapsed="false">
      <c r="A3390" s="57" t="e">
        <f aca="false">INDEX(BucketTable,MATCH(B3390,SumMonths,0),1)</f>
        <v>#N/A</v>
      </c>
      <c r="K3390" s="57" t="e">
        <f aca="false">INDEX(lava,MATCH(B3390,SumMonths,0),2)</f>
        <v>#N/A</v>
      </c>
    </row>
    <row r="3391" customFormat="false" ht="12.75" hidden="false" customHeight="false" outlineLevel="0" collapsed="false">
      <c r="A3391" s="57" t="e">
        <f aca="false">INDEX(BucketTable,MATCH(B3391,SumMonths,0),1)</f>
        <v>#N/A</v>
      </c>
      <c r="K3391" s="57" t="e">
        <f aca="false">INDEX(lava,MATCH(B3391,SumMonths,0),2)</f>
        <v>#N/A</v>
      </c>
    </row>
    <row r="3392" customFormat="false" ht="12.75" hidden="false" customHeight="false" outlineLevel="0" collapsed="false">
      <c r="A3392" s="57" t="e">
        <f aca="false">INDEX(BucketTable,MATCH(B3392,SumMonths,0),1)</f>
        <v>#N/A</v>
      </c>
      <c r="K3392" s="57" t="e">
        <f aca="false">INDEX(lava,MATCH(B3392,SumMonths,0),2)</f>
        <v>#N/A</v>
      </c>
    </row>
    <row r="3393" customFormat="false" ht="12.75" hidden="false" customHeight="false" outlineLevel="0" collapsed="false">
      <c r="A3393" s="57" t="e">
        <f aca="false">INDEX(BucketTable,MATCH(B3393,SumMonths,0),1)</f>
        <v>#N/A</v>
      </c>
      <c r="K3393" s="57" t="e">
        <f aca="false">INDEX(lava,MATCH(B3393,SumMonths,0),2)</f>
        <v>#N/A</v>
      </c>
    </row>
    <row r="3394" customFormat="false" ht="12.75" hidden="false" customHeight="false" outlineLevel="0" collapsed="false">
      <c r="A3394" s="57" t="e">
        <f aca="false">INDEX(BucketTable,MATCH(B3394,SumMonths,0),1)</f>
        <v>#N/A</v>
      </c>
      <c r="K3394" s="57" t="e">
        <f aca="false">INDEX(lava,MATCH(B3394,SumMonths,0),2)</f>
        <v>#N/A</v>
      </c>
    </row>
    <row r="3395" customFormat="false" ht="12.75" hidden="false" customHeight="false" outlineLevel="0" collapsed="false">
      <c r="A3395" s="57" t="e">
        <f aca="false">INDEX(BucketTable,MATCH(B3395,SumMonths,0),1)</f>
        <v>#N/A</v>
      </c>
      <c r="K3395" s="57" t="e">
        <f aca="false">INDEX(lava,MATCH(B3395,SumMonths,0),2)</f>
        <v>#N/A</v>
      </c>
    </row>
    <row r="3396" customFormat="false" ht="12.75" hidden="false" customHeight="false" outlineLevel="0" collapsed="false">
      <c r="A3396" s="57" t="e">
        <f aca="false">INDEX(BucketTable,MATCH(B3396,SumMonths,0),1)</f>
        <v>#N/A</v>
      </c>
      <c r="K3396" s="57" t="e">
        <f aca="false">INDEX(lava,MATCH(B3396,SumMonths,0),2)</f>
        <v>#N/A</v>
      </c>
    </row>
    <row r="3397" customFormat="false" ht="12.75" hidden="false" customHeight="false" outlineLevel="0" collapsed="false">
      <c r="A3397" s="57" t="e">
        <f aca="false">INDEX(BucketTable,MATCH(B3397,SumMonths,0),1)</f>
        <v>#N/A</v>
      </c>
      <c r="K3397" s="57" t="e">
        <f aca="false">INDEX(lava,MATCH(B3397,SumMonths,0),2)</f>
        <v>#N/A</v>
      </c>
    </row>
    <row r="3398" customFormat="false" ht="12.75" hidden="false" customHeight="false" outlineLevel="0" collapsed="false">
      <c r="A3398" s="57" t="e">
        <f aca="false">INDEX(BucketTable,MATCH(B3398,SumMonths,0),1)</f>
        <v>#N/A</v>
      </c>
      <c r="K3398" s="57" t="e">
        <f aca="false">INDEX(lava,MATCH(B3398,SumMonths,0),2)</f>
        <v>#N/A</v>
      </c>
    </row>
    <row r="3399" customFormat="false" ht="12.75" hidden="false" customHeight="false" outlineLevel="0" collapsed="false">
      <c r="A3399" s="57" t="e">
        <f aca="false">INDEX(BucketTable,MATCH(B3399,SumMonths,0),1)</f>
        <v>#N/A</v>
      </c>
      <c r="K3399" s="57" t="e">
        <f aca="false">INDEX(lava,MATCH(B3399,SumMonths,0),2)</f>
        <v>#N/A</v>
      </c>
    </row>
    <row r="3400" customFormat="false" ht="12.75" hidden="false" customHeight="false" outlineLevel="0" collapsed="false">
      <c r="A3400" s="57" t="e">
        <f aca="false">INDEX(BucketTable,MATCH(B3400,SumMonths,0),1)</f>
        <v>#N/A</v>
      </c>
      <c r="K3400" s="57" t="e">
        <f aca="false">INDEX(lava,MATCH(B3400,SumMonths,0),2)</f>
        <v>#N/A</v>
      </c>
    </row>
    <row r="3401" customFormat="false" ht="12.75" hidden="false" customHeight="false" outlineLevel="0" collapsed="false">
      <c r="A3401" s="57" t="e">
        <f aca="false">INDEX(BucketTable,MATCH(B3401,SumMonths,0),1)</f>
        <v>#N/A</v>
      </c>
      <c r="K3401" s="57" t="e">
        <f aca="false">INDEX(lava,MATCH(B3401,SumMonths,0),2)</f>
        <v>#N/A</v>
      </c>
    </row>
    <row r="3402" customFormat="false" ht="12.75" hidden="false" customHeight="false" outlineLevel="0" collapsed="false">
      <c r="A3402" s="57" t="e">
        <f aca="false">INDEX(BucketTable,MATCH(B3402,SumMonths,0),1)</f>
        <v>#N/A</v>
      </c>
      <c r="K3402" s="57" t="e">
        <f aca="false">INDEX(lava,MATCH(B3402,SumMonths,0),2)</f>
        <v>#N/A</v>
      </c>
    </row>
    <row r="3403" customFormat="false" ht="12.75" hidden="false" customHeight="false" outlineLevel="0" collapsed="false">
      <c r="A3403" s="57" t="e">
        <f aca="false">INDEX(BucketTable,MATCH(B3403,SumMonths,0),1)</f>
        <v>#N/A</v>
      </c>
      <c r="K3403" s="57" t="e">
        <f aca="false">INDEX(lava,MATCH(B3403,SumMonths,0),2)</f>
        <v>#N/A</v>
      </c>
    </row>
    <row r="3404" customFormat="false" ht="12.75" hidden="false" customHeight="false" outlineLevel="0" collapsed="false">
      <c r="A3404" s="57" t="e">
        <f aca="false">INDEX(BucketTable,MATCH(B3404,SumMonths,0),1)</f>
        <v>#N/A</v>
      </c>
      <c r="K3404" s="57" t="e">
        <f aca="false">INDEX(lava,MATCH(B3404,SumMonths,0),2)</f>
        <v>#N/A</v>
      </c>
    </row>
    <row r="3405" customFormat="false" ht="12.75" hidden="false" customHeight="false" outlineLevel="0" collapsed="false">
      <c r="A3405" s="57" t="e">
        <f aca="false">INDEX(BucketTable,MATCH(B3405,SumMonths,0),1)</f>
        <v>#N/A</v>
      </c>
      <c r="K3405" s="57" t="e">
        <f aca="false">INDEX(lava,MATCH(B3405,SumMonths,0),2)</f>
        <v>#N/A</v>
      </c>
    </row>
    <row r="3406" customFormat="false" ht="12.75" hidden="false" customHeight="false" outlineLevel="0" collapsed="false">
      <c r="A3406" s="57" t="e">
        <f aca="false">INDEX(BucketTable,MATCH(B3406,SumMonths,0),1)</f>
        <v>#N/A</v>
      </c>
      <c r="K3406" s="57" t="e">
        <f aca="false">INDEX(lava,MATCH(B3406,SumMonths,0),2)</f>
        <v>#N/A</v>
      </c>
    </row>
    <row r="3407" customFormat="false" ht="12.75" hidden="false" customHeight="false" outlineLevel="0" collapsed="false">
      <c r="A3407" s="57" t="e">
        <f aca="false">INDEX(BucketTable,MATCH(B3407,SumMonths,0),1)</f>
        <v>#N/A</v>
      </c>
      <c r="K3407" s="57" t="e">
        <f aca="false">INDEX(lava,MATCH(B3407,SumMonths,0),2)</f>
        <v>#N/A</v>
      </c>
    </row>
    <row r="3408" customFormat="false" ht="12.75" hidden="false" customHeight="false" outlineLevel="0" collapsed="false">
      <c r="A3408" s="57" t="e">
        <f aca="false">INDEX(BucketTable,MATCH(B3408,SumMonths,0),1)</f>
        <v>#N/A</v>
      </c>
      <c r="K3408" s="57" t="e">
        <f aca="false">INDEX(lava,MATCH(B3408,SumMonths,0),2)</f>
        <v>#N/A</v>
      </c>
    </row>
    <row r="3409" customFormat="false" ht="12.75" hidden="false" customHeight="false" outlineLevel="0" collapsed="false">
      <c r="A3409" s="57" t="e">
        <f aca="false">INDEX(BucketTable,MATCH(B3409,SumMonths,0),1)</f>
        <v>#N/A</v>
      </c>
      <c r="K3409" s="57" t="e">
        <f aca="false">INDEX(lava,MATCH(B3409,SumMonths,0),2)</f>
        <v>#N/A</v>
      </c>
    </row>
    <row r="3410" customFormat="false" ht="12.75" hidden="false" customHeight="false" outlineLevel="0" collapsed="false">
      <c r="A3410" s="57" t="e">
        <f aca="false">INDEX(BucketTable,MATCH(B3410,SumMonths,0),1)</f>
        <v>#N/A</v>
      </c>
      <c r="K3410" s="57" t="e">
        <f aca="false">INDEX(lava,MATCH(B3410,SumMonths,0),2)</f>
        <v>#N/A</v>
      </c>
    </row>
    <row r="3411" customFormat="false" ht="12.75" hidden="false" customHeight="false" outlineLevel="0" collapsed="false">
      <c r="A3411" s="57" t="e">
        <f aca="false">INDEX(BucketTable,MATCH(B3411,SumMonths,0),1)</f>
        <v>#N/A</v>
      </c>
      <c r="K3411" s="57" t="e">
        <f aca="false">INDEX(lava,MATCH(B3411,SumMonths,0),2)</f>
        <v>#N/A</v>
      </c>
    </row>
    <row r="3412" customFormat="false" ht="12.75" hidden="false" customHeight="false" outlineLevel="0" collapsed="false">
      <c r="A3412" s="57" t="e">
        <f aca="false">INDEX(BucketTable,MATCH(B3412,SumMonths,0),1)</f>
        <v>#N/A</v>
      </c>
      <c r="K3412" s="57" t="e">
        <f aca="false">INDEX(lava,MATCH(B3412,SumMonths,0),2)</f>
        <v>#N/A</v>
      </c>
    </row>
    <row r="3413" customFormat="false" ht="12.75" hidden="false" customHeight="false" outlineLevel="0" collapsed="false">
      <c r="A3413" s="57" t="e">
        <f aca="false">INDEX(BucketTable,MATCH(B3413,SumMonths,0),1)</f>
        <v>#N/A</v>
      </c>
      <c r="K3413" s="57" t="e">
        <f aca="false">INDEX(lava,MATCH(B3413,SumMonths,0),2)</f>
        <v>#N/A</v>
      </c>
    </row>
    <row r="3414" customFormat="false" ht="12.75" hidden="false" customHeight="false" outlineLevel="0" collapsed="false">
      <c r="A3414" s="57" t="e">
        <f aca="false">INDEX(BucketTable,MATCH(B3414,SumMonths,0),1)</f>
        <v>#N/A</v>
      </c>
      <c r="K3414" s="57" t="e">
        <f aca="false">INDEX(lava,MATCH(B3414,SumMonths,0),2)</f>
        <v>#N/A</v>
      </c>
    </row>
    <row r="3415" customFormat="false" ht="12.75" hidden="false" customHeight="false" outlineLevel="0" collapsed="false">
      <c r="A3415" s="57" t="e">
        <f aca="false">INDEX(BucketTable,MATCH(B3415,SumMonths,0),1)</f>
        <v>#N/A</v>
      </c>
      <c r="K3415" s="57" t="e">
        <f aca="false">INDEX(lava,MATCH(B3415,SumMonths,0),2)</f>
        <v>#N/A</v>
      </c>
    </row>
    <row r="3416" customFormat="false" ht="12.75" hidden="false" customHeight="false" outlineLevel="0" collapsed="false">
      <c r="A3416" s="57" t="e">
        <f aca="false">INDEX(BucketTable,MATCH(B3416,SumMonths,0),1)</f>
        <v>#N/A</v>
      </c>
      <c r="K3416" s="57" t="e">
        <f aca="false">INDEX(lava,MATCH(B3416,SumMonths,0),2)</f>
        <v>#N/A</v>
      </c>
    </row>
    <row r="3417" customFormat="false" ht="12.75" hidden="false" customHeight="false" outlineLevel="0" collapsed="false">
      <c r="A3417" s="57" t="e">
        <f aca="false">INDEX(BucketTable,MATCH(B3417,SumMonths,0),1)</f>
        <v>#N/A</v>
      </c>
      <c r="K3417" s="57" t="e">
        <f aca="false">INDEX(lava,MATCH(B3417,SumMonths,0),2)</f>
        <v>#N/A</v>
      </c>
    </row>
    <row r="3418" customFormat="false" ht="12.75" hidden="false" customHeight="false" outlineLevel="0" collapsed="false">
      <c r="A3418" s="57" t="e">
        <f aca="false">INDEX(BucketTable,MATCH(B3418,SumMonths,0),1)</f>
        <v>#N/A</v>
      </c>
      <c r="K3418" s="57" t="e">
        <f aca="false">INDEX(lava,MATCH(B3418,SumMonths,0),2)</f>
        <v>#N/A</v>
      </c>
    </row>
    <row r="3419" customFormat="false" ht="12.75" hidden="false" customHeight="false" outlineLevel="0" collapsed="false">
      <c r="A3419" s="57" t="e">
        <f aca="false">INDEX(BucketTable,MATCH(B3419,SumMonths,0),1)</f>
        <v>#N/A</v>
      </c>
      <c r="K3419" s="57" t="e">
        <f aca="false">INDEX(lava,MATCH(B3419,SumMonths,0),2)</f>
        <v>#N/A</v>
      </c>
    </row>
    <row r="3420" customFormat="false" ht="12.75" hidden="false" customHeight="false" outlineLevel="0" collapsed="false">
      <c r="A3420" s="57" t="e">
        <f aca="false">INDEX(BucketTable,MATCH(B3420,SumMonths,0),1)</f>
        <v>#N/A</v>
      </c>
      <c r="K3420" s="57" t="e">
        <f aca="false">INDEX(lava,MATCH(B3420,SumMonths,0),2)</f>
        <v>#N/A</v>
      </c>
    </row>
    <row r="3421" customFormat="false" ht="12.75" hidden="false" customHeight="false" outlineLevel="0" collapsed="false">
      <c r="A3421" s="57" t="e">
        <f aca="false">INDEX(BucketTable,MATCH(B3421,SumMonths,0),1)</f>
        <v>#N/A</v>
      </c>
      <c r="K3421" s="57" t="e">
        <f aca="false">INDEX(lava,MATCH(B3421,SumMonths,0),2)</f>
        <v>#N/A</v>
      </c>
    </row>
    <row r="3422" customFormat="false" ht="12.75" hidden="false" customHeight="false" outlineLevel="0" collapsed="false">
      <c r="A3422" s="57" t="e">
        <f aca="false">INDEX(BucketTable,MATCH(B3422,SumMonths,0),1)</f>
        <v>#N/A</v>
      </c>
      <c r="K3422" s="57" t="e">
        <f aca="false">INDEX(lava,MATCH(B3422,SumMonths,0),2)</f>
        <v>#N/A</v>
      </c>
    </row>
    <row r="3423" customFormat="false" ht="12.75" hidden="false" customHeight="false" outlineLevel="0" collapsed="false">
      <c r="A3423" s="57" t="e">
        <f aca="false">INDEX(BucketTable,MATCH(B3423,SumMonths,0),1)</f>
        <v>#N/A</v>
      </c>
      <c r="K3423" s="57" t="e">
        <f aca="false">INDEX(lava,MATCH(B3423,SumMonths,0),2)</f>
        <v>#N/A</v>
      </c>
    </row>
    <row r="3424" customFormat="false" ht="12.75" hidden="false" customHeight="false" outlineLevel="0" collapsed="false">
      <c r="A3424" s="57" t="e">
        <f aca="false">INDEX(BucketTable,MATCH(B3424,SumMonths,0),1)</f>
        <v>#N/A</v>
      </c>
      <c r="K3424" s="57" t="e">
        <f aca="false">INDEX(lava,MATCH(B3424,SumMonths,0),2)</f>
        <v>#N/A</v>
      </c>
    </row>
    <row r="3425" customFormat="false" ht="12.75" hidden="false" customHeight="false" outlineLevel="0" collapsed="false">
      <c r="A3425" s="57" t="e">
        <f aca="false">INDEX(BucketTable,MATCH(B3425,SumMonths,0),1)</f>
        <v>#N/A</v>
      </c>
      <c r="K3425" s="57" t="e">
        <f aca="false">INDEX(lava,MATCH(B3425,SumMonths,0),2)</f>
        <v>#N/A</v>
      </c>
    </row>
    <row r="3426" customFormat="false" ht="12.75" hidden="false" customHeight="false" outlineLevel="0" collapsed="false">
      <c r="A3426" s="57" t="e">
        <f aca="false">INDEX(BucketTable,MATCH(B3426,SumMonths,0),1)</f>
        <v>#N/A</v>
      </c>
      <c r="K3426" s="57" t="e">
        <f aca="false">INDEX(lava,MATCH(B3426,SumMonths,0),2)</f>
        <v>#N/A</v>
      </c>
    </row>
    <row r="3427" customFormat="false" ht="12.75" hidden="false" customHeight="false" outlineLevel="0" collapsed="false">
      <c r="A3427" s="57" t="e">
        <f aca="false">INDEX(BucketTable,MATCH(B3427,SumMonths,0),1)</f>
        <v>#N/A</v>
      </c>
      <c r="K3427" s="57" t="e">
        <f aca="false">INDEX(lava,MATCH(B3427,SumMonths,0),2)</f>
        <v>#N/A</v>
      </c>
    </row>
    <row r="3428" customFormat="false" ht="12.75" hidden="false" customHeight="false" outlineLevel="0" collapsed="false">
      <c r="A3428" s="57" t="e">
        <f aca="false">INDEX(BucketTable,MATCH(B3428,SumMonths,0),1)</f>
        <v>#N/A</v>
      </c>
      <c r="K3428" s="57" t="e">
        <f aca="false">INDEX(lava,MATCH(B3428,SumMonths,0),2)</f>
        <v>#N/A</v>
      </c>
    </row>
    <row r="3429" customFormat="false" ht="12.75" hidden="false" customHeight="false" outlineLevel="0" collapsed="false">
      <c r="A3429" s="57" t="e">
        <f aca="false">INDEX(BucketTable,MATCH(B3429,SumMonths,0),1)</f>
        <v>#N/A</v>
      </c>
      <c r="K3429" s="57" t="e">
        <f aca="false">INDEX(lava,MATCH(B3429,SumMonths,0),2)</f>
        <v>#N/A</v>
      </c>
    </row>
    <row r="3430" customFormat="false" ht="12.75" hidden="false" customHeight="false" outlineLevel="0" collapsed="false">
      <c r="A3430" s="57" t="e">
        <f aca="false">INDEX(BucketTable,MATCH(B3430,SumMonths,0),1)</f>
        <v>#N/A</v>
      </c>
      <c r="K3430" s="57" t="e">
        <f aca="false">INDEX(lava,MATCH(B3430,SumMonths,0),2)</f>
        <v>#N/A</v>
      </c>
    </row>
    <row r="3431" customFormat="false" ht="12.75" hidden="false" customHeight="false" outlineLevel="0" collapsed="false">
      <c r="A3431" s="57" t="e">
        <f aca="false">INDEX(BucketTable,MATCH(B3431,SumMonths,0),1)</f>
        <v>#N/A</v>
      </c>
      <c r="K3431" s="57" t="e">
        <f aca="false">INDEX(lava,MATCH(B3431,SumMonths,0),2)</f>
        <v>#N/A</v>
      </c>
    </row>
    <row r="3432" customFormat="false" ht="12.75" hidden="false" customHeight="false" outlineLevel="0" collapsed="false">
      <c r="A3432" s="57" t="e">
        <f aca="false">INDEX(BucketTable,MATCH(B3432,SumMonths,0),1)</f>
        <v>#N/A</v>
      </c>
      <c r="K3432" s="57" t="e">
        <f aca="false">INDEX(lava,MATCH(B3432,SumMonths,0),2)</f>
        <v>#N/A</v>
      </c>
    </row>
    <row r="3433" customFormat="false" ht="12.75" hidden="false" customHeight="false" outlineLevel="0" collapsed="false">
      <c r="A3433" s="57" t="e">
        <f aca="false">INDEX(BucketTable,MATCH(B3433,SumMonths,0),1)</f>
        <v>#N/A</v>
      </c>
      <c r="K3433" s="57" t="e">
        <f aca="false">INDEX(lava,MATCH(B3433,SumMonths,0),2)</f>
        <v>#N/A</v>
      </c>
    </row>
    <row r="3434" customFormat="false" ht="12.75" hidden="false" customHeight="false" outlineLevel="0" collapsed="false">
      <c r="A3434" s="57" t="e">
        <f aca="false">INDEX(BucketTable,MATCH(B3434,SumMonths,0),1)</f>
        <v>#N/A</v>
      </c>
      <c r="K3434" s="57" t="e">
        <f aca="false">INDEX(lava,MATCH(B3434,SumMonths,0),2)</f>
        <v>#N/A</v>
      </c>
    </row>
    <row r="3435" customFormat="false" ht="12.75" hidden="false" customHeight="false" outlineLevel="0" collapsed="false">
      <c r="A3435" s="57" t="e">
        <f aca="false">INDEX(BucketTable,MATCH(B3435,SumMonths,0),1)</f>
        <v>#N/A</v>
      </c>
      <c r="K3435" s="57" t="e">
        <f aca="false">INDEX(lava,MATCH(B3435,SumMonths,0),2)</f>
        <v>#N/A</v>
      </c>
    </row>
    <row r="3436" customFormat="false" ht="12.75" hidden="false" customHeight="false" outlineLevel="0" collapsed="false">
      <c r="A3436" s="57" t="e">
        <f aca="false">INDEX(BucketTable,MATCH(B3436,SumMonths,0),1)</f>
        <v>#N/A</v>
      </c>
      <c r="K3436" s="57" t="e">
        <f aca="false">INDEX(lava,MATCH(B3436,SumMonths,0),2)</f>
        <v>#N/A</v>
      </c>
    </row>
    <row r="3437" customFormat="false" ht="12.75" hidden="false" customHeight="false" outlineLevel="0" collapsed="false">
      <c r="A3437" s="57" t="e">
        <f aca="false">INDEX(BucketTable,MATCH(B3437,SumMonths,0),1)</f>
        <v>#N/A</v>
      </c>
      <c r="K3437" s="57" t="e">
        <f aca="false">INDEX(lava,MATCH(B3437,SumMonths,0),2)</f>
        <v>#N/A</v>
      </c>
    </row>
    <row r="3438" customFormat="false" ht="12.75" hidden="false" customHeight="false" outlineLevel="0" collapsed="false">
      <c r="A3438" s="57" t="e">
        <f aca="false">INDEX(BucketTable,MATCH(B3438,SumMonths,0),1)</f>
        <v>#N/A</v>
      </c>
      <c r="K3438" s="57" t="e">
        <f aca="false">INDEX(lava,MATCH(B3438,SumMonths,0),2)</f>
        <v>#N/A</v>
      </c>
    </row>
    <row r="3439" customFormat="false" ht="12.75" hidden="false" customHeight="false" outlineLevel="0" collapsed="false">
      <c r="A3439" s="57" t="e">
        <f aca="false">INDEX(BucketTable,MATCH(B3439,SumMonths,0),1)</f>
        <v>#N/A</v>
      </c>
      <c r="K3439" s="57" t="e">
        <f aca="false">INDEX(lava,MATCH(B3439,SumMonths,0),2)</f>
        <v>#N/A</v>
      </c>
    </row>
    <row r="3440" customFormat="false" ht="12.75" hidden="false" customHeight="false" outlineLevel="0" collapsed="false">
      <c r="A3440" s="57" t="e">
        <f aca="false">INDEX(BucketTable,MATCH(B3440,SumMonths,0),1)</f>
        <v>#N/A</v>
      </c>
      <c r="K3440" s="57" t="e">
        <f aca="false">INDEX(lava,MATCH(B3440,SumMonths,0),2)</f>
        <v>#N/A</v>
      </c>
    </row>
    <row r="3441" customFormat="false" ht="12.75" hidden="false" customHeight="false" outlineLevel="0" collapsed="false">
      <c r="A3441" s="57" t="e">
        <f aca="false">INDEX(BucketTable,MATCH(B3441,SumMonths,0),1)</f>
        <v>#N/A</v>
      </c>
      <c r="K3441" s="57" t="e">
        <f aca="false">INDEX(lava,MATCH(B3441,SumMonths,0),2)</f>
        <v>#N/A</v>
      </c>
    </row>
    <row r="3442" customFormat="false" ht="12.75" hidden="false" customHeight="false" outlineLevel="0" collapsed="false">
      <c r="A3442" s="57" t="e">
        <f aca="false">INDEX(BucketTable,MATCH(B3442,SumMonths,0),1)</f>
        <v>#N/A</v>
      </c>
      <c r="K3442" s="57" t="e">
        <f aca="false">INDEX(lava,MATCH(B3442,SumMonths,0),2)</f>
        <v>#N/A</v>
      </c>
    </row>
    <row r="3443" customFormat="false" ht="12.75" hidden="false" customHeight="false" outlineLevel="0" collapsed="false">
      <c r="A3443" s="57" t="e">
        <f aca="false">INDEX(BucketTable,MATCH(B3443,SumMonths,0),1)</f>
        <v>#N/A</v>
      </c>
      <c r="K3443" s="57" t="e">
        <f aca="false">INDEX(lava,MATCH(B3443,SumMonths,0),2)</f>
        <v>#N/A</v>
      </c>
    </row>
    <row r="3444" customFormat="false" ht="12.75" hidden="false" customHeight="false" outlineLevel="0" collapsed="false">
      <c r="A3444" s="57" t="e">
        <f aca="false">INDEX(BucketTable,MATCH(B3444,SumMonths,0),1)</f>
        <v>#N/A</v>
      </c>
      <c r="K3444" s="57" t="e">
        <f aca="false">INDEX(lava,MATCH(B3444,SumMonths,0),2)</f>
        <v>#N/A</v>
      </c>
    </row>
    <row r="3445" customFormat="false" ht="12.75" hidden="false" customHeight="false" outlineLevel="0" collapsed="false">
      <c r="A3445" s="57" t="e">
        <f aca="false">INDEX(BucketTable,MATCH(B3445,SumMonths,0),1)</f>
        <v>#N/A</v>
      </c>
      <c r="K3445" s="57" t="e">
        <f aca="false">INDEX(lava,MATCH(B3445,SumMonths,0),2)</f>
        <v>#N/A</v>
      </c>
    </row>
    <row r="3446" customFormat="false" ht="12.75" hidden="false" customHeight="false" outlineLevel="0" collapsed="false">
      <c r="A3446" s="57" t="e">
        <f aca="false">INDEX(BucketTable,MATCH(B3446,SumMonths,0),1)</f>
        <v>#N/A</v>
      </c>
      <c r="K3446" s="57" t="e">
        <f aca="false">INDEX(lava,MATCH(B3446,SumMonths,0),2)</f>
        <v>#N/A</v>
      </c>
    </row>
    <row r="3447" customFormat="false" ht="12.75" hidden="false" customHeight="false" outlineLevel="0" collapsed="false">
      <c r="A3447" s="57" t="e">
        <f aca="false">INDEX(BucketTable,MATCH(B3447,SumMonths,0),1)</f>
        <v>#N/A</v>
      </c>
      <c r="K3447" s="57" t="e">
        <f aca="false">INDEX(lava,MATCH(B3447,SumMonths,0),2)</f>
        <v>#N/A</v>
      </c>
    </row>
    <row r="3448" customFormat="false" ht="12.75" hidden="false" customHeight="false" outlineLevel="0" collapsed="false">
      <c r="A3448" s="57" t="e">
        <f aca="false">INDEX(BucketTable,MATCH(B3448,SumMonths,0),1)</f>
        <v>#N/A</v>
      </c>
      <c r="K3448" s="57" t="e">
        <f aca="false">INDEX(lava,MATCH(B3448,SumMonths,0),2)</f>
        <v>#N/A</v>
      </c>
    </row>
    <row r="3449" customFormat="false" ht="12.75" hidden="false" customHeight="false" outlineLevel="0" collapsed="false">
      <c r="A3449" s="57" t="e">
        <f aca="false">INDEX(BucketTable,MATCH(B3449,SumMonths,0),1)</f>
        <v>#N/A</v>
      </c>
      <c r="K3449" s="57" t="e">
        <f aca="false">INDEX(lava,MATCH(B3449,SumMonths,0),2)</f>
        <v>#N/A</v>
      </c>
    </row>
    <row r="3450" customFormat="false" ht="12.75" hidden="false" customHeight="false" outlineLevel="0" collapsed="false">
      <c r="A3450" s="57" t="e">
        <f aca="false">INDEX(BucketTable,MATCH(B3450,SumMonths,0),1)</f>
        <v>#N/A</v>
      </c>
      <c r="K3450" s="57" t="e">
        <f aca="false">INDEX(lava,MATCH(B3450,SumMonths,0),2)</f>
        <v>#N/A</v>
      </c>
    </row>
    <row r="3451" customFormat="false" ht="12.75" hidden="false" customHeight="false" outlineLevel="0" collapsed="false">
      <c r="A3451" s="57" t="e">
        <f aca="false">INDEX(BucketTable,MATCH(B3451,SumMonths,0),1)</f>
        <v>#N/A</v>
      </c>
      <c r="K3451" s="57" t="e">
        <f aca="false">INDEX(lava,MATCH(B3451,SumMonths,0),2)</f>
        <v>#N/A</v>
      </c>
    </row>
    <row r="3452" customFormat="false" ht="12.75" hidden="false" customHeight="false" outlineLevel="0" collapsed="false">
      <c r="A3452" s="57" t="e">
        <f aca="false">INDEX(BucketTable,MATCH(B3452,SumMonths,0),1)</f>
        <v>#N/A</v>
      </c>
      <c r="K3452" s="57" t="e">
        <f aca="false">INDEX(lava,MATCH(B3452,SumMonths,0),2)</f>
        <v>#N/A</v>
      </c>
    </row>
    <row r="3453" customFormat="false" ht="12.75" hidden="false" customHeight="false" outlineLevel="0" collapsed="false">
      <c r="A3453" s="57" t="e">
        <f aca="false">INDEX(BucketTable,MATCH(B3453,SumMonths,0),1)</f>
        <v>#N/A</v>
      </c>
      <c r="K3453" s="57" t="e">
        <f aca="false">INDEX(lava,MATCH(B3453,SumMonths,0),2)</f>
        <v>#N/A</v>
      </c>
    </row>
    <row r="3454" customFormat="false" ht="12.75" hidden="false" customHeight="false" outlineLevel="0" collapsed="false">
      <c r="A3454" s="57" t="e">
        <f aca="false">INDEX(BucketTable,MATCH(B3454,SumMonths,0),1)</f>
        <v>#N/A</v>
      </c>
      <c r="K3454" s="57" t="e">
        <f aca="false">INDEX(lava,MATCH(B3454,SumMonths,0),2)</f>
        <v>#N/A</v>
      </c>
    </row>
    <row r="3455" customFormat="false" ht="12.75" hidden="false" customHeight="false" outlineLevel="0" collapsed="false">
      <c r="A3455" s="57" t="e">
        <f aca="false">INDEX(BucketTable,MATCH(B3455,SumMonths,0),1)</f>
        <v>#N/A</v>
      </c>
      <c r="K3455" s="57" t="e">
        <f aca="false">INDEX(lava,MATCH(B3455,SumMonths,0),2)</f>
        <v>#N/A</v>
      </c>
    </row>
    <row r="3456" customFormat="false" ht="12.75" hidden="false" customHeight="false" outlineLevel="0" collapsed="false">
      <c r="A3456" s="57" t="e">
        <f aca="false">INDEX(BucketTable,MATCH(B3456,SumMonths,0),1)</f>
        <v>#N/A</v>
      </c>
      <c r="K3456" s="57" t="e">
        <f aca="false">INDEX(lava,MATCH(B3456,SumMonths,0),2)</f>
        <v>#N/A</v>
      </c>
    </row>
    <row r="3457" customFormat="false" ht="12.75" hidden="false" customHeight="false" outlineLevel="0" collapsed="false">
      <c r="A3457" s="57" t="e">
        <f aca="false">INDEX(BucketTable,MATCH(B3457,SumMonths,0),1)</f>
        <v>#N/A</v>
      </c>
      <c r="K3457" s="57" t="e">
        <f aca="false">INDEX(lava,MATCH(B3457,SumMonths,0),2)</f>
        <v>#N/A</v>
      </c>
    </row>
    <row r="3458" customFormat="false" ht="12.75" hidden="false" customHeight="false" outlineLevel="0" collapsed="false">
      <c r="A3458" s="57" t="e">
        <f aca="false">INDEX(BucketTable,MATCH(B3458,SumMonths,0),1)</f>
        <v>#N/A</v>
      </c>
      <c r="K3458" s="57" t="e">
        <f aca="false">INDEX(lava,MATCH(B3458,SumMonths,0),2)</f>
        <v>#N/A</v>
      </c>
    </row>
    <row r="3459" customFormat="false" ht="12.75" hidden="false" customHeight="false" outlineLevel="0" collapsed="false">
      <c r="A3459" s="57" t="e">
        <f aca="false">INDEX(BucketTable,MATCH(B3459,SumMonths,0),1)</f>
        <v>#N/A</v>
      </c>
      <c r="K3459" s="57" t="e">
        <f aca="false">INDEX(lava,MATCH(B3459,SumMonths,0),2)</f>
        <v>#N/A</v>
      </c>
    </row>
    <row r="3460" customFormat="false" ht="12.75" hidden="false" customHeight="false" outlineLevel="0" collapsed="false">
      <c r="A3460" s="57" t="e">
        <f aca="false">INDEX(BucketTable,MATCH(B3460,SumMonths,0),1)</f>
        <v>#N/A</v>
      </c>
      <c r="K3460" s="57" t="e">
        <f aca="false">INDEX(lava,MATCH(B3460,SumMonths,0),2)</f>
        <v>#N/A</v>
      </c>
    </row>
    <row r="3461" customFormat="false" ht="12.75" hidden="false" customHeight="false" outlineLevel="0" collapsed="false">
      <c r="A3461" s="57" t="e">
        <f aca="false">INDEX(BucketTable,MATCH(B3461,SumMonths,0),1)</f>
        <v>#N/A</v>
      </c>
      <c r="K3461" s="57" t="e">
        <f aca="false">INDEX(lava,MATCH(B3461,SumMonths,0),2)</f>
        <v>#N/A</v>
      </c>
    </row>
    <row r="3462" customFormat="false" ht="12.75" hidden="false" customHeight="false" outlineLevel="0" collapsed="false">
      <c r="A3462" s="57" t="e">
        <f aca="false">INDEX(BucketTable,MATCH(B3462,SumMonths,0),1)</f>
        <v>#N/A</v>
      </c>
      <c r="K3462" s="57" t="e">
        <f aca="false">INDEX(lava,MATCH(B3462,SumMonths,0),2)</f>
        <v>#N/A</v>
      </c>
    </row>
    <row r="3463" customFormat="false" ht="12.75" hidden="false" customHeight="false" outlineLevel="0" collapsed="false">
      <c r="A3463" s="57" t="e">
        <f aca="false">INDEX(BucketTable,MATCH(B3463,SumMonths,0),1)</f>
        <v>#N/A</v>
      </c>
      <c r="K3463" s="57" t="e">
        <f aca="false">INDEX(lava,MATCH(B3463,SumMonths,0),2)</f>
        <v>#N/A</v>
      </c>
    </row>
    <row r="3464" customFormat="false" ht="12.75" hidden="false" customHeight="false" outlineLevel="0" collapsed="false">
      <c r="A3464" s="57" t="e">
        <f aca="false">INDEX(BucketTable,MATCH(B3464,SumMonths,0),1)</f>
        <v>#N/A</v>
      </c>
      <c r="K3464" s="57" t="e">
        <f aca="false">INDEX(lava,MATCH(B3464,SumMonths,0),2)</f>
        <v>#N/A</v>
      </c>
    </row>
    <row r="3465" customFormat="false" ht="12.75" hidden="false" customHeight="false" outlineLevel="0" collapsed="false">
      <c r="A3465" s="57" t="e">
        <f aca="false">INDEX(BucketTable,MATCH(B3465,SumMonths,0),1)</f>
        <v>#N/A</v>
      </c>
      <c r="K3465" s="57" t="e">
        <f aca="false">INDEX(lava,MATCH(B3465,SumMonths,0),2)</f>
        <v>#N/A</v>
      </c>
    </row>
    <row r="3466" customFormat="false" ht="12.75" hidden="false" customHeight="false" outlineLevel="0" collapsed="false">
      <c r="A3466" s="57" t="e">
        <f aca="false">INDEX(BucketTable,MATCH(B3466,SumMonths,0),1)</f>
        <v>#N/A</v>
      </c>
      <c r="K3466" s="57" t="e">
        <f aca="false">INDEX(lava,MATCH(B3466,SumMonths,0),2)</f>
        <v>#N/A</v>
      </c>
    </row>
    <row r="3467" customFormat="false" ht="12.75" hidden="false" customHeight="false" outlineLevel="0" collapsed="false">
      <c r="A3467" s="57" t="e">
        <f aca="false">INDEX(BucketTable,MATCH(B3467,SumMonths,0),1)</f>
        <v>#N/A</v>
      </c>
      <c r="K3467" s="57" t="e">
        <f aca="false">INDEX(lava,MATCH(B3467,SumMonths,0),2)</f>
        <v>#N/A</v>
      </c>
    </row>
    <row r="3468" customFormat="false" ht="12.75" hidden="false" customHeight="false" outlineLevel="0" collapsed="false">
      <c r="A3468" s="57" t="e">
        <f aca="false">INDEX(BucketTable,MATCH(B3468,SumMonths,0),1)</f>
        <v>#N/A</v>
      </c>
      <c r="K3468" s="57" t="e">
        <f aca="false">INDEX(lava,MATCH(B3468,SumMonths,0),2)</f>
        <v>#N/A</v>
      </c>
    </row>
    <row r="3469" customFormat="false" ht="12.75" hidden="false" customHeight="false" outlineLevel="0" collapsed="false">
      <c r="A3469" s="57" t="e">
        <f aca="false">INDEX(BucketTable,MATCH(B3469,SumMonths,0),1)</f>
        <v>#N/A</v>
      </c>
      <c r="K3469" s="57" t="e">
        <f aca="false">INDEX(lava,MATCH(B3469,SumMonths,0),2)</f>
        <v>#N/A</v>
      </c>
    </row>
    <row r="3470" customFormat="false" ht="12.75" hidden="false" customHeight="false" outlineLevel="0" collapsed="false">
      <c r="A3470" s="57" t="e">
        <f aca="false">INDEX(BucketTable,MATCH(B3470,SumMonths,0),1)</f>
        <v>#N/A</v>
      </c>
      <c r="K3470" s="57" t="e">
        <f aca="false">INDEX(lava,MATCH(B3470,SumMonths,0),2)</f>
        <v>#N/A</v>
      </c>
    </row>
    <row r="3471" customFormat="false" ht="12.75" hidden="false" customHeight="false" outlineLevel="0" collapsed="false">
      <c r="A3471" s="57" t="e">
        <f aca="false">INDEX(BucketTable,MATCH(B3471,SumMonths,0),1)</f>
        <v>#N/A</v>
      </c>
      <c r="K3471" s="57" t="e">
        <f aca="false">INDEX(lava,MATCH(B3471,SumMonths,0),2)</f>
        <v>#N/A</v>
      </c>
    </row>
    <row r="3472" customFormat="false" ht="12.75" hidden="false" customHeight="false" outlineLevel="0" collapsed="false">
      <c r="A3472" s="57" t="e">
        <f aca="false">INDEX(BucketTable,MATCH(B3472,SumMonths,0),1)</f>
        <v>#N/A</v>
      </c>
      <c r="K3472" s="57" t="e">
        <f aca="false">INDEX(lava,MATCH(B3472,SumMonths,0),2)</f>
        <v>#N/A</v>
      </c>
    </row>
    <row r="3473" customFormat="false" ht="12.75" hidden="false" customHeight="false" outlineLevel="0" collapsed="false">
      <c r="A3473" s="57" t="e">
        <f aca="false">INDEX(BucketTable,MATCH(B3473,SumMonths,0),1)</f>
        <v>#N/A</v>
      </c>
      <c r="K3473" s="57" t="e">
        <f aca="false">INDEX(lava,MATCH(B3473,SumMonths,0),2)</f>
        <v>#N/A</v>
      </c>
    </row>
    <row r="3474" customFormat="false" ht="12.75" hidden="false" customHeight="false" outlineLevel="0" collapsed="false">
      <c r="A3474" s="57" t="e">
        <f aca="false">INDEX(BucketTable,MATCH(B3474,SumMonths,0),1)</f>
        <v>#N/A</v>
      </c>
      <c r="K3474" s="57" t="e">
        <f aca="false">INDEX(lava,MATCH(B3474,SumMonths,0),2)</f>
        <v>#N/A</v>
      </c>
    </row>
    <row r="3475" customFormat="false" ht="12.75" hidden="false" customHeight="false" outlineLevel="0" collapsed="false">
      <c r="A3475" s="57" t="e">
        <f aca="false">INDEX(BucketTable,MATCH(B3475,SumMonths,0),1)</f>
        <v>#N/A</v>
      </c>
      <c r="K3475" s="57" t="e">
        <f aca="false">INDEX(lava,MATCH(B3475,SumMonths,0),2)</f>
        <v>#N/A</v>
      </c>
    </row>
    <row r="3476" customFormat="false" ht="12.75" hidden="false" customHeight="false" outlineLevel="0" collapsed="false">
      <c r="A3476" s="57" t="e">
        <f aca="false">INDEX(BucketTable,MATCH(B3476,SumMonths,0),1)</f>
        <v>#N/A</v>
      </c>
      <c r="K3476" s="57" t="e">
        <f aca="false">INDEX(lava,MATCH(B3476,SumMonths,0),2)</f>
        <v>#N/A</v>
      </c>
    </row>
    <row r="3477" customFormat="false" ht="12.75" hidden="false" customHeight="false" outlineLevel="0" collapsed="false">
      <c r="A3477" s="57" t="e">
        <f aca="false">INDEX(BucketTable,MATCH(B3477,SumMonths,0),1)</f>
        <v>#N/A</v>
      </c>
      <c r="K3477" s="57" t="e">
        <f aca="false">INDEX(lava,MATCH(B3477,SumMonths,0),2)</f>
        <v>#N/A</v>
      </c>
    </row>
    <row r="3478" customFormat="false" ht="12.75" hidden="false" customHeight="false" outlineLevel="0" collapsed="false">
      <c r="A3478" s="57" t="e">
        <f aca="false">INDEX(BucketTable,MATCH(B3478,SumMonths,0),1)</f>
        <v>#N/A</v>
      </c>
      <c r="K3478" s="57" t="e">
        <f aca="false">INDEX(lava,MATCH(B3478,SumMonths,0),2)</f>
        <v>#N/A</v>
      </c>
    </row>
    <row r="3479" customFormat="false" ht="12.75" hidden="false" customHeight="false" outlineLevel="0" collapsed="false">
      <c r="A3479" s="57" t="e">
        <f aca="false">INDEX(BucketTable,MATCH(B3479,SumMonths,0),1)</f>
        <v>#N/A</v>
      </c>
      <c r="K3479" s="57" t="e">
        <f aca="false">INDEX(lava,MATCH(B3479,SumMonths,0),2)</f>
        <v>#N/A</v>
      </c>
    </row>
    <row r="3480" customFormat="false" ht="12.75" hidden="false" customHeight="false" outlineLevel="0" collapsed="false">
      <c r="A3480" s="57" t="e">
        <f aca="false">INDEX(BucketTable,MATCH(B3480,SumMonths,0),1)</f>
        <v>#N/A</v>
      </c>
      <c r="K3480" s="57" t="e">
        <f aca="false">INDEX(lava,MATCH(B3480,SumMonths,0),2)</f>
        <v>#N/A</v>
      </c>
    </row>
    <row r="3481" customFormat="false" ht="12.75" hidden="false" customHeight="false" outlineLevel="0" collapsed="false">
      <c r="A3481" s="57" t="e">
        <f aca="false">INDEX(BucketTable,MATCH(B3481,SumMonths,0),1)</f>
        <v>#N/A</v>
      </c>
      <c r="K3481" s="57" t="e">
        <f aca="false">INDEX(lava,MATCH(B3481,SumMonths,0),2)</f>
        <v>#N/A</v>
      </c>
    </row>
    <row r="3482" customFormat="false" ht="12.75" hidden="false" customHeight="false" outlineLevel="0" collapsed="false">
      <c r="A3482" s="57" t="e">
        <f aca="false">INDEX(BucketTable,MATCH(B3482,SumMonths,0),1)</f>
        <v>#N/A</v>
      </c>
      <c r="K3482" s="57" t="e">
        <f aca="false">INDEX(lava,MATCH(B3482,SumMonths,0),2)</f>
        <v>#N/A</v>
      </c>
    </row>
    <row r="3483" customFormat="false" ht="12.75" hidden="false" customHeight="false" outlineLevel="0" collapsed="false">
      <c r="A3483" s="57" t="e">
        <f aca="false">INDEX(BucketTable,MATCH(B3483,SumMonths,0),1)</f>
        <v>#N/A</v>
      </c>
      <c r="K3483" s="57" t="e">
        <f aca="false">INDEX(lava,MATCH(B3483,SumMonths,0),2)</f>
        <v>#N/A</v>
      </c>
    </row>
    <row r="3484" customFormat="false" ht="12.75" hidden="false" customHeight="false" outlineLevel="0" collapsed="false">
      <c r="A3484" s="57" t="e">
        <f aca="false">INDEX(BucketTable,MATCH(B3484,SumMonths,0),1)</f>
        <v>#N/A</v>
      </c>
      <c r="K3484" s="57" t="e">
        <f aca="false">INDEX(lava,MATCH(B3484,SumMonths,0),2)</f>
        <v>#N/A</v>
      </c>
    </row>
    <row r="3485" customFormat="false" ht="12.75" hidden="false" customHeight="false" outlineLevel="0" collapsed="false">
      <c r="A3485" s="57" t="e">
        <f aca="false">INDEX(BucketTable,MATCH(B3485,SumMonths,0),1)</f>
        <v>#N/A</v>
      </c>
      <c r="K3485" s="57" t="e">
        <f aca="false">INDEX(lava,MATCH(B3485,SumMonths,0),2)</f>
        <v>#N/A</v>
      </c>
    </row>
    <row r="3486" customFormat="false" ht="12.75" hidden="false" customHeight="false" outlineLevel="0" collapsed="false">
      <c r="A3486" s="57" t="e">
        <f aca="false">INDEX(BucketTable,MATCH(B3486,SumMonths,0),1)</f>
        <v>#N/A</v>
      </c>
      <c r="K3486" s="57" t="e">
        <f aca="false">INDEX(lava,MATCH(B3486,SumMonths,0),2)</f>
        <v>#N/A</v>
      </c>
    </row>
    <row r="3487" customFormat="false" ht="12.75" hidden="false" customHeight="false" outlineLevel="0" collapsed="false">
      <c r="A3487" s="57" t="e">
        <f aca="false">INDEX(BucketTable,MATCH(B3487,SumMonths,0),1)</f>
        <v>#N/A</v>
      </c>
      <c r="K3487" s="57" t="e">
        <f aca="false">INDEX(lava,MATCH(B3487,SumMonths,0),2)</f>
        <v>#N/A</v>
      </c>
    </row>
    <row r="3488" customFormat="false" ht="12.75" hidden="false" customHeight="false" outlineLevel="0" collapsed="false">
      <c r="A3488" s="57" t="e">
        <f aca="false">INDEX(BucketTable,MATCH(B3488,SumMonths,0),1)</f>
        <v>#N/A</v>
      </c>
      <c r="K3488" s="57" t="e">
        <f aca="false">INDEX(lava,MATCH(B3488,SumMonths,0),2)</f>
        <v>#N/A</v>
      </c>
    </row>
    <row r="3489" customFormat="false" ht="12.75" hidden="false" customHeight="false" outlineLevel="0" collapsed="false">
      <c r="A3489" s="57" t="e">
        <f aca="false">INDEX(BucketTable,MATCH(B3489,SumMonths,0),1)</f>
        <v>#N/A</v>
      </c>
      <c r="K3489" s="57" t="e">
        <f aca="false">INDEX(lava,MATCH(B3489,SumMonths,0),2)</f>
        <v>#N/A</v>
      </c>
    </row>
    <row r="3490" customFormat="false" ht="12.75" hidden="false" customHeight="false" outlineLevel="0" collapsed="false">
      <c r="A3490" s="57" t="e">
        <f aca="false">INDEX(BucketTable,MATCH(B3490,SumMonths,0),1)</f>
        <v>#N/A</v>
      </c>
      <c r="K3490" s="57" t="e">
        <f aca="false">INDEX(lava,MATCH(B3490,SumMonths,0),2)</f>
        <v>#N/A</v>
      </c>
    </row>
    <row r="3491" customFormat="false" ht="12.75" hidden="false" customHeight="false" outlineLevel="0" collapsed="false">
      <c r="A3491" s="57" t="e">
        <f aca="false">INDEX(BucketTable,MATCH(B3491,SumMonths,0),1)</f>
        <v>#N/A</v>
      </c>
      <c r="K3491" s="57" t="e">
        <f aca="false">INDEX(lava,MATCH(B3491,SumMonths,0),2)</f>
        <v>#N/A</v>
      </c>
    </row>
    <row r="3492" customFormat="false" ht="12.75" hidden="false" customHeight="false" outlineLevel="0" collapsed="false">
      <c r="A3492" s="57" t="e">
        <f aca="false">INDEX(BucketTable,MATCH(B3492,SumMonths,0),1)</f>
        <v>#N/A</v>
      </c>
      <c r="K3492" s="57" t="e">
        <f aca="false">INDEX(lava,MATCH(B3492,SumMonths,0),2)</f>
        <v>#N/A</v>
      </c>
    </row>
    <row r="3493" customFormat="false" ht="12.75" hidden="false" customHeight="false" outlineLevel="0" collapsed="false">
      <c r="A3493" s="57" t="e">
        <f aca="false">INDEX(BucketTable,MATCH(B3493,SumMonths,0),1)</f>
        <v>#N/A</v>
      </c>
      <c r="K3493" s="57" t="e">
        <f aca="false">INDEX(lava,MATCH(B3493,SumMonths,0),2)</f>
        <v>#N/A</v>
      </c>
    </row>
    <row r="3494" customFormat="false" ht="12.75" hidden="false" customHeight="false" outlineLevel="0" collapsed="false">
      <c r="A3494" s="57" t="e">
        <f aca="false">INDEX(BucketTable,MATCH(B3494,SumMonths,0),1)</f>
        <v>#N/A</v>
      </c>
      <c r="K3494" s="57" t="e">
        <f aca="false">INDEX(lava,MATCH(B3494,SumMonths,0),2)</f>
        <v>#N/A</v>
      </c>
    </row>
    <row r="3495" customFormat="false" ht="12.75" hidden="false" customHeight="false" outlineLevel="0" collapsed="false">
      <c r="A3495" s="57" t="e">
        <f aca="false">INDEX(BucketTable,MATCH(B3495,SumMonths,0),1)</f>
        <v>#N/A</v>
      </c>
      <c r="K3495" s="57" t="e">
        <f aca="false">INDEX(lava,MATCH(B3495,SumMonths,0),2)</f>
        <v>#N/A</v>
      </c>
    </row>
    <row r="3496" customFormat="false" ht="12.75" hidden="false" customHeight="false" outlineLevel="0" collapsed="false">
      <c r="A3496" s="57" t="e">
        <f aca="false">INDEX(BucketTable,MATCH(B3496,SumMonths,0),1)</f>
        <v>#N/A</v>
      </c>
      <c r="K3496" s="57" t="e">
        <f aca="false">INDEX(lava,MATCH(B3496,SumMonths,0),2)</f>
        <v>#N/A</v>
      </c>
    </row>
    <row r="3497" customFormat="false" ht="12.75" hidden="false" customHeight="false" outlineLevel="0" collapsed="false">
      <c r="A3497" s="57" t="e">
        <f aca="false">INDEX(BucketTable,MATCH(B3497,SumMonths,0),1)</f>
        <v>#N/A</v>
      </c>
      <c r="K3497" s="57" t="e">
        <f aca="false">INDEX(lava,MATCH(B3497,SumMonths,0),2)</f>
        <v>#N/A</v>
      </c>
    </row>
    <row r="3498" customFormat="false" ht="12.75" hidden="false" customHeight="false" outlineLevel="0" collapsed="false">
      <c r="A3498" s="57" t="e">
        <f aca="false">INDEX(BucketTable,MATCH(B3498,SumMonths,0),1)</f>
        <v>#N/A</v>
      </c>
      <c r="K3498" s="57" t="e">
        <f aca="false">INDEX(lava,MATCH(B3498,SumMonths,0),2)</f>
        <v>#N/A</v>
      </c>
    </row>
    <row r="3499" customFormat="false" ht="12.75" hidden="false" customHeight="false" outlineLevel="0" collapsed="false">
      <c r="A3499" s="57" t="e">
        <f aca="false">INDEX(BucketTable,MATCH(B3499,SumMonths,0),1)</f>
        <v>#N/A</v>
      </c>
      <c r="K3499" s="57" t="e">
        <f aca="false">INDEX(lava,MATCH(B3499,SumMonths,0),2)</f>
        <v>#N/A</v>
      </c>
    </row>
    <row r="3500" customFormat="false" ht="12.75" hidden="false" customHeight="false" outlineLevel="0" collapsed="false">
      <c r="A3500" s="57" t="e">
        <f aca="false">INDEX(BucketTable,MATCH(B3500,SumMonths,0),1)</f>
        <v>#N/A</v>
      </c>
      <c r="K3500" s="57" t="e">
        <f aca="false">INDEX(lava,MATCH(B3500,SumMonths,0),2)</f>
        <v>#N/A</v>
      </c>
    </row>
    <row r="3501" customFormat="false" ht="12.75" hidden="false" customHeight="false" outlineLevel="0" collapsed="false">
      <c r="A3501" s="57" t="e">
        <f aca="false">INDEX(BucketTable,MATCH(B3501,SumMonths,0),1)</f>
        <v>#N/A</v>
      </c>
      <c r="K3501" s="57" t="e">
        <f aca="false">INDEX(lava,MATCH(B3501,SumMonths,0),2)</f>
        <v>#N/A</v>
      </c>
    </row>
    <row r="3502" customFormat="false" ht="12.75" hidden="false" customHeight="false" outlineLevel="0" collapsed="false">
      <c r="A3502" s="57" t="e">
        <f aca="false">INDEX(BucketTable,MATCH(B3502,SumMonths,0),1)</f>
        <v>#N/A</v>
      </c>
      <c r="K3502" s="57" t="e">
        <f aca="false">INDEX(lava,MATCH(B3502,SumMonths,0),2)</f>
        <v>#N/A</v>
      </c>
    </row>
    <row r="3503" customFormat="false" ht="12.75" hidden="false" customHeight="false" outlineLevel="0" collapsed="false">
      <c r="A3503" s="57" t="e">
        <f aca="false">INDEX(BucketTable,MATCH(B3503,SumMonths,0),1)</f>
        <v>#N/A</v>
      </c>
      <c r="K3503" s="57" t="e">
        <f aca="false">INDEX(lava,MATCH(B3503,SumMonths,0),2)</f>
        <v>#N/A</v>
      </c>
    </row>
    <row r="3504" customFormat="false" ht="12.75" hidden="false" customHeight="false" outlineLevel="0" collapsed="false">
      <c r="A3504" s="57" t="e">
        <f aca="false">INDEX(BucketTable,MATCH(B3504,SumMonths,0),1)</f>
        <v>#N/A</v>
      </c>
      <c r="K3504" s="57" t="e">
        <f aca="false">INDEX(lava,MATCH(B3504,SumMonths,0),2)</f>
        <v>#N/A</v>
      </c>
    </row>
    <row r="3505" customFormat="false" ht="12.75" hidden="false" customHeight="false" outlineLevel="0" collapsed="false">
      <c r="A3505" s="57" t="e">
        <f aca="false">INDEX(BucketTable,MATCH(B3505,SumMonths,0),1)</f>
        <v>#N/A</v>
      </c>
      <c r="K3505" s="57" t="e">
        <f aca="false">INDEX(lava,MATCH(B3505,SumMonths,0),2)</f>
        <v>#N/A</v>
      </c>
    </row>
    <row r="3506" customFormat="false" ht="12.75" hidden="false" customHeight="false" outlineLevel="0" collapsed="false">
      <c r="A3506" s="57" t="e">
        <f aca="false">INDEX(BucketTable,MATCH(B3506,SumMonths,0),1)</f>
        <v>#N/A</v>
      </c>
      <c r="K3506" s="57" t="e">
        <f aca="false">INDEX(lava,MATCH(B3506,SumMonths,0),2)</f>
        <v>#N/A</v>
      </c>
    </row>
    <row r="3507" customFormat="false" ht="12.75" hidden="false" customHeight="false" outlineLevel="0" collapsed="false">
      <c r="A3507" s="57" t="e">
        <f aca="false">INDEX(BucketTable,MATCH(B3507,SumMonths,0),1)</f>
        <v>#N/A</v>
      </c>
      <c r="K3507" s="57" t="e">
        <f aca="false">INDEX(lava,MATCH(B3507,SumMonths,0),2)</f>
        <v>#N/A</v>
      </c>
    </row>
    <row r="3508" customFormat="false" ht="12.75" hidden="false" customHeight="false" outlineLevel="0" collapsed="false">
      <c r="A3508" s="57" t="e">
        <f aca="false">INDEX(BucketTable,MATCH(B3508,SumMonths,0),1)</f>
        <v>#N/A</v>
      </c>
      <c r="K3508" s="57" t="e">
        <f aca="false">INDEX(lava,MATCH(B3508,SumMonths,0),2)</f>
        <v>#N/A</v>
      </c>
    </row>
    <row r="3509" customFormat="false" ht="12.75" hidden="false" customHeight="false" outlineLevel="0" collapsed="false">
      <c r="A3509" s="57" t="e">
        <f aca="false">INDEX(BucketTable,MATCH(B3509,SumMonths,0),1)</f>
        <v>#N/A</v>
      </c>
      <c r="K3509" s="57" t="e">
        <f aca="false">INDEX(lava,MATCH(B3509,SumMonths,0),2)</f>
        <v>#N/A</v>
      </c>
    </row>
    <row r="3510" customFormat="false" ht="12.75" hidden="false" customHeight="false" outlineLevel="0" collapsed="false">
      <c r="A3510" s="57" t="e">
        <f aca="false">INDEX(BucketTable,MATCH(B3510,SumMonths,0),1)</f>
        <v>#N/A</v>
      </c>
      <c r="K3510" s="57" t="e">
        <f aca="false">INDEX(lava,MATCH(B3510,SumMonths,0),2)</f>
        <v>#N/A</v>
      </c>
    </row>
    <row r="3511" customFormat="false" ht="12.75" hidden="false" customHeight="false" outlineLevel="0" collapsed="false">
      <c r="A3511" s="57" t="e">
        <f aca="false">INDEX(BucketTable,MATCH(B3511,SumMonths,0),1)</f>
        <v>#N/A</v>
      </c>
      <c r="K3511" s="57" t="e">
        <f aca="false">INDEX(lava,MATCH(B3511,SumMonths,0),2)</f>
        <v>#N/A</v>
      </c>
    </row>
    <row r="3512" customFormat="false" ht="12.75" hidden="false" customHeight="false" outlineLevel="0" collapsed="false">
      <c r="A3512" s="57" t="e">
        <f aca="false">INDEX(BucketTable,MATCH(B3512,SumMonths,0),1)</f>
        <v>#N/A</v>
      </c>
      <c r="K3512" s="57" t="e">
        <f aca="false">INDEX(lava,MATCH(B3512,SumMonths,0),2)</f>
        <v>#N/A</v>
      </c>
    </row>
    <row r="3513" customFormat="false" ht="12.75" hidden="false" customHeight="false" outlineLevel="0" collapsed="false">
      <c r="A3513" s="57" t="e">
        <f aca="false">INDEX(BucketTable,MATCH(B3513,SumMonths,0),1)</f>
        <v>#N/A</v>
      </c>
      <c r="K3513" s="57" t="e">
        <f aca="false">INDEX(lava,MATCH(B3513,SumMonths,0),2)</f>
        <v>#N/A</v>
      </c>
    </row>
    <row r="3514" customFormat="false" ht="12.75" hidden="false" customHeight="false" outlineLevel="0" collapsed="false">
      <c r="A3514" s="57" t="e">
        <f aca="false">INDEX(BucketTable,MATCH(B3514,SumMonths,0),1)</f>
        <v>#N/A</v>
      </c>
      <c r="K3514" s="57" t="e">
        <f aca="false">INDEX(lava,MATCH(B3514,SumMonths,0),2)</f>
        <v>#N/A</v>
      </c>
    </row>
    <row r="3515" customFormat="false" ht="12.75" hidden="false" customHeight="false" outlineLevel="0" collapsed="false">
      <c r="A3515" s="57" t="e">
        <f aca="false">INDEX(BucketTable,MATCH(B3515,SumMonths,0),1)</f>
        <v>#N/A</v>
      </c>
      <c r="K3515" s="57" t="e">
        <f aca="false">INDEX(lava,MATCH(B3515,SumMonths,0),2)</f>
        <v>#N/A</v>
      </c>
    </row>
    <row r="3516" customFormat="false" ht="12.75" hidden="false" customHeight="false" outlineLevel="0" collapsed="false">
      <c r="A3516" s="57" t="e">
        <f aca="false">INDEX(BucketTable,MATCH(B3516,SumMonths,0),1)</f>
        <v>#N/A</v>
      </c>
      <c r="K3516" s="57" t="e">
        <f aca="false">INDEX(lava,MATCH(B3516,SumMonths,0),2)</f>
        <v>#N/A</v>
      </c>
    </row>
    <row r="3517" customFormat="false" ht="12.75" hidden="false" customHeight="false" outlineLevel="0" collapsed="false">
      <c r="A3517" s="57" t="e">
        <f aca="false">INDEX(BucketTable,MATCH(B3517,SumMonths,0),1)</f>
        <v>#N/A</v>
      </c>
      <c r="K3517" s="57" t="e">
        <f aca="false">INDEX(lava,MATCH(B3517,SumMonths,0),2)</f>
        <v>#N/A</v>
      </c>
    </row>
    <row r="3518" customFormat="false" ht="12.75" hidden="false" customHeight="false" outlineLevel="0" collapsed="false">
      <c r="A3518" s="57" t="e">
        <f aca="false">INDEX(BucketTable,MATCH(B3518,SumMonths,0),1)</f>
        <v>#N/A</v>
      </c>
      <c r="K3518" s="57" t="e">
        <f aca="false">INDEX(lava,MATCH(B3518,SumMonths,0),2)</f>
        <v>#N/A</v>
      </c>
    </row>
    <row r="3519" customFormat="false" ht="12.75" hidden="false" customHeight="false" outlineLevel="0" collapsed="false">
      <c r="A3519" s="57" t="e">
        <f aca="false">INDEX(BucketTable,MATCH(B3519,SumMonths,0),1)</f>
        <v>#N/A</v>
      </c>
      <c r="K3519" s="57" t="e">
        <f aca="false">INDEX(lava,MATCH(B3519,SumMonths,0),2)</f>
        <v>#N/A</v>
      </c>
    </row>
    <row r="3520" customFormat="false" ht="12.75" hidden="false" customHeight="false" outlineLevel="0" collapsed="false">
      <c r="A3520" s="57" t="e">
        <f aca="false">INDEX(BucketTable,MATCH(B3520,SumMonths,0),1)</f>
        <v>#N/A</v>
      </c>
      <c r="K3520" s="57" t="e">
        <f aca="false">INDEX(lava,MATCH(B3520,SumMonths,0),2)</f>
        <v>#N/A</v>
      </c>
    </row>
    <row r="3521" customFormat="false" ht="12.75" hidden="false" customHeight="false" outlineLevel="0" collapsed="false">
      <c r="A3521" s="57" t="e">
        <f aca="false">INDEX(BucketTable,MATCH(B3521,SumMonths,0),1)</f>
        <v>#N/A</v>
      </c>
      <c r="K3521" s="57" t="e">
        <f aca="false">INDEX(lava,MATCH(B3521,SumMonths,0),2)</f>
        <v>#N/A</v>
      </c>
    </row>
    <row r="3522" customFormat="false" ht="12.75" hidden="false" customHeight="false" outlineLevel="0" collapsed="false">
      <c r="A3522" s="57" t="e">
        <f aca="false">INDEX(BucketTable,MATCH(B3522,SumMonths,0),1)</f>
        <v>#N/A</v>
      </c>
      <c r="K3522" s="57" t="e">
        <f aca="false">INDEX(lava,MATCH(B3522,SumMonths,0),2)</f>
        <v>#N/A</v>
      </c>
    </row>
    <row r="3523" customFormat="false" ht="12.75" hidden="false" customHeight="false" outlineLevel="0" collapsed="false">
      <c r="A3523" s="57" t="e">
        <f aca="false">INDEX(BucketTable,MATCH(B3523,SumMonths,0),1)</f>
        <v>#N/A</v>
      </c>
      <c r="K3523" s="57" t="e">
        <f aca="false">INDEX(lava,MATCH(B3523,SumMonths,0),2)</f>
        <v>#N/A</v>
      </c>
    </row>
    <row r="3524" customFormat="false" ht="12.75" hidden="false" customHeight="false" outlineLevel="0" collapsed="false">
      <c r="A3524" s="57" t="e">
        <f aca="false">INDEX(BucketTable,MATCH(B3524,SumMonths,0),1)</f>
        <v>#N/A</v>
      </c>
      <c r="K3524" s="57" t="e">
        <f aca="false">INDEX(lava,MATCH(B3524,SumMonths,0),2)</f>
        <v>#N/A</v>
      </c>
    </row>
    <row r="3525" customFormat="false" ht="12.75" hidden="false" customHeight="false" outlineLevel="0" collapsed="false">
      <c r="A3525" s="57" t="e">
        <f aca="false">INDEX(BucketTable,MATCH(B3525,SumMonths,0),1)</f>
        <v>#N/A</v>
      </c>
      <c r="K3525" s="57" t="e">
        <f aca="false">INDEX(lava,MATCH(B3525,SumMonths,0),2)</f>
        <v>#N/A</v>
      </c>
    </row>
    <row r="3526" customFormat="false" ht="12.75" hidden="false" customHeight="false" outlineLevel="0" collapsed="false">
      <c r="A3526" s="57" t="e">
        <f aca="false">INDEX(BucketTable,MATCH(B3526,SumMonths,0),1)</f>
        <v>#N/A</v>
      </c>
      <c r="K3526" s="57" t="e">
        <f aca="false">INDEX(lava,MATCH(B3526,SumMonths,0),2)</f>
        <v>#N/A</v>
      </c>
    </row>
    <row r="3527" customFormat="false" ht="12.75" hidden="false" customHeight="false" outlineLevel="0" collapsed="false">
      <c r="A3527" s="57" t="e">
        <f aca="false">INDEX(BucketTable,MATCH(B3527,SumMonths,0),1)</f>
        <v>#N/A</v>
      </c>
      <c r="K3527" s="57" t="e">
        <f aca="false">INDEX(lava,MATCH(B3527,SumMonths,0),2)</f>
        <v>#N/A</v>
      </c>
    </row>
    <row r="3528" customFormat="false" ht="12.75" hidden="false" customHeight="false" outlineLevel="0" collapsed="false">
      <c r="A3528" s="57" t="e">
        <f aca="false">INDEX(BucketTable,MATCH(B3528,SumMonths,0),1)</f>
        <v>#N/A</v>
      </c>
      <c r="K3528" s="57" t="e">
        <f aca="false">INDEX(lava,MATCH(B3528,SumMonths,0),2)</f>
        <v>#N/A</v>
      </c>
    </row>
    <row r="3529" customFormat="false" ht="12.75" hidden="false" customHeight="false" outlineLevel="0" collapsed="false">
      <c r="A3529" s="57" t="e">
        <f aca="false">INDEX(BucketTable,MATCH(B3529,SumMonths,0),1)</f>
        <v>#N/A</v>
      </c>
      <c r="K3529" s="57" t="e">
        <f aca="false">INDEX(lava,MATCH(B3529,SumMonths,0),2)</f>
        <v>#N/A</v>
      </c>
    </row>
    <row r="3530" customFormat="false" ht="12.75" hidden="false" customHeight="false" outlineLevel="0" collapsed="false">
      <c r="A3530" s="57" t="e">
        <f aca="false">INDEX(BucketTable,MATCH(B3530,SumMonths,0),1)</f>
        <v>#N/A</v>
      </c>
      <c r="K3530" s="57" t="e">
        <f aca="false">INDEX(lava,MATCH(B3530,SumMonths,0),2)</f>
        <v>#N/A</v>
      </c>
    </row>
    <row r="3531" customFormat="false" ht="12.75" hidden="false" customHeight="false" outlineLevel="0" collapsed="false">
      <c r="A3531" s="57" t="e">
        <f aca="false">INDEX(BucketTable,MATCH(B3531,SumMonths,0),1)</f>
        <v>#N/A</v>
      </c>
      <c r="K3531" s="57" t="e">
        <f aca="false">INDEX(lava,MATCH(B3531,SumMonths,0),2)</f>
        <v>#N/A</v>
      </c>
    </row>
    <row r="3532" customFormat="false" ht="12.75" hidden="false" customHeight="false" outlineLevel="0" collapsed="false">
      <c r="A3532" s="57" t="e">
        <f aca="false">INDEX(BucketTable,MATCH(B3532,SumMonths,0),1)</f>
        <v>#N/A</v>
      </c>
      <c r="K3532" s="57" t="e">
        <f aca="false">INDEX(lava,MATCH(B3532,SumMonths,0),2)</f>
        <v>#N/A</v>
      </c>
    </row>
    <row r="3533" customFormat="false" ht="12.75" hidden="false" customHeight="false" outlineLevel="0" collapsed="false">
      <c r="A3533" s="57" t="e">
        <f aca="false">INDEX(BucketTable,MATCH(B3533,SumMonths,0),1)</f>
        <v>#N/A</v>
      </c>
      <c r="K3533" s="57" t="e">
        <f aca="false">INDEX(lava,MATCH(B3533,SumMonths,0),2)</f>
        <v>#N/A</v>
      </c>
    </row>
    <row r="3534" customFormat="false" ht="12.75" hidden="false" customHeight="false" outlineLevel="0" collapsed="false">
      <c r="A3534" s="57" t="e">
        <f aca="false">INDEX(BucketTable,MATCH(B3534,SumMonths,0),1)</f>
        <v>#N/A</v>
      </c>
      <c r="K3534" s="57" t="e">
        <f aca="false">INDEX(lava,MATCH(B3534,SumMonths,0),2)</f>
        <v>#N/A</v>
      </c>
    </row>
    <row r="3535" customFormat="false" ht="12.75" hidden="false" customHeight="false" outlineLevel="0" collapsed="false">
      <c r="A3535" s="57" t="e">
        <f aca="false">INDEX(BucketTable,MATCH(B3535,SumMonths,0),1)</f>
        <v>#N/A</v>
      </c>
      <c r="K3535" s="57" t="e">
        <f aca="false">INDEX(lava,MATCH(B3535,SumMonths,0),2)</f>
        <v>#N/A</v>
      </c>
    </row>
    <row r="3536" customFormat="false" ht="12.75" hidden="false" customHeight="false" outlineLevel="0" collapsed="false">
      <c r="A3536" s="57" t="e">
        <f aca="false">INDEX(BucketTable,MATCH(B3536,SumMonths,0),1)</f>
        <v>#N/A</v>
      </c>
      <c r="K3536" s="57" t="e">
        <f aca="false">INDEX(lava,MATCH(B3536,SumMonths,0),2)</f>
        <v>#N/A</v>
      </c>
    </row>
    <row r="3537" customFormat="false" ht="12.75" hidden="false" customHeight="false" outlineLevel="0" collapsed="false">
      <c r="A3537" s="57" t="e">
        <f aca="false">INDEX(BucketTable,MATCH(B3537,SumMonths,0),1)</f>
        <v>#N/A</v>
      </c>
      <c r="K3537" s="57" t="e">
        <f aca="false">INDEX(lava,MATCH(B3537,SumMonths,0),2)</f>
        <v>#N/A</v>
      </c>
    </row>
    <row r="3538" customFormat="false" ht="12.75" hidden="false" customHeight="false" outlineLevel="0" collapsed="false">
      <c r="A3538" s="57" t="e">
        <f aca="false">INDEX(BucketTable,MATCH(B3538,SumMonths,0),1)</f>
        <v>#N/A</v>
      </c>
      <c r="K3538" s="57" t="e">
        <f aca="false">INDEX(lava,MATCH(B3538,SumMonths,0),2)</f>
        <v>#N/A</v>
      </c>
    </row>
    <row r="3539" customFormat="false" ht="12.75" hidden="false" customHeight="false" outlineLevel="0" collapsed="false">
      <c r="A3539" s="57" t="e">
        <f aca="false">INDEX(BucketTable,MATCH(B3539,SumMonths,0),1)</f>
        <v>#N/A</v>
      </c>
      <c r="K3539" s="57" t="e">
        <f aca="false">INDEX(lava,MATCH(B3539,SumMonths,0),2)</f>
        <v>#N/A</v>
      </c>
    </row>
    <row r="3540" customFormat="false" ht="12.75" hidden="false" customHeight="false" outlineLevel="0" collapsed="false">
      <c r="A3540" s="57" t="e">
        <f aca="false">INDEX(BucketTable,MATCH(B3540,SumMonths,0),1)</f>
        <v>#N/A</v>
      </c>
      <c r="K3540" s="57" t="e">
        <f aca="false">INDEX(lava,MATCH(B3540,SumMonths,0),2)</f>
        <v>#N/A</v>
      </c>
    </row>
    <row r="3541" customFormat="false" ht="12.75" hidden="false" customHeight="false" outlineLevel="0" collapsed="false">
      <c r="A3541" s="57" t="e">
        <f aca="false">INDEX(BucketTable,MATCH(B3541,SumMonths,0),1)</f>
        <v>#N/A</v>
      </c>
      <c r="K3541" s="57" t="e">
        <f aca="false">INDEX(lava,MATCH(B3541,SumMonths,0),2)</f>
        <v>#N/A</v>
      </c>
    </row>
    <row r="3542" customFormat="false" ht="12.75" hidden="false" customHeight="false" outlineLevel="0" collapsed="false">
      <c r="A3542" s="57" t="e">
        <f aca="false">INDEX(BucketTable,MATCH(B3542,SumMonths,0),1)</f>
        <v>#N/A</v>
      </c>
      <c r="K3542" s="57" t="e">
        <f aca="false">INDEX(lava,MATCH(B3542,SumMonths,0),2)</f>
        <v>#N/A</v>
      </c>
    </row>
    <row r="3543" customFormat="false" ht="12.75" hidden="false" customHeight="false" outlineLevel="0" collapsed="false">
      <c r="A3543" s="57" t="e">
        <f aca="false">INDEX(BucketTable,MATCH(B3543,SumMonths,0),1)</f>
        <v>#N/A</v>
      </c>
      <c r="K3543" s="57" t="e">
        <f aca="false">INDEX(lava,MATCH(B3543,SumMonths,0),2)</f>
        <v>#N/A</v>
      </c>
    </row>
    <row r="3544" customFormat="false" ht="12.75" hidden="false" customHeight="false" outlineLevel="0" collapsed="false">
      <c r="A3544" s="57" t="e">
        <f aca="false">INDEX(BucketTable,MATCH(B3544,SumMonths,0),1)</f>
        <v>#N/A</v>
      </c>
      <c r="K3544" s="57" t="e">
        <f aca="false">INDEX(lava,MATCH(B3544,SumMonths,0),2)</f>
        <v>#N/A</v>
      </c>
    </row>
    <row r="3545" customFormat="false" ht="12.75" hidden="false" customHeight="false" outlineLevel="0" collapsed="false">
      <c r="A3545" s="57" t="e">
        <f aca="false">INDEX(BucketTable,MATCH(B3545,SumMonths,0),1)</f>
        <v>#N/A</v>
      </c>
      <c r="K3545" s="57" t="e">
        <f aca="false">INDEX(lava,MATCH(B3545,SumMonths,0),2)</f>
        <v>#N/A</v>
      </c>
    </row>
    <row r="3546" customFormat="false" ht="12.75" hidden="false" customHeight="false" outlineLevel="0" collapsed="false">
      <c r="A3546" s="57" t="e">
        <f aca="false">INDEX(BucketTable,MATCH(B3546,SumMonths,0),1)</f>
        <v>#N/A</v>
      </c>
      <c r="K3546" s="57" t="e">
        <f aca="false">INDEX(lava,MATCH(B3546,SumMonths,0),2)</f>
        <v>#N/A</v>
      </c>
    </row>
    <row r="3547" customFormat="false" ht="12.75" hidden="false" customHeight="false" outlineLevel="0" collapsed="false">
      <c r="A3547" s="57" t="e">
        <f aca="false">INDEX(BucketTable,MATCH(B3547,SumMonths,0),1)</f>
        <v>#N/A</v>
      </c>
      <c r="K3547" s="57" t="e">
        <f aca="false">INDEX(lava,MATCH(B3547,SumMonths,0),2)</f>
        <v>#N/A</v>
      </c>
    </row>
    <row r="3548" customFormat="false" ht="12.75" hidden="false" customHeight="false" outlineLevel="0" collapsed="false">
      <c r="A3548" s="57" t="e">
        <f aca="false">INDEX(BucketTable,MATCH(B3548,SumMonths,0),1)</f>
        <v>#N/A</v>
      </c>
      <c r="K3548" s="57" t="e">
        <f aca="false">INDEX(lava,MATCH(B3548,SumMonths,0),2)</f>
        <v>#N/A</v>
      </c>
    </row>
    <row r="3549" customFormat="false" ht="12.75" hidden="false" customHeight="false" outlineLevel="0" collapsed="false">
      <c r="A3549" s="57" t="e">
        <f aca="false">INDEX(BucketTable,MATCH(B3549,SumMonths,0),1)</f>
        <v>#N/A</v>
      </c>
      <c r="K3549" s="57" t="e">
        <f aca="false">INDEX(lava,MATCH(B3549,SumMonths,0),2)</f>
        <v>#N/A</v>
      </c>
    </row>
    <row r="3550" customFormat="false" ht="12.75" hidden="false" customHeight="false" outlineLevel="0" collapsed="false">
      <c r="A3550" s="57" t="e">
        <f aca="false">INDEX(BucketTable,MATCH(B3550,SumMonths,0),1)</f>
        <v>#N/A</v>
      </c>
      <c r="K3550" s="57" t="e">
        <f aca="false">INDEX(lava,MATCH(B3550,SumMonths,0),2)</f>
        <v>#N/A</v>
      </c>
    </row>
    <row r="3551" customFormat="false" ht="12.75" hidden="false" customHeight="false" outlineLevel="0" collapsed="false">
      <c r="A3551" s="57" t="e">
        <f aca="false">INDEX(BucketTable,MATCH(B3551,SumMonths,0),1)</f>
        <v>#N/A</v>
      </c>
      <c r="K3551" s="57" t="e">
        <f aca="false">INDEX(lava,MATCH(B3551,SumMonths,0),2)</f>
        <v>#N/A</v>
      </c>
    </row>
    <row r="3552" customFormat="false" ht="12.75" hidden="false" customHeight="false" outlineLevel="0" collapsed="false">
      <c r="A3552" s="57" t="e">
        <f aca="false">INDEX(BucketTable,MATCH(B3552,SumMonths,0),1)</f>
        <v>#N/A</v>
      </c>
      <c r="K3552" s="57" t="e">
        <f aca="false">INDEX(lava,MATCH(B3552,SumMonths,0),2)</f>
        <v>#N/A</v>
      </c>
    </row>
    <row r="3553" customFormat="false" ht="12.75" hidden="false" customHeight="false" outlineLevel="0" collapsed="false">
      <c r="A3553" s="57" t="e">
        <f aca="false">INDEX(BucketTable,MATCH(B3553,SumMonths,0),1)</f>
        <v>#N/A</v>
      </c>
      <c r="K3553" s="57" t="e">
        <f aca="false">INDEX(lava,MATCH(B3553,SumMonths,0),2)</f>
        <v>#N/A</v>
      </c>
    </row>
    <row r="3554" customFormat="false" ht="12.75" hidden="false" customHeight="false" outlineLevel="0" collapsed="false">
      <c r="A3554" s="57" t="e">
        <f aca="false">INDEX(BucketTable,MATCH(B3554,SumMonths,0),1)</f>
        <v>#N/A</v>
      </c>
      <c r="K3554" s="57" t="e">
        <f aca="false">INDEX(lava,MATCH(B3554,SumMonths,0),2)</f>
        <v>#N/A</v>
      </c>
    </row>
    <row r="3555" customFormat="false" ht="12.75" hidden="false" customHeight="false" outlineLevel="0" collapsed="false">
      <c r="A3555" s="57" t="e">
        <f aca="false">INDEX(BucketTable,MATCH(B3555,SumMonths,0),1)</f>
        <v>#N/A</v>
      </c>
      <c r="K3555" s="57" t="e">
        <f aca="false">INDEX(lava,MATCH(B3555,SumMonths,0),2)</f>
        <v>#N/A</v>
      </c>
    </row>
    <row r="3556" customFormat="false" ht="12.75" hidden="false" customHeight="false" outlineLevel="0" collapsed="false">
      <c r="A3556" s="57" t="e">
        <f aca="false">INDEX(BucketTable,MATCH(B3556,SumMonths,0),1)</f>
        <v>#N/A</v>
      </c>
      <c r="K3556" s="57" t="e">
        <f aca="false">INDEX(lava,MATCH(B3556,SumMonths,0),2)</f>
        <v>#N/A</v>
      </c>
    </row>
    <row r="3557" customFormat="false" ht="12.75" hidden="false" customHeight="false" outlineLevel="0" collapsed="false">
      <c r="A3557" s="57" t="e">
        <f aca="false">INDEX(BucketTable,MATCH(B3557,SumMonths,0),1)</f>
        <v>#N/A</v>
      </c>
      <c r="K3557" s="57" t="e">
        <f aca="false">INDEX(lava,MATCH(B3557,SumMonths,0),2)</f>
        <v>#N/A</v>
      </c>
    </row>
    <row r="3558" customFormat="false" ht="12.75" hidden="false" customHeight="false" outlineLevel="0" collapsed="false">
      <c r="A3558" s="57" t="e">
        <f aca="false">INDEX(BucketTable,MATCH(B3558,SumMonths,0),1)</f>
        <v>#N/A</v>
      </c>
      <c r="K3558" s="57" t="e">
        <f aca="false">INDEX(lava,MATCH(B3558,SumMonths,0),2)</f>
        <v>#N/A</v>
      </c>
    </row>
    <row r="3559" customFormat="false" ht="12.75" hidden="false" customHeight="false" outlineLevel="0" collapsed="false">
      <c r="A3559" s="57" t="e">
        <f aca="false">INDEX(BucketTable,MATCH(B3559,SumMonths,0),1)</f>
        <v>#N/A</v>
      </c>
      <c r="K3559" s="57" t="e">
        <f aca="false">INDEX(lava,MATCH(B3559,SumMonths,0),2)</f>
        <v>#N/A</v>
      </c>
    </row>
    <row r="3560" customFormat="false" ht="12.75" hidden="false" customHeight="false" outlineLevel="0" collapsed="false">
      <c r="A3560" s="57" t="e">
        <f aca="false">INDEX(BucketTable,MATCH(B3560,SumMonths,0),1)</f>
        <v>#N/A</v>
      </c>
      <c r="K3560" s="57" t="e">
        <f aca="false">INDEX(lava,MATCH(B3560,SumMonths,0),2)</f>
        <v>#N/A</v>
      </c>
    </row>
    <row r="3561" customFormat="false" ht="12.75" hidden="false" customHeight="false" outlineLevel="0" collapsed="false">
      <c r="A3561" s="57" t="e">
        <f aca="false">INDEX(BucketTable,MATCH(B3561,SumMonths,0),1)</f>
        <v>#N/A</v>
      </c>
      <c r="K3561" s="57" t="e">
        <f aca="false">INDEX(lava,MATCH(B3561,SumMonths,0),2)</f>
        <v>#N/A</v>
      </c>
    </row>
    <row r="3562" customFormat="false" ht="12.75" hidden="false" customHeight="false" outlineLevel="0" collapsed="false">
      <c r="A3562" s="57" t="e">
        <f aca="false">INDEX(BucketTable,MATCH(B3562,SumMonths,0),1)</f>
        <v>#N/A</v>
      </c>
      <c r="K3562" s="57" t="e">
        <f aca="false">INDEX(lava,MATCH(B3562,SumMonths,0),2)</f>
        <v>#N/A</v>
      </c>
    </row>
    <row r="3563" customFormat="false" ht="12.75" hidden="false" customHeight="false" outlineLevel="0" collapsed="false">
      <c r="A3563" s="57" t="e">
        <f aca="false">INDEX(BucketTable,MATCH(B3563,SumMonths,0),1)</f>
        <v>#N/A</v>
      </c>
      <c r="K3563" s="57" t="e">
        <f aca="false">INDEX(lava,MATCH(B3563,SumMonths,0),2)</f>
        <v>#N/A</v>
      </c>
    </row>
    <row r="3564" customFormat="false" ht="12.75" hidden="false" customHeight="false" outlineLevel="0" collapsed="false">
      <c r="A3564" s="57" t="e">
        <f aca="false">INDEX(BucketTable,MATCH(B3564,SumMonths,0),1)</f>
        <v>#N/A</v>
      </c>
      <c r="K3564" s="57" t="e">
        <f aca="false">INDEX(lava,MATCH(B3564,SumMonths,0),2)</f>
        <v>#N/A</v>
      </c>
    </row>
    <row r="3565" customFormat="false" ht="12.75" hidden="false" customHeight="false" outlineLevel="0" collapsed="false">
      <c r="A3565" s="57" t="e">
        <f aca="false">INDEX(BucketTable,MATCH(B3565,SumMonths,0),1)</f>
        <v>#N/A</v>
      </c>
      <c r="K3565" s="57" t="e">
        <f aca="false">INDEX(lava,MATCH(B3565,SumMonths,0),2)</f>
        <v>#N/A</v>
      </c>
    </row>
    <row r="3566" customFormat="false" ht="12.75" hidden="false" customHeight="false" outlineLevel="0" collapsed="false">
      <c r="A3566" s="57" t="e">
        <f aca="false">INDEX(BucketTable,MATCH(B3566,SumMonths,0),1)</f>
        <v>#N/A</v>
      </c>
      <c r="K3566" s="57" t="e">
        <f aca="false">INDEX(lava,MATCH(B3566,SumMonths,0),2)</f>
        <v>#N/A</v>
      </c>
    </row>
    <row r="3567" customFormat="false" ht="12.75" hidden="false" customHeight="false" outlineLevel="0" collapsed="false">
      <c r="A3567" s="57" t="e">
        <f aca="false">INDEX(BucketTable,MATCH(B3567,SumMonths,0),1)</f>
        <v>#N/A</v>
      </c>
      <c r="K3567" s="57" t="e">
        <f aca="false">INDEX(lava,MATCH(B3567,SumMonths,0),2)</f>
        <v>#N/A</v>
      </c>
    </row>
    <row r="3568" customFormat="false" ht="12.75" hidden="false" customHeight="false" outlineLevel="0" collapsed="false">
      <c r="A3568" s="57" t="e">
        <f aca="false">INDEX(BucketTable,MATCH(B3568,SumMonths,0),1)</f>
        <v>#N/A</v>
      </c>
      <c r="K3568" s="57" t="e">
        <f aca="false">INDEX(lava,MATCH(B3568,SumMonths,0),2)</f>
        <v>#N/A</v>
      </c>
    </row>
    <row r="3569" customFormat="false" ht="12.75" hidden="false" customHeight="false" outlineLevel="0" collapsed="false">
      <c r="A3569" s="57" t="e">
        <f aca="false">INDEX(BucketTable,MATCH(B3569,SumMonths,0),1)</f>
        <v>#N/A</v>
      </c>
      <c r="K3569" s="57" t="e">
        <f aca="false">INDEX(lava,MATCH(B3569,SumMonths,0),2)</f>
        <v>#N/A</v>
      </c>
    </row>
    <row r="3570" customFormat="false" ht="12.75" hidden="false" customHeight="false" outlineLevel="0" collapsed="false">
      <c r="A3570" s="57" t="e">
        <f aca="false">INDEX(BucketTable,MATCH(B3570,SumMonths,0),1)</f>
        <v>#N/A</v>
      </c>
      <c r="K3570" s="57" t="e">
        <f aca="false">INDEX(lava,MATCH(B3570,SumMonths,0),2)</f>
        <v>#N/A</v>
      </c>
    </row>
    <row r="3571" customFormat="false" ht="12.75" hidden="false" customHeight="false" outlineLevel="0" collapsed="false">
      <c r="A3571" s="57" t="e">
        <f aca="false">INDEX(BucketTable,MATCH(B3571,SumMonths,0),1)</f>
        <v>#N/A</v>
      </c>
      <c r="K3571" s="57" t="e">
        <f aca="false">INDEX(lava,MATCH(B3571,SumMonths,0),2)</f>
        <v>#N/A</v>
      </c>
    </row>
    <row r="3572" customFormat="false" ht="12.75" hidden="false" customHeight="false" outlineLevel="0" collapsed="false">
      <c r="A3572" s="57" t="e">
        <f aca="false">INDEX(BucketTable,MATCH(B3572,SumMonths,0),1)</f>
        <v>#N/A</v>
      </c>
      <c r="K3572" s="57" t="e">
        <f aca="false">INDEX(lava,MATCH(B3572,SumMonths,0),2)</f>
        <v>#N/A</v>
      </c>
    </row>
    <row r="3573" customFormat="false" ht="12.75" hidden="false" customHeight="false" outlineLevel="0" collapsed="false">
      <c r="A3573" s="57" t="e">
        <f aca="false">INDEX(BucketTable,MATCH(B3573,SumMonths,0),1)</f>
        <v>#N/A</v>
      </c>
      <c r="K3573" s="57" t="e">
        <f aca="false">INDEX(lava,MATCH(B3573,SumMonths,0),2)</f>
        <v>#N/A</v>
      </c>
    </row>
    <row r="3574" customFormat="false" ht="12.75" hidden="false" customHeight="false" outlineLevel="0" collapsed="false">
      <c r="A3574" s="57" t="e">
        <f aca="false">INDEX(BucketTable,MATCH(B3574,SumMonths,0),1)</f>
        <v>#N/A</v>
      </c>
      <c r="K3574" s="57" t="e">
        <f aca="false">INDEX(lava,MATCH(B3574,SumMonths,0),2)</f>
        <v>#N/A</v>
      </c>
    </row>
    <row r="3575" customFormat="false" ht="12.75" hidden="false" customHeight="false" outlineLevel="0" collapsed="false">
      <c r="A3575" s="57" t="e">
        <f aca="false">INDEX(BucketTable,MATCH(B3575,SumMonths,0),1)</f>
        <v>#N/A</v>
      </c>
      <c r="K3575" s="57" t="e">
        <f aca="false">INDEX(lava,MATCH(B3575,SumMonths,0),2)</f>
        <v>#N/A</v>
      </c>
    </row>
    <row r="3576" customFormat="false" ht="12.75" hidden="false" customHeight="false" outlineLevel="0" collapsed="false">
      <c r="A3576" s="57" t="e">
        <f aca="false">INDEX(BucketTable,MATCH(B3576,SumMonths,0),1)</f>
        <v>#N/A</v>
      </c>
      <c r="K3576" s="57" t="e">
        <f aca="false">INDEX(lava,MATCH(B3576,SumMonths,0),2)</f>
        <v>#N/A</v>
      </c>
    </row>
    <row r="3577" customFormat="false" ht="12.75" hidden="false" customHeight="false" outlineLevel="0" collapsed="false">
      <c r="A3577" s="57" t="e">
        <f aca="false">INDEX(BucketTable,MATCH(B3577,SumMonths,0),1)</f>
        <v>#N/A</v>
      </c>
      <c r="K3577" s="57" t="e">
        <f aca="false">INDEX(lava,MATCH(B3577,SumMonths,0),2)</f>
        <v>#N/A</v>
      </c>
    </row>
    <row r="3578" customFormat="false" ht="12.75" hidden="false" customHeight="false" outlineLevel="0" collapsed="false">
      <c r="A3578" s="57" t="e">
        <f aca="false">INDEX(BucketTable,MATCH(B3578,SumMonths,0),1)</f>
        <v>#N/A</v>
      </c>
      <c r="K3578" s="57" t="e">
        <f aca="false">INDEX(lava,MATCH(B3578,SumMonths,0),2)</f>
        <v>#N/A</v>
      </c>
    </row>
    <row r="3579" customFormat="false" ht="12.75" hidden="false" customHeight="false" outlineLevel="0" collapsed="false">
      <c r="A3579" s="57" t="e">
        <f aca="false">INDEX(BucketTable,MATCH(B3579,SumMonths,0),1)</f>
        <v>#N/A</v>
      </c>
      <c r="K3579" s="57" t="e">
        <f aca="false">INDEX(lava,MATCH(B3579,SumMonths,0),2)</f>
        <v>#N/A</v>
      </c>
    </row>
    <row r="3580" customFormat="false" ht="12.75" hidden="false" customHeight="false" outlineLevel="0" collapsed="false">
      <c r="A3580" s="57" t="e">
        <f aca="false">INDEX(BucketTable,MATCH(B3580,SumMonths,0),1)</f>
        <v>#N/A</v>
      </c>
      <c r="K3580" s="57" t="e">
        <f aca="false">INDEX(lava,MATCH(B3580,SumMonths,0),2)</f>
        <v>#N/A</v>
      </c>
    </row>
    <row r="3581" customFormat="false" ht="12.75" hidden="false" customHeight="false" outlineLevel="0" collapsed="false">
      <c r="A3581" s="57" t="e">
        <f aca="false">INDEX(BucketTable,MATCH(B3581,SumMonths,0),1)</f>
        <v>#N/A</v>
      </c>
      <c r="K3581" s="57" t="e">
        <f aca="false">INDEX(lava,MATCH(B3581,SumMonths,0),2)</f>
        <v>#N/A</v>
      </c>
    </row>
    <row r="3582" customFormat="false" ht="12.75" hidden="false" customHeight="false" outlineLevel="0" collapsed="false">
      <c r="A3582" s="57" t="e">
        <f aca="false">INDEX(BucketTable,MATCH(B3582,SumMonths,0),1)</f>
        <v>#N/A</v>
      </c>
      <c r="K3582" s="57" t="e">
        <f aca="false">INDEX(lava,MATCH(B3582,SumMonths,0),2)</f>
        <v>#N/A</v>
      </c>
    </row>
    <row r="3583" customFormat="false" ht="12.75" hidden="false" customHeight="false" outlineLevel="0" collapsed="false">
      <c r="A3583" s="57" t="e">
        <f aca="false">INDEX(BucketTable,MATCH(B3583,SumMonths,0),1)</f>
        <v>#N/A</v>
      </c>
      <c r="K3583" s="57" t="e">
        <f aca="false">INDEX(lava,MATCH(B3583,SumMonths,0),2)</f>
        <v>#N/A</v>
      </c>
    </row>
    <row r="3584" customFormat="false" ht="12.75" hidden="false" customHeight="false" outlineLevel="0" collapsed="false">
      <c r="A3584" s="57" t="e">
        <f aca="false">INDEX(BucketTable,MATCH(B3584,SumMonths,0),1)</f>
        <v>#N/A</v>
      </c>
      <c r="K3584" s="57" t="e">
        <f aca="false">INDEX(lava,MATCH(B3584,SumMonths,0),2)</f>
        <v>#N/A</v>
      </c>
    </row>
    <row r="3585" customFormat="false" ht="12.75" hidden="false" customHeight="false" outlineLevel="0" collapsed="false">
      <c r="A3585" s="57" t="e">
        <f aca="false">INDEX(BucketTable,MATCH(B3585,SumMonths,0),1)</f>
        <v>#N/A</v>
      </c>
      <c r="K3585" s="57" t="e">
        <f aca="false">INDEX(lava,MATCH(B3585,SumMonths,0),2)</f>
        <v>#N/A</v>
      </c>
    </row>
    <row r="3586" customFormat="false" ht="12.75" hidden="false" customHeight="false" outlineLevel="0" collapsed="false">
      <c r="A3586" s="57" t="e">
        <f aca="false">INDEX(BucketTable,MATCH(B3586,SumMonths,0),1)</f>
        <v>#N/A</v>
      </c>
      <c r="K3586" s="57" t="e">
        <f aca="false">INDEX(lava,MATCH(B3586,SumMonths,0),2)</f>
        <v>#N/A</v>
      </c>
    </row>
    <row r="3587" customFormat="false" ht="12.75" hidden="false" customHeight="false" outlineLevel="0" collapsed="false">
      <c r="A3587" s="57" t="e">
        <f aca="false">INDEX(BucketTable,MATCH(B3587,SumMonths,0),1)</f>
        <v>#N/A</v>
      </c>
      <c r="K3587" s="57" t="e">
        <f aca="false">INDEX(lava,MATCH(B3587,SumMonths,0),2)</f>
        <v>#N/A</v>
      </c>
    </row>
    <row r="3588" customFormat="false" ht="12.75" hidden="false" customHeight="false" outlineLevel="0" collapsed="false">
      <c r="A3588" s="57" t="e">
        <f aca="false">INDEX(BucketTable,MATCH(B3588,SumMonths,0),1)</f>
        <v>#N/A</v>
      </c>
      <c r="K3588" s="57" t="e">
        <f aca="false">INDEX(lava,MATCH(B3588,SumMonths,0),2)</f>
        <v>#N/A</v>
      </c>
    </row>
    <row r="3589" customFormat="false" ht="12.75" hidden="false" customHeight="false" outlineLevel="0" collapsed="false">
      <c r="A3589" s="57" t="e">
        <f aca="false">INDEX(BucketTable,MATCH(B3589,SumMonths,0),1)</f>
        <v>#N/A</v>
      </c>
      <c r="K3589" s="57" t="e">
        <f aca="false">INDEX(lava,MATCH(B3589,SumMonths,0),2)</f>
        <v>#N/A</v>
      </c>
    </row>
    <row r="3590" customFormat="false" ht="12.75" hidden="false" customHeight="false" outlineLevel="0" collapsed="false">
      <c r="A3590" s="57" t="e">
        <f aca="false">INDEX(BucketTable,MATCH(B3590,SumMonths,0),1)</f>
        <v>#N/A</v>
      </c>
      <c r="K3590" s="57" t="e">
        <f aca="false">INDEX(lava,MATCH(B3590,SumMonths,0),2)</f>
        <v>#N/A</v>
      </c>
    </row>
    <row r="3591" customFormat="false" ht="12.75" hidden="false" customHeight="false" outlineLevel="0" collapsed="false">
      <c r="A3591" s="57" t="e">
        <f aca="false">INDEX(BucketTable,MATCH(B3591,SumMonths,0),1)</f>
        <v>#N/A</v>
      </c>
      <c r="K3591" s="57" t="e">
        <f aca="false">INDEX(lava,MATCH(B3591,SumMonths,0),2)</f>
        <v>#N/A</v>
      </c>
    </row>
    <row r="3592" customFormat="false" ht="12.75" hidden="false" customHeight="false" outlineLevel="0" collapsed="false">
      <c r="A3592" s="57" t="e">
        <f aca="false">INDEX(BucketTable,MATCH(B3592,SumMonths,0),1)</f>
        <v>#N/A</v>
      </c>
      <c r="K3592" s="57" t="e">
        <f aca="false">INDEX(lava,MATCH(B3592,SumMonths,0),2)</f>
        <v>#N/A</v>
      </c>
    </row>
    <row r="3593" customFormat="false" ht="12.75" hidden="false" customHeight="false" outlineLevel="0" collapsed="false">
      <c r="A3593" s="57" t="e">
        <f aca="false">INDEX(BucketTable,MATCH(B3593,SumMonths,0),1)</f>
        <v>#N/A</v>
      </c>
      <c r="K3593" s="57" t="e">
        <f aca="false">INDEX(lava,MATCH(B3593,SumMonths,0),2)</f>
        <v>#N/A</v>
      </c>
    </row>
    <row r="3594" customFormat="false" ht="12.75" hidden="false" customHeight="false" outlineLevel="0" collapsed="false">
      <c r="A3594" s="57" t="e">
        <f aca="false">INDEX(BucketTable,MATCH(B3594,SumMonths,0),1)</f>
        <v>#N/A</v>
      </c>
      <c r="K3594" s="57" t="e">
        <f aca="false">INDEX(lava,MATCH(B3594,SumMonths,0),2)</f>
        <v>#N/A</v>
      </c>
    </row>
    <row r="3595" customFormat="false" ht="12.75" hidden="false" customHeight="false" outlineLevel="0" collapsed="false">
      <c r="A3595" s="57" t="e">
        <f aca="false">INDEX(BucketTable,MATCH(B3595,SumMonths,0),1)</f>
        <v>#N/A</v>
      </c>
      <c r="K3595" s="57" t="e">
        <f aca="false">INDEX(lava,MATCH(B3595,SumMonths,0),2)</f>
        <v>#N/A</v>
      </c>
    </row>
    <row r="3596" customFormat="false" ht="12.75" hidden="false" customHeight="false" outlineLevel="0" collapsed="false">
      <c r="A3596" s="57" t="e">
        <f aca="false">INDEX(BucketTable,MATCH(B3596,SumMonths,0),1)</f>
        <v>#N/A</v>
      </c>
      <c r="K3596" s="57" t="e">
        <f aca="false">INDEX(lava,MATCH(B3596,SumMonths,0),2)</f>
        <v>#N/A</v>
      </c>
    </row>
    <row r="3597" customFormat="false" ht="12.75" hidden="false" customHeight="false" outlineLevel="0" collapsed="false">
      <c r="A3597" s="57" t="e">
        <f aca="false">INDEX(BucketTable,MATCH(B3597,SumMonths,0),1)</f>
        <v>#N/A</v>
      </c>
      <c r="K3597" s="57" t="e">
        <f aca="false">INDEX(lava,MATCH(B3597,SumMonths,0),2)</f>
        <v>#N/A</v>
      </c>
    </row>
    <row r="3598" customFormat="false" ht="12.75" hidden="false" customHeight="false" outlineLevel="0" collapsed="false">
      <c r="A3598" s="57" t="e">
        <f aca="false">INDEX(BucketTable,MATCH(B3598,SumMonths,0),1)</f>
        <v>#N/A</v>
      </c>
      <c r="K3598" s="57" t="e">
        <f aca="false">INDEX(lava,MATCH(B3598,SumMonths,0),2)</f>
        <v>#N/A</v>
      </c>
    </row>
    <row r="3599" customFormat="false" ht="12.75" hidden="false" customHeight="false" outlineLevel="0" collapsed="false">
      <c r="A3599" s="57" t="e">
        <f aca="false">INDEX(BucketTable,MATCH(B3599,SumMonths,0),1)</f>
        <v>#N/A</v>
      </c>
      <c r="K3599" s="57" t="e">
        <f aca="false">INDEX(lava,MATCH(B3599,SumMonths,0),2)</f>
        <v>#N/A</v>
      </c>
    </row>
    <row r="3600" customFormat="false" ht="12.75" hidden="false" customHeight="false" outlineLevel="0" collapsed="false">
      <c r="A3600" s="57" t="e">
        <f aca="false">INDEX(BucketTable,MATCH(B3600,SumMonths,0),1)</f>
        <v>#N/A</v>
      </c>
      <c r="K3600" s="57" t="e">
        <f aca="false">INDEX(lava,MATCH(B3600,SumMonths,0),2)</f>
        <v>#N/A</v>
      </c>
    </row>
    <row r="3601" customFormat="false" ht="12.75" hidden="false" customHeight="false" outlineLevel="0" collapsed="false">
      <c r="A3601" s="57" t="e">
        <f aca="false">INDEX(BucketTable,MATCH(B3601,SumMonths,0),1)</f>
        <v>#N/A</v>
      </c>
      <c r="K3601" s="57" t="e">
        <f aca="false">INDEX(lava,MATCH(B3601,SumMonths,0),2)</f>
        <v>#N/A</v>
      </c>
    </row>
    <row r="3602" customFormat="false" ht="12.75" hidden="false" customHeight="false" outlineLevel="0" collapsed="false">
      <c r="A3602" s="57" t="e">
        <f aca="false">INDEX(BucketTable,MATCH(B3602,SumMonths,0),1)</f>
        <v>#N/A</v>
      </c>
      <c r="K3602" s="57" t="e">
        <f aca="false">INDEX(lava,MATCH(B3602,SumMonths,0),2)</f>
        <v>#N/A</v>
      </c>
    </row>
    <row r="3603" customFormat="false" ht="12.75" hidden="false" customHeight="false" outlineLevel="0" collapsed="false">
      <c r="A3603" s="57" t="e">
        <f aca="false">INDEX(BucketTable,MATCH(B3603,SumMonths,0),1)</f>
        <v>#N/A</v>
      </c>
      <c r="K3603" s="57" t="e">
        <f aca="false">INDEX(lava,MATCH(B3603,SumMonths,0),2)</f>
        <v>#N/A</v>
      </c>
    </row>
    <row r="3604" customFormat="false" ht="12.75" hidden="false" customHeight="false" outlineLevel="0" collapsed="false">
      <c r="A3604" s="57" t="e">
        <f aca="false">INDEX(BucketTable,MATCH(B3604,SumMonths,0),1)</f>
        <v>#N/A</v>
      </c>
      <c r="K3604" s="57" t="e">
        <f aca="false">INDEX(lava,MATCH(B3604,SumMonths,0),2)</f>
        <v>#N/A</v>
      </c>
    </row>
    <row r="3605" customFormat="false" ht="12.75" hidden="false" customHeight="false" outlineLevel="0" collapsed="false">
      <c r="A3605" s="57" t="e">
        <f aca="false">INDEX(BucketTable,MATCH(B3605,SumMonths,0),1)</f>
        <v>#N/A</v>
      </c>
      <c r="K3605" s="57" t="e">
        <f aca="false">INDEX(lava,MATCH(B3605,SumMonths,0),2)</f>
        <v>#N/A</v>
      </c>
    </row>
    <row r="3606" customFormat="false" ht="12.75" hidden="false" customHeight="false" outlineLevel="0" collapsed="false">
      <c r="A3606" s="57" t="e">
        <f aca="false">INDEX(BucketTable,MATCH(B3606,SumMonths,0),1)</f>
        <v>#N/A</v>
      </c>
      <c r="K3606" s="57" t="e">
        <f aca="false">INDEX(lava,MATCH(B3606,SumMonths,0),2)</f>
        <v>#N/A</v>
      </c>
    </row>
    <row r="3607" customFormat="false" ht="12.75" hidden="false" customHeight="false" outlineLevel="0" collapsed="false">
      <c r="A3607" s="57" t="e">
        <f aca="false">INDEX(BucketTable,MATCH(B3607,SumMonths,0),1)</f>
        <v>#N/A</v>
      </c>
      <c r="K3607" s="57" t="e">
        <f aca="false">INDEX(lava,MATCH(B3607,SumMonths,0),2)</f>
        <v>#N/A</v>
      </c>
    </row>
    <row r="3608" customFormat="false" ht="12.75" hidden="false" customHeight="false" outlineLevel="0" collapsed="false">
      <c r="A3608" s="57" t="e">
        <f aca="false">INDEX(BucketTable,MATCH(B3608,SumMonths,0),1)</f>
        <v>#N/A</v>
      </c>
      <c r="K3608" s="57" t="e">
        <f aca="false">INDEX(lava,MATCH(B3608,SumMonths,0),2)</f>
        <v>#N/A</v>
      </c>
    </row>
    <row r="3609" customFormat="false" ht="12.75" hidden="false" customHeight="false" outlineLevel="0" collapsed="false">
      <c r="A3609" s="57" t="e">
        <f aca="false">INDEX(BucketTable,MATCH(B3609,SumMonths,0),1)</f>
        <v>#N/A</v>
      </c>
      <c r="K3609" s="57" t="e">
        <f aca="false">INDEX(lava,MATCH(B3609,SumMonths,0),2)</f>
        <v>#N/A</v>
      </c>
    </row>
    <row r="3610" customFormat="false" ht="12.75" hidden="false" customHeight="false" outlineLevel="0" collapsed="false">
      <c r="A3610" s="57" t="e">
        <f aca="false">INDEX(BucketTable,MATCH(B3610,SumMonths,0),1)</f>
        <v>#N/A</v>
      </c>
      <c r="K3610" s="57" t="e">
        <f aca="false">INDEX(lava,MATCH(B3610,SumMonths,0),2)</f>
        <v>#N/A</v>
      </c>
    </row>
    <row r="3611" customFormat="false" ht="12.75" hidden="false" customHeight="false" outlineLevel="0" collapsed="false">
      <c r="A3611" s="57" t="e">
        <f aca="false">INDEX(BucketTable,MATCH(B3611,SumMonths,0),1)</f>
        <v>#N/A</v>
      </c>
      <c r="K3611" s="57" t="e">
        <f aca="false">INDEX(lava,MATCH(B3611,SumMonths,0),2)</f>
        <v>#N/A</v>
      </c>
    </row>
    <row r="3612" customFormat="false" ht="12.75" hidden="false" customHeight="false" outlineLevel="0" collapsed="false">
      <c r="A3612" s="57" t="e">
        <f aca="false">INDEX(BucketTable,MATCH(B3612,SumMonths,0),1)</f>
        <v>#N/A</v>
      </c>
      <c r="K3612" s="57" t="e">
        <f aca="false">INDEX(lava,MATCH(B3612,SumMonths,0),2)</f>
        <v>#N/A</v>
      </c>
    </row>
    <row r="3613" customFormat="false" ht="12.75" hidden="false" customHeight="false" outlineLevel="0" collapsed="false">
      <c r="A3613" s="57" t="e">
        <f aca="false">INDEX(BucketTable,MATCH(B3613,SumMonths,0),1)</f>
        <v>#N/A</v>
      </c>
      <c r="K3613" s="57" t="e">
        <f aca="false">INDEX(lava,MATCH(B3613,SumMonths,0),2)</f>
        <v>#N/A</v>
      </c>
    </row>
    <row r="3614" customFormat="false" ht="12.75" hidden="false" customHeight="false" outlineLevel="0" collapsed="false">
      <c r="A3614" s="57" t="e">
        <f aca="false">INDEX(BucketTable,MATCH(B3614,SumMonths,0),1)</f>
        <v>#N/A</v>
      </c>
      <c r="K3614" s="57" t="e">
        <f aca="false">INDEX(lava,MATCH(B3614,SumMonths,0),2)</f>
        <v>#N/A</v>
      </c>
    </row>
    <row r="3615" customFormat="false" ht="12.75" hidden="false" customHeight="false" outlineLevel="0" collapsed="false">
      <c r="A3615" s="57" t="e">
        <f aca="false">INDEX(BucketTable,MATCH(B3615,SumMonths,0),1)</f>
        <v>#N/A</v>
      </c>
      <c r="K3615" s="57" t="e">
        <f aca="false">INDEX(lava,MATCH(B3615,SumMonths,0),2)</f>
        <v>#N/A</v>
      </c>
    </row>
    <row r="3616" customFormat="false" ht="12.75" hidden="false" customHeight="false" outlineLevel="0" collapsed="false">
      <c r="A3616" s="57" t="e">
        <f aca="false">INDEX(BucketTable,MATCH(B3616,SumMonths,0),1)</f>
        <v>#N/A</v>
      </c>
      <c r="K3616" s="57" t="e">
        <f aca="false">INDEX(lava,MATCH(B3616,SumMonths,0),2)</f>
        <v>#N/A</v>
      </c>
    </row>
    <row r="3617" customFormat="false" ht="12.75" hidden="false" customHeight="false" outlineLevel="0" collapsed="false">
      <c r="A3617" s="57" t="e">
        <f aca="false">INDEX(BucketTable,MATCH(B3617,SumMonths,0),1)</f>
        <v>#N/A</v>
      </c>
      <c r="K3617" s="57" t="e">
        <f aca="false">INDEX(lava,MATCH(B3617,SumMonths,0),2)</f>
        <v>#N/A</v>
      </c>
    </row>
    <row r="3618" customFormat="false" ht="12.75" hidden="false" customHeight="false" outlineLevel="0" collapsed="false">
      <c r="A3618" s="57" t="e">
        <f aca="false">INDEX(BucketTable,MATCH(B3618,SumMonths,0),1)</f>
        <v>#N/A</v>
      </c>
      <c r="K3618" s="57" t="e">
        <f aca="false">INDEX(lava,MATCH(B3618,SumMonths,0),2)</f>
        <v>#N/A</v>
      </c>
    </row>
    <row r="3619" customFormat="false" ht="12.75" hidden="false" customHeight="false" outlineLevel="0" collapsed="false">
      <c r="A3619" s="57" t="e">
        <f aca="false">INDEX(BucketTable,MATCH(B3619,SumMonths,0),1)</f>
        <v>#N/A</v>
      </c>
      <c r="K3619" s="57" t="e">
        <f aca="false">INDEX(lava,MATCH(B3619,SumMonths,0),2)</f>
        <v>#N/A</v>
      </c>
    </row>
    <row r="3620" customFormat="false" ht="12.75" hidden="false" customHeight="false" outlineLevel="0" collapsed="false">
      <c r="A3620" s="57" t="e">
        <f aca="false">INDEX(BucketTable,MATCH(B3620,SumMonths,0),1)</f>
        <v>#N/A</v>
      </c>
      <c r="K3620" s="57" t="e">
        <f aca="false">INDEX(lava,MATCH(B3620,SumMonths,0),2)</f>
        <v>#N/A</v>
      </c>
    </row>
    <row r="3621" customFormat="false" ht="12.75" hidden="false" customHeight="false" outlineLevel="0" collapsed="false">
      <c r="A3621" s="57" t="e">
        <f aca="false">INDEX(BucketTable,MATCH(B3621,SumMonths,0),1)</f>
        <v>#N/A</v>
      </c>
      <c r="K3621" s="57" t="e">
        <f aca="false">INDEX(lava,MATCH(B3621,SumMonths,0),2)</f>
        <v>#N/A</v>
      </c>
    </row>
    <row r="3622" customFormat="false" ht="12.75" hidden="false" customHeight="false" outlineLevel="0" collapsed="false">
      <c r="A3622" s="57" t="e">
        <f aca="false">INDEX(BucketTable,MATCH(B3622,SumMonths,0),1)</f>
        <v>#N/A</v>
      </c>
      <c r="K3622" s="57" t="e">
        <f aca="false">INDEX(lava,MATCH(B3622,SumMonths,0),2)</f>
        <v>#N/A</v>
      </c>
    </row>
    <row r="3623" customFormat="false" ht="12.75" hidden="false" customHeight="false" outlineLevel="0" collapsed="false">
      <c r="A3623" s="57" t="e">
        <f aca="false">INDEX(BucketTable,MATCH(B3623,SumMonths,0),1)</f>
        <v>#N/A</v>
      </c>
      <c r="K3623" s="57" t="e">
        <f aca="false">INDEX(lava,MATCH(B3623,SumMonths,0),2)</f>
        <v>#N/A</v>
      </c>
    </row>
    <row r="3624" customFormat="false" ht="12.75" hidden="false" customHeight="false" outlineLevel="0" collapsed="false">
      <c r="A3624" s="57" t="e">
        <f aca="false">INDEX(BucketTable,MATCH(B3624,SumMonths,0),1)</f>
        <v>#N/A</v>
      </c>
      <c r="K3624" s="57" t="e">
        <f aca="false">INDEX(lava,MATCH(B3624,SumMonths,0),2)</f>
        <v>#N/A</v>
      </c>
    </row>
    <row r="3625" customFormat="false" ht="12.75" hidden="false" customHeight="false" outlineLevel="0" collapsed="false">
      <c r="A3625" s="57" t="e">
        <f aca="false">INDEX(BucketTable,MATCH(B3625,SumMonths,0),1)</f>
        <v>#N/A</v>
      </c>
      <c r="K3625" s="57" t="e">
        <f aca="false">INDEX(lava,MATCH(B3625,SumMonths,0),2)</f>
        <v>#N/A</v>
      </c>
    </row>
    <row r="3626" customFormat="false" ht="12.75" hidden="false" customHeight="false" outlineLevel="0" collapsed="false">
      <c r="A3626" s="57" t="e">
        <f aca="false">INDEX(BucketTable,MATCH(B3626,SumMonths,0),1)</f>
        <v>#N/A</v>
      </c>
      <c r="K3626" s="57" t="e">
        <f aca="false">INDEX(lava,MATCH(B3626,SumMonths,0),2)</f>
        <v>#N/A</v>
      </c>
    </row>
    <row r="3627" customFormat="false" ht="12.75" hidden="false" customHeight="false" outlineLevel="0" collapsed="false">
      <c r="A3627" s="57" t="e">
        <f aca="false">INDEX(BucketTable,MATCH(B3627,SumMonths,0),1)</f>
        <v>#N/A</v>
      </c>
      <c r="K3627" s="57" t="e">
        <f aca="false">INDEX(lava,MATCH(B3627,SumMonths,0),2)</f>
        <v>#N/A</v>
      </c>
    </row>
    <row r="3628" customFormat="false" ht="12.75" hidden="false" customHeight="false" outlineLevel="0" collapsed="false">
      <c r="A3628" s="57" t="e">
        <f aca="false">INDEX(BucketTable,MATCH(B3628,SumMonths,0),1)</f>
        <v>#N/A</v>
      </c>
      <c r="K3628" s="57" t="e">
        <f aca="false">INDEX(lava,MATCH(B3628,SumMonths,0),2)</f>
        <v>#N/A</v>
      </c>
    </row>
    <row r="3629" customFormat="false" ht="12.75" hidden="false" customHeight="false" outlineLevel="0" collapsed="false">
      <c r="A3629" s="57" t="e">
        <f aca="false">INDEX(BucketTable,MATCH(B3629,SumMonths,0),1)</f>
        <v>#N/A</v>
      </c>
      <c r="K3629" s="57" t="e">
        <f aca="false">INDEX(lava,MATCH(B3629,SumMonths,0),2)</f>
        <v>#N/A</v>
      </c>
    </row>
    <row r="3630" customFormat="false" ht="12.75" hidden="false" customHeight="false" outlineLevel="0" collapsed="false">
      <c r="A3630" s="57" t="e">
        <f aca="false">INDEX(BucketTable,MATCH(B3630,SumMonths,0),1)</f>
        <v>#N/A</v>
      </c>
      <c r="K3630" s="57" t="e">
        <f aca="false">INDEX(lava,MATCH(B3630,SumMonths,0),2)</f>
        <v>#N/A</v>
      </c>
    </row>
    <row r="3631" customFormat="false" ht="12.75" hidden="false" customHeight="false" outlineLevel="0" collapsed="false">
      <c r="A3631" s="57" t="e">
        <f aca="false">INDEX(BucketTable,MATCH(B3631,SumMonths,0),1)</f>
        <v>#N/A</v>
      </c>
      <c r="K3631" s="57" t="e">
        <f aca="false">INDEX(lava,MATCH(B3631,SumMonths,0),2)</f>
        <v>#N/A</v>
      </c>
    </row>
    <row r="3632" customFormat="false" ht="12.75" hidden="false" customHeight="false" outlineLevel="0" collapsed="false">
      <c r="A3632" s="57" t="e">
        <f aca="false">INDEX(BucketTable,MATCH(B3632,SumMonths,0),1)</f>
        <v>#N/A</v>
      </c>
      <c r="K3632" s="57" t="e">
        <f aca="false">INDEX(lava,MATCH(B3632,SumMonths,0),2)</f>
        <v>#N/A</v>
      </c>
    </row>
    <row r="3633" customFormat="false" ht="12.75" hidden="false" customHeight="false" outlineLevel="0" collapsed="false">
      <c r="A3633" s="57" t="e">
        <f aca="false">INDEX(BucketTable,MATCH(B3633,SumMonths,0),1)</f>
        <v>#N/A</v>
      </c>
      <c r="K3633" s="57" t="e">
        <f aca="false">INDEX(lava,MATCH(B3633,SumMonths,0),2)</f>
        <v>#N/A</v>
      </c>
    </row>
    <row r="3634" customFormat="false" ht="12.75" hidden="false" customHeight="false" outlineLevel="0" collapsed="false">
      <c r="A3634" s="57" t="e">
        <f aca="false">INDEX(BucketTable,MATCH(B3634,SumMonths,0),1)</f>
        <v>#N/A</v>
      </c>
      <c r="K3634" s="57" t="e">
        <f aca="false">INDEX(lava,MATCH(B3634,SumMonths,0),2)</f>
        <v>#N/A</v>
      </c>
    </row>
    <row r="3635" customFormat="false" ht="12.75" hidden="false" customHeight="false" outlineLevel="0" collapsed="false">
      <c r="A3635" s="57" t="e">
        <f aca="false">INDEX(BucketTable,MATCH(B3635,SumMonths,0),1)</f>
        <v>#N/A</v>
      </c>
      <c r="K3635" s="57" t="e">
        <f aca="false">INDEX(lava,MATCH(B3635,SumMonths,0),2)</f>
        <v>#N/A</v>
      </c>
    </row>
    <row r="3636" customFormat="false" ht="12.75" hidden="false" customHeight="false" outlineLevel="0" collapsed="false">
      <c r="A3636" s="57" t="e">
        <f aca="false">INDEX(BucketTable,MATCH(B3636,SumMonths,0),1)</f>
        <v>#N/A</v>
      </c>
      <c r="K3636" s="57" t="e">
        <f aca="false">INDEX(lava,MATCH(B3636,SumMonths,0),2)</f>
        <v>#N/A</v>
      </c>
    </row>
    <row r="3637" customFormat="false" ht="12.75" hidden="false" customHeight="false" outlineLevel="0" collapsed="false">
      <c r="A3637" s="57" t="e">
        <f aca="false">INDEX(BucketTable,MATCH(B3637,SumMonths,0),1)</f>
        <v>#N/A</v>
      </c>
      <c r="K3637" s="57" t="e">
        <f aca="false">INDEX(lava,MATCH(B3637,SumMonths,0),2)</f>
        <v>#N/A</v>
      </c>
    </row>
    <row r="3638" customFormat="false" ht="12.75" hidden="false" customHeight="false" outlineLevel="0" collapsed="false">
      <c r="A3638" s="57" t="e">
        <f aca="false">INDEX(BucketTable,MATCH(B3638,SumMonths,0),1)</f>
        <v>#N/A</v>
      </c>
      <c r="K3638" s="57" t="e">
        <f aca="false">INDEX(lava,MATCH(B3638,SumMonths,0),2)</f>
        <v>#N/A</v>
      </c>
    </row>
    <row r="3639" customFormat="false" ht="12.75" hidden="false" customHeight="false" outlineLevel="0" collapsed="false">
      <c r="A3639" s="57" t="e">
        <f aca="false">INDEX(BucketTable,MATCH(B3639,SumMonths,0),1)</f>
        <v>#N/A</v>
      </c>
      <c r="K3639" s="57" t="e">
        <f aca="false">INDEX(lava,MATCH(B3639,SumMonths,0),2)</f>
        <v>#N/A</v>
      </c>
    </row>
    <row r="3640" customFormat="false" ht="12.75" hidden="false" customHeight="false" outlineLevel="0" collapsed="false">
      <c r="A3640" s="57" t="e">
        <f aca="false">INDEX(BucketTable,MATCH(B3640,SumMonths,0),1)</f>
        <v>#N/A</v>
      </c>
      <c r="K3640" s="57" t="e">
        <f aca="false">INDEX(lava,MATCH(B3640,SumMonths,0),2)</f>
        <v>#N/A</v>
      </c>
    </row>
    <row r="3641" customFormat="false" ht="12.75" hidden="false" customHeight="false" outlineLevel="0" collapsed="false">
      <c r="A3641" s="57" t="e">
        <f aca="false">INDEX(BucketTable,MATCH(B3641,SumMonths,0),1)</f>
        <v>#N/A</v>
      </c>
      <c r="K3641" s="57" t="e">
        <f aca="false">INDEX(lava,MATCH(B3641,SumMonths,0),2)</f>
        <v>#N/A</v>
      </c>
    </row>
    <row r="3642" customFormat="false" ht="12.75" hidden="false" customHeight="false" outlineLevel="0" collapsed="false">
      <c r="A3642" s="57" t="e">
        <f aca="false">INDEX(BucketTable,MATCH(B3642,SumMonths,0),1)</f>
        <v>#N/A</v>
      </c>
      <c r="K3642" s="57" t="e">
        <f aca="false">INDEX(lava,MATCH(B3642,SumMonths,0),2)</f>
        <v>#N/A</v>
      </c>
    </row>
    <row r="3643" customFormat="false" ht="12.75" hidden="false" customHeight="false" outlineLevel="0" collapsed="false">
      <c r="A3643" s="57" t="e">
        <f aca="false">INDEX(BucketTable,MATCH(B3643,SumMonths,0),1)</f>
        <v>#N/A</v>
      </c>
      <c r="K3643" s="57" t="e">
        <f aca="false">INDEX(lava,MATCH(B3643,SumMonths,0),2)</f>
        <v>#N/A</v>
      </c>
    </row>
    <row r="3644" customFormat="false" ht="12.75" hidden="false" customHeight="false" outlineLevel="0" collapsed="false">
      <c r="A3644" s="57" t="e">
        <f aca="false">INDEX(BucketTable,MATCH(B3644,SumMonths,0),1)</f>
        <v>#N/A</v>
      </c>
      <c r="K3644" s="57" t="e">
        <f aca="false">INDEX(lava,MATCH(B3644,SumMonths,0),2)</f>
        <v>#N/A</v>
      </c>
    </row>
    <row r="3645" customFormat="false" ht="12.75" hidden="false" customHeight="false" outlineLevel="0" collapsed="false">
      <c r="A3645" s="57" t="e">
        <f aca="false">INDEX(BucketTable,MATCH(B3645,SumMonths,0),1)</f>
        <v>#N/A</v>
      </c>
      <c r="K3645" s="57" t="e">
        <f aca="false">INDEX(lava,MATCH(B3645,SumMonths,0),2)</f>
        <v>#N/A</v>
      </c>
    </row>
    <row r="3646" customFormat="false" ht="12.75" hidden="false" customHeight="false" outlineLevel="0" collapsed="false">
      <c r="A3646" s="57" t="e">
        <f aca="false">INDEX(BucketTable,MATCH(B3646,SumMonths,0),1)</f>
        <v>#N/A</v>
      </c>
      <c r="K3646" s="57" t="e">
        <f aca="false">INDEX(lava,MATCH(B3646,SumMonths,0),2)</f>
        <v>#N/A</v>
      </c>
    </row>
    <row r="3647" customFormat="false" ht="12.75" hidden="false" customHeight="false" outlineLevel="0" collapsed="false">
      <c r="A3647" s="57" t="e">
        <f aca="false">INDEX(BucketTable,MATCH(B3647,SumMonths,0),1)</f>
        <v>#N/A</v>
      </c>
      <c r="K3647" s="57" t="e">
        <f aca="false">INDEX(lava,MATCH(B3647,SumMonths,0),2)</f>
        <v>#N/A</v>
      </c>
    </row>
    <row r="3648" customFormat="false" ht="12.75" hidden="false" customHeight="false" outlineLevel="0" collapsed="false">
      <c r="A3648" s="57" t="e">
        <f aca="false">INDEX(BucketTable,MATCH(B3648,SumMonths,0),1)</f>
        <v>#N/A</v>
      </c>
      <c r="K3648" s="57" t="e">
        <f aca="false">INDEX(lava,MATCH(B3648,SumMonths,0),2)</f>
        <v>#N/A</v>
      </c>
    </row>
    <row r="3649" customFormat="false" ht="12.75" hidden="false" customHeight="false" outlineLevel="0" collapsed="false">
      <c r="A3649" s="57" t="e">
        <f aca="false">INDEX(BucketTable,MATCH(B3649,SumMonths,0),1)</f>
        <v>#N/A</v>
      </c>
      <c r="K3649" s="57" t="e">
        <f aca="false">INDEX(lava,MATCH(B3649,SumMonths,0),2)</f>
        <v>#N/A</v>
      </c>
    </row>
    <row r="3650" customFormat="false" ht="12.75" hidden="false" customHeight="false" outlineLevel="0" collapsed="false">
      <c r="A3650" s="57" t="e">
        <f aca="false">INDEX(BucketTable,MATCH(B3650,SumMonths,0),1)</f>
        <v>#N/A</v>
      </c>
      <c r="K3650" s="57" t="e">
        <f aca="false">INDEX(lava,MATCH(B3650,SumMonths,0),2)</f>
        <v>#N/A</v>
      </c>
    </row>
    <row r="3651" customFormat="false" ht="12.75" hidden="false" customHeight="false" outlineLevel="0" collapsed="false">
      <c r="A3651" s="57" t="e">
        <f aca="false">INDEX(BucketTable,MATCH(B3651,SumMonths,0),1)</f>
        <v>#N/A</v>
      </c>
      <c r="K3651" s="57" t="e">
        <f aca="false">INDEX(lava,MATCH(B3651,SumMonths,0),2)</f>
        <v>#N/A</v>
      </c>
    </row>
    <row r="3652" customFormat="false" ht="12.75" hidden="false" customHeight="false" outlineLevel="0" collapsed="false">
      <c r="A3652" s="57" t="e">
        <f aca="false">INDEX(BucketTable,MATCH(B3652,SumMonths,0),1)</f>
        <v>#N/A</v>
      </c>
      <c r="K3652" s="57" t="e">
        <f aca="false">INDEX(lava,MATCH(B3652,SumMonths,0),2)</f>
        <v>#N/A</v>
      </c>
    </row>
    <row r="3653" customFormat="false" ht="12.75" hidden="false" customHeight="false" outlineLevel="0" collapsed="false">
      <c r="A3653" s="57" t="e">
        <f aca="false">INDEX(BucketTable,MATCH(B3653,SumMonths,0),1)</f>
        <v>#N/A</v>
      </c>
      <c r="K3653" s="57" t="e">
        <f aca="false">INDEX(lava,MATCH(B3653,SumMonths,0),2)</f>
        <v>#N/A</v>
      </c>
    </row>
    <row r="3654" customFormat="false" ht="12.75" hidden="false" customHeight="false" outlineLevel="0" collapsed="false">
      <c r="A3654" s="57" t="e">
        <f aca="false">INDEX(BucketTable,MATCH(B3654,SumMonths,0),1)</f>
        <v>#N/A</v>
      </c>
      <c r="K3654" s="57" t="e">
        <f aca="false">INDEX(lava,MATCH(B3654,SumMonths,0),2)</f>
        <v>#N/A</v>
      </c>
    </row>
    <row r="3655" customFormat="false" ht="12.75" hidden="false" customHeight="false" outlineLevel="0" collapsed="false">
      <c r="A3655" s="57" t="e">
        <f aca="false">INDEX(BucketTable,MATCH(B3655,SumMonths,0),1)</f>
        <v>#N/A</v>
      </c>
      <c r="K3655" s="57" t="e">
        <f aca="false">INDEX(lava,MATCH(B3655,SumMonths,0),2)</f>
        <v>#N/A</v>
      </c>
    </row>
    <row r="3656" customFormat="false" ht="12.75" hidden="false" customHeight="false" outlineLevel="0" collapsed="false">
      <c r="A3656" s="57" t="e">
        <f aca="false">INDEX(BucketTable,MATCH(B3656,SumMonths,0),1)</f>
        <v>#N/A</v>
      </c>
      <c r="K3656" s="57" t="e">
        <f aca="false">INDEX(lava,MATCH(B3656,SumMonths,0),2)</f>
        <v>#N/A</v>
      </c>
    </row>
    <row r="3657" customFormat="false" ht="12.75" hidden="false" customHeight="false" outlineLevel="0" collapsed="false">
      <c r="A3657" s="57" t="e">
        <f aca="false">INDEX(BucketTable,MATCH(B3657,SumMonths,0),1)</f>
        <v>#N/A</v>
      </c>
      <c r="K3657" s="57" t="e">
        <f aca="false">INDEX(lava,MATCH(B3657,SumMonths,0),2)</f>
        <v>#N/A</v>
      </c>
    </row>
    <row r="3658" customFormat="false" ht="12.75" hidden="false" customHeight="false" outlineLevel="0" collapsed="false">
      <c r="A3658" s="57" t="e">
        <f aca="false">INDEX(BucketTable,MATCH(B3658,SumMonths,0),1)</f>
        <v>#N/A</v>
      </c>
      <c r="K3658" s="57" t="e">
        <f aca="false">INDEX(lava,MATCH(B3658,SumMonths,0),2)</f>
        <v>#N/A</v>
      </c>
    </row>
    <row r="3659" customFormat="false" ht="12.75" hidden="false" customHeight="false" outlineLevel="0" collapsed="false">
      <c r="A3659" s="57" t="e">
        <f aca="false">INDEX(BucketTable,MATCH(B3659,SumMonths,0),1)</f>
        <v>#N/A</v>
      </c>
      <c r="K3659" s="57" t="e">
        <f aca="false">INDEX(lava,MATCH(B3659,SumMonths,0),2)</f>
        <v>#N/A</v>
      </c>
    </row>
    <row r="3660" customFormat="false" ht="12.75" hidden="false" customHeight="false" outlineLevel="0" collapsed="false">
      <c r="A3660" s="57" t="e">
        <f aca="false">INDEX(BucketTable,MATCH(B3660,SumMonths,0),1)</f>
        <v>#N/A</v>
      </c>
      <c r="K3660" s="57" t="e">
        <f aca="false">INDEX(lava,MATCH(B3660,SumMonths,0),2)</f>
        <v>#N/A</v>
      </c>
    </row>
    <row r="3661" customFormat="false" ht="12.75" hidden="false" customHeight="false" outlineLevel="0" collapsed="false">
      <c r="A3661" s="57" t="e">
        <f aca="false">INDEX(BucketTable,MATCH(B3661,SumMonths,0),1)</f>
        <v>#N/A</v>
      </c>
      <c r="K3661" s="57" t="e">
        <f aca="false">INDEX(lava,MATCH(B3661,SumMonths,0),2)</f>
        <v>#N/A</v>
      </c>
    </row>
    <row r="3662" customFormat="false" ht="12.75" hidden="false" customHeight="false" outlineLevel="0" collapsed="false">
      <c r="A3662" s="57" t="e">
        <f aca="false">INDEX(BucketTable,MATCH(B3662,SumMonths,0),1)</f>
        <v>#N/A</v>
      </c>
      <c r="K3662" s="57" t="e">
        <f aca="false">INDEX(lava,MATCH(B3662,SumMonths,0),2)</f>
        <v>#N/A</v>
      </c>
    </row>
    <row r="3663" customFormat="false" ht="12.75" hidden="false" customHeight="false" outlineLevel="0" collapsed="false">
      <c r="A3663" s="57" t="e">
        <f aca="false">INDEX(BucketTable,MATCH(B3663,SumMonths,0),1)</f>
        <v>#N/A</v>
      </c>
      <c r="K3663" s="57" t="e">
        <f aca="false">INDEX(lava,MATCH(B3663,SumMonths,0),2)</f>
        <v>#N/A</v>
      </c>
    </row>
    <row r="3664" customFormat="false" ht="12.75" hidden="false" customHeight="false" outlineLevel="0" collapsed="false">
      <c r="A3664" s="57" t="e">
        <f aca="false">INDEX(BucketTable,MATCH(B3664,SumMonths,0),1)</f>
        <v>#N/A</v>
      </c>
      <c r="K3664" s="57" t="e">
        <f aca="false">INDEX(lava,MATCH(B3664,SumMonths,0),2)</f>
        <v>#N/A</v>
      </c>
    </row>
    <row r="3665" customFormat="false" ht="12.75" hidden="false" customHeight="false" outlineLevel="0" collapsed="false">
      <c r="A3665" s="57" t="e">
        <f aca="false">INDEX(BucketTable,MATCH(B3665,SumMonths,0),1)</f>
        <v>#N/A</v>
      </c>
      <c r="K3665" s="57" t="e">
        <f aca="false">INDEX(lava,MATCH(B3665,SumMonths,0),2)</f>
        <v>#N/A</v>
      </c>
    </row>
    <row r="3666" customFormat="false" ht="12.75" hidden="false" customHeight="false" outlineLevel="0" collapsed="false">
      <c r="A3666" s="57" t="e">
        <f aca="false">INDEX(BucketTable,MATCH(B3666,SumMonths,0),1)</f>
        <v>#N/A</v>
      </c>
      <c r="K3666" s="57" t="e">
        <f aca="false">INDEX(lava,MATCH(B3666,SumMonths,0),2)</f>
        <v>#N/A</v>
      </c>
    </row>
    <row r="3667" customFormat="false" ht="12.75" hidden="false" customHeight="false" outlineLevel="0" collapsed="false">
      <c r="A3667" s="57" t="e">
        <f aca="false">INDEX(BucketTable,MATCH(B3667,SumMonths,0),1)</f>
        <v>#N/A</v>
      </c>
      <c r="K3667" s="57" t="e">
        <f aca="false">INDEX(lava,MATCH(B3667,SumMonths,0),2)</f>
        <v>#N/A</v>
      </c>
    </row>
    <row r="3668" customFormat="false" ht="12.75" hidden="false" customHeight="false" outlineLevel="0" collapsed="false">
      <c r="A3668" s="57" t="e">
        <f aca="false">INDEX(BucketTable,MATCH(B3668,SumMonths,0),1)</f>
        <v>#N/A</v>
      </c>
      <c r="K3668" s="57" t="e">
        <f aca="false">INDEX(lava,MATCH(B3668,SumMonths,0),2)</f>
        <v>#N/A</v>
      </c>
    </row>
    <row r="3669" customFormat="false" ht="12.75" hidden="false" customHeight="false" outlineLevel="0" collapsed="false">
      <c r="A3669" s="57" t="e">
        <f aca="false">INDEX(BucketTable,MATCH(B3669,SumMonths,0),1)</f>
        <v>#N/A</v>
      </c>
      <c r="K3669" s="57" t="e">
        <f aca="false">INDEX(lava,MATCH(B3669,SumMonths,0),2)</f>
        <v>#N/A</v>
      </c>
    </row>
    <row r="3670" customFormat="false" ht="12.75" hidden="false" customHeight="false" outlineLevel="0" collapsed="false">
      <c r="A3670" s="57" t="e">
        <f aca="false">INDEX(BucketTable,MATCH(B3670,SumMonths,0),1)</f>
        <v>#N/A</v>
      </c>
      <c r="K3670" s="57" t="e">
        <f aca="false">INDEX(lava,MATCH(B3670,SumMonths,0),2)</f>
        <v>#N/A</v>
      </c>
    </row>
    <row r="3671" customFormat="false" ht="12.75" hidden="false" customHeight="false" outlineLevel="0" collapsed="false">
      <c r="A3671" s="57" t="e">
        <f aca="false">INDEX(BucketTable,MATCH(B3671,SumMonths,0),1)</f>
        <v>#N/A</v>
      </c>
      <c r="K3671" s="57" t="e">
        <f aca="false">INDEX(lava,MATCH(B3671,SumMonths,0),2)</f>
        <v>#N/A</v>
      </c>
    </row>
    <row r="3672" customFormat="false" ht="12.75" hidden="false" customHeight="false" outlineLevel="0" collapsed="false">
      <c r="A3672" s="57" t="e">
        <f aca="false">INDEX(BucketTable,MATCH(B3672,SumMonths,0),1)</f>
        <v>#N/A</v>
      </c>
      <c r="K3672" s="57" t="e">
        <f aca="false">INDEX(lava,MATCH(B3672,SumMonths,0),2)</f>
        <v>#N/A</v>
      </c>
    </row>
    <row r="3673" customFormat="false" ht="12.75" hidden="false" customHeight="false" outlineLevel="0" collapsed="false">
      <c r="A3673" s="57" t="e">
        <f aca="false">INDEX(BucketTable,MATCH(B3673,SumMonths,0),1)</f>
        <v>#N/A</v>
      </c>
      <c r="K3673" s="57" t="e">
        <f aca="false">INDEX(lava,MATCH(B3673,SumMonths,0),2)</f>
        <v>#N/A</v>
      </c>
    </row>
    <row r="3674" customFormat="false" ht="12.75" hidden="false" customHeight="false" outlineLevel="0" collapsed="false">
      <c r="A3674" s="57" t="e">
        <f aca="false">INDEX(BucketTable,MATCH(B3674,SumMonths,0),1)</f>
        <v>#N/A</v>
      </c>
      <c r="K3674" s="57" t="e">
        <f aca="false">INDEX(lava,MATCH(B3674,SumMonths,0),2)</f>
        <v>#N/A</v>
      </c>
    </row>
    <row r="3675" customFormat="false" ht="12.75" hidden="false" customHeight="false" outlineLevel="0" collapsed="false">
      <c r="A3675" s="57" t="e">
        <f aca="false">INDEX(BucketTable,MATCH(B3675,SumMonths,0),1)</f>
        <v>#N/A</v>
      </c>
      <c r="K3675" s="57" t="e">
        <f aca="false">INDEX(lava,MATCH(B3675,SumMonths,0),2)</f>
        <v>#N/A</v>
      </c>
    </row>
    <row r="3676" customFormat="false" ht="12.75" hidden="false" customHeight="false" outlineLevel="0" collapsed="false">
      <c r="A3676" s="57" t="e">
        <f aca="false">INDEX(BucketTable,MATCH(B3676,SumMonths,0),1)</f>
        <v>#N/A</v>
      </c>
      <c r="K3676" s="57" t="e">
        <f aca="false">INDEX(lava,MATCH(B3676,SumMonths,0),2)</f>
        <v>#N/A</v>
      </c>
    </row>
    <row r="3677" customFormat="false" ht="12.75" hidden="false" customHeight="false" outlineLevel="0" collapsed="false">
      <c r="A3677" s="57" t="e">
        <f aca="false">INDEX(BucketTable,MATCH(B3677,SumMonths,0),1)</f>
        <v>#N/A</v>
      </c>
      <c r="K3677" s="57" t="e">
        <f aca="false">INDEX(lava,MATCH(B3677,SumMonths,0),2)</f>
        <v>#N/A</v>
      </c>
    </row>
    <row r="3678" customFormat="false" ht="12.75" hidden="false" customHeight="false" outlineLevel="0" collapsed="false">
      <c r="A3678" s="57" t="e">
        <f aca="false">INDEX(BucketTable,MATCH(B3678,SumMonths,0),1)</f>
        <v>#N/A</v>
      </c>
      <c r="K3678" s="57" t="e">
        <f aca="false">INDEX(lava,MATCH(B3678,SumMonths,0),2)</f>
        <v>#N/A</v>
      </c>
    </row>
    <row r="3679" customFormat="false" ht="12.75" hidden="false" customHeight="false" outlineLevel="0" collapsed="false">
      <c r="A3679" s="57" t="e">
        <f aca="false">INDEX(BucketTable,MATCH(B3679,SumMonths,0),1)</f>
        <v>#N/A</v>
      </c>
      <c r="K3679" s="57" t="e">
        <f aca="false">INDEX(lava,MATCH(B3679,SumMonths,0),2)</f>
        <v>#N/A</v>
      </c>
    </row>
    <row r="3680" customFormat="false" ht="12.75" hidden="false" customHeight="false" outlineLevel="0" collapsed="false">
      <c r="A3680" s="57" t="e">
        <f aca="false">INDEX(BucketTable,MATCH(B3680,SumMonths,0),1)</f>
        <v>#N/A</v>
      </c>
      <c r="K3680" s="57" t="e">
        <f aca="false">INDEX(lava,MATCH(B3680,SumMonths,0),2)</f>
        <v>#N/A</v>
      </c>
    </row>
    <row r="3681" customFormat="false" ht="12.75" hidden="false" customHeight="false" outlineLevel="0" collapsed="false">
      <c r="A3681" s="57" t="e">
        <f aca="false">INDEX(BucketTable,MATCH(B3681,SumMonths,0),1)</f>
        <v>#N/A</v>
      </c>
      <c r="K3681" s="57" t="e">
        <f aca="false">INDEX(lava,MATCH(B3681,SumMonths,0),2)</f>
        <v>#N/A</v>
      </c>
    </row>
    <row r="3682" customFormat="false" ht="12.75" hidden="false" customHeight="false" outlineLevel="0" collapsed="false">
      <c r="A3682" s="57" t="e">
        <f aca="false">INDEX(BucketTable,MATCH(B3682,SumMonths,0),1)</f>
        <v>#N/A</v>
      </c>
      <c r="K3682" s="57" t="e">
        <f aca="false">INDEX(lava,MATCH(B3682,SumMonths,0),2)</f>
        <v>#N/A</v>
      </c>
    </row>
    <row r="3683" customFormat="false" ht="12.75" hidden="false" customHeight="false" outlineLevel="0" collapsed="false">
      <c r="A3683" s="57" t="e">
        <f aca="false">INDEX(BucketTable,MATCH(B3683,SumMonths,0),1)</f>
        <v>#N/A</v>
      </c>
      <c r="K3683" s="57" t="e">
        <f aca="false">INDEX(lava,MATCH(B3683,SumMonths,0),2)</f>
        <v>#N/A</v>
      </c>
    </row>
    <row r="3684" customFormat="false" ht="12.75" hidden="false" customHeight="false" outlineLevel="0" collapsed="false">
      <c r="A3684" s="57" t="e">
        <f aca="false">INDEX(BucketTable,MATCH(B3684,SumMonths,0),1)</f>
        <v>#N/A</v>
      </c>
      <c r="K3684" s="57" t="e">
        <f aca="false">INDEX(lava,MATCH(B3684,SumMonths,0),2)</f>
        <v>#N/A</v>
      </c>
    </row>
    <row r="3685" customFormat="false" ht="12.75" hidden="false" customHeight="false" outlineLevel="0" collapsed="false">
      <c r="A3685" s="57" t="e">
        <f aca="false">INDEX(BucketTable,MATCH(B3685,SumMonths,0),1)</f>
        <v>#N/A</v>
      </c>
      <c r="K3685" s="57" t="e">
        <f aca="false">INDEX(lava,MATCH(B3685,SumMonths,0),2)</f>
        <v>#N/A</v>
      </c>
    </row>
    <row r="3686" customFormat="false" ht="12.75" hidden="false" customHeight="false" outlineLevel="0" collapsed="false">
      <c r="A3686" s="57" t="e">
        <f aca="false">INDEX(BucketTable,MATCH(B3686,SumMonths,0),1)</f>
        <v>#N/A</v>
      </c>
      <c r="K3686" s="57" t="e">
        <f aca="false">INDEX(lava,MATCH(B3686,SumMonths,0),2)</f>
        <v>#N/A</v>
      </c>
    </row>
    <row r="3687" customFormat="false" ht="12.75" hidden="false" customHeight="false" outlineLevel="0" collapsed="false">
      <c r="A3687" s="57" t="e">
        <f aca="false">INDEX(BucketTable,MATCH(B3687,SumMonths,0),1)</f>
        <v>#N/A</v>
      </c>
      <c r="K3687" s="57" t="e">
        <f aca="false">INDEX(lava,MATCH(B3687,SumMonths,0),2)</f>
        <v>#N/A</v>
      </c>
    </row>
    <row r="3688" customFormat="false" ht="12.75" hidden="false" customHeight="false" outlineLevel="0" collapsed="false">
      <c r="A3688" s="57" t="e">
        <f aca="false">INDEX(BucketTable,MATCH(B3688,SumMonths,0),1)</f>
        <v>#N/A</v>
      </c>
      <c r="K3688" s="57" t="e">
        <f aca="false">INDEX(lava,MATCH(B3688,SumMonths,0),2)</f>
        <v>#N/A</v>
      </c>
    </row>
    <row r="3689" customFormat="false" ht="12.75" hidden="false" customHeight="false" outlineLevel="0" collapsed="false">
      <c r="A3689" s="57" t="e">
        <f aca="false">INDEX(BucketTable,MATCH(B3689,SumMonths,0),1)</f>
        <v>#N/A</v>
      </c>
      <c r="K3689" s="57" t="e">
        <f aca="false">INDEX(lava,MATCH(B3689,SumMonths,0),2)</f>
        <v>#N/A</v>
      </c>
    </row>
    <row r="3690" customFormat="false" ht="12.75" hidden="false" customHeight="false" outlineLevel="0" collapsed="false">
      <c r="A3690" s="57" t="e">
        <f aca="false">INDEX(BucketTable,MATCH(B3690,SumMonths,0),1)</f>
        <v>#N/A</v>
      </c>
      <c r="K3690" s="57" t="e">
        <f aca="false">INDEX(lava,MATCH(B3690,SumMonths,0),2)</f>
        <v>#N/A</v>
      </c>
    </row>
    <row r="3691" customFormat="false" ht="12.75" hidden="false" customHeight="false" outlineLevel="0" collapsed="false">
      <c r="A3691" s="57" t="e">
        <f aca="false">INDEX(BucketTable,MATCH(B3691,SumMonths,0),1)</f>
        <v>#N/A</v>
      </c>
      <c r="K3691" s="57" t="e">
        <f aca="false">INDEX(lava,MATCH(B3691,SumMonths,0),2)</f>
        <v>#N/A</v>
      </c>
    </row>
    <row r="3692" customFormat="false" ht="12.75" hidden="false" customHeight="false" outlineLevel="0" collapsed="false">
      <c r="A3692" s="57" t="e">
        <f aca="false">INDEX(BucketTable,MATCH(B3692,SumMonths,0),1)</f>
        <v>#N/A</v>
      </c>
      <c r="K3692" s="57" t="e">
        <f aca="false">INDEX(lava,MATCH(B3692,SumMonths,0),2)</f>
        <v>#N/A</v>
      </c>
    </row>
    <row r="3693" customFormat="false" ht="12.75" hidden="false" customHeight="false" outlineLevel="0" collapsed="false">
      <c r="A3693" s="57" t="e">
        <f aca="false">INDEX(BucketTable,MATCH(B3693,SumMonths,0),1)</f>
        <v>#N/A</v>
      </c>
      <c r="K3693" s="57" t="e">
        <f aca="false">INDEX(lava,MATCH(B3693,SumMonths,0),2)</f>
        <v>#N/A</v>
      </c>
    </row>
    <row r="3694" customFormat="false" ht="12.75" hidden="false" customHeight="false" outlineLevel="0" collapsed="false">
      <c r="A3694" s="57" t="e">
        <f aca="false">INDEX(BucketTable,MATCH(B3694,SumMonths,0),1)</f>
        <v>#N/A</v>
      </c>
      <c r="K3694" s="57" t="e">
        <f aca="false">INDEX(lava,MATCH(B3694,SumMonths,0),2)</f>
        <v>#N/A</v>
      </c>
    </row>
    <row r="3695" customFormat="false" ht="12.75" hidden="false" customHeight="false" outlineLevel="0" collapsed="false">
      <c r="A3695" s="57" t="e">
        <f aca="false">INDEX(BucketTable,MATCH(B3695,SumMonths,0),1)</f>
        <v>#N/A</v>
      </c>
      <c r="K3695" s="57" t="e">
        <f aca="false">INDEX(lava,MATCH(B3695,SumMonths,0),2)</f>
        <v>#N/A</v>
      </c>
    </row>
    <row r="3696" customFormat="false" ht="12.75" hidden="false" customHeight="false" outlineLevel="0" collapsed="false">
      <c r="A3696" s="57" t="e">
        <f aca="false">INDEX(BucketTable,MATCH(B3696,SumMonths,0),1)</f>
        <v>#N/A</v>
      </c>
      <c r="K3696" s="57" t="e">
        <f aca="false">INDEX(lava,MATCH(B3696,SumMonths,0),2)</f>
        <v>#N/A</v>
      </c>
    </row>
    <row r="3697" customFormat="false" ht="12.75" hidden="false" customHeight="false" outlineLevel="0" collapsed="false">
      <c r="A3697" s="57" t="e">
        <f aca="false">INDEX(BucketTable,MATCH(B3697,SumMonths,0),1)</f>
        <v>#N/A</v>
      </c>
      <c r="K3697" s="57" t="e">
        <f aca="false">INDEX(lava,MATCH(B3697,SumMonths,0),2)</f>
        <v>#N/A</v>
      </c>
    </row>
    <row r="3698" customFormat="false" ht="12.75" hidden="false" customHeight="false" outlineLevel="0" collapsed="false">
      <c r="A3698" s="57" t="e">
        <f aca="false">INDEX(BucketTable,MATCH(B3698,SumMonths,0),1)</f>
        <v>#N/A</v>
      </c>
      <c r="K3698" s="57" t="e">
        <f aca="false">INDEX(lava,MATCH(B3698,SumMonths,0),2)</f>
        <v>#N/A</v>
      </c>
    </row>
    <row r="3699" customFormat="false" ht="12.75" hidden="false" customHeight="false" outlineLevel="0" collapsed="false">
      <c r="A3699" s="57" t="e">
        <f aca="false">INDEX(BucketTable,MATCH(B3699,SumMonths,0),1)</f>
        <v>#N/A</v>
      </c>
      <c r="K3699" s="57" t="e">
        <f aca="false">INDEX(lava,MATCH(B3699,SumMonths,0),2)</f>
        <v>#N/A</v>
      </c>
    </row>
    <row r="3700" customFormat="false" ht="12.75" hidden="false" customHeight="false" outlineLevel="0" collapsed="false">
      <c r="A3700" s="57" t="e">
        <f aca="false">INDEX(BucketTable,MATCH(B3700,SumMonths,0),1)</f>
        <v>#N/A</v>
      </c>
      <c r="K3700" s="57" t="e">
        <f aca="false">INDEX(lava,MATCH(B3700,SumMonths,0),2)</f>
        <v>#N/A</v>
      </c>
    </row>
    <row r="3701" customFormat="false" ht="12.75" hidden="false" customHeight="false" outlineLevel="0" collapsed="false">
      <c r="A3701" s="57" t="e">
        <f aca="false">INDEX(BucketTable,MATCH(B3701,SumMonths,0),1)</f>
        <v>#N/A</v>
      </c>
      <c r="K3701" s="57" t="e">
        <f aca="false">INDEX(lava,MATCH(B3701,SumMonths,0),2)</f>
        <v>#N/A</v>
      </c>
    </row>
    <row r="3702" customFormat="false" ht="12.75" hidden="false" customHeight="false" outlineLevel="0" collapsed="false">
      <c r="A3702" s="57" t="e">
        <f aca="false">INDEX(BucketTable,MATCH(B3702,SumMonths,0),1)</f>
        <v>#N/A</v>
      </c>
      <c r="K3702" s="57" t="e">
        <f aca="false">INDEX(lava,MATCH(B3702,SumMonths,0),2)</f>
        <v>#N/A</v>
      </c>
    </row>
    <row r="3703" customFormat="false" ht="12.75" hidden="false" customHeight="false" outlineLevel="0" collapsed="false">
      <c r="A3703" s="57" t="e">
        <f aca="false">INDEX(BucketTable,MATCH(B3703,SumMonths,0),1)</f>
        <v>#N/A</v>
      </c>
      <c r="K3703" s="57" t="e">
        <f aca="false">INDEX(lava,MATCH(B3703,SumMonths,0),2)</f>
        <v>#N/A</v>
      </c>
    </row>
    <row r="3704" customFormat="false" ht="12.75" hidden="false" customHeight="false" outlineLevel="0" collapsed="false">
      <c r="A3704" s="57" t="e">
        <f aca="false">INDEX(BucketTable,MATCH(B3704,SumMonths,0),1)</f>
        <v>#N/A</v>
      </c>
      <c r="K3704" s="57" t="e">
        <f aca="false">INDEX(lava,MATCH(B3704,SumMonths,0),2)</f>
        <v>#N/A</v>
      </c>
    </row>
    <row r="3705" customFormat="false" ht="12.75" hidden="false" customHeight="false" outlineLevel="0" collapsed="false">
      <c r="A3705" s="57" t="e">
        <f aca="false">INDEX(BucketTable,MATCH(B3705,SumMonths,0),1)</f>
        <v>#N/A</v>
      </c>
      <c r="K3705" s="57" t="e">
        <f aca="false">INDEX(lava,MATCH(B3705,SumMonths,0),2)</f>
        <v>#N/A</v>
      </c>
    </row>
    <row r="3706" customFormat="false" ht="12.75" hidden="false" customHeight="false" outlineLevel="0" collapsed="false">
      <c r="A3706" s="57" t="e">
        <f aca="false">INDEX(BucketTable,MATCH(B3706,SumMonths,0),1)</f>
        <v>#N/A</v>
      </c>
      <c r="K3706" s="57" t="e">
        <f aca="false">INDEX(lava,MATCH(B3706,SumMonths,0),2)</f>
        <v>#N/A</v>
      </c>
    </row>
    <row r="3707" customFormat="false" ht="12.75" hidden="false" customHeight="false" outlineLevel="0" collapsed="false">
      <c r="A3707" s="57" t="e">
        <f aca="false">INDEX(BucketTable,MATCH(B3707,SumMonths,0),1)</f>
        <v>#N/A</v>
      </c>
      <c r="K3707" s="57" t="e">
        <f aca="false">INDEX(lava,MATCH(B3707,SumMonths,0),2)</f>
        <v>#N/A</v>
      </c>
    </row>
    <row r="3708" customFormat="false" ht="12.75" hidden="false" customHeight="false" outlineLevel="0" collapsed="false">
      <c r="A3708" s="57" t="e">
        <f aca="false">INDEX(BucketTable,MATCH(B3708,SumMonths,0),1)</f>
        <v>#N/A</v>
      </c>
      <c r="K3708" s="57" t="e">
        <f aca="false">INDEX(lava,MATCH(B3708,SumMonths,0),2)</f>
        <v>#N/A</v>
      </c>
    </row>
    <row r="3709" customFormat="false" ht="12.75" hidden="false" customHeight="false" outlineLevel="0" collapsed="false">
      <c r="A3709" s="57" t="e">
        <f aca="false">INDEX(BucketTable,MATCH(B3709,SumMonths,0),1)</f>
        <v>#N/A</v>
      </c>
      <c r="K3709" s="57" t="e">
        <f aca="false">INDEX(lava,MATCH(B3709,SumMonths,0),2)</f>
        <v>#N/A</v>
      </c>
    </row>
    <row r="3710" customFormat="false" ht="12.75" hidden="false" customHeight="false" outlineLevel="0" collapsed="false">
      <c r="A3710" s="57" t="e">
        <f aca="false">INDEX(BucketTable,MATCH(B3710,SumMonths,0),1)</f>
        <v>#N/A</v>
      </c>
      <c r="K3710" s="57" t="e">
        <f aca="false">INDEX(lava,MATCH(B3710,SumMonths,0),2)</f>
        <v>#N/A</v>
      </c>
    </row>
    <row r="3711" customFormat="false" ht="12.75" hidden="false" customHeight="false" outlineLevel="0" collapsed="false">
      <c r="A3711" s="57" t="e">
        <f aca="false">INDEX(BucketTable,MATCH(B3711,SumMonths,0),1)</f>
        <v>#N/A</v>
      </c>
      <c r="K3711" s="57" t="e">
        <f aca="false">INDEX(lava,MATCH(B3711,SumMonths,0),2)</f>
        <v>#N/A</v>
      </c>
    </row>
    <row r="3712" customFormat="false" ht="12.75" hidden="false" customHeight="false" outlineLevel="0" collapsed="false">
      <c r="A3712" s="57" t="e">
        <f aca="false">INDEX(BucketTable,MATCH(B3712,SumMonths,0),1)</f>
        <v>#N/A</v>
      </c>
      <c r="K3712" s="57" t="e">
        <f aca="false">INDEX(lava,MATCH(B3712,SumMonths,0),2)</f>
        <v>#N/A</v>
      </c>
    </row>
    <row r="3713" customFormat="false" ht="12.75" hidden="false" customHeight="false" outlineLevel="0" collapsed="false">
      <c r="A3713" s="57" t="e">
        <f aca="false">INDEX(BucketTable,MATCH(B3713,SumMonths,0),1)</f>
        <v>#N/A</v>
      </c>
      <c r="K3713" s="57" t="e">
        <f aca="false">INDEX(lava,MATCH(B3713,SumMonths,0),2)</f>
        <v>#N/A</v>
      </c>
    </row>
    <row r="3714" customFormat="false" ht="12.75" hidden="false" customHeight="false" outlineLevel="0" collapsed="false">
      <c r="A3714" s="57" t="e">
        <f aca="false">INDEX(BucketTable,MATCH(B3714,SumMonths,0),1)</f>
        <v>#N/A</v>
      </c>
      <c r="K3714" s="57" t="e">
        <f aca="false">INDEX(lava,MATCH(B3714,SumMonths,0),2)</f>
        <v>#N/A</v>
      </c>
    </row>
    <row r="3715" customFormat="false" ht="12.75" hidden="false" customHeight="false" outlineLevel="0" collapsed="false">
      <c r="A3715" s="57" t="e">
        <f aca="false">INDEX(BucketTable,MATCH(B3715,SumMonths,0),1)</f>
        <v>#N/A</v>
      </c>
      <c r="K3715" s="57" t="e">
        <f aca="false">INDEX(lava,MATCH(B3715,SumMonths,0),2)</f>
        <v>#N/A</v>
      </c>
    </row>
    <row r="3716" customFormat="false" ht="12.75" hidden="false" customHeight="false" outlineLevel="0" collapsed="false">
      <c r="A3716" s="57" t="e">
        <f aca="false">INDEX(BucketTable,MATCH(B3716,SumMonths,0),1)</f>
        <v>#N/A</v>
      </c>
      <c r="K3716" s="57" t="e">
        <f aca="false">INDEX(lava,MATCH(B3716,SumMonths,0),2)</f>
        <v>#N/A</v>
      </c>
    </row>
    <row r="3717" customFormat="false" ht="12.75" hidden="false" customHeight="false" outlineLevel="0" collapsed="false">
      <c r="A3717" s="57" t="e">
        <f aca="false">INDEX(BucketTable,MATCH(B3717,SumMonths,0),1)</f>
        <v>#N/A</v>
      </c>
      <c r="K3717" s="57" t="e">
        <f aca="false">INDEX(lava,MATCH(B3717,SumMonths,0),2)</f>
        <v>#N/A</v>
      </c>
    </row>
    <row r="3718" customFormat="false" ht="12.75" hidden="false" customHeight="false" outlineLevel="0" collapsed="false">
      <c r="A3718" s="57" t="e">
        <f aca="false">INDEX(BucketTable,MATCH(B3718,SumMonths,0),1)</f>
        <v>#N/A</v>
      </c>
      <c r="K3718" s="57" t="e">
        <f aca="false">INDEX(lava,MATCH(B3718,SumMonths,0),2)</f>
        <v>#N/A</v>
      </c>
    </row>
    <row r="3719" customFormat="false" ht="12.75" hidden="false" customHeight="false" outlineLevel="0" collapsed="false">
      <c r="A3719" s="57" t="e">
        <f aca="false">INDEX(BucketTable,MATCH(B3719,SumMonths,0),1)</f>
        <v>#N/A</v>
      </c>
      <c r="K3719" s="57" t="e">
        <f aca="false">INDEX(lava,MATCH(B3719,SumMonths,0),2)</f>
        <v>#N/A</v>
      </c>
    </row>
    <row r="3720" customFormat="false" ht="12.75" hidden="false" customHeight="false" outlineLevel="0" collapsed="false">
      <c r="A3720" s="57" t="e">
        <f aca="false">INDEX(BucketTable,MATCH(B3720,SumMonths,0),1)</f>
        <v>#N/A</v>
      </c>
      <c r="K3720" s="57" t="e">
        <f aca="false">INDEX(lava,MATCH(B3720,SumMonths,0),2)</f>
        <v>#N/A</v>
      </c>
    </row>
    <row r="3721" customFormat="false" ht="12.75" hidden="false" customHeight="false" outlineLevel="0" collapsed="false">
      <c r="A3721" s="57" t="e">
        <f aca="false">INDEX(BucketTable,MATCH(B3721,SumMonths,0),1)</f>
        <v>#N/A</v>
      </c>
      <c r="K3721" s="57" t="e">
        <f aca="false">INDEX(lava,MATCH(B3721,SumMonths,0),2)</f>
        <v>#N/A</v>
      </c>
    </row>
    <row r="3722" customFormat="false" ht="12.75" hidden="false" customHeight="false" outlineLevel="0" collapsed="false">
      <c r="A3722" s="57" t="e">
        <f aca="false">INDEX(BucketTable,MATCH(B3722,SumMonths,0),1)</f>
        <v>#N/A</v>
      </c>
      <c r="K3722" s="57" t="e">
        <f aca="false">INDEX(lava,MATCH(B3722,SumMonths,0),2)</f>
        <v>#N/A</v>
      </c>
    </row>
    <row r="3723" customFormat="false" ht="12.75" hidden="false" customHeight="false" outlineLevel="0" collapsed="false">
      <c r="A3723" s="57" t="e">
        <f aca="false">INDEX(BucketTable,MATCH(B3723,SumMonths,0),1)</f>
        <v>#N/A</v>
      </c>
      <c r="K3723" s="57" t="e">
        <f aca="false">INDEX(lava,MATCH(B3723,SumMonths,0),2)</f>
        <v>#N/A</v>
      </c>
    </row>
    <row r="3724" customFormat="false" ht="12.75" hidden="false" customHeight="false" outlineLevel="0" collapsed="false">
      <c r="A3724" s="57" t="e">
        <f aca="false">INDEX(BucketTable,MATCH(B3724,SumMonths,0),1)</f>
        <v>#N/A</v>
      </c>
      <c r="K3724" s="57" t="e">
        <f aca="false">INDEX(lava,MATCH(B3724,SumMonths,0),2)</f>
        <v>#N/A</v>
      </c>
    </row>
    <row r="3725" customFormat="false" ht="12.75" hidden="false" customHeight="false" outlineLevel="0" collapsed="false">
      <c r="A3725" s="57" t="e">
        <f aca="false">INDEX(BucketTable,MATCH(B3725,SumMonths,0),1)</f>
        <v>#N/A</v>
      </c>
      <c r="K3725" s="57" t="e">
        <f aca="false">INDEX(lava,MATCH(B3725,SumMonths,0),2)</f>
        <v>#N/A</v>
      </c>
    </row>
    <row r="3726" customFormat="false" ht="12.75" hidden="false" customHeight="false" outlineLevel="0" collapsed="false">
      <c r="A3726" s="57" t="e">
        <f aca="false">INDEX(BucketTable,MATCH(B3726,SumMonths,0),1)</f>
        <v>#N/A</v>
      </c>
      <c r="K3726" s="57" t="e">
        <f aca="false">INDEX(lava,MATCH(B3726,SumMonths,0),2)</f>
        <v>#N/A</v>
      </c>
    </row>
    <row r="3727" customFormat="false" ht="12.75" hidden="false" customHeight="false" outlineLevel="0" collapsed="false">
      <c r="A3727" s="57" t="e">
        <f aca="false">INDEX(BucketTable,MATCH(B3727,SumMonths,0),1)</f>
        <v>#N/A</v>
      </c>
      <c r="K3727" s="57" t="e">
        <f aca="false">INDEX(lava,MATCH(B3727,SumMonths,0),2)</f>
        <v>#N/A</v>
      </c>
    </row>
    <row r="3728" customFormat="false" ht="12.75" hidden="false" customHeight="false" outlineLevel="0" collapsed="false">
      <c r="A3728" s="57" t="e">
        <f aca="false">INDEX(BucketTable,MATCH(B3728,SumMonths,0),1)</f>
        <v>#N/A</v>
      </c>
      <c r="K3728" s="57" t="e">
        <f aca="false">INDEX(lava,MATCH(B3728,SumMonths,0),2)</f>
        <v>#N/A</v>
      </c>
    </row>
    <row r="3729" customFormat="false" ht="12.75" hidden="false" customHeight="false" outlineLevel="0" collapsed="false">
      <c r="A3729" s="57" t="e">
        <f aca="false">INDEX(BucketTable,MATCH(B3729,SumMonths,0),1)</f>
        <v>#N/A</v>
      </c>
      <c r="K3729" s="57" t="e">
        <f aca="false">INDEX(lava,MATCH(B3729,SumMonths,0),2)</f>
        <v>#N/A</v>
      </c>
    </row>
    <row r="3730" customFormat="false" ht="12.75" hidden="false" customHeight="false" outlineLevel="0" collapsed="false">
      <c r="A3730" s="57" t="e">
        <f aca="false">INDEX(BucketTable,MATCH(B3730,SumMonths,0),1)</f>
        <v>#N/A</v>
      </c>
      <c r="K3730" s="57" t="e">
        <f aca="false">INDEX(lava,MATCH(B3730,SumMonths,0),2)</f>
        <v>#N/A</v>
      </c>
    </row>
    <row r="3731" customFormat="false" ht="12.75" hidden="false" customHeight="false" outlineLevel="0" collapsed="false">
      <c r="A3731" s="57" t="e">
        <f aca="false">INDEX(BucketTable,MATCH(B3731,SumMonths,0),1)</f>
        <v>#N/A</v>
      </c>
      <c r="K3731" s="57" t="e">
        <f aca="false">INDEX(lava,MATCH(B3731,SumMonths,0),2)</f>
        <v>#N/A</v>
      </c>
    </row>
    <row r="3732" customFormat="false" ht="12.75" hidden="false" customHeight="false" outlineLevel="0" collapsed="false">
      <c r="A3732" s="57" t="e">
        <f aca="false">INDEX(BucketTable,MATCH(B3732,SumMonths,0),1)</f>
        <v>#N/A</v>
      </c>
      <c r="K3732" s="57" t="e">
        <f aca="false">INDEX(lava,MATCH(B3732,SumMonths,0),2)</f>
        <v>#N/A</v>
      </c>
    </row>
    <row r="3733" customFormat="false" ht="12.75" hidden="false" customHeight="false" outlineLevel="0" collapsed="false">
      <c r="A3733" s="57" t="e">
        <f aca="false">INDEX(BucketTable,MATCH(B3733,SumMonths,0),1)</f>
        <v>#N/A</v>
      </c>
      <c r="K3733" s="57" t="e">
        <f aca="false">INDEX(lava,MATCH(B3733,SumMonths,0),2)</f>
        <v>#N/A</v>
      </c>
    </row>
    <row r="3734" customFormat="false" ht="12.75" hidden="false" customHeight="false" outlineLevel="0" collapsed="false">
      <c r="A3734" s="57" t="e">
        <f aca="false">INDEX(BucketTable,MATCH(B3734,SumMonths,0),1)</f>
        <v>#N/A</v>
      </c>
      <c r="K3734" s="57" t="e">
        <f aca="false">INDEX(lava,MATCH(B3734,SumMonths,0),2)</f>
        <v>#N/A</v>
      </c>
    </row>
    <row r="3735" customFormat="false" ht="12.75" hidden="false" customHeight="false" outlineLevel="0" collapsed="false">
      <c r="A3735" s="57" t="e">
        <f aca="false">INDEX(BucketTable,MATCH(B3735,SumMonths,0),1)</f>
        <v>#N/A</v>
      </c>
      <c r="K3735" s="57" t="e">
        <f aca="false">INDEX(lava,MATCH(B3735,SumMonths,0),2)</f>
        <v>#N/A</v>
      </c>
    </row>
    <row r="3736" customFormat="false" ht="12.75" hidden="false" customHeight="false" outlineLevel="0" collapsed="false">
      <c r="A3736" s="57" t="e">
        <f aca="false">INDEX(BucketTable,MATCH(B3736,SumMonths,0),1)</f>
        <v>#N/A</v>
      </c>
      <c r="K3736" s="57" t="e">
        <f aca="false">INDEX(lava,MATCH(B3736,SumMonths,0),2)</f>
        <v>#N/A</v>
      </c>
    </row>
    <row r="3737" customFormat="false" ht="12.75" hidden="false" customHeight="false" outlineLevel="0" collapsed="false">
      <c r="A3737" s="57" t="e">
        <f aca="false">INDEX(BucketTable,MATCH(B3737,SumMonths,0),1)</f>
        <v>#N/A</v>
      </c>
      <c r="K3737" s="57" t="e">
        <f aca="false">INDEX(lava,MATCH(B3737,SumMonths,0),2)</f>
        <v>#N/A</v>
      </c>
    </row>
    <row r="3738" customFormat="false" ht="12.75" hidden="false" customHeight="false" outlineLevel="0" collapsed="false">
      <c r="A3738" s="57" t="e">
        <f aca="false">INDEX(BucketTable,MATCH(B3738,SumMonths,0),1)</f>
        <v>#N/A</v>
      </c>
      <c r="K3738" s="57" t="e">
        <f aca="false">INDEX(lava,MATCH(B3738,SumMonths,0),2)</f>
        <v>#N/A</v>
      </c>
    </row>
    <row r="3739" customFormat="false" ht="12.75" hidden="false" customHeight="false" outlineLevel="0" collapsed="false">
      <c r="A3739" s="57" t="e">
        <f aca="false">INDEX(BucketTable,MATCH(B3739,SumMonths,0),1)</f>
        <v>#N/A</v>
      </c>
      <c r="K3739" s="57" t="e">
        <f aca="false">INDEX(lava,MATCH(B3739,SumMonths,0),2)</f>
        <v>#N/A</v>
      </c>
    </row>
    <row r="3740" customFormat="false" ht="12.75" hidden="false" customHeight="false" outlineLevel="0" collapsed="false">
      <c r="A3740" s="57" t="e">
        <f aca="false">INDEX(BucketTable,MATCH(B3740,SumMonths,0),1)</f>
        <v>#N/A</v>
      </c>
      <c r="K3740" s="57" t="e">
        <f aca="false">INDEX(lava,MATCH(B3740,SumMonths,0),2)</f>
        <v>#N/A</v>
      </c>
    </row>
    <row r="3741" customFormat="false" ht="12.75" hidden="false" customHeight="false" outlineLevel="0" collapsed="false">
      <c r="A3741" s="57" t="e">
        <f aca="false">INDEX(BucketTable,MATCH(B3741,SumMonths,0),1)</f>
        <v>#N/A</v>
      </c>
      <c r="K3741" s="57" t="e">
        <f aca="false">INDEX(lava,MATCH(B3741,SumMonths,0),2)</f>
        <v>#N/A</v>
      </c>
    </row>
    <row r="3742" customFormat="false" ht="12.75" hidden="false" customHeight="false" outlineLevel="0" collapsed="false">
      <c r="A3742" s="57" t="e">
        <f aca="false">INDEX(BucketTable,MATCH(B3742,SumMonths,0),1)</f>
        <v>#N/A</v>
      </c>
      <c r="K3742" s="57" t="e">
        <f aca="false">INDEX(lava,MATCH(B3742,SumMonths,0),2)</f>
        <v>#N/A</v>
      </c>
    </row>
    <row r="3743" customFormat="false" ht="12.75" hidden="false" customHeight="false" outlineLevel="0" collapsed="false">
      <c r="A3743" s="57" t="e">
        <f aca="false">INDEX(BucketTable,MATCH(B3743,SumMonths,0),1)</f>
        <v>#N/A</v>
      </c>
      <c r="K3743" s="57" t="e">
        <f aca="false">INDEX(lava,MATCH(B3743,SumMonths,0),2)</f>
        <v>#N/A</v>
      </c>
    </row>
    <row r="3744" customFormat="false" ht="12.75" hidden="false" customHeight="false" outlineLevel="0" collapsed="false">
      <c r="A3744" s="57" t="e">
        <f aca="false">INDEX(BucketTable,MATCH(B3744,SumMonths,0),1)</f>
        <v>#N/A</v>
      </c>
      <c r="K3744" s="57" t="e">
        <f aca="false">INDEX(lava,MATCH(B3744,SumMonths,0),2)</f>
        <v>#N/A</v>
      </c>
    </row>
    <row r="3745" customFormat="false" ht="12.75" hidden="false" customHeight="false" outlineLevel="0" collapsed="false">
      <c r="A3745" s="57" t="e">
        <f aca="false">INDEX(BucketTable,MATCH(B3745,SumMonths,0),1)</f>
        <v>#N/A</v>
      </c>
      <c r="K3745" s="57" t="e">
        <f aca="false">INDEX(lava,MATCH(B3745,SumMonths,0),2)</f>
        <v>#N/A</v>
      </c>
    </row>
    <row r="3746" customFormat="false" ht="12.75" hidden="false" customHeight="false" outlineLevel="0" collapsed="false">
      <c r="A3746" s="57" t="e">
        <f aca="false">INDEX(BucketTable,MATCH(B3746,SumMonths,0),1)</f>
        <v>#N/A</v>
      </c>
      <c r="K3746" s="57" t="e">
        <f aca="false">INDEX(lava,MATCH(B3746,SumMonths,0),2)</f>
        <v>#N/A</v>
      </c>
    </row>
    <row r="3747" customFormat="false" ht="12.75" hidden="false" customHeight="false" outlineLevel="0" collapsed="false">
      <c r="A3747" s="57" t="e">
        <f aca="false">INDEX(BucketTable,MATCH(B3747,SumMonths,0),1)</f>
        <v>#N/A</v>
      </c>
      <c r="K3747" s="57" t="e">
        <f aca="false">INDEX(lava,MATCH(B3747,SumMonths,0),2)</f>
        <v>#N/A</v>
      </c>
    </row>
    <row r="3748" customFormat="false" ht="12.75" hidden="false" customHeight="false" outlineLevel="0" collapsed="false">
      <c r="A3748" s="57" t="e">
        <f aca="false">INDEX(BucketTable,MATCH(B3748,SumMonths,0),1)</f>
        <v>#N/A</v>
      </c>
      <c r="K3748" s="57" t="e">
        <f aca="false">INDEX(lava,MATCH(B3748,SumMonths,0),2)</f>
        <v>#N/A</v>
      </c>
    </row>
    <row r="3749" customFormat="false" ht="12.75" hidden="false" customHeight="false" outlineLevel="0" collapsed="false">
      <c r="A3749" s="57" t="e">
        <f aca="false">INDEX(BucketTable,MATCH(B3749,SumMonths,0),1)</f>
        <v>#N/A</v>
      </c>
      <c r="K3749" s="57" t="e">
        <f aca="false">INDEX(lava,MATCH(B3749,SumMonths,0),2)</f>
        <v>#N/A</v>
      </c>
    </row>
    <row r="3750" customFormat="false" ht="12.75" hidden="false" customHeight="false" outlineLevel="0" collapsed="false">
      <c r="A3750" s="57" t="e">
        <f aca="false">INDEX(BucketTable,MATCH(B3750,SumMonths,0),1)</f>
        <v>#N/A</v>
      </c>
      <c r="K3750" s="57" t="e">
        <f aca="false">INDEX(lava,MATCH(B3750,SumMonths,0),2)</f>
        <v>#N/A</v>
      </c>
    </row>
    <row r="3751" customFormat="false" ht="12.75" hidden="false" customHeight="false" outlineLevel="0" collapsed="false">
      <c r="A3751" s="57" t="e">
        <f aca="false">INDEX(BucketTable,MATCH(B3751,SumMonths,0),1)</f>
        <v>#N/A</v>
      </c>
      <c r="K3751" s="57" t="e">
        <f aca="false">INDEX(lava,MATCH(B3751,SumMonths,0),2)</f>
        <v>#N/A</v>
      </c>
    </row>
    <row r="3752" customFormat="false" ht="12.75" hidden="false" customHeight="false" outlineLevel="0" collapsed="false">
      <c r="A3752" s="57" t="e">
        <f aca="false">INDEX(BucketTable,MATCH(B3752,SumMonths,0),1)</f>
        <v>#N/A</v>
      </c>
      <c r="K3752" s="57" t="e">
        <f aca="false">INDEX(lava,MATCH(B3752,SumMonths,0),2)</f>
        <v>#N/A</v>
      </c>
    </row>
    <row r="3753" customFormat="false" ht="12.75" hidden="false" customHeight="false" outlineLevel="0" collapsed="false">
      <c r="A3753" s="57" t="e">
        <f aca="false">INDEX(BucketTable,MATCH(B3753,SumMonths,0),1)</f>
        <v>#N/A</v>
      </c>
      <c r="K3753" s="57" t="e">
        <f aca="false">INDEX(lava,MATCH(B3753,SumMonths,0),2)</f>
        <v>#N/A</v>
      </c>
    </row>
    <row r="3754" customFormat="false" ht="12.75" hidden="false" customHeight="false" outlineLevel="0" collapsed="false">
      <c r="A3754" s="57" t="e">
        <f aca="false">INDEX(BucketTable,MATCH(B3754,SumMonths,0),1)</f>
        <v>#N/A</v>
      </c>
      <c r="K3754" s="57" t="e">
        <f aca="false">INDEX(lava,MATCH(B3754,SumMonths,0),2)</f>
        <v>#N/A</v>
      </c>
    </row>
    <row r="3755" customFormat="false" ht="12.75" hidden="false" customHeight="false" outlineLevel="0" collapsed="false">
      <c r="A3755" s="57" t="e">
        <f aca="false">INDEX(BucketTable,MATCH(B3755,SumMonths,0),1)</f>
        <v>#N/A</v>
      </c>
      <c r="K3755" s="57" t="e">
        <f aca="false">INDEX(lava,MATCH(B3755,SumMonths,0),2)</f>
        <v>#N/A</v>
      </c>
    </row>
    <row r="3756" customFormat="false" ht="12.75" hidden="false" customHeight="false" outlineLevel="0" collapsed="false">
      <c r="A3756" s="57" t="e">
        <f aca="false">INDEX(BucketTable,MATCH(B3756,SumMonths,0),1)</f>
        <v>#N/A</v>
      </c>
      <c r="K3756" s="57" t="e">
        <f aca="false">INDEX(lava,MATCH(B3756,SumMonths,0),2)</f>
        <v>#N/A</v>
      </c>
    </row>
    <row r="3757" customFormat="false" ht="12.75" hidden="false" customHeight="false" outlineLevel="0" collapsed="false">
      <c r="A3757" s="57" t="e">
        <f aca="false">INDEX(BucketTable,MATCH(B3757,SumMonths,0),1)</f>
        <v>#N/A</v>
      </c>
      <c r="K3757" s="57" t="e">
        <f aca="false">INDEX(lava,MATCH(B3757,SumMonths,0),2)</f>
        <v>#N/A</v>
      </c>
    </row>
    <row r="3758" customFormat="false" ht="12.75" hidden="false" customHeight="false" outlineLevel="0" collapsed="false">
      <c r="A3758" s="57" t="e">
        <f aca="false">INDEX(BucketTable,MATCH(B3758,SumMonths,0),1)</f>
        <v>#N/A</v>
      </c>
      <c r="K3758" s="57" t="e">
        <f aca="false">INDEX(lava,MATCH(B3758,SumMonths,0),2)</f>
        <v>#N/A</v>
      </c>
    </row>
    <row r="3759" customFormat="false" ht="12.75" hidden="false" customHeight="false" outlineLevel="0" collapsed="false">
      <c r="A3759" s="57" t="e">
        <f aca="false">INDEX(BucketTable,MATCH(B3759,SumMonths,0),1)</f>
        <v>#N/A</v>
      </c>
      <c r="K3759" s="57" t="e">
        <f aca="false">INDEX(lava,MATCH(B3759,SumMonths,0),2)</f>
        <v>#N/A</v>
      </c>
    </row>
    <row r="3760" customFormat="false" ht="12.75" hidden="false" customHeight="false" outlineLevel="0" collapsed="false">
      <c r="A3760" s="57" t="e">
        <f aca="false">INDEX(BucketTable,MATCH(B3760,SumMonths,0),1)</f>
        <v>#N/A</v>
      </c>
      <c r="K3760" s="57" t="e">
        <f aca="false">INDEX(lava,MATCH(B3760,SumMonths,0),2)</f>
        <v>#N/A</v>
      </c>
    </row>
    <row r="3761" customFormat="false" ht="12.75" hidden="false" customHeight="false" outlineLevel="0" collapsed="false">
      <c r="A3761" s="57" t="e">
        <f aca="false">INDEX(BucketTable,MATCH(B3761,SumMonths,0),1)</f>
        <v>#N/A</v>
      </c>
      <c r="K3761" s="57" t="e">
        <f aca="false">INDEX(lava,MATCH(B3761,SumMonths,0),2)</f>
        <v>#N/A</v>
      </c>
    </row>
    <row r="3762" customFormat="false" ht="12.75" hidden="false" customHeight="false" outlineLevel="0" collapsed="false">
      <c r="A3762" s="57" t="e">
        <f aca="false">INDEX(BucketTable,MATCH(B3762,SumMonths,0),1)</f>
        <v>#N/A</v>
      </c>
      <c r="K3762" s="57" t="e">
        <f aca="false">INDEX(lava,MATCH(B3762,SumMonths,0),2)</f>
        <v>#N/A</v>
      </c>
    </row>
    <row r="3763" customFormat="false" ht="12.75" hidden="false" customHeight="false" outlineLevel="0" collapsed="false">
      <c r="A3763" s="57" t="e">
        <f aca="false">INDEX(BucketTable,MATCH(B3763,SumMonths,0),1)</f>
        <v>#N/A</v>
      </c>
      <c r="K3763" s="57" t="e">
        <f aca="false">INDEX(lava,MATCH(B3763,SumMonths,0),2)</f>
        <v>#N/A</v>
      </c>
    </row>
    <row r="3764" customFormat="false" ht="12.75" hidden="false" customHeight="false" outlineLevel="0" collapsed="false">
      <c r="A3764" s="57" t="e">
        <f aca="false">INDEX(BucketTable,MATCH(B3764,SumMonths,0),1)</f>
        <v>#N/A</v>
      </c>
      <c r="K3764" s="57" t="e">
        <f aca="false">INDEX(lava,MATCH(B3764,SumMonths,0),2)</f>
        <v>#N/A</v>
      </c>
    </row>
    <row r="3765" customFormat="false" ht="12.75" hidden="false" customHeight="false" outlineLevel="0" collapsed="false">
      <c r="A3765" s="57" t="e">
        <f aca="false">INDEX(BucketTable,MATCH(B3765,SumMonths,0),1)</f>
        <v>#N/A</v>
      </c>
      <c r="K3765" s="57" t="e">
        <f aca="false">INDEX(lava,MATCH(B3765,SumMonths,0),2)</f>
        <v>#N/A</v>
      </c>
    </row>
    <row r="3766" customFormat="false" ht="12.75" hidden="false" customHeight="false" outlineLevel="0" collapsed="false">
      <c r="A3766" s="57" t="e">
        <f aca="false">INDEX(BucketTable,MATCH(B3766,SumMonths,0),1)</f>
        <v>#N/A</v>
      </c>
      <c r="K3766" s="57" t="e">
        <f aca="false">INDEX(lava,MATCH(B3766,SumMonths,0),2)</f>
        <v>#N/A</v>
      </c>
    </row>
    <row r="3767" customFormat="false" ht="12.75" hidden="false" customHeight="false" outlineLevel="0" collapsed="false">
      <c r="A3767" s="57" t="e">
        <f aca="false">INDEX(BucketTable,MATCH(B3767,SumMonths,0),1)</f>
        <v>#N/A</v>
      </c>
      <c r="K3767" s="57" t="e">
        <f aca="false">INDEX(lava,MATCH(B3767,SumMonths,0),2)</f>
        <v>#N/A</v>
      </c>
    </row>
    <row r="3768" customFormat="false" ht="12.75" hidden="false" customHeight="false" outlineLevel="0" collapsed="false">
      <c r="A3768" s="57" t="e">
        <f aca="false">INDEX(BucketTable,MATCH(B3768,SumMonths,0),1)</f>
        <v>#N/A</v>
      </c>
      <c r="K3768" s="57" t="e">
        <f aca="false">INDEX(lava,MATCH(B3768,SumMonths,0),2)</f>
        <v>#N/A</v>
      </c>
    </row>
    <row r="3769" customFormat="false" ht="12.75" hidden="false" customHeight="false" outlineLevel="0" collapsed="false">
      <c r="A3769" s="57" t="e">
        <f aca="false">INDEX(BucketTable,MATCH(B3769,SumMonths,0),1)</f>
        <v>#N/A</v>
      </c>
      <c r="K3769" s="57" t="e">
        <f aca="false">INDEX(lava,MATCH(B3769,SumMonths,0),2)</f>
        <v>#N/A</v>
      </c>
    </row>
    <row r="3770" customFormat="false" ht="12.75" hidden="false" customHeight="false" outlineLevel="0" collapsed="false">
      <c r="A3770" s="57" t="e">
        <f aca="false">INDEX(BucketTable,MATCH(B3770,SumMonths,0),1)</f>
        <v>#N/A</v>
      </c>
      <c r="K3770" s="57" t="e">
        <f aca="false">INDEX(lava,MATCH(B3770,SumMonths,0),2)</f>
        <v>#N/A</v>
      </c>
    </row>
    <row r="3771" customFormat="false" ht="12.75" hidden="false" customHeight="false" outlineLevel="0" collapsed="false">
      <c r="A3771" s="57" t="e">
        <f aca="false">INDEX(BucketTable,MATCH(B3771,SumMonths,0),1)</f>
        <v>#N/A</v>
      </c>
      <c r="K3771" s="57" t="e">
        <f aca="false">INDEX(lava,MATCH(B3771,SumMonths,0),2)</f>
        <v>#N/A</v>
      </c>
    </row>
    <row r="3772" customFormat="false" ht="12.75" hidden="false" customHeight="false" outlineLevel="0" collapsed="false">
      <c r="A3772" s="57" t="e">
        <f aca="false">INDEX(BucketTable,MATCH(B3772,SumMonths,0),1)</f>
        <v>#N/A</v>
      </c>
      <c r="K3772" s="57" t="e">
        <f aca="false">INDEX(lava,MATCH(B3772,SumMonths,0),2)</f>
        <v>#N/A</v>
      </c>
    </row>
    <row r="3773" customFormat="false" ht="12.75" hidden="false" customHeight="false" outlineLevel="0" collapsed="false">
      <c r="A3773" s="57" t="e">
        <f aca="false">INDEX(BucketTable,MATCH(B3773,SumMonths,0),1)</f>
        <v>#N/A</v>
      </c>
      <c r="K3773" s="57" t="e">
        <f aca="false">INDEX(lava,MATCH(B3773,SumMonths,0),2)</f>
        <v>#N/A</v>
      </c>
    </row>
    <row r="3774" customFormat="false" ht="12.75" hidden="false" customHeight="false" outlineLevel="0" collapsed="false">
      <c r="A3774" s="57" t="e">
        <f aca="false">INDEX(BucketTable,MATCH(B3774,SumMonths,0),1)</f>
        <v>#N/A</v>
      </c>
      <c r="K3774" s="57" t="e">
        <f aca="false">INDEX(lava,MATCH(B3774,SumMonths,0),2)</f>
        <v>#N/A</v>
      </c>
    </row>
    <row r="3775" customFormat="false" ht="12.75" hidden="false" customHeight="false" outlineLevel="0" collapsed="false">
      <c r="A3775" s="57" t="e">
        <f aca="false">INDEX(BucketTable,MATCH(B3775,SumMonths,0),1)</f>
        <v>#N/A</v>
      </c>
      <c r="K3775" s="57" t="e">
        <f aca="false">INDEX(lava,MATCH(B3775,SumMonths,0),2)</f>
        <v>#N/A</v>
      </c>
    </row>
    <row r="3776" customFormat="false" ht="12.75" hidden="false" customHeight="false" outlineLevel="0" collapsed="false">
      <c r="A3776" s="57" t="e">
        <f aca="false">INDEX(BucketTable,MATCH(B3776,SumMonths,0),1)</f>
        <v>#N/A</v>
      </c>
      <c r="K3776" s="57" t="e">
        <f aca="false">INDEX(lava,MATCH(B3776,SumMonths,0),2)</f>
        <v>#N/A</v>
      </c>
    </row>
    <row r="3777" customFormat="false" ht="12.75" hidden="false" customHeight="false" outlineLevel="0" collapsed="false">
      <c r="A3777" s="57" t="e">
        <f aca="false">INDEX(BucketTable,MATCH(B3777,SumMonths,0),1)</f>
        <v>#N/A</v>
      </c>
      <c r="K3777" s="57" t="e">
        <f aca="false">INDEX(lava,MATCH(B3777,SumMonths,0),2)</f>
        <v>#N/A</v>
      </c>
    </row>
    <row r="3778" customFormat="false" ht="12.75" hidden="false" customHeight="false" outlineLevel="0" collapsed="false">
      <c r="A3778" s="57" t="e">
        <f aca="false">INDEX(BucketTable,MATCH(B3778,SumMonths,0),1)</f>
        <v>#N/A</v>
      </c>
      <c r="K3778" s="57" t="e">
        <f aca="false">INDEX(lava,MATCH(B3778,SumMonths,0),2)</f>
        <v>#N/A</v>
      </c>
    </row>
    <row r="3779" customFormat="false" ht="12.75" hidden="false" customHeight="false" outlineLevel="0" collapsed="false">
      <c r="A3779" s="57" t="e">
        <f aca="false">INDEX(BucketTable,MATCH(B3779,SumMonths,0),1)</f>
        <v>#N/A</v>
      </c>
      <c r="K3779" s="57" t="e">
        <f aca="false">INDEX(lava,MATCH(B3779,SumMonths,0),2)</f>
        <v>#N/A</v>
      </c>
    </row>
    <row r="3780" customFormat="false" ht="12.75" hidden="false" customHeight="false" outlineLevel="0" collapsed="false">
      <c r="A3780" s="57" t="e">
        <f aca="false">INDEX(BucketTable,MATCH(B3780,SumMonths,0),1)</f>
        <v>#N/A</v>
      </c>
      <c r="K3780" s="57" t="e">
        <f aca="false">INDEX(lava,MATCH(B3780,SumMonths,0),2)</f>
        <v>#N/A</v>
      </c>
    </row>
    <row r="3781" customFormat="false" ht="12.75" hidden="false" customHeight="false" outlineLevel="0" collapsed="false">
      <c r="A3781" s="57" t="e">
        <f aca="false">INDEX(BucketTable,MATCH(B3781,SumMonths,0),1)</f>
        <v>#N/A</v>
      </c>
      <c r="K3781" s="57" t="e">
        <f aca="false">INDEX(lava,MATCH(B3781,SumMonths,0),2)</f>
        <v>#N/A</v>
      </c>
    </row>
    <row r="3782" customFormat="false" ht="12.75" hidden="false" customHeight="false" outlineLevel="0" collapsed="false">
      <c r="A3782" s="57" t="e">
        <f aca="false">INDEX(BucketTable,MATCH(B3782,SumMonths,0),1)</f>
        <v>#N/A</v>
      </c>
      <c r="K3782" s="57" t="e">
        <f aca="false">INDEX(lava,MATCH(B3782,SumMonths,0),2)</f>
        <v>#N/A</v>
      </c>
    </row>
    <row r="3783" customFormat="false" ht="12.75" hidden="false" customHeight="false" outlineLevel="0" collapsed="false">
      <c r="A3783" s="57" t="e">
        <f aca="false">INDEX(BucketTable,MATCH(B3783,SumMonths,0),1)</f>
        <v>#N/A</v>
      </c>
      <c r="K3783" s="57" t="e">
        <f aca="false">INDEX(lava,MATCH(B3783,SumMonths,0),2)</f>
        <v>#N/A</v>
      </c>
    </row>
    <row r="3784" customFormat="false" ht="12.75" hidden="false" customHeight="false" outlineLevel="0" collapsed="false">
      <c r="A3784" s="57" t="e">
        <f aca="false">INDEX(BucketTable,MATCH(B3784,SumMonths,0),1)</f>
        <v>#N/A</v>
      </c>
      <c r="K3784" s="57" t="e">
        <f aca="false">INDEX(lava,MATCH(B3784,SumMonths,0),2)</f>
        <v>#N/A</v>
      </c>
    </row>
    <row r="3785" customFormat="false" ht="12.75" hidden="false" customHeight="false" outlineLevel="0" collapsed="false">
      <c r="A3785" s="57" t="e">
        <f aca="false">INDEX(BucketTable,MATCH(B3785,SumMonths,0),1)</f>
        <v>#N/A</v>
      </c>
      <c r="K3785" s="57" t="e">
        <f aca="false">INDEX(lava,MATCH(B3785,SumMonths,0),2)</f>
        <v>#N/A</v>
      </c>
    </row>
    <row r="3786" customFormat="false" ht="12.75" hidden="false" customHeight="false" outlineLevel="0" collapsed="false">
      <c r="A3786" s="57" t="e">
        <f aca="false">INDEX(BucketTable,MATCH(B3786,SumMonths,0),1)</f>
        <v>#N/A</v>
      </c>
      <c r="K3786" s="57" t="e">
        <f aca="false">INDEX(lava,MATCH(B3786,SumMonths,0),2)</f>
        <v>#N/A</v>
      </c>
    </row>
    <row r="3787" customFormat="false" ht="12.75" hidden="false" customHeight="false" outlineLevel="0" collapsed="false">
      <c r="A3787" s="57" t="e">
        <f aca="false">INDEX(BucketTable,MATCH(B3787,SumMonths,0),1)</f>
        <v>#N/A</v>
      </c>
      <c r="K3787" s="57" t="e">
        <f aca="false">INDEX(lava,MATCH(B3787,SumMonths,0),2)</f>
        <v>#N/A</v>
      </c>
    </row>
    <row r="3788" customFormat="false" ht="12.75" hidden="false" customHeight="false" outlineLevel="0" collapsed="false">
      <c r="A3788" s="57" t="e">
        <f aca="false">INDEX(BucketTable,MATCH(B3788,SumMonths,0),1)</f>
        <v>#N/A</v>
      </c>
      <c r="K3788" s="57" t="e">
        <f aca="false">INDEX(lava,MATCH(B3788,SumMonths,0),2)</f>
        <v>#N/A</v>
      </c>
    </row>
    <row r="3789" customFormat="false" ht="12.75" hidden="false" customHeight="false" outlineLevel="0" collapsed="false">
      <c r="A3789" s="57" t="e">
        <f aca="false">INDEX(BucketTable,MATCH(B3789,SumMonths,0),1)</f>
        <v>#N/A</v>
      </c>
      <c r="K3789" s="57" t="e">
        <f aca="false">INDEX(lava,MATCH(B3789,SumMonths,0),2)</f>
        <v>#N/A</v>
      </c>
    </row>
    <row r="3790" customFormat="false" ht="12.75" hidden="false" customHeight="false" outlineLevel="0" collapsed="false">
      <c r="A3790" s="57" t="e">
        <f aca="false">INDEX(BucketTable,MATCH(B3790,SumMonths,0),1)</f>
        <v>#N/A</v>
      </c>
      <c r="K3790" s="57" t="e">
        <f aca="false">INDEX(lava,MATCH(B3790,SumMonths,0),2)</f>
        <v>#N/A</v>
      </c>
    </row>
    <row r="3791" customFormat="false" ht="12.75" hidden="false" customHeight="false" outlineLevel="0" collapsed="false">
      <c r="A3791" s="57" t="e">
        <f aca="false">INDEX(BucketTable,MATCH(B3791,SumMonths,0),1)</f>
        <v>#N/A</v>
      </c>
      <c r="K3791" s="57" t="e">
        <f aca="false">INDEX(lava,MATCH(B3791,SumMonths,0),2)</f>
        <v>#N/A</v>
      </c>
    </row>
    <row r="3792" customFormat="false" ht="12.75" hidden="false" customHeight="false" outlineLevel="0" collapsed="false">
      <c r="A3792" s="57" t="e">
        <f aca="false">INDEX(BucketTable,MATCH(B3792,SumMonths,0),1)</f>
        <v>#N/A</v>
      </c>
      <c r="K3792" s="57" t="e">
        <f aca="false">INDEX(lava,MATCH(B3792,SumMonths,0),2)</f>
        <v>#N/A</v>
      </c>
    </row>
    <row r="3793" customFormat="false" ht="12.75" hidden="false" customHeight="false" outlineLevel="0" collapsed="false">
      <c r="A3793" s="57" t="e">
        <f aca="false">INDEX(BucketTable,MATCH(B3793,SumMonths,0),1)</f>
        <v>#N/A</v>
      </c>
      <c r="K3793" s="57" t="e">
        <f aca="false">INDEX(lava,MATCH(B3793,SumMonths,0),2)</f>
        <v>#N/A</v>
      </c>
    </row>
    <row r="3794" customFormat="false" ht="12.75" hidden="false" customHeight="false" outlineLevel="0" collapsed="false">
      <c r="A3794" s="57" t="e">
        <f aca="false">INDEX(BucketTable,MATCH(B3794,SumMonths,0),1)</f>
        <v>#N/A</v>
      </c>
      <c r="K3794" s="57" t="e">
        <f aca="false">INDEX(lava,MATCH(B3794,SumMonths,0),2)</f>
        <v>#N/A</v>
      </c>
    </row>
    <row r="3795" customFormat="false" ht="12.75" hidden="false" customHeight="false" outlineLevel="0" collapsed="false">
      <c r="A3795" s="57" t="e">
        <f aca="false">INDEX(BucketTable,MATCH(B3795,SumMonths,0),1)</f>
        <v>#N/A</v>
      </c>
      <c r="K3795" s="57" t="e">
        <f aca="false">INDEX(lava,MATCH(B3795,SumMonths,0),2)</f>
        <v>#N/A</v>
      </c>
    </row>
    <row r="3796" customFormat="false" ht="12.75" hidden="false" customHeight="false" outlineLevel="0" collapsed="false">
      <c r="A3796" s="57" t="e">
        <f aca="false">INDEX(BucketTable,MATCH(B3796,SumMonths,0),1)</f>
        <v>#N/A</v>
      </c>
      <c r="K3796" s="57" t="e">
        <f aca="false">INDEX(lava,MATCH(B3796,SumMonths,0),2)</f>
        <v>#N/A</v>
      </c>
    </row>
    <row r="3797" customFormat="false" ht="12.75" hidden="false" customHeight="false" outlineLevel="0" collapsed="false">
      <c r="A3797" s="57" t="e">
        <f aca="false">INDEX(BucketTable,MATCH(B3797,SumMonths,0),1)</f>
        <v>#N/A</v>
      </c>
      <c r="K3797" s="57" t="e">
        <f aca="false">INDEX(lava,MATCH(B3797,SumMonths,0),2)</f>
        <v>#N/A</v>
      </c>
    </row>
    <row r="3798" customFormat="false" ht="12.75" hidden="false" customHeight="false" outlineLevel="0" collapsed="false">
      <c r="A3798" s="57" t="e">
        <f aca="false">INDEX(BucketTable,MATCH(B3798,SumMonths,0),1)</f>
        <v>#N/A</v>
      </c>
      <c r="K3798" s="57" t="e">
        <f aca="false">INDEX(lava,MATCH(B3798,SumMonths,0),2)</f>
        <v>#N/A</v>
      </c>
    </row>
    <row r="3799" customFormat="false" ht="12.75" hidden="false" customHeight="false" outlineLevel="0" collapsed="false">
      <c r="A3799" s="57" t="e">
        <f aca="false">INDEX(BucketTable,MATCH(B3799,SumMonths,0),1)</f>
        <v>#N/A</v>
      </c>
      <c r="K3799" s="57" t="e">
        <f aca="false">INDEX(lava,MATCH(B3799,SumMonths,0),2)</f>
        <v>#N/A</v>
      </c>
    </row>
    <row r="3800" customFormat="false" ht="12.75" hidden="false" customHeight="false" outlineLevel="0" collapsed="false">
      <c r="A3800" s="57" t="e">
        <f aca="false">INDEX(BucketTable,MATCH(B3800,SumMonths,0),1)</f>
        <v>#N/A</v>
      </c>
      <c r="K3800" s="57" t="e">
        <f aca="false">INDEX(lava,MATCH(B3800,SumMonths,0),2)</f>
        <v>#N/A</v>
      </c>
    </row>
    <row r="3801" customFormat="false" ht="12.75" hidden="false" customHeight="false" outlineLevel="0" collapsed="false">
      <c r="A3801" s="57" t="e">
        <f aca="false">INDEX(BucketTable,MATCH(B3801,SumMonths,0),1)</f>
        <v>#N/A</v>
      </c>
      <c r="K3801" s="57" t="e">
        <f aca="false">INDEX(lava,MATCH(B3801,SumMonths,0),2)</f>
        <v>#N/A</v>
      </c>
    </row>
    <row r="3802" customFormat="false" ht="12.75" hidden="false" customHeight="false" outlineLevel="0" collapsed="false">
      <c r="A3802" s="57" t="e">
        <f aca="false">INDEX(BucketTable,MATCH(B3802,SumMonths,0),1)</f>
        <v>#N/A</v>
      </c>
      <c r="K3802" s="57" t="e">
        <f aca="false">INDEX(lava,MATCH(B3802,SumMonths,0),2)</f>
        <v>#N/A</v>
      </c>
    </row>
    <row r="3803" customFormat="false" ht="12.75" hidden="false" customHeight="false" outlineLevel="0" collapsed="false">
      <c r="A3803" s="57" t="e">
        <f aca="false">INDEX(BucketTable,MATCH(B3803,SumMonths,0),1)</f>
        <v>#N/A</v>
      </c>
      <c r="K3803" s="57" t="e">
        <f aca="false">INDEX(lava,MATCH(B3803,SumMonths,0),2)</f>
        <v>#N/A</v>
      </c>
    </row>
    <row r="3804" customFormat="false" ht="12.75" hidden="false" customHeight="false" outlineLevel="0" collapsed="false">
      <c r="A3804" s="57" t="e">
        <f aca="false">INDEX(BucketTable,MATCH(B3804,SumMonths,0),1)</f>
        <v>#N/A</v>
      </c>
      <c r="K3804" s="57" t="e">
        <f aca="false">INDEX(lava,MATCH(B3804,SumMonths,0),2)</f>
        <v>#N/A</v>
      </c>
    </row>
    <row r="3805" customFormat="false" ht="12.75" hidden="false" customHeight="false" outlineLevel="0" collapsed="false">
      <c r="A3805" s="57" t="e">
        <f aca="false">INDEX(BucketTable,MATCH(B3805,SumMonths,0),1)</f>
        <v>#N/A</v>
      </c>
      <c r="K3805" s="57" t="e">
        <f aca="false">INDEX(lava,MATCH(B3805,SumMonths,0),2)</f>
        <v>#N/A</v>
      </c>
    </row>
    <row r="3806" customFormat="false" ht="12.75" hidden="false" customHeight="false" outlineLevel="0" collapsed="false">
      <c r="A3806" s="57" t="e">
        <f aca="false">INDEX(BucketTable,MATCH(B3806,SumMonths,0),1)</f>
        <v>#N/A</v>
      </c>
      <c r="K3806" s="57" t="e">
        <f aca="false">INDEX(lava,MATCH(B3806,SumMonths,0),2)</f>
        <v>#N/A</v>
      </c>
    </row>
    <row r="3807" customFormat="false" ht="12.75" hidden="false" customHeight="false" outlineLevel="0" collapsed="false">
      <c r="A3807" s="57" t="e">
        <f aca="false">INDEX(BucketTable,MATCH(B3807,SumMonths,0),1)</f>
        <v>#N/A</v>
      </c>
      <c r="K3807" s="57" t="e">
        <f aca="false">INDEX(lava,MATCH(B3807,SumMonths,0),2)</f>
        <v>#N/A</v>
      </c>
    </row>
    <row r="3808" customFormat="false" ht="12.75" hidden="false" customHeight="false" outlineLevel="0" collapsed="false">
      <c r="A3808" s="57" t="e">
        <f aca="false">INDEX(BucketTable,MATCH(B3808,SumMonths,0),1)</f>
        <v>#N/A</v>
      </c>
      <c r="K3808" s="57" t="e">
        <f aca="false">INDEX(lava,MATCH(B3808,SumMonths,0),2)</f>
        <v>#N/A</v>
      </c>
    </row>
    <row r="3809" customFormat="false" ht="12.75" hidden="false" customHeight="false" outlineLevel="0" collapsed="false">
      <c r="A3809" s="57" t="e">
        <f aca="false">INDEX(BucketTable,MATCH(B3809,SumMonths,0),1)</f>
        <v>#N/A</v>
      </c>
      <c r="K3809" s="57" t="e">
        <f aca="false">INDEX(lava,MATCH(B3809,SumMonths,0),2)</f>
        <v>#N/A</v>
      </c>
    </row>
    <row r="3810" customFormat="false" ht="12.75" hidden="false" customHeight="false" outlineLevel="0" collapsed="false">
      <c r="A3810" s="57" t="e">
        <f aca="false">INDEX(BucketTable,MATCH(B3810,SumMonths,0),1)</f>
        <v>#N/A</v>
      </c>
      <c r="K3810" s="57" t="e">
        <f aca="false">INDEX(lava,MATCH(B3810,SumMonths,0),2)</f>
        <v>#N/A</v>
      </c>
    </row>
    <row r="3811" customFormat="false" ht="12.75" hidden="false" customHeight="false" outlineLevel="0" collapsed="false">
      <c r="A3811" s="57" t="e">
        <f aca="false">INDEX(BucketTable,MATCH(B3811,SumMonths,0),1)</f>
        <v>#N/A</v>
      </c>
      <c r="K3811" s="57" t="e">
        <f aca="false">INDEX(lava,MATCH(B3811,SumMonths,0),2)</f>
        <v>#N/A</v>
      </c>
    </row>
    <row r="3812" customFormat="false" ht="12.75" hidden="false" customHeight="false" outlineLevel="0" collapsed="false">
      <c r="A3812" s="57" t="e">
        <f aca="false">INDEX(BucketTable,MATCH(B3812,SumMonths,0),1)</f>
        <v>#N/A</v>
      </c>
      <c r="K3812" s="57" t="e">
        <f aca="false">INDEX(lava,MATCH(B3812,SumMonths,0),2)</f>
        <v>#N/A</v>
      </c>
    </row>
    <row r="3813" customFormat="false" ht="12.75" hidden="false" customHeight="false" outlineLevel="0" collapsed="false">
      <c r="A3813" s="57" t="e">
        <f aca="false">INDEX(BucketTable,MATCH(B3813,SumMonths,0),1)</f>
        <v>#N/A</v>
      </c>
      <c r="K3813" s="57" t="e">
        <f aca="false">INDEX(lava,MATCH(B3813,SumMonths,0),2)</f>
        <v>#N/A</v>
      </c>
    </row>
    <row r="3814" customFormat="false" ht="12.75" hidden="false" customHeight="false" outlineLevel="0" collapsed="false">
      <c r="A3814" s="57" t="e">
        <f aca="false">INDEX(BucketTable,MATCH(B3814,SumMonths,0),1)</f>
        <v>#N/A</v>
      </c>
      <c r="K3814" s="57" t="e">
        <f aca="false">INDEX(lava,MATCH(B3814,SumMonths,0),2)</f>
        <v>#N/A</v>
      </c>
    </row>
    <row r="3815" customFormat="false" ht="12.75" hidden="false" customHeight="false" outlineLevel="0" collapsed="false">
      <c r="A3815" s="57" t="e">
        <f aca="false">INDEX(BucketTable,MATCH(B3815,SumMonths,0),1)</f>
        <v>#N/A</v>
      </c>
      <c r="K3815" s="57" t="e">
        <f aca="false">INDEX(lava,MATCH(B3815,SumMonths,0),2)</f>
        <v>#N/A</v>
      </c>
    </row>
    <row r="3816" customFormat="false" ht="12.75" hidden="false" customHeight="false" outlineLevel="0" collapsed="false">
      <c r="A3816" s="57" t="e">
        <f aca="false">INDEX(BucketTable,MATCH(B3816,SumMonths,0),1)</f>
        <v>#N/A</v>
      </c>
      <c r="K3816" s="57" t="e">
        <f aca="false">INDEX(lava,MATCH(B3816,SumMonths,0),2)</f>
        <v>#N/A</v>
      </c>
    </row>
    <row r="3817" customFormat="false" ht="12.75" hidden="false" customHeight="false" outlineLevel="0" collapsed="false">
      <c r="A3817" s="57" t="e">
        <f aca="false">INDEX(BucketTable,MATCH(B3817,SumMonths,0),1)</f>
        <v>#N/A</v>
      </c>
      <c r="K3817" s="57" t="e">
        <f aca="false">INDEX(lava,MATCH(B3817,SumMonths,0),2)</f>
        <v>#N/A</v>
      </c>
    </row>
    <row r="3818" customFormat="false" ht="12.75" hidden="false" customHeight="false" outlineLevel="0" collapsed="false">
      <c r="A3818" s="57" t="e">
        <f aca="false">INDEX(BucketTable,MATCH(B3818,SumMonths,0),1)</f>
        <v>#N/A</v>
      </c>
      <c r="K3818" s="57" t="e">
        <f aca="false">INDEX(lava,MATCH(B3818,SumMonths,0),2)</f>
        <v>#N/A</v>
      </c>
    </row>
    <row r="3819" customFormat="false" ht="12.75" hidden="false" customHeight="false" outlineLevel="0" collapsed="false">
      <c r="A3819" s="57" t="e">
        <f aca="false">INDEX(BucketTable,MATCH(B3819,SumMonths,0),1)</f>
        <v>#N/A</v>
      </c>
      <c r="K3819" s="57" t="e">
        <f aca="false">INDEX(lava,MATCH(B3819,SumMonths,0),2)</f>
        <v>#N/A</v>
      </c>
    </row>
    <row r="3820" customFormat="false" ht="12.75" hidden="false" customHeight="false" outlineLevel="0" collapsed="false">
      <c r="A3820" s="57" t="e">
        <f aca="false">INDEX(BucketTable,MATCH(B3820,SumMonths,0),1)</f>
        <v>#N/A</v>
      </c>
      <c r="K3820" s="57" t="e">
        <f aca="false">INDEX(lava,MATCH(B3820,SumMonths,0),2)</f>
        <v>#N/A</v>
      </c>
    </row>
    <row r="3821" customFormat="false" ht="12.75" hidden="false" customHeight="false" outlineLevel="0" collapsed="false">
      <c r="A3821" s="57" t="e">
        <f aca="false">INDEX(BucketTable,MATCH(B3821,SumMonths,0),1)</f>
        <v>#N/A</v>
      </c>
      <c r="K3821" s="57" t="e">
        <f aca="false">INDEX(lava,MATCH(B3821,SumMonths,0),2)</f>
        <v>#N/A</v>
      </c>
    </row>
    <row r="3822" customFormat="false" ht="12.75" hidden="false" customHeight="false" outlineLevel="0" collapsed="false">
      <c r="A3822" s="57" t="e">
        <f aca="false">INDEX(BucketTable,MATCH(B3822,SumMonths,0),1)</f>
        <v>#N/A</v>
      </c>
      <c r="K3822" s="57" t="e">
        <f aca="false">INDEX(lava,MATCH(B3822,SumMonths,0),2)</f>
        <v>#N/A</v>
      </c>
    </row>
    <row r="3823" customFormat="false" ht="12.75" hidden="false" customHeight="false" outlineLevel="0" collapsed="false">
      <c r="A3823" s="57" t="e">
        <f aca="false">INDEX(BucketTable,MATCH(B3823,SumMonths,0),1)</f>
        <v>#N/A</v>
      </c>
      <c r="K3823" s="57" t="e">
        <f aca="false">INDEX(lava,MATCH(B3823,SumMonths,0),2)</f>
        <v>#N/A</v>
      </c>
    </row>
    <row r="3824" customFormat="false" ht="12.75" hidden="false" customHeight="false" outlineLevel="0" collapsed="false">
      <c r="A3824" s="57" t="e">
        <f aca="false">INDEX(BucketTable,MATCH(B3824,SumMonths,0),1)</f>
        <v>#N/A</v>
      </c>
      <c r="K3824" s="57" t="e">
        <f aca="false">INDEX(lava,MATCH(B3824,SumMonths,0),2)</f>
        <v>#N/A</v>
      </c>
    </row>
    <row r="3825" customFormat="false" ht="12.75" hidden="false" customHeight="false" outlineLevel="0" collapsed="false">
      <c r="A3825" s="57" t="e">
        <f aca="false">INDEX(BucketTable,MATCH(B3825,SumMonths,0),1)</f>
        <v>#N/A</v>
      </c>
      <c r="K3825" s="57" t="e">
        <f aca="false">INDEX(lava,MATCH(B3825,SumMonths,0),2)</f>
        <v>#N/A</v>
      </c>
    </row>
    <row r="3826" customFormat="false" ht="12.75" hidden="false" customHeight="false" outlineLevel="0" collapsed="false">
      <c r="A3826" s="57" t="e">
        <f aca="false">INDEX(BucketTable,MATCH(B3826,SumMonths,0),1)</f>
        <v>#N/A</v>
      </c>
      <c r="K3826" s="57" t="e">
        <f aca="false">INDEX(lava,MATCH(B3826,SumMonths,0),2)</f>
        <v>#N/A</v>
      </c>
    </row>
    <row r="3827" customFormat="false" ht="12.75" hidden="false" customHeight="false" outlineLevel="0" collapsed="false">
      <c r="A3827" s="57" t="e">
        <f aca="false">INDEX(BucketTable,MATCH(B3827,SumMonths,0),1)</f>
        <v>#N/A</v>
      </c>
      <c r="K3827" s="57" t="e">
        <f aca="false">INDEX(lava,MATCH(B3827,SumMonths,0),2)</f>
        <v>#N/A</v>
      </c>
    </row>
    <row r="3828" customFormat="false" ht="12.75" hidden="false" customHeight="false" outlineLevel="0" collapsed="false">
      <c r="A3828" s="57" t="e">
        <f aca="false">INDEX(BucketTable,MATCH(B3828,SumMonths,0),1)</f>
        <v>#N/A</v>
      </c>
      <c r="K3828" s="57" t="e">
        <f aca="false">INDEX(lava,MATCH(B3828,SumMonths,0),2)</f>
        <v>#N/A</v>
      </c>
    </row>
    <row r="3829" customFormat="false" ht="12.75" hidden="false" customHeight="false" outlineLevel="0" collapsed="false">
      <c r="A3829" s="57" t="e">
        <f aca="false">INDEX(BucketTable,MATCH(B3829,SumMonths,0),1)</f>
        <v>#N/A</v>
      </c>
      <c r="K3829" s="57" t="e">
        <f aca="false">INDEX(lava,MATCH(B3829,SumMonths,0),2)</f>
        <v>#N/A</v>
      </c>
    </row>
    <row r="3830" customFormat="false" ht="12.75" hidden="false" customHeight="false" outlineLevel="0" collapsed="false">
      <c r="A3830" s="57" t="e">
        <f aca="false">INDEX(BucketTable,MATCH(B3830,SumMonths,0),1)</f>
        <v>#N/A</v>
      </c>
      <c r="K3830" s="57" t="e">
        <f aca="false">INDEX(lava,MATCH(B3830,SumMonths,0),2)</f>
        <v>#N/A</v>
      </c>
    </row>
    <row r="3831" customFormat="false" ht="12.75" hidden="false" customHeight="false" outlineLevel="0" collapsed="false">
      <c r="A3831" s="57" t="e">
        <f aca="false">INDEX(BucketTable,MATCH(B3831,SumMonths,0),1)</f>
        <v>#N/A</v>
      </c>
      <c r="K3831" s="57" t="e">
        <f aca="false">INDEX(lava,MATCH(B3831,SumMonths,0),2)</f>
        <v>#N/A</v>
      </c>
    </row>
    <row r="3832" customFormat="false" ht="12.75" hidden="false" customHeight="false" outlineLevel="0" collapsed="false">
      <c r="A3832" s="57" t="e">
        <f aca="false">INDEX(BucketTable,MATCH(B3832,SumMonths,0),1)</f>
        <v>#N/A</v>
      </c>
      <c r="K3832" s="57" t="e">
        <f aca="false">INDEX(lava,MATCH(B3832,SumMonths,0),2)</f>
        <v>#N/A</v>
      </c>
    </row>
    <row r="3833" customFormat="false" ht="12.75" hidden="false" customHeight="false" outlineLevel="0" collapsed="false">
      <c r="A3833" s="57" t="e">
        <f aca="false">INDEX(BucketTable,MATCH(B3833,SumMonths,0),1)</f>
        <v>#N/A</v>
      </c>
      <c r="K3833" s="57" t="e">
        <f aca="false">INDEX(lava,MATCH(B3833,SumMonths,0),2)</f>
        <v>#N/A</v>
      </c>
    </row>
    <row r="3834" customFormat="false" ht="12.75" hidden="false" customHeight="false" outlineLevel="0" collapsed="false">
      <c r="A3834" s="57" t="e">
        <f aca="false">INDEX(BucketTable,MATCH(B3834,SumMonths,0),1)</f>
        <v>#N/A</v>
      </c>
      <c r="K3834" s="57" t="e">
        <f aca="false">INDEX(lava,MATCH(B3834,SumMonths,0),2)</f>
        <v>#N/A</v>
      </c>
    </row>
    <row r="3835" customFormat="false" ht="12.75" hidden="false" customHeight="false" outlineLevel="0" collapsed="false">
      <c r="A3835" s="57" t="e">
        <f aca="false">INDEX(BucketTable,MATCH(B3835,SumMonths,0),1)</f>
        <v>#N/A</v>
      </c>
      <c r="K3835" s="57" t="e">
        <f aca="false">INDEX(lava,MATCH(B3835,SumMonths,0),2)</f>
        <v>#N/A</v>
      </c>
    </row>
    <row r="3836" customFormat="false" ht="12.75" hidden="false" customHeight="false" outlineLevel="0" collapsed="false">
      <c r="A3836" s="57" t="e">
        <f aca="false">INDEX(BucketTable,MATCH(B3836,SumMonths,0),1)</f>
        <v>#N/A</v>
      </c>
      <c r="K3836" s="57" t="e">
        <f aca="false">INDEX(lava,MATCH(B3836,SumMonths,0),2)</f>
        <v>#N/A</v>
      </c>
    </row>
    <row r="3837" customFormat="false" ht="12.75" hidden="false" customHeight="false" outlineLevel="0" collapsed="false">
      <c r="A3837" s="57" t="e">
        <f aca="false">INDEX(BucketTable,MATCH(B3837,SumMonths,0),1)</f>
        <v>#N/A</v>
      </c>
      <c r="K3837" s="57" t="e">
        <f aca="false">INDEX(lava,MATCH(B3837,SumMonths,0),2)</f>
        <v>#N/A</v>
      </c>
    </row>
    <row r="3838" customFormat="false" ht="12.75" hidden="false" customHeight="false" outlineLevel="0" collapsed="false">
      <c r="A3838" s="57" t="e">
        <f aca="false">INDEX(BucketTable,MATCH(B3838,SumMonths,0),1)</f>
        <v>#N/A</v>
      </c>
      <c r="K3838" s="57" t="e">
        <f aca="false">INDEX(lava,MATCH(B3838,SumMonths,0),2)</f>
        <v>#N/A</v>
      </c>
    </row>
    <row r="3839" customFormat="false" ht="12.75" hidden="false" customHeight="false" outlineLevel="0" collapsed="false">
      <c r="A3839" s="57" t="e">
        <f aca="false">INDEX(BucketTable,MATCH(B3839,SumMonths,0),1)</f>
        <v>#N/A</v>
      </c>
      <c r="K3839" s="57" t="e">
        <f aca="false">INDEX(lava,MATCH(B3839,SumMonths,0),2)</f>
        <v>#N/A</v>
      </c>
    </row>
    <row r="3840" customFormat="false" ht="12.75" hidden="false" customHeight="false" outlineLevel="0" collapsed="false">
      <c r="A3840" s="57" t="e">
        <f aca="false">INDEX(BucketTable,MATCH(B3840,SumMonths,0),1)</f>
        <v>#N/A</v>
      </c>
      <c r="K3840" s="57" t="e">
        <f aca="false">INDEX(lava,MATCH(B3840,SumMonths,0),2)</f>
        <v>#N/A</v>
      </c>
    </row>
    <row r="3841" customFormat="false" ht="12.75" hidden="false" customHeight="false" outlineLevel="0" collapsed="false">
      <c r="A3841" s="57" t="e">
        <f aca="false">INDEX(BucketTable,MATCH(B3841,SumMonths,0),1)</f>
        <v>#N/A</v>
      </c>
      <c r="K3841" s="57" t="e">
        <f aca="false">INDEX(lava,MATCH(B3841,SumMonths,0),2)</f>
        <v>#N/A</v>
      </c>
    </row>
    <row r="3842" customFormat="false" ht="12.75" hidden="false" customHeight="false" outlineLevel="0" collapsed="false">
      <c r="A3842" s="57" t="e">
        <f aca="false">INDEX(BucketTable,MATCH(B3842,SumMonths,0),1)</f>
        <v>#N/A</v>
      </c>
      <c r="K3842" s="57" t="e">
        <f aca="false">INDEX(lava,MATCH(B3842,SumMonths,0),2)</f>
        <v>#N/A</v>
      </c>
    </row>
    <row r="3843" customFormat="false" ht="12.75" hidden="false" customHeight="false" outlineLevel="0" collapsed="false">
      <c r="A3843" s="57" t="e">
        <f aca="false">INDEX(BucketTable,MATCH(B3843,SumMonths,0),1)</f>
        <v>#N/A</v>
      </c>
      <c r="K3843" s="57" t="e">
        <f aca="false">INDEX(lava,MATCH(B3843,SumMonths,0),2)</f>
        <v>#N/A</v>
      </c>
    </row>
    <row r="3844" customFormat="false" ht="12.75" hidden="false" customHeight="false" outlineLevel="0" collapsed="false">
      <c r="A3844" s="57" t="e">
        <f aca="false">INDEX(BucketTable,MATCH(B3844,SumMonths,0),1)</f>
        <v>#N/A</v>
      </c>
      <c r="K3844" s="57" t="e">
        <f aca="false">INDEX(lava,MATCH(B3844,SumMonths,0),2)</f>
        <v>#N/A</v>
      </c>
    </row>
    <row r="3845" customFormat="false" ht="12.75" hidden="false" customHeight="false" outlineLevel="0" collapsed="false">
      <c r="A3845" s="57" t="e">
        <f aca="false">INDEX(BucketTable,MATCH(B3845,SumMonths,0),1)</f>
        <v>#N/A</v>
      </c>
      <c r="K3845" s="57" t="e">
        <f aca="false">INDEX(lava,MATCH(B3845,SumMonths,0),2)</f>
        <v>#N/A</v>
      </c>
    </row>
    <row r="3846" customFormat="false" ht="12.75" hidden="false" customHeight="false" outlineLevel="0" collapsed="false">
      <c r="A3846" s="57" t="e">
        <f aca="false">INDEX(BucketTable,MATCH(B3846,SumMonths,0),1)</f>
        <v>#N/A</v>
      </c>
      <c r="K3846" s="57" t="e">
        <f aca="false">INDEX(lava,MATCH(B3846,SumMonths,0),2)</f>
        <v>#N/A</v>
      </c>
    </row>
    <row r="3847" customFormat="false" ht="12.75" hidden="false" customHeight="false" outlineLevel="0" collapsed="false">
      <c r="A3847" s="57" t="e">
        <f aca="false">INDEX(BucketTable,MATCH(B3847,SumMonths,0),1)</f>
        <v>#N/A</v>
      </c>
      <c r="K3847" s="57" t="e">
        <f aca="false">INDEX(lava,MATCH(B3847,SumMonths,0),2)</f>
        <v>#N/A</v>
      </c>
    </row>
    <row r="3848" customFormat="false" ht="12.75" hidden="false" customHeight="false" outlineLevel="0" collapsed="false">
      <c r="A3848" s="57" t="e">
        <f aca="false">INDEX(BucketTable,MATCH(B3848,SumMonths,0),1)</f>
        <v>#N/A</v>
      </c>
      <c r="K3848" s="57" t="e">
        <f aca="false">INDEX(lava,MATCH(B3848,SumMonths,0),2)</f>
        <v>#N/A</v>
      </c>
    </row>
    <row r="3849" customFormat="false" ht="12.75" hidden="false" customHeight="false" outlineLevel="0" collapsed="false">
      <c r="A3849" s="57" t="e">
        <f aca="false">INDEX(BucketTable,MATCH(B3849,SumMonths,0),1)</f>
        <v>#N/A</v>
      </c>
      <c r="K3849" s="57" t="e">
        <f aca="false">INDEX(lava,MATCH(B3849,SumMonths,0),2)</f>
        <v>#N/A</v>
      </c>
    </row>
    <row r="3850" customFormat="false" ht="12.75" hidden="false" customHeight="false" outlineLevel="0" collapsed="false">
      <c r="A3850" s="57" t="e">
        <f aca="false">INDEX(BucketTable,MATCH(B3850,SumMonths,0),1)</f>
        <v>#N/A</v>
      </c>
      <c r="K3850" s="57" t="e">
        <f aca="false">INDEX(lava,MATCH(B3850,SumMonths,0),2)</f>
        <v>#N/A</v>
      </c>
    </row>
    <row r="3851" customFormat="false" ht="12.75" hidden="false" customHeight="false" outlineLevel="0" collapsed="false">
      <c r="A3851" s="57" t="e">
        <f aca="false">INDEX(BucketTable,MATCH(B3851,SumMonths,0),1)</f>
        <v>#N/A</v>
      </c>
      <c r="K3851" s="57" t="e">
        <f aca="false">INDEX(lava,MATCH(B3851,SumMonths,0),2)</f>
        <v>#N/A</v>
      </c>
    </row>
    <row r="3852" customFormat="false" ht="12.75" hidden="false" customHeight="false" outlineLevel="0" collapsed="false">
      <c r="A3852" s="57" t="e">
        <f aca="false">INDEX(BucketTable,MATCH(B3852,SumMonths,0),1)</f>
        <v>#N/A</v>
      </c>
      <c r="K3852" s="57" t="e">
        <f aca="false">INDEX(lava,MATCH(B3852,SumMonths,0),2)</f>
        <v>#N/A</v>
      </c>
    </row>
    <row r="3853" customFormat="false" ht="12.75" hidden="false" customHeight="false" outlineLevel="0" collapsed="false">
      <c r="A3853" s="57" t="e">
        <f aca="false">INDEX(BucketTable,MATCH(B3853,SumMonths,0),1)</f>
        <v>#N/A</v>
      </c>
      <c r="K3853" s="57" t="e">
        <f aca="false">INDEX(lava,MATCH(B3853,SumMonths,0),2)</f>
        <v>#N/A</v>
      </c>
    </row>
    <row r="3854" customFormat="false" ht="12.75" hidden="false" customHeight="false" outlineLevel="0" collapsed="false">
      <c r="A3854" s="57" t="e">
        <f aca="false">INDEX(BucketTable,MATCH(B3854,SumMonths,0),1)</f>
        <v>#N/A</v>
      </c>
      <c r="K3854" s="57" t="e">
        <f aca="false">INDEX(lava,MATCH(B3854,SumMonths,0),2)</f>
        <v>#N/A</v>
      </c>
    </row>
    <row r="3855" customFormat="false" ht="12.75" hidden="false" customHeight="false" outlineLevel="0" collapsed="false">
      <c r="A3855" s="57" t="e">
        <f aca="false">INDEX(BucketTable,MATCH(B3855,SumMonths,0),1)</f>
        <v>#N/A</v>
      </c>
      <c r="K3855" s="57" t="e">
        <f aca="false">INDEX(lava,MATCH(B3855,SumMonths,0),2)</f>
        <v>#N/A</v>
      </c>
    </row>
    <row r="3856" customFormat="false" ht="12.75" hidden="false" customHeight="false" outlineLevel="0" collapsed="false">
      <c r="A3856" s="57" t="e">
        <f aca="false">INDEX(BucketTable,MATCH(B3856,SumMonths,0),1)</f>
        <v>#N/A</v>
      </c>
      <c r="K3856" s="57" t="e">
        <f aca="false">INDEX(lava,MATCH(B3856,SumMonths,0),2)</f>
        <v>#N/A</v>
      </c>
    </row>
    <row r="3857" customFormat="false" ht="12.75" hidden="false" customHeight="false" outlineLevel="0" collapsed="false">
      <c r="A3857" s="57" t="e">
        <f aca="false">INDEX(BucketTable,MATCH(B3857,SumMonths,0),1)</f>
        <v>#N/A</v>
      </c>
      <c r="K3857" s="57" t="e">
        <f aca="false">INDEX(lava,MATCH(B3857,SumMonths,0),2)</f>
        <v>#N/A</v>
      </c>
    </row>
    <row r="3858" customFormat="false" ht="12.75" hidden="false" customHeight="false" outlineLevel="0" collapsed="false">
      <c r="A3858" s="57" t="e">
        <f aca="false">INDEX(BucketTable,MATCH(B3858,SumMonths,0),1)</f>
        <v>#N/A</v>
      </c>
      <c r="K3858" s="57" t="e">
        <f aca="false">INDEX(lava,MATCH(B3858,SumMonths,0),2)</f>
        <v>#N/A</v>
      </c>
    </row>
    <row r="3859" customFormat="false" ht="12.75" hidden="false" customHeight="false" outlineLevel="0" collapsed="false">
      <c r="A3859" s="57" t="e">
        <f aca="false">INDEX(BucketTable,MATCH(B3859,SumMonths,0),1)</f>
        <v>#N/A</v>
      </c>
      <c r="K3859" s="57" t="e">
        <f aca="false">INDEX(lava,MATCH(B3859,SumMonths,0),2)</f>
        <v>#N/A</v>
      </c>
    </row>
    <row r="3860" customFormat="false" ht="12.75" hidden="false" customHeight="false" outlineLevel="0" collapsed="false">
      <c r="A3860" s="57" t="e">
        <f aca="false">INDEX(BucketTable,MATCH(B3860,SumMonths,0),1)</f>
        <v>#N/A</v>
      </c>
      <c r="K3860" s="57" t="e">
        <f aca="false">INDEX(lava,MATCH(B3860,SumMonths,0),2)</f>
        <v>#N/A</v>
      </c>
    </row>
    <row r="3861" customFormat="false" ht="12.75" hidden="false" customHeight="false" outlineLevel="0" collapsed="false">
      <c r="A3861" s="57" t="e">
        <f aca="false">INDEX(BucketTable,MATCH(B3861,SumMonths,0),1)</f>
        <v>#N/A</v>
      </c>
      <c r="K3861" s="57" t="e">
        <f aca="false">INDEX(lava,MATCH(B3861,SumMonths,0),2)</f>
        <v>#N/A</v>
      </c>
    </row>
    <row r="3862" customFormat="false" ht="12.75" hidden="false" customHeight="false" outlineLevel="0" collapsed="false">
      <c r="A3862" s="57" t="e">
        <f aca="false">INDEX(BucketTable,MATCH(B3862,SumMonths,0),1)</f>
        <v>#N/A</v>
      </c>
      <c r="K3862" s="57" t="e">
        <f aca="false">INDEX(lava,MATCH(B3862,SumMonths,0),2)</f>
        <v>#N/A</v>
      </c>
    </row>
    <row r="3863" customFormat="false" ht="12.75" hidden="false" customHeight="false" outlineLevel="0" collapsed="false">
      <c r="A3863" s="57" t="e">
        <f aca="false">INDEX(BucketTable,MATCH(B3863,SumMonths,0),1)</f>
        <v>#N/A</v>
      </c>
      <c r="K3863" s="57" t="e">
        <f aca="false">INDEX(lava,MATCH(B3863,SumMonths,0),2)</f>
        <v>#N/A</v>
      </c>
    </row>
    <row r="3864" customFormat="false" ht="12.75" hidden="false" customHeight="false" outlineLevel="0" collapsed="false">
      <c r="A3864" s="57" t="e">
        <f aca="false">INDEX(BucketTable,MATCH(B3864,SumMonths,0),1)</f>
        <v>#N/A</v>
      </c>
      <c r="K3864" s="57" t="e">
        <f aca="false">INDEX(lava,MATCH(B3864,SumMonths,0),2)</f>
        <v>#N/A</v>
      </c>
    </row>
    <row r="3865" customFormat="false" ht="12.75" hidden="false" customHeight="false" outlineLevel="0" collapsed="false">
      <c r="A3865" s="57" t="e">
        <f aca="false">INDEX(BucketTable,MATCH(B3865,SumMonths,0),1)</f>
        <v>#N/A</v>
      </c>
      <c r="K3865" s="57" t="e">
        <f aca="false">INDEX(lava,MATCH(B3865,SumMonths,0),2)</f>
        <v>#N/A</v>
      </c>
    </row>
    <row r="3866" customFormat="false" ht="12.75" hidden="false" customHeight="false" outlineLevel="0" collapsed="false">
      <c r="A3866" s="57" t="e">
        <f aca="false">INDEX(BucketTable,MATCH(B3866,SumMonths,0),1)</f>
        <v>#N/A</v>
      </c>
      <c r="K3866" s="57" t="e">
        <f aca="false">INDEX(lava,MATCH(B3866,SumMonths,0),2)</f>
        <v>#N/A</v>
      </c>
    </row>
    <row r="3867" customFormat="false" ht="12.75" hidden="false" customHeight="false" outlineLevel="0" collapsed="false">
      <c r="A3867" s="57" t="e">
        <f aca="false">INDEX(BucketTable,MATCH(B3867,SumMonths,0),1)</f>
        <v>#N/A</v>
      </c>
      <c r="K3867" s="57" t="e">
        <f aca="false">INDEX(lava,MATCH(B3867,SumMonths,0),2)</f>
        <v>#N/A</v>
      </c>
    </row>
    <row r="3868" customFormat="false" ht="12.75" hidden="false" customHeight="false" outlineLevel="0" collapsed="false">
      <c r="A3868" s="57" t="e">
        <f aca="false">INDEX(BucketTable,MATCH(B3868,SumMonths,0),1)</f>
        <v>#N/A</v>
      </c>
      <c r="K3868" s="57" t="e">
        <f aca="false">INDEX(lava,MATCH(B3868,SumMonths,0),2)</f>
        <v>#N/A</v>
      </c>
    </row>
    <row r="3869" customFormat="false" ht="12.75" hidden="false" customHeight="false" outlineLevel="0" collapsed="false">
      <c r="A3869" s="57" t="e">
        <f aca="false">INDEX(BucketTable,MATCH(B3869,SumMonths,0),1)</f>
        <v>#N/A</v>
      </c>
      <c r="K3869" s="57" t="e">
        <f aca="false">INDEX(lava,MATCH(B3869,SumMonths,0),2)</f>
        <v>#N/A</v>
      </c>
    </row>
    <row r="3870" customFormat="false" ht="12.75" hidden="false" customHeight="false" outlineLevel="0" collapsed="false">
      <c r="A3870" s="57" t="e">
        <f aca="false">INDEX(BucketTable,MATCH(B3870,SumMonths,0),1)</f>
        <v>#N/A</v>
      </c>
      <c r="K3870" s="57" t="e">
        <f aca="false">INDEX(lava,MATCH(B3870,SumMonths,0),2)</f>
        <v>#N/A</v>
      </c>
    </row>
    <row r="3871" customFormat="false" ht="12.75" hidden="false" customHeight="false" outlineLevel="0" collapsed="false">
      <c r="A3871" s="57" t="e">
        <f aca="false">INDEX(BucketTable,MATCH(B3871,SumMonths,0),1)</f>
        <v>#N/A</v>
      </c>
      <c r="K3871" s="57" t="e">
        <f aca="false">INDEX(lava,MATCH(B3871,SumMonths,0),2)</f>
        <v>#N/A</v>
      </c>
    </row>
    <row r="3872" customFormat="false" ht="12.75" hidden="false" customHeight="false" outlineLevel="0" collapsed="false">
      <c r="A3872" s="57" t="e">
        <f aca="false">INDEX(BucketTable,MATCH(B3872,SumMonths,0),1)</f>
        <v>#N/A</v>
      </c>
      <c r="K3872" s="57" t="e">
        <f aca="false">INDEX(lava,MATCH(B3872,SumMonths,0),2)</f>
        <v>#N/A</v>
      </c>
    </row>
    <row r="3873" customFormat="false" ht="12.75" hidden="false" customHeight="false" outlineLevel="0" collapsed="false">
      <c r="A3873" s="57" t="e">
        <f aca="false">INDEX(BucketTable,MATCH(B3873,SumMonths,0),1)</f>
        <v>#N/A</v>
      </c>
      <c r="K3873" s="57" t="e">
        <f aca="false">INDEX(lava,MATCH(B3873,SumMonths,0),2)</f>
        <v>#N/A</v>
      </c>
    </row>
    <row r="3874" customFormat="false" ht="12.75" hidden="false" customHeight="false" outlineLevel="0" collapsed="false">
      <c r="A3874" s="57" t="e">
        <f aca="false">INDEX(BucketTable,MATCH(B3874,SumMonths,0),1)</f>
        <v>#N/A</v>
      </c>
      <c r="K3874" s="57" t="e">
        <f aca="false">INDEX(lava,MATCH(B3874,SumMonths,0),2)</f>
        <v>#N/A</v>
      </c>
    </row>
    <row r="3875" customFormat="false" ht="12.75" hidden="false" customHeight="false" outlineLevel="0" collapsed="false">
      <c r="A3875" s="57" t="e">
        <f aca="false">INDEX(BucketTable,MATCH(B3875,SumMonths,0),1)</f>
        <v>#N/A</v>
      </c>
      <c r="K3875" s="57" t="e">
        <f aca="false">INDEX(lava,MATCH(B3875,SumMonths,0),2)</f>
        <v>#N/A</v>
      </c>
    </row>
    <row r="3876" customFormat="false" ht="12.75" hidden="false" customHeight="false" outlineLevel="0" collapsed="false">
      <c r="A3876" s="57" t="e">
        <f aca="false">INDEX(BucketTable,MATCH(B3876,SumMonths,0),1)</f>
        <v>#N/A</v>
      </c>
      <c r="K3876" s="57" t="e">
        <f aca="false">INDEX(lava,MATCH(B3876,SumMonths,0),2)</f>
        <v>#N/A</v>
      </c>
    </row>
    <row r="3877" customFormat="false" ht="12.75" hidden="false" customHeight="false" outlineLevel="0" collapsed="false">
      <c r="A3877" s="57" t="e">
        <f aca="false">INDEX(BucketTable,MATCH(B3877,SumMonths,0),1)</f>
        <v>#N/A</v>
      </c>
      <c r="K3877" s="57" t="e">
        <f aca="false">INDEX(lava,MATCH(B3877,SumMonths,0),2)</f>
        <v>#N/A</v>
      </c>
    </row>
    <row r="3878" customFormat="false" ht="12.75" hidden="false" customHeight="false" outlineLevel="0" collapsed="false">
      <c r="A3878" s="57" t="e">
        <f aca="false">INDEX(BucketTable,MATCH(B3878,SumMonths,0),1)</f>
        <v>#N/A</v>
      </c>
      <c r="K3878" s="57" t="e">
        <f aca="false">INDEX(lava,MATCH(B3878,SumMonths,0),2)</f>
        <v>#N/A</v>
      </c>
    </row>
    <row r="3879" customFormat="false" ht="12.75" hidden="false" customHeight="false" outlineLevel="0" collapsed="false">
      <c r="A3879" s="57" t="e">
        <f aca="false">INDEX(BucketTable,MATCH(B3879,SumMonths,0),1)</f>
        <v>#N/A</v>
      </c>
      <c r="K3879" s="57" t="e">
        <f aca="false">INDEX(lava,MATCH(B3879,SumMonths,0),2)</f>
        <v>#N/A</v>
      </c>
    </row>
    <row r="3880" customFormat="false" ht="12.75" hidden="false" customHeight="false" outlineLevel="0" collapsed="false">
      <c r="A3880" s="57" t="e">
        <f aca="false">INDEX(BucketTable,MATCH(B3880,SumMonths,0),1)</f>
        <v>#N/A</v>
      </c>
      <c r="K3880" s="57" t="e">
        <f aca="false">INDEX(lava,MATCH(B3880,SumMonths,0),2)</f>
        <v>#N/A</v>
      </c>
    </row>
    <row r="3881" customFormat="false" ht="12.75" hidden="false" customHeight="false" outlineLevel="0" collapsed="false">
      <c r="A3881" s="57" t="e">
        <f aca="false">INDEX(BucketTable,MATCH(B3881,SumMonths,0),1)</f>
        <v>#N/A</v>
      </c>
      <c r="K3881" s="57" t="e">
        <f aca="false">INDEX(lava,MATCH(B3881,SumMonths,0),2)</f>
        <v>#N/A</v>
      </c>
    </row>
    <row r="3882" customFormat="false" ht="12.75" hidden="false" customHeight="false" outlineLevel="0" collapsed="false">
      <c r="A3882" s="57" t="e">
        <f aca="false">INDEX(BucketTable,MATCH(B3882,SumMonths,0),1)</f>
        <v>#N/A</v>
      </c>
      <c r="K3882" s="57" t="e">
        <f aca="false">INDEX(lava,MATCH(B3882,SumMonths,0),2)</f>
        <v>#N/A</v>
      </c>
    </row>
    <row r="3883" customFormat="false" ht="12.75" hidden="false" customHeight="false" outlineLevel="0" collapsed="false">
      <c r="A3883" s="57" t="e">
        <f aca="false">INDEX(BucketTable,MATCH(B3883,SumMonths,0),1)</f>
        <v>#N/A</v>
      </c>
      <c r="K3883" s="57" t="e">
        <f aca="false">INDEX(lava,MATCH(B3883,SumMonths,0),2)</f>
        <v>#N/A</v>
      </c>
    </row>
    <row r="3884" customFormat="false" ht="12.75" hidden="false" customHeight="false" outlineLevel="0" collapsed="false">
      <c r="A3884" s="57" t="e">
        <f aca="false">INDEX(BucketTable,MATCH(B3884,SumMonths,0),1)</f>
        <v>#N/A</v>
      </c>
      <c r="K3884" s="57" t="e">
        <f aca="false">INDEX(lava,MATCH(B3884,SumMonths,0),2)</f>
        <v>#N/A</v>
      </c>
    </row>
    <row r="3885" customFormat="false" ht="12.75" hidden="false" customHeight="false" outlineLevel="0" collapsed="false">
      <c r="A3885" s="57" t="e">
        <f aca="false">INDEX(BucketTable,MATCH(B3885,SumMonths,0),1)</f>
        <v>#N/A</v>
      </c>
      <c r="K3885" s="57" t="e">
        <f aca="false">INDEX(lava,MATCH(B3885,SumMonths,0),2)</f>
        <v>#N/A</v>
      </c>
    </row>
    <row r="3886" customFormat="false" ht="12.75" hidden="false" customHeight="false" outlineLevel="0" collapsed="false">
      <c r="A3886" s="57" t="e">
        <f aca="false">INDEX(BucketTable,MATCH(B3886,SumMonths,0),1)</f>
        <v>#N/A</v>
      </c>
      <c r="K3886" s="57" t="e">
        <f aca="false">INDEX(lava,MATCH(B3886,SumMonths,0),2)</f>
        <v>#N/A</v>
      </c>
    </row>
    <row r="3887" customFormat="false" ht="12.75" hidden="false" customHeight="false" outlineLevel="0" collapsed="false">
      <c r="A3887" s="57" t="e">
        <f aca="false">INDEX(BucketTable,MATCH(B3887,SumMonths,0),1)</f>
        <v>#N/A</v>
      </c>
      <c r="K3887" s="57" t="e">
        <f aca="false">INDEX(lava,MATCH(B3887,SumMonths,0),2)</f>
        <v>#N/A</v>
      </c>
    </row>
    <row r="3888" customFormat="false" ht="12.75" hidden="false" customHeight="false" outlineLevel="0" collapsed="false">
      <c r="A3888" s="57" t="e">
        <f aca="false">INDEX(BucketTable,MATCH(B3888,SumMonths,0),1)</f>
        <v>#N/A</v>
      </c>
      <c r="K3888" s="57" t="e">
        <f aca="false">INDEX(lava,MATCH(B3888,SumMonths,0),2)</f>
        <v>#N/A</v>
      </c>
    </row>
    <row r="3889" customFormat="false" ht="12.75" hidden="false" customHeight="false" outlineLevel="0" collapsed="false">
      <c r="A3889" s="57" t="e">
        <f aca="false">INDEX(BucketTable,MATCH(B3889,SumMonths,0),1)</f>
        <v>#N/A</v>
      </c>
      <c r="K3889" s="57" t="e">
        <f aca="false">INDEX(lava,MATCH(B3889,SumMonths,0),2)</f>
        <v>#N/A</v>
      </c>
    </row>
    <row r="3890" customFormat="false" ht="12.75" hidden="false" customHeight="false" outlineLevel="0" collapsed="false">
      <c r="A3890" s="57" t="e">
        <f aca="false">INDEX(BucketTable,MATCH(B3890,SumMonths,0),1)</f>
        <v>#N/A</v>
      </c>
      <c r="K3890" s="57" t="e">
        <f aca="false">INDEX(lava,MATCH(B3890,SumMonths,0),2)</f>
        <v>#N/A</v>
      </c>
    </row>
    <row r="3891" customFormat="false" ht="12.75" hidden="false" customHeight="false" outlineLevel="0" collapsed="false">
      <c r="A3891" s="57" t="e">
        <f aca="false">INDEX(BucketTable,MATCH(B3891,SumMonths,0),1)</f>
        <v>#N/A</v>
      </c>
      <c r="K3891" s="57" t="e">
        <f aca="false">INDEX(lava,MATCH(B3891,SumMonths,0),2)</f>
        <v>#N/A</v>
      </c>
    </row>
    <row r="3892" customFormat="false" ht="12.75" hidden="false" customHeight="false" outlineLevel="0" collapsed="false">
      <c r="A3892" s="57" t="e">
        <f aca="false">INDEX(BucketTable,MATCH(B3892,SumMonths,0),1)</f>
        <v>#N/A</v>
      </c>
      <c r="K3892" s="57" t="e">
        <f aca="false">INDEX(lava,MATCH(B3892,SumMonths,0),2)</f>
        <v>#N/A</v>
      </c>
    </row>
    <row r="3893" customFormat="false" ht="12.75" hidden="false" customHeight="false" outlineLevel="0" collapsed="false">
      <c r="A3893" s="57" t="e">
        <f aca="false">INDEX(BucketTable,MATCH(B3893,SumMonths,0),1)</f>
        <v>#N/A</v>
      </c>
      <c r="K3893" s="57" t="e">
        <f aca="false">INDEX(lava,MATCH(B3893,SumMonths,0),2)</f>
        <v>#N/A</v>
      </c>
    </row>
    <row r="3894" customFormat="false" ht="12.75" hidden="false" customHeight="false" outlineLevel="0" collapsed="false">
      <c r="A3894" s="57" t="e">
        <f aca="false">INDEX(BucketTable,MATCH(B3894,SumMonths,0),1)</f>
        <v>#N/A</v>
      </c>
      <c r="K3894" s="57" t="e">
        <f aca="false">INDEX(lava,MATCH(B3894,SumMonths,0),2)</f>
        <v>#N/A</v>
      </c>
    </row>
    <row r="3895" customFormat="false" ht="12.75" hidden="false" customHeight="false" outlineLevel="0" collapsed="false">
      <c r="A3895" s="57" t="e">
        <f aca="false">INDEX(BucketTable,MATCH(B3895,SumMonths,0),1)</f>
        <v>#N/A</v>
      </c>
      <c r="K3895" s="57" t="e">
        <f aca="false">INDEX(lava,MATCH(B3895,SumMonths,0),2)</f>
        <v>#N/A</v>
      </c>
    </row>
    <row r="3896" customFormat="false" ht="12.75" hidden="false" customHeight="false" outlineLevel="0" collapsed="false">
      <c r="A3896" s="57" t="e">
        <f aca="false">INDEX(BucketTable,MATCH(B3896,SumMonths,0),1)</f>
        <v>#N/A</v>
      </c>
      <c r="K3896" s="57" t="e">
        <f aca="false">INDEX(lava,MATCH(B3896,SumMonths,0),2)</f>
        <v>#N/A</v>
      </c>
    </row>
    <row r="3897" customFormat="false" ht="12.75" hidden="false" customHeight="false" outlineLevel="0" collapsed="false">
      <c r="A3897" s="57" t="e">
        <f aca="false">INDEX(BucketTable,MATCH(B3897,SumMonths,0),1)</f>
        <v>#N/A</v>
      </c>
      <c r="K3897" s="57" t="e">
        <f aca="false">INDEX(lava,MATCH(B3897,SumMonths,0),2)</f>
        <v>#N/A</v>
      </c>
    </row>
    <row r="3898" customFormat="false" ht="12.75" hidden="false" customHeight="false" outlineLevel="0" collapsed="false">
      <c r="A3898" s="57" t="e">
        <f aca="false">INDEX(BucketTable,MATCH(B3898,SumMonths,0),1)</f>
        <v>#N/A</v>
      </c>
      <c r="K3898" s="57" t="e">
        <f aca="false">INDEX(lava,MATCH(B3898,SumMonths,0),2)</f>
        <v>#N/A</v>
      </c>
    </row>
    <row r="3899" customFormat="false" ht="12.75" hidden="false" customHeight="false" outlineLevel="0" collapsed="false">
      <c r="A3899" s="57" t="e">
        <f aca="false">INDEX(BucketTable,MATCH(B3899,SumMonths,0),1)</f>
        <v>#N/A</v>
      </c>
      <c r="K3899" s="57" t="e">
        <f aca="false">INDEX(lava,MATCH(B3899,SumMonths,0),2)</f>
        <v>#N/A</v>
      </c>
    </row>
    <row r="3900" customFormat="false" ht="12.75" hidden="false" customHeight="false" outlineLevel="0" collapsed="false">
      <c r="A3900" s="57" t="e">
        <f aca="false">INDEX(BucketTable,MATCH(B3900,SumMonths,0),1)</f>
        <v>#N/A</v>
      </c>
      <c r="K3900" s="57" t="e">
        <f aca="false">INDEX(lava,MATCH(B3900,SumMonths,0),2)</f>
        <v>#N/A</v>
      </c>
    </row>
    <row r="3901" customFormat="false" ht="12.75" hidden="false" customHeight="false" outlineLevel="0" collapsed="false">
      <c r="A3901" s="57" t="e">
        <f aca="false">INDEX(BucketTable,MATCH(B3901,SumMonths,0),1)</f>
        <v>#N/A</v>
      </c>
      <c r="K3901" s="57" t="e">
        <f aca="false">INDEX(lava,MATCH(B3901,SumMonths,0),2)</f>
        <v>#N/A</v>
      </c>
    </row>
    <row r="3902" customFormat="false" ht="12.75" hidden="false" customHeight="false" outlineLevel="0" collapsed="false">
      <c r="A3902" s="57" t="e">
        <f aca="false">INDEX(BucketTable,MATCH(B3902,SumMonths,0),1)</f>
        <v>#N/A</v>
      </c>
      <c r="K3902" s="57" t="e">
        <f aca="false">INDEX(lava,MATCH(B3902,SumMonths,0),2)</f>
        <v>#N/A</v>
      </c>
    </row>
    <row r="3903" customFormat="false" ht="12.75" hidden="false" customHeight="false" outlineLevel="0" collapsed="false">
      <c r="A3903" s="57" t="e">
        <f aca="false">INDEX(BucketTable,MATCH(B3903,SumMonths,0),1)</f>
        <v>#N/A</v>
      </c>
      <c r="K3903" s="57" t="e">
        <f aca="false">INDEX(lava,MATCH(B3903,SumMonths,0),2)</f>
        <v>#N/A</v>
      </c>
    </row>
    <row r="3904" customFormat="false" ht="12.75" hidden="false" customHeight="false" outlineLevel="0" collapsed="false">
      <c r="A3904" s="57" t="e">
        <f aca="false">INDEX(BucketTable,MATCH(B3904,SumMonths,0),1)</f>
        <v>#N/A</v>
      </c>
      <c r="K3904" s="57" t="e">
        <f aca="false">INDEX(lava,MATCH(B3904,SumMonths,0),2)</f>
        <v>#N/A</v>
      </c>
    </row>
    <row r="3905" customFormat="false" ht="12.75" hidden="false" customHeight="false" outlineLevel="0" collapsed="false">
      <c r="A3905" s="57" t="e">
        <f aca="false">INDEX(BucketTable,MATCH(B3905,SumMonths,0),1)</f>
        <v>#N/A</v>
      </c>
      <c r="K3905" s="57" t="e">
        <f aca="false">INDEX(lava,MATCH(B3905,SumMonths,0),2)</f>
        <v>#N/A</v>
      </c>
    </row>
    <row r="3906" customFormat="false" ht="12.75" hidden="false" customHeight="false" outlineLevel="0" collapsed="false">
      <c r="A3906" s="57" t="e">
        <f aca="false">INDEX(BucketTable,MATCH(B3906,SumMonths,0),1)</f>
        <v>#N/A</v>
      </c>
      <c r="K3906" s="57" t="e">
        <f aca="false">INDEX(lava,MATCH(B3906,SumMonths,0),2)</f>
        <v>#N/A</v>
      </c>
    </row>
    <row r="3907" customFormat="false" ht="12.75" hidden="false" customHeight="false" outlineLevel="0" collapsed="false">
      <c r="A3907" s="57" t="e">
        <f aca="false">INDEX(BucketTable,MATCH(B3907,SumMonths,0),1)</f>
        <v>#N/A</v>
      </c>
      <c r="K3907" s="57" t="e">
        <f aca="false">INDEX(lava,MATCH(B3907,SumMonths,0),2)</f>
        <v>#N/A</v>
      </c>
    </row>
    <row r="3908" customFormat="false" ht="12.75" hidden="false" customHeight="false" outlineLevel="0" collapsed="false">
      <c r="A3908" s="57" t="e">
        <f aca="false">INDEX(BucketTable,MATCH(B3908,SumMonths,0),1)</f>
        <v>#N/A</v>
      </c>
      <c r="K3908" s="57" t="e">
        <f aca="false">INDEX(lava,MATCH(B3908,SumMonths,0),2)</f>
        <v>#N/A</v>
      </c>
    </row>
    <row r="3909" customFormat="false" ht="12.75" hidden="false" customHeight="false" outlineLevel="0" collapsed="false">
      <c r="A3909" s="57" t="e">
        <f aca="false">INDEX(BucketTable,MATCH(B3909,SumMonths,0),1)</f>
        <v>#N/A</v>
      </c>
      <c r="K3909" s="57" t="e">
        <f aca="false">INDEX(lava,MATCH(B3909,SumMonths,0),2)</f>
        <v>#N/A</v>
      </c>
    </row>
    <row r="3910" customFormat="false" ht="12.75" hidden="false" customHeight="false" outlineLevel="0" collapsed="false">
      <c r="A3910" s="57" t="e">
        <f aca="false">INDEX(BucketTable,MATCH(B3910,SumMonths,0),1)</f>
        <v>#N/A</v>
      </c>
      <c r="K3910" s="57" t="e">
        <f aca="false">INDEX(lava,MATCH(B3910,SumMonths,0),2)</f>
        <v>#N/A</v>
      </c>
    </row>
    <row r="3911" customFormat="false" ht="12.75" hidden="false" customHeight="false" outlineLevel="0" collapsed="false">
      <c r="A3911" s="57" t="e">
        <f aca="false">INDEX(BucketTable,MATCH(B3911,SumMonths,0),1)</f>
        <v>#N/A</v>
      </c>
      <c r="K3911" s="57" t="e">
        <f aca="false">INDEX(lava,MATCH(B3911,SumMonths,0),2)</f>
        <v>#N/A</v>
      </c>
    </row>
    <row r="3912" customFormat="false" ht="12.75" hidden="false" customHeight="false" outlineLevel="0" collapsed="false">
      <c r="A3912" s="57" t="e">
        <f aca="false">INDEX(BucketTable,MATCH(B3912,SumMonths,0),1)</f>
        <v>#N/A</v>
      </c>
      <c r="K3912" s="57" t="e">
        <f aca="false">INDEX(lava,MATCH(B3912,SumMonths,0),2)</f>
        <v>#N/A</v>
      </c>
    </row>
    <row r="3913" customFormat="false" ht="12.75" hidden="false" customHeight="false" outlineLevel="0" collapsed="false">
      <c r="A3913" s="57" t="e">
        <f aca="false">INDEX(BucketTable,MATCH(B3913,SumMonths,0),1)</f>
        <v>#N/A</v>
      </c>
      <c r="K3913" s="57" t="e">
        <f aca="false">INDEX(lava,MATCH(B3913,SumMonths,0),2)</f>
        <v>#N/A</v>
      </c>
    </row>
    <row r="3914" customFormat="false" ht="12.75" hidden="false" customHeight="false" outlineLevel="0" collapsed="false">
      <c r="A3914" s="57" t="e">
        <f aca="false">INDEX(BucketTable,MATCH(B3914,SumMonths,0),1)</f>
        <v>#N/A</v>
      </c>
      <c r="K3914" s="57" t="e">
        <f aca="false">INDEX(lava,MATCH(B3914,SumMonths,0),2)</f>
        <v>#N/A</v>
      </c>
    </row>
    <row r="3915" customFormat="false" ht="12.75" hidden="false" customHeight="false" outlineLevel="0" collapsed="false">
      <c r="A3915" s="57" t="e">
        <f aca="false">INDEX(BucketTable,MATCH(B3915,SumMonths,0),1)</f>
        <v>#N/A</v>
      </c>
      <c r="K3915" s="57" t="e">
        <f aca="false">INDEX(lava,MATCH(B3915,SumMonths,0),2)</f>
        <v>#N/A</v>
      </c>
    </row>
    <row r="3916" customFormat="false" ht="12.75" hidden="false" customHeight="false" outlineLevel="0" collapsed="false">
      <c r="A3916" s="57" t="e">
        <f aca="false">INDEX(BucketTable,MATCH(B3916,SumMonths,0),1)</f>
        <v>#N/A</v>
      </c>
      <c r="K3916" s="57" t="e">
        <f aca="false">INDEX(lava,MATCH(B3916,SumMonths,0),2)</f>
        <v>#N/A</v>
      </c>
    </row>
    <row r="3917" customFormat="false" ht="12.75" hidden="false" customHeight="false" outlineLevel="0" collapsed="false">
      <c r="A3917" s="57" t="e">
        <f aca="false">INDEX(BucketTable,MATCH(B3917,SumMonths,0),1)</f>
        <v>#N/A</v>
      </c>
      <c r="K3917" s="57" t="e">
        <f aca="false">INDEX(lava,MATCH(B3917,SumMonths,0),2)</f>
        <v>#N/A</v>
      </c>
    </row>
    <row r="3918" customFormat="false" ht="12.75" hidden="false" customHeight="false" outlineLevel="0" collapsed="false">
      <c r="A3918" s="57" t="e">
        <f aca="false">INDEX(BucketTable,MATCH(B3918,SumMonths,0),1)</f>
        <v>#N/A</v>
      </c>
      <c r="K3918" s="57" t="e">
        <f aca="false">INDEX(lava,MATCH(B3918,SumMonths,0),2)</f>
        <v>#N/A</v>
      </c>
    </row>
    <row r="3919" customFormat="false" ht="12.75" hidden="false" customHeight="false" outlineLevel="0" collapsed="false">
      <c r="A3919" s="57" t="e">
        <f aca="false">INDEX(BucketTable,MATCH(B3919,SumMonths,0),1)</f>
        <v>#N/A</v>
      </c>
      <c r="K3919" s="57" t="e">
        <f aca="false">INDEX(lava,MATCH(B3919,SumMonths,0),2)</f>
        <v>#N/A</v>
      </c>
    </row>
    <row r="3920" customFormat="false" ht="12.75" hidden="false" customHeight="false" outlineLevel="0" collapsed="false">
      <c r="A3920" s="57" t="e">
        <f aca="false">INDEX(BucketTable,MATCH(B3920,SumMonths,0),1)</f>
        <v>#N/A</v>
      </c>
      <c r="K3920" s="57" t="e">
        <f aca="false">INDEX(lava,MATCH(B3920,SumMonths,0),2)</f>
        <v>#N/A</v>
      </c>
    </row>
    <row r="3921" customFormat="false" ht="12.75" hidden="false" customHeight="false" outlineLevel="0" collapsed="false">
      <c r="A3921" s="57" t="e">
        <f aca="false">INDEX(BucketTable,MATCH(B3921,SumMonths,0),1)</f>
        <v>#N/A</v>
      </c>
      <c r="K3921" s="57" t="e">
        <f aca="false">INDEX(lava,MATCH(B3921,SumMonths,0),2)</f>
        <v>#N/A</v>
      </c>
    </row>
    <row r="3922" customFormat="false" ht="12.75" hidden="false" customHeight="false" outlineLevel="0" collapsed="false">
      <c r="A3922" s="57" t="e">
        <f aca="false">INDEX(BucketTable,MATCH(B3922,SumMonths,0),1)</f>
        <v>#N/A</v>
      </c>
      <c r="K3922" s="57" t="e">
        <f aca="false">INDEX(lava,MATCH(B3922,SumMonths,0),2)</f>
        <v>#N/A</v>
      </c>
    </row>
    <row r="3923" customFormat="false" ht="12.75" hidden="false" customHeight="false" outlineLevel="0" collapsed="false">
      <c r="A3923" s="57" t="e">
        <f aca="false">INDEX(BucketTable,MATCH(B3923,SumMonths,0),1)</f>
        <v>#N/A</v>
      </c>
      <c r="K3923" s="57" t="e">
        <f aca="false">INDEX(lava,MATCH(B3923,SumMonths,0),2)</f>
        <v>#N/A</v>
      </c>
    </row>
    <row r="3924" customFormat="false" ht="12.75" hidden="false" customHeight="false" outlineLevel="0" collapsed="false">
      <c r="A3924" s="57" t="e">
        <f aca="false">INDEX(BucketTable,MATCH(B3924,SumMonths,0),1)</f>
        <v>#N/A</v>
      </c>
      <c r="K3924" s="57" t="e">
        <f aca="false">INDEX(lava,MATCH(B3924,SumMonths,0),2)</f>
        <v>#N/A</v>
      </c>
    </row>
    <row r="3925" customFormat="false" ht="12.75" hidden="false" customHeight="false" outlineLevel="0" collapsed="false">
      <c r="A3925" s="57" t="e">
        <f aca="false">INDEX(BucketTable,MATCH(B3925,SumMonths,0),1)</f>
        <v>#N/A</v>
      </c>
      <c r="K3925" s="57" t="e">
        <f aca="false">INDEX(lava,MATCH(B3925,SumMonths,0),2)</f>
        <v>#N/A</v>
      </c>
    </row>
    <row r="3926" customFormat="false" ht="12.75" hidden="false" customHeight="false" outlineLevel="0" collapsed="false">
      <c r="A3926" s="57" t="e">
        <f aca="false">INDEX(BucketTable,MATCH(B3926,SumMonths,0),1)</f>
        <v>#N/A</v>
      </c>
      <c r="K3926" s="57" t="e">
        <f aca="false">INDEX(lava,MATCH(B3926,SumMonths,0),2)</f>
        <v>#N/A</v>
      </c>
    </row>
    <row r="3927" customFormat="false" ht="12.75" hidden="false" customHeight="false" outlineLevel="0" collapsed="false">
      <c r="A3927" s="57" t="e">
        <f aca="false">INDEX(BucketTable,MATCH(B3927,SumMonths,0),1)</f>
        <v>#N/A</v>
      </c>
      <c r="K3927" s="57" t="e">
        <f aca="false">INDEX(lava,MATCH(B3927,SumMonths,0),2)</f>
        <v>#N/A</v>
      </c>
    </row>
    <row r="3928" customFormat="false" ht="12.75" hidden="false" customHeight="false" outlineLevel="0" collapsed="false">
      <c r="A3928" s="57" t="e">
        <f aca="false">INDEX(BucketTable,MATCH(B3928,SumMonths,0),1)</f>
        <v>#N/A</v>
      </c>
      <c r="K3928" s="57" t="e">
        <f aca="false">INDEX(lava,MATCH(B3928,SumMonths,0),2)</f>
        <v>#N/A</v>
      </c>
    </row>
    <row r="3929" customFormat="false" ht="12.75" hidden="false" customHeight="false" outlineLevel="0" collapsed="false">
      <c r="A3929" s="57" t="e">
        <f aca="false">INDEX(BucketTable,MATCH(B3929,SumMonths,0),1)</f>
        <v>#N/A</v>
      </c>
      <c r="K3929" s="57" t="e">
        <f aca="false">INDEX(lava,MATCH(B3929,SumMonths,0),2)</f>
        <v>#N/A</v>
      </c>
    </row>
    <row r="3930" customFormat="false" ht="12.75" hidden="false" customHeight="false" outlineLevel="0" collapsed="false">
      <c r="A3930" s="57" t="e">
        <f aca="false">INDEX(BucketTable,MATCH(B3930,SumMonths,0),1)</f>
        <v>#N/A</v>
      </c>
      <c r="K3930" s="57" t="e">
        <f aca="false">INDEX(lava,MATCH(B3930,SumMonths,0),2)</f>
        <v>#N/A</v>
      </c>
    </row>
    <row r="3931" customFormat="false" ht="12.75" hidden="false" customHeight="false" outlineLevel="0" collapsed="false">
      <c r="A3931" s="57" t="e">
        <f aca="false">INDEX(BucketTable,MATCH(B3931,SumMonths,0),1)</f>
        <v>#N/A</v>
      </c>
      <c r="K3931" s="57" t="e">
        <f aca="false">INDEX(lava,MATCH(B3931,SumMonths,0),2)</f>
        <v>#N/A</v>
      </c>
    </row>
    <row r="3932" customFormat="false" ht="12.75" hidden="false" customHeight="false" outlineLevel="0" collapsed="false">
      <c r="A3932" s="57" t="e">
        <f aca="false">INDEX(BucketTable,MATCH(B3932,SumMonths,0),1)</f>
        <v>#N/A</v>
      </c>
      <c r="K3932" s="57" t="e">
        <f aca="false">INDEX(lava,MATCH(B3932,SumMonths,0),2)</f>
        <v>#N/A</v>
      </c>
    </row>
    <row r="3933" customFormat="false" ht="12.75" hidden="false" customHeight="false" outlineLevel="0" collapsed="false">
      <c r="A3933" s="57" t="e">
        <f aca="false">INDEX(BucketTable,MATCH(B3933,SumMonths,0),1)</f>
        <v>#N/A</v>
      </c>
      <c r="K3933" s="57" t="e">
        <f aca="false">INDEX(lava,MATCH(B3933,SumMonths,0),2)</f>
        <v>#N/A</v>
      </c>
    </row>
    <row r="3934" customFormat="false" ht="12.75" hidden="false" customHeight="false" outlineLevel="0" collapsed="false">
      <c r="A3934" s="57" t="e">
        <f aca="false">INDEX(BucketTable,MATCH(B3934,SumMonths,0),1)</f>
        <v>#N/A</v>
      </c>
      <c r="K3934" s="57" t="e">
        <f aca="false">INDEX(lava,MATCH(B3934,SumMonths,0),2)</f>
        <v>#N/A</v>
      </c>
    </row>
    <row r="3935" customFormat="false" ht="12.75" hidden="false" customHeight="false" outlineLevel="0" collapsed="false">
      <c r="A3935" s="57" t="e">
        <f aca="false">INDEX(BucketTable,MATCH(B3935,SumMonths,0),1)</f>
        <v>#N/A</v>
      </c>
      <c r="K3935" s="57" t="e">
        <f aca="false">INDEX(lava,MATCH(B3935,SumMonths,0),2)</f>
        <v>#N/A</v>
      </c>
    </row>
    <row r="3936" customFormat="false" ht="12.75" hidden="false" customHeight="false" outlineLevel="0" collapsed="false">
      <c r="A3936" s="57" t="e">
        <f aca="false">INDEX(BucketTable,MATCH(B3936,SumMonths,0),1)</f>
        <v>#N/A</v>
      </c>
      <c r="K3936" s="57" t="e">
        <f aca="false">INDEX(lava,MATCH(B3936,SumMonths,0),2)</f>
        <v>#N/A</v>
      </c>
    </row>
    <row r="3937" customFormat="false" ht="12.75" hidden="false" customHeight="false" outlineLevel="0" collapsed="false">
      <c r="A3937" s="57" t="e">
        <f aca="false">INDEX(BucketTable,MATCH(B3937,SumMonths,0),1)</f>
        <v>#N/A</v>
      </c>
      <c r="K3937" s="57" t="e">
        <f aca="false">INDEX(lava,MATCH(B3937,SumMonths,0),2)</f>
        <v>#N/A</v>
      </c>
    </row>
    <row r="3938" customFormat="false" ht="12.75" hidden="false" customHeight="false" outlineLevel="0" collapsed="false">
      <c r="A3938" s="57" t="e">
        <f aca="false">INDEX(BucketTable,MATCH(B3938,SumMonths,0),1)</f>
        <v>#N/A</v>
      </c>
      <c r="K3938" s="57" t="e">
        <f aca="false">INDEX(lava,MATCH(B3938,SumMonths,0),2)</f>
        <v>#N/A</v>
      </c>
    </row>
    <row r="3939" customFormat="false" ht="12.75" hidden="false" customHeight="false" outlineLevel="0" collapsed="false">
      <c r="A3939" s="57" t="e">
        <f aca="false">INDEX(BucketTable,MATCH(B3939,SumMonths,0),1)</f>
        <v>#N/A</v>
      </c>
      <c r="K3939" s="57" t="e">
        <f aca="false">INDEX(lava,MATCH(B3939,SumMonths,0),2)</f>
        <v>#N/A</v>
      </c>
    </row>
    <row r="3940" customFormat="false" ht="12.75" hidden="false" customHeight="false" outlineLevel="0" collapsed="false">
      <c r="A3940" s="57" t="e">
        <f aca="false">INDEX(BucketTable,MATCH(B3940,SumMonths,0),1)</f>
        <v>#N/A</v>
      </c>
      <c r="K3940" s="57" t="e">
        <f aca="false">INDEX(lava,MATCH(B3940,SumMonths,0),2)</f>
        <v>#N/A</v>
      </c>
    </row>
    <row r="3941" customFormat="false" ht="12.75" hidden="false" customHeight="false" outlineLevel="0" collapsed="false">
      <c r="A3941" s="57" t="e">
        <f aca="false">INDEX(BucketTable,MATCH(B3941,SumMonths,0),1)</f>
        <v>#N/A</v>
      </c>
      <c r="K3941" s="57" t="e">
        <f aca="false">INDEX(lava,MATCH(B3941,SumMonths,0),2)</f>
        <v>#N/A</v>
      </c>
    </row>
    <row r="3942" customFormat="false" ht="12.75" hidden="false" customHeight="false" outlineLevel="0" collapsed="false">
      <c r="A3942" s="57" t="e">
        <f aca="false">INDEX(BucketTable,MATCH(B3942,SumMonths,0),1)</f>
        <v>#N/A</v>
      </c>
      <c r="K3942" s="57" t="e">
        <f aca="false">INDEX(lava,MATCH(B3942,SumMonths,0),2)</f>
        <v>#N/A</v>
      </c>
    </row>
    <row r="3943" customFormat="false" ht="12.75" hidden="false" customHeight="false" outlineLevel="0" collapsed="false">
      <c r="A3943" s="57" t="e">
        <f aca="false">INDEX(BucketTable,MATCH(B3943,SumMonths,0),1)</f>
        <v>#N/A</v>
      </c>
      <c r="K3943" s="57" t="e">
        <f aca="false">INDEX(lava,MATCH(B3943,SumMonths,0),2)</f>
        <v>#N/A</v>
      </c>
    </row>
    <row r="3944" customFormat="false" ht="12.75" hidden="false" customHeight="false" outlineLevel="0" collapsed="false">
      <c r="A3944" s="57" t="e">
        <f aca="false">INDEX(BucketTable,MATCH(B3944,SumMonths,0),1)</f>
        <v>#N/A</v>
      </c>
      <c r="K3944" s="57" t="e">
        <f aca="false">INDEX(lava,MATCH(B3944,SumMonths,0),2)</f>
        <v>#N/A</v>
      </c>
    </row>
    <row r="3945" customFormat="false" ht="12.75" hidden="false" customHeight="false" outlineLevel="0" collapsed="false">
      <c r="A3945" s="57" t="e">
        <f aca="false">INDEX(BucketTable,MATCH(B3945,SumMonths,0),1)</f>
        <v>#N/A</v>
      </c>
      <c r="K3945" s="57" t="e">
        <f aca="false">INDEX(lava,MATCH(B3945,SumMonths,0),2)</f>
        <v>#N/A</v>
      </c>
    </row>
    <row r="3946" customFormat="false" ht="12.75" hidden="false" customHeight="false" outlineLevel="0" collapsed="false">
      <c r="A3946" s="57" t="e">
        <f aca="false">INDEX(BucketTable,MATCH(B3946,SumMonths,0),1)</f>
        <v>#N/A</v>
      </c>
      <c r="K3946" s="57" t="e">
        <f aca="false">INDEX(lava,MATCH(B3946,SumMonths,0),2)</f>
        <v>#N/A</v>
      </c>
    </row>
    <row r="3947" customFormat="false" ht="12.75" hidden="false" customHeight="false" outlineLevel="0" collapsed="false">
      <c r="A3947" s="57" t="e">
        <f aca="false">INDEX(BucketTable,MATCH(B3947,SumMonths,0),1)</f>
        <v>#N/A</v>
      </c>
      <c r="K3947" s="57" t="e">
        <f aca="false">INDEX(lava,MATCH(B3947,SumMonths,0),2)</f>
        <v>#N/A</v>
      </c>
    </row>
    <row r="3948" customFormat="false" ht="12.75" hidden="false" customHeight="false" outlineLevel="0" collapsed="false">
      <c r="A3948" s="57" t="e">
        <f aca="false">INDEX(BucketTable,MATCH(B3948,SumMonths,0),1)</f>
        <v>#N/A</v>
      </c>
      <c r="K3948" s="57" t="e">
        <f aca="false">INDEX(lava,MATCH(B3948,SumMonths,0),2)</f>
        <v>#N/A</v>
      </c>
    </row>
    <row r="3949" customFormat="false" ht="12.75" hidden="false" customHeight="false" outlineLevel="0" collapsed="false">
      <c r="A3949" s="57" t="e">
        <f aca="false">INDEX(BucketTable,MATCH(B3949,SumMonths,0),1)</f>
        <v>#N/A</v>
      </c>
      <c r="K3949" s="57" t="e">
        <f aca="false">INDEX(lava,MATCH(B3949,SumMonths,0),2)</f>
        <v>#N/A</v>
      </c>
    </row>
    <row r="3950" customFormat="false" ht="12.75" hidden="false" customHeight="false" outlineLevel="0" collapsed="false">
      <c r="A3950" s="57" t="e">
        <f aca="false">INDEX(BucketTable,MATCH(B3950,SumMonths,0),1)</f>
        <v>#N/A</v>
      </c>
      <c r="K3950" s="57" t="e">
        <f aca="false">INDEX(lava,MATCH(B3950,SumMonths,0),2)</f>
        <v>#N/A</v>
      </c>
    </row>
    <row r="3951" customFormat="false" ht="12.75" hidden="false" customHeight="false" outlineLevel="0" collapsed="false">
      <c r="A3951" s="57" t="e">
        <f aca="false">INDEX(BucketTable,MATCH(B3951,SumMonths,0),1)</f>
        <v>#N/A</v>
      </c>
      <c r="K3951" s="57" t="e">
        <f aca="false">INDEX(lava,MATCH(B3951,SumMonths,0),2)</f>
        <v>#N/A</v>
      </c>
    </row>
    <row r="3952" customFormat="false" ht="12.75" hidden="false" customHeight="false" outlineLevel="0" collapsed="false">
      <c r="A3952" s="57" t="e">
        <f aca="false">INDEX(BucketTable,MATCH(B3952,SumMonths,0),1)</f>
        <v>#N/A</v>
      </c>
      <c r="K3952" s="57" t="e">
        <f aca="false">INDEX(lava,MATCH(B3952,SumMonths,0),2)</f>
        <v>#N/A</v>
      </c>
    </row>
    <row r="3953" customFormat="false" ht="12.75" hidden="false" customHeight="false" outlineLevel="0" collapsed="false">
      <c r="A3953" s="57" t="e">
        <f aca="false">INDEX(BucketTable,MATCH(B3953,SumMonths,0),1)</f>
        <v>#N/A</v>
      </c>
      <c r="K3953" s="57" t="e">
        <f aca="false">INDEX(lava,MATCH(B3953,SumMonths,0),2)</f>
        <v>#N/A</v>
      </c>
    </row>
    <row r="3954" customFormat="false" ht="12.75" hidden="false" customHeight="false" outlineLevel="0" collapsed="false">
      <c r="A3954" s="57" t="e">
        <f aca="false">INDEX(BucketTable,MATCH(B3954,SumMonths,0),1)</f>
        <v>#N/A</v>
      </c>
      <c r="K3954" s="57" t="e">
        <f aca="false">INDEX(lava,MATCH(B3954,SumMonths,0),2)</f>
        <v>#N/A</v>
      </c>
    </row>
    <row r="3955" customFormat="false" ht="12.75" hidden="false" customHeight="false" outlineLevel="0" collapsed="false">
      <c r="A3955" s="57" t="e">
        <f aca="false">INDEX(BucketTable,MATCH(B3955,SumMonths,0),1)</f>
        <v>#N/A</v>
      </c>
      <c r="K3955" s="57" t="e">
        <f aca="false">INDEX(lava,MATCH(B3955,SumMonths,0),2)</f>
        <v>#N/A</v>
      </c>
    </row>
    <row r="3956" customFormat="false" ht="12.75" hidden="false" customHeight="false" outlineLevel="0" collapsed="false">
      <c r="A3956" s="57" t="e">
        <f aca="false">INDEX(BucketTable,MATCH(B3956,SumMonths,0),1)</f>
        <v>#N/A</v>
      </c>
      <c r="K3956" s="57" t="e">
        <f aca="false">INDEX(lava,MATCH(B3956,SumMonths,0),2)</f>
        <v>#N/A</v>
      </c>
    </row>
    <row r="3957" customFormat="false" ht="12.75" hidden="false" customHeight="false" outlineLevel="0" collapsed="false">
      <c r="A3957" s="57" t="e">
        <f aca="false">INDEX(BucketTable,MATCH(B3957,SumMonths,0),1)</f>
        <v>#N/A</v>
      </c>
      <c r="K3957" s="57" t="e">
        <f aca="false">INDEX(lava,MATCH(B3957,SumMonths,0),2)</f>
        <v>#N/A</v>
      </c>
    </row>
    <row r="3958" customFormat="false" ht="12.75" hidden="false" customHeight="false" outlineLevel="0" collapsed="false">
      <c r="A3958" s="57" t="e">
        <f aca="false">INDEX(BucketTable,MATCH(B3958,SumMonths,0),1)</f>
        <v>#N/A</v>
      </c>
      <c r="K3958" s="57" t="e">
        <f aca="false">INDEX(lava,MATCH(B3958,SumMonths,0),2)</f>
        <v>#N/A</v>
      </c>
    </row>
    <row r="3959" customFormat="false" ht="12.75" hidden="false" customHeight="false" outlineLevel="0" collapsed="false">
      <c r="A3959" s="57" t="e">
        <f aca="false">INDEX(BucketTable,MATCH(B3959,SumMonths,0),1)</f>
        <v>#N/A</v>
      </c>
      <c r="K3959" s="57" t="e">
        <f aca="false">INDEX(lava,MATCH(B3959,SumMonths,0),2)</f>
        <v>#N/A</v>
      </c>
    </row>
    <row r="3960" customFormat="false" ht="12.75" hidden="false" customHeight="false" outlineLevel="0" collapsed="false">
      <c r="A3960" s="57" t="e">
        <f aca="false">INDEX(BucketTable,MATCH(B3960,SumMonths,0),1)</f>
        <v>#N/A</v>
      </c>
      <c r="K3960" s="57" t="e">
        <f aca="false">INDEX(lava,MATCH(B3960,SumMonths,0),2)</f>
        <v>#N/A</v>
      </c>
    </row>
    <row r="3961" customFormat="false" ht="12.75" hidden="false" customHeight="false" outlineLevel="0" collapsed="false">
      <c r="A3961" s="57" t="e">
        <f aca="false">INDEX(BucketTable,MATCH(B3961,SumMonths,0),1)</f>
        <v>#N/A</v>
      </c>
      <c r="K3961" s="57" t="e">
        <f aca="false">INDEX(lava,MATCH(B3961,SumMonths,0),2)</f>
        <v>#N/A</v>
      </c>
    </row>
    <row r="3962" customFormat="false" ht="12.75" hidden="false" customHeight="false" outlineLevel="0" collapsed="false">
      <c r="A3962" s="57" t="e">
        <f aca="false">INDEX(BucketTable,MATCH(B3962,SumMonths,0),1)</f>
        <v>#N/A</v>
      </c>
      <c r="K3962" s="57" t="e">
        <f aca="false">INDEX(lava,MATCH(B3962,SumMonths,0),2)</f>
        <v>#N/A</v>
      </c>
    </row>
    <row r="3963" customFormat="false" ht="12.75" hidden="false" customHeight="false" outlineLevel="0" collapsed="false">
      <c r="A3963" s="57" t="e">
        <f aca="false">INDEX(BucketTable,MATCH(B3963,SumMonths,0),1)</f>
        <v>#N/A</v>
      </c>
      <c r="K3963" s="57" t="e">
        <f aca="false">INDEX(lava,MATCH(B3963,SumMonths,0),2)</f>
        <v>#N/A</v>
      </c>
    </row>
    <row r="3964" customFormat="false" ht="12.75" hidden="false" customHeight="false" outlineLevel="0" collapsed="false">
      <c r="A3964" s="57" t="e">
        <f aca="false">INDEX(BucketTable,MATCH(B3964,SumMonths,0),1)</f>
        <v>#N/A</v>
      </c>
      <c r="K3964" s="57" t="e">
        <f aca="false">INDEX(lava,MATCH(B3964,SumMonths,0),2)</f>
        <v>#N/A</v>
      </c>
    </row>
    <row r="3965" customFormat="false" ht="12.75" hidden="false" customHeight="false" outlineLevel="0" collapsed="false">
      <c r="A3965" s="57" t="e">
        <f aca="false">INDEX(BucketTable,MATCH(B3965,SumMonths,0),1)</f>
        <v>#N/A</v>
      </c>
      <c r="K3965" s="57" t="e">
        <f aca="false">INDEX(lava,MATCH(B3965,SumMonths,0),2)</f>
        <v>#N/A</v>
      </c>
    </row>
    <row r="3966" customFormat="false" ht="12.75" hidden="false" customHeight="false" outlineLevel="0" collapsed="false">
      <c r="A3966" s="57" t="e">
        <f aca="false">INDEX(BucketTable,MATCH(B3966,SumMonths,0),1)</f>
        <v>#N/A</v>
      </c>
      <c r="K3966" s="57" t="e">
        <f aca="false">INDEX(lava,MATCH(B3966,SumMonths,0),2)</f>
        <v>#N/A</v>
      </c>
    </row>
    <row r="3967" customFormat="false" ht="12.75" hidden="false" customHeight="false" outlineLevel="0" collapsed="false">
      <c r="A3967" s="57" t="e">
        <f aca="false">INDEX(BucketTable,MATCH(B3967,SumMonths,0),1)</f>
        <v>#N/A</v>
      </c>
      <c r="K3967" s="57" t="e">
        <f aca="false">INDEX(lava,MATCH(B3967,SumMonths,0),2)</f>
        <v>#N/A</v>
      </c>
    </row>
    <row r="3968" customFormat="false" ht="12.75" hidden="false" customHeight="false" outlineLevel="0" collapsed="false">
      <c r="A3968" s="57" t="e">
        <f aca="false">INDEX(BucketTable,MATCH(B3968,SumMonths,0),1)</f>
        <v>#N/A</v>
      </c>
      <c r="K3968" s="57" t="e">
        <f aca="false">INDEX(lava,MATCH(B3968,SumMonths,0),2)</f>
        <v>#N/A</v>
      </c>
    </row>
    <row r="3969" customFormat="false" ht="12.75" hidden="false" customHeight="false" outlineLevel="0" collapsed="false">
      <c r="A3969" s="57" t="e">
        <f aca="false">INDEX(BucketTable,MATCH(B3969,SumMonths,0),1)</f>
        <v>#N/A</v>
      </c>
      <c r="K3969" s="57" t="e">
        <f aca="false">INDEX(lava,MATCH(B3969,SumMonths,0),2)</f>
        <v>#N/A</v>
      </c>
    </row>
    <row r="3970" customFormat="false" ht="12.75" hidden="false" customHeight="false" outlineLevel="0" collapsed="false">
      <c r="A3970" s="57" t="e">
        <f aca="false">INDEX(BucketTable,MATCH(B3970,SumMonths,0),1)</f>
        <v>#N/A</v>
      </c>
      <c r="K3970" s="57" t="e">
        <f aca="false">INDEX(lava,MATCH(B3970,SumMonths,0),2)</f>
        <v>#N/A</v>
      </c>
    </row>
    <row r="3971" customFormat="false" ht="12.75" hidden="false" customHeight="false" outlineLevel="0" collapsed="false">
      <c r="A3971" s="57" t="e">
        <f aca="false">INDEX(BucketTable,MATCH(B3971,SumMonths,0),1)</f>
        <v>#N/A</v>
      </c>
      <c r="K3971" s="57" t="e">
        <f aca="false">INDEX(lava,MATCH(B3971,SumMonths,0),2)</f>
        <v>#N/A</v>
      </c>
    </row>
    <row r="3972" customFormat="false" ht="12.75" hidden="false" customHeight="false" outlineLevel="0" collapsed="false">
      <c r="A3972" s="57" t="e">
        <f aca="false">INDEX(BucketTable,MATCH(B3972,SumMonths,0),1)</f>
        <v>#N/A</v>
      </c>
      <c r="K3972" s="57" t="e">
        <f aca="false">INDEX(lava,MATCH(B3972,SumMonths,0),2)</f>
        <v>#N/A</v>
      </c>
    </row>
    <row r="3973" customFormat="false" ht="12.75" hidden="false" customHeight="false" outlineLevel="0" collapsed="false">
      <c r="A3973" s="57" t="e">
        <f aca="false">INDEX(BucketTable,MATCH(B3973,SumMonths,0),1)</f>
        <v>#N/A</v>
      </c>
      <c r="K3973" s="57" t="e">
        <f aca="false">INDEX(lava,MATCH(B3973,SumMonths,0),2)</f>
        <v>#N/A</v>
      </c>
    </row>
    <row r="3974" customFormat="false" ht="12.75" hidden="false" customHeight="false" outlineLevel="0" collapsed="false">
      <c r="A3974" s="57" t="e">
        <f aca="false">INDEX(BucketTable,MATCH(B3974,SumMonths,0),1)</f>
        <v>#N/A</v>
      </c>
      <c r="K3974" s="57" t="e">
        <f aca="false">INDEX(lava,MATCH(B3974,SumMonths,0),2)</f>
        <v>#N/A</v>
      </c>
    </row>
    <row r="3975" customFormat="false" ht="12.75" hidden="false" customHeight="false" outlineLevel="0" collapsed="false">
      <c r="A3975" s="57" t="e">
        <f aca="false">INDEX(BucketTable,MATCH(B3975,SumMonths,0),1)</f>
        <v>#N/A</v>
      </c>
      <c r="K3975" s="57" t="e">
        <f aca="false">INDEX(lava,MATCH(B3975,SumMonths,0),2)</f>
        <v>#N/A</v>
      </c>
    </row>
    <row r="3976" customFormat="false" ht="12.75" hidden="false" customHeight="false" outlineLevel="0" collapsed="false">
      <c r="A3976" s="57" t="e">
        <f aca="false">INDEX(BucketTable,MATCH(B3976,SumMonths,0),1)</f>
        <v>#N/A</v>
      </c>
      <c r="K3976" s="57" t="e">
        <f aca="false">INDEX(lava,MATCH(B3976,SumMonths,0),2)</f>
        <v>#N/A</v>
      </c>
    </row>
    <row r="3977" customFormat="false" ht="12.75" hidden="false" customHeight="false" outlineLevel="0" collapsed="false">
      <c r="A3977" s="57" t="e">
        <f aca="false">INDEX(BucketTable,MATCH(B3977,SumMonths,0),1)</f>
        <v>#N/A</v>
      </c>
      <c r="K3977" s="57" t="e">
        <f aca="false">INDEX(lava,MATCH(B3977,SumMonths,0),2)</f>
        <v>#N/A</v>
      </c>
    </row>
    <row r="3978" customFormat="false" ht="12.75" hidden="false" customHeight="false" outlineLevel="0" collapsed="false">
      <c r="A3978" s="57" t="e">
        <f aca="false">INDEX(BucketTable,MATCH(B3978,SumMonths,0),1)</f>
        <v>#N/A</v>
      </c>
      <c r="K3978" s="57" t="e">
        <f aca="false">INDEX(lava,MATCH(B3978,SumMonths,0),2)</f>
        <v>#N/A</v>
      </c>
    </row>
    <row r="3979" customFormat="false" ht="12.75" hidden="false" customHeight="false" outlineLevel="0" collapsed="false">
      <c r="A3979" s="57" t="e">
        <f aca="false">INDEX(BucketTable,MATCH(B3979,SumMonths,0),1)</f>
        <v>#N/A</v>
      </c>
      <c r="K3979" s="57" t="e">
        <f aca="false">INDEX(lava,MATCH(B3979,SumMonths,0),2)</f>
        <v>#N/A</v>
      </c>
    </row>
    <row r="3980" customFormat="false" ht="12.75" hidden="false" customHeight="false" outlineLevel="0" collapsed="false">
      <c r="A3980" s="57" t="e">
        <f aca="false">INDEX(BucketTable,MATCH(B3980,SumMonths,0),1)</f>
        <v>#N/A</v>
      </c>
      <c r="K3980" s="57" t="e">
        <f aca="false">INDEX(lava,MATCH(B3980,SumMonths,0),2)</f>
        <v>#N/A</v>
      </c>
    </row>
    <row r="3981" customFormat="false" ht="12.75" hidden="false" customHeight="false" outlineLevel="0" collapsed="false">
      <c r="A3981" s="57" t="e">
        <f aca="false">INDEX(BucketTable,MATCH(B3981,SumMonths,0),1)</f>
        <v>#N/A</v>
      </c>
      <c r="K3981" s="57" t="e">
        <f aca="false">INDEX(lava,MATCH(B3981,SumMonths,0),2)</f>
        <v>#N/A</v>
      </c>
    </row>
    <row r="3982" customFormat="false" ht="12.75" hidden="false" customHeight="false" outlineLevel="0" collapsed="false">
      <c r="A3982" s="57" t="e">
        <f aca="false">INDEX(BucketTable,MATCH(B3982,SumMonths,0),1)</f>
        <v>#N/A</v>
      </c>
      <c r="K3982" s="57" t="e">
        <f aca="false">INDEX(lava,MATCH(B3982,SumMonths,0),2)</f>
        <v>#N/A</v>
      </c>
    </row>
    <row r="3983" customFormat="false" ht="12.75" hidden="false" customHeight="false" outlineLevel="0" collapsed="false">
      <c r="A3983" s="57" t="e">
        <f aca="false">INDEX(BucketTable,MATCH(B3983,SumMonths,0),1)</f>
        <v>#N/A</v>
      </c>
      <c r="K3983" s="57" t="e">
        <f aca="false">INDEX(lava,MATCH(B3983,SumMonths,0),2)</f>
        <v>#N/A</v>
      </c>
    </row>
    <row r="3984" customFormat="false" ht="12.75" hidden="false" customHeight="false" outlineLevel="0" collapsed="false">
      <c r="A3984" s="57" t="e">
        <f aca="false">INDEX(BucketTable,MATCH(B3984,SumMonths,0),1)</f>
        <v>#N/A</v>
      </c>
      <c r="K3984" s="57" t="e">
        <f aca="false">INDEX(lava,MATCH(B3984,SumMonths,0),2)</f>
        <v>#N/A</v>
      </c>
    </row>
    <row r="3985" customFormat="false" ht="12.75" hidden="false" customHeight="false" outlineLevel="0" collapsed="false">
      <c r="A3985" s="57" t="e">
        <f aca="false">INDEX(BucketTable,MATCH(B3985,SumMonths,0),1)</f>
        <v>#N/A</v>
      </c>
      <c r="K3985" s="57" t="e">
        <f aca="false">INDEX(lava,MATCH(B3985,SumMonths,0),2)</f>
        <v>#N/A</v>
      </c>
    </row>
    <row r="3986" customFormat="false" ht="12.75" hidden="false" customHeight="false" outlineLevel="0" collapsed="false">
      <c r="A3986" s="57" t="e">
        <f aca="false">INDEX(BucketTable,MATCH(B3986,SumMonths,0),1)</f>
        <v>#N/A</v>
      </c>
      <c r="K3986" s="57" t="e">
        <f aca="false">INDEX(lava,MATCH(B3986,SumMonths,0),2)</f>
        <v>#N/A</v>
      </c>
    </row>
    <row r="3987" customFormat="false" ht="12.75" hidden="false" customHeight="false" outlineLevel="0" collapsed="false">
      <c r="A3987" s="57" t="e">
        <f aca="false">INDEX(BucketTable,MATCH(B3987,SumMonths,0),1)</f>
        <v>#N/A</v>
      </c>
      <c r="K3987" s="57" t="e">
        <f aca="false">INDEX(lava,MATCH(B3987,SumMonths,0),2)</f>
        <v>#N/A</v>
      </c>
    </row>
    <row r="3988" customFormat="false" ht="12.75" hidden="false" customHeight="false" outlineLevel="0" collapsed="false">
      <c r="A3988" s="57" t="e">
        <f aca="false">INDEX(BucketTable,MATCH(B3988,SumMonths,0),1)</f>
        <v>#N/A</v>
      </c>
      <c r="K3988" s="57" t="e">
        <f aca="false">INDEX(lava,MATCH(B3988,SumMonths,0),2)</f>
        <v>#N/A</v>
      </c>
    </row>
    <row r="3989" customFormat="false" ht="12.75" hidden="false" customHeight="false" outlineLevel="0" collapsed="false">
      <c r="A3989" s="57" t="e">
        <f aca="false">INDEX(BucketTable,MATCH(B3989,SumMonths,0),1)</f>
        <v>#N/A</v>
      </c>
      <c r="K3989" s="57" t="e">
        <f aca="false">INDEX(lava,MATCH(B3989,SumMonths,0),2)</f>
        <v>#N/A</v>
      </c>
    </row>
    <row r="3990" customFormat="false" ht="12.75" hidden="false" customHeight="false" outlineLevel="0" collapsed="false">
      <c r="A3990" s="57" t="e">
        <f aca="false">INDEX(BucketTable,MATCH(B3990,SumMonths,0),1)</f>
        <v>#N/A</v>
      </c>
      <c r="K3990" s="57" t="e">
        <f aca="false">INDEX(lava,MATCH(B3990,SumMonths,0),2)</f>
        <v>#N/A</v>
      </c>
    </row>
    <row r="3991" customFormat="false" ht="12.75" hidden="false" customHeight="false" outlineLevel="0" collapsed="false">
      <c r="A3991" s="57" t="e">
        <f aca="false">INDEX(BucketTable,MATCH(B3991,SumMonths,0),1)</f>
        <v>#N/A</v>
      </c>
      <c r="K3991" s="57" t="e">
        <f aca="false">INDEX(lava,MATCH(B3991,SumMonths,0),2)</f>
        <v>#N/A</v>
      </c>
    </row>
    <row r="3992" customFormat="false" ht="12.75" hidden="false" customHeight="false" outlineLevel="0" collapsed="false">
      <c r="A3992" s="57" t="e">
        <f aca="false">INDEX(BucketTable,MATCH(B3992,SumMonths,0),1)</f>
        <v>#N/A</v>
      </c>
      <c r="K3992" s="57" t="e">
        <f aca="false">INDEX(lava,MATCH(B3992,SumMonths,0),2)</f>
        <v>#N/A</v>
      </c>
    </row>
    <row r="3993" customFormat="false" ht="12.75" hidden="false" customHeight="false" outlineLevel="0" collapsed="false">
      <c r="A3993" s="57" t="e">
        <f aca="false">INDEX(BucketTable,MATCH(B3993,SumMonths,0),1)</f>
        <v>#N/A</v>
      </c>
      <c r="K3993" s="57" t="e">
        <f aca="false">INDEX(lava,MATCH(B3993,SumMonths,0),2)</f>
        <v>#N/A</v>
      </c>
    </row>
    <row r="3994" customFormat="false" ht="12.75" hidden="false" customHeight="false" outlineLevel="0" collapsed="false">
      <c r="A3994" s="57" t="e">
        <f aca="false">INDEX(BucketTable,MATCH(B3994,SumMonths,0),1)</f>
        <v>#N/A</v>
      </c>
      <c r="K3994" s="57" t="e">
        <f aca="false">INDEX(lava,MATCH(B3994,SumMonths,0),2)</f>
        <v>#N/A</v>
      </c>
    </row>
    <row r="3995" customFormat="false" ht="12.75" hidden="false" customHeight="false" outlineLevel="0" collapsed="false">
      <c r="A3995" s="57" t="e">
        <f aca="false">INDEX(BucketTable,MATCH(B3995,SumMonths,0),1)</f>
        <v>#N/A</v>
      </c>
      <c r="K3995" s="57" t="e">
        <f aca="false">INDEX(lava,MATCH(B3995,SumMonths,0),2)</f>
        <v>#N/A</v>
      </c>
    </row>
    <row r="3996" customFormat="false" ht="12.75" hidden="false" customHeight="false" outlineLevel="0" collapsed="false">
      <c r="A3996" s="57" t="e">
        <f aca="false">INDEX(BucketTable,MATCH(B3996,SumMonths,0),1)</f>
        <v>#N/A</v>
      </c>
      <c r="K3996" s="57" t="e">
        <f aca="false">INDEX(lava,MATCH(B3996,SumMonths,0),2)</f>
        <v>#N/A</v>
      </c>
    </row>
    <row r="3997" customFormat="false" ht="12.75" hidden="false" customHeight="false" outlineLevel="0" collapsed="false">
      <c r="A3997" s="57" t="e">
        <f aca="false">INDEX(BucketTable,MATCH(B3997,SumMonths,0),1)</f>
        <v>#N/A</v>
      </c>
      <c r="K3997" s="57" t="e">
        <f aca="false">INDEX(lava,MATCH(B3997,SumMonths,0),2)</f>
        <v>#N/A</v>
      </c>
    </row>
    <row r="3998" customFormat="false" ht="12.75" hidden="false" customHeight="false" outlineLevel="0" collapsed="false">
      <c r="A3998" s="57" t="e">
        <f aca="false">INDEX(BucketTable,MATCH(B3998,SumMonths,0),1)</f>
        <v>#N/A</v>
      </c>
      <c r="K3998" s="57" t="e">
        <f aca="false">INDEX(lava,MATCH(B3998,SumMonths,0),2)</f>
        <v>#N/A</v>
      </c>
    </row>
    <row r="3999" customFormat="false" ht="12.75" hidden="false" customHeight="false" outlineLevel="0" collapsed="false">
      <c r="A3999" s="57" t="e">
        <f aca="false">INDEX(BucketTable,MATCH(B3999,SumMonths,0),1)</f>
        <v>#N/A</v>
      </c>
      <c r="K3999" s="57" t="e">
        <f aca="false">INDEX(lava,MATCH(B3999,SumMonths,0),2)</f>
        <v>#N/A</v>
      </c>
    </row>
    <row r="4000" customFormat="false" ht="12.75" hidden="false" customHeight="false" outlineLevel="0" collapsed="false">
      <c r="A4000" s="57" t="e">
        <f aca="false">INDEX(BucketTable,MATCH(B4000,SumMonths,0),1)</f>
        <v>#N/A</v>
      </c>
      <c r="K4000" s="57" t="e">
        <f aca="false">INDEX(lava,MATCH(B4000,SumMonths,0),2)</f>
        <v>#N/A</v>
      </c>
    </row>
    <row r="4001" customFormat="false" ht="12.75" hidden="false" customHeight="false" outlineLevel="0" collapsed="false">
      <c r="A4001" s="57" t="e">
        <f aca="false">INDEX(BucketTable,MATCH(B4001,SumMonths,0),1)</f>
        <v>#N/A</v>
      </c>
      <c r="K4001" s="57" t="e">
        <f aca="false">INDEX(lava,MATCH(B4001,SumMonths,0),2)</f>
        <v>#N/A</v>
      </c>
    </row>
    <row r="4002" customFormat="false" ht="12.75" hidden="false" customHeight="false" outlineLevel="0" collapsed="false">
      <c r="A4002" s="57" t="e">
        <f aca="false">INDEX(BucketTable,MATCH(B4002,SumMonths,0),1)</f>
        <v>#N/A</v>
      </c>
      <c r="K4002" s="57" t="e">
        <f aca="false">INDEX(lava,MATCH(B4002,SumMonths,0),2)</f>
        <v>#N/A</v>
      </c>
    </row>
    <row r="4003" customFormat="false" ht="12.75" hidden="false" customHeight="false" outlineLevel="0" collapsed="false">
      <c r="A4003" s="57" t="e">
        <f aca="false">INDEX(BucketTable,MATCH(B4003,SumMonths,0),1)</f>
        <v>#N/A</v>
      </c>
      <c r="K4003" s="57" t="e">
        <f aca="false">INDEX(lava,MATCH(B4003,SumMonths,0),2)</f>
        <v>#N/A</v>
      </c>
    </row>
    <row r="4004" customFormat="false" ht="12.75" hidden="false" customHeight="false" outlineLevel="0" collapsed="false">
      <c r="A4004" s="57" t="e">
        <f aca="false">INDEX(BucketTable,MATCH(B4004,SumMonths,0),1)</f>
        <v>#N/A</v>
      </c>
      <c r="K4004" s="57" t="e">
        <f aca="false">INDEX(lava,MATCH(B4004,SumMonths,0),2)</f>
        <v>#N/A</v>
      </c>
    </row>
    <row r="4005" customFormat="false" ht="12.75" hidden="false" customHeight="false" outlineLevel="0" collapsed="false">
      <c r="A4005" s="57" t="e">
        <f aca="false">INDEX(BucketTable,MATCH(B4005,SumMonths,0),1)</f>
        <v>#N/A</v>
      </c>
      <c r="K4005" s="57" t="e">
        <f aca="false">INDEX(lava,MATCH(B4005,SumMonths,0),2)</f>
        <v>#N/A</v>
      </c>
    </row>
    <row r="4006" customFormat="false" ht="12.75" hidden="false" customHeight="false" outlineLevel="0" collapsed="false">
      <c r="A4006" s="57" t="e">
        <f aca="false">INDEX(BucketTable,MATCH(B4006,SumMonths,0),1)</f>
        <v>#N/A</v>
      </c>
      <c r="K4006" s="57" t="e">
        <f aca="false">INDEX(lava,MATCH(B4006,SumMonths,0),2)</f>
        <v>#N/A</v>
      </c>
    </row>
    <row r="4007" customFormat="false" ht="12.75" hidden="false" customHeight="false" outlineLevel="0" collapsed="false">
      <c r="A4007" s="57" t="e">
        <f aca="false">INDEX(BucketTable,MATCH(B4007,SumMonths,0),1)</f>
        <v>#N/A</v>
      </c>
      <c r="K4007" s="57" t="e">
        <f aca="false">INDEX(lava,MATCH(B4007,SumMonths,0),2)</f>
        <v>#N/A</v>
      </c>
    </row>
    <row r="4008" customFormat="false" ht="12.75" hidden="false" customHeight="false" outlineLevel="0" collapsed="false">
      <c r="A4008" s="57" t="e">
        <f aca="false">INDEX(BucketTable,MATCH(B4008,SumMonths,0),1)</f>
        <v>#N/A</v>
      </c>
      <c r="K4008" s="57" t="e">
        <f aca="false">INDEX(lava,MATCH(B4008,SumMonths,0),2)</f>
        <v>#N/A</v>
      </c>
    </row>
    <row r="4009" customFormat="false" ht="12.75" hidden="false" customHeight="false" outlineLevel="0" collapsed="false">
      <c r="A4009" s="57" t="e">
        <f aca="false">INDEX(BucketTable,MATCH(B4009,SumMonths,0),1)</f>
        <v>#N/A</v>
      </c>
      <c r="K4009" s="57" t="e">
        <f aca="false">INDEX(lava,MATCH(B4009,SumMonths,0),2)</f>
        <v>#N/A</v>
      </c>
    </row>
    <row r="4010" customFormat="false" ht="12.75" hidden="false" customHeight="false" outlineLevel="0" collapsed="false">
      <c r="A4010" s="57" t="e">
        <f aca="false">INDEX(BucketTable,MATCH(B4010,SumMonths,0),1)</f>
        <v>#N/A</v>
      </c>
      <c r="K4010" s="57" t="e">
        <f aca="false">INDEX(lava,MATCH(B4010,SumMonths,0),2)</f>
        <v>#N/A</v>
      </c>
    </row>
    <row r="4011" customFormat="false" ht="12.75" hidden="false" customHeight="false" outlineLevel="0" collapsed="false">
      <c r="A4011" s="57" t="e">
        <f aca="false">INDEX(BucketTable,MATCH(B4011,SumMonths,0),1)</f>
        <v>#N/A</v>
      </c>
      <c r="K4011" s="57" t="e">
        <f aca="false">INDEX(lava,MATCH(B4011,SumMonths,0),2)</f>
        <v>#N/A</v>
      </c>
    </row>
    <row r="4012" customFormat="false" ht="12.75" hidden="false" customHeight="false" outlineLevel="0" collapsed="false">
      <c r="A4012" s="57" t="e">
        <f aca="false">INDEX(BucketTable,MATCH(B4012,SumMonths,0),1)</f>
        <v>#N/A</v>
      </c>
      <c r="K4012" s="57" t="e">
        <f aca="false">INDEX(lava,MATCH(B4012,SumMonths,0),2)</f>
        <v>#N/A</v>
      </c>
    </row>
    <row r="4013" customFormat="false" ht="12.75" hidden="false" customHeight="false" outlineLevel="0" collapsed="false">
      <c r="A4013" s="57" t="e">
        <f aca="false">INDEX(BucketTable,MATCH(B4013,SumMonths,0),1)</f>
        <v>#N/A</v>
      </c>
      <c r="K4013" s="57" t="e">
        <f aca="false">INDEX(lava,MATCH(B4013,SumMonths,0),2)</f>
        <v>#N/A</v>
      </c>
    </row>
    <row r="4014" customFormat="false" ht="12.75" hidden="false" customHeight="false" outlineLevel="0" collapsed="false">
      <c r="A4014" s="57" t="e">
        <f aca="false">INDEX(BucketTable,MATCH(B4014,SumMonths,0),1)</f>
        <v>#N/A</v>
      </c>
      <c r="K4014" s="57" t="e">
        <f aca="false">INDEX(lava,MATCH(B4014,SumMonths,0),2)</f>
        <v>#N/A</v>
      </c>
    </row>
    <row r="4015" customFormat="false" ht="12.75" hidden="false" customHeight="false" outlineLevel="0" collapsed="false">
      <c r="A4015" s="57" t="e">
        <f aca="false">INDEX(BucketTable,MATCH(B4015,SumMonths,0),1)</f>
        <v>#N/A</v>
      </c>
      <c r="K4015" s="57" t="e">
        <f aca="false">INDEX(lava,MATCH(B4015,SumMonths,0),2)</f>
        <v>#N/A</v>
      </c>
    </row>
    <row r="4016" customFormat="false" ht="12.75" hidden="false" customHeight="false" outlineLevel="0" collapsed="false">
      <c r="A4016" s="57" t="e">
        <f aca="false">INDEX(BucketTable,MATCH(B4016,SumMonths,0),1)</f>
        <v>#N/A</v>
      </c>
      <c r="K4016" s="57" t="e">
        <f aca="false">INDEX(lava,MATCH(B4016,SumMonths,0),2)</f>
        <v>#N/A</v>
      </c>
    </row>
    <row r="4017" customFormat="false" ht="12.75" hidden="false" customHeight="false" outlineLevel="0" collapsed="false">
      <c r="A4017" s="57" t="e">
        <f aca="false">INDEX(BucketTable,MATCH(B4017,SumMonths,0),1)</f>
        <v>#N/A</v>
      </c>
      <c r="K4017" s="57" t="e">
        <f aca="false">INDEX(lava,MATCH(B4017,SumMonths,0),2)</f>
        <v>#N/A</v>
      </c>
    </row>
    <row r="4018" customFormat="false" ht="12.75" hidden="false" customHeight="false" outlineLevel="0" collapsed="false">
      <c r="A4018" s="57" t="e">
        <f aca="false">INDEX(BucketTable,MATCH(B4018,SumMonths,0),1)</f>
        <v>#N/A</v>
      </c>
      <c r="K4018" s="57" t="e">
        <f aca="false">INDEX(lava,MATCH(B4018,SumMonths,0),2)</f>
        <v>#N/A</v>
      </c>
    </row>
    <row r="4019" customFormat="false" ht="12.75" hidden="false" customHeight="false" outlineLevel="0" collapsed="false">
      <c r="A4019" s="57" t="e">
        <f aca="false">INDEX(BucketTable,MATCH(B4019,SumMonths,0),1)</f>
        <v>#N/A</v>
      </c>
      <c r="K4019" s="57" t="e">
        <f aca="false">INDEX(lava,MATCH(B4019,SumMonths,0),2)</f>
        <v>#N/A</v>
      </c>
    </row>
    <row r="4020" customFormat="false" ht="12.75" hidden="false" customHeight="false" outlineLevel="0" collapsed="false">
      <c r="A4020" s="57" t="e">
        <f aca="false">INDEX(BucketTable,MATCH(B4020,SumMonths,0),1)</f>
        <v>#N/A</v>
      </c>
      <c r="K4020" s="57" t="e">
        <f aca="false">INDEX(lava,MATCH(B4020,SumMonths,0),2)</f>
        <v>#N/A</v>
      </c>
    </row>
    <row r="4021" customFormat="false" ht="12.75" hidden="false" customHeight="false" outlineLevel="0" collapsed="false">
      <c r="A4021" s="57" t="e">
        <f aca="false">INDEX(BucketTable,MATCH(B4021,SumMonths,0),1)</f>
        <v>#N/A</v>
      </c>
      <c r="K4021" s="57" t="e">
        <f aca="false">INDEX(lava,MATCH(B4021,SumMonths,0),2)</f>
        <v>#N/A</v>
      </c>
    </row>
    <row r="4022" customFormat="false" ht="12.75" hidden="false" customHeight="false" outlineLevel="0" collapsed="false">
      <c r="A4022" s="57" t="e">
        <f aca="false">INDEX(BucketTable,MATCH(B4022,SumMonths,0),1)</f>
        <v>#N/A</v>
      </c>
      <c r="K4022" s="57" t="e">
        <f aca="false">INDEX(lava,MATCH(B4022,SumMonths,0),2)</f>
        <v>#N/A</v>
      </c>
    </row>
    <row r="4023" customFormat="false" ht="12.75" hidden="false" customHeight="false" outlineLevel="0" collapsed="false">
      <c r="A4023" s="57" t="e">
        <f aca="false">INDEX(BucketTable,MATCH(B4023,SumMonths,0),1)</f>
        <v>#N/A</v>
      </c>
      <c r="K4023" s="57" t="e">
        <f aca="false">INDEX(lava,MATCH(B4023,SumMonths,0),2)</f>
        <v>#N/A</v>
      </c>
    </row>
    <row r="4024" customFormat="false" ht="12.75" hidden="false" customHeight="false" outlineLevel="0" collapsed="false">
      <c r="A4024" s="57" t="e">
        <f aca="false">INDEX(BucketTable,MATCH(B4024,SumMonths,0),1)</f>
        <v>#N/A</v>
      </c>
      <c r="K4024" s="57" t="e">
        <f aca="false">INDEX(lava,MATCH(B4024,SumMonths,0),2)</f>
        <v>#N/A</v>
      </c>
    </row>
    <row r="4025" customFormat="false" ht="12.75" hidden="false" customHeight="false" outlineLevel="0" collapsed="false">
      <c r="A4025" s="57" t="e">
        <f aca="false">INDEX(BucketTable,MATCH(B4025,SumMonths,0),1)</f>
        <v>#N/A</v>
      </c>
      <c r="K4025" s="57" t="e">
        <f aca="false">INDEX(lava,MATCH(B4025,SumMonths,0),2)</f>
        <v>#N/A</v>
      </c>
    </row>
    <row r="4026" customFormat="false" ht="12.75" hidden="false" customHeight="false" outlineLevel="0" collapsed="false">
      <c r="A4026" s="57" t="e">
        <f aca="false">INDEX(BucketTable,MATCH(B4026,SumMonths,0),1)</f>
        <v>#N/A</v>
      </c>
      <c r="K4026" s="57" t="e">
        <f aca="false">INDEX(lava,MATCH(B4026,SumMonths,0),2)</f>
        <v>#N/A</v>
      </c>
    </row>
    <row r="4027" customFormat="false" ht="12.75" hidden="false" customHeight="false" outlineLevel="0" collapsed="false">
      <c r="A4027" s="57" t="e">
        <f aca="false">INDEX(BucketTable,MATCH(B4027,SumMonths,0),1)</f>
        <v>#N/A</v>
      </c>
      <c r="K4027" s="57" t="e">
        <f aca="false">INDEX(lava,MATCH(B4027,SumMonths,0),2)</f>
        <v>#N/A</v>
      </c>
    </row>
    <row r="4028" customFormat="false" ht="12.75" hidden="false" customHeight="false" outlineLevel="0" collapsed="false">
      <c r="A4028" s="57" t="e">
        <f aca="false">INDEX(BucketTable,MATCH(B4028,SumMonths,0),1)</f>
        <v>#N/A</v>
      </c>
      <c r="K4028" s="57" t="e">
        <f aca="false">INDEX(lava,MATCH(B4028,SumMonths,0),2)</f>
        <v>#N/A</v>
      </c>
    </row>
    <row r="4029" customFormat="false" ht="12.75" hidden="false" customHeight="false" outlineLevel="0" collapsed="false">
      <c r="A4029" s="57" t="e">
        <f aca="false">INDEX(BucketTable,MATCH(B4029,SumMonths,0),1)</f>
        <v>#N/A</v>
      </c>
      <c r="K4029" s="57" t="e">
        <f aca="false">INDEX(lava,MATCH(B4029,SumMonths,0),2)</f>
        <v>#N/A</v>
      </c>
    </row>
    <row r="4030" customFormat="false" ht="12.75" hidden="false" customHeight="false" outlineLevel="0" collapsed="false">
      <c r="A4030" s="57" t="e">
        <f aca="false">INDEX(BucketTable,MATCH(B4030,SumMonths,0),1)</f>
        <v>#N/A</v>
      </c>
      <c r="K4030" s="57" t="e">
        <f aca="false">INDEX(lava,MATCH(B4030,SumMonths,0),2)</f>
        <v>#N/A</v>
      </c>
    </row>
    <row r="4031" customFormat="false" ht="12.75" hidden="false" customHeight="false" outlineLevel="0" collapsed="false">
      <c r="A4031" s="57" t="e">
        <f aca="false">INDEX(BucketTable,MATCH(B4031,SumMonths,0),1)</f>
        <v>#N/A</v>
      </c>
      <c r="K4031" s="57" t="e">
        <f aca="false">INDEX(lava,MATCH(B4031,SumMonths,0),2)</f>
        <v>#N/A</v>
      </c>
    </row>
    <row r="4032" customFormat="false" ht="12.75" hidden="false" customHeight="false" outlineLevel="0" collapsed="false">
      <c r="A4032" s="57" t="e">
        <f aca="false">INDEX(BucketTable,MATCH(B4032,SumMonths,0),1)</f>
        <v>#N/A</v>
      </c>
      <c r="K4032" s="57" t="e">
        <f aca="false">INDEX(lava,MATCH(B4032,SumMonths,0),2)</f>
        <v>#N/A</v>
      </c>
    </row>
    <row r="4033" customFormat="false" ht="12.75" hidden="false" customHeight="false" outlineLevel="0" collapsed="false">
      <c r="A4033" s="57" t="e">
        <f aca="false">INDEX(BucketTable,MATCH(B4033,SumMonths,0),1)</f>
        <v>#N/A</v>
      </c>
      <c r="K4033" s="57" t="e">
        <f aca="false">INDEX(lava,MATCH(B4033,SumMonths,0),2)</f>
        <v>#N/A</v>
      </c>
    </row>
    <row r="4034" customFormat="false" ht="12.75" hidden="false" customHeight="false" outlineLevel="0" collapsed="false">
      <c r="A4034" s="57" t="e">
        <f aca="false">INDEX(BucketTable,MATCH(B4034,SumMonths,0),1)</f>
        <v>#N/A</v>
      </c>
      <c r="K4034" s="57" t="e">
        <f aca="false">INDEX(lava,MATCH(B4034,SumMonths,0),2)</f>
        <v>#N/A</v>
      </c>
    </row>
    <row r="4035" customFormat="false" ht="12.75" hidden="false" customHeight="false" outlineLevel="0" collapsed="false">
      <c r="A4035" s="57" t="e">
        <f aca="false">INDEX(BucketTable,MATCH(B4035,SumMonths,0),1)</f>
        <v>#N/A</v>
      </c>
      <c r="K4035" s="57" t="e">
        <f aca="false">INDEX(lava,MATCH(B4035,SumMonths,0),2)</f>
        <v>#N/A</v>
      </c>
    </row>
    <row r="4036" customFormat="false" ht="12.75" hidden="false" customHeight="false" outlineLevel="0" collapsed="false">
      <c r="A4036" s="57" t="e">
        <f aca="false">INDEX(BucketTable,MATCH(B4036,SumMonths,0),1)</f>
        <v>#N/A</v>
      </c>
      <c r="K4036" s="57" t="e">
        <f aca="false">INDEX(lava,MATCH(B4036,SumMonths,0),2)</f>
        <v>#N/A</v>
      </c>
    </row>
    <row r="4037" customFormat="false" ht="12.75" hidden="false" customHeight="false" outlineLevel="0" collapsed="false">
      <c r="A4037" s="57" t="e">
        <f aca="false">INDEX(BucketTable,MATCH(B4037,SumMonths,0),1)</f>
        <v>#N/A</v>
      </c>
      <c r="K4037" s="57" t="e">
        <f aca="false">INDEX(lava,MATCH(B4037,SumMonths,0),2)</f>
        <v>#N/A</v>
      </c>
    </row>
    <row r="4038" customFormat="false" ht="12.75" hidden="false" customHeight="false" outlineLevel="0" collapsed="false">
      <c r="A4038" s="57" t="e">
        <f aca="false">INDEX(BucketTable,MATCH(B4038,SumMonths,0),1)</f>
        <v>#N/A</v>
      </c>
      <c r="K4038" s="57" t="e">
        <f aca="false">INDEX(lava,MATCH(B4038,SumMonths,0),2)</f>
        <v>#N/A</v>
      </c>
    </row>
    <row r="4039" customFormat="false" ht="12.75" hidden="false" customHeight="false" outlineLevel="0" collapsed="false">
      <c r="A4039" s="57" t="e">
        <f aca="false">INDEX(BucketTable,MATCH(B4039,SumMonths,0),1)</f>
        <v>#N/A</v>
      </c>
      <c r="K4039" s="57" t="e">
        <f aca="false">INDEX(lava,MATCH(B4039,SumMonths,0),2)</f>
        <v>#N/A</v>
      </c>
    </row>
    <row r="4040" customFormat="false" ht="12.75" hidden="false" customHeight="false" outlineLevel="0" collapsed="false">
      <c r="A4040" s="57" t="e">
        <f aca="false">INDEX(BucketTable,MATCH(B4040,SumMonths,0),1)</f>
        <v>#N/A</v>
      </c>
      <c r="K4040" s="57" t="e">
        <f aca="false">INDEX(lava,MATCH(B4040,SumMonths,0),2)</f>
        <v>#N/A</v>
      </c>
    </row>
    <row r="4041" customFormat="false" ht="12.75" hidden="false" customHeight="false" outlineLevel="0" collapsed="false">
      <c r="A4041" s="57" t="e">
        <f aca="false">INDEX(BucketTable,MATCH(B4041,SumMonths,0),1)</f>
        <v>#N/A</v>
      </c>
      <c r="K4041" s="57" t="e">
        <f aca="false">INDEX(lava,MATCH(B4041,SumMonths,0),2)</f>
        <v>#N/A</v>
      </c>
    </row>
    <row r="4042" customFormat="false" ht="12.75" hidden="false" customHeight="false" outlineLevel="0" collapsed="false">
      <c r="A4042" s="57" t="e">
        <f aca="false">INDEX(BucketTable,MATCH(B4042,SumMonths,0),1)</f>
        <v>#N/A</v>
      </c>
      <c r="K4042" s="57" t="e">
        <f aca="false">INDEX(lava,MATCH(B4042,SumMonths,0),2)</f>
        <v>#N/A</v>
      </c>
    </row>
    <row r="4043" customFormat="false" ht="12.75" hidden="false" customHeight="false" outlineLevel="0" collapsed="false">
      <c r="A4043" s="57" t="e">
        <f aca="false">INDEX(BucketTable,MATCH(B4043,SumMonths,0),1)</f>
        <v>#N/A</v>
      </c>
      <c r="K4043" s="57" t="e">
        <f aca="false">INDEX(lava,MATCH(B4043,SumMonths,0),2)</f>
        <v>#N/A</v>
      </c>
    </row>
    <row r="4044" customFormat="false" ht="12.75" hidden="false" customHeight="false" outlineLevel="0" collapsed="false">
      <c r="A4044" s="57" t="e">
        <f aca="false">INDEX(BucketTable,MATCH(B4044,SumMonths,0),1)</f>
        <v>#N/A</v>
      </c>
      <c r="K4044" s="57" t="e">
        <f aca="false">INDEX(lava,MATCH(B4044,SumMonths,0),2)</f>
        <v>#N/A</v>
      </c>
    </row>
    <row r="4045" customFormat="false" ht="12.75" hidden="false" customHeight="false" outlineLevel="0" collapsed="false">
      <c r="A4045" s="57" t="e">
        <f aca="false">INDEX(BucketTable,MATCH(B4045,SumMonths,0),1)</f>
        <v>#N/A</v>
      </c>
      <c r="K4045" s="57" t="e">
        <f aca="false">INDEX(lava,MATCH(B4045,SumMonths,0),2)</f>
        <v>#N/A</v>
      </c>
    </row>
    <row r="4046" customFormat="false" ht="12.75" hidden="false" customHeight="false" outlineLevel="0" collapsed="false">
      <c r="A4046" s="57" t="e">
        <f aca="false">INDEX(BucketTable,MATCH(B4046,SumMonths,0),1)</f>
        <v>#N/A</v>
      </c>
      <c r="K4046" s="57" t="e">
        <f aca="false">INDEX(lava,MATCH(B4046,SumMonths,0),2)</f>
        <v>#N/A</v>
      </c>
    </row>
    <row r="4047" customFormat="false" ht="12.75" hidden="false" customHeight="false" outlineLevel="0" collapsed="false">
      <c r="A4047" s="57" t="e">
        <f aca="false">INDEX(BucketTable,MATCH(B4047,SumMonths,0),1)</f>
        <v>#N/A</v>
      </c>
      <c r="K4047" s="57" t="e">
        <f aca="false">INDEX(lava,MATCH(B4047,SumMonths,0),2)</f>
        <v>#N/A</v>
      </c>
    </row>
    <row r="4048" customFormat="false" ht="12.75" hidden="false" customHeight="false" outlineLevel="0" collapsed="false">
      <c r="A4048" s="57" t="e">
        <f aca="false">INDEX(BucketTable,MATCH(B4048,SumMonths,0),1)</f>
        <v>#N/A</v>
      </c>
      <c r="K4048" s="57" t="e">
        <f aca="false">INDEX(lava,MATCH(B4048,SumMonths,0),2)</f>
        <v>#N/A</v>
      </c>
    </row>
    <row r="4049" customFormat="false" ht="12.75" hidden="false" customHeight="false" outlineLevel="0" collapsed="false">
      <c r="A4049" s="57" t="e">
        <f aca="false">INDEX(BucketTable,MATCH(B4049,SumMonths,0),1)</f>
        <v>#N/A</v>
      </c>
      <c r="K4049" s="57" t="e">
        <f aca="false">INDEX(lava,MATCH(B4049,SumMonths,0),2)</f>
        <v>#N/A</v>
      </c>
    </row>
    <row r="4050" customFormat="false" ht="12.75" hidden="false" customHeight="false" outlineLevel="0" collapsed="false">
      <c r="A4050" s="57" t="e">
        <f aca="false">INDEX(BucketTable,MATCH(B4050,SumMonths,0),1)</f>
        <v>#N/A</v>
      </c>
      <c r="K4050" s="57" t="e">
        <f aca="false">INDEX(lava,MATCH(B4050,SumMonths,0),2)</f>
        <v>#N/A</v>
      </c>
    </row>
    <row r="4051" customFormat="false" ht="12.75" hidden="false" customHeight="false" outlineLevel="0" collapsed="false">
      <c r="A4051" s="57" t="e">
        <f aca="false">INDEX(BucketTable,MATCH(B4051,SumMonths,0),1)</f>
        <v>#N/A</v>
      </c>
      <c r="K4051" s="57" t="e">
        <f aca="false">INDEX(lava,MATCH(B4051,SumMonths,0),2)</f>
        <v>#N/A</v>
      </c>
    </row>
    <row r="4052" customFormat="false" ht="12.75" hidden="false" customHeight="false" outlineLevel="0" collapsed="false">
      <c r="A4052" s="57" t="e">
        <f aca="false">INDEX(BucketTable,MATCH(B4052,SumMonths,0),1)</f>
        <v>#N/A</v>
      </c>
      <c r="K4052" s="57" t="e">
        <f aca="false">INDEX(lava,MATCH(B4052,SumMonths,0),2)</f>
        <v>#N/A</v>
      </c>
    </row>
    <row r="4053" customFormat="false" ht="12.75" hidden="false" customHeight="false" outlineLevel="0" collapsed="false">
      <c r="A4053" s="57" t="e">
        <f aca="false">INDEX(BucketTable,MATCH(B4053,SumMonths,0),1)</f>
        <v>#N/A</v>
      </c>
      <c r="K4053" s="57" t="e">
        <f aca="false">INDEX(lava,MATCH(B4053,SumMonths,0),2)</f>
        <v>#N/A</v>
      </c>
    </row>
    <row r="4054" customFormat="false" ht="12.75" hidden="false" customHeight="false" outlineLevel="0" collapsed="false">
      <c r="A4054" s="57" t="e">
        <f aca="false">INDEX(BucketTable,MATCH(B4054,SumMonths,0),1)</f>
        <v>#N/A</v>
      </c>
      <c r="K4054" s="57" t="e">
        <f aca="false">INDEX(lava,MATCH(B4054,SumMonths,0),2)</f>
        <v>#N/A</v>
      </c>
    </row>
    <row r="4055" customFormat="false" ht="12.75" hidden="false" customHeight="false" outlineLevel="0" collapsed="false">
      <c r="A4055" s="57" t="e">
        <f aca="false">INDEX(BucketTable,MATCH(B4055,SumMonths,0),1)</f>
        <v>#N/A</v>
      </c>
      <c r="K4055" s="57" t="e">
        <f aca="false">INDEX(lava,MATCH(B4055,SumMonths,0),2)</f>
        <v>#N/A</v>
      </c>
    </row>
    <row r="4056" customFormat="false" ht="12.75" hidden="false" customHeight="false" outlineLevel="0" collapsed="false">
      <c r="A4056" s="57" t="e">
        <f aca="false">INDEX(BucketTable,MATCH(B4056,SumMonths,0),1)</f>
        <v>#N/A</v>
      </c>
      <c r="K4056" s="57" t="e">
        <f aca="false">INDEX(lava,MATCH(B4056,SumMonths,0),2)</f>
        <v>#N/A</v>
      </c>
    </row>
    <row r="4057" customFormat="false" ht="12.75" hidden="false" customHeight="false" outlineLevel="0" collapsed="false">
      <c r="A4057" s="57" t="e">
        <f aca="false">INDEX(BucketTable,MATCH(B4057,SumMonths,0),1)</f>
        <v>#N/A</v>
      </c>
      <c r="K4057" s="57" t="e">
        <f aca="false">INDEX(lava,MATCH(B4057,SumMonths,0),2)</f>
        <v>#N/A</v>
      </c>
    </row>
    <row r="4058" customFormat="false" ht="12.75" hidden="false" customHeight="false" outlineLevel="0" collapsed="false">
      <c r="A4058" s="57" t="e">
        <f aca="false">INDEX(BucketTable,MATCH(B4058,SumMonths,0),1)</f>
        <v>#N/A</v>
      </c>
      <c r="K4058" s="57" t="e">
        <f aca="false">INDEX(lava,MATCH(B4058,SumMonths,0),2)</f>
        <v>#N/A</v>
      </c>
    </row>
    <row r="4059" customFormat="false" ht="12.75" hidden="false" customHeight="false" outlineLevel="0" collapsed="false">
      <c r="A4059" s="57" t="e">
        <f aca="false">INDEX(BucketTable,MATCH(B4059,SumMonths,0),1)</f>
        <v>#N/A</v>
      </c>
      <c r="K4059" s="57" t="e">
        <f aca="false">INDEX(lava,MATCH(B4059,SumMonths,0),2)</f>
        <v>#N/A</v>
      </c>
    </row>
    <row r="4060" customFormat="false" ht="12.75" hidden="false" customHeight="false" outlineLevel="0" collapsed="false">
      <c r="A4060" s="57" t="e">
        <f aca="false">INDEX(BucketTable,MATCH(B4060,SumMonths,0),1)</f>
        <v>#N/A</v>
      </c>
      <c r="K4060" s="57" t="e">
        <f aca="false">INDEX(lava,MATCH(B4060,SumMonths,0),2)</f>
        <v>#N/A</v>
      </c>
    </row>
    <row r="4061" customFormat="false" ht="12.75" hidden="false" customHeight="false" outlineLevel="0" collapsed="false">
      <c r="A4061" s="57" t="e">
        <f aca="false">INDEX(BucketTable,MATCH(B4061,SumMonths,0),1)</f>
        <v>#N/A</v>
      </c>
      <c r="K4061" s="57" t="e">
        <f aca="false">INDEX(lava,MATCH(B4061,SumMonths,0),2)</f>
        <v>#N/A</v>
      </c>
    </row>
    <row r="4062" customFormat="false" ht="12.75" hidden="false" customHeight="false" outlineLevel="0" collapsed="false">
      <c r="A4062" s="57" t="e">
        <f aca="false">INDEX(BucketTable,MATCH(B4062,SumMonths,0),1)</f>
        <v>#N/A</v>
      </c>
      <c r="K4062" s="57" t="e">
        <f aca="false">INDEX(lava,MATCH(B4062,SumMonths,0),2)</f>
        <v>#N/A</v>
      </c>
    </row>
    <row r="4063" customFormat="false" ht="12.75" hidden="false" customHeight="false" outlineLevel="0" collapsed="false">
      <c r="A4063" s="57" t="e">
        <f aca="false">INDEX(BucketTable,MATCH(B4063,SumMonths,0),1)</f>
        <v>#N/A</v>
      </c>
      <c r="K4063" s="57" t="e">
        <f aca="false">INDEX(lava,MATCH(B4063,SumMonths,0),2)</f>
        <v>#N/A</v>
      </c>
    </row>
    <row r="4064" customFormat="false" ht="12.75" hidden="false" customHeight="false" outlineLevel="0" collapsed="false">
      <c r="A4064" s="57" t="e">
        <f aca="false">INDEX(BucketTable,MATCH(B4064,SumMonths,0),1)</f>
        <v>#N/A</v>
      </c>
      <c r="K4064" s="57" t="e">
        <f aca="false">INDEX(lava,MATCH(B4064,SumMonths,0),2)</f>
        <v>#N/A</v>
      </c>
    </row>
    <row r="4065" customFormat="false" ht="12.75" hidden="false" customHeight="false" outlineLevel="0" collapsed="false">
      <c r="A4065" s="57" t="e">
        <f aca="false">INDEX(BucketTable,MATCH(B4065,SumMonths,0),1)</f>
        <v>#N/A</v>
      </c>
      <c r="K4065" s="57" t="e">
        <f aca="false">INDEX(lava,MATCH(B4065,SumMonths,0),2)</f>
        <v>#N/A</v>
      </c>
    </row>
    <row r="4066" customFormat="false" ht="12.75" hidden="false" customHeight="false" outlineLevel="0" collapsed="false">
      <c r="A4066" s="57" t="e">
        <f aca="false">INDEX(BucketTable,MATCH(B4066,SumMonths,0),1)</f>
        <v>#N/A</v>
      </c>
      <c r="K4066" s="57" t="e">
        <f aca="false">INDEX(lava,MATCH(B4066,SumMonths,0),2)</f>
        <v>#N/A</v>
      </c>
    </row>
    <row r="4067" customFormat="false" ht="12.75" hidden="false" customHeight="false" outlineLevel="0" collapsed="false">
      <c r="A4067" s="57" t="e">
        <f aca="false">INDEX(BucketTable,MATCH(B4067,SumMonths,0),1)</f>
        <v>#N/A</v>
      </c>
      <c r="K4067" s="57" t="e">
        <f aca="false">INDEX(lava,MATCH(B4067,SumMonths,0),2)</f>
        <v>#N/A</v>
      </c>
    </row>
    <row r="4068" customFormat="false" ht="12.75" hidden="false" customHeight="false" outlineLevel="0" collapsed="false">
      <c r="A4068" s="57" t="e">
        <f aca="false">INDEX(BucketTable,MATCH(B4068,SumMonths,0),1)</f>
        <v>#N/A</v>
      </c>
      <c r="K4068" s="57" t="e">
        <f aca="false">INDEX(lava,MATCH(B4068,SumMonths,0),2)</f>
        <v>#N/A</v>
      </c>
    </row>
    <row r="4069" customFormat="false" ht="12.75" hidden="false" customHeight="false" outlineLevel="0" collapsed="false">
      <c r="A4069" s="57" t="e">
        <f aca="false">INDEX(BucketTable,MATCH(B4069,SumMonths,0),1)</f>
        <v>#N/A</v>
      </c>
      <c r="K4069" s="57" t="e">
        <f aca="false">INDEX(lava,MATCH(B4069,SumMonths,0),2)</f>
        <v>#N/A</v>
      </c>
    </row>
    <row r="4070" customFormat="false" ht="12.75" hidden="false" customHeight="false" outlineLevel="0" collapsed="false">
      <c r="A4070" s="57" t="e">
        <f aca="false">INDEX(BucketTable,MATCH(B4070,SumMonths,0),1)</f>
        <v>#N/A</v>
      </c>
      <c r="K4070" s="57" t="e">
        <f aca="false">INDEX(lava,MATCH(B4070,SumMonths,0),2)</f>
        <v>#N/A</v>
      </c>
    </row>
    <row r="4071" customFormat="false" ht="12.75" hidden="false" customHeight="false" outlineLevel="0" collapsed="false">
      <c r="A4071" s="57" t="e">
        <f aca="false">INDEX(BucketTable,MATCH(B4071,SumMonths,0),1)</f>
        <v>#N/A</v>
      </c>
      <c r="K4071" s="57" t="e">
        <f aca="false">INDEX(lava,MATCH(B4071,SumMonths,0),2)</f>
        <v>#N/A</v>
      </c>
    </row>
    <row r="4072" customFormat="false" ht="12.75" hidden="false" customHeight="false" outlineLevel="0" collapsed="false">
      <c r="A4072" s="57" t="e">
        <f aca="false">INDEX(BucketTable,MATCH(B4072,SumMonths,0),1)</f>
        <v>#N/A</v>
      </c>
      <c r="K4072" s="57" t="e">
        <f aca="false">INDEX(lava,MATCH(B4072,SumMonths,0),2)</f>
        <v>#N/A</v>
      </c>
    </row>
    <row r="4073" customFormat="false" ht="12.75" hidden="false" customHeight="false" outlineLevel="0" collapsed="false">
      <c r="A4073" s="57" t="e">
        <f aca="false">INDEX(BucketTable,MATCH(B4073,SumMonths,0),1)</f>
        <v>#N/A</v>
      </c>
      <c r="K4073" s="57" t="e">
        <f aca="false">INDEX(lava,MATCH(B4073,SumMonths,0),2)</f>
        <v>#N/A</v>
      </c>
    </row>
    <row r="4074" customFormat="false" ht="12.75" hidden="false" customHeight="false" outlineLevel="0" collapsed="false">
      <c r="A4074" s="57" t="e">
        <f aca="false">INDEX(BucketTable,MATCH(B4074,SumMonths,0),1)</f>
        <v>#N/A</v>
      </c>
      <c r="K4074" s="57" t="e">
        <f aca="false">INDEX(lava,MATCH(B4074,SumMonths,0),2)</f>
        <v>#N/A</v>
      </c>
    </row>
    <row r="4075" customFormat="false" ht="12.75" hidden="false" customHeight="false" outlineLevel="0" collapsed="false">
      <c r="A4075" s="57" t="e">
        <f aca="false">INDEX(BucketTable,MATCH(B4075,SumMonths,0),1)</f>
        <v>#N/A</v>
      </c>
      <c r="K4075" s="57" t="e">
        <f aca="false">INDEX(lava,MATCH(B4075,SumMonths,0),2)</f>
        <v>#N/A</v>
      </c>
    </row>
    <row r="4076" customFormat="false" ht="12.75" hidden="false" customHeight="false" outlineLevel="0" collapsed="false">
      <c r="A4076" s="57" t="e">
        <f aca="false">INDEX(BucketTable,MATCH(B4076,SumMonths,0),1)</f>
        <v>#N/A</v>
      </c>
      <c r="K4076" s="57" t="e">
        <f aca="false">INDEX(lava,MATCH(B4076,SumMonths,0),2)</f>
        <v>#N/A</v>
      </c>
    </row>
    <row r="4077" customFormat="false" ht="12.75" hidden="false" customHeight="false" outlineLevel="0" collapsed="false">
      <c r="A4077" s="57" t="e">
        <f aca="false">INDEX(BucketTable,MATCH(B4077,SumMonths,0),1)</f>
        <v>#N/A</v>
      </c>
      <c r="K4077" s="57" t="e">
        <f aca="false">INDEX(lava,MATCH(B4077,SumMonths,0),2)</f>
        <v>#N/A</v>
      </c>
    </row>
    <row r="4078" customFormat="false" ht="12.75" hidden="false" customHeight="false" outlineLevel="0" collapsed="false">
      <c r="A4078" s="57" t="e">
        <f aca="false">INDEX(BucketTable,MATCH(B4078,SumMonths,0),1)</f>
        <v>#N/A</v>
      </c>
      <c r="K4078" s="57" t="e">
        <f aca="false">INDEX(lava,MATCH(B4078,SumMonths,0),2)</f>
        <v>#N/A</v>
      </c>
    </row>
    <row r="4079" customFormat="false" ht="12.75" hidden="false" customHeight="false" outlineLevel="0" collapsed="false">
      <c r="A4079" s="57" t="e">
        <f aca="false">INDEX(BucketTable,MATCH(B4079,SumMonths,0),1)</f>
        <v>#N/A</v>
      </c>
      <c r="K4079" s="57" t="e">
        <f aca="false">INDEX(lava,MATCH(B4079,SumMonths,0),2)</f>
        <v>#N/A</v>
      </c>
    </row>
    <row r="4080" customFormat="false" ht="12.75" hidden="false" customHeight="false" outlineLevel="0" collapsed="false">
      <c r="A4080" s="57" t="e">
        <f aca="false">INDEX(BucketTable,MATCH(B4080,SumMonths,0),1)</f>
        <v>#N/A</v>
      </c>
      <c r="K4080" s="57" t="e">
        <f aca="false">INDEX(lava,MATCH(B4080,SumMonths,0),2)</f>
        <v>#N/A</v>
      </c>
    </row>
    <row r="4081" customFormat="false" ht="12.75" hidden="false" customHeight="false" outlineLevel="0" collapsed="false">
      <c r="A4081" s="57" t="e">
        <f aca="false">INDEX(BucketTable,MATCH(B4081,SumMonths,0),1)</f>
        <v>#N/A</v>
      </c>
      <c r="K4081" s="57" t="e">
        <f aca="false">INDEX(lava,MATCH(B4081,SumMonths,0),2)</f>
        <v>#N/A</v>
      </c>
    </row>
    <row r="4082" customFormat="false" ht="12.75" hidden="false" customHeight="false" outlineLevel="0" collapsed="false">
      <c r="A4082" s="57" t="e">
        <f aca="false">INDEX(BucketTable,MATCH(B4082,SumMonths,0),1)</f>
        <v>#N/A</v>
      </c>
      <c r="K4082" s="57" t="e">
        <f aca="false">INDEX(lava,MATCH(B4082,SumMonths,0),2)</f>
        <v>#N/A</v>
      </c>
    </row>
    <row r="4083" customFormat="false" ht="12.75" hidden="false" customHeight="false" outlineLevel="0" collapsed="false">
      <c r="A4083" s="57" t="e">
        <f aca="false">INDEX(BucketTable,MATCH(B4083,SumMonths,0),1)</f>
        <v>#N/A</v>
      </c>
      <c r="K4083" s="57" t="e">
        <f aca="false">INDEX(lava,MATCH(B4083,SumMonths,0),2)</f>
        <v>#N/A</v>
      </c>
    </row>
    <row r="4084" customFormat="false" ht="12.75" hidden="false" customHeight="false" outlineLevel="0" collapsed="false">
      <c r="A4084" s="57" t="e">
        <f aca="false">INDEX(BucketTable,MATCH(B4084,SumMonths,0),1)</f>
        <v>#N/A</v>
      </c>
      <c r="K4084" s="57" t="e">
        <f aca="false">INDEX(lava,MATCH(B4084,SumMonths,0),2)</f>
        <v>#N/A</v>
      </c>
    </row>
    <row r="4085" customFormat="false" ht="12.75" hidden="false" customHeight="false" outlineLevel="0" collapsed="false">
      <c r="A4085" s="57" t="e">
        <f aca="false">INDEX(BucketTable,MATCH(B4085,SumMonths,0),1)</f>
        <v>#N/A</v>
      </c>
      <c r="K4085" s="57" t="e">
        <f aca="false">INDEX(lava,MATCH(B4085,SumMonths,0),2)</f>
        <v>#N/A</v>
      </c>
    </row>
    <row r="4086" customFormat="false" ht="12.75" hidden="false" customHeight="false" outlineLevel="0" collapsed="false">
      <c r="A4086" s="57" t="e">
        <f aca="false">INDEX(BucketTable,MATCH(B4086,SumMonths,0),1)</f>
        <v>#N/A</v>
      </c>
      <c r="K4086" s="57" t="e">
        <f aca="false">INDEX(lava,MATCH(B4086,SumMonths,0),2)</f>
        <v>#N/A</v>
      </c>
    </row>
    <row r="4087" customFormat="false" ht="12.75" hidden="false" customHeight="false" outlineLevel="0" collapsed="false">
      <c r="A4087" s="57" t="e">
        <f aca="false">INDEX(BucketTable,MATCH(B4087,SumMonths,0),1)</f>
        <v>#N/A</v>
      </c>
      <c r="K4087" s="57" t="e">
        <f aca="false">INDEX(lava,MATCH(B4087,SumMonths,0),2)</f>
        <v>#N/A</v>
      </c>
    </row>
    <row r="4088" customFormat="false" ht="12.75" hidden="false" customHeight="false" outlineLevel="0" collapsed="false">
      <c r="A4088" s="57" t="e">
        <f aca="false">INDEX(BucketTable,MATCH(B4088,SumMonths,0),1)</f>
        <v>#N/A</v>
      </c>
      <c r="K4088" s="57" t="e">
        <f aca="false">INDEX(lava,MATCH(B4088,SumMonths,0),2)</f>
        <v>#N/A</v>
      </c>
    </row>
    <row r="4089" customFormat="false" ht="12.75" hidden="false" customHeight="false" outlineLevel="0" collapsed="false">
      <c r="A4089" s="57" t="e">
        <f aca="false">INDEX(BucketTable,MATCH(B4089,SumMonths,0),1)</f>
        <v>#N/A</v>
      </c>
      <c r="K4089" s="57" t="e">
        <f aca="false">INDEX(lava,MATCH(B4089,SumMonths,0),2)</f>
        <v>#N/A</v>
      </c>
    </row>
    <row r="4090" customFormat="false" ht="12.75" hidden="false" customHeight="false" outlineLevel="0" collapsed="false">
      <c r="A4090" s="57" t="e">
        <f aca="false">INDEX(BucketTable,MATCH(B4090,SumMonths,0),1)</f>
        <v>#N/A</v>
      </c>
      <c r="K4090" s="57" t="e">
        <f aca="false">INDEX(lava,MATCH(B4090,SumMonths,0),2)</f>
        <v>#N/A</v>
      </c>
    </row>
    <row r="4091" customFormat="false" ht="12.75" hidden="false" customHeight="false" outlineLevel="0" collapsed="false">
      <c r="A4091" s="57" t="e">
        <f aca="false">INDEX(BucketTable,MATCH(B4091,SumMonths,0),1)</f>
        <v>#N/A</v>
      </c>
      <c r="K4091" s="57" t="e">
        <f aca="false">INDEX(lava,MATCH(B4091,SumMonths,0),2)</f>
        <v>#N/A</v>
      </c>
    </row>
    <row r="4092" customFormat="false" ht="12.75" hidden="false" customHeight="false" outlineLevel="0" collapsed="false">
      <c r="A4092" s="57" t="e">
        <f aca="false">INDEX(BucketTable,MATCH(B4092,SumMonths,0),1)</f>
        <v>#N/A</v>
      </c>
      <c r="K4092" s="57" t="e">
        <f aca="false">INDEX(lava,MATCH(B4092,SumMonths,0),2)</f>
        <v>#N/A</v>
      </c>
    </row>
    <row r="4093" customFormat="false" ht="12.75" hidden="false" customHeight="false" outlineLevel="0" collapsed="false">
      <c r="A4093" s="57" t="e">
        <f aca="false">INDEX(BucketTable,MATCH(B4093,SumMonths,0),1)</f>
        <v>#N/A</v>
      </c>
      <c r="K4093" s="57" t="e">
        <f aca="false">INDEX(lava,MATCH(B4093,SumMonths,0),2)</f>
        <v>#N/A</v>
      </c>
    </row>
    <row r="4094" customFormat="false" ht="12.75" hidden="false" customHeight="false" outlineLevel="0" collapsed="false">
      <c r="A4094" s="57" t="e">
        <f aca="false">INDEX(BucketTable,MATCH(B4094,SumMonths,0),1)</f>
        <v>#N/A</v>
      </c>
      <c r="K4094" s="57" t="e">
        <f aca="false">INDEX(lava,MATCH(B4094,SumMonths,0),2)</f>
        <v>#N/A</v>
      </c>
    </row>
    <row r="4095" customFormat="false" ht="12.75" hidden="false" customHeight="false" outlineLevel="0" collapsed="false">
      <c r="A4095" s="57" t="e">
        <f aca="false">INDEX(BucketTable,MATCH(B4095,SumMonths,0),1)</f>
        <v>#N/A</v>
      </c>
      <c r="K4095" s="57" t="e">
        <f aca="false">INDEX(lava,MATCH(B4095,SumMonths,0),2)</f>
        <v>#N/A</v>
      </c>
    </row>
    <row r="4096" customFormat="false" ht="12.75" hidden="false" customHeight="false" outlineLevel="0" collapsed="false">
      <c r="A4096" s="57" t="e">
        <f aca="false">INDEX(BucketTable,MATCH(B4096,SumMonths,0),1)</f>
        <v>#N/A</v>
      </c>
      <c r="K4096" s="57" t="e">
        <f aca="false">INDEX(lava,MATCH(B4096,SumMonths,0),2)</f>
        <v>#N/A</v>
      </c>
    </row>
    <row r="4097" customFormat="false" ht="12.75" hidden="false" customHeight="false" outlineLevel="0" collapsed="false">
      <c r="A4097" s="57" t="e">
        <f aca="false">INDEX(BucketTable,MATCH(B4097,SumMonths,0),1)</f>
        <v>#N/A</v>
      </c>
      <c r="K4097" s="57" t="e">
        <f aca="false">INDEX(lava,MATCH(B4097,SumMonths,0),2)</f>
        <v>#N/A</v>
      </c>
    </row>
    <row r="4098" customFormat="false" ht="12.75" hidden="false" customHeight="false" outlineLevel="0" collapsed="false">
      <c r="A4098" s="57" t="e">
        <f aca="false">INDEX(BucketTable,MATCH(B4098,SumMonths,0),1)</f>
        <v>#N/A</v>
      </c>
      <c r="K4098" s="57" t="e">
        <f aca="false">INDEX(lava,MATCH(B4098,SumMonths,0),2)</f>
        <v>#N/A</v>
      </c>
    </row>
    <row r="4099" customFormat="false" ht="12.75" hidden="false" customHeight="false" outlineLevel="0" collapsed="false">
      <c r="A4099" s="57" t="e">
        <f aca="false">INDEX(BucketTable,MATCH(B4099,SumMonths,0),1)</f>
        <v>#N/A</v>
      </c>
      <c r="K4099" s="57" t="e">
        <f aca="false">INDEX(lava,MATCH(B4099,SumMonths,0),2)</f>
        <v>#N/A</v>
      </c>
    </row>
    <row r="4100" customFormat="false" ht="12.75" hidden="false" customHeight="false" outlineLevel="0" collapsed="false">
      <c r="A4100" s="57" t="e">
        <f aca="false">INDEX(BucketTable,MATCH(B4100,SumMonths,0),1)</f>
        <v>#N/A</v>
      </c>
      <c r="K4100" s="57" t="e">
        <f aca="false">INDEX(lava,MATCH(B4100,SumMonths,0),2)</f>
        <v>#N/A</v>
      </c>
    </row>
    <row r="4101" customFormat="false" ht="12.75" hidden="false" customHeight="false" outlineLevel="0" collapsed="false">
      <c r="A4101" s="57" t="e">
        <f aca="false">INDEX(BucketTable,MATCH(B4101,SumMonths,0),1)</f>
        <v>#N/A</v>
      </c>
      <c r="K4101" s="57" t="e">
        <f aca="false">INDEX(lava,MATCH(B4101,SumMonths,0),2)</f>
        <v>#N/A</v>
      </c>
    </row>
    <row r="4102" customFormat="false" ht="12.75" hidden="false" customHeight="false" outlineLevel="0" collapsed="false">
      <c r="A4102" s="57" t="e">
        <f aca="false">INDEX(BucketTable,MATCH(B4102,SumMonths,0),1)</f>
        <v>#N/A</v>
      </c>
      <c r="K4102" s="57" t="e">
        <f aca="false">INDEX(lava,MATCH(B4102,SumMonths,0),2)</f>
        <v>#N/A</v>
      </c>
    </row>
    <row r="4103" customFormat="false" ht="12.75" hidden="false" customHeight="false" outlineLevel="0" collapsed="false">
      <c r="A4103" s="57" t="e">
        <f aca="false">INDEX(BucketTable,MATCH(B4103,SumMonths,0),1)</f>
        <v>#N/A</v>
      </c>
      <c r="K4103" s="57" t="e">
        <f aca="false">INDEX(lava,MATCH(B4103,SumMonths,0),2)</f>
        <v>#N/A</v>
      </c>
    </row>
    <row r="4104" customFormat="false" ht="12.75" hidden="false" customHeight="false" outlineLevel="0" collapsed="false">
      <c r="A4104" s="57" t="e">
        <f aca="false">INDEX(BucketTable,MATCH(B4104,SumMonths,0),1)</f>
        <v>#N/A</v>
      </c>
      <c r="K4104" s="57" t="e">
        <f aca="false">INDEX(lava,MATCH(B4104,SumMonths,0),2)</f>
        <v>#N/A</v>
      </c>
    </row>
    <row r="4105" customFormat="false" ht="12.75" hidden="false" customHeight="false" outlineLevel="0" collapsed="false">
      <c r="A4105" s="57" t="e">
        <f aca="false">INDEX(BucketTable,MATCH(B4105,SumMonths,0),1)</f>
        <v>#N/A</v>
      </c>
      <c r="K4105" s="57" t="e">
        <f aca="false">INDEX(lava,MATCH(B4105,SumMonths,0),2)</f>
        <v>#N/A</v>
      </c>
    </row>
    <row r="4106" customFormat="false" ht="12.75" hidden="false" customHeight="false" outlineLevel="0" collapsed="false">
      <c r="A4106" s="57" t="e">
        <f aca="false">INDEX(BucketTable,MATCH(B4106,SumMonths,0),1)</f>
        <v>#N/A</v>
      </c>
      <c r="K4106" s="57" t="e">
        <f aca="false">INDEX(lava,MATCH(B4106,SumMonths,0),2)</f>
        <v>#N/A</v>
      </c>
    </row>
    <row r="4107" customFormat="false" ht="12.75" hidden="false" customHeight="false" outlineLevel="0" collapsed="false">
      <c r="A4107" s="57" t="e">
        <f aca="false">INDEX(BucketTable,MATCH(B4107,SumMonths,0),1)</f>
        <v>#N/A</v>
      </c>
      <c r="K4107" s="57" t="e">
        <f aca="false">INDEX(lava,MATCH(B4107,SumMonths,0),2)</f>
        <v>#N/A</v>
      </c>
    </row>
    <row r="4108" customFormat="false" ht="12.75" hidden="false" customHeight="false" outlineLevel="0" collapsed="false">
      <c r="A4108" s="57" t="e">
        <f aca="false">INDEX(BucketTable,MATCH(B4108,SumMonths,0),1)</f>
        <v>#N/A</v>
      </c>
      <c r="K4108" s="57" t="e">
        <f aca="false">INDEX(lava,MATCH(B4108,SumMonths,0),2)</f>
        <v>#N/A</v>
      </c>
    </row>
    <row r="4109" customFormat="false" ht="12.75" hidden="false" customHeight="false" outlineLevel="0" collapsed="false">
      <c r="A4109" s="57" t="e">
        <f aca="false">INDEX(BucketTable,MATCH(B4109,SumMonths,0),1)</f>
        <v>#N/A</v>
      </c>
      <c r="K4109" s="57" t="e">
        <f aca="false">INDEX(lava,MATCH(B4109,SumMonths,0),2)</f>
        <v>#N/A</v>
      </c>
    </row>
    <row r="4110" customFormat="false" ht="12.75" hidden="false" customHeight="false" outlineLevel="0" collapsed="false">
      <c r="A4110" s="57" t="e">
        <f aca="false">INDEX(BucketTable,MATCH(B4110,SumMonths,0),1)</f>
        <v>#N/A</v>
      </c>
      <c r="K4110" s="57" t="e">
        <f aca="false">INDEX(lava,MATCH(B4110,SumMonths,0),2)</f>
        <v>#N/A</v>
      </c>
    </row>
    <row r="4111" customFormat="false" ht="12.75" hidden="false" customHeight="false" outlineLevel="0" collapsed="false">
      <c r="A4111" s="57" t="e">
        <f aca="false">INDEX(BucketTable,MATCH(B4111,SumMonths,0),1)</f>
        <v>#N/A</v>
      </c>
      <c r="K4111" s="57" t="e">
        <f aca="false">INDEX(lava,MATCH(B4111,SumMonths,0),2)</f>
        <v>#N/A</v>
      </c>
    </row>
    <row r="4112" customFormat="false" ht="12.75" hidden="false" customHeight="false" outlineLevel="0" collapsed="false">
      <c r="A4112" s="57" t="e">
        <f aca="false">INDEX(BucketTable,MATCH(B4112,SumMonths,0),1)</f>
        <v>#N/A</v>
      </c>
      <c r="K4112" s="57" t="e">
        <f aca="false">INDEX(lava,MATCH(B4112,SumMonths,0),2)</f>
        <v>#N/A</v>
      </c>
    </row>
    <row r="4113" customFormat="false" ht="12.75" hidden="false" customHeight="false" outlineLevel="0" collapsed="false">
      <c r="A4113" s="57" t="e">
        <f aca="false">INDEX(BucketTable,MATCH(B4113,SumMonths,0),1)</f>
        <v>#N/A</v>
      </c>
      <c r="K4113" s="57" t="e">
        <f aca="false">INDEX(lava,MATCH(B4113,SumMonths,0),2)</f>
        <v>#N/A</v>
      </c>
    </row>
    <row r="4114" customFormat="false" ht="12.75" hidden="false" customHeight="false" outlineLevel="0" collapsed="false">
      <c r="A4114" s="57" t="e">
        <f aca="false">INDEX(BucketTable,MATCH(B4114,SumMonths,0),1)</f>
        <v>#N/A</v>
      </c>
      <c r="K4114" s="57" t="e">
        <f aca="false">INDEX(lava,MATCH(B4114,SumMonths,0),2)</f>
        <v>#N/A</v>
      </c>
    </row>
    <row r="4115" customFormat="false" ht="12.75" hidden="false" customHeight="false" outlineLevel="0" collapsed="false">
      <c r="A4115" s="57" t="e">
        <f aca="false">INDEX(BucketTable,MATCH(B4115,SumMonths,0),1)</f>
        <v>#N/A</v>
      </c>
      <c r="K4115" s="57" t="e">
        <f aca="false">INDEX(lava,MATCH(B4115,SumMonths,0),2)</f>
        <v>#N/A</v>
      </c>
    </row>
    <row r="4116" customFormat="false" ht="12.75" hidden="false" customHeight="false" outlineLevel="0" collapsed="false">
      <c r="A4116" s="57" t="e">
        <f aca="false">INDEX(BucketTable,MATCH(B4116,SumMonths,0),1)</f>
        <v>#N/A</v>
      </c>
      <c r="K4116" s="57" t="e">
        <f aca="false">INDEX(lava,MATCH(B4116,SumMonths,0),2)</f>
        <v>#N/A</v>
      </c>
    </row>
    <row r="4117" customFormat="false" ht="12.75" hidden="false" customHeight="false" outlineLevel="0" collapsed="false">
      <c r="A4117" s="57" t="e">
        <f aca="false">INDEX(BucketTable,MATCH(B4117,SumMonths,0),1)</f>
        <v>#N/A</v>
      </c>
      <c r="K4117" s="57" t="e">
        <f aca="false">INDEX(lava,MATCH(B4117,SumMonths,0),2)</f>
        <v>#N/A</v>
      </c>
    </row>
    <row r="4118" customFormat="false" ht="12.75" hidden="false" customHeight="false" outlineLevel="0" collapsed="false">
      <c r="A4118" s="57" t="e">
        <f aca="false">INDEX(BucketTable,MATCH(B4118,SumMonths,0),1)</f>
        <v>#N/A</v>
      </c>
      <c r="K4118" s="57" t="e">
        <f aca="false">INDEX(lava,MATCH(B4118,SumMonths,0),2)</f>
        <v>#N/A</v>
      </c>
    </row>
    <row r="4119" customFormat="false" ht="12.75" hidden="false" customHeight="false" outlineLevel="0" collapsed="false">
      <c r="A4119" s="57" t="e">
        <f aca="false">INDEX(BucketTable,MATCH(B4119,SumMonths,0),1)</f>
        <v>#N/A</v>
      </c>
      <c r="K4119" s="57" t="e">
        <f aca="false">INDEX(lava,MATCH(B4119,SumMonths,0),2)</f>
        <v>#N/A</v>
      </c>
    </row>
    <row r="4120" customFormat="false" ht="12.75" hidden="false" customHeight="false" outlineLevel="0" collapsed="false">
      <c r="A4120" s="57" t="e">
        <f aca="false">INDEX(BucketTable,MATCH(B4120,SumMonths,0),1)</f>
        <v>#N/A</v>
      </c>
      <c r="K4120" s="57" t="e">
        <f aca="false">INDEX(lava,MATCH(B4120,SumMonths,0),2)</f>
        <v>#N/A</v>
      </c>
    </row>
    <row r="4121" customFormat="false" ht="12.75" hidden="false" customHeight="false" outlineLevel="0" collapsed="false">
      <c r="A4121" s="57" t="e">
        <f aca="false">INDEX(BucketTable,MATCH(B4121,SumMonths,0),1)</f>
        <v>#N/A</v>
      </c>
      <c r="K4121" s="57" t="e">
        <f aca="false">INDEX(lava,MATCH(B4121,SumMonths,0),2)</f>
        <v>#N/A</v>
      </c>
    </row>
    <row r="4122" customFormat="false" ht="12.75" hidden="false" customHeight="false" outlineLevel="0" collapsed="false">
      <c r="A4122" s="57" t="e">
        <f aca="false">INDEX(BucketTable,MATCH(B4122,SumMonths,0),1)</f>
        <v>#N/A</v>
      </c>
      <c r="K4122" s="57" t="e">
        <f aca="false">INDEX(lava,MATCH(B4122,SumMonths,0),2)</f>
        <v>#N/A</v>
      </c>
    </row>
    <row r="4123" customFormat="false" ht="12.75" hidden="false" customHeight="false" outlineLevel="0" collapsed="false">
      <c r="A4123" s="57" t="e">
        <f aca="false">INDEX(BucketTable,MATCH(B4123,SumMonths,0),1)</f>
        <v>#N/A</v>
      </c>
      <c r="K4123" s="57" t="e">
        <f aca="false">INDEX(lava,MATCH(B4123,SumMonths,0),2)</f>
        <v>#N/A</v>
      </c>
    </row>
    <row r="4124" customFormat="false" ht="12.75" hidden="false" customHeight="false" outlineLevel="0" collapsed="false">
      <c r="A4124" s="57" t="e">
        <f aca="false">INDEX(BucketTable,MATCH(B4124,SumMonths,0),1)</f>
        <v>#N/A</v>
      </c>
      <c r="K4124" s="57" t="e">
        <f aca="false">INDEX(lava,MATCH(B4124,SumMonths,0),2)</f>
        <v>#N/A</v>
      </c>
    </row>
    <row r="4125" customFormat="false" ht="12.75" hidden="false" customHeight="false" outlineLevel="0" collapsed="false">
      <c r="A4125" s="57" t="e">
        <f aca="false">INDEX(BucketTable,MATCH(B4125,SumMonths,0),1)</f>
        <v>#N/A</v>
      </c>
      <c r="K4125" s="57" t="e">
        <f aca="false">INDEX(lava,MATCH(B4125,SumMonths,0),2)</f>
        <v>#N/A</v>
      </c>
    </row>
    <row r="4126" customFormat="false" ht="12.75" hidden="false" customHeight="false" outlineLevel="0" collapsed="false">
      <c r="A4126" s="57" t="e">
        <f aca="false">INDEX(BucketTable,MATCH(B4126,SumMonths,0),1)</f>
        <v>#N/A</v>
      </c>
      <c r="K4126" s="57" t="e">
        <f aca="false">INDEX(lava,MATCH(B4126,SumMonths,0),2)</f>
        <v>#N/A</v>
      </c>
    </row>
    <row r="4127" customFormat="false" ht="12.75" hidden="false" customHeight="false" outlineLevel="0" collapsed="false">
      <c r="A4127" s="57" t="e">
        <f aca="false">INDEX(BucketTable,MATCH(B4127,SumMonths,0),1)</f>
        <v>#N/A</v>
      </c>
      <c r="K4127" s="57" t="e">
        <f aca="false">INDEX(lava,MATCH(B4127,SumMonths,0),2)</f>
        <v>#N/A</v>
      </c>
    </row>
    <row r="4128" customFormat="false" ht="12.75" hidden="false" customHeight="false" outlineLevel="0" collapsed="false">
      <c r="A4128" s="57" t="e">
        <f aca="false">INDEX(BucketTable,MATCH(B4128,SumMonths,0),1)</f>
        <v>#N/A</v>
      </c>
      <c r="K4128" s="57" t="e">
        <f aca="false">INDEX(lava,MATCH(B4128,SumMonths,0),2)</f>
        <v>#N/A</v>
      </c>
    </row>
    <row r="4129" customFormat="false" ht="12.75" hidden="false" customHeight="false" outlineLevel="0" collapsed="false">
      <c r="A4129" s="57" t="e">
        <f aca="false">INDEX(BucketTable,MATCH(B4129,SumMonths,0),1)</f>
        <v>#N/A</v>
      </c>
      <c r="K4129" s="57" t="e">
        <f aca="false">INDEX(lava,MATCH(B4129,SumMonths,0),2)</f>
        <v>#N/A</v>
      </c>
    </row>
    <row r="4130" customFormat="false" ht="12.75" hidden="false" customHeight="false" outlineLevel="0" collapsed="false">
      <c r="A4130" s="57" t="e">
        <f aca="false">INDEX(BucketTable,MATCH(B4130,SumMonths,0),1)</f>
        <v>#N/A</v>
      </c>
      <c r="K4130" s="57" t="e">
        <f aca="false">INDEX(lava,MATCH(B4130,SumMonths,0),2)</f>
        <v>#N/A</v>
      </c>
    </row>
    <row r="4131" customFormat="false" ht="12.75" hidden="false" customHeight="false" outlineLevel="0" collapsed="false">
      <c r="A4131" s="57" t="e">
        <f aca="false">INDEX(BucketTable,MATCH(B4131,SumMonths,0),1)</f>
        <v>#N/A</v>
      </c>
      <c r="K4131" s="57" t="e">
        <f aca="false">INDEX(lava,MATCH(B4131,SumMonths,0),2)</f>
        <v>#N/A</v>
      </c>
    </row>
    <row r="4132" customFormat="false" ht="12.75" hidden="false" customHeight="false" outlineLevel="0" collapsed="false">
      <c r="A4132" s="57" t="e">
        <f aca="false">INDEX(BucketTable,MATCH(B4132,SumMonths,0),1)</f>
        <v>#N/A</v>
      </c>
      <c r="K4132" s="57" t="e">
        <f aca="false">INDEX(lava,MATCH(B4132,SumMonths,0),2)</f>
        <v>#N/A</v>
      </c>
    </row>
    <row r="4133" customFormat="false" ht="12.75" hidden="false" customHeight="false" outlineLevel="0" collapsed="false">
      <c r="A4133" s="57" t="e">
        <f aca="false">INDEX(BucketTable,MATCH(B4133,SumMonths,0),1)</f>
        <v>#N/A</v>
      </c>
      <c r="K4133" s="57" t="e">
        <f aca="false">INDEX(lava,MATCH(B4133,SumMonths,0),2)</f>
        <v>#N/A</v>
      </c>
    </row>
    <row r="4134" customFormat="false" ht="12.75" hidden="false" customHeight="false" outlineLevel="0" collapsed="false">
      <c r="A4134" s="57" t="e">
        <f aca="false">INDEX(BucketTable,MATCH(B4134,SumMonths,0),1)</f>
        <v>#N/A</v>
      </c>
      <c r="K4134" s="57" t="e">
        <f aca="false">INDEX(lava,MATCH(B4134,SumMonths,0),2)</f>
        <v>#N/A</v>
      </c>
    </row>
    <row r="4135" customFormat="false" ht="12.75" hidden="false" customHeight="false" outlineLevel="0" collapsed="false">
      <c r="A4135" s="57" t="e">
        <f aca="false">INDEX(BucketTable,MATCH(B4135,SumMonths,0),1)</f>
        <v>#N/A</v>
      </c>
      <c r="K4135" s="57" t="e">
        <f aca="false">INDEX(lava,MATCH(B4135,SumMonths,0),2)</f>
        <v>#N/A</v>
      </c>
    </row>
    <row r="4136" customFormat="false" ht="12.75" hidden="false" customHeight="false" outlineLevel="0" collapsed="false">
      <c r="A4136" s="57" t="e">
        <f aca="false">INDEX(BucketTable,MATCH(B4136,SumMonths,0),1)</f>
        <v>#N/A</v>
      </c>
      <c r="K4136" s="57" t="e">
        <f aca="false">INDEX(lava,MATCH(B4136,SumMonths,0),2)</f>
        <v>#N/A</v>
      </c>
    </row>
    <row r="4137" customFormat="false" ht="12.75" hidden="false" customHeight="false" outlineLevel="0" collapsed="false">
      <c r="A4137" s="57" t="e">
        <f aca="false">INDEX(BucketTable,MATCH(B4137,SumMonths,0),1)</f>
        <v>#N/A</v>
      </c>
      <c r="K4137" s="57" t="e">
        <f aca="false">INDEX(lava,MATCH(B4137,SumMonths,0),2)</f>
        <v>#N/A</v>
      </c>
    </row>
    <row r="4138" customFormat="false" ht="12.75" hidden="false" customHeight="false" outlineLevel="0" collapsed="false">
      <c r="A4138" s="57" t="e">
        <f aca="false">INDEX(BucketTable,MATCH(B4138,SumMonths,0),1)</f>
        <v>#N/A</v>
      </c>
      <c r="K4138" s="57" t="e">
        <f aca="false">INDEX(lava,MATCH(B4138,SumMonths,0),2)</f>
        <v>#N/A</v>
      </c>
    </row>
    <row r="4139" customFormat="false" ht="12.75" hidden="false" customHeight="false" outlineLevel="0" collapsed="false">
      <c r="A4139" s="57" t="e">
        <f aca="false">INDEX(BucketTable,MATCH(B4139,SumMonths,0),1)</f>
        <v>#N/A</v>
      </c>
      <c r="K4139" s="57" t="e">
        <f aca="false">INDEX(lava,MATCH(B4139,SumMonths,0),2)</f>
        <v>#N/A</v>
      </c>
    </row>
    <row r="4140" customFormat="false" ht="12.75" hidden="false" customHeight="false" outlineLevel="0" collapsed="false">
      <c r="A4140" s="57" t="e">
        <f aca="false">INDEX(BucketTable,MATCH(B4140,SumMonths,0),1)</f>
        <v>#N/A</v>
      </c>
      <c r="K4140" s="57" t="e">
        <f aca="false">INDEX(lava,MATCH(B4140,SumMonths,0),2)</f>
        <v>#N/A</v>
      </c>
    </row>
    <row r="4141" customFormat="false" ht="12.75" hidden="false" customHeight="false" outlineLevel="0" collapsed="false">
      <c r="A4141" s="57" t="e">
        <f aca="false">INDEX(BucketTable,MATCH(B4141,SumMonths,0),1)</f>
        <v>#N/A</v>
      </c>
      <c r="K4141" s="57" t="e">
        <f aca="false">INDEX(lava,MATCH(B4141,SumMonths,0),2)</f>
        <v>#N/A</v>
      </c>
    </row>
    <row r="4142" customFormat="false" ht="12.75" hidden="false" customHeight="false" outlineLevel="0" collapsed="false">
      <c r="A4142" s="57" t="e">
        <f aca="false">INDEX(BucketTable,MATCH(B4142,SumMonths,0),1)</f>
        <v>#N/A</v>
      </c>
      <c r="K4142" s="57" t="e">
        <f aca="false">INDEX(lava,MATCH(B4142,SumMonths,0),2)</f>
        <v>#N/A</v>
      </c>
    </row>
    <row r="4143" customFormat="false" ht="12.75" hidden="false" customHeight="false" outlineLevel="0" collapsed="false">
      <c r="A4143" s="57" t="e">
        <f aca="false">INDEX(BucketTable,MATCH(B4143,SumMonths,0),1)</f>
        <v>#N/A</v>
      </c>
      <c r="K4143" s="57" t="e">
        <f aca="false">INDEX(lava,MATCH(B4143,SumMonths,0),2)</f>
        <v>#N/A</v>
      </c>
    </row>
    <row r="4144" customFormat="false" ht="12.75" hidden="false" customHeight="false" outlineLevel="0" collapsed="false">
      <c r="A4144" s="57" t="e">
        <f aca="false">INDEX(BucketTable,MATCH(B4144,SumMonths,0),1)</f>
        <v>#N/A</v>
      </c>
      <c r="K4144" s="57" t="e">
        <f aca="false">INDEX(lava,MATCH(B4144,SumMonths,0),2)</f>
        <v>#N/A</v>
      </c>
    </row>
    <row r="4145" customFormat="false" ht="12.75" hidden="false" customHeight="false" outlineLevel="0" collapsed="false">
      <c r="A4145" s="57" t="e">
        <f aca="false">INDEX(BucketTable,MATCH(B4145,SumMonths,0),1)</f>
        <v>#N/A</v>
      </c>
      <c r="K4145" s="57" t="e">
        <f aca="false">INDEX(lava,MATCH(B4145,SumMonths,0),2)</f>
        <v>#N/A</v>
      </c>
    </row>
    <row r="4146" customFormat="false" ht="12.75" hidden="false" customHeight="false" outlineLevel="0" collapsed="false">
      <c r="A4146" s="57" t="e">
        <f aca="false">INDEX(BucketTable,MATCH(B4146,SumMonths,0),1)</f>
        <v>#N/A</v>
      </c>
      <c r="K4146" s="57" t="e">
        <f aca="false">INDEX(lava,MATCH(B4146,SumMonths,0),2)</f>
        <v>#N/A</v>
      </c>
    </row>
    <row r="4147" customFormat="false" ht="12.75" hidden="false" customHeight="false" outlineLevel="0" collapsed="false">
      <c r="A4147" s="57" t="e">
        <f aca="false">INDEX(BucketTable,MATCH(B4147,SumMonths,0),1)</f>
        <v>#N/A</v>
      </c>
      <c r="K4147" s="57" t="e">
        <f aca="false">INDEX(lava,MATCH(B4147,SumMonths,0),2)</f>
        <v>#N/A</v>
      </c>
    </row>
    <row r="4148" customFormat="false" ht="12.75" hidden="false" customHeight="false" outlineLevel="0" collapsed="false">
      <c r="A4148" s="57" t="e">
        <f aca="false">INDEX(BucketTable,MATCH(B4148,SumMonths,0),1)</f>
        <v>#N/A</v>
      </c>
      <c r="K4148" s="57" t="e">
        <f aca="false">INDEX(lava,MATCH(B4148,SumMonths,0),2)</f>
        <v>#N/A</v>
      </c>
    </row>
    <row r="4149" customFormat="false" ht="12.75" hidden="false" customHeight="false" outlineLevel="0" collapsed="false">
      <c r="A4149" s="57" t="e">
        <f aca="false">INDEX(BucketTable,MATCH(B4149,SumMonths,0),1)</f>
        <v>#N/A</v>
      </c>
      <c r="K4149" s="57" t="e">
        <f aca="false">INDEX(lava,MATCH(B4149,SumMonths,0),2)</f>
        <v>#N/A</v>
      </c>
    </row>
    <row r="4150" customFormat="false" ht="12.75" hidden="false" customHeight="false" outlineLevel="0" collapsed="false">
      <c r="A4150" s="57" t="e">
        <f aca="false">INDEX(BucketTable,MATCH(B4150,SumMonths,0),1)</f>
        <v>#N/A</v>
      </c>
      <c r="K4150" s="57" t="e">
        <f aca="false">INDEX(lava,MATCH(B4150,SumMonths,0),2)</f>
        <v>#N/A</v>
      </c>
    </row>
    <row r="4151" customFormat="false" ht="12.75" hidden="false" customHeight="false" outlineLevel="0" collapsed="false">
      <c r="A4151" s="57" t="e">
        <f aca="false">INDEX(BucketTable,MATCH(B4151,SumMonths,0),1)</f>
        <v>#N/A</v>
      </c>
      <c r="K4151" s="57" t="e">
        <f aca="false">INDEX(lava,MATCH(B4151,SumMonths,0),2)</f>
        <v>#N/A</v>
      </c>
    </row>
    <row r="4152" customFormat="false" ht="12.75" hidden="false" customHeight="false" outlineLevel="0" collapsed="false">
      <c r="A4152" s="57" t="e">
        <f aca="false">INDEX(BucketTable,MATCH(B4152,SumMonths,0),1)</f>
        <v>#N/A</v>
      </c>
      <c r="K4152" s="57" t="e">
        <f aca="false">INDEX(lava,MATCH(B4152,SumMonths,0),2)</f>
        <v>#N/A</v>
      </c>
    </row>
    <row r="4153" customFormat="false" ht="12.75" hidden="false" customHeight="false" outlineLevel="0" collapsed="false">
      <c r="A4153" s="57" t="e">
        <f aca="false">INDEX(BucketTable,MATCH(B4153,SumMonths,0),1)</f>
        <v>#N/A</v>
      </c>
      <c r="K4153" s="57" t="e">
        <f aca="false">INDEX(lava,MATCH(B4153,SumMonths,0),2)</f>
        <v>#N/A</v>
      </c>
    </row>
    <row r="4154" customFormat="false" ht="12.75" hidden="false" customHeight="false" outlineLevel="0" collapsed="false">
      <c r="A4154" s="57" t="e">
        <f aca="false">INDEX(BucketTable,MATCH(B4154,SumMonths,0),1)</f>
        <v>#N/A</v>
      </c>
      <c r="K4154" s="57" t="e">
        <f aca="false">INDEX(lava,MATCH(B4154,SumMonths,0),2)</f>
        <v>#N/A</v>
      </c>
    </row>
    <row r="4155" customFormat="false" ht="12.75" hidden="false" customHeight="false" outlineLevel="0" collapsed="false">
      <c r="A4155" s="57" t="e">
        <f aca="false">INDEX(BucketTable,MATCH(B4155,SumMonths,0),1)</f>
        <v>#N/A</v>
      </c>
      <c r="K4155" s="57" t="e">
        <f aca="false">INDEX(lava,MATCH(B4155,SumMonths,0),2)</f>
        <v>#N/A</v>
      </c>
    </row>
    <row r="4156" customFormat="false" ht="12.75" hidden="false" customHeight="false" outlineLevel="0" collapsed="false">
      <c r="A4156" s="57" t="e">
        <f aca="false">INDEX(BucketTable,MATCH(B4156,SumMonths,0),1)</f>
        <v>#N/A</v>
      </c>
      <c r="K4156" s="57" t="e">
        <f aca="false">INDEX(lava,MATCH(B4156,SumMonths,0),2)</f>
        <v>#N/A</v>
      </c>
    </row>
    <row r="4157" customFormat="false" ht="12.75" hidden="false" customHeight="false" outlineLevel="0" collapsed="false">
      <c r="A4157" s="57" t="e">
        <f aca="false">INDEX(BucketTable,MATCH(B4157,SumMonths,0),1)</f>
        <v>#N/A</v>
      </c>
      <c r="K4157" s="57" t="e">
        <f aca="false">INDEX(lava,MATCH(B4157,SumMonths,0),2)</f>
        <v>#N/A</v>
      </c>
    </row>
    <row r="4158" customFormat="false" ht="12.75" hidden="false" customHeight="false" outlineLevel="0" collapsed="false">
      <c r="A4158" s="57" t="e">
        <f aca="false">INDEX(BucketTable,MATCH(B4158,SumMonths,0),1)</f>
        <v>#N/A</v>
      </c>
      <c r="K4158" s="57" t="e">
        <f aca="false">INDEX(lava,MATCH(B4158,SumMonths,0),2)</f>
        <v>#N/A</v>
      </c>
    </row>
    <row r="4159" customFormat="false" ht="12.75" hidden="false" customHeight="false" outlineLevel="0" collapsed="false">
      <c r="A4159" s="57" t="e">
        <f aca="false">INDEX(BucketTable,MATCH(B4159,SumMonths,0),1)</f>
        <v>#N/A</v>
      </c>
      <c r="K4159" s="57" t="e">
        <f aca="false">INDEX(lava,MATCH(B4159,SumMonths,0),2)</f>
        <v>#N/A</v>
      </c>
    </row>
    <row r="4160" customFormat="false" ht="12.75" hidden="false" customHeight="false" outlineLevel="0" collapsed="false">
      <c r="A4160" s="57" t="e">
        <f aca="false">INDEX(BucketTable,MATCH(B4160,SumMonths,0),1)</f>
        <v>#N/A</v>
      </c>
      <c r="K4160" s="57" t="e">
        <f aca="false">INDEX(lava,MATCH(B4160,SumMonths,0),2)</f>
        <v>#N/A</v>
      </c>
    </row>
    <row r="4161" customFormat="false" ht="12.75" hidden="false" customHeight="false" outlineLevel="0" collapsed="false">
      <c r="A4161" s="57" t="e">
        <f aca="false">INDEX(BucketTable,MATCH(B4161,SumMonths,0),1)</f>
        <v>#N/A</v>
      </c>
      <c r="K4161" s="57" t="e">
        <f aca="false">INDEX(lava,MATCH(B4161,SumMonths,0),2)</f>
        <v>#N/A</v>
      </c>
    </row>
    <row r="4162" customFormat="false" ht="12.75" hidden="false" customHeight="false" outlineLevel="0" collapsed="false">
      <c r="A4162" s="57" t="e">
        <f aca="false">INDEX(BucketTable,MATCH(B4162,SumMonths,0),1)</f>
        <v>#N/A</v>
      </c>
      <c r="K4162" s="57" t="e">
        <f aca="false">INDEX(lava,MATCH(B4162,SumMonths,0),2)</f>
        <v>#N/A</v>
      </c>
    </row>
    <row r="4163" customFormat="false" ht="12.75" hidden="false" customHeight="false" outlineLevel="0" collapsed="false">
      <c r="A4163" s="57" t="e">
        <f aca="false">INDEX(BucketTable,MATCH(B4163,SumMonths,0),1)</f>
        <v>#N/A</v>
      </c>
      <c r="K4163" s="57" t="e">
        <f aca="false">INDEX(lava,MATCH(B4163,SumMonths,0),2)</f>
        <v>#N/A</v>
      </c>
    </row>
    <row r="4164" customFormat="false" ht="12.75" hidden="false" customHeight="false" outlineLevel="0" collapsed="false">
      <c r="A4164" s="57" t="e">
        <f aca="false">INDEX(BucketTable,MATCH(B4164,SumMonths,0),1)</f>
        <v>#N/A</v>
      </c>
      <c r="K4164" s="57" t="e">
        <f aca="false">INDEX(lava,MATCH(B4164,SumMonths,0),2)</f>
        <v>#N/A</v>
      </c>
    </row>
    <row r="4165" customFormat="false" ht="12.75" hidden="false" customHeight="false" outlineLevel="0" collapsed="false">
      <c r="A4165" s="57" t="e">
        <f aca="false">INDEX(BucketTable,MATCH(B4165,SumMonths,0),1)</f>
        <v>#N/A</v>
      </c>
      <c r="K4165" s="57" t="e">
        <f aca="false">INDEX(lava,MATCH(B4165,SumMonths,0),2)</f>
        <v>#N/A</v>
      </c>
    </row>
    <row r="4166" customFormat="false" ht="12.75" hidden="false" customHeight="false" outlineLevel="0" collapsed="false">
      <c r="A4166" s="57" t="e">
        <f aca="false">INDEX(BucketTable,MATCH(B4166,SumMonths,0),1)</f>
        <v>#N/A</v>
      </c>
      <c r="K4166" s="57" t="e">
        <f aca="false">INDEX(lava,MATCH(B4166,SumMonths,0),2)</f>
        <v>#N/A</v>
      </c>
    </row>
    <row r="4167" customFormat="false" ht="12.75" hidden="false" customHeight="false" outlineLevel="0" collapsed="false">
      <c r="A4167" s="57" t="e">
        <f aca="false">INDEX(BucketTable,MATCH(B4167,SumMonths,0),1)</f>
        <v>#N/A</v>
      </c>
      <c r="K4167" s="57" t="e">
        <f aca="false">INDEX(lava,MATCH(B4167,SumMonths,0),2)</f>
        <v>#N/A</v>
      </c>
    </row>
    <row r="4168" customFormat="false" ht="12.75" hidden="false" customHeight="false" outlineLevel="0" collapsed="false">
      <c r="A4168" s="57" t="e">
        <f aca="false">INDEX(BucketTable,MATCH(B4168,SumMonths,0),1)</f>
        <v>#N/A</v>
      </c>
      <c r="K4168" s="57" t="e">
        <f aca="false">INDEX(lava,MATCH(B4168,SumMonths,0),2)</f>
        <v>#N/A</v>
      </c>
    </row>
    <row r="4169" customFormat="false" ht="12.75" hidden="false" customHeight="false" outlineLevel="0" collapsed="false">
      <c r="A4169" s="57" t="e">
        <f aca="false">INDEX(BucketTable,MATCH(B4169,SumMonths,0),1)</f>
        <v>#N/A</v>
      </c>
      <c r="K4169" s="57" t="e">
        <f aca="false">INDEX(lava,MATCH(B4169,SumMonths,0),2)</f>
        <v>#N/A</v>
      </c>
    </row>
    <row r="4170" customFormat="false" ht="12.75" hidden="false" customHeight="false" outlineLevel="0" collapsed="false">
      <c r="A4170" s="57" t="e">
        <f aca="false">INDEX(BucketTable,MATCH(B4170,SumMonths,0),1)</f>
        <v>#N/A</v>
      </c>
      <c r="K4170" s="57" t="e">
        <f aca="false">INDEX(lava,MATCH(B4170,SumMonths,0),2)</f>
        <v>#N/A</v>
      </c>
    </row>
    <row r="4171" customFormat="false" ht="12.75" hidden="false" customHeight="false" outlineLevel="0" collapsed="false">
      <c r="A4171" s="57" t="e">
        <f aca="false">INDEX(BucketTable,MATCH(B4171,SumMonths,0),1)</f>
        <v>#N/A</v>
      </c>
      <c r="K4171" s="57" t="e">
        <f aca="false">INDEX(lava,MATCH(B4171,SumMonths,0),2)</f>
        <v>#N/A</v>
      </c>
    </row>
    <row r="4172" customFormat="false" ht="12.75" hidden="false" customHeight="false" outlineLevel="0" collapsed="false">
      <c r="A4172" s="57" t="e">
        <f aca="false">INDEX(BucketTable,MATCH(B4172,SumMonths,0),1)</f>
        <v>#N/A</v>
      </c>
      <c r="K4172" s="57" t="e">
        <f aca="false">INDEX(lava,MATCH(B4172,SumMonths,0),2)</f>
        <v>#N/A</v>
      </c>
    </row>
    <row r="4173" customFormat="false" ht="12.75" hidden="false" customHeight="false" outlineLevel="0" collapsed="false">
      <c r="A4173" s="57" t="e">
        <f aca="false">INDEX(BucketTable,MATCH(B4173,SumMonths,0),1)</f>
        <v>#N/A</v>
      </c>
      <c r="K4173" s="57" t="e">
        <f aca="false">INDEX(lava,MATCH(B4173,SumMonths,0),2)</f>
        <v>#N/A</v>
      </c>
    </row>
    <row r="4174" customFormat="false" ht="12.75" hidden="false" customHeight="false" outlineLevel="0" collapsed="false">
      <c r="A4174" s="57" t="e">
        <f aca="false">INDEX(BucketTable,MATCH(B4174,SumMonths,0),1)</f>
        <v>#N/A</v>
      </c>
      <c r="K4174" s="57" t="e">
        <f aca="false">INDEX(lava,MATCH(B4174,SumMonths,0),2)</f>
        <v>#N/A</v>
      </c>
    </row>
    <row r="4175" customFormat="false" ht="12.75" hidden="false" customHeight="false" outlineLevel="0" collapsed="false">
      <c r="A4175" s="57" t="e">
        <f aca="false">INDEX(BucketTable,MATCH(B4175,SumMonths,0),1)</f>
        <v>#N/A</v>
      </c>
      <c r="K4175" s="57" t="e">
        <f aca="false">INDEX(lava,MATCH(B4175,SumMonths,0),2)</f>
        <v>#N/A</v>
      </c>
    </row>
    <row r="4176" customFormat="false" ht="12.75" hidden="false" customHeight="false" outlineLevel="0" collapsed="false">
      <c r="A4176" s="57" t="e">
        <f aca="false">INDEX(BucketTable,MATCH(B4176,SumMonths,0),1)</f>
        <v>#N/A</v>
      </c>
      <c r="K4176" s="57" t="e">
        <f aca="false">INDEX(lava,MATCH(B4176,SumMonths,0),2)</f>
        <v>#N/A</v>
      </c>
    </row>
    <row r="4177" customFormat="false" ht="12.75" hidden="false" customHeight="false" outlineLevel="0" collapsed="false">
      <c r="A4177" s="57" t="e">
        <f aca="false">INDEX(BucketTable,MATCH(B4177,SumMonths,0),1)</f>
        <v>#N/A</v>
      </c>
      <c r="K4177" s="57" t="e">
        <f aca="false">INDEX(lava,MATCH(B4177,SumMonths,0),2)</f>
        <v>#N/A</v>
      </c>
    </row>
    <row r="4178" customFormat="false" ht="12.75" hidden="false" customHeight="false" outlineLevel="0" collapsed="false">
      <c r="A4178" s="57" t="e">
        <f aca="false">INDEX(BucketTable,MATCH(B4178,SumMonths,0),1)</f>
        <v>#N/A</v>
      </c>
      <c r="K4178" s="57" t="e">
        <f aca="false">INDEX(lava,MATCH(B4178,SumMonths,0),2)</f>
        <v>#N/A</v>
      </c>
    </row>
    <row r="4179" customFormat="false" ht="12.75" hidden="false" customHeight="false" outlineLevel="0" collapsed="false">
      <c r="A4179" s="57" t="e">
        <f aca="false">INDEX(BucketTable,MATCH(B4179,SumMonths,0),1)</f>
        <v>#N/A</v>
      </c>
      <c r="K4179" s="57" t="e">
        <f aca="false">INDEX(lava,MATCH(B4179,SumMonths,0),2)</f>
        <v>#N/A</v>
      </c>
    </row>
    <row r="4180" customFormat="false" ht="12.75" hidden="false" customHeight="false" outlineLevel="0" collapsed="false">
      <c r="A4180" s="57" t="e">
        <f aca="false">INDEX(BucketTable,MATCH(B4180,SumMonths,0),1)</f>
        <v>#N/A</v>
      </c>
      <c r="K4180" s="57" t="e">
        <f aca="false">INDEX(lava,MATCH(B4180,SumMonths,0),2)</f>
        <v>#N/A</v>
      </c>
    </row>
    <row r="4181" customFormat="false" ht="12.75" hidden="false" customHeight="false" outlineLevel="0" collapsed="false">
      <c r="A4181" s="57" t="e">
        <f aca="false">INDEX(BucketTable,MATCH(B4181,SumMonths,0),1)</f>
        <v>#N/A</v>
      </c>
      <c r="K4181" s="57" t="e">
        <f aca="false">INDEX(lava,MATCH(B4181,SumMonths,0),2)</f>
        <v>#N/A</v>
      </c>
    </row>
    <row r="4182" customFormat="false" ht="12.75" hidden="false" customHeight="false" outlineLevel="0" collapsed="false">
      <c r="A4182" s="57" t="e">
        <f aca="false">INDEX(BucketTable,MATCH(B4182,SumMonths,0),1)</f>
        <v>#N/A</v>
      </c>
      <c r="K4182" s="57" t="e">
        <f aca="false">INDEX(lava,MATCH(B4182,SumMonths,0),2)</f>
        <v>#N/A</v>
      </c>
    </row>
    <row r="4183" customFormat="false" ht="12.75" hidden="false" customHeight="false" outlineLevel="0" collapsed="false">
      <c r="A4183" s="57" t="e">
        <f aca="false">INDEX(BucketTable,MATCH(B4183,SumMonths,0),1)</f>
        <v>#N/A</v>
      </c>
      <c r="K4183" s="57" t="e">
        <f aca="false">INDEX(lava,MATCH(B4183,SumMonths,0),2)</f>
        <v>#N/A</v>
      </c>
    </row>
    <row r="4184" customFormat="false" ht="12.75" hidden="false" customHeight="false" outlineLevel="0" collapsed="false">
      <c r="A4184" s="57" t="e">
        <f aca="false">INDEX(BucketTable,MATCH(B4184,SumMonths,0),1)</f>
        <v>#N/A</v>
      </c>
      <c r="K4184" s="57" t="e">
        <f aca="false">INDEX(lava,MATCH(B4184,SumMonths,0),2)</f>
        <v>#N/A</v>
      </c>
    </row>
    <row r="4185" customFormat="false" ht="12.75" hidden="false" customHeight="false" outlineLevel="0" collapsed="false">
      <c r="A4185" s="57" t="e">
        <f aca="false">INDEX(BucketTable,MATCH(B4185,SumMonths,0),1)</f>
        <v>#N/A</v>
      </c>
      <c r="K4185" s="57" t="e">
        <f aca="false">INDEX(lava,MATCH(B4185,SumMonths,0),2)</f>
        <v>#N/A</v>
      </c>
    </row>
    <row r="4186" customFormat="false" ht="12.75" hidden="false" customHeight="false" outlineLevel="0" collapsed="false">
      <c r="A4186" s="57" t="e">
        <f aca="false">INDEX(BucketTable,MATCH(B4186,SumMonths,0),1)</f>
        <v>#N/A</v>
      </c>
      <c r="K4186" s="57" t="e">
        <f aca="false">INDEX(lava,MATCH(B4186,SumMonths,0),2)</f>
        <v>#N/A</v>
      </c>
    </row>
    <row r="4187" customFormat="false" ht="12.75" hidden="false" customHeight="false" outlineLevel="0" collapsed="false">
      <c r="A4187" s="57" t="e">
        <f aca="false">INDEX(BucketTable,MATCH(B4187,SumMonths,0),1)</f>
        <v>#N/A</v>
      </c>
      <c r="K4187" s="57" t="e">
        <f aca="false">INDEX(lava,MATCH(B4187,SumMonths,0),2)</f>
        <v>#N/A</v>
      </c>
    </row>
    <row r="4188" customFormat="false" ht="12.75" hidden="false" customHeight="false" outlineLevel="0" collapsed="false">
      <c r="A4188" s="57" t="e">
        <f aca="false">INDEX(BucketTable,MATCH(B4188,SumMonths,0),1)</f>
        <v>#N/A</v>
      </c>
      <c r="K4188" s="57" t="e">
        <f aca="false">INDEX(lava,MATCH(B4188,SumMonths,0),2)</f>
        <v>#N/A</v>
      </c>
    </row>
    <row r="4189" customFormat="false" ht="12.75" hidden="false" customHeight="false" outlineLevel="0" collapsed="false">
      <c r="A4189" s="57" t="e">
        <f aca="false">INDEX(BucketTable,MATCH(B4189,SumMonths,0),1)</f>
        <v>#N/A</v>
      </c>
      <c r="K4189" s="57" t="e">
        <f aca="false">INDEX(lava,MATCH(B4189,SumMonths,0),2)</f>
        <v>#N/A</v>
      </c>
    </row>
    <row r="4190" customFormat="false" ht="12.75" hidden="false" customHeight="false" outlineLevel="0" collapsed="false">
      <c r="A4190" s="57" t="e">
        <f aca="false">INDEX(BucketTable,MATCH(B4190,SumMonths,0),1)</f>
        <v>#N/A</v>
      </c>
      <c r="K4190" s="57" t="e">
        <f aca="false">INDEX(lava,MATCH(B4190,SumMonths,0),2)</f>
        <v>#N/A</v>
      </c>
    </row>
    <row r="4191" customFormat="false" ht="12.75" hidden="false" customHeight="false" outlineLevel="0" collapsed="false">
      <c r="A4191" s="57" t="e">
        <f aca="false">INDEX(BucketTable,MATCH(B4191,SumMonths,0),1)</f>
        <v>#N/A</v>
      </c>
      <c r="K4191" s="57" t="e">
        <f aca="false">INDEX(lava,MATCH(B4191,SumMonths,0),2)</f>
        <v>#N/A</v>
      </c>
    </row>
    <row r="4192" customFormat="false" ht="12.75" hidden="false" customHeight="false" outlineLevel="0" collapsed="false">
      <c r="A4192" s="57" t="e">
        <f aca="false">INDEX(BucketTable,MATCH(B4192,SumMonths,0),1)</f>
        <v>#N/A</v>
      </c>
      <c r="K4192" s="57" t="e">
        <f aca="false">INDEX(lava,MATCH(B4192,SumMonths,0),2)</f>
        <v>#N/A</v>
      </c>
    </row>
    <row r="4193" customFormat="false" ht="12.75" hidden="false" customHeight="false" outlineLevel="0" collapsed="false">
      <c r="A4193" s="57" t="e">
        <f aca="false">INDEX(BucketTable,MATCH(B4193,SumMonths,0),1)</f>
        <v>#N/A</v>
      </c>
      <c r="K4193" s="57" t="e">
        <f aca="false">INDEX(lava,MATCH(B4193,SumMonths,0),2)</f>
        <v>#N/A</v>
      </c>
    </row>
    <row r="4194" customFormat="false" ht="12.75" hidden="false" customHeight="false" outlineLevel="0" collapsed="false">
      <c r="A4194" s="57" t="e">
        <f aca="false">INDEX(BucketTable,MATCH(B4194,SumMonths,0),1)</f>
        <v>#N/A</v>
      </c>
      <c r="K4194" s="57" t="e">
        <f aca="false">INDEX(lava,MATCH(B4194,SumMonths,0),2)</f>
        <v>#N/A</v>
      </c>
    </row>
    <row r="4195" customFormat="false" ht="12.75" hidden="false" customHeight="false" outlineLevel="0" collapsed="false">
      <c r="A4195" s="57" t="e">
        <f aca="false">INDEX(BucketTable,MATCH(B4195,SumMonths,0),1)</f>
        <v>#N/A</v>
      </c>
      <c r="K4195" s="57" t="e">
        <f aca="false">INDEX(lava,MATCH(B4195,SumMonths,0),2)</f>
        <v>#N/A</v>
      </c>
    </row>
    <row r="4196" customFormat="false" ht="12.75" hidden="false" customHeight="false" outlineLevel="0" collapsed="false">
      <c r="A4196" s="57" t="e">
        <f aca="false">INDEX(BucketTable,MATCH(B4196,SumMonths,0),1)</f>
        <v>#N/A</v>
      </c>
      <c r="K4196" s="57" t="e">
        <f aca="false">INDEX(lava,MATCH(B4196,SumMonths,0),2)</f>
        <v>#N/A</v>
      </c>
    </row>
    <row r="4197" customFormat="false" ht="12.75" hidden="false" customHeight="false" outlineLevel="0" collapsed="false">
      <c r="A4197" s="57" t="e">
        <f aca="false">INDEX(BucketTable,MATCH(B4197,SumMonths,0),1)</f>
        <v>#N/A</v>
      </c>
      <c r="K4197" s="57" t="e">
        <f aca="false">INDEX(lava,MATCH(B4197,SumMonths,0),2)</f>
        <v>#N/A</v>
      </c>
    </row>
    <row r="4198" customFormat="false" ht="12.75" hidden="false" customHeight="false" outlineLevel="0" collapsed="false">
      <c r="A4198" s="57" t="e">
        <f aca="false">INDEX(BucketTable,MATCH(B4198,SumMonths,0),1)</f>
        <v>#N/A</v>
      </c>
      <c r="K4198" s="57" t="e">
        <f aca="false">INDEX(lava,MATCH(B4198,SumMonths,0),2)</f>
        <v>#N/A</v>
      </c>
    </row>
    <row r="4199" customFormat="false" ht="12.75" hidden="false" customHeight="false" outlineLevel="0" collapsed="false">
      <c r="A4199" s="57" t="e">
        <f aca="false">INDEX(BucketTable,MATCH(B4199,SumMonths,0),1)</f>
        <v>#N/A</v>
      </c>
      <c r="K4199" s="57" t="e">
        <f aca="false">INDEX(lava,MATCH(B4199,SumMonths,0),2)</f>
        <v>#N/A</v>
      </c>
    </row>
    <row r="4200" customFormat="false" ht="12.75" hidden="false" customHeight="false" outlineLevel="0" collapsed="false">
      <c r="A4200" s="57" t="e">
        <f aca="false">INDEX(BucketTable,MATCH(B4200,SumMonths,0),1)</f>
        <v>#N/A</v>
      </c>
      <c r="K4200" s="57" t="e">
        <f aca="false">INDEX(lava,MATCH(B4200,SumMonths,0),2)</f>
        <v>#N/A</v>
      </c>
    </row>
    <row r="4201" customFormat="false" ht="12.75" hidden="false" customHeight="false" outlineLevel="0" collapsed="false">
      <c r="A4201" s="57" t="e">
        <f aca="false">INDEX(BucketTable,MATCH(B4201,SumMonths,0),1)</f>
        <v>#N/A</v>
      </c>
      <c r="K4201" s="57" t="e">
        <f aca="false">INDEX(lava,MATCH(B4201,SumMonths,0),2)</f>
        <v>#N/A</v>
      </c>
    </row>
    <row r="4202" customFormat="false" ht="12.75" hidden="false" customHeight="false" outlineLevel="0" collapsed="false">
      <c r="A4202" s="57" t="e">
        <f aca="false">INDEX(BucketTable,MATCH(B4202,SumMonths,0),1)</f>
        <v>#N/A</v>
      </c>
      <c r="K4202" s="57" t="e">
        <f aca="false">INDEX(lava,MATCH(B4202,SumMonths,0),2)</f>
        <v>#N/A</v>
      </c>
    </row>
    <row r="4203" customFormat="false" ht="12.75" hidden="false" customHeight="false" outlineLevel="0" collapsed="false">
      <c r="A4203" s="57" t="e">
        <f aca="false">INDEX(BucketTable,MATCH(B4203,SumMonths,0),1)</f>
        <v>#N/A</v>
      </c>
      <c r="K4203" s="57" t="e">
        <f aca="false">INDEX(lava,MATCH(B4203,SumMonths,0),2)</f>
        <v>#N/A</v>
      </c>
    </row>
    <row r="4204" customFormat="false" ht="12.75" hidden="false" customHeight="false" outlineLevel="0" collapsed="false">
      <c r="A4204" s="57" t="e">
        <f aca="false">INDEX(BucketTable,MATCH(B4204,SumMonths,0),1)</f>
        <v>#N/A</v>
      </c>
      <c r="K4204" s="57" t="e">
        <f aca="false">INDEX(lava,MATCH(B4204,SumMonths,0),2)</f>
        <v>#N/A</v>
      </c>
    </row>
    <row r="4205" customFormat="false" ht="12.75" hidden="false" customHeight="false" outlineLevel="0" collapsed="false">
      <c r="A4205" s="57" t="e">
        <f aca="false">INDEX(BucketTable,MATCH(B4205,SumMonths,0),1)</f>
        <v>#N/A</v>
      </c>
      <c r="K4205" s="57" t="e">
        <f aca="false">INDEX(lava,MATCH(B4205,SumMonths,0),2)</f>
        <v>#N/A</v>
      </c>
    </row>
    <row r="4206" customFormat="false" ht="12.75" hidden="false" customHeight="false" outlineLevel="0" collapsed="false">
      <c r="A4206" s="57" t="e">
        <f aca="false">INDEX(BucketTable,MATCH(B4206,SumMonths,0),1)</f>
        <v>#N/A</v>
      </c>
      <c r="K4206" s="57" t="e">
        <f aca="false">INDEX(lava,MATCH(B4206,SumMonths,0),2)</f>
        <v>#N/A</v>
      </c>
    </row>
    <row r="4207" customFormat="false" ht="12.75" hidden="false" customHeight="false" outlineLevel="0" collapsed="false">
      <c r="A4207" s="57" t="e">
        <f aca="false">INDEX(BucketTable,MATCH(B4207,SumMonths,0),1)</f>
        <v>#N/A</v>
      </c>
      <c r="K4207" s="57" t="e">
        <f aca="false">INDEX(lava,MATCH(B4207,SumMonths,0),2)</f>
        <v>#N/A</v>
      </c>
    </row>
    <row r="4208" customFormat="false" ht="12.75" hidden="false" customHeight="false" outlineLevel="0" collapsed="false">
      <c r="A4208" s="57" t="e">
        <f aca="false">INDEX(BucketTable,MATCH(B4208,SumMonths,0),1)</f>
        <v>#N/A</v>
      </c>
      <c r="K4208" s="57" t="e">
        <f aca="false">INDEX(lava,MATCH(B4208,SumMonths,0),2)</f>
        <v>#N/A</v>
      </c>
    </row>
    <row r="4209" customFormat="false" ht="12.75" hidden="false" customHeight="false" outlineLevel="0" collapsed="false">
      <c r="A4209" s="57" t="e">
        <f aca="false">INDEX(BucketTable,MATCH(B4209,SumMonths,0),1)</f>
        <v>#N/A</v>
      </c>
      <c r="K4209" s="57" t="e">
        <f aca="false">INDEX(lava,MATCH(B4209,SumMonths,0),2)</f>
        <v>#N/A</v>
      </c>
    </row>
    <row r="4210" customFormat="false" ht="12.75" hidden="false" customHeight="false" outlineLevel="0" collapsed="false">
      <c r="A4210" s="57" t="e">
        <f aca="false">INDEX(BucketTable,MATCH(B4210,SumMonths,0),1)</f>
        <v>#N/A</v>
      </c>
      <c r="K4210" s="57" t="e">
        <f aca="false">INDEX(lava,MATCH(B4210,SumMonths,0),2)</f>
        <v>#N/A</v>
      </c>
    </row>
    <row r="4211" customFormat="false" ht="12.75" hidden="false" customHeight="false" outlineLevel="0" collapsed="false">
      <c r="A4211" s="57" t="e">
        <f aca="false">INDEX(BucketTable,MATCH(B4211,SumMonths,0),1)</f>
        <v>#N/A</v>
      </c>
      <c r="K4211" s="57" t="e">
        <f aca="false">INDEX(lava,MATCH(B4211,SumMonths,0),2)</f>
        <v>#N/A</v>
      </c>
    </row>
    <row r="4212" customFormat="false" ht="12.75" hidden="false" customHeight="false" outlineLevel="0" collapsed="false">
      <c r="A4212" s="57" t="e">
        <f aca="false">INDEX(BucketTable,MATCH(B4212,SumMonths,0),1)</f>
        <v>#N/A</v>
      </c>
      <c r="K4212" s="57" t="e">
        <f aca="false">INDEX(lava,MATCH(B4212,SumMonths,0),2)</f>
        <v>#N/A</v>
      </c>
    </row>
    <row r="4213" customFormat="false" ht="12.75" hidden="false" customHeight="false" outlineLevel="0" collapsed="false">
      <c r="A4213" s="57" t="e">
        <f aca="false">INDEX(BucketTable,MATCH(B4213,SumMonths,0),1)</f>
        <v>#N/A</v>
      </c>
      <c r="K4213" s="57" t="e">
        <f aca="false">INDEX(lava,MATCH(B4213,SumMonths,0),2)</f>
        <v>#N/A</v>
      </c>
    </row>
    <row r="4214" customFormat="false" ht="12.75" hidden="false" customHeight="false" outlineLevel="0" collapsed="false">
      <c r="A4214" s="57" t="e">
        <f aca="false">INDEX(BucketTable,MATCH(B4214,SumMonths,0),1)</f>
        <v>#N/A</v>
      </c>
      <c r="K4214" s="57" t="e">
        <f aca="false">INDEX(lava,MATCH(B4214,SumMonths,0),2)</f>
        <v>#N/A</v>
      </c>
    </row>
    <row r="4215" customFormat="false" ht="12.75" hidden="false" customHeight="false" outlineLevel="0" collapsed="false">
      <c r="A4215" s="57" t="e">
        <f aca="false">INDEX(BucketTable,MATCH(B4215,SumMonths,0),1)</f>
        <v>#N/A</v>
      </c>
      <c r="K4215" s="57" t="e">
        <f aca="false">INDEX(lava,MATCH(B4215,SumMonths,0),2)</f>
        <v>#N/A</v>
      </c>
    </row>
    <row r="4216" customFormat="false" ht="12.75" hidden="false" customHeight="false" outlineLevel="0" collapsed="false">
      <c r="A4216" s="57" t="e">
        <f aca="false">INDEX(BucketTable,MATCH(B4216,SumMonths,0),1)</f>
        <v>#N/A</v>
      </c>
      <c r="K4216" s="57" t="e">
        <f aca="false">INDEX(lava,MATCH(B4216,SumMonths,0),2)</f>
        <v>#N/A</v>
      </c>
    </row>
    <row r="4217" customFormat="false" ht="12.75" hidden="false" customHeight="false" outlineLevel="0" collapsed="false">
      <c r="A4217" s="57" t="e">
        <f aca="false">INDEX(BucketTable,MATCH(B4217,SumMonths,0),1)</f>
        <v>#N/A</v>
      </c>
      <c r="K4217" s="57" t="e">
        <f aca="false">INDEX(lava,MATCH(B4217,SumMonths,0),2)</f>
        <v>#N/A</v>
      </c>
    </row>
    <row r="4218" customFormat="false" ht="12.75" hidden="false" customHeight="false" outlineLevel="0" collapsed="false">
      <c r="A4218" s="57" t="e">
        <f aca="false">INDEX(BucketTable,MATCH(B4218,SumMonths,0),1)</f>
        <v>#N/A</v>
      </c>
      <c r="K4218" s="57" t="e">
        <f aca="false">INDEX(lava,MATCH(B4218,SumMonths,0),2)</f>
        <v>#N/A</v>
      </c>
    </row>
    <row r="4219" customFormat="false" ht="12.75" hidden="false" customHeight="false" outlineLevel="0" collapsed="false">
      <c r="A4219" s="57" t="e">
        <f aca="false">INDEX(BucketTable,MATCH(B4219,SumMonths,0),1)</f>
        <v>#N/A</v>
      </c>
      <c r="K4219" s="57" t="e">
        <f aca="false">INDEX(lava,MATCH(B4219,SumMonths,0),2)</f>
        <v>#N/A</v>
      </c>
    </row>
    <row r="4220" customFormat="false" ht="12.75" hidden="false" customHeight="false" outlineLevel="0" collapsed="false">
      <c r="A4220" s="57" t="e">
        <f aca="false">INDEX(BucketTable,MATCH(B4220,SumMonths,0),1)</f>
        <v>#N/A</v>
      </c>
      <c r="K4220" s="57" t="e">
        <f aca="false">INDEX(lava,MATCH(B4220,SumMonths,0),2)</f>
        <v>#N/A</v>
      </c>
    </row>
    <row r="4221" customFormat="false" ht="12.75" hidden="false" customHeight="false" outlineLevel="0" collapsed="false">
      <c r="A4221" s="57" t="e">
        <f aca="false">INDEX(BucketTable,MATCH(B4221,SumMonths,0),1)</f>
        <v>#N/A</v>
      </c>
      <c r="K4221" s="57" t="e">
        <f aca="false">INDEX(lava,MATCH(B4221,SumMonths,0),2)</f>
        <v>#N/A</v>
      </c>
    </row>
    <row r="4222" customFormat="false" ht="12.75" hidden="false" customHeight="false" outlineLevel="0" collapsed="false">
      <c r="A4222" s="57" t="e">
        <f aca="false">INDEX(BucketTable,MATCH(B4222,SumMonths,0),1)</f>
        <v>#N/A</v>
      </c>
      <c r="K4222" s="57" t="e">
        <f aca="false">INDEX(lava,MATCH(B4222,SumMonths,0),2)</f>
        <v>#N/A</v>
      </c>
    </row>
    <row r="4223" customFormat="false" ht="12.75" hidden="false" customHeight="false" outlineLevel="0" collapsed="false">
      <c r="A4223" s="57" t="e">
        <f aca="false">INDEX(BucketTable,MATCH(B4223,SumMonths,0),1)</f>
        <v>#N/A</v>
      </c>
      <c r="K4223" s="57" t="e">
        <f aca="false">INDEX(lava,MATCH(B4223,SumMonths,0),2)</f>
        <v>#N/A</v>
      </c>
    </row>
    <row r="4224" customFormat="false" ht="12.75" hidden="false" customHeight="false" outlineLevel="0" collapsed="false">
      <c r="A4224" s="57" t="e">
        <f aca="false">INDEX(BucketTable,MATCH(B4224,SumMonths,0),1)</f>
        <v>#N/A</v>
      </c>
      <c r="K4224" s="57" t="e">
        <f aca="false">INDEX(lava,MATCH(B4224,SumMonths,0),2)</f>
        <v>#N/A</v>
      </c>
    </row>
    <row r="4225" customFormat="false" ht="12.75" hidden="false" customHeight="false" outlineLevel="0" collapsed="false">
      <c r="A4225" s="57" t="e">
        <f aca="false">INDEX(BucketTable,MATCH(B4225,SumMonths,0),1)</f>
        <v>#N/A</v>
      </c>
      <c r="K4225" s="57" t="e">
        <f aca="false">INDEX(lava,MATCH(B4225,SumMonths,0),2)</f>
        <v>#N/A</v>
      </c>
    </row>
    <row r="4226" customFormat="false" ht="12.75" hidden="false" customHeight="false" outlineLevel="0" collapsed="false">
      <c r="A4226" s="57" t="e">
        <f aca="false">INDEX(BucketTable,MATCH(B4226,SumMonths,0),1)</f>
        <v>#N/A</v>
      </c>
      <c r="K4226" s="57" t="e">
        <f aca="false">INDEX(lava,MATCH(B4226,SumMonths,0),2)</f>
        <v>#N/A</v>
      </c>
    </row>
    <row r="4227" customFormat="false" ht="12.75" hidden="false" customHeight="false" outlineLevel="0" collapsed="false">
      <c r="A4227" s="57" t="e">
        <f aca="false">INDEX(BucketTable,MATCH(B4227,SumMonths,0),1)</f>
        <v>#N/A</v>
      </c>
      <c r="K4227" s="57" t="e">
        <f aca="false">INDEX(lava,MATCH(B4227,SumMonths,0),2)</f>
        <v>#N/A</v>
      </c>
    </row>
    <row r="4228" customFormat="false" ht="12.75" hidden="false" customHeight="false" outlineLevel="0" collapsed="false">
      <c r="A4228" s="57" t="e">
        <f aca="false">INDEX(BucketTable,MATCH(B4228,SumMonths,0),1)</f>
        <v>#N/A</v>
      </c>
      <c r="K4228" s="57" t="e">
        <f aca="false">INDEX(lava,MATCH(B4228,SumMonths,0),2)</f>
        <v>#N/A</v>
      </c>
    </row>
    <row r="4229" customFormat="false" ht="12.75" hidden="false" customHeight="false" outlineLevel="0" collapsed="false">
      <c r="A4229" s="57" t="e">
        <f aca="false">INDEX(BucketTable,MATCH(B4229,SumMonths,0),1)</f>
        <v>#N/A</v>
      </c>
      <c r="K4229" s="57" t="e">
        <f aca="false">INDEX(lava,MATCH(B4229,SumMonths,0),2)</f>
        <v>#N/A</v>
      </c>
    </row>
    <row r="4230" customFormat="false" ht="12.75" hidden="false" customHeight="false" outlineLevel="0" collapsed="false">
      <c r="A4230" s="57" t="e">
        <f aca="false">INDEX(BucketTable,MATCH(B4230,SumMonths,0),1)</f>
        <v>#N/A</v>
      </c>
      <c r="K4230" s="57" t="e">
        <f aca="false">INDEX(lava,MATCH(B4230,SumMonths,0),2)</f>
        <v>#N/A</v>
      </c>
    </row>
    <row r="4231" customFormat="false" ht="12.75" hidden="false" customHeight="false" outlineLevel="0" collapsed="false">
      <c r="A4231" s="57" t="e">
        <f aca="false">INDEX(BucketTable,MATCH(B4231,SumMonths,0),1)</f>
        <v>#N/A</v>
      </c>
      <c r="K4231" s="57" t="e">
        <f aca="false">INDEX(lava,MATCH(B4231,SumMonths,0),2)</f>
        <v>#N/A</v>
      </c>
    </row>
    <row r="4232" customFormat="false" ht="12.75" hidden="false" customHeight="false" outlineLevel="0" collapsed="false">
      <c r="A4232" s="57" t="e">
        <f aca="false">INDEX(BucketTable,MATCH(B4232,SumMonths,0),1)</f>
        <v>#N/A</v>
      </c>
      <c r="K4232" s="57" t="e">
        <f aca="false">INDEX(lava,MATCH(B4232,SumMonths,0),2)</f>
        <v>#N/A</v>
      </c>
    </row>
    <row r="4233" customFormat="false" ht="12.75" hidden="false" customHeight="false" outlineLevel="0" collapsed="false">
      <c r="A4233" s="57" t="e">
        <f aca="false">INDEX(BucketTable,MATCH(B4233,SumMonths,0),1)</f>
        <v>#N/A</v>
      </c>
      <c r="K4233" s="57" t="e">
        <f aca="false">INDEX(lava,MATCH(B4233,SumMonths,0),2)</f>
        <v>#N/A</v>
      </c>
    </row>
    <row r="4234" customFormat="false" ht="12.75" hidden="false" customHeight="false" outlineLevel="0" collapsed="false">
      <c r="A4234" s="57" t="e">
        <f aca="false">INDEX(BucketTable,MATCH(B4234,SumMonths,0),1)</f>
        <v>#N/A</v>
      </c>
      <c r="K4234" s="57" t="e">
        <f aca="false">INDEX(lava,MATCH(B4234,SumMonths,0),2)</f>
        <v>#N/A</v>
      </c>
    </row>
    <row r="4235" customFormat="false" ht="12.75" hidden="false" customHeight="false" outlineLevel="0" collapsed="false">
      <c r="A4235" s="57" t="e">
        <f aca="false">INDEX(BucketTable,MATCH(B4235,SumMonths,0),1)</f>
        <v>#N/A</v>
      </c>
      <c r="K4235" s="57" t="e">
        <f aca="false">INDEX(lava,MATCH(B4235,SumMonths,0),2)</f>
        <v>#N/A</v>
      </c>
    </row>
    <row r="4236" customFormat="false" ht="12.75" hidden="false" customHeight="false" outlineLevel="0" collapsed="false">
      <c r="A4236" s="57" t="e">
        <f aca="false">INDEX(BucketTable,MATCH(B4236,SumMonths,0),1)</f>
        <v>#N/A</v>
      </c>
      <c r="K4236" s="57" t="e">
        <f aca="false">INDEX(lava,MATCH(B4236,SumMonths,0),2)</f>
        <v>#N/A</v>
      </c>
    </row>
    <row r="4237" customFormat="false" ht="12.75" hidden="false" customHeight="false" outlineLevel="0" collapsed="false">
      <c r="A4237" s="57" t="e">
        <f aca="false">INDEX(BucketTable,MATCH(B4237,SumMonths,0),1)</f>
        <v>#N/A</v>
      </c>
      <c r="K4237" s="57" t="e">
        <f aca="false">INDEX(lava,MATCH(B4237,SumMonths,0),2)</f>
        <v>#N/A</v>
      </c>
    </row>
    <row r="4238" customFormat="false" ht="12.75" hidden="false" customHeight="false" outlineLevel="0" collapsed="false">
      <c r="A4238" s="57" t="e">
        <f aca="false">INDEX(BucketTable,MATCH(B4238,SumMonths,0),1)</f>
        <v>#N/A</v>
      </c>
      <c r="K4238" s="57" t="e">
        <f aca="false">INDEX(lava,MATCH(B4238,SumMonths,0),2)</f>
        <v>#N/A</v>
      </c>
    </row>
    <row r="4239" customFormat="false" ht="12.75" hidden="false" customHeight="false" outlineLevel="0" collapsed="false">
      <c r="A4239" s="57" t="e">
        <f aca="false">INDEX(BucketTable,MATCH(B4239,SumMonths,0),1)</f>
        <v>#N/A</v>
      </c>
      <c r="K4239" s="57" t="e">
        <f aca="false">INDEX(lava,MATCH(B4239,SumMonths,0),2)</f>
        <v>#N/A</v>
      </c>
    </row>
    <row r="4240" customFormat="false" ht="12.75" hidden="false" customHeight="false" outlineLevel="0" collapsed="false">
      <c r="A4240" s="57" t="e">
        <f aca="false">INDEX(BucketTable,MATCH(B4240,SumMonths,0),1)</f>
        <v>#N/A</v>
      </c>
      <c r="K4240" s="57" t="e">
        <f aca="false">INDEX(lava,MATCH(B4240,SumMonths,0),2)</f>
        <v>#N/A</v>
      </c>
    </row>
    <row r="4241" customFormat="false" ht="12.75" hidden="false" customHeight="false" outlineLevel="0" collapsed="false">
      <c r="A4241" s="57" t="e">
        <f aca="false">INDEX(BucketTable,MATCH(B4241,SumMonths,0),1)</f>
        <v>#N/A</v>
      </c>
      <c r="K4241" s="57" t="e">
        <f aca="false">INDEX(lava,MATCH(B4241,SumMonths,0),2)</f>
        <v>#N/A</v>
      </c>
    </row>
    <row r="4242" customFormat="false" ht="12.75" hidden="false" customHeight="false" outlineLevel="0" collapsed="false">
      <c r="A4242" s="57" t="e">
        <f aca="false">INDEX(BucketTable,MATCH(B4242,SumMonths,0),1)</f>
        <v>#N/A</v>
      </c>
      <c r="K4242" s="57" t="e">
        <f aca="false">INDEX(lava,MATCH(B4242,SumMonths,0),2)</f>
        <v>#N/A</v>
      </c>
    </row>
    <row r="4243" customFormat="false" ht="12.75" hidden="false" customHeight="false" outlineLevel="0" collapsed="false">
      <c r="A4243" s="57" t="e">
        <f aca="false">INDEX(BucketTable,MATCH(B4243,SumMonths,0),1)</f>
        <v>#N/A</v>
      </c>
      <c r="K4243" s="57" t="e">
        <f aca="false">INDEX(lava,MATCH(B4243,SumMonths,0),2)</f>
        <v>#N/A</v>
      </c>
    </row>
    <row r="4244" customFormat="false" ht="12.75" hidden="false" customHeight="false" outlineLevel="0" collapsed="false">
      <c r="A4244" s="57" t="e">
        <f aca="false">INDEX(BucketTable,MATCH(B4244,SumMonths,0),1)</f>
        <v>#N/A</v>
      </c>
      <c r="K4244" s="57" t="e">
        <f aca="false">INDEX(lava,MATCH(B4244,SumMonths,0),2)</f>
        <v>#N/A</v>
      </c>
    </row>
    <row r="4245" customFormat="false" ht="12.75" hidden="false" customHeight="false" outlineLevel="0" collapsed="false">
      <c r="A4245" s="57" t="e">
        <f aca="false">INDEX(BucketTable,MATCH(B4245,SumMonths,0),1)</f>
        <v>#N/A</v>
      </c>
      <c r="K4245" s="57" t="e">
        <f aca="false">INDEX(lava,MATCH(B4245,SumMonths,0),2)</f>
        <v>#N/A</v>
      </c>
    </row>
    <row r="4246" customFormat="false" ht="12.75" hidden="false" customHeight="false" outlineLevel="0" collapsed="false">
      <c r="A4246" s="57" t="e">
        <f aca="false">INDEX(BucketTable,MATCH(B4246,SumMonths,0),1)</f>
        <v>#N/A</v>
      </c>
      <c r="K4246" s="57" t="e">
        <f aca="false">INDEX(lava,MATCH(B4246,SumMonths,0),2)</f>
        <v>#N/A</v>
      </c>
    </row>
    <row r="4247" customFormat="false" ht="12.75" hidden="false" customHeight="false" outlineLevel="0" collapsed="false">
      <c r="A4247" s="57" t="e">
        <f aca="false">INDEX(BucketTable,MATCH(B4247,SumMonths,0),1)</f>
        <v>#N/A</v>
      </c>
      <c r="K4247" s="57" t="e">
        <f aca="false">INDEX(lava,MATCH(B4247,SumMonths,0),2)</f>
        <v>#N/A</v>
      </c>
    </row>
    <row r="4248" customFormat="false" ht="12.75" hidden="false" customHeight="false" outlineLevel="0" collapsed="false">
      <c r="A4248" s="57" t="e">
        <f aca="false">INDEX(BucketTable,MATCH(B4248,SumMonths,0),1)</f>
        <v>#N/A</v>
      </c>
      <c r="K4248" s="57" t="e">
        <f aca="false">INDEX(lava,MATCH(B4248,SumMonths,0),2)</f>
        <v>#N/A</v>
      </c>
    </row>
    <row r="4249" customFormat="false" ht="12.75" hidden="false" customHeight="false" outlineLevel="0" collapsed="false">
      <c r="A4249" s="57" t="e">
        <f aca="false">INDEX(BucketTable,MATCH(B4249,SumMonths,0),1)</f>
        <v>#N/A</v>
      </c>
      <c r="K4249" s="57" t="e">
        <f aca="false">INDEX(lava,MATCH(B4249,SumMonths,0),2)</f>
        <v>#N/A</v>
      </c>
    </row>
    <row r="4250" customFormat="false" ht="12.75" hidden="false" customHeight="false" outlineLevel="0" collapsed="false">
      <c r="A4250" s="57" t="e">
        <f aca="false">INDEX(BucketTable,MATCH(B4250,SumMonths,0),1)</f>
        <v>#N/A</v>
      </c>
      <c r="K4250" s="57" t="e">
        <f aca="false">INDEX(lava,MATCH(B4250,SumMonths,0),2)</f>
        <v>#N/A</v>
      </c>
    </row>
    <row r="4251" customFormat="false" ht="12.75" hidden="false" customHeight="false" outlineLevel="0" collapsed="false">
      <c r="A4251" s="57" t="e">
        <f aca="false">INDEX(BucketTable,MATCH(B4251,SumMonths,0),1)</f>
        <v>#N/A</v>
      </c>
      <c r="K4251" s="57" t="e">
        <f aca="false">INDEX(lava,MATCH(B4251,SumMonths,0),2)</f>
        <v>#N/A</v>
      </c>
    </row>
    <row r="4252" customFormat="false" ht="12.75" hidden="false" customHeight="false" outlineLevel="0" collapsed="false">
      <c r="A4252" s="57" t="e">
        <f aca="false">INDEX(BucketTable,MATCH(B4252,SumMonths,0),1)</f>
        <v>#N/A</v>
      </c>
      <c r="K4252" s="57" t="e">
        <f aca="false">INDEX(lava,MATCH(B4252,SumMonths,0),2)</f>
        <v>#N/A</v>
      </c>
    </row>
    <row r="4253" customFormat="false" ht="12.75" hidden="false" customHeight="false" outlineLevel="0" collapsed="false">
      <c r="A4253" s="57" t="e">
        <f aca="false">INDEX(BucketTable,MATCH(B4253,SumMonths,0),1)</f>
        <v>#N/A</v>
      </c>
      <c r="K4253" s="57" t="e">
        <f aca="false">INDEX(lava,MATCH(B4253,SumMonths,0),2)</f>
        <v>#N/A</v>
      </c>
    </row>
    <row r="4254" customFormat="false" ht="12.75" hidden="false" customHeight="false" outlineLevel="0" collapsed="false">
      <c r="A4254" s="57" t="e">
        <f aca="false">INDEX(BucketTable,MATCH(B4254,SumMonths,0),1)</f>
        <v>#N/A</v>
      </c>
      <c r="K4254" s="57" t="e">
        <f aca="false">INDEX(lava,MATCH(B4254,SumMonths,0),2)</f>
        <v>#N/A</v>
      </c>
    </row>
    <row r="4255" customFormat="false" ht="12.75" hidden="false" customHeight="false" outlineLevel="0" collapsed="false">
      <c r="A4255" s="57" t="e">
        <f aca="false">INDEX(BucketTable,MATCH(B4255,SumMonths,0),1)</f>
        <v>#N/A</v>
      </c>
      <c r="K4255" s="57" t="e">
        <f aca="false">INDEX(lava,MATCH(B4255,SumMonths,0),2)</f>
        <v>#N/A</v>
      </c>
    </row>
    <row r="4256" customFormat="false" ht="12.75" hidden="false" customHeight="false" outlineLevel="0" collapsed="false">
      <c r="A4256" s="57" t="e">
        <f aca="false">INDEX(BucketTable,MATCH(B4256,SumMonths,0),1)</f>
        <v>#N/A</v>
      </c>
      <c r="K4256" s="57" t="e">
        <f aca="false">INDEX(lava,MATCH(B4256,SumMonths,0),2)</f>
        <v>#N/A</v>
      </c>
    </row>
    <row r="4257" customFormat="false" ht="12.75" hidden="false" customHeight="false" outlineLevel="0" collapsed="false">
      <c r="A4257" s="57" t="e">
        <f aca="false">INDEX(BucketTable,MATCH(B4257,SumMonths,0),1)</f>
        <v>#N/A</v>
      </c>
      <c r="K4257" s="57" t="e">
        <f aca="false">INDEX(lava,MATCH(B4257,SumMonths,0),2)</f>
        <v>#N/A</v>
      </c>
    </row>
    <row r="4258" customFormat="false" ht="12.75" hidden="false" customHeight="false" outlineLevel="0" collapsed="false">
      <c r="A4258" s="57" t="e">
        <f aca="false">INDEX(BucketTable,MATCH(B4258,SumMonths,0),1)</f>
        <v>#N/A</v>
      </c>
      <c r="K4258" s="57" t="e">
        <f aca="false">INDEX(lava,MATCH(B4258,SumMonths,0),2)</f>
        <v>#N/A</v>
      </c>
    </row>
    <row r="4259" customFormat="false" ht="12.75" hidden="false" customHeight="false" outlineLevel="0" collapsed="false">
      <c r="A4259" s="57" t="e">
        <f aca="false">INDEX(BucketTable,MATCH(B4259,SumMonths,0),1)</f>
        <v>#N/A</v>
      </c>
      <c r="K4259" s="57" t="e">
        <f aca="false">INDEX(lava,MATCH(B4259,SumMonths,0),2)</f>
        <v>#N/A</v>
      </c>
    </row>
    <row r="4260" customFormat="false" ht="12.75" hidden="false" customHeight="false" outlineLevel="0" collapsed="false">
      <c r="A4260" s="57" t="e">
        <f aca="false">INDEX(BucketTable,MATCH(B4260,SumMonths,0),1)</f>
        <v>#N/A</v>
      </c>
      <c r="K4260" s="57" t="e">
        <f aca="false">INDEX(lava,MATCH(B4260,SumMonths,0),2)</f>
        <v>#N/A</v>
      </c>
    </row>
    <row r="4261" customFormat="false" ht="12.75" hidden="false" customHeight="false" outlineLevel="0" collapsed="false">
      <c r="A4261" s="57" t="e">
        <f aca="false">INDEX(BucketTable,MATCH(B4261,SumMonths,0),1)</f>
        <v>#N/A</v>
      </c>
      <c r="K4261" s="57" t="e">
        <f aca="false">INDEX(lava,MATCH(B4261,SumMonths,0),2)</f>
        <v>#N/A</v>
      </c>
    </row>
    <row r="4262" customFormat="false" ht="12.75" hidden="false" customHeight="false" outlineLevel="0" collapsed="false">
      <c r="A4262" s="57" t="e">
        <f aca="false">INDEX(BucketTable,MATCH(B4262,SumMonths,0),1)</f>
        <v>#N/A</v>
      </c>
      <c r="K4262" s="57" t="e">
        <f aca="false">INDEX(lava,MATCH(B4262,SumMonths,0),2)</f>
        <v>#N/A</v>
      </c>
    </row>
    <row r="4263" customFormat="false" ht="12.75" hidden="false" customHeight="false" outlineLevel="0" collapsed="false">
      <c r="A4263" s="57" t="e">
        <f aca="false">INDEX(BucketTable,MATCH(B4263,SumMonths,0),1)</f>
        <v>#N/A</v>
      </c>
      <c r="K4263" s="57" t="e">
        <f aca="false">INDEX(lava,MATCH(B4263,SumMonths,0),2)</f>
        <v>#N/A</v>
      </c>
    </row>
    <row r="4264" customFormat="false" ht="12.75" hidden="false" customHeight="false" outlineLevel="0" collapsed="false">
      <c r="A4264" s="57" t="e">
        <f aca="false">INDEX(BucketTable,MATCH(B4264,SumMonths,0),1)</f>
        <v>#N/A</v>
      </c>
      <c r="K4264" s="57" t="e">
        <f aca="false">INDEX(lava,MATCH(B4264,SumMonths,0),2)</f>
        <v>#N/A</v>
      </c>
    </row>
    <row r="4265" customFormat="false" ht="12.75" hidden="false" customHeight="false" outlineLevel="0" collapsed="false">
      <c r="A4265" s="57" t="e">
        <f aca="false">INDEX(BucketTable,MATCH(B4265,SumMonths,0),1)</f>
        <v>#N/A</v>
      </c>
      <c r="K4265" s="57" t="e">
        <f aca="false">INDEX(lava,MATCH(B4265,SumMonths,0),2)</f>
        <v>#N/A</v>
      </c>
    </row>
    <row r="4266" customFormat="false" ht="12.75" hidden="false" customHeight="false" outlineLevel="0" collapsed="false">
      <c r="A4266" s="57" t="e">
        <f aca="false">INDEX(BucketTable,MATCH(B4266,SumMonths,0),1)</f>
        <v>#N/A</v>
      </c>
      <c r="K4266" s="57" t="e">
        <f aca="false">INDEX(lava,MATCH(B4266,SumMonths,0),2)</f>
        <v>#N/A</v>
      </c>
    </row>
    <row r="4267" customFormat="false" ht="12.75" hidden="false" customHeight="false" outlineLevel="0" collapsed="false">
      <c r="A4267" s="57" t="e">
        <f aca="false">INDEX(BucketTable,MATCH(B4267,SumMonths,0),1)</f>
        <v>#N/A</v>
      </c>
      <c r="K4267" s="57" t="e">
        <f aca="false">INDEX(lava,MATCH(B4267,SumMonths,0),2)</f>
        <v>#N/A</v>
      </c>
    </row>
    <row r="4268" customFormat="false" ht="12.75" hidden="false" customHeight="false" outlineLevel="0" collapsed="false">
      <c r="A4268" s="57" t="e">
        <f aca="false">INDEX(BucketTable,MATCH(B4268,SumMonths,0),1)</f>
        <v>#N/A</v>
      </c>
      <c r="K4268" s="57" t="e">
        <f aca="false">INDEX(lava,MATCH(B4268,SumMonths,0),2)</f>
        <v>#N/A</v>
      </c>
    </row>
    <row r="4269" customFormat="false" ht="12.75" hidden="false" customHeight="false" outlineLevel="0" collapsed="false">
      <c r="A4269" s="57" t="e">
        <f aca="false">INDEX(BucketTable,MATCH(B4269,SumMonths,0),1)</f>
        <v>#N/A</v>
      </c>
      <c r="K4269" s="57" t="e">
        <f aca="false">INDEX(lava,MATCH(B4269,SumMonths,0),2)</f>
        <v>#N/A</v>
      </c>
    </row>
    <row r="4270" customFormat="false" ht="12.75" hidden="false" customHeight="false" outlineLevel="0" collapsed="false">
      <c r="A4270" s="57" t="e">
        <f aca="false">INDEX(BucketTable,MATCH(B4270,SumMonths,0),1)</f>
        <v>#N/A</v>
      </c>
      <c r="K4270" s="57" t="e">
        <f aca="false">INDEX(lava,MATCH(B4270,SumMonths,0),2)</f>
        <v>#N/A</v>
      </c>
    </row>
    <row r="4271" customFormat="false" ht="12.75" hidden="false" customHeight="false" outlineLevel="0" collapsed="false">
      <c r="A4271" s="57" t="e">
        <f aca="false">INDEX(BucketTable,MATCH(B4271,SumMonths,0),1)</f>
        <v>#N/A</v>
      </c>
      <c r="K4271" s="57" t="e">
        <f aca="false">INDEX(lava,MATCH(B4271,SumMonths,0),2)</f>
        <v>#N/A</v>
      </c>
    </row>
    <row r="4272" customFormat="false" ht="12.75" hidden="false" customHeight="false" outlineLevel="0" collapsed="false">
      <c r="A4272" s="57" t="e">
        <f aca="false">INDEX(BucketTable,MATCH(B4272,SumMonths,0),1)</f>
        <v>#N/A</v>
      </c>
      <c r="K4272" s="57" t="e">
        <f aca="false">INDEX(lava,MATCH(B4272,SumMonths,0),2)</f>
        <v>#N/A</v>
      </c>
    </row>
    <row r="4273" customFormat="false" ht="12.75" hidden="false" customHeight="false" outlineLevel="0" collapsed="false">
      <c r="A4273" s="57" t="e">
        <f aca="false">INDEX(BucketTable,MATCH(B4273,SumMonths,0),1)</f>
        <v>#N/A</v>
      </c>
      <c r="K4273" s="57" t="e">
        <f aca="false">INDEX(lava,MATCH(B4273,SumMonths,0),2)</f>
        <v>#N/A</v>
      </c>
    </row>
    <row r="4274" customFormat="false" ht="12.75" hidden="false" customHeight="false" outlineLevel="0" collapsed="false">
      <c r="A4274" s="57" t="e">
        <f aca="false">INDEX(BucketTable,MATCH(B4274,SumMonths,0),1)</f>
        <v>#N/A</v>
      </c>
      <c r="K4274" s="57" t="e">
        <f aca="false">INDEX(lava,MATCH(B4274,SumMonths,0),2)</f>
        <v>#N/A</v>
      </c>
    </row>
    <row r="4275" customFormat="false" ht="12.75" hidden="false" customHeight="false" outlineLevel="0" collapsed="false">
      <c r="A4275" s="57" t="e">
        <f aca="false">INDEX(BucketTable,MATCH(B4275,SumMonths,0),1)</f>
        <v>#N/A</v>
      </c>
      <c r="K4275" s="57" t="e">
        <f aca="false">INDEX(lava,MATCH(B4275,SumMonths,0),2)</f>
        <v>#N/A</v>
      </c>
    </row>
    <row r="4276" customFormat="false" ht="12.75" hidden="false" customHeight="false" outlineLevel="0" collapsed="false">
      <c r="A4276" s="57" t="e">
        <f aca="false">INDEX(BucketTable,MATCH(B4276,SumMonths,0),1)</f>
        <v>#N/A</v>
      </c>
      <c r="K4276" s="57" t="e">
        <f aca="false">INDEX(lava,MATCH(B4276,SumMonths,0),2)</f>
        <v>#N/A</v>
      </c>
    </row>
    <row r="4277" customFormat="false" ht="12.75" hidden="false" customHeight="false" outlineLevel="0" collapsed="false">
      <c r="A4277" s="57" t="e">
        <f aca="false">INDEX(BucketTable,MATCH(B4277,SumMonths,0),1)</f>
        <v>#N/A</v>
      </c>
      <c r="K4277" s="57" t="e">
        <f aca="false">INDEX(lava,MATCH(B4277,SumMonths,0),2)</f>
        <v>#N/A</v>
      </c>
    </row>
    <row r="4278" customFormat="false" ht="12.75" hidden="false" customHeight="false" outlineLevel="0" collapsed="false">
      <c r="A4278" s="57" t="e">
        <f aca="false">INDEX(BucketTable,MATCH(B4278,SumMonths,0),1)</f>
        <v>#N/A</v>
      </c>
      <c r="K4278" s="57" t="e">
        <f aca="false">INDEX(lava,MATCH(B4278,SumMonths,0),2)</f>
        <v>#N/A</v>
      </c>
    </row>
    <row r="4279" customFormat="false" ht="12.75" hidden="false" customHeight="false" outlineLevel="0" collapsed="false">
      <c r="A4279" s="57" t="e">
        <f aca="false">INDEX(BucketTable,MATCH(B4279,SumMonths,0),1)</f>
        <v>#N/A</v>
      </c>
      <c r="K4279" s="57" t="e">
        <f aca="false">INDEX(lava,MATCH(B4279,SumMonths,0),2)</f>
        <v>#N/A</v>
      </c>
    </row>
    <row r="4280" customFormat="false" ht="12.75" hidden="false" customHeight="false" outlineLevel="0" collapsed="false">
      <c r="A4280" s="57" t="e">
        <f aca="false">INDEX(BucketTable,MATCH(B4280,SumMonths,0),1)</f>
        <v>#N/A</v>
      </c>
      <c r="K4280" s="57" t="e">
        <f aca="false">INDEX(lava,MATCH(B4280,SumMonths,0),2)</f>
        <v>#N/A</v>
      </c>
    </row>
    <row r="4281" customFormat="false" ht="12.75" hidden="false" customHeight="false" outlineLevel="0" collapsed="false">
      <c r="A4281" s="57" t="e">
        <f aca="false">INDEX(BucketTable,MATCH(B4281,SumMonths,0),1)</f>
        <v>#N/A</v>
      </c>
      <c r="K4281" s="57" t="e">
        <f aca="false">INDEX(lava,MATCH(B4281,SumMonths,0),2)</f>
        <v>#N/A</v>
      </c>
    </row>
    <row r="4282" customFormat="false" ht="12.75" hidden="false" customHeight="false" outlineLevel="0" collapsed="false">
      <c r="A4282" s="57" t="e">
        <f aca="false">INDEX(BucketTable,MATCH(B4282,SumMonths,0),1)</f>
        <v>#N/A</v>
      </c>
      <c r="K4282" s="57" t="e">
        <f aca="false">INDEX(lava,MATCH(B4282,SumMonths,0),2)</f>
        <v>#N/A</v>
      </c>
    </row>
    <row r="4283" customFormat="false" ht="12.75" hidden="false" customHeight="false" outlineLevel="0" collapsed="false">
      <c r="A4283" s="57" t="e">
        <f aca="false">INDEX(BucketTable,MATCH(B4283,SumMonths,0),1)</f>
        <v>#N/A</v>
      </c>
      <c r="K4283" s="57" t="e">
        <f aca="false">INDEX(lava,MATCH(B4283,SumMonths,0),2)</f>
        <v>#N/A</v>
      </c>
    </row>
    <row r="4284" customFormat="false" ht="12.75" hidden="false" customHeight="false" outlineLevel="0" collapsed="false">
      <c r="A4284" s="57" t="e">
        <f aca="false">INDEX(BucketTable,MATCH(B4284,SumMonths,0),1)</f>
        <v>#N/A</v>
      </c>
      <c r="K4284" s="57" t="e">
        <f aca="false">INDEX(lava,MATCH(B4284,SumMonths,0),2)</f>
        <v>#N/A</v>
      </c>
    </row>
    <row r="4285" customFormat="false" ht="12.75" hidden="false" customHeight="false" outlineLevel="0" collapsed="false">
      <c r="A4285" s="57" t="e">
        <f aca="false">INDEX(BucketTable,MATCH(B4285,SumMonths,0),1)</f>
        <v>#N/A</v>
      </c>
      <c r="K4285" s="57" t="e">
        <f aca="false">INDEX(lava,MATCH(B4285,SumMonths,0),2)</f>
        <v>#N/A</v>
      </c>
    </row>
    <row r="4286" customFormat="false" ht="12.75" hidden="false" customHeight="false" outlineLevel="0" collapsed="false">
      <c r="A4286" s="57" t="e">
        <f aca="false">INDEX(BucketTable,MATCH(B4286,SumMonths,0),1)</f>
        <v>#N/A</v>
      </c>
      <c r="K4286" s="57" t="e">
        <f aca="false">INDEX(lava,MATCH(B4286,SumMonths,0),2)</f>
        <v>#N/A</v>
      </c>
    </row>
    <row r="4287" customFormat="false" ht="12.75" hidden="false" customHeight="false" outlineLevel="0" collapsed="false">
      <c r="A4287" s="57" t="e">
        <f aca="false">INDEX(BucketTable,MATCH(B4287,SumMonths,0),1)</f>
        <v>#N/A</v>
      </c>
      <c r="K4287" s="57" t="e">
        <f aca="false">INDEX(lava,MATCH(B4287,SumMonths,0),2)</f>
        <v>#N/A</v>
      </c>
    </row>
    <row r="4288" customFormat="false" ht="12.75" hidden="false" customHeight="false" outlineLevel="0" collapsed="false">
      <c r="A4288" s="57" t="e">
        <f aca="false">INDEX(BucketTable,MATCH(B4288,SumMonths,0),1)</f>
        <v>#N/A</v>
      </c>
      <c r="K4288" s="57" t="e">
        <f aca="false">INDEX(lava,MATCH(B4288,SumMonths,0),2)</f>
        <v>#N/A</v>
      </c>
    </row>
    <row r="4289" customFormat="false" ht="12.75" hidden="false" customHeight="false" outlineLevel="0" collapsed="false">
      <c r="A4289" s="57" t="e">
        <f aca="false">INDEX(BucketTable,MATCH(B4289,SumMonths,0),1)</f>
        <v>#N/A</v>
      </c>
      <c r="K4289" s="57" t="e">
        <f aca="false">INDEX(lava,MATCH(B4289,SumMonths,0),2)</f>
        <v>#N/A</v>
      </c>
    </row>
    <row r="4290" customFormat="false" ht="12.75" hidden="false" customHeight="false" outlineLevel="0" collapsed="false">
      <c r="A4290" s="57" t="e">
        <f aca="false">INDEX(BucketTable,MATCH(B4290,SumMonths,0),1)</f>
        <v>#N/A</v>
      </c>
      <c r="K4290" s="57" t="e">
        <f aca="false">INDEX(lava,MATCH(B4290,SumMonths,0),2)</f>
        <v>#N/A</v>
      </c>
    </row>
    <row r="4291" customFormat="false" ht="12.75" hidden="false" customHeight="false" outlineLevel="0" collapsed="false">
      <c r="A4291" s="57" t="e">
        <f aca="false">INDEX(BucketTable,MATCH(B4291,SumMonths,0),1)</f>
        <v>#N/A</v>
      </c>
      <c r="K4291" s="57" t="e">
        <f aca="false">INDEX(lava,MATCH(B4291,SumMonths,0),2)</f>
        <v>#N/A</v>
      </c>
    </row>
    <row r="4292" customFormat="false" ht="12.75" hidden="false" customHeight="false" outlineLevel="0" collapsed="false">
      <c r="A4292" s="57" t="e">
        <f aca="false">INDEX(BucketTable,MATCH(B4292,SumMonths,0),1)</f>
        <v>#N/A</v>
      </c>
      <c r="K4292" s="57" t="e">
        <f aca="false">INDEX(lava,MATCH(B4292,SumMonths,0),2)</f>
        <v>#N/A</v>
      </c>
    </row>
    <row r="4293" customFormat="false" ht="12.75" hidden="false" customHeight="false" outlineLevel="0" collapsed="false">
      <c r="A4293" s="57" t="e">
        <f aca="false">INDEX(BucketTable,MATCH(B4293,SumMonths,0),1)</f>
        <v>#N/A</v>
      </c>
      <c r="K4293" s="57" t="e">
        <f aca="false">INDEX(lava,MATCH(B4293,SumMonths,0),2)</f>
        <v>#N/A</v>
      </c>
    </row>
    <row r="4294" customFormat="false" ht="12.75" hidden="false" customHeight="false" outlineLevel="0" collapsed="false">
      <c r="A4294" s="57" t="e">
        <f aca="false">INDEX(BucketTable,MATCH(B4294,SumMonths,0),1)</f>
        <v>#N/A</v>
      </c>
      <c r="K4294" s="57" t="e">
        <f aca="false">INDEX(lava,MATCH(B4294,SumMonths,0),2)</f>
        <v>#N/A</v>
      </c>
    </row>
    <row r="4295" customFormat="false" ht="12.75" hidden="false" customHeight="false" outlineLevel="0" collapsed="false">
      <c r="A4295" s="57" t="e">
        <f aca="false">INDEX(BucketTable,MATCH(B4295,SumMonths,0),1)</f>
        <v>#N/A</v>
      </c>
      <c r="K4295" s="57" t="e">
        <f aca="false">INDEX(lava,MATCH(B4295,SumMonths,0),2)</f>
        <v>#N/A</v>
      </c>
    </row>
    <row r="4296" customFormat="false" ht="12.75" hidden="false" customHeight="false" outlineLevel="0" collapsed="false">
      <c r="A4296" s="57" t="e">
        <f aca="false">INDEX(BucketTable,MATCH(B4296,SumMonths,0),1)</f>
        <v>#N/A</v>
      </c>
      <c r="K4296" s="57" t="e">
        <f aca="false">INDEX(lava,MATCH(B4296,SumMonths,0),2)</f>
        <v>#N/A</v>
      </c>
    </row>
    <row r="4297" customFormat="false" ht="12.75" hidden="false" customHeight="false" outlineLevel="0" collapsed="false">
      <c r="A4297" s="57" t="e">
        <f aca="false">INDEX(BucketTable,MATCH(B4297,SumMonths,0),1)</f>
        <v>#N/A</v>
      </c>
      <c r="K4297" s="57" t="e">
        <f aca="false">INDEX(lava,MATCH(B4297,SumMonths,0),2)</f>
        <v>#N/A</v>
      </c>
    </row>
    <row r="4298" customFormat="false" ht="12.75" hidden="false" customHeight="false" outlineLevel="0" collapsed="false">
      <c r="A4298" s="57" t="e">
        <f aca="false">INDEX(BucketTable,MATCH(B4298,SumMonths,0),1)</f>
        <v>#N/A</v>
      </c>
      <c r="K4298" s="57" t="e">
        <f aca="false">INDEX(lava,MATCH(B4298,SumMonths,0),2)</f>
        <v>#N/A</v>
      </c>
    </row>
    <row r="4299" customFormat="false" ht="12.75" hidden="false" customHeight="false" outlineLevel="0" collapsed="false">
      <c r="A4299" s="57" t="e">
        <f aca="false">INDEX(BucketTable,MATCH(B4299,SumMonths,0),1)</f>
        <v>#N/A</v>
      </c>
      <c r="K4299" s="57" t="e">
        <f aca="false">INDEX(lava,MATCH(B4299,SumMonths,0),2)</f>
        <v>#N/A</v>
      </c>
    </row>
    <row r="4300" customFormat="false" ht="12.75" hidden="false" customHeight="false" outlineLevel="0" collapsed="false">
      <c r="A4300" s="57" t="e">
        <f aca="false">INDEX(BucketTable,MATCH(B4300,SumMonths,0),1)</f>
        <v>#N/A</v>
      </c>
      <c r="K4300" s="57" t="e">
        <f aca="false">INDEX(lava,MATCH(B4300,SumMonths,0),2)</f>
        <v>#N/A</v>
      </c>
    </row>
    <row r="4301" customFormat="false" ht="12.75" hidden="false" customHeight="false" outlineLevel="0" collapsed="false">
      <c r="A4301" s="57" t="e">
        <f aca="false">INDEX(BucketTable,MATCH(B4301,SumMonths,0),1)</f>
        <v>#N/A</v>
      </c>
      <c r="K4301" s="57" t="e">
        <f aca="false">INDEX(lava,MATCH(B4301,SumMonths,0),2)</f>
        <v>#N/A</v>
      </c>
    </row>
    <row r="4302" customFormat="false" ht="12.75" hidden="false" customHeight="false" outlineLevel="0" collapsed="false">
      <c r="A4302" s="57" t="e">
        <f aca="false">INDEX(BucketTable,MATCH(B4302,SumMonths,0),1)</f>
        <v>#N/A</v>
      </c>
      <c r="K4302" s="57" t="e">
        <f aca="false">INDEX(lava,MATCH(B4302,SumMonths,0),2)</f>
        <v>#N/A</v>
      </c>
    </row>
    <row r="4303" customFormat="false" ht="12.75" hidden="false" customHeight="false" outlineLevel="0" collapsed="false">
      <c r="A4303" s="57" t="e">
        <f aca="false">INDEX(BucketTable,MATCH(B4303,SumMonths,0),1)</f>
        <v>#N/A</v>
      </c>
      <c r="K4303" s="57" t="e">
        <f aca="false">INDEX(lava,MATCH(B4303,SumMonths,0),2)</f>
        <v>#N/A</v>
      </c>
    </row>
    <row r="4304" customFormat="false" ht="12.75" hidden="false" customHeight="false" outlineLevel="0" collapsed="false">
      <c r="A4304" s="57" t="e">
        <f aca="false">INDEX(BucketTable,MATCH(B4304,SumMonths,0),1)</f>
        <v>#N/A</v>
      </c>
      <c r="K4304" s="57" t="e">
        <f aca="false">INDEX(lava,MATCH(B4304,SumMonths,0),2)</f>
        <v>#N/A</v>
      </c>
    </row>
    <row r="4305" customFormat="false" ht="12.75" hidden="false" customHeight="false" outlineLevel="0" collapsed="false">
      <c r="A4305" s="57" t="e">
        <f aca="false">INDEX(BucketTable,MATCH(B4305,SumMonths,0),1)</f>
        <v>#N/A</v>
      </c>
      <c r="K4305" s="57" t="e">
        <f aca="false">INDEX(lava,MATCH(B4305,SumMonths,0),2)</f>
        <v>#N/A</v>
      </c>
    </row>
    <row r="4306" customFormat="false" ht="12.75" hidden="false" customHeight="false" outlineLevel="0" collapsed="false">
      <c r="A4306" s="57" t="e">
        <f aca="false">INDEX(BucketTable,MATCH(B4306,SumMonths,0),1)</f>
        <v>#N/A</v>
      </c>
      <c r="K4306" s="57" t="e">
        <f aca="false">INDEX(lava,MATCH(B4306,SumMonths,0),2)</f>
        <v>#N/A</v>
      </c>
    </row>
    <row r="4307" customFormat="false" ht="12.75" hidden="false" customHeight="false" outlineLevel="0" collapsed="false">
      <c r="A4307" s="57" t="e">
        <f aca="false">INDEX(BucketTable,MATCH(B4307,SumMonths,0),1)</f>
        <v>#N/A</v>
      </c>
      <c r="K4307" s="57" t="e">
        <f aca="false">INDEX(lava,MATCH(B4307,SumMonths,0),2)</f>
        <v>#N/A</v>
      </c>
    </row>
    <row r="4308" customFormat="false" ht="12.75" hidden="false" customHeight="false" outlineLevel="0" collapsed="false">
      <c r="A4308" s="57" t="e">
        <f aca="false">INDEX(BucketTable,MATCH(B4308,SumMonths,0),1)</f>
        <v>#N/A</v>
      </c>
      <c r="K4308" s="57" t="e">
        <f aca="false">INDEX(lava,MATCH(B4308,SumMonths,0),2)</f>
        <v>#N/A</v>
      </c>
    </row>
    <row r="4309" customFormat="false" ht="12.75" hidden="false" customHeight="false" outlineLevel="0" collapsed="false">
      <c r="A4309" s="57" t="e">
        <f aca="false">INDEX(BucketTable,MATCH(B4309,SumMonths,0),1)</f>
        <v>#N/A</v>
      </c>
      <c r="K4309" s="57" t="e">
        <f aca="false">INDEX(lava,MATCH(B4309,SumMonths,0),2)</f>
        <v>#N/A</v>
      </c>
    </row>
    <row r="4310" customFormat="false" ht="12.75" hidden="false" customHeight="false" outlineLevel="0" collapsed="false">
      <c r="A4310" s="57" t="e">
        <f aca="false">INDEX(BucketTable,MATCH(B4310,SumMonths,0),1)</f>
        <v>#N/A</v>
      </c>
      <c r="K4310" s="57" t="e">
        <f aca="false">INDEX(lava,MATCH(B4310,SumMonths,0),2)</f>
        <v>#N/A</v>
      </c>
    </row>
    <row r="4311" customFormat="false" ht="12.75" hidden="false" customHeight="false" outlineLevel="0" collapsed="false">
      <c r="A4311" s="57" t="e">
        <f aca="false">INDEX(BucketTable,MATCH(B4311,SumMonths,0),1)</f>
        <v>#N/A</v>
      </c>
      <c r="K4311" s="57" t="e">
        <f aca="false">INDEX(lava,MATCH(B4311,SumMonths,0),2)</f>
        <v>#N/A</v>
      </c>
    </row>
    <row r="4312" customFormat="false" ht="12.75" hidden="false" customHeight="false" outlineLevel="0" collapsed="false">
      <c r="A4312" s="57" t="e">
        <f aca="false">INDEX(BucketTable,MATCH(B4312,SumMonths,0),1)</f>
        <v>#N/A</v>
      </c>
      <c r="K4312" s="57" t="e">
        <f aca="false">INDEX(lava,MATCH(B4312,SumMonths,0),2)</f>
        <v>#N/A</v>
      </c>
    </row>
    <row r="4313" customFormat="false" ht="12.75" hidden="false" customHeight="false" outlineLevel="0" collapsed="false">
      <c r="A4313" s="57" t="e">
        <f aca="false">INDEX(BucketTable,MATCH(B4313,SumMonths,0),1)</f>
        <v>#N/A</v>
      </c>
      <c r="K4313" s="57" t="e">
        <f aca="false">INDEX(lava,MATCH(B4313,SumMonths,0),2)</f>
        <v>#N/A</v>
      </c>
    </row>
    <row r="4314" customFormat="false" ht="12.75" hidden="false" customHeight="false" outlineLevel="0" collapsed="false">
      <c r="A4314" s="57" t="e">
        <f aca="false">INDEX(BucketTable,MATCH(B4314,SumMonths,0),1)</f>
        <v>#N/A</v>
      </c>
      <c r="K4314" s="57" t="e">
        <f aca="false">INDEX(lava,MATCH(B4314,SumMonths,0),2)</f>
        <v>#N/A</v>
      </c>
    </row>
    <row r="4315" customFormat="false" ht="12.75" hidden="false" customHeight="false" outlineLevel="0" collapsed="false">
      <c r="A4315" s="57" t="e">
        <f aca="false">INDEX(BucketTable,MATCH(B4315,SumMonths,0),1)</f>
        <v>#N/A</v>
      </c>
      <c r="K4315" s="57" t="e">
        <f aca="false">INDEX(lava,MATCH(B4315,SumMonths,0),2)</f>
        <v>#N/A</v>
      </c>
    </row>
    <row r="4316" customFormat="false" ht="12.75" hidden="false" customHeight="false" outlineLevel="0" collapsed="false">
      <c r="A4316" s="57" t="e">
        <f aca="false">INDEX(BucketTable,MATCH(B4316,SumMonths,0),1)</f>
        <v>#N/A</v>
      </c>
      <c r="K4316" s="57" t="e">
        <f aca="false">INDEX(lava,MATCH(B4316,SumMonths,0),2)</f>
        <v>#N/A</v>
      </c>
    </row>
    <row r="4317" customFormat="false" ht="12.75" hidden="false" customHeight="false" outlineLevel="0" collapsed="false">
      <c r="A4317" s="57" t="e">
        <f aca="false">INDEX(BucketTable,MATCH(B4317,SumMonths,0),1)</f>
        <v>#N/A</v>
      </c>
      <c r="K4317" s="57" t="e">
        <f aca="false">INDEX(lava,MATCH(B4317,SumMonths,0),2)</f>
        <v>#N/A</v>
      </c>
    </row>
    <row r="4318" customFormat="false" ht="12.75" hidden="false" customHeight="false" outlineLevel="0" collapsed="false">
      <c r="A4318" s="57" t="e">
        <f aca="false">INDEX(BucketTable,MATCH(B4318,SumMonths,0),1)</f>
        <v>#N/A</v>
      </c>
      <c r="K4318" s="57" t="e">
        <f aca="false">INDEX(lava,MATCH(B4318,SumMonths,0),2)</f>
        <v>#N/A</v>
      </c>
    </row>
    <row r="4319" customFormat="false" ht="12.75" hidden="false" customHeight="false" outlineLevel="0" collapsed="false">
      <c r="A4319" s="57" t="e">
        <f aca="false">INDEX(BucketTable,MATCH(B4319,SumMonths,0),1)</f>
        <v>#N/A</v>
      </c>
      <c r="K4319" s="57" t="e">
        <f aca="false">INDEX(lava,MATCH(B4319,SumMonths,0),2)</f>
        <v>#N/A</v>
      </c>
    </row>
    <row r="4320" customFormat="false" ht="12.75" hidden="false" customHeight="false" outlineLevel="0" collapsed="false">
      <c r="A4320" s="57" t="e">
        <f aca="false">INDEX(BucketTable,MATCH(B4320,SumMonths,0),1)</f>
        <v>#N/A</v>
      </c>
      <c r="K4320" s="57" t="e">
        <f aca="false">INDEX(lava,MATCH(B4320,SumMonths,0),2)</f>
        <v>#N/A</v>
      </c>
    </row>
    <row r="4321" customFormat="false" ht="12.75" hidden="false" customHeight="false" outlineLevel="0" collapsed="false">
      <c r="A4321" s="57" t="e">
        <f aca="false">INDEX(BucketTable,MATCH(B4321,SumMonths,0),1)</f>
        <v>#N/A</v>
      </c>
      <c r="K4321" s="57" t="e">
        <f aca="false">INDEX(lava,MATCH(B4321,SumMonths,0),2)</f>
        <v>#N/A</v>
      </c>
    </row>
    <row r="4322" customFormat="false" ht="12.75" hidden="false" customHeight="false" outlineLevel="0" collapsed="false">
      <c r="A4322" s="57" t="e">
        <f aca="false">INDEX(BucketTable,MATCH(B4322,SumMonths,0),1)</f>
        <v>#N/A</v>
      </c>
      <c r="K4322" s="57" t="e">
        <f aca="false">INDEX(lava,MATCH(B4322,SumMonths,0),2)</f>
        <v>#N/A</v>
      </c>
    </row>
    <row r="4323" customFormat="false" ht="12.75" hidden="false" customHeight="false" outlineLevel="0" collapsed="false">
      <c r="A4323" s="57" t="e">
        <f aca="false">INDEX(BucketTable,MATCH(B4323,SumMonths,0),1)</f>
        <v>#N/A</v>
      </c>
      <c r="K4323" s="57" t="e">
        <f aca="false">INDEX(lava,MATCH(B4323,SumMonths,0),2)</f>
        <v>#N/A</v>
      </c>
    </row>
    <row r="4324" customFormat="false" ht="12.75" hidden="false" customHeight="false" outlineLevel="0" collapsed="false">
      <c r="A4324" s="57" t="e">
        <f aca="false">INDEX(BucketTable,MATCH(B4324,SumMonths,0),1)</f>
        <v>#N/A</v>
      </c>
      <c r="K4324" s="57" t="e">
        <f aca="false">INDEX(lava,MATCH(B4324,SumMonths,0),2)</f>
        <v>#N/A</v>
      </c>
    </row>
    <row r="4325" customFormat="false" ht="12.75" hidden="false" customHeight="false" outlineLevel="0" collapsed="false">
      <c r="A4325" s="57" t="e">
        <f aca="false">INDEX(BucketTable,MATCH(B4325,SumMonths,0),1)</f>
        <v>#N/A</v>
      </c>
      <c r="K4325" s="57" t="e">
        <f aca="false">INDEX(lava,MATCH(B4325,SumMonths,0),2)</f>
        <v>#N/A</v>
      </c>
    </row>
    <row r="4326" customFormat="false" ht="12.75" hidden="false" customHeight="false" outlineLevel="0" collapsed="false">
      <c r="A4326" s="57" t="e">
        <f aca="false">INDEX(BucketTable,MATCH(B4326,SumMonths,0),1)</f>
        <v>#N/A</v>
      </c>
      <c r="K4326" s="57" t="e">
        <f aca="false">INDEX(lava,MATCH(B4326,SumMonths,0),2)</f>
        <v>#N/A</v>
      </c>
    </row>
    <row r="4327" customFormat="false" ht="12.75" hidden="false" customHeight="false" outlineLevel="0" collapsed="false">
      <c r="A4327" s="57" t="e">
        <f aca="false">INDEX(BucketTable,MATCH(B4327,SumMonths,0),1)</f>
        <v>#N/A</v>
      </c>
      <c r="K4327" s="57" t="e">
        <f aca="false">INDEX(lava,MATCH(B4327,SumMonths,0),2)</f>
        <v>#N/A</v>
      </c>
    </row>
    <row r="4328" customFormat="false" ht="12.75" hidden="false" customHeight="false" outlineLevel="0" collapsed="false">
      <c r="A4328" s="57" t="e">
        <f aca="false">INDEX(BucketTable,MATCH(B4328,SumMonths,0),1)</f>
        <v>#N/A</v>
      </c>
      <c r="K4328" s="57" t="e">
        <f aca="false">INDEX(lava,MATCH(B4328,SumMonths,0),2)</f>
        <v>#N/A</v>
      </c>
    </row>
    <row r="4329" customFormat="false" ht="12.75" hidden="false" customHeight="false" outlineLevel="0" collapsed="false">
      <c r="A4329" s="57" t="e">
        <f aca="false">INDEX(BucketTable,MATCH(B4329,SumMonths,0),1)</f>
        <v>#N/A</v>
      </c>
      <c r="K4329" s="57" t="e">
        <f aca="false">INDEX(lava,MATCH(B4329,SumMonths,0),2)</f>
        <v>#N/A</v>
      </c>
    </row>
    <row r="4330" customFormat="false" ht="12.75" hidden="false" customHeight="false" outlineLevel="0" collapsed="false">
      <c r="A4330" s="57" t="e">
        <f aca="false">INDEX(BucketTable,MATCH(B4330,SumMonths,0),1)</f>
        <v>#N/A</v>
      </c>
      <c r="K4330" s="57" t="e">
        <f aca="false">INDEX(lava,MATCH(B4330,SumMonths,0),2)</f>
        <v>#N/A</v>
      </c>
    </row>
    <row r="4331" customFormat="false" ht="12.75" hidden="false" customHeight="false" outlineLevel="0" collapsed="false">
      <c r="A4331" s="57" t="e">
        <f aca="false">INDEX(BucketTable,MATCH(B4331,SumMonths,0),1)</f>
        <v>#N/A</v>
      </c>
      <c r="K4331" s="57" t="e">
        <f aca="false">INDEX(lava,MATCH(B4331,SumMonths,0),2)</f>
        <v>#N/A</v>
      </c>
    </row>
    <row r="4332" customFormat="false" ht="12.75" hidden="false" customHeight="false" outlineLevel="0" collapsed="false">
      <c r="A4332" s="57" t="e">
        <f aca="false">INDEX(BucketTable,MATCH(B4332,SumMonths,0),1)</f>
        <v>#N/A</v>
      </c>
      <c r="K4332" s="57" t="e">
        <f aca="false">INDEX(lava,MATCH(B4332,SumMonths,0),2)</f>
        <v>#N/A</v>
      </c>
    </row>
    <row r="4333" customFormat="false" ht="12.75" hidden="false" customHeight="false" outlineLevel="0" collapsed="false">
      <c r="A4333" s="57" t="e">
        <f aca="false">INDEX(BucketTable,MATCH(B4333,SumMonths,0),1)</f>
        <v>#N/A</v>
      </c>
      <c r="K4333" s="57" t="e">
        <f aca="false">INDEX(lava,MATCH(B4333,SumMonths,0),2)</f>
        <v>#N/A</v>
      </c>
    </row>
    <row r="4334" customFormat="false" ht="12.75" hidden="false" customHeight="false" outlineLevel="0" collapsed="false">
      <c r="A4334" s="57" t="e">
        <f aca="false">INDEX(BucketTable,MATCH(B4334,SumMonths,0),1)</f>
        <v>#N/A</v>
      </c>
      <c r="K4334" s="57" t="e">
        <f aca="false">INDEX(lava,MATCH(B4334,SumMonths,0),2)</f>
        <v>#N/A</v>
      </c>
    </row>
    <row r="4335" customFormat="false" ht="12.75" hidden="false" customHeight="false" outlineLevel="0" collapsed="false">
      <c r="A4335" s="57" t="e">
        <f aca="false">INDEX(BucketTable,MATCH(B4335,SumMonths,0),1)</f>
        <v>#N/A</v>
      </c>
      <c r="K4335" s="57" t="e">
        <f aca="false">INDEX(lava,MATCH(B4335,SumMonths,0),2)</f>
        <v>#N/A</v>
      </c>
    </row>
    <row r="4336" customFormat="false" ht="12.75" hidden="false" customHeight="false" outlineLevel="0" collapsed="false">
      <c r="A4336" s="57" t="e">
        <f aca="false">INDEX(BucketTable,MATCH(B4336,SumMonths,0),1)</f>
        <v>#N/A</v>
      </c>
      <c r="K4336" s="57" t="e">
        <f aca="false">INDEX(lava,MATCH(B4336,SumMonths,0),2)</f>
        <v>#N/A</v>
      </c>
    </row>
    <row r="4337" customFormat="false" ht="12.75" hidden="false" customHeight="false" outlineLevel="0" collapsed="false">
      <c r="A4337" s="57" t="e">
        <f aca="false">INDEX(BucketTable,MATCH(B4337,SumMonths,0),1)</f>
        <v>#N/A</v>
      </c>
      <c r="K4337" s="57" t="e">
        <f aca="false">INDEX(lava,MATCH(B4337,SumMonths,0),2)</f>
        <v>#N/A</v>
      </c>
    </row>
    <row r="4338" customFormat="false" ht="12.75" hidden="false" customHeight="false" outlineLevel="0" collapsed="false">
      <c r="A4338" s="57" t="e">
        <f aca="false">INDEX(BucketTable,MATCH(B4338,SumMonths,0),1)</f>
        <v>#N/A</v>
      </c>
      <c r="K4338" s="57" t="e">
        <f aca="false">INDEX(lava,MATCH(B4338,SumMonths,0),2)</f>
        <v>#N/A</v>
      </c>
    </row>
    <row r="4339" customFormat="false" ht="12.75" hidden="false" customHeight="false" outlineLevel="0" collapsed="false">
      <c r="A4339" s="57" t="e">
        <f aca="false">INDEX(BucketTable,MATCH(B4339,SumMonths,0),1)</f>
        <v>#N/A</v>
      </c>
      <c r="K4339" s="57" t="e">
        <f aca="false">INDEX(lava,MATCH(B4339,SumMonths,0),2)</f>
        <v>#N/A</v>
      </c>
    </row>
    <row r="4340" customFormat="false" ht="12.75" hidden="false" customHeight="false" outlineLevel="0" collapsed="false">
      <c r="A4340" s="57" t="e">
        <f aca="false">INDEX(BucketTable,MATCH(B4340,SumMonths,0),1)</f>
        <v>#N/A</v>
      </c>
      <c r="K4340" s="57" t="e">
        <f aca="false">INDEX(lava,MATCH(B4340,SumMonths,0),2)</f>
        <v>#N/A</v>
      </c>
    </row>
    <row r="4341" customFormat="false" ht="12.75" hidden="false" customHeight="false" outlineLevel="0" collapsed="false">
      <c r="A4341" s="57" t="e">
        <f aca="false">INDEX(BucketTable,MATCH(B4341,SumMonths,0),1)</f>
        <v>#N/A</v>
      </c>
      <c r="K4341" s="57" t="e">
        <f aca="false">INDEX(lava,MATCH(B4341,SumMonths,0),2)</f>
        <v>#N/A</v>
      </c>
    </row>
    <row r="4342" customFormat="false" ht="12.75" hidden="false" customHeight="false" outlineLevel="0" collapsed="false">
      <c r="A4342" s="57" t="e">
        <f aca="false">INDEX(BucketTable,MATCH(B4342,SumMonths,0),1)</f>
        <v>#N/A</v>
      </c>
      <c r="K4342" s="57" t="e">
        <f aca="false">INDEX(lava,MATCH(B4342,SumMonths,0),2)</f>
        <v>#N/A</v>
      </c>
    </row>
    <row r="4343" customFormat="false" ht="12.75" hidden="false" customHeight="false" outlineLevel="0" collapsed="false">
      <c r="A4343" s="57" t="e">
        <f aca="false">INDEX(BucketTable,MATCH(B4343,SumMonths,0),1)</f>
        <v>#N/A</v>
      </c>
      <c r="K4343" s="57" t="e">
        <f aca="false">INDEX(lava,MATCH(B4343,SumMonths,0),2)</f>
        <v>#N/A</v>
      </c>
    </row>
    <row r="4344" customFormat="false" ht="12.75" hidden="false" customHeight="false" outlineLevel="0" collapsed="false">
      <c r="A4344" s="57" t="e">
        <f aca="false">INDEX(BucketTable,MATCH(B4344,SumMonths,0),1)</f>
        <v>#N/A</v>
      </c>
      <c r="K4344" s="57" t="e">
        <f aca="false">INDEX(lava,MATCH(B4344,SumMonths,0),2)</f>
        <v>#N/A</v>
      </c>
    </row>
    <row r="4345" customFormat="false" ht="12.75" hidden="false" customHeight="false" outlineLevel="0" collapsed="false">
      <c r="A4345" s="57" t="e">
        <f aca="false">INDEX(BucketTable,MATCH(B4345,SumMonths,0),1)</f>
        <v>#N/A</v>
      </c>
      <c r="K4345" s="57" t="e">
        <f aca="false">INDEX(lava,MATCH(B4345,SumMonths,0),2)</f>
        <v>#N/A</v>
      </c>
    </row>
    <row r="4346" customFormat="false" ht="12.75" hidden="false" customHeight="false" outlineLevel="0" collapsed="false">
      <c r="A4346" s="57" t="e">
        <f aca="false">INDEX(BucketTable,MATCH(B4346,SumMonths,0),1)</f>
        <v>#N/A</v>
      </c>
      <c r="K4346" s="57" t="e">
        <f aca="false">INDEX(lava,MATCH(B4346,SumMonths,0),2)</f>
        <v>#N/A</v>
      </c>
    </row>
    <row r="4347" customFormat="false" ht="12.75" hidden="false" customHeight="false" outlineLevel="0" collapsed="false">
      <c r="A4347" s="57" t="e">
        <f aca="false">INDEX(BucketTable,MATCH(B4347,SumMonths,0),1)</f>
        <v>#N/A</v>
      </c>
      <c r="K4347" s="57" t="e">
        <f aca="false">INDEX(lava,MATCH(B4347,SumMonths,0),2)</f>
        <v>#N/A</v>
      </c>
    </row>
    <row r="4348" customFormat="false" ht="12.75" hidden="false" customHeight="false" outlineLevel="0" collapsed="false">
      <c r="A4348" s="57" t="e">
        <f aca="false">INDEX(BucketTable,MATCH(B4348,SumMonths,0),1)</f>
        <v>#N/A</v>
      </c>
      <c r="K4348" s="57" t="e">
        <f aca="false">INDEX(lava,MATCH(B4348,SumMonths,0),2)</f>
        <v>#N/A</v>
      </c>
    </row>
    <row r="4349" customFormat="false" ht="12.75" hidden="false" customHeight="false" outlineLevel="0" collapsed="false">
      <c r="A4349" s="57" t="e">
        <f aca="false">INDEX(BucketTable,MATCH(B4349,SumMonths,0),1)</f>
        <v>#N/A</v>
      </c>
      <c r="K4349" s="57" t="e">
        <f aca="false">INDEX(lava,MATCH(B4349,SumMonths,0),2)</f>
        <v>#N/A</v>
      </c>
    </row>
    <row r="4350" customFormat="false" ht="12.75" hidden="false" customHeight="false" outlineLevel="0" collapsed="false">
      <c r="A4350" s="57" t="e">
        <f aca="false">INDEX(BucketTable,MATCH(B4350,SumMonths,0),1)</f>
        <v>#N/A</v>
      </c>
      <c r="K4350" s="57" t="e">
        <f aca="false">INDEX(lava,MATCH(B4350,SumMonths,0),2)</f>
        <v>#N/A</v>
      </c>
    </row>
    <row r="4351" customFormat="false" ht="12.75" hidden="false" customHeight="false" outlineLevel="0" collapsed="false">
      <c r="A4351" s="57" t="e">
        <f aca="false">INDEX(BucketTable,MATCH(B4351,SumMonths,0),1)</f>
        <v>#N/A</v>
      </c>
      <c r="K4351" s="57" t="e">
        <f aca="false">INDEX(lava,MATCH(B4351,SumMonths,0),2)</f>
        <v>#N/A</v>
      </c>
    </row>
    <row r="4352" customFormat="false" ht="12.75" hidden="false" customHeight="false" outlineLevel="0" collapsed="false">
      <c r="A4352" s="57" t="e">
        <f aca="false">INDEX(BucketTable,MATCH(B4352,SumMonths,0),1)</f>
        <v>#N/A</v>
      </c>
      <c r="K4352" s="57" t="e">
        <f aca="false">INDEX(lava,MATCH(B4352,SumMonths,0),2)</f>
        <v>#N/A</v>
      </c>
    </row>
    <row r="4353" customFormat="false" ht="12.75" hidden="false" customHeight="false" outlineLevel="0" collapsed="false">
      <c r="A4353" s="57" t="e">
        <f aca="false">INDEX(BucketTable,MATCH(B4353,SumMonths,0),1)</f>
        <v>#N/A</v>
      </c>
      <c r="K4353" s="57" t="e">
        <f aca="false">INDEX(lava,MATCH(B4353,SumMonths,0),2)</f>
        <v>#N/A</v>
      </c>
    </row>
    <row r="4354" customFormat="false" ht="12.75" hidden="false" customHeight="false" outlineLevel="0" collapsed="false">
      <c r="A4354" s="57" t="e">
        <f aca="false">INDEX(BucketTable,MATCH(B4354,SumMonths,0),1)</f>
        <v>#N/A</v>
      </c>
      <c r="K4354" s="57" t="e">
        <f aca="false">INDEX(lava,MATCH(B4354,SumMonths,0),2)</f>
        <v>#N/A</v>
      </c>
    </row>
    <row r="4355" customFormat="false" ht="12.75" hidden="false" customHeight="false" outlineLevel="0" collapsed="false">
      <c r="A4355" s="57" t="e">
        <f aca="false">INDEX(BucketTable,MATCH(B4355,SumMonths,0),1)</f>
        <v>#N/A</v>
      </c>
      <c r="K4355" s="57" t="e">
        <f aca="false">INDEX(lava,MATCH(B4355,SumMonths,0),2)</f>
        <v>#N/A</v>
      </c>
    </row>
    <row r="4356" customFormat="false" ht="12.75" hidden="false" customHeight="false" outlineLevel="0" collapsed="false">
      <c r="A4356" s="57" t="e">
        <f aca="false">INDEX(BucketTable,MATCH(B4356,SumMonths,0),1)</f>
        <v>#N/A</v>
      </c>
      <c r="K4356" s="57" t="e">
        <f aca="false">INDEX(lava,MATCH(B4356,SumMonths,0),2)</f>
        <v>#N/A</v>
      </c>
    </row>
    <row r="4357" customFormat="false" ht="12.75" hidden="false" customHeight="false" outlineLevel="0" collapsed="false">
      <c r="A4357" s="57" t="e">
        <f aca="false">INDEX(BucketTable,MATCH(B4357,SumMonths,0),1)</f>
        <v>#N/A</v>
      </c>
      <c r="K4357" s="57" t="e">
        <f aca="false">INDEX(lava,MATCH(B4357,SumMonths,0),2)</f>
        <v>#N/A</v>
      </c>
    </row>
    <row r="4358" customFormat="false" ht="12.75" hidden="false" customHeight="false" outlineLevel="0" collapsed="false">
      <c r="A4358" s="57" t="e">
        <f aca="false">INDEX(BucketTable,MATCH(B4358,SumMonths,0),1)</f>
        <v>#N/A</v>
      </c>
      <c r="K4358" s="57" t="e">
        <f aca="false">INDEX(lava,MATCH(B4358,SumMonths,0),2)</f>
        <v>#N/A</v>
      </c>
    </row>
    <row r="4359" customFormat="false" ht="12.75" hidden="false" customHeight="false" outlineLevel="0" collapsed="false">
      <c r="A4359" s="57" t="e">
        <f aca="false">INDEX(BucketTable,MATCH(B4359,SumMonths,0),1)</f>
        <v>#N/A</v>
      </c>
      <c r="K4359" s="57" t="e">
        <f aca="false">INDEX(lava,MATCH(B4359,SumMonths,0),2)</f>
        <v>#N/A</v>
      </c>
    </row>
    <row r="4360" customFormat="false" ht="12.75" hidden="false" customHeight="false" outlineLevel="0" collapsed="false">
      <c r="A4360" s="57" t="e">
        <f aca="false">INDEX(BucketTable,MATCH(B4360,SumMonths,0),1)</f>
        <v>#N/A</v>
      </c>
      <c r="K4360" s="57" t="e">
        <f aca="false">INDEX(lava,MATCH(B4360,SumMonths,0),2)</f>
        <v>#N/A</v>
      </c>
    </row>
    <row r="4361" customFormat="false" ht="12.75" hidden="false" customHeight="false" outlineLevel="0" collapsed="false">
      <c r="A4361" s="57" t="e">
        <f aca="false">INDEX(BucketTable,MATCH(B4361,SumMonths,0),1)</f>
        <v>#N/A</v>
      </c>
      <c r="K4361" s="57" t="e">
        <f aca="false">INDEX(lava,MATCH(B4361,SumMonths,0),2)</f>
        <v>#N/A</v>
      </c>
    </row>
    <row r="4362" customFormat="false" ht="12.75" hidden="false" customHeight="false" outlineLevel="0" collapsed="false">
      <c r="A4362" s="57" t="e">
        <f aca="false">INDEX(BucketTable,MATCH(B4362,SumMonths,0),1)</f>
        <v>#N/A</v>
      </c>
      <c r="K4362" s="57" t="e">
        <f aca="false">INDEX(lava,MATCH(B4362,SumMonths,0),2)</f>
        <v>#N/A</v>
      </c>
    </row>
    <row r="4363" customFormat="false" ht="12.75" hidden="false" customHeight="false" outlineLevel="0" collapsed="false">
      <c r="A4363" s="57" t="e">
        <f aca="false">INDEX(BucketTable,MATCH(B4363,SumMonths,0),1)</f>
        <v>#N/A</v>
      </c>
      <c r="K4363" s="57" t="e">
        <f aca="false">INDEX(lava,MATCH(B4363,SumMonths,0),2)</f>
        <v>#N/A</v>
      </c>
    </row>
    <row r="4364" customFormat="false" ht="12.75" hidden="false" customHeight="false" outlineLevel="0" collapsed="false">
      <c r="A4364" s="57" t="e">
        <f aca="false">INDEX(BucketTable,MATCH(B4364,SumMonths,0),1)</f>
        <v>#N/A</v>
      </c>
      <c r="K4364" s="57" t="e">
        <f aca="false">INDEX(lava,MATCH(B4364,SumMonths,0),2)</f>
        <v>#N/A</v>
      </c>
    </row>
    <row r="4365" customFormat="false" ht="12.75" hidden="false" customHeight="false" outlineLevel="0" collapsed="false">
      <c r="A4365" s="57" t="e">
        <f aca="false">INDEX(BucketTable,MATCH(B4365,SumMonths,0),1)</f>
        <v>#N/A</v>
      </c>
      <c r="K4365" s="57" t="e">
        <f aca="false">INDEX(lava,MATCH(B4365,SumMonths,0),2)</f>
        <v>#N/A</v>
      </c>
    </row>
    <row r="4366" customFormat="false" ht="12.75" hidden="false" customHeight="false" outlineLevel="0" collapsed="false">
      <c r="A4366" s="57" t="e">
        <f aca="false">INDEX(BucketTable,MATCH(B4366,SumMonths,0),1)</f>
        <v>#N/A</v>
      </c>
      <c r="K4366" s="57" t="e">
        <f aca="false">INDEX(lava,MATCH(B4366,SumMonths,0),2)</f>
        <v>#N/A</v>
      </c>
    </row>
    <row r="4367" customFormat="false" ht="12.75" hidden="false" customHeight="false" outlineLevel="0" collapsed="false">
      <c r="A4367" s="57" t="e">
        <f aca="false">INDEX(BucketTable,MATCH(B4367,SumMonths,0),1)</f>
        <v>#N/A</v>
      </c>
      <c r="K4367" s="57" t="e">
        <f aca="false">INDEX(lava,MATCH(B4367,SumMonths,0),2)</f>
        <v>#N/A</v>
      </c>
    </row>
    <row r="4368" customFormat="false" ht="12.75" hidden="false" customHeight="false" outlineLevel="0" collapsed="false">
      <c r="A4368" s="57" t="e">
        <f aca="false">INDEX(BucketTable,MATCH(B4368,SumMonths,0),1)</f>
        <v>#N/A</v>
      </c>
      <c r="K4368" s="57" t="e">
        <f aca="false">INDEX(lava,MATCH(B4368,SumMonths,0),2)</f>
        <v>#N/A</v>
      </c>
    </row>
    <row r="4369" customFormat="false" ht="12.75" hidden="false" customHeight="false" outlineLevel="0" collapsed="false">
      <c r="A4369" s="57" t="e">
        <f aca="false">INDEX(BucketTable,MATCH(B4369,SumMonths,0),1)</f>
        <v>#N/A</v>
      </c>
      <c r="K4369" s="57" t="e">
        <f aca="false">INDEX(lava,MATCH(B4369,SumMonths,0),2)</f>
        <v>#N/A</v>
      </c>
    </row>
    <row r="4370" customFormat="false" ht="12.75" hidden="false" customHeight="false" outlineLevel="0" collapsed="false">
      <c r="A4370" s="57" t="e">
        <f aca="false">INDEX(BucketTable,MATCH(B4370,SumMonths,0),1)</f>
        <v>#N/A</v>
      </c>
      <c r="K4370" s="57" t="e">
        <f aca="false">INDEX(lava,MATCH(B4370,SumMonths,0),2)</f>
        <v>#N/A</v>
      </c>
    </row>
    <row r="4371" customFormat="false" ht="12.75" hidden="false" customHeight="false" outlineLevel="0" collapsed="false">
      <c r="A4371" s="57" t="e">
        <f aca="false">INDEX(BucketTable,MATCH(B4371,SumMonths,0),1)</f>
        <v>#N/A</v>
      </c>
      <c r="K4371" s="57" t="e">
        <f aca="false">INDEX(lava,MATCH(B4371,SumMonths,0),2)</f>
        <v>#N/A</v>
      </c>
    </row>
    <row r="4372" customFormat="false" ht="12.75" hidden="false" customHeight="false" outlineLevel="0" collapsed="false">
      <c r="A4372" s="57" t="e">
        <f aca="false">INDEX(BucketTable,MATCH(B4372,SumMonths,0),1)</f>
        <v>#N/A</v>
      </c>
      <c r="K4372" s="57" t="e">
        <f aca="false">INDEX(lava,MATCH(B4372,SumMonths,0),2)</f>
        <v>#N/A</v>
      </c>
    </row>
    <row r="4373" customFormat="false" ht="12.75" hidden="false" customHeight="false" outlineLevel="0" collapsed="false">
      <c r="A4373" s="57" t="e">
        <f aca="false">INDEX(BucketTable,MATCH(B4373,SumMonths,0),1)</f>
        <v>#N/A</v>
      </c>
      <c r="K4373" s="57" t="e">
        <f aca="false">INDEX(lava,MATCH(B4373,SumMonths,0),2)</f>
        <v>#N/A</v>
      </c>
    </row>
    <row r="4374" customFormat="false" ht="12.75" hidden="false" customHeight="false" outlineLevel="0" collapsed="false">
      <c r="A4374" s="57" t="e">
        <f aca="false">INDEX(BucketTable,MATCH(B4374,SumMonths,0),1)</f>
        <v>#N/A</v>
      </c>
      <c r="K4374" s="57" t="e">
        <f aca="false">INDEX(lava,MATCH(B4374,SumMonths,0),2)</f>
        <v>#N/A</v>
      </c>
    </row>
    <row r="4375" customFormat="false" ht="12.75" hidden="false" customHeight="false" outlineLevel="0" collapsed="false">
      <c r="A4375" s="57" t="e">
        <f aca="false">INDEX(BucketTable,MATCH(B4375,SumMonths,0),1)</f>
        <v>#N/A</v>
      </c>
      <c r="K4375" s="57" t="e">
        <f aca="false">INDEX(lava,MATCH(B4375,SumMonths,0),2)</f>
        <v>#N/A</v>
      </c>
    </row>
    <row r="4376" customFormat="false" ht="12.75" hidden="false" customHeight="false" outlineLevel="0" collapsed="false">
      <c r="A4376" s="57" t="e">
        <f aca="false">INDEX(BucketTable,MATCH(B4376,SumMonths,0),1)</f>
        <v>#N/A</v>
      </c>
      <c r="K4376" s="57" t="e">
        <f aca="false">INDEX(lava,MATCH(B4376,SumMonths,0),2)</f>
        <v>#N/A</v>
      </c>
    </row>
    <row r="4377" customFormat="false" ht="12.75" hidden="false" customHeight="false" outlineLevel="0" collapsed="false">
      <c r="A4377" s="57" t="e">
        <f aca="false">INDEX(BucketTable,MATCH(B4377,SumMonths,0),1)</f>
        <v>#N/A</v>
      </c>
      <c r="K4377" s="57" t="e">
        <f aca="false">INDEX(lava,MATCH(B4377,SumMonths,0),2)</f>
        <v>#N/A</v>
      </c>
    </row>
    <row r="4378" customFormat="false" ht="12.75" hidden="false" customHeight="false" outlineLevel="0" collapsed="false">
      <c r="A4378" s="57" t="e">
        <f aca="false">INDEX(BucketTable,MATCH(B4378,SumMonths,0),1)</f>
        <v>#N/A</v>
      </c>
      <c r="K4378" s="57" t="e">
        <f aca="false">INDEX(lava,MATCH(B4378,SumMonths,0),2)</f>
        <v>#N/A</v>
      </c>
    </row>
    <row r="4379" customFormat="false" ht="12.75" hidden="false" customHeight="false" outlineLevel="0" collapsed="false">
      <c r="A4379" s="57" t="e">
        <f aca="false">INDEX(BucketTable,MATCH(B4379,SumMonths,0),1)</f>
        <v>#N/A</v>
      </c>
      <c r="K4379" s="57" t="e">
        <f aca="false">INDEX(lava,MATCH(B4379,SumMonths,0),2)</f>
        <v>#N/A</v>
      </c>
    </row>
    <row r="4380" customFormat="false" ht="12.75" hidden="false" customHeight="false" outlineLevel="0" collapsed="false">
      <c r="A4380" s="57" t="e">
        <f aca="false">INDEX(BucketTable,MATCH(B4380,SumMonths,0),1)</f>
        <v>#N/A</v>
      </c>
      <c r="K4380" s="57" t="e">
        <f aca="false">INDEX(lava,MATCH(B4380,SumMonths,0),2)</f>
        <v>#N/A</v>
      </c>
    </row>
    <row r="4381" customFormat="false" ht="12.75" hidden="false" customHeight="false" outlineLevel="0" collapsed="false">
      <c r="A4381" s="57" t="e">
        <f aca="false">INDEX(BucketTable,MATCH(B4381,SumMonths,0),1)</f>
        <v>#N/A</v>
      </c>
      <c r="K4381" s="57" t="e">
        <f aca="false">INDEX(lava,MATCH(B4381,SumMonths,0),2)</f>
        <v>#N/A</v>
      </c>
    </row>
    <row r="4382" customFormat="false" ht="12.75" hidden="false" customHeight="false" outlineLevel="0" collapsed="false">
      <c r="A4382" s="57" t="e">
        <f aca="false">INDEX(BucketTable,MATCH(B4382,SumMonths,0),1)</f>
        <v>#N/A</v>
      </c>
      <c r="K4382" s="57" t="e">
        <f aca="false">INDEX(lava,MATCH(B4382,SumMonths,0),2)</f>
        <v>#N/A</v>
      </c>
    </row>
    <row r="4383" customFormat="false" ht="12.75" hidden="false" customHeight="false" outlineLevel="0" collapsed="false">
      <c r="A4383" s="57" t="e">
        <f aca="false">INDEX(BucketTable,MATCH(B4383,SumMonths,0),1)</f>
        <v>#N/A</v>
      </c>
      <c r="K4383" s="57" t="e">
        <f aca="false">INDEX(lava,MATCH(B4383,SumMonths,0),2)</f>
        <v>#N/A</v>
      </c>
    </row>
    <row r="4384" customFormat="false" ht="12.75" hidden="false" customHeight="false" outlineLevel="0" collapsed="false">
      <c r="A4384" s="57" t="e">
        <f aca="false">INDEX(BucketTable,MATCH(B4384,SumMonths,0),1)</f>
        <v>#N/A</v>
      </c>
      <c r="K4384" s="57" t="e">
        <f aca="false">INDEX(lava,MATCH(B4384,SumMonths,0),2)</f>
        <v>#N/A</v>
      </c>
    </row>
    <row r="4385" customFormat="false" ht="12.75" hidden="false" customHeight="false" outlineLevel="0" collapsed="false">
      <c r="A4385" s="57" t="e">
        <f aca="false">INDEX(BucketTable,MATCH(B4385,SumMonths,0),1)</f>
        <v>#N/A</v>
      </c>
      <c r="K4385" s="57" t="e">
        <f aca="false">INDEX(lava,MATCH(B4385,SumMonths,0),2)</f>
        <v>#N/A</v>
      </c>
    </row>
    <row r="4386" customFormat="false" ht="12.75" hidden="false" customHeight="false" outlineLevel="0" collapsed="false">
      <c r="A4386" s="57" t="e">
        <f aca="false">INDEX(BucketTable,MATCH(B4386,SumMonths,0),1)</f>
        <v>#N/A</v>
      </c>
      <c r="K4386" s="57" t="e">
        <f aca="false">INDEX(lava,MATCH(B4386,SumMonths,0),2)</f>
        <v>#N/A</v>
      </c>
    </row>
    <row r="4387" customFormat="false" ht="12.75" hidden="false" customHeight="false" outlineLevel="0" collapsed="false">
      <c r="A4387" s="57" t="e">
        <f aca="false">INDEX(BucketTable,MATCH(B4387,SumMonths,0),1)</f>
        <v>#N/A</v>
      </c>
      <c r="K4387" s="57" t="e">
        <f aca="false">INDEX(lava,MATCH(B4387,SumMonths,0),2)</f>
        <v>#N/A</v>
      </c>
    </row>
    <row r="4388" customFormat="false" ht="12.75" hidden="false" customHeight="false" outlineLevel="0" collapsed="false">
      <c r="A4388" s="57" t="e">
        <f aca="false">INDEX(BucketTable,MATCH(B4388,SumMonths,0),1)</f>
        <v>#N/A</v>
      </c>
      <c r="K4388" s="57" t="e">
        <f aca="false">INDEX(lava,MATCH(B4388,SumMonths,0),2)</f>
        <v>#N/A</v>
      </c>
    </row>
    <row r="4389" customFormat="false" ht="12.75" hidden="false" customHeight="false" outlineLevel="0" collapsed="false">
      <c r="A4389" s="57" t="e">
        <f aca="false">INDEX(BucketTable,MATCH(B4389,SumMonths,0),1)</f>
        <v>#N/A</v>
      </c>
      <c r="K4389" s="57" t="e">
        <f aca="false">INDEX(lava,MATCH(B4389,SumMonths,0),2)</f>
        <v>#N/A</v>
      </c>
    </row>
    <row r="4390" customFormat="false" ht="12.75" hidden="false" customHeight="false" outlineLevel="0" collapsed="false">
      <c r="A4390" s="57" t="e">
        <f aca="false">INDEX(BucketTable,MATCH(B4390,SumMonths,0),1)</f>
        <v>#N/A</v>
      </c>
      <c r="K4390" s="57" t="e">
        <f aca="false">INDEX(lava,MATCH(B4390,SumMonths,0),2)</f>
        <v>#N/A</v>
      </c>
    </row>
    <row r="4391" customFormat="false" ht="12.75" hidden="false" customHeight="false" outlineLevel="0" collapsed="false">
      <c r="A4391" s="57" t="e">
        <f aca="false">INDEX(BucketTable,MATCH(B4391,SumMonths,0),1)</f>
        <v>#N/A</v>
      </c>
      <c r="K4391" s="57" t="e">
        <f aca="false">INDEX(lava,MATCH(B4391,SumMonths,0),2)</f>
        <v>#N/A</v>
      </c>
    </row>
    <row r="4392" customFormat="false" ht="12.75" hidden="false" customHeight="false" outlineLevel="0" collapsed="false">
      <c r="A4392" s="57" t="e">
        <f aca="false">INDEX(BucketTable,MATCH(B4392,SumMonths,0),1)</f>
        <v>#N/A</v>
      </c>
      <c r="K4392" s="57" t="e">
        <f aca="false">INDEX(lava,MATCH(B4392,SumMonths,0),2)</f>
        <v>#N/A</v>
      </c>
    </row>
    <row r="4393" customFormat="false" ht="12.75" hidden="false" customHeight="false" outlineLevel="0" collapsed="false">
      <c r="A4393" s="57" t="e">
        <f aca="false">INDEX(BucketTable,MATCH(B4393,SumMonths,0),1)</f>
        <v>#N/A</v>
      </c>
      <c r="K4393" s="57" t="e">
        <f aca="false">INDEX(lava,MATCH(B4393,SumMonths,0),2)</f>
        <v>#N/A</v>
      </c>
    </row>
    <row r="4394" customFormat="false" ht="12.75" hidden="false" customHeight="false" outlineLevel="0" collapsed="false">
      <c r="A4394" s="57" t="e">
        <f aca="false">INDEX(BucketTable,MATCH(B4394,SumMonths,0),1)</f>
        <v>#N/A</v>
      </c>
      <c r="K4394" s="57" t="e">
        <f aca="false">INDEX(lava,MATCH(B4394,SumMonths,0),2)</f>
        <v>#N/A</v>
      </c>
    </row>
    <row r="4395" customFormat="false" ht="12.75" hidden="false" customHeight="false" outlineLevel="0" collapsed="false">
      <c r="A4395" s="57" t="e">
        <f aca="false">INDEX(BucketTable,MATCH(B4395,SumMonths,0),1)</f>
        <v>#N/A</v>
      </c>
      <c r="K4395" s="57" t="e">
        <f aca="false">INDEX(lava,MATCH(B4395,SumMonths,0),2)</f>
        <v>#N/A</v>
      </c>
    </row>
    <row r="4396" customFormat="false" ht="12.75" hidden="false" customHeight="false" outlineLevel="0" collapsed="false">
      <c r="A4396" s="57" t="e">
        <f aca="false">INDEX(BucketTable,MATCH(B4396,SumMonths,0),1)</f>
        <v>#N/A</v>
      </c>
      <c r="K4396" s="57" t="e">
        <f aca="false">INDEX(lava,MATCH(B4396,SumMonths,0),2)</f>
        <v>#N/A</v>
      </c>
    </row>
    <row r="4397" customFormat="false" ht="12.75" hidden="false" customHeight="false" outlineLevel="0" collapsed="false">
      <c r="A4397" s="57" t="e">
        <f aca="false">INDEX(BucketTable,MATCH(B4397,SumMonths,0),1)</f>
        <v>#N/A</v>
      </c>
      <c r="K4397" s="57" t="e">
        <f aca="false">INDEX(lava,MATCH(B4397,SumMonths,0),2)</f>
        <v>#N/A</v>
      </c>
    </row>
    <row r="4398" customFormat="false" ht="12.75" hidden="false" customHeight="false" outlineLevel="0" collapsed="false">
      <c r="A4398" s="57" t="e">
        <f aca="false">INDEX(BucketTable,MATCH(B4398,SumMonths,0),1)</f>
        <v>#N/A</v>
      </c>
      <c r="K4398" s="57" t="e">
        <f aca="false">INDEX(lava,MATCH(B4398,SumMonths,0),2)</f>
        <v>#N/A</v>
      </c>
    </row>
    <row r="4399" customFormat="false" ht="12.75" hidden="false" customHeight="false" outlineLevel="0" collapsed="false">
      <c r="A4399" s="57" t="e">
        <f aca="false">INDEX(BucketTable,MATCH(B4399,SumMonths,0),1)</f>
        <v>#N/A</v>
      </c>
      <c r="K4399" s="57" t="e">
        <f aca="false">INDEX(lava,MATCH(B4399,SumMonths,0),2)</f>
        <v>#N/A</v>
      </c>
    </row>
    <row r="4400" customFormat="false" ht="12.75" hidden="false" customHeight="false" outlineLevel="0" collapsed="false">
      <c r="A4400" s="57" t="e">
        <f aca="false">INDEX(BucketTable,MATCH(B4400,SumMonths,0),1)</f>
        <v>#N/A</v>
      </c>
      <c r="K4400" s="57" t="e">
        <f aca="false">INDEX(lava,MATCH(B4400,SumMonths,0),2)</f>
        <v>#N/A</v>
      </c>
    </row>
    <row r="4401" customFormat="false" ht="12.75" hidden="false" customHeight="false" outlineLevel="0" collapsed="false">
      <c r="A4401" s="57" t="e">
        <f aca="false">INDEX(BucketTable,MATCH(B4401,SumMonths,0),1)</f>
        <v>#N/A</v>
      </c>
      <c r="K4401" s="57" t="e">
        <f aca="false">INDEX(lava,MATCH(B4401,SumMonths,0),2)</f>
        <v>#N/A</v>
      </c>
    </row>
    <row r="4402" customFormat="false" ht="12.75" hidden="false" customHeight="false" outlineLevel="0" collapsed="false">
      <c r="A4402" s="57" t="e">
        <f aca="false">INDEX(BucketTable,MATCH(B4402,SumMonths,0),1)</f>
        <v>#N/A</v>
      </c>
      <c r="K4402" s="57" t="e">
        <f aca="false">INDEX(lava,MATCH(B4402,SumMonths,0),2)</f>
        <v>#N/A</v>
      </c>
    </row>
    <row r="4403" customFormat="false" ht="12.75" hidden="false" customHeight="false" outlineLevel="0" collapsed="false">
      <c r="A4403" s="57" t="e">
        <f aca="false">INDEX(BucketTable,MATCH(B4403,SumMonths,0),1)</f>
        <v>#N/A</v>
      </c>
      <c r="K4403" s="57" t="e">
        <f aca="false">INDEX(lava,MATCH(B4403,SumMonths,0),2)</f>
        <v>#N/A</v>
      </c>
    </row>
    <row r="4404" customFormat="false" ht="12.75" hidden="false" customHeight="false" outlineLevel="0" collapsed="false">
      <c r="A4404" s="57" t="e">
        <f aca="false">INDEX(BucketTable,MATCH(B4404,SumMonths,0),1)</f>
        <v>#N/A</v>
      </c>
      <c r="K4404" s="57" t="e">
        <f aca="false">INDEX(lava,MATCH(B4404,SumMonths,0),2)</f>
        <v>#N/A</v>
      </c>
    </row>
    <row r="4405" customFormat="false" ht="12.75" hidden="false" customHeight="false" outlineLevel="0" collapsed="false">
      <c r="A4405" s="57" t="e">
        <f aca="false">INDEX(BucketTable,MATCH(B4405,SumMonths,0),1)</f>
        <v>#N/A</v>
      </c>
      <c r="K4405" s="57" t="e">
        <f aca="false">INDEX(lava,MATCH(B4405,SumMonths,0),2)</f>
        <v>#N/A</v>
      </c>
    </row>
    <row r="4406" customFormat="false" ht="12.75" hidden="false" customHeight="false" outlineLevel="0" collapsed="false">
      <c r="A4406" s="57" t="e">
        <f aca="false">INDEX(BucketTable,MATCH(B4406,SumMonths,0),1)</f>
        <v>#N/A</v>
      </c>
      <c r="K4406" s="57" t="e">
        <f aca="false">INDEX(lava,MATCH(B4406,SumMonths,0),2)</f>
        <v>#N/A</v>
      </c>
    </row>
    <row r="4407" customFormat="false" ht="12.75" hidden="false" customHeight="false" outlineLevel="0" collapsed="false">
      <c r="A4407" s="57" t="e">
        <f aca="false">INDEX(BucketTable,MATCH(B4407,SumMonths,0),1)</f>
        <v>#N/A</v>
      </c>
      <c r="K4407" s="57" t="e">
        <f aca="false">INDEX(lava,MATCH(B4407,SumMonths,0),2)</f>
        <v>#N/A</v>
      </c>
    </row>
    <row r="4408" customFormat="false" ht="12.75" hidden="false" customHeight="false" outlineLevel="0" collapsed="false">
      <c r="A4408" s="57" t="e">
        <f aca="false">INDEX(BucketTable,MATCH(B4408,SumMonths,0),1)</f>
        <v>#N/A</v>
      </c>
      <c r="K4408" s="57" t="e">
        <f aca="false">INDEX(lava,MATCH(B4408,SumMonths,0),2)</f>
        <v>#N/A</v>
      </c>
    </row>
    <row r="4409" customFormat="false" ht="12.75" hidden="false" customHeight="false" outlineLevel="0" collapsed="false">
      <c r="A4409" s="57" t="e">
        <f aca="false">INDEX(BucketTable,MATCH(B4409,SumMonths,0),1)</f>
        <v>#N/A</v>
      </c>
      <c r="K4409" s="57" t="e">
        <f aca="false">INDEX(lava,MATCH(B4409,SumMonths,0),2)</f>
        <v>#N/A</v>
      </c>
    </row>
    <row r="4410" customFormat="false" ht="12.75" hidden="false" customHeight="false" outlineLevel="0" collapsed="false">
      <c r="A4410" s="57" t="e">
        <f aca="false">INDEX(BucketTable,MATCH(B4410,SumMonths,0),1)</f>
        <v>#N/A</v>
      </c>
      <c r="K4410" s="57" t="e">
        <f aca="false">INDEX(lava,MATCH(B4410,SumMonths,0),2)</f>
        <v>#N/A</v>
      </c>
    </row>
    <row r="4411" customFormat="false" ht="12.75" hidden="false" customHeight="false" outlineLevel="0" collapsed="false">
      <c r="A4411" s="57" t="e">
        <f aca="false">INDEX(BucketTable,MATCH(B4411,SumMonths,0),1)</f>
        <v>#N/A</v>
      </c>
      <c r="K4411" s="57" t="e">
        <f aca="false">INDEX(lava,MATCH(B4411,SumMonths,0),2)</f>
        <v>#N/A</v>
      </c>
    </row>
    <row r="4412" customFormat="false" ht="12.75" hidden="false" customHeight="false" outlineLevel="0" collapsed="false">
      <c r="A4412" s="57" t="e">
        <f aca="false">INDEX(BucketTable,MATCH(B4412,SumMonths,0),1)</f>
        <v>#N/A</v>
      </c>
      <c r="K4412" s="57" t="e">
        <f aca="false">INDEX(lava,MATCH(B4412,SumMonths,0),2)</f>
        <v>#N/A</v>
      </c>
    </row>
    <row r="4413" customFormat="false" ht="12.75" hidden="false" customHeight="false" outlineLevel="0" collapsed="false">
      <c r="A4413" s="57" t="e">
        <f aca="false">INDEX(BucketTable,MATCH(B4413,SumMonths,0),1)</f>
        <v>#N/A</v>
      </c>
      <c r="K4413" s="57" t="e">
        <f aca="false">INDEX(lava,MATCH(B4413,SumMonths,0),2)</f>
        <v>#N/A</v>
      </c>
    </row>
    <row r="4414" customFormat="false" ht="12.75" hidden="false" customHeight="false" outlineLevel="0" collapsed="false">
      <c r="A4414" s="57" t="e">
        <f aca="false">INDEX(BucketTable,MATCH(B4414,SumMonths,0),1)</f>
        <v>#N/A</v>
      </c>
      <c r="K4414" s="57" t="e">
        <f aca="false">INDEX(lava,MATCH(B4414,SumMonths,0),2)</f>
        <v>#N/A</v>
      </c>
    </row>
    <row r="4415" customFormat="false" ht="12.75" hidden="false" customHeight="false" outlineLevel="0" collapsed="false">
      <c r="A4415" s="57" t="e">
        <f aca="false">INDEX(BucketTable,MATCH(B4415,SumMonths,0),1)</f>
        <v>#N/A</v>
      </c>
      <c r="K4415" s="57" t="e">
        <f aca="false">INDEX(lava,MATCH(B4415,SumMonths,0),2)</f>
        <v>#N/A</v>
      </c>
    </row>
    <row r="4416" customFormat="false" ht="12.75" hidden="false" customHeight="false" outlineLevel="0" collapsed="false">
      <c r="A4416" s="57" t="e">
        <f aca="false">INDEX(BucketTable,MATCH(B4416,SumMonths,0),1)</f>
        <v>#N/A</v>
      </c>
      <c r="K4416" s="57" t="e">
        <f aca="false">INDEX(lava,MATCH(B4416,SumMonths,0),2)</f>
        <v>#N/A</v>
      </c>
    </row>
    <row r="4417" customFormat="false" ht="12.75" hidden="false" customHeight="false" outlineLevel="0" collapsed="false">
      <c r="A4417" s="57" t="e">
        <f aca="false">INDEX(BucketTable,MATCH(B4417,SumMonths,0),1)</f>
        <v>#N/A</v>
      </c>
      <c r="K4417" s="57" t="e">
        <f aca="false">INDEX(lava,MATCH(B4417,SumMonths,0),2)</f>
        <v>#N/A</v>
      </c>
    </row>
    <row r="4418" customFormat="false" ht="12.75" hidden="false" customHeight="false" outlineLevel="0" collapsed="false">
      <c r="A4418" s="57" t="e">
        <f aca="false">INDEX(BucketTable,MATCH(B4418,SumMonths,0),1)</f>
        <v>#N/A</v>
      </c>
      <c r="K4418" s="57" t="e">
        <f aca="false">INDEX(lava,MATCH(B4418,SumMonths,0),2)</f>
        <v>#N/A</v>
      </c>
    </row>
    <row r="4419" customFormat="false" ht="12.75" hidden="false" customHeight="false" outlineLevel="0" collapsed="false">
      <c r="A4419" s="57" t="e">
        <f aca="false">INDEX(BucketTable,MATCH(B4419,SumMonths,0),1)</f>
        <v>#N/A</v>
      </c>
      <c r="K4419" s="57" t="e">
        <f aca="false">INDEX(lava,MATCH(B4419,SumMonths,0),2)</f>
        <v>#N/A</v>
      </c>
    </row>
    <row r="4420" customFormat="false" ht="12.75" hidden="false" customHeight="false" outlineLevel="0" collapsed="false">
      <c r="A4420" s="57" t="e">
        <f aca="false">INDEX(BucketTable,MATCH(B4420,SumMonths,0),1)</f>
        <v>#N/A</v>
      </c>
      <c r="K4420" s="57" t="e">
        <f aca="false">INDEX(lava,MATCH(B4420,SumMonths,0),2)</f>
        <v>#N/A</v>
      </c>
    </row>
    <row r="4421" customFormat="false" ht="12.75" hidden="false" customHeight="false" outlineLevel="0" collapsed="false">
      <c r="A4421" s="57" t="e">
        <f aca="false">INDEX(BucketTable,MATCH(B4421,SumMonths,0),1)</f>
        <v>#N/A</v>
      </c>
      <c r="K4421" s="57" t="e">
        <f aca="false">INDEX(lava,MATCH(B4421,SumMonths,0),2)</f>
        <v>#N/A</v>
      </c>
    </row>
    <row r="4422" customFormat="false" ht="12.75" hidden="false" customHeight="false" outlineLevel="0" collapsed="false">
      <c r="A4422" s="57" t="e">
        <f aca="false">INDEX(BucketTable,MATCH(B4422,SumMonths,0),1)</f>
        <v>#N/A</v>
      </c>
      <c r="K4422" s="57" t="e">
        <f aca="false">INDEX(lava,MATCH(B4422,SumMonths,0),2)</f>
        <v>#N/A</v>
      </c>
    </row>
    <row r="4423" customFormat="false" ht="12.75" hidden="false" customHeight="false" outlineLevel="0" collapsed="false">
      <c r="A4423" s="57" t="e">
        <f aca="false">INDEX(BucketTable,MATCH(B4423,SumMonths,0),1)</f>
        <v>#N/A</v>
      </c>
      <c r="K4423" s="57" t="e">
        <f aca="false">INDEX(lava,MATCH(B4423,SumMonths,0),2)</f>
        <v>#N/A</v>
      </c>
    </row>
    <row r="4424" customFormat="false" ht="12.75" hidden="false" customHeight="false" outlineLevel="0" collapsed="false">
      <c r="A4424" s="57" t="e">
        <f aca="false">INDEX(BucketTable,MATCH(B4424,SumMonths,0),1)</f>
        <v>#N/A</v>
      </c>
      <c r="K4424" s="57" t="e">
        <f aca="false">INDEX(lava,MATCH(B4424,SumMonths,0),2)</f>
        <v>#N/A</v>
      </c>
    </row>
    <row r="4425" customFormat="false" ht="12.75" hidden="false" customHeight="false" outlineLevel="0" collapsed="false">
      <c r="A4425" s="57" t="e">
        <f aca="false">INDEX(BucketTable,MATCH(B4425,SumMonths,0),1)</f>
        <v>#N/A</v>
      </c>
      <c r="K4425" s="57" t="e">
        <f aca="false">INDEX(lava,MATCH(B4425,SumMonths,0),2)</f>
        <v>#N/A</v>
      </c>
    </row>
    <row r="4426" customFormat="false" ht="12.75" hidden="false" customHeight="false" outlineLevel="0" collapsed="false">
      <c r="A4426" s="57" t="e">
        <f aca="false">INDEX(BucketTable,MATCH(B4426,SumMonths,0),1)</f>
        <v>#N/A</v>
      </c>
      <c r="K4426" s="57" t="e">
        <f aca="false">INDEX(lava,MATCH(B4426,SumMonths,0),2)</f>
        <v>#N/A</v>
      </c>
    </row>
    <row r="4427" customFormat="false" ht="12.75" hidden="false" customHeight="false" outlineLevel="0" collapsed="false">
      <c r="A4427" s="57" t="e">
        <f aca="false">INDEX(BucketTable,MATCH(B4427,SumMonths,0),1)</f>
        <v>#N/A</v>
      </c>
      <c r="K4427" s="57" t="e">
        <f aca="false">INDEX(lava,MATCH(B4427,SumMonths,0),2)</f>
        <v>#N/A</v>
      </c>
    </row>
    <row r="4428" customFormat="false" ht="12.75" hidden="false" customHeight="false" outlineLevel="0" collapsed="false">
      <c r="A4428" s="57" t="e">
        <f aca="false">INDEX(BucketTable,MATCH(B4428,SumMonths,0),1)</f>
        <v>#N/A</v>
      </c>
      <c r="K4428" s="57" t="e">
        <f aca="false">INDEX(lava,MATCH(B4428,SumMonths,0),2)</f>
        <v>#N/A</v>
      </c>
    </row>
    <row r="4429" customFormat="false" ht="12.75" hidden="false" customHeight="false" outlineLevel="0" collapsed="false">
      <c r="A4429" s="57" t="e">
        <f aca="false">INDEX(BucketTable,MATCH(B4429,SumMonths,0),1)</f>
        <v>#N/A</v>
      </c>
      <c r="K4429" s="57" t="e">
        <f aca="false">INDEX(lava,MATCH(B4429,SumMonths,0),2)</f>
        <v>#N/A</v>
      </c>
    </row>
    <row r="4430" customFormat="false" ht="12.75" hidden="false" customHeight="false" outlineLevel="0" collapsed="false">
      <c r="A4430" s="57" t="e">
        <f aca="false">INDEX(BucketTable,MATCH(B4430,SumMonths,0),1)</f>
        <v>#N/A</v>
      </c>
      <c r="K4430" s="57" t="e">
        <f aca="false">INDEX(lava,MATCH(B4430,SumMonths,0),2)</f>
        <v>#N/A</v>
      </c>
    </row>
    <row r="4431" customFormat="false" ht="12.75" hidden="false" customHeight="false" outlineLevel="0" collapsed="false">
      <c r="A4431" s="57" t="e">
        <f aca="false">INDEX(BucketTable,MATCH(B4431,SumMonths,0),1)</f>
        <v>#N/A</v>
      </c>
      <c r="K4431" s="57" t="e">
        <f aca="false">INDEX(lava,MATCH(B4431,SumMonths,0),2)</f>
        <v>#N/A</v>
      </c>
    </row>
    <row r="4432" customFormat="false" ht="12.75" hidden="false" customHeight="false" outlineLevel="0" collapsed="false">
      <c r="A4432" s="57" t="e">
        <f aca="false">INDEX(BucketTable,MATCH(B4432,SumMonths,0),1)</f>
        <v>#N/A</v>
      </c>
      <c r="K4432" s="57" t="e">
        <f aca="false">INDEX(lava,MATCH(B4432,SumMonths,0),2)</f>
        <v>#N/A</v>
      </c>
    </row>
    <row r="4433" customFormat="false" ht="12.75" hidden="false" customHeight="false" outlineLevel="0" collapsed="false">
      <c r="A4433" s="57" t="e">
        <f aca="false">INDEX(BucketTable,MATCH(B4433,SumMonths,0),1)</f>
        <v>#N/A</v>
      </c>
      <c r="K4433" s="57" t="e">
        <f aca="false">INDEX(lava,MATCH(B4433,SumMonths,0),2)</f>
        <v>#N/A</v>
      </c>
    </row>
    <row r="4434" customFormat="false" ht="12.75" hidden="false" customHeight="false" outlineLevel="0" collapsed="false">
      <c r="A4434" s="57" t="e">
        <f aca="false">INDEX(BucketTable,MATCH(B4434,SumMonths,0),1)</f>
        <v>#N/A</v>
      </c>
      <c r="K4434" s="57" t="e">
        <f aca="false">INDEX(lava,MATCH(B4434,SumMonths,0),2)</f>
        <v>#N/A</v>
      </c>
    </row>
    <row r="4435" customFormat="false" ht="12.75" hidden="false" customHeight="false" outlineLevel="0" collapsed="false">
      <c r="A4435" s="57" t="e">
        <f aca="false">INDEX(BucketTable,MATCH(B4435,SumMonths,0),1)</f>
        <v>#N/A</v>
      </c>
      <c r="K4435" s="57" t="e">
        <f aca="false">INDEX(lava,MATCH(B4435,SumMonths,0),2)</f>
        <v>#N/A</v>
      </c>
    </row>
    <row r="4436" customFormat="false" ht="12.75" hidden="false" customHeight="false" outlineLevel="0" collapsed="false">
      <c r="A4436" s="57" t="e">
        <f aca="false">INDEX(BucketTable,MATCH(B4436,SumMonths,0),1)</f>
        <v>#N/A</v>
      </c>
      <c r="K4436" s="57" t="e">
        <f aca="false">INDEX(lava,MATCH(B4436,SumMonths,0),2)</f>
        <v>#N/A</v>
      </c>
    </row>
    <row r="4437" customFormat="false" ht="12.75" hidden="false" customHeight="false" outlineLevel="0" collapsed="false">
      <c r="A4437" s="57" t="e">
        <f aca="false">INDEX(BucketTable,MATCH(B4437,SumMonths,0),1)</f>
        <v>#N/A</v>
      </c>
      <c r="K4437" s="57" t="e">
        <f aca="false">INDEX(lava,MATCH(B4437,SumMonths,0),2)</f>
        <v>#N/A</v>
      </c>
    </row>
    <row r="4438" customFormat="false" ht="12.75" hidden="false" customHeight="false" outlineLevel="0" collapsed="false">
      <c r="A4438" s="57" t="e">
        <f aca="false">INDEX(BucketTable,MATCH(B4438,SumMonths,0),1)</f>
        <v>#N/A</v>
      </c>
      <c r="K4438" s="57" t="e">
        <f aca="false">INDEX(lava,MATCH(B4438,SumMonths,0),2)</f>
        <v>#N/A</v>
      </c>
    </row>
    <row r="4439" customFormat="false" ht="12.75" hidden="false" customHeight="false" outlineLevel="0" collapsed="false">
      <c r="A4439" s="57" t="e">
        <f aca="false">INDEX(BucketTable,MATCH(B4439,SumMonths,0),1)</f>
        <v>#N/A</v>
      </c>
      <c r="K4439" s="57" t="e">
        <f aca="false">INDEX(lava,MATCH(B4439,SumMonths,0),2)</f>
        <v>#N/A</v>
      </c>
    </row>
    <row r="4440" customFormat="false" ht="12.75" hidden="false" customHeight="false" outlineLevel="0" collapsed="false">
      <c r="A4440" s="57" t="e">
        <f aca="false">INDEX(BucketTable,MATCH(B4440,SumMonths,0),1)</f>
        <v>#N/A</v>
      </c>
      <c r="K4440" s="57" t="e">
        <f aca="false">INDEX(lava,MATCH(B4440,SumMonths,0),2)</f>
        <v>#N/A</v>
      </c>
    </row>
    <row r="4441" customFormat="false" ht="12.75" hidden="false" customHeight="false" outlineLevel="0" collapsed="false">
      <c r="A4441" s="57" t="e">
        <f aca="false">INDEX(BucketTable,MATCH(B4441,SumMonths,0),1)</f>
        <v>#N/A</v>
      </c>
      <c r="K4441" s="57" t="e">
        <f aca="false">INDEX(lava,MATCH(B4441,SumMonths,0),2)</f>
        <v>#N/A</v>
      </c>
    </row>
    <row r="4442" customFormat="false" ht="12.75" hidden="false" customHeight="false" outlineLevel="0" collapsed="false">
      <c r="A4442" s="57" t="e">
        <f aca="false">INDEX(BucketTable,MATCH(B4442,SumMonths,0),1)</f>
        <v>#N/A</v>
      </c>
      <c r="K4442" s="57" t="e">
        <f aca="false">INDEX(lava,MATCH(B4442,SumMonths,0),2)</f>
        <v>#N/A</v>
      </c>
    </row>
    <row r="4443" customFormat="false" ht="12.75" hidden="false" customHeight="false" outlineLevel="0" collapsed="false">
      <c r="A4443" s="57" t="e">
        <f aca="false">INDEX(BucketTable,MATCH(B4443,SumMonths,0),1)</f>
        <v>#N/A</v>
      </c>
      <c r="K4443" s="57" t="e">
        <f aca="false">INDEX(lava,MATCH(B4443,SumMonths,0),2)</f>
        <v>#N/A</v>
      </c>
    </row>
    <row r="4444" customFormat="false" ht="12.75" hidden="false" customHeight="false" outlineLevel="0" collapsed="false">
      <c r="A4444" s="57" t="e">
        <f aca="false">INDEX(BucketTable,MATCH(B4444,SumMonths,0),1)</f>
        <v>#N/A</v>
      </c>
      <c r="K4444" s="57" t="e">
        <f aca="false">INDEX(lava,MATCH(B4444,SumMonths,0),2)</f>
        <v>#N/A</v>
      </c>
    </row>
    <row r="4445" customFormat="false" ht="12.75" hidden="false" customHeight="false" outlineLevel="0" collapsed="false">
      <c r="A4445" s="57" t="e">
        <f aca="false">INDEX(BucketTable,MATCH(B4445,SumMonths,0),1)</f>
        <v>#N/A</v>
      </c>
      <c r="K4445" s="57" t="e">
        <f aca="false">INDEX(lava,MATCH(B4445,SumMonths,0),2)</f>
        <v>#N/A</v>
      </c>
    </row>
    <row r="4446" customFormat="false" ht="12.75" hidden="false" customHeight="false" outlineLevel="0" collapsed="false">
      <c r="A4446" s="57" t="e">
        <f aca="false">INDEX(BucketTable,MATCH(B4446,SumMonths,0),1)</f>
        <v>#N/A</v>
      </c>
      <c r="K4446" s="57" t="e">
        <f aca="false">INDEX(lava,MATCH(B4446,SumMonths,0),2)</f>
        <v>#N/A</v>
      </c>
    </row>
    <row r="4447" customFormat="false" ht="12.75" hidden="false" customHeight="false" outlineLevel="0" collapsed="false">
      <c r="A4447" s="57" t="e">
        <f aca="false">INDEX(BucketTable,MATCH(B4447,SumMonths,0),1)</f>
        <v>#N/A</v>
      </c>
      <c r="K4447" s="57" t="e">
        <f aca="false">INDEX(lava,MATCH(B4447,SumMonths,0),2)</f>
        <v>#N/A</v>
      </c>
    </row>
    <row r="4448" customFormat="false" ht="12.75" hidden="false" customHeight="false" outlineLevel="0" collapsed="false">
      <c r="A4448" s="57" t="e">
        <f aca="false">INDEX(BucketTable,MATCH(B4448,SumMonths,0),1)</f>
        <v>#N/A</v>
      </c>
      <c r="K4448" s="57" t="e">
        <f aca="false">INDEX(lava,MATCH(B4448,SumMonths,0),2)</f>
        <v>#N/A</v>
      </c>
    </row>
    <row r="4449" customFormat="false" ht="12.75" hidden="false" customHeight="false" outlineLevel="0" collapsed="false">
      <c r="A4449" s="57" t="e">
        <f aca="false">INDEX(BucketTable,MATCH(B4449,SumMonths,0),1)</f>
        <v>#N/A</v>
      </c>
      <c r="K4449" s="57" t="e">
        <f aca="false">INDEX(lava,MATCH(B4449,SumMonths,0),2)</f>
        <v>#N/A</v>
      </c>
    </row>
    <row r="4450" customFormat="false" ht="12.75" hidden="false" customHeight="false" outlineLevel="0" collapsed="false">
      <c r="A4450" s="57" t="e">
        <f aca="false">INDEX(BucketTable,MATCH(B4450,SumMonths,0),1)</f>
        <v>#N/A</v>
      </c>
      <c r="K4450" s="57" t="e">
        <f aca="false">INDEX(lava,MATCH(B4450,SumMonths,0),2)</f>
        <v>#N/A</v>
      </c>
    </row>
    <row r="4451" customFormat="false" ht="12.75" hidden="false" customHeight="false" outlineLevel="0" collapsed="false">
      <c r="A4451" s="57" t="e">
        <f aca="false">INDEX(BucketTable,MATCH(B4451,SumMonths,0),1)</f>
        <v>#N/A</v>
      </c>
      <c r="K4451" s="57" t="e">
        <f aca="false">INDEX(lava,MATCH(B4451,SumMonths,0),2)</f>
        <v>#N/A</v>
      </c>
    </row>
    <row r="4452" customFormat="false" ht="12.75" hidden="false" customHeight="false" outlineLevel="0" collapsed="false">
      <c r="A4452" s="57" t="e">
        <f aca="false">INDEX(BucketTable,MATCH(B4452,SumMonths,0),1)</f>
        <v>#N/A</v>
      </c>
      <c r="K4452" s="57" t="e">
        <f aca="false">INDEX(lava,MATCH(B4452,SumMonths,0),2)</f>
        <v>#N/A</v>
      </c>
    </row>
    <row r="4453" customFormat="false" ht="12.75" hidden="false" customHeight="false" outlineLevel="0" collapsed="false">
      <c r="A4453" s="57" t="e">
        <f aca="false">INDEX(BucketTable,MATCH(B4453,SumMonths,0),1)</f>
        <v>#N/A</v>
      </c>
      <c r="K4453" s="57" t="e">
        <f aca="false">INDEX(lava,MATCH(B4453,SumMonths,0),2)</f>
        <v>#N/A</v>
      </c>
    </row>
    <row r="4454" customFormat="false" ht="12.75" hidden="false" customHeight="false" outlineLevel="0" collapsed="false">
      <c r="A4454" s="57" t="e">
        <f aca="false">INDEX(BucketTable,MATCH(B4454,SumMonths,0),1)</f>
        <v>#N/A</v>
      </c>
      <c r="K4454" s="57" t="e">
        <f aca="false">INDEX(lava,MATCH(B4454,SumMonths,0),2)</f>
        <v>#N/A</v>
      </c>
    </row>
    <row r="4455" customFormat="false" ht="12.75" hidden="false" customHeight="false" outlineLevel="0" collapsed="false">
      <c r="A4455" s="57" t="e">
        <f aca="false">INDEX(BucketTable,MATCH(B4455,SumMonths,0),1)</f>
        <v>#N/A</v>
      </c>
      <c r="K4455" s="57" t="e">
        <f aca="false">INDEX(lava,MATCH(B4455,SumMonths,0),2)</f>
        <v>#N/A</v>
      </c>
    </row>
    <row r="4456" customFormat="false" ht="12.75" hidden="false" customHeight="false" outlineLevel="0" collapsed="false">
      <c r="A4456" s="57" t="e">
        <f aca="false">INDEX(BucketTable,MATCH(B4456,SumMonths,0),1)</f>
        <v>#N/A</v>
      </c>
      <c r="K4456" s="57" t="e">
        <f aca="false">INDEX(lava,MATCH(B4456,SumMonths,0),2)</f>
        <v>#N/A</v>
      </c>
    </row>
    <row r="4457" customFormat="false" ht="12.75" hidden="false" customHeight="false" outlineLevel="0" collapsed="false">
      <c r="A4457" s="57" t="e">
        <f aca="false">INDEX(BucketTable,MATCH(B4457,SumMonths,0),1)</f>
        <v>#N/A</v>
      </c>
      <c r="K4457" s="57" t="e">
        <f aca="false">INDEX(lava,MATCH(B4457,SumMonths,0),2)</f>
        <v>#N/A</v>
      </c>
    </row>
    <row r="4458" customFormat="false" ht="12.75" hidden="false" customHeight="false" outlineLevel="0" collapsed="false">
      <c r="A4458" s="57" t="e">
        <f aca="false">INDEX(BucketTable,MATCH(B4458,SumMonths,0),1)</f>
        <v>#N/A</v>
      </c>
      <c r="K4458" s="57" t="e">
        <f aca="false">INDEX(lava,MATCH(B4458,SumMonths,0),2)</f>
        <v>#N/A</v>
      </c>
    </row>
    <row r="4459" customFormat="false" ht="12.75" hidden="false" customHeight="false" outlineLevel="0" collapsed="false">
      <c r="A4459" s="57" t="e">
        <f aca="false">INDEX(BucketTable,MATCH(B4459,SumMonths,0),1)</f>
        <v>#N/A</v>
      </c>
      <c r="K4459" s="57" t="e">
        <f aca="false">INDEX(lava,MATCH(B4459,SumMonths,0),2)</f>
        <v>#N/A</v>
      </c>
    </row>
    <row r="4460" customFormat="false" ht="12.75" hidden="false" customHeight="false" outlineLevel="0" collapsed="false">
      <c r="A4460" s="57" t="e">
        <f aca="false">INDEX(BucketTable,MATCH(B4460,SumMonths,0),1)</f>
        <v>#N/A</v>
      </c>
      <c r="K4460" s="57" t="e">
        <f aca="false">INDEX(lava,MATCH(B4460,SumMonths,0),2)</f>
        <v>#N/A</v>
      </c>
    </row>
    <row r="4461" customFormat="false" ht="12.75" hidden="false" customHeight="false" outlineLevel="0" collapsed="false">
      <c r="A4461" s="57" t="e">
        <f aca="false">INDEX(BucketTable,MATCH(B4461,SumMonths,0),1)</f>
        <v>#N/A</v>
      </c>
      <c r="K4461" s="57" t="e">
        <f aca="false">INDEX(lava,MATCH(B4461,SumMonths,0),2)</f>
        <v>#N/A</v>
      </c>
    </row>
    <row r="4462" customFormat="false" ht="12.75" hidden="false" customHeight="false" outlineLevel="0" collapsed="false">
      <c r="A4462" s="57" t="e">
        <f aca="false">INDEX(BucketTable,MATCH(B4462,SumMonths,0),1)</f>
        <v>#N/A</v>
      </c>
      <c r="K4462" s="57" t="e">
        <f aca="false">INDEX(lava,MATCH(B4462,SumMonths,0),2)</f>
        <v>#N/A</v>
      </c>
    </row>
    <row r="4463" customFormat="false" ht="12.75" hidden="false" customHeight="false" outlineLevel="0" collapsed="false">
      <c r="A4463" s="57" t="e">
        <f aca="false">INDEX(BucketTable,MATCH(B4463,SumMonths,0),1)</f>
        <v>#N/A</v>
      </c>
      <c r="K4463" s="57" t="e">
        <f aca="false">INDEX(lava,MATCH(B4463,SumMonths,0),2)</f>
        <v>#N/A</v>
      </c>
    </row>
    <row r="4464" customFormat="false" ht="12.75" hidden="false" customHeight="false" outlineLevel="0" collapsed="false">
      <c r="A4464" s="57" t="e">
        <f aca="false">INDEX(BucketTable,MATCH(B4464,SumMonths,0),1)</f>
        <v>#N/A</v>
      </c>
      <c r="K4464" s="57" t="e">
        <f aca="false">INDEX(lava,MATCH(B4464,SumMonths,0),2)</f>
        <v>#N/A</v>
      </c>
    </row>
    <row r="4465" customFormat="false" ht="12.75" hidden="false" customHeight="false" outlineLevel="0" collapsed="false">
      <c r="A4465" s="57" t="e">
        <f aca="false">INDEX(BucketTable,MATCH(B4465,SumMonths,0),1)</f>
        <v>#N/A</v>
      </c>
      <c r="K4465" s="57" t="e">
        <f aca="false">INDEX(lava,MATCH(B4465,SumMonths,0),2)</f>
        <v>#N/A</v>
      </c>
    </row>
    <row r="4466" customFormat="false" ht="12.75" hidden="false" customHeight="false" outlineLevel="0" collapsed="false">
      <c r="A4466" s="57" t="e">
        <f aca="false">INDEX(BucketTable,MATCH(B4466,SumMonths,0),1)</f>
        <v>#N/A</v>
      </c>
      <c r="K4466" s="57" t="e">
        <f aca="false">INDEX(lava,MATCH(B4466,SumMonths,0),2)</f>
        <v>#N/A</v>
      </c>
    </row>
    <row r="4467" customFormat="false" ht="12.75" hidden="false" customHeight="false" outlineLevel="0" collapsed="false">
      <c r="A4467" s="57" t="e">
        <f aca="false">INDEX(BucketTable,MATCH(B4467,SumMonths,0),1)</f>
        <v>#N/A</v>
      </c>
      <c r="K4467" s="57" t="e">
        <f aca="false">INDEX(lava,MATCH(B4467,SumMonths,0),2)</f>
        <v>#N/A</v>
      </c>
    </row>
    <row r="4468" customFormat="false" ht="12.75" hidden="false" customHeight="false" outlineLevel="0" collapsed="false">
      <c r="A4468" s="57" t="e">
        <f aca="false">INDEX(BucketTable,MATCH(B4468,SumMonths,0),1)</f>
        <v>#N/A</v>
      </c>
      <c r="K4468" s="57" t="e">
        <f aca="false">INDEX(lava,MATCH(B4468,SumMonths,0),2)</f>
        <v>#N/A</v>
      </c>
    </row>
    <row r="4469" customFormat="false" ht="12.75" hidden="false" customHeight="false" outlineLevel="0" collapsed="false">
      <c r="A4469" s="57" t="e">
        <f aca="false">INDEX(BucketTable,MATCH(B4469,SumMonths,0),1)</f>
        <v>#N/A</v>
      </c>
      <c r="K4469" s="57" t="e">
        <f aca="false">INDEX(lava,MATCH(B4469,SumMonths,0),2)</f>
        <v>#N/A</v>
      </c>
    </row>
    <row r="4470" customFormat="false" ht="12.75" hidden="false" customHeight="false" outlineLevel="0" collapsed="false">
      <c r="A4470" s="57" t="e">
        <f aca="false">INDEX(BucketTable,MATCH(B4470,SumMonths,0),1)</f>
        <v>#N/A</v>
      </c>
      <c r="K4470" s="57" t="e">
        <f aca="false">INDEX(lava,MATCH(B4470,SumMonths,0),2)</f>
        <v>#N/A</v>
      </c>
    </row>
    <row r="4471" customFormat="false" ht="12.75" hidden="false" customHeight="false" outlineLevel="0" collapsed="false">
      <c r="A4471" s="57" t="e">
        <f aca="false">INDEX(BucketTable,MATCH(B4471,SumMonths,0),1)</f>
        <v>#N/A</v>
      </c>
      <c r="K4471" s="57" t="e">
        <f aca="false">INDEX(lava,MATCH(B4471,SumMonths,0),2)</f>
        <v>#N/A</v>
      </c>
    </row>
    <row r="4472" customFormat="false" ht="12.75" hidden="false" customHeight="false" outlineLevel="0" collapsed="false">
      <c r="A4472" s="57" t="e">
        <f aca="false">INDEX(BucketTable,MATCH(B4472,SumMonths,0),1)</f>
        <v>#N/A</v>
      </c>
      <c r="K4472" s="57" t="e">
        <f aca="false">INDEX(lava,MATCH(B4472,SumMonths,0),2)</f>
        <v>#N/A</v>
      </c>
    </row>
    <row r="4473" customFormat="false" ht="12.75" hidden="false" customHeight="false" outlineLevel="0" collapsed="false">
      <c r="A4473" s="57" t="e">
        <f aca="false">INDEX(BucketTable,MATCH(B4473,SumMonths,0),1)</f>
        <v>#N/A</v>
      </c>
      <c r="K4473" s="57" t="e">
        <f aca="false">INDEX(lava,MATCH(B4473,SumMonths,0),2)</f>
        <v>#N/A</v>
      </c>
    </row>
    <row r="4474" customFormat="false" ht="12.75" hidden="false" customHeight="false" outlineLevel="0" collapsed="false">
      <c r="A4474" s="57" t="e">
        <f aca="false">INDEX(BucketTable,MATCH(B4474,SumMonths,0),1)</f>
        <v>#N/A</v>
      </c>
      <c r="K4474" s="57" t="e">
        <f aca="false">INDEX(lava,MATCH(B4474,SumMonths,0),2)</f>
        <v>#N/A</v>
      </c>
    </row>
    <row r="4475" customFormat="false" ht="12.75" hidden="false" customHeight="false" outlineLevel="0" collapsed="false">
      <c r="A4475" s="57" t="e">
        <f aca="false">INDEX(BucketTable,MATCH(B4475,SumMonths,0),1)</f>
        <v>#N/A</v>
      </c>
      <c r="K4475" s="57" t="e">
        <f aca="false">INDEX(lava,MATCH(B4475,SumMonths,0),2)</f>
        <v>#N/A</v>
      </c>
    </row>
    <row r="4476" customFormat="false" ht="12.75" hidden="false" customHeight="false" outlineLevel="0" collapsed="false">
      <c r="A4476" s="57" t="e">
        <f aca="false">INDEX(BucketTable,MATCH(B4476,SumMonths,0),1)</f>
        <v>#N/A</v>
      </c>
      <c r="K4476" s="57" t="e">
        <f aca="false">INDEX(lava,MATCH(B4476,SumMonths,0),2)</f>
        <v>#N/A</v>
      </c>
    </row>
    <row r="4477" customFormat="false" ht="12.75" hidden="false" customHeight="false" outlineLevel="0" collapsed="false">
      <c r="A4477" s="57" t="e">
        <f aca="false">INDEX(BucketTable,MATCH(B4477,SumMonths,0),1)</f>
        <v>#N/A</v>
      </c>
      <c r="K4477" s="57" t="e">
        <f aca="false">INDEX(lava,MATCH(B4477,SumMonths,0),2)</f>
        <v>#N/A</v>
      </c>
    </row>
    <row r="4478" customFormat="false" ht="12.75" hidden="false" customHeight="false" outlineLevel="0" collapsed="false">
      <c r="A4478" s="57" t="e">
        <f aca="false">INDEX(BucketTable,MATCH(B4478,SumMonths,0),1)</f>
        <v>#N/A</v>
      </c>
      <c r="K4478" s="57" t="e">
        <f aca="false">INDEX(lava,MATCH(B4478,SumMonths,0),2)</f>
        <v>#N/A</v>
      </c>
    </row>
    <row r="4479" customFormat="false" ht="12.75" hidden="false" customHeight="false" outlineLevel="0" collapsed="false">
      <c r="A4479" s="57" t="e">
        <f aca="false">INDEX(BucketTable,MATCH(B4479,SumMonths,0),1)</f>
        <v>#N/A</v>
      </c>
      <c r="K4479" s="57" t="e">
        <f aca="false">INDEX(lava,MATCH(B4479,SumMonths,0),2)</f>
        <v>#N/A</v>
      </c>
    </row>
    <row r="4480" customFormat="false" ht="12.75" hidden="false" customHeight="false" outlineLevel="0" collapsed="false">
      <c r="A4480" s="57" t="e">
        <f aca="false">INDEX(BucketTable,MATCH(B4480,SumMonths,0),1)</f>
        <v>#N/A</v>
      </c>
      <c r="K4480" s="57" t="e">
        <f aca="false">INDEX(lava,MATCH(B4480,SumMonths,0),2)</f>
        <v>#N/A</v>
      </c>
    </row>
    <row r="4481" customFormat="false" ht="12.75" hidden="false" customHeight="false" outlineLevel="0" collapsed="false">
      <c r="A4481" s="57" t="e">
        <f aca="false">INDEX(BucketTable,MATCH(B4481,SumMonths,0),1)</f>
        <v>#N/A</v>
      </c>
      <c r="K4481" s="57" t="e">
        <f aca="false">INDEX(lava,MATCH(B4481,SumMonths,0),2)</f>
        <v>#N/A</v>
      </c>
    </row>
    <row r="4482" customFormat="false" ht="12.75" hidden="false" customHeight="false" outlineLevel="0" collapsed="false">
      <c r="A4482" s="57" t="e">
        <f aca="false">INDEX(BucketTable,MATCH(B4482,SumMonths,0),1)</f>
        <v>#N/A</v>
      </c>
      <c r="K4482" s="57" t="e">
        <f aca="false">INDEX(lava,MATCH(B4482,SumMonths,0),2)</f>
        <v>#N/A</v>
      </c>
    </row>
    <row r="4483" customFormat="false" ht="12.75" hidden="false" customHeight="false" outlineLevel="0" collapsed="false">
      <c r="A4483" s="57" t="e">
        <f aca="false">INDEX(BucketTable,MATCH(B4483,SumMonths,0),1)</f>
        <v>#N/A</v>
      </c>
      <c r="K4483" s="57" t="e">
        <f aca="false">INDEX(lava,MATCH(B4483,SumMonths,0),2)</f>
        <v>#N/A</v>
      </c>
    </row>
    <row r="4484" customFormat="false" ht="12.75" hidden="false" customHeight="false" outlineLevel="0" collapsed="false">
      <c r="A4484" s="57" t="e">
        <f aca="false">INDEX(BucketTable,MATCH(B4484,SumMonths,0),1)</f>
        <v>#N/A</v>
      </c>
      <c r="K4484" s="57" t="e">
        <f aca="false">INDEX(lava,MATCH(B4484,SumMonths,0),2)</f>
        <v>#N/A</v>
      </c>
    </row>
    <row r="4485" customFormat="false" ht="12.75" hidden="false" customHeight="false" outlineLevel="0" collapsed="false">
      <c r="A4485" s="57" t="e">
        <f aca="false">INDEX(BucketTable,MATCH(B4485,SumMonths,0),1)</f>
        <v>#N/A</v>
      </c>
      <c r="K4485" s="57" t="e">
        <f aca="false">INDEX(lava,MATCH(B4485,SumMonths,0),2)</f>
        <v>#N/A</v>
      </c>
    </row>
    <row r="4486" customFormat="false" ht="12.75" hidden="false" customHeight="false" outlineLevel="0" collapsed="false">
      <c r="A4486" s="57" t="e">
        <f aca="false">INDEX(BucketTable,MATCH(B4486,SumMonths,0),1)</f>
        <v>#N/A</v>
      </c>
      <c r="K4486" s="57" t="e">
        <f aca="false">INDEX(lava,MATCH(B4486,SumMonths,0),2)</f>
        <v>#N/A</v>
      </c>
    </row>
    <row r="4487" customFormat="false" ht="12.75" hidden="false" customHeight="false" outlineLevel="0" collapsed="false">
      <c r="A4487" s="57" t="e">
        <f aca="false">INDEX(BucketTable,MATCH(B4487,SumMonths,0),1)</f>
        <v>#N/A</v>
      </c>
      <c r="K4487" s="57" t="e">
        <f aca="false">INDEX(lava,MATCH(B4487,SumMonths,0),2)</f>
        <v>#N/A</v>
      </c>
    </row>
    <row r="4488" customFormat="false" ht="12.75" hidden="false" customHeight="false" outlineLevel="0" collapsed="false">
      <c r="A4488" s="57" t="e">
        <f aca="false">INDEX(BucketTable,MATCH(B4488,SumMonths,0),1)</f>
        <v>#N/A</v>
      </c>
      <c r="K4488" s="57" t="e">
        <f aca="false">INDEX(lava,MATCH(B4488,SumMonths,0),2)</f>
        <v>#N/A</v>
      </c>
    </row>
    <row r="4489" customFormat="false" ht="12.75" hidden="false" customHeight="false" outlineLevel="0" collapsed="false">
      <c r="A4489" s="57" t="e">
        <f aca="false">INDEX(BucketTable,MATCH(B4489,SumMonths,0),1)</f>
        <v>#N/A</v>
      </c>
      <c r="K4489" s="57" t="e">
        <f aca="false">INDEX(lava,MATCH(B4489,SumMonths,0),2)</f>
        <v>#N/A</v>
      </c>
    </row>
    <row r="4490" customFormat="false" ht="12.75" hidden="false" customHeight="false" outlineLevel="0" collapsed="false">
      <c r="A4490" s="57" t="e">
        <f aca="false">INDEX(BucketTable,MATCH(B4490,SumMonths,0),1)</f>
        <v>#N/A</v>
      </c>
      <c r="K4490" s="57" t="e">
        <f aca="false">INDEX(lava,MATCH(B4490,SumMonths,0),2)</f>
        <v>#N/A</v>
      </c>
    </row>
    <row r="4491" customFormat="false" ht="12.75" hidden="false" customHeight="false" outlineLevel="0" collapsed="false">
      <c r="A4491" s="57" t="e">
        <f aca="false">INDEX(BucketTable,MATCH(B4491,SumMonths,0),1)</f>
        <v>#N/A</v>
      </c>
      <c r="K4491" s="57" t="e">
        <f aca="false">INDEX(lava,MATCH(B4491,SumMonths,0),2)</f>
        <v>#N/A</v>
      </c>
    </row>
    <row r="4492" customFormat="false" ht="12.75" hidden="false" customHeight="false" outlineLevel="0" collapsed="false">
      <c r="A4492" s="57" t="e">
        <f aca="false">INDEX(BucketTable,MATCH(B4492,SumMonths,0),1)</f>
        <v>#N/A</v>
      </c>
      <c r="K4492" s="57" t="e">
        <f aca="false">INDEX(lava,MATCH(B4492,SumMonths,0),2)</f>
        <v>#N/A</v>
      </c>
    </row>
    <row r="4493" customFormat="false" ht="12.75" hidden="false" customHeight="false" outlineLevel="0" collapsed="false">
      <c r="A4493" s="57" t="e">
        <f aca="false">INDEX(BucketTable,MATCH(B4493,SumMonths,0),1)</f>
        <v>#N/A</v>
      </c>
      <c r="K4493" s="57" t="e">
        <f aca="false">INDEX(lava,MATCH(B4493,SumMonths,0),2)</f>
        <v>#N/A</v>
      </c>
    </row>
    <row r="4494" customFormat="false" ht="12.75" hidden="false" customHeight="false" outlineLevel="0" collapsed="false">
      <c r="A4494" s="57" t="e">
        <f aca="false">INDEX(BucketTable,MATCH(B4494,SumMonths,0),1)</f>
        <v>#N/A</v>
      </c>
      <c r="K4494" s="57" t="e">
        <f aca="false">INDEX(lava,MATCH(B4494,SumMonths,0),2)</f>
        <v>#N/A</v>
      </c>
    </row>
    <row r="4495" customFormat="false" ht="12.75" hidden="false" customHeight="false" outlineLevel="0" collapsed="false">
      <c r="A4495" s="57" t="e">
        <f aca="false">INDEX(BucketTable,MATCH(B4495,SumMonths,0),1)</f>
        <v>#N/A</v>
      </c>
      <c r="K4495" s="57" t="e">
        <f aca="false">INDEX(lava,MATCH(B4495,SumMonths,0),2)</f>
        <v>#N/A</v>
      </c>
    </row>
    <row r="4496" customFormat="false" ht="12.75" hidden="false" customHeight="false" outlineLevel="0" collapsed="false">
      <c r="A4496" s="57" t="e">
        <f aca="false">INDEX(BucketTable,MATCH(B4496,SumMonths,0),1)</f>
        <v>#N/A</v>
      </c>
      <c r="K4496" s="57" t="e">
        <f aca="false">INDEX(lava,MATCH(B4496,SumMonths,0),2)</f>
        <v>#N/A</v>
      </c>
    </row>
    <row r="4497" customFormat="false" ht="12.75" hidden="false" customHeight="false" outlineLevel="0" collapsed="false">
      <c r="A4497" s="57" t="e">
        <f aca="false">INDEX(BucketTable,MATCH(B4497,SumMonths,0),1)</f>
        <v>#N/A</v>
      </c>
      <c r="K4497" s="57" t="e">
        <f aca="false">INDEX(lava,MATCH(B4497,SumMonths,0),2)</f>
        <v>#N/A</v>
      </c>
    </row>
    <row r="4498" customFormat="false" ht="12.75" hidden="false" customHeight="false" outlineLevel="0" collapsed="false">
      <c r="A4498" s="57" t="e">
        <f aca="false">INDEX(BucketTable,MATCH(B4498,SumMonths,0),1)</f>
        <v>#N/A</v>
      </c>
      <c r="K4498" s="57" t="e">
        <f aca="false">INDEX(lava,MATCH(B4498,SumMonths,0),2)</f>
        <v>#N/A</v>
      </c>
    </row>
    <row r="4499" customFormat="false" ht="12.75" hidden="false" customHeight="false" outlineLevel="0" collapsed="false">
      <c r="A4499" s="57" t="e">
        <f aca="false">INDEX(BucketTable,MATCH(B4499,SumMonths,0),1)</f>
        <v>#N/A</v>
      </c>
      <c r="K4499" s="57" t="e">
        <f aca="false">INDEX(lava,MATCH(B4499,SumMonths,0),2)</f>
        <v>#N/A</v>
      </c>
    </row>
    <row r="4500" customFormat="false" ht="12.75" hidden="false" customHeight="false" outlineLevel="0" collapsed="false">
      <c r="A4500" s="57" t="e">
        <f aca="false">INDEX(BucketTable,MATCH(B4500,SumMonths,0),1)</f>
        <v>#N/A</v>
      </c>
      <c r="K4500" s="57" t="e">
        <f aca="false">INDEX(lava,MATCH(B4500,SumMonths,0),2)</f>
        <v>#N/A</v>
      </c>
    </row>
    <row r="4501" customFormat="false" ht="12.75" hidden="false" customHeight="false" outlineLevel="0" collapsed="false">
      <c r="A4501" s="57" t="e">
        <f aca="false">INDEX(BucketTable,MATCH(B4501,SumMonths,0),1)</f>
        <v>#N/A</v>
      </c>
      <c r="K4501" s="57" t="e">
        <f aca="false">INDEX(lava,MATCH(B4501,SumMonths,0),2)</f>
        <v>#N/A</v>
      </c>
    </row>
    <row r="4502" customFormat="false" ht="12.75" hidden="false" customHeight="false" outlineLevel="0" collapsed="false">
      <c r="A4502" s="57" t="e">
        <f aca="false">INDEX(BucketTable,MATCH(B4502,SumMonths,0),1)</f>
        <v>#N/A</v>
      </c>
      <c r="K4502" s="57" t="e">
        <f aca="false">INDEX(lava,MATCH(B4502,SumMonths,0),2)</f>
        <v>#N/A</v>
      </c>
    </row>
    <row r="4503" customFormat="false" ht="12.75" hidden="false" customHeight="false" outlineLevel="0" collapsed="false">
      <c r="A4503" s="57" t="e">
        <f aca="false">INDEX(BucketTable,MATCH(B4503,SumMonths,0),1)</f>
        <v>#N/A</v>
      </c>
      <c r="K4503" s="57" t="e">
        <f aca="false">INDEX(lava,MATCH(B4503,SumMonths,0),2)</f>
        <v>#N/A</v>
      </c>
    </row>
    <row r="4504" customFormat="false" ht="12.75" hidden="false" customHeight="false" outlineLevel="0" collapsed="false">
      <c r="A4504" s="57" t="e">
        <f aca="false">INDEX(BucketTable,MATCH(B4504,SumMonths,0),1)</f>
        <v>#N/A</v>
      </c>
      <c r="K4504" s="57" t="e">
        <f aca="false">INDEX(lava,MATCH(B4504,SumMonths,0),2)</f>
        <v>#N/A</v>
      </c>
    </row>
    <row r="4505" customFormat="false" ht="12.75" hidden="false" customHeight="false" outlineLevel="0" collapsed="false">
      <c r="A4505" s="57" t="e">
        <f aca="false">INDEX(BucketTable,MATCH(B4505,SumMonths,0),1)</f>
        <v>#N/A</v>
      </c>
      <c r="K4505" s="57" t="e">
        <f aca="false">INDEX(lava,MATCH(B4505,SumMonths,0),2)</f>
        <v>#N/A</v>
      </c>
    </row>
    <row r="4506" customFormat="false" ht="12.75" hidden="false" customHeight="false" outlineLevel="0" collapsed="false">
      <c r="A4506" s="57" t="e">
        <f aca="false">INDEX(BucketTable,MATCH(B4506,SumMonths,0),1)</f>
        <v>#N/A</v>
      </c>
      <c r="K4506" s="57" t="e">
        <f aca="false">INDEX(lava,MATCH(B4506,SumMonths,0),2)</f>
        <v>#N/A</v>
      </c>
    </row>
    <row r="4507" customFormat="false" ht="12.75" hidden="false" customHeight="false" outlineLevel="0" collapsed="false">
      <c r="A4507" s="57" t="e">
        <f aca="false">INDEX(BucketTable,MATCH(B4507,SumMonths,0),1)</f>
        <v>#N/A</v>
      </c>
      <c r="K4507" s="57" t="e">
        <f aca="false">INDEX(lava,MATCH(B4507,SumMonths,0),2)</f>
        <v>#N/A</v>
      </c>
    </row>
    <row r="4508" customFormat="false" ht="12.75" hidden="false" customHeight="false" outlineLevel="0" collapsed="false">
      <c r="A4508" s="57" t="e">
        <f aca="false">INDEX(BucketTable,MATCH(B4508,SumMonths,0),1)</f>
        <v>#N/A</v>
      </c>
      <c r="K4508" s="57" t="e">
        <f aca="false">INDEX(lava,MATCH(B4508,SumMonths,0),2)</f>
        <v>#N/A</v>
      </c>
    </row>
    <row r="4509" customFormat="false" ht="12.75" hidden="false" customHeight="false" outlineLevel="0" collapsed="false">
      <c r="A4509" s="57" t="e">
        <f aca="false">INDEX(BucketTable,MATCH(B4509,SumMonths,0),1)</f>
        <v>#N/A</v>
      </c>
      <c r="K4509" s="57" t="e">
        <f aca="false">INDEX(lava,MATCH(B4509,SumMonths,0),2)</f>
        <v>#N/A</v>
      </c>
    </row>
    <row r="4510" customFormat="false" ht="12.75" hidden="false" customHeight="false" outlineLevel="0" collapsed="false">
      <c r="A4510" s="57" t="e">
        <f aca="false">INDEX(BucketTable,MATCH(B4510,SumMonths,0),1)</f>
        <v>#N/A</v>
      </c>
      <c r="K4510" s="57" t="e">
        <f aca="false">INDEX(lava,MATCH(B4510,SumMonths,0),2)</f>
        <v>#N/A</v>
      </c>
    </row>
    <row r="4511" customFormat="false" ht="12.75" hidden="false" customHeight="false" outlineLevel="0" collapsed="false">
      <c r="A4511" s="57" t="e">
        <f aca="false">INDEX(BucketTable,MATCH(B4511,SumMonths,0),1)</f>
        <v>#N/A</v>
      </c>
      <c r="K4511" s="57" t="e">
        <f aca="false">INDEX(lava,MATCH(B4511,SumMonths,0),2)</f>
        <v>#N/A</v>
      </c>
    </row>
    <row r="4512" customFormat="false" ht="12.75" hidden="false" customHeight="false" outlineLevel="0" collapsed="false">
      <c r="A4512" s="57" t="e">
        <f aca="false">INDEX(BucketTable,MATCH(B4512,SumMonths,0),1)</f>
        <v>#N/A</v>
      </c>
      <c r="K4512" s="57" t="e">
        <f aca="false">INDEX(lava,MATCH(B4512,SumMonths,0),2)</f>
        <v>#N/A</v>
      </c>
    </row>
    <row r="4513" customFormat="false" ht="12.75" hidden="false" customHeight="false" outlineLevel="0" collapsed="false">
      <c r="A4513" s="57" t="e">
        <f aca="false">INDEX(BucketTable,MATCH(B4513,SumMonths,0),1)</f>
        <v>#N/A</v>
      </c>
      <c r="K4513" s="57" t="e">
        <f aca="false">INDEX(lava,MATCH(B4513,SumMonths,0),2)</f>
        <v>#N/A</v>
      </c>
    </row>
    <row r="4514" customFormat="false" ht="12.75" hidden="false" customHeight="false" outlineLevel="0" collapsed="false">
      <c r="A4514" s="57" t="e">
        <f aca="false">INDEX(BucketTable,MATCH(B4514,SumMonths,0),1)</f>
        <v>#N/A</v>
      </c>
      <c r="K4514" s="57" t="e">
        <f aca="false">INDEX(lava,MATCH(B4514,SumMonths,0),2)</f>
        <v>#N/A</v>
      </c>
    </row>
    <row r="4515" customFormat="false" ht="12.75" hidden="false" customHeight="false" outlineLevel="0" collapsed="false">
      <c r="A4515" s="57" t="e">
        <f aca="false">INDEX(BucketTable,MATCH(B4515,SumMonths,0),1)</f>
        <v>#N/A</v>
      </c>
      <c r="K4515" s="57" t="e">
        <f aca="false">INDEX(lava,MATCH(B4515,SumMonths,0),2)</f>
        <v>#N/A</v>
      </c>
    </row>
    <row r="4516" customFormat="false" ht="12.75" hidden="false" customHeight="false" outlineLevel="0" collapsed="false">
      <c r="A4516" s="57" t="e">
        <f aca="false">INDEX(BucketTable,MATCH(B4516,SumMonths,0),1)</f>
        <v>#N/A</v>
      </c>
      <c r="K4516" s="57" t="e">
        <f aca="false">INDEX(lava,MATCH(B4516,SumMonths,0),2)</f>
        <v>#N/A</v>
      </c>
    </row>
    <row r="4517" customFormat="false" ht="12.75" hidden="false" customHeight="false" outlineLevel="0" collapsed="false">
      <c r="A4517" s="57" t="e">
        <f aca="false">INDEX(BucketTable,MATCH(B4517,SumMonths,0),1)</f>
        <v>#N/A</v>
      </c>
      <c r="K4517" s="57" t="e">
        <f aca="false">INDEX(lava,MATCH(B4517,SumMonths,0),2)</f>
        <v>#N/A</v>
      </c>
    </row>
    <row r="4518" customFormat="false" ht="12.75" hidden="false" customHeight="false" outlineLevel="0" collapsed="false">
      <c r="A4518" s="57" t="e">
        <f aca="false">INDEX(BucketTable,MATCH(B4518,SumMonths,0),1)</f>
        <v>#N/A</v>
      </c>
      <c r="K4518" s="57" t="e">
        <f aca="false">INDEX(lava,MATCH(B4518,SumMonths,0),2)</f>
        <v>#N/A</v>
      </c>
    </row>
    <row r="4519" customFormat="false" ht="12.75" hidden="false" customHeight="false" outlineLevel="0" collapsed="false">
      <c r="A4519" s="57" t="e">
        <f aca="false">INDEX(BucketTable,MATCH(B4519,SumMonths,0),1)</f>
        <v>#N/A</v>
      </c>
      <c r="K4519" s="57" t="e">
        <f aca="false">INDEX(lava,MATCH(B4519,SumMonths,0),2)</f>
        <v>#N/A</v>
      </c>
    </row>
    <row r="4520" customFormat="false" ht="12.75" hidden="false" customHeight="false" outlineLevel="0" collapsed="false">
      <c r="A4520" s="57" t="e">
        <f aca="false">INDEX(BucketTable,MATCH(B4520,SumMonths,0),1)</f>
        <v>#N/A</v>
      </c>
      <c r="K4520" s="57" t="e">
        <f aca="false">INDEX(lava,MATCH(B4520,SumMonths,0),2)</f>
        <v>#N/A</v>
      </c>
    </row>
    <row r="4521" customFormat="false" ht="12.75" hidden="false" customHeight="false" outlineLevel="0" collapsed="false">
      <c r="A4521" s="57" t="e">
        <f aca="false">INDEX(BucketTable,MATCH(B4521,SumMonths,0),1)</f>
        <v>#N/A</v>
      </c>
      <c r="K4521" s="57" t="e">
        <f aca="false">INDEX(lava,MATCH(B4521,SumMonths,0),2)</f>
        <v>#N/A</v>
      </c>
    </row>
    <row r="4522" customFormat="false" ht="12.75" hidden="false" customHeight="false" outlineLevel="0" collapsed="false">
      <c r="A4522" s="57" t="e">
        <f aca="false">INDEX(BucketTable,MATCH(B4522,SumMonths,0),1)</f>
        <v>#N/A</v>
      </c>
      <c r="K4522" s="57" t="e">
        <f aca="false">INDEX(lava,MATCH(B4522,SumMonths,0),2)</f>
        <v>#N/A</v>
      </c>
    </row>
    <row r="4523" customFormat="false" ht="12.75" hidden="false" customHeight="false" outlineLevel="0" collapsed="false">
      <c r="A4523" s="57" t="e">
        <f aca="false">INDEX(BucketTable,MATCH(B4523,SumMonths,0),1)</f>
        <v>#N/A</v>
      </c>
      <c r="K4523" s="57" t="e">
        <f aca="false">INDEX(lava,MATCH(B4523,SumMonths,0),2)</f>
        <v>#N/A</v>
      </c>
    </row>
    <row r="4524" customFormat="false" ht="12.75" hidden="false" customHeight="false" outlineLevel="0" collapsed="false">
      <c r="A4524" s="57" t="e">
        <f aca="false">INDEX(BucketTable,MATCH(B4524,SumMonths,0),1)</f>
        <v>#N/A</v>
      </c>
      <c r="K4524" s="57" t="e">
        <f aca="false">INDEX(lava,MATCH(B4524,SumMonths,0),2)</f>
        <v>#N/A</v>
      </c>
    </row>
    <row r="4525" customFormat="false" ht="12.75" hidden="false" customHeight="false" outlineLevel="0" collapsed="false">
      <c r="A4525" s="57" t="e">
        <f aca="false">INDEX(BucketTable,MATCH(B4525,SumMonths,0),1)</f>
        <v>#N/A</v>
      </c>
      <c r="K4525" s="57" t="e">
        <f aca="false">INDEX(lava,MATCH(B4525,SumMonths,0),2)</f>
        <v>#N/A</v>
      </c>
    </row>
    <row r="4526" customFormat="false" ht="12.75" hidden="false" customHeight="false" outlineLevel="0" collapsed="false">
      <c r="A4526" s="57" t="e">
        <f aca="false">INDEX(BucketTable,MATCH(B4526,SumMonths,0),1)</f>
        <v>#N/A</v>
      </c>
      <c r="K4526" s="57" t="e">
        <f aca="false">INDEX(lava,MATCH(B4526,SumMonths,0),2)</f>
        <v>#N/A</v>
      </c>
    </row>
    <row r="4527" customFormat="false" ht="12.75" hidden="false" customHeight="false" outlineLevel="0" collapsed="false">
      <c r="A4527" s="57" t="e">
        <f aca="false">INDEX(BucketTable,MATCH(B4527,SumMonths,0),1)</f>
        <v>#N/A</v>
      </c>
      <c r="K4527" s="57" t="e">
        <f aca="false">INDEX(lava,MATCH(B4527,SumMonths,0),2)</f>
        <v>#N/A</v>
      </c>
    </row>
    <row r="4528" customFormat="false" ht="12.75" hidden="false" customHeight="false" outlineLevel="0" collapsed="false">
      <c r="A4528" s="57" t="e">
        <f aca="false">INDEX(BucketTable,MATCH(B4528,SumMonths,0),1)</f>
        <v>#N/A</v>
      </c>
      <c r="K4528" s="57" t="e">
        <f aca="false">INDEX(lava,MATCH(B4528,SumMonths,0),2)</f>
        <v>#N/A</v>
      </c>
    </row>
    <row r="4529" customFormat="false" ht="12.75" hidden="false" customHeight="false" outlineLevel="0" collapsed="false">
      <c r="A4529" s="57" t="e">
        <f aca="false">INDEX(BucketTable,MATCH(B4529,SumMonths,0),1)</f>
        <v>#N/A</v>
      </c>
      <c r="K4529" s="57" t="e">
        <f aca="false">INDEX(lava,MATCH(B4529,SumMonths,0),2)</f>
        <v>#N/A</v>
      </c>
    </row>
    <row r="4530" customFormat="false" ht="12.75" hidden="false" customHeight="false" outlineLevel="0" collapsed="false">
      <c r="A4530" s="57" t="e">
        <f aca="false">INDEX(BucketTable,MATCH(B4530,SumMonths,0),1)</f>
        <v>#N/A</v>
      </c>
      <c r="K4530" s="57" t="e">
        <f aca="false">INDEX(lava,MATCH(B4530,SumMonths,0),2)</f>
        <v>#N/A</v>
      </c>
    </row>
    <row r="4531" customFormat="false" ht="12.75" hidden="false" customHeight="false" outlineLevel="0" collapsed="false">
      <c r="A4531" s="57" t="e">
        <f aca="false">INDEX(BucketTable,MATCH(B4531,SumMonths,0),1)</f>
        <v>#N/A</v>
      </c>
      <c r="K4531" s="57" t="e">
        <f aca="false">INDEX(lava,MATCH(B4531,SumMonths,0),2)</f>
        <v>#N/A</v>
      </c>
    </row>
    <row r="4532" customFormat="false" ht="12.75" hidden="false" customHeight="false" outlineLevel="0" collapsed="false">
      <c r="A4532" s="57" t="e">
        <f aca="false">INDEX(BucketTable,MATCH(B4532,SumMonths,0),1)</f>
        <v>#N/A</v>
      </c>
      <c r="K4532" s="57" t="e">
        <f aca="false">INDEX(lava,MATCH(B4532,SumMonths,0),2)</f>
        <v>#N/A</v>
      </c>
    </row>
    <row r="4533" customFormat="false" ht="12.75" hidden="false" customHeight="false" outlineLevel="0" collapsed="false">
      <c r="A4533" s="57" t="e">
        <f aca="false">INDEX(BucketTable,MATCH(B4533,SumMonths,0),1)</f>
        <v>#N/A</v>
      </c>
      <c r="K4533" s="57" t="e">
        <f aca="false">INDEX(lava,MATCH(B4533,SumMonths,0),2)</f>
        <v>#N/A</v>
      </c>
    </row>
    <row r="4534" customFormat="false" ht="12.75" hidden="false" customHeight="false" outlineLevel="0" collapsed="false">
      <c r="A4534" s="57" t="e">
        <f aca="false">INDEX(BucketTable,MATCH(B4534,SumMonths,0),1)</f>
        <v>#N/A</v>
      </c>
      <c r="K4534" s="57" t="e">
        <f aca="false">INDEX(lava,MATCH(B4534,SumMonths,0),2)</f>
        <v>#N/A</v>
      </c>
    </row>
    <row r="4535" customFormat="false" ht="12.75" hidden="false" customHeight="false" outlineLevel="0" collapsed="false">
      <c r="A4535" s="57" t="e">
        <f aca="false">INDEX(BucketTable,MATCH(B4535,SumMonths,0),1)</f>
        <v>#N/A</v>
      </c>
      <c r="K4535" s="57" t="e">
        <f aca="false">INDEX(lava,MATCH(B4535,SumMonths,0),2)</f>
        <v>#N/A</v>
      </c>
    </row>
    <row r="4536" customFormat="false" ht="12.75" hidden="false" customHeight="false" outlineLevel="0" collapsed="false">
      <c r="A4536" s="57" t="e">
        <f aca="false">INDEX(BucketTable,MATCH(B4536,SumMonths,0),1)</f>
        <v>#N/A</v>
      </c>
      <c r="K4536" s="57" t="e">
        <f aca="false">INDEX(lava,MATCH(B4536,SumMonths,0),2)</f>
        <v>#N/A</v>
      </c>
    </row>
    <row r="4537" customFormat="false" ht="12.75" hidden="false" customHeight="false" outlineLevel="0" collapsed="false">
      <c r="A4537" s="57" t="e">
        <f aca="false">INDEX(BucketTable,MATCH(B4537,SumMonths,0),1)</f>
        <v>#N/A</v>
      </c>
      <c r="K4537" s="57" t="e">
        <f aca="false">INDEX(lava,MATCH(B4537,SumMonths,0),2)</f>
        <v>#N/A</v>
      </c>
    </row>
    <row r="4538" customFormat="false" ht="12.75" hidden="false" customHeight="false" outlineLevel="0" collapsed="false">
      <c r="A4538" s="57" t="e">
        <f aca="false">INDEX(BucketTable,MATCH(B4538,SumMonths,0),1)</f>
        <v>#N/A</v>
      </c>
      <c r="K4538" s="57" t="e">
        <f aca="false">INDEX(lava,MATCH(B4538,SumMonths,0),2)</f>
        <v>#N/A</v>
      </c>
    </row>
    <row r="4539" customFormat="false" ht="12.75" hidden="false" customHeight="false" outlineLevel="0" collapsed="false">
      <c r="A4539" s="57" t="e">
        <f aca="false">INDEX(BucketTable,MATCH(B4539,SumMonths,0),1)</f>
        <v>#N/A</v>
      </c>
      <c r="K4539" s="57" t="e">
        <f aca="false">INDEX(lava,MATCH(B4539,SumMonths,0),2)</f>
        <v>#N/A</v>
      </c>
    </row>
    <row r="4540" customFormat="false" ht="12.75" hidden="false" customHeight="false" outlineLevel="0" collapsed="false">
      <c r="A4540" s="57" t="e">
        <f aca="false">INDEX(BucketTable,MATCH(B4540,SumMonths,0),1)</f>
        <v>#N/A</v>
      </c>
      <c r="K4540" s="57" t="e">
        <f aca="false">INDEX(lava,MATCH(B4540,SumMonths,0),2)</f>
        <v>#N/A</v>
      </c>
    </row>
    <row r="4541" customFormat="false" ht="12.75" hidden="false" customHeight="false" outlineLevel="0" collapsed="false">
      <c r="A4541" s="57" t="e">
        <f aca="false">INDEX(BucketTable,MATCH(B4541,SumMonths,0),1)</f>
        <v>#N/A</v>
      </c>
      <c r="K4541" s="57" t="e">
        <f aca="false">INDEX(lava,MATCH(B4541,SumMonths,0),2)</f>
        <v>#N/A</v>
      </c>
    </row>
    <row r="4542" customFormat="false" ht="12.75" hidden="false" customHeight="false" outlineLevel="0" collapsed="false">
      <c r="A4542" s="57" t="e">
        <f aca="false">INDEX(BucketTable,MATCH(B4542,SumMonths,0),1)</f>
        <v>#N/A</v>
      </c>
      <c r="K4542" s="57" t="e">
        <f aca="false">INDEX(lava,MATCH(B4542,SumMonths,0),2)</f>
        <v>#N/A</v>
      </c>
    </row>
    <row r="4543" customFormat="false" ht="12.75" hidden="false" customHeight="false" outlineLevel="0" collapsed="false">
      <c r="A4543" s="57" t="e">
        <f aca="false">INDEX(BucketTable,MATCH(B4543,SumMonths,0),1)</f>
        <v>#N/A</v>
      </c>
      <c r="K4543" s="57" t="e">
        <f aca="false">INDEX(lava,MATCH(B4543,SumMonths,0),2)</f>
        <v>#N/A</v>
      </c>
    </row>
    <row r="4544" customFormat="false" ht="12.75" hidden="false" customHeight="false" outlineLevel="0" collapsed="false">
      <c r="A4544" s="57" t="e">
        <f aca="false">INDEX(BucketTable,MATCH(B4544,SumMonths,0),1)</f>
        <v>#N/A</v>
      </c>
      <c r="K4544" s="57" t="e">
        <f aca="false">INDEX(lava,MATCH(B4544,SumMonths,0),2)</f>
        <v>#N/A</v>
      </c>
    </row>
    <row r="4545" customFormat="false" ht="12.75" hidden="false" customHeight="false" outlineLevel="0" collapsed="false">
      <c r="A4545" s="57" t="e">
        <f aca="false">INDEX(BucketTable,MATCH(B4545,SumMonths,0),1)</f>
        <v>#N/A</v>
      </c>
      <c r="K4545" s="57" t="e">
        <f aca="false">INDEX(lava,MATCH(B4545,SumMonths,0),2)</f>
        <v>#N/A</v>
      </c>
    </row>
    <row r="4546" customFormat="false" ht="12.75" hidden="false" customHeight="false" outlineLevel="0" collapsed="false">
      <c r="A4546" s="57" t="e">
        <f aca="false">INDEX(BucketTable,MATCH(B4546,SumMonths,0),1)</f>
        <v>#N/A</v>
      </c>
      <c r="K4546" s="57" t="e">
        <f aca="false">INDEX(lava,MATCH(B4546,SumMonths,0),2)</f>
        <v>#N/A</v>
      </c>
    </row>
    <row r="4547" customFormat="false" ht="12.75" hidden="false" customHeight="false" outlineLevel="0" collapsed="false">
      <c r="A4547" s="57" t="e">
        <f aca="false">INDEX(BucketTable,MATCH(B4547,SumMonths,0),1)</f>
        <v>#N/A</v>
      </c>
      <c r="K4547" s="57" t="e">
        <f aca="false">INDEX(lava,MATCH(B4547,SumMonths,0),2)</f>
        <v>#N/A</v>
      </c>
    </row>
    <row r="4548" customFormat="false" ht="12.75" hidden="false" customHeight="false" outlineLevel="0" collapsed="false">
      <c r="A4548" s="57" t="e">
        <f aca="false">INDEX(BucketTable,MATCH(B4548,SumMonths,0),1)</f>
        <v>#N/A</v>
      </c>
      <c r="K4548" s="57" t="e">
        <f aca="false">INDEX(lava,MATCH(B4548,SumMonths,0),2)</f>
        <v>#N/A</v>
      </c>
    </row>
    <row r="4549" customFormat="false" ht="12.75" hidden="false" customHeight="false" outlineLevel="0" collapsed="false">
      <c r="A4549" s="57" t="e">
        <f aca="false">INDEX(BucketTable,MATCH(B4549,SumMonths,0),1)</f>
        <v>#N/A</v>
      </c>
      <c r="K4549" s="57" t="e">
        <f aca="false">INDEX(lava,MATCH(B4549,SumMonths,0),2)</f>
        <v>#N/A</v>
      </c>
    </row>
    <row r="4550" customFormat="false" ht="12.75" hidden="false" customHeight="false" outlineLevel="0" collapsed="false">
      <c r="A4550" s="57" t="e">
        <f aca="false">INDEX(BucketTable,MATCH(B4550,SumMonths,0),1)</f>
        <v>#N/A</v>
      </c>
      <c r="K4550" s="57" t="e">
        <f aca="false">INDEX(lava,MATCH(B4550,SumMonths,0),2)</f>
        <v>#N/A</v>
      </c>
    </row>
    <row r="4551" customFormat="false" ht="12.75" hidden="false" customHeight="false" outlineLevel="0" collapsed="false">
      <c r="A4551" s="57" t="e">
        <f aca="false">INDEX(BucketTable,MATCH(B4551,SumMonths,0),1)</f>
        <v>#N/A</v>
      </c>
      <c r="K4551" s="57" t="e">
        <f aca="false">INDEX(lava,MATCH(B4551,SumMonths,0),2)</f>
        <v>#N/A</v>
      </c>
    </row>
    <row r="4552" customFormat="false" ht="12.75" hidden="false" customHeight="false" outlineLevel="0" collapsed="false">
      <c r="A4552" s="57" t="e">
        <f aca="false">INDEX(BucketTable,MATCH(B4552,SumMonths,0),1)</f>
        <v>#N/A</v>
      </c>
      <c r="K4552" s="57" t="e">
        <f aca="false">INDEX(lava,MATCH(B4552,SumMonths,0),2)</f>
        <v>#N/A</v>
      </c>
    </row>
    <row r="4553" customFormat="false" ht="12.75" hidden="false" customHeight="false" outlineLevel="0" collapsed="false">
      <c r="A4553" s="57" t="e">
        <f aca="false">INDEX(BucketTable,MATCH(B4553,SumMonths,0),1)</f>
        <v>#N/A</v>
      </c>
      <c r="K4553" s="57" t="e">
        <f aca="false">INDEX(lava,MATCH(B4553,SumMonths,0),2)</f>
        <v>#N/A</v>
      </c>
    </row>
    <row r="4554" customFormat="false" ht="12.75" hidden="false" customHeight="false" outlineLevel="0" collapsed="false">
      <c r="A4554" s="57" t="e">
        <f aca="false">INDEX(BucketTable,MATCH(B4554,SumMonths,0),1)</f>
        <v>#N/A</v>
      </c>
      <c r="K4554" s="57" t="e">
        <f aca="false">INDEX(lava,MATCH(B4554,SumMonths,0),2)</f>
        <v>#N/A</v>
      </c>
    </row>
    <row r="4555" customFormat="false" ht="12.75" hidden="false" customHeight="false" outlineLevel="0" collapsed="false">
      <c r="A4555" s="57" t="e">
        <f aca="false">INDEX(BucketTable,MATCH(B4555,SumMonths,0),1)</f>
        <v>#N/A</v>
      </c>
      <c r="K4555" s="57" t="e">
        <f aca="false">INDEX(lava,MATCH(B4555,SumMonths,0),2)</f>
        <v>#N/A</v>
      </c>
    </row>
    <row r="4556" customFormat="false" ht="12.75" hidden="false" customHeight="false" outlineLevel="0" collapsed="false">
      <c r="A4556" s="57" t="e">
        <f aca="false">INDEX(BucketTable,MATCH(B4556,SumMonths,0),1)</f>
        <v>#N/A</v>
      </c>
      <c r="K4556" s="57" t="e">
        <f aca="false">INDEX(lava,MATCH(B4556,SumMonths,0),2)</f>
        <v>#N/A</v>
      </c>
    </row>
    <row r="4557" customFormat="false" ht="12.75" hidden="false" customHeight="false" outlineLevel="0" collapsed="false">
      <c r="A4557" s="57" t="e">
        <f aca="false">INDEX(BucketTable,MATCH(B4557,SumMonths,0),1)</f>
        <v>#N/A</v>
      </c>
      <c r="K4557" s="57" t="e">
        <f aca="false">INDEX(lava,MATCH(B4557,SumMonths,0),2)</f>
        <v>#N/A</v>
      </c>
    </row>
    <row r="4558" customFormat="false" ht="12.75" hidden="false" customHeight="false" outlineLevel="0" collapsed="false">
      <c r="A4558" s="57" t="e">
        <f aca="false">INDEX(BucketTable,MATCH(B4558,SumMonths,0),1)</f>
        <v>#N/A</v>
      </c>
      <c r="K4558" s="57" t="e">
        <f aca="false">INDEX(lava,MATCH(B4558,SumMonths,0),2)</f>
        <v>#N/A</v>
      </c>
    </row>
    <row r="4559" customFormat="false" ht="12.75" hidden="false" customHeight="false" outlineLevel="0" collapsed="false">
      <c r="A4559" s="57" t="e">
        <f aca="false">INDEX(BucketTable,MATCH(B4559,SumMonths,0),1)</f>
        <v>#N/A</v>
      </c>
      <c r="K4559" s="57" t="e">
        <f aca="false">INDEX(lava,MATCH(B4559,SumMonths,0),2)</f>
        <v>#N/A</v>
      </c>
    </row>
    <row r="4560" customFormat="false" ht="12.75" hidden="false" customHeight="false" outlineLevel="0" collapsed="false">
      <c r="A4560" s="57" t="e">
        <f aca="false">INDEX(BucketTable,MATCH(B4560,SumMonths,0),1)</f>
        <v>#N/A</v>
      </c>
      <c r="K4560" s="57" t="e">
        <f aca="false">INDEX(lava,MATCH(B4560,SumMonths,0),2)</f>
        <v>#N/A</v>
      </c>
    </row>
    <row r="4561" customFormat="false" ht="12.75" hidden="false" customHeight="false" outlineLevel="0" collapsed="false">
      <c r="A4561" s="57" t="e">
        <f aca="false">INDEX(BucketTable,MATCH(B4561,SumMonths,0),1)</f>
        <v>#N/A</v>
      </c>
      <c r="K4561" s="57" t="e">
        <f aca="false">INDEX(lava,MATCH(B4561,SumMonths,0),2)</f>
        <v>#N/A</v>
      </c>
    </row>
    <row r="4562" customFormat="false" ht="12.75" hidden="false" customHeight="false" outlineLevel="0" collapsed="false">
      <c r="A4562" s="57" t="e">
        <f aca="false">INDEX(BucketTable,MATCH(B4562,SumMonths,0),1)</f>
        <v>#N/A</v>
      </c>
      <c r="K4562" s="57" t="e">
        <f aca="false">INDEX(lava,MATCH(B4562,SumMonths,0),2)</f>
        <v>#N/A</v>
      </c>
    </row>
    <row r="4563" customFormat="false" ht="12.75" hidden="false" customHeight="false" outlineLevel="0" collapsed="false">
      <c r="A4563" s="57" t="e">
        <f aca="false">INDEX(BucketTable,MATCH(B4563,SumMonths,0),1)</f>
        <v>#N/A</v>
      </c>
      <c r="K4563" s="57" t="e">
        <f aca="false">INDEX(lava,MATCH(B4563,SumMonths,0),2)</f>
        <v>#N/A</v>
      </c>
    </row>
    <row r="4564" customFormat="false" ht="12.75" hidden="false" customHeight="false" outlineLevel="0" collapsed="false">
      <c r="A4564" s="57" t="e">
        <f aca="false">INDEX(BucketTable,MATCH(B4564,SumMonths,0),1)</f>
        <v>#N/A</v>
      </c>
      <c r="K4564" s="57" t="e">
        <f aca="false">INDEX(lava,MATCH(B4564,SumMonths,0),2)</f>
        <v>#N/A</v>
      </c>
    </row>
    <row r="4565" customFormat="false" ht="12.75" hidden="false" customHeight="false" outlineLevel="0" collapsed="false">
      <c r="A4565" s="57" t="e">
        <f aca="false">INDEX(BucketTable,MATCH(B4565,SumMonths,0),1)</f>
        <v>#N/A</v>
      </c>
      <c r="K4565" s="57" t="e">
        <f aca="false">INDEX(lava,MATCH(B4565,SumMonths,0),2)</f>
        <v>#N/A</v>
      </c>
    </row>
    <row r="4566" customFormat="false" ht="12.75" hidden="false" customHeight="false" outlineLevel="0" collapsed="false">
      <c r="A4566" s="57" t="e">
        <f aca="false">INDEX(BucketTable,MATCH(B4566,SumMonths,0),1)</f>
        <v>#N/A</v>
      </c>
      <c r="K4566" s="57" t="e">
        <f aca="false">INDEX(lava,MATCH(B4566,SumMonths,0),2)</f>
        <v>#N/A</v>
      </c>
    </row>
    <row r="4567" customFormat="false" ht="12.75" hidden="false" customHeight="false" outlineLevel="0" collapsed="false">
      <c r="A4567" s="57" t="e">
        <f aca="false">INDEX(BucketTable,MATCH(B4567,SumMonths,0),1)</f>
        <v>#N/A</v>
      </c>
      <c r="K4567" s="57" t="e">
        <f aca="false">INDEX(lava,MATCH(B4567,SumMonths,0),2)</f>
        <v>#N/A</v>
      </c>
    </row>
    <row r="4568" customFormat="false" ht="12.75" hidden="false" customHeight="false" outlineLevel="0" collapsed="false">
      <c r="A4568" s="57" t="e">
        <f aca="false">INDEX(BucketTable,MATCH(B4568,SumMonths,0),1)</f>
        <v>#N/A</v>
      </c>
      <c r="K4568" s="57" t="e">
        <f aca="false">INDEX(lava,MATCH(B4568,SumMonths,0),2)</f>
        <v>#N/A</v>
      </c>
    </row>
    <row r="4569" customFormat="false" ht="12.75" hidden="false" customHeight="false" outlineLevel="0" collapsed="false">
      <c r="A4569" s="57" t="e">
        <f aca="false">INDEX(BucketTable,MATCH(B4569,SumMonths,0),1)</f>
        <v>#N/A</v>
      </c>
      <c r="K4569" s="57" t="e">
        <f aca="false">INDEX(lava,MATCH(B4569,SumMonths,0),2)</f>
        <v>#N/A</v>
      </c>
    </row>
    <row r="4570" customFormat="false" ht="12.75" hidden="false" customHeight="false" outlineLevel="0" collapsed="false">
      <c r="A4570" s="57" t="e">
        <f aca="false">INDEX(BucketTable,MATCH(B4570,SumMonths,0),1)</f>
        <v>#N/A</v>
      </c>
      <c r="K4570" s="57" t="e">
        <f aca="false">INDEX(lava,MATCH(B4570,SumMonths,0),2)</f>
        <v>#N/A</v>
      </c>
    </row>
    <row r="4571" customFormat="false" ht="12.75" hidden="false" customHeight="false" outlineLevel="0" collapsed="false">
      <c r="A4571" s="57" t="e">
        <f aca="false">INDEX(BucketTable,MATCH(B4571,SumMonths,0),1)</f>
        <v>#N/A</v>
      </c>
      <c r="K4571" s="57" t="e">
        <f aca="false">INDEX(lava,MATCH(B4571,SumMonths,0),2)</f>
        <v>#N/A</v>
      </c>
    </row>
    <row r="4572" customFormat="false" ht="12.75" hidden="false" customHeight="false" outlineLevel="0" collapsed="false">
      <c r="A4572" s="57" t="e">
        <f aca="false">INDEX(BucketTable,MATCH(B4572,SumMonths,0),1)</f>
        <v>#N/A</v>
      </c>
      <c r="K4572" s="57" t="e">
        <f aca="false">INDEX(lava,MATCH(B4572,SumMonths,0),2)</f>
        <v>#N/A</v>
      </c>
    </row>
    <row r="4573" customFormat="false" ht="12.75" hidden="false" customHeight="false" outlineLevel="0" collapsed="false">
      <c r="A4573" s="57" t="e">
        <f aca="false">INDEX(BucketTable,MATCH(B4573,SumMonths,0),1)</f>
        <v>#N/A</v>
      </c>
      <c r="K4573" s="57" t="e">
        <f aca="false">INDEX(lava,MATCH(B4573,SumMonths,0),2)</f>
        <v>#N/A</v>
      </c>
    </row>
    <row r="4574" customFormat="false" ht="12.75" hidden="false" customHeight="false" outlineLevel="0" collapsed="false">
      <c r="A4574" s="57" t="e">
        <f aca="false">INDEX(BucketTable,MATCH(B4574,SumMonths,0),1)</f>
        <v>#N/A</v>
      </c>
      <c r="K4574" s="57" t="e">
        <f aca="false">INDEX(lava,MATCH(B4574,SumMonths,0),2)</f>
        <v>#N/A</v>
      </c>
    </row>
    <row r="4575" customFormat="false" ht="12.75" hidden="false" customHeight="false" outlineLevel="0" collapsed="false">
      <c r="A4575" s="57" t="e">
        <f aca="false">INDEX(BucketTable,MATCH(B4575,SumMonths,0),1)</f>
        <v>#N/A</v>
      </c>
      <c r="K4575" s="57" t="e">
        <f aca="false">INDEX(lava,MATCH(B4575,SumMonths,0),2)</f>
        <v>#N/A</v>
      </c>
    </row>
    <row r="4576" customFormat="false" ht="12.75" hidden="false" customHeight="false" outlineLevel="0" collapsed="false">
      <c r="A4576" s="57" t="e">
        <f aca="false">INDEX(BucketTable,MATCH(B4576,SumMonths,0),1)</f>
        <v>#N/A</v>
      </c>
      <c r="K4576" s="57" t="e">
        <f aca="false">INDEX(lava,MATCH(B4576,SumMonths,0),2)</f>
        <v>#N/A</v>
      </c>
    </row>
    <row r="4577" customFormat="false" ht="12.75" hidden="false" customHeight="false" outlineLevel="0" collapsed="false">
      <c r="A4577" s="57" t="e">
        <f aca="false">INDEX(BucketTable,MATCH(B4577,SumMonths,0),1)</f>
        <v>#N/A</v>
      </c>
      <c r="K4577" s="57" t="e">
        <f aca="false">INDEX(lava,MATCH(B4577,SumMonths,0),2)</f>
        <v>#N/A</v>
      </c>
    </row>
    <row r="4578" customFormat="false" ht="12.75" hidden="false" customHeight="false" outlineLevel="0" collapsed="false">
      <c r="A4578" s="57" t="e">
        <f aca="false">INDEX(BucketTable,MATCH(B4578,SumMonths,0),1)</f>
        <v>#N/A</v>
      </c>
      <c r="K4578" s="57" t="e">
        <f aca="false">INDEX(lava,MATCH(B4578,SumMonths,0),2)</f>
        <v>#N/A</v>
      </c>
    </row>
    <row r="4579" customFormat="false" ht="12.75" hidden="false" customHeight="false" outlineLevel="0" collapsed="false">
      <c r="A4579" s="57" t="e">
        <f aca="false">INDEX(BucketTable,MATCH(B4579,SumMonths,0),1)</f>
        <v>#N/A</v>
      </c>
      <c r="K4579" s="57" t="e">
        <f aca="false">INDEX(lava,MATCH(B4579,SumMonths,0),2)</f>
        <v>#N/A</v>
      </c>
    </row>
    <row r="4580" customFormat="false" ht="12.75" hidden="false" customHeight="false" outlineLevel="0" collapsed="false">
      <c r="A4580" s="57" t="e">
        <f aca="false">INDEX(BucketTable,MATCH(B4580,SumMonths,0),1)</f>
        <v>#N/A</v>
      </c>
      <c r="K4580" s="57" t="e">
        <f aca="false">INDEX(lava,MATCH(B4580,SumMonths,0),2)</f>
        <v>#N/A</v>
      </c>
    </row>
    <row r="4581" customFormat="false" ht="12.75" hidden="false" customHeight="false" outlineLevel="0" collapsed="false">
      <c r="A4581" s="57" t="e">
        <f aca="false">INDEX(BucketTable,MATCH(B4581,SumMonths,0),1)</f>
        <v>#N/A</v>
      </c>
      <c r="K4581" s="57" t="e">
        <f aca="false">INDEX(lava,MATCH(B4581,SumMonths,0),2)</f>
        <v>#N/A</v>
      </c>
    </row>
    <row r="4582" customFormat="false" ht="12.75" hidden="false" customHeight="false" outlineLevel="0" collapsed="false">
      <c r="A4582" s="57" t="e">
        <f aca="false">INDEX(BucketTable,MATCH(B4582,SumMonths,0),1)</f>
        <v>#N/A</v>
      </c>
      <c r="K4582" s="57" t="e">
        <f aca="false">INDEX(lava,MATCH(B4582,SumMonths,0),2)</f>
        <v>#N/A</v>
      </c>
    </row>
    <row r="4583" customFormat="false" ht="12.75" hidden="false" customHeight="false" outlineLevel="0" collapsed="false">
      <c r="A4583" s="57" t="e">
        <f aca="false">INDEX(BucketTable,MATCH(B4583,SumMonths,0),1)</f>
        <v>#N/A</v>
      </c>
      <c r="K4583" s="57" t="e">
        <f aca="false">INDEX(lava,MATCH(B4583,SumMonths,0),2)</f>
        <v>#N/A</v>
      </c>
    </row>
    <row r="4584" customFormat="false" ht="12.75" hidden="false" customHeight="false" outlineLevel="0" collapsed="false">
      <c r="A4584" s="57" t="e">
        <f aca="false">INDEX(BucketTable,MATCH(B4584,SumMonths,0),1)</f>
        <v>#N/A</v>
      </c>
      <c r="K4584" s="57" t="e">
        <f aca="false">INDEX(lava,MATCH(B4584,SumMonths,0),2)</f>
        <v>#N/A</v>
      </c>
    </row>
    <row r="4585" customFormat="false" ht="12.75" hidden="false" customHeight="false" outlineLevel="0" collapsed="false">
      <c r="A4585" s="57" t="e">
        <f aca="false">INDEX(BucketTable,MATCH(B4585,SumMonths,0),1)</f>
        <v>#N/A</v>
      </c>
      <c r="K4585" s="57" t="e">
        <f aca="false">INDEX(lava,MATCH(B4585,SumMonths,0),2)</f>
        <v>#N/A</v>
      </c>
    </row>
    <row r="4586" customFormat="false" ht="12.75" hidden="false" customHeight="false" outlineLevel="0" collapsed="false">
      <c r="A4586" s="57" t="e">
        <f aca="false">INDEX(BucketTable,MATCH(B4586,SumMonths,0),1)</f>
        <v>#N/A</v>
      </c>
      <c r="K4586" s="57" t="e">
        <f aca="false">INDEX(lava,MATCH(B4586,SumMonths,0),2)</f>
        <v>#N/A</v>
      </c>
    </row>
    <row r="4587" customFormat="false" ht="12.75" hidden="false" customHeight="false" outlineLevel="0" collapsed="false">
      <c r="A4587" s="57" t="e">
        <f aca="false">INDEX(BucketTable,MATCH(B4587,SumMonths,0),1)</f>
        <v>#N/A</v>
      </c>
      <c r="K4587" s="57" t="e">
        <f aca="false">INDEX(lava,MATCH(B4587,SumMonths,0),2)</f>
        <v>#N/A</v>
      </c>
    </row>
    <row r="4588" customFormat="false" ht="12.75" hidden="false" customHeight="false" outlineLevel="0" collapsed="false">
      <c r="A4588" s="57" t="e">
        <f aca="false">INDEX(BucketTable,MATCH(B4588,SumMonths,0),1)</f>
        <v>#N/A</v>
      </c>
      <c r="K4588" s="57" t="e">
        <f aca="false">INDEX(lava,MATCH(B4588,SumMonths,0),2)</f>
        <v>#N/A</v>
      </c>
    </row>
    <row r="4589" customFormat="false" ht="12.75" hidden="false" customHeight="false" outlineLevel="0" collapsed="false">
      <c r="A4589" s="57" t="e">
        <f aca="false">INDEX(BucketTable,MATCH(B4589,SumMonths,0),1)</f>
        <v>#N/A</v>
      </c>
      <c r="K4589" s="57" t="e">
        <f aca="false">INDEX(lava,MATCH(B4589,SumMonths,0),2)</f>
        <v>#N/A</v>
      </c>
    </row>
    <row r="4590" customFormat="false" ht="12.75" hidden="false" customHeight="false" outlineLevel="0" collapsed="false">
      <c r="A4590" s="57" t="e">
        <f aca="false">INDEX(BucketTable,MATCH(B4590,SumMonths,0),1)</f>
        <v>#N/A</v>
      </c>
      <c r="K4590" s="57" t="e">
        <f aca="false">INDEX(lava,MATCH(B4590,SumMonths,0),2)</f>
        <v>#N/A</v>
      </c>
    </row>
    <row r="4591" customFormat="false" ht="12.75" hidden="false" customHeight="false" outlineLevel="0" collapsed="false">
      <c r="A4591" s="57" t="e">
        <f aca="false">INDEX(BucketTable,MATCH(B4591,SumMonths,0),1)</f>
        <v>#N/A</v>
      </c>
      <c r="K4591" s="57" t="e">
        <f aca="false">INDEX(lava,MATCH(B4591,SumMonths,0),2)</f>
        <v>#N/A</v>
      </c>
    </row>
    <row r="4592" customFormat="false" ht="12.75" hidden="false" customHeight="false" outlineLevel="0" collapsed="false">
      <c r="A4592" s="57" t="e">
        <f aca="false">INDEX(BucketTable,MATCH(B4592,SumMonths,0),1)</f>
        <v>#N/A</v>
      </c>
      <c r="K4592" s="57" t="e">
        <f aca="false">INDEX(lava,MATCH(B4592,SumMonths,0),2)</f>
        <v>#N/A</v>
      </c>
    </row>
    <row r="4593" customFormat="false" ht="12.75" hidden="false" customHeight="false" outlineLevel="0" collapsed="false">
      <c r="A4593" s="57" t="e">
        <f aca="false">INDEX(BucketTable,MATCH(B4593,SumMonths,0),1)</f>
        <v>#N/A</v>
      </c>
      <c r="K4593" s="57" t="e">
        <f aca="false">INDEX(lava,MATCH(B4593,SumMonths,0),2)</f>
        <v>#N/A</v>
      </c>
    </row>
    <row r="4594" customFormat="false" ht="12.75" hidden="false" customHeight="false" outlineLevel="0" collapsed="false">
      <c r="A4594" s="57" t="e">
        <f aca="false">INDEX(BucketTable,MATCH(B4594,SumMonths,0),1)</f>
        <v>#N/A</v>
      </c>
      <c r="K4594" s="57" t="e">
        <f aca="false">INDEX(lava,MATCH(B4594,SumMonths,0),2)</f>
        <v>#N/A</v>
      </c>
    </row>
    <row r="4595" customFormat="false" ht="12.75" hidden="false" customHeight="false" outlineLevel="0" collapsed="false">
      <c r="A4595" s="57" t="e">
        <f aca="false">INDEX(BucketTable,MATCH(B4595,SumMonths,0),1)</f>
        <v>#N/A</v>
      </c>
      <c r="K4595" s="57" t="e">
        <f aca="false">INDEX(lava,MATCH(B4595,SumMonths,0),2)</f>
        <v>#N/A</v>
      </c>
    </row>
    <row r="4596" customFormat="false" ht="12.75" hidden="false" customHeight="false" outlineLevel="0" collapsed="false">
      <c r="A4596" s="57" t="e">
        <f aca="false">INDEX(BucketTable,MATCH(B4596,SumMonths,0),1)</f>
        <v>#N/A</v>
      </c>
      <c r="K4596" s="57" t="e">
        <f aca="false">INDEX(lava,MATCH(B4596,SumMonths,0),2)</f>
        <v>#N/A</v>
      </c>
    </row>
    <row r="4597" customFormat="false" ht="12.75" hidden="false" customHeight="false" outlineLevel="0" collapsed="false">
      <c r="A4597" s="57" t="e">
        <f aca="false">INDEX(BucketTable,MATCH(B4597,SumMonths,0),1)</f>
        <v>#N/A</v>
      </c>
      <c r="K4597" s="57" t="e">
        <f aca="false">INDEX(lava,MATCH(B4597,SumMonths,0),2)</f>
        <v>#N/A</v>
      </c>
    </row>
    <row r="4598" customFormat="false" ht="12.75" hidden="false" customHeight="false" outlineLevel="0" collapsed="false">
      <c r="A4598" s="57" t="e">
        <f aca="false">INDEX(BucketTable,MATCH(B4598,SumMonths,0),1)</f>
        <v>#N/A</v>
      </c>
      <c r="K4598" s="57" t="e">
        <f aca="false">INDEX(lava,MATCH(B4598,SumMonths,0),2)</f>
        <v>#N/A</v>
      </c>
    </row>
    <row r="4599" customFormat="false" ht="12.75" hidden="false" customHeight="false" outlineLevel="0" collapsed="false">
      <c r="A4599" s="57" t="e">
        <f aca="false">INDEX(BucketTable,MATCH(B4599,SumMonths,0),1)</f>
        <v>#N/A</v>
      </c>
      <c r="K4599" s="57" t="e">
        <f aca="false">INDEX(lava,MATCH(B4599,SumMonths,0),2)</f>
        <v>#N/A</v>
      </c>
    </row>
    <row r="4600" customFormat="false" ht="12.75" hidden="false" customHeight="false" outlineLevel="0" collapsed="false">
      <c r="A4600" s="57" t="e">
        <f aca="false">INDEX(BucketTable,MATCH(B4600,SumMonths,0),1)</f>
        <v>#N/A</v>
      </c>
      <c r="K4600" s="57" t="e">
        <f aca="false">INDEX(lava,MATCH(B4600,SumMonths,0),2)</f>
        <v>#N/A</v>
      </c>
    </row>
    <row r="4601" customFormat="false" ht="12.75" hidden="false" customHeight="false" outlineLevel="0" collapsed="false">
      <c r="A4601" s="57" t="e">
        <f aca="false">INDEX(BucketTable,MATCH(B4601,SumMonths,0),1)</f>
        <v>#N/A</v>
      </c>
      <c r="K4601" s="57" t="e">
        <f aca="false">INDEX(lava,MATCH(B4601,SumMonths,0),2)</f>
        <v>#N/A</v>
      </c>
    </row>
    <row r="4602" customFormat="false" ht="12.75" hidden="false" customHeight="false" outlineLevel="0" collapsed="false">
      <c r="A4602" s="57" t="e">
        <f aca="false">INDEX(BucketTable,MATCH(B4602,SumMonths,0),1)</f>
        <v>#N/A</v>
      </c>
      <c r="K4602" s="57" t="e">
        <f aca="false">INDEX(lava,MATCH(B4602,SumMonths,0),2)</f>
        <v>#N/A</v>
      </c>
    </row>
    <row r="4603" customFormat="false" ht="12.75" hidden="false" customHeight="false" outlineLevel="0" collapsed="false">
      <c r="A4603" s="57" t="e">
        <f aca="false">INDEX(BucketTable,MATCH(B4603,SumMonths,0),1)</f>
        <v>#N/A</v>
      </c>
      <c r="K4603" s="57" t="e">
        <f aca="false">INDEX(lava,MATCH(B4603,SumMonths,0),2)</f>
        <v>#N/A</v>
      </c>
    </row>
    <row r="4604" customFormat="false" ht="12.75" hidden="false" customHeight="false" outlineLevel="0" collapsed="false">
      <c r="A4604" s="57" t="e">
        <f aca="false">INDEX(BucketTable,MATCH(B4604,SumMonths,0),1)</f>
        <v>#N/A</v>
      </c>
      <c r="K4604" s="57" t="e">
        <f aca="false">INDEX(lava,MATCH(B4604,SumMonths,0),2)</f>
        <v>#N/A</v>
      </c>
    </row>
    <row r="4605" customFormat="false" ht="12.75" hidden="false" customHeight="false" outlineLevel="0" collapsed="false">
      <c r="A4605" s="57" t="e">
        <f aca="false">INDEX(BucketTable,MATCH(B4605,SumMonths,0),1)</f>
        <v>#N/A</v>
      </c>
      <c r="K4605" s="57" t="e">
        <f aca="false">INDEX(lava,MATCH(B4605,SumMonths,0),2)</f>
        <v>#N/A</v>
      </c>
    </row>
    <row r="4606" customFormat="false" ht="12.75" hidden="false" customHeight="false" outlineLevel="0" collapsed="false">
      <c r="A4606" s="57" t="e">
        <f aca="false">INDEX(BucketTable,MATCH(B4606,SumMonths,0),1)</f>
        <v>#N/A</v>
      </c>
      <c r="K4606" s="57" t="e">
        <f aca="false">INDEX(lava,MATCH(B4606,SumMonths,0),2)</f>
        <v>#N/A</v>
      </c>
    </row>
    <row r="4607" customFormat="false" ht="12.75" hidden="false" customHeight="false" outlineLevel="0" collapsed="false">
      <c r="A4607" s="57" t="e">
        <f aca="false">INDEX(BucketTable,MATCH(B4607,SumMonths,0),1)</f>
        <v>#N/A</v>
      </c>
      <c r="K4607" s="57" t="e">
        <f aca="false">INDEX(lava,MATCH(B4607,SumMonths,0),2)</f>
        <v>#N/A</v>
      </c>
    </row>
    <row r="4608" customFormat="false" ht="12.75" hidden="false" customHeight="false" outlineLevel="0" collapsed="false">
      <c r="A4608" s="57" t="e">
        <f aca="false">INDEX(BucketTable,MATCH(B4608,SumMonths,0),1)</f>
        <v>#N/A</v>
      </c>
      <c r="K4608" s="57" t="e">
        <f aca="false">INDEX(lava,MATCH(B4608,SumMonths,0),2)</f>
        <v>#N/A</v>
      </c>
    </row>
    <row r="4609" customFormat="false" ht="12.75" hidden="false" customHeight="false" outlineLevel="0" collapsed="false">
      <c r="A4609" s="57" t="e">
        <f aca="false">INDEX(BucketTable,MATCH(B4609,SumMonths,0),1)</f>
        <v>#N/A</v>
      </c>
      <c r="K4609" s="57" t="e">
        <f aca="false">INDEX(lava,MATCH(B4609,SumMonths,0),2)</f>
        <v>#N/A</v>
      </c>
    </row>
    <row r="4610" customFormat="false" ht="12.75" hidden="false" customHeight="false" outlineLevel="0" collapsed="false">
      <c r="A4610" s="57" t="e">
        <f aca="false">INDEX(BucketTable,MATCH(B4610,SumMonths,0),1)</f>
        <v>#N/A</v>
      </c>
      <c r="K4610" s="57" t="e">
        <f aca="false">INDEX(lava,MATCH(B4610,SumMonths,0),2)</f>
        <v>#N/A</v>
      </c>
    </row>
    <row r="4611" customFormat="false" ht="12.75" hidden="false" customHeight="false" outlineLevel="0" collapsed="false">
      <c r="A4611" s="57" t="e">
        <f aca="false">INDEX(BucketTable,MATCH(B4611,SumMonths,0),1)</f>
        <v>#N/A</v>
      </c>
      <c r="K4611" s="57" t="e">
        <f aca="false">INDEX(lava,MATCH(B4611,SumMonths,0),2)</f>
        <v>#N/A</v>
      </c>
    </row>
    <row r="4612" customFormat="false" ht="12.75" hidden="false" customHeight="false" outlineLevel="0" collapsed="false">
      <c r="A4612" s="57" t="e">
        <f aca="false">INDEX(BucketTable,MATCH(B4612,SumMonths,0),1)</f>
        <v>#N/A</v>
      </c>
      <c r="K4612" s="57" t="e">
        <f aca="false">INDEX(lava,MATCH(B4612,SumMonths,0),2)</f>
        <v>#N/A</v>
      </c>
    </row>
    <row r="4613" customFormat="false" ht="12.75" hidden="false" customHeight="false" outlineLevel="0" collapsed="false">
      <c r="A4613" s="57" t="e">
        <f aca="false">INDEX(BucketTable,MATCH(B4613,SumMonths,0),1)</f>
        <v>#N/A</v>
      </c>
      <c r="K4613" s="57" t="e">
        <f aca="false">INDEX(lava,MATCH(B4613,SumMonths,0),2)</f>
        <v>#N/A</v>
      </c>
    </row>
    <row r="4614" customFormat="false" ht="12.75" hidden="false" customHeight="false" outlineLevel="0" collapsed="false">
      <c r="A4614" s="57" t="e">
        <f aca="false">INDEX(BucketTable,MATCH(B4614,SumMonths,0),1)</f>
        <v>#N/A</v>
      </c>
      <c r="K4614" s="57" t="e">
        <f aca="false">INDEX(lava,MATCH(B4614,SumMonths,0),2)</f>
        <v>#N/A</v>
      </c>
    </row>
    <row r="4615" customFormat="false" ht="12.75" hidden="false" customHeight="false" outlineLevel="0" collapsed="false">
      <c r="A4615" s="57" t="e">
        <f aca="false">INDEX(BucketTable,MATCH(B4615,SumMonths,0),1)</f>
        <v>#N/A</v>
      </c>
      <c r="K4615" s="57" t="e">
        <f aca="false">INDEX(lava,MATCH(B4615,SumMonths,0),2)</f>
        <v>#N/A</v>
      </c>
    </row>
    <row r="4616" customFormat="false" ht="12.75" hidden="false" customHeight="false" outlineLevel="0" collapsed="false">
      <c r="A4616" s="57" t="e">
        <f aca="false">INDEX(BucketTable,MATCH(B4616,SumMonths,0),1)</f>
        <v>#N/A</v>
      </c>
      <c r="K4616" s="57" t="e">
        <f aca="false">INDEX(lava,MATCH(B4616,SumMonths,0),2)</f>
        <v>#N/A</v>
      </c>
    </row>
    <row r="4617" customFormat="false" ht="12.75" hidden="false" customHeight="false" outlineLevel="0" collapsed="false">
      <c r="A4617" s="57" t="e">
        <f aca="false">INDEX(BucketTable,MATCH(B4617,SumMonths,0),1)</f>
        <v>#N/A</v>
      </c>
      <c r="K4617" s="57" t="e">
        <f aca="false">INDEX(lava,MATCH(B4617,SumMonths,0),2)</f>
        <v>#N/A</v>
      </c>
    </row>
    <row r="4618" customFormat="false" ht="12.75" hidden="false" customHeight="false" outlineLevel="0" collapsed="false">
      <c r="A4618" s="57" t="e">
        <f aca="false">INDEX(BucketTable,MATCH(B4618,SumMonths,0),1)</f>
        <v>#N/A</v>
      </c>
      <c r="K4618" s="57" t="e">
        <f aca="false">INDEX(lava,MATCH(B4618,SumMonths,0),2)</f>
        <v>#N/A</v>
      </c>
    </row>
    <row r="4619" customFormat="false" ht="12.75" hidden="false" customHeight="false" outlineLevel="0" collapsed="false">
      <c r="A4619" s="57" t="e">
        <f aca="false">INDEX(BucketTable,MATCH(B4619,SumMonths,0),1)</f>
        <v>#N/A</v>
      </c>
      <c r="K4619" s="57" t="e">
        <f aca="false">INDEX(lava,MATCH(B4619,SumMonths,0),2)</f>
        <v>#N/A</v>
      </c>
    </row>
    <row r="4620" customFormat="false" ht="12.75" hidden="false" customHeight="false" outlineLevel="0" collapsed="false">
      <c r="A4620" s="57" t="e">
        <f aca="false">INDEX(BucketTable,MATCH(B4620,SumMonths,0),1)</f>
        <v>#N/A</v>
      </c>
      <c r="K4620" s="57" t="e">
        <f aca="false">INDEX(lava,MATCH(B4620,SumMonths,0),2)</f>
        <v>#N/A</v>
      </c>
    </row>
    <row r="4621" customFormat="false" ht="12.75" hidden="false" customHeight="false" outlineLevel="0" collapsed="false">
      <c r="A4621" s="57" t="e">
        <f aca="false">INDEX(BucketTable,MATCH(B4621,SumMonths,0),1)</f>
        <v>#N/A</v>
      </c>
      <c r="K4621" s="57" t="e">
        <f aca="false">INDEX(lava,MATCH(B4621,SumMonths,0),2)</f>
        <v>#N/A</v>
      </c>
    </row>
    <row r="4622" customFormat="false" ht="12.75" hidden="false" customHeight="false" outlineLevel="0" collapsed="false">
      <c r="A4622" s="57" t="e">
        <f aca="false">INDEX(BucketTable,MATCH(B4622,SumMonths,0),1)</f>
        <v>#N/A</v>
      </c>
      <c r="K4622" s="57" t="e">
        <f aca="false">INDEX(lava,MATCH(B4622,SumMonths,0),2)</f>
        <v>#N/A</v>
      </c>
    </row>
    <row r="4623" customFormat="false" ht="12.75" hidden="false" customHeight="false" outlineLevel="0" collapsed="false">
      <c r="A4623" s="57" t="e">
        <f aca="false">INDEX(BucketTable,MATCH(B4623,SumMonths,0),1)</f>
        <v>#N/A</v>
      </c>
      <c r="K4623" s="57" t="e">
        <f aca="false">INDEX(lava,MATCH(B4623,SumMonths,0),2)</f>
        <v>#N/A</v>
      </c>
    </row>
    <row r="4624" customFormat="false" ht="12.75" hidden="false" customHeight="false" outlineLevel="0" collapsed="false">
      <c r="A4624" s="57" t="e">
        <f aca="false">INDEX(BucketTable,MATCH(B4624,SumMonths,0),1)</f>
        <v>#N/A</v>
      </c>
      <c r="K4624" s="57" t="e">
        <f aca="false">INDEX(lava,MATCH(B4624,SumMonths,0),2)</f>
        <v>#N/A</v>
      </c>
    </row>
    <row r="4625" customFormat="false" ht="12.75" hidden="false" customHeight="false" outlineLevel="0" collapsed="false">
      <c r="A4625" s="57" t="e">
        <f aca="false">INDEX(BucketTable,MATCH(B4625,SumMonths,0),1)</f>
        <v>#N/A</v>
      </c>
      <c r="K4625" s="57" t="e">
        <f aca="false">INDEX(lava,MATCH(B4625,SumMonths,0),2)</f>
        <v>#N/A</v>
      </c>
    </row>
    <row r="4626" customFormat="false" ht="12.75" hidden="false" customHeight="false" outlineLevel="0" collapsed="false">
      <c r="A4626" s="57" t="e">
        <f aca="false">INDEX(BucketTable,MATCH(B4626,SumMonths,0),1)</f>
        <v>#N/A</v>
      </c>
      <c r="K4626" s="57" t="e">
        <f aca="false">INDEX(lava,MATCH(B4626,SumMonths,0),2)</f>
        <v>#N/A</v>
      </c>
    </row>
    <row r="4627" customFormat="false" ht="12.75" hidden="false" customHeight="false" outlineLevel="0" collapsed="false">
      <c r="A4627" s="57" t="e">
        <f aca="false">INDEX(BucketTable,MATCH(B4627,SumMonths,0),1)</f>
        <v>#N/A</v>
      </c>
      <c r="K4627" s="57" t="e">
        <f aca="false">INDEX(lava,MATCH(B4627,SumMonths,0),2)</f>
        <v>#N/A</v>
      </c>
    </row>
    <row r="4628" customFormat="false" ht="12.75" hidden="false" customHeight="false" outlineLevel="0" collapsed="false">
      <c r="A4628" s="57" t="e">
        <f aca="false">INDEX(BucketTable,MATCH(B4628,SumMonths,0),1)</f>
        <v>#N/A</v>
      </c>
      <c r="K4628" s="57" t="e">
        <f aca="false">INDEX(lava,MATCH(B4628,SumMonths,0),2)</f>
        <v>#N/A</v>
      </c>
    </row>
    <row r="4629" customFormat="false" ht="12.75" hidden="false" customHeight="false" outlineLevel="0" collapsed="false">
      <c r="A4629" s="57" t="e">
        <f aca="false">INDEX(BucketTable,MATCH(B4629,SumMonths,0),1)</f>
        <v>#N/A</v>
      </c>
      <c r="K4629" s="57" t="e">
        <f aca="false">INDEX(lava,MATCH(B4629,SumMonths,0),2)</f>
        <v>#N/A</v>
      </c>
    </row>
    <row r="4630" customFormat="false" ht="12.75" hidden="false" customHeight="false" outlineLevel="0" collapsed="false">
      <c r="A4630" s="57" t="e">
        <f aca="false">INDEX(BucketTable,MATCH(B4630,SumMonths,0),1)</f>
        <v>#N/A</v>
      </c>
      <c r="K4630" s="57" t="e">
        <f aca="false">INDEX(lava,MATCH(B4630,SumMonths,0),2)</f>
        <v>#N/A</v>
      </c>
    </row>
    <row r="4631" customFormat="false" ht="12.75" hidden="false" customHeight="false" outlineLevel="0" collapsed="false">
      <c r="A4631" s="57" t="e">
        <f aca="false">INDEX(BucketTable,MATCH(B4631,SumMonths,0),1)</f>
        <v>#N/A</v>
      </c>
      <c r="K4631" s="57" t="e">
        <f aca="false">INDEX(lava,MATCH(B4631,SumMonths,0),2)</f>
        <v>#N/A</v>
      </c>
    </row>
    <row r="4632" customFormat="false" ht="12.75" hidden="false" customHeight="false" outlineLevel="0" collapsed="false">
      <c r="A4632" s="57" t="e">
        <f aca="false">INDEX(BucketTable,MATCH(B4632,SumMonths,0),1)</f>
        <v>#N/A</v>
      </c>
      <c r="K4632" s="57" t="e">
        <f aca="false">INDEX(lava,MATCH(B4632,SumMonths,0),2)</f>
        <v>#N/A</v>
      </c>
    </row>
    <row r="4633" customFormat="false" ht="12.75" hidden="false" customHeight="false" outlineLevel="0" collapsed="false">
      <c r="A4633" s="57" t="e">
        <f aca="false">INDEX(BucketTable,MATCH(B4633,SumMonths,0),1)</f>
        <v>#N/A</v>
      </c>
      <c r="K4633" s="57" t="e">
        <f aca="false">INDEX(lava,MATCH(B4633,SumMonths,0),2)</f>
        <v>#N/A</v>
      </c>
    </row>
    <row r="4634" customFormat="false" ht="12.75" hidden="false" customHeight="false" outlineLevel="0" collapsed="false">
      <c r="A4634" s="57" t="e">
        <f aca="false">INDEX(BucketTable,MATCH(B4634,SumMonths,0),1)</f>
        <v>#N/A</v>
      </c>
      <c r="K4634" s="57" t="e">
        <f aca="false">INDEX(lava,MATCH(B4634,SumMonths,0),2)</f>
        <v>#N/A</v>
      </c>
    </row>
    <row r="4635" customFormat="false" ht="12.75" hidden="false" customHeight="false" outlineLevel="0" collapsed="false">
      <c r="A4635" s="57" t="e">
        <f aca="false">INDEX(BucketTable,MATCH(B4635,SumMonths,0),1)</f>
        <v>#N/A</v>
      </c>
      <c r="K4635" s="57" t="e">
        <f aca="false">INDEX(lava,MATCH(B4635,SumMonths,0),2)</f>
        <v>#N/A</v>
      </c>
    </row>
    <row r="4636" customFormat="false" ht="12.75" hidden="false" customHeight="false" outlineLevel="0" collapsed="false">
      <c r="A4636" s="57" t="e">
        <f aca="false">INDEX(BucketTable,MATCH(B4636,SumMonths,0),1)</f>
        <v>#N/A</v>
      </c>
      <c r="K4636" s="57" t="e">
        <f aca="false">INDEX(lava,MATCH(B4636,SumMonths,0),2)</f>
        <v>#N/A</v>
      </c>
    </row>
    <row r="4637" customFormat="false" ht="12.75" hidden="false" customHeight="false" outlineLevel="0" collapsed="false">
      <c r="A4637" s="57" t="e">
        <f aca="false">INDEX(BucketTable,MATCH(B4637,SumMonths,0),1)</f>
        <v>#N/A</v>
      </c>
      <c r="K4637" s="57" t="e">
        <f aca="false">INDEX(lava,MATCH(B4637,SumMonths,0),2)</f>
        <v>#N/A</v>
      </c>
    </row>
    <row r="4638" customFormat="false" ht="12.75" hidden="false" customHeight="false" outlineLevel="0" collapsed="false">
      <c r="A4638" s="57" t="e">
        <f aca="false">INDEX(BucketTable,MATCH(B4638,SumMonths,0),1)</f>
        <v>#N/A</v>
      </c>
      <c r="K4638" s="57" t="e">
        <f aca="false">INDEX(lava,MATCH(B4638,SumMonths,0),2)</f>
        <v>#N/A</v>
      </c>
    </row>
    <row r="4639" customFormat="false" ht="12.75" hidden="false" customHeight="false" outlineLevel="0" collapsed="false">
      <c r="A4639" s="57" t="e">
        <f aca="false">INDEX(BucketTable,MATCH(B4639,SumMonths,0),1)</f>
        <v>#N/A</v>
      </c>
      <c r="K4639" s="57" t="e">
        <f aca="false">INDEX(lava,MATCH(B4639,SumMonths,0),2)</f>
        <v>#N/A</v>
      </c>
    </row>
    <row r="4640" customFormat="false" ht="12.75" hidden="false" customHeight="false" outlineLevel="0" collapsed="false">
      <c r="A4640" s="57" t="e">
        <f aca="false">INDEX(BucketTable,MATCH(B4640,SumMonths,0),1)</f>
        <v>#N/A</v>
      </c>
      <c r="K4640" s="57" t="e">
        <f aca="false">INDEX(lava,MATCH(B4640,SumMonths,0),2)</f>
        <v>#N/A</v>
      </c>
    </row>
    <row r="4641" customFormat="false" ht="12.75" hidden="false" customHeight="false" outlineLevel="0" collapsed="false">
      <c r="A4641" s="57" t="e">
        <f aca="false">INDEX(BucketTable,MATCH(B4641,SumMonths,0),1)</f>
        <v>#N/A</v>
      </c>
      <c r="K4641" s="57" t="e">
        <f aca="false">INDEX(lava,MATCH(B4641,SumMonths,0),2)</f>
        <v>#N/A</v>
      </c>
    </row>
    <row r="4642" customFormat="false" ht="12.75" hidden="false" customHeight="false" outlineLevel="0" collapsed="false">
      <c r="A4642" s="57" t="e">
        <f aca="false">INDEX(BucketTable,MATCH(B4642,SumMonths,0),1)</f>
        <v>#N/A</v>
      </c>
      <c r="K4642" s="57" t="e">
        <f aca="false">INDEX(lava,MATCH(B4642,SumMonths,0),2)</f>
        <v>#N/A</v>
      </c>
    </row>
    <row r="4643" customFormat="false" ht="12.75" hidden="false" customHeight="false" outlineLevel="0" collapsed="false">
      <c r="A4643" s="57" t="e">
        <f aca="false">INDEX(BucketTable,MATCH(B4643,SumMonths,0),1)</f>
        <v>#N/A</v>
      </c>
      <c r="K4643" s="57" t="e">
        <f aca="false">INDEX(lava,MATCH(B4643,SumMonths,0),2)</f>
        <v>#N/A</v>
      </c>
    </row>
    <row r="4644" customFormat="false" ht="12.75" hidden="false" customHeight="false" outlineLevel="0" collapsed="false">
      <c r="A4644" s="57" t="e">
        <f aca="false">INDEX(BucketTable,MATCH(B4644,SumMonths,0),1)</f>
        <v>#N/A</v>
      </c>
      <c r="K4644" s="57" t="e">
        <f aca="false">INDEX(lava,MATCH(B4644,SumMonths,0),2)</f>
        <v>#N/A</v>
      </c>
    </row>
    <row r="4645" customFormat="false" ht="12.75" hidden="false" customHeight="false" outlineLevel="0" collapsed="false">
      <c r="A4645" s="57" t="e">
        <f aca="false">INDEX(BucketTable,MATCH(B4645,SumMonths,0),1)</f>
        <v>#N/A</v>
      </c>
      <c r="K4645" s="57" t="e">
        <f aca="false">INDEX(lava,MATCH(B4645,SumMonths,0),2)</f>
        <v>#N/A</v>
      </c>
    </row>
    <row r="4646" customFormat="false" ht="12.75" hidden="false" customHeight="false" outlineLevel="0" collapsed="false">
      <c r="A4646" s="57" t="e">
        <f aca="false">INDEX(BucketTable,MATCH(B4646,SumMonths,0),1)</f>
        <v>#N/A</v>
      </c>
      <c r="K4646" s="57" t="e">
        <f aca="false">INDEX(lava,MATCH(B4646,SumMonths,0),2)</f>
        <v>#N/A</v>
      </c>
    </row>
    <row r="4647" customFormat="false" ht="12.75" hidden="false" customHeight="false" outlineLevel="0" collapsed="false">
      <c r="A4647" s="57" t="e">
        <f aca="false">INDEX(BucketTable,MATCH(B4647,SumMonths,0),1)</f>
        <v>#N/A</v>
      </c>
      <c r="K4647" s="57" t="e">
        <f aca="false">INDEX(lava,MATCH(B4647,SumMonths,0),2)</f>
        <v>#N/A</v>
      </c>
    </row>
    <row r="4648" customFormat="false" ht="12.75" hidden="false" customHeight="false" outlineLevel="0" collapsed="false">
      <c r="A4648" s="57" t="e">
        <f aca="false">INDEX(BucketTable,MATCH(B4648,SumMonths,0),1)</f>
        <v>#N/A</v>
      </c>
      <c r="K4648" s="57" t="e">
        <f aca="false">INDEX(lava,MATCH(B4648,SumMonths,0),2)</f>
        <v>#N/A</v>
      </c>
    </row>
    <row r="4649" customFormat="false" ht="12.75" hidden="false" customHeight="false" outlineLevel="0" collapsed="false">
      <c r="A4649" s="57" t="e">
        <f aca="false">INDEX(BucketTable,MATCH(B4649,SumMonths,0),1)</f>
        <v>#N/A</v>
      </c>
      <c r="K4649" s="57" t="e">
        <f aca="false">INDEX(lava,MATCH(B4649,SumMonths,0),2)</f>
        <v>#N/A</v>
      </c>
    </row>
    <row r="4650" customFormat="false" ht="12.75" hidden="false" customHeight="false" outlineLevel="0" collapsed="false">
      <c r="A4650" s="57" t="e">
        <f aca="false">INDEX(BucketTable,MATCH(B4650,SumMonths,0),1)</f>
        <v>#N/A</v>
      </c>
      <c r="K4650" s="57" t="e">
        <f aca="false">INDEX(lava,MATCH(B4650,SumMonths,0),2)</f>
        <v>#N/A</v>
      </c>
    </row>
    <row r="4651" customFormat="false" ht="12.75" hidden="false" customHeight="false" outlineLevel="0" collapsed="false">
      <c r="A4651" s="57" t="e">
        <f aca="false">INDEX(BucketTable,MATCH(B4651,SumMonths,0),1)</f>
        <v>#N/A</v>
      </c>
      <c r="K4651" s="57" t="e">
        <f aca="false">INDEX(lava,MATCH(B4651,SumMonths,0),2)</f>
        <v>#N/A</v>
      </c>
    </row>
    <row r="4652" customFormat="false" ht="12.75" hidden="false" customHeight="false" outlineLevel="0" collapsed="false">
      <c r="A4652" s="57" t="e">
        <f aca="false">INDEX(BucketTable,MATCH(B4652,SumMonths,0),1)</f>
        <v>#N/A</v>
      </c>
      <c r="K4652" s="57" t="e">
        <f aca="false">INDEX(lava,MATCH(B4652,SumMonths,0),2)</f>
        <v>#N/A</v>
      </c>
    </row>
    <row r="4653" customFormat="false" ht="12.75" hidden="false" customHeight="false" outlineLevel="0" collapsed="false">
      <c r="A4653" s="57" t="e">
        <f aca="false">INDEX(BucketTable,MATCH(B4653,SumMonths,0),1)</f>
        <v>#N/A</v>
      </c>
      <c r="K4653" s="57" t="e">
        <f aca="false">INDEX(lava,MATCH(B4653,SumMonths,0),2)</f>
        <v>#N/A</v>
      </c>
    </row>
    <row r="4654" customFormat="false" ht="12.75" hidden="false" customHeight="false" outlineLevel="0" collapsed="false">
      <c r="A4654" s="57" t="e">
        <f aca="false">INDEX(BucketTable,MATCH(B4654,SumMonths,0),1)</f>
        <v>#N/A</v>
      </c>
      <c r="K4654" s="57" t="e">
        <f aca="false">INDEX(lava,MATCH(B4654,SumMonths,0),2)</f>
        <v>#N/A</v>
      </c>
    </row>
    <row r="4655" customFormat="false" ht="12.75" hidden="false" customHeight="false" outlineLevel="0" collapsed="false">
      <c r="A4655" s="57" t="e">
        <f aca="false">INDEX(BucketTable,MATCH(B4655,SumMonths,0),1)</f>
        <v>#N/A</v>
      </c>
      <c r="K4655" s="57" t="e">
        <f aca="false">INDEX(lava,MATCH(B4655,SumMonths,0),2)</f>
        <v>#N/A</v>
      </c>
    </row>
    <row r="4656" customFormat="false" ht="12.75" hidden="false" customHeight="false" outlineLevel="0" collapsed="false">
      <c r="A4656" s="57" t="e">
        <f aca="false">INDEX(BucketTable,MATCH(B4656,SumMonths,0),1)</f>
        <v>#N/A</v>
      </c>
      <c r="K4656" s="57" t="e">
        <f aca="false">INDEX(lava,MATCH(B4656,SumMonths,0),2)</f>
        <v>#N/A</v>
      </c>
    </row>
    <row r="4657" customFormat="false" ht="12.75" hidden="false" customHeight="false" outlineLevel="0" collapsed="false">
      <c r="A4657" s="57" t="e">
        <f aca="false">INDEX(BucketTable,MATCH(B4657,SumMonths,0),1)</f>
        <v>#N/A</v>
      </c>
      <c r="K4657" s="57" t="e">
        <f aca="false">INDEX(lava,MATCH(B4657,SumMonths,0),2)</f>
        <v>#N/A</v>
      </c>
    </row>
    <row r="4658" customFormat="false" ht="12.75" hidden="false" customHeight="false" outlineLevel="0" collapsed="false">
      <c r="A4658" s="57" t="e">
        <f aca="false">INDEX(BucketTable,MATCH(B4658,SumMonths,0),1)</f>
        <v>#N/A</v>
      </c>
      <c r="K4658" s="57" t="e">
        <f aca="false">INDEX(lava,MATCH(B4658,SumMonths,0),2)</f>
        <v>#N/A</v>
      </c>
    </row>
    <row r="4659" customFormat="false" ht="12.75" hidden="false" customHeight="false" outlineLevel="0" collapsed="false">
      <c r="A4659" s="57" t="e">
        <f aca="false">INDEX(BucketTable,MATCH(B4659,SumMonths,0),1)</f>
        <v>#N/A</v>
      </c>
      <c r="K4659" s="57" t="e">
        <f aca="false">INDEX(lava,MATCH(B4659,SumMonths,0),2)</f>
        <v>#N/A</v>
      </c>
    </row>
    <row r="4660" customFormat="false" ht="12.75" hidden="false" customHeight="false" outlineLevel="0" collapsed="false">
      <c r="A4660" s="57" t="e">
        <f aca="false">INDEX(BucketTable,MATCH(B4660,SumMonths,0),1)</f>
        <v>#N/A</v>
      </c>
      <c r="K4660" s="57" t="e">
        <f aca="false">INDEX(lava,MATCH(B4660,SumMonths,0),2)</f>
        <v>#N/A</v>
      </c>
    </row>
    <row r="4661" customFormat="false" ht="12.75" hidden="false" customHeight="false" outlineLevel="0" collapsed="false">
      <c r="A4661" s="57" t="e">
        <f aca="false">INDEX(BucketTable,MATCH(B4661,SumMonths,0),1)</f>
        <v>#N/A</v>
      </c>
      <c r="K4661" s="57" t="e">
        <f aca="false">INDEX(lava,MATCH(B4661,SumMonths,0),2)</f>
        <v>#N/A</v>
      </c>
    </row>
    <row r="4662" customFormat="false" ht="12.75" hidden="false" customHeight="false" outlineLevel="0" collapsed="false">
      <c r="A4662" s="57" t="e">
        <f aca="false">INDEX(BucketTable,MATCH(B4662,SumMonths,0),1)</f>
        <v>#N/A</v>
      </c>
      <c r="K4662" s="57" t="e">
        <f aca="false">INDEX(lava,MATCH(B4662,SumMonths,0),2)</f>
        <v>#N/A</v>
      </c>
    </row>
    <row r="4663" customFormat="false" ht="12.75" hidden="false" customHeight="false" outlineLevel="0" collapsed="false">
      <c r="A4663" s="57" t="e">
        <f aca="false">INDEX(BucketTable,MATCH(B4663,SumMonths,0),1)</f>
        <v>#N/A</v>
      </c>
      <c r="K4663" s="57" t="e">
        <f aca="false">INDEX(lava,MATCH(B4663,SumMonths,0),2)</f>
        <v>#N/A</v>
      </c>
    </row>
    <row r="4664" customFormat="false" ht="12.75" hidden="false" customHeight="false" outlineLevel="0" collapsed="false">
      <c r="A4664" s="57" t="e">
        <f aca="false">INDEX(BucketTable,MATCH(B4664,SumMonths,0),1)</f>
        <v>#N/A</v>
      </c>
      <c r="K4664" s="57" t="e">
        <f aca="false">INDEX(lava,MATCH(B4664,SumMonths,0),2)</f>
        <v>#N/A</v>
      </c>
    </row>
    <row r="4665" customFormat="false" ht="12.75" hidden="false" customHeight="false" outlineLevel="0" collapsed="false">
      <c r="A4665" s="57" t="e">
        <f aca="false">INDEX(BucketTable,MATCH(B4665,SumMonths,0),1)</f>
        <v>#N/A</v>
      </c>
      <c r="K4665" s="57" t="e">
        <f aca="false">INDEX(lava,MATCH(B4665,SumMonths,0),2)</f>
        <v>#N/A</v>
      </c>
    </row>
    <row r="4666" customFormat="false" ht="12.75" hidden="false" customHeight="false" outlineLevel="0" collapsed="false">
      <c r="A4666" s="57" t="e">
        <f aca="false">INDEX(BucketTable,MATCH(B4666,SumMonths,0),1)</f>
        <v>#N/A</v>
      </c>
      <c r="K4666" s="57" t="e">
        <f aca="false">INDEX(lava,MATCH(B4666,SumMonths,0),2)</f>
        <v>#N/A</v>
      </c>
    </row>
    <row r="4667" customFormat="false" ht="12.75" hidden="false" customHeight="false" outlineLevel="0" collapsed="false">
      <c r="A4667" s="57" t="e">
        <f aca="false">INDEX(BucketTable,MATCH(B4667,SumMonths,0),1)</f>
        <v>#N/A</v>
      </c>
      <c r="K4667" s="57" t="e">
        <f aca="false">INDEX(lava,MATCH(B4667,SumMonths,0),2)</f>
        <v>#N/A</v>
      </c>
    </row>
    <row r="4668" customFormat="false" ht="12.75" hidden="false" customHeight="false" outlineLevel="0" collapsed="false">
      <c r="A4668" s="57" t="e">
        <f aca="false">INDEX(BucketTable,MATCH(B4668,SumMonths,0),1)</f>
        <v>#N/A</v>
      </c>
      <c r="K4668" s="57" t="e">
        <f aca="false">INDEX(lava,MATCH(B4668,SumMonths,0),2)</f>
        <v>#N/A</v>
      </c>
    </row>
    <row r="4669" customFormat="false" ht="12.75" hidden="false" customHeight="false" outlineLevel="0" collapsed="false">
      <c r="A4669" s="57" t="e">
        <f aca="false">INDEX(BucketTable,MATCH(B4669,SumMonths,0),1)</f>
        <v>#N/A</v>
      </c>
      <c r="K4669" s="57" t="e">
        <f aca="false">INDEX(lava,MATCH(B4669,SumMonths,0),2)</f>
        <v>#N/A</v>
      </c>
    </row>
    <row r="4670" customFormat="false" ht="12.75" hidden="false" customHeight="false" outlineLevel="0" collapsed="false">
      <c r="A4670" s="57" t="e">
        <f aca="false">INDEX(BucketTable,MATCH(B4670,SumMonths,0),1)</f>
        <v>#N/A</v>
      </c>
      <c r="K4670" s="57" t="e">
        <f aca="false">INDEX(lava,MATCH(B4670,SumMonths,0),2)</f>
        <v>#N/A</v>
      </c>
    </row>
    <row r="4671" customFormat="false" ht="12.75" hidden="false" customHeight="false" outlineLevel="0" collapsed="false">
      <c r="A4671" s="57" t="e">
        <f aca="false">INDEX(BucketTable,MATCH(B4671,SumMonths,0),1)</f>
        <v>#N/A</v>
      </c>
      <c r="K4671" s="57" t="e">
        <f aca="false">INDEX(lava,MATCH(B4671,SumMonths,0),2)</f>
        <v>#N/A</v>
      </c>
    </row>
    <row r="4672" customFormat="false" ht="12.75" hidden="false" customHeight="false" outlineLevel="0" collapsed="false">
      <c r="A4672" s="57" t="e">
        <f aca="false">INDEX(BucketTable,MATCH(B4672,SumMonths,0),1)</f>
        <v>#N/A</v>
      </c>
      <c r="K4672" s="57" t="e">
        <f aca="false">INDEX(lava,MATCH(B4672,SumMonths,0),2)</f>
        <v>#N/A</v>
      </c>
    </row>
    <row r="4673" customFormat="false" ht="12.75" hidden="false" customHeight="false" outlineLevel="0" collapsed="false">
      <c r="A4673" s="57" t="e">
        <f aca="false">INDEX(BucketTable,MATCH(B4673,SumMonths,0),1)</f>
        <v>#N/A</v>
      </c>
      <c r="K4673" s="57" t="e">
        <f aca="false">INDEX(lava,MATCH(B4673,SumMonths,0),2)</f>
        <v>#N/A</v>
      </c>
    </row>
    <row r="4674" customFormat="false" ht="12.75" hidden="false" customHeight="false" outlineLevel="0" collapsed="false">
      <c r="A4674" s="57" t="e">
        <f aca="false">INDEX(BucketTable,MATCH(B4674,SumMonths,0),1)</f>
        <v>#N/A</v>
      </c>
      <c r="K4674" s="57" t="e">
        <f aca="false">INDEX(lava,MATCH(B4674,SumMonths,0),2)</f>
        <v>#N/A</v>
      </c>
    </row>
    <row r="4675" customFormat="false" ht="12.75" hidden="false" customHeight="false" outlineLevel="0" collapsed="false">
      <c r="A4675" s="57" t="e">
        <f aca="false">INDEX(BucketTable,MATCH(B4675,SumMonths,0),1)</f>
        <v>#N/A</v>
      </c>
      <c r="K4675" s="57" t="e">
        <f aca="false">INDEX(lava,MATCH(B4675,SumMonths,0),2)</f>
        <v>#N/A</v>
      </c>
    </row>
    <row r="4676" customFormat="false" ht="12.75" hidden="false" customHeight="false" outlineLevel="0" collapsed="false">
      <c r="A4676" s="57" t="e">
        <f aca="false">INDEX(BucketTable,MATCH(B4676,SumMonths,0),1)</f>
        <v>#N/A</v>
      </c>
      <c r="K4676" s="57" t="e">
        <f aca="false">INDEX(lava,MATCH(B4676,SumMonths,0),2)</f>
        <v>#N/A</v>
      </c>
    </row>
    <row r="4677" customFormat="false" ht="12.75" hidden="false" customHeight="false" outlineLevel="0" collapsed="false">
      <c r="A4677" s="57" t="e">
        <f aca="false">INDEX(BucketTable,MATCH(B4677,SumMonths,0),1)</f>
        <v>#N/A</v>
      </c>
      <c r="K4677" s="57" t="e">
        <f aca="false">INDEX(lava,MATCH(B4677,SumMonths,0),2)</f>
        <v>#N/A</v>
      </c>
    </row>
    <row r="4678" customFormat="false" ht="12.75" hidden="false" customHeight="false" outlineLevel="0" collapsed="false">
      <c r="A4678" s="57" t="e">
        <f aca="false">INDEX(BucketTable,MATCH(B4678,SumMonths,0),1)</f>
        <v>#N/A</v>
      </c>
      <c r="K4678" s="57" t="e">
        <f aca="false">INDEX(lava,MATCH(B4678,SumMonths,0),2)</f>
        <v>#N/A</v>
      </c>
    </row>
    <row r="4679" customFormat="false" ht="12.75" hidden="false" customHeight="false" outlineLevel="0" collapsed="false">
      <c r="A4679" s="57" t="e">
        <f aca="false">INDEX(BucketTable,MATCH(B4679,SumMonths,0),1)</f>
        <v>#N/A</v>
      </c>
      <c r="K4679" s="57" t="e">
        <f aca="false">INDEX(lava,MATCH(B4679,SumMonths,0),2)</f>
        <v>#N/A</v>
      </c>
    </row>
    <row r="4680" customFormat="false" ht="12.75" hidden="false" customHeight="false" outlineLevel="0" collapsed="false">
      <c r="A4680" s="57" t="e">
        <f aca="false">INDEX(BucketTable,MATCH(B4680,SumMonths,0),1)</f>
        <v>#N/A</v>
      </c>
      <c r="K4680" s="57" t="e">
        <f aca="false">INDEX(lava,MATCH(B4680,SumMonths,0),2)</f>
        <v>#N/A</v>
      </c>
    </row>
    <row r="4681" customFormat="false" ht="12.75" hidden="false" customHeight="false" outlineLevel="0" collapsed="false">
      <c r="A4681" s="57" t="e">
        <f aca="false">INDEX(BucketTable,MATCH(B4681,SumMonths,0),1)</f>
        <v>#N/A</v>
      </c>
      <c r="K4681" s="57" t="e">
        <f aca="false">INDEX(lava,MATCH(B4681,SumMonths,0),2)</f>
        <v>#N/A</v>
      </c>
    </row>
    <row r="4682" customFormat="false" ht="12.75" hidden="false" customHeight="false" outlineLevel="0" collapsed="false">
      <c r="A4682" s="57" t="e">
        <f aca="false">INDEX(BucketTable,MATCH(B4682,SumMonths,0),1)</f>
        <v>#N/A</v>
      </c>
      <c r="K4682" s="57" t="e">
        <f aca="false">INDEX(lava,MATCH(B4682,SumMonths,0),2)</f>
        <v>#N/A</v>
      </c>
    </row>
    <row r="4683" customFormat="false" ht="12.75" hidden="false" customHeight="false" outlineLevel="0" collapsed="false">
      <c r="A4683" s="57" t="e">
        <f aca="false">INDEX(BucketTable,MATCH(B4683,SumMonths,0),1)</f>
        <v>#N/A</v>
      </c>
      <c r="K4683" s="57" t="e">
        <f aca="false">INDEX(lava,MATCH(B4683,SumMonths,0),2)</f>
        <v>#N/A</v>
      </c>
    </row>
    <row r="4684" customFormat="false" ht="12.75" hidden="false" customHeight="false" outlineLevel="0" collapsed="false">
      <c r="A4684" s="57" t="e">
        <f aca="false">INDEX(BucketTable,MATCH(B4684,SumMonths,0),1)</f>
        <v>#N/A</v>
      </c>
      <c r="K4684" s="57" t="e">
        <f aca="false">INDEX(lava,MATCH(B4684,SumMonths,0),2)</f>
        <v>#N/A</v>
      </c>
    </row>
    <row r="4685" customFormat="false" ht="12.75" hidden="false" customHeight="false" outlineLevel="0" collapsed="false">
      <c r="A4685" s="57" t="e">
        <f aca="false">INDEX(BucketTable,MATCH(B4685,SumMonths,0),1)</f>
        <v>#N/A</v>
      </c>
      <c r="K4685" s="57" t="e">
        <f aca="false">INDEX(lava,MATCH(B4685,SumMonths,0),2)</f>
        <v>#N/A</v>
      </c>
    </row>
    <row r="4686" customFormat="false" ht="12.75" hidden="false" customHeight="false" outlineLevel="0" collapsed="false">
      <c r="A4686" s="57" t="e">
        <f aca="false">INDEX(BucketTable,MATCH(B4686,SumMonths,0),1)</f>
        <v>#N/A</v>
      </c>
      <c r="K4686" s="57" t="e">
        <f aca="false">INDEX(lava,MATCH(B4686,SumMonths,0),2)</f>
        <v>#N/A</v>
      </c>
    </row>
    <row r="4687" customFormat="false" ht="12.75" hidden="false" customHeight="false" outlineLevel="0" collapsed="false">
      <c r="A4687" s="57" t="e">
        <f aca="false">INDEX(BucketTable,MATCH(B4687,SumMonths,0),1)</f>
        <v>#N/A</v>
      </c>
      <c r="K4687" s="57" t="e">
        <f aca="false">INDEX(lava,MATCH(B4687,SumMonths,0),2)</f>
        <v>#N/A</v>
      </c>
    </row>
    <row r="4688" customFormat="false" ht="12.75" hidden="false" customHeight="false" outlineLevel="0" collapsed="false">
      <c r="A4688" s="57" t="e">
        <f aca="false">INDEX(BucketTable,MATCH(B4688,SumMonths,0),1)</f>
        <v>#N/A</v>
      </c>
      <c r="K4688" s="57" t="e">
        <f aca="false">INDEX(lava,MATCH(B4688,SumMonths,0),2)</f>
        <v>#N/A</v>
      </c>
    </row>
    <row r="4689" customFormat="false" ht="12.75" hidden="false" customHeight="false" outlineLevel="0" collapsed="false">
      <c r="A4689" s="57" t="e">
        <f aca="false">INDEX(BucketTable,MATCH(B4689,SumMonths,0),1)</f>
        <v>#N/A</v>
      </c>
      <c r="K4689" s="57" t="e">
        <f aca="false">INDEX(lava,MATCH(B4689,SumMonths,0),2)</f>
        <v>#N/A</v>
      </c>
    </row>
    <row r="4690" customFormat="false" ht="12.75" hidden="false" customHeight="false" outlineLevel="0" collapsed="false">
      <c r="A4690" s="57" t="e">
        <f aca="false">INDEX(BucketTable,MATCH(B4690,SumMonths,0),1)</f>
        <v>#N/A</v>
      </c>
      <c r="K4690" s="57" t="e">
        <f aca="false">INDEX(lava,MATCH(B4690,SumMonths,0),2)</f>
        <v>#N/A</v>
      </c>
    </row>
    <row r="4691" customFormat="false" ht="12.75" hidden="false" customHeight="false" outlineLevel="0" collapsed="false">
      <c r="A4691" s="57" t="e">
        <f aca="false">INDEX(BucketTable,MATCH(B4691,SumMonths,0),1)</f>
        <v>#N/A</v>
      </c>
      <c r="K4691" s="57" t="e">
        <f aca="false">INDEX(lava,MATCH(B4691,SumMonths,0),2)</f>
        <v>#N/A</v>
      </c>
    </row>
    <row r="4692" customFormat="false" ht="12.75" hidden="false" customHeight="false" outlineLevel="0" collapsed="false">
      <c r="A4692" s="57" t="e">
        <f aca="false">INDEX(BucketTable,MATCH(B4692,SumMonths,0),1)</f>
        <v>#N/A</v>
      </c>
      <c r="K4692" s="57" t="e">
        <f aca="false">INDEX(lava,MATCH(B4692,SumMonths,0),2)</f>
        <v>#N/A</v>
      </c>
    </row>
    <row r="4693" customFormat="false" ht="12.75" hidden="false" customHeight="false" outlineLevel="0" collapsed="false">
      <c r="A4693" s="57" t="e">
        <f aca="false">INDEX(BucketTable,MATCH(B4693,SumMonths,0),1)</f>
        <v>#N/A</v>
      </c>
      <c r="K4693" s="57" t="e">
        <f aca="false">INDEX(lava,MATCH(B4693,SumMonths,0),2)</f>
        <v>#N/A</v>
      </c>
    </row>
    <row r="4694" customFormat="false" ht="12.75" hidden="false" customHeight="false" outlineLevel="0" collapsed="false">
      <c r="A4694" s="57" t="e">
        <f aca="false">INDEX(BucketTable,MATCH(B4694,SumMonths,0),1)</f>
        <v>#N/A</v>
      </c>
      <c r="K4694" s="57" t="e">
        <f aca="false">INDEX(lava,MATCH(B4694,SumMonths,0),2)</f>
        <v>#N/A</v>
      </c>
    </row>
    <row r="4695" customFormat="false" ht="12.75" hidden="false" customHeight="false" outlineLevel="0" collapsed="false">
      <c r="A4695" s="57" t="e">
        <f aca="false">INDEX(BucketTable,MATCH(B4695,SumMonths,0),1)</f>
        <v>#N/A</v>
      </c>
      <c r="K4695" s="57" t="e">
        <f aca="false">INDEX(lava,MATCH(B4695,SumMonths,0),2)</f>
        <v>#N/A</v>
      </c>
    </row>
    <row r="4696" customFormat="false" ht="12.75" hidden="false" customHeight="false" outlineLevel="0" collapsed="false">
      <c r="A4696" s="57" t="e">
        <f aca="false">INDEX(BucketTable,MATCH(B4696,SumMonths,0),1)</f>
        <v>#N/A</v>
      </c>
      <c r="K4696" s="57" t="e">
        <f aca="false">INDEX(lava,MATCH(B4696,SumMonths,0),2)</f>
        <v>#N/A</v>
      </c>
    </row>
    <row r="4697" customFormat="false" ht="12.75" hidden="false" customHeight="false" outlineLevel="0" collapsed="false">
      <c r="A4697" s="57" t="e">
        <f aca="false">INDEX(BucketTable,MATCH(B4697,SumMonths,0),1)</f>
        <v>#N/A</v>
      </c>
      <c r="K4697" s="57" t="e">
        <f aca="false">INDEX(lava,MATCH(B4697,SumMonths,0),2)</f>
        <v>#N/A</v>
      </c>
    </row>
    <row r="4698" customFormat="false" ht="12.75" hidden="false" customHeight="false" outlineLevel="0" collapsed="false">
      <c r="A4698" s="57" t="e">
        <f aca="false">INDEX(BucketTable,MATCH(B4698,SumMonths,0),1)</f>
        <v>#N/A</v>
      </c>
      <c r="K4698" s="57" t="e">
        <f aca="false">INDEX(lava,MATCH(B4698,SumMonths,0),2)</f>
        <v>#N/A</v>
      </c>
    </row>
    <row r="4699" customFormat="false" ht="12.75" hidden="false" customHeight="false" outlineLevel="0" collapsed="false">
      <c r="A4699" s="57" t="e">
        <f aca="false">INDEX(BucketTable,MATCH(B4699,SumMonths,0),1)</f>
        <v>#N/A</v>
      </c>
      <c r="K4699" s="57" t="e">
        <f aca="false">INDEX(lava,MATCH(B4699,SumMonths,0),2)</f>
        <v>#N/A</v>
      </c>
    </row>
    <row r="4700" customFormat="false" ht="12.75" hidden="false" customHeight="false" outlineLevel="0" collapsed="false">
      <c r="A4700" s="57" t="e">
        <f aca="false">INDEX(BucketTable,MATCH(B4700,SumMonths,0),1)</f>
        <v>#N/A</v>
      </c>
      <c r="K4700" s="57" t="e">
        <f aca="false">INDEX(lava,MATCH(B4700,SumMonths,0),2)</f>
        <v>#N/A</v>
      </c>
    </row>
    <row r="4701" customFormat="false" ht="12.75" hidden="false" customHeight="false" outlineLevel="0" collapsed="false">
      <c r="A4701" s="57" t="e">
        <f aca="false">INDEX(BucketTable,MATCH(B4701,SumMonths,0),1)</f>
        <v>#N/A</v>
      </c>
      <c r="K4701" s="57" t="e">
        <f aca="false">INDEX(lava,MATCH(B4701,SumMonths,0),2)</f>
        <v>#N/A</v>
      </c>
    </row>
    <row r="4702" customFormat="false" ht="12.75" hidden="false" customHeight="false" outlineLevel="0" collapsed="false">
      <c r="A4702" s="57" t="e">
        <f aca="false">INDEX(BucketTable,MATCH(B4702,SumMonths,0),1)</f>
        <v>#N/A</v>
      </c>
      <c r="K4702" s="57" t="e">
        <f aca="false">INDEX(lava,MATCH(B4702,SumMonths,0),2)</f>
        <v>#N/A</v>
      </c>
    </row>
    <row r="4703" customFormat="false" ht="12.75" hidden="false" customHeight="false" outlineLevel="0" collapsed="false">
      <c r="A4703" s="57" t="e">
        <f aca="false">INDEX(BucketTable,MATCH(B4703,SumMonths,0),1)</f>
        <v>#N/A</v>
      </c>
      <c r="K4703" s="57" t="e">
        <f aca="false">INDEX(lava,MATCH(B4703,SumMonths,0),2)</f>
        <v>#N/A</v>
      </c>
    </row>
    <row r="4704" customFormat="false" ht="12.75" hidden="false" customHeight="false" outlineLevel="0" collapsed="false">
      <c r="A4704" s="57" t="e">
        <f aca="false">INDEX(BucketTable,MATCH(B4704,SumMonths,0),1)</f>
        <v>#N/A</v>
      </c>
      <c r="K4704" s="57" t="e">
        <f aca="false">INDEX(lava,MATCH(B4704,SumMonths,0),2)</f>
        <v>#N/A</v>
      </c>
    </row>
    <row r="4705" customFormat="false" ht="12.75" hidden="false" customHeight="false" outlineLevel="0" collapsed="false">
      <c r="A4705" s="57" t="e">
        <f aca="false">INDEX(BucketTable,MATCH(B4705,SumMonths,0),1)</f>
        <v>#N/A</v>
      </c>
      <c r="K4705" s="57" t="e">
        <f aca="false">INDEX(lava,MATCH(B4705,SumMonths,0),2)</f>
        <v>#N/A</v>
      </c>
    </row>
    <row r="4706" customFormat="false" ht="12.75" hidden="false" customHeight="false" outlineLevel="0" collapsed="false">
      <c r="A4706" s="57" t="e">
        <f aca="false">INDEX(BucketTable,MATCH(B4706,SumMonths,0),1)</f>
        <v>#N/A</v>
      </c>
      <c r="K4706" s="57" t="e">
        <f aca="false">INDEX(lava,MATCH(B4706,SumMonths,0),2)</f>
        <v>#N/A</v>
      </c>
    </row>
    <row r="4707" customFormat="false" ht="12.75" hidden="false" customHeight="false" outlineLevel="0" collapsed="false">
      <c r="A4707" s="57" t="e">
        <f aca="false">INDEX(BucketTable,MATCH(B4707,SumMonths,0),1)</f>
        <v>#N/A</v>
      </c>
      <c r="K4707" s="57" t="e">
        <f aca="false">INDEX(lava,MATCH(B4707,SumMonths,0),2)</f>
        <v>#N/A</v>
      </c>
    </row>
    <row r="4708" customFormat="false" ht="12.75" hidden="false" customHeight="false" outlineLevel="0" collapsed="false">
      <c r="A4708" s="57" t="e">
        <f aca="false">INDEX(BucketTable,MATCH(B4708,SumMonths,0),1)</f>
        <v>#N/A</v>
      </c>
      <c r="K4708" s="57" t="e">
        <f aca="false">INDEX(lava,MATCH(B4708,SumMonths,0),2)</f>
        <v>#N/A</v>
      </c>
    </row>
    <row r="4709" customFormat="false" ht="12.75" hidden="false" customHeight="false" outlineLevel="0" collapsed="false">
      <c r="A4709" s="57" t="e">
        <f aca="false">INDEX(BucketTable,MATCH(B4709,SumMonths,0),1)</f>
        <v>#N/A</v>
      </c>
      <c r="K4709" s="57" t="e">
        <f aca="false">INDEX(lava,MATCH(B4709,SumMonths,0),2)</f>
        <v>#N/A</v>
      </c>
    </row>
    <row r="4710" customFormat="false" ht="12.75" hidden="false" customHeight="false" outlineLevel="0" collapsed="false">
      <c r="A4710" s="57" t="e">
        <f aca="false">INDEX(BucketTable,MATCH(B4710,SumMonths,0),1)</f>
        <v>#N/A</v>
      </c>
      <c r="K4710" s="57" t="e">
        <f aca="false">INDEX(lava,MATCH(B4710,SumMonths,0),2)</f>
        <v>#N/A</v>
      </c>
    </row>
    <row r="4711" customFormat="false" ht="12.75" hidden="false" customHeight="false" outlineLevel="0" collapsed="false">
      <c r="A4711" s="57" t="e">
        <f aca="false">INDEX(BucketTable,MATCH(B4711,SumMonths,0),1)</f>
        <v>#N/A</v>
      </c>
      <c r="K4711" s="57" t="e">
        <f aca="false">INDEX(lava,MATCH(B4711,SumMonths,0),2)</f>
        <v>#N/A</v>
      </c>
    </row>
    <row r="4712" customFormat="false" ht="12.75" hidden="false" customHeight="false" outlineLevel="0" collapsed="false">
      <c r="A4712" s="57" t="e">
        <f aca="false">INDEX(BucketTable,MATCH(B4712,SumMonths,0),1)</f>
        <v>#N/A</v>
      </c>
      <c r="K4712" s="57" t="e">
        <f aca="false">INDEX(lava,MATCH(B4712,SumMonths,0),2)</f>
        <v>#N/A</v>
      </c>
    </row>
    <row r="4713" customFormat="false" ht="12.75" hidden="false" customHeight="false" outlineLevel="0" collapsed="false">
      <c r="A4713" s="57" t="e">
        <f aca="false">INDEX(BucketTable,MATCH(B4713,SumMonths,0),1)</f>
        <v>#N/A</v>
      </c>
      <c r="K4713" s="57" t="e">
        <f aca="false">INDEX(lava,MATCH(B4713,SumMonths,0),2)</f>
        <v>#N/A</v>
      </c>
    </row>
    <row r="4714" customFormat="false" ht="12.75" hidden="false" customHeight="false" outlineLevel="0" collapsed="false">
      <c r="A4714" s="57" t="e">
        <f aca="false">INDEX(BucketTable,MATCH(B4714,SumMonths,0),1)</f>
        <v>#N/A</v>
      </c>
      <c r="K4714" s="57" t="e">
        <f aca="false">INDEX(lava,MATCH(B4714,SumMonths,0),2)</f>
        <v>#N/A</v>
      </c>
    </row>
    <row r="4715" customFormat="false" ht="12.75" hidden="false" customHeight="false" outlineLevel="0" collapsed="false">
      <c r="A4715" s="57" t="e">
        <f aca="false">INDEX(BucketTable,MATCH(B4715,SumMonths,0),1)</f>
        <v>#N/A</v>
      </c>
      <c r="K4715" s="57" t="e">
        <f aca="false">INDEX(lava,MATCH(B4715,SumMonths,0),2)</f>
        <v>#N/A</v>
      </c>
    </row>
    <row r="4716" customFormat="false" ht="12.75" hidden="false" customHeight="false" outlineLevel="0" collapsed="false">
      <c r="A4716" s="57" t="e">
        <f aca="false">INDEX(BucketTable,MATCH(B4716,SumMonths,0),1)</f>
        <v>#N/A</v>
      </c>
      <c r="K4716" s="57" t="e">
        <f aca="false">INDEX(lava,MATCH(B4716,SumMonths,0),2)</f>
        <v>#N/A</v>
      </c>
    </row>
    <row r="4717" customFormat="false" ht="12.75" hidden="false" customHeight="false" outlineLevel="0" collapsed="false">
      <c r="A4717" s="57" t="e">
        <f aca="false">INDEX(BucketTable,MATCH(B4717,SumMonths,0),1)</f>
        <v>#N/A</v>
      </c>
      <c r="K4717" s="57" t="e">
        <f aca="false">INDEX(lava,MATCH(B4717,SumMonths,0),2)</f>
        <v>#N/A</v>
      </c>
    </row>
    <row r="4718" customFormat="false" ht="12.75" hidden="false" customHeight="false" outlineLevel="0" collapsed="false">
      <c r="A4718" s="57" t="e">
        <f aca="false">INDEX(BucketTable,MATCH(B4718,SumMonths,0),1)</f>
        <v>#N/A</v>
      </c>
      <c r="K4718" s="57" t="e">
        <f aca="false">INDEX(lava,MATCH(B4718,SumMonths,0),2)</f>
        <v>#N/A</v>
      </c>
    </row>
    <row r="4719" customFormat="false" ht="12.75" hidden="false" customHeight="false" outlineLevel="0" collapsed="false">
      <c r="A4719" s="57" t="e">
        <f aca="false">INDEX(BucketTable,MATCH(B4719,SumMonths,0),1)</f>
        <v>#N/A</v>
      </c>
      <c r="K4719" s="57" t="e">
        <f aca="false">INDEX(lava,MATCH(B4719,SumMonths,0),2)</f>
        <v>#N/A</v>
      </c>
    </row>
    <row r="4720" customFormat="false" ht="12.75" hidden="false" customHeight="false" outlineLevel="0" collapsed="false">
      <c r="A4720" s="57" t="e">
        <f aca="false">INDEX(BucketTable,MATCH(B4720,SumMonths,0),1)</f>
        <v>#N/A</v>
      </c>
      <c r="K4720" s="57" t="e">
        <f aca="false">INDEX(lava,MATCH(B4720,SumMonths,0),2)</f>
        <v>#N/A</v>
      </c>
    </row>
    <row r="4721" customFormat="false" ht="12.75" hidden="false" customHeight="false" outlineLevel="0" collapsed="false">
      <c r="A4721" s="57" t="e">
        <f aca="false">INDEX(BucketTable,MATCH(B4721,SumMonths,0),1)</f>
        <v>#N/A</v>
      </c>
      <c r="K4721" s="57" t="e">
        <f aca="false">INDEX(lava,MATCH(B4721,SumMonths,0),2)</f>
        <v>#N/A</v>
      </c>
    </row>
    <row r="4722" customFormat="false" ht="12.75" hidden="false" customHeight="false" outlineLevel="0" collapsed="false">
      <c r="A4722" s="57" t="e">
        <f aca="false">INDEX(BucketTable,MATCH(B4722,SumMonths,0),1)</f>
        <v>#N/A</v>
      </c>
      <c r="K4722" s="57" t="e">
        <f aca="false">INDEX(lava,MATCH(B4722,SumMonths,0),2)</f>
        <v>#N/A</v>
      </c>
    </row>
    <row r="4723" customFormat="false" ht="12.75" hidden="false" customHeight="false" outlineLevel="0" collapsed="false">
      <c r="A4723" s="57" t="e">
        <f aca="false">INDEX(BucketTable,MATCH(B4723,SumMonths,0),1)</f>
        <v>#N/A</v>
      </c>
      <c r="K4723" s="57" t="e">
        <f aca="false">INDEX(lava,MATCH(B4723,SumMonths,0),2)</f>
        <v>#N/A</v>
      </c>
    </row>
    <row r="4724" customFormat="false" ht="12.75" hidden="false" customHeight="false" outlineLevel="0" collapsed="false">
      <c r="A4724" s="57" t="e">
        <f aca="false">INDEX(BucketTable,MATCH(B4724,SumMonths,0),1)</f>
        <v>#N/A</v>
      </c>
      <c r="K4724" s="57" t="e">
        <f aca="false">INDEX(lava,MATCH(B4724,SumMonths,0),2)</f>
        <v>#N/A</v>
      </c>
    </row>
    <row r="4725" customFormat="false" ht="12.75" hidden="false" customHeight="false" outlineLevel="0" collapsed="false">
      <c r="A4725" s="57" t="e">
        <f aca="false">INDEX(BucketTable,MATCH(B4725,SumMonths,0),1)</f>
        <v>#N/A</v>
      </c>
      <c r="K4725" s="57" t="e">
        <f aca="false">INDEX(lava,MATCH(B4725,SumMonths,0),2)</f>
        <v>#N/A</v>
      </c>
    </row>
    <row r="4726" customFormat="false" ht="12.75" hidden="false" customHeight="false" outlineLevel="0" collapsed="false">
      <c r="A4726" s="57" t="e">
        <f aca="false">INDEX(BucketTable,MATCH(B4726,SumMonths,0),1)</f>
        <v>#N/A</v>
      </c>
      <c r="K4726" s="57" t="e">
        <f aca="false">INDEX(lava,MATCH(B4726,SumMonths,0),2)</f>
        <v>#N/A</v>
      </c>
    </row>
    <row r="4727" customFormat="false" ht="12.75" hidden="false" customHeight="false" outlineLevel="0" collapsed="false">
      <c r="A4727" s="57" t="e">
        <f aca="false">INDEX(BucketTable,MATCH(B4727,SumMonths,0),1)</f>
        <v>#N/A</v>
      </c>
      <c r="K4727" s="57" t="e">
        <f aca="false">INDEX(lava,MATCH(B4727,SumMonths,0),2)</f>
        <v>#N/A</v>
      </c>
    </row>
    <row r="4728" customFormat="false" ht="12.75" hidden="false" customHeight="false" outlineLevel="0" collapsed="false">
      <c r="A4728" s="57" t="e">
        <f aca="false">INDEX(BucketTable,MATCH(B4728,SumMonths,0),1)</f>
        <v>#N/A</v>
      </c>
      <c r="K4728" s="57" t="e">
        <f aca="false">INDEX(lava,MATCH(B4728,SumMonths,0),2)</f>
        <v>#N/A</v>
      </c>
    </row>
    <row r="4729" customFormat="false" ht="12.75" hidden="false" customHeight="false" outlineLevel="0" collapsed="false">
      <c r="A4729" s="57" t="e">
        <f aca="false">INDEX(BucketTable,MATCH(B4729,SumMonths,0),1)</f>
        <v>#N/A</v>
      </c>
      <c r="K4729" s="57" t="e">
        <f aca="false">INDEX(lava,MATCH(B4729,SumMonths,0),2)</f>
        <v>#N/A</v>
      </c>
    </row>
    <row r="4730" customFormat="false" ht="12.75" hidden="false" customHeight="false" outlineLevel="0" collapsed="false">
      <c r="A4730" s="57" t="e">
        <f aca="false">INDEX(BucketTable,MATCH(B4730,SumMonths,0),1)</f>
        <v>#N/A</v>
      </c>
      <c r="K4730" s="57" t="e">
        <f aca="false">INDEX(lava,MATCH(B4730,SumMonths,0),2)</f>
        <v>#N/A</v>
      </c>
    </row>
    <row r="4731" customFormat="false" ht="12.75" hidden="false" customHeight="false" outlineLevel="0" collapsed="false">
      <c r="A4731" s="57" t="e">
        <f aca="false">INDEX(BucketTable,MATCH(B4731,SumMonths,0),1)</f>
        <v>#N/A</v>
      </c>
      <c r="K4731" s="57" t="e">
        <f aca="false">INDEX(lava,MATCH(B4731,SumMonths,0),2)</f>
        <v>#N/A</v>
      </c>
    </row>
    <row r="4732" customFormat="false" ht="12.75" hidden="false" customHeight="false" outlineLevel="0" collapsed="false">
      <c r="A4732" s="57" t="e">
        <f aca="false">INDEX(BucketTable,MATCH(B4732,SumMonths,0),1)</f>
        <v>#N/A</v>
      </c>
      <c r="K4732" s="57" t="e">
        <f aca="false">INDEX(lava,MATCH(B4732,SumMonths,0),2)</f>
        <v>#N/A</v>
      </c>
    </row>
    <row r="4733" customFormat="false" ht="12.75" hidden="false" customHeight="false" outlineLevel="0" collapsed="false">
      <c r="A4733" s="57" t="e">
        <f aca="false">INDEX(BucketTable,MATCH(B4733,SumMonths,0),1)</f>
        <v>#N/A</v>
      </c>
      <c r="K4733" s="57" t="e">
        <f aca="false">INDEX(lava,MATCH(B4733,SumMonths,0),2)</f>
        <v>#N/A</v>
      </c>
    </row>
    <row r="4734" customFormat="false" ht="12.75" hidden="false" customHeight="false" outlineLevel="0" collapsed="false">
      <c r="A4734" s="57" t="e">
        <f aca="false">INDEX(BucketTable,MATCH(B4734,SumMonths,0),1)</f>
        <v>#N/A</v>
      </c>
      <c r="K4734" s="57" t="e">
        <f aca="false">INDEX(lava,MATCH(B4734,SumMonths,0),2)</f>
        <v>#N/A</v>
      </c>
    </row>
    <row r="4735" customFormat="false" ht="12.75" hidden="false" customHeight="false" outlineLevel="0" collapsed="false">
      <c r="A4735" s="57" t="e">
        <f aca="false">INDEX(BucketTable,MATCH(B4735,SumMonths,0),1)</f>
        <v>#N/A</v>
      </c>
      <c r="K4735" s="57" t="e">
        <f aca="false">INDEX(lava,MATCH(B4735,SumMonths,0),2)</f>
        <v>#N/A</v>
      </c>
    </row>
    <row r="4736" customFormat="false" ht="12.75" hidden="false" customHeight="false" outlineLevel="0" collapsed="false">
      <c r="A4736" s="57" t="e">
        <f aca="false">INDEX(BucketTable,MATCH(B4736,SumMonths,0),1)</f>
        <v>#N/A</v>
      </c>
      <c r="K4736" s="57" t="e">
        <f aca="false">INDEX(lava,MATCH(B4736,SumMonths,0),2)</f>
        <v>#N/A</v>
      </c>
    </row>
    <row r="4737" customFormat="false" ht="12.75" hidden="false" customHeight="false" outlineLevel="0" collapsed="false">
      <c r="A4737" s="57" t="e">
        <f aca="false">INDEX(BucketTable,MATCH(B4737,SumMonths,0),1)</f>
        <v>#N/A</v>
      </c>
      <c r="K4737" s="57" t="e">
        <f aca="false">INDEX(lava,MATCH(B4737,SumMonths,0),2)</f>
        <v>#N/A</v>
      </c>
    </row>
    <row r="4738" customFormat="false" ht="12.75" hidden="false" customHeight="false" outlineLevel="0" collapsed="false">
      <c r="A4738" s="57" t="e">
        <f aca="false">INDEX(BucketTable,MATCH(B4738,SumMonths,0),1)</f>
        <v>#N/A</v>
      </c>
      <c r="K4738" s="57" t="e">
        <f aca="false">INDEX(lava,MATCH(B4738,SumMonths,0),2)</f>
        <v>#N/A</v>
      </c>
    </row>
    <row r="4739" customFormat="false" ht="12.75" hidden="false" customHeight="false" outlineLevel="0" collapsed="false">
      <c r="A4739" s="57" t="e">
        <f aca="false">INDEX(BucketTable,MATCH(B4739,SumMonths,0),1)</f>
        <v>#N/A</v>
      </c>
      <c r="K4739" s="57" t="e">
        <f aca="false">INDEX(lava,MATCH(B4739,SumMonths,0),2)</f>
        <v>#N/A</v>
      </c>
    </row>
    <row r="4740" customFormat="false" ht="12.75" hidden="false" customHeight="false" outlineLevel="0" collapsed="false">
      <c r="A4740" s="57" t="e">
        <f aca="false">INDEX(BucketTable,MATCH(B4740,SumMonths,0),1)</f>
        <v>#N/A</v>
      </c>
      <c r="K4740" s="57" t="e">
        <f aca="false">INDEX(lava,MATCH(B4740,SumMonths,0),2)</f>
        <v>#N/A</v>
      </c>
    </row>
    <row r="4741" customFormat="false" ht="12.75" hidden="false" customHeight="false" outlineLevel="0" collapsed="false">
      <c r="A4741" s="57" t="e">
        <f aca="false">INDEX(BucketTable,MATCH(B4741,SumMonths,0),1)</f>
        <v>#N/A</v>
      </c>
      <c r="K4741" s="57" t="e">
        <f aca="false">INDEX(lava,MATCH(B4741,SumMonths,0),2)</f>
        <v>#N/A</v>
      </c>
    </row>
    <row r="4742" customFormat="false" ht="12.75" hidden="false" customHeight="false" outlineLevel="0" collapsed="false">
      <c r="A4742" s="57" t="e">
        <f aca="false">INDEX(BucketTable,MATCH(B4742,SumMonths,0),1)</f>
        <v>#N/A</v>
      </c>
      <c r="K4742" s="57" t="e">
        <f aca="false">INDEX(lava,MATCH(B4742,SumMonths,0),2)</f>
        <v>#N/A</v>
      </c>
    </row>
    <row r="4743" customFormat="false" ht="12.75" hidden="false" customHeight="false" outlineLevel="0" collapsed="false">
      <c r="A4743" s="57" t="e">
        <f aca="false">INDEX(BucketTable,MATCH(B4743,SumMonths,0),1)</f>
        <v>#N/A</v>
      </c>
      <c r="K4743" s="57" t="e">
        <f aca="false">INDEX(lava,MATCH(B4743,SumMonths,0),2)</f>
        <v>#N/A</v>
      </c>
    </row>
    <row r="4744" customFormat="false" ht="12.75" hidden="false" customHeight="false" outlineLevel="0" collapsed="false">
      <c r="A4744" s="57" t="e">
        <f aca="false">INDEX(BucketTable,MATCH(B4744,SumMonths,0),1)</f>
        <v>#N/A</v>
      </c>
      <c r="K4744" s="57" t="e">
        <f aca="false">INDEX(lava,MATCH(B4744,SumMonths,0),2)</f>
        <v>#N/A</v>
      </c>
    </row>
    <row r="4745" customFormat="false" ht="12.75" hidden="false" customHeight="false" outlineLevel="0" collapsed="false">
      <c r="A4745" s="57" t="e">
        <f aca="false">INDEX(BucketTable,MATCH(B4745,SumMonths,0),1)</f>
        <v>#N/A</v>
      </c>
      <c r="K4745" s="57" t="e">
        <f aca="false">INDEX(lava,MATCH(B4745,SumMonths,0),2)</f>
        <v>#N/A</v>
      </c>
    </row>
    <row r="4746" customFormat="false" ht="12.75" hidden="false" customHeight="false" outlineLevel="0" collapsed="false">
      <c r="A4746" s="57" t="e">
        <f aca="false">INDEX(BucketTable,MATCH(B4746,SumMonths,0),1)</f>
        <v>#N/A</v>
      </c>
      <c r="K4746" s="57" t="e">
        <f aca="false">INDEX(lava,MATCH(B4746,SumMonths,0),2)</f>
        <v>#N/A</v>
      </c>
    </row>
    <row r="4747" customFormat="false" ht="12.75" hidden="false" customHeight="false" outlineLevel="0" collapsed="false">
      <c r="A4747" s="57" t="e">
        <f aca="false">INDEX(BucketTable,MATCH(B4747,SumMonths,0),1)</f>
        <v>#N/A</v>
      </c>
      <c r="K4747" s="57" t="e">
        <f aca="false">INDEX(lava,MATCH(B4747,SumMonths,0),2)</f>
        <v>#N/A</v>
      </c>
    </row>
    <row r="4748" customFormat="false" ht="12.75" hidden="false" customHeight="false" outlineLevel="0" collapsed="false">
      <c r="A4748" s="57" t="e">
        <f aca="false">INDEX(BucketTable,MATCH(B4748,SumMonths,0),1)</f>
        <v>#N/A</v>
      </c>
      <c r="K4748" s="57" t="e">
        <f aca="false">INDEX(lava,MATCH(B4748,SumMonths,0),2)</f>
        <v>#N/A</v>
      </c>
    </row>
    <row r="4749" customFormat="false" ht="12.75" hidden="false" customHeight="false" outlineLevel="0" collapsed="false">
      <c r="A4749" s="57" t="e">
        <f aca="false">INDEX(BucketTable,MATCH(B4749,SumMonths,0),1)</f>
        <v>#N/A</v>
      </c>
      <c r="K4749" s="57" t="e">
        <f aca="false">INDEX(lava,MATCH(B4749,SumMonths,0),2)</f>
        <v>#N/A</v>
      </c>
    </row>
    <row r="4750" customFormat="false" ht="12.75" hidden="false" customHeight="false" outlineLevel="0" collapsed="false">
      <c r="A4750" s="57" t="e">
        <f aca="false">INDEX(BucketTable,MATCH(B4750,SumMonths,0),1)</f>
        <v>#N/A</v>
      </c>
      <c r="K4750" s="57" t="e">
        <f aca="false">INDEX(lava,MATCH(B4750,SumMonths,0),2)</f>
        <v>#N/A</v>
      </c>
    </row>
    <row r="4751" customFormat="false" ht="12.75" hidden="false" customHeight="false" outlineLevel="0" collapsed="false">
      <c r="A4751" s="57" t="e">
        <f aca="false">INDEX(BucketTable,MATCH(B4751,SumMonths,0),1)</f>
        <v>#N/A</v>
      </c>
      <c r="K4751" s="57" t="e">
        <f aca="false">INDEX(lava,MATCH(B4751,SumMonths,0),2)</f>
        <v>#N/A</v>
      </c>
    </row>
    <row r="4752" customFormat="false" ht="12.75" hidden="false" customHeight="false" outlineLevel="0" collapsed="false">
      <c r="A4752" s="57" t="e">
        <f aca="false">INDEX(BucketTable,MATCH(B4752,SumMonths,0),1)</f>
        <v>#N/A</v>
      </c>
      <c r="K4752" s="57" t="e">
        <f aca="false">INDEX(lava,MATCH(B4752,SumMonths,0),2)</f>
        <v>#N/A</v>
      </c>
    </row>
    <row r="4753" customFormat="false" ht="12.75" hidden="false" customHeight="false" outlineLevel="0" collapsed="false">
      <c r="A4753" s="57" t="e">
        <f aca="false">INDEX(BucketTable,MATCH(B4753,SumMonths,0),1)</f>
        <v>#N/A</v>
      </c>
      <c r="K4753" s="57" t="e">
        <f aca="false">INDEX(lava,MATCH(B4753,SumMonths,0),2)</f>
        <v>#N/A</v>
      </c>
    </row>
    <row r="4754" customFormat="false" ht="12.75" hidden="false" customHeight="false" outlineLevel="0" collapsed="false">
      <c r="A4754" s="57" t="e">
        <f aca="false">INDEX(BucketTable,MATCH(B4754,SumMonths,0),1)</f>
        <v>#N/A</v>
      </c>
      <c r="K4754" s="57" t="e">
        <f aca="false">INDEX(lava,MATCH(B4754,SumMonths,0),2)</f>
        <v>#N/A</v>
      </c>
    </row>
    <row r="4755" customFormat="false" ht="12.75" hidden="false" customHeight="false" outlineLevel="0" collapsed="false">
      <c r="A4755" s="57" t="e">
        <f aca="false">INDEX(BucketTable,MATCH(B4755,SumMonths,0),1)</f>
        <v>#N/A</v>
      </c>
      <c r="K4755" s="57" t="e">
        <f aca="false">INDEX(lava,MATCH(B4755,SumMonths,0),2)</f>
        <v>#N/A</v>
      </c>
    </row>
    <row r="4756" customFormat="false" ht="12.75" hidden="false" customHeight="false" outlineLevel="0" collapsed="false">
      <c r="A4756" s="57" t="e">
        <f aca="false">INDEX(BucketTable,MATCH(B4756,SumMonths,0),1)</f>
        <v>#N/A</v>
      </c>
      <c r="K4756" s="57" t="e">
        <f aca="false">INDEX(lava,MATCH(B4756,SumMonths,0),2)</f>
        <v>#N/A</v>
      </c>
    </row>
    <row r="4757" customFormat="false" ht="12.75" hidden="false" customHeight="false" outlineLevel="0" collapsed="false">
      <c r="A4757" s="57" t="e">
        <f aca="false">INDEX(BucketTable,MATCH(B4757,SumMonths,0),1)</f>
        <v>#N/A</v>
      </c>
      <c r="K4757" s="57" t="e">
        <f aca="false">INDEX(lava,MATCH(B4757,SumMonths,0),2)</f>
        <v>#N/A</v>
      </c>
    </row>
    <row r="4758" customFormat="false" ht="12.75" hidden="false" customHeight="false" outlineLevel="0" collapsed="false">
      <c r="A4758" s="57" t="e">
        <f aca="false">INDEX(BucketTable,MATCH(B4758,SumMonths,0),1)</f>
        <v>#N/A</v>
      </c>
      <c r="K4758" s="57" t="e">
        <f aca="false">INDEX(lava,MATCH(B4758,SumMonths,0),2)</f>
        <v>#N/A</v>
      </c>
    </row>
    <row r="4759" customFormat="false" ht="12.75" hidden="false" customHeight="false" outlineLevel="0" collapsed="false">
      <c r="A4759" s="57" t="e">
        <f aca="false">INDEX(BucketTable,MATCH(B4759,SumMonths,0),1)</f>
        <v>#N/A</v>
      </c>
      <c r="K4759" s="57" t="e">
        <f aca="false">INDEX(lava,MATCH(B4759,SumMonths,0),2)</f>
        <v>#N/A</v>
      </c>
    </row>
    <row r="4760" customFormat="false" ht="12.75" hidden="false" customHeight="false" outlineLevel="0" collapsed="false">
      <c r="A4760" s="57" t="e">
        <f aca="false">INDEX(BucketTable,MATCH(B4760,SumMonths,0),1)</f>
        <v>#N/A</v>
      </c>
      <c r="K4760" s="57" t="e">
        <f aca="false">INDEX(lava,MATCH(B4760,SumMonths,0),2)</f>
        <v>#N/A</v>
      </c>
    </row>
    <row r="4761" customFormat="false" ht="12.75" hidden="false" customHeight="false" outlineLevel="0" collapsed="false">
      <c r="A4761" s="57" t="e">
        <f aca="false">INDEX(BucketTable,MATCH(B4761,SumMonths,0),1)</f>
        <v>#N/A</v>
      </c>
      <c r="K4761" s="57" t="e">
        <f aca="false">INDEX(lava,MATCH(B4761,SumMonths,0),2)</f>
        <v>#N/A</v>
      </c>
    </row>
    <row r="4762" customFormat="false" ht="12.75" hidden="false" customHeight="false" outlineLevel="0" collapsed="false">
      <c r="A4762" s="57" t="e">
        <f aca="false">INDEX(BucketTable,MATCH(B4762,SumMonths,0),1)</f>
        <v>#N/A</v>
      </c>
      <c r="K4762" s="57" t="e">
        <f aca="false">INDEX(lava,MATCH(B4762,SumMonths,0),2)</f>
        <v>#N/A</v>
      </c>
    </row>
    <row r="4763" customFormat="false" ht="12.75" hidden="false" customHeight="false" outlineLevel="0" collapsed="false">
      <c r="A4763" s="57" t="e">
        <f aca="false">INDEX(BucketTable,MATCH(B4763,SumMonths,0),1)</f>
        <v>#N/A</v>
      </c>
      <c r="K4763" s="57" t="e">
        <f aca="false">INDEX(lava,MATCH(B4763,SumMonths,0),2)</f>
        <v>#N/A</v>
      </c>
    </row>
    <row r="4764" customFormat="false" ht="12.75" hidden="false" customHeight="false" outlineLevel="0" collapsed="false">
      <c r="A4764" s="57" t="e">
        <f aca="false">INDEX(BucketTable,MATCH(B4764,SumMonths,0),1)</f>
        <v>#N/A</v>
      </c>
      <c r="K4764" s="57" t="e">
        <f aca="false">INDEX(lava,MATCH(B4764,SumMonths,0),2)</f>
        <v>#N/A</v>
      </c>
    </row>
    <row r="4765" customFormat="false" ht="12.75" hidden="false" customHeight="false" outlineLevel="0" collapsed="false">
      <c r="A4765" s="57" t="e">
        <f aca="false">INDEX(BucketTable,MATCH(B4765,SumMonths,0),1)</f>
        <v>#N/A</v>
      </c>
      <c r="K4765" s="57" t="e">
        <f aca="false">INDEX(lava,MATCH(B4765,SumMonths,0),2)</f>
        <v>#N/A</v>
      </c>
    </row>
    <row r="4766" customFormat="false" ht="12.75" hidden="false" customHeight="false" outlineLevel="0" collapsed="false">
      <c r="A4766" s="57" t="e">
        <f aca="false">INDEX(BucketTable,MATCH(B4766,SumMonths,0),1)</f>
        <v>#N/A</v>
      </c>
      <c r="K4766" s="57" t="e">
        <f aca="false">INDEX(lava,MATCH(B4766,SumMonths,0),2)</f>
        <v>#N/A</v>
      </c>
    </row>
    <row r="4767" customFormat="false" ht="12.75" hidden="false" customHeight="false" outlineLevel="0" collapsed="false">
      <c r="A4767" s="57" t="e">
        <f aca="false">INDEX(BucketTable,MATCH(B4767,SumMonths,0),1)</f>
        <v>#N/A</v>
      </c>
      <c r="K4767" s="57" t="e">
        <f aca="false">INDEX(lava,MATCH(B4767,SumMonths,0),2)</f>
        <v>#N/A</v>
      </c>
    </row>
    <row r="4768" customFormat="false" ht="12.75" hidden="false" customHeight="false" outlineLevel="0" collapsed="false">
      <c r="A4768" s="57" t="e">
        <f aca="false">INDEX(BucketTable,MATCH(B4768,SumMonths,0),1)</f>
        <v>#N/A</v>
      </c>
      <c r="K4768" s="57" t="e">
        <f aca="false">INDEX(lava,MATCH(B4768,SumMonths,0),2)</f>
        <v>#N/A</v>
      </c>
    </row>
    <row r="4769" customFormat="false" ht="12.75" hidden="false" customHeight="false" outlineLevel="0" collapsed="false">
      <c r="A4769" s="57" t="e">
        <f aca="false">INDEX(BucketTable,MATCH(B4769,SumMonths,0),1)</f>
        <v>#N/A</v>
      </c>
      <c r="K4769" s="57" t="e">
        <f aca="false">INDEX(lava,MATCH(B4769,SumMonths,0),2)</f>
        <v>#N/A</v>
      </c>
    </row>
    <row r="4770" customFormat="false" ht="12.75" hidden="false" customHeight="false" outlineLevel="0" collapsed="false">
      <c r="A4770" s="57" t="e">
        <f aca="false">INDEX(BucketTable,MATCH(B4770,SumMonths,0),1)</f>
        <v>#N/A</v>
      </c>
      <c r="K4770" s="57" t="e">
        <f aca="false">INDEX(lava,MATCH(B4770,SumMonths,0),2)</f>
        <v>#N/A</v>
      </c>
    </row>
    <row r="4771" customFormat="false" ht="12.75" hidden="false" customHeight="false" outlineLevel="0" collapsed="false">
      <c r="A4771" s="57" t="e">
        <f aca="false">INDEX(BucketTable,MATCH(B4771,SumMonths,0),1)</f>
        <v>#N/A</v>
      </c>
      <c r="K4771" s="57" t="e">
        <f aca="false">INDEX(lava,MATCH(B4771,SumMonths,0),2)</f>
        <v>#N/A</v>
      </c>
    </row>
    <row r="4772" customFormat="false" ht="12.75" hidden="false" customHeight="false" outlineLevel="0" collapsed="false">
      <c r="A4772" s="57" t="e">
        <f aca="false">INDEX(BucketTable,MATCH(B4772,SumMonths,0),1)</f>
        <v>#N/A</v>
      </c>
      <c r="K4772" s="57" t="e">
        <f aca="false">INDEX(lava,MATCH(B4772,SumMonths,0),2)</f>
        <v>#N/A</v>
      </c>
    </row>
    <row r="4773" customFormat="false" ht="12.75" hidden="false" customHeight="false" outlineLevel="0" collapsed="false">
      <c r="A4773" s="57" t="e">
        <f aca="false">INDEX(BucketTable,MATCH(B4773,SumMonths,0),1)</f>
        <v>#N/A</v>
      </c>
      <c r="K4773" s="57" t="e">
        <f aca="false">INDEX(lava,MATCH(B4773,SumMonths,0),2)</f>
        <v>#N/A</v>
      </c>
    </row>
    <row r="4774" customFormat="false" ht="12.75" hidden="false" customHeight="false" outlineLevel="0" collapsed="false">
      <c r="A4774" s="57" t="e">
        <f aca="false">INDEX(BucketTable,MATCH(B4774,SumMonths,0),1)</f>
        <v>#N/A</v>
      </c>
      <c r="K4774" s="57" t="e">
        <f aca="false">INDEX(lava,MATCH(B4774,SumMonths,0),2)</f>
        <v>#N/A</v>
      </c>
    </row>
    <row r="4775" customFormat="false" ht="12.75" hidden="false" customHeight="false" outlineLevel="0" collapsed="false">
      <c r="A4775" s="57" t="e">
        <f aca="false">INDEX(BucketTable,MATCH(B4775,SumMonths,0),1)</f>
        <v>#N/A</v>
      </c>
      <c r="K4775" s="57" t="e">
        <f aca="false">INDEX(lava,MATCH(B4775,SumMonths,0),2)</f>
        <v>#N/A</v>
      </c>
    </row>
    <row r="4776" customFormat="false" ht="12.75" hidden="false" customHeight="false" outlineLevel="0" collapsed="false">
      <c r="A4776" s="57" t="e">
        <f aca="false">INDEX(BucketTable,MATCH(B4776,SumMonths,0),1)</f>
        <v>#N/A</v>
      </c>
      <c r="K4776" s="57" t="e">
        <f aca="false">INDEX(lava,MATCH(B4776,SumMonths,0),2)</f>
        <v>#N/A</v>
      </c>
    </row>
    <row r="4777" customFormat="false" ht="12.75" hidden="false" customHeight="false" outlineLevel="0" collapsed="false">
      <c r="A4777" s="57" t="e">
        <f aca="false">INDEX(BucketTable,MATCH(B4777,SumMonths,0),1)</f>
        <v>#N/A</v>
      </c>
      <c r="K4777" s="57" t="e">
        <f aca="false">INDEX(lava,MATCH(B4777,SumMonths,0),2)</f>
        <v>#N/A</v>
      </c>
    </row>
    <row r="4778" customFormat="false" ht="12.75" hidden="false" customHeight="false" outlineLevel="0" collapsed="false">
      <c r="A4778" s="57" t="e">
        <f aca="false">INDEX(BucketTable,MATCH(B4778,SumMonths,0),1)</f>
        <v>#N/A</v>
      </c>
      <c r="K4778" s="57" t="e">
        <f aca="false">INDEX(lava,MATCH(B4778,SumMonths,0),2)</f>
        <v>#N/A</v>
      </c>
    </row>
    <row r="4779" customFormat="false" ht="12.75" hidden="false" customHeight="false" outlineLevel="0" collapsed="false">
      <c r="A4779" s="57" t="e">
        <f aca="false">INDEX(BucketTable,MATCH(B4779,SumMonths,0),1)</f>
        <v>#N/A</v>
      </c>
      <c r="K4779" s="57" t="e">
        <f aca="false">INDEX(lava,MATCH(B4779,SumMonths,0),2)</f>
        <v>#N/A</v>
      </c>
    </row>
    <row r="4780" customFormat="false" ht="12.75" hidden="false" customHeight="false" outlineLevel="0" collapsed="false">
      <c r="A4780" s="57" t="e">
        <f aca="false">INDEX(BucketTable,MATCH(B4780,SumMonths,0),1)</f>
        <v>#N/A</v>
      </c>
      <c r="K4780" s="57" t="e">
        <f aca="false">INDEX(lava,MATCH(B4780,SumMonths,0),2)</f>
        <v>#N/A</v>
      </c>
    </row>
    <row r="4781" customFormat="false" ht="12.75" hidden="false" customHeight="false" outlineLevel="0" collapsed="false">
      <c r="A4781" s="57" t="e">
        <f aca="false">INDEX(BucketTable,MATCH(B4781,SumMonths,0),1)</f>
        <v>#N/A</v>
      </c>
      <c r="K4781" s="57" t="e">
        <f aca="false">INDEX(lava,MATCH(B4781,SumMonths,0),2)</f>
        <v>#N/A</v>
      </c>
    </row>
    <row r="4782" customFormat="false" ht="12.75" hidden="false" customHeight="false" outlineLevel="0" collapsed="false">
      <c r="A4782" s="57" t="e">
        <f aca="false">INDEX(BucketTable,MATCH(B4782,SumMonths,0),1)</f>
        <v>#N/A</v>
      </c>
      <c r="K4782" s="57" t="e">
        <f aca="false">INDEX(lava,MATCH(B4782,SumMonths,0),2)</f>
        <v>#N/A</v>
      </c>
    </row>
    <row r="4783" customFormat="false" ht="12.75" hidden="false" customHeight="false" outlineLevel="0" collapsed="false">
      <c r="A4783" s="57" t="e">
        <f aca="false">INDEX(BucketTable,MATCH(B4783,SumMonths,0),1)</f>
        <v>#N/A</v>
      </c>
      <c r="K4783" s="57" t="e">
        <f aca="false">INDEX(lava,MATCH(B4783,SumMonths,0),2)</f>
        <v>#N/A</v>
      </c>
    </row>
    <row r="4784" customFormat="false" ht="12.75" hidden="false" customHeight="false" outlineLevel="0" collapsed="false">
      <c r="A4784" s="57" t="e">
        <f aca="false">INDEX(BucketTable,MATCH(B4784,SumMonths,0),1)</f>
        <v>#N/A</v>
      </c>
      <c r="K4784" s="57" t="e">
        <f aca="false">INDEX(lava,MATCH(B4784,SumMonths,0),2)</f>
        <v>#N/A</v>
      </c>
    </row>
    <row r="4785" customFormat="false" ht="12.75" hidden="false" customHeight="false" outlineLevel="0" collapsed="false">
      <c r="A4785" s="57" t="e">
        <f aca="false">INDEX(BucketTable,MATCH(B4785,SumMonths,0),1)</f>
        <v>#N/A</v>
      </c>
      <c r="K4785" s="57" t="e">
        <f aca="false">INDEX(lava,MATCH(B4785,SumMonths,0),2)</f>
        <v>#N/A</v>
      </c>
    </row>
    <row r="4786" customFormat="false" ht="12.75" hidden="false" customHeight="false" outlineLevel="0" collapsed="false">
      <c r="A4786" s="57" t="e">
        <f aca="false">INDEX(BucketTable,MATCH(B4786,SumMonths,0),1)</f>
        <v>#N/A</v>
      </c>
      <c r="K4786" s="57" t="e">
        <f aca="false">INDEX(lava,MATCH(B4786,SumMonths,0),2)</f>
        <v>#N/A</v>
      </c>
    </row>
    <row r="4787" customFormat="false" ht="12.75" hidden="false" customHeight="false" outlineLevel="0" collapsed="false">
      <c r="A4787" s="57" t="e">
        <f aca="false">INDEX(BucketTable,MATCH(B4787,SumMonths,0),1)</f>
        <v>#N/A</v>
      </c>
      <c r="K4787" s="57" t="e">
        <f aca="false">INDEX(lava,MATCH(B4787,SumMonths,0),2)</f>
        <v>#N/A</v>
      </c>
    </row>
    <row r="4788" customFormat="false" ht="12.75" hidden="false" customHeight="false" outlineLevel="0" collapsed="false">
      <c r="A4788" s="57" t="e">
        <f aca="false">INDEX(BucketTable,MATCH(B4788,SumMonths,0),1)</f>
        <v>#N/A</v>
      </c>
      <c r="K4788" s="57" t="e">
        <f aca="false">INDEX(lava,MATCH(B4788,SumMonths,0),2)</f>
        <v>#N/A</v>
      </c>
    </row>
    <row r="4789" customFormat="false" ht="12.75" hidden="false" customHeight="false" outlineLevel="0" collapsed="false">
      <c r="A4789" s="57" t="e">
        <f aca="false">INDEX(BucketTable,MATCH(B4789,SumMonths,0),1)</f>
        <v>#N/A</v>
      </c>
      <c r="K4789" s="57" t="e">
        <f aca="false">INDEX(lava,MATCH(B4789,SumMonths,0),2)</f>
        <v>#N/A</v>
      </c>
    </row>
    <row r="4790" customFormat="false" ht="12.75" hidden="false" customHeight="false" outlineLevel="0" collapsed="false">
      <c r="A4790" s="57" t="e">
        <f aca="false">INDEX(BucketTable,MATCH(B4790,SumMonths,0),1)</f>
        <v>#N/A</v>
      </c>
      <c r="K4790" s="57" t="e">
        <f aca="false">INDEX(lava,MATCH(B4790,SumMonths,0),2)</f>
        <v>#N/A</v>
      </c>
    </row>
    <row r="4791" customFormat="false" ht="12.75" hidden="false" customHeight="false" outlineLevel="0" collapsed="false">
      <c r="A4791" s="57" t="e">
        <f aca="false">INDEX(BucketTable,MATCH(B4791,SumMonths,0),1)</f>
        <v>#N/A</v>
      </c>
      <c r="K4791" s="57" t="e">
        <f aca="false">INDEX(lava,MATCH(B4791,SumMonths,0),2)</f>
        <v>#N/A</v>
      </c>
    </row>
    <row r="4792" customFormat="false" ht="12.75" hidden="false" customHeight="false" outlineLevel="0" collapsed="false">
      <c r="A4792" s="57" t="e">
        <f aca="false">INDEX(BucketTable,MATCH(B4792,SumMonths,0),1)</f>
        <v>#N/A</v>
      </c>
      <c r="K4792" s="57" t="e">
        <f aca="false">INDEX(lava,MATCH(B4792,SumMonths,0),2)</f>
        <v>#N/A</v>
      </c>
    </row>
    <row r="4793" customFormat="false" ht="12.75" hidden="false" customHeight="false" outlineLevel="0" collapsed="false">
      <c r="A4793" s="57" t="e">
        <f aca="false">INDEX(BucketTable,MATCH(B4793,SumMonths,0),1)</f>
        <v>#N/A</v>
      </c>
      <c r="K4793" s="57" t="e">
        <f aca="false">INDEX(lava,MATCH(B4793,SumMonths,0),2)</f>
        <v>#N/A</v>
      </c>
    </row>
    <row r="4794" customFormat="false" ht="12.75" hidden="false" customHeight="false" outlineLevel="0" collapsed="false">
      <c r="A4794" s="57" t="e">
        <f aca="false">INDEX(BucketTable,MATCH(B4794,SumMonths,0),1)</f>
        <v>#N/A</v>
      </c>
      <c r="K4794" s="57" t="e">
        <f aca="false">INDEX(lava,MATCH(B4794,SumMonths,0),2)</f>
        <v>#N/A</v>
      </c>
    </row>
    <row r="4795" customFormat="false" ht="12.75" hidden="false" customHeight="false" outlineLevel="0" collapsed="false">
      <c r="A4795" s="57" t="e">
        <f aca="false">INDEX(BucketTable,MATCH(B4795,SumMonths,0),1)</f>
        <v>#N/A</v>
      </c>
      <c r="K4795" s="57" t="e">
        <f aca="false">INDEX(lava,MATCH(B4795,SumMonths,0),2)</f>
        <v>#N/A</v>
      </c>
    </row>
    <row r="4796" customFormat="false" ht="12.75" hidden="false" customHeight="false" outlineLevel="0" collapsed="false">
      <c r="A4796" s="57" t="e">
        <f aca="false">INDEX(BucketTable,MATCH(B4796,SumMonths,0),1)</f>
        <v>#N/A</v>
      </c>
      <c r="K4796" s="57" t="e">
        <f aca="false">INDEX(lava,MATCH(B4796,SumMonths,0),2)</f>
        <v>#N/A</v>
      </c>
    </row>
    <row r="4797" customFormat="false" ht="12.75" hidden="false" customHeight="false" outlineLevel="0" collapsed="false">
      <c r="A4797" s="57" t="e">
        <f aca="false">INDEX(BucketTable,MATCH(B4797,SumMonths,0),1)</f>
        <v>#N/A</v>
      </c>
      <c r="K4797" s="57" t="e">
        <f aca="false">INDEX(lava,MATCH(B4797,SumMonths,0),2)</f>
        <v>#N/A</v>
      </c>
    </row>
    <row r="4798" customFormat="false" ht="12.75" hidden="false" customHeight="false" outlineLevel="0" collapsed="false">
      <c r="A4798" s="57" t="e">
        <f aca="false">INDEX(BucketTable,MATCH(B4798,SumMonths,0),1)</f>
        <v>#N/A</v>
      </c>
      <c r="K4798" s="57" t="e">
        <f aca="false">INDEX(lava,MATCH(B4798,SumMonths,0),2)</f>
        <v>#N/A</v>
      </c>
    </row>
    <row r="4799" customFormat="false" ht="12.75" hidden="false" customHeight="false" outlineLevel="0" collapsed="false">
      <c r="A4799" s="57" t="e">
        <f aca="false">INDEX(BucketTable,MATCH(B4799,SumMonths,0),1)</f>
        <v>#N/A</v>
      </c>
      <c r="K4799" s="57" t="e">
        <f aca="false">INDEX(lava,MATCH(B4799,SumMonths,0),2)</f>
        <v>#N/A</v>
      </c>
    </row>
    <row r="4800" customFormat="false" ht="12.75" hidden="false" customHeight="false" outlineLevel="0" collapsed="false">
      <c r="A4800" s="57" t="e">
        <f aca="false">INDEX(BucketTable,MATCH(B4800,SumMonths,0),1)</f>
        <v>#N/A</v>
      </c>
      <c r="K4800" s="57" t="e">
        <f aca="false">INDEX(lava,MATCH(B4800,SumMonths,0),2)</f>
        <v>#N/A</v>
      </c>
    </row>
    <row r="4801" customFormat="false" ht="12.75" hidden="false" customHeight="false" outlineLevel="0" collapsed="false">
      <c r="A4801" s="57" t="e">
        <f aca="false">INDEX(BucketTable,MATCH(B4801,SumMonths,0),1)</f>
        <v>#N/A</v>
      </c>
      <c r="K4801" s="57" t="e">
        <f aca="false">INDEX(lava,MATCH(B4801,SumMonths,0),2)</f>
        <v>#N/A</v>
      </c>
    </row>
    <row r="4802" customFormat="false" ht="12.75" hidden="false" customHeight="false" outlineLevel="0" collapsed="false">
      <c r="A4802" s="57" t="e">
        <f aca="false">INDEX(BucketTable,MATCH(B4802,SumMonths,0),1)</f>
        <v>#N/A</v>
      </c>
      <c r="K4802" s="57" t="e">
        <f aca="false">INDEX(lava,MATCH(B4802,SumMonths,0),2)</f>
        <v>#N/A</v>
      </c>
    </row>
    <row r="4803" customFormat="false" ht="12.75" hidden="false" customHeight="false" outlineLevel="0" collapsed="false">
      <c r="A4803" s="57" t="e">
        <f aca="false">INDEX(BucketTable,MATCH(B4803,SumMonths,0),1)</f>
        <v>#N/A</v>
      </c>
      <c r="K4803" s="57" t="e">
        <f aca="false">INDEX(lava,MATCH(B4803,SumMonths,0),2)</f>
        <v>#N/A</v>
      </c>
    </row>
    <row r="4804" customFormat="false" ht="12.75" hidden="false" customHeight="false" outlineLevel="0" collapsed="false">
      <c r="A4804" s="57" t="e">
        <f aca="false">INDEX(BucketTable,MATCH(B4804,SumMonths,0),1)</f>
        <v>#N/A</v>
      </c>
      <c r="K4804" s="57" t="e">
        <f aca="false">INDEX(lava,MATCH(B4804,SumMonths,0),2)</f>
        <v>#N/A</v>
      </c>
    </row>
    <row r="4805" customFormat="false" ht="12.75" hidden="false" customHeight="false" outlineLevel="0" collapsed="false">
      <c r="A4805" s="57" t="e">
        <f aca="false">INDEX(BucketTable,MATCH(B4805,SumMonths,0),1)</f>
        <v>#N/A</v>
      </c>
      <c r="K4805" s="57" t="e">
        <f aca="false">INDEX(lava,MATCH(B4805,SumMonths,0),2)</f>
        <v>#N/A</v>
      </c>
    </row>
    <row r="4806" customFormat="false" ht="12.75" hidden="false" customHeight="false" outlineLevel="0" collapsed="false">
      <c r="A4806" s="57" t="e">
        <f aca="false">INDEX(BucketTable,MATCH(B4806,SumMonths,0),1)</f>
        <v>#N/A</v>
      </c>
      <c r="K4806" s="57" t="e">
        <f aca="false">INDEX(lava,MATCH(B4806,SumMonths,0),2)</f>
        <v>#N/A</v>
      </c>
    </row>
    <row r="4807" customFormat="false" ht="12.75" hidden="false" customHeight="false" outlineLevel="0" collapsed="false">
      <c r="A4807" s="57" t="e">
        <f aca="false">INDEX(BucketTable,MATCH(B4807,SumMonths,0),1)</f>
        <v>#N/A</v>
      </c>
      <c r="K4807" s="57" t="e">
        <f aca="false">INDEX(lava,MATCH(B4807,SumMonths,0),2)</f>
        <v>#N/A</v>
      </c>
    </row>
    <row r="4808" customFormat="false" ht="12.75" hidden="false" customHeight="false" outlineLevel="0" collapsed="false">
      <c r="A4808" s="57" t="e">
        <f aca="false">INDEX(BucketTable,MATCH(B4808,SumMonths,0),1)</f>
        <v>#N/A</v>
      </c>
      <c r="K4808" s="57" t="e">
        <f aca="false">INDEX(lava,MATCH(B4808,SumMonths,0),2)</f>
        <v>#N/A</v>
      </c>
    </row>
    <row r="4809" customFormat="false" ht="12.75" hidden="false" customHeight="false" outlineLevel="0" collapsed="false">
      <c r="A4809" s="57" t="e">
        <f aca="false">INDEX(BucketTable,MATCH(B4809,SumMonths,0),1)</f>
        <v>#N/A</v>
      </c>
      <c r="K4809" s="57" t="e">
        <f aca="false">INDEX(lava,MATCH(B4809,SumMonths,0),2)</f>
        <v>#N/A</v>
      </c>
    </row>
    <row r="4810" customFormat="false" ht="12.75" hidden="false" customHeight="false" outlineLevel="0" collapsed="false">
      <c r="A4810" s="57" t="e">
        <f aca="false">INDEX(BucketTable,MATCH(B4810,SumMonths,0),1)</f>
        <v>#N/A</v>
      </c>
      <c r="K4810" s="57" t="e">
        <f aca="false">INDEX(lava,MATCH(B4810,SumMonths,0),2)</f>
        <v>#N/A</v>
      </c>
    </row>
    <row r="4811" customFormat="false" ht="12.75" hidden="false" customHeight="false" outlineLevel="0" collapsed="false">
      <c r="A4811" s="57" t="e">
        <f aca="false">INDEX(BucketTable,MATCH(B4811,SumMonths,0),1)</f>
        <v>#N/A</v>
      </c>
      <c r="K4811" s="57" t="e">
        <f aca="false">INDEX(lava,MATCH(B4811,SumMonths,0),2)</f>
        <v>#N/A</v>
      </c>
    </row>
    <row r="4812" customFormat="false" ht="12.75" hidden="false" customHeight="false" outlineLevel="0" collapsed="false">
      <c r="A4812" s="57" t="e">
        <f aca="false">INDEX(BucketTable,MATCH(B4812,SumMonths,0),1)</f>
        <v>#N/A</v>
      </c>
      <c r="K4812" s="57" t="e">
        <f aca="false">INDEX(lava,MATCH(B4812,SumMonths,0),2)</f>
        <v>#N/A</v>
      </c>
    </row>
    <row r="4813" customFormat="false" ht="12.75" hidden="false" customHeight="false" outlineLevel="0" collapsed="false">
      <c r="A4813" s="57" t="e">
        <f aca="false">INDEX(BucketTable,MATCH(B4813,SumMonths,0),1)</f>
        <v>#N/A</v>
      </c>
      <c r="K4813" s="57" t="e">
        <f aca="false">INDEX(lava,MATCH(B4813,SumMonths,0),2)</f>
        <v>#N/A</v>
      </c>
    </row>
    <row r="4814" customFormat="false" ht="12.75" hidden="false" customHeight="false" outlineLevel="0" collapsed="false">
      <c r="A4814" s="57" t="e">
        <f aca="false">INDEX(BucketTable,MATCH(B4814,SumMonths,0),1)</f>
        <v>#N/A</v>
      </c>
      <c r="K4814" s="57" t="e">
        <f aca="false">INDEX(lava,MATCH(B4814,SumMonths,0),2)</f>
        <v>#N/A</v>
      </c>
    </row>
    <row r="4815" customFormat="false" ht="12.75" hidden="false" customHeight="false" outlineLevel="0" collapsed="false">
      <c r="A4815" s="57" t="e">
        <f aca="false">INDEX(BucketTable,MATCH(B4815,SumMonths,0),1)</f>
        <v>#N/A</v>
      </c>
      <c r="K4815" s="57" t="e">
        <f aca="false">INDEX(lava,MATCH(B4815,SumMonths,0),2)</f>
        <v>#N/A</v>
      </c>
    </row>
    <row r="4816" customFormat="false" ht="12.75" hidden="false" customHeight="false" outlineLevel="0" collapsed="false">
      <c r="A4816" s="57" t="e">
        <f aca="false">INDEX(BucketTable,MATCH(B4816,SumMonths,0),1)</f>
        <v>#N/A</v>
      </c>
      <c r="K4816" s="57" t="e">
        <f aca="false">INDEX(lava,MATCH(B4816,SumMonths,0),2)</f>
        <v>#N/A</v>
      </c>
    </row>
    <row r="4817" customFormat="false" ht="12.75" hidden="false" customHeight="false" outlineLevel="0" collapsed="false">
      <c r="A4817" s="57" t="e">
        <f aca="false">INDEX(BucketTable,MATCH(B4817,SumMonths,0),1)</f>
        <v>#N/A</v>
      </c>
      <c r="K4817" s="57" t="e">
        <f aca="false">INDEX(lava,MATCH(B4817,SumMonths,0),2)</f>
        <v>#N/A</v>
      </c>
    </row>
    <row r="4818" customFormat="false" ht="12.75" hidden="false" customHeight="false" outlineLevel="0" collapsed="false">
      <c r="A4818" s="57" t="e">
        <f aca="false">INDEX(BucketTable,MATCH(B4818,SumMonths,0),1)</f>
        <v>#N/A</v>
      </c>
      <c r="K4818" s="57" t="e">
        <f aca="false">INDEX(lava,MATCH(B4818,SumMonths,0),2)</f>
        <v>#N/A</v>
      </c>
    </row>
    <row r="4819" customFormat="false" ht="12.75" hidden="false" customHeight="false" outlineLevel="0" collapsed="false">
      <c r="A4819" s="57" t="e">
        <f aca="false">INDEX(BucketTable,MATCH(B4819,SumMonths,0),1)</f>
        <v>#N/A</v>
      </c>
      <c r="K4819" s="57" t="e">
        <f aca="false">INDEX(lava,MATCH(B4819,SumMonths,0),2)</f>
        <v>#N/A</v>
      </c>
    </row>
    <row r="4820" customFormat="false" ht="12.75" hidden="false" customHeight="false" outlineLevel="0" collapsed="false">
      <c r="A4820" s="57" t="e">
        <f aca="false">INDEX(BucketTable,MATCH(B4820,SumMonths,0),1)</f>
        <v>#N/A</v>
      </c>
      <c r="K4820" s="57" t="e">
        <f aca="false">INDEX(lava,MATCH(B4820,SumMonths,0),2)</f>
        <v>#N/A</v>
      </c>
    </row>
    <row r="4821" customFormat="false" ht="12.75" hidden="false" customHeight="false" outlineLevel="0" collapsed="false">
      <c r="A4821" s="57" t="e">
        <f aca="false">INDEX(BucketTable,MATCH(B4821,SumMonths,0),1)</f>
        <v>#N/A</v>
      </c>
      <c r="K4821" s="57" t="e">
        <f aca="false">INDEX(lava,MATCH(B4821,SumMonths,0),2)</f>
        <v>#N/A</v>
      </c>
    </row>
    <row r="4822" customFormat="false" ht="12.75" hidden="false" customHeight="false" outlineLevel="0" collapsed="false">
      <c r="A4822" s="57" t="e">
        <f aca="false">INDEX(BucketTable,MATCH(B4822,SumMonths,0),1)</f>
        <v>#N/A</v>
      </c>
      <c r="K4822" s="57" t="e">
        <f aca="false">INDEX(lava,MATCH(B4822,SumMonths,0),2)</f>
        <v>#N/A</v>
      </c>
    </row>
    <row r="4823" customFormat="false" ht="12.75" hidden="false" customHeight="false" outlineLevel="0" collapsed="false">
      <c r="A4823" s="57" t="e">
        <f aca="false">INDEX(BucketTable,MATCH(B4823,SumMonths,0),1)</f>
        <v>#N/A</v>
      </c>
      <c r="K4823" s="57" t="e">
        <f aca="false">INDEX(lava,MATCH(B4823,SumMonths,0),2)</f>
        <v>#N/A</v>
      </c>
    </row>
    <row r="4824" customFormat="false" ht="12.75" hidden="false" customHeight="false" outlineLevel="0" collapsed="false">
      <c r="A4824" s="57" t="e">
        <f aca="false">INDEX(BucketTable,MATCH(B4824,SumMonths,0),1)</f>
        <v>#N/A</v>
      </c>
      <c r="K4824" s="57" t="e">
        <f aca="false">INDEX(lava,MATCH(B4824,SumMonths,0),2)</f>
        <v>#N/A</v>
      </c>
    </row>
    <row r="4825" customFormat="false" ht="12.75" hidden="false" customHeight="false" outlineLevel="0" collapsed="false">
      <c r="A4825" s="57" t="e">
        <f aca="false">INDEX(BucketTable,MATCH(B4825,SumMonths,0),1)</f>
        <v>#N/A</v>
      </c>
      <c r="K4825" s="57" t="e">
        <f aca="false">INDEX(lava,MATCH(B4825,SumMonths,0),2)</f>
        <v>#N/A</v>
      </c>
    </row>
    <row r="4826" customFormat="false" ht="12.75" hidden="false" customHeight="false" outlineLevel="0" collapsed="false">
      <c r="A4826" s="57" t="e">
        <f aca="false">INDEX(BucketTable,MATCH(B4826,SumMonths,0),1)</f>
        <v>#N/A</v>
      </c>
      <c r="K4826" s="57" t="e">
        <f aca="false">INDEX(lava,MATCH(B4826,SumMonths,0),2)</f>
        <v>#N/A</v>
      </c>
    </row>
    <row r="4827" customFormat="false" ht="12.75" hidden="false" customHeight="false" outlineLevel="0" collapsed="false">
      <c r="A4827" s="57" t="e">
        <f aca="false">INDEX(BucketTable,MATCH(B4827,SumMonths,0),1)</f>
        <v>#N/A</v>
      </c>
      <c r="K4827" s="57" t="e">
        <f aca="false">INDEX(lava,MATCH(B4827,SumMonths,0),2)</f>
        <v>#N/A</v>
      </c>
    </row>
    <row r="4828" customFormat="false" ht="12.75" hidden="false" customHeight="false" outlineLevel="0" collapsed="false">
      <c r="A4828" s="57" t="e">
        <f aca="false">INDEX(BucketTable,MATCH(B4828,SumMonths,0),1)</f>
        <v>#N/A</v>
      </c>
      <c r="K4828" s="57" t="e">
        <f aca="false">INDEX(lava,MATCH(B4828,SumMonths,0),2)</f>
        <v>#N/A</v>
      </c>
    </row>
    <row r="4829" customFormat="false" ht="12.75" hidden="false" customHeight="false" outlineLevel="0" collapsed="false">
      <c r="A4829" s="57" t="e">
        <f aca="false">INDEX(BucketTable,MATCH(B4829,SumMonths,0),1)</f>
        <v>#N/A</v>
      </c>
      <c r="K4829" s="57" t="e">
        <f aca="false">INDEX(lava,MATCH(B4829,SumMonths,0),2)</f>
        <v>#N/A</v>
      </c>
    </row>
    <row r="4830" customFormat="false" ht="12.75" hidden="false" customHeight="false" outlineLevel="0" collapsed="false">
      <c r="A4830" s="57" t="e">
        <f aca="false">INDEX(BucketTable,MATCH(B4830,SumMonths,0),1)</f>
        <v>#N/A</v>
      </c>
      <c r="K4830" s="57" t="e">
        <f aca="false">INDEX(lava,MATCH(B4830,SumMonths,0),2)</f>
        <v>#N/A</v>
      </c>
    </row>
    <row r="4831" customFormat="false" ht="12.75" hidden="false" customHeight="false" outlineLevel="0" collapsed="false">
      <c r="A4831" s="57" t="e">
        <f aca="false">INDEX(BucketTable,MATCH(B4831,SumMonths,0),1)</f>
        <v>#N/A</v>
      </c>
      <c r="K4831" s="57" t="e">
        <f aca="false">INDEX(lava,MATCH(B4831,SumMonths,0),2)</f>
        <v>#N/A</v>
      </c>
    </row>
    <row r="4832" customFormat="false" ht="12.75" hidden="false" customHeight="false" outlineLevel="0" collapsed="false">
      <c r="A4832" s="57" t="e">
        <f aca="false">INDEX(BucketTable,MATCH(B4832,SumMonths,0),1)</f>
        <v>#N/A</v>
      </c>
      <c r="K4832" s="57" t="e">
        <f aca="false">INDEX(lava,MATCH(B4832,SumMonths,0),2)</f>
        <v>#N/A</v>
      </c>
    </row>
    <row r="4833" customFormat="false" ht="12.75" hidden="false" customHeight="false" outlineLevel="0" collapsed="false">
      <c r="A4833" s="57" t="e">
        <f aca="false">INDEX(BucketTable,MATCH(B4833,SumMonths,0),1)</f>
        <v>#N/A</v>
      </c>
      <c r="K4833" s="57" t="e">
        <f aca="false">INDEX(lava,MATCH(B4833,SumMonths,0),2)</f>
        <v>#N/A</v>
      </c>
    </row>
    <row r="4834" customFormat="false" ht="12.75" hidden="false" customHeight="false" outlineLevel="0" collapsed="false">
      <c r="A4834" s="57" t="e">
        <f aca="false">INDEX(BucketTable,MATCH(B4834,SumMonths,0),1)</f>
        <v>#N/A</v>
      </c>
      <c r="K4834" s="57" t="e">
        <f aca="false">INDEX(lava,MATCH(B4834,SumMonths,0),2)</f>
        <v>#N/A</v>
      </c>
    </row>
    <row r="4835" customFormat="false" ht="12.75" hidden="false" customHeight="false" outlineLevel="0" collapsed="false">
      <c r="A4835" s="57" t="e">
        <f aca="false">INDEX(BucketTable,MATCH(B4835,SumMonths,0),1)</f>
        <v>#N/A</v>
      </c>
      <c r="K4835" s="57" t="e">
        <f aca="false">INDEX(lava,MATCH(B4835,SumMonths,0),2)</f>
        <v>#N/A</v>
      </c>
    </row>
    <row r="4836" customFormat="false" ht="12.75" hidden="false" customHeight="false" outlineLevel="0" collapsed="false">
      <c r="A4836" s="57" t="e">
        <f aca="false">INDEX(BucketTable,MATCH(B4836,SumMonths,0),1)</f>
        <v>#N/A</v>
      </c>
      <c r="K4836" s="57" t="e">
        <f aca="false">INDEX(lava,MATCH(B4836,SumMonths,0),2)</f>
        <v>#N/A</v>
      </c>
    </row>
    <row r="4837" customFormat="false" ht="12.75" hidden="false" customHeight="false" outlineLevel="0" collapsed="false">
      <c r="A4837" s="57" t="e">
        <f aca="false">INDEX(BucketTable,MATCH(B4837,SumMonths,0),1)</f>
        <v>#N/A</v>
      </c>
      <c r="K4837" s="57" t="e">
        <f aca="false">INDEX(lava,MATCH(B4837,SumMonths,0),2)</f>
        <v>#N/A</v>
      </c>
    </row>
    <row r="4838" customFormat="false" ht="12.75" hidden="false" customHeight="false" outlineLevel="0" collapsed="false">
      <c r="A4838" s="57" t="e">
        <f aca="false">INDEX(BucketTable,MATCH(B4838,SumMonths,0),1)</f>
        <v>#N/A</v>
      </c>
      <c r="K4838" s="57" t="e">
        <f aca="false">INDEX(lava,MATCH(B4838,SumMonths,0),2)</f>
        <v>#N/A</v>
      </c>
    </row>
    <row r="4839" customFormat="false" ht="12.75" hidden="false" customHeight="false" outlineLevel="0" collapsed="false">
      <c r="A4839" s="57" t="e">
        <f aca="false">INDEX(BucketTable,MATCH(B4839,SumMonths,0),1)</f>
        <v>#N/A</v>
      </c>
      <c r="K4839" s="57" t="e">
        <f aca="false">INDEX(lava,MATCH(B4839,SumMonths,0),2)</f>
        <v>#N/A</v>
      </c>
    </row>
    <row r="4840" customFormat="false" ht="12.75" hidden="false" customHeight="false" outlineLevel="0" collapsed="false">
      <c r="A4840" s="57" t="e">
        <f aca="false">INDEX(BucketTable,MATCH(B4840,SumMonths,0),1)</f>
        <v>#N/A</v>
      </c>
      <c r="K4840" s="57" t="e">
        <f aca="false">INDEX(lava,MATCH(B4840,SumMonths,0),2)</f>
        <v>#N/A</v>
      </c>
    </row>
    <row r="4841" customFormat="false" ht="12.75" hidden="false" customHeight="false" outlineLevel="0" collapsed="false">
      <c r="A4841" s="57" t="e">
        <f aca="false">INDEX(BucketTable,MATCH(B4841,SumMonths,0),1)</f>
        <v>#N/A</v>
      </c>
      <c r="K4841" s="57" t="e">
        <f aca="false">INDEX(lava,MATCH(B4841,SumMonths,0),2)</f>
        <v>#N/A</v>
      </c>
    </row>
    <row r="4842" customFormat="false" ht="12.75" hidden="false" customHeight="false" outlineLevel="0" collapsed="false">
      <c r="A4842" s="57" t="e">
        <f aca="false">INDEX(BucketTable,MATCH(B4842,SumMonths,0),1)</f>
        <v>#N/A</v>
      </c>
      <c r="K4842" s="57" t="e">
        <f aca="false">INDEX(lava,MATCH(B4842,SumMonths,0),2)</f>
        <v>#N/A</v>
      </c>
    </row>
    <row r="4843" customFormat="false" ht="12.75" hidden="false" customHeight="false" outlineLevel="0" collapsed="false">
      <c r="A4843" s="57" t="e">
        <f aca="false">INDEX(BucketTable,MATCH(B4843,SumMonths,0),1)</f>
        <v>#N/A</v>
      </c>
      <c r="K4843" s="57" t="e">
        <f aca="false">INDEX(lava,MATCH(B4843,SumMonths,0),2)</f>
        <v>#N/A</v>
      </c>
    </row>
    <row r="4844" customFormat="false" ht="12.75" hidden="false" customHeight="false" outlineLevel="0" collapsed="false">
      <c r="A4844" s="57" t="e">
        <f aca="false">INDEX(BucketTable,MATCH(B4844,SumMonths,0),1)</f>
        <v>#N/A</v>
      </c>
      <c r="K4844" s="57" t="e">
        <f aca="false">INDEX(lava,MATCH(B4844,SumMonths,0),2)</f>
        <v>#N/A</v>
      </c>
    </row>
    <row r="4845" customFormat="false" ht="12.75" hidden="false" customHeight="false" outlineLevel="0" collapsed="false">
      <c r="A4845" s="57" t="e">
        <f aca="false">INDEX(BucketTable,MATCH(B4845,SumMonths,0),1)</f>
        <v>#N/A</v>
      </c>
      <c r="K4845" s="57" t="e">
        <f aca="false">INDEX(lava,MATCH(B4845,SumMonths,0),2)</f>
        <v>#N/A</v>
      </c>
    </row>
    <row r="4846" customFormat="false" ht="12.75" hidden="false" customHeight="false" outlineLevel="0" collapsed="false">
      <c r="A4846" s="57" t="e">
        <f aca="false">INDEX(BucketTable,MATCH(B4846,SumMonths,0),1)</f>
        <v>#N/A</v>
      </c>
      <c r="K4846" s="57" t="e">
        <f aca="false">INDEX(lava,MATCH(B4846,SumMonths,0),2)</f>
        <v>#N/A</v>
      </c>
    </row>
    <row r="4847" customFormat="false" ht="12.75" hidden="false" customHeight="false" outlineLevel="0" collapsed="false">
      <c r="A4847" s="57" t="e">
        <f aca="false">INDEX(BucketTable,MATCH(B4847,SumMonths,0),1)</f>
        <v>#N/A</v>
      </c>
      <c r="K4847" s="57" t="e">
        <f aca="false">INDEX(lava,MATCH(B4847,SumMonths,0),2)</f>
        <v>#N/A</v>
      </c>
    </row>
    <row r="4848" customFormat="false" ht="12.75" hidden="false" customHeight="false" outlineLevel="0" collapsed="false">
      <c r="A4848" s="57" t="e">
        <f aca="false">INDEX(BucketTable,MATCH(B4848,SumMonths,0),1)</f>
        <v>#N/A</v>
      </c>
      <c r="K4848" s="57" t="e">
        <f aca="false">INDEX(lava,MATCH(B4848,SumMonths,0),2)</f>
        <v>#N/A</v>
      </c>
    </row>
    <row r="4849" customFormat="false" ht="12.75" hidden="false" customHeight="false" outlineLevel="0" collapsed="false">
      <c r="A4849" s="57" t="e">
        <f aca="false">INDEX(BucketTable,MATCH(B4849,SumMonths,0),1)</f>
        <v>#N/A</v>
      </c>
      <c r="K4849" s="57" t="e">
        <f aca="false">INDEX(lava,MATCH(B4849,SumMonths,0),2)</f>
        <v>#N/A</v>
      </c>
    </row>
    <row r="4850" customFormat="false" ht="12.75" hidden="false" customHeight="false" outlineLevel="0" collapsed="false">
      <c r="A4850" s="57" t="e">
        <f aca="false">INDEX(BucketTable,MATCH(B4850,SumMonths,0),1)</f>
        <v>#N/A</v>
      </c>
      <c r="K4850" s="57" t="e">
        <f aca="false">INDEX(lava,MATCH(B4850,SumMonths,0),2)</f>
        <v>#N/A</v>
      </c>
    </row>
    <row r="4851" customFormat="false" ht="12.75" hidden="false" customHeight="false" outlineLevel="0" collapsed="false">
      <c r="A4851" s="57" t="e">
        <f aca="false">INDEX(BucketTable,MATCH(B4851,SumMonths,0),1)</f>
        <v>#N/A</v>
      </c>
      <c r="K4851" s="57" t="e">
        <f aca="false">INDEX(lava,MATCH(B4851,SumMonths,0),2)</f>
        <v>#N/A</v>
      </c>
    </row>
    <row r="4852" customFormat="false" ht="12.75" hidden="false" customHeight="false" outlineLevel="0" collapsed="false">
      <c r="A4852" s="57" t="e">
        <f aca="false">INDEX(BucketTable,MATCH(B4852,SumMonths,0),1)</f>
        <v>#N/A</v>
      </c>
      <c r="K4852" s="57" t="e">
        <f aca="false">INDEX(lava,MATCH(B4852,SumMonths,0),2)</f>
        <v>#N/A</v>
      </c>
    </row>
    <row r="4853" customFormat="false" ht="12.75" hidden="false" customHeight="false" outlineLevel="0" collapsed="false">
      <c r="A4853" s="57" t="e">
        <f aca="false">INDEX(BucketTable,MATCH(B4853,SumMonths,0),1)</f>
        <v>#N/A</v>
      </c>
      <c r="K4853" s="57" t="e">
        <f aca="false">INDEX(lava,MATCH(B4853,SumMonths,0),2)</f>
        <v>#N/A</v>
      </c>
    </row>
    <row r="4854" customFormat="false" ht="12.75" hidden="false" customHeight="false" outlineLevel="0" collapsed="false">
      <c r="A4854" s="57" t="e">
        <f aca="false">INDEX(BucketTable,MATCH(B4854,SumMonths,0),1)</f>
        <v>#N/A</v>
      </c>
      <c r="K4854" s="57" t="e">
        <f aca="false">INDEX(lava,MATCH(B4854,SumMonths,0),2)</f>
        <v>#N/A</v>
      </c>
    </row>
    <row r="4855" customFormat="false" ht="12.75" hidden="false" customHeight="false" outlineLevel="0" collapsed="false">
      <c r="A4855" s="57" t="e">
        <f aca="false">INDEX(BucketTable,MATCH(B4855,SumMonths,0),1)</f>
        <v>#N/A</v>
      </c>
      <c r="K4855" s="57" t="e">
        <f aca="false">INDEX(lava,MATCH(B4855,SumMonths,0),2)</f>
        <v>#N/A</v>
      </c>
    </row>
    <row r="4856" customFormat="false" ht="12.75" hidden="false" customHeight="false" outlineLevel="0" collapsed="false">
      <c r="A4856" s="57" t="e">
        <f aca="false">INDEX(BucketTable,MATCH(B4856,SumMonths,0),1)</f>
        <v>#N/A</v>
      </c>
      <c r="K4856" s="57" t="e">
        <f aca="false">INDEX(lava,MATCH(B4856,SumMonths,0),2)</f>
        <v>#N/A</v>
      </c>
    </row>
    <row r="4857" customFormat="false" ht="12.75" hidden="false" customHeight="false" outlineLevel="0" collapsed="false">
      <c r="A4857" s="57" t="e">
        <f aca="false">INDEX(BucketTable,MATCH(B4857,SumMonths,0),1)</f>
        <v>#N/A</v>
      </c>
      <c r="K4857" s="57" t="e">
        <f aca="false">INDEX(lava,MATCH(B4857,SumMonths,0),2)</f>
        <v>#N/A</v>
      </c>
    </row>
    <row r="4858" customFormat="false" ht="12.75" hidden="false" customHeight="false" outlineLevel="0" collapsed="false">
      <c r="A4858" s="57" t="e">
        <f aca="false">INDEX(BucketTable,MATCH(B4858,SumMonths,0),1)</f>
        <v>#N/A</v>
      </c>
      <c r="K4858" s="57" t="e">
        <f aca="false">INDEX(lava,MATCH(B4858,SumMonths,0),2)</f>
        <v>#N/A</v>
      </c>
    </row>
    <row r="4859" customFormat="false" ht="12.75" hidden="false" customHeight="false" outlineLevel="0" collapsed="false">
      <c r="A4859" s="57" t="e">
        <f aca="false">INDEX(BucketTable,MATCH(B4859,SumMonths,0),1)</f>
        <v>#N/A</v>
      </c>
      <c r="K4859" s="57" t="e">
        <f aca="false">INDEX(lava,MATCH(B4859,SumMonths,0),2)</f>
        <v>#N/A</v>
      </c>
    </row>
    <row r="4860" customFormat="false" ht="12.75" hidden="false" customHeight="false" outlineLevel="0" collapsed="false">
      <c r="A4860" s="57" t="e">
        <f aca="false">INDEX(BucketTable,MATCH(B4860,SumMonths,0),1)</f>
        <v>#N/A</v>
      </c>
      <c r="K4860" s="57" t="e">
        <f aca="false">INDEX(lava,MATCH(B4860,SumMonths,0),2)</f>
        <v>#N/A</v>
      </c>
    </row>
    <row r="4861" customFormat="false" ht="12.75" hidden="false" customHeight="false" outlineLevel="0" collapsed="false">
      <c r="A4861" s="57" t="e">
        <f aca="false">INDEX(BucketTable,MATCH(B4861,SumMonths,0),1)</f>
        <v>#N/A</v>
      </c>
      <c r="K4861" s="57" t="e">
        <f aca="false">INDEX(lava,MATCH(B4861,SumMonths,0),2)</f>
        <v>#N/A</v>
      </c>
    </row>
    <row r="4862" customFormat="false" ht="12.75" hidden="false" customHeight="false" outlineLevel="0" collapsed="false">
      <c r="A4862" s="57" t="e">
        <f aca="false">INDEX(BucketTable,MATCH(B4862,SumMonths,0),1)</f>
        <v>#N/A</v>
      </c>
      <c r="K4862" s="57" t="e">
        <f aca="false">INDEX(lava,MATCH(B4862,SumMonths,0),2)</f>
        <v>#N/A</v>
      </c>
    </row>
    <row r="4863" customFormat="false" ht="12.75" hidden="false" customHeight="false" outlineLevel="0" collapsed="false">
      <c r="A4863" s="57" t="e">
        <f aca="false">INDEX(BucketTable,MATCH(B4863,SumMonths,0),1)</f>
        <v>#N/A</v>
      </c>
      <c r="K4863" s="57" t="e">
        <f aca="false">INDEX(lava,MATCH(B4863,SumMonths,0),2)</f>
        <v>#N/A</v>
      </c>
    </row>
    <row r="4864" customFormat="false" ht="12.75" hidden="false" customHeight="false" outlineLevel="0" collapsed="false">
      <c r="A4864" s="57" t="e">
        <f aca="false">INDEX(BucketTable,MATCH(B4864,SumMonths,0),1)</f>
        <v>#N/A</v>
      </c>
      <c r="K4864" s="57" t="e">
        <f aca="false">INDEX(lava,MATCH(B4864,SumMonths,0),2)</f>
        <v>#N/A</v>
      </c>
    </row>
    <row r="4865" customFormat="false" ht="12.75" hidden="false" customHeight="false" outlineLevel="0" collapsed="false">
      <c r="A4865" s="57" t="e">
        <f aca="false">INDEX(BucketTable,MATCH(B4865,SumMonths,0),1)</f>
        <v>#N/A</v>
      </c>
      <c r="K4865" s="57" t="e">
        <f aca="false">INDEX(lava,MATCH(B4865,SumMonths,0),2)</f>
        <v>#N/A</v>
      </c>
    </row>
    <row r="4866" customFormat="false" ht="12.75" hidden="false" customHeight="false" outlineLevel="0" collapsed="false">
      <c r="A4866" s="57" t="e">
        <f aca="false">INDEX(BucketTable,MATCH(B4866,SumMonths,0),1)</f>
        <v>#N/A</v>
      </c>
      <c r="K4866" s="57" t="e">
        <f aca="false">INDEX(lava,MATCH(B4866,SumMonths,0),2)</f>
        <v>#N/A</v>
      </c>
    </row>
    <row r="4867" customFormat="false" ht="12.75" hidden="false" customHeight="false" outlineLevel="0" collapsed="false">
      <c r="A4867" s="57" t="e">
        <f aca="false">INDEX(BucketTable,MATCH(B4867,SumMonths,0),1)</f>
        <v>#N/A</v>
      </c>
      <c r="K4867" s="57" t="e">
        <f aca="false">INDEX(lava,MATCH(B4867,SumMonths,0),2)</f>
        <v>#N/A</v>
      </c>
    </row>
    <row r="4868" customFormat="false" ht="12.75" hidden="false" customHeight="false" outlineLevel="0" collapsed="false">
      <c r="A4868" s="57" t="e">
        <f aca="false">INDEX(BucketTable,MATCH(B4868,SumMonths,0),1)</f>
        <v>#N/A</v>
      </c>
      <c r="K4868" s="57" t="e">
        <f aca="false">INDEX(lava,MATCH(B4868,SumMonths,0),2)</f>
        <v>#N/A</v>
      </c>
    </row>
    <row r="4869" customFormat="false" ht="12.75" hidden="false" customHeight="false" outlineLevel="0" collapsed="false">
      <c r="A4869" s="57" t="e">
        <f aca="false">INDEX(BucketTable,MATCH(B4869,SumMonths,0),1)</f>
        <v>#N/A</v>
      </c>
      <c r="K4869" s="57" t="e">
        <f aca="false">INDEX(lava,MATCH(B4869,SumMonths,0),2)</f>
        <v>#N/A</v>
      </c>
    </row>
    <row r="4870" customFormat="false" ht="12.75" hidden="false" customHeight="false" outlineLevel="0" collapsed="false">
      <c r="A4870" s="57" t="e">
        <f aca="false">INDEX(BucketTable,MATCH(B4870,SumMonths,0),1)</f>
        <v>#N/A</v>
      </c>
      <c r="K4870" s="57" t="e">
        <f aca="false">INDEX(lava,MATCH(B4870,SumMonths,0),2)</f>
        <v>#N/A</v>
      </c>
    </row>
    <row r="4871" customFormat="false" ht="12.75" hidden="false" customHeight="false" outlineLevel="0" collapsed="false">
      <c r="A4871" s="57" t="e">
        <f aca="false">INDEX(BucketTable,MATCH(B4871,SumMonths,0),1)</f>
        <v>#N/A</v>
      </c>
      <c r="K4871" s="57" t="e">
        <f aca="false">INDEX(lava,MATCH(B4871,SumMonths,0),2)</f>
        <v>#N/A</v>
      </c>
    </row>
    <row r="4872" customFormat="false" ht="12.75" hidden="false" customHeight="false" outlineLevel="0" collapsed="false">
      <c r="A4872" s="57" t="e">
        <f aca="false">INDEX(BucketTable,MATCH(B4872,SumMonths,0),1)</f>
        <v>#N/A</v>
      </c>
      <c r="K4872" s="57" t="e">
        <f aca="false">INDEX(lava,MATCH(B4872,SumMonths,0),2)</f>
        <v>#N/A</v>
      </c>
    </row>
    <row r="4873" customFormat="false" ht="12.75" hidden="false" customHeight="false" outlineLevel="0" collapsed="false">
      <c r="A4873" s="57" t="e">
        <f aca="false">INDEX(BucketTable,MATCH(B4873,SumMonths,0),1)</f>
        <v>#N/A</v>
      </c>
      <c r="K4873" s="57" t="e">
        <f aca="false">INDEX(lava,MATCH(B4873,SumMonths,0),2)</f>
        <v>#N/A</v>
      </c>
    </row>
    <row r="4874" customFormat="false" ht="12.75" hidden="false" customHeight="false" outlineLevel="0" collapsed="false">
      <c r="A4874" s="57" t="e">
        <f aca="false">INDEX(BucketTable,MATCH(B4874,SumMonths,0),1)</f>
        <v>#N/A</v>
      </c>
      <c r="K4874" s="57" t="e">
        <f aca="false">INDEX(lava,MATCH(B4874,SumMonths,0),2)</f>
        <v>#N/A</v>
      </c>
    </row>
    <row r="4875" customFormat="false" ht="12.75" hidden="false" customHeight="false" outlineLevel="0" collapsed="false">
      <c r="A4875" s="57" t="e">
        <f aca="false">INDEX(BucketTable,MATCH(B4875,SumMonths,0),1)</f>
        <v>#N/A</v>
      </c>
      <c r="K4875" s="57" t="e">
        <f aca="false">INDEX(lava,MATCH(B4875,SumMonths,0),2)</f>
        <v>#N/A</v>
      </c>
    </row>
    <row r="4876" customFormat="false" ht="12.75" hidden="false" customHeight="false" outlineLevel="0" collapsed="false">
      <c r="A4876" s="57" t="e">
        <f aca="false">INDEX(BucketTable,MATCH(B4876,SumMonths,0),1)</f>
        <v>#N/A</v>
      </c>
      <c r="K4876" s="57" t="e">
        <f aca="false">INDEX(lava,MATCH(B4876,SumMonths,0),2)</f>
        <v>#N/A</v>
      </c>
    </row>
    <row r="4877" customFormat="false" ht="12.75" hidden="false" customHeight="false" outlineLevel="0" collapsed="false">
      <c r="A4877" s="57" t="e">
        <f aca="false">INDEX(BucketTable,MATCH(B4877,SumMonths,0),1)</f>
        <v>#N/A</v>
      </c>
      <c r="K4877" s="57" t="e">
        <f aca="false">INDEX(lava,MATCH(B4877,SumMonths,0),2)</f>
        <v>#N/A</v>
      </c>
    </row>
    <row r="4878" customFormat="false" ht="12.75" hidden="false" customHeight="false" outlineLevel="0" collapsed="false">
      <c r="A4878" s="57" t="e">
        <f aca="false">INDEX(BucketTable,MATCH(B4878,SumMonths,0),1)</f>
        <v>#N/A</v>
      </c>
      <c r="K4878" s="57" t="e">
        <f aca="false">INDEX(lava,MATCH(B4878,SumMonths,0),2)</f>
        <v>#N/A</v>
      </c>
    </row>
    <row r="4879" customFormat="false" ht="12.75" hidden="false" customHeight="false" outlineLevel="0" collapsed="false">
      <c r="A4879" s="57" t="e">
        <f aca="false">INDEX(BucketTable,MATCH(B4879,SumMonths,0),1)</f>
        <v>#N/A</v>
      </c>
      <c r="K4879" s="57" t="e">
        <f aca="false">INDEX(lava,MATCH(B4879,SumMonths,0),2)</f>
        <v>#N/A</v>
      </c>
    </row>
    <row r="4880" customFormat="false" ht="12.75" hidden="false" customHeight="false" outlineLevel="0" collapsed="false">
      <c r="A4880" s="57" t="e">
        <f aca="false">INDEX(BucketTable,MATCH(B4880,SumMonths,0),1)</f>
        <v>#N/A</v>
      </c>
      <c r="K4880" s="57" t="e">
        <f aca="false">INDEX(lava,MATCH(B4880,SumMonths,0),2)</f>
        <v>#N/A</v>
      </c>
    </row>
    <row r="4881" customFormat="false" ht="12.75" hidden="false" customHeight="false" outlineLevel="0" collapsed="false">
      <c r="A4881" s="57" t="e">
        <f aca="false">INDEX(BucketTable,MATCH(B4881,SumMonths,0),1)</f>
        <v>#N/A</v>
      </c>
      <c r="K4881" s="57" t="e">
        <f aca="false">INDEX(lava,MATCH(B4881,SumMonths,0),2)</f>
        <v>#N/A</v>
      </c>
    </row>
    <row r="4882" customFormat="false" ht="12.75" hidden="false" customHeight="false" outlineLevel="0" collapsed="false">
      <c r="A4882" s="57" t="e">
        <f aca="false">INDEX(BucketTable,MATCH(B4882,SumMonths,0),1)</f>
        <v>#N/A</v>
      </c>
      <c r="K4882" s="57" t="e">
        <f aca="false">INDEX(lava,MATCH(B4882,SumMonths,0),2)</f>
        <v>#N/A</v>
      </c>
    </row>
    <row r="4883" customFormat="false" ht="12.75" hidden="false" customHeight="false" outlineLevel="0" collapsed="false">
      <c r="A4883" s="57" t="e">
        <f aca="false">INDEX(BucketTable,MATCH(B4883,SumMonths,0),1)</f>
        <v>#N/A</v>
      </c>
      <c r="K4883" s="57" t="e">
        <f aca="false">INDEX(lava,MATCH(B4883,SumMonths,0),2)</f>
        <v>#N/A</v>
      </c>
    </row>
    <row r="4884" customFormat="false" ht="12.75" hidden="false" customHeight="false" outlineLevel="0" collapsed="false">
      <c r="A4884" s="57" t="e">
        <f aca="false">INDEX(BucketTable,MATCH(B4884,SumMonths,0),1)</f>
        <v>#N/A</v>
      </c>
      <c r="K4884" s="57" t="e">
        <f aca="false">INDEX(lava,MATCH(B4884,SumMonths,0),2)</f>
        <v>#N/A</v>
      </c>
    </row>
    <row r="4885" customFormat="false" ht="12.75" hidden="false" customHeight="false" outlineLevel="0" collapsed="false">
      <c r="A4885" s="57" t="e">
        <f aca="false">INDEX(BucketTable,MATCH(B4885,SumMonths,0),1)</f>
        <v>#N/A</v>
      </c>
      <c r="K4885" s="57" t="e">
        <f aca="false">INDEX(lava,MATCH(B4885,SumMonths,0),2)</f>
        <v>#N/A</v>
      </c>
    </row>
    <row r="4886" customFormat="false" ht="12.75" hidden="false" customHeight="false" outlineLevel="0" collapsed="false">
      <c r="A4886" s="57" t="e">
        <f aca="false">INDEX(BucketTable,MATCH(B4886,SumMonths,0),1)</f>
        <v>#N/A</v>
      </c>
      <c r="K4886" s="57" t="e">
        <f aca="false">INDEX(lava,MATCH(B4886,SumMonths,0),2)</f>
        <v>#N/A</v>
      </c>
    </row>
    <row r="4887" customFormat="false" ht="12.75" hidden="false" customHeight="false" outlineLevel="0" collapsed="false">
      <c r="A4887" s="57" t="e">
        <f aca="false">INDEX(BucketTable,MATCH(B4887,SumMonths,0),1)</f>
        <v>#N/A</v>
      </c>
      <c r="K4887" s="57" t="e">
        <f aca="false">INDEX(lava,MATCH(B4887,SumMonths,0),2)</f>
        <v>#N/A</v>
      </c>
    </row>
    <row r="4888" customFormat="false" ht="12.75" hidden="false" customHeight="false" outlineLevel="0" collapsed="false">
      <c r="A4888" s="57" t="e">
        <f aca="false">INDEX(BucketTable,MATCH(B4888,SumMonths,0),1)</f>
        <v>#N/A</v>
      </c>
      <c r="K4888" s="57" t="e">
        <f aca="false">INDEX(lava,MATCH(B4888,SumMonths,0),2)</f>
        <v>#N/A</v>
      </c>
    </row>
    <row r="4889" customFormat="false" ht="12.75" hidden="false" customHeight="false" outlineLevel="0" collapsed="false">
      <c r="A4889" s="57" t="e">
        <f aca="false">INDEX(BucketTable,MATCH(B4889,SumMonths,0),1)</f>
        <v>#N/A</v>
      </c>
      <c r="K4889" s="57" t="e">
        <f aca="false">INDEX(lava,MATCH(B4889,SumMonths,0),2)</f>
        <v>#N/A</v>
      </c>
    </row>
    <row r="4890" customFormat="false" ht="12.75" hidden="false" customHeight="false" outlineLevel="0" collapsed="false">
      <c r="A4890" s="57" t="e">
        <f aca="false">INDEX(BucketTable,MATCH(B4890,SumMonths,0),1)</f>
        <v>#N/A</v>
      </c>
      <c r="K4890" s="57" t="e">
        <f aca="false">INDEX(lava,MATCH(B4890,SumMonths,0),2)</f>
        <v>#N/A</v>
      </c>
    </row>
    <row r="4891" customFormat="false" ht="12.75" hidden="false" customHeight="false" outlineLevel="0" collapsed="false">
      <c r="A4891" s="57" t="e">
        <f aca="false">INDEX(BucketTable,MATCH(B4891,SumMonths,0),1)</f>
        <v>#N/A</v>
      </c>
      <c r="K4891" s="57" t="e">
        <f aca="false">INDEX(lava,MATCH(B4891,SumMonths,0),2)</f>
        <v>#N/A</v>
      </c>
    </row>
    <row r="4892" customFormat="false" ht="12.75" hidden="false" customHeight="false" outlineLevel="0" collapsed="false">
      <c r="A4892" s="57" t="e">
        <f aca="false">INDEX(BucketTable,MATCH(B4892,SumMonths,0),1)</f>
        <v>#N/A</v>
      </c>
      <c r="K4892" s="57" t="e">
        <f aca="false">INDEX(lava,MATCH(B4892,SumMonths,0),2)</f>
        <v>#N/A</v>
      </c>
    </row>
    <row r="4893" customFormat="false" ht="12.75" hidden="false" customHeight="false" outlineLevel="0" collapsed="false">
      <c r="A4893" s="57" t="e">
        <f aca="false">INDEX(BucketTable,MATCH(B4893,SumMonths,0),1)</f>
        <v>#N/A</v>
      </c>
      <c r="K4893" s="57" t="e">
        <f aca="false">INDEX(lava,MATCH(B4893,SumMonths,0),2)</f>
        <v>#N/A</v>
      </c>
    </row>
    <row r="4894" customFormat="false" ht="12.75" hidden="false" customHeight="false" outlineLevel="0" collapsed="false">
      <c r="A4894" s="57" t="e">
        <f aca="false">INDEX(BucketTable,MATCH(B4894,SumMonths,0),1)</f>
        <v>#N/A</v>
      </c>
      <c r="K4894" s="57" t="e">
        <f aca="false">INDEX(lava,MATCH(B4894,SumMonths,0),2)</f>
        <v>#N/A</v>
      </c>
    </row>
    <row r="4895" customFormat="false" ht="12.75" hidden="false" customHeight="false" outlineLevel="0" collapsed="false">
      <c r="A4895" s="57" t="e">
        <f aca="false">INDEX(BucketTable,MATCH(B4895,SumMonths,0),1)</f>
        <v>#N/A</v>
      </c>
      <c r="K4895" s="57" t="e">
        <f aca="false">INDEX(lava,MATCH(B4895,SumMonths,0),2)</f>
        <v>#N/A</v>
      </c>
    </row>
    <row r="4896" customFormat="false" ht="12.75" hidden="false" customHeight="false" outlineLevel="0" collapsed="false">
      <c r="A4896" s="57" t="e">
        <f aca="false">INDEX(BucketTable,MATCH(B4896,SumMonths,0),1)</f>
        <v>#N/A</v>
      </c>
      <c r="K4896" s="57" t="e">
        <f aca="false">INDEX(lava,MATCH(B4896,SumMonths,0),2)</f>
        <v>#N/A</v>
      </c>
    </row>
    <row r="4897" customFormat="false" ht="12.75" hidden="false" customHeight="false" outlineLevel="0" collapsed="false">
      <c r="A4897" s="57" t="e">
        <f aca="false">INDEX(BucketTable,MATCH(B4897,SumMonths,0),1)</f>
        <v>#N/A</v>
      </c>
      <c r="K4897" s="57" t="e">
        <f aca="false">INDEX(lava,MATCH(B4897,SumMonths,0),2)</f>
        <v>#N/A</v>
      </c>
    </row>
    <row r="4898" customFormat="false" ht="12.75" hidden="false" customHeight="false" outlineLevel="0" collapsed="false">
      <c r="A4898" s="57" t="e">
        <f aca="false">INDEX(BucketTable,MATCH(B4898,SumMonths,0),1)</f>
        <v>#N/A</v>
      </c>
      <c r="K4898" s="57" t="e">
        <f aca="false">INDEX(lava,MATCH(B4898,SumMonths,0),2)</f>
        <v>#N/A</v>
      </c>
    </row>
    <row r="4899" customFormat="false" ht="12.75" hidden="false" customHeight="false" outlineLevel="0" collapsed="false">
      <c r="A4899" s="57" t="e">
        <f aca="false">INDEX(BucketTable,MATCH(B4899,SumMonths,0),1)</f>
        <v>#N/A</v>
      </c>
      <c r="K4899" s="57" t="e">
        <f aca="false">INDEX(lava,MATCH(B4899,SumMonths,0),2)</f>
        <v>#N/A</v>
      </c>
    </row>
    <row r="4900" customFormat="false" ht="12.75" hidden="false" customHeight="false" outlineLevel="0" collapsed="false">
      <c r="A4900" s="57" t="e">
        <f aca="false">INDEX(BucketTable,MATCH(B4900,SumMonths,0),1)</f>
        <v>#N/A</v>
      </c>
      <c r="K4900" s="57" t="e">
        <f aca="false">INDEX(lava,MATCH(B4900,SumMonths,0),2)</f>
        <v>#N/A</v>
      </c>
    </row>
    <row r="4901" customFormat="false" ht="12.75" hidden="false" customHeight="false" outlineLevel="0" collapsed="false">
      <c r="A4901" s="57" t="e">
        <f aca="false">INDEX(BucketTable,MATCH(B4901,SumMonths,0),1)</f>
        <v>#N/A</v>
      </c>
      <c r="K4901" s="57" t="e">
        <f aca="false">INDEX(lava,MATCH(B4901,SumMonths,0),2)</f>
        <v>#N/A</v>
      </c>
    </row>
    <row r="4902" customFormat="false" ht="12.75" hidden="false" customHeight="false" outlineLevel="0" collapsed="false">
      <c r="A4902" s="57" t="e">
        <f aca="false">INDEX(BucketTable,MATCH(B4902,SumMonths,0),1)</f>
        <v>#N/A</v>
      </c>
      <c r="K4902" s="57" t="e">
        <f aca="false">INDEX(lava,MATCH(B4902,SumMonths,0),2)</f>
        <v>#N/A</v>
      </c>
    </row>
    <row r="4903" customFormat="false" ht="12.75" hidden="false" customHeight="false" outlineLevel="0" collapsed="false">
      <c r="A4903" s="57" t="e">
        <f aca="false">INDEX(BucketTable,MATCH(B4903,SumMonths,0),1)</f>
        <v>#N/A</v>
      </c>
      <c r="K4903" s="57" t="e">
        <f aca="false">INDEX(lava,MATCH(B4903,SumMonths,0),2)</f>
        <v>#N/A</v>
      </c>
    </row>
    <row r="4904" customFormat="false" ht="12.75" hidden="false" customHeight="false" outlineLevel="0" collapsed="false">
      <c r="A4904" s="57" t="e">
        <f aca="false">INDEX(BucketTable,MATCH(B4904,SumMonths,0),1)</f>
        <v>#N/A</v>
      </c>
      <c r="K4904" s="57" t="e">
        <f aca="false">INDEX(lava,MATCH(B4904,SumMonths,0),2)</f>
        <v>#N/A</v>
      </c>
    </row>
    <row r="4905" customFormat="false" ht="12.75" hidden="false" customHeight="false" outlineLevel="0" collapsed="false">
      <c r="A4905" s="57" t="e">
        <f aca="false">INDEX(BucketTable,MATCH(B4905,SumMonths,0),1)</f>
        <v>#N/A</v>
      </c>
      <c r="K4905" s="57" t="e">
        <f aca="false">INDEX(lava,MATCH(B4905,SumMonths,0),2)</f>
        <v>#N/A</v>
      </c>
    </row>
    <row r="4906" customFormat="false" ht="12.75" hidden="false" customHeight="false" outlineLevel="0" collapsed="false">
      <c r="A4906" s="57" t="e">
        <f aca="false">INDEX(BucketTable,MATCH(B4906,SumMonths,0),1)</f>
        <v>#N/A</v>
      </c>
      <c r="K4906" s="57" t="e">
        <f aca="false">INDEX(lava,MATCH(B4906,SumMonths,0),2)</f>
        <v>#N/A</v>
      </c>
    </row>
    <row r="4907" customFormat="false" ht="12.75" hidden="false" customHeight="false" outlineLevel="0" collapsed="false">
      <c r="A4907" s="57" t="e">
        <f aca="false">INDEX(BucketTable,MATCH(B4907,SumMonths,0),1)</f>
        <v>#N/A</v>
      </c>
      <c r="K4907" s="57" t="e">
        <f aca="false">INDEX(lava,MATCH(B4907,SumMonths,0),2)</f>
        <v>#N/A</v>
      </c>
    </row>
    <row r="4908" customFormat="false" ht="12.75" hidden="false" customHeight="false" outlineLevel="0" collapsed="false">
      <c r="A4908" s="57" t="e">
        <f aca="false">INDEX(BucketTable,MATCH(B4908,SumMonths,0),1)</f>
        <v>#N/A</v>
      </c>
      <c r="K4908" s="57" t="e">
        <f aca="false">INDEX(lava,MATCH(B4908,SumMonths,0),2)</f>
        <v>#N/A</v>
      </c>
    </row>
    <row r="4909" customFormat="false" ht="12.75" hidden="false" customHeight="false" outlineLevel="0" collapsed="false">
      <c r="A4909" s="57" t="e">
        <f aca="false">INDEX(BucketTable,MATCH(B4909,SumMonths,0),1)</f>
        <v>#N/A</v>
      </c>
      <c r="K4909" s="57" t="e">
        <f aca="false">INDEX(lava,MATCH(B4909,SumMonths,0),2)</f>
        <v>#N/A</v>
      </c>
    </row>
    <row r="4910" customFormat="false" ht="12.75" hidden="false" customHeight="false" outlineLevel="0" collapsed="false">
      <c r="A4910" s="57" t="e">
        <f aca="false">INDEX(BucketTable,MATCH(B4910,SumMonths,0),1)</f>
        <v>#N/A</v>
      </c>
      <c r="K4910" s="57" t="e">
        <f aca="false">INDEX(lava,MATCH(B4910,SumMonths,0),2)</f>
        <v>#N/A</v>
      </c>
    </row>
    <row r="4911" customFormat="false" ht="12.75" hidden="false" customHeight="false" outlineLevel="0" collapsed="false">
      <c r="A4911" s="57" t="e">
        <f aca="false">INDEX(BucketTable,MATCH(B4911,SumMonths,0),1)</f>
        <v>#N/A</v>
      </c>
      <c r="K4911" s="57" t="e">
        <f aca="false">INDEX(lava,MATCH(B4911,SumMonths,0),2)</f>
        <v>#N/A</v>
      </c>
    </row>
    <row r="4912" customFormat="false" ht="12.75" hidden="false" customHeight="false" outlineLevel="0" collapsed="false">
      <c r="A4912" s="57" t="e">
        <f aca="false">INDEX(BucketTable,MATCH(B4912,SumMonths,0),1)</f>
        <v>#N/A</v>
      </c>
      <c r="K4912" s="57" t="e">
        <f aca="false">INDEX(lava,MATCH(B4912,SumMonths,0),2)</f>
        <v>#N/A</v>
      </c>
    </row>
    <row r="4913" customFormat="false" ht="12.75" hidden="false" customHeight="false" outlineLevel="0" collapsed="false">
      <c r="A4913" s="57" t="e">
        <f aca="false">INDEX(BucketTable,MATCH(B4913,SumMonths,0),1)</f>
        <v>#N/A</v>
      </c>
      <c r="K4913" s="57" t="e">
        <f aca="false">INDEX(lava,MATCH(B4913,SumMonths,0),2)</f>
        <v>#N/A</v>
      </c>
    </row>
    <row r="4914" customFormat="false" ht="12.75" hidden="false" customHeight="false" outlineLevel="0" collapsed="false">
      <c r="A4914" s="57" t="e">
        <f aca="false">INDEX(BucketTable,MATCH(B4914,SumMonths,0),1)</f>
        <v>#N/A</v>
      </c>
      <c r="K4914" s="57" t="e">
        <f aca="false">INDEX(lava,MATCH(B4914,SumMonths,0),2)</f>
        <v>#N/A</v>
      </c>
    </row>
    <row r="4915" customFormat="false" ht="12.75" hidden="false" customHeight="false" outlineLevel="0" collapsed="false">
      <c r="A4915" s="57" t="e">
        <f aca="false">INDEX(BucketTable,MATCH(B4915,SumMonths,0),1)</f>
        <v>#N/A</v>
      </c>
      <c r="K4915" s="57" t="e">
        <f aca="false">INDEX(lava,MATCH(B4915,SumMonths,0),2)</f>
        <v>#N/A</v>
      </c>
    </row>
    <row r="4916" customFormat="false" ht="12.75" hidden="false" customHeight="false" outlineLevel="0" collapsed="false">
      <c r="A4916" s="57" t="e">
        <f aca="false">INDEX(BucketTable,MATCH(B4916,SumMonths,0),1)</f>
        <v>#N/A</v>
      </c>
      <c r="K4916" s="57" t="e">
        <f aca="false">INDEX(lava,MATCH(B4916,SumMonths,0),2)</f>
        <v>#N/A</v>
      </c>
    </row>
    <row r="4917" customFormat="false" ht="12.75" hidden="false" customHeight="false" outlineLevel="0" collapsed="false">
      <c r="A4917" s="57" t="e">
        <f aca="false">INDEX(BucketTable,MATCH(B4917,SumMonths,0),1)</f>
        <v>#N/A</v>
      </c>
      <c r="K4917" s="57" t="e">
        <f aca="false">INDEX(lava,MATCH(B4917,SumMonths,0),2)</f>
        <v>#N/A</v>
      </c>
    </row>
    <row r="4918" customFormat="false" ht="12.75" hidden="false" customHeight="false" outlineLevel="0" collapsed="false">
      <c r="A4918" s="57" t="e">
        <f aca="false">INDEX(BucketTable,MATCH(B4918,SumMonths,0),1)</f>
        <v>#N/A</v>
      </c>
      <c r="K4918" s="57" t="e">
        <f aca="false">INDEX(lava,MATCH(B4918,SumMonths,0),2)</f>
        <v>#N/A</v>
      </c>
    </row>
    <row r="4919" customFormat="false" ht="12.75" hidden="false" customHeight="false" outlineLevel="0" collapsed="false">
      <c r="A4919" s="57" t="e">
        <f aca="false">INDEX(BucketTable,MATCH(B4919,SumMonths,0),1)</f>
        <v>#N/A</v>
      </c>
      <c r="K4919" s="57" t="e">
        <f aca="false">INDEX(lava,MATCH(B4919,SumMonths,0),2)</f>
        <v>#N/A</v>
      </c>
    </row>
    <row r="4920" customFormat="false" ht="12.75" hidden="false" customHeight="false" outlineLevel="0" collapsed="false">
      <c r="A4920" s="57" t="e">
        <f aca="false">INDEX(BucketTable,MATCH(B4920,SumMonths,0),1)</f>
        <v>#N/A</v>
      </c>
      <c r="K4920" s="57" t="e">
        <f aca="false">INDEX(lava,MATCH(B4920,SumMonths,0),2)</f>
        <v>#N/A</v>
      </c>
    </row>
    <row r="4921" customFormat="false" ht="12.75" hidden="false" customHeight="false" outlineLevel="0" collapsed="false">
      <c r="A4921" s="57" t="e">
        <f aca="false">INDEX(BucketTable,MATCH(B4921,SumMonths,0),1)</f>
        <v>#N/A</v>
      </c>
      <c r="K4921" s="57" t="e">
        <f aca="false">INDEX(lava,MATCH(B4921,SumMonths,0),2)</f>
        <v>#N/A</v>
      </c>
    </row>
    <row r="4922" customFormat="false" ht="12.75" hidden="false" customHeight="false" outlineLevel="0" collapsed="false">
      <c r="A4922" s="57" t="e">
        <f aca="false">INDEX(BucketTable,MATCH(B4922,SumMonths,0),1)</f>
        <v>#N/A</v>
      </c>
      <c r="K4922" s="57" t="e">
        <f aca="false">INDEX(lava,MATCH(B4922,SumMonths,0),2)</f>
        <v>#N/A</v>
      </c>
    </row>
    <row r="4923" customFormat="false" ht="12.75" hidden="false" customHeight="false" outlineLevel="0" collapsed="false">
      <c r="A4923" s="57" t="e">
        <f aca="false">INDEX(BucketTable,MATCH(B4923,SumMonths,0),1)</f>
        <v>#N/A</v>
      </c>
      <c r="K4923" s="57" t="e">
        <f aca="false">INDEX(lava,MATCH(B4923,SumMonths,0),2)</f>
        <v>#N/A</v>
      </c>
    </row>
    <row r="4924" customFormat="false" ht="12.75" hidden="false" customHeight="false" outlineLevel="0" collapsed="false">
      <c r="A4924" s="57" t="e">
        <f aca="false">INDEX(BucketTable,MATCH(B4924,SumMonths,0),1)</f>
        <v>#N/A</v>
      </c>
      <c r="K4924" s="57" t="e">
        <f aca="false">INDEX(lava,MATCH(B4924,SumMonths,0),2)</f>
        <v>#N/A</v>
      </c>
    </row>
    <row r="4925" customFormat="false" ht="12.75" hidden="false" customHeight="false" outlineLevel="0" collapsed="false">
      <c r="A4925" s="57" t="e">
        <f aca="false">INDEX(BucketTable,MATCH(B4925,SumMonths,0),1)</f>
        <v>#N/A</v>
      </c>
      <c r="K4925" s="57" t="e">
        <f aca="false">INDEX(lava,MATCH(B4925,SumMonths,0),2)</f>
        <v>#N/A</v>
      </c>
    </row>
    <row r="4926" customFormat="false" ht="12.75" hidden="false" customHeight="false" outlineLevel="0" collapsed="false">
      <c r="A4926" s="57" t="e">
        <f aca="false">INDEX(BucketTable,MATCH(B4926,SumMonths,0),1)</f>
        <v>#N/A</v>
      </c>
      <c r="K4926" s="57" t="e">
        <f aca="false">INDEX(lava,MATCH(B4926,SumMonths,0),2)</f>
        <v>#N/A</v>
      </c>
    </row>
    <row r="4927" customFormat="false" ht="12.75" hidden="false" customHeight="false" outlineLevel="0" collapsed="false">
      <c r="A4927" s="57" t="e">
        <f aca="false">INDEX(BucketTable,MATCH(B4927,SumMonths,0),1)</f>
        <v>#N/A</v>
      </c>
      <c r="K4927" s="57" t="e">
        <f aca="false">INDEX(lava,MATCH(B4927,SumMonths,0),2)</f>
        <v>#N/A</v>
      </c>
    </row>
    <row r="4928" customFormat="false" ht="12.75" hidden="false" customHeight="false" outlineLevel="0" collapsed="false">
      <c r="A4928" s="57" t="e">
        <f aca="false">INDEX(BucketTable,MATCH(B4928,SumMonths,0),1)</f>
        <v>#N/A</v>
      </c>
      <c r="K4928" s="57" t="e">
        <f aca="false">INDEX(lava,MATCH(B4928,SumMonths,0),2)</f>
        <v>#N/A</v>
      </c>
    </row>
    <row r="4929" customFormat="false" ht="12.75" hidden="false" customHeight="false" outlineLevel="0" collapsed="false">
      <c r="A4929" s="57" t="e">
        <f aca="false">INDEX(BucketTable,MATCH(B4929,SumMonths,0),1)</f>
        <v>#N/A</v>
      </c>
      <c r="K4929" s="57" t="e">
        <f aca="false">INDEX(lava,MATCH(B4929,SumMonths,0),2)</f>
        <v>#N/A</v>
      </c>
    </row>
    <row r="4930" customFormat="false" ht="12.75" hidden="false" customHeight="false" outlineLevel="0" collapsed="false">
      <c r="A4930" s="57" t="e">
        <f aca="false">INDEX(BucketTable,MATCH(B4930,SumMonths,0),1)</f>
        <v>#N/A</v>
      </c>
      <c r="K4930" s="57" t="e">
        <f aca="false">INDEX(lava,MATCH(B4930,SumMonths,0),2)</f>
        <v>#N/A</v>
      </c>
    </row>
    <row r="4931" customFormat="false" ht="12.75" hidden="false" customHeight="false" outlineLevel="0" collapsed="false">
      <c r="A4931" s="57" t="e">
        <f aca="false">INDEX(BucketTable,MATCH(B4931,SumMonths,0),1)</f>
        <v>#N/A</v>
      </c>
      <c r="K4931" s="57" t="e">
        <f aca="false">INDEX(lava,MATCH(B4931,SumMonths,0),2)</f>
        <v>#N/A</v>
      </c>
    </row>
    <row r="4932" customFormat="false" ht="12.75" hidden="false" customHeight="false" outlineLevel="0" collapsed="false">
      <c r="A4932" s="57" t="e">
        <f aca="false">INDEX(BucketTable,MATCH(B4932,SumMonths,0),1)</f>
        <v>#N/A</v>
      </c>
      <c r="K4932" s="57" t="e">
        <f aca="false">INDEX(lava,MATCH(B4932,SumMonths,0),2)</f>
        <v>#N/A</v>
      </c>
    </row>
    <row r="4933" customFormat="false" ht="12.75" hidden="false" customHeight="false" outlineLevel="0" collapsed="false">
      <c r="A4933" s="57" t="e">
        <f aca="false">INDEX(BucketTable,MATCH(B4933,SumMonths,0),1)</f>
        <v>#N/A</v>
      </c>
      <c r="K4933" s="57" t="e">
        <f aca="false">INDEX(lava,MATCH(B4933,SumMonths,0),2)</f>
        <v>#N/A</v>
      </c>
    </row>
    <row r="4934" customFormat="false" ht="12.75" hidden="false" customHeight="false" outlineLevel="0" collapsed="false">
      <c r="A4934" s="57" t="e">
        <f aca="false">INDEX(BucketTable,MATCH(B4934,SumMonths,0),1)</f>
        <v>#N/A</v>
      </c>
      <c r="K4934" s="57" t="e">
        <f aca="false">INDEX(lava,MATCH(B4934,SumMonths,0),2)</f>
        <v>#N/A</v>
      </c>
    </row>
    <row r="4935" customFormat="false" ht="12.75" hidden="false" customHeight="false" outlineLevel="0" collapsed="false">
      <c r="A4935" s="57" t="e">
        <f aca="false">INDEX(BucketTable,MATCH(B4935,SumMonths,0),1)</f>
        <v>#N/A</v>
      </c>
      <c r="K4935" s="57" t="e">
        <f aca="false">INDEX(lava,MATCH(B4935,SumMonths,0),2)</f>
        <v>#N/A</v>
      </c>
    </row>
    <row r="4936" customFormat="false" ht="12.75" hidden="false" customHeight="false" outlineLevel="0" collapsed="false">
      <c r="A4936" s="57" t="e">
        <f aca="false">INDEX(BucketTable,MATCH(B4936,SumMonths,0),1)</f>
        <v>#N/A</v>
      </c>
      <c r="K4936" s="57" t="e">
        <f aca="false">INDEX(lava,MATCH(B4936,SumMonths,0),2)</f>
        <v>#N/A</v>
      </c>
    </row>
    <row r="4937" customFormat="false" ht="12.75" hidden="false" customHeight="false" outlineLevel="0" collapsed="false">
      <c r="A4937" s="57" t="e">
        <f aca="false">INDEX(BucketTable,MATCH(B4937,SumMonths,0),1)</f>
        <v>#N/A</v>
      </c>
      <c r="K4937" s="57" t="e">
        <f aca="false">INDEX(lava,MATCH(B4937,SumMonths,0),2)</f>
        <v>#N/A</v>
      </c>
    </row>
    <row r="4938" customFormat="false" ht="12.75" hidden="false" customHeight="false" outlineLevel="0" collapsed="false">
      <c r="A4938" s="57" t="e">
        <f aca="false">INDEX(BucketTable,MATCH(B4938,SumMonths,0),1)</f>
        <v>#N/A</v>
      </c>
      <c r="K4938" s="57" t="e">
        <f aca="false">INDEX(lava,MATCH(B4938,SumMonths,0),2)</f>
        <v>#N/A</v>
      </c>
    </row>
    <row r="4939" customFormat="false" ht="12.75" hidden="false" customHeight="false" outlineLevel="0" collapsed="false">
      <c r="A4939" s="57" t="e">
        <f aca="false">INDEX(BucketTable,MATCH(B4939,SumMonths,0),1)</f>
        <v>#N/A</v>
      </c>
      <c r="K4939" s="57" t="e">
        <f aca="false">INDEX(lava,MATCH(B4939,SumMonths,0),2)</f>
        <v>#N/A</v>
      </c>
    </row>
    <row r="4940" customFormat="false" ht="12.75" hidden="false" customHeight="false" outlineLevel="0" collapsed="false">
      <c r="A4940" s="57" t="e">
        <f aca="false">INDEX(BucketTable,MATCH(B4940,SumMonths,0),1)</f>
        <v>#N/A</v>
      </c>
      <c r="K4940" s="57" t="e">
        <f aca="false">INDEX(lava,MATCH(B4940,SumMonths,0),2)</f>
        <v>#N/A</v>
      </c>
    </row>
    <row r="4941" customFormat="false" ht="12.75" hidden="false" customHeight="false" outlineLevel="0" collapsed="false">
      <c r="A4941" s="57" t="e">
        <f aca="false">INDEX(BucketTable,MATCH(B4941,SumMonths,0),1)</f>
        <v>#N/A</v>
      </c>
      <c r="K4941" s="57" t="e">
        <f aca="false">INDEX(lava,MATCH(B4941,SumMonths,0),2)</f>
        <v>#N/A</v>
      </c>
    </row>
    <row r="4942" customFormat="false" ht="12.75" hidden="false" customHeight="false" outlineLevel="0" collapsed="false">
      <c r="A4942" s="57" t="e">
        <f aca="false">INDEX(BucketTable,MATCH(B4942,SumMonths,0),1)</f>
        <v>#N/A</v>
      </c>
      <c r="K4942" s="57" t="e">
        <f aca="false">INDEX(lava,MATCH(B4942,SumMonths,0),2)</f>
        <v>#N/A</v>
      </c>
    </row>
    <row r="4943" customFormat="false" ht="12.75" hidden="false" customHeight="false" outlineLevel="0" collapsed="false">
      <c r="A4943" s="57" t="e">
        <f aca="false">INDEX(BucketTable,MATCH(B4943,SumMonths,0),1)</f>
        <v>#N/A</v>
      </c>
      <c r="K4943" s="57" t="e">
        <f aca="false">INDEX(lava,MATCH(B4943,SumMonths,0),2)</f>
        <v>#N/A</v>
      </c>
    </row>
    <row r="4944" customFormat="false" ht="12.75" hidden="false" customHeight="false" outlineLevel="0" collapsed="false">
      <c r="A4944" s="57" t="e">
        <f aca="false">INDEX(BucketTable,MATCH(B4944,SumMonths,0),1)</f>
        <v>#N/A</v>
      </c>
      <c r="K4944" s="57" t="e">
        <f aca="false">INDEX(lava,MATCH(B4944,SumMonths,0),2)</f>
        <v>#N/A</v>
      </c>
    </row>
    <row r="4945" customFormat="false" ht="12.75" hidden="false" customHeight="false" outlineLevel="0" collapsed="false">
      <c r="A4945" s="57" t="e">
        <f aca="false">INDEX(BucketTable,MATCH(B4945,SumMonths,0),1)</f>
        <v>#N/A</v>
      </c>
      <c r="K4945" s="57" t="e">
        <f aca="false">INDEX(lava,MATCH(B4945,SumMonths,0),2)</f>
        <v>#N/A</v>
      </c>
    </row>
    <row r="4946" customFormat="false" ht="12.75" hidden="false" customHeight="false" outlineLevel="0" collapsed="false">
      <c r="A4946" s="57" t="e">
        <f aca="false">INDEX(BucketTable,MATCH(B4946,SumMonths,0),1)</f>
        <v>#N/A</v>
      </c>
      <c r="K4946" s="57" t="e">
        <f aca="false">INDEX(lava,MATCH(B4946,SumMonths,0),2)</f>
        <v>#N/A</v>
      </c>
    </row>
    <row r="4947" customFormat="false" ht="12.75" hidden="false" customHeight="false" outlineLevel="0" collapsed="false">
      <c r="A4947" s="57" t="e">
        <f aca="false">INDEX(BucketTable,MATCH(B4947,SumMonths,0),1)</f>
        <v>#N/A</v>
      </c>
      <c r="K4947" s="57" t="e">
        <f aca="false">INDEX(lava,MATCH(B4947,SumMonths,0),2)</f>
        <v>#N/A</v>
      </c>
    </row>
    <row r="4948" customFormat="false" ht="12.75" hidden="false" customHeight="false" outlineLevel="0" collapsed="false">
      <c r="A4948" s="57" t="e">
        <f aca="false">INDEX(BucketTable,MATCH(B4948,SumMonths,0),1)</f>
        <v>#N/A</v>
      </c>
      <c r="K4948" s="57" t="e">
        <f aca="false">INDEX(lava,MATCH(B4948,SumMonths,0),2)</f>
        <v>#N/A</v>
      </c>
    </row>
    <row r="4949" customFormat="false" ht="12.75" hidden="false" customHeight="false" outlineLevel="0" collapsed="false">
      <c r="A4949" s="57" t="e">
        <f aca="false">INDEX(BucketTable,MATCH(B4949,SumMonths,0),1)</f>
        <v>#N/A</v>
      </c>
      <c r="K4949" s="57" t="e">
        <f aca="false">INDEX(lava,MATCH(B4949,SumMonths,0),2)</f>
        <v>#N/A</v>
      </c>
    </row>
    <row r="4950" customFormat="false" ht="12.75" hidden="false" customHeight="false" outlineLevel="0" collapsed="false">
      <c r="A4950" s="57" t="e">
        <f aca="false">INDEX(BucketTable,MATCH(B4950,SumMonths,0),1)</f>
        <v>#N/A</v>
      </c>
      <c r="K4950" s="57" t="e">
        <f aca="false">INDEX(lava,MATCH(B4950,SumMonths,0),2)</f>
        <v>#N/A</v>
      </c>
    </row>
    <row r="4951" customFormat="false" ht="12.75" hidden="false" customHeight="false" outlineLevel="0" collapsed="false">
      <c r="A4951" s="57" t="e">
        <f aca="false">INDEX(BucketTable,MATCH(B4951,SumMonths,0),1)</f>
        <v>#N/A</v>
      </c>
      <c r="K4951" s="57" t="e">
        <f aca="false">INDEX(lava,MATCH(B4951,SumMonths,0),2)</f>
        <v>#N/A</v>
      </c>
    </row>
    <row r="4952" customFormat="false" ht="12.75" hidden="false" customHeight="false" outlineLevel="0" collapsed="false">
      <c r="A4952" s="57" t="e">
        <f aca="false">INDEX(BucketTable,MATCH(B4952,SumMonths,0),1)</f>
        <v>#N/A</v>
      </c>
      <c r="K4952" s="57" t="e">
        <f aca="false">INDEX(lava,MATCH(B4952,SumMonths,0),2)</f>
        <v>#N/A</v>
      </c>
    </row>
    <row r="4953" customFormat="false" ht="12.75" hidden="false" customHeight="false" outlineLevel="0" collapsed="false">
      <c r="A4953" s="57" t="e">
        <f aca="false">INDEX(BucketTable,MATCH(B4953,SumMonths,0),1)</f>
        <v>#N/A</v>
      </c>
      <c r="K4953" s="57" t="e">
        <f aca="false">INDEX(lava,MATCH(B4953,SumMonths,0),2)</f>
        <v>#N/A</v>
      </c>
    </row>
    <row r="4954" customFormat="false" ht="12.75" hidden="false" customHeight="false" outlineLevel="0" collapsed="false">
      <c r="A4954" s="57" t="e">
        <f aca="false">INDEX(BucketTable,MATCH(B4954,SumMonths,0),1)</f>
        <v>#N/A</v>
      </c>
      <c r="K4954" s="57" t="e">
        <f aca="false">INDEX(lava,MATCH(B4954,SumMonths,0),2)</f>
        <v>#N/A</v>
      </c>
    </row>
    <row r="4955" customFormat="false" ht="12.75" hidden="false" customHeight="false" outlineLevel="0" collapsed="false">
      <c r="A4955" s="57" t="e">
        <f aca="false">INDEX(BucketTable,MATCH(B4955,SumMonths,0),1)</f>
        <v>#N/A</v>
      </c>
      <c r="K4955" s="57" t="e">
        <f aca="false">INDEX(lava,MATCH(B4955,SumMonths,0),2)</f>
        <v>#N/A</v>
      </c>
    </row>
    <row r="4956" customFormat="false" ht="12.75" hidden="false" customHeight="false" outlineLevel="0" collapsed="false">
      <c r="A4956" s="57" t="e">
        <f aca="false">INDEX(BucketTable,MATCH(B4956,SumMonths,0),1)</f>
        <v>#N/A</v>
      </c>
      <c r="K4956" s="57" t="e">
        <f aca="false">INDEX(lava,MATCH(B4956,SumMonths,0),2)</f>
        <v>#N/A</v>
      </c>
    </row>
    <row r="4957" customFormat="false" ht="12.75" hidden="false" customHeight="false" outlineLevel="0" collapsed="false">
      <c r="A4957" s="57" t="e">
        <f aca="false">INDEX(BucketTable,MATCH(B4957,SumMonths,0),1)</f>
        <v>#N/A</v>
      </c>
      <c r="K4957" s="57" t="e">
        <f aca="false">INDEX(lava,MATCH(B4957,SumMonths,0),2)</f>
        <v>#N/A</v>
      </c>
    </row>
    <row r="4958" customFormat="false" ht="12.75" hidden="false" customHeight="false" outlineLevel="0" collapsed="false">
      <c r="A4958" s="57" t="e">
        <f aca="false">INDEX(BucketTable,MATCH(B4958,SumMonths,0),1)</f>
        <v>#N/A</v>
      </c>
      <c r="K4958" s="57" t="e">
        <f aca="false">INDEX(lava,MATCH(B4958,SumMonths,0),2)</f>
        <v>#N/A</v>
      </c>
    </row>
    <row r="4959" customFormat="false" ht="12.75" hidden="false" customHeight="false" outlineLevel="0" collapsed="false">
      <c r="A4959" s="57" t="e">
        <f aca="false">INDEX(BucketTable,MATCH(B4959,SumMonths,0),1)</f>
        <v>#N/A</v>
      </c>
      <c r="K4959" s="57" t="e">
        <f aca="false">INDEX(lava,MATCH(B4959,SumMonths,0),2)</f>
        <v>#N/A</v>
      </c>
    </row>
    <row r="4960" customFormat="false" ht="12.75" hidden="false" customHeight="false" outlineLevel="0" collapsed="false">
      <c r="A4960" s="57" t="e">
        <f aca="false">INDEX(BucketTable,MATCH(B4960,SumMonths,0),1)</f>
        <v>#N/A</v>
      </c>
      <c r="K4960" s="57" t="e">
        <f aca="false">INDEX(lava,MATCH(B4960,SumMonths,0),2)</f>
        <v>#N/A</v>
      </c>
    </row>
    <row r="4961" customFormat="false" ht="12.75" hidden="false" customHeight="false" outlineLevel="0" collapsed="false">
      <c r="A4961" s="57" t="e">
        <f aca="false">INDEX(BucketTable,MATCH(B4961,SumMonths,0),1)</f>
        <v>#N/A</v>
      </c>
      <c r="K4961" s="57" t="e">
        <f aca="false">INDEX(lava,MATCH(B4961,SumMonths,0),2)</f>
        <v>#N/A</v>
      </c>
    </row>
    <row r="4962" customFormat="false" ht="12.75" hidden="false" customHeight="false" outlineLevel="0" collapsed="false">
      <c r="A4962" s="57" t="e">
        <f aca="false">INDEX(BucketTable,MATCH(B4962,SumMonths,0),1)</f>
        <v>#N/A</v>
      </c>
      <c r="K4962" s="57" t="e">
        <f aca="false">INDEX(lava,MATCH(B4962,SumMonths,0),2)</f>
        <v>#N/A</v>
      </c>
    </row>
    <row r="4963" customFormat="false" ht="12.75" hidden="false" customHeight="false" outlineLevel="0" collapsed="false">
      <c r="A4963" s="57" t="e">
        <f aca="false">INDEX(BucketTable,MATCH(B4963,SumMonths,0),1)</f>
        <v>#N/A</v>
      </c>
      <c r="K4963" s="57" t="e">
        <f aca="false">INDEX(lava,MATCH(B4963,SumMonths,0),2)</f>
        <v>#N/A</v>
      </c>
    </row>
    <row r="4964" customFormat="false" ht="12.75" hidden="false" customHeight="false" outlineLevel="0" collapsed="false">
      <c r="A4964" s="57" t="e">
        <f aca="false">INDEX(BucketTable,MATCH(B4964,SumMonths,0),1)</f>
        <v>#N/A</v>
      </c>
      <c r="K4964" s="57" t="e">
        <f aca="false">INDEX(lava,MATCH(B4964,SumMonths,0),2)</f>
        <v>#N/A</v>
      </c>
    </row>
    <row r="4965" customFormat="false" ht="12.75" hidden="false" customHeight="false" outlineLevel="0" collapsed="false">
      <c r="A4965" s="57" t="e">
        <f aca="false">INDEX(BucketTable,MATCH(B4965,SumMonths,0),1)</f>
        <v>#N/A</v>
      </c>
      <c r="K4965" s="57" t="e">
        <f aca="false">INDEX(lava,MATCH(B4965,SumMonths,0),2)</f>
        <v>#N/A</v>
      </c>
    </row>
    <row r="4966" customFormat="false" ht="12.75" hidden="false" customHeight="false" outlineLevel="0" collapsed="false">
      <c r="A4966" s="57" t="e">
        <f aca="false">INDEX(BucketTable,MATCH(B4966,SumMonths,0),1)</f>
        <v>#N/A</v>
      </c>
      <c r="K4966" s="57" t="e">
        <f aca="false">INDEX(lava,MATCH(B4966,SumMonths,0),2)</f>
        <v>#N/A</v>
      </c>
    </row>
    <row r="4967" customFormat="false" ht="12.75" hidden="false" customHeight="false" outlineLevel="0" collapsed="false">
      <c r="A4967" s="57" t="e">
        <f aca="false">INDEX(BucketTable,MATCH(B4967,SumMonths,0),1)</f>
        <v>#N/A</v>
      </c>
      <c r="K4967" s="57" t="e">
        <f aca="false">INDEX(lava,MATCH(B4967,SumMonths,0),2)</f>
        <v>#N/A</v>
      </c>
    </row>
    <row r="4968" customFormat="false" ht="12.75" hidden="false" customHeight="false" outlineLevel="0" collapsed="false">
      <c r="A4968" s="57" t="e">
        <f aca="false">INDEX(BucketTable,MATCH(B4968,SumMonths,0),1)</f>
        <v>#N/A</v>
      </c>
      <c r="K4968" s="57" t="e">
        <f aca="false">INDEX(lava,MATCH(B4968,SumMonths,0),2)</f>
        <v>#N/A</v>
      </c>
    </row>
    <row r="4969" customFormat="false" ht="12.75" hidden="false" customHeight="false" outlineLevel="0" collapsed="false">
      <c r="A4969" s="57" t="e">
        <f aca="false">INDEX(BucketTable,MATCH(B4969,SumMonths,0),1)</f>
        <v>#N/A</v>
      </c>
      <c r="K4969" s="57" t="e">
        <f aca="false">INDEX(lava,MATCH(B4969,SumMonths,0),2)</f>
        <v>#N/A</v>
      </c>
    </row>
    <row r="4970" customFormat="false" ht="12.75" hidden="false" customHeight="false" outlineLevel="0" collapsed="false">
      <c r="A4970" s="57" t="e">
        <f aca="false">INDEX(BucketTable,MATCH(B4970,SumMonths,0),1)</f>
        <v>#N/A</v>
      </c>
      <c r="K4970" s="57" t="e">
        <f aca="false">INDEX(lava,MATCH(B4970,SumMonths,0),2)</f>
        <v>#N/A</v>
      </c>
    </row>
    <row r="4971" customFormat="false" ht="12.75" hidden="false" customHeight="false" outlineLevel="0" collapsed="false">
      <c r="A4971" s="57" t="e">
        <f aca="false">INDEX(BucketTable,MATCH(B4971,SumMonths,0),1)</f>
        <v>#N/A</v>
      </c>
      <c r="K4971" s="57" t="e">
        <f aca="false">INDEX(lava,MATCH(B4971,SumMonths,0),2)</f>
        <v>#N/A</v>
      </c>
    </row>
    <row r="4972" customFormat="false" ht="12.75" hidden="false" customHeight="false" outlineLevel="0" collapsed="false">
      <c r="A4972" s="57" t="e">
        <f aca="false">INDEX(BucketTable,MATCH(B4972,SumMonths,0),1)</f>
        <v>#N/A</v>
      </c>
      <c r="K4972" s="57" t="e">
        <f aca="false">INDEX(lava,MATCH(B4972,SumMonths,0),2)</f>
        <v>#N/A</v>
      </c>
    </row>
    <row r="4973" customFormat="false" ht="12.75" hidden="false" customHeight="false" outlineLevel="0" collapsed="false">
      <c r="A4973" s="57" t="e">
        <f aca="false">INDEX(BucketTable,MATCH(B4973,SumMonths,0),1)</f>
        <v>#N/A</v>
      </c>
      <c r="K4973" s="57" t="e">
        <f aca="false">INDEX(lava,MATCH(B4973,SumMonths,0),2)</f>
        <v>#N/A</v>
      </c>
    </row>
    <row r="4974" customFormat="false" ht="12.75" hidden="false" customHeight="false" outlineLevel="0" collapsed="false">
      <c r="A4974" s="57" t="e">
        <f aca="false">INDEX(BucketTable,MATCH(B4974,SumMonths,0),1)</f>
        <v>#N/A</v>
      </c>
      <c r="K4974" s="57" t="e">
        <f aca="false">INDEX(lava,MATCH(B4974,SumMonths,0),2)</f>
        <v>#N/A</v>
      </c>
    </row>
    <row r="4975" customFormat="false" ht="12.75" hidden="false" customHeight="false" outlineLevel="0" collapsed="false">
      <c r="A4975" s="57" t="e">
        <f aca="false">INDEX(BucketTable,MATCH(B4975,SumMonths,0),1)</f>
        <v>#N/A</v>
      </c>
      <c r="K4975" s="57" t="e">
        <f aca="false">INDEX(lava,MATCH(B4975,SumMonths,0),2)</f>
        <v>#N/A</v>
      </c>
    </row>
    <row r="4976" customFormat="false" ht="12.75" hidden="false" customHeight="false" outlineLevel="0" collapsed="false">
      <c r="A4976" s="57" t="e">
        <f aca="false">INDEX(BucketTable,MATCH(B4976,SumMonths,0),1)</f>
        <v>#N/A</v>
      </c>
      <c r="K4976" s="57" t="e">
        <f aca="false">INDEX(lava,MATCH(B4976,SumMonths,0),2)</f>
        <v>#N/A</v>
      </c>
    </row>
    <row r="4977" customFormat="false" ht="12.75" hidden="false" customHeight="false" outlineLevel="0" collapsed="false">
      <c r="A4977" s="57" t="e">
        <f aca="false">INDEX(BucketTable,MATCH(B4977,SumMonths,0),1)</f>
        <v>#N/A</v>
      </c>
      <c r="K4977" s="57" t="e">
        <f aca="false">INDEX(lava,MATCH(B4977,SumMonths,0),2)</f>
        <v>#N/A</v>
      </c>
    </row>
    <row r="4978" customFormat="false" ht="12.75" hidden="false" customHeight="false" outlineLevel="0" collapsed="false">
      <c r="A4978" s="57" t="e">
        <f aca="false">INDEX(BucketTable,MATCH(B4978,SumMonths,0),1)</f>
        <v>#N/A</v>
      </c>
      <c r="K4978" s="57" t="e">
        <f aca="false">INDEX(lava,MATCH(B4978,SumMonths,0),2)</f>
        <v>#N/A</v>
      </c>
    </row>
    <row r="4979" customFormat="false" ht="12.75" hidden="false" customHeight="false" outlineLevel="0" collapsed="false">
      <c r="A4979" s="57" t="e">
        <f aca="false">INDEX(BucketTable,MATCH(B4979,SumMonths,0),1)</f>
        <v>#N/A</v>
      </c>
      <c r="K4979" s="57" t="e">
        <f aca="false">INDEX(lava,MATCH(B4979,SumMonths,0),2)</f>
        <v>#N/A</v>
      </c>
    </row>
    <row r="4980" customFormat="false" ht="12.75" hidden="false" customHeight="false" outlineLevel="0" collapsed="false">
      <c r="A4980" s="57" t="e">
        <f aca="false">INDEX(BucketTable,MATCH(B4980,SumMonths,0),1)</f>
        <v>#N/A</v>
      </c>
      <c r="K4980" s="57" t="e">
        <f aca="false">INDEX(lava,MATCH(B4980,SumMonths,0),2)</f>
        <v>#N/A</v>
      </c>
    </row>
    <row r="4981" customFormat="false" ht="12.75" hidden="false" customHeight="false" outlineLevel="0" collapsed="false">
      <c r="A4981" s="57" t="e">
        <f aca="false">INDEX(BucketTable,MATCH(B4981,SumMonths,0),1)</f>
        <v>#N/A</v>
      </c>
      <c r="K4981" s="57" t="e">
        <f aca="false">INDEX(lava,MATCH(B4981,SumMonths,0),2)</f>
        <v>#N/A</v>
      </c>
    </row>
    <row r="4982" customFormat="false" ht="12.75" hidden="false" customHeight="false" outlineLevel="0" collapsed="false">
      <c r="A4982" s="57" t="e">
        <f aca="false">INDEX(BucketTable,MATCH(B4982,SumMonths,0),1)</f>
        <v>#N/A</v>
      </c>
      <c r="K4982" s="57" t="e">
        <f aca="false">INDEX(lava,MATCH(B4982,SumMonths,0),2)</f>
        <v>#N/A</v>
      </c>
    </row>
    <row r="4983" customFormat="false" ht="12.75" hidden="false" customHeight="false" outlineLevel="0" collapsed="false">
      <c r="A4983" s="57" t="e">
        <f aca="false">INDEX(BucketTable,MATCH(B4983,SumMonths,0),1)</f>
        <v>#N/A</v>
      </c>
      <c r="K4983" s="57" t="e">
        <f aca="false">INDEX(lava,MATCH(B4983,SumMonths,0),2)</f>
        <v>#N/A</v>
      </c>
    </row>
    <row r="4984" customFormat="false" ht="12.75" hidden="false" customHeight="false" outlineLevel="0" collapsed="false">
      <c r="A4984" s="57" t="e">
        <f aca="false">INDEX(BucketTable,MATCH(B4984,SumMonths,0),1)</f>
        <v>#N/A</v>
      </c>
      <c r="K4984" s="57" t="e">
        <f aca="false">INDEX(lava,MATCH(B4984,SumMonths,0),2)</f>
        <v>#N/A</v>
      </c>
    </row>
    <row r="4985" customFormat="false" ht="12.75" hidden="false" customHeight="false" outlineLevel="0" collapsed="false">
      <c r="A4985" s="57" t="e">
        <f aca="false">INDEX(BucketTable,MATCH(B4985,SumMonths,0),1)</f>
        <v>#N/A</v>
      </c>
      <c r="K4985" s="57" t="e">
        <f aca="false">INDEX(lava,MATCH(B4985,SumMonths,0),2)</f>
        <v>#N/A</v>
      </c>
    </row>
    <row r="4986" customFormat="false" ht="12.75" hidden="false" customHeight="false" outlineLevel="0" collapsed="false">
      <c r="A4986" s="57" t="e">
        <f aca="false">INDEX(BucketTable,MATCH(B4986,SumMonths,0),1)</f>
        <v>#N/A</v>
      </c>
      <c r="K4986" s="57" t="e">
        <f aca="false">INDEX(lava,MATCH(B4986,SumMonths,0),2)</f>
        <v>#N/A</v>
      </c>
    </row>
    <row r="4987" customFormat="false" ht="12.75" hidden="false" customHeight="false" outlineLevel="0" collapsed="false">
      <c r="A4987" s="57" t="e">
        <f aca="false">INDEX(BucketTable,MATCH(B4987,SumMonths,0),1)</f>
        <v>#N/A</v>
      </c>
      <c r="K4987" s="57" t="e">
        <f aca="false">INDEX(lava,MATCH(B4987,SumMonths,0),2)</f>
        <v>#N/A</v>
      </c>
    </row>
    <row r="4988" customFormat="false" ht="12.75" hidden="false" customHeight="false" outlineLevel="0" collapsed="false">
      <c r="A4988" s="57" t="e">
        <f aca="false">INDEX(BucketTable,MATCH(B4988,SumMonths,0),1)</f>
        <v>#N/A</v>
      </c>
      <c r="K4988" s="57" t="e">
        <f aca="false">INDEX(lava,MATCH(B4988,SumMonths,0),2)</f>
        <v>#N/A</v>
      </c>
    </row>
    <row r="4989" customFormat="false" ht="12.75" hidden="false" customHeight="false" outlineLevel="0" collapsed="false">
      <c r="A4989" s="57" t="e">
        <f aca="false">INDEX(BucketTable,MATCH(B4989,SumMonths,0),1)</f>
        <v>#N/A</v>
      </c>
      <c r="K4989" s="57" t="e">
        <f aca="false">INDEX(lava,MATCH(B4989,SumMonths,0),2)</f>
        <v>#N/A</v>
      </c>
    </row>
    <row r="4990" customFormat="false" ht="12.75" hidden="false" customHeight="false" outlineLevel="0" collapsed="false">
      <c r="A4990" s="57" t="e">
        <f aca="false">INDEX(BucketTable,MATCH(B4990,SumMonths,0),1)</f>
        <v>#N/A</v>
      </c>
      <c r="K4990" s="57" t="e">
        <f aca="false">INDEX(lava,MATCH(B4990,SumMonths,0),2)</f>
        <v>#N/A</v>
      </c>
    </row>
    <row r="4991" customFormat="false" ht="12.75" hidden="false" customHeight="false" outlineLevel="0" collapsed="false">
      <c r="A4991" s="57" t="e">
        <f aca="false">INDEX(BucketTable,MATCH(B4991,SumMonths,0),1)</f>
        <v>#N/A</v>
      </c>
      <c r="K4991" s="57" t="e">
        <f aca="false">INDEX(lava,MATCH(B4991,SumMonths,0),2)</f>
        <v>#N/A</v>
      </c>
    </row>
    <row r="4992" customFormat="false" ht="12.75" hidden="false" customHeight="false" outlineLevel="0" collapsed="false">
      <c r="A4992" s="57" t="e">
        <f aca="false">INDEX(BucketTable,MATCH(B4992,SumMonths,0),1)</f>
        <v>#N/A</v>
      </c>
      <c r="K4992" s="57" t="e">
        <f aca="false">INDEX(lava,MATCH(B4992,SumMonths,0),2)</f>
        <v>#N/A</v>
      </c>
    </row>
    <row r="4993" customFormat="false" ht="12.75" hidden="false" customHeight="false" outlineLevel="0" collapsed="false">
      <c r="A4993" s="57" t="e">
        <f aca="false">INDEX(BucketTable,MATCH(B4993,SumMonths,0),1)</f>
        <v>#N/A</v>
      </c>
      <c r="K4993" s="57" t="e">
        <f aca="false">INDEX(lava,MATCH(B4993,SumMonths,0),2)</f>
        <v>#N/A</v>
      </c>
    </row>
    <row r="4994" customFormat="false" ht="12.75" hidden="false" customHeight="false" outlineLevel="0" collapsed="false">
      <c r="A4994" s="57" t="e">
        <f aca="false">INDEX(BucketTable,MATCH(B4994,SumMonths,0),1)</f>
        <v>#N/A</v>
      </c>
      <c r="K4994" s="57" t="e">
        <f aca="false">INDEX(lava,MATCH(B4994,SumMonths,0),2)</f>
        <v>#N/A</v>
      </c>
    </row>
    <row r="4995" customFormat="false" ht="12.75" hidden="false" customHeight="false" outlineLevel="0" collapsed="false">
      <c r="A4995" s="57" t="e">
        <f aca="false">INDEX(BucketTable,MATCH(B4995,SumMonths,0),1)</f>
        <v>#N/A</v>
      </c>
      <c r="K4995" s="57" t="e">
        <f aca="false">INDEX(lava,MATCH(B4995,SumMonths,0),2)</f>
        <v>#N/A</v>
      </c>
    </row>
    <row r="4996" customFormat="false" ht="12.75" hidden="false" customHeight="false" outlineLevel="0" collapsed="false">
      <c r="A4996" s="57" t="e">
        <f aca="false">INDEX(BucketTable,MATCH(B4996,SumMonths,0),1)</f>
        <v>#N/A</v>
      </c>
      <c r="K4996" s="57" t="e">
        <f aca="false">INDEX(lava,MATCH(B4996,SumMonths,0),2)</f>
        <v>#N/A</v>
      </c>
    </row>
    <row r="4997" customFormat="false" ht="12.75" hidden="false" customHeight="false" outlineLevel="0" collapsed="false">
      <c r="A4997" s="57" t="e">
        <f aca="false">INDEX(BucketTable,MATCH(B4997,SumMonths,0),1)</f>
        <v>#N/A</v>
      </c>
      <c r="K4997" s="57" t="e">
        <f aca="false">INDEX(lava,MATCH(B4997,SumMonths,0),2)</f>
        <v>#N/A</v>
      </c>
    </row>
    <row r="4998" customFormat="false" ht="12.75" hidden="false" customHeight="false" outlineLevel="0" collapsed="false">
      <c r="A4998" s="57" t="e">
        <f aca="false">INDEX(BucketTable,MATCH(B4998,SumMonths,0),1)</f>
        <v>#N/A</v>
      </c>
      <c r="K4998" s="57" t="e">
        <f aca="false">INDEX(lava,MATCH(B4998,SumMonths,0),2)</f>
        <v>#N/A</v>
      </c>
    </row>
    <row r="4999" customFormat="false" ht="12.75" hidden="false" customHeight="false" outlineLevel="0" collapsed="false">
      <c r="A4999" s="57" t="e">
        <f aca="false">INDEX(BucketTable,MATCH(B4999,SumMonths,0),1)</f>
        <v>#N/A</v>
      </c>
      <c r="K4999" s="57" t="e">
        <f aca="false">INDEX(lava,MATCH(B4999,SumMonths,0),2)</f>
        <v>#N/A</v>
      </c>
    </row>
    <row r="5000" customFormat="false" ht="12.75" hidden="false" customHeight="false" outlineLevel="0" collapsed="false">
      <c r="A5000" s="57" t="e">
        <f aca="false">INDEX(BucketTable,MATCH(B5000,SumMonths,0),1)</f>
        <v>#N/A</v>
      </c>
      <c r="K5000" s="57" t="e">
        <f aca="false">INDEX(lava,MATCH(B5000,SumMonths,0),2)</f>
        <v>#N/A</v>
      </c>
    </row>
    <row r="5001" customFormat="false" ht="12.75" hidden="false" customHeight="false" outlineLevel="0" collapsed="false">
      <c r="A5001" s="57" t="e">
        <f aca="false">INDEX(BucketTable,MATCH(B5001,SumMonths,0),1)</f>
        <v>#N/A</v>
      </c>
      <c r="K5001" s="57" t="e">
        <f aca="false">INDEX(lava,MATCH(B5001,SumMonths,0),2)</f>
        <v>#N/A</v>
      </c>
    </row>
    <row r="5002" customFormat="false" ht="12.75" hidden="false" customHeight="false" outlineLevel="0" collapsed="false">
      <c r="A5002" s="57" t="e">
        <f aca="false">INDEX(BucketTable,MATCH(B5002,SumMonths,0),1)</f>
        <v>#N/A</v>
      </c>
      <c r="K5002" s="57" t="e">
        <f aca="false">INDEX(lava,MATCH(B5002,SumMonths,0),2)</f>
        <v>#N/A</v>
      </c>
    </row>
    <row r="5003" customFormat="false" ht="12.75" hidden="false" customHeight="false" outlineLevel="0" collapsed="false">
      <c r="A5003" s="57" t="e">
        <f aca="false">INDEX(BucketTable,MATCH(B5003,SumMonths,0),1)</f>
        <v>#N/A</v>
      </c>
      <c r="K5003" s="57" t="e">
        <f aca="false">INDEX(lava,MATCH(B5003,SumMonths,0),2)</f>
        <v>#N/A</v>
      </c>
    </row>
    <row r="5004" customFormat="false" ht="12.75" hidden="false" customHeight="false" outlineLevel="0" collapsed="false">
      <c r="A5004" s="57" t="e">
        <f aca="false">INDEX(BucketTable,MATCH(B5004,SumMonths,0),1)</f>
        <v>#N/A</v>
      </c>
      <c r="K5004" s="57" t="e">
        <f aca="false">INDEX(lava,MATCH(B5004,SumMonths,0),2)</f>
        <v>#N/A</v>
      </c>
    </row>
    <row r="5005" customFormat="false" ht="12.75" hidden="false" customHeight="false" outlineLevel="0" collapsed="false">
      <c r="A5005" s="57" t="e">
        <f aca="false">INDEX(BucketTable,MATCH(B5005,SumMonths,0),1)</f>
        <v>#N/A</v>
      </c>
      <c r="K5005" s="57" t="e">
        <f aca="false">INDEX(lava,MATCH(B5005,SumMonths,0),2)</f>
        <v>#N/A</v>
      </c>
    </row>
    <row r="5006" customFormat="false" ht="12.75" hidden="false" customHeight="false" outlineLevel="0" collapsed="false">
      <c r="A5006" s="57" t="e">
        <f aca="false">INDEX(BucketTable,MATCH(B5006,SumMonths,0),1)</f>
        <v>#N/A</v>
      </c>
      <c r="K5006" s="57" t="e">
        <f aca="false">INDEX(lava,MATCH(B5006,SumMonths,0),2)</f>
        <v>#N/A</v>
      </c>
    </row>
    <row r="5007" customFormat="false" ht="12.75" hidden="false" customHeight="false" outlineLevel="0" collapsed="false">
      <c r="A5007" s="57" t="e">
        <f aca="false">INDEX(BucketTable,MATCH(B5007,SumMonths,0),1)</f>
        <v>#N/A</v>
      </c>
      <c r="K5007" s="57" t="e">
        <f aca="false">INDEX(lava,MATCH(B5007,SumMonths,0),2)</f>
        <v>#N/A</v>
      </c>
    </row>
    <row r="5008" customFormat="false" ht="12.75" hidden="false" customHeight="false" outlineLevel="0" collapsed="false">
      <c r="A5008" s="57" t="e">
        <f aca="false">INDEX(BucketTable,MATCH(B5008,SumMonths,0),1)</f>
        <v>#N/A</v>
      </c>
      <c r="K5008" s="57" t="e">
        <f aca="false">INDEX(lava,MATCH(B5008,SumMonths,0),2)</f>
        <v>#N/A</v>
      </c>
    </row>
    <row r="5009" customFormat="false" ht="12.75" hidden="false" customHeight="false" outlineLevel="0" collapsed="false">
      <c r="A5009" s="57" t="e">
        <f aca="false">INDEX(BucketTable,MATCH(B5009,SumMonths,0),1)</f>
        <v>#N/A</v>
      </c>
      <c r="K5009" s="57" t="e">
        <f aca="false">INDEX(lava,MATCH(B5009,SumMonths,0),2)</f>
        <v>#N/A</v>
      </c>
    </row>
    <row r="5010" customFormat="false" ht="12.75" hidden="false" customHeight="false" outlineLevel="0" collapsed="false">
      <c r="A5010" s="57" t="e">
        <f aca="false">INDEX(BucketTable,MATCH(B5010,SumMonths,0),1)</f>
        <v>#N/A</v>
      </c>
      <c r="K5010" s="57" t="e">
        <f aca="false">INDEX(lava,MATCH(B5010,SumMonths,0),2)</f>
        <v>#N/A</v>
      </c>
    </row>
    <row r="5011" customFormat="false" ht="12.75" hidden="false" customHeight="false" outlineLevel="0" collapsed="false">
      <c r="A5011" s="57" t="e">
        <f aca="false">INDEX(BucketTable,MATCH(B5011,SumMonths,0),1)</f>
        <v>#N/A</v>
      </c>
      <c r="K5011" s="57" t="e">
        <f aca="false">INDEX(lava,MATCH(B5011,SumMonths,0),2)</f>
        <v>#N/A</v>
      </c>
    </row>
    <row r="5012" customFormat="false" ht="12.75" hidden="false" customHeight="false" outlineLevel="0" collapsed="false">
      <c r="A5012" s="57" t="e">
        <f aca="false">INDEX(BucketTable,MATCH(B5012,SumMonths,0),1)</f>
        <v>#N/A</v>
      </c>
      <c r="K5012" s="57" t="e">
        <f aca="false">INDEX(lava,MATCH(B5012,SumMonths,0),2)</f>
        <v>#N/A</v>
      </c>
    </row>
    <row r="5013" customFormat="false" ht="12.75" hidden="false" customHeight="false" outlineLevel="0" collapsed="false">
      <c r="A5013" s="57" t="e">
        <f aca="false">INDEX(BucketTable,MATCH(B5013,SumMonths,0),1)</f>
        <v>#N/A</v>
      </c>
      <c r="K5013" s="57" t="e">
        <f aca="false">INDEX(lava,MATCH(B5013,SumMonths,0),2)</f>
        <v>#N/A</v>
      </c>
    </row>
    <row r="5014" customFormat="false" ht="12.75" hidden="false" customHeight="false" outlineLevel="0" collapsed="false">
      <c r="A5014" s="57" t="e">
        <f aca="false">INDEX(BucketTable,MATCH(B5014,SumMonths,0),1)</f>
        <v>#N/A</v>
      </c>
      <c r="K5014" s="57" t="e">
        <f aca="false">INDEX(lava,MATCH(B5014,SumMonths,0),2)</f>
        <v>#N/A</v>
      </c>
    </row>
    <row r="5015" customFormat="false" ht="12.75" hidden="false" customHeight="false" outlineLevel="0" collapsed="false">
      <c r="A5015" s="57" t="e">
        <f aca="false">INDEX(BucketTable,MATCH(B5015,SumMonths,0),1)</f>
        <v>#N/A</v>
      </c>
      <c r="K5015" s="57" t="e">
        <f aca="false">INDEX(lava,MATCH(B5015,SumMonths,0),2)</f>
        <v>#N/A</v>
      </c>
    </row>
    <row r="5016" customFormat="false" ht="12.75" hidden="false" customHeight="false" outlineLevel="0" collapsed="false">
      <c r="A5016" s="57" t="e">
        <f aca="false">INDEX(BucketTable,MATCH(B5016,SumMonths,0),1)</f>
        <v>#N/A</v>
      </c>
      <c r="K5016" s="57" t="e">
        <f aca="false">INDEX(lava,MATCH(B5016,SumMonths,0),2)</f>
        <v>#N/A</v>
      </c>
    </row>
    <row r="5017" customFormat="false" ht="12.75" hidden="false" customHeight="false" outlineLevel="0" collapsed="false">
      <c r="A5017" s="57" t="e">
        <f aca="false">INDEX(BucketTable,MATCH(B5017,SumMonths,0),1)</f>
        <v>#N/A</v>
      </c>
      <c r="K5017" s="57" t="e">
        <f aca="false">INDEX(lava,MATCH(B5017,SumMonths,0),2)</f>
        <v>#N/A</v>
      </c>
    </row>
    <row r="5018" customFormat="false" ht="12.75" hidden="false" customHeight="false" outlineLevel="0" collapsed="false">
      <c r="A5018" s="57" t="e">
        <f aca="false">INDEX(BucketTable,MATCH(B5018,SumMonths,0),1)</f>
        <v>#N/A</v>
      </c>
      <c r="K5018" s="57" t="e">
        <f aca="false">INDEX(lava,MATCH(B5018,SumMonths,0),2)</f>
        <v>#N/A</v>
      </c>
    </row>
    <row r="5019" customFormat="false" ht="12.75" hidden="false" customHeight="false" outlineLevel="0" collapsed="false">
      <c r="A5019" s="57" t="e">
        <f aca="false">INDEX(BucketTable,MATCH(B5019,SumMonths,0),1)</f>
        <v>#N/A</v>
      </c>
      <c r="K5019" s="57" t="e">
        <f aca="false">INDEX(lava,MATCH(B5019,SumMonths,0),2)</f>
        <v>#N/A</v>
      </c>
    </row>
    <row r="5020" customFormat="false" ht="12.75" hidden="false" customHeight="false" outlineLevel="0" collapsed="false">
      <c r="A5020" s="57" t="e">
        <f aca="false">INDEX(BucketTable,MATCH(B5020,SumMonths,0),1)</f>
        <v>#N/A</v>
      </c>
      <c r="K5020" s="57" t="e">
        <f aca="false">INDEX(lava,MATCH(B5020,SumMonths,0),2)</f>
        <v>#N/A</v>
      </c>
    </row>
    <row r="5021" customFormat="false" ht="12.75" hidden="false" customHeight="false" outlineLevel="0" collapsed="false">
      <c r="A5021" s="57" t="e">
        <f aca="false">INDEX(BucketTable,MATCH(B5021,SumMonths,0),1)</f>
        <v>#N/A</v>
      </c>
      <c r="K5021" s="57" t="e">
        <f aca="false">INDEX(lava,MATCH(B5021,SumMonths,0),2)</f>
        <v>#N/A</v>
      </c>
    </row>
    <row r="5022" customFormat="false" ht="12.75" hidden="false" customHeight="false" outlineLevel="0" collapsed="false">
      <c r="A5022" s="57" t="e">
        <f aca="false">INDEX(BucketTable,MATCH(B5022,SumMonths,0),1)</f>
        <v>#N/A</v>
      </c>
      <c r="K5022" s="57" t="e">
        <f aca="false">INDEX(lava,MATCH(B5022,SumMonths,0),2)</f>
        <v>#N/A</v>
      </c>
    </row>
    <row r="5023" customFormat="false" ht="12.75" hidden="false" customHeight="false" outlineLevel="0" collapsed="false">
      <c r="A5023" s="57" t="e">
        <f aca="false">INDEX(BucketTable,MATCH(B5023,SumMonths,0),1)</f>
        <v>#N/A</v>
      </c>
      <c r="K5023" s="57" t="e">
        <f aca="false">INDEX(lava,MATCH(B5023,SumMonths,0),2)</f>
        <v>#N/A</v>
      </c>
    </row>
    <row r="5024" customFormat="false" ht="12.75" hidden="false" customHeight="false" outlineLevel="0" collapsed="false">
      <c r="A5024" s="57" t="e">
        <f aca="false">INDEX(BucketTable,MATCH(B5024,SumMonths,0),1)</f>
        <v>#N/A</v>
      </c>
      <c r="K5024" s="57" t="e">
        <f aca="false">INDEX(lava,MATCH(B5024,SumMonths,0),2)</f>
        <v>#N/A</v>
      </c>
    </row>
    <row r="5025" customFormat="false" ht="12.75" hidden="false" customHeight="false" outlineLevel="0" collapsed="false">
      <c r="A5025" s="57" t="e">
        <f aca="false">INDEX(BucketTable,MATCH(B5025,SumMonths,0),1)</f>
        <v>#N/A</v>
      </c>
      <c r="K5025" s="57" t="e">
        <f aca="false">INDEX(lava,MATCH(B5025,SumMonths,0),2)</f>
        <v>#N/A</v>
      </c>
    </row>
    <row r="5026" customFormat="false" ht="12.75" hidden="false" customHeight="false" outlineLevel="0" collapsed="false">
      <c r="A5026" s="57" t="e">
        <f aca="false">INDEX(BucketTable,MATCH(B5026,SumMonths,0),1)</f>
        <v>#N/A</v>
      </c>
      <c r="K5026" s="57" t="e">
        <f aca="false">INDEX(lava,MATCH(B5026,SumMonths,0),2)</f>
        <v>#N/A</v>
      </c>
    </row>
    <row r="5027" customFormat="false" ht="12.75" hidden="false" customHeight="false" outlineLevel="0" collapsed="false">
      <c r="A5027" s="57" t="e">
        <f aca="false">INDEX(BucketTable,MATCH(B5027,SumMonths,0),1)</f>
        <v>#N/A</v>
      </c>
      <c r="K5027" s="57" t="e">
        <f aca="false">INDEX(lava,MATCH(B5027,SumMonths,0),2)</f>
        <v>#N/A</v>
      </c>
    </row>
    <row r="5028" customFormat="false" ht="12.75" hidden="false" customHeight="false" outlineLevel="0" collapsed="false">
      <c r="A5028" s="57" t="e">
        <f aca="false">INDEX(BucketTable,MATCH(B5028,SumMonths,0),1)</f>
        <v>#N/A</v>
      </c>
      <c r="K5028" s="57" t="e">
        <f aca="false">INDEX(lava,MATCH(B5028,SumMonths,0),2)</f>
        <v>#N/A</v>
      </c>
    </row>
    <row r="5029" customFormat="false" ht="12.75" hidden="false" customHeight="false" outlineLevel="0" collapsed="false">
      <c r="A5029" s="57" t="e">
        <f aca="false">INDEX(BucketTable,MATCH(B5029,SumMonths,0),1)</f>
        <v>#N/A</v>
      </c>
      <c r="K5029" s="57" t="e">
        <f aca="false">INDEX(lava,MATCH(B5029,SumMonths,0),2)</f>
        <v>#N/A</v>
      </c>
    </row>
    <row r="5030" customFormat="false" ht="12.75" hidden="false" customHeight="false" outlineLevel="0" collapsed="false">
      <c r="A5030" s="57" t="e">
        <f aca="false">INDEX(BucketTable,MATCH(B5030,SumMonths,0),1)</f>
        <v>#N/A</v>
      </c>
      <c r="K5030" s="57" t="e">
        <f aca="false">INDEX(lava,MATCH(B5030,SumMonths,0),2)</f>
        <v>#N/A</v>
      </c>
    </row>
    <row r="5031" customFormat="false" ht="12.75" hidden="false" customHeight="false" outlineLevel="0" collapsed="false">
      <c r="A5031" s="57" t="e">
        <f aca="false">INDEX(BucketTable,MATCH(B5031,SumMonths,0),1)</f>
        <v>#N/A</v>
      </c>
      <c r="K5031" s="57" t="e">
        <f aca="false">INDEX(lava,MATCH(B5031,SumMonths,0),2)</f>
        <v>#N/A</v>
      </c>
    </row>
    <row r="5032" customFormat="false" ht="12.75" hidden="false" customHeight="false" outlineLevel="0" collapsed="false">
      <c r="A5032" s="57" t="e">
        <f aca="false">INDEX(BucketTable,MATCH(B5032,SumMonths,0),1)</f>
        <v>#N/A</v>
      </c>
      <c r="K5032" s="57" t="e">
        <f aca="false">INDEX(lava,MATCH(B5032,SumMonths,0),2)</f>
        <v>#N/A</v>
      </c>
    </row>
    <row r="5033" customFormat="false" ht="12.75" hidden="false" customHeight="false" outlineLevel="0" collapsed="false">
      <c r="A5033" s="57" t="e">
        <f aca="false">INDEX(BucketTable,MATCH(B5033,SumMonths,0),1)</f>
        <v>#N/A</v>
      </c>
      <c r="K5033" s="57" t="e">
        <f aca="false">INDEX(lava,MATCH(B5033,SumMonths,0),2)</f>
        <v>#N/A</v>
      </c>
    </row>
    <row r="5034" customFormat="false" ht="12.75" hidden="false" customHeight="false" outlineLevel="0" collapsed="false">
      <c r="A5034" s="57" t="e">
        <f aca="false">INDEX(BucketTable,MATCH(B5034,SumMonths,0),1)</f>
        <v>#N/A</v>
      </c>
      <c r="K5034" s="57" t="e">
        <f aca="false">INDEX(lava,MATCH(B5034,SumMonths,0),2)</f>
        <v>#N/A</v>
      </c>
    </row>
    <row r="5035" customFormat="false" ht="12.75" hidden="false" customHeight="false" outlineLevel="0" collapsed="false">
      <c r="A5035" s="57" t="e">
        <f aca="false">INDEX(BucketTable,MATCH(B5035,SumMonths,0),1)</f>
        <v>#N/A</v>
      </c>
      <c r="K5035" s="57" t="e">
        <f aca="false">INDEX(lava,MATCH(B5035,SumMonths,0),2)</f>
        <v>#N/A</v>
      </c>
    </row>
    <row r="5036" customFormat="false" ht="12.75" hidden="false" customHeight="false" outlineLevel="0" collapsed="false">
      <c r="A5036" s="57" t="e">
        <f aca="false">INDEX(BucketTable,MATCH(B5036,SumMonths,0),1)</f>
        <v>#N/A</v>
      </c>
      <c r="K5036" s="57" t="e">
        <f aca="false">INDEX(lava,MATCH(B5036,SumMonths,0),2)</f>
        <v>#N/A</v>
      </c>
    </row>
    <row r="5037" customFormat="false" ht="12.75" hidden="false" customHeight="false" outlineLevel="0" collapsed="false">
      <c r="A5037" s="57" t="e">
        <f aca="false">INDEX(BucketTable,MATCH(B5037,SumMonths,0),1)</f>
        <v>#N/A</v>
      </c>
      <c r="K5037" s="57" t="e">
        <f aca="false">INDEX(lava,MATCH(B5037,SumMonths,0),2)</f>
        <v>#N/A</v>
      </c>
    </row>
    <row r="5038" customFormat="false" ht="12.75" hidden="false" customHeight="false" outlineLevel="0" collapsed="false">
      <c r="A5038" s="57" t="e">
        <f aca="false">INDEX(BucketTable,MATCH(B5038,SumMonths,0),1)</f>
        <v>#N/A</v>
      </c>
      <c r="K5038" s="57" t="e">
        <f aca="false">INDEX(lava,MATCH(B5038,SumMonths,0),2)</f>
        <v>#N/A</v>
      </c>
    </row>
    <row r="5039" customFormat="false" ht="12.75" hidden="false" customHeight="false" outlineLevel="0" collapsed="false">
      <c r="A5039" s="57" t="e">
        <f aca="false">INDEX(BucketTable,MATCH(B5039,SumMonths,0),1)</f>
        <v>#N/A</v>
      </c>
      <c r="K5039" s="57" t="e">
        <f aca="false">INDEX(lava,MATCH(B5039,SumMonths,0),2)</f>
        <v>#N/A</v>
      </c>
    </row>
    <row r="5040" customFormat="false" ht="12.75" hidden="false" customHeight="false" outlineLevel="0" collapsed="false">
      <c r="A5040" s="57" t="e">
        <f aca="false">INDEX(BucketTable,MATCH(B5040,SumMonths,0),1)</f>
        <v>#N/A</v>
      </c>
      <c r="K5040" s="57" t="e">
        <f aca="false">INDEX(lava,MATCH(B5040,SumMonths,0),2)</f>
        <v>#N/A</v>
      </c>
    </row>
    <row r="5041" customFormat="false" ht="12.75" hidden="false" customHeight="false" outlineLevel="0" collapsed="false">
      <c r="A5041" s="57" t="e">
        <f aca="false">INDEX(BucketTable,MATCH(B5041,SumMonths,0),1)</f>
        <v>#N/A</v>
      </c>
      <c r="K5041" s="57" t="e">
        <f aca="false">INDEX(lava,MATCH(B5041,SumMonths,0),2)</f>
        <v>#N/A</v>
      </c>
    </row>
    <row r="5042" customFormat="false" ht="12.75" hidden="false" customHeight="false" outlineLevel="0" collapsed="false">
      <c r="A5042" s="57" t="e">
        <f aca="false">INDEX(BucketTable,MATCH(B5042,SumMonths,0),1)</f>
        <v>#N/A</v>
      </c>
      <c r="K5042" s="57" t="e">
        <f aca="false">INDEX(lava,MATCH(B5042,SumMonths,0),2)</f>
        <v>#N/A</v>
      </c>
    </row>
    <row r="5043" customFormat="false" ht="12.75" hidden="false" customHeight="false" outlineLevel="0" collapsed="false">
      <c r="A5043" s="57" t="e">
        <f aca="false">INDEX(BucketTable,MATCH(B5043,SumMonths,0),1)</f>
        <v>#N/A</v>
      </c>
      <c r="K5043" s="57" t="e">
        <f aca="false">INDEX(lava,MATCH(B5043,SumMonths,0),2)</f>
        <v>#N/A</v>
      </c>
    </row>
    <row r="5044" customFormat="false" ht="12.75" hidden="false" customHeight="false" outlineLevel="0" collapsed="false">
      <c r="A5044" s="57" t="e">
        <f aca="false">INDEX(BucketTable,MATCH(B5044,SumMonths,0),1)</f>
        <v>#N/A</v>
      </c>
      <c r="K5044" s="57" t="e">
        <f aca="false">INDEX(lava,MATCH(B5044,SumMonths,0),2)</f>
        <v>#N/A</v>
      </c>
    </row>
    <row r="5045" customFormat="false" ht="12.75" hidden="false" customHeight="false" outlineLevel="0" collapsed="false">
      <c r="A5045" s="57" t="e">
        <f aca="false">INDEX(BucketTable,MATCH(B5045,SumMonths,0),1)</f>
        <v>#N/A</v>
      </c>
      <c r="K5045" s="57" t="e">
        <f aca="false">INDEX(lava,MATCH(B5045,SumMonths,0),2)</f>
        <v>#N/A</v>
      </c>
    </row>
    <row r="5046" customFormat="false" ht="12.75" hidden="false" customHeight="false" outlineLevel="0" collapsed="false">
      <c r="A5046" s="57" t="e">
        <f aca="false">INDEX(BucketTable,MATCH(B5046,SumMonths,0),1)</f>
        <v>#N/A</v>
      </c>
      <c r="K5046" s="57" t="e">
        <f aca="false">INDEX(lava,MATCH(B5046,SumMonths,0),2)</f>
        <v>#N/A</v>
      </c>
    </row>
    <row r="5047" customFormat="false" ht="12.75" hidden="false" customHeight="false" outlineLevel="0" collapsed="false">
      <c r="A5047" s="57" t="e">
        <f aca="false">INDEX(BucketTable,MATCH(B5047,SumMonths,0),1)</f>
        <v>#N/A</v>
      </c>
      <c r="K5047" s="57" t="e">
        <f aca="false">INDEX(lava,MATCH(B5047,SumMonths,0),2)</f>
        <v>#N/A</v>
      </c>
    </row>
    <row r="5048" customFormat="false" ht="12.75" hidden="false" customHeight="false" outlineLevel="0" collapsed="false">
      <c r="A5048" s="57" t="e">
        <f aca="false">INDEX(BucketTable,MATCH(B5048,SumMonths,0),1)</f>
        <v>#N/A</v>
      </c>
      <c r="K5048" s="57" t="e">
        <f aca="false">INDEX(lava,MATCH(B5048,SumMonths,0),2)</f>
        <v>#N/A</v>
      </c>
    </row>
    <row r="5049" customFormat="false" ht="12.75" hidden="false" customHeight="false" outlineLevel="0" collapsed="false">
      <c r="A5049" s="57" t="e">
        <f aca="false">INDEX(BucketTable,MATCH(B5049,SumMonths,0),1)</f>
        <v>#N/A</v>
      </c>
      <c r="K5049" s="57" t="e">
        <f aca="false">INDEX(lava,MATCH(B5049,SumMonths,0),2)</f>
        <v>#N/A</v>
      </c>
    </row>
    <row r="5050" customFormat="false" ht="12.75" hidden="false" customHeight="false" outlineLevel="0" collapsed="false">
      <c r="A5050" s="57" t="e">
        <f aca="false">INDEX(BucketTable,MATCH(B5050,SumMonths,0),1)</f>
        <v>#N/A</v>
      </c>
      <c r="K5050" s="57" t="e">
        <f aca="false">INDEX(lava,MATCH(B5050,SumMonths,0),2)</f>
        <v>#N/A</v>
      </c>
    </row>
    <row r="5051" customFormat="false" ht="12.75" hidden="false" customHeight="false" outlineLevel="0" collapsed="false">
      <c r="A5051" s="57" t="e">
        <f aca="false">INDEX(BucketTable,MATCH(B5051,SumMonths,0),1)</f>
        <v>#N/A</v>
      </c>
      <c r="K5051" s="57" t="e">
        <f aca="false">INDEX(lava,MATCH(B5051,SumMonths,0),2)</f>
        <v>#N/A</v>
      </c>
    </row>
    <row r="5052" customFormat="false" ht="12.75" hidden="false" customHeight="false" outlineLevel="0" collapsed="false">
      <c r="A5052" s="57" t="e">
        <f aca="false">INDEX(BucketTable,MATCH(B5052,SumMonths,0),1)</f>
        <v>#N/A</v>
      </c>
      <c r="K5052" s="57" t="e">
        <f aca="false">INDEX(lava,MATCH(B5052,SumMonths,0),2)</f>
        <v>#N/A</v>
      </c>
    </row>
    <row r="5053" customFormat="false" ht="12.75" hidden="false" customHeight="false" outlineLevel="0" collapsed="false">
      <c r="A5053" s="57" t="e">
        <f aca="false">INDEX(BucketTable,MATCH(B5053,SumMonths,0),1)</f>
        <v>#N/A</v>
      </c>
      <c r="K5053" s="57" t="e">
        <f aca="false">INDEX(lava,MATCH(B5053,SumMonths,0),2)</f>
        <v>#N/A</v>
      </c>
    </row>
    <row r="5054" customFormat="false" ht="12.75" hidden="false" customHeight="false" outlineLevel="0" collapsed="false">
      <c r="A5054" s="57" t="e">
        <f aca="false">INDEX(BucketTable,MATCH(B5054,SumMonths,0),1)</f>
        <v>#N/A</v>
      </c>
      <c r="K5054" s="57" t="e">
        <f aca="false">INDEX(lava,MATCH(B5054,SumMonths,0),2)</f>
        <v>#N/A</v>
      </c>
    </row>
    <row r="5055" customFormat="false" ht="12.75" hidden="false" customHeight="false" outlineLevel="0" collapsed="false">
      <c r="A5055" s="57" t="e">
        <f aca="false">INDEX(BucketTable,MATCH(B5055,SumMonths,0),1)</f>
        <v>#N/A</v>
      </c>
      <c r="K5055" s="57" t="e">
        <f aca="false">INDEX(lava,MATCH(B5055,SumMonths,0),2)</f>
        <v>#N/A</v>
      </c>
    </row>
    <row r="5056" customFormat="false" ht="12.75" hidden="false" customHeight="false" outlineLevel="0" collapsed="false">
      <c r="A5056" s="57" t="e">
        <f aca="false">INDEX(BucketTable,MATCH(B5056,SumMonths,0),1)</f>
        <v>#N/A</v>
      </c>
      <c r="K5056" s="57" t="e">
        <f aca="false">INDEX(lava,MATCH(B5056,SumMonths,0),2)</f>
        <v>#N/A</v>
      </c>
    </row>
    <row r="5057" customFormat="false" ht="12.75" hidden="false" customHeight="false" outlineLevel="0" collapsed="false">
      <c r="A5057" s="57" t="e">
        <f aca="false">INDEX(BucketTable,MATCH(B5057,SumMonths,0),1)</f>
        <v>#N/A</v>
      </c>
      <c r="K5057" s="57" t="e">
        <f aca="false">INDEX(lava,MATCH(B5057,SumMonths,0),2)</f>
        <v>#N/A</v>
      </c>
    </row>
    <row r="5058" customFormat="false" ht="12.75" hidden="false" customHeight="false" outlineLevel="0" collapsed="false">
      <c r="A5058" s="57" t="e">
        <f aca="false">INDEX(BucketTable,MATCH(B5058,SumMonths,0),1)</f>
        <v>#N/A</v>
      </c>
      <c r="K5058" s="57" t="e">
        <f aca="false">INDEX(lava,MATCH(B5058,SumMonths,0),2)</f>
        <v>#N/A</v>
      </c>
    </row>
    <row r="5059" customFormat="false" ht="12.75" hidden="false" customHeight="false" outlineLevel="0" collapsed="false">
      <c r="A5059" s="57" t="e">
        <f aca="false">INDEX(BucketTable,MATCH(B5059,SumMonths,0),1)</f>
        <v>#N/A</v>
      </c>
      <c r="K5059" s="57" t="e">
        <f aca="false">INDEX(lava,MATCH(B5059,SumMonths,0),2)</f>
        <v>#N/A</v>
      </c>
    </row>
    <row r="5060" customFormat="false" ht="12.75" hidden="false" customHeight="false" outlineLevel="0" collapsed="false">
      <c r="A5060" s="57" t="e">
        <f aca="false">INDEX(BucketTable,MATCH(B5060,SumMonths,0),1)</f>
        <v>#N/A</v>
      </c>
      <c r="K5060" s="57" t="e">
        <f aca="false">INDEX(lava,MATCH(B5060,SumMonths,0),2)</f>
        <v>#N/A</v>
      </c>
    </row>
    <row r="5061" customFormat="false" ht="12.75" hidden="false" customHeight="false" outlineLevel="0" collapsed="false">
      <c r="A5061" s="57" t="e">
        <f aca="false">INDEX(BucketTable,MATCH(B5061,SumMonths,0),1)</f>
        <v>#N/A</v>
      </c>
      <c r="K5061" s="57" t="e">
        <f aca="false">INDEX(lava,MATCH(B5061,SumMonths,0),2)</f>
        <v>#N/A</v>
      </c>
    </row>
    <row r="5062" customFormat="false" ht="12.75" hidden="false" customHeight="false" outlineLevel="0" collapsed="false">
      <c r="A5062" s="57" t="e">
        <f aca="false">INDEX(BucketTable,MATCH(B5062,SumMonths,0),1)</f>
        <v>#N/A</v>
      </c>
      <c r="K5062" s="57" t="e">
        <f aca="false">INDEX(lava,MATCH(B5062,SumMonths,0),2)</f>
        <v>#N/A</v>
      </c>
    </row>
    <row r="5063" customFormat="false" ht="12.75" hidden="false" customHeight="false" outlineLevel="0" collapsed="false">
      <c r="A5063" s="57" t="e">
        <f aca="false">INDEX(BucketTable,MATCH(B5063,SumMonths,0),1)</f>
        <v>#N/A</v>
      </c>
      <c r="K5063" s="57" t="e">
        <f aca="false">INDEX(lava,MATCH(B5063,SumMonths,0),2)</f>
        <v>#N/A</v>
      </c>
    </row>
    <row r="5064" customFormat="false" ht="12.75" hidden="false" customHeight="false" outlineLevel="0" collapsed="false">
      <c r="A5064" s="57" t="e">
        <f aca="false">INDEX(BucketTable,MATCH(B5064,SumMonths,0),1)</f>
        <v>#N/A</v>
      </c>
      <c r="K5064" s="57" t="e">
        <f aca="false">INDEX(lava,MATCH(B5064,SumMonths,0),2)</f>
        <v>#N/A</v>
      </c>
    </row>
    <row r="5065" customFormat="false" ht="12.75" hidden="false" customHeight="false" outlineLevel="0" collapsed="false">
      <c r="A5065" s="57" t="e">
        <f aca="false">INDEX(BucketTable,MATCH(B5065,SumMonths,0),1)</f>
        <v>#N/A</v>
      </c>
      <c r="K5065" s="57" t="e">
        <f aca="false">INDEX(lava,MATCH(B5065,SumMonths,0),2)</f>
        <v>#N/A</v>
      </c>
    </row>
    <row r="5066" customFormat="false" ht="12.75" hidden="false" customHeight="false" outlineLevel="0" collapsed="false">
      <c r="A5066" s="57" t="e">
        <f aca="false">INDEX(BucketTable,MATCH(B5066,SumMonths,0),1)</f>
        <v>#N/A</v>
      </c>
      <c r="K5066" s="57" t="e">
        <f aca="false">INDEX(lava,MATCH(B5066,SumMonths,0),2)</f>
        <v>#N/A</v>
      </c>
    </row>
    <row r="5067" customFormat="false" ht="12.75" hidden="false" customHeight="false" outlineLevel="0" collapsed="false">
      <c r="A5067" s="57" t="e">
        <f aca="false">INDEX(BucketTable,MATCH(B5067,SumMonths,0),1)</f>
        <v>#N/A</v>
      </c>
      <c r="K5067" s="57" t="e">
        <f aca="false">INDEX(lava,MATCH(B5067,SumMonths,0),2)</f>
        <v>#N/A</v>
      </c>
    </row>
    <row r="5068" customFormat="false" ht="12.75" hidden="false" customHeight="false" outlineLevel="0" collapsed="false">
      <c r="A5068" s="57" t="e">
        <f aca="false">INDEX(BucketTable,MATCH(B5068,SumMonths,0),1)</f>
        <v>#N/A</v>
      </c>
      <c r="K5068" s="57" t="e">
        <f aca="false">INDEX(lava,MATCH(B5068,SumMonths,0),2)</f>
        <v>#N/A</v>
      </c>
    </row>
    <row r="5069" customFormat="false" ht="12.75" hidden="false" customHeight="false" outlineLevel="0" collapsed="false">
      <c r="A5069" s="57" t="e">
        <f aca="false">INDEX(BucketTable,MATCH(B5069,SumMonths,0),1)</f>
        <v>#N/A</v>
      </c>
      <c r="K5069" s="57" t="e">
        <f aca="false">INDEX(lava,MATCH(B5069,SumMonths,0),2)</f>
        <v>#N/A</v>
      </c>
    </row>
    <row r="5070" customFormat="false" ht="12.75" hidden="false" customHeight="false" outlineLevel="0" collapsed="false">
      <c r="A5070" s="57" t="e">
        <f aca="false">INDEX(BucketTable,MATCH(B5070,SumMonths,0),1)</f>
        <v>#N/A</v>
      </c>
      <c r="K5070" s="57" t="e">
        <f aca="false">INDEX(lava,MATCH(B5070,SumMonths,0),2)</f>
        <v>#N/A</v>
      </c>
    </row>
    <row r="5071" customFormat="false" ht="12.75" hidden="false" customHeight="false" outlineLevel="0" collapsed="false">
      <c r="A5071" s="57" t="e">
        <f aca="false">INDEX(BucketTable,MATCH(B5071,SumMonths,0),1)</f>
        <v>#N/A</v>
      </c>
      <c r="K5071" s="57" t="e">
        <f aca="false">INDEX(lava,MATCH(B5071,SumMonths,0),2)</f>
        <v>#N/A</v>
      </c>
    </row>
    <row r="5072" customFormat="false" ht="12.75" hidden="false" customHeight="false" outlineLevel="0" collapsed="false">
      <c r="A5072" s="57" t="e">
        <f aca="false">INDEX(BucketTable,MATCH(B5072,SumMonths,0),1)</f>
        <v>#N/A</v>
      </c>
      <c r="K5072" s="57" t="e">
        <f aca="false">INDEX(lava,MATCH(B5072,SumMonths,0),2)</f>
        <v>#N/A</v>
      </c>
    </row>
    <row r="5073" customFormat="false" ht="12.75" hidden="false" customHeight="false" outlineLevel="0" collapsed="false">
      <c r="A5073" s="57" t="e">
        <f aca="false">INDEX(BucketTable,MATCH(B5073,SumMonths,0),1)</f>
        <v>#N/A</v>
      </c>
      <c r="K5073" s="57" t="e">
        <f aca="false">INDEX(lava,MATCH(B5073,SumMonths,0),2)</f>
        <v>#N/A</v>
      </c>
    </row>
    <row r="5074" customFormat="false" ht="12.75" hidden="false" customHeight="false" outlineLevel="0" collapsed="false">
      <c r="A5074" s="57" t="e">
        <f aca="false">INDEX(BucketTable,MATCH(B5074,SumMonths,0),1)</f>
        <v>#N/A</v>
      </c>
      <c r="K5074" s="57" t="e">
        <f aca="false">INDEX(lava,MATCH(B5074,SumMonths,0),2)</f>
        <v>#N/A</v>
      </c>
    </row>
    <row r="5075" customFormat="false" ht="12.75" hidden="false" customHeight="false" outlineLevel="0" collapsed="false">
      <c r="A5075" s="57" t="e">
        <f aca="false">INDEX(BucketTable,MATCH(B5075,SumMonths,0),1)</f>
        <v>#N/A</v>
      </c>
      <c r="K5075" s="57" t="e">
        <f aca="false">INDEX(lava,MATCH(B5075,SumMonths,0),2)</f>
        <v>#N/A</v>
      </c>
    </row>
    <row r="5076" customFormat="false" ht="12.75" hidden="false" customHeight="false" outlineLevel="0" collapsed="false">
      <c r="A5076" s="57" t="e">
        <f aca="false">INDEX(BucketTable,MATCH(B5076,SumMonths,0),1)</f>
        <v>#N/A</v>
      </c>
      <c r="K5076" s="57" t="e">
        <f aca="false">INDEX(lava,MATCH(B5076,SumMonths,0),2)</f>
        <v>#N/A</v>
      </c>
    </row>
    <row r="5077" customFormat="false" ht="12.75" hidden="false" customHeight="false" outlineLevel="0" collapsed="false">
      <c r="A5077" s="57" t="e">
        <f aca="false">INDEX(BucketTable,MATCH(B5077,SumMonths,0),1)</f>
        <v>#N/A</v>
      </c>
      <c r="K5077" s="57" t="e">
        <f aca="false">INDEX(lava,MATCH(B5077,SumMonths,0),2)</f>
        <v>#N/A</v>
      </c>
    </row>
    <row r="5078" customFormat="false" ht="12.75" hidden="false" customHeight="false" outlineLevel="0" collapsed="false">
      <c r="A5078" s="57" t="e">
        <f aca="false">INDEX(BucketTable,MATCH(B5078,SumMonths,0),1)</f>
        <v>#N/A</v>
      </c>
      <c r="K5078" s="57" t="e">
        <f aca="false">INDEX(lava,MATCH(B5078,SumMonths,0),2)</f>
        <v>#N/A</v>
      </c>
    </row>
    <row r="5079" customFormat="false" ht="12.75" hidden="false" customHeight="false" outlineLevel="0" collapsed="false">
      <c r="A5079" s="57" t="e">
        <f aca="false">INDEX(BucketTable,MATCH(B5079,SumMonths,0),1)</f>
        <v>#N/A</v>
      </c>
      <c r="K5079" s="57" t="e">
        <f aca="false">INDEX(lava,MATCH(B5079,SumMonths,0),2)</f>
        <v>#N/A</v>
      </c>
    </row>
    <row r="5080" customFormat="false" ht="12.75" hidden="false" customHeight="false" outlineLevel="0" collapsed="false">
      <c r="A5080" s="57" t="e">
        <f aca="false">INDEX(BucketTable,MATCH(B5080,SumMonths,0),1)</f>
        <v>#N/A</v>
      </c>
      <c r="K5080" s="57" t="e">
        <f aca="false">INDEX(lava,MATCH(B5080,SumMonths,0),2)</f>
        <v>#N/A</v>
      </c>
    </row>
    <row r="5081" customFormat="false" ht="12.75" hidden="false" customHeight="false" outlineLevel="0" collapsed="false">
      <c r="A5081" s="57" t="e">
        <f aca="false">INDEX(BucketTable,MATCH(B5081,SumMonths,0),1)</f>
        <v>#N/A</v>
      </c>
      <c r="K5081" s="57" t="e">
        <f aca="false">INDEX(lava,MATCH(B5081,SumMonths,0),2)</f>
        <v>#N/A</v>
      </c>
    </row>
    <row r="5082" customFormat="false" ht="12.75" hidden="false" customHeight="false" outlineLevel="0" collapsed="false">
      <c r="A5082" s="57" t="e">
        <f aca="false">INDEX(BucketTable,MATCH(B5082,SumMonths,0),1)</f>
        <v>#N/A</v>
      </c>
      <c r="K5082" s="57" t="e">
        <f aca="false">INDEX(lava,MATCH(B5082,SumMonths,0),2)</f>
        <v>#N/A</v>
      </c>
    </row>
    <row r="5083" customFormat="false" ht="12.75" hidden="false" customHeight="false" outlineLevel="0" collapsed="false">
      <c r="A5083" s="57" t="e">
        <f aca="false">INDEX(BucketTable,MATCH(B5083,SumMonths,0),1)</f>
        <v>#N/A</v>
      </c>
      <c r="K5083" s="57" t="e">
        <f aca="false">INDEX(lava,MATCH(B5083,SumMonths,0),2)</f>
        <v>#N/A</v>
      </c>
    </row>
    <row r="5084" customFormat="false" ht="12.75" hidden="false" customHeight="false" outlineLevel="0" collapsed="false">
      <c r="A5084" s="57" t="e">
        <f aca="false">INDEX(BucketTable,MATCH(B5084,SumMonths,0),1)</f>
        <v>#N/A</v>
      </c>
      <c r="K5084" s="57" t="e">
        <f aca="false">INDEX(lava,MATCH(B5084,SumMonths,0),2)</f>
        <v>#N/A</v>
      </c>
    </row>
    <row r="5085" customFormat="false" ht="12.75" hidden="false" customHeight="false" outlineLevel="0" collapsed="false">
      <c r="A5085" s="57" t="e">
        <f aca="false">INDEX(BucketTable,MATCH(B5085,SumMonths,0),1)</f>
        <v>#N/A</v>
      </c>
      <c r="K5085" s="57" t="e">
        <f aca="false">INDEX(lava,MATCH(B5085,SumMonths,0),2)</f>
        <v>#N/A</v>
      </c>
    </row>
    <row r="5086" customFormat="false" ht="12.75" hidden="false" customHeight="false" outlineLevel="0" collapsed="false">
      <c r="A5086" s="57" t="e">
        <f aca="false">INDEX(BucketTable,MATCH(B5086,SumMonths,0),1)</f>
        <v>#N/A</v>
      </c>
      <c r="K5086" s="57" t="e">
        <f aca="false">INDEX(lava,MATCH(B5086,SumMonths,0),2)</f>
        <v>#N/A</v>
      </c>
    </row>
    <row r="5087" customFormat="false" ht="12.75" hidden="false" customHeight="false" outlineLevel="0" collapsed="false">
      <c r="A5087" s="57" t="e">
        <f aca="false">INDEX(BucketTable,MATCH(B5087,SumMonths,0),1)</f>
        <v>#N/A</v>
      </c>
      <c r="K5087" s="57" t="e">
        <f aca="false">INDEX(lava,MATCH(B5087,SumMonths,0),2)</f>
        <v>#N/A</v>
      </c>
    </row>
    <row r="5088" customFormat="false" ht="12.75" hidden="false" customHeight="false" outlineLevel="0" collapsed="false">
      <c r="A5088" s="57" t="e">
        <f aca="false">INDEX(BucketTable,MATCH(B5088,SumMonths,0),1)</f>
        <v>#N/A</v>
      </c>
      <c r="K5088" s="57" t="e">
        <f aca="false">INDEX(lava,MATCH(B5088,SumMonths,0),2)</f>
        <v>#N/A</v>
      </c>
    </row>
    <row r="5089" customFormat="false" ht="12.75" hidden="false" customHeight="false" outlineLevel="0" collapsed="false">
      <c r="A5089" s="57" t="e">
        <f aca="false">INDEX(BucketTable,MATCH(B5089,SumMonths,0),1)</f>
        <v>#N/A</v>
      </c>
      <c r="K5089" s="57" t="e">
        <f aca="false">INDEX(lava,MATCH(B5089,SumMonths,0),2)</f>
        <v>#N/A</v>
      </c>
    </row>
    <row r="5090" customFormat="false" ht="12.75" hidden="false" customHeight="false" outlineLevel="0" collapsed="false">
      <c r="A5090" s="57" t="e">
        <f aca="false">INDEX(BucketTable,MATCH(B5090,SumMonths,0),1)</f>
        <v>#N/A</v>
      </c>
      <c r="K5090" s="57" t="e">
        <f aca="false">INDEX(lava,MATCH(B5090,SumMonths,0),2)</f>
        <v>#N/A</v>
      </c>
    </row>
    <row r="5091" customFormat="false" ht="12.75" hidden="false" customHeight="false" outlineLevel="0" collapsed="false">
      <c r="A5091" s="57" t="e">
        <f aca="false">INDEX(BucketTable,MATCH(B5091,SumMonths,0),1)</f>
        <v>#N/A</v>
      </c>
      <c r="K5091" s="57" t="e">
        <f aca="false">INDEX(lava,MATCH(B5091,SumMonths,0),2)</f>
        <v>#N/A</v>
      </c>
    </row>
    <row r="5092" customFormat="false" ht="12.75" hidden="false" customHeight="false" outlineLevel="0" collapsed="false">
      <c r="A5092" s="57" t="e">
        <f aca="false">INDEX(BucketTable,MATCH(B5092,SumMonths,0),1)</f>
        <v>#N/A</v>
      </c>
      <c r="K5092" s="57" t="e">
        <f aca="false">INDEX(lava,MATCH(B5092,SumMonths,0),2)</f>
        <v>#N/A</v>
      </c>
    </row>
    <row r="5093" customFormat="false" ht="12.75" hidden="false" customHeight="false" outlineLevel="0" collapsed="false">
      <c r="A5093" s="57" t="e">
        <f aca="false">INDEX(BucketTable,MATCH(B5093,SumMonths,0),1)</f>
        <v>#N/A</v>
      </c>
      <c r="K5093" s="57" t="e">
        <f aca="false">INDEX(lava,MATCH(B5093,SumMonths,0),2)</f>
        <v>#N/A</v>
      </c>
    </row>
    <row r="5094" customFormat="false" ht="12.75" hidden="false" customHeight="false" outlineLevel="0" collapsed="false">
      <c r="A5094" s="57" t="e">
        <f aca="false">INDEX(BucketTable,MATCH(B5094,SumMonths,0),1)</f>
        <v>#N/A</v>
      </c>
      <c r="K5094" s="57" t="e">
        <f aca="false">INDEX(lava,MATCH(B5094,SumMonths,0),2)</f>
        <v>#N/A</v>
      </c>
    </row>
    <row r="5095" customFormat="false" ht="12.75" hidden="false" customHeight="false" outlineLevel="0" collapsed="false">
      <c r="A5095" s="57" t="e">
        <f aca="false">INDEX(BucketTable,MATCH(B5095,SumMonths,0),1)</f>
        <v>#N/A</v>
      </c>
      <c r="K5095" s="57" t="e">
        <f aca="false">INDEX(lava,MATCH(B5095,SumMonths,0),2)</f>
        <v>#N/A</v>
      </c>
    </row>
    <row r="5096" customFormat="false" ht="12.75" hidden="false" customHeight="false" outlineLevel="0" collapsed="false">
      <c r="A5096" s="57" t="e">
        <f aca="false">INDEX(BucketTable,MATCH(B5096,SumMonths,0),1)</f>
        <v>#N/A</v>
      </c>
      <c r="K5096" s="57" t="e">
        <f aca="false">INDEX(lava,MATCH(B5096,SumMonths,0),2)</f>
        <v>#N/A</v>
      </c>
    </row>
    <row r="5097" customFormat="false" ht="12.75" hidden="false" customHeight="false" outlineLevel="0" collapsed="false">
      <c r="A5097" s="57" t="e">
        <f aca="false">INDEX(BucketTable,MATCH(B5097,SumMonths,0),1)</f>
        <v>#N/A</v>
      </c>
      <c r="K5097" s="57" t="e">
        <f aca="false">INDEX(lava,MATCH(B5097,SumMonths,0),2)</f>
        <v>#N/A</v>
      </c>
    </row>
    <row r="5098" customFormat="false" ht="12.75" hidden="false" customHeight="false" outlineLevel="0" collapsed="false">
      <c r="A5098" s="57" t="e">
        <f aca="false">INDEX(BucketTable,MATCH(B5098,SumMonths,0),1)</f>
        <v>#N/A</v>
      </c>
      <c r="K5098" s="57" t="e">
        <f aca="false">INDEX(lava,MATCH(B5098,SumMonths,0),2)</f>
        <v>#N/A</v>
      </c>
    </row>
    <row r="5099" customFormat="false" ht="12.75" hidden="false" customHeight="false" outlineLevel="0" collapsed="false">
      <c r="A5099" s="57" t="e">
        <f aca="false">INDEX(BucketTable,MATCH(B5099,SumMonths,0),1)</f>
        <v>#N/A</v>
      </c>
      <c r="K5099" s="57" t="e">
        <f aca="false">INDEX(lava,MATCH(B5099,SumMonths,0),2)</f>
        <v>#N/A</v>
      </c>
    </row>
    <row r="5100" customFormat="false" ht="12.75" hidden="false" customHeight="false" outlineLevel="0" collapsed="false">
      <c r="A5100" s="57" t="e">
        <f aca="false">INDEX(BucketTable,MATCH(B5100,SumMonths,0),1)</f>
        <v>#N/A</v>
      </c>
      <c r="K5100" s="57" t="e">
        <f aca="false">INDEX(lava,MATCH(B5100,SumMonths,0),2)</f>
        <v>#N/A</v>
      </c>
    </row>
    <row r="5101" customFormat="false" ht="12.75" hidden="false" customHeight="false" outlineLevel="0" collapsed="false">
      <c r="A5101" s="57" t="e">
        <f aca="false">INDEX(BucketTable,MATCH(B5101,SumMonths,0),1)</f>
        <v>#N/A</v>
      </c>
      <c r="K5101" s="57" t="e">
        <f aca="false">INDEX(lava,MATCH(B5101,SumMonths,0),2)</f>
        <v>#N/A</v>
      </c>
    </row>
    <row r="5102" customFormat="false" ht="12.75" hidden="false" customHeight="false" outlineLevel="0" collapsed="false">
      <c r="A5102" s="57" t="e">
        <f aca="false">INDEX(BucketTable,MATCH(B5102,SumMonths,0),1)</f>
        <v>#N/A</v>
      </c>
      <c r="K5102" s="57" t="e">
        <f aca="false">INDEX(lava,MATCH(B5102,SumMonths,0),2)</f>
        <v>#N/A</v>
      </c>
    </row>
    <row r="5103" customFormat="false" ht="12.75" hidden="false" customHeight="false" outlineLevel="0" collapsed="false">
      <c r="A5103" s="57" t="e">
        <f aca="false">INDEX(BucketTable,MATCH(B5103,SumMonths,0),1)</f>
        <v>#N/A</v>
      </c>
      <c r="K5103" s="57" t="e">
        <f aca="false">INDEX(lava,MATCH(B5103,SumMonths,0),2)</f>
        <v>#N/A</v>
      </c>
    </row>
    <row r="5104" customFormat="false" ht="12.75" hidden="false" customHeight="false" outlineLevel="0" collapsed="false">
      <c r="A5104" s="57" t="e">
        <f aca="false">INDEX(BucketTable,MATCH(B5104,SumMonths,0),1)</f>
        <v>#N/A</v>
      </c>
      <c r="K5104" s="57" t="e">
        <f aca="false">INDEX(lava,MATCH(B5104,SumMonths,0),2)</f>
        <v>#N/A</v>
      </c>
    </row>
    <row r="5105" customFormat="false" ht="12.75" hidden="false" customHeight="false" outlineLevel="0" collapsed="false">
      <c r="A5105" s="57" t="e">
        <f aca="false">INDEX(BucketTable,MATCH(B5105,SumMonths,0),1)</f>
        <v>#N/A</v>
      </c>
      <c r="K5105" s="57" t="e">
        <f aca="false">INDEX(lava,MATCH(B5105,SumMonths,0),2)</f>
        <v>#N/A</v>
      </c>
    </row>
    <row r="5106" customFormat="false" ht="12.75" hidden="false" customHeight="false" outlineLevel="0" collapsed="false">
      <c r="A5106" s="57" t="e">
        <f aca="false">INDEX(BucketTable,MATCH(B5106,SumMonths,0),1)</f>
        <v>#N/A</v>
      </c>
      <c r="K5106" s="57" t="e">
        <f aca="false">INDEX(lava,MATCH(B5106,SumMonths,0),2)</f>
        <v>#N/A</v>
      </c>
    </row>
    <row r="5107" customFormat="false" ht="12.75" hidden="false" customHeight="false" outlineLevel="0" collapsed="false">
      <c r="A5107" s="57" t="e">
        <f aca="false">INDEX(BucketTable,MATCH(B5107,SumMonths,0),1)</f>
        <v>#N/A</v>
      </c>
      <c r="K5107" s="57" t="e">
        <f aca="false">INDEX(lava,MATCH(B5107,SumMonths,0),2)</f>
        <v>#N/A</v>
      </c>
    </row>
    <row r="5108" customFormat="false" ht="12.75" hidden="false" customHeight="false" outlineLevel="0" collapsed="false">
      <c r="A5108" s="57" t="e">
        <f aca="false">INDEX(BucketTable,MATCH(B5108,SumMonths,0),1)</f>
        <v>#N/A</v>
      </c>
      <c r="K5108" s="57" t="e">
        <f aca="false">INDEX(lava,MATCH(B5108,SumMonths,0),2)</f>
        <v>#N/A</v>
      </c>
    </row>
    <row r="5109" customFormat="false" ht="12.75" hidden="false" customHeight="false" outlineLevel="0" collapsed="false">
      <c r="A5109" s="57" t="e">
        <f aca="false">INDEX(BucketTable,MATCH(B5109,SumMonths,0),1)</f>
        <v>#N/A</v>
      </c>
      <c r="K5109" s="57" t="e">
        <f aca="false">INDEX(lava,MATCH(B5109,SumMonths,0),2)</f>
        <v>#N/A</v>
      </c>
    </row>
    <row r="5110" customFormat="false" ht="12.75" hidden="false" customHeight="false" outlineLevel="0" collapsed="false">
      <c r="A5110" s="57" t="e">
        <f aca="false">INDEX(BucketTable,MATCH(B5110,SumMonths,0),1)</f>
        <v>#N/A</v>
      </c>
      <c r="K5110" s="57" t="e">
        <f aca="false">INDEX(lava,MATCH(B5110,SumMonths,0),2)</f>
        <v>#N/A</v>
      </c>
    </row>
    <row r="5111" customFormat="false" ht="12.75" hidden="false" customHeight="false" outlineLevel="0" collapsed="false">
      <c r="A5111" s="57" t="e">
        <f aca="false">INDEX(BucketTable,MATCH(B5111,SumMonths,0),1)</f>
        <v>#N/A</v>
      </c>
      <c r="K5111" s="57" t="e">
        <f aca="false">INDEX(lava,MATCH(B5111,SumMonths,0),2)</f>
        <v>#N/A</v>
      </c>
    </row>
    <row r="5112" customFormat="false" ht="12.75" hidden="false" customHeight="false" outlineLevel="0" collapsed="false">
      <c r="A5112" s="57" t="e">
        <f aca="false">INDEX(BucketTable,MATCH(B5112,SumMonths,0),1)</f>
        <v>#N/A</v>
      </c>
      <c r="K5112" s="57" t="e">
        <f aca="false">INDEX(lava,MATCH(B5112,SumMonths,0),2)</f>
        <v>#N/A</v>
      </c>
    </row>
    <row r="5113" customFormat="false" ht="12.75" hidden="false" customHeight="false" outlineLevel="0" collapsed="false">
      <c r="A5113" s="57" t="e">
        <f aca="false">INDEX(BucketTable,MATCH(B5113,SumMonths,0),1)</f>
        <v>#N/A</v>
      </c>
      <c r="K5113" s="57" t="e">
        <f aca="false">INDEX(lava,MATCH(B5113,SumMonths,0),2)</f>
        <v>#N/A</v>
      </c>
    </row>
    <row r="5114" customFormat="false" ht="12.75" hidden="false" customHeight="false" outlineLevel="0" collapsed="false">
      <c r="A5114" s="57" t="e">
        <f aca="false">INDEX(BucketTable,MATCH(B5114,SumMonths,0),1)</f>
        <v>#N/A</v>
      </c>
      <c r="K5114" s="57" t="e">
        <f aca="false">INDEX(lava,MATCH(B5114,SumMonths,0),2)</f>
        <v>#N/A</v>
      </c>
    </row>
    <row r="5115" customFormat="false" ht="12.75" hidden="false" customHeight="false" outlineLevel="0" collapsed="false">
      <c r="A5115" s="57" t="e">
        <f aca="false">INDEX(BucketTable,MATCH(B5115,SumMonths,0),1)</f>
        <v>#N/A</v>
      </c>
      <c r="K5115" s="57" t="e">
        <f aca="false">INDEX(lava,MATCH(B5115,SumMonths,0),2)</f>
        <v>#N/A</v>
      </c>
    </row>
    <row r="5116" customFormat="false" ht="12.75" hidden="false" customHeight="false" outlineLevel="0" collapsed="false">
      <c r="A5116" s="57" t="e">
        <f aca="false">INDEX(BucketTable,MATCH(B5116,SumMonths,0),1)</f>
        <v>#N/A</v>
      </c>
      <c r="K5116" s="57" t="e">
        <f aca="false">INDEX(lava,MATCH(B5116,SumMonths,0),2)</f>
        <v>#N/A</v>
      </c>
    </row>
    <row r="5117" customFormat="false" ht="12.75" hidden="false" customHeight="false" outlineLevel="0" collapsed="false">
      <c r="A5117" s="57" t="e">
        <f aca="false">INDEX(BucketTable,MATCH(B5117,SumMonths,0),1)</f>
        <v>#N/A</v>
      </c>
      <c r="K5117" s="57" t="e">
        <f aca="false">INDEX(lava,MATCH(B5117,SumMonths,0),2)</f>
        <v>#N/A</v>
      </c>
    </row>
    <row r="5118" customFormat="false" ht="12.75" hidden="false" customHeight="false" outlineLevel="0" collapsed="false">
      <c r="A5118" s="57" t="e">
        <f aca="false">INDEX(BucketTable,MATCH(B5118,SumMonths,0),1)</f>
        <v>#N/A</v>
      </c>
      <c r="K5118" s="57" t="e">
        <f aca="false">INDEX(lava,MATCH(B5118,SumMonths,0),2)</f>
        <v>#N/A</v>
      </c>
    </row>
    <row r="5119" customFormat="false" ht="12.75" hidden="false" customHeight="false" outlineLevel="0" collapsed="false">
      <c r="A5119" s="57" t="e">
        <f aca="false">INDEX(BucketTable,MATCH(B5119,SumMonths,0),1)</f>
        <v>#N/A</v>
      </c>
      <c r="K5119" s="57" t="e">
        <f aca="false">INDEX(lava,MATCH(B5119,SumMonths,0),2)</f>
        <v>#N/A</v>
      </c>
    </row>
    <row r="5120" customFormat="false" ht="12.75" hidden="false" customHeight="false" outlineLevel="0" collapsed="false">
      <c r="A5120" s="57" t="e">
        <f aca="false">INDEX(BucketTable,MATCH(B5120,SumMonths,0),1)</f>
        <v>#N/A</v>
      </c>
      <c r="K5120" s="57" t="e">
        <f aca="false">INDEX(lava,MATCH(B5120,SumMonths,0),2)</f>
        <v>#N/A</v>
      </c>
    </row>
    <row r="5121" customFormat="false" ht="12.75" hidden="false" customHeight="false" outlineLevel="0" collapsed="false">
      <c r="A5121" s="57" t="e">
        <f aca="false">INDEX(BucketTable,MATCH(B5121,SumMonths,0),1)</f>
        <v>#N/A</v>
      </c>
      <c r="K5121" s="57" t="e">
        <f aca="false">INDEX(lava,MATCH(B5121,SumMonths,0),2)</f>
        <v>#N/A</v>
      </c>
    </row>
    <row r="5122" customFormat="false" ht="12.75" hidden="false" customHeight="false" outlineLevel="0" collapsed="false">
      <c r="A5122" s="57" t="e">
        <f aca="false">INDEX(BucketTable,MATCH(B5122,SumMonths,0),1)</f>
        <v>#N/A</v>
      </c>
      <c r="K5122" s="57" t="e">
        <f aca="false">INDEX(lava,MATCH(B5122,SumMonths,0),2)</f>
        <v>#N/A</v>
      </c>
    </row>
    <row r="5123" customFormat="false" ht="12.75" hidden="false" customHeight="false" outlineLevel="0" collapsed="false">
      <c r="A5123" s="57" t="e">
        <f aca="false">INDEX(BucketTable,MATCH(B5123,SumMonths,0),1)</f>
        <v>#N/A</v>
      </c>
      <c r="K5123" s="57" t="e">
        <f aca="false">INDEX(lava,MATCH(B5123,SumMonths,0),2)</f>
        <v>#N/A</v>
      </c>
    </row>
    <row r="5124" customFormat="false" ht="12.75" hidden="false" customHeight="false" outlineLevel="0" collapsed="false">
      <c r="A5124" s="57" t="e">
        <f aca="false">INDEX(BucketTable,MATCH(B5124,SumMonths,0),1)</f>
        <v>#N/A</v>
      </c>
      <c r="K5124" s="57" t="e">
        <f aca="false">INDEX(lava,MATCH(B5124,SumMonths,0),2)</f>
        <v>#N/A</v>
      </c>
    </row>
    <row r="5125" customFormat="false" ht="12.75" hidden="false" customHeight="false" outlineLevel="0" collapsed="false">
      <c r="A5125" s="57" t="e">
        <f aca="false">INDEX(BucketTable,MATCH(B5125,SumMonths,0),1)</f>
        <v>#N/A</v>
      </c>
      <c r="K5125" s="57" t="e">
        <f aca="false">INDEX(lava,MATCH(B5125,SumMonths,0),2)</f>
        <v>#N/A</v>
      </c>
    </row>
    <row r="5126" customFormat="false" ht="12.75" hidden="false" customHeight="false" outlineLevel="0" collapsed="false">
      <c r="A5126" s="57" t="e">
        <f aca="false">INDEX(BucketTable,MATCH(B5126,SumMonths,0),1)</f>
        <v>#N/A</v>
      </c>
      <c r="K5126" s="57" t="e">
        <f aca="false">INDEX(lava,MATCH(B5126,SumMonths,0),2)</f>
        <v>#N/A</v>
      </c>
    </row>
    <row r="5127" customFormat="false" ht="12.75" hidden="false" customHeight="false" outlineLevel="0" collapsed="false">
      <c r="A5127" s="57" t="e">
        <f aca="false">INDEX(BucketTable,MATCH(B5127,SumMonths,0),1)</f>
        <v>#N/A</v>
      </c>
      <c r="K5127" s="57" t="e">
        <f aca="false">INDEX(lava,MATCH(B5127,SumMonths,0),2)</f>
        <v>#N/A</v>
      </c>
    </row>
    <row r="5128" customFormat="false" ht="12.75" hidden="false" customHeight="false" outlineLevel="0" collapsed="false">
      <c r="A5128" s="57" t="e">
        <f aca="false">INDEX(BucketTable,MATCH(B5128,SumMonths,0),1)</f>
        <v>#N/A</v>
      </c>
      <c r="K5128" s="57" t="e">
        <f aca="false">INDEX(lava,MATCH(B5128,SumMonths,0),2)</f>
        <v>#N/A</v>
      </c>
    </row>
    <row r="5129" customFormat="false" ht="12.75" hidden="false" customHeight="false" outlineLevel="0" collapsed="false">
      <c r="A5129" s="57" t="e">
        <f aca="false">INDEX(BucketTable,MATCH(B5129,SumMonths,0),1)</f>
        <v>#N/A</v>
      </c>
      <c r="K5129" s="57" t="e">
        <f aca="false">INDEX(lava,MATCH(B5129,SumMonths,0),2)</f>
        <v>#N/A</v>
      </c>
    </row>
    <row r="5130" customFormat="false" ht="12.75" hidden="false" customHeight="false" outlineLevel="0" collapsed="false">
      <c r="A5130" s="57" t="e">
        <f aca="false">INDEX(BucketTable,MATCH(B5130,SumMonths,0),1)</f>
        <v>#N/A</v>
      </c>
      <c r="K5130" s="57" t="e">
        <f aca="false">INDEX(lava,MATCH(B5130,SumMonths,0),2)</f>
        <v>#N/A</v>
      </c>
    </row>
    <row r="5131" customFormat="false" ht="12.75" hidden="false" customHeight="false" outlineLevel="0" collapsed="false">
      <c r="A5131" s="57" t="e">
        <f aca="false">INDEX(BucketTable,MATCH(B5131,SumMonths,0),1)</f>
        <v>#N/A</v>
      </c>
      <c r="K5131" s="57" t="e">
        <f aca="false">INDEX(lava,MATCH(B5131,SumMonths,0),2)</f>
        <v>#N/A</v>
      </c>
    </row>
    <row r="5132" customFormat="false" ht="12.75" hidden="false" customHeight="false" outlineLevel="0" collapsed="false">
      <c r="A5132" s="57" t="e">
        <f aca="false">INDEX(BucketTable,MATCH(B5132,SumMonths,0),1)</f>
        <v>#N/A</v>
      </c>
      <c r="K5132" s="57" t="e">
        <f aca="false">INDEX(lava,MATCH(B5132,SumMonths,0),2)</f>
        <v>#N/A</v>
      </c>
    </row>
    <row r="5133" customFormat="false" ht="12.75" hidden="false" customHeight="false" outlineLevel="0" collapsed="false">
      <c r="A5133" s="57" t="e">
        <f aca="false">INDEX(BucketTable,MATCH(B5133,SumMonths,0),1)</f>
        <v>#N/A</v>
      </c>
      <c r="K5133" s="57" t="e">
        <f aca="false">INDEX(lava,MATCH(B5133,SumMonths,0),2)</f>
        <v>#N/A</v>
      </c>
    </row>
    <row r="5134" customFormat="false" ht="12.75" hidden="false" customHeight="false" outlineLevel="0" collapsed="false">
      <c r="A5134" s="57" t="e">
        <f aca="false">INDEX(BucketTable,MATCH(B5134,SumMonths,0),1)</f>
        <v>#N/A</v>
      </c>
      <c r="K5134" s="57" t="e">
        <f aca="false">INDEX(lava,MATCH(B5134,SumMonths,0),2)</f>
        <v>#N/A</v>
      </c>
    </row>
    <row r="5135" customFormat="false" ht="12.75" hidden="false" customHeight="false" outlineLevel="0" collapsed="false">
      <c r="A5135" s="57" t="e">
        <f aca="false">INDEX(BucketTable,MATCH(B5135,SumMonths,0),1)</f>
        <v>#N/A</v>
      </c>
      <c r="K5135" s="57" t="e">
        <f aca="false">INDEX(lava,MATCH(B5135,SumMonths,0),2)</f>
        <v>#N/A</v>
      </c>
    </row>
    <row r="5136" customFormat="false" ht="12.75" hidden="false" customHeight="false" outlineLevel="0" collapsed="false">
      <c r="A5136" s="57" t="e">
        <f aca="false">INDEX(BucketTable,MATCH(B5136,SumMonths,0),1)</f>
        <v>#N/A</v>
      </c>
      <c r="K5136" s="57" t="e">
        <f aca="false">INDEX(lava,MATCH(B5136,SumMonths,0),2)</f>
        <v>#N/A</v>
      </c>
    </row>
    <row r="5137" customFormat="false" ht="12.75" hidden="false" customHeight="false" outlineLevel="0" collapsed="false">
      <c r="A5137" s="57" t="e">
        <f aca="false">INDEX(BucketTable,MATCH(B5137,SumMonths,0),1)</f>
        <v>#N/A</v>
      </c>
      <c r="K5137" s="57" t="e">
        <f aca="false">INDEX(lava,MATCH(B5137,SumMonths,0),2)</f>
        <v>#N/A</v>
      </c>
    </row>
    <row r="5138" customFormat="false" ht="12.75" hidden="false" customHeight="false" outlineLevel="0" collapsed="false">
      <c r="A5138" s="57" t="e">
        <f aca="false">INDEX(BucketTable,MATCH(B5138,SumMonths,0),1)</f>
        <v>#N/A</v>
      </c>
      <c r="K5138" s="57" t="e">
        <f aca="false">INDEX(lava,MATCH(B5138,SumMonths,0),2)</f>
        <v>#N/A</v>
      </c>
    </row>
    <row r="5139" customFormat="false" ht="12.75" hidden="false" customHeight="false" outlineLevel="0" collapsed="false">
      <c r="A5139" s="57" t="e">
        <f aca="false">INDEX(BucketTable,MATCH(B5139,SumMonths,0),1)</f>
        <v>#N/A</v>
      </c>
      <c r="K5139" s="57" t="e">
        <f aca="false">INDEX(lava,MATCH(B5139,SumMonths,0),2)</f>
        <v>#N/A</v>
      </c>
    </row>
    <row r="5140" customFormat="false" ht="12.75" hidden="false" customHeight="false" outlineLevel="0" collapsed="false">
      <c r="A5140" s="57" t="e">
        <f aca="false">INDEX(BucketTable,MATCH(B5140,SumMonths,0),1)</f>
        <v>#N/A</v>
      </c>
      <c r="K5140" s="57" t="e">
        <f aca="false">INDEX(lava,MATCH(B5140,SumMonths,0),2)</f>
        <v>#N/A</v>
      </c>
    </row>
    <row r="5141" customFormat="false" ht="12.75" hidden="false" customHeight="false" outlineLevel="0" collapsed="false">
      <c r="A5141" s="57" t="e">
        <f aca="false">INDEX(BucketTable,MATCH(B5141,SumMonths,0),1)</f>
        <v>#N/A</v>
      </c>
      <c r="K5141" s="57" t="e">
        <f aca="false">INDEX(lava,MATCH(B5141,SumMonths,0),2)</f>
        <v>#N/A</v>
      </c>
    </row>
    <row r="5142" customFormat="false" ht="12.75" hidden="false" customHeight="false" outlineLevel="0" collapsed="false">
      <c r="A5142" s="57" t="e">
        <f aca="false">INDEX(BucketTable,MATCH(B5142,SumMonths,0),1)</f>
        <v>#N/A</v>
      </c>
      <c r="K5142" s="57" t="e">
        <f aca="false">INDEX(lava,MATCH(B5142,SumMonths,0),2)</f>
        <v>#N/A</v>
      </c>
    </row>
    <row r="5143" customFormat="false" ht="12.75" hidden="false" customHeight="false" outlineLevel="0" collapsed="false">
      <c r="A5143" s="57" t="e">
        <f aca="false">INDEX(BucketTable,MATCH(B5143,SumMonths,0),1)</f>
        <v>#N/A</v>
      </c>
      <c r="K5143" s="57" t="e">
        <f aca="false">INDEX(lava,MATCH(B5143,SumMonths,0),2)</f>
        <v>#N/A</v>
      </c>
    </row>
    <row r="5144" customFormat="false" ht="12.75" hidden="false" customHeight="false" outlineLevel="0" collapsed="false">
      <c r="A5144" s="57" t="e">
        <f aca="false">INDEX(BucketTable,MATCH(B5144,SumMonths,0),1)</f>
        <v>#N/A</v>
      </c>
      <c r="K5144" s="57" t="e">
        <f aca="false">INDEX(lava,MATCH(B5144,SumMonths,0),2)</f>
        <v>#N/A</v>
      </c>
    </row>
    <row r="5145" customFormat="false" ht="12.75" hidden="false" customHeight="false" outlineLevel="0" collapsed="false">
      <c r="A5145" s="57" t="e">
        <f aca="false">INDEX(BucketTable,MATCH(B5145,SumMonths,0),1)</f>
        <v>#N/A</v>
      </c>
      <c r="K5145" s="57" t="e">
        <f aca="false">INDEX(lava,MATCH(B5145,SumMonths,0),2)</f>
        <v>#N/A</v>
      </c>
    </row>
    <row r="5146" customFormat="false" ht="12.75" hidden="false" customHeight="false" outlineLevel="0" collapsed="false">
      <c r="A5146" s="57" t="e">
        <f aca="false">INDEX(BucketTable,MATCH(B5146,SumMonths,0),1)</f>
        <v>#N/A</v>
      </c>
      <c r="K5146" s="57" t="e">
        <f aca="false">INDEX(lava,MATCH(B5146,SumMonths,0),2)</f>
        <v>#N/A</v>
      </c>
    </row>
    <row r="5147" customFormat="false" ht="12.75" hidden="false" customHeight="false" outlineLevel="0" collapsed="false">
      <c r="A5147" s="57" t="e">
        <f aca="false">INDEX(BucketTable,MATCH(B5147,SumMonths,0),1)</f>
        <v>#N/A</v>
      </c>
      <c r="K5147" s="57" t="e">
        <f aca="false">INDEX(lava,MATCH(B5147,SumMonths,0),2)</f>
        <v>#N/A</v>
      </c>
    </row>
    <row r="5148" customFormat="false" ht="12.75" hidden="false" customHeight="false" outlineLevel="0" collapsed="false">
      <c r="A5148" s="57" t="e">
        <f aca="false">INDEX(BucketTable,MATCH(B5148,SumMonths,0),1)</f>
        <v>#N/A</v>
      </c>
      <c r="K5148" s="57" t="e">
        <f aca="false">INDEX(lava,MATCH(B5148,SumMonths,0),2)</f>
        <v>#N/A</v>
      </c>
    </row>
    <row r="5149" customFormat="false" ht="12.75" hidden="false" customHeight="false" outlineLevel="0" collapsed="false">
      <c r="A5149" s="57" t="e">
        <f aca="false">INDEX(BucketTable,MATCH(B5149,SumMonths,0),1)</f>
        <v>#N/A</v>
      </c>
      <c r="K5149" s="57" t="e">
        <f aca="false">INDEX(lava,MATCH(B5149,SumMonths,0),2)</f>
        <v>#N/A</v>
      </c>
    </row>
    <row r="5150" customFormat="false" ht="12.75" hidden="false" customHeight="false" outlineLevel="0" collapsed="false">
      <c r="A5150" s="57" t="e">
        <f aca="false">INDEX(BucketTable,MATCH(B5150,SumMonths,0),1)</f>
        <v>#N/A</v>
      </c>
      <c r="K5150" s="57" t="e">
        <f aca="false">INDEX(lava,MATCH(B5150,SumMonths,0),2)</f>
        <v>#N/A</v>
      </c>
    </row>
    <row r="5151" customFormat="false" ht="12.75" hidden="false" customHeight="false" outlineLevel="0" collapsed="false">
      <c r="A5151" s="57" t="e">
        <f aca="false">INDEX(BucketTable,MATCH(B5151,SumMonths,0),1)</f>
        <v>#N/A</v>
      </c>
      <c r="K5151" s="57" t="e">
        <f aca="false">INDEX(lava,MATCH(B5151,SumMonths,0),2)</f>
        <v>#N/A</v>
      </c>
    </row>
    <row r="5152" customFormat="false" ht="12.75" hidden="false" customHeight="false" outlineLevel="0" collapsed="false">
      <c r="A5152" s="57" t="e">
        <f aca="false">INDEX(BucketTable,MATCH(B5152,SumMonths,0),1)</f>
        <v>#N/A</v>
      </c>
      <c r="K5152" s="57" t="e">
        <f aca="false">INDEX(lava,MATCH(B5152,SumMonths,0),2)</f>
        <v>#N/A</v>
      </c>
    </row>
    <row r="5153" customFormat="false" ht="12.75" hidden="false" customHeight="false" outlineLevel="0" collapsed="false">
      <c r="A5153" s="57" t="e">
        <f aca="false">INDEX(BucketTable,MATCH(B5153,SumMonths,0),1)</f>
        <v>#N/A</v>
      </c>
      <c r="K5153" s="57" t="e">
        <f aca="false">INDEX(lava,MATCH(B5153,SumMonths,0),2)</f>
        <v>#N/A</v>
      </c>
    </row>
    <row r="5154" customFormat="false" ht="12.75" hidden="false" customHeight="false" outlineLevel="0" collapsed="false">
      <c r="A5154" s="57" t="e">
        <f aca="false">INDEX(BucketTable,MATCH(B5154,SumMonths,0),1)</f>
        <v>#N/A</v>
      </c>
      <c r="K5154" s="57" t="e">
        <f aca="false">INDEX(lava,MATCH(B5154,SumMonths,0),2)</f>
        <v>#N/A</v>
      </c>
    </row>
    <row r="5155" customFormat="false" ht="12.75" hidden="false" customHeight="false" outlineLevel="0" collapsed="false">
      <c r="A5155" s="57" t="e">
        <f aca="false">INDEX(BucketTable,MATCH(B5155,SumMonths,0),1)</f>
        <v>#N/A</v>
      </c>
      <c r="K5155" s="57" t="e">
        <f aca="false">INDEX(lava,MATCH(B5155,SumMonths,0),2)</f>
        <v>#N/A</v>
      </c>
    </row>
    <row r="5156" customFormat="false" ht="12.75" hidden="false" customHeight="false" outlineLevel="0" collapsed="false">
      <c r="A5156" s="57" t="e">
        <f aca="false">INDEX(BucketTable,MATCH(B5156,SumMonths,0),1)</f>
        <v>#N/A</v>
      </c>
      <c r="K5156" s="57" t="e">
        <f aca="false">INDEX(lava,MATCH(B5156,SumMonths,0),2)</f>
        <v>#N/A</v>
      </c>
    </row>
    <row r="5157" customFormat="false" ht="12.75" hidden="false" customHeight="false" outlineLevel="0" collapsed="false">
      <c r="A5157" s="57" t="e">
        <f aca="false">INDEX(BucketTable,MATCH(B5157,SumMonths,0),1)</f>
        <v>#N/A</v>
      </c>
      <c r="K5157" s="57" t="e">
        <f aca="false">INDEX(lava,MATCH(B5157,SumMonths,0),2)</f>
        <v>#N/A</v>
      </c>
    </row>
    <row r="5158" customFormat="false" ht="12.75" hidden="false" customHeight="false" outlineLevel="0" collapsed="false">
      <c r="A5158" s="57" t="e">
        <f aca="false">INDEX(BucketTable,MATCH(B5158,SumMonths,0),1)</f>
        <v>#N/A</v>
      </c>
      <c r="K5158" s="57" t="e">
        <f aca="false">INDEX(lava,MATCH(B5158,SumMonths,0),2)</f>
        <v>#N/A</v>
      </c>
    </row>
    <row r="5159" customFormat="false" ht="12.75" hidden="false" customHeight="false" outlineLevel="0" collapsed="false">
      <c r="A5159" s="57" t="e">
        <f aca="false">INDEX(BucketTable,MATCH(B5159,SumMonths,0),1)</f>
        <v>#N/A</v>
      </c>
      <c r="K5159" s="57" t="e">
        <f aca="false">INDEX(lava,MATCH(B5159,SumMonths,0),2)</f>
        <v>#N/A</v>
      </c>
    </row>
    <row r="5160" customFormat="false" ht="12.75" hidden="false" customHeight="false" outlineLevel="0" collapsed="false">
      <c r="A5160" s="57" t="e">
        <f aca="false">INDEX(BucketTable,MATCH(B5160,SumMonths,0),1)</f>
        <v>#N/A</v>
      </c>
      <c r="K5160" s="57" t="e">
        <f aca="false">INDEX(lava,MATCH(B5160,SumMonths,0),2)</f>
        <v>#N/A</v>
      </c>
    </row>
    <row r="5161" customFormat="false" ht="12.75" hidden="false" customHeight="false" outlineLevel="0" collapsed="false">
      <c r="A5161" s="57" t="e">
        <f aca="false">INDEX(BucketTable,MATCH(B5161,SumMonths,0),1)</f>
        <v>#N/A</v>
      </c>
      <c r="K5161" s="57" t="e">
        <f aca="false">INDEX(lava,MATCH(B5161,SumMonths,0),2)</f>
        <v>#N/A</v>
      </c>
    </row>
    <row r="5162" customFormat="false" ht="12.75" hidden="false" customHeight="false" outlineLevel="0" collapsed="false">
      <c r="A5162" s="57" t="e">
        <f aca="false">INDEX(BucketTable,MATCH(B5162,SumMonths,0),1)</f>
        <v>#N/A</v>
      </c>
      <c r="K5162" s="57" t="e">
        <f aca="false">INDEX(lava,MATCH(B5162,SumMonths,0),2)</f>
        <v>#N/A</v>
      </c>
    </row>
    <row r="5163" customFormat="false" ht="12.75" hidden="false" customHeight="false" outlineLevel="0" collapsed="false">
      <c r="A5163" s="57" t="e">
        <f aca="false">INDEX(BucketTable,MATCH(B5163,SumMonths,0),1)</f>
        <v>#N/A</v>
      </c>
      <c r="K5163" s="57" t="e">
        <f aca="false">INDEX(lava,MATCH(B5163,SumMonths,0),2)</f>
        <v>#N/A</v>
      </c>
    </row>
    <row r="5164" customFormat="false" ht="12.75" hidden="false" customHeight="false" outlineLevel="0" collapsed="false">
      <c r="A5164" s="57" t="e">
        <f aca="false">INDEX(BucketTable,MATCH(B5164,SumMonths,0),1)</f>
        <v>#N/A</v>
      </c>
      <c r="K5164" s="57" t="e">
        <f aca="false">INDEX(lava,MATCH(B5164,SumMonths,0),2)</f>
        <v>#N/A</v>
      </c>
    </row>
    <row r="5165" customFormat="false" ht="12.75" hidden="false" customHeight="false" outlineLevel="0" collapsed="false">
      <c r="A5165" s="57" t="e">
        <f aca="false">INDEX(BucketTable,MATCH(B5165,SumMonths,0),1)</f>
        <v>#N/A</v>
      </c>
      <c r="K5165" s="57" t="e">
        <f aca="false">INDEX(lava,MATCH(B5165,SumMonths,0),2)</f>
        <v>#N/A</v>
      </c>
    </row>
    <row r="5166" customFormat="false" ht="12.75" hidden="false" customHeight="false" outlineLevel="0" collapsed="false">
      <c r="A5166" s="57" t="e">
        <f aca="false">INDEX(BucketTable,MATCH(B5166,SumMonths,0),1)</f>
        <v>#N/A</v>
      </c>
      <c r="K5166" s="57" t="e">
        <f aca="false">INDEX(lava,MATCH(B5166,SumMonths,0),2)</f>
        <v>#N/A</v>
      </c>
    </row>
    <row r="5167" customFormat="false" ht="12.75" hidden="false" customHeight="false" outlineLevel="0" collapsed="false">
      <c r="A5167" s="57" t="e">
        <f aca="false">INDEX(BucketTable,MATCH(B5167,SumMonths,0),1)</f>
        <v>#N/A</v>
      </c>
      <c r="K5167" s="57" t="e">
        <f aca="false">INDEX(lava,MATCH(B5167,SumMonths,0),2)</f>
        <v>#N/A</v>
      </c>
    </row>
    <row r="5168" customFormat="false" ht="12.75" hidden="false" customHeight="false" outlineLevel="0" collapsed="false">
      <c r="A5168" s="57" t="e">
        <f aca="false">INDEX(BucketTable,MATCH(B5168,SumMonths,0),1)</f>
        <v>#N/A</v>
      </c>
      <c r="K5168" s="57" t="e">
        <f aca="false">INDEX(lava,MATCH(B5168,SumMonths,0),2)</f>
        <v>#N/A</v>
      </c>
    </row>
    <row r="5169" customFormat="false" ht="12.75" hidden="false" customHeight="false" outlineLevel="0" collapsed="false">
      <c r="A5169" s="57" t="e">
        <f aca="false">INDEX(BucketTable,MATCH(B5169,SumMonths,0),1)</f>
        <v>#N/A</v>
      </c>
      <c r="K5169" s="57" t="e">
        <f aca="false">INDEX(lava,MATCH(B5169,SumMonths,0),2)</f>
        <v>#N/A</v>
      </c>
    </row>
    <row r="5170" customFormat="false" ht="12.75" hidden="false" customHeight="false" outlineLevel="0" collapsed="false">
      <c r="A5170" s="57" t="e">
        <f aca="false">INDEX(BucketTable,MATCH(B5170,SumMonths,0),1)</f>
        <v>#N/A</v>
      </c>
      <c r="K5170" s="57" t="e">
        <f aca="false">INDEX(lava,MATCH(B5170,SumMonths,0),2)</f>
        <v>#N/A</v>
      </c>
    </row>
    <row r="5171" customFormat="false" ht="12.75" hidden="false" customHeight="false" outlineLevel="0" collapsed="false">
      <c r="A5171" s="57" t="e">
        <f aca="false">INDEX(BucketTable,MATCH(B5171,SumMonths,0),1)</f>
        <v>#N/A</v>
      </c>
      <c r="K5171" s="57" t="e">
        <f aca="false">INDEX(lava,MATCH(B5171,SumMonths,0),2)</f>
        <v>#N/A</v>
      </c>
    </row>
    <row r="5172" customFormat="false" ht="12.75" hidden="false" customHeight="false" outlineLevel="0" collapsed="false">
      <c r="A5172" s="57" t="e">
        <f aca="false">INDEX(BucketTable,MATCH(B5172,SumMonths,0),1)</f>
        <v>#N/A</v>
      </c>
      <c r="K5172" s="57" t="e">
        <f aca="false">INDEX(lava,MATCH(B5172,SumMonths,0),2)</f>
        <v>#N/A</v>
      </c>
    </row>
    <row r="5173" customFormat="false" ht="12.75" hidden="false" customHeight="false" outlineLevel="0" collapsed="false">
      <c r="A5173" s="57" t="e">
        <f aca="false">INDEX(BucketTable,MATCH(B5173,SumMonths,0),1)</f>
        <v>#N/A</v>
      </c>
      <c r="K5173" s="57" t="e">
        <f aca="false">INDEX(lava,MATCH(B5173,SumMonths,0),2)</f>
        <v>#N/A</v>
      </c>
    </row>
    <row r="5174" customFormat="false" ht="12.75" hidden="false" customHeight="false" outlineLevel="0" collapsed="false">
      <c r="A5174" s="57" t="e">
        <f aca="false">INDEX(BucketTable,MATCH(B5174,SumMonths,0),1)</f>
        <v>#N/A</v>
      </c>
      <c r="K5174" s="57" t="e">
        <f aca="false">INDEX(lava,MATCH(B5174,SumMonths,0),2)</f>
        <v>#N/A</v>
      </c>
    </row>
    <row r="5175" customFormat="false" ht="12.75" hidden="false" customHeight="false" outlineLevel="0" collapsed="false">
      <c r="A5175" s="57" t="e">
        <f aca="false">INDEX(BucketTable,MATCH(B5175,SumMonths,0),1)</f>
        <v>#N/A</v>
      </c>
      <c r="K5175" s="57" t="e">
        <f aca="false">INDEX(lava,MATCH(B5175,SumMonths,0),2)</f>
        <v>#N/A</v>
      </c>
    </row>
    <row r="5176" customFormat="false" ht="12.75" hidden="false" customHeight="false" outlineLevel="0" collapsed="false">
      <c r="A5176" s="57" t="e">
        <f aca="false">INDEX(BucketTable,MATCH(B5176,SumMonths,0),1)</f>
        <v>#N/A</v>
      </c>
      <c r="K5176" s="57" t="e">
        <f aca="false">INDEX(lava,MATCH(B5176,SumMonths,0),2)</f>
        <v>#N/A</v>
      </c>
    </row>
    <row r="5177" customFormat="false" ht="12.75" hidden="false" customHeight="false" outlineLevel="0" collapsed="false">
      <c r="A5177" s="57" t="e">
        <f aca="false">INDEX(BucketTable,MATCH(B5177,SumMonths,0),1)</f>
        <v>#N/A</v>
      </c>
      <c r="K5177" s="57" t="e">
        <f aca="false">INDEX(lava,MATCH(B5177,SumMonths,0),2)</f>
        <v>#N/A</v>
      </c>
    </row>
    <row r="5178" customFormat="false" ht="12.75" hidden="false" customHeight="false" outlineLevel="0" collapsed="false">
      <c r="A5178" s="57" t="e">
        <f aca="false">INDEX(BucketTable,MATCH(B5178,SumMonths,0),1)</f>
        <v>#N/A</v>
      </c>
      <c r="K5178" s="57" t="e">
        <f aca="false">INDEX(lava,MATCH(B5178,SumMonths,0),2)</f>
        <v>#N/A</v>
      </c>
    </row>
    <row r="5179" customFormat="false" ht="12.75" hidden="false" customHeight="false" outlineLevel="0" collapsed="false">
      <c r="A5179" s="57" t="e">
        <f aca="false">INDEX(BucketTable,MATCH(B5179,SumMonths,0),1)</f>
        <v>#N/A</v>
      </c>
      <c r="K5179" s="57" t="e">
        <f aca="false">INDEX(lava,MATCH(B5179,SumMonths,0),2)</f>
        <v>#N/A</v>
      </c>
    </row>
    <row r="5180" customFormat="false" ht="12.75" hidden="false" customHeight="false" outlineLevel="0" collapsed="false">
      <c r="A5180" s="57" t="e">
        <f aca="false">INDEX(BucketTable,MATCH(B5180,SumMonths,0),1)</f>
        <v>#N/A</v>
      </c>
      <c r="K5180" s="57" t="e">
        <f aca="false">INDEX(lava,MATCH(B5180,SumMonths,0),2)</f>
        <v>#N/A</v>
      </c>
    </row>
    <row r="5181" customFormat="false" ht="12.75" hidden="false" customHeight="false" outlineLevel="0" collapsed="false">
      <c r="A5181" s="57" t="e">
        <f aca="false">INDEX(BucketTable,MATCH(B5181,SumMonths,0),1)</f>
        <v>#N/A</v>
      </c>
      <c r="K5181" s="57" t="e">
        <f aca="false">INDEX(lava,MATCH(B5181,SumMonths,0),2)</f>
        <v>#N/A</v>
      </c>
    </row>
    <row r="5182" customFormat="false" ht="12.75" hidden="false" customHeight="false" outlineLevel="0" collapsed="false">
      <c r="A5182" s="57" t="e">
        <f aca="false">INDEX(BucketTable,MATCH(B5182,SumMonths,0),1)</f>
        <v>#N/A</v>
      </c>
      <c r="K5182" s="57" t="e">
        <f aca="false">INDEX(lava,MATCH(B5182,SumMonths,0),2)</f>
        <v>#N/A</v>
      </c>
    </row>
    <row r="5183" customFormat="false" ht="12.75" hidden="false" customHeight="false" outlineLevel="0" collapsed="false">
      <c r="A5183" s="57" t="e">
        <f aca="false">INDEX(BucketTable,MATCH(B5183,SumMonths,0),1)</f>
        <v>#N/A</v>
      </c>
      <c r="K5183" s="57" t="e">
        <f aca="false">INDEX(lava,MATCH(B5183,SumMonths,0),2)</f>
        <v>#N/A</v>
      </c>
    </row>
    <row r="5184" customFormat="false" ht="12.75" hidden="false" customHeight="false" outlineLevel="0" collapsed="false">
      <c r="A5184" s="57" t="e">
        <f aca="false">INDEX(BucketTable,MATCH(B5184,SumMonths,0),1)</f>
        <v>#N/A</v>
      </c>
      <c r="K5184" s="57" t="e">
        <f aca="false">INDEX(lava,MATCH(B5184,SumMonths,0),2)</f>
        <v>#N/A</v>
      </c>
    </row>
    <row r="5185" customFormat="false" ht="12.75" hidden="false" customHeight="false" outlineLevel="0" collapsed="false">
      <c r="A5185" s="57" t="e">
        <f aca="false">INDEX(BucketTable,MATCH(B5185,SumMonths,0),1)</f>
        <v>#N/A</v>
      </c>
      <c r="K5185" s="57" t="e">
        <f aca="false">INDEX(lava,MATCH(B5185,SumMonths,0),2)</f>
        <v>#N/A</v>
      </c>
    </row>
    <row r="5186" customFormat="false" ht="12.75" hidden="false" customHeight="false" outlineLevel="0" collapsed="false">
      <c r="A5186" s="57" t="e">
        <f aca="false">INDEX(BucketTable,MATCH(B5186,SumMonths,0),1)</f>
        <v>#N/A</v>
      </c>
      <c r="K5186" s="57" t="e">
        <f aca="false">INDEX(lava,MATCH(B5186,SumMonths,0),2)</f>
        <v>#N/A</v>
      </c>
    </row>
    <row r="5187" customFormat="false" ht="12.75" hidden="false" customHeight="false" outlineLevel="0" collapsed="false">
      <c r="A5187" s="57" t="e">
        <f aca="false">INDEX(BucketTable,MATCH(B5187,SumMonths,0),1)</f>
        <v>#N/A</v>
      </c>
      <c r="K5187" s="57" t="e">
        <f aca="false">INDEX(lava,MATCH(B5187,SumMonths,0),2)</f>
        <v>#N/A</v>
      </c>
    </row>
    <row r="5188" customFormat="false" ht="12.75" hidden="false" customHeight="false" outlineLevel="0" collapsed="false">
      <c r="A5188" s="57" t="e">
        <f aca="false">INDEX(BucketTable,MATCH(B5188,SumMonths,0),1)</f>
        <v>#N/A</v>
      </c>
      <c r="K5188" s="57" t="e">
        <f aca="false">INDEX(lava,MATCH(B5188,SumMonths,0),2)</f>
        <v>#N/A</v>
      </c>
    </row>
    <row r="5189" customFormat="false" ht="12.75" hidden="false" customHeight="false" outlineLevel="0" collapsed="false">
      <c r="A5189" s="57" t="e">
        <f aca="false">INDEX(BucketTable,MATCH(B5189,SumMonths,0),1)</f>
        <v>#N/A</v>
      </c>
      <c r="K5189" s="57" t="e">
        <f aca="false">INDEX(lava,MATCH(B5189,SumMonths,0),2)</f>
        <v>#N/A</v>
      </c>
    </row>
    <row r="5190" customFormat="false" ht="12.75" hidden="false" customHeight="false" outlineLevel="0" collapsed="false">
      <c r="A5190" s="57" t="e">
        <f aca="false">INDEX(BucketTable,MATCH(B5190,SumMonths,0),1)</f>
        <v>#N/A</v>
      </c>
      <c r="K5190" s="57" t="e">
        <f aca="false">INDEX(lava,MATCH(B5190,SumMonths,0),2)</f>
        <v>#N/A</v>
      </c>
    </row>
    <row r="5191" customFormat="false" ht="12.75" hidden="false" customHeight="false" outlineLevel="0" collapsed="false">
      <c r="A5191" s="57" t="e">
        <f aca="false">INDEX(BucketTable,MATCH(B5191,SumMonths,0),1)</f>
        <v>#N/A</v>
      </c>
      <c r="K5191" s="57" t="e">
        <f aca="false">INDEX(lava,MATCH(B5191,SumMonths,0),2)</f>
        <v>#N/A</v>
      </c>
    </row>
    <row r="5192" customFormat="false" ht="12.75" hidden="false" customHeight="false" outlineLevel="0" collapsed="false">
      <c r="A5192" s="57" t="e">
        <f aca="false">INDEX(BucketTable,MATCH(B5192,SumMonths,0),1)</f>
        <v>#N/A</v>
      </c>
      <c r="K5192" s="57" t="e">
        <f aca="false">INDEX(lava,MATCH(B5192,SumMonths,0),2)</f>
        <v>#N/A</v>
      </c>
    </row>
    <row r="5193" customFormat="false" ht="12.75" hidden="false" customHeight="false" outlineLevel="0" collapsed="false">
      <c r="A5193" s="57" t="e">
        <f aca="false">INDEX(BucketTable,MATCH(B5193,SumMonths,0),1)</f>
        <v>#N/A</v>
      </c>
      <c r="K5193" s="57" t="e">
        <f aca="false">INDEX(lava,MATCH(B5193,SumMonths,0),2)</f>
        <v>#N/A</v>
      </c>
    </row>
    <row r="5194" customFormat="false" ht="12.75" hidden="false" customHeight="false" outlineLevel="0" collapsed="false">
      <c r="A5194" s="57" t="e">
        <f aca="false">INDEX(BucketTable,MATCH(B5194,SumMonths,0),1)</f>
        <v>#N/A</v>
      </c>
      <c r="K5194" s="57" t="e">
        <f aca="false">INDEX(lava,MATCH(B5194,SumMonths,0),2)</f>
        <v>#N/A</v>
      </c>
    </row>
    <row r="5195" customFormat="false" ht="12.75" hidden="false" customHeight="false" outlineLevel="0" collapsed="false">
      <c r="A5195" s="57" t="e">
        <f aca="false">INDEX(BucketTable,MATCH(B5195,SumMonths,0),1)</f>
        <v>#N/A</v>
      </c>
      <c r="K5195" s="57" t="e">
        <f aca="false">INDEX(lava,MATCH(B5195,SumMonths,0),2)</f>
        <v>#N/A</v>
      </c>
    </row>
    <row r="5196" customFormat="false" ht="12.75" hidden="false" customHeight="false" outlineLevel="0" collapsed="false">
      <c r="A5196" s="57" t="e">
        <f aca="false">INDEX(BucketTable,MATCH(B5196,SumMonths,0),1)</f>
        <v>#N/A</v>
      </c>
      <c r="K5196" s="57" t="e">
        <f aca="false">INDEX(lava,MATCH(B5196,SumMonths,0),2)</f>
        <v>#N/A</v>
      </c>
    </row>
    <row r="5197" customFormat="false" ht="12.75" hidden="false" customHeight="false" outlineLevel="0" collapsed="false">
      <c r="A5197" s="57" t="e">
        <f aca="false">INDEX(BucketTable,MATCH(B5197,SumMonths,0),1)</f>
        <v>#N/A</v>
      </c>
      <c r="K5197" s="57" t="e">
        <f aca="false">INDEX(lava,MATCH(B5197,SumMonths,0),2)</f>
        <v>#N/A</v>
      </c>
    </row>
    <row r="5198" customFormat="false" ht="12.75" hidden="false" customHeight="false" outlineLevel="0" collapsed="false">
      <c r="A5198" s="57" t="e">
        <f aca="false">INDEX(BucketTable,MATCH(B5198,SumMonths,0),1)</f>
        <v>#N/A</v>
      </c>
      <c r="K5198" s="57" t="e">
        <f aca="false">INDEX(lava,MATCH(B5198,SumMonths,0),2)</f>
        <v>#N/A</v>
      </c>
    </row>
    <row r="5199" customFormat="false" ht="12.75" hidden="false" customHeight="false" outlineLevel="0" collapsed="false">
      <c r="A5199" s="57" t="e">
        <f aca="false">INDEX(BucketTable,MATCH(B5199,SumMonths,0),1)</f>
        <v>#N/A</v>
      </c>
      <c r="K5199" s="57" t="e">
        <f aca="false">INDEX(lava,MATCH(B5199,SumMonths,0),2)</f>
        <v>#N/A</v>
      </c>
    </row>
    <row r="5200" customFormat="false" ht="12.75" hidden="false" customHeight="false" outlineLevel="0" collapsed="false">
      <c r="A5200" s="57" t="e">
        <f aca="false">INDEX(BucketTable,MATCH(B5200,SumMonths,0),1)</f>
        <v>#N/A</v>
      </c>
      <c r="K5200" s="57" t="e">
        <f aca="false">INDEX(lava,MATCH(B5200,SumMonths,0),2)</f>
        <v>#N/A</v>
      </c>
    </row>
    <row r="5201" customFormat="false" ht="12.75" hidden="false" customHeight="false" outlineLevel="0" collapsed="false">
      <c r="A5201" s="57" t="e">
        <f aca="false">INDEX(BucketTable,MATCH(B5201,SumMonths,0),1)</f>
        <v>#N/A</v>
      </c>
      <c r="K5201" s="57" t="e">
        <f aca="false">INDEX(lava,MATCH(B5201,SumMonths,0),2)</f>
        <v>#N/A</v>
      </c>
    </row>
    <row r="5202" customFormat="false" ht="12.75" hidden="false" customHeight="false" outlineLevel="0" collapsed="false">
      <c r="A5202" s="57" t="e">
        <f aca="false">INDEX(BucketTable,MATCH(B5202,SumMonths,0),1)</f>
        <v>#N/A</v>
      </c>
      <c r="K5202" s="57" t="e">
        <f aca="false">INDEX(lava,MATCH(B5202,SumMonths,0),2)</f>
        <v>#N/A</v>
      </c>
    </row>
    <row r="5203" customFormat="false" ht="12.75" hidden="false" customHeight="false" outlineLevel="0" collapsed="false">
      <c r="A5203" s="57" t="e">
        <f aca="false">INDEX(BucketTable,MATCH(B5203,SumMonths,0),1)</f>
        <v>#N/A</v>
      </c>
      <c r="K5203" s="57" t="e">
        <f aca="false">INDEX(lava,MATCH(B5203,SumMonths,0),2)</f>
        <v>#N/A</v>
      </c>
    </row>
    <row r="5204" customFormat="false" ht="12.75" hidden="false" customHeight="false" outlineLevel="0" collapsed="false">
      <c r="A5204" s="57" t="e">
        <f aca="false">INDEX(BucketTable,MATCH(B5204,SumMonths,0),1)</f>
        <v>#N/A</v>
      </c>
      <c r="K5204" s="57" t="e">
        <f aca="false">INDEX(lava,MATCH(B5204,SumMonths,0),2)</f>
        <v>#N/A</v>
      </c>
    </row>
    <row r="5205" customFormat="false" ht="12.75" hidden="false" customHeight="false" outlineLevel="0" collapsed="false">
      <c r="A5205" s="57" t="e">
        <f aca="false">INDEX(BucketTable,MATCH(B5205,SumMonths,0),1)</f>
        <v>#N/A</v>
      </c>
      <c r="K5205" s="57" t="e">
        <f aca="false">INDEX(lava,MATCH(B5205,SumMonths,0),2)</f>
        <v>#N/A</v>
      </c>
    </row>
    <row r="5206" customFormat="false" ht="12.75" hidden="false" customHeight="false" outlineLevel="0" collapsed="false">
      <c r="A5206" s="57" t="e">
        <f aca="false">INDEX(BucketTable,MATCH(B5206,SumMonths,0),1)</f>
        <v>#N/A</v>
      </c>
      <c r="K5206" s="57" t="e">
        <f aca="false">INDEX(lava,MATCH(B5206,SumMonths,0),2)</f>
        <v>#N/A</v>
      </c>
    </row>
    <row r="5207" customFormat="false" ht="12.75" hidden="false" customHeight="false" outlineLevel="0" collapsed="false">
      <c r="A5207" s="57" t="e">
        <f aca="false">INDEX(BucketTable,MATCH(B5207,SumMonths,0),1)</f>
        <v>#N/A</v>
      </c>
      <c r="K5207" s="57" t="e">
        <f aca="false">INDEX(lava,MATCH(B5207,SumMonths,0),2)</f>
        <v>#N/A</v>
      </c>
    </row>
    <row r="5208" customFormat="false" ht="12.75" hidden="false" customHeight="false" outlineLevel="0" collapsed="false">
      <c r="A5208" s="57" t="e">
        <f aca="false">INDEX(BucketTable,MATCH(B5208,SumMonths,0),1)</f>
        <v>#N/A</v>
      </c>
      <c r="K5208" s="57" t="e">
        <f aca="false">INDEX(lava,MATCH(B5208,SumMonths,0),2)</f>
        <v>#N/A</v>
      </c>
    </row>
    <row r="5209" customFormat="false" ht="12.75" hidden="false" customHeight="false" outlineLevel="0" collapsed="false">
      <c r="A5209" s="57" t="e">
        <f aca="false">INDEX(BucketTable,MATCH(B5209,SumMonths,0),1)</f>
        <v>#N/A</v>
      </c>
      <c r="K5209" s="57" t="e">
        <f aca="false">INDEX(lava,MATCH(B5209,SumMonths,0),2)</f>
        <v>#N/A</v>
      </c>
    </row>
    <row r="5210" customFormat="false" ht="12.75" hidden="false" customHeight="false" outlineLevel="0" collapsed="false">
      <c r="A5210" s="57" t="e">
        <f aca="false">INDEX(BucketTable,MATCH(B5210,SumMonths,0),1)</f>
        <v>#N/A</v>
      </c>
      <c r="K5210" s="57" t="e">
        <f aca="false">INDEX(lava,MATCH(B5210,SumMonths,0),2)</f>
        <v>#N/A</v>
      </c>
    </row>
    <row r="5211" customFormat="false" ht="12.75" hidden="false" customHeight="false" outlineLevel="0" collapsed="false">
      <c r="A5211" s="57" t="e">
        <f aca="false">INDEX(BucketTable,MATCH(B5211,SumMonths,0),1)</f>
        <v>#N/A</v>
      </c>
      <c r="K5211" s="57" t="e">
        <f aca="false">INDEX(lava,MATCH(B5211,SumMonths,0),2)</f>
        <v>#N/A</v>
      </c>
    </row>
    <row r="5212" customFormat="false" ht="12.75" hidden="false" customHeight="false" outlineLevel="0" collapsed="false">
      <c r="A5212" s="57" t="e">
        <f aca="false">INDEX(BucketTable,MATCH(B5212,SumMonths,0),1)</f>
        <v>#N/A</v>
      </c>
      <c r="K5212" s="57" t="e">
        <f aca="false">INDEX(lava,MATCH(B5212,SumMonths,0),2)</f>
        <v>#N/A</v>
      </c>
    </row>
    <row r="5213" customFormat="false" ht="12.75" hidden="false" customHeight="false" outlineLevel="0" collapsed="false">
      <c r="A5213" s="57" t="e">
        <f aca="false">INDEX(BucketTable,MATCH(B5213,SumMonths,0),1)</f>
        <v>#N/A</v>
      </c>
      <c r="K5213" s="57" t="e">
        <f aca="false">INDEX(lava,MATCH(B5213,SumMonths,0),2)</f>
        <v>#N/A</v>
      </c>
    </row>
    <row r="5214" customFormat="false" ht="12.75" hidden="false" customHeight="false" outlineLevel="0" collapsed="false">
      <c r="A5214" s="57" t="e">
        <f aca="false">INDEX(BucketTable,MATCH(B5214,SumMonths,0),1)</f>
        <v>#N/A</v>
      </c>
      <c r="K5214" s="57" t="e">
        <f aca="false">INDEX(lava,MATCH(B5214,SumMonths,0),2)</f>
        <v>#N/A</v>
      </c>
    </row>
    <row r="5215" customFormat="false" ht="12.75" hidden="false" customHeight="false" outlineLevel="0" collapsed="false">
      <c r="A5215" s="57" t="e">
        <f aca="false">INDEX(BucketTable,MATCH(B5215,SumMonths,0),1)</f>
        <v>#N/A</v>
      </c>
      <c r="K5215" s="57" t="e">
        <f aca="false">INDEX(lava,MATCH(B5215,SumMonths,0),2)</f>
        <v>#N/A</v>
      </c>
    </row>
    <row r="5216" customFormat="false" ht="12.75" hidden="false" customHeight="false" outlineLevel="0" collapsed="false">
      <c r="A5216" s="57" t="e">
        <f aca="false">INDEX(BucketTable,MATCH(B5216,SumMonths,0),1)</f>
        <v>#N/A</v>
      </c>
      <c r="K5216" s="57" t="e">
        <f aca="false">INDEX(lava,MATCH(B5216,SumMonths,0),2)</f>
        <v>#N/A</v>
      </c>
    </row>
    <row r="5217" customFormat="false" ht="12.75" hidden="false" customHeight="false" outlineLevel="0" collapsed="false">
      <c r="A5217" s="57" t="e">
        <f aca="false">INDEX(BucketTable,MATCH(B5217,SumMonths,0),1)</f>
        <v>#N/A</v>
      </c>
      <c r="K5217" s="57" t="e">
        <f aca="false">INDEX(lava,MATCH(B5217,SumMonths,0),2)</f>
        <v>#N/A</v>
      </c>
    </row>
    <row r="5218" customFormat="false" ht="12.75" hidden="false" customHeight="false" outlineLevel="0" collapsed="false">
      <c r="A5218" s="57" t="e">
        <f aca="false">INDEX(BucketTable,MATCH(B5218,SumMonths,0),1)</f>
        <v>#N/A</v>
      </c>
      <c r="K5218" s="57" t="e">
        <f aca="false">INDEX(lava,MATCH(B5218,SumMonths,0),2)</f>
        <v>#N/A</v>
      </c>
    </row>
    <row r="5219" customFormat="false" ht="12.75" hidden="false" customHeight="false" outlineLevel="0" collapsed="false">
      <c r="A5219" s="57" t="e">
        <f aca="false">INDEX(BucketTable,MATCH(B5219,SumMonths,0),1)</f>
        <v>#N/A</v>
      </c>
      <c r="K5219" s="57" t="e">
        <f aca="false">INDEX(lava,MATCH(B5219,SumMonths,0),2)</f>
        <v>#N/A</v>
      </c>
    </row>
    <row r="5220" customFormat="false" ht="12.75" hidden="false" customHeight="false" outlineLevel="0" collapsed="false">
      <c r="A5220" s="57" t="e">
        <f aca="false">INDEX(BucketTable,MATCH(B5220,SumMonths,0),1)</f>
        <v>#N/A</v>
      </c>
      <c r="K5220" s="57" t="e">
        <f aca="false">INDEX(lava,MATCH(B5220,SumMonths,0),2)</f>
        <v>#N/A</v>
      </c>
    </row>
    <row r="5221" customFormat="false" ht="12.75" hidden="false" customHeight="false" outlineLevel="0" collapsed="false">
      <c r="A5221" s="57" t="e">
        <f aca="false">INDEX(BucketTable,MATCH(B5221,SumMonths,0),1)</f>
        <v>#N/A</v>
      </c>
      <c r="K5221" s="57" t="e">
        <f aca="false">INDEX(lava,MATCH(B5221,SumMonths,0),2)</f>
        <v>#N/A</v>
      </c>
    </row>
    <row r="5222" customFormat="false" ht="12.75" hidden="false" customHeight="false" outlineLevel="0" collapsed="false">
      <c r="A5222" s="57" t="e">
        <f aca="false">INDEX(BucketTable,MATCH(B5222,SumMonths,0),1)</f>
        <v>#N/A</v>
      </c>
      <c r="K5222" s="57" t="e">
        <f aca="false">INDEX(lava,MATCH(B5222,SumMonths,0),2)</f>
        <v>#N/A</v>
      </c>
    </row>
    <row r="5223" customFormat="false" ht="12.75" hidden="false" customHeight="false" outlineLevel="0" collapsed="false">
      <c r="A5223" s="57" t="e">
        <f aca="false">INDEX(BucketTable,MATCH(B5223,SumMonths,0),1)</f>
        <v>#N/A</v>
      </c>
      <c r="K5223" s="57" t="e">
        <f aca="false">INDEX(lava,MATCH(B5223,SumMonths,0),2)</f>
        <v>#N/A</v>
      </c>
    </row>
    <row r="5224" customFormat="false" ht="12.75" hidden="false" customHeight="false" outlineLevel="0" collapsed="false">
      <c r="A5224" s="57" t="e">
        <f aca="false">INDEX(BucketTable,MATCH(B5224,SumMonths,0),1)</f>
        <v>#N/A</v>
      </c>
      <c r="K5224" s="57" t="e">
        <f aca="false">INDEX(lava,MATCH(B5224,SumMonths,0),2)</f>
        <v>#N/A</v>
      </c>
    </row>
    <row r="5225" customFormat="false" ht="12.75" hidden="false" customHeight="false" outlineLevel="0" collapsed="false">
      <c r="A5225" s="57" t="e">
        <f aca="false">INDEX(BucketTable,MATCH(B5225,SumMonths,0),1)</f>
        <v>#N/A</v>
      </c>
      <c r="K5225" s="57" t="e">
        <f aca="false">INDEX(lava,MATCH(B5225,SumMonths,0),2)</f>
        <v>#N/A</v>
      </c>
    </row>
    <row r="5226" customFormat="false" ht="12.75" hidden="false" customHeight="false" outlineLevel="0" collapsed="false">
      <c r="A5226" s="57" t="e">
        <f aca="false">INDEX(BucketTable,MATCH(B5226,SumMonths,0),1)</f>
        <v>#N/A</v>
      </c>
      <c r="K5226" s="57" t="e">
        <f aca="false">INDEX(lava,MATCH(B5226,SumMonths,0),2)</f>
        <v>#N/A</v>
      </c>
    </row>
    <row r="5227" customFormat="false" ht="12.75" hidden="false" customHeight="false" outlineLevel="0" collapsed="false">
      <c r="A5227" s="57" t="e">
        <f aca="false">INDEX(BucketTable,MATCH(B5227,SumMonths,0),1)</f>
        <v>#N/A</v>
      </c>
      <c r="K5227" s="57" t="e">
        <f aca="false">INDEX(lava,MATCH(B5227,SumMonths,0),2)</f>
        <v>#N/A</v>
      </c>
    </row>
    <row r="5228" customFormat="false" ht="12.75" hidden="false" customHeight="false" outlineLevel="0" collapsed="false">
      <c r="A5228" s="57" t="e">
        <f aca="false">INDEX(BucketTable,MATCH(B5228,SumMonths,0),1)</f>
        <v>#N/A</v>
      </c>
      <c r="K5228" s="57" t="e">
        <f aca="false">INDEX(lava,MATCH(B5228,SumMonths,0),2)</f>
        <v>#N/A</v>
      </c>
    </row>
    <row r="5229" customFormat="false" ht="12.75" hidden="false" customHeight="false" outlineLevel="0" collapsed="false">
      <c r="A5229" s="57" t="e">
        <f aca="false">INDEX(BucketTable,MATCH(B5229,SumMonths,0),1)</f>
        <v>#N/A</v>
      </c>
      <c r="K5229" s="57" t="e">
        <f aca="false">INDEX(lava,MATCH(B5229,SumMonths,0),2)</f>
        <v>#N/A</v>
      </c>
    </row>
    <row r="5230" customFormat="false" ht="12.75" hidden="false" customHeight="false" outlineLevel="0" collapsed="false">
      <c r="A5230" s="57" t="e">
        <f aca="false">INDEX(BucketTable,MATCH(B5230,SumMonths,0),1)</f>
        <v>#N/A</v>
      </c>
      <c r="K5230" s="57" t="e">
        <f aca="false">INDEX(lava,MATCH(B5230,SumMonths,0),2)</f>
        <v>#N/A</v>
      </c>
    </row>
    <row r="5231" customFormat="false" ht="12.75" hidden="false" customHeight="false" outlineLevel="0" collapsed="false">
      <c r="A5231" s="57" t="e">
        <f aca="false">INDEX(BucketTable,MATCH(B5231,SumMonths,0),1)</f>
        <v>#N/A</v>
      </c>
      <c r="K5231" s="57" t="e">
        <f aca="false">INDEX(lava,MATCH(B5231,SumMonths,0),2)</f>
        <v>#N/A</v>
      </c>
    </row>
    <row r="5232" customFormat="false" ht="12.75" hidden="false" customHeight="false" outlineLevel="0" collapsed="false">
      <c r="A5232" s="57" t="e">
        <f aca="false">INDEX(BucketTable,MATCH(B5232,SumMonths,0),1)</f>
        <v>#N/A</v>
      </c>
      <c r="K5232" s="57" t="e">
        <f aca="false">INDEX(lava,MATCH(B5232,SumMonths,0),2)</f>
        <v>#N/A</v>
      </c>
    </row>
    <row r="5233" customFormat="false" ht="12.75" hidden="false" customHeight="false" outlineLevel="0" collapsed="false">
      <c r="A5233" s="57" t="e">
        <f aca="false">INDEX(BucketTable,MATCH(B5233,SumMonths,0),1)</f>
        <v>#N/A</v>
      </c>
      <c r="K5233" s="57" t="e">
        <f aca="false">INDEX(lava,MATCH(B5233,SumMonths,0),2)</f>
        <v>#N/A</v>
      </c>
    </row>
    <row r="5234" customFormat="false" ht="12.75" hidden="false" customHeight="false" outlineLevel="0" collapsed="false">
      <c r="A5234" s="57" t="e">
        <f aca="false">INDEX(BucketTable,MATCH(B5234,SumMonths,0),1)</f>
        <v>#N/A</v>
      </c>
      <c r="K5234" s="57" t="e">
        <f aca="false">INDEX(lava,MATCH(B5234,SumMonths,0),2)</f>
        <v>#N/A</v>
      </c>
    </row>
    <row r="5235" customFormat="false" ht="12.75" hidden="false" customHeight="false" outlineLevel="0" collapsed="false">
      <c r="A5235" s="57" t="e">
        <f aca="false">INDEX(BucketTable,MATCH(B5235,SumMonths,0),1)</f>
        <v>#N/A</v>
      </c>
      <c r="K5235" s="57" t="e">
        <f aca="false">INDEX(lava,MATCH(B5235,SumMonths,0),2)</f>
        <v>#N/A</v>
      </c>
    </row>
    <row r="5236" customFormat="false" ht="12.75" hidden="false" customHeight="false" outlineLevel="0" collapsed="false">
      <c r="A5236" s="57" t="e">
        <f aca="false">INDEX(BucketTable,MATCH(B5236,SumMonths,0),1)</f>
        <v>#N/A</v>
      </c>
      <c r="K5236" s="57" t="e">
        <f aca="false">INDEX(lava,MATCH(B5236,SumMonths,0),2)</f>
        <v>#N/A</v>
      </c>
    </row>
    <row r="5237" customFormat="false" ht="12.75" hidden="false" customHeight="false" outlineLevel="0" collapsed="false">
      <c r="A5237" s="57" t="e">
        <f aca="false">INDEX(BucketTable,MATCH(B5237,SumMonths,0),1)</f>
        <v>#N/A</v>
      </c>
      <c r="K5237" s="57" t="e">
        <f aca="false">INDEX(lava,MATCH(B5237,SumMonths,0),2)</f>
        <v>#N/A</v>
      </c>
    </row>
    <row r="5238" customFormat="false" ht="12.75" hidden="false" customHeight="false" outlineLevel="0" collapsed="false">
      <c r="A5238" s="57" t="e">
        <f aca="false">INDEX(BucketTable,MATCH(B5238,SumMonths,0),1)</f>
        <v>#N/A</v>
      </c>
      <c r="K5238" s="57" t="e">
        <f aca="false">INDEX(lava,MATCH(B5238,SumMonths,0),2)</f>
        <v>#N/A</v>
      </c>
    </row>
    <row r="5239" customFormat="false" ht="12.75" hidden="false" customHeight="false" outlineLevel="0" collapsed="false">
      <c r="A5239" s="57" t="e">
        <f aca="false">INDEX(BucketTable,MATCH(B5239,SumMonths,0),1)</f>
        <v>#N/A</v>
      </c>
      <c r="K5239" s="57" t="e">
        <f aca="false">INDEX(lava,MATCH(B5239,SumMonths,0),2)</f>
        <v>#N/A</v>
      </c>
    </row>
    <row r="5240" customFormat="false" ht="12.75" hidden="false" customHeight="false" outlineLevel="0" collapsed="false">
      <c r="A5240" s="57" t="e">
        <f aca="false">INDEX(BucketTable,MATCH(B5240,SumMonths,0),1)</f>
        <v>#N/A</v>
      </c>
      <c r="K5240" s="57" t="e">
        <f aca="false">INDEX(lava,MATCH(B5240,SumMonths,0),2)</f>
        <v>#N/A</v>
      </c>
    </row>
    <row r="5241" customFormat="false" ht="12.75" hidden="false" customHeight="false" outlineLevel="0" collapsed="false">
      <c r="A5241" s="57" t="e">
        <f aca="false">INDEX(BucketTable,MATCH(B5241,SumMonths,0),1)</f>
        <v>#N/A</v>
      </c>
      <c r="K5241" s="57" t="e">
        <f aca="false">INDEX(lava,MATCH(B5241,SumMonths,0),2)</f>
        <v>#N/A</v>
      </c>
    </row>
    <row r="5242" customFormat="false" ht="12.75" hidden="false" customHeight="false" outlineLevel="0" collapsed="false">
      <c r="A5242" s="57" t="e">
        <f aca="false">INDEX(BucketTable,MATCH(B5242,SumMonths,0),1)</f>
        <v>#N/A</v>
      </c>
      <c r="K5242" s="57" t="e">
        <f aca="false">INDEX(lava,MATCH(B5242,SumMonths,0),2)</f>
        <v>#N/A</v>
      </c>
    </row>
    <row r="5243" customFormat="false" ht="12.75" hidden="false" customHeight="false" outlineLevel="0" collapsed="false">
      <c r="A5243" s="57" t="e">
        <f aca="false">INDEX(BucketTable,MATCH(B5243,SumMonths,0),1)</f>
        <v>#N/A</v>
      </c>
      <c r="K5243" s="57" t="e">
        <f aca="false">INDEX(lava,MATCH(B5243,SumMonths,0),2)</f>
        <v>#N/A</v>
      </c>
    </row>
    <row r="5244" customFormat="false" ht="12.75" hidden="false" customHeight="false" outlineLevel="0" collapsed="false">
      <c r="A5244" s="57" t="e">
        <f aca="false">INDEX(BucketTable,MATCH(B5244,SumMonths,0),1)</f>
        <v>#N/A</v>
      </c>
      <c r="K5244" s="57" t="e">
        <f aca="false">INDEX(lava,MATCH(B5244,SumMonths,0),2)</f>
        <v>#N/A</v>
      </c>
    </row>
    <row r="5245" customFormat="false" ht="12.75" hidden="false" customHeight="false" outlineLevel="0" collapsed="false">
      <c r="A5245" s="57" t="e">
        <f aca="false">INDEX(BucketTable,MATCH(B5245,SumMonths,0),1)</f>
        <v>#N/A</v>
      </c>
      <c r="K5245" s="57" t="e">
        <f aca="false">INDEX(lava,MATCH(B5245,SumMonths,0),2)</f>
        <v>#N/A</v>
      </c>
    </row>
    <row r="5246" customFormat="false" ht="12.75" hidden="false" customHeight="false" outlineLevel="0" collapsed="false">
      <c r="A5246" s="57" t="e">
        <f aca="false">INDEX(BucketTable,MATCH(B5246,SumMonths,0),1)</f>
        <v>#N/A</v>
      </c>
      <c r="K5246" s="57" t="e">
        <f aca="false">INDEX(lava,MATCH(B5246,SumMonths,0),2)</f>
        <v>#N/A</v>
      </c>
    </row>
    <row r="5247" customFormat="false" ht="12.75" hidden="false" customHeight="false" outlineLevel="0" collapsed="false">
      <c r="A5247" s="57" t="e">
        <f aca="false">INDEX(BucketTable,MATCH(B5247,SumMonths,0),1)</f>
        <v>#N/A</v>
      </c>
      <c r="K5247" s="57" t="e">
        <f aca="false">INDEX(lava,MATCH(B5247,SumMonths,0),2)</f>
        <v>#N/A</v>
      </c>
    </row>
    <row r="5248" customFormat="false" ht="12.75" hidden="false" customHeight="false" outlineLevel="0" collapsed="false">
      <c r="A5248" s="57" t="e">
        <f aca="false">INDEX(BucketTable,MATCH(B5248,SumMonths,0),1)</f>
        <v>#N/A</v>
      </c>
      <c r="K5248" s="57" t="e">
        <f aca="false">INDEX(lava,MATCH(B5248,SumMonths,0),2)</f>
        <v>#N/A</v>
      </c>
    </row>
    <row r="5249" customFormat="false" ht="12.75" hidden="false" customHeight="false" outlineLevel="0" collapsed="false">
      <c r="A5249" s="57" t="e">
        <f aca="false">INDEX(BucketTable,MATCH(B5249,SumMonths,0),1)</f>
        <v>#N/A</v>
      </c>
      <c r="K5249" s="57" t="e">
        <f aca="false">INDEX(lava,MATCH(B5249,SumMonths,0),2)</f>
        <v>#N/A</v>
      </c>
    </row>
    <row r="5250" customFormat="false" ht="12.75" hidden="false" customHeight="false" outlineLevel="0" collapsed="false">
      <c r="A5250" s="57" t="e">
        <f aca="false">INDEX(BucketTable,MATCH(B5250,SumMonths,0),1)</f>
        <v>#N/A</v>
      </c>
      <c r="K5250" s="57" t="e">
        <f aca="false">INDEX(lava,MATCH(B5250,SumMonths,0),2)</f>
        <v>#N/A</v>
      </c>
    </row>
    <row r="5251" customFormat="false" ht="12.75" hidden="false" customHeight="false" outlineLevel="0" collapsed="false">
      <c r="A5251" s="57" t="e">
        <f aca="false">INDEX(BucketTable,MATCH(B5251,SumMonths,0),1)</f>
        <v>#N/A</v>
      </c>
      <c r="K5251" s="57" t="e">
        <f aca="false">INDEX(lava,MATCH(B5251,SumMonths,0),2)</f>
        <v>#N/A</v>
      </c>
    </row>
    <row r="5252" customFormat="false" ht="12.75" hidden="false" customHeight="false" outlineLevel="0" collapsed="false">
      <c r="A5252" s="57" t="e">
        <f aca="false">INDEX(BucketTable,MATCH(B5252,SumMonths,0),1)</f>
        <v>#N/A</v>
      </c>
      <c r="K5252" s="57" t="e">
        <f aca="false">INDEX(lava,MATCH(B5252,SumMonths,0),2)</f>
        <v>#N/A</v>
      </c>
    </row>
    <row r="5253" customFormat="false" ht="12.75" hidden="false" customHeight="false" outlineLevel="0" collapsed="false">
      <c r="A5253" s="57" t="e">
        <f aca="false">INDEX(BucketTable,MATCH(B5253,SumMonths,0),1)</f>
        <v>#N/A</v>
      </c>
      <c r="K5253" s="57" t="e">
        <f aca="false">INDEX(lava,MATCH(B5253,SumMonths,0),2)</f>
        <v>#N/A</v>
      </c>
    </row>
    <row r="5254" customFormat="false" ht="12.75" hidden="false" customHeight="false" outlineLevel="0" collapsed="false">
      <c r="A5254" s="57" t="e">
        <f aca="false">INDEX(BucketTable,MATCH(B5254,SumMonths,0),1)</f>
        <v>#N/A</v>
      </c>
      <c r="K5254" s="57" t="e">
        <f aca="false">INDEX(lava,MATCH(B5254,SumMonths,0),2)</f>
        <v>#N/A</v>
      </c>
    </row>
    <row r="5255" customFormat="false" ht="12.75" hidden="false" customHeight="false" outlineLevel="0" collapsed="false">
      <c r="A5255" s="57" t="e">
        <f aca="false">INDEX(BucketTable,MATCH(B5255,SumMonths,0),1)</f>
        <v>#N/A</v>
      </c>
      <c r="K5255" s="57" t="e">
        <f aca="false">INDEX(lava,MATCH(B5255,SumMonths,0),2)</f>
        <v>#N/A</v>
      </c>
    </row>
    <row r="5256" customFormat="false" ht="12.75" hidden="false" customHeight="false" outlineLevel="0" collapsed="false">
      <c r="A5256" s="57" t="e">
        <f aca="false">INDEX(BucketTable,MATCH(B5256,SumMonths,0),1)</f>
        <v>#N/A</v>
      </c>
      <c r="K5256" s="57" t="e">
        <f aca="false">INDEX(lava,MATCH(B5256,SumMonths,0),2)</f>
        <v>#N/A</v>
      </c>
    </row>
    <row r="5257" customFormat="false" ht="12.75" hidden="false" customHeight="false" outlineLevel="0" collapsed="false">
      <c r="A5257" s="57" t="e">
        <f aca="false">INDEX(BucketTable,MATCH(B5257,SumMonths,0),1)</f>
        <v>#N/A</v>
      </c>
      <c r="K5257" s="57" t="e">
        <f aca="false">INDEX(lava,MATCH(B5257,SumMonths,0),2)</f>
        <v>#N/A</v>
      </c>
    </row>
    <row r="5258" customFormat="false" ht="12.75" hidden="false" customHeight="false" outlineLevel="0" collapsed="false">
      <c r="A5258" s="57" t="e">
        <f aca="false">INDEX(BucketTable,MATCH(B5258,SumMonths,0),1)</f>
        <v>#N/A</v>
      </c>
      <c r="K5258" s="57" t="e">
        <f aca="false">INDEX(lava,MATCH(B5258,SumMonths,0),2)</f>
        <v>#N/A</v>
      </c>
    </row>
    <row r="5259" customFormat="false" ht="12.75" hidden="false" customHeight="false" outlineLevel="0" collapsed="false">
      <c r="A5259" s="57" t="e">
        <f aca="false">INDEX(BucketTable,MATCH(B5259,SumMonths,0),1)</f>
        <v>#N/A</v>
      </c>
      <c r="K5259" s="57" t="e">
        <f aca="false">INDEX(lava,MATCH(B5259,SumMonths,0),2)</f>
        <v>#N/A</v>
      </c>
    </row>
    <row r="5260" customFormat="false" ht="12.75" hidden="false" customHeight="false" outlineLevel="0" collapsed="false">
      <c r="A5260" s="57" t="e">
        <f aca="false">INDEX(BucketTable,MATCH(B5260,SumMonths,0),1)</f>
        <v>#N/A</v>
      </c>
      <c r="K5260" s="57" t="e">
        <f aca="false">INDEX(lava,MATCH(B5260,SumMonths,0),2)</f>
        <v>#N/A</v>
      </c>
    </row>
    <row r="5261" customFormat="false" ht="12.75" hidden="false" customHeight="false" outlineLevel="0" collapsed="false">
      <c r="A5261" s="57" t="e">
        <f aca="false">INDEX(BucketTable,MATCH(B5261,SumMonths,0),1)</f>
        <v>#N/A</v>
      </c>
      <c r="K5261" s="57" t="e">
        <f aca="false">INDEX(lava,MATCH(B5261,SumMonths,0),2)</f>
        <v>#N/A</v>
      </c>
    </row>
    <row r="5262" customFormat="false" ht="12.75" hidden="false" customHeight="false" outlineLevel="0" collapsed="false">
      <c r="A5262" s="57" t="e">
        <f aca="false">INDEX(BucketTable,MATCH(B5262,SumMonths,0),1)</f>
        <v>#N/A</v>
      </c>
      <c r="K5262" s="57" t="e">
        <f aca="false">INDEX(lava,MATCH(B5262,SumMonths,0),2)</f>
        <v>#N/A</v>
      </c>
    </row>
    <row r="5263" customFormat="false" ht="12.75" hidden="false" customHeight="false" outlineLevel="0" collapsed="false">
      <c r="A5263" s="57" t="e">
        <f aca="false">INDEX(BucketTable,MATCH(B5263,SumMonths,0),1)</f>
        <v>#N/A</v>
      </c>
      <c r="K5263" s="57" t="e">
        <f aca="false">INDEX(lava,MATCH(B5263,SumMonths,0),2)</f>
        <v>#N/A</v>
      </c>
    </row>
    <row r="5264" customFormat="false" ht="12.75" hidden="false" customHeight="false" outlineLevel="0" collapsed="false">
      <c r="A5264" s="57" t="e">
        <f aca="false">INDEX(BucketTable,MATCH(B5264,SumMonths,0),1)</f>
        <v>#N/A</v>
      </c>
      <c r="K5264" s="57" t="e">
        <f aca="false">INDEX(lava,MATCH(B5264,SumMonths,0),2)</f>
        <v>#N/A</v>
      </c>
    </row>
    <row r="5265" customFormat="false" ht="12.75" hidden="false" customHeight="false" outlineLevel="0" collapsed="false">
      <c r="A5265" s="57" t="e">
        <f aca="false">INDEX(BucketTable,MATCH(B5265,SumMonths,0),1)</f>
        <v>#N/A</v>
      </c>
      <c r="K5265" s="57" t="e">
        <f aca="false">INDEX(lava,MATCH(B5265,SumMonths,0),2)</f>
        <v>#N/A</v>
      </c>
    </row>
    <row r="5266" customFormat="false" ht="12.75" hidden="false" customHeight="false" outlineLevel="0" collapsed="false">
      <c r="A5266" s="57" t="e">
        <f aca="false">INDEX(BucketTable,MATCH(B5266,SumMonths,0),1)</f>
        <v>#N/A</v>
      </c>
      <c r="K5266" s="57" t="e">
        <f aca="false">INDEX(lava,MATCH(B5266,SumMonths,0),2)</f>
        <v>#N/A</v>
      </c>
    </row>
    <row r="5267" customFormat="false" ht="12.75" hidden="false" customHeight="false" outlineLevel="0" collapsed="false">
      <c r="A5267" s="57" t="e">
        <f aca="false">INDEX(BucketTable,MATCH(B5267,SumMonths,0),1)</f>
        <v>#N/A</v>
      </c>
      <c r="K5267" s="57" t="e">
        <f aca="false">INDEX(lava,MATCH(B5267,SumMonths,0),2)</f>
        <v>#N/A</v>
      </c>
    </row>
    <row r="5268" customFormat="false" ht="12.75" hidden="false" customHeight="false" outlineLevel="0" collapsed="false">
      <c r="A5268" s="57" t="e">
        <f aca="false">INDEX(BucketTable,MATCH(B5268,SumMonths,0),1)</f>
        <v>#N/A</v>
      </c>
      <c r="K5268" s="57" t="e">
        <f aca="false">INDEX(lava,MATCH(B5268,SumMonths,0),2)</f>
        <v>#N/A</v>
      </c>
    </row>
    <row r="5269" customFormat="false" ht="12.75" hidden="false" customHeight="false" outlineLevel="0" collapsed="false">
      <c r="A5269" s="57" t="e">
        <f aca="false">INDEX(BucketTable,MATCH(B5269,SumMonths,0),1)</f>
        <v>#N/A</v>
      </c>
      <c r="K5269" s="57" t="e">
        <f aca="false">INDEX(lava,MATCH(B5269,SumMonths,0),2)</f>
        <v>#N/A</v>
      </c>
    </row>
    <row r="5270" customFormat="false" ht="12.75" hidden="false" customHeight="false" outlineLevel="0" collapsed="false">
      <c r="A5270" s="57" t="e">
        <f aca="false">INDEX(BucketTable,MATCH(B5270,SumMonths,0),1)</f>
        <v>#N/A</v>
      </c>
      <c r="K5270" s="57" t="e">
        <f aca="false">INDEX(lava,MATCH(B5270,SumMonths,0),2)</f>
        <v>#N/A</v>
      </c>
    </row>
    <row r="5271" customFormat="false" ht="12.75" hidden="false" customHeight="false" outlineLevel="0" collapsed="false">
      <c r="A5271" s="57" t="e">
        <f aca="false">INDEX(BucketTable,MATCH(B5271,SumMonths,0),1)</f>
        <v>#N/A</v>
      </c>
      <c r="K5271" s="57" t="e">
        <f aca="false">INDEX(lava,MATCH(B5271,SumMonths,0),2)</f>
        <v>#N/A</v>
      </c>
    </row>
    <row r="5272" customFormat="false" ht="12.75" hidden="false" customHeight="false" outlineLevel="0" collapsed="false">
      <c r="A5272" s="57" t="e">
        <f aca="false">INDEX(BucketTable,MATCH(B5272,SumMonths,0),1)</f>
        <v>#N/A</v>
      </c>
      <c r="K5272" s="57" t="e">
        <f aca="false">INDEX(lava,MATCH(B5272,SumMonths,0),2)</f>
        <v>#N/A</v>
      </c>
    </row>
    <row r="5273" customFormat="false" ht="12.75" hidden="false" customHeight="false" outlineLevel="0" collapsed="false">
      <c r="A5273" s="57" t="e">
        <f aca="false">INDEX(BucketTable,MATCH(B5273,SumMonths,0),1)</f>
        <v>#N/A</v>
      </c>
      <c r="K5273" s="57" t="e">
        <f aca="false">INDEX(lava,MATCH(B5273,SumMonths,0),2)</f>
        <v>#N/A</v>
      </c>
    </row>
    <row r="5274" customFormat="false" ht="12.75" hidden="false" customHeight="false" outlineLevel="0" collapsed="false">
      <c r="A5274" s="57" t="e">
        <f aca="false">INDEX(BucketTable,MATCH(B5274,SumMonths,0),1)</f>
        <v>#N/A</v>
      </c>
      <c r="K5274" s="57" t="e">
        <f aca="false">INDEX(lava,MATCH(B5274,SumMonths,0),2)</f>
        <v>#N/A</v>
      </c>
    </row>
    <row r="5275" customFormat="false" ht="12.75" hidden="false" customHeight="false" outlineLevel="0" collapsed="false">
      <c r="A5275" s="57" t="e">
        <f aca="false">INDEX(BucketTable,MATCH(B5275,SumMonths,0),1)</f>
        <v>#N/A</v>
      </c>
      <c r="K5275" s="57" t="e">
        <f aca="false">INDEX(lava,MATCH(B5275,SumMonths,0),2)</f>
        <v>#N/A</v>
      </c>
    </row>
    <row r="5276" customFormat="false" ht="12.75" hidden="false" customHeight="false" outlineLevel="0" collapsed="false">
      <c r="A5276" s="57" t="e">
        <f aca="false">INDEX(BucketTable,MATCH(B5276,SumMonths,0),1)</f>
        <v>#N/A</v>
      </c>
      <c r="K5276" s="57" t="e">
        <f aca="false">INDEX(lava,MATCH(B5276,SumMonths,0),2)</f>
        <v>#N/A</v>
      </c>
    </row>
    <row r="5277" customFormat="false" ht="12.75" hidden="false" customHeight="false" outlineLevel="0" collapsed="false">
      <c r="A5277" s="57" t="e">
        <f aca="false">INDEX(BucketTable,MATCH(B5277,SumMonths,0),1)</f>
        <v>#N/A</v>
      </c>
      <c r="K5277" s="57" t="e">
        <f aca="false">INDEX(lava,MATCH(B5277,SumMonths,0),2)</f>
        <v>#N/A</v>
      </c>
    </row>
    <row r="5278" customFormat="false" ht="12.75" hidden="false" customHeight="false" outlineLevel="0" collapsed="false">
      <c r="A5278" s="57" t="e">
        <f aca="false">INDEX(BucketTable,MATCH(B5278,SumMonths,0),1)</f>
        <v>#N/A</v>
      </c>
      <c r="K5278" s="57" t="e">
        <f aca="false">INDEX(lava,MATCH(B5278,SumMonths,0),2)</f>
        <v>#N/A</v>
      </c>
    </row>
    <row r="5279" customFormat="false" ht="12.75" hidden="false" customHeight="false" outlineLevel="0" collapsed="false">
      <c r="A5279" s="57" t="e">
        <f aca="false">INDEX(BucketTable,MATCH(B5279,SumMonths,0),1)</f>
        <v>#N/A</v>
      </c>
      <c r="K5279" s="57" t="e">
        <f aca="false">INDEX(lava,MATCH(B5279,SumMonths,0),2)</f>
        <v>#N/A</v>
      </c>
    </row>
    <row r="5280" customFormat="false" ht="12.75" hidden="false" customHeight="false" outlineLevel="0" collapsed="false">
      <c r="A5280" s="57" t="e">
        <f aca="false">INDEX(BucketTable,MATCH(B5280,SumMonths,0),1)</f>
        <v>#N/A</v>
      </c>
      <c r="K5280" s="57" t="e">
        <f aca="false">INDEX(lava,MATCH(B5280,SumMonths,0),2)</f>
        <v>#N/A</v>
      </c>
    </row>
    <row r="5281" customFormat="false" ht="12.75" hidden="false" customHeight="false" outlineLevel="0" collapsed="false">
      <c r="A5281" s="57" t="e">
        <f aca="false">INDEX(BucketTable,MATCH(B5281,SumMonths,0),1)</f>
        <v>#N/A</v>
      </c>
      <c r="K5281" s="57" t="e">
        <f aca="false">INDEX(lava,MATCH(B5281,SumMonths,0),2)</f>
        <v>#N/A</v>
      </c>
    </row>
    <row r="5282" customFormat="false" ht="12.75" hidden="false" customHeight="false" outlineLevel="0" collapsed="false">
      <c r="A5282" s="57" t="e">
        <f aca="false">INDEX(BucketTable,MATCH(B5282,SumMonths,0),1)</f>
        <v>#N/A</v>
      </c>
      <c r="K5282" s="57" t="e">
        <f aca="false">INDEX(lava,MATCH(B5282,SumMonths,0),2)</f>
        <v>#N/A</v>
      </c>
    </row>
    <row r="5283" customFormat="false" ht="12.75" hidden="false" customHeight="false" outlineLevel="0" collapsed="false">
      <c r="A5283" s="57" t="e">
        <f aca="false">INDEX(BucketTable,MATCH(B5283,SumMonths,0),1)</f>
        <v>#N/A</v>
      </c>
      <c r="K5283" s="57" t="e">
        <f aca="false">INDEX(lava,MATCH(B5283,SumMonths,0),2)</f>
        <v>#N/A</v>
      </c>
    </row>
    <row r="5284" customFormat="false" ht="12.75" hidden="false" customHeight="false" outlineLevel="0" collapsed="false">
      <c r="A5284" s="57" t="e">
        <f aca="false">INDEX(BucketTable,MATCH(B5284,SumMonths,0),1)</f>
        <v>#N/A</v>
      </c>
      <c r="K5284" s="57" t="e">
        <f aca="false">INDEX(lava,MATCH(B5284,SumMonths,0),2)</f>
        <v>#N/A</v>
      </c>
    </row>
    <row r="5285" customFormat="false" ht="12.75" hidden="false" customHeight="false" outlineLevel="0" collapsed="false">
      <c r="A5285" s="57" t="e">
        <f aca="false">INDEX(BucketTable,MATCH(B5285,SumMonths,0),1)</f>
        <v>#N/A</v>
      </c>
      <c r="K5285" s="57" t="e">
        <f aca="false">INDEX(lava,MATCH(B5285,SumMonths,0),2)</f>
        <v>#N/A</v>
      </c>
    </row>
    <row r="5286" customFormat="false" ht="12.75" hidden="false" customHeight="false" outlineLevel="0" collapsed="false">
      <c r="A5286" s="57" t="e">
        <f aca="false">INDEX(BucketTable,MATCH(B5286,SumMonths,0),1)</f>
        <v>#N/A</v>
      </c>
      <c r="K5286" s="57" t="e">
        <f aca="false">INDEX(lava,MATCH(B5286,SumMonths,0),2)</f>
        <v>#N/A</v>
      </c>
    </row>
    <row r="5287" customFormat="false" ht="12.75" hidden="false" customHeight="false" outlineLevel="0" collapsed="false">
      <c r="A5287" s="57" t="e">
        <f aca="false">INDEX(BucketTable,MATCH(B5287,SumMonths,0),1)</f>
        <v>#N/A</v>
      </c>
      <c r="K5287" s="57" t="e">
        <f aca="false">INDEX(lava,MATCH(B5287,SumMonths,0),2)</f>
        <v>#N/A</v>
      </c>
    </row>
    <row r="5288" customFormat="false" ht="12.75" hidden="false" customHeight="false" outlineLevel="0" collapsed="false">
      <c r="A5288" s="57" t="e">
        <f aca="false">INDEX(BucketTable,MATCH(B5288,SumMonths,0),1)</f>
        <v>#N/A</v>
      </c>
      <c r="K5288" s="57" t="e">
        <f aca="false">INDEX(lava,MATCH(B5288,SumMonths,0),2)</f>
        <v>#N/A</v>
      </c>
    </row>
    <row r="5289" customFormat="false" ht="12.75" hidden="false" customHeight="false" outlineLevel="0" collapsed="false">
      <c r="A5289" s="57" t="e">
        <f aca="false">INDEX(BucketTable,MATCH(B5289,SumMonths,0),1)</f>
        <v>#N/A</v>
      </c>
      <c r="K5289" s="57" t="e">
        <f aca="false">INDEX(lava,MATCH(B5289,SumMonths,0),2)</f>
        <v>#N/A</v>
      </c>
    </row>
    <row r="5290" customFormat="false" ht="12.75" hidden="false" customHeight="false" outlineLevel="0" collapsed="false">
      <c r="A5290" s="57" t="e">
        <f aca="false">INDEX(BucketTable,MATCH(B5290,SumMonths,0),1)</f>
        <v>#N/A</v>
      </c>
      <c r="K5290" s="57" t="e">
        <f aca="false">INDEX(lava,MATCH(B5290,SumMonths,0),2)</f>
        <v>#N/A</v>
      </c>
    </row>
    <row r="5291" customFormat="false" ht="12.75" hidden="false" customHeight="false" outlineLevel="0" collapsed="false">
      <c r="A5291" s="57" t="e">
        <f aca="false">INDEX(BucketTable,MATCH(B5291,SumMonths,0),1)</f>
        <v>#N/A</v>
      </c>
      <c r="K5291" s="57" t="e">
        <f aca="false">INDEX(lava,MATCH(B5291,SumMonths,0),2)</f>
        <v>#N/A</v>
      </c>
    </row>
    <row r="5292" customFormat="false" ht="12.75" hidden="false" customHeight="false" outlineLevel="0" collapsed="false">
      <c r="A5292" s="57" t="e">
        <f aca="false">INDEX(BucketTable,MATCH(B5292,SumMonths,0),1)</f>
        <v>#N/A</v>
      </c>
      <c r="K5292" s="57" t="e">
        <f aca="false">INDEX(lava,MATCH(B5292,SumMonths,0),2)</f>
        <v>#N/A</v>
      </c>
    </row>
    <row r="5293" customFormat="false" ht="12.75" hidden="false" customHeight="false" outlineLevel="0" collapsed="false">
      <c r="A5293" s="57" t="e">
        <f aca="false">INDEX(BucketTable,MATCH(B5293,SumMonths,0),1)</f>
        <v>#N/A</v>
      </c>
      <c r="K5293" s="57" t="e">
        <f aca="false">INDEX(lava,MATCH(B5293,SumMonths,0),2)</f>
        <v>#N/A</v>
      </c>
    </row>
    <row r="5294" customFormat="false" ht="12.75" hidden="false" customHeight="false" outlineLevel="0" collapsed="false">
      <c r="A5294" s="57" t="e">
        <f aca="false">INDEX(BucketTable,MATCH(B5294,SumMonths,0),1)</f>
        <v>#N/A</v>
      </c>
      <c r="K5294" s="57" t="e">
        <f aca="false">INDEX(lava,MATCH(B5294,SumMonths,0),2)</f>
        <v>#N/A</v>
      </c>
    </row>
    <row r="5295" customFormat="false" ht="12.75" hidden="false" customHeight="false" outlineLevel="0" collapsed="false">
      <c r="A5295" s="57" t="e">
        <f aca="false">INDEX(BucketTable,MATCH(B5295,SumMonths,0),1)</f>
        <v>#N/A</v>
      </c>
      <c r="K5295" s="57" t="e">
        <f aca="false">INDEX(lava,MATCH(B5295,SumMonths,0),2)</f>
        <v>#N/A</v>
      </c>
    </row>
    <row r="5296" customFormat="false" ht="12.75" hidden="false" customHeight="false" outlineLevel="0" collapsed="false">
      <c r="A5296" s="57" t="e">
        <f aca="false">INDEX(BucketTable,MATCH(B5296,SumMonths,0),1)</f>
        <v>#N/A</v>
      </c>
      <c r="K5296" s="57" t="e">
        <f aca="false">INDEX(lava,MATCH(B5296,SumMonths,0),2)</f>
        <v>#N/A</v>
      </c>
    </row>
    <row r="5297" customFormat="false" ht="12.75" hidden="false" customHeight="false" outlineLevel="0" collapsed="false">
      <c r="A5297" s="57" t="e">
        <f aca="false">INDEX(BucketTable,MATCH(B5297,SumMonths,0),1)</f>
        <v>#N/A</v>
      </c>
      <c r="K5297" s="57" t="e">
        <f aca="false">INDEX(lava,MATCH(B5297,SumMonths,0),2)</f>
        <v>#N/A</v>
      </c>
    </row>
    <row r="5298" customFormat="false" ht="12.75" hidden="false" customHeight="false" outlineLevel="0" collapsed="false">
      <c r="A5298" s="57" t="e">
        <f aca="false">INDEX(BucketTable,MATCH(B5298,SumMonths,0),1)</f>
        <v>#N/A</v>
      </c>
      <c r="K5298" s="57" t="e">
        <f aca="false">INDEX(lava,MATCH(B5298,SumMonths,0),2)</f>
        <v>#N/A</v>
      </c>
    </row>
    <row r="5299" customFormat="false" ht="12.75" hidden="false" customHeight="false" outlineLevel="0" collapsed="false">
      <c r="A5299" s="57" t="e">
        <f aca="false">INDEX(BucketTable,MATCH(B5299,SumMonths,0),1)</f>
        <v>#N/A</v>
      </c>
      <c r="K5299" s="57" t="e">
        <f aca="false">INDEX(lava,MATCH(B5299,SumMonths,0),2)</f>
        <v>#N/A</v>
      </c>
    </row>
    <row r="5300" customFormat="false" ht="12.75" hidden="false" customHeight="false" outlineLevel="0" collapsed="false">
      <c r="A5300" s="57" t="e">
        <f aca="false">INDEX(BucketTable,MATCH(B5300,SumMonths,0),1)</f>
        <v>#N/A</v>
      </c>
      <c r="K5300" s="57" t="e">
        <f aca="false">INDEX(lava,MATCH(B5300,SumMonths,0),2)</f>
        <v>#N/A</v>
      </c>
    </row>
    <row r="5301" customFormat="false" ht="12.75" hidden="false" customHeight="false" outlineLevel="0" collapsed="false">
      <c r="A5301" s="57" t="e">
        <f aca="false">INDEX(BucketTable,MATCH(B5301,SumMonths,0),1)</f>
        <v>#N/A</v>
      </c>
      <c r="K5301" s="57" t="e">
        <f aca="false">INDEX(lava,MATCH(B5301,SumMonths,0),2)</f>
        <v>#N/A</v>
      </c>
    </row>
    <row r="5302" customFormat="false" ht="12.75" hidden="false" customHeight="false" outlineLevel="0" collapsed="false">
      <c r="A5302" s="57" t="e">
        <f aca="false">INDEX(BucketTable,MATCH(B5302,SumMonths,0),1)</f>
        <v>#N/A</v>
      </c>
      <c r="K5302" s="57" t="e">
        <f aca="false">INDEX(lava,MATCH(B5302,SumMonths,0),2)</f>
        <v>#N/A</v>
      </c>
    </row>
    <row r="5303" customFormat="false" ht="12.75" hidden="false" customHeight="false" outlineLevel="0" collapsed="false">
      <c r="A5303" s="57" t="e">
        <f aca="false">INDEX(BucketTable,MATCH(B5303,SumMonths,0),1)</f>
        <v>#N/A</v>
      </c>
      <c r="K5303" s="57" t="e">
        <f aca="false">INDEX(lava,MATCH(B5303,SumMonths,0),2)</f>
        <v>#N/A</v>
      </c>
    </row>
    <row r="5304" customFormat="false" ht="12.75" hidden="false" customHeight="false" outlineLevel="0" collapsed="false">
      <c r="A5304" s="57" t="e">
        <f aca="false">INDEX(BucketTable,MATCH(B5304,SumMonths,0),1)</f>
        <v>#N/A</v>
      </c>
      <c r="K5304" s="57" t="e">
        <f aca="false">INDEX(lava,MATCH(B5304,SumMonths,0),2)</f>
        <v>#N/A</v>
      </c>
    </row>
    <row r="5305" customFormat="false" ht="12.75" hidden="false" customHeight="false" outlineLevel="0" collapsed="false">
      <c r="A5305" s="57" t="e">
        <f aca="false">INDEX(BucketTable,MATCH(B5305,SumMonths,0),1)</f>
        <v>#N/A</v>
      </c>
      <c r="K5305" s="57" t="e">
        <f aca="false">INDEX(lava,MATCH(B5305,SumMonths,0),2)</f>
        <v>#N/A</v>
      </c>
    </row>
    <row r="5306" customFormat="false" ht="12.75" hidden="false" customHeight="false" outlineLevel="0" collapsed="false">
      <c r="A5306" s="57" t="e">
        <f aca="false">INDEX(BucketTable,MATCH(B5306,SumMonths,0),1)</f>
        <v>#N/A</v>
      </c>
      <c r="K5306" s="57" t="e">
        <f aca="false">INDEX(lava,MATCH(B5306,SumMonths,0),2)</f>
        <v>#N/A</v>
      </c>
    </row>
    <row r="5307" customFormat="false" ht="12.75" hidden="false" customHeight="false" outlineLevel="0" collapsed="false">
      <c r="A5307" s="57" t="e">
        <f aca="false">INDEX(BucketTable,MATCH(B5307,SumMonths,0),1)</f>
        <v>#N/A</v>
      </c>
      <c r="K5307" s="57" t="e">
        <f aca="false">INDEX(lava,MATCH(B5307,SumMonths,0),2)</f>
        <v>#N/A</v>
      </c>
    </row>
    <row r="5308" customFormat="false" ht="12.75" hidden="false" customHeight="false" outlineLevel="0" collapsed="false">
      <c r="A5308" s="57" t="e">
        <f aca="false">INDEX(BucketTable,MATCH(B5308,SumMonths,0),1)</f>
        <v>#N/A</v>
      </c>
      <c r="K5308" s="57" t="e">
        <f aca="false">INDEX(lava,MATCH(B5308,SumMonths,0),2)</f>
        <v>#N/A</v>
      </c>
    </row>
    <row r="5309" customFormat="false" ht="12.75" hidden="false" customHeight="false" outlineLevel="0" collapsed="false">
      <c r="A5309" s="57" t="e">
        <f aca="false">INDEX(BucketTable,MATCH(B5309,SumMonths,0),1)</f>
        <v>#N/A</v>
      </c>
      <c r="K5309" s="57" t="e">
        <f aca="false">INDEX(lava,MATCH(B5309,SumMonths,0),2)</f>
        <v>#N/A</v>
      </c>
    </row>
    <row r="5310" customFormat="false" ht="12.75" hidden="false" customHeight="false" outlineLevel="0" collapsed="false">
      <c r="A5310" s="57" t="e">
        <f aca="false">INDEX(BucketTable,MATCH(B5310,SumMonths,0),1)</f>
        <v>#N/A</v>
      </c>
      <c r="K5310" s="57" t="e">
        <f aca="false">INDEX(lava,MATCH(B5310,SumMonths,0),2)</f>
        <v>#N/A</v>
      </c>
    </row>
    <row r="5311" customFormat="false" ht="12.75" hidden="false" customHeight="false" outlineLevel="0" collapsed="false">
      <c r="A5311" s="57" t="e">
        <f aca="false">INDEX(BucketTable,MATCH(B5311,SumMonths,0),1)</f>
        <v>#N/A</v>
      </c>
      <c r="K5311" s="57" t="e">
        <f aca="false">INDEX(lava,MATCH(B5311,SumMonths,0),2)</f>
        <v>#N/A</v>
      </c>
    </row>
    <row r="5312" customFormat="false" ht="12.75" hidden="false" customHeight="false" outlineLevel="0" collapsed="false">
      <c r="A5312" s="57" t="e">
        <f aca="false">INDEX(BucketTable,MATCH(B5312,SumMonths,0),1)</f>
        <v>#N/A</v>
      </c>
      <c r="K5312" s="57" t="e">
        <f aca="false">INDEX(lava,MATCH(B5312,SumMonths,0),2)</f>
        <v>#N/A</v>
      </c>
    </row>
    <row r="5313" customFormat="false" ht="12.75" hidden="false" customHeight="false" outlineLevel="0" collapsed="false">
      <c r="A5313" s="57" t="e">
        <f aca="false">INDEX(BucketTable,MATCH(B5313,SumMonths,0),1)</f>
        <v>#N/A</v>
      </c>
      <c r="K5313" s="57" t="e">
        <f aca="false">INDEX(lava,MATCH(B5313,SumMonths,0),2)</f>
        <v>#N/A</v>
      </c>
    </row>
    <row r="5314" customFormat="false" ht="12.75" hidden="false" customHeight="false" outlineLevel="0" collapsed="false">
      <c r="A5314" s="57" t="e">
        <f aca="false">INDEX(BucketTable,MATCH(B5314,SumMonths,0),1)</f>
        <v>#N/A</v>
      </c>
      <c r="K5314" s="57" t="e">
        <f aca="false">INDEX(lava,MATCH(B5314,SumMonths,0),2)</f>
        <v>#N/A</v>
      </c>
    </row>
    <row r="5315" customFormat="false" ht="12.75" hidden="false" customHeight="false" outlineLevel="0" collapsed="false">
      <c r="A5315" s="57" t="e">
        <f aca="false">INDEX(BucketTable,MATCH(B5315,SumMonths,0),1)</f>
        <v>#N/A</v>
      </c>
      <c r="K5315" s="57" t="e">
        <f aca="false">INDEX(lava,MATCH(B5315,SumMonths,0),2)</f>
        <v>#N/A</v>
      </c>
    </row>
    <row r="5316" customFormat="false" ht="12.75" hidden="false" customHeight="false" outlineLevel="0" collapsed="false">
      <c r="A5316" s="57" t="e">
        <f aca="false">INDEX(BucketTable,MATCH(B5316,SumMonths,0),1)</f>
        <v>#N/A</v>
      </c>
      <c r="K5316" s="57" t="e">
        <f aca="false">INDEX(lava,MATCH(B5316,SumMonths,0),2)</f>
        <v>#N/A</v>
      </c>
    </row>
    <row r="5317" customFormat="false" ht="12.75" hidden="false" customHeight="false" outlineLevel="0" collapsed="false">
      <c r="A5317" s="57" t="e">
        <f aca="false">INDEX(BucketTable,MATCH(B5317,SumMonths,0),1)</f>
        <v>#N/A</v>
      </c>
      <c r="K5317" s="57" t="e">
        <f aca="false">INDEX(lava,MATCH(B5317,SumMonths,0),2)</f>
        <v>#N/A</v>
      </c>
    </row>
    <row r="5318" customFormat="false" ht="12.75" hidden="false" customHeight="false" outlineLevel="0" collapsed="false">
      <c r="A5318" s="57" t="e">
        <f aca="false">INDEX(BucketTable,MATCH(B5318,SumMonths,0),1)</f>
        <v>#N/A</v>
      </c>
      <c r="K5318" s="57" t="e">
        <f aca="false">INDEX(lava,MATCH(B5318,SumMonths,0),2)</f>
        <v>#N/A</v>
      </c>
    </row>
    <row r="5319" customFormat="false" ht="12.75" hidden="false" customHeight="false" outlineLevel="0" collapsed="false">
      <c r="A5319" s="57" t="e">
        <f aca="false">INDEX(BucketTable,MATCH(B5319,SumMonths,0),1)</f>
        <v>#N/A</v>
      </c>
      <c r="K5319" s="57" t="e">
        <f aca="false">INDEX(lava,MATCH(B5319,SumMonths,0),2)</f>
        <v>#N/A</v>
      </c>
    </row>
    <row r="5320" customFormat="false" ht="12.75" hidden="false" customHeight="false" outlineLevel="0" collapsed="false">
      <c r="A5320" s="57" t="e">
        <f aca="false">INDEX(BucketTable,MATCH(B5320,SumMonths,0),1)</f>
        <v>#N/A</v>
      </c>
      <c r="K5320" s="57" t="e">
        <f aca="false">INDEX(lava,MATCH(B5320,SumMonths,0),2)</f>
        <v>#N/A</v>
      </c>
    </row>
    <row r="5321" customFormat="false" ht="12.75" hidden="false" customHeight="false" outlineLevel="0" collapsed="false">
      <c r="A5321" s="57" t="e">
        <f aca="false">INDEX(BucketTable,MATCH(B5321,SumMonths,0),1)</f>
        <v>#N/A</v>
      </c>
      <c r="K5321" s="57" t="e">
        <f aca="false">INDEX(lava,MATCH(B5321,SumMonths,0),2)</f>
        <v>#N/A</v>
      </c>
    </row>
    <row r="5322" customFormat="false" ht="12.75" hidden="false" customHeight="false" outlineLevel="0" collapsed="false">
      <c r="A5322" s="57" t="e">
        <f aca="false">INDEX(BucketTable,MATCH(B5322,SumMonths,0),1)</f>
        <v>#N/A</v>
      </c>
      <c r="K5322" s="57" t="e">
        <f aca="false">INDEX(lava,MATCH(B5322,SumMonths,0),2)</f>
        <v>#N/A</v>
      </c>
    </row>
    <row r="5323" customFormat="false" ht="12.75" hidden="false" customHeight="false" outlineLevel="0" collapsed="false">
      <c r="A5323" s="57" t="e">
        <f aca="false">INDEX(BucketTable,MATCH(B5323,SumMonths,0),1)</f>
        <v>#N/A</v>
      </c>
      <c r="K5323" s="57" t="e">
        <f aca="false">INDEX(lava,MATCH(B5323,SumMonths,0),2)</f>
        <v>#N/A</v>
      </c>
    </row>
    <row r="5324" customFormat="false" ht="12.75" hidden="false" customHeight="false" outlineLevel="0" collapsed="false">
      <c r="A5324" s="57" t="e">
        <f aca="false">INDEX(BucketTable,MATCH(B5324,SumMonths,0),1)</f>
        <v>#N/A</v>
      </c>
      <c r="K5324" s="57" t="e">
        <f aca="false">INDEX(lava,MATCH(B5324,SumMonths,0),2)</f>
        <v>#N/A</v>
      </c>
    </row>
    <row r="5325" customFormat="false" ht="12.75" hidden="false" customHeight="false" outlineLevel="0" collapsed="false">
      <c r="A5325" s="57" t="e">
        <f aca="false">INDEX(BucketTable,MATCH(B5325,SumMonths,0),1)</f>
        <v>#N/A</v>
      </c>
      <c r="K5325" s="57" t="e">
        <f aca="false">INDEX(lava,MATCH(B5325,SumMonths,0),2)</f>
        <v>#N/A</v>
      </c>
    </row>
    <row r="5326" customFormat="false" ht="12.75" hidden="false" customHeight="false" outlineLevel="0" collapsed="false">
      <c r="A5326" s="57" t="e">
        <f aca="false">INDEX(BucketTable,MATCH(B5326,SumMonths,0),1)</f>
        <v>#N/A</v>
      </c>
      <c r="K5326" s="57" t="e">
        <f aca="false">INDEX(lava,MATCH(B5326,SumMonths,0),2)</f>
        <v>#N/A</v>
      </c>
    </row>
    <row r="5327" customFormat="false" ht="12.75" hidden="false" customHeight="false" outlineLevel="0" collapsed="false">
      <c r="A5327" s="57" t="e">
        <f aca="false">INDEX(BucketTable,MATCH(B5327,SumMonths,0),1)</f>
        <v>#N/A</v>
      </c>
      <c r="K5327" s="57" t="e">
        <f aca="false">INDEX(lava,MATCH(B5327,SumMonths,0),2)</f>
        <v>#N/A</v>
      </c>
    </row>
    <row r="5328" customFormat="false" ht="12.75" hidden="false" customHeight="false" outlineLevel="0" collapsed="false">
      <c r="A5328" s="57" t="e">
        <f aca="false">INDEX(BucketTable,MATCH(B5328,SumMonths,0),1)</f>
        <v>#N/A</v>
      </c>
      <c r="K5328" s="57" t="e">
        <f aca="false">INDEX(lava,MATCH(B5328,SumMonths,0),2)</f>
        <v>#N/A</v>
      </c>
    </row>
    <row r="5329" customFormat="false" ht="12.75" hidden="false" customHeight="false" outlineLevel="0" collapsed="false">
      <c r="A5329" s="57" t="e">
        <f aca="false">INDEX(BucketTable,MATCH(B5329,SumMonths,0),1)</f>
        <v>#N/A</v>
      </c>
      <c r="K5329" s="57" t="e">
        <f aca="false">INDEX(lava,MATCH(B5329,SumMonths,0),2)</f>
        <v>#N/A</v>
      </c>
    </row>
    <row r="5330" customFormat="false" ht="12.75" hidden="false" customHeight="false" outlineLevel="0" collapsed="false">
      <c r="A5330" s="57" t="e">
        <f aca="false">INDEX(BucketTable,MATCH(B5330,SumMonths,0),1)</f>
        <v>#N/A</v>
      </c>
      <c r="K5330" s="57" t="e">
        <f aca="false">INDEX(lava,MATCH(B5330,SumMonths,0),2)</f>
        <v>#N/A</v>
      </c>
    </row>
    <row r="5331" customFormat="false" ht="12.75" hidden="false" customHeight="false" outlineLevel="0" collapsed="false">
      <c r="A5331" s="57" t="e">
        <f aca="false">INDEX(BucketTable,MATCH(B5331,SumMonths,0),1)</f>
        <v>#N/A</v>
      </c>
      <c r="K5331" s="57" t="e">
        <f aca="false">INDEX(lava,MATCH(B5331,SumMonths,0),2)</f>
        <v>#N/A</v>
      </c>
    </row>
    <row r="5332" customFormat="false" ht="12.75" hidden="false" customHeight="false" outlineLevel="0" collapsed="false">
      <c r="A5332" s="57" t="e">
        <f aca="false">INDEX(BucketTable,MATCH(B5332,SumMonths,0),1)</f>
        <v>#N/A</v>
      </c>
      <c r="K5332" s="57" t="e">
        <f aca="false">INDEX(lava,MATCH(B5332,SumMonths,0),2)</f>
        <v>#N/A</v>
      </c>
    </row>
    <row r="5333" customFormat="false" ht="12.75" hidden="false" customHeight="false" outlineLevel="0" collapsed="false">
      <c r="A5333" s="57" t="e">
        <f aca="false">INDEX(BucketTable,MATCH(B5333,SumMonths,0),1)</f>
        <v>#N/A</v>
      </c>
      <c r="K5333" s="57" t="e">
        <f aca="false">INDEX(lava,MATCH(B5333,SumMonths,0),2)</f>
        <v>#N/A</v>
      </c>
    </row>
    <row r="5334" customFormat="false" ht="12.75" hidden="false" customHeight="false" outlineLevel="0" collapsed="false">
      <c r="A5334" s="57" t="e">
        <f aca="false">INDEX(BucketTable,MATCH(B5334,SumMonths,0),1)</f>
        <v>#N/A</v>
      </c>
      <c r="K5334" s="57" t="e">
        <f aca="false">INDEX(lava,MATCH(B5334,SumMonths,0),2)</f>
        <v>#N/A</v>
      </c>
    </row>
    <row r="5335" customFormat="false" ht="12.75" hidden="false" customHeight="false" outlineLevel="0" collapsed="false">
      <c r="A5335" s="57" t="e">
        <f aca="false">INDEX(BucketTable,MATCH(B5335,SumMonths,0),1)</f>
        <v>#N/A</v>
      </c>
      <c r="K5335" s="57" t="e">
        <f aca="false">INDEX(lava,MATCH(B5335,SumMonths,0),2)</f>
        <v>#N/A</v>
      </c>
    </row>
    <row r="5336" customFormat="false" ht="12.75" hidden="false" customHeight="false" outlineLevel="0" collapsed="false">
      <c r="A5336" s="57" t="e">
        <f aca="false">INDEX(BucketTable,MATCH(B5336,SumMonths,0),1)</f>
        <v>#N/A</v>
      </c>
      <c r="K5336" s="57" t="e">
        <f aca="false">INDEX(lava,MATCH(B5336,SumMonths,0),2)</f>
        <v>#N/A</v>
      </c>
    </row>
    <row r="5337" customFormat="false" ht="12.75" hidden="false" customHeight="false" outlineLevel="0" collapsed="false">
      <c r="A5337" s="57" t="e">
        <f aca="false">INDEX(BucketTable,MATCH(B5337,SumMonths,0),1)</f>
        <v>#N/A</v>
      </c>
      <c r="K5337" s="57" t="e">
        <f aca="false">INDEX(lava,MATCH(B5337,SumMonths,0),2)</f>
        <v>#N/A</v>
      </c>
    </row>
    <row r="5338" customFormat="false" ht="12.75" hidden="false" customHeight="false" outlineLevel="0" collapsed="false">
      <c r="A5338" s="57" t="e">
        <f aca="false">INDEX(BucketTable,MATCH(B5338,SumMonths,0),1)</f>
        <v>#N/A</v>
      </c>
      <c r="K5338" s="57" t="e">
        <f aca="false">INDEX(lava,MATCH(B5338,SumMonths,0),2)</f>
        <v>#N/A</v>
      </c>
    </row>
    <row r="5339" customFormat="false" ht="12.75" hidden="false" customHeight="false" outlineLevel="0" collapsed="false">
      <c r="A5339" s="57" t="e">
        <f aca="false">INDEX(BucketTable,MATCH(B5339,SumMonths,0),1)</f>
        <v>#N/A</v>
      </c>
      <c r="K5339" s="57" t="e">
        <f aca="false">INDEX(lava,MATCH(B5339,SumMonths,0),2)</f>
        <v>#N/A</v>
      </c>
    </row>
    <row r="5340" customFormat="false" ht="12.75" hidden="false" customHeight="false" outlineLevel="0" collapsed="false">
      <c r="A5340" s="57" t="e">
        <f aca="false">INDEX(BucketTable,MATCH(B5340,SumMonths,0),1)</f>
        <v>#N/A</v>
      </c>
      <c r="K5340" s="57" t="e">
        <f aca="false">INDEX(lava,MATCH(B5340,SumMonths,0),2)</f>
        <v>#N/A</v>
      </c>
    </row>
    <row r="5341" customFormat="false" ht="12.75" hidden="false" customHeight="false" outlineLevel="0" collapsed="false">
      <c r="A5341" s="57" t="e">
        <f aca="false">INDEX(BucketTable,MATCH(B5341,SumMonths,0),1)</f>
        <v>#N/A</v>
      </c>
      <c r="K5341" s="57" t="e">
        <f aca="false">INDEX(lava,MATCH(B5341,SumMonths,0),2)</f>
        <v>#N/A</v>
      </c>
    </row>
    <row r="5342" customFormat="false" ht="12.75" hidden="false" customHeight="false" outlineLevel="0" collapsed="false">
      <c r="A5342" s="57" t="e">
        <f aca="false">INDEX(BucketTable,MATCH(B5342,SumMonths,0),1)</f>
        <v>#N/A</v>
      </c>
      <c r="K5342" s="57" t="e">
        <f aca="false">INDEX(lava,MATCH(B5342,SumMonths,0),2)</f>
        <v>#N/A</v>
      </c>
    </row>
    <row r="5343" customFormat="false" ht="12.75" hidden="false" customHeight="false" outlineLevel="0" collapsed="false">
      <c r="A5343" s="57" t="e">
        <f aca="false">INDEX(BucketTable,MATCH(B5343,SumMonths,0),1)</f>
        <v>#N/A</v>
      </c>
      <c r="K5343" s="57" t="e">
        <f aca="false">INDEX(lava,MATCH(B5343,SumMonths,0),2)</f>
        <v>#N/A</v>
      </c>
    </row>
    <row r="5344" customFormat="false" ht="12.75" hidden="false" customHeight="false" outlineLevel="0" collapsed="false">
      <c r="A5344" s="57" t="e">
        <f aca="false">INDEX(BucketTable,MATCH(B5344,SumMonths,0),1)</f>
        <v>#N/A</v>
      </c>
      <c r="K5344" s="57" t="e">
        <f aca="false">INDEX(lava,MATCH(B5344,SumMonths,0),2)</f>
        <v>#N/A</v>
      </c>
    </row>
    <row r="5345" customFormat="false" ht="12.75" hidden="false" customHeight="false" outlineLevel="0" collapsed="false">
      <c r="A5345" s="57" t="e">
        <f aca="false">INDEX(BucketTable,MATCH(B5345,SumMonths,0),1)</f>
        <v>#N/A</v>
      </c>
      <c r="K5345" s="57" t="e">
        <f aca="false">INDEX(lava,MATCH(B5345,SumMonths,0),2)</f>
        <v>#N/A</v>
      </c>
    </row>
    <row r="5346" customFormat="false" ht="12.75" hidden="false" customHeight="false" outlineLevel="0" collapsed="false">
      <c r="A5346" s="57" t="e">
        <f aca="false">INDEX(BucketTable,MATCH(B5346,SumMonths,0),1)</f>
        <v>#N/A</v>
      </c>
      <c r="K5346" s="57" t="e">
        <f aca="false">INDEX(lava,MATCH(B5346,SumMonths,0),2)</f>
        <v>#N/A</v>
      </c>
    </row>
    <row r="5347" customFormat="false" ht="12.75" hidden="false" customHeight="false" outlineLevel="0" collapsed="false">
      <c r="A5347" s="57" t="e">
        <f aca="false">INDEX(BucketTable,MATCH(B5347,SumMonths,0),1)</f>
        <v>#N/A</v>
      </c>
      <c r="K5347" s="57" t="e">
        <f aca="false">INDEX(lava,MATCH(B5347,SumMonths,0),2)</f>
        <v>#N/A</v>
      </c>
    </row>
    <row r="5348" customFormat="false" ht="12.75" hidden="false" customHeight="false" outlineLevel="0" collapsed="false">
      <c r="A5348" s="57" t="e">
        <f aca="false">INDEX(BucketTable,MATCH(B5348,SumMonths,0),1)</f>
        <v>#N/A</v>
      </c>
      <c r="K5348" s="57" t="e">
        <f aca="false">INDEX(lava,MATCH(B5348,SumMonths,0),2)</f>
        <v>#N/A</v>
      </c>
    </row>
    <row r="5349" customFormat="false" ht="12.75" hidden="false" customHeight="false" outlineLevel="0" collapsed="false">
      <c r="A5349" s="57" t="e">
        <f aca="false">INDEX(BucketTable,MATCH(B5349,SumMonths,0),1)</f>
        <v>#N/A</v>
      </c>
      <c r="K5349" s="57" t="e">
        <f aca="false">INDEX(lava,MATCH(B5349,SumMonths,0),2)</f>
        <v>#N/A</v>
      </c>
    </row>
    <row r="5350" customFormat="false" ht="12.75" hidden="false" customHeight="false" outlineLevel="0" collapsed="false">
      <c r="A5350" s="57" t="e">
        <f aca="false">INDEX(BucketTable,MATCH(B5350,SumMonths,0),1)</f>
        <v>#N/A</v>
      </c>
      <c r="K5350" s="57" t="e">
        <f aca="false">INDEX(lava,MATCH(B5350,SumMonths,0),2)</f>
        <v>#N/A</v>
      </c>
    </row>
    <row r="5351" customFormat="false" ht="12.75" hidden="false" customHeight="false" outlineLevel="0" collapsed="false">
      <c r="A5351" s="57" t="e">
        <f aca="false">INDEX(BucketTable,MATCH(B5351,SumMonths,0),1)</f>
        <v>#N/A</v>
      </c>
      <c r="K5351" s="57" t="e">
        <f aca="false">INDEX(lava,MATCH(B5351,SumMonths,0),2)</f>
        <v>#N/A</v>
      </c>
    </row>
    <row r="5352" customFormat="false" ht="12.75" hidden="false" customHeight="false" outlineLevel="0" collapsed="false">
      <c r="A5352" s="57" t="e">
        <f aca="false">INDEX(BucketTable,MATCH(B5352,SumMonths,0),1)</f>
        <v>#N/A</v>
      </c>
      <c r="K5352" s="57" t="e">
        <f aca="false">INDEX(lava,MATCH(B5352,SumMonths,0),2)</f>
        <v>#N/A</v>
      </c>
    </row>
    <row r="5353" customFormat="false" ht="12.75" hidden="false" customHeight="false" outlineLevel="0" collapsed="false">
      <c r="A5353" s="57" t="e">
        <f aca="false">INDEX(BucketTable,MATCH(B5353,SumMonths,0),1)</f>
        <v>#N/A</v>
      </c>
      <c r="K5353" s="57" t="e">
        <f aca="false">INDEX(lava,MATCH(B5353,SumMonths,0),2)</f>
        <v>#N/A</v>
      </c>
    </row>
    <row r="5354" customFormat="false" ht="12.75" hidden="false" customHeight="false" outlineLevel="0" collapsed="false">
      <c r="A5354" s="57" t="e">
        <f aca="false">INDEX(BucketTable,MATCH(B5354,SumMonths,0),1)</f>
        <v>#N/A</v>
      </c>
      <c r="K5354" s="57" t="e">
        <f aca="false">INDEX(lava,MATCH(B5354,SumMonths,0),2)</f>
        <v>#N/A</v>
      </c>
    </row>
    <row r="5355" customFormat="false" ht="12.75" hidden="false" customHeight="false" outlineLevel="0" collapsed="false">
      <c r="A5355" s="57" t="e">
        <f aca="false">INDEX(BucketTable,MATCH(B5355,SumMonths,0),1)</f>
        <v>#N/A</v>
      </c>
      <c r="K5355" s="57" t="e">
        <f aca="false">INDEX(lava,MATCH(B5355,SumMonths,0),2)</f>
        <v>#N/A</v>
      </c>
    </row>
    <row r="5356" customFormat="false" ht="12.75" hidden="false" customHeight="false" outlineLevel="0" collapsed="false">
      <c r="A5356" s="57" t="e">
        <f aca="false">INDEX(BucketTable,MATCH(B5356,SumMonths,0),1)</f>
        <v>#N/A</v>
      </c>
      <c r="K5356" s="57" t="e">
        <f aca="false">INDEX(lava,MATCH(B5356,SumMonths,0),2)</f>
        <v>#N/A</v>
      </c>
    </row>
    <row r="5357" customFormat="false" ht="12.75" hidden="false" customHeight="false" outlineLevel="0" collapsed="false">
      <c r="A5357" s="57" t="e">
        <f aca="false">INDEX(BucketTable,MATCH(B5357,SumMonths,0),1)</f>
        <v>#N/A</v>
      </c>
      <c r="K5357" s="57" t="e">
        <f aca="false">INDEX(lava,MATCH(B5357,SumMonths,0),2)</f>
        <v>#N/A</v>
      </c>
    </row>
    <row r="5358" customFormat="false" ht="12.75" hidden="false" customHeight="false" outlineLevel="0" collapsed="false">
      <c r="A5358" s="57" t="e">
        <f aca="false">INDEX(BucketTable,MATCH(B5358,SumMonths,0),1)</f>
        <v>#N/A</v>
      </c>
      <c r="K5358" s="57" t="e">
        <f aca="false">INDEX(lava,MATCH(B5358,SumMonths,0),2)</f>
        <v>#N/A</v>
      </c>
    </row>
    <row r="5359" customFormat="false" ht="12.75" hidden="false" customHeight="false" outlineLevel="0" collapsed="false">
      <c r="A5359" s="57" t="e">
        <f aca="false">INDEX(BucketTable,MATCH(B5359,SumMonths,0),1)</f>
        <v>#N/A</v>
      </c>
      <c r="K5359" s="57" t="e">
        <f aca="false">INDEX(lava,MATCH(B5359,SumMonths,0),2)</f>
        <v>#N/A</v>
      </c>
    </row>
    <row r="5360" customFormat="false" ht="12.75" hidden="false" customHeight="false" outlineLevel="0" collapsed="false">
      <c r="A5360" s="57" t="e">
        <f aca="false">INDEX(BucketTable,MATCH(B5360,SumMonths,0),1)</f>
        <v>#N/A</v>
      </c>
      <c r="K5360" s="57" t="e">
        <f aca="false">INDEX(lava,MATCH(B5360,SumMonths,0),2)</f>
        <v>#N/A</v>
      </c>
    </row>
    <row r="5361" customFormat="false" ht="12.75" hidden="false" customHeight="false" outlineLevel="0" collapsed="false">
      <c r="A5361" s="57" t="e">
        <f aca="false">INDEX(BucketTable,MATCH(B5361,SumMonths,0),1)</f>
        <v>#N/A</v>
      </c>
      <c r="K5361" s="57" t="e">
        <f aca="false">INDEX(lava,MATCH(B5361,SumMonths,0),2)</f>
        <v>#N/A</v>
      </c>
    </row>
    <row r="5362" customFormat="false" ht="12.75" hidden="false" customHeight="false" outlineLevel="0" collapsed="false">
      <c r="A5362" s="57" t="e">
        <f aca="false">INDEX(BucketTable,MATCH(B5362,SumMonths,0),1)</f>
        <v>#N/A</v>
      </c>
      <c r="K5362" s="57" t="e">
        <f aca="false">INDEX(lava,MATCH(B5362,SumMonths,0),2)</f>
        <v>#N/A</v>
      </c>
    </row>
    <row r="5363" customFormat="false" ht="12.75" hidden="false" customHeight="false" outlineLevel="0" collapsed="false">
      <c r="A5363" s="57" t="e">
        <f aca="false">INDEX(BucketTable,MATCH(B5363,SumMonths,0),1)</f>
        <v>#N/A</v>
      </c>
      <c r="K5363" s="57" t="e">
        <f aca="false">INDEX(lava,MATCH(B5363,SumMonths,0),2)</f>
        <v>#N/A</v>
      </c>
    </row>
    <row r="5364" customFormat="false" ht="12.75" hidden="false" customHeight="false" outlineLevel="0" collapsed="false">
      <c r="A5364" s="57" t="e">
        <f aca="false">INDEX(BucketTable,MATCH(B5364,SumMonths,0),1)</f>
        <v>#N/A</v>
      </c>
      <c r="K5364" s="57" t="e">
        <f aca="false">INDEX(lava,MATCH(B5364,SumMonths,0),2)</f>
        <v>#N/A</v>
      </c>
    </row>
    <row r="5365" customFormat="false" ht="12.75" hidden="false" customHeight="false" outlineLevel="0" collapsed="false">
      <c r="A5365" s="57" t="e">
        <f aca="false">INDEX(BucketTable,MATCH(B5365,SumMonths,0),1)</f>
        <v>#N/A</v>
      </c>
      <c r="K5365" s="57" t="e">
        <f aca="false">INDEX(lava,MATCH(B5365,SumMonths,0),2)</f>
        <v>#N/A</v>
      </c>
    </row>
    <row r="5366" customFormat="false" ht="12.75" hidden="false" customHeight="false" outlineLevel="0" collapsed="false">
      <c r="A5366" s="57" t="e">
        <f aca="false">INDEX(BucketTable,MATCH(B5366,SumMonths,0),1)</f>
        <v>#N/A</v>
      </c>
      <c r="K5366" s="57" t="e">
        <f aca="false">INDEX(lava,MATCH(B5366,SumMonths,0),2)</f>
        <v>#N/A</v>
      </c>
    </row>
    <row r="5367" customFormat="false" ht="12.75" hidden="false" customHeight="false" outlineLevel="0" collapsed="false">
      <c r="A5367" s="57" t="e">
        <f aca="false">INDEX(BucketTable,MATCH(B5367,SumMonths,0),1)</f>
        <v>#N/A</v>
      </c>
      <c r="K5367" s="57" t="e">
        <f aca="false">INDEX(lava,MATCH(B5367,SumMonths,0),2)</f>
        <v>#N/A</v>
      </c>
    </row>
    <row r="5368" customFormat="false" ht="12.75" hidden="false" customHeight="false" outlineLevel="0" collapsed="false">
      <c r="A5368" s="57" t="e">
        <f aca="false">INDEX(BucketTable,MATCH(B5368,SumMonths,0),1)</f>
        <v>#N/A</v>
      </c>
      <c r="K5368" s="57" t="e">
        <f aca="false">INDEX(lava,MATCH(B5368,SumMonths,0),2)</f>
        <v>#N/A</v>
      </c>
    </row>
    <row r="5369" customFormat="false" ht="12.75" hidden="false" customHeight="false" outlineLevel="0" collapsed="false">
      <c r="A5369" s="57" t="e">
        <f aca="false">INDEX(BucketTable,MATCH(B5369,SumMonths,0),1)</f>
        <v>#N/A</v>
      </c>
      <c r="K5369" s="57" t="e">
        <f aca="false">INDEX(lava,MATCH(B5369,SumMonths,0),2)</f>
        <v>#N/A</v>
      </c>
    </row>
    <row r="5370" customFormat="false" ht="12.75" hidden="false" customHeight="false" outlineLevel="0" collapsed="false">
      <c r="A5370" s="57" t="e">
        <f aca="false">INDEX(BucketTable,MATCH(B5370,SumMonths,0),1)</f>
        <v>#N/A</v>
      </c>
      <c r="K5370" s="57" t="e">
        <f aca="false">INDEX(lava,MATCH(B5370,SumMonths,0),2)</f>
        <v>#N/A</v>
      </c>
    </row>
    <row r="5371" customFormat="false" ht="12.75" hidden="false" customHeight="false" outlineLevel="0" collapsed="false">
      <c r="A5371" s="57" t="e">
        <f aca="false">INDEX(BucketTable,MATCH(B5371,SumMonths,0),1)</f>
        <v>#N/A</v>
      </c>
      <c r="K5371" s="57" t="e">
        <f aca="false">INDEX(lava,MATCH(B5371,SumMonths,0),2)</f>
        <v>#N/A</v>
      </c>
    </row>
    <row r="5372" customFormat="false" ht="12.75" hidden="false" customHeight="false" outlineLevel="0" collapsed="false">
      <c r="A5372" s="57" t="e">
        <f aca="false">INDEX(BucketTable,MATCH(B5372,SumMonths,0),1)</f>
        <v>#N/A</v>
      </c>
      <c r="K5372" s="57" t="e">
        <f aca="false">INDEX(lava,MATCH(B5372,SumMonths,0),2)</f>
        <v>#N/A</v>
      </c>
    </row>
    <row r="5373" customFormat="false" ht="12.75" hidden="false" customHeight="false" outlineLevel="0" collapsed="false">
      <c r="A5373" s="57" t="e">
        <f aca="false">INDEX(BucketTable,MATCH(B5373,SumMonths,0),1)</f>
        <v>#N/A</v>
      </c>
      <c r="K5373" s="57" t="e">
        <f aca="false">INDEX(lava,MATCH(B5373,SumMonths,0),2)</f>
        <v>#N/A</v>
      </c>
    </row>
    <row r="5374" customFormat="false" ht="12.75" hidden="false" customHeight="false" outlineLevel="0" collapsed="false">
      <c r="A5374" s="57" t="e">
        <f aca="false">INDEX(BucketTable,MATCH(B5374,SumMonths,0),1)</f>
        <v>#N/A</v>
      </c>
      <c r="K5374" s="57" t="e">
        <f aca="false">INDEX(lava,MATCH(B5374,SumMonths,0),2)</f>
        <v>#N/A</v>
      </c>
    </row>
    <row r="5375" customFormat="false" ht="12.75" hidden="false" customHeight="false" outlineLevel="0" collapsed="false">
      <c r="A5375" s="57" t="e">
        <f aca="false">INDEX(BucketTable,MATCH(B5375,SumMonths,0),1)</f>
        <v>#N/A</v>
      </c>
      <c r="K5375" s="57" t="e">
        <f aca="false">INDEX(lava,MATCH(B5375,SumMonths,0),2)</f>
        <v>#N/A</v>
      </c>
    </row>
    <row r="5376" customFormat="false" ht="12.75" hidden="false" customHeight="false" outlineLevel="0" collapsed="false">
      <c r="A5376" s="57" t="e">
        <f aca="false">INDEX(BucketTable,MATCH(B5376,SumMonths,0),1)</f>
        <v>#N/A</v>
      </c>
      <c r="K5376" s="57" t="e">
        <f aca="false">INDEX(lava,MATCH(B5376,SumMonths,0),2)</f>
        <v>#N/A</v>
      </c>
    </row>
    <row r="5377" customFormat="false" ht="12.75" hidden="false" customHeight="false" outlineLevel="0" collapsed="false">
      <c r="A5377" s="57" t="e">
        <f aca="false">INDEX(BucketTable,MATCH(B5377,SumMonths,0),1)</f>
        <v>#N/A</v>
      </c>
      <c r="K5377" s="57" t="e">
        <f aca="false">INDEX(lava,MATCH(B5377,SumMonths,0),2)</f>
        <v>#N/A</v>
      </c>
    </row>
    <row r="5378" customFormat="false" ht="12.75" hidden="false" customHeight="false" outlineLevel="0" collapsed="false">
      <c r="A5378" s="57" t="e">
        <f aca="false">INDEX(BucketTable,MATCH(B5378,SumMonths,0),1)</f>
        <v>#N/A</v>
      </c>
      <c r="K5378" s="57" t="e">
        <f aca="false">INDEX(lava,MATCH(B5378,SumMonths,0),2)</f>
        <v>#N/A</v>
      </c>
    </row>
    <row r="5379" customFormat="false" ht="12.75" hidden="false" customHeight="false" outlineLevel="0" collapsed="false">
      <c r="A5379" s="57" t="e">
        <f aca="false">INDEX(BucketTable,MATCH(B5379,SumMonths,0),1)</f>
        <v>#N/A</v>
      </c>
      <c r="K5379" s="57" t="e">
        <f aca="false">INDEX(lava,MATCH(B5379,SumMonths,0),2)</f>
        <v>#N/A</v>
      </c>
    </row>
    <row r="5380" customFormat="false" ht="12.75" hidden="false" customHeight="false" outlineLevel="0" collapsed="false">
      <c r="A5380" s="57" t="e">
        <f aca="false">INDEX(BucketTable,MATCH(B5380,SumMonths,0),1)</f>
        <v>#N/A</v>
      </c>
      <c r="K5380" s="57" t="e">
        <f aca="false">INDEX(lava,MATCH(B5380,SumMonths,0),2)</f>
        <v>#N/A</v>
      </c>
    </row>
    <row r="5381" customFormat="false" ht="12.75" hidden="false" customHeight="false" outlineLevel="0" collapsed="false">
      <c r="A5381" s="57" t="e">
        <f aca="false">INDEX(BucketTable,MATCH(B5381,SumMonths,0),1)</f>
        <v>#N/A</v>
      </c>
      <c r="K5381" s="57" t="e">
        <f aca="false">INDEX(lava,MATCH(B5381,SumMonths,0),2)</f>
        <v>#N/A</v>
      </c>
    </row>
    <row r="5382" customFormat="false" ht="12.75" hidden="false" customHeight="false" outlineLevel="0" collapsed="false">
      <c r="A5382" s="57" t="e">
        <f aca="false">INDEX(BucketTable,MATCH(B5382,SumMonths,0),1)</f>
        <v>#N/A</v>
      </c>
      <c r="K5382" s="57" t="e">
        <f aca="false">INDEX(lava,MATCH(B5382,SumMonths,0),2)</f>
        <v>#N/A</v>
      </c>
    </row>
    <row r="5383" customFormat="false" ht="12.75" hidden="false" customHeight="false" outlineLevel="0" collapsed="false">
      <c r="A5383" s="57" t="e">
        <f aca="false">INDEX(BucketTable,MATCH(B5383,SumMonths,0),1)</f>
        <v>#N/A</v>
      </c>
      <c r="K5383" s="57" t="e">
        <f aca="false">INDEX(lava,MATCH(B5383,SumMonths,0),2)</f>
        <v>#N/A</v>
      </c>
    </row>
    <row r="5384" customFormat="false" ht="12.75" hidden="false" customHeight="false" outlineLevel="0" collapsed="false">
      <c r="A5384" s="57" t="e">
        <f aca="false">INDEX(BucketTable,MATCH(B5384,SumMonths,0),1)</f>
        <v>#N/A</v>
      </c>
      <c r="K5384" s="57" t="e">
        <f aca="false">INDEX(lava,MATCH(B5384,SumMonths,0),2)</f>
        <v>#N/A</v>
      </c>
    </row>
    <row r="5385" customFormat="false" ht="12.75" hidden="false" customHeight="false" outlineLevel="0" collapsed="false">
      <c r="A5385" s="57" t="e">
        <f aca="false">INDEX(BucketTable,MATCH(B5385,SumMonths,0),1)</f>
        <v>#N/A</v>
      </c>
      <c r="K5385" s="57" t="e">
        <f aca="false">INDEX(lava,MATCH(B5385,SumMonths,0),2)</f>
        <v>#N/A</v>
      </c>
    </row>
    <row r="5386" customFormat="false" ht="12.75" hidden="false" customHeight="false" outlineLevel="0" collapsed="false">
      <c r="A5386" s="57" t="e">
        <f aca="false">INDEX(BucketTable,MATCH(B5386,SumMonths,0),1)</f>
        <v>#N/A</v>
      </c>
      <c r="K5386" s="57" t="e">
        <f aca="false">INDEX(lava,MATCH(B5386,SumMonths,0),2)</f>
        <v>#N/A</v>
      </c>
    </row>
    <row r="5387" customFormat="false" ht="12.75" hidden="false" customHeight="false" outlineLevel="0" collapsed="false">
      <c r="A5387" s="57" t="e">
        <f aca="false">INDEX(BucketTable,MATCH(B5387,SumMonths,0),1)</f>
        <v>#N/A</v>
      </c>
      <c r="K5387" s="57" t="e">
        <f aca="false">INDEX(lava,MATCH(B5387,SumMonths,0),2)</f>
        <v>#N/A</v>
      </c>
    </row>
    <row r="5388" customFormat="false" ht="12.75" hidden="false" customHeight="false" outlineLevel="0" collapsed="false">
      <c r="A5388" s="57" t="e">
        <f aca="false">INDEX(BucketTable,MATCH(B5388,SumMonths,0),1)</f>
        <v>#N/A</v>
      </c>
      <c r="K5388" s="57" t="e">
        <f aca="false">INDEX(lava,MATCH(B5388,SumMonths,0),2)</f>
        <v>#N/A</v>
      </c>
    </row>
    <row r="5389" customFormat="false" ht="12.75" hidden="false" customHeight="false" outlineLevel="0" collapsed="false">
      <c r="A5389" s="57" t="e">
        <f aca="false">INDEX(BucketTable,MATCH(B5389,SumMonths,0),1)</f>
        <v>#N/A</v>
      </c>
      <c r="K5389" s="57" t="e">
        <f aca="false">INDEX(lava,MATCH(B5389,SumMonths,0),2)</f>
        <v>#N/A</v>
      </c>
    </row>
    <row r="5390" customFormat="false" ht="12.75" hidden="false" customHeight="false" outlineLevel="0" collapsed="false">
      <c r="A5390" s="57" t="e">
        <f aca="false">INDEX(BucketTable,MATCH(B5390,SumMonths,0),1)</f>
        <v>#N/A</v>
      </c>
      <c r="K5390" s="57" t="e">
        <f aca="false">INDEX(lava,MATCH(B5390,SumMonths,0),2)</f>
        <v>#N/A</v>
      </c>
    </row>
    <row r="5391" customFormat="false" ht="12.75" hidden="false" customHeight="false" outlineLevel="0" collapsed="false">
      <c r="A5391" s="57" t="e">
        <f aca="false">INDEX(BucketTable,MATCH(B5391,SumMonths,0),1)</f>
        <v>#N/A</v>
      </c>
      <c r="K5391" s="57" t="e">
        <f aca="false">INDEX(lava,MATCH(B5391,SumMonths,0),2)</f>
        <v>#N/A</v>
      </c>
    </row>
    <row r="5392" customFormat="false" ht="12.75" hidden="false" customHeight="false" outlineLevel="0" collapsed="false">
      <c r="A5392" s="57" t="e">
        <f aca="false">INDEX(BucketTable,MATCH(B5392,SumMonths,0),1)</f>
        <v>#N/A</v>
      </c>
      <c r="K5392" s="57" t="e">
        <f aca="false">INDEX(lava,MATCH(B5392,SumMonths,0),2)</f>
        <v>#N/A</v>
      </c>
    </row>
    <row r="5393" customFormat="false" ht="12.75" hidden="false" customHeight="false" outlineLevel="0" collapsed="false">
      <c r="A5393" s="57" t="e">
        <f aca="false">INDEX(BucketTable,MATCH(B5393,SumMonths,0),1)</f>
        <v>#N/A</v>
      </c>
      <c r="K5393" s="57" t="e">
        <f aca="false">INDEX(lava,MATCH(B5393,SumMonths,0),2)</f>
        <v>#N/A</v>
      </c>
    </row>
    <row r="5394" customFormat="false" ht="12.75" hidden="false" customHeight="false" outlineLevel="0" collapsed="false">
      <c r="A5394" s="57" t="e">
        <f aca="false">INDEX(BucketTable,MATCH(B5394,SumMonths,0),1)</f>
        <v>#N/A</v>
      </c>
      <c r="K5394" s="57" t="e">
        <f aca="false">INDEX(lava,MATCH(B5394,SumMonths,0),2)</f>
        <v>#N/A</v>
      </c>
    </row>
    <row r="5395" customFormat="false" ht="12.75" hidden="false" customHeight="false" outlineLevel="0" collapsed="false">
      <c r="A5395" s="57" t="e">
        <f aca="false">INDEX(BucketTable,MATCH(B5395,SumMonths,0),1)</f>
        <v>#N/A</v>
      </c>
      <c r="K5395" s="57" t="e">
        <f aca="false">INDEX(lava,MATCH(B5395,SumMonths,0),2)</f>
        <v>#N/A</v>
      </c>
    </row>
    <row r="5396" customFormat="false" ht="12.75" hidden="false" customHeight="false" outlineLevel="0" collapsed="false">
      <c r="A5396" s="57" t="e">
        <f aca="false">INDEX(BucketTable,MATCH(B5396,SumMonths,0),1)</f>
        <v>#N/A</v>
      </c>
      <c r="K5396" s="57" t="e">
        <f aca="false">INDEX(lava,MATCH(B5396,SumMonths,0),2)</f>
        <v>#N/A</v>
      </c>
    </row>
    <row r="5397" customFormat="false" ht="12.75" hidden="false" customHeight="false" outlineLevel="0" collapsed="false">
      <c r="A5397" s="57" t="e">
        <f aca="false">INDEX(BucketTable,MATCH(B5397,SumMonths,0),1)</f>
        <v>#N/A</v>
      </c>
      <c r="K5397" s="57" t="e">
        <f aca="false">INDEX(lava,MATCH(B5397,SumMonths,0),2)</f>
        <v>#N/A</v>
      </c>
    </row>
    <row r="5398" customFormat="false" ht="12.75" hidden="false" customHeight="false" outlineLevel="0" collapsed="false">
      <c r="A5398" s="57" t="e">
        <f aca="false">INDEX(BucketTable,MATCH(B5398,SumMonths,0),1)</f>
        <v>#N/A</v>
      </c>
      <c r="K5398" s="57" t="e">
        <f aca="false">INDEX(lava,MATCH(B5398,SumMonths,0),2)</f>
        <v>#N/A</v>
      </c>
    </row>
    <row r="5399" customFormat="false" ht="12.75" hidden="false" customHeight="false" outlineLevel="0" collapsed="false">
      <c r="A5399" s="57" t="e">
        <f aca="false">INDEX(BucketTable,MATCH(B5399,SumMonths,0),1)</f>
        <v>#N/A</v>
      </c>
      <c r="K5399" s="57" t="e">
        <f aca="false">INDEX(lava,MATCH(B5399,SumMonths,0),2)</f>
        <v>#N/A</v>
      </c>
    </row>
    <row r="5400" customFormat="false" ht="12.75" hidden="false" customHeight="false" outlineLevel="0" collapsed="false">
      <c r="A5400" s="57" t="e">
        <f aca="false">INDEX(BucketTable,MATCH(B5400,SumMonths,0),1)</f>
        <v>#N/A</v>
      </c>
      <c r="K5400" s="57" t="e">
        <f aca="false">INDEX(lava,MATCH(B5400,SumMonths,0),2)</f>
        <v>#N/A</v>
      </c>
    </row>
    <row r="5401" customFormat="false" ht="12.75" hidden="false" customHeight="false" outlineLevel="0" collapsed="false">
      <c r="A5401" s="57" t="e">
        <f aca="false">INDEX(BucketTable,MATCH(B5401,SumMonths,0),1)</f>
        <v>#N/A</v>
      </c>
      <c r="K5401" s="57" t="e">
        <f aca="false">INDEX(lava,MATCH(B5401,SumMonths,0),2)</f>
        <v>#N/A</v>
      </c>
    </row>
    <row r="5402" customFormat="false" ht="12.75" hidden="false" customHeight="false" outlineLevel="0" collapsed="false">
      <c r="A5402" s="57" t="e">
        <f aca="false">INDEX(BucketTable,MATCH(B5402,SumMonths,0),1)</f>
        <v>#N/A</v>
      </c>
      <c r="K5402" s="57" t="e">
        <f aca="false">INDEX(lava,MATCH(B5402,SumMonths,0),2)</f>
        <v>#N/A</v>
      </c>
    </row>
    <row r="5403" customFormat="false" ht="12.75" hidden="false" customHeight="false" outlineLevel="0" collapsed="false">
      <c r="A5403" s="57" t="e">
        <f aca="false">INDEX(BucketTable,MATCH(B5403,SumMonths,0),1)</f>
        <v>#N/A</v>
      </c>
      <c r="K5403" s="57" t="e">
        <f aca="false">INDEX(lava,MATCH(B5403,SumMonths,0),2)</f>
        <v>#N/A</v>
      </c>
    </row>
    <row r="5404" customFormat="false" ht="12.75" hidden="false" customHeight="false" outlineLevel="0" collapsed="false">
      <c r="A5404" s="57" t="e">
        <f aca="false">INDEX(BucketTable,MATCH(B5404,SumMonths,0),1)</f>
        <v>#N/A</v>
      </c>
      <c r="K5404" s="57" t="e">
        <f aca="false">INDEX(lava,MATCH(B5404,SumMonths,0),2)</f>
        <v>#N/A</v>
      </c>
    </row>
    <row r="5405" customFormat="false" ht="12.75" hidden="false" customHeight="false" outlineLevel="0" collapsed="false">
      <c r="A5405" s="57" t="e">
        <f aca="false">INDEX(BucketTable,MATCH(B5405,SumMonths,0),1)</f>
        <v>#N/A</v>
      </c>
      <c r="K5405" s="57" t="e">
        <f aca="false">INDEX(lava,MATCH(B5405,SumMonths,0),2)</f>
        <v>#N/A</v>
      </c>
    </row>
    <row r="5406" customFormat="false" ht="12.75" hidden="false" customHeight="false" outlineLevel="0" collapsed="false">
      <c r="A5406" s="57" t="e">
        <f aca="false">INDEX(BucketTable,MATCH(B5406,SumMonths,0),1)</f>
        <v>#N/A</v>
      </c>
      <c r="K5406" s="57" t="e">
        <f aca="false">INDEX(lava,MATCH(B5406,SumMonths,0),2)</f>
        <v>#N/A</v>
      </c>
    </row>
    <row r="5407" customFormat="false" ht="12.75" hidden="false" customHeight="false" outlineLevel="0" collapsed="false">
      <c r="A5407" s="57" t="e">
        <f aca="false">INDEX(BucketTable,MATCH(B5407,SumMonths,0),1)</f>
        <v>#N/A</v>
      </c>
      <c r="K5407" s="57" t="e">
        <f aca="false">INDEX(lava,MATCH(B5407,SumMonths,0),2)</f>
        <v>#N/A</v>
      </c>
    </row>
    <row r="5408" customFormat="false" ht="12.75" hidden="false" customHeight="false" outlineLevel="0" collapsed="false">
      <c r="A5408" s="57" t="e">
        <f aca="false">INDEX(BucketTable,MATCH(B5408,SumMonths,0),1)</f>
        <v>#N/A</v>
      </c>
      <c r="K5408" s="57" t="e">
        <f aca="false">INDEX(lava,MATCH(B5408,SumMonths,0),2)</f>
        <v>#N/A</v>
      </c>
    </row>
    <row r="5409" customFormat="false" ht="12.75" hidden="false" customHeight="false" outlineLevel="0" collapsed="false">
      <c r="A5409" s="57" t="e">
        <f aca="false">INDEX(BucketTable,MATCH(B5409,SumMonths,0),1)</f>
        <v>#N/A</v>
      </c>
      <c r="K5409" s="57" t="e">
        <f aca="false">INDEX(lava,MATCH(B5409,SumMonths,0),2)</f>
        <v>#N/A</v>
      </c>
    </row>
    <row r="5410" customFormat="false" ht="12.75" hidden="false" customHeight="false" outlineLevel="0" collapsed="false">
      <c r="A5410" s="57" t="e">
        <f aca="false">INDEX(BucketTable,MATCH(B5410,SumMonths,0),1)</f>
        <v>#N/A</v>
      </c>
      <c r="K5410" s="57" t="e">
        <f aca="false">INDEX(lava,MATCH(B5410,SumMonths,0),2)</f>
        <v>#N/A</v>
      </c>
    </row>
    <row r="5411" customFormat="false" ht="12.75" hidden="false" customHeight="false" outlineLevel="0" collapsed="false">
      <c r="A5411" s="57" t="e">
        <f aca="false">INDEX(BucketTable,MATCH(B5411,SumMonths,0),1)</f>
        <v>#N/A</v>
      </c>
      <c r="K5411" s="57" t="e">
        <f aca="false">INDEX(lava,MATCH(B5411,SumMonths,0),2)</f>
        <v>#N/A</v>
      </c>
    </row>
    <row r="5412" customFormat="false" ht="12.75" hidden="false" customHeight="false" outlineLevel="0" collapsed="false">
      <c r="A5412" s="57" t="e">
        <f aca="false">INDEX(BucketTable,MATCH(B5412,SumMonths,0),1)</f>
        <v>#N/A</v>
      </c>
      <c r="K5412" s="57" t="e">
        <f aca="false">INDEX(lava,MATCH(B5412,SumMonths,0),2)</f>
        <v>#N/A</v>
      </c>
    </row>
    <row r="5413" customFormat="false" ht="12.75" hidden="false" customHeight="false" outlineLevel="0" collapsed="false">
      <c r="A5413" s="57" t="e">
        <f aca="false">INDEX(BucketTable,MATCH(B5413,SumMonths,0),1)</f>
        <v>#N/A</v>
      </c>
      <c r="K5413" s="57" t="e">
        <f aca="false">INDEX(lava,MATCH(B5413,SumMonths,0),2)</f>
        <v>#N/A</v>
      </c>
    </row>
    <row r="5414" customFormat="false" ht="12.75" hidden="false" customHeight="false" outlineLevel="0" collapsed="false">
      <c r="A5414" s="57" t="e">
        <f aca="false">INDEX(BucketTable,MATCH(B5414,SumMonths,0),1)</f>
        <v>#N/A</v>
      </c>
      <c r="K5414" s="57" t="e">
        <f aca="false">INDEX(lava,MATCH(B5414,SumMonths,0),2)</f>
        <v>#N/A</v>
      </c>
    </row>
    <row r="5415" customFormat="false" ht="12.75" hidden="false" customHeight="false" outlineLevel="0" collapsed="false">
      <c r="A5415" s="57" t="e">
        <f aca="false">INDEX(BucketTable,MATCH(B5415,SumMonths,0),1)</f>
        <v>#N/A</v>
      </c>
      <c r="K5415" s="57" t="e">
        <f aca="false">INDEX(lava,MATCH(B5415,SumMonths,0),2)</f>
        <v>#N/A</v>
      </c>
    </row>
    <row r="5416" customFormat="false" ht="12.75" hidden="false" customHeight="false" outlineLevel="0" collapsed="false">
      <c r="A5416" s="57" t="e">
        <f aca="false">INDEX(BucketTable,MATCH(B5416,SumMonths,0),1)</f>
        <v>#N/A</v>
      </c>
      <c r="K5416" s="57" t="e">
        <f aca="false">INDEX(lava,MATCH(B5416,SumMonths,0),2)</f>
        <v>#N/A</v>
      </c>
    </row>
    <row r="5417" customFormat="false" ht="12.75" hidden="false" customHeight="false" outlineLevel="0" collapsed="false">
      <c r="A5417" s="57" t="e">
        <f aca="false">INDEX(BucketTable,MATCH(B5417,SumMonths,0),1)</f>
        <v>#N/A</v>
      </c>
      <c r="K5417" s="57" t="e">
        <f aca="false">INDEX(lava,MATCH(B5417,SumMonths,0),2)</f>
        <v>#N/A</v>
      </c>
    </row>
    <row r="5418" customFormat="false" ht="12.75" hidden="false" customHeight="false" outlineLevel="0" collapsed="false">
      <c r="A5418" s="57" t="e">
        <f aca="false">INDEX(BucketTable,MATCH(B5418,SumMonths,0),1)</f>
        <v>#N/A</v>
      </c>
      <c r="K5418" s="57" t="e">
        <f aca="false">INDEX(lava,MATCH(B5418,SumMonths,0),2)</f>
        <v>#N/A</v>
      </c>
    </row>
    <row r="5419" customFormat="false" ht="12.75" hidden="false" customHeight="false" outlineLevel="0" collapsed="false">
      <c r="A5419" s="57" t="e">
        <f aca="false">INDEX(BucketTable,MATCH(B5419,SumMonths,0),1)</f>
        <v>#N/A</v>
      </c>
      <c r="K5419" s="57" t="e">
        <f aca="false">INDEX(lava,MATCH(B5419,SumMonths,0),2)</f>
        <v>#N/A</v>
      </c>
    </row>
    <row r="5420" customFormat="false" ht="12.75" hidden="false" customHeight="false" outlineLevel="0" collapsed="false">
      <c r="A5420" s="57" t="e">
        <f aca="false">INDEX(BucketTable,MATCH(B5420,SumMonths,0),1)</f>
        <v>#N/A</v>
      </c>
      <c r="K5420" s="57" t="e">
        <f aca="false">INDEX(lava,MATCH(B5420,SumMonths,0),2)</f>
        <v>#N/A</v>
      </c>
    </row>
    <row r="5421" customFormat="false" ht="12.75" hidden="false" customHeight="false" outlineLevel="0" collapsed="false">
      <c r="A5421" s="57" t="e">
        <f aca="false">INDEX(BucketTable,MATCH(B5421,SumMonths,0),1)</f>
        <v>#N/A</v>
      </c>
      <c r="K5421" s="57" t="e">
        <f aca="false">INDEX(lava,MATCH(B5421,SumMonths,0),2)</f>
        <v>#N/A</v>
      </c>
    </row>
    <row r="5422" customFormat="false" ht="12.75" hidden="false" customHeight="false" outlineLevel="0" collapsed="false">
      <c r="A5422" s="57" t="e">
        <f aca="false">INDEX(BucketTable,MATCH(B5422,SumMonths,0),1)</f>
        <v>#N/A</v>
      </c>
      <c r="K5422" s="57" t="e">
        <f aca="false">INDEX(lava,MATCH(B5422,SumMonths,0),2)</f>
        <v>#N/A</v>
      </c>
    </row>
    <row r="5423" customFormat="false" ht="12.75" hidden="false" customHeight="false" outlineLevel="0" collapsed="false">
      <c r="A5423" s="57" t="e">
        <f aca="false">INDEX(BucketTable,MATCH(B5423,SumMonths,0),1)</f>
        <v>#N/A</v>
      </c>
      <c r="K5423" s="57" t="e">
        <f aca="false">INDEX(lava,MATCH(B5423,SumMonths,0),2)</f>
        <v>#N/A</v>
      </c>
    </row>
    <row r="5424" customFormat="false" ht="12.75" hidden="false" customHeight="false" outlineLevel="0" collapsed="false">
      <c r="A5424" s="57" t="e">
        <f aca="false">INDEX(BucketTable,MATCH(B5424,SumMonths,0),1)</f>
        <v>#N/A</v>
      </c>
      <c r="K5424" s="57" t="e">
        <f aca="false">INDEX(lava,MATCH(B5424,SumMonths,0),2)</f>
        <v>#N/A</v>
      </c>
    </row>
    <row r="5425" customFormat="false" ht="12.75" hidden="false" customHeight="false" outlineLevel="0" collapsed="false">
      <c r="A5425" s="57" t="e">
        <f aca="false">INDEX(BucketTable,MATCH(B5425,SumMonths,0),1)</f>
        <v>#N/A</v>
      </c>
      <c r="K5425" s="57" t="e">
        <f aca="false">INDEX(lava,MATCH(B5425,SumMonths,0),2)</f>
        <v>#N/A</v>
      </c>
    </row>
    <row r="5426" customFormat="false" ht="12.75" hidden="false" customHeight="false" outlineLevel="0" collapsed="false">
      <c r="A5426" s="57" t="e">
        <f aca="false">INDEX(BucketTable,MATCH(B5426,SumMonths,0),1)</f>
        <v>#N/A</v>
      </c>
      <c r="K5426" s="57" t="e">
        <f aca="false">INDEX(lava,MATCH(B5426,SumMonths,0),2)</f>
        <v>#N/A</v>
      </c>
    </row>
    <row r="5427" customFormat="false" ht="12.75" hidden="false" customHeight="false" outlineLevel="0" collapsed="false">
      <c r="A5427" s="57" t="e">
        <f aca="false">INDEX(BucketTable,MATCH(B5427,SumMonths,0),1)</f>
        <v>#N/A</v>
      </c>
      <c r="K5427" s="57" t="e">
        <f aca="false">INDEX(lava,MATCH(B5427,SumMonths,0),2)</f>
        <v>#N/A</v>
      </c>
    </row>
    <row r="5428" customFormat="false" ht="12.75" hidden="false" customHeight="false" outlineLevel="0" collapsed="false">
      <c r="A5428" s="57" t="e">
        <f aca="false">INDEX(BucketTable,MATCH(B5428,SumMonths,0),1)</f>
        <v>#N/A</v>
      </c>
      <c r="K5428" s="57" t="e">
        <f aca="false">INDEX(lava,MATCH(B5428,SumMonths,0),2)</f>
        <v>#N/A</v>
      </c>
    </row>
    <row r="5429" customFormat="false" ht="12.75" hidden="false" customHeight="false" outlineLevel="0" collapsed="false">
      <c r="A5429" s="57" t="e">
        <f aca="false">INDEX(BucketTable,MATCH(B5429,SumMonths,0),1)</f>
        <v>#N/A</v>
      </c>
      <c r="K5429" s="57" t="e">
        <f aca="false">INDEX(lava,MATCH(B5429,SumMonths,0),2)</f>
        <v>#N/A</v>
      </c>
    </row>
    <row r="5430" customFormat="false" ht="12.75" hidden="false" customHeight="false" outlineLevel="0" collapsed="false">
      <c r="A5430" s="57" t="e">
        <f aca="false">INDEX(BucketTable,MATCH(B5430,SumMonths,0),1)</f>
        <v>#N/A</v>
      </c>
      <c r="K5430" s="57" t="e">
        <f aca="false">INDEX(lava,MATCH(B5430,SumMonths,0),2)</f>
        <v>#N/A</v>
      </c>
    </row>
    <row r="5431" customFormat="false" ht="12.75" hidden="false" customHeight="false" outlineLevel="0" collapsed="false">
      <c r="A5431" s="57" t="e">
        <f aca="false">INDEX(BucketTable,MATCH(B5431,SumMonths,0),1)</f>
        <v>#N/A</v>
      </c>
      <c r="K5431" s="57" t="e">
        <f aca="false">INDEX(lava,MATCH(B5431,SumMonths,0),2)</f>
        <v>#N/A</v>
      </c>
    </row>
    <row r="5432" customFormat="false" ht="12.75" hidden="false" customHeight="false" outlineLevel="0" collapsed="false">
      <c r="A5432" s="57" t="e">
        <f aca="false">INDEX(BucketTable,MATCH(B5432,SumMonths,0),1)</f>
        <v>#N/A</v>
      </c>
      <c r="K5432" s="57" t="e">
        <f aca="false">INDEX(lava,MATCH(B5432,SumMonths,0),2)</f>
        <v>#N/A</v>
      </c>
    </row>
    <row r="5433" customFormat="false" ht="12.75" hidden="false" customHeight="false" outlineLevel="0" collapsed="false">
      <c r="A5433" s="57" t="e">
        <f aca="false">INDEX(BucketTable,MATCH(B5433,SumMonths,0),1)</f>
        <v>#N/A</v>
      </c>
      <c r="K5433" s="57" t="e">
        <f aca="false">INDEX(lava,MATCH(B5433,SumMonths,0),2)</f>
        <v>#N/A</v>
      </c>
    </row>
    <row r="5434" customFormat="false" ht="12.75" hidden="false" customHeight="false" outlineLevel="0" collapsed="false">
      <c r="A5434" s="57" t="e">
        <f aca="false">INDEX(BucketTable,MATCH(B5434,SumMonths,0),1)</f>
        <v>#N/A</v>
      </c>
      <c r="K5434" s="57" t="e">
        <f aca="false">INDEX(lava,MATCH(B5434,SumMonths,0),2)</f>
        <v>#N/A</v>
      </c>
    </row>
    <row r="5435" customFormat="false" ht="12.75" hidden="false" customHeight="false" outlineLevel="0" collapsed="false">
      <c r="A5435" s="57" t="e">
        <f aca="false">INDEX(BucketTable,MATCH(B5435,SumMonths,0),1)</f>
        <v>#N/A</v>
      </c>
      <c r="K5435" s="57" t="e">
        <f aca="false">INDEX(lava,MATCH(B5435,SumMonths,0),2)</f>
        <v>#N/A</v>
      </c>
    </row>
    <row r="5436" customFormat="false" ht="12.75" hidden="false" customHeight="false" outlineLevel="0" collapsed="false">
      <c r="A5436" s="57" t="e">
        <f aca="false">INDEX(BucketTable,MATCH(B5436,SumMonths,0),1)</f>
        <v>#N/A</v>
      </c>
      <c r="K5436" s="57" t="e">
        <f aca="false">INDEX(lava,MATCH(B5436,SumMonths,0),2)</f>
        <v>#N/A</v>
      </c>
    </row>
    <row r="5437" customFormat="false" ht="12.75" hidden="false" customHeight="false" outlineLevel="0" collapsed="false">
      <c r="A5437" s="57" t="e">
        <f aca="false">INDEX(BucketTable,MATCH(B5437,SumMonths,0),1)</f>
        <v>#N/A</v>
      </c>
      <c r="K5437" s="57" t="e">
        <f aca="false">INDEX(lava,MATCH(B5437,SumMonths,0),2)</f>
        <v>#N/A</v>
      </c>
    </row>
    <row r="5438" customFormat="false" ht="12.75" hidden="false" customHeight="false" outlineLevel="0" collapsed="false">
      <c r="A5438" s="57" t="e">
        <f aca="false">INDEX(BucketTable,MATCH(B5438,SumMonths,0),1)</f>
        <v>#N/A</v>
      </c>
      <c r="K5438" s="57" t="e">
        <f aca="false">INDEX(lava,MATCH(B5438,SumMonths,0),2)</f>
        <v>#N/A</v>
      </c>
    </row>
    <row r="5439" customFormat="false" ht="12.75" hidden="false" customHeight="false" outlineLevel="0" collapsed="false">
      <c r="A5439" s="57" t="e">
        <f aca="false">INDEX(BucketTable,MATCH(B5439,SumMonths,0),1)</f>
        <v>#N/A</v>
      </c>
      <c r="K5439" s="57" t="e">
        <f aca="false">INDEX(lava,MATCH(B5439,SumMonths,0),2)</f>
        <v>#N/A</v>
      </c>
    </row>
    <row r="5440" customFormat="false" ht="12.75" hidden="false" customHeight="false" outlineLevel="0" collapsed="false">
      <c r="A5440" s="57" t="e">
        <f aca="false">INDEX(BucketTable,MATCH(B5440,SumMonths,0),1)</f>
        <v>#N/A</v>
      </c>
      <c r="K5440" s="57" t="e">
        <f aca="false">INDEX(lava,MATCH(B5440,SumMonths,0),2)</f>
        <v>#N/A</v>
      </c>
    </row>
    <row r="5441" customFormat="false" ht="12.75" hidden="false" customHeight="false" outlineLevel="0" collapsed="false">
      <c r="A5441" s="57" t="e">
        <f aca="false">INDEX(BucketTable,MATCH(B5441,SumMonths,0),1)</f>
        <v>#N/A</v>
      </c>
      <c r="K5441" s="57" t="e">
        <f aca="false">INDEX(lava,MATCH(B5441,SumMonths,0),2)</f>
        <v>#N/A</v>
      </c>
    </row>
    <row r="5442" customFormat="false" ht="12.75" hidden="false" customHeight="false" outlineLevel="0" collapsed="false">
      <c r="A5442" s="57" t="e">
        <f aca="false">INDEX(BucketTable,MATCH(B5442,SumMonths,0),1)</f>
        <v>#N/A</v>
      </c>
      <c r="K5442" s="57" t="e">
        <f aca="false">INDEX(lava,MATCH(B5442,SumMonths,0),2)</f>
        <v>#N/A</v>
      </c>
    </row>
    <row r="5443" customFormat="false" ht="12.75" hidden="false" customHeight="false" outlineLevel="0" collapsed="false">
      <c r="A5443" s="57" t="e">
        <f aca="false">INDEX(BucketTable,MATCH(B5443,SumMonths,0),1)</f>
        <v>#N/A</v>
      </c>
      <c r="K5443" s="57" t="e">
        <f aca="false">INDEX(lava,MATCH(B5443,SumMonths,0),2)</f>
        <v>#N/A</v>
      </c>
    </row>
    <row r="5444" customFormat="false" ht="12.75" hidden="false" customHeight="false" outlineLevel="0" collapsed="false">
      <c r="A5444" s="57" t="e">
        <f aca="false">INDEX(BucketTable,MATCH(B5444,SumMonths,0),1)</f>
        <v>#N/A</v>
      </c>
      <c r="K5444" s="57" t="e">
        <f aca="false">INDEX(lava,MATCH(B5444,SumMonths,0),2)</f>
        <v>#N/A</v>
      </c>
    </row>
    <row r="5445" customFormat="false" ht="12.75" hidden="false" customHeight="false" outlineLevel="0" collapsed="false">
      <c r="A5445" s="57" t="e">
        <f aca="false">INDEX(BucketTable,MATCH(B5445,SumMonths,0),1)</f>
        <v>#N/A</v>
      </c>
      <c r="K5445" s="57" t="e">
        <f aca="false">INDEX(lava,MATCH(B5445,SumMonths,0),2)</f>
        <v>#N/A</v>
      </c>
    </row>
    <row r="5446" customFormat="false" ht="12.75" hidden="false" customHeight="false" outlineLevel="0" collapsed="false">
      <c r="A5446" s="57" t="e">
        <f aca="false">INDEX(BucketTable,MATCH(B5446,SumMonths,0),1)</f>
        <v>#N/A</v>
      </c>
      <c r="K5446" s="57" t="e">
        <f aca="false">INDEX(lava,MATCH(B5446,SumMonths,0),2)</f>
        <v>#N/A</v>
      </c>
    </row>
    <row r="5447" customFormat="false" ht="12.75" hidden="false" customHeight="false" outlineLevel="0" collapsed="false">
      <c r="A5447" s="57" t="e">
        <f aca="false">INDEX(BucketTable,MATCH(B5447,SumMonths,0),1)</f>
        <v>#N/A</v>
      </c>
      <c r="K5447" s="57" t="e">
        <f aca="false">INDEX(lava,MATCH(B5447,SumMonths,0),2)</f>
        <v>#N/A</v>
      </c>
    </row>
    <row r="5448" customFormat="false" ht="12.75" hidden="false" customHeight="false" outlineLevel="0" collapsed="false">
      <c r="A5448" s="57" t="e">
        <f aca="false">INDEX(BucketTable,MATCH(B5448,SumMonths,0),1)</f>
        <v>#N/A</v>
      </c>
      <c r="K5448" s="57" t="e">
        <f aca="false">INDEX(lava,MATCH(B5448,SumMonths,0),2)</f>
        <v>#N/A</v>
      </c>
    </row>
    <row r="5449" customFormat="false" ht="12.75" hidden="false" customHeight="false" outlineLevel="0" collapsed="false">
      <c r="A5449" s="57" t="e">
        <f aca="false">INDEX(BucketTable,MATCH(B5449,SumMonths,0),1)</f>
        <v>#N/A</v>
      </c>
      <c r="K5449" s="57" t="e">
        <f aca="false">INDEX(lava,MATCH(B5449,SumMonths,0),2)</f>
        <v>#N/A</v>
      </c>
    </row>
    <row r="5450" customFormat="false" ht="12.75" hidden="false" customHeight="false" outlineLevel="0" collapsed="false">
      <c r="A5450" s="57" t="e">
        <f aca="false">INDEX(BucketTable,MATCH(B5450,SumMonths,0),1)</f>
        <v>#N/A</v>
      </c>
      <c r="K5450" s="57" t="e">
        <f aca="false">INDEX(lava,MATCH(B5450,SumMonths,0),2)</f>
        <v>#N/A</v>
      </c>
    </row>
    <row r="5451" customFormat="false" ht="12.75" hidden="false" customHeight="false" outlineLevel="0" collapsed="false">
      <c r="A5451" s="57" t="e">
        <f aca="false">INDEX(BucketTable,MATCH(B5451,SumMonths,0),1)</f>
        <v>#N/A</v>
      </c>
      <c r="K5451" s="57" t="e">
        <f aca="false">INDEX(lava,MATCH(B5451,SumMonths,0),2)</f>
        <v>#N/A</v>
      </c>
    </row>
    <row r="5452" customFormat="false" ht="12.75" hidden="false" customHeight="false" outlineLevel="0" collapsed="false">
      <c r="A5452" s="57" t="e">
        <f aca="false">INDEX(BucketTable,MATCH(B5452,SumMonths,0),1)</f>
        <v>#N/A</v>
      </c>
      <c r="K5452" s="57" t="e">
        <f aca="false">INDEX(lava,MATCH(B5452,SumMonths,0),2)</f>
        <v>#N/A</v>
      </c>
    </row>
    <row r="5453" customFormat="false" ht="12.75" hidden="false" customHeight="false" outlineLevel="0" collapsed="false">
      <c r="A5453" s="57" t="e">
        <f aca="false">INDEX(BucketTable,MATCH(B5453,SumMonths,0),1)</f>
        <v>#N/A</v>
      </c>
      <c r="K5453" s="57" t="e">
        <f aca="false">INDEX(lava,MATCH(B5453,SumMonths,0),2)</f>
        <v>#N/A</v>
      </c>
    </row>
    <row r="5454" customFormat="false" ht="12.75" hidden="false" customHeight="false" outlineLevel="0" collapsed="false">
      <c r="A5454" s="57" t="e">
        <f aca="false">INDEX(BucketTable,MATCH(B5454,SumMonths,0),1)</f>
        <v>#N/A</v>
      </c>
      <c r="K5454" s="57" t="e">
        <f aca="false">INDEX(lava,MATCH(B5454,SumMonths,0),2)</f>
        <v>#N/A</v>
      </c>
    </row>
    <row r="5455" customFormat="false" ht="12.75" hidden="false" customHeight="false" outlineLevel="0" collapsed="false">
      <c r="A5455" s="57" t="e">
        <f aca="false">INDEX(BucketTable,MATCH(B5455,SumMonths,0),1)</f>
        <v>#N/A</v>
      </c>
      <c r="K5455" s="57" t="e">
        <f aca="false">INDEX(lava,MATCH(B5455,SumMonths,0),2)</f>
        <v>#N/A</v>
      </c>
    </row>
    <row r="5456" customFormat="false" ht="12.75" hidden="false" customHeight="false" outlineLevel="0" collapsed="false">
      <c r="A5456" s="57" t="e">
        <f aca="false">INDEX(BucketTable,MATCH(B5456,SumMonths,0),1)</f>
        <v>#N/A</v>
      </c>
      <c r="K5456" s="57" t="e">
        <f aca="false">INDEX(lava,MATCH(B5456,SumMonths,0),2)</f>
        <v>#N/A</v>
      </c>
    </row>
    <row r="5457" customFormat="false" ht="12.75" hidden="false" customHeight="false" outlineLevel="0" collapsed="false">
      <c r="A5457" s="57" t="e">
        <f aca="false">INDEX(BucketTable,MATCH(B5457,SumMonths,0),1)</f>
        <v>#N/A</v>
      </c>
      <c r="K5457" s="57" t="e">
        <f aca="false">INDEX(lava,MATCH(B5457,SumMonths,0),2)</f>
        <v>#N/A</v>
      </c>
    </row>
    <row r="5458" customFormat="false" ht="12.75" hidden="false" customHeight="false" outlineLevel="0" collapsed="false">
      <c r="A5458" s="57" t="e">
        <f aca="false">INDEX(BucketTable,MATCH(B5458,SumMonths,0),1)</f>
        <v>#N/A</v>
      </c>
      <c r="K5458" s="57" t="e">
        <f aca="false">INDEX(lava,MATCH(B5458,SumMonths,0),2)</f>
        <v>#N/A</v>
      </c>
    </row>
    <row r="5459" customFormat="false" ht="12.75" hidden="false" customHeight="false" outlineLevel="0" collapsed="false">
      <c r="A5459" s="57" t="e">
        <f aca="false">INDEX(BucketTable,MATCH(B5459,SumMonths,0),1)</f>
        <v>#N/A</v>
      </c>
      <c r="K5459" s="57" t="e">
        <f aca="false">INDEX(lava,MATCH(B5459,SumMonths,0),2)</f>
        <v>#N/A</v>
      </c>
    </row>
    <row r="5460" customFormat="false" ht="12.75" hidden="false" customHeight="false" outlineLevel="0" collapsed="false">
      <c r="A5460" s="57" t="e">
        <f aca="false">INDEX(BucketTable,MATCH(B5460,SumMonths,0),1)</f>
        <v>#N/A</v>
      </c>
      <c r="K5460" s="57" t="e">
        <f aca="false">INDEX(lava,MATCH(B5460,SumMonths,0),2)</f>
        <v>#N/A</v>
      </c>
    </row>
    <row r="5461" customFormat="false" ht="12.75" hidden="false" customHeight="false" outlineLevel="0" collapsed="false">
      <c r="A5461" s="57" t="e">
        <f aca="false">INDEX(BucketTable,MATCH(B5461,SumMonths,0),1)</f>
        <v>#N/A</v>
      </c>
      <c r="K5461" s="57" t="e">
        <f aca="false">INDEX(lava,MATCH(B5461,SumMonths,0),2)</f>
        <v>#N/A</v>
      </c>
    </row>
    <row r="5462" customFormat="false" ht="12.75" hidden="false" customHeight="false" outlineLevel="0" collapsed="false">
      <c r="A5462" s="57" t="e">
        <f aca="false">INDEX(BucketTable,MATCH(B5462,SumMonths,0),1)</f>
        <v>#N/A</v>
      </c>
      <c r="K5462" s="57" t="e">
        <f aca="false">INDEX(lava,MATCH(B5462,SumMonths,0),2)</f>
        <v>#N/A</v>
      </c>
    </row>
    <row r="5463" customFormat="false" ht="12.75" hidden="false" customHeight="false" outlineLevel="0" collapsed="false">
      <c r="A5463" s="57" t="e">
        <f aca="false">INDEX(BucketTable,MATCH(B5463,SumMonths,0),1)</f>
        <v>#N/A</v>
      </c>
      <c r="K5463" s="57" t="e">
        <f aca="false">INDEX(lava,MATCH(B5463,SumMonths,0),2)</f>
        <v>#N/A</v>
      </c>
    </row>
    <row r="5464" customFormat="false" ht="12.75" hidden="false" customHeight="false" outlineLevel="0" collapsed="false">
      <c r="A5464" s="57" t="e">
        <f aca="false">INDEX(BucketTable,MATCH(B5464,SumMonths,0),1)</f>
        <v>#N/A</v>
      </c>
      <c r="K5464" s="57" t="e">
        <f aca="false">INDEX(lava,MATCH(B5464,SumMonths,0),2)</f>
        <v>#N/A</v>
      </c>
    </row>
    <row r="5465" customFormat="false" ht="12.75" hidden="false" customHeight="false" outlineLevel="0" collapsed="false">
      <c r="A5465" s="57" t="e">
        <f aca="false">INDEX(BucketTable,MATCH(B5465,SumMonths,0),1)</f>
        <v>#N/A</v>
      </c>
      <c r="K5465" s="57" t="e">
        <f aca="false">INDEX(lava,MATCH(B5465,SumMonths,0),2)</f>
        <v>#N/A</v>
      </c>
    </row>
    <row r="5466" customFormat="false" ht="12.75" hidden="false" customHeight="false" outlineLevel="0" collapsed="false">
      <c r="A5466" s="57" t="e">
        <f aca="false">INDEX(BucketTable,MATCH(B5466,SumMonths,0),1)</f>
        <v>#N/A</v>
      </c>
      <c r="K5466" s="57" t="e">
        <f aca="false">INDEX(lava,MATCH(B5466,SumMonths,0),2)</f>
        <v>#N/A</v>
      </c>
    </row>
    <row r="5467" customFormat="false" ht="12.75" hidden="false" customHeight="false" outlineLevel="0" collapsed="false">
      <c r="A5467" s="57" t="e">
        <f aca="false">INDEX(BucketTable,MATCH(B5467,SumMonths,0),1)</f>
        <v>#N/A</v>
      </c>
      <c r="K5467" s="57" t="e">
        <f aca="false">INDEX(lava,MATCH(B5467,SumMonths,0),2)</f>
        <v>#N/A</v>
      </c>
    </row>
    <row r="5468" customFormat="false" ht="12.75" hidden="false" customHeight="false" outlineLevel="0" collapsed="false">
      <c r="A5468" s="57" t="e">
        <f aca="false">INDEX(BucketTable,MATCH(B5468,SumMonths,0),1)</f>
        <v>#N/A</v>
      </c>
      <c r="K5468" s="57" t="e">
        <f aca="false">INDEX(lava,MATCH(B5468,SumMonths,0),2)</f>
        <v>#N/A</v>
      </c>
    </row>
    <row r="5469" customFormat="false" ht="12.75" hidden="false" customHeight="false" outlineLevel="0" collapsed="false">
      <c r="A5469" s="57" t="e">
        <f aca="false">INDEX(BucketTable,MATCH(B5469,SumMonths,0),1)</f>
        <v>#N/A</v>
      </c>
      <c r="K5469" s="57" t="e">
        <f aca="false">INDEX(lava,MATCH(B5469,SumMonths,0),2)</f>
        <v>#N/A</v>
      </c>
    </row>
    <row r="5470" customFormat="false" ht="12.75" hidden="false" customHeight="false" outlineLevel="0" collapsed="false">
      <c r="A5470" s="57" t="e">
        <f aca="false">INDEX(BucketTable,MATCH(B5470,SumMonths,0),1)</f>
        <v>#N/A</v>
      </c>
      <c r="K5470" s="57" t="e">
        <f aca="false">INDEX(lava,MATCH(B5470,SumMonths,0),2)</f>
        <v>#N/A</v>
      </c>
    </row>
    <row r="5471" customFormat="false" ht="12.75" hidden="false" customHeight="false" outlineLevel="0" collapsed="false">
      <c r="A5471" s="57" t="e">
        <f aca="false">INDEX(BucketTable,MATCH(B5471,SumMonths,0),1)</f>
        <v>#N/A</v>
      </c>
      <c r="K5471" s="57" t="e">
        <f aca="false">INDEX(lava,MATCH(B5471,SumMonths,0),2)</f>
        <v>#N/A</v>
      </c>
    </row>
    <row r="5472" customFormat="false" ht="12.75" hidden="false" customHeight="false" outlineLevel="0" collapsed="false">
      <c r="A5472" s="57" t="e">
        <f aca="false">INDEX(BucketTable,MATCH(B5472,SumMonths,0),1)</f>
        <v>#N/A</v>
      </c>
      <c r="K5472" s="57" t="e">
        <f aca="false">INDEX(lava,MATCH(B5472,SumMonths,0),2)</f>
        <v>#N/A</v>
      </c>
    </row>
    <row r="5473" customFormat="false" ht="12.75" hidden="false" customHeight="false" outlineLevel="0" collapsed="false">
      <c r="A5473" s="57" t="e">
        <f aca="false">INDEX(BucketTable,MATCH(B5473,SumMonths,0),1)</f>
        <v>#N/A</v>
      </c>
      <c r="K5473" s="57" t="e">
        <f aca="false">INDEX(lava,MATCH(B5473,SumMonths,0),2)</f>
        <v>#N/A</v>
      </c>
    </row>
    <row r="5474" customFormat="false" ht="12.75" hidden="false" customHeight="false" outlineLevel="0" collapsed="false">
      <c r="A5474" s="57" t="e">
        <f aca="false">INDEX(BucketTable,MATCH(B5474,SumMonths,0),1)</f>
        <v>#N/A</v>
      </c>
      <c r="K5474" s="57" t="e">
        <f aca="false">INDEX(lava,MATCH(B5474,SumMonths,0),2)</f>
        <v>#N/A</v>
      </c>
    </row>
    <row r="5475" customFormat="false" ht="12.75" hidden="false" customHeight="false" outlineLevel="0" collapsed="false">
      <c r="A5475" s="57" t="e">
        <f aca="false">INDEX(BucketTable,MATCH(B5475,SumMonths,0),1)</f>
        <v>#N/A</v>
      </c>
      <c r="K5475" s="57" t="e">
        <f aca="false">INDEX(lava,MATCH(B5475,SumMonths,0),2)</f>
        <v>#N/A</v>
      </c>
    </row>
    <row r="5476" customFormat="false" ht="12.75" hidden="false" customHeight="false" outlineLevel="0" collapsed="false">
      <c r="A5476" s="57" t="e">
        <f aca="false">INDEX(BucketTable,MATCH(B5476,SumMonths,0),1)</f>
        <v>#N/A</v>
      </c>
      <c r="K5476" s="57" t="e">
        <f aca="false">INDEX(lava,MATCH(B5476,SumMonths,0),2)</f>
        <v>#N/A</v>
      </c>
    </row>
    <row r="5477" customFormat="false" ht="12.75" hidden="false" customHeight="false" outlineLevel="0" collapsed="false">
      <c r="A5477" s="57" t="e">
        <f aca="false">INDEX(BucketTable,MATCH(B5477,SumMonths,0),1)</f>
        <v>#N/A</v>
      </c>
      <c r="K5477" s="57" t="e">
        <f aca="false">INDEX(lava,MATCH(B5477,SumMonths,0),2)</f>
        <v>#N/A</v>
      </c>
    </row>
    <row r="5478" customFormat="false" ht="12.75" hidden="false" customHeight="false" outlineLevel="0" collapsed="false">
      <c r="A5478" s="57" t="e">
        <f aca="false">INDEX(BucketTable,MATCH(B5478,SumMonths,0),1)</f>
        <v>#N/A</v>
      </c>
      <c r="K5478" s="57" t="e">
        <f aca="false">INDEX(lava,MATCH(B5478,SumMonths,0),2)</f>
        <v>#N/A</v>
      </c>
    </row>
    <row r="5479" customFormat="false" ht="12.75" hidden="false" customHeight="false" outlineLevel="0" collapsed="false">
      <c r="A5479" s="57" t="e">
        <f aca="false">INDEX(BucketTable,MATCH(B5479,SumMonths,0),1)</f>
        <v>#N/A</v>
      </c>
      <c r="K5479" s="57" t="e">
        <f aca="false">INDEX(lava,MATCH(B5479,SumMonths,0),2)</f>
        <v>#N/A</v>
      </c>
    </row>
    <row r="5480" customFormat="false" ht="12.75" hidden="false" customHeight="false" outlineLevel="0" collapsed="false">
      <c r="A5480" s="57" t="e">
        <f aca="false">INDEX(BucketTable,MATCH(B5480,SumMonths,0),1)</f>
        <v>#N/A</v>
      </c>
      <c r="K5480" s="57" t="e">
        <f aca="false">INDEX(lava,MATCH(B5480,SumMonths,0),2)</f>
        <v>#N/A</v>
      </c>
    </row>
    <row r="5481" customFormat="false" ht="12.75" hidden="false" customHeight="false" outlineLevel="0" collapsed="false">
      <c r="A5481" s="57" t="e">
        <f aca="false">INDEX(BucketTable,MATCH(B5481,SumMonths,0),1)</f>
        <v>#N/A</v>
      </c>
      <c r="K5481" s="57" t="e">
        <f aca="false">INDEX(lava,MATCH(B5481,SumMonths,0),2)</f>
        <v>#N/A</v>
      </c>
    </row>
    <row r="5482" customFormat="false" ht="12.75" hidden="false" customHeight="false" outlineLevel="0" collapsed="false">
      <c r="A5482" s="57" t="e">
        <f aca="false">INDEX(BucketTable,MATCH(B5482,SumMonths,0),1)</f>
        <v>#N/A</v>
      </c>
      <c r="K5482" s="57" t="e">
        <f aca="false">INDEX(lava,MATCH(B5482,SumMonths,0),2)</f>
        <v>#N/A</v>
      </c>
    </row>
    <row r="5483" customFormat="false" ht="12.75" hidden="false" customHeight="false" outlineLevel="0" collapsed="false">
      <c r="A5483" s="57" t="e">
        <f aca="false">INDEX(BucketTable,MATCH(B5483,SumMonths,0),1)</f>
        <v>#N/A</v>
      </c>
      <c r="K5483" s="57" t="e">
        <f aca="false">INDEX(lava,MATCH(B5483,SumMonths,0),2)</f>
        <v>#N/A</v>
      </c>
    </row>
    <row r="5484" customFormat="false" ht="12.75" hidden="false" customHeight="false" outlineLevel="0" collapsed="false">
      <c r="A5484" s="57" t="e">
        <f aca="false">INDEX(BucketTable,MATCH(B5484,SumMonths,0),1)</f>
        <v>#N/A</v>
      </c>
      <c r="K5484" s="57" t="e">
        <f aca="false">INDEX(lava,MATCH(B5484,SumMonths,0),2)</f>
        <v>#N/A</v>
      </c>
    </row>
    <row r="5485" customFormat="false" ht="12.75" hidden="false" customHeight="false" outlineLevel="0" collapsed="false">
      <c r="A5485" s="57" t="e">
        <f aca="false">INDEX(BucketTable,MATCH(B5485,SumMonths,0),1)</f>
        <v>#N/A</v>
      </c>
      <c r="K5485" s="57" t="e">
        <f aca="false">INDEX(lava,MATCH(B5485,SumMonths,0),2)</f>
        <v>#N/A</v>
      </c>
    </row>
    <row r="5486" customFormat="false" ht="12.75" hidden="false" customHeight="false" outlineLevel="0" collapsed="false">
      <c r="A5486" s="57" t="e">
        <f aca="false">INDEX(BucketTable,MATCH(B5486,SumMonths,0),1)</f>
        <v>#N/A</v>
      </c>
      <c r="K5486" s="57" t="e">
        <f aca="false">INDEX(lava,MATCH(B5486,SumMonths,0),2)</f>
        <v>#N/A</v>
      </c>
    </row>
    <row r="5487" customFormat="false" ht="12.75" hidden="false" customHeight="false" outlineLevel="0" collapsed="false">
      <c r="A5487" s="57" t="e">
        <f aca="false">INDEX(BucketTable,MATCH(B5487,SumMonths,0),1)</f>
        <v>#N/A</v>
      </c>
      <c r="K5487" s="57" t="e">
        <f aca="false">INDEX(lava,MATCH(B5487,SumMonths,0),2)</f>
        <v>#N/A</v>
      </c>
    </row>
    <row r="5488" customFormat="false" ht="12.75" hidden="false" customHeight="false" outlineLevel="0" collapsed="false">
      <c r="A5488" s="57" t="e">
        <f aca="false">INDEX(BucketTable,MATCH(B5488,SumMonths,0),1)</f>
        <v>#N/A</v>
      </c>
      <c r="K5488" s="57" t="e">
        <f aca="false">INDEX(lava,MATCH(B5488,SumMonths,0),2)</f>
        <v>#N/A</v>
      </c>
    </row>
    <row r="5489" customFormat="false" ht="12.75" hidden="false" customHeight="false" outlineLevel="0" collapsed="false">
      <c r="A5489" s="57" t="e">
        <f aca="false">INDEX(BucketTable,MATCH(B5489,SumMonths,0),1)</f>
        <v>#N/A</v>
      </c>
      <c r="K5489" s="57" t="e">
        <f aca="false">INDEX(lava,MATCH(B5489,SumMonths,0),2)</f>
        <v>#N/A</v>
      </c>
    </row>
    <row r="5490" customFormat="false" ht="12.75" hidden="false" customHeight="false" outlineLevel="0" collapsed="false">
      <c r="A5490" s="57" t="e">
        <f aca="false">INDEX(BucketTable,MATCH(B5490,SumMonths,0),1)</f>
        <v>#N/A</v>
      </c>
      <c r="K5490" s="57" t="e">
        <f aca="false">INDEX(lava,MATCH(B5490,SumMonths,0),2)</f>
        <v>#N/A</v>
      </c>
    </row>
    <row r="5491" customFormat="false" ht="12.75" hidden="false" customHeight="false" outlineLevel="0" collapsed="false">
      <c r="A5491" s="57" t="e">
        <f aca="false">INDEX(BucketTable,MATCH(B5491,SumMonths,0),1)</f>
        <v>#N/A</v>
      </c>
      <c r="K5491" s="57" t="e">
        <f aca="false">INDEX(lava,MATCH(B5491,SumMonths,0),2)</f>
        <v>#N/A</v>
      </c>
    </row>
    <row r="5492" customFormat="false" ht="12.75" hidden="false" customHeight="false" outlineLevel="0" collapsed="false">
      <c r="A5492" s="57" t="e">
        <f aca="false">INDEX(BucketTable,MATCH(B5492,SumMonths,0),1)</f>
        <v>#N/A</v>
      </c>
      <c r="K5492" s="57" t="e">
        <f aca="false">INDEX(lava,MATCH(B5492,SumMonths,0),2)</f>
        <v>#N/A</v>
      </c>
    </row>
    <row r="5493" customFormat="false" ht="12.75" hidden="false" customHeight="false" outlineLevel="0" collapsed="false">
      <c r="A5493" s="57" t="e">
        <f aca="false">INDEX(BucketTable,MATCH(B5493,SumMonths,0),1)</f>
        <v>#N/A</v>
      </c>
      <c r="K5493" s="57" t="e">
        <f aca="false">INDEX(lava,MATCH(B5493,SumMonths,0),2)</f>
        <v>#N/A</v>
      </c>
    </row>
    <row r="5494" customFormat="false" ht="12.75" hidden="false" customHeight="false" outlineLevel="0" collapsed="false">
      <c r="A5494" s="57" t="e">
        <f aca="false">INDEX(BucketTable,MATCH(B5494,SumMonths,0),1)</f>
        <v>#N/A</v>
      </c>
      <c r="K5494" s="57" t="e">
        <f aca="false">INDEX(lava,MATCH(B5494,SumMonths,0),2)</f>
        <v>#N/A</v>
      </c>
    </row>
    <row r="5495" customFormat="false" ht="12.75" hidden="false" customHeight="false" outlineLevel="0" collapsed="false">
      <c r="A5495" s="57" t="e">
        <f aca="false">INDEX(BucketTable,MATCH(B5495,SumMonths,0),1)</f>
        <v>#N/A</v>
      </c>
      <c r="K5495" s="57" t="e">
        <f aca="false">INDEX(lava,MATCH(B5495,SumMonths,0),2)</f>
        <v>#N/A</v>
      </c>
    </row>
    <row r="5496" customFormat="false" ht="12.75" hidden="false" customHeight="false" outlineLevel="0" collapsed="false">
      <c r="A5496" s="57" t="e">
        <f aca="false">INDEX(BucketTable,MATCH(B5496,SumMonths,0),1)</f>
        <v>#N/A</v>
      </c>
      <c r="K5496" s="57" t="e">
        <f aca="false">INDEX(lava,MATCH(B5496,SumMonths,0),2)</f>
        <v>#N/A</v>
      </c>
    </row>
    <row r="5497" customFormat="false" ht="12.75" hidden="false" customHeight="false" outlineLevel="0" collapsed="false">
      <c r="A5497" s="57" t="e">
        <f aca="false">INDEX(BucketTable,MATCH(B5497,SumMonths,0),1)</f>
        <v>#N/A</v>
      </c>
      <c r="K5497" s="57" t="e">
        <f aca="false">INDEX(lava,MATCH(B5497,SumMonths,0),2)</f>
        <v>#N/A</v>
      </c>
    </row>
    <row r="5498" customFormat="false" ht="12.75" hidden="false" customHeight="false" outlineLevel="0" collapsed="false">
      <c r="A5498" s="57" t="e">
        <f aca="false">INDEX(BucketTable,MATCH(B5498,SumMonths,0),1)</f>
        <v>#N/A</v>
      </c>
      <c r="K5498" s="57" t="e">
        <f aca="false">INDEX(lava,MATCH(B5498,SumMonths,0),2)</f>
        <v>#N/A</v>
      </c>
    </row>
    <row r="5499" customFormat="false" ht="12.75" hidden="false" customHeight="false" outlineLevel="0" collapsed="false">
      <c r="A5499" s="57" t="e">
        <f aca="false">INDEX(BucketTable,MATCH(B5499,SumMonths,0),1)</f>
        <v>#N/A</v>
      </c>
      <c r="K5499" s="57" t="e">
        <f aca="false">INDEX(lava,MATCH(B5499,SumMonths,0),2)</f>
        <v>#N/A</v>
      </c>
    </row>
    <row r="5500" customFormat="false" ht="12.75" hidden="false" customHeight="false" outlineLevel="0" collapsed="false">
      <c r="A5500" s="57" t="e">
        <f aca="false">INDEX(BucketTable,MATCH(B5500,SumMonths,0),1)</f>
        <v>#N/A</v>
      </c>
      <c r="K5500" s="57" t="e">
        <f aca="false">INDEX(lava,MATCH(B5500,SumMonths,0),2)</f>
        <v>#N/A</v>
      </c>
    </row>
    <row r="5501" customFormat="false" ht="12.75" hidden="false" customHeight="false" outlineLevel="0" collapsed="false">
      <c r="A5501" s="57" t="e">
        <f aca="false">INDEX(BucketTable,MATCH(B5501,SumMonths,0),1)</f>
        <v>#N/A</v>
      </c>
      <c r="K5501" s="57" t="e">
        <f aca="false">INDEX(lava,MATCH(B5501,SumMonths,0),2)</f>
        <v>#N/A</v>
      </c>
    </row>
    <row r="5502" customFormat="false" ht="12.75" hidden="false" customHeight="false" outlineLevel="0" collapsed="false">
      <c r="A5502" s="57" t="e">
        <f aca="false">INDEX(BucketTable,MATCH(B5502,SumMonths,0),1)</f>
        <v>#N/A</v>
      </c>
      <c r="K5502" s="57" t="e">
        <f aca="false">INDEX(lava,MATCH(B5502,SumMonths,0),2)</f>
        <v>#N/A</v>
      </c>
    </row>
    <row r="5503" customFormat="false" ht="12.75" hidden="false" customHeight="false" outlineLevel="0" collapsed="false">
      <c r="A5503" s="57" t="e">
        <f aca="false">INDEX(BucketTable,MATCH(B5503,SumMonths,0),1)</f>
        <v>#N/A</v>
      </c>
      <c r="K5503" s="57" t="e">
        <f aca="false">INDEX(lava,MATCH(B5503,SumMonths,0),2)</f>
        <v>#N/A</v>
      </c>
    </row>
    <row r="5504" customFormat="false" ht="12.75" hidden="false" customHeight="false" outlineLevel="0" collapsed="false">
      <c r="A5504" s="57" t="e">
        <f aca="false">INDEX(BucketTable,MATCH(B5504,SumMonths,0),1)</f>
        <v>#N/A</v>
      </c>
      <c r="K5504" s="57" t="e">
        <f aca="false">INDEX(lava,MATCH(B5504,SumMonths,0),2)</f>
        <v>#N/A</v>
      </c>
    </row>
    <row r="5505" customFormat="false" ht="12.75" hidden="false" customHeight="false" outlineLevel="0" collapsed="false">
      <c r="A5505" s="57" t="e">
        <f aca="false">INDEX(BucketTable,MATCH(B5505,SumMonths,0),1)</f>
        <v>#N/A</v>
      </c>
      <c r="K5505" s="57" t="e">
        <f aca="false">INDEX(lava,MATCH(B5505,SumMonths,0),2)</f>
        <v>#N/A</v>
      </c>
    </row>
    <row r="5506" customFormat="false" ht="12.75" hidden="false" customHeight="false" outlineLevel="0" collapsed="false">
      <c r="A5506" s="57" t="e">
        <f aca="false">INDEX(BucketTable,MATCH(B5506,SumMonths,0),1)</f>
        <v>#N/A</v>
      </c>
      <c r="K5506" s="57" t="e">
        <f aca="false">INDEX(lava,MATCH(B5506,SumMonths,0),2)</f>
        <v>#N/A</v>
      </c>
    </row>
    <row r="5507" customFormat="false" ht="12.75" hidden="false" customHeight="false" outlineLevel="0" collapsed="false">
      <c r="A5507" s="57" t="e">
        <f aca="false">INDEX(BucketTable,MATCH(B5507,SumMonths,0),1)</f>
        <v>#N/A</v>
      </c>
      <c r="K5507" s="57" t="e">
        <f aca="false">INDEX(lava,MATCH(B5507,SumMonths,0),2)</f>
        <v>#N/A</v>
      </c>
    </row>
    <row r="5508" customFormat="false" ht="12.75" hidden="false" customHeight="false" outlineLevel="0" collapsed="false">
      <c r="A5508" s="57" t="e">
        <f aca="false">INDEX(BucketTable,MATCH(B5508,SumMonths,0),1)</f>
        <v>#N/A</v>
      </c>
      <c r="K5508" s="57" t="e">
        <f aca="false">INDEX(lava,MATCH(B5508,SumMonths,0),2)</f>
        <v>#N/A</v>
      </c>
    </row>
    <row r="5509" customFormat="false" ht="12.75" hidden="false" customHeight="false" outlineLevel="0" collapsed="false">
      <c r="A5509" s="57" t="e">
        <f aca="false">INDEX(BucketTable,MATCH(B5509,SumMonths,0),1)</f>
        <v>#N/A</v>
      </c>
      <c r="K5509" s="57" t="e">
        <f aca="false">INDEX(lava,MATCH(B5509,SumMonths,0),2)</f>
        <v>#N/A</v>
      </c>
    </row>
    <row r="5510" customFormat="false" ht="12.75" hidden="false" customHeight="false" outlineLevel="0" collapsed="false">
      <c r="A5510" s="57" t="e">
        <f aca="false">INDEX(BucketTable,MATCH(B5510,SumMonths,0),1)</f>
        <v>#N/A</v>
      </c>
      <c r="K5510" s="57" t="e">
        <f aca="false">INDEX(lava,MATCH(B5510,SumMonths,0),2)</f>
        <v>#N/A</v>
      </c>
    </row>
    <row r="5511" customFormat="false" ht="12.75" hidden="false" customHeight="false" outlineLevel="0" collapsed="false">
      <c r="A5511" s="57" t="e">
        <f aca="false">INDEX(BucketTable,MATCH(B5511,SumMonths,0),1)</f>
        <v>#N/A</v>
      </c>
      <c r="K5511" s="57" t="e">
        <f aca="false">INDEX(lava,MATCH(B5511,SumMonths,0),2)</f>
        <v>#N/A</v>
      </c>
    </row>
    <row r="5512" customFormat="false" ht="12.75" hidden="false" customHeight="false" outlineLevel="0" collapsed="false">
      <c r="A5512" s="57" t="e">
        <f aca="false">INDEX(BucketTable,MATCH(B5512,SumMonths,0),1)</f>
        <v>#N/A</v>
      </c>
      <c r="K5512" s="57" t="e">
        <f aca="false">INDEX(lava,MATCH(B5512,SumMonths,0),2)</f>
        <v>#N/A</v>
      </c>
    </row>
    <row r="5513" customFormat="false" ht="12.75" hidden="false" customHeight="false" outlineLevel="0" collapsed="false">
      <c r="A5513" s="57" t="e">
        <f aca="false">INDEX(BucketTable,MATCH(B5513,SumMonths,0),1)</f>
        <v>#N/A</v>
      </c>
      <c r="K5513" s="57" t="e">
        <f aca="false">INDEX(lava,MATCH(B5513,SumMonths,0),2)</f>
        <v>#N/A</v>
      </c>
    </row>
    <row r="5514" customFormat="false" ht="12.75" hidden="false" customHeight="false" outlineLevel="0" collapsed="false">
      <c r="A5514" s="57" t="e">
        <f aca="false">INDEX(BucketTable,MATCH(B5514,SumMonths,0),1)</f>
        <v>#N/A</v>
      </c>
      <c r="K5514" s="57" t="e">
        <f aca="false">INDEX(lava,MATCH(B5514,SumMonths,0),2)</f>
        <v>#N/A</v>
      </c>
    </row>
    <row r="5515" customFormat="false" ht="12.75" hidden="false" customHeight="false" outlineLevel="0" collapsed="false">
      <c r="A5515" s="57" t="e">
        <f aca="false">INDEX(BucketTable,MATCH(B5515,SumMonths,0),1)</f>
        <v>#N/A</v>
      </c>
      <c r="K5515" s="57" t="e">
        <f aca="false">INDEX(lava,MATCH(B5515,SumMonths,0),2)</f>
        <v>#N/A</v>
      </c>
    </row>
    <row r="5516" customFormat="false" ht="12.75" hidden="false" customHeight="false" outlineLevel="0" collapsed="false">
      <c r="A5516" s="57" t="e">
        <f aca="false">INDEX(BucketTable,MATCH(B5516,SumMonths,0),1)</f>
        <v>#N/A</v>
      </c>
      <c r="K5516" s="57" t="e">
        <f aca="false">INDEX(lava,MATCH(B5516,SumMonths,0),2)</f>
        <v>#N/A</v>
      </c>
    </row>
    <row r="5517" customFormat="false" ht="12.75" hidden="false" customHeight="false" outlineLevel="0" collapsed="false">
      <c r="A5517" s="57" t="e">
        <f aca="false">INDEX(BucketTable,MATCH(B5517,SumMonths,0),1)</f>
        <v>#N/A</v>
      </c>
      <c r="K5517" s="57" t="e">
        <f aca="false">INDEX(lava,MATCH(B5517,SumMonths,0),2)</f>
        <v>#N/A</v>
      </c>
    </row>
    <row r="5518" customFormat="false" ht="12.75" hidden="false" customHeight="false" outlineLevel="0" collapsed="false">
      <c r="A5518" s="57" t="e">
        <f aca="false">INDEX(BucketTable,MATCH(B5518,SumMonths,0),1)</f>
        <v>#N/A</v>
      </c>
      <c r="K5518" s="57" t="e">
        <f aca="false">INDEX(lava,MATCH(B5518,SumMonths,0),2)</f>
        <v>#N/A</v>
      </c>
    </row>
    <row r="5519" customFormat="false" ht="12.75" hidden="false" customHeight="false" outlineLevel="0" collapsed="false">
      <c r="A5519" s="57" t="e">
        <f aca="false">INDEX(BucketTable,MATCH(B5519,SumMonths,0),1)</f>
        <v>#N/A</v>
      </c>
      <c r="K5519" s="57" t="e">
        <f aca="false">INDEX(lava,MATCH(B5519,SumMonths,0),2)</f>
        <v>#N/A</v>
      </c>
    </row>
    <row r="5520" customFormat="false" ht="12.75" hidden="false" customHeight="false" outlineLevel="0" collapsed="false">
      <c r="A5520" s="57" t="e">
        <f aca="false">INDEX(BucketTable,MATCH(B5520,SumMonths,0),1)</f>
        <v>#N/A</v>
      </c>
      <c r="K5520" s="57" t="e">
        <f aca="false">INDEX(lava,MATCH(B5520,SumMonths,0),2)</f>
        <v>#N/A</v>
      </c>
    </row>
    <row r="5521" customFormat="false" ht="12.75" hidden="false" customHeight="false" outlineLevel="0" collapsed="false">
      <c r="A5521" s="57" t="e">
        <f aca="false">INDEX(BucketTable,MATCH(B5521,SumMonths,0),1)</f>
        <v>#N/A</v>
      </c>
      <c r="K5521" s="57" t="e">
        <f aca="false">INDEX(lava,MATCH(B5521,SumMonths,0),2)</f>
        <v>#N/A</v>
      </c>
    </row>
    <row r="5522" customFormat="false" ht="12.75" hidden="false" customHeight="false" outlineLevel="0" collapsed="false">
      <c r="A5522" s="57" t="e">
        <f aca="false">INDEX(BucketTable,MATCH(B5522,SumMonths,0),1)</f>
        <v>#N/A</v>
      </c>
      <c r="K5522" s="57" t="e">
        <f aca="false">INDEX(lava,MATCH(B5522,SumMonths,0),2)</f>
        <v>#N/A</v>
      </c>
    </row>
    <row r="5523" customFormat="false" ht="12.75" hidden="false" customHeight="false" outlineLevel="0" collapsed="false">
      <c r="A5523" s="57" t="e">
        <f aca="false">INDEX(BucketTable,MATCH(B5523,SumMonths,0),1)</f>
        <v>#N/A</v>
      </c>
      <c r="K5523" s="57" t="e">
        <f aca="false">INDEX(lava,MATCH(B5523,SumMonths,0),2)</f>
        <v>#N/A</v>
      </c>
    </row>
    <row r="5524" customFormat="false" ht="12.75" hidden="false" customHeight="false" outlineLevel="0" collapsed="false">
      <c r="A5524" s="57" t="e">
        <f aca="false">INDEX(BucketTable,MATCH(B5524,SumMonths,0),1)</f>
        <v>#N/A</v>
      </c>
      <c r="K5524" s="57" t="e">
        <f aca="false">INDEX(lava,MATCH(B5524,SumMonths,0),2)</f>
        <v>#N/A</v>
      </c>
    </row>
    <row r="5525" customFormat="false" ht="12.75" hidden="false" customHeight="false" outlineLevel="0" collapsed="false">
      <c r="A5525" s="57" t="e">
        <f aca="false">INDEX(BucketTable,MATCH(B5525,SumMonths,0),1)</f>
        <v>#N/A</v>
      </c>
      <c r="K5525" s="57" t="e">
        <f aca="false">INDEX(lava,MATCH(B5525,SumMonths,0),2)</f>
        <v>#N/A</v>
      </c>
    </row>
    <row r="5526" customFormat="false" ht="12.75" hidden="false" customHeight="false" outlineLevel="0" collapsed="false">
      <c r="A5526" s="57" t="e">
        <f aca="false">INDEX(BucketTable,MATCH(B5526,SumMonths,0),1)</f>
        <v>#N/A</v>
      </c>
      <c r="K5526" s="57" t="e">
        <f aca="false">INDEX(lava,MATCH(B5526,SumMonths,0),2)</f>
        <v>#N/A</v>
      </c>
    </row>
    <row r="5527" customFormat="false" ht="12.75" hidden="false" customHeight="false" outlineLevel="0" collapsed="false">
      <c r="A5527" s="57" t="e">
        <f aca="false">INDEX(BucketTable,MATCH(B5527,SumMonths,0),1)</f>
        <v>#N/A</v>
      </c>
      <c r="K5527" s="57" t="e">
        <f aca="false">INDEX(lava,MATCH(B5527,SumMonths,0),2)</f>
        <v>#N/A</v>
      </c>
    </row>
    <row r="5528" customFormat="false" ht="12.75" hidden="false" customHeight="false" outlineLevel="0" collapsed="false">
      <c r="A5528" s="57" t="e">
        <f aca="false">INDEX(BucketTable,MATCH(B5528,SumMonths,0),1)</f>
        <v>#N/A</v>
      </c>
      <c r="K5528" s="57" t="e">
        <f aca="false">INDEX(lava,MATCH(B5528,SumMonths,0),2)</f>
        <v>#N/A</v>
      </c>
    </row>
    <row r="5529" customFormat="false" ht="12.75" hidden="false" customHeight="false" outlineLevel="0" collapsed="false">
      <c r="A5529" s="57" t="e">
        <f aca="false">INDEX(BucketTable,MATCH(B5529,SumMonths,0),1)</f>
        <v>#N/A</v>
      </c>
      <c r="K5529" s="57" t="e">
        <f aca="false">INDEX(lava,MATCH(B5529,SumMonths,0),2)</f>
        <v>#N/A</v>
      </c>
    </row>
    <row r="5530" customFormat="false" ht="12.75" hidden="false" customHeight="false" outlineLevel="0" collapsed="false">
      <c r="A5530" s="57" t="e">
        <f aca="false">INDEX(BucketTable,MATCH(B5530,SumMonths,0),1)</f>
        <v>#N/A</v>
      </c>
      <c r="K5530" s="57" t="e">
        <f aca="false">INDEX(lava,MATCH(B5530,SumMonths,0),2)</f>
        <v>#N/A</v>
      </c>
    </row>
    <row r="5531" customFormat="false" ht="12.75" hidden="false" customHeight="false" outlineLevel="0" collapsed="false">
      <c r="A5531" s="57" t="e">
        <f aca="false">INDEX(BucketTable,MATCH(B5531,SumMonths,0),1)</f>
        <v>#N/A</v>
      </c>
      <c r="K5531" s="57" t="e">
        <f aca="false">INDEX(lava,MATCH(B5531,SumMonths,0),2)</f>
        <v>#N/A</v>
      </c>
    </row>
    <row r="5532" customFormat="false" ht="12.75" hidden="false" customHeight="false" outlineLevel="0" collapsed="false">
      <c r="A5532" s="57" t="e">
        <f aca="false">INDEX(BucketTable,MATCH(B5532,SumMonths,0),1)</f>
        <v>#N/A</v>
      </c>
      <c r="K5532" s="57" t="e">
        <f aca="false">INDEX(lava,MATCH(B5532,SumMonths,0),2)</f>
        <v>#N/A</v>
      </c>
    </row>
    <row r="5533" customFormat="false" ht="12.75" hidden="false" customHeight="false" outlineLevel="0" collapsed="false">
      <c r="A5533" s="57" t="e">
        <f aca="false">INDEX(BucketTable,MATCH(B5533,SumMonths,0),1)</f>
        <v>#N/A</v>
      </c>
      <c r="K5533" s="57" t="e">
        <f aca="false">INDEX(lava,MATCH(B5533,SumMonths,0),2)</f>
        <v>#N/A</v>
      </c>
    </row>
    <row r="5534" customFormat="false" ht="12.75" hidden="false" customHeight="false" outlineLevel="0" collapsed="false">
      <c r="A5534" s="57" t="e">
        <f aca="false">INDEX(BucketTable,MATCH(B5534,SumMonths,0),1)</f>
        <v>#N/A</v>
      </c>
      <c r="K5534" s="57" t="e">
        <f aca="false">INDEX(lava,MATCH(B5534,SumMonths,0),2)</f>
        <v>#N/A</v>
      </c>
    </row>
    <row r="5535" customFormat="false" ht="12.75" hidden="false" customHeight="false" outlineLevel="0" collapsed="false">
      <c r="A5535" s="57" t="e">
        <f aca="false">INDEX(BucketTable,MATCH(B5535,SumMonths,0),1)</f>
        <v>#N/A</v>
      </c>
      <c r="K5535" s="57" t="e">
        <f aca="false">INDEX(lava,MATCH(B5535,SumMonths,0),2)</f>
        <v>#N/A</v>
      </c>
    </row>
    <row r="5536" customFormat="false" ht="12.75" hidden="false" customHeight="false" outlineLevel="0" collapsed="false">
      <c r="A5536" s="57" t="e">
        <f aca="false">INDEX(BucketTable,MATCH(B5536,SumMonths,0),1)</f>
        <v>#N/A</v>
      </c>
      <c r="K5536" s="57" t="e">
        <f aca="false">INDEX(lava,MATCH(B5536,SumMonths,0),2)</f>
        <v>#N/A</v>
      </c>
    </row>
    <row r="5537" customFormat="false" ht="12.75" hidden="false" customHeight="false" outlineLevel="0" collapsed="false">
      <c r="A5537" s="57" t="e">
        <f aca="false">INDEX(BucketTable,MATCH(B5537,SumMonths,0),1)</f>
        <v>#N/A</v>
      </c>
      <c r="K5537" s="57" t="e">
        <f aca="false">INDEX(lava,MATCH(B5537,SumMonths,0),2)</f>
        <v>#N/A</v>
      </c>
    </row>
    <row r="5538" customFormat="false" ht="12.75" hidden="false" customHeight="false" outlineLevel="0" collapsed="false">
      <c r="A5538" s="57" t="e">
        <f aca="false">INDEX(BucketTable,MATCH(B5538,SumMonths,0),1)</f>
        <v>#N/A</v>
      </c>
      <c r="K5538" s="57" t="e">
        <f aca="false">INDEX(lava,MATCH(B5538,SumMonths,0),2)</f>
        <v>#N/A</v>
      </c>
    </row>
    <row r="5539" customFormat="false" ht="12.75" hidden="false" customHeight="false" outlineLevel="0" collapsed="false">
      <c r="A5539" s="57" t="e">
        <f aca="false">INDEX(BucketTable,MATCH(B5539,SumMonths,0),1)</f>
        <v>#N/A</v>
      </c>
      <c r="K5539" s="57" t="e">
        <f aca="false">INDEX(lava,MATCH(B5539,SumMonths,0),2)</f>
        <v>#N/A</v>
      </c>
    </row>
    <row r="5540" customFormat="false" ht="12.75" hidden="false" customHeight="false" outlineLevel="0" collapsed="false">
      <c r="A5540" s="57" t="e">
        <f aca="false">INDEX(BucketTable,MATCH(B5540,SumMonths,0),1)</f>
        <v>#N/A</v>
      </c>
      <c r="K5540" s="57" t="e">
        <f aca="false">INDEX(lava,MATCH(B5540,SumMonths,0),2)</f>
        <v>#N/A</v>
      </c>
    </row>
    <row r="5541" customFormat="false" ht="12.75" hidden="false" customHeight="false" outlineLevel="0" collapsed="false">
      <c r="A5541" s="57" t="e">
        <f aca="false">INDEX(BucketTable,MATCH(B5541,SumMonths,0),1)</f>
        <v>#N/A</v>
      </c>
      <c r="K5541" s="57" t="e">
        <f aca="false">INDEX(lava,MATCH(B5541,SumMonths,0),2)</f>
        <v>#N/A</v>
      </c>
    </row>
    <row r="5542" customFormat="false" ht="12.75" hidden="false" customHeight="false" outlineLevel="0" collapsed="false">
      <c r="A5542" s="57" t="e">
        <f aca="false">INDEX(BucketTable,MATCH(B5542,SumMonths,0),1)</f>
        <v>#N/A</v>
      </c>
      <c r="K5542" s="57" t="e">
        <f aca="false">INDEX(lava,MATCH(B5542,SumMonths,0),2)</f>
        <v>#N/A</v>
      </c>
    </row>
    <row r="5543" customFormat="false" ht="12.75" hidden="false" customHeight="false" outlineLevel="0" collapsed="false">
      <c r="A5543" s="57" t="e">
        <f aca="false">INDEX(BucketTable,MATCH(B5543,SumMonths,0),1)</f>
        <v>#N/A</v>
      </c>
      <c r="K5543" s="57" t="e">
        <f aca="false">INDEX(lava,MATCH(B5543,SumMonths,0),2)</f>
        <v>#N/A</v>
      </c>
    </row>
    <row r="5544" customFormat="false" ht="12.75" hidden="false" customHeight="false" outlineLevel="0" collapsed="false">
      <c r="A5544" s="57" t="e">
        <f aca="false">INDEX(BucketTable,MATCH(B5544,SumMonths,0),1)</f>
        <v>#N/A</v>
      </c>
      <c r="K5544" s="57" t="e">
        <f aca="false">INDEX(lava,MATCH(B5544,SumMonths,0),2)</f>
        <v>#N/A</v>
      </c>
    </row>
    <row r="5545" customFormat="false" ht="12.75" hidden="false" customHeight="false" outlineLevel="0" collapsed="false">
      <c r="A5545" s="57" t="e">
        <f aca="false">INDEX(BucketTable,MATCH(B5545,SumMonths,0),1)</f>
        <v>#N/A</v>
      </c>
      <c r="K5545" s="57" t="e">
        <f aca="false">INDEX(lava,MATCH(B5545,SumMonths,0),2)</f>
        <v>#N/A</v>
      </c>
    </row>
    <row r="5546" customFormat="false" ht="12.75" hidden="false" customHeight="false" outlineLevel="0" collapsed="false">
      <c r="A5546" s="57" t="e">
        <f aca="false">INDEX(BucketTable,MATCH(B5546,SumMonths,0),1)</f>
        <v>#N/A</v>
      </c>
      <c r="K5546" s="57" t="e">
        <f aca="false">INDEX(lava,MATCH(B5546,SumMonths,0),2)</f>
        <v>#N/A</v>
      </c>
    </row>
    <row r="5547" customFormat="false" ht="12.75" hidden="false" customHeight="false" outlineLevel="0" collapsed="false">
      <c r="A5547" s="57" t="e">
        <f aca="false">INDEX(BucketTable,MATCH(B5547,SumMonths,0),1)</f>
        <v>#N/A</v>
      </c>
      <c r="K5547" s="57" t="e">
        <f aca="false">INDEX(lava,MATCH(B5547,SumMonths,0),2)</f>
        <v>#N/A</v>
      </c>
    </row>
    <row r="5548" customFormat="false" ht="12.75" hidden="false" customHeight="false" outlineLevel="0" collapsed="false">
      <c r="A5548" s="57" t="e">
        <f aca="false">INDEX(BucketTable,MATCH(B5548,SumMonths,0),1)</f>
        <v>#N/A</v>
      </c>
      <c r="K5548" s="57" t="e">
        <f aca="false">INDEX(lava,MATCH(B5548,SumMonths,0),2)</f>
        <v>#N/A</v>
      </c>
    </row>
    <row r="5549" customFormat="false" ht="12.75" hidden="false" customHeight="false" outlineLevel="0" collapsed="false">
      <c r="A5549" s="57" t="e">
        <f aca="false">INDEX(BucketTable,MATCH(B5549,SumMonths,0),1)</f>
        <v>#N/A</v>
      </c>
      <c r="K5549" s="57" t="e">
        <f aca="false">INDEX(lava,MATCH(B5549,SumMonths,0),2)</f>
        <v>#N/A</v>
      </c>
    </row>
    <row r="5550" customFormat="false" ht="12.75" hidden="false" customHeight="false" outlineLevel="0" collapsed="false">
      <c r="A5550" s="57" t="e">
        <f aca="false">INDEX(BucketTable,MATCH(B5550,SumMonths,0),1)</f>
        <v>#N/A</v>
      </c>
      <c r="K5550" s="57" t="e">
        <f aca="false">INDEX(lava,MATCH(B5550,SumMonths,0),2)</f>
        <v>#N/A</v>
      </c>
    </row>
    <row r="5551" customFormat="false" ht="12.75" hidden="false" customHeight="false" outlineLevel="0" collapsed="false">
      <c r="A5551" s="57" t="e">
        <f aca="false">INDEX(BucketTable,MATCH(B5551,SumMonths,0),1)</f>
        <v>#N/A</v>
      </c>
      <c r="K5551" s="57" t="e">
        <f aca="false">INDEX(lava,MATCH(B5551,SumMonths,0),2)</f>
        <v>#N/A</v>
      </c>
    </row>
    <row r="5552" customFormat="false" ht="12.75" hidden="false" customHeight="false" outlineLevel="0" collapsed="false">
      <c r="A5552" s="57" t="e">
        <f aca="false">INDEX(BucketTable,MATCH(B5552,SumMonths,0),1)</f>
        <v>#N/A</v>
      </c>
      <c r="K5552" s="57" t="e">
        <f aca="false">INDEX(lava,MATCH(B5552,SumMonths,0),2)</f>
        <v>#N/A</v>
      </c>
    </row>
    <row r="5553" customFormat="false" ht="12.75" hidden="false" customHeight="false" outlineLevel="0" collapsed="false">
      <c r="A5553" s="57" t="e">
        <f aca="false">INDEX(BucketTable,MATCH(B5553,SumMonths,0),1)</f>
        <v>#N/A</v>
      </c>
      <c r="K5553" s="57" t="e">
        <f aca="false">INDEX(lava,MATCH(B5553,SumMonths,0),2)</f>
        <v>#N/A</v>
      </c>
    </row>
    <row r="5554" customFormat="false" ht="12.75" hidden="false" customHeight="false" outlineLevel="0" collapsed="false">
      <c r="A5554" s="57" t="e">
        <f aca="false">INDEX(BucketTable,MATCH(B5554,SumMonths,0),1)</f>
        <v>#N/A</v>
      </c>
      <c r="K5554" s="57" t="e">
        <f aca="false">INDEX(lava,MATCH(B5554,SumMonths,0),2)</f>
        <v>#N/A</v>
      </c>
    </row>
    <row r="5555" customFormat="false" ht="12.75" hidden="false" customHeight="false" outlineLevel="0" collapsed="false">
      <c r="A5555" s="57" t="e">
        <f aca="false">INDEX(BucketTable,MATCH(B5555,SumMonths,0),1)</f>
        <v>#N/A</v>
      </c>
      <c r="K5555" s="57" t="e">
        <f aca="false">INDEX(lava,MATCH(B5555,SumMonths,0),2)</f>
        <v>#N/A</v>
      </c>
    </row>
    <row r="5556" customFormat="false" ht="12.75" hidden="false" customHeight="false" outlineLevel="0" collapsed="false">
      <c r="A5556" s="57" t="e">
        <f aca="false">INDEX(BucketTable,MATCH(B5556,SumMonths,0),1)</f>
        <v>#N/A</v>
      </c>
      <c r="K5556" s="57" t="e">
        <f aca="false">INDEX(lava,MATCH(B5556,SumMonths,0),2)</f>
        <v>#N/A</v>
      </c>
    </row>
    <row r="5557" customFormat="false" ht="12.75" hidden="false" customHeight="false" outlineLevel="0" collapsed="false">
      <c r="A5557" s="57" t="e">
        <f aca="false">INDEX(BucketTable,MATCH(B5557,SumMonths,0),1)</f>
        <v>#N/A</v>
      </c>
      <c r="K5557" s="57" t="e">
        <f aca="false">INDEX(lava,MATCH(B5557,SumMonths,0),2)</f>
        <v>#N/A</v>
      </c>
    </row>
    <row r="5558" customFormat="false" ht="12.75" hidden="false" customHeight="false" outlineLevel="0" collapsed="false">
      <c r="A5558" s="57" t="e">
        <f aca="false">INDEX(BucketTable,MATCH(B5558,SumMonths,0),1)</f>
        <v>#N/A</v>
      </c>
      <c r="K5558" s="57" t="e">
        <f aca="false">INDEX(lava,MATCH(B5558,SumMonths,0),2)</f>
        <v>#N/A</v>
      </c>
    </row>
    <row r="5559" customFormat="false" ht="12.75" hidden="false" customHeight="false" outlineLevel="0" collapsed="false">
      <c r="A5559" s="57" t="e">
        <f aca="false">INDEX(BucketTable,MATCH(B5559,SumMonths,0),1)</f>
        <v>#N/A</v>
      </c>
      <c r="K5559" s="57" t="e">
        <f aca="false">INDEX(lava,MATCH(B5559,SumMonths,0),2)</f>
        <v>#N/A</v>
      </c>
    </row>
    <row r="5560" customFormat="false" ht="12.75" hidden="false" customHeight="false" outlineLevel="0" collapsed="false">
      <c r="A5560" s="57" t="e">
        <f aca="false">INDEX(BucketTable,MATCH(B5560,SumMonths,0),1)</f>
        <v>#N/A</v>
      </c>
      <c r="K5560" s="57" t="e">
        <f aca="false">INDEX(lava,MATCH(B5560,SumMonths,0),2)</f>
        <v>#N/A</v>
      </c>
    </row>
    <row r="5561" customFormat="false" ht="12.75" hidden="false" customHeight="false" outlineLevel="0" collapsed="false">
      <c r="A5561" s="57" t="e">
        <f aca="false">INDEX(BucketTable,MATCH(B5561,SumMonths,0),1)</f>
        <v>#N/A</v>
      </c>
      <c r="K5561" s="57" t="e">
        <f aca="false">INDEX(lava,MATCH(B5561,SumMonths,0),2)</f>
        <v>#N/A</v>
      </c>
    </row>
    <row r="5562" customFormat="false" ht="12.75" hidden="false" customHeight="false" outlineLevel="0" collapsed="false">
      <c r="A5562" s="57" t="e">
        <f aca="false">INDEX(BucketTable,MATCH(B5562,SumMonths,0),1)</f>
        <v>#N/A</v>
      </c>
      <c r="K5562" s="57" t="e">
        <f aca="false">INDEX(lava,MATCH(B5562,SumMonths,0),2)</f>
        <v>#N/A</v>
      </c>
    </row>
    <row r="5563" customFormat="false" ht="12.75" hidden="false" customHeight="false" outlineLevel="0" collapsed="false">
      <c r="A5563" s="57" t="e">
        <f aca="false">INDEX(BucketTable,MATCH(B5563,SumMonths,0),1)</f>
        <v>#N/A</v>
      </c>
      <c r="K5563" s="57" t="e">
        <f aca="false">INDEX(lava,MATCH(B5563,SumMonths,0),2)</f>
        <v>#N/A</v>
      </c>
    </row>
    <row r="5564" customFormat="false" ht="12.75" hidden="false" customHeight="false" outlineLevel="0" collapsed="false">
      <c r="A5564" s="57" t="e">
        <f aca="false">INDEX(BucketTable,MATCH(B5564,SumMonths,0),1)</f>
        <v>#N/A</v>
      </c>
      <c r="K5564" s="57" t="e">
        <f aca="false">INDEX(lava,MATCH(B5564,SumMonths,0),2)</f>
        <v>#N/A</v>
      </c>
    </row>
    <row r="5565" customFormat="false" ht="12.75" hidden="false" customHeight="false" outlineLevel="0" collapsed="false">
      <c r="A5565" s="57" t="e">
        <f aca="false">INDEX(BucketTable,MATCH(B5565,SumMonths,0),1)</f>
        <v>#N/A</v>
      </c>
      <c r="K5565" s="57" t="e">
        <f aca="false">INDEX(lava,MATCH(B5565,SumMonths,0),2)</f>
        <v>#N/A</v>
      </c>
    </row>
    <row r="5566" customFormat="false" ht="12.75" hidden="false" customHeight="false" outlineLevel="0" collapsed="false">
      <c r="A5566" s="57" t="e">
        <f aca="false">INDEX(BucketTable,MATCH(B5566,SumMonths,0),1)</f>
        <v>#N/A</v>
      </c>
      <c r="K5566" s="57" t="e">
        <f aca="false">INDEX(lava,MATCH(B5566,SumMonths,0),2)</f>
        <v>#N/A</v>
      </c>
    </row>
    <row r="5567" customFormat="false" ht="12.75" hidden="false" customHeight="false" outlineLevel="0" collapsed="false">
      <c r="A5567" s="57" t="e">
        <f aca="false">INDEX(BucketTable,MATCH(B5567,SumMonths,0),1)</f>
        <v>#N/A</v>
      </c>
      <c r="K5567" s="57" t="e">
        <f aca="false">INDEX(lava,MATCH(B5567,SumMonths,0),2)</f>
        <v>#N/A</v>
      </c>
    </row>
    <row r="5568" customFormat="false" ht="12.75" hidden="false" customHeight="false" outlineLevel="0" collapsed="false">
      <c r="A5568" s="57" t="e">
        <f aca="false">INDEX(BucketTable,MATCH(B5568,SumMonths,0),1)</f>
        <v>#N/A</v>
      </c>
      <c r="K5568" s="57" t="e">
        <f aca="false">INDEX(lava,MATCH(B5568,SumMonths,0),2)</f>
        <v>#N/A</v>
      </c>
    </row>
    <row r="5569" customFormat="false" ht="12.75" hidden="false" customHeight="false" outlineLevel="0" collapsed="false">
      <c r="A5569" s="57" t="e">
        <f aca="false">INDEX(BucketTable,MATCH(B5569,SumMonths,0),1)</f>
        <v>#N/A</v>
      </c>
      <c r="K5569" s="57" t="e">
        <f aca="false">INDEX(lava,MATCH(B5569,SumMonths,0),2)</f>
        <v>#N/A</v>
      </c>
    </row>
    <row r="5570" customFormat="false" ht="12.75" hidden="false" customHeight="false" outlineLevel="0" collapsed="false">
      <c r="A5570" s="57" t="e">
        <f aca="false">INDEX(BucketTable,MATCH(B5570,SumMonths,0),1)</f>
        <v>#N/A</v>
      </c>
      <c r="K5570" s="57" t="e">
        <f aca="false">INDEX(lava,MATCH(B5570,SumMonths,0),2)</f>
        <v>#N/A</v>
      </c>
    </row>
    <row r="5571" customFormat="false" ht="12.75" hidden="false" customHeight="false" outlineLevel="0" collapsed="false">
      <c r="A5571" s="57" t="e">
        <f aca="false">INDEX(BucketTable,MATCH(B5571,SumMonths,0),1)</f>
        <v>#N/A</v>
      </c>
      <c r="K5571" s="57" t="e">
        <f aca="false">INDEX(lava,MATCH(B5571,SumMonths,0),2)</f>
        <v>#N/A</v>
      </c>
    </row>
    <row r="5572" customFormat="false" ht="12.75" hidden="false" customHeight="false" outlineLevel="0" collapsed="false">
      <c r="A5572" s="57" t="e">
        <f aca="false">INDEX(BucketTable,MATCH(B5572,SumMonths,0),1)</f>
        <v>#N/A</v>
      </c>
      <c r="K5572" s="57" t="e">
        <f aca="false">INDEX(lava,MATCH(B5572,SumMonths,0),2)</f>
        <v>#N/A</v>
      </c>
    </row>
    <row r="5573" customFormat="false" ht="12.75" hidden="false" customHeight="false" outlineLevel="0" collapsed="false">
      <c r="A5573" s="57" t="e">
        <f aca="false">INDEX(BucketTable,MATCH(B5573,SumMonths,0),1)</f>
        <v>#N/A</v>
      </c>
      <c r="K5573" s="57" t="e">
        <f aca="false">INDEX(lava,MATCH(B5573,SumMonths,0),2)</f>
        <v>#N/A</v>
      </c>
    </row>
    <row r="5574" customFormat="false" ht="12.75" hidden="false" customHeight="false" outlineLevel="0" collapsed="false">
      <c r="A5574" s="57" t="e">
        <f aca="false">INDEX(BucketTable,MATCH(B5574,SumMonths,0),1)</f>
        <v>#N/A</v>
      </c>
      <c r="K5574" s="57" t="e">
        <f aca="false">INDEX(lava,MATCH(B5574,SumMonths,0),2)</f>
        <v>#N/A</v>
      </c>
    </row>
    <row r="5575" customFormat="false" ht="12.75" hidden="false" customHeight="false" outlineLevel="0" collapsed="false">
      <c r="A5575" s="57" t="e">
        <f aca="false">INDEX(BucketTable,MATCH(B5575,SumMonths,0),1)</f>
        <v>#N/A</v>
      </c>
      <c r="K5575" s="57" t="e">
        <f aca="false">INDEX(lava,MATCH(B5575,SumMonths,0),2)</f>
        <v>#N/A</v>
      </c>
    </row>
    <row r="5576" customFormat="false" ht="12.75" hidden="false" customHeight="false" outlineLevel="0" collapsed="false">
      <c r="A5576" s="57" t="e">
        <f aca="false">INDEX(BucketTable,MATCH(B5576,SumMonths,0),1)</f>
        <v>#N/A</v>
      </c>
      <c r="K5576" s="57" t="e">
        <f aca="false">INDEX(lava,MATCH(B5576,SumMonths,0),2)</f>
        <v>#N/A</v>
      </c>
    </row>
    <row r="5577" customFormat="false" ht="12.75" hidden="false" customHeight="false" outlineLevel="0" collapsed="false">
      <c r="A5577" s="57" t="e">
        <f aca="false">INDEX(BucketTable,MATCH(B5577,SumMonths,0),1)</f>
        <v>#N/A</v>
      </c>
      <c r="K5577" s="57" t="e">
        <f aca="false">INDEX(lava,MATCH(B5577,SumMonths,0),2)</f>
        <v>#N/A</v>
      </c>
    </row>
    <row r="5578" customFormat="false" ht="12.75" hidden="false" customHeight="false" outlineLevel="0" collapsed="false">
      <c r="A5578" s="57" t="e">
        <f aca="false">INDEX(BucketTable,MATCH(B5578,SumMonths,0),1)</f>
        <v>#N/A</v>
      </c>
      <c r="K5578" s="57" t="e">
        <f aca="false">INDEX(lava,MATCH(B5578,SumMonths,0),2)</f>
        <v>#N/A</v>
      </c>
    </row>
    <row r="5579" customFormat="false" ht="12.75" hidden="false" customHeight="false" outlineLevel="0" collapsed="false">
      <c r="A5579" s="57" t="e">
        <f aca="false">INDEX(BucketTable,MATCH(B5579,SumMonths,0),1)</f>
        <v>#N/A</v>
      </c>
      <c r="K5579" s="57" t="e">
        <f aca="false">INDEX(lava,MATCH(B5579,SumMonths,0),2)</f>
        <v>#N/A</v>
      </c>
    </row>
    <row r="5580" customFormat="false" ht="12.75" hidden="false" customHeight="false" outlineLevel="0" collapsed="false">
      <c r="A5580" s="57" t="e">
        <f aca="false">INDEX(BucketTable,MATCH(B5580,SumMonths,0),1)</f>
        <v>#N/A</v>
      </c>
      <c r="K5580" s="57" t="e">
        <f aca="false">INDEX(lava,MATCH(B5580,SumMonths,0),2)</f>
        <v>#N/A</v>
      </c>
    </row>
    <row r="5581" customFormat="false" ht="12.75" hidden="false" customHeight="false" outlineLevel="0" collapsed="false">
      <c r="A5581" s="57" t="e">
        <f aca="false">INDEX(BucketTable,MATCH(B5581,SumMonths,0),1)</f>
        <v>#N/A</v>
      </c>
      <c r="K5581" s="57" t="e">
        <f aca="false">INDEX(lava,MATCH(B5581,SumMonths,0),2)</f>
        <v>#N/A</v>
      </c>
    </row>
    <row r="5582" customFormat="false" ht="12.75" hidden="false" customHeight="false" outlineLevel="0" collapsed="false">
      <c r="A5582" s="57" t="e">
        <f aca="false">INDEX(BucketTable,MATCH(B5582,SumMonths,0),1)</f>
        <v>#N/A</v>
      </c>
      <c r="K5582" s="57" t="e">
        <f aca="false">INDEX(lava,MATCH(B5582,SumMonths,0),2)</f>
        <v>#N/A</v>
      </c>
    </row>
    <row r="5583" customFormat="false" ht="12.75" hidden="false" customHeight="false" outlineLevel="0" collapsed="false">
      <c r="A5583" s="57" t="e">
        <f aca="false">INDEX(BucketTable,MATCH(B5583,SumMonths,0),1)</f>
        <v>#N/A</v>
      </c>
      <c r="K5583" s="57" t="e">
        <f aca="false">INDEX(lava,MATCH(B5583,SumMonths,0),2)</f>
        <v>#N/A</v>
      </c>
    </row>
    <row r="5584" customFormat="false" ht="12.75" hidden="false" customHeight="false" outlineLevel="0" collapsed="false">
      <c r="A5584" s="57" t="e">
        <f aca="false">INDEX(BucketTable,MATCH(B5584,SumMonths,0),1)</f>
        <v>#N/A</v>
      </c>
      <c r="K5584" s="57" t="e">
        <f aca="false">INDEX(lava,MATCH(B5584,SumMonths,0),2)</f>
        <v>#N/A</v>
      </c>
    </row>
    <row r="5585" customFormat="false" ht="12.75" hidden="false" customHeight="false" outlineLevel="0" collapsed="false">
      <c r="A5585" s="57" t="e">
        <f aca="false">INDEX(BucketTable,MATCH(B5585,SumMonths,0),1)</f>
        <v>#N/A</v>
      </c>
      <c r="K5585" s="57" t="e">
        <f aca="false">INDEX(lava,MATCH(B5585,SumMonths,0),2)</f>
        <v>#N/A</v>
      </c>
    </row>
    <row r="5586" customFormat="false" ht="12.75" hidden="false" customHeight="false" outlineLevel="0" collapsed="false">
      <c r="A5586" s="57" t="e">
        <f aca="false">INDEX(BucketTable,MATCH(B5586,SumMonths,0),1)</f>
        <v>#N/A</v>
      </c>
      <c r="K5586" s="57" t="e">
        <f aca="false">INDEX(lava,MATCH(B5586,SumMonths,0),2)</f>
        <v>#N/A</v>
      </c>
    </row>
    <row r="5587" customFormat="false" ht="12.75" hidden="false" customHeight="false" outlineLevel="0" collapsed="false">
      <c r="A5587" s="57" t="e">
        <f aca="false">INDEX(BucketTable,MATCH(B5587,SumMonths,0),1)</f>
        <v>#N/A</v>
      </c>
      <c r="K5587" s="57" t="e">
        <f aca="false">INDEX(lava,MATCH(B5587,SumMonths,0),2)</f>
        <v>#N/A</v>
      </c>
    </row>
    <row r="5588" customFormat="false" ht="12.75" hidden="false" customHeight="false" outlineLevel="0" collapsed="false">
      <c r="A5588" s="57" t="e">
        <f aca="false">INDEX(BucketTable,MATCH(B5588,SumMonths,0),1)</f>
        <v>#N/A</v>
      </c>
      <c r="K5588" s="57" t="e">
        <f aca="false">INDEX(lava,MATCH(B5588,SumMonths,0),2)</f>
        <v>#N/A</v>
      </c>
    </row>
    <row r="5589" customFormat="false" ht="12.75" hidden="false" customHeight="false" outlineLevel="0" collapsed="false">
      <c r="A5589" s="57" t="e">
        <f aca="false">INDEX(BucketTable,MATCH(B5589,SumMonths,0),1)</f>
        <v>#N/A</v>
      </c>
      <c r="K5589" s="57" t="e">
        <f aca="false">INDEX(lava,MATCH(B5589,SumMonths,0),2)</f>
        <v>#N/A</v>
      </c>
    </row>
    <row r="5590" customFormat="false" ht="12.75" hidden="false" customHeight="false" outlineLevel="0" collapsed="false">
      <c r="A5590" s="57" t="e">
        <f aca="false">INDEX(BucketTable,MATCH(B5590,SumMonths,0),1)</f>
        <v>#N/A</v>
      </c>
      <c r="K5590" s="57" t="e">
        <f aca="false">INDEX(lava,MATCH(B5590,SumMonths,0),2)</f>
        <v>#N/A</v>
      </c>
    </row>
    <row r="5591" customFormat="false" ht="12.75" hidden="false" customHeight="false" outlineLevel="0" collapsed="false">
      <c r="A5591" s="57" t="e">
        <f aca="false">INDEX(BucketTable,MATCH(B5591,SumMonths,0),1)</f>
        <v>#N/A</v>
      </c>
      <c r="K5591" s="57" t="e">
        <f aca="false">INDEX(lava,MATCH(B5591,SumMonths,0),2)</f>
        <v>#N/A</v>
      </c>
    </row>
    <row r="5592" customFormat="false" ht="12.75" hidden="false" customHeight="false" outlineLevel="0" collapsed="false">
      <c r="A5592" s="57" t="e">
        <f aca="false">INDEX(BucketTable,MATCH(B5592,SumMonths,0),1)</f>
        <v>#N/A</v>
      </c>
      <c r="K5592" s="57" t="e">
        <f aca="false">INDEX(lava,MATCH(B5592,SumMonths,0),2)</f>
        <v>#N/A</v>
      </c>
    </row>
    <row r="5593" customFormat="false" ht="12.75" hidden="false" customHeight="false" outlineLevel="0" collapsed="false">
      <c r="A5593" s="57" t="e">
        <f aca="false">INDEX(BucketTable,MATCH(B5593,SumMonths,0),1)</f>
        <v>#N/A</v>
      </c>
      <c r="K5593" s="57" t="e">
        <f aca="false">INDEX(lava,MATCH(B5593,SumMonths,0),2)</f>
        <v>#N/A</v>
      </c>
    </row>
    <row r="5594" customFormat="false" ht="12.75" hidden="false" customHeight="false" outlineLevel="0" collapsed="false">
      <c r="A5594" s="57" t="e">
        <f aca="false">INDEX(BucketTable,MATCH(B5594,SumMonths,0),1)</f>
        <v>#N/A</v>
      </c>
      <c r="K5594" s="57" t="e">
        <f aca="false">INDEX(lava,MATCH(B5594,SumMonths,0),2)</f>
        <v>#N/A</v>
      </c>
    </row>
    <row r="5595" customFormat="false" ht="12.75" hidden="false" customHeight="false" outlineLevel="0" collapsed="false">
      <c r="A5595" s="57" t="e">
        <f aca="false">INDEX(BucketTable,MATCH(B5595,SumMonths,0),1)</f>
        <v>#N/A</v>
      </c>
      <c r="K5595" s="57" t="e">
        <f aca="false">INDEX(lava,MATCH(B5595,SumMonths,0),2)</f>
        <v>#N/A</v>
      </c>
    </row>
    <row r="5596" customFormat="false" ht="12.75" hidden="false" customHeight="false" outlineLevel="0" collapsed="false">
      <c r="A5596" s="57" t="e">
        <f aca="false">INDEX(BucketTable,MATCH(B5596,SumMonths,0),1)</f>
        <v>#N/A</v>
      </c>
      <c r="K5596" s="57" t="e">
        <f aca="false">INDEX(lava,MATCH(B5596,SumMonths,0),2)</f>
        <v>#N/A</v>
      </c>
    </row>
    <row r="5597" customFormat="false" ht="12.75" hidden="false" customHeight="false" outlineLevel="0" collapsed="false">
      <c r="A5597" s="57" t="e">
        <f aca="false">INDEX(BucketTable,MATCH(B5597,SumMonths,0),1)</f>
        <v>#N/A</v>
      </c>
      <c r="K5597" s="57" t="e">
        <f aca="false">INDEX(lava,MATCH(B5597,SumMonths,0),2)</f>
        <v>#N/A</v>
      </c>
    </row>
    <row r="5598" customFormat="false" ht="12.75" hidden="false" customHeight="false" outlineLevel="0" collapsed="false">
      <c r="A5598" s="57" t="e">
        <f aca="false">INDEX(BucketTable,MATCH(B5598,SumMonths,0),1)</f>
        <v>#N/A</v>
      </c>
      <c r="K5598" s="57" t="e">
        <f aca="false">INDEX(lava,MATCH(B5598,SumMonths,0),2)</f>
        <v>#N/A</v>
      </c>
    </row>
    <row r="5599" customFormat="false" ht="12.75" hidden="false" customHeight="false" outlineLevel="0" collapsed="false">
      <c r="A5599" s="57" t="e">
        <f aca="false">INDEX(BucketTable,MATCH(B5599,SumMonths,0),1)</f>
        <v>#N/A</v>
      </c>
      <c r="K5599" s="57" t="e">
        <f aca="false">INDEX(lava,MATCH(B5599,SumMonths,0),2)</f>
        <v>#N/A</v>
      </c>
    </row>
    <row r="5600" customFormat="false" ht="12.75" hidden="false" customHeight="false" outlineLevel="0" collapsed="false">
      <c r="A5600" s="57" t="e">
        <f aca="false">INDEX(BucketTable,MATCH(B5600,SumMonths,0),1)</f>
        <v>#N/A</v>
      </c>
      <c r="K5600" s="57" t="e">
        <f aca="false">INDEX(lava,MATCH(B5600,SumMonths,0),2)</f>
        <v>#N/A</v>
      </c>
    </row>
    <row r="5601" customFormat="false" ht="12.75" hidden="false" customHeight="false" outlineLevel="0" collapsed="false">
      <c r="A5601" s="57" t="e">
        <f aca="false">INDEX(BucketTable,MATCH(B5601,SumMonths,0),1)</f>
        <v>#N/A</v>
      </c>
      <c r="K5601" s="57" t="e">
        <f aca="false">INDEX(lava,MATCH(B5601,SumMonths,0),2)</f>
        <v>#N/A</v>
      </c>
    </row>
    <row r="5602" customFormat="false" ht="12.75" hidden="false" customHeight="false" outlineLevel="0" collapsed="false">
      <c r="A5602" s="57" t="e">
        <f aca="false">INDEX(BucketTable,MATCH(B5602,SumMonths,0),1)</f>
        <v>#N/A</v>
      </c>
      <c r="K5602" s="57" t="e">
        <f aca="false">INDEX(lava,MATCH(B5602,SumMonths,0),2)</f>
        <v>#N/A</v>
      </c>
    </row>
    <row r="5603" customFormat="false" ht="12.75" hidden="false" customHeight="false" outlineLevel="0" collapsed="false">
      <c r="A5603" s="57" t="e">
        <f aca="false">INDEX(BucketTable,MATCH(B5603,SumMonths,0),1)</f>
        <v>#N/A</v>
      </c>
      <c r="K5603" s="57" t="e">
        <f aca="false">INDEX(lava,MATCH(B5603,SumMonths,0),2)</f>
        <v>#N/A</v>
      </c>
    </row>
    <row r="5604" customFormat="false" ht="12.75" hidden="false" customHeight="false" outlineLevel="0" collapsed="false">
      <c r="A5604" s="57" t="e">
        <f aca="false">INDEX(BucketTable,MATCH(B5604,SumMonths,0),1)</f>
        <v>#N/A</v>
      </c>
      <c r="K5604" s="57" t="e">
        <f aca="false">INDEX(lava,MATCH(B5604,SumMonths,0),2)</f>
        <v>#N/A</v>
      </c>
    </row>
    <row r="5605" customFormat="false" ht="12.75" hidden="false" customHeight="false" outlineLevel="0" collapsed="false">
      <c r="A5605" s="57" t="e">
        <f aca="false">INDEX(BucketTable,MATCH(B5605,SumMonths,0),1)</f>
        <v>#N/A</v>
      </c>
      <c r="K5605" s="57" t="e">
        <f aca="false">INDEX(lava,MATCH(B5605,SumMonths,0),2)</f>
        <v>#N/A</v>
      </c>
    </row>
    <row r="5606" customFormat="false" ht="12.75" hidden="false" customHeight="false" outlineLevel="0" collapsed="false">
      <c r="A5606" s="57" t="e">
        <f aca="false">INDEX(BucketTable,MATCH(B5606,SumMonths,0),1)</f>
        <v>#N/A</v>
      </c>
      <c r="K5606" s="57" t="e">
        <f aca="false">INDEX(lava,MATCH(B5606,SumMonths,0),2)</f>
        <v>#N/A</v>
      </c>
    </row>
    <row r="5607" customFormat="false" ht="12.75" hidden="false" customHeight="false" outlineLevel="0" collapsed="false">
      <c r="A5607" s="57" t="e">
        <f aca="false">INDEX(BucketTable,MATCH(B5607,SumMonths,0),1)</f>
        <v>#N/A</v>
      </c>
      <c r="K5607" s="57" t="e">
        <f aca="false">INDEX(lava,MATCH(B5607,SumMonths,0),2)</f>
        <v>#N/A</v>
      </c>
    </row>
    <row r="5608" customFormat="false" ht="12.75" hidden="false" customHeight="false" outlineLevel="0" collapsed="false">
      <c r="A5608" s="57" t="e">
        <f aca="false">INDEX(BucketTable,MATCH(B5608,SumMonths,0),1)</f>
        <v>#N/A</v>
      </c>
      <c r="K5608" s="57" t="e">
        <f aca="false">INDEX(lava,MATCH(B5608,SumMonths,0),2)</f>
        <v>#N/A</v>
      </c>
    </row>
    <row r="5609" customFormat="false" ht="12.75" hidden="false" customHeight="false" outlineLevel="0" collapsed="false">
      <c r="A5609" s="57" t="e">
        <f aca="false">INDEX(BucketTable,MATCH(B5609,SumMonths,0),1)</f>
        <v>#N/A</v>
      </c>
      <c r="K5609" s="57" t="e">
        <f aca="false">INDEX(lava,MATCH(B5609,SumMonths,0),2)</f>
        <v>#N/A</v>
      </c>
    </row>
    <row r="5610" customFormat="false" ht="12.75" hidden="false" customHeight="false" outlineLevel="0" collapsed="false">
      <c r="A5610" s="57" t="e">
        <f aca="false">INDEX(BucketTable,MATCH(B5610,SumMonths,0),1)</f>
        <v>#N/A</v>
      </c>
      <c r="K5610" s="57" t="e">
        <f aca="false">INDEX(lava,MATCH(B5610,SumMonths,0),2)</f>
        <v>#N/A</v>
      </c>
    </row>
    <row r="5611" customFormat="false" ht="12.75" hidden="false" customHeight="false" outlineLevel="0" collapsed="false">
      <c r="A5611" s="57" t="e">
        <f aca="false">INDEX(BucketTable,MATCH(B5611,SumMonths,0),1)</f>
        <v>#N/A</v>
      </c>
      <c r="K5611" s="57" t="e">
        <f aca="false">INDEX(lava,MATCH(B5611,SumMonths,0),2)</f>
        <v>#N/A</v>
      </c>
    </row>
    <row r="5612" customFormat="false" ht="12.75" hidden="false" customHeight="false" outlineLevel="0" collapsed="false">
      <c r="A5612" s="57" t="e">
        <f aca="false">INDEX(BucketTable,MATCH(B5612,SumMonths,0),1)</f>
        <v>#N/A</v>
      </c>
      <c r="K5612" s="57" t="e">
        <f aca="false">INDEX(lava,MATCH(B5612,SumMonths,0),2)</f>
        <v>#N/A</v>
      </c>
    </row>
    <row r="5613" customFormat="false" ht="12.75" hidden="false" customHeight="false" outlineLevel="0" collapsed="false">
      <c r="A5613" s="57" t="e">
        <f aca="false">INDEX(BucketTable,MATCH(B5613,SumMonths,0),1)</f>
        <v>#N/A</v>
      </c>
      <c r="K5613" s="57" t="e">
        <f aca="false">INDEX(lava,MATCH(B5613,SumMonths,0),2)</f>
        <v>#N/A</v>
      </c>
    </row>
    <row r="5614" customFormat="false" ht="12.75" hidden="false" customHeight="false" outlineLevel="0" collapsed="false">
      <c r="A5614" s="57" t="e">
        <f aca="false">INDEX(BucketTable,MATCH(B5614,SumMonths,0),1)</f>
        <v>#N/A</v>
      </c>
      <c r="K5614" s="57" t="e">
        <f aca="false">INDEX(lava,MATCH(B5614,SumMonths,0),2)</f>
        <v>#N/A</v>
      </c>
    </row>
    <row r="5615" customFormat="false" ht="12.75" hidden="false" customHeight="false" outlineLevel="0" collapsed="false">
      <c r="A5615" s="57" t="e">
        <f aca="false">INDEX(BucketTable,MATCH(B5615,SumMonths,0),1)</f>
        <v>#N/A</v>
      </c>
      <c r="K5615" s="57" t="e">
        <f aca="false">INDEX(lava,MATCH(B5615,SumMonths,0),2)</f>
        <v>#N/A</v>
      </c>
    </row>
    <row r="5616" customFormat="false" ht="12.75" hidden="false" customHeight="false" outlineLevel="0" collapsed="false">
      <c r="A5616" s="57" t="e">
        <f aca="false">INDEX(BucketTable,MATCH(B5616,SumMonths,0),1)</f>
        <v>#N/A</v>
      </c>
      <c r="K5616" s="57" t="e">
        <f aca="false">INDEX(lava,MATCH(B5616,SumMonths,0),2)</f>
        <v>#N/A</v>
      </c>
    </row>
    <row r="5617" customFormat="false" ht="12.75" hidden="false" customHeight="false" outlineLevel="0" collapsed="false">
      <c r="A5617" s="57" t="e">
        <f aca="false">INDEX(BucketTable,MATCH(B5617,SumMonths,0),1)</f>
        <v>#N/A</v>
      </c>
      <c r="K5617" s="57" t="e">
        <f aca="false">INDEX(lava,MATCH(B5617,SumMonths,0),2)</f>
        <v>#N/A</v>
      </c>
    </row>
    <row r="5618" customFormat="false" ht="12.75" hidden="false" customHeight="false" outlineLevel="0" collapsed="false">
      <c r="A5618" s="57" t="e">
        <f aca="false">INDEX(BucketTable,MATCH(B5618,SumMonths,0),1)</f>
        <v>#N/A</v>
      </c>
      <c r="K5618" s="57" t="e">
        <f aca="false">INDEX(lava,MATCH(B5618,SumMonths,0),2)</f>
        <v>#N/A</v>
      </c>
    </row>
    <row r="5619" customFormat="false" ht="12.75" hidden="false" customHeight="false" outlineLevel="0" collapsed="false">
      <c r="A5619" s="57" t="e">
        <f aca="false">INDEX(BucketTable,MATCH(B5619,SumMonths,0),1)</f>
        <v>#N/A</v>
      </c>
      <c r="K5619" s="57" t="e">
        <f aca="false">INDEX(lava,MATCH(B5619,SumMonths,0),2)</f>
        <v>#N/A</v>
      </c>
    </row>
    <row r="5620" customFormat="false" ht="12.75" hidden="false" customHeight="false" outlineLevel="0" collapsed="false">
      <c r="A5620" s="57" t="e">
        <f aca="false">INDEX(BucketTable,MATCH(B5620,SumMonths,0),1)</f>
        <v>#N/A</v>
      </c>
      <c r="K5620" s="57" t="e">
        <f aca="false">INDEX(lava,MATCH(B5620,SumMonths,0),2)</f>
        <v>#N/A</v>
      </c>
    </row>
    <row r="5621" customFormat="false" ht="12.75" hidden="false" customHeight="false" outlineLevel="0" collapsed="false">
      <c r="A5621" s="57" t="e">
        <f aca="false">INDEX(BucketTable,MATCH(B5621,SumMonths,0),1)</f>
        <v>#N/A</v>
      </c>
      <c r="K5621" s="57" t="e">
        <f aca="false">INDEX(lava,MATCH(B5621,SumMonths,0),2)</f>
        <v>#N/A</v>
      </c>
    </row>
    <row r="5622" customFormat="false" ht="12.75" hidden="false" customHeight="false" outlineLevel="0" collapsed="false">
      <c r="A5622" s="57" t="e">
        <f aca="false">INDEX(BucketTable,MATCH(B5622,SumMonths,0),1)</f>
        <v>#N/A</v>
      </c>
      <c r="K5622" s="57" t="e">
        <f aca="false">INDEX(lava,MATCH(B5622,SumMonths,0),2)</f>
        <v>#N/A</v>
      </c>
    </row>
    <row r="5623" customFormat="false" ht="12.75" hidden="false" customHeight="false" outlineLevel="0" collapsed="false">
      <c r="A5623" s="57" t="e">
        <f aca="false">INDEX(BucketTable,MATCH(B5623,SumMonths,0),1)</f>
        <v>#N/A</v>
      </c>
      <c r="K5623" s="57" t="e">
        <f aca="false">INDEX(lava,MATCH(B5623,SumMonths,0),2)</f>
        <v>#N/A</v>
      </c>
    </row>
    <row r="5624" customFormat="false" ht="12.75" hidden="false" customHeight="false" outlineLevel="0" collapsed="false">
      <c r="A5624" s="57" t="e">
        <f aca="false">INDEX(BucketTable,MATCH(B5624,SumMonths,0),1)</f>
        <v>#N/A</v>
      </c>
      <c r="K5624" s="57" t="e">
        <f aca="false">INDEX(lava,MATCH(B5624,SumMonths,0),2)</f>
        <v>#N/A</v>
      </c>
    </row>
    <row r="5625" customFormat="false" ht="12.75" hidden="false" customHeight="false" outlineLevel="0" collapsed="false">
      <c r="A5625" s="57" t="e">
        <f aca="false">INDEX(BucketTable,MATCH(B5625,SumMonths,0),1)</f>
        <v>#N/A</v>
      </c>
      <c r="K5625" s="57" t="e">
        <f aca="false">INDEX(lava,MATCH(B5625,SumMonths,0),2)</f>
        <v>#N/A</v>
      </c>
    </row>
    <row r="5626" customFormat="false" ht="12.75" hidden="false" customHeight="false" outlineLevel="0" collapsed="false">
      <c r="A5626" s="57" t="e">
        <f aca="false">INDEX(BucketTable,MATCH(B5626,SumMonths,0),1)</f>
        <v>#N/A</v>
      </c>
      <c r="K5626" s="57" t="e">
        <f aca="false">INDEX(lava,MATCH(B5626,SumMonths,0),2)</f>
        <v>#N/A</v>
      </c>
    </row>
    <row r="5627" customFormat="false" ht="12.75" hidden="false" customHeight="false" outlineLevel="0" collapsed="false">
      <c r="A5627" s="57" t="e">
        <f aca="false">INDEX(BucketTable,MATCH(B5627,SumMonths,0),1)</f>
        <v>#N/A</v>
      </c>
      <c r="K5627" s="57" t="e">
        <f aca="false">INDEX(lava,MATCH(B5627,SumMonths,0),2)</f>
        <v>#N/A</v>
      </c>
    </row>
    <row r="5628" customFormat="false" ht="12.75" hidden="false" customHeight="false" outlineLevel="0" collapsed="false">
      <c r="A5628" s="57" t="e">
        <f aca="false">INDEX(BucketTable,MATCH(B5628,SumMonths,0),1)</f>
        <v>#N/A</v>
      </c>
      <c r="K5628" s="57" t="e">
        <f aca="false">INDEX(lava,MATCH(B5628,SumMonths,0),2)</f>
        <v>#N/A</v>
      </c>
    </row>
    <row r="5629" customFormat="false" ht="12.75" hidden="false" customHeight="false" outlineLevel="0" collapsed="false">
      <c r="A5629" s="57" t="e">
        <f aca="false">INDEX(BucketTable,MATCH(B5629,SumMonths,0),1)</f>
        <v>#N/A</v>
      </c>
      <c r="K5629" s="57" t="e">
        <f aca="false">INDEX(lava,MATCH(B5629,SumMonths,0),2)</f>
        <v>#N/A</v>
      </c>
    </row>
    <row r="5630" customFormat="false" ht="12.75" hidden="false" customHeight="false" outlineLevel="0" collapsed="false">
      <c r="A5630" s="57" t="e">
        <f aca="false">INDEX(BucketTable,MATCH(B5630,SumMonths,0),1)</f>
        <v>#N/A</v>
      </c>
      <c r="K5630" s="57" t="e">
        <f aca="false">INDEX(lava,MATCH(B5630,SumMonths,0),2)</f>
        <v>#N/A</v>
      </c>
    </row>
    <row r="5631" customFormat="false" ht="12.75" hidden="false" customHeight="false" outlineLevel="0" collapsed="false">
      <c r="A5631" s="57" t="e">
        <f aca="false">INDEX(BucketTable,MATCH(B5631,SumMonths,0),1)</f>
        <v>#N/A</v>
      </c>
      <c r="K5631" s="57" t="e">
        <f aca="false">INDEX(lava,MATCH(B5631,SumMonths,0),2)</f>
        <v>#N/A</v>
      </c>
    </row>
    <row r="5632" customFormat="false" ht="12.75" hidden="false" customHeight="false" outlineLevel="0" collapsed="false">
      <c r="A5632" s="57" t="e">
        <f aca="false">INDEX(BucketTable,MATCH(B5632,SumMonths,0),1)</f>
        <v>#N/A</v>
      </c>
      <c r="K5632" s="57" t="e">
        <f aca="false">INDEX(lava,MATCH(B5632,SumMonths,0),2)</f>
        <v>#N/A</v>
      </c>
    </row>
    <row r="5633" customFormat="false" ht="12.75" hidden="false" customHeight="false" outlineLevel="0" collapsed="false">
      <c r="A5633" s="57" t="e">
        <f aca="false">INDEX(BucketTable,MATCH(B5633,SumMonths,0),1)</f>
        <v>#N/A</v>
      </c>
      <c r="K5633" s="57" t="e">
        <f aca="false">INDEX(lava,MATCH(B5633,SumMonths,0),2)</f>
        <v>#N/A</v>
      </c>
    </row>
    <row r="5634" customFormat="false" ht="12.75" hidden="false" customHeight="false" outlineLevel="0" collapsed="false">
      <c r="A5634" s="57" t="e">
        <f aca="false">INDEX(BucketTable,MATCH(B5634,SumMonths,0),1)</f>
        <v>#N/A</v>
      </c>
      <c r="K5634" s="57" t="e">
        <f aca="false">INDEX(lava,MATCH(B5634,SumMonths,0),2)</f>
        <v>#N/A</v>
      </c>
    </row>
    <row r="5635" customFormat="false" ht="12.75" hidden="false" customHeight="false" outlineLevel="0" collapsed="false">
      <c r="A5635" s="57" t="e">
        <f aca="false">INDEX(BucketTable,MATCH(B5635,SumMonths,0),1)</f>
        <v>#N/A</v>
      </c>
      <c r="K5635" s="57" t="e">
        <f aca="false">INDEX(lava,MATCH(B5635,SumMonths,0),2)</f>
        <v>#N/A</v>
      </c>
    </row>
    <row r="5636" customFormat="false" ht="12.75" hidden="false" customHeight="false" outlineLevel="0" collapsed="false">
      <c r="A5636" s="57" t="e">
        <f aca="false">INDEX(BucketTable,MATCH(B5636,SumMonths,0),1)</f>
        <v>#N/A</v>
      </c>
      <c r="K5636" s="57" t="e">
        <f aca="false">INDEX(lava,MATCH(B5636,SumMonths,0),2)</f>
        <v>#N/A</v>
      </c>
    </row>
    <row r="5637" customFormat="false" ht="12.75" hidden="false" customHeight="false" outlineLevel="0" collapsed="false">
      <c r="A5637" s="57" t="e">
        <f aca="false">INDEX(BucketTable,MATCH(B5637,SumMonths,0),1)</f>
        <v>#N/A</v>
      </c>
      <c r="K5637" s="57" t="e">
        <f aca="false">INDEX(lava,MATCH(B5637,SumMonths,0),2)</f>
        <v>#N/A</v>
      </c>
    </row>
    <row r="5638" customFormat="false" ht="12.75" hidden="false" customHeight="false" outlineLevel="0" collapsed="false">
      <c r="A5638" s="57" t="e">
        <f aca="false">INDEX(BucketTable,MATCH(B5638,SumMonths,0),1)</f>
        <v>#N/A</v>
      </c>
      <c r="K5638" s="57" t="e">
        <f aca="false">INDEX(lava,MATCH(B5638,SumMonths,0),2)</f>
        <v>#N/A</v>
      </c>
    </row>
    <row r="5639" customFormat="false" ht="12.75" hidden="false" customHeight="false" outlineLevel="0" collapsed="false">
      <c r="A5639" s="57" t="e">
        <f aca="false">INDEX(BucketTable,MATCH(B5639,SumMonths,0),1)</f>
        <v>#N/A</v>
      </c>
      <c r="K5639" s="57" t="e">
        <f aca="false">INDEX(lava,MATCH(B5639,SumMonths,0),2)</f>
        <v>#N/A</v>
      </c>
    </row>
    <row r="5640" customFormat="false" ht="12.75" hidden="false" customHeight="false" outlineLevel="0" collapsed="false">
      <c r="A5640" s="57" t="e">
        <f aca="false">INDEX(BucketTable,MATCH(B5640,SumMonths,0),1)</f>
        <v>#N/A</v>
      </c>
      <c r="K5640" s="57" t="e">
        <f aca="false">INDEX(lava,MATCH(B5640,SumMonths,0),2)</f>
        <v>#N/A</v>
      </c>
    </row>
    <row r="5641" customFormat="false" ht="12.75" hidden="false" customHeight="false" outlineLevel="0" collapsed="false">
      <c r="A5641" s="57" t="e">
        <f aca="false">INDEX(BucketTable,MATCH(B5641,SumMonths,0),1)</f>
        <v>#N/A</v>
      </c>
      <c r="K5641" s="57" t="e">
        <f aca="false">INDEX(lava,MATCH(B5641,SumMonths,0),2)</f>
        <v>#N/A</v>
      </c>
    </row>
    <row r="5642" customFormat="false" ht="12.75" hidden="false" customHeight="false" outlineLevel="0" collapsed="false">
      <c r="A5642" s="57" t="e">
        <f aca="false">INDEX(BucketTable,MATCH(B5642,SumMonths,0),1)</f>
        <v>#N/A</v>
      </c>
      <c r="K5642" s="57" t="e">
        <f aca="false">INDEX(lava,MATCH(B5642,SumMonths,0),2)</f>
        <v>#N/A</v>
      </c>
    </row>
    <row r="5643" customFormat="false" ht="12.75" hidden="false" customHeight="false" outlineLevel="0" collapsed="false">
      <c r="A5643" s="57" t="e">
        <f aca="false">INDEX(BucketTable,MATCH(B5643,SumMonths,0),1)</f>
        <v>#N/A</v>
      </c>
      <c r="K5643" s="57" t="e">
        <f aca="false">INDEX(lava,MATCH(B5643,SumMonths,0),2)</f>
        <v>#N/A</v>
      </c>
    </row>
    <row r="5644" customFormat="false" ht="12.75" hidden="false" customHeight="false" outlineLevel="0" collapsed="false">
      <c r="A5644" s="57" t="e">
        <f aca="false">INDEX(BucketTable,MATCH(B5644,SumMonths,0),1)</f>
        <v>#N/A</v>
      </c>
      <c r="K5644" s="57" t="e">
        <f aca="false">INDEX(lava,MATCH(B5644,SumMonths,0),2)</f>
        <v>#N/A</v>
      </c>
    </row>
    <row r="5645" customFormat="false" ht="12.75" hidden="false" customHeight="false" outlineLevel="0" collapsed="false">
      <c r="A5645" s="57" t="e">
        <f aca="false">INDEX(BucketTable,MATCH(B5645,SumMonths,0),1)</f>
        <v>#N/A</v>
      </c>
      <c r="K5645" s="57" t="e">
        <f aca="false">INDEX(lava,MATCH(B5645,SumMonths,0),2)</f>
        <v>#N/A</v>
      </c>
    </row>
    <row r="5646" customFormat="false" ht="12.75" hidden="false" customHeight="false" outlineLevel="0" collapsed="false">
      <c r="A5646" s="57" t="e">
        <f aca="false">INDEX(BucketTable,MATCH(B5646,SumMonths,0),1)</f>
        <v>#N/A</v>
      </c>
      <c r="K5646" s="57" t="e">
        <f aca="false">INDEX(lava,MATCH(B5646,SumMonths,0),2)</f>
        <v>#N/A</v>
      </c>
    </row>
    <row r="5647" customFormat="false" ht="12.75" hidden="false" customHeight="false" outlineLevel="0" collapsed="false">
      <c r="A5647" s="57" t="e">
        <f aca="false">INDEX(BucketTable,MATCH(B5647,SumMonths,0),1)</f>
        <v>#N/A</v>
      </c>
      <c r="K5647" s="57" t="e">
        <f aca="false">INDEX(lava,MATCH(B5647,SumMonths,0),2)</f>
        <v>#N/A</v>
      </c>
    </row>
    <row r="5648" customFormat="false" ht="12.75" hidden="false" customHeight="false" outlineLevel="0" collapsed="false">
      <c r="A5648" s="57" t="e">
        <f aca="false">INDEX(BucketTable,MATCH(B5648,SumMonths,0),1)</f>
        <v>#N/A</v>
      </c>
      <c r="K5648" s="57" t="e">
        <f aca="false">INDEX(lava,MATCH(B5648,SumMonths,0),2)</f>
        <v>#N/A</v>
      </c>
    </row>
    <row r="5649" customFormat="false" ht="12.75" hidden="false" customHeight="false" outlineLevel="0" collapsed="false">
      <c r="A5649" s="57" t="e">
        <f aca="false">INDEX(BucketTable,MATCH(B5649,SumMonths,0),1)</f>
        <v>#N/A</v>
      </c>
      <c r="K5649" s="57" t="e">
        <f aca="false">INDEX(lava,MATCH(B5649,SumMonths,0),2)</f>
        <v>#N/A</v>
      </c>
    </row>
    <row r="5650" customFormat="false" ht="12.75" hidden="false" customHeight="false" outlineLevel="0" collapsed="false">
      <c r="A5650" s="57" t="e">
        <f aca="false">INDEX(BucketTable,MATCH(B5650,SumMonths,0),1)</f>
        <v>#N/A</v>
      </c>
      <c r="K5650" s="57" t="e">
        <f aca="false">INDEX(lava,MATCH(B5650,SumMonths,0),2)</f>
        <v>#N/A</v>
      </c>
    </row>
    <row r="5651" customFormat="false" ht="12.75" hidden="false" customHeight="false" outlineLevel="0" collapsed="false">
      <c r="A5651" s="57" t="e">
        <f aca="false">INDEX(BucketTable,MATCH(B5651,SumMonths,0),1)</f>
        <v>#N/A</v>
      </c>
      <c r="K5651" s="57" t="e">
        <f aca="false">INDEX(lava,MATCH(B5651,SumMonths,0),2)</f>
        <v>#N/A</v>
      </c>
    </row>
    <row r="5652" customFormat="false" ht="12.75" hidden="false" customHeight="false" outlineLevel="0" collapsed="false">
      <c r="A5652" s="57" t="e">
        <f aca="false">INDEX(BucketTable,MATCH(B5652,SumMonths,0),1)</f>
        <v>#N/A</v>
      </c>
      <c r="K5652" s="57" t="e">
        <f aca="false">INDEX(lava,MATCH(B5652,SumMonths,0),2)</f>
        <v>#N/A</v>
      </c>
    </row>
    <row r="5653" customFormat="false" ht="12.75" hidden="false" customHeight="false" outlineLevel="0" collapsed="false">
      <c r="A5653" s="57" t="e">
        <f aca="false">INDEX(BucketTable,MATCH(B5653,SumMonths,0),1)</f>
        <v>#N/A</v>
      </c>
      <c r="K5653" s="57" t="e">
        <f aca="false">INDEX(lava,MATCH(B5653,SumMonths,0),2)</f>
        <v>#N/A</v>
      </c>
    </row>
    <row r="5654" customFormat="false" ht="12.75" hidden="false" customHeight="false" outlineLevel="0" collapsed="false">
      <c r="A5654" s="57" t="e">
        <f aca="false">INDEX(BucketTable,MATCH(B5654,SumMonths,0),1)</f>
        <v>#N/A</v>
      </c>
      <c r="K5654" s="57" t="e">
        <f aca="false">INDEX(lava,MATCH(B5654,SumMonths,0),2)</f>
        <v>#N/A</v>
      </c>
    </row>
    <row r="5655" customFormat="false" ht="12.75" hidden="false" customHeight="false" outlineLevel="0" collapsed="false">
      <c r="A5655" s="57" t="e">
        <f aca="false">INDEX(BucketTable,MATCH(B5655,SumMonths,0),1)</f>
        <v>#N/A</v>
      </c>
      <c r="K5655" s="57" t="e">
        <f aca="false">INDEX(lava,MATCH(B5655,SumMonths,0),2)</f>
        <v>#N/A</v>
      </c>
    </row>
    <row r="5656" customFormat="false" ht="12.75" hidden="false" customHeight="false" outlineLevel="0" collapsed="false">
      <c r="A5656" s="57" t="e">
        <f aca="false">INDEX(BucketTable,MATCH(B5656,SumMonths,0),1)</f>
        <v>#N/A</v>
      </c>
      <c r="K5656" s="57" t="e">
        <f aca="false">INDEX(lava,MATCH(B5656,SumMonths,0),2)</f>
        <v>#N/A</v>
      </c>
    </row>
    <row r="5657" customFormat="false" ht="12.75" hidden="false" customHeight="false" outlineLevel="0" collapsed="false">
      <c r="A5657" s="57" t="e">
        <f aca="false">INDEX(BucketTable,MATCH(B5657,SumMonths,0),1)</f>
        <v>#N/A</v>
      </c>
      <c r="K5657" s="57" t="e">
        <f aca="false">INDEX(lava,MATCH(B5657,SumMonths,0),2)</f>
        <v>#N/A</v>
      </c>
    </row>
    <row r="5658" customFormat="false" ht="12.75" hidden="false" customHeight="false" outlineLevel="0" collapsed="false">
      <c r="A5658" s="57" t="e">
        <f aca="false">INDEX(BucketTable,MATCH(B5658,SumMonths,0),1)</f>
        <v>#N/A</v>
      </c>
      <c r="K5658" s="57" t="e">
        <f aca="false">INDEX(lava,MATCH(B5658,SumMonths,0),2)</f>
        <v>#N/A</v>
      </c>
    </row>
    <row r="5659" customFormat="false" ht="12.75" hidden="false" customHeight="false" outlineLevel="0" collapsed="false">
      <c r="A5659" s="57" t="e">
        <f aca="false">INDEX(BucketTable,MATCH(B5659,SumMonths,0),1)</f>
        <v>#N/A</v>
      </c>
      <c r="K5659" s="57" t="e">
        <f aca="false">INDEX(lava,MATCH(B5659,SumMonths,0),2)</f>
        <v>#N/A</v>
      </c>
    </row>
    <row r="5660" customFormat="false" ht="12.75" hidden="false" customHeight="false" outlineLevel="0" collapsed="false">
      <c r="A5660" s="57" t="e">
        <f aca="false">INDEX(BucketTable,MATCH(B5660,SumMonths,0),1)</f>
        <v>#N/A</v>
      </c>
      <c r="K5660" s="57" t="e">
        <f aca="false">INDEX(lava,MATCH(B5660,SumMonths,0),2)</f>
        <v>#N/A</v>
      </c>
    </row>
    <row r="5661" customFormat="false" ht="12.75" hidden="false" customHeight="false" outlineLevel="0" collapsed="false">
      <c r="A5661" s="57" t="e">
        <f aca="false">INDEX(BucketTable,MATCH(B5661,SumMonths,0),1)</f>
        <v>#N/A</v>
      </c>
      <c r="K5661" s="57" t="e">
        <f aca="false">INDEX(lava,MATCH(B5661,SumMonths,0),2)</f>
        <v>#N/A</v>
      </c>
    </row>
    <row r="5662" customFormat="false" ht="12.75" hidden="false" customHeight="false" outlineLevel="0" collapsed="false">
      <c r="A5662" s="57" t="e">
        <f aca="false">INDEX(BucketTable,MATCH(B5662,SumMonths,0),1)</f>
        <v>#N/A</v>
      </c>
      <c r="K5662" s="57" t="e">
        <f aca="false">INDEX(lava,MATCH(B5662,SumMonths,0),2)</f>
        <v>#N/A</v>
      </c>
    </row>
    <row r="5663" customFormat="false" ht="12.75" hidden="false" customHeight="false" outlineLevel="0" collapsed="false">
      <c r="A5663" s="57" t="e">
        <f aca="false">INDEX(BucketTable,MATCH(B5663,SumMonths,0),1)</f>
        <v>#N/A</v>
      </c>
      <c r="K5663" s="57" t="e">
        <f aca="false">INDEX(lava,MATCH(B5663,SumMonths,0),2)</f>
        <v>#N/A</v>
      </c>
    </row>
    <row r="5664" customFormat="false" ht="12.75" hidden="false" customHeight="false" outlineLevel="0" collapsed="false">
      <c r="A5664" s="57" t="e">
        <f aca="false">INDEX(BucketTable,MATCH(B5664,SumMonths,0),1)</f>
        <v>#N/A</v>
      </c>
      <c r="K5664" s="57" t="e">
        <f aca="false">INDEX(lava,MATCH(B5664,SumMonths,0),2)</f>
        <v>#N/A</v>
      </c>
    </row>
    <row r="5665" customFormat="false" ht="12.75" hidden="false" customHeight="false" outlineLevel="0" collapsed="false">
      <c r="A5665" s="57" t="e">
        <f aca="false">INDEX(BucketTable,MATCH(B5665,SumMonths,0),1)</f>
        <v>#N/A</v>
      </c>
      <c r="K5665" s="57" t="e">
        <f aca="false">INDEX(lava,MATCH(B5665,SumMonths,0),2)</f>
        <v>#N/A</v>
      </c>
    </row>
    <row r="5666" customFormat="false" ht="12.75" hidden="false" customHeight="false" outlineLevel="0" collapsed="false">
      <c r="A5666" s="57" t="e">
        <f aca="false">INDEX(BucketTable,MATCH(B5666,SumMonths,0),1)</f>
        <v>#N/A</v>
      </c>
      <c r="K5666" s="57" t="e">
        <f aca="false">INDEX(lava,MATCH(B5666,SumMonths,0),2)</f>
        <v>#N/A</v>
      </c>
    </row>
    <row r="5667" customFormat="false" ht="12.75" hidden="false" customHeight="false" outlineLevel="0" collapsed="false">
      <c r="A5667" s="57" t="e">
        <f aca="false">INDEX(BucketTable,MATCH(B5667,SumMonths,0),1)</f>
        <v>#N/A</v>
      </c>
      <c r="K5667" s="57" t="e">
        <f aca="false">INDEX(lava,MATCH(B5667,SumMonths,0),2)</f>
        <v>#N/A</v>
      </c>
    </row>
    <row r="5668" customFormat="false" ht="12.75" hidden="false" customHeight="false" outlineLevel="0" collapsed="false">
      <c r="A5668" s="57" t="e">
        <f aca="false">INDEX(BucketTable,MATCH(B5668,SumMonths,0),1)</f>
        <v>#N/A</v>
      </c>
      <c r="K5668" s="57" t="e">
        <f aca="false">INDEX(lava,MATCH(B5668,SumMonths,0),2)</f>
        <v>#N/A</v>
      </c>
    </row>
    <row r="5669" customFormat="false" ht="12.75" hidden="false" customHeight="false" outlineLevel="0" collapsed="false">
      <c r="A5669" s="57" t="e">
        <f aca="false">INDEX(BucketTable,MATCH(B5669,SumMonths,0),1)</f>
        <v>#N/A</v>
      </c>
      <c r="K5669" s="57" t="e">
        <f aca="false">INDEX(lava,MATCH(B5669,SumMonths,0),2)</f>
        <v>#N/A</v>
      </c>
    </row>
    <row r="5670" customFormat="false" ht="12.75" hidden="false" customHeight="false" outlineLevel="0" collapsed="false">
      <c r="A5670" s="57" t="e">
        <f aca="false">INDEX(BucketTable,MATCH(B5670,SumMonths,0),1)</f>
        <v>#N/A</v>
      </c>
      <c r="K5670" s="57" t="e">
        <f aca="false">INDEX(lava,MATCH(B5670,SumMonths,0),2)</f>
        <v>#N/A</v>
      </c>
    </row>
    <row r="5671" customFormat="false" ht="12.75" hidden="false" customHeight="false" outlineLevel="0" collapsed="false">
      <c r="A5671" s="57" t="e">
        <f aca="false">INDEX(BucketTable,MATCH(B5671,SumMonths,0),1)</f>
        <v>#N/A</v>
      </c>
      <c r="K5671" s="57" t="e">
        <f aca="false">INDEX(lava,MATCH(B5671,SumMonths,0),2)</f>
        <v>#N/A</v>
      </c>
    </row>
    <row r="5672" customFormat="false" ht="12.75" hidden="false" customHeight="false" outlineLevel="0" collapsed="false">
      <c r="A5672" s="57" t="e">
        <f aca="false">INDEX(BucketTable,MATCH(B5672,SumMonths,0),1)</f>
        <v>#N/A</v>
      </c>
      <c r="K5672" s="57" t="e">
        <f aca="false">INDEX(lava,MATCH(B5672,SumMonths,0),2)</f>
        <v>#N/A</v>
      </c>
    </row>
    <row r="5673" customFormat="false" ht="12.75" hidden="false" customHeight="false" outlineLevel="0" collapsed="false">
      <c r="A5673" s="57" t="e">
        <f aca="false">INDEX(BucketTable,MATCH(B5673,SumMonths,0),1)</f>
        <v>#N/A</v>
      </c>
      <c r="K5673" s="57" t="e">
        <f aca="false">INDEX(lava,MATCH(B5673,SumMonths,0),2)</f>
        <v>#N/A</v>
      </c>
    </row>
    <row r="5674" customFormat="false" ht="12.75" hidden="false" customHeight="false" outlineLevel="0" collapsed="false">
      <c r="A5674" s="57" t="e">
        <f aca="false">INDEX(BucketTable,MATCH(B5674,SumMonths,0),1)</f>
        <v>#N/A</v>
      </c>
      <c r="K5674" s="57" t="e">
        <f aca="false">INDEX(lava,MATCH(B5674,SumMonths,0),2)</f>
        <v>#N/A</v>
      </c>
    </row>
    <row r="5675" customFormat="false" ht="12.75" hidden="false" customHeight="false" outlineLevel="0" collapsed="false">
      <c r="A5675" s="57" t="e">
        <f aca="false">INDEX(BucketTable,MATCH(B5675,SumMonths,0),1)</f>
        <v>#N/A</v>
      </c>
      <c r="K5675" s="57" t="e">
        <f aca="false">INDEX(lava,MATCH(B5675,SumMonths,0),2)</f>
        <v>#N/A</v>
      </c>
    </row>
    <row r="5676" customFormat="false" ht="12.75" hidden="false" customHeight="false" outlineLevel="0" collapsed="false">
      <c r="A5676" s="57" t="e">
        <f aca="false">INDEX(BucketTable,MATCH(B5676,SumMonths,0),1)</f>
        <v>#N/A</v>
      </c>
      <c r="K5676" s="57" t="e">
        <f aca="false">INDEX(lava,MATCH(B5676,SumMonths,0),2)</f>
        <v>#N/A</v>
      </c>
    </row>
    <row r="5677" customFormat="false" ht="12.75" hidden="false" customHeight="false" outlineLevel="0" collapsed="false">
      <c r="A5677" s="57" t="e">
        <f aca="false">INDEX(BucketTable,MATCH(B5677,SumMonths,0),1)</f>
        <v>#N/A</v>
      </c>
      <c r="K5677" s="57" t="e">
        <f aca="false">INDEX(lava,MATCH(B5677,SumMonths,0),2)</f>
        <v>#N/A</v>
      </c>
    </row>
    <row r="5678" customFormat="false" ht="12.75" hidden="false" customHeight="false" outlineLevel="0" collapsed="false">
      <c r="A5678" s="57" t="e">
        <f aca="false">INDEX(BucketTable,MATCH(B5678,SumMonths,0),1)</f>
        <v>#N/A</v>
      </c>
      <c r="K5678" s="57" t="e">
        <f aca="false">INDEX(lava,MATCH(B5678,SumMonths,0),2)</f>
        <v>#N/A</v>
      </c>
    </row>
    <row r="5679" customFormat="false" ht="12.75" hidden="false" customHeight="false" outlineLevel="0" collapsed="false">
      <c r="A5679" s="57" t="e">
        <f aca="false">INDEX(BucketTable,MATCH(B5679,SumMonths,0),1)</f>
        <v>#N/A</v>
      </c>
      <c r="K5679" s="57" t="e">
        <f aca="false">INDEX(lava,MATCH(B5679,SumMonths,0),2)</f>
        <v>#N/A</v>
      </c>
    </row>
    <row r="5680" customFormat="false" ht="12.75" hidden="false" customHeight="false" outlineLevel="0" collapsed="false">
      <c r="A5680" s="57" t="e">
        <f aca="false">INDEX(BucketTable,MATCH(B5680,SumMonths,0),1)</f>
        <v>#N/A</v>
      </c>
      <c r="K5680" s="57" t="e">
        <f aca="false">INDEX(lava,MATCH(B5680,SumMonths,0),2)</f>
        <v>#N/A</v>
      </c>
    </row>
    <row r="5681" customFormat="false" ht="12.75" hidden="false" customHeight="false" outlineLevel="0" collapsed="false">
      <c r="A5681" s="57" t="e">
        <f aca="false">INDEX(BucketTable,MATCH(B5681,SumMonths,0),1)</f>
        <v>#N/A</v>
      </c>
      <c r="K5681" s="57" t="e">
        <f aca="false">INDEX(lava,MATCH(B5681,SumMonths,0),2)</f>
        <v>#N/A</v>
      </c>
    </row>
    <row r="5682" customFormat="false" ht="12.75" hidden="false" customHeight="false" outlineLevel="0" collapsed="false">
      <c r="A5682" s="57" t="e">
        <f aca="false">INDEX(BucketTable,MATCH(B5682,SumMonths,0),1)</f>
        <v>#N/A</v>
      </c>
      <c r="K5682" s="57" t="e">
        <f aca="false">INDEX(lava,MATCH(B5682,SumMonths,0),2)</f>
        <v>#N/A</v>
      </c>
    </row>
    <row r="5683" customFormat="false" ht="12.75" hidden="false" customHeight="false" outlineLevel="0" collapsed="false">
      <c r="A5683" s="57" t="e">
        <f aca="false">INDEX(BucketTable,MATCH(B5683,SumMonths,0),1)</f>
        <v>#N/A</v>
      </c>
      <c r="K5683" s="57" t="e">
        <f aca="false">INDEX(lava,MATCH(B5683,SumMonths,0),2)</f>
        <v>#N/A</v>
      </c>
    </row>
    <row r="5684" customFormat="false" ht="12.75" hidden="false" customHeight="false" outlineLevel="0" collapsed="false">
      <c r="A5684" s="57" t="e">
        <f aca="false">INDEX(BucketTable,MATCH(B5684,SumMonths,0),1)</f>
        <v>#N/A</v>
      </c>
      <c r="K5684" s="57" t="e">
        <f aca="false">INDEX(lava,MATCH(B5684,SumMonths,0),2)</f>
        <v>#N/A</v>
      </c>
    </row>
    <row r="5685" customFormat="false" ht="12.75" hidden="false" customHeight="false" outlineLevel="0" collapsed="false">
      <c r="A5685" s="57" t="e">
        <f aca="false">INDEX(BucketTable,MATCH(B5685,SumMonths,0),1)</f>
        <v>#N/A</v>
      </c>
      <c r="K5685" s="57" t="e">
        <f aca="false">INDEX(lava,MATCH(B5685,SumMonths,0),2)</f>
        <v>#N/A</v>
      </c>
    </row>
    <row r="5686" customFormat="false" ht="12.75" hidden="false" customHeight="false" outlineLevel="0" collapsed="false">
      <c r="A5686" s="57" t="e">
        <f aca="false">INDEX(BucketTable,MATCH(B5686,SumMonths,0),1)</f>
        <v>#N/A</v>
      </c>
      <c r="K5686" s="57" t="e">
        <f aca="false">INDEX(lava,MATCH(B5686,SumMonths,0),2)</f>
        <v>#N/A</v>
      </c>
    </row>
    <row r="5687" customFormat="false" ht="12.75" hidden="false" customHeight="false" outlineLevel="0" collapsed="false">
      <c r="A5687" s="57" t="e">
        <f aca="false">INDEX(BucketTable,MATCH(B5687,SumMonths,0),1)</f>
        <v>#N/A</v>
      </c>
      <c r="K5687" s="57" t="e">
        <f aca="false">INDEX(lava,MATCH(B5687,SumMonths,0),2)</f>
        <v>#N/A</v>
      </c>
    </row>
    <row r="5688" customFormat="false" ht="12.75" hidden="false" customHeight="false" outlineLevel="0" collapsed="false">
      <c r="A5688" s="57" t="e">
        <f aca="false">INDEX(BucketTable,MATCH(B5688,SumMonths,0),1)</f>
        <v>#N/A</v>
      </c>
      <c r="K5688" s="57" t="e">
        <f aca="false">INDEX(lava,MATCH(B5688,SumMonths,0),2)</f>
        <v>#N/A</v>
      </c>
    </row>
    <row r="5689" customFormat="false" ht="12.75" hidden="false" customHeight="false" outlineLevel="0" collapsed="false">
      <c r="A5689" s="57" t="e">
        <f aca="false">INDEX(BucketTable,MATCH(B5689,SumMonths,0),1)</f>
        <v>#N/A</v>
      </c>
      <c r="K5689" s="57" t="e">
        <f aca="false">INDEX(lava,MATCH(B5689,SumMonths,0),2)</f>
        <v>#N/A</v>
      </c>
    </row>
    <row r="5690" customFormat="false" ht="12.75" hidden="false" customHeight="false" outlineLevel="0" collapsed="false">
      <c r="A5690" s="57" t="e">
        <f aca="false">INDEX(BucketTable,MATCH(B5690,SumMonths,0),1)</f>
        <v>#N/A</v>
      </c>
      <c r="K5690" s="57" t="e">
        <f aca="false">INDEX(lava,MATCH(B5690,SumMonths,0),2)</f>
        <v>#N/A</v>
      </c>
    </row>
    <row r="5691" customFormat="false" ht="12.75" hidden="false" customHeight="false" outlineLevel="0" collapsed="false">
      <c r="A5691" s="57" t="e">
        <f aca="false">INDEX(BucketTable,MATCH(B5691,SumMonths,0),1)</f>
        <v>#N/A</v>
      </c>
      <c r="K5691" s="57" t="e">
        <f aca="false">INDEX(lava,MATCH(B5691,SumMonths,0),2)</f>
        <v>#N/A</v>
      </c>
    </row>
    <row r="5692" customFormat="false" ht="12.75" hidden="false" customHeight="false" outlineLevel="0" collapsed="false">
      <c r="A5692" s="57" t="e">
        <f aca="false">INDEX(BucketTable,MATCH(B5692,SumMonths,0),1)</f>
        <v>#N/A</v>
      </c>
      <c r="K5692" s="57" t="e">
        <f aca="false">INDEX(lava,MATCH(B5692,SumMonths,0),2)</f>
        <v>#N/A</v>
      </c>
    </row>
    <row r="5693" customFormat="false" ht="12.75" hidden="false" customHeight="false" outlineLevel="0" collapsed="false">
      <c r="A5693" s="57" t="e">
        <f aca="false">INDEX(BucketTable,MATCH(B5693,SumMonths,0),1)</f>
        <v>#N/A</v>
      </c>
      <c r="K5693" s="57" t="e">
        <f aca="false">INDEX(lava,MATCH(B5693,SumMonths,0),2)</f>
        <v>#N/A</v>
      </c>
    </row>
    <row r="5694" customFormat="false" ht="12.75" hidden="false" customHeight="false" outlineLevel="0" collapsed="false">
      <c r="A5694" s="57" t="e">
        <f aca="false">INDEX(BucketTable,MATCH(B5694,SumMonths,0),1)</f>
        <v>#N/A</v>
      </c>
      <c r="K5694" s="57" t="e">
        <f aca="false">INDEX(lava,MATCH(B5694,SumMonths,0),2)</f>
        <v>#N/A</v>
      </c>
    </row>
    <row r="5695" customFormat="false" ht="12.75" hidden="false" customHeight="false" outlineLevel="0" collapsed="false">
      <c r="A5695" s="57" t="e">
        <f aca="false">INDEX(BucketTable,MATCH(B5695,SumMonths,0),1)</f>
        <v>#N/A</v>
      </c>
      <c r="K5695" s="57" t="e">
        <f aca="false">INDEX(lava,MATCH(B5695,SumMonths,0),2)</f>
        <v>#N/A</v>
      </c>
    </row>
    <row r="5696" customFormat="false" ht="12.75" hidden="false" customHeight="false" outlineLevel="0" collapsed="false">
      <c r="A5696" s="57" t="e">
        <f aca="false">INDEX(BucketTable,MATCH(B5696,SumMonths,0),1)</f>
        <v>#N/A</v>
      </c>
      <c r="K5696" s="57" t="e">
        <f aca="false">INDEX(lava,MATCH(B5696,SumMonths,0),2)</f>
        <v>#N/A</v>
      </c>
    </row>
    <row r="5697" customFormat="false" ht="12.75" hidden="false" customHeight="false" outlineLevel="0" collapsed="false">
      <c r="A5697" s="57" t="e">
        <f aca="false">INDEX(BucketTable,MATCH(B5697,SumMonths,0),1)</f>
        <v>#N/A</v>
      </c>
      <c r="K5697" s="57" t="e">
        <f aca="false">INDEX(lava,MATCH(B5697,SumMonths,0),2)</f>
        <v>#N/A</v>
      </c>
    </row>
    <row r="5698" customFormat="false" ht="12.75" hidden="false" customHeight="false" outlineLevel="0" collapsed="false">
      <c r="A5698" s="57" t="e">
        <f aca="false">INDEX(BucketTable,MATCH(B5698,SumMonths,0),1)</f>
        <v>#N/A</v>
      </c>
      <c r="K5698" s="57" t="e">
        <f aca="false">INDEX(lava,MATCH(B5698,SumMonths,0),2)</f>
        <v>#N/A</v>
      </c>
    </row>
    <row r="5699" customFormat="false" ht="12.75" hidden="false" customHeight="false" outlineLevel="0" collapsed="false">
      <c r="A5699" s="57" t="e">
        <f aca="false">INDEX(BucketTable,MATCH(B5699,SumMonths,0),1)</f>
        <v>#N/A</v>
      </c>
      <c r="K5699" s="57" t="e">
        <f aca="false">INDEX(lava,MATCH(B5699,SumMonths,0),2)</f>
        <v>#N/A</v>
      </c>
    </row>
    <row r="5700" customFormat="false" ht="12.75" hidden="false" customHeight="false" outlineLevel="0" collapsed="false">
      <c r="A5700" s="57" t="e">
        <f aca="false">INDEX(BucketTable,MATCH(B5700,SumMonths,0),1)</f>
        <v>#N/A</v>
      </c>
      <c r="K5700" s="57" t="e">
        <f aca="false">INDEX(lava,MATCH(B5700,SumMonths,0),2)</f>
        <v>#N/A</v>
      </c>
    </row>
    <row r="5701" customFormat="false" ht="12.75" hidden="false" customHeight="false" outlineLevel="0" collapsed="false">
      <c r="A5701" s="57" t="e">
        <f aca="false">INDEX(BucketTable,MATCH(B5701,SumMonths,0),1)</f>
        <v>#N/A</v>
      </c>
      <c r="K5701" s="57" t="e">
        <f aca="false">INDEX(lava,MATCH(B5701,SumMonths,0),2)</f>
        <v>#N/A</v>
      </c>
    </row>
    <row r="5702" customFormat="false" ht="12.75" hidden="false" customHeight="false" outlineLevel="0" collapsed="false">
      <c r="A5702" s="57" t="e">
        <f aca="false">INDEX(BucketTable,MATCH(B5702,SumMonths,0),1)</f>
        <v>#N/A</v>
      </c>
      <c r="K5702" s="57" t="e">
        <f aca="false">INDEX(lava,MATCH(B5702,SumMonths,0),2)</f>
        <v>#N/A</v>
      </c>
    </row>
    <row r="5703" customFormat="false" ht="12.75" hidden="false" customHeight="false" outlineLevel="0" collapsed="false">
      <c r="A5703" s="57" t="e">
        <f aca="false">INDEX(BucketTable,MATCH(B5703,SumMonths,0),1)</f>
        <v>#N/A</v>
      </c>
      <c r="K5703" s="57" t="e">
        <f aca="false">INDEX(lava,MATCH(B5703,SumMonths,0),2)</f>
        <v>#N/A</v>
      </c>
    </row>
    <row r="5704" customFormat="false" ht="12.75" hidden="false" customHeight="false" outlineLevel="0" collapsed="false">
      <c r="A5704" s="57" t="e">
        <f aca="false">INDEX(BucketTable,MATCH(B5704,SumMonths,0),1)</f>
        <v>#N/A</v>
      </c>
      <c r="K5704" s="57" t="e">
        <f aca="false">INDEX(lava,MATCH(B5704,SumMonths,0),2)</f>
        <v>#N/A</v>
      </c>
    </row>
    <row r="5705" customFormat="false" ht="12.75" hidden="false" customHeight="false" outlineLevel="0" collapsed="false">
      <c r="A5705" s="57" t="e">
        <f aca="false">INDEX(BucketTable,MATCH(B5705,SumMonths,0),1)</f>
        <v>#N/A</v>
      </c>
      <c r="K5705" s="57" t="e">
        <f aca="false">INDEX(lava,MATCH(B5705,SumMonths,0),2)</f>
        <v>#N/A</v>
      </c>
    </row>
    <row r="5706" customFormat="false" ht="12.75" hidden="false" customHeight="false" outlineLevel="0" collapsed="false">
      <c r="A5706" s="57" t="e">
        <f aca="false">INDEX(BucketTable,MATCH(B5706,SumMonths,0),1)</f>
        <v>#N/A</v>
      </c>
      <c r="K5706" s="57" t="e">
        <f aca="false">INDEX(lava,MATCH(B5706,SumMonths,0),2)</f>
        <v>#N/A</v>
      </c>
    </row>
    <row r="5707" customFormat="false" ht="12.75" hidden="false" customHeight="false" outlineLevel="0" collapsed="false">
      <c r="A5707" s="57" t="e">
        <f aca="false">INDEX(BucketTable,MATCH(B5707,SumMonths,0),1)</f>
        <v>#N/A</v>
      </c>
      <c r="K5707" s="57" t="e">
        <f aca="false">INDEX(lava,MATCH(B5707,SumMonths,0),2)</f>
        <v>#N/A</v>
      </c>
    </row>
    <row r="5708" customFormat="false" ht="12.75" hidden="false" customHeight="false" outlineLevel="0" collapsed="false">
      <c r="A5708" s="57" t="e">
        <f aca="false">INDEX(BucketTable,MATCH(B5708,SumMonths,0),1)</f>
        <v>#N/A</v>
      </c>
      <c r="K5708" s="57" t="e">
        <f aca="false">INDEX(lava,MATCH(B5708,SumMonths,0),2)</f>
        <v>#N/A</v>
      </c>
    </row>
    <row r="5709" customFormat="false" ht="12.75" hidden="false" customHeight="false" outlineLevel="0" collapsed="false">
      <c r="A5709" s="57" t="e">
        <f aca="false">INDEX(BucketTable,MATCH(B5709,SumMonths,0),1)</f>
        <v>#N/A</v>
      </c>
      <c r="K5709" s="57" t="e">
        <f aca="false">INDEX(lava,MATCH(B5709,SumMonths,0),2)</f>
        <v>#N/A</v>
      </c>
    </row>
    <row r="5710" customFormat="false" ht="12.75" hidden="false" customHeight="false" outlineLevel="0" collapsed="false">
      <c r="A5710" s="57" t="e">
        <f aca="false">INDEX(BucketTable,MATCH(B5710,SumMonths,0),1)</f>
        <v>#N/A</v>
      </c>
      <c r="K5710" s="57" t="e">
        <f aca="false">INDEX(lava,MATCH(B5710,SumMonths,0),2)</f>
        <v>#N/A</v>
      </c>
    </row>
    <row r="5711" customFormat="false" ht="12.75" hidden="false" customHeight="false" outlineLevel="0" collapsed="false">
      <c r="A5711" s="57" t="e">
        <f aca="false">INDEX(BucketTable,MATCH(B5711,SumMonths,0),1)</f>
        <v>#N/A</v>
      </c>
      <c r="K5711" s="57" t="e">
        <f aca="false">INDEX(lava,MATCH(B5711,SumMonths,0),2)</f>
        <v>#N/A</v>
      </c>
    </row>
    <row r="5712" customFormat="false" ht="12.75" hidden="false" customHeight="false" outlineLevel="0" collapsed="false">
      <c r="A5712" s="57" t="e">
        <f aca="false">INDEX(BucketTable,MATCH(B5712,SumMonths,0),1)</f>
        <v>#N/A</v>
      </c>
      <c r="K5712" s="57" t="e">
        <f aca="false">INDEX(lava,MATCH(B5712,SumMonths,0),2)</f>
        <v>#N/A</v>
      </c>
    </row>
    <row r="5713" customFormat="false" ht="12.75" hidden="false" customHeight="false" outlineLevel="0" collapsed="false">
      <c r="A5713" s="57" t="e">
        <f aca="false">INDEX(BucketTable,MATCH(B5713,SumMonths,0),1)</f>
        <v>#N/A</v>
      </c>
      <c r="K5713" s="57" t="e">
        <f aca="false">INDEX(lava,MATCH(B5713,SumMonths,0),2)</f>
        <v>#N/A</v>
      </c>
    </row>
    <row r="5714" customFormat="false" ht="12.75" hidden="false" customHeight="false" outlineLevel="0" collapsed="false">
      <c r="A5714" s="57" t="e">
        <f aca="false">INDEX(BucketTable,MATCH(B5714,SumMonths,0),1)</f>
        <v>#N/A</v>
      </c>
      <c r="K5714" s="57" t="e">
        <f aca="false">INDEX(lava,MATCH(B5714,SumMonths,0),2)</f>
        <v>#N/A</v>
      </c>
    </row>
    <row r="5715" customFormat="false" ht="12.75" hidden="false" customHeight="false" outlineLevel="0" collapsed="false">
      <c r="A5715" s="57" t="e">
        <f aca="false">INDEX(BucketTable,MATCH(B5715,SumMonths,0),1)</f>
        <v>#N/A</v>
      </c>
      <c r="K5715" s="57" t="e">
        <f aca="false">INDEX(lava,MATCH(B5715,SumMonths,0),2)</f>
        <v>#N/A</v>
      </c>
    </row>
    <row r="5716" customFormat="false" ht="12.75" hidden="false" customHeight="false" outlineLevel="0" collapsed="false">
      <c r="A5716" s="57" t="e">
        <f aca="false">INDEX(BucketTable,MATCH(B5716,SumMonths,0),1)</f>
        <v>#N/A</v>
      </c>
      <c r="K5716" s="57" t="e">
        <f aca="false">INDEX(lava,MATCH(B5716,SumMonths,0),2)</f>
        <v>#N/A</v>
      </c>
    </row>
    <row r="5717" customFormat="false" ht="12.75" hidden="false" customHeight="false" outlineLevel="0" collapsed="false">
      <c r="A5717" s="57" t="e">
        <f aca="false">INDEX(BucketTable,MATCH(B5717,SumMonths,0),1)</f>
        <v>#N/A</v>
      </c>
      <c r="K5717" s="57" t="e">
        <f aca="false">INDEX(lava,MATCH(B5717,SumMonths,0),2)</f>
        <v>#N/A</v>
      </c>
    </row>
    <row r="5718" customFormat="false" ht="12.75" hidden="false" customHeight="false" outlineLevel="0" collapsed="false">
      <c r="A5718" s="57" t="e">
        <f aca="false">INDEX(BucketTable,MATCH(B5718,SumMonths,0),1)</f>
        <v>#N/A</v>
      </c>
      <c r="K5718" s="57" t="e">
        <f aca="false">INDEX(lava,MATCH(B5718,SumMonths,0),2)</f>
        <v>#N/A</v>
      </c>
    </row>
    <row r="5719" customFormat="false" ht="12.75" hidden="false" customHeight="false" outlineLevel="0" collapsed="false">
      <c r="A5719" s="57" t="e">
        <f aca="false">INDEX(BucketTable,MATCH(B5719,SumMonths,0),1)</f>
        <v>#N/A</v>
      </c>
      <c r="K5719" s="57" t="e">
        <f aca="false">INDEX(lava,MATCH(B5719,SumMonths,0),2)</f>
        <v>#N/A</v>
      </c>
    </row>
    <row r="5720" customFormat="false" ht="12.75" hidden="false" customHeight="false" outlineLevel="0" collapsed="false">
      <c r="A5720" s="57" t="e">
        <f aca="false">INDEX(BucketTable,MATCH(B5720,SumMonths,0),1)</f>
        <v>#N/A</v>
      </c>
      <c r="K5720" s="57" t="e">
        <f aca="false">INDEX(lava,MATCH(B5720,SumMonths,0),2)</f>
        <v>#N/A</v>
      </c>
    </row>
    <row r="5721" customFormat="false" ht="12.75" hidden="false" customHeight="false" outlineLevel="0" collapsed="false">
      <c r="A5721" s="57" t="e">
        <f aca="false">INDEX(BucketTable,MATCH(B5721,SumMonths,0),1)</f>
        <v>#N/A</v>
      </c>
      <c r="K5721" s="57" t="e">
        <f aca="false">INDEX(lava,MATCH(B5721,SumMonths,0),2)</f>
        <v>#N/A</v>
      </c>
    </row>
    <row r="5722" customFormat="false" ht="12.75" hidden="false" customHeight="false" outlineLevel="0" collapsed="false">
      <c r="A5722" s="57" t="e">
        <f aca="false">INDEX(BucketTable,MATCH(B5722,SumMonths,0),1)</f>
        <v>#N/A</v>
      </c>
      <c r="K5722" s="57" t="e">
        <f aca="false">INDEX(lava,MATCH(B5722,SumMonths,0),2)</f>
        <v>#N/A</v>
      </c>
    </row>
    <row r="5723" customFormat="false" ht="12.75" hidden="false" customHeight="false" outlineLevel="0" collapsed="false">
      <c r="A5723" s="57" t="e">
        <f aca="false">INDEX(BucketTable,MATCH(B5723,SumMonths,0),1)</f>
        <v>#N/A</v>
      </c>
      <c r="K5723" s="57" t="e">
        <f aca="false">INDEX(lava,MATCH(B5723,SumMonths,0),2)</f>
        <v>#N/A</v>
      </c>
    </row>
    <row r="5724" customFormat="false" ht="12.75" hidden="false" customHeight="false" outlineLevel="0" collapsed="false">
      <c r="A5724" s="57" t="e">
        <f aca="false">INDEX(BucketTable,MATCH(B5724,SumMonths,0),1)</f>
        <v>#N/A</v>
      </c>
      <c r="K5724" s="57" t="e">
        <f aca="false">INDEX(lava,MATCH(B5724,SumMonths,0),2)</f>
        <v>#N/A</v>
      </c>
    </row>
    <row r="5725" customFormat="false" ht="12.75" hidden="false" customHeight="false" outlineLevel="0" collapsed="false">
      <c r="A5725" s="57" t="e">
        <f aca="false">INDEX(BucketTable,MATCH(B5725,SumMonths,0),1)</f>
        <v>#N/A</v>
      </c>
      <c r="K5725" s="57" t="e">
        <f aca="false">INDEX(lava,MATCH(B5725,SumMonths,0),2)</f>
        <v>#N/A</v>
      </c>
    </row>
    <row r="5726" customFormat="false" ht="12.75" hidden="false" customHeight="false" outlineLevel="0" collapsed="false">
      <c r="A5726" s="57" t="e">
        <f aca="false">INDEX(BucketTable,MATCH(B5726,SumMonths,0),1)</f>
        <v>#N/A</v>
      </c>
      <c r="K5726" s="57" t="e">
        <f aca="false">INDEX(lava,MATCH(B5726,SumMonths,0),2)</f>
        <v>#N/A</v>
      </c>
    </row>
    <row r="5727" customFormat="false" ht="12.75" hidden="false" customHeight="false" outlineLevel="0" collapsed="false">
      <c r="A5727" s="57" t="e">
        <f aca="false">INDEX(BucketTable,MATCH(B5727,SumMonths,0),1)</f>
        <v>#N/A</v>
      </c>
      <c r="K5727" s="57" t="e">
        <f aca="false">INDEX(lava,MATCH(B5727,SumMonths,0),2)</f>
        <v>#N/A</v>
      </c>
    </row>
    <row r="5728" customFormat="false" ht="12.75" hidden="false" customHeight="false" outlineLevel="0" collapsed="false">
      <c r="A5728" s="57" t="e">
        <f aca="false">INDEX(BucketTable,MATCH(B5728,SumMonths,0),1)</f>
        <v>#N/A</v>
      </c>
      <c r="K5728" s="57" t="e">
        <f aca="false">INDEX(lava,MATCH(B5728,SumMonths,0),2)</f>
        <v>#N/A</v>
      </c>
    </row>
    <row r="5729" customFormat="false" ht="12.75" hidden="false" customHeight="false" outlineLevel="0" collapsed="false">
      <c r="A5729" s="57" t="e">
        <f aca="false">INDEX(BucketTable,MATCH(B5729,SumMonths,0),1)</f>
        <v>#N/A</v>
      </c>
      <c r="K5729" s="57" t="e">
        <f aca="false">INDEX(lava,MATCH(B5729,SumMonths,0),2)</f>
        <v>#N/A</v>
      </c>
    </row>
    <row r="5730" customFormat="false" ht="12.75" hidden="false" customHeight="false" outlineLevel="0" collapsed="false">
      <c r="A5730" s="57" t="e">
        <f aca="false">INDEX(BucketTable,MATCH(B5730,SumMonths,0),1)</f>
        <v>#N/A</v>
      </c>
      <c r="K5730" s="57" t="e">
        <f aca="false">INDEX(lava,MATCH(B5730,SumMonths,0),2)</f>
        <v>#N/A</v>
      </c>
    </row>
    <row r="5731" customFormat="false" ht="12.75" hidden="false" customHeight="false" outlineLevel="0" collapsed="false">
      <c r="A5731" s="57" t="e">
        <f aca="false">INDEX(BucketTable,MATCH(B5731,SumMonths,0),1)</f>
        <v>#N/A</v>
      </c>
      <c r="K5731" s="57" t="e">
        <f aca="false">INDEX(lava,MATCH(B5731,SumMonths,0),2)</f>
        <v>#N/A</v>
      </c>
    </row>
    <row r="5732" customFormat="false" ht="12.75" hidden="false" customHeight="false" outlineLevel="0" collapsed="false">
      <c r="A5732" s="57" t="e">
        <f aca="false">INDEX(BucketTable,MATCH(B5732,SumMonths,0),1)</f>
        <v>#N/A</v>
      </c>
      <c r="K5732" s="57" t="e">
        <f aca="false">INDEX(lava,MATCH(B5732,SumMonths,0),2)</f>
        <v>#N/A</v>
      </c>
    </row>
    <row r="5733" customFormat="false" ht="12.75" hidden="false" customHeight="false" outlineLevel="0" collapsed="false">
      <c r="A5733" s="57" t="e">
        <f aca="false">INDEX(BucketTable,MATCH(B5733,SumMonths,0),1)</f>
        <v>#N/A</v>
      </c>
      <c r="K5733" s="57" t="e">
        <f aca="false">INDEX(lava,MATCH(B5733,SumMonths,0),2)</f>
        <v>#N/A</v>
      </c>
    </row>
    <row r="5734" customFormat="false" ht="12.75" hidden="false" customHeight="false" outlineLevel="0" collapsed="false">
      <c r="A5734" s="57" t="e">
        <f aca="false">INDEX(BucketTable,MATCH(B5734,SumMonths,0),1)</f>
        <v>#N/A</v>
      </c>
      <c r="K5734" s="57" t="e">
        <f aca="false">INDEX(lava,MATCH(B5734,SumMonths,0),2)</f>
        <v>#N/A</v>
      </c>
    </row>
    <row r="5735" customFormat="false" ht="12.75" hidden="false" customHeight="false" outlineLevel="0" collapsed="false">
      <c r="A5735" s="57" t="e">
        <f aca="false">INDEX(BucketTable,MATCH(B5735,SumMonths,0),1)</f>
        <v>#N/A</v>
      </c>
      <c r="K5735" s="57" t="e">
        <f aca="false">INDEX(lava,MATCH(B5735,SumMonths,0),2)</f>
        <v>#N/A</v>
      </c>
    </row>
    <row r="5736" customFormat="false" ht="12.75" hidden="false" customHeight="false" outlineLevel="0" collapsed="false">
      <c r="A5736" s="57" t="e">
        <f aca="false">INDEX(BucketTable,MATCH(B5736,SumMonths,0),1)</f>
        <v>#N/A</v>
      </c>
      <c r="K5736" s="57" t="e">
        <f aca="false">INDEX(lava,MATCH(B5736,SumMonths,0),2)</f>
        <v>#N/A</v>
      </c>
    </row>
    <row r="5737" customFormat="false" ht="12.75" hidden="false" customHeight="false" outlineLevel="0" collapsed="false">
      <c r="A5737" s="57" t="e">
        <f aca="false">INDEX(BucketTable,MATCH(B5737,SumMonths,0),1)</f>
        <v>#N/A</v>
      </c>
      <c r="K5737" s="57" t="e">
        <f aca="false">INDEX(lava,MATCH(B5737,SumMonths,0),2)</f>
        <v>#N/A</v>
      </c>
    </row>
    <row r="5738" customFormat="false" ht="12.75" hidden="false" customHeight="false" outlineLevel="0" collapsed="false">
      <c r="A5738" s="57" t="e">
        <f aca="false">INDEX(BucketTable,MATCH(B5738,SumMonths,0),1)</f>
        <v>#N/A</v>
      </c>
      <c r="K5738" s="57" t="e">
        <f aca="false">INDEX(lava,MATCH(B5738,SumMonths,0),2)</f>
        <v>#N/A</v>
      </c>
    </row>
    <row r="5739" customFormat="false" ht="12.75" hidden="false" customHeight="false" outlineLevel="0" collapsed="false">
      <c r="A5739" s="57" t="e">
        <f aca="false">INDEX(BucketTable,MATCH(B5739,SumMonths,0),1)</f>
        <v>#N/A</v>
      </c>
      <c r="K5739" s="57" t="e">
        <f aca="false">INDEX(lava,MATCH(B5739,SumMonths,0),2)</f>
        <v>#N/A</v>
      </c>
    </row>
    <row r="5740" customFormat="false" ht="12.75" hidden="false" customHeight="false" outlineLevel="0" collapsed="false">
      <c r="A5740" s="57" t="e">
        <f aca="false">INDEX(BucketTable,MATCH(B5740,SumMonths,0),1)</f>
        <v>#N/A</v>
      </c>
      <c r="K5740" s="57" t="e">
        <f aca="false">INDEX(lava,MATCH(B5740,SumMonths,0),2)</f>
        <v>#N/A</v>
      </c>
    </row>
    <row r="5741" customFormat="false" ht="12.75" hidden="false" customHeight="false" outlineLevel="0" collapsed="false">
      <c r="A5741" s="57" t="e">
        <f aca="false">INDEX(BucketTable,MATCH(B5741,SumMonths,0),1)</f>
        <v>#N/A</v>
      </c>
      <c r="K5741" s="57" t="e">
        <f aca="false">INDEX(lava,MATCH(B5741,SumMonths,0),2)</f>
        <v>#N/A</v>
      </c>
    </row>
    <row r="5742" customFormat="false" ht="12.75" hidden="false" customHeight="false" outlineLevel="0" collapsed="false">
      <c r="A5742" s="57" t="e">
        <f aca="false">INDEX(BucketTable,MATCH(B5742,SumMonths,0),1)</f>
        <v>#N/A</v>
      </c>
      <c r="K5742" s="57" t="e">
        <f aca="false">INDEX(lava,MATCH(B5742,SumMonths,0),2)</f>
        <v>#N/A</v>
      </c>
    </row>
    <row r="5743" customFormat="false" ht="12.75" hidden="false" customHeight="false" outlineLevel="0" collapsed="false">
      <c r="A5743" s="57" t="e">
        <f aca="false">INDEX(BucketTable,MATCH(B5743,SumMonths,0),1)</f>
        <v>#N/A</v>
      </c>
      <c r="K5743" s="57" t="e">
        <f aca="false">INDEX(lava,MATCH(B5743,SumMonths,0),2)</f>
        <v>#N/A</v>
      </c>
    </row>
    <row r="5744" customFormat="false" ht="12.75" hidden="false" customHeight="false" outlineLevel="0" collapsed="false">
      <c r="A5744" s="57" t="e">
        <f aca="false">INDEX(BucketTable,MATCH(B5744,SumMonths,0),1)</f>
        <v>#N/A</v>
      </c>
      <c r="K5744" s="57" t="e">
        <f aca="false">INDEX(lava,MATCH(B5744,SumMonths,0),2)</f>
        <v>#N/A</v>
      </c>
    </row>
    <row r="5745" customFormat="false" ht="12.75" hidden="false" customHeight="false" outlineLevel="0" collapsed="false">
      <c r="A5745" s="57" t="e">
        <f aca="false">INDEX(BucketTable,MATCH(B5745,SumMonths,0),1)</f>
        <v>#N/A</v>
      </c>
      <c r="K5745" s="57" t="e">
        <f aca="false">INDEX(lava,MATCH(B5745,SumMonths,0),2)</f>
        <v>#N/A</v>
      </c>
    </row>
    <row r="5746" customFormat="false" ht="12.75" hidden="false" customHeight="false" outlineLevel="0" collapsed="false">
      <c r="A5746" s="57" t="e">
        <f aca="false">INDEX(BucketTable,MATCH(B5746,SumMonths,0),1)</f>
        <v>#N/A</v>
      </c>
      <c r="K5746" s="57" t="e">
        <f aca="false">INDEX(lava,MATCH(B5746,SumMonths,0),2)</f>
        <v>#N/A</v>
      </c>
    </row>
    <row r="5747" customFormat="false" ht="12.75" hidden="false" customHeight="false" outlineLevel="0" collapsed="false">
      <c r="A5747" s="57" t="e">
        <f aca="false">INDEX(BucketTable,MATCH(B5747,SumMonths,0),1)</f>
        <v>#N/A</v>
      </c>
      <c r="K5747" s="57" t="e">
        <f aca="false">INDEX(lava,MATCH(B5747,SumMonths,0),2)</f>
        <v>#N/A</v>
      </c>
    </row>
    <row r="5748" customFormat="false" ht="12.75" hidden="false" customHeight="false" outlineLevel="0" collapsed="false">
      <c r="A5748" s="57" t="e">
        <f aca="false">INDEX(BucketTable,MATCH(B5748,SumMonths,0),1)</f>
        <v>#N/A</v>
      </c>
      <c r="K5748" s="57" t="e">
        <f aca="false">INDEX(lava,MATCH(B5748,SumMonths,0),2)</f>
        <v>#N/A</v>
      </c>
    </row>
    <row r="5749" customFormat="false" ht="12.75" hidden="false" customHeight="false" outlineLevel="0" collapsed="false">
      <c r="A5749" s="57" t="e">
        <f aca="false">INDEX(BucketTable,MATCH(B5749,SumMonths,0),1)</f>
        <v>#N/A</v>
      </c>
      <c r="K5749" s="57" t="e">
        <f aca="false">INDEX(lava,MATCH(B5749,SumMonths,0),2)</f>
        <v>#N/A</v>
      </c>
    </row>
    <row r="5750" customFormat="false" ht="12.75" hidden="false" customHeight="false" outlineLevel="0" collapsed="false">
      <c r="A5750" s="57" t="e">
        <f aca="false">INDEX(BucketTable,MATCH(B5750,SumMonths,0),1)</f>
        <v>#N/A</v>
      </c>
      <c r="K5750" s="57" t="e">
        <f aca="false">INDEX(lava,MATCH(B5750,SumMonths,0),2)</f>
        <v>#N/A</v>
      </c>
    </row>
    <row r="5751" customFormat="false" ht="12.75" hidden="false" customHeight="false" outlineLevel="0" collapsed="false">
      <c r="A5751" s="57" t="e">
        <f aca="false">INDEX(BucketTable,MATCH(B5751,SumMonths,0),1)</f>
        <v>#N/A</v>
      </c>
      <c r="K5751" s="57" t="e">
        <f aca="false">INDEX(lava,MATCH(B5751,SumMonths,0),2)</f>
        <v>#N/A</v>
      </c>
    </row>
    <row r="5752" customFormat="false" ht="12.75" hidden="false" customHeight="false" outlineLevel="0" collapsed="false">
      <c r="A5752" s="57" t="e">
        <f aca="false">INDEX(BucketTable,MATCH(B5752,SumMonths,0),1)</f>
        <v>#N/A</v>
      </c>
      <c r="K5752" s="57" t="e">
        <f aca="false">INDEX(lava,MATCH(B5752,SumMonths,0),2)</f>
        <v>#N/A</v>
      </c>
    </row>
    <row r="5753" customFormat="false" ht="12.75" hidden="false" customHeight="false" outlineLevel="0" collapsed="false">
      <c r="A5753" s="57" t="e">
        <f aca="false">INDEX(BucketTable,MATCH(B5753,SumMonths,0),1)</f>
        <v>#N/A</v>
      </c>
      <c r="K5753" s="57" t="e">
        <f aca="false">INDEX(lava,MATCH(B5753,SumMonths,0),2)</f>
        <v>#N/A</v>
      </c>
    </row>
    <row r="5754" customFormat="false" ht="12.75" hidden="false" customHeight="false" outlineLevel="0" collapsed="false">
      <c r="A5754" s="57" t="e">
        <f aca="false">INDEX(BucketTable,MATCH(B5754,SumMonths,0),1)</f>
        <v>#N/A</v>
      </c>
      <c r="K5754" s="57" t="e">
        <f aca="false">INDEX(lava,MATCH(B5754,SumMonths,0),2)</f>
        <v>#N/A</v>
      </c>
    </row>
    <row r="5755" customFormat="false" ht="12.75" hidden="false" customHeight="false" outlineLevel="0" collapsed="false">
      <c r="A5755" s="57" t="e">
        <f aca="false">INDEX(BucketTable,MATCH(B5755,SumMonths,0),1)</f>
        <v>#N/A</v>
      </c>
      <c r="K5755" s="57" t="e">
        <f aca="false">INDEX(lava,MATCH(B5755,SumMonths,0),2)</f>
        <v>#N/A</v>
      </c>
    </row>
    <row r="5756" customFormat="false" ht="12.75" hidden="false" customHeight="false" outlineLevel="0" collapsed="false">
      <c r="A5756" s="57" t="e">
        <f aca="false">INDEX(BucketTable,MATCH(B5756,SumMonths,0),1)</f>
        <v>#N/A</v>
      </c>
      <c r="K5756" s="57" t="e">
        <f aca="false">INDEX(lava,MATCH(B5756,SumMonths,0),2)</f>
        <v>#N/A</v>
      </c>
    </row>
    <row r="5757" customFormat="false" ht="12.75" hidden="false" customHeight="false" outlineLevel="0" collapsed="false">
      <c r="A5757" s="57" t="e">
        <f aca="false">INDEX(BucketTable,MATCH(B5757,SumMonths,0),1)</f>
        <v>#N/A</v>
      </c>
      <c r="K5757" s="57" t="e">
        <f aca="false">INDEX(lava,MATCH(B5757,SumMonths,0),2)</f>
        <v>#N/A</v>
      </c>
    </row>
    <row r="5758" customFormat="false" ht="12.75" hidden="false" customHeight="false" outlineLevel="0" collapsed="false">
      <c r="A5758" s="57" t="e">
        <f aca="false">INDEX(BucketTable,MATCH(B5758,SumMonths,0),1)</f>
        <v>#N/A</v>
      </c>
      <c r="K5758" s="57" t="e">
        <f aca="false">INDEX(lava,MATCH(B5758,SumMonths,0),2)</f>
        <v>#N/A</v>
      </c>
    </row>
    <row r="5759" customFormat="false" ht="12.75" hidden="false" customHeight="false" outlineLevel="0" collapsed="false">
      <c r="A5759" s="57" t="e">
        <f aca="false">INDEX(BucketTable,MATCH(B5759,SumMonths,0),1)</f>
        <v>#N/A</v>
      </c>
      <c r="K5759" s="57" t="e">
        <f aca="false">INDEX(lava,MATCH(B5759,SumMonths,0),2)</f>
        <v>#N/A</v>
      </c>
    </row>
    <row r="5760" customFormat="false" ht="12.75" hidden="false" customHeight="false" outlineLevel="0" collapsed="false">
      <c r="A5760" s="57" t="e">
        <f aca="false">INDEX(BucketTable,MATCH(B5760,SumMonths,0),1)</f>
        <v>#N/A</v>
      </c>
      <c r="K5760" s="57" t="e">
        <f aca="false">INDEX(lava,MATCH(B5760,SumMonths,0),2)</f>
        <v>#N/A</v>
      </c>
    </row>
    <row r="5761" customFormat="false" ht="12.75" hidden="false" customHeight="false" outlineLevel="0" collapsed="false">
      <c r="A5761" s="57" t="e">
        <f aca="false">INDEX(BucketTable,MATCH(B5761,SumMonths,0),1)</f>
        <v>#N/A</v>
      </c>
      <c r="K5761" s="57" t="e">
        <f aca="false">INDEX(lava,MATCH(B5761,SumMonths,0),2)</f>
        <v>#N/A</v>
      </c>
    </row>
    <row r="5762" customFormat="false" ht="12.75" hidden="false" customHeight="false" outlineLevel="0" collapsed="false">
      <c r="A5762" s="57" t="e">
        <f aca="false">INDEX(BucketTable,MATCH(B5762,SumMonths,0),1)</f>
        <v>#N/A</v>
      </c>
      <c r="K5762" s="57" t="e">
        <f aca="false">INDEX(lava,MATCH(B5762,SumMonths,0),2)</f>
        <v>#N/A</v>
      </c>
    </row>
    <row r="5763" customFormat="false" ht="12.75" hidden="false" customHeight="false" outlineLevel="0" collapsed="false">
      <c r="A5763" s="57" t="e">
        <f aca="false">INDEX(BucketTable,MATCH(B5763,SumMonths,0),1)</f>
        <v>#N/A</v>
      </c>
      <c r="K5763" s="57" t="e">
        <f aca="false">INDEX(lava,MATCH(B5763,SumMonths,0),2)</f>
        <v>#N/A</v>
      </c>
    </row>
    <row r="5764" customFormat="false" ht="12.75" hidden="false" customHeight="false" outlineLevel="0" collapsed="false">
      <c r="A5764" s="57" t="e">
        <f aca="false">INDEX(BucketTable,MATCH(B5764,SumMonths,0),1)</f>
        <v>#N/A</v>
      </c>
      <c r="K5764" s="57" t="e">
        <f aca="false">INDEX(lava,MATCH(B5764,SumMonths,0),2)</f>
        <v>#N/A</v>
      </c>
    </row>
    <row r="5765" customFormat="false" ht="12.75" hidden="false" customHeight="false" outlineLevel="0" collapsed="false">
      <c r="A5765" s="57" t="e">
        <f aca="false">INDEX(BucketTable,MATCH(B5765,SumMonths,0),1)</f>
        <v>#N/A</v>
      </c>
      <c r="K5765" s="57" t="e">
        <f aca="false">INDEX(lava,MATCH(B5765,SumMonths,0),2)</f>
        <v>#N/A</v>
      </c>
    </row>
    <row r="5766" customFormat="false" ht="12.75" hidden="false" customHeight="false" outlineLevel="0" collapsed="false">
      <c r="A5766" s="57" t="e">
        <f aca="false">INDEX(BucketTable,MATCH(B5766,SumMonths,0),1)</f>
        <v>#N/A</v>
      </c>
      <c r="K5766" s="57" t="e">
        <f aca="false">INDEX(lava,MATCH(B5766,SumMonths,0),2)</f>
        <v>#N/A</v>
      </c>
    </row>
    <row r="5767" customFormat="false" ht="12.75" hidden="false" customHeight="false" outlineLevel="0" collapsed="false">
      <c r="A5767" s="57" t="e">
        <f aca="false">INDEX(BucketTable,MATCH(B5767,SumMonths,0),1)</f>
        <v>#N/A</v>
      </c>
      <c r="K5767" s="57" t="e">
        <f aca="false">INDEX(lava,MATCH(B5767,SumMonths,0),2)</f>
        <v>#N/A</v>
      </c>
    </row>
    <row r="5768" customFormat="false" ht="12.75" hidden="false" customHeight="false" outlineLevel="0" collapsed="false">
      <c r="A5768" s="57" t="e">
        <f aca="false">INDEX(BucketTable,MATCH(B5768,SumMonths,0),1)</f>
        <v>#N/A</v>
      </c>
      <c r="K5768" s="57" t="e">
        <f aca="false">INDEX(lava,MATCH(B5768,SumMonths,0),2)</f>
        <v>#N/A</v>
      </c>
    </row>
    <row r="5769" customFormat="false" ht="12.75" hidden="false" customHeight="false" outlineLevel="0" collapsed="false">
      <c r="A5769" s="57" t="e">
        <f aca="false">INDEX(BucketTable,MATCH(B5769,SumMonths,0),1)</f>
        <v>#N/A</v>
      </c>
      <c r="K5769" s="57" t="e">
        <f aca="false">INDEX(lava,MATCH(B5769,SumMonths,0),2)</f>
        <v>#N/A</v>
      </c>
    </row>
    <row r="5770" customFormat="false" ht="12.75" hidden="false" customHeight="false" outlineLevel="0" collapsed="false">
      <c r="A5770" s="57" t="e">
        <f aca="false">INDEX(BucketTable,MATCH(B5770,SumMonths,0),1)</f>
        <v>#N/A</v>
      </c>
      <c r="K5770" s="57" t="e">
        <f aca="false">INDEX(lava,MATCH(B5770,SumMonths,0),2)</f>
        <v>#N/A</v>
      </c>
    </row>
    <row r="5771" customFormat="false" ht="12.75" hidden="false" customHeight="false" outlineLevel="0" collapsed="false">
      <c r="A5771" s="57" t="e">
        <f aca="false">INDEX(BucketTable,MATCH(B5771,SumMonths,0),1)</f>
        <v>#N/A</v>
      </c>
      <c r="K5771" s="57" t="e">
        <f aca="false">INDEX(lava,MATCH(B5771,SumMonths,0),2)</f>
        <v>#N/A</v>
      </c>
    </row>
    <row r="5772" customFormat="false" ht="12.75" hidden="false" customHeight="false" outlineLevel="0" collapsed="false">
      <c r="A5772" s="57" t="e">
        <f aca="false">INDEX(BucketTable,MATCH(B5772,SumMonths,0),1)</f>
        <v>#N/A</v>
      </c>
      <c r="K5772" s="57" t="e">
        <f aca="false">INDEX(lava,MATCH(B5772,SumMonths,0),2)</f>
        <v>#N/A</v>
      </c>
    </row>
    <row r="5773" customFormat="false" ht="12.75" hidden="false" customHeight="false" outlineLevel="0" collapsed="false">
      <c r="A5773" s="57" t="e">
        <f aca="false">INDEX(BucketTable,MATCH(B5773,SumMonths,0),1)</f>
        <v>#N/A</v>
      </c>
      <c r="K5773" s="57" t="e">
        <f aca="false">INDEX(lava,MATCH(B5773,SumMonths,0),2)</f>
        <v>#N/A</v>
      </c>
    </row>
    <row r="5774" customFormat="false" ht="12.75" hidden="false" customHeight="false" outlineLevel="0" collapsed="false">
      <c r="A5774" s="57" t="e">
        <f aca="false">INDEX(BucketTable,MATCH(B5774,SumMonths,0),1)</f>
        <v>#N/A</v>
      </c>
      <c r="K5774" s="57" t="e">
        <f aca="false">INDEX(lava,MATCH(B5774,SumMonths,0),2)</f>
        <v>#N/A</v>
      </c>
    </row>
    <row r="5775" customFormat="false" ht="12.75" hidden="false" customHeight="false" outlineLevel="0" collapsed="false">
      <c r="A5775" s="57" t="e">
        <f aca="false">INDEX(BucketTable,MATCH(B5775,SumMonths,0),1)</f>
        <v>#N/A</v>
      </c>
      <c r="K5775" s="57" t="e">
        <f aca="false">INDEX(lava,MATCH(B5775,SumMonths,0),2)</f>
        <v>#N/A</v>
      </c>
    </row>
    <row r="5776" customFormat="false" ht="12.75" hidden="false" customHeight="false" outlineLevel="0" collapsed="false">
      <c r="A5776" s="57" t="e">
        <f aca="false">INDEX(BucketTable,MATCH(B5776,SumMonths,0),1)</f>
        <v>#N/A</v>
      </c>
      <c r="K5776" s="57" t="e">
        <f aca="false">INDEX(lava,MATCH(B5776,SumMonths,0),2)</f>
        <v>#N/A</v>
      </c>
    </row>
    <row r="5777" customFormat="false" ht="12.75" hidden="false" customHeight="false" outlineLevel="0" collapsed="false">
      <c r="A5777" s="57" t="e">
        <f aca="false">INDEX(BucketTable,MATCH(B5777,SumMonths,0),1)</f>
        <v>#N/A</v>
      </c>
      <c r="K5777" s="57" t="e">
        <f aca="false">INDEX(lava,MATCH(B5777,SumMonths,0),2)</f>
        <v>#N/A</v>
      </c>
    </row>
    <row r="5778" customFormat="false" ht="12.75" hidden="false" customHeight="false" outlineLevel="0" collapsed="false">
      <c r="A5778" s="57" t="e">
        <f aca="false">INDEX(BucketTable,MATCH(B5778,SumMonths,0),1)</f>
        <v>#N/A</v>
      </c>
      <c r="K5778" s="57" t="e">
        <f aca="false">INDEX(lava,MATCH(B5778,SumMonths,0),2)</f>
        <v>#N/A</v>
      </c>
    </row>
    <row r="5779" customFormat="false" ht="12.75" hidden="false" customHeight="false" outlineLevel="0" collapsed="false">
      <c r="A5779" s="57" t="e">
        <f aca="false">INDEX(BucketTable,MATCH(B5779,SumMonths,0),1)</f>
        <v>#N/A</v>
      </c>
      <c r="K5779" s="57" t="e">
        <f aca="false">INDEX(lava,MATCH(B5779,SumMonths,0),2)</f>
        <v>#N/A</v>
      </c>
    </row>
    <row r="5780" customFormat="false" ht="12.75" hidden="false" customHeight="false" outlineLevel="0" collapsed="false">
      <c r="A5780" s="57" t="e">
        <f aca="false">INDEX(BucketTable,MATCH(B5780,SumMonths,0),1)</f>
        <v>#N/A</v>
      </c>
      <c r="K5780" s="57" t="e">
        <f aca="false">INDEX(lava,MATCH(B5780,SumMonths,0),2)</f>
        <v>#N/A</v>
      </c>
    </row>
    <row r="5781" customFormat="false" ht="12.75" hidden="false" customHeight="false" outlineLevel="0" collapsed="false">
      <c r="A5781" s="57" t="e">
        <f aca="false">INDEX(BucketTable,MATCH(B5781,SumMonths,0),1)</f>
        <v>#N/A</v>
      </c>
      <c r="K5781" s="57" t="e">
        <f aca="false">INDEX(lava,MATCH(B5781,SumMonths,0),2)</f>
        <v>#N/A</v>
      </c>
    </row>
    <row r="5782" customFormat="false" ht="12.75" hidden="false" customHeight="false" outlineLevel="0" collapsed="false">
      <c r="A5782" s="57" t="e">
        <f aca="false">INDEX(BucketTable,MATCH(B5782,SumMonths,0),1)</f>
        <v>#N/A</v>
      </c>
      <c r="K5782" s="57" t="e">
        <f aca="false">INDEX(lava,MATCH(B5782,SumMonths,0),2)</f>
        <v>#N/A</v>
      </c>
    </row>
    <row r="5783" customFormat="false" ht="12.75" hidden="false" customHeight="false" outlineLevel="0" collapsed="false">
      <c r="A5783" s="57" t="e">
        <f aca="false">INDEX(BucketTable,MATCH(B5783,SumMonths,0),1)</f>
        <v>#N/A</v>
      </c>
      <c r="K5783" s="57" t="e">
        <f aca="false">INDEX(lava,MATCH(B5783,SumMonths,0),2)</f>
        <v>#N/A</v>
      </c>
    </row>
    <row r="5784" customFormat="false" ht="12.75" hidden="false" customHeight="false" outlineLevel="0" collapsed="false">
      <c r="A5784" s="57" t="e">
        <f aca="false">INDEX(BucketTable,MATCH(B5784,SumMonths,0),1)</f>
        <v>#N/A</v>
      </c>
      <c r="K5784" s="57" t="e">
        <f aca="false">INDEX(lava,MATCH(B5784,SumMonths,0),2)</f>
        <v>#N/A</v>
      </c>
    </row>
    <row r="5785" customFormat="false" ht="12.75" hidden="false" customHeight="false" outlineLevel="0" collapsed="false">
      <c r="A5785" s="57" t="e">
        <f aca="false">INDEX(BucketTable,MATCH(B5785,SumMonths,0),1)</f>
        <v>#N/A</v>
      </c>
      <c r="K5785" s="57" t="e">
        <f aca="false">INDEX(lava,MATCH(B5785,SumMonths,0),2)</f>
        <v>#N/A</v>
      </c>
    </row>
    <row r="5786" customFormat="false" ht="12.75" hidden="false" customHeight="false" outlineLevel="0" collapsed="false">
      <c r="A5786" s="57" t="e">
        <f aca="false">INDEX(BucketTable,MATCH(B5786,SumMonths,0),1)</f>
        <v>#N/A</v>
      </c>
      <c r="K5786" s="57" t="e">
        <f aca="false">INDEX(lava,MATCH(B5786,SumMonths,0),2)</f>
        <v>#N/A</v>
      </c>
    </row>
    <row r="5787" customFormat="false" ht="12.75" hidden="false" customHeight="false" outlineLevel="0" collapsed="false">
      <c r="A5787" s="57" t="e">
        <f aca="false">INDEX(BucketTable,MATCH(B5787,SumMonths,0),1)</f>
        <v>#N/A</v>
      </c>
      <c r="K5787" s="57" t="e">
        <f aca="false">INDEX(lava,MATCH(B5787,SumMonths,0),2)</f>
        <v>#N/A</v>
      </c>
    </row>
    <row r="5788" customFormat="false" ht="12.75" hidden="false" customHeight="false" outlineLevel="0" collapsed="false">
      <c r="A5788" s="57" t="e">
        <f aca="false">INDEX(BucketTable,MATCH(B5788,SumMonths,0),1)</f>
        <v>#N/A</v>
      </c>
      <c r="K5788" s="57" t="e">
        <f aca="false">INDEX(lava,MATCH(B5788,SumMonths,0),2)</f>
        <v>#N/A</v>
      </c>
    </row>
    <row r="5789" customFormat="false" ht="12.75" hidden="false" customHeight="false" outlineLevel="0" collapsed="false">
      <c r="A5789" s="57" t="e">
        <f aca="false">INDEX(BucketTable,MATCH(B5789,SumMonths,0),1)</f>
        <v>#N/A</v>
      </c>
      <c r="K5789" s="57" t="e">
        <f aca="false">INDEX(lava,MATCH(B5789,SumMonths,0),2)</f>
        <v>#N/A</v>
      </c>
    </row>
    <row r="5790" customFormat="false" ht="12.75" hidden="false" customHeight="false" outlineLevel="0" collapsed="false">
      <c r="A5790" s="57" t="e">
        <f aca="false">INDEX(BucketTable,MATCH(B5790,SumMonths,0),1)</f>
        <v>#N/A</v>
      </c>
      <c r="K5790" s="57" t="e">
        <f aca="false">INDEX(lava,MATCH(B5790,SumMonths,0),2)</f>
        <v>#N/A</v>
      </c>
    </row>
    <row r="5791" customFormat="false" ht="12.75" hidden="false" customHeight="false" outlineLevel="0" collapsed="false">
      <c r="A5791" s="57" t="e">
        <f aca="false">INDEX(BucketTable,MATCH(B5791,SumMonths,0),1)</f>
        <v>#N/A</v>
      </c>
      <c r="K5791" s="57" t="e">
        <f aca="false">INDEX(lava,MATCH(B5791,SumMonths,0),2)</f>
        <v>#N/A</v>
      </c>
    </row>
    <row r="5792" customFormat="false" ht="12.75" hidden="false" customHeight="false" outlineLevel="0" collapsed="false">
      <c r="A5792" s="57" t="e">
        <f aca="false">INDEX(BucketTable,MATCH(B5792,SumMonths,0),1)</f>
        <v>#N/A</v>
      </c>
      <c r="K5792" s="57" t="e">
        <f aca="false">INDEX(lava,MATCH(B5792,SumMonths,0),2)</f>
        <v>#N/A</v>
      </c>
    </row>
    <row r="5793" customFormat="false" ht="12.75" hidden="false" customHeight="false" outlineLevel="0" collapsed="false">
      <c r="A5793" s="57" t="e">
        <f aca="false">INDEX(BucketTable,MATCH(B5793,SumMonths,0),1)</f>
        <v>#N/A</v>
      </c>
      <c r="K5793" s="57" t="e">
        <f aca="false">INDEX(lava,MATCH(B5793,SumMonths,0),2)</f>
        <v>#N/A</v>
      </c>
    </row>
    <row r="5794" customFormat="false" ht="12.75" hidden="false" customHeight="false" outlineLevel="0" collapsed="false">
      <c r="A5794" s="57" t="e">
        <f aca="false">INDEX(BucketTable,MATCH(B5794,SumMonths,0),1)</f>
        <v>#N/A</v>
      </c>
      <c r="K5794" s="57" t="e">
        <f aca="false">INDEX(lava,MATCH(B5794,SumMonths,0),2)</f>
        <v>#N/A</v>
      </c>
    </row>
    <row r="5795" customFormat="false" ht="12.75" hidden="false" customHeight="false" outlineLevel="0" collapsed="false">
      <c r="A5795" s="57" t="e">
        <f aca="false">INDEX(BucketTable,MATCH(B5795,SumMonths,0),1)</f>
        <v>#N/A</v>
      </c>
      <c r="K5795" s="57" t="e">
        <f aca="false">INDEX(lava,MATCH(B5795,SumMonths,0),2)</f>
        <v>#N/A</v>
      </c>
    </row>
    <row r="5796" customFormat="false" ht="12.75" hidden="false" customHeight="false" outlineLevel="0" collapsed="false">
      <c r="A5796" s="57" t="e">
        <f aca="false">INDEX(BucketTable,MATCH(B5796,SumMonths,0),1)</f>
        <v>#N/A</v>
      </c>
      <c r="K5796" s="57" t="e">
        <f aca="false">INDEX(lava,MATCH(B5796,SumMonths,0),2)</f>
        <v>#N/A</v>
      </c>
    </row>
    <row r="5797" customFormat="false" ht="12.75" hidden="false" customHeight="false" outlineLevel="0" collapsed="false">
      <c r="A5797" s="57" t="e">
        <f aca="false">INDEX(BucketTable,MATCH(B5797,SumMonths,0),1)</f>
        <v>#N/A</v>
      </c>
      <c r="K5797" s="57" t="e">
        <f aca="false">INDEX(lava,MATCH(B5797,SumMonths,0),2)</f>
        <v>#N/A</v>
      </c>
    </row>
    <row r="5798" customFormat="false" ht="12.75" hidden="false" customHeight="false" outlineLevel="0" collapsed="false">
      <c r="A5798" s="57" t="e">
        <f aca="false">INDEX(BucketTable,MATCH(B5798,SumMonths,0),1)</f>
        <v>#N/A</v>
      </c>
      <c r="K5798" s="57" t="e">
        <f aca="false">INDEX(lava,MATCH(B5798,SumMonths,0),2)</f>
        <v>#N/A</v>
      </c>
    </row>
    <row r="5799" customFormat="false" ht="12.75" hidden="false" customHeight="false" outlineLevel="0" collapsed="false">
      <c r="A5799" s="57" t="e">
        <f aca="false">INDEX(BucketTable,MATCH(B5799,SumMonths,0),1)</f>
        <v>#N/A</v>
      </c>
      <c r="K5799" s="57" t="e">
        <f aca="false">INDEX(lava,MATCH(B5799,SumMonths,0),2)</f>
        <v>#N/A</v>
      </c>
    </row>
    <row r="5800" customFormat="false" ht="12.75" hidden="false" customHeight="false" outlineLevel="0" collapsed="false">
      <c r="A5800" s="57" t="e">
        <f aca="false">INDEX(BucketTable,MATCH(B5800,SumMonths,0),1)</f>
        <v>#N/A</v>
      </c>
      <c r="K5800" s="57" t="e">
        <f aca="false">INDEX(lava,MATCH(B5800,SumMonths,0),2)</f>
        <v>#N/A</v>
      </c>
    </row>
    <row r="5801" customFormat="false" ht="12.75" hidden="false" customHeight="false" outlineLevel="0" collapsed="false">
      <c r="A5801" s="57" t="e">
        <f aca="false">INDEX(BucketTable,MATCH(B5801,SumMonths,0),1)</f>
        <v>#N/A</v>
      </c>
      <c r="K5801" s="57" t="e">
        <f aca="false">INDEX(lava,MATCH(B5801,SumMonths,0),2)</f>
        <v>#N/A</v>
      </c>
    </row>
    <row r="5802" customFormat="false" ht="12.75" hidden="false" customHeight="false" outlineLevel="0" collapsed="false">
      <c r="A5802" s="57" t="e">
        <f aca="false">INDEX(BucketTable,MATCH(B5802,SumMonths,0),1)</f>
        <v>#N/A</v>
      </c>
      <c r="K5802" s="57" t="e">
        <f aca="false">INDEX(lava,MATCH(B5802,SumMonths,0),2)</f>
        <v>#N/A</v>
      </c>
    </row>
    <row r="5803" customFormat="false" ht="12.75" hidden="false" customHeight="false" outlineLevel="0" collapsed="false">
      <c r="A5803" s="57" t="e">
        <f aca="false">INDEX(BucketTable,MATCH(B5803,SumMonths,0),1)</f>
        <v>#N/A</v>
      </c>
      <c r="K5803" s="57" t="e">
        <f aca="false">INDEX(lava,MATCH(B5803,SumMonths,0),2)</f>
        <v>#N/A</v>
      </c>
    </row>
    <row r="5804" customFormat="false" ht="12.75" hidden="false" customHeight="false" outlineLevel="0" collapsed="false">
      <c r="A5804" s="57" t="e">
        <f aca="false">INDEX(BucketTable,MATCH(B5804,SumMonths,0),1)</f>
        <v>#N/A</v>
      </c>
      <c r="K5804" s="57" t="e">
        <f aca="false">INDEX(lava,MATCH(B5804,SumMonths,0),2)</f>
        <v>#N/A</v>
      </c>
    </row>
    <row r="5805" customFormat="false" ht="12.75" hidden="false" customHeight="false" outlineLevel="0" collapsed="false">
      <c r="A5805" s="57" t="e">
        <f aca="false">INDEX(BucketTable,MATCH(B5805,SumMonths,0),1)</f>
        <v>#N/A</v>
      </c>
      <c r="K5805" s="57" t="e">
        <f aca="false">INDEX(lava,MATCH(B5805,SumMonths,0),2)</f>
        <v>#N/A</v>
      </c>
    </row>
    <row r="5806" customFormat="false" ht="12.75" hidden="false" customHeight="false" outlineLevel="0" collapsed="false">
      <c r="A5806" s="57" t="e">
        <f aca="false">INDEX(BucketTable,MATCH(B5806,SumMonths,0),1)</f>
        <v>#N/A</v>
      </c>
      <c r="K5806" s="57" t="e">
        <f aca="false">INDEX(lava,MATCH(B5806,SumMonths,0),2)</f>
        <v>#N/A</v>
      </c>
    </row>
    <row r="5807" customFormat="false" ht="12.75" hidden="false" customHeight="false" outlineLevel="0" collapsed="false">
      <c r="A5807" s="57" t="e">
        <f aca="false">INDEX(BucketTable,MATCH(B5807,SumMonths,0),1)</f>
        <v>#N/A</v>
      </c>
      <c r="K5807" s="57" t="e">
        <f aca="false">INDEX(lava,MATCH(B5807,SumMonths,0),2)</f>
        <v>#N/A</v>
      </c>
    </row>
    <row r="5808" customFormat="false" ht="12.75" hidden="false" customHeight="false" outlineLevel="0" collapsed="false">
      <c r="A5808" s="57" t="e">
        <f aca="false">INDEX(BucketTable,MATCH(B5808,SumMonths,0),1)</f>
        <v>#N/A</v>
      </c>
      <c r="K5808" s="57" t="e">
        <f aca="false">INDEX(lava,MATCH(B5808,SumMonths,0),2)</f>
        <v>#N/A</v>
      </c>
    </row>
    <row r="5809" customFormat="false" ht="12.75" hidden="false" customHeight="false" outlineLevel="0" collapsed="false">
      <c r="A5809" s="57" t="e">
        <f aca="false">INDEX(BucketTable,MATCH(B5809,SumMonths,0),1)</f>
        <v>#N/A</v>
      </c>
      <c r="K5809" s="57" t="e">
        <f aca="false">INDEX(lava,MATCH(B5809,SumMonths,0),2)</f>
        <v>#N/A</v>
      </c>
    </row>
    <row r="5810" customFormat="false" ht="12.75" hidden="false" customHeight="false" outlineLevel="0" collapsed="false">
      <c r="A5810" s="57" t="e">
        <f aca="false">INDEX(BucketTable,MATCH(B5810,SumMonths,0),1)</f>
        <v>#N/A</v>
      </c>
      <c r="K5810" s="57" t="e">
        <f aca="false">INDEX(lava,MATCH(B5810,SumMonths,0),2)</f>
        <v>#N/A</v>
      </c>
    </row>
    <row r="5811" customFormat="false" ht="12.75" hidden="false" customHeight="false" outlineLevel="0" collapsed="false">
      <c r="A5811" s="57" t="e">
        <f aca="false">INDEX(BucketTable,MATCH(B5811,SumMonths,0),1)</f>
        <v>#N/A</v>
      </c>
      <c r="K5811" s="57" t="e">
        <f aca="false">INDEX(lava,MATCH(B5811,SumMonths,0),2)</f>
        <v>#N/A</v>
      </c>
    </row>
    <row r="5812" customFormat="false" ht="12.75" hidden="false" customHeight="false" outlineLevel="0" collapsed="false">
      <c r="A5812" s="57" t="e">
        <f aca="false">INDEX(BucketTable,MATCH(B5812,SumMonths,0),1)</f>
        <v>#N/A</v>
      </c>
      <c r="K5812" s="57" t="e">
        <f aca="false">INDEX(lava,MATCH(B5812,SumMonths,0),2)</f>
        <v>#N/A</v>
      </c>
    </row>
    <row r="5813" customFormat="false" ht="12.75" hidden="false" customHeight="false" outlineLevel="0" collapsed="false">
      <c r="A5813" s="57" t="e">
        <f aca="false">INDEX(BucketTable,MATCH(B5813,SumMonths,0),1)</f>
        <v>#N/A</v>
      </c>
      <c r="K5813" s="57" t="e">
        <f aca="false">INDEX(lava,MATCH(B5813,SumMonths,0),2)</f>
        <v>#N/A</v>
      </c>
    </row>
    <row r="5814" customFormat="false" ht="12.75" hidden="false" customHeight="false" outlineLevel="0" collapsed="false">
      <c r="A5814" s="57" t="e">
        <f aca="false">INDEX(BucketTable,MATCH(B5814,SumMonths,0),1)</f>
        <v>#N/A</v>
      </c>
      <c r="K5814" s="57" t="e">
        <f aca="false">INDEX(lava,MATCH(B5814,SumMonths,0),2)</f>
        <v>#N/A</v>
      </c>
    </row>
    <row r="5815" customFormat="false" ht="12.75" hidden="false" customHeight="false" outlineLevel="0" collapsed="false">
      <c r="A5815" s="57" t="e">
        <f aca="false">INDEX(BucketTable,MATCH(B5815,SumMonths,0),1)</f>
        <v>#N/A</v>
      </c>
      <c r="K5815" s="57" t="e">
        <f aca="false">INDEX(lava,MATCH(B5815,SumMonths,0),2)</f>
        <v>#N/A</v>
      </c>
    </row>
    <row r="5816" customFormat="false" ht="12.75" hidden="false" customHeight="false" outlineLevel="0" collapsed="false">
      <c r="A5816" s="57" t="e">
        <f aca="false">INDEX(BucketTable,MATCH(B5816,SumMonths,0),1)</f>
        <v>#N/A</v>
      </c>
      <c r="K5816" s="57" t="e">
        <f aca="false">INDEX(lava,MATCH(B5816,SumMonths,0),2)</f>
        <v>#N/A</v>
      </c>
    </row>
    <row r="5817" customFormat="false" ht="12.75" hidden="false" customHeight="false" outlineLevel="0" collapsed="false">
      <c r="A5817" s="57" t="e">
        <f aca="false">INDEX(BucketTable,MATCH(B5817,SumMonths,0),1)</f>
        <v>#N/A</v>
      </c>
      <c r="K5817" s="57" t="e">
        <f aca="false">INDEX(lava,MATCH(B5817,SumMonths,0),2)</f>
        <v>#N/A</v>
      </c>
    </row>
    <row r="5818" customFormat="false" ht="12.75" hidden="false" customHeight="false" outlineLevel="0" collapsed="false">
      <c r="A5818" s="57" t="e">
        <f aca="false">INDEX(BucketTable,MATCH(B5818,SumMonths,0),1)</f>
        <v>#N/A</v>
      </c>
      <c r="K5818" s="57" t="e">
        <f aca="false">INDEX(lava,MATCH(B5818,SumMonths,0),2)</f>
        <v>#N/A</v>
      </c>
    </row>
    <row r="5819" customFormat="false" ht="12.75" hidden="false" customHeight="false" outlineLevel="0" collapsed="false">
      <c r="A5819" s="57" t="e">
        <f aca="false">INDEX(BucketTable,MATCH(B5819,SumMonths,0),1)</f>
        <v>#N/A</v>
      </c>
      <c r="K5819" s="57" t="e">
        <f aca="false">INDEX(lava,MATCH(B5819,SumMonths,0),2)</f>
        <v>#N/A</v>
      </c>
    </row>
    <row r="5820" customFormat="false" ht="12.75" hidden="false" customHeight="false" outlineLevel="0" collapsed="false">
      <c r="A5820" s="57" t="e">
        <f aca="false">INDEX(BucketTable,MATCH(B5820,SumMonths,0),1)</f>
        <v>#N/A</v>
      </c>
      <c r="K5820" s="57" t="e">
        <f aca="false">INDEX(lava,MATCH(B5820,SumMonths,0),2)</f>
        <v>#N/A</v>
      </c>
    </row>
    <row r="5821" customFormat="false" ht="12.75" hidden="false" customHeight="false" outlineLevel="0" collapsed="false">
      <c r="A5821" s="57" t="e">
        <f aca="false">INDEX(BucketTable,MATCH(B5821,SumMonths,0),1)</f>
        <v>#N/A</v>
      </c>
      <c r="K5821" s="57" t="e">
        <f aca="false">INDEX(lava,MATCH(B5821,SumMonths,0),2)</f>
        <v>#N/A</v>
      </c>
    </row>
    <row r="5822" customFormat="false" ht="12.75" hidden="false" customHeight="false" outlineLevel="0" collapsed="false">
      <c r="A5822" s="57" t="e">
        <f aca="false">INDEX(BucketTable,MATCH(B5822,SumMonths,0),1)</f>
        <v>#N/A</v>
      </c>
      <c r="K5822" s="57" t="e">
        <f aca="false">INDEX(lava,MATCH(B5822,SumMonths,0),2)</f>
        <v>#N/A</v>
      </c>
    </row>
    <row r="5823" customFormat="false" ht="12.75" hidden="false" customHeight="false" outlineLevel="0" collapsed="false">
      <c r="A5823" s="57" t="e">
        <f aca="false">INDEX(BucketTable,MATCH(B5823,SumMonths,0),1)</f>
        <v>#N/A</v>
      </c>
      <c r="K5823" s="57" t="e">
        <f aca="false">INDEX(lava,MATCH(B5823,SumMonths,0),2)</f>
        <v>#N/A</v>
      </c>
    </row>
    <row r="5824" customFormat="false" ht="12.75" hidden="false" customHeight="false" outlineLevel="0" collapsed="false">
      <c r="A5824" s="57" t="e">
        <f aca="false">INDEX(BucketTable,MATCH(B5824,SumMonths,0),1)</f>
        <v>#N/A</v>
      </c>
      <c r="K5824" s="57" t="e">
        <f aca="false">INDEX(lava,MATCH(B5824,SumMonths,0),2)</f>
        <v>#N/A</v>
      </c>
    </row>
    <row r="5825" customFormat="false" ht="12.75" hidden="false" customHeight="false" outlineLevel="0" collapsed="false">
      <c r="A5825" s="57" t="e">
        <f aca="false">INDEX(BucketTable,MATCH(B5825,SumMonths,0),1)</f>
        <v>#N/A</v>
      </c>
      <c r="K5825" s="57" t="e">
        <f aca="false">INDEX(lava,MATCH(B5825,SumMonths,0),2)</f>
        <v>#N/A</v>
      </c>
    </row>
    <row r="5826" customFormat="false" ht="12.75" hidden="false" customHeight="false" outlineLevel="0" collapsed="false">
      <c r="A5826" s="57" t="e">
        <f aca="false">INDEX(BucketTable,MATCH(B5826,SumMonths,0),1)</f>
        <v>#N/A</v>
      </c>
      <c r="K5826" s="57" t="e">
        <f aca="false">INDEX(lava,MATCH(B5826,SumMonths,0),2)</f>
        <v>#N/A</v>
      </c>
    </row>
    <row r="5827" customFormat="false" ht="12.75" hidden="false" customHeight="false" outlineLevel="0" collapsed="false">
      <c r="A5827" s="57" t="e">
        <f aca="false">INDEX(BucketTable,MATCH(B5827,SumMonths,0),1)</f>
        <v>#N/A</v>
      </c>
      <c r="K5827" s="57" t="e">
        <f aca="false">INDEX(lava,MATCH(B5827,SumMonths,0),2)</f>
        <v>#N/A</v>
      </c>
    </row>
    <row r="5828" customFormat="false" ht="12.75" hidden="false" customHeight="false" outlineLevel="0" collapsed="false">
      <c r="A5828" s="57" t="e">
        <f aca="false">INDEX(BucketTable,MATCH(B5828,SumMonths,0),1)</f>
        <v>#N/A</v>
      </c>
      <c r="K5828" s="57" t="e">
        <f aca="false">INDEX(lava,MATCH(B5828,SumMonths,0),2)</f>
        <v>#N/A</v>
      </c>
    </row>
    <row r="5829" customFormat="false" ht="12.75" hidden="false" customHeight="false" outlineLevel="0" collapsed="false">
      <c r="A5829" s="57" t="e">
        <f aca="false">INDEX(BucketTable,MATCH(B5829,SumMonths,0),1)</f>
        <v>#N/A</v>
      </c>
      <c r="K5829" s="57" t="e">
        <f aca="false">INDEX(lava,MATCH(B5829,SumMonths,0),2)</f>
        <v>#N/A</v>
      </c>
    </row>
    <row r="5830" customFormat="false" ht="12.75" hidden="false" customHeight="false" outlineLevel="0" collapsed="false">
      <c r="A5830" s="57" t="e">
        <f aca="false">INDEX(BucketTable,MATCH(B5830,SumMonths,0),1)</f>
        <v>#N/A</v>
      </c>
      <c r="K5830" s="57" t="e">
        <f aca="false">INDEX(lava,MATCH(B5830,SumMonths,0),2)</f>
        <v>#N/A</v>
      </c>
    </row>
    <row r="5831" customFormat="false" ht="12.75" hidden="false" customHeight="false" outlineLevel="0" collapsed="false">
      <c r="A5831" s="57" t="e">
        <f aca="false">INDEX(BucketTable,MATCH(B5831,SumMonths,0),1)</f>
        <v>#N/A</v>
      </c>
      <c r="K5831" s="57" t="e">
        <f aca="false">INDEX(lava,MATCH(B5831,SumMonths,0),2)</f>
        <v>#N/A</v>
      </c>
    </row>
    <row r="5832" customFormat="false" ht="12.75" hidden="false" customHeight="false" outlineLevel="0" collapsed="false">
      <c r="A5832" s="57" t="e">
        <f aca="false">INDEX(BucketTable,MATCH(B5832,SumMonths,0),1)</f>
        <v>#N/A</v>
      </c>
      <c r="K5832" s="57" t="e">
        <f aca="false">INDEX(lava,MATCH(B5832,SumMonths,0),2)</f>
        <v>#N/A</v>
      </c>
    </row>
    <row r="5833" customFormat="false" ht="12.75" hidden="false" customHeight="false" outlineLevel="0" collapsed="false">
      <c r="A5833" s="57" t="e">
        <f aca="false">INDEX(BucketTable,MATCH(B5833,SumMonths,0),1)</f>
        <v>#N/A</v>
      </c>
      <c r="K5833" s="57" t="e">
        <f aca="false">INDEX(lava,MATCH(B5833,SumMonths,0),2)</f>
        <v>#N/A</v>
      </c>
    </row>
    <row r="5834" customFormat="false" ht="12.75" hidden="false" customHeight="false" outlineLevel="0" collapsed="false">
      <c r="A5834" s="57" t="e">
        <f aca="false">INDEX(BucketTable,MATCH(B5834,SumMonths,0),1)</f>
        <v>#N/A</v>
      </c>
      <c r="K5834" s="57" t="e">
        <f aca="false">INDEX(lava,MATCH(B5834,SumMonths,0),2)</f>
        <v>#N/A</v>
      </c>
    </row>
    <row r="5835" customFormat="false" ht="12.75" hidden="false" customHeight="false" outlineLevel="0" collapsed="false">
      <c r="A5835" s="57" t="e">
        <f aca="false">INDEX(BucketTable,MATCH(B5835,SumMonths,0),1)</f>
        <v>#N/A</v>
      </c>
      <c r="K5835" s="57" t="e">
        <f aca="false">INDEX(lava,MATCH(B5835,SumMonths,0),2)</f>
        <v>#N/A</v>
      </c>
    </row>
    <row r="5836" customFormat="false" ht="12.75" hidden="false" customHeight="false" outlineLevel="0" collapsed="false">
      <c r="A5836" s="57" t="e">
        <f aca="false">INDEX(BucketTable,MATCH(B5836,SumMonths,0),1)</f>
        <v>#N/A</v>
      </c>
      <c r="K5836" s="57" t="e">
        <f aca="false">INDEX(lava,MATCH(B5836,SumMonths,0),2)</f>
        <v>#N/A</v>
      </c>
    </row>
    <row r="5837" customFormat="false" ht="12.75" hidden="false" customHeight="false" outlineLevel="0" collapsed="false">
      <c r="A5837" s="57" t="e">
        <f aca="false">INDEX(BucketTable,MATCH(B5837,SumMonths,0),1)</f>
        <v>#N/A</v>
      </c>
      <c r="K5837" s="57" t="e">
        <f aca="false">INDEX(lava,MATCH(B5837,SumMonths,0),2)</f>
        <v>#N/A</v>
      </c>
    </row>
    <row r="5838" customFormat="false" ht="12.75" hidden="false" customHeight="false" outlineLevel="0" collapsed="false">
      <c r="A5838" s="57" t="e">
        <f aca="false">INDEX(BucketTable,MATCH(B5838,SumMonths,0),1)</f>
        <v>#N/A</v>
      </c>
      <c r="K5838" s="57" t="e">
        <f aca="false">INDEX(lava,MATCH(B5838,SumMonths,0),2)</f>
        <v>#N/A</v>
      </c>
    </row>
    <row r="5839" customFormat="false" ht="12.75" hidden="false" customHeight="false" outlineLevel="0" collapsed="false">
      <c r="A5839" s="57" t="e">
        <f aca="false">INDEX(BucketTable,MATCH(B5839,SumMonths,0),1)</f>
        <v>#N/A</v>
      </c>
      <c r="K5839" s="57" t="e">
        <f aca="false">INDEX(lava,MATCH(B5839,SumMonths,0),2)</f>
        <v>#N/A</v>
      </c>
    </row>
    <row r="5840" customFormat="false" ht="12.75" hidden="false" customHeight="false" outlineLevel="0" collapsed="false">
      <c r="A5840" s="57" t="e">
        <f aca="false">INDEX(BucketTable,MATCH(B5840,SumMonths,0),1)</f>
        <v>#N/A</v>
      </c>
      <c r="K5840" s="57" t="e">
        <f aca="false">INDEX(lava,MATCH(B5840,SumMonths,0),2)</f>
        <v>#N/A</v>
      </c>
    </row>
    <row r="5841" customFormat="false" ht="12.75" hidden="false" customHeight="false" outlineLevel="0" collapsed="false">
      <c r="A5841" s="57" t="e">
        <f aca="false">INDEX(BucketTable,MATCH(B5841,SumMonths,0),1)</f>
        <v>#N/A</v>
      </c>
      <c r="K5841" s="57" t="e">
        <f aca="false">INDEX(lava,MATCH(B5841,SumMonths,0),2)</f>
        <v>#N/A</v>
      </c>
    </row>
    <row r="5842" customFormat="false" ht="12.75" hidden="false" customHeight="false" outlineLevel="0" collapsed="false">
      <c r="A5842" s="57" t="e">
        <f aca="false">INDEX(BucketTable,MATCH(B5842,SumMonths,0),1)</f>
        <v>#N/A</v>
      </c>
      <c r="K5842" s="57" t="e">
        <f aca="false">INDEX(lava,MATCH(B5842,SumMonths,0),2)</f>
        <v>#N/A</v>
      </c>
    </row>
    <row r="5843" customFormat="false" ht="12.75" hidden="false" customHeight="false" outlineLevel="0" collapsed="false">
      <c r="A5843" s="57" t="e">
        <f aca="false">INDEX(BucketTable,MATCH(B5843,SumMonths,0),1)</f>
        <v>#N/A</v>
      </c>
      <c r="K5843" s="57" t="e">
        <f aca="false">INDEX(lava,MATCH(B5843,SumMonths,0),2)</f>
        <v>#N/A</v>
      </c>
    </row>
    <row r="5844" customFormat="false" ht="12.75" hidden="false" customHeight="false" outlineLevel="0" collapsed="false">
      <c r="A5844" s="57" t="e">
        <f aca="false">INDEX(BucketTable,MATCH(B5844,SumMonths,0),1)</f>
        <v>#N/A</v>
      </c>
      <c r="K5844" s="57" t="e">
        <f aca="false">INDEX(lava,MATCH(B5844,SumMonths,0),2)</f>
        <v>#N/A</v>
      </c>
    </row>
    <row r="5845" customFormat="false" ht="12.75" hidden="false" customHeight="false" outlineLevel="0" collapsed="false">
      <c r="A5845" s="57" t="e">
        <f aca="false">INDEX(BucketTable,MATCH(B5845,SumMonths,0),1)</f>
        <v>#N/A</v>
      </c>
      <c r="K5845" s="57" t="e">
        <f aca="false">INDEX(lava,MATCH(B5845,SumMonths,0),2)</f>
        <v>#N/A</v>
      </c>
    </row>
    <row r="5846" customFormat="false" ht="12.75" hidden="false" customHeight="false" outlineLevel="0" collapsed="false">
      <c r="A5846" s="57" t="e">
        <f aca="false">INDEX(BucketTable,MATCH(B5846,SumMonths,0),1)</f>
        <v>#N/A</v>
      </c>
      <c r="K5846" s="57" t="e">
        <f aca="false">INDEX(lava,MATCH(B5846,SumMonths,0),2)</f>
        <v>#N/A</v>
      </c>
    </row>
    <row r="5847" customFormat="false" ht="12.75" hidden="false" customHeight="false" outlineLevel="0" collapsed="false">
      <c r="A5847" s="57" t="e">
        <f aca="false">INDEX(BucketTable,MATCH(B5847,SumMonths,0),1)</f>
        <v>#N/A</v>
      </c>
      <c r="K5847" s="57" t="e">
        <f aca="false">INDEX(lava,MATCH(B5847,SumMonths,0),2)</f>
        <v>#N/A</v>
      </c>
    </row>
    <row r="5848" customFormat="false" ht="12.75" hidden="false" customHeight="false" outlineLevel="0" collapsed="false">
      <c r="A5848" s="57" t="e">
        <f aca="false">INDEX(BucketTable,MATCH(B5848,SumMonths,0),1)</f>
        <v>#N/A</v>
      </c>
      <c r="K5848" s="57" t="e">
        <f aca="false">INDEX(lava,MATCH(B5848,SumMonths,0),2)</f>
        <v>#N/A</v>
      </c>
    </row>
    <row r="5849" customFormat="false" ht="12.75" hidden="false" customHeight="false" outlineLevel="0" collapsed="false">
      <c r="A5849" s="57" t="e">
        <f aca="false">INDEX(BucketTable,MATCH(B5849,SumMonths,0),1)</f>
        <v>#N/A</v>
      </c>
      <c r="K5849" s="57" t="e">
        <f aca="false">INDEX(lava,MATCH(B5849,SumMonths,0),2)</f>
        <v>#N/A</v>
      </c>
    </row>
    <row r="5850" customFormat="false" ht="12.75" hidden="false" customHeight="false" outlineLevel="0" collapsed="false">
      <c r="A5850" s="57" t="e">
        <f aca="false">INDEX(BucketTable,MATCH(B5850,SumMonths,0),1)</f>
        <v>#N/A</v>
      </c>
      <c r="K5850" s="57" t="e">
        <f aca="false">INDEX(lava,MATCH(B5850,SumMonths,0),2)</f>
        <v>#N/A</v>
      </c>
    </row>
    <row r="5851" customFormat="false" ht="12.75" hidden="false" customHeight="false" outlineLevel="0" collapsed="false">
      <c r="A5851" s="57" t="e">
        <f aca="false">INDEX(BucketTable,MATCH(B5851,SumMonths,0),1)</f>
        <v>#N/A</v>
      </c>
      <c r="K5851" s="57" t="e">
        <f aca="false">INDEX(lava,MATCH(B5851,SumMonths,0),2)</f>
        <v>#N/A</v>
      </c>
    </row>
    <row r="5852" customFormat="false" ht="12.75" hidden="false" customHeight="false" outlineLevel="0" collapsed="false">
      <c r="A5852" s="57" t="e">
        <f aca="false">INDEX(BucketTable,MATCH(B5852,SumMonths,0),1)</f>
        <v>#N/A</v>
      </c>
      <c r="K5852" s="57" t="e">
        <f aca="false">INDEX(lava,MATCH(B5852,SumMonths,0),2)</f>
        <v>#N/A</v>
      </c>
    </row>
    <row r="5853" customFormat="false" ht="12.75" hidden="false" customHeight="false" outlineLevel="0" collapsed="false">
      <c r="A5853" s="57" t="e">
        <f aca="false">INDEX(BucketTable,MATCH(B5853,SumMonths,0),1)</f>
        <v>#N/A</v>
      </c>
      <c r="K5853" s="57" t="e">
        <f aca="false">INDEX(lava,MATCH(B5853,SumMonths,0),2)</f>
        <v>#N/A</v>
      </c>
    </row>
    <row r="5854" customFormat="false" ht="12.75" hidden="false" customHeight="false" outlineLevel="0" collapsed="false">
      <c r="A5854" s="57" t="e">
        <f aca="false">INDEX(BucketTable,MATCH(B5854,SumMonths,0),1)</f>
        <v>#N/A</v>
      </c>
      <c r="K5854" s="57" t="e">
        <f aca="false">INDEX(lava,MATCH(B5854,SumMonths,0),2)</f>
        <v>#N/A</v>
      </c>
    </row>
    <row r="5855" customFormat="false" ht="12.75" hidden="false" customHeight="false" outlineLevel="0" collapsed="false">
      <c r="A5855" s="57" t="e">
        <f aca="false">INDEX(BucketTable,MATCH(B5855,SumMonths,0),1)</f>
        <v>#N/A</v>
      </c>
      <c r="K5855" s="57" t="e">
        <f aca="false">INDEX(lava,MATCH(B5855,SumMonths,0),2)</f>
        <v>#N/A</v>
      </c>
    </row>
    <row r="5856" customFormat="false" ht="12.75" hidden="false" customHeight="false" outlineLevel="0" collapsed="false">
      <c r="A5856" s="57" t="e">
        <f aca="false">INDEX(BucketTable,MATCH(B5856,SumMonths,0),1)</f>
        <v>#N/A</v>
      </c>
      <c r="K5856" s="57" t="e">
        <f aca="false">INDEX(lava,MATCH(B5856,SumMonths,0),2)</f>
        <v>#N/A</v>
      </c>
    </row>
    <row r="5857" customFormat="false" ht="12.75" hidden="false" customHeight="false" outlineLevel="0" collapsed="false">
      <c r="A5857" s="57" t="e">
        <f aca="false">INDEX(BucketTable,MATCH(B5857,SumMonths,0),1)</f>
        <v>#N/A</v>
      </c>
      <c r="K5857" s="57" t="e">
        <f aca="false">INDEX(lava,MATCH(B5857,SumMonths,0),2)</f>
        <v>#N/A</v>
      </c>
    </row>
    <row r="5858" customFormat="false" ht="12.75" hidden="false" customHeight="false" outlineLevel="0" collapsed="false">
      <c r="A5858" s="57" t="e">
        <f aca="false">INDEX(BucketTable,MATCH(B5858,SumMonths,0),1)</f>
        <v>#N/A</v>
      </c>
      <c r="K5858" s="57" t="e">
        <f aca="false">INDEX(lava,MATCH(B5858,SumMonths,0),2)</f>
        <v>#N/A</v>
      </c>
    </row>
    <row r="5859" customFormat="false" ht="12.75" hidden="false" customHeight="false" outlineLevel="0" collapsed="false">
      <c r="A5859" s="57" t="e">
        <f aca="false">INDEX(BucketTable,MATCH(B5859,SumMonths,0),1)</f>
        <v>#N/A</v>
      </c>
      <c r="K5859" s="57" t="e">
        <f aca="false">INDEX(lava,MATCH(B5859,SumMonths,0),2)</f>
        <v>#N/A</v>
      </c>
    </row>
    <row r="5860" customFormat="false" ht="12.75" hidden="false" customHeight="false" outlineLevel="0" collapsed="false">
      <c r="A5860" s="57" t="e">
        <f aca="false">INDEX(BucketTable,MATCH(B5860,SumMonths,0),1)</f>
        <v>#N/A</v>
      </c>
      <c r="K5860" s="57" t="e">
        <f aca="false">INDEX(lava,MATCH(B5860,SumMonths,0),2)</f>
        <v>#N/A</v>
      </c>
    </row>
    <row r="5861" customFormat="false" ht="12.75" hidden="false" customHeight="false" outlineLevel="0" collapsed="false">
      <c r="A5861" s="57" t="e">
        <f aca="false">INDEX(BucketTable,MATCH(B5861,SumMonths,0),1)</f>
        <v>#N/A</v>
      </c>
      <c r="K5861" s="57" t="e">
        <f aca="false">INDEX(lava,MATCH(B5861,SumMonths,0),2)</f>
        <v>#N/A</v>
      </c>
    </row>
    <row r="5862" customFormat="false" ht="12.75" hidden="false" customHeight="false" outlineLevel="0" collapsed="false">
      <c r="A5862" s="57" t="e">
        <f aca="false">INDEX(BucketTable,MATCH(B5862,SumMonths,0),1)</f>
        <v>#N/A</v>
      </c>
      <c r="K5862" s="57" t="e">
        <f aca="false">INDEX(lava,MATCH(B5862,SumMonths,0),2)</f>
        <v>#N/A</v>
      </c>
    </row>
    <row r="5863" customFormat="false" ht="12.75" hidden="false" customHeight="false" outlineLevel="0" collapsed="false">
      <c r="A5863" s="57" t="e">
        <f aca="false">INDEX(BucketTable,MATCH(B5863,SumMonths,0),1)</f>
        <v>#N/A</v>
      </c>
      <c r="K5863" s="57" t="e">
        <f aca="false">INDEX(lava,MATCH(B5863,SumMonths,0),2)</f>
        <v>#N/A</v>
      </c>
    </row>
    <row r="5864" customFormat="false" ht="12.75" hidden="false" customHeight="false" outlineLevel="0" collapsed="false">
      <c r="A5864" s="57" t="e">
        <f aca="false">INDEX(BucketTable,MATCH(B5864,SumMonths,0),1)</f>
        <v>#N/A</v>
      </c>
      <c r="K5864" s="57" t="e">
        <f aca="false">INDEX(lava,MATCH(B5864,SumMonths,0),2)</f>
        <v>#N/A</v>
      </c>
    </row>
    <row r="5865" customFormat="false" ht="12.75" hidden="false" customHeight="false" outlineLevel="0" collapsed="false">
      <c r="A5865" s="57" t="e">
        <f aca="false">INDEX(BucketTable,MATCH(B5865,SumMonths,0),1)</f>
        <v>#N/A</v>
      </c>
      <c r="K5865" s="57" t="e">
        <f aca="false">INDEX(lava,MATCH(B5865,SumMonths,0),2)</f>
        <v>#N/A</v>
      </c>
    </row>
    <row r="5866" customFormat="false" ht="12.75" hidden="false" customHeight="false" outlineLevel="0" collapsed="false">
      <c r="A5866" s="57" t="e">
        <f aca="false">INDEX(BucketTable,MATCH(B5866,SumMonths,0),1)</f>
        <v>#N/A</v>
      </c>
      <c r="K5866" s="57" t="e">
        <f aca="false">INDEX(lava,MATCH(B5866,SumMonths,0),2)</f>
        <v>#N/A</v>
      </c>
    </row>
    <row r="5867" customFormat="false" ht="12.75" hidden="false" customHeight="false" outlineLevel="0" collapsed="false">
      <c r="A5867" s="57" t="e">
        <f aca="false">INDEX(BucketTable,MATCH(B5867,SumMonths,0),1)</f>
        <v>#N/A</v>
      </c>
      <c r="K5867" s="57" t="e">
        <f aca="false">INDEX(lava,MATCH(B5867,SumMonths,0),2)</f>
        <v>#N/A</v>
      </c>
    </row>
    <row r="5868" customFormat="false" ht="12.75" hidden="false" customHeight="false" outlineLevel="0" collapsed="false">
      <c r="A5868" s="57" t="e">
        <f aca="false">INDEX(BucketTable,MATCH(B5868,SumMonths,0),1)</f>
        <v>#N/A</v>
      </c>
      <c r="K5868" s="57" t="e">
        <f aca="false">INDEX(lava,MATCH(B5868,SumMonths,0),2)</f>
        <v>#N/A</v>
      </c>
    </row>
    <row r="5869" customFormat="false" ht="12.75" hidden="false" customHeight="false" outlineLevel="0" collapsed="false">
      <c r="A5869" s="57" t="e">
        <f aca="false">INDEX(BucketTable,MATCH(B5869,SumMonths,0),1)</f>
        <v>#N/A</v>
      </c>
      <c r="K5869" s="57" t="e">
        <f aca="false">INDEX(lava,MATCH(B5869,SumMonths,0),2)</f>
        <v>#N/A</v>
      </c>
    </row>
    <row r="5870" customFormat="false" ht="12.75" hidden="false" customHeight="false" outlineLevel="0" collapsed="false">
      <c r="A5870" s="57" t="e">
        <f aca="false">INDEX(BucketTable,MATCH(B5870,SumMonths,0),1)</f>
        <v>#N/A</v>
      </c>
      <c r="K5870" s="57" t="e">
        <f aca="false">INDEX(lava,MATCH(B5870,SumMonths,0),2)</f>
        <v>#N/A</v>
      </c>
    </row>
    <row r="5871" customFormat="false" ht="12.75" hidden="false" customHeight="false" outlineLevel="0" collapsed="false">
      <c r="A5871" s="57" t="e">
        <f aca="false">INDEX(BucketTable,MATCH(B5871,SumMonths,0),1)</f>
        <v>#N/A</v>
      </c>
      <c r="K5871" s="57" t="e">
        <f aca="false">INDEX(lava,MATCH(B5871,SumMonths,0),2)</f>
        <v>#N/A</v>
      </c>
    </row>
    <row r="5872" customFormat="false" ht="12.75" hidden="false" customHeight="false" outlineLevel="0" collapsed="false">
      <c r="A5872" s="57" t="e">
        <f aca="false">INDEX(BucketTable,MATCH(B5872,SumMonths,0),1)</f>
        <v>#N/A</v>
      </c>
      <c r="K5872" s="57" t="e">
        <f aca="false">INDEX(lava,MATCH(B5872,SumMonths,0),2)</f>
        <v>#N/A</v>
      </c>
    </row>
    <row r="5873" customFormat="false" ht="12.75" hidden="false" customHeight="false" outlineLevel="0" collapsed="false">
      <c r="A5873" s="57" t="e">
        <f aca="false">INDEX(BucketTable,MATCH(B5873,SumMonths,0),1)</f>
        <v>#N/A</v>
      </c>
      <c r="K5873" s="57" t="e">
        <f aca="false">INDEX(lava,MATCH(B5873,SumMonths,0),2)</f>
        <v>#N/A</v>
      </c>
    </row>
    <row r="5874" customFormat="false" ht="12.75" hidden="false" customHeight="false" outlineLevel="0" collapsed="false">
      <c r="A5874" s="57" t="e">
        <f aca="false">INDEX(BucketTable,MATCH(B5874,SumMonths,0),1)</f>
        <v>#N/A</v>
      </c>
      <c r="K5874" s="57" t="e">
        <f aca="false">INDEX(lava,MATCH(B5874,SumMonths,0),2)</f>
        <v>#N/A</v>
      </c>
    </row>
    <row r="5875" customFormat="false" ht="12.75" hidden="false" customHeight="false" outlineLevel="0" collapsed="false">
      <c r="A5875" s="57" t="e">
        <f aca="false">INDEX(BucketTable,MATCH(B5875,SumMonths,0),1)</f>
        <v>#N/A</v>
      </c>
      <c r="K5875" s="57" t="e">
        <f aca="false">INDEX(lava,MATCH(B5875,SumMonths,0),2)</f>
        <v>#N/A</v>
      </c>
    </row>
    <row r="5876" customFormat="false" ht="12.75" hidden="false" customHeight="false" outlineLevel="0" collapsed="false">
      <c r="A5876" s="57" t="e">
        <f aca="false">INDEX(BucketTable,MATCH(B5876,SumMonths,0),1)</f>
        <v>#N/A</v>
      </c>
      <c r="K5876" s="57" t="e">
        <f aca="false">INDEX(lava,MATCH(B5876,SumMonths,0),2)</f>
        <v>#N/A</v>
      </c>
    </row>
    <row r="5877" customFormat="false" ht="12.75" hidden="false" customHeight="false" outlineLevel="0" collapsed="false">
      <c r="A5877" s="57" t="e">
        <f aca="false">INDEX(BucketTable,MATCH(B5877,SumMonths,0),1)</f>
        <v>#N/A</v>
      </c>
      <c r="K5877" s="57" t="e">
        <f aca="false">INDEX(lava,MATCH(B5877,SumMonths,0),2)</f>
        <v>#N/A</v>
      </c>
    </row>
    <row r="5878" customFormat="false" ht="12.75" hidden="false" customHeight="false" outlineLevel="0" collapsed="false">
      <c r="A5878" s="57" t="e">
        <f aca="false">INDEX(BucketTable,MATCH(B5878,SumMonths,0),1)</f>
        <v>#N/A</v>
      </c>
      <c r="K5878" s="57" t="e">
        <f aca="false">INDEX(lava,MATCH(B5878,SumMonths,0),2)</f>
        <v>#N/A</v>
      </c>
    </row>
    <row r="5879" customFormat="false" ht="12.75" hidden="false" customHeight="false" outlineLevel="0" collapsed="false">
      <c r="A5879" s="57" t="e">
        <f aca="false">INDEX(BucketTable,MATCH(B5879,SumMonths,0),1)</f>
        <v>#N/A</v>
      </c>
      <c r="K5879" s="57" t="e">
        <f aca="false">INDEX(lava,MATCH(B5879,SumMonths,0),2)</f>
        <v>#N/A</v>
      </c>
    </row>
    <row r="5880" customFormat="false" ht="12.75" hidden="false" customHeight="false" outlineLevel="0" collapsed="false">
      <c r="A5880" s="57" t="e">
        <f aca="false">INDEX(BucketTable,MATCH(B5880,SumMonths,0),1)</f>
        <v>#N/A</v>
      </c>
      <c r="K5880" s="57" t="e">
        <f aca="false">INDEX(lava,MATCH(B5880,SumMonths,0),2)</f>
        <v>#N/A</v>
      </c>
    </row>
    <row r="5881" customFormat="false" ht="12.75" hidden="false" customHeight="false" outlineLevel="0" collapsed="false">
      <c r="A5881" s="57" t="e">
        <f aca="false">INDEX(BucketTable,MATCH(B5881,SumMonths,0),1)</f>
        <v>#N/A</v>
      </c>
      <c r="K5881" s="57" t="e">
        <f aca="false">INDEX(lava,MATCH(B5881,SumMonths,0),2)</f>
        <v>#N/A</v>
      </c>
    </row>
    <row r="5882" customFormat="false" ht="12.75" hidden="false" customHeight="false" outlineLevel="0" collapsed="false">
      <c r="A5882" s="57" t="e">
        <f aca="false">INDEX(BucketTable,MATCH(B5882,SumMonths,0),1)</f>
        <v>#N/A</v>
      </c>
      <c r="K5882" s="57" t="e">
        <f aca="false">INDEX(lava,MATCH(B5882,SumMonths,0),2)</f>
        <v>#N/A</v>
      </c>
    </row>
    <row r="5883" customFormat="false" ht="12.75" hidden="false" customHeight="false" outlineLevel="0" collapsed="false">
      <c r="A5883" s="57" t="e">
        <f aca="false">INDEX(BucketTable,MATCH(B5883,SumMonths,0),1)</f>
        <v>#N/A</v>
      </c>
      <c r="K5883" s="57" t="e">
        <f aca="false">INDEX(lava,MATCH(B5883,SumMonths,0),2)</f>
        <v>#N/A</v>
      </c>
    </row>
    <row r="5884" customFormat="false" ht="12.75" hidden="false" customHeight="false" outlineLevel="0" collapsed="false">
      <c r="A5884" s="57" t="e">
        <f aca="false">INDEX(BucketTable,MATCH(B5884,SumMonths,0),1)</f>
        <v>#N/A</v>
      </c>
      <c r="K5884" s="57" t="e">
        <f aca="false">INDEX(lava,MATCH(B5884,SumMonths,0),2)</f>
        <v>#N/A</v>
      </c>
    </row>
    <row r="5885" customFormat="false" ht="12.75" hidden="false" customHeight="false" outlineLevel="0" collapsed="false">
      <c r="A5885" s="57" t="e">
        <f aca="false">INDEX(BucketTable,MATCH(B5885,SumMonths,0),1)</f>
        <v>#N/A</v>
      </c>
      <c r="K5885" s="57" t="e">
        <f aca="false">INDEX(lava,MATCH(B5885,SumMonths,0),2)</f>
        <v>#N/A</v>
      </c>
    </row>
    <row r="5886" customFormat="false" ht="12.75" hidden="false" customHeight="false" outlineLevel="0" collapsed="false">
      <c r="A5886" s="57" t="e">
        <f aca="false">INDEX(BucketTable,MATCH(B5886,SumMonths,0),1)</f>
        <v>#N/A</v>
      </c>
      <c r="K5886" s="57" t="e">
        <f aca="false">INDEX(lava,MATCH(B5886,SumMonths,0),2)</f>
        <v>#N/A</v>
      </c>
    </row>
    <row r="5887" customFormat="false" ht="12.75" hidden="false" customHeight="false" outlineLevel="0" collapsed="false">
      <c r="A5887" s="57" t="e">
        <f aca="false">INDEX(BucketTable,MATCH(B5887,SumMonths,0),1)</f>
        <v>#N/A</v>
      </c>
      <c r="K5887" s="57" t="e">
        <f aca="false">INDEX(lava,MATCH(B5887,SumMonths,0),2)</f>
        <v>#N/A</v>
      </c>
    </row>
    <row r="5888" customFormat="false" ht="12.75" hidden="false" customHeight="false" outlineLevel="0" collapsed="false">
      <c r="A5888" s="57" t="e">
        <f aca="false">INDEX(BucketTable,MATCH(B5888,SumMonths,0),1)</f>
        <v>#N/A</v>
      </c>
      <c r="K5888" s="57" t="e">
        <f aca="false">INDEX(lava,MATCH(B5888,SumMonths,0),2)</f>
        <v>#N/A</v>
      </c>
    </row>
    <row r="5889" customFormat="false" ht="12.75" hidden="false" customHeight="false" outlineLevel="0" collapsed="false">
      <c r="A5889" s="57" t="e">
        <f aca="false">INDEX(BucketTable,MATCH(B5889,SumMonths,0),1)</f>
        <v>#N/A</v>
      </c>
      <c r="K5889" s="57" t="e">
        <f aca="false">INDEX(lava,MATCH(B5889,SumMonths,0),2)</f>
        <v>#N/A</v>
      </c>
    </row>
    <row r="5890" customFormat="false" ht="12.75" hidden="false" customHeight="false" outlineLevel="0" collapsed="false">
      <c r="A5890" s="57" t="e">
        <f aca="false">INDEX(BucketTable,MATCH(B5890,SumMonths,0),1)</f>
        <v>#N/A</v>
      </c>
      <c r="K5890" s="57" t="e">
        <f aca="false">INDEX(lava,MATCH(B5890,SumMonths,0),2)</f>
        <v>#N/A</v>
      </c>
    </row>
    <row r="5891" customFormat="false" ht="12.75" hidden="false" customHeight="false" outlineLevel="0" collapsed="false">
      <c r="A5891" s="57" t="e">
        <f aca="false">INDEX(BucketTable,MATCH(B5891,SumMonths,0),1)</f>
        <v>#N/A</v>
      </c>
      <c r="K5891" s="57" t="e">
        <f aca="false">INDEX(lava,MATCH(B5891,SumMonths,0),2)</f>
        <v>#N/A</v>
      </c>
    </row>
    <row r="5892" customFormat="false" ht="12.75" hidden="false" customHeight="false" outlineLevel="0" collapsed="false">
      <c r="A5892" s="57" t="e">
        <f aca="false">INDEX(BucketTable,MATCH(B5892,SumMonths,0),1)</f>
        <v>#N/A</v>
      </c>
      <c r="K5892" s="57" t="e">
        <f aca="false">INDEX(lava,MATCH(B5892,SumMonths,0),2)</f>
        <v>#N/A</v>
      </c>
    </row>
    <row r="5893" customFormat="false" ht="12.75" hidden="false" customHeight="false" outlineLevel="0" collapsed="false">
      <c r="A5893" s="57" t="e">
        <f aca="false">INDEX(BucketTable,MATCH(B5893,SumMonths,0),1)</f>
        <v>#N/A</v>
      </c>
      <c r="K5893" s="57" t="e">
        <f aca="false">INDEX(lava,MATCH(B5893,SumMonths,0),2)</f>
        <v>#N/A</v>
      </c>
    </row>
    <row r="5894" customFormat="false" ht="12.75" hidden="false" customHeight="false" outlineLevel="0" collapsed="false">
      <c r="A5894" s="57" t="e">
        <f aca="false">INDEX(BucketTable,MATCH(B5894,SumMonths,0),1)</f>
        <v>#N/A</v>
      </c>
      <c r="K5894" s="57" t="e">
        <f aca="false">INDEX(lava,MATCH(B5894,SumMonths,0),2)</f>
        <v>#N/A</v>
      </c>
    </row>
    <row r="5895" customFormat="false" ht="12.75" hidden="false" customHeight="false" outlineLevel="0" collapsed="false">
      <c r="A5895" s="57" t="e">
        <f aca="false">INDEX(BucketTable,MATCH(B5895,SumMonths,0),1)</f>
        <v>#N/A</v>
      </c>
      <c r="K5895" s="57" t="e">
        <f aca="false">INDEX(lava,MATCH(B5895,SumMonths,0),2)</f>
        <v>#N/A</v>
      </c>
    </row>
    <row r="5896" customFormat="false" ht="12.75" hidden="false" customHeight="false" outlineLevel="0" collapsed="false">
      <c r="A5896" s="57" t="e">
        <f aca="false">INDEX(BucketTable,MATCH(B5896,SumMonths,0),1)</f>
        <v>#N/A</v>
      </c>
      <c r="K5896" s="57" t="e">
        <f aca="false">INDEX(lava,MATCH(B5896,SumMonths,0),2)</f>
        <v>#N/A</v>
      </c>
    </row>
    <row r="5897" customFormat="false" ht="12.75" hidden="false" customHeight="false" outlineLevel="0" collapsed="false">
      <c r="A5897" s="57" t="e">
        <f aca="false">INDEX(BucketTable,MATCH(B5897,SumMonths,0),1)</f>
        <v>#N/A</v>
      </c>
      <c r="K5897" s="57" t="e">
        <f aca="false">INDEX(lava,MATCH(B5897,SumMonths,0),2)</f>
        <v>#N/A</v>
      </c>
    </row>
    <row r="5898" customFormat="false" ht="12.75" hidden="false" customHeight="false" outlineLevel="0" collapsed="false">
      <c r="A5898" s="57" t="e">
        <f aca="false">INDEX(BucketTable,MATCH(B5898,SumMonths,0),1)</f>
        <v>#N/A</v>
      </c>
      <c r="K5898" s="57" t="e">
        <f aca="false">INDEX(lava,MATCH(B5898,SumMonths,0),2)</f>
        <v>#N/A</v>
      </c>
    </row>
    <row r="5899" customFormat="false" ht="12.75" hidden="false" customHeight="false" outlineLevel="0" collapsed="false">
      <c r="A5899" s="57" t="e">
        <f aca="false">INDEX(BucketTable,MATCH(B5899,SumMonths,0),1)</f>
        <v>#N/A</v>
      </c>
      <c r="K5899" s="57" t="e">
        <f aca="false">INDEX(lava,MATCH(B5899,SumMonths,0),2)</f>
        <v>#N/A</v>
      </c>
    </row>
    <row r="5900" customFormat="false" ht="12.75" hidden="false" customHeight="false" outlineLevel="0" collapsed="false">
      <c r="A5900" s="57" t="e">
        <f aca="false">INDEX(BucketTable,MATCH(B5900,SumMonths,0),1)</f>
        <v>#N/A</v>
      </c>
      <c r="K5900" s="57" t="e">
        <f aca="false">INDEX(lava,MATCH(B5900,SumMonths,0),2)</f>
        <v>#N/A</v>
      </c>
    </row>
    <row r="5901" customFormat="false" ht="12.75" hidden="false" customHeight="false" outlineLevel="0" collapsed="false">
      <c r="A5901" s="57" t="e">
        <f aca="false">INDEX(BucketTable,MATCH(B5901,SumMonths,0),1)</f>
        <v>#N/A</v>
      </c>
      <c r="K5901" s="57" t="e">
        <f aca="false">INDEX(lava,MATCH(B5901,SumMonths,0),2)</f>
        <v>#N/A</v>
      </c>
    </row>
    <row r="5902" customFormat="false" ht="12.75" hidden="false" customHeight="false" outlineLevel="0" collapsed="false">
      <c r="A5902" s="57" t="e">
        <f aca="false">INDEX(BucketTable,MATCH(B5902,SumMonths,0),1)</f>
        <v>#N/A</v>
      </c>
      <c r="K5902" s="57" t="e">
        <f aca="false">INDEX(lava,MATCH(B5902,SumMonths,0),2)</f>
        <v>#N/A</v>
      </c>
    </row>
    <row r="5903" customFormat="false" ht="12.75" hidden="false" customHeight="false" outlineLevel="0" collapsed="false">
      <c r="A5903" s="57" t="e">
        <f aca="false">INDEX(BucketTable,MATCH(B5903,SumMonths,0),1)</f>
        <v>#N/A</v>
      </c>
      <c r="K5903" s="57" t="e">
        <f aca="false">INDEX(lava,MATCH(B5903,SumMonths,0),2)</f>
        <v>#N/A</v>
      </c>
    </row>
    <row r="5904" customFormat="false" ht="12.75" hidden="false" customHeight="false" outlineLevel="0" collapsed="false">
      <c r="A5904" s="57" t="e">
        <f aca="false">INDEX(BucketTable,MATCH(B5904,SumMonths,0),1)</f>
        <v>#N/A</v>
      </c>
      <c r="K5904" s="57" t="e">
        <f aca="false">INDEX(lava,MATCH(B5904,SumMonths,0),2)</f>
        <v>#N/A</v>
      </c>
    </row>
    <row r="5905" customFormat="false" ht="12.75" hidden="false" customHeight="false" outlineLevel="0" collapsed="false">
      <c r="A5905" s="57" t="e">
        <f aca="false">INDEX(BucketTable,MATCH(B5905,SumMonths,0),1)</f>
        <v>#N/A</v>
      </c>
      <c r="K5905" s="57" t="e">
        <f aca="false">INDEX(lava,MATCH(B5905,SumMonths,0),2)</f>
        <v>#N/A</v>
      </c>
    </row>
    <row r="5906" customFormat="false" ht="12.75" hidden="false" customHeight="false" outlineLevel="0" collapsed="false">
      <c r="A5906" s="57" t="e">
        <f aca="false">INDEX(BucketTable,MATCH(B5906,SumMonths,0),1)</f>
        <v>#N/A</v>
      </c>
      <c r="K5906" s="57" t="e">
        <f aca="false">INDEX(lava,MATCH(B5906,SumMonths,0),2)</f>
        <v>#N/A</v>
      </c>
    </row>
    <row r="5907" customFormat="false" ht="12.75" hidden="false" customHeight="false" outlineLevel="0" collapsed="false">
      <c r="A5907" s="57" t="e">
        <f aca="false">INDEX(BucketTable,MATCH(B5907,SumMonths,0),1)</f>
        <v>#N/A</v>
      </c>
      <c r="K5907" s="57" t="e">
        <f aca="false">INDEX(lava,MATCH(B5907,SumMonths,0),2)</f>
        <v>#N/A</v>
      </c>
    </row>
    <row r="5908" customFormat="false" ht="12.75" hidden="false" customHeight="false" outlineLevel="0" collapsed="false">
      <c r="A5908" s="57" t="e">
        <f aca="false">INDEX(BucketTable,MATCH(B5908,SumMonths,0),1)</f>
        <v>#N/A</v>
      </c>
      <c r="K5908" s="57" t="e">
        <f aca="false">INDEX(lava,MATCH(B5908,SumMonths,0),2)</f>
        <v>#N/A</v>
      </c>
    </row>
    <row r="5909" customFormat="false" ht="12.75" hidden="false" customHeight="false" outlineLevel="0" collapsed="false">
      <c r="A5909" s="57" t="e">
        <f aca="false">INDEX(BucketTable,MATCH(B5909,SumMonths,0),1)</f>
        <v>#N/A</v>
      </c>
      <c r="K5909" s="57" t="e">
        <f aca="false">INDEX(lava,MATCH(B5909,SumMonths,0),2)</f>
        <v>#N/A</v>
      </c>
    </row>
    <row r="5910" customFormat="false" ht="12.75" hidden="false" customHeight="false" outlineLevel="0" collapsed="false">
      <c r="A5910" s="57" t="e">
        <f aca="false">INDEX(BucketTable,MATCH(B5910,SumMonths,0),1)</f>
        <v>#N/A</v>
      </c>
      <c r="K5910" s="57" t="e">
        <f aca="false">INDEX(lava,MATCH(B5910,SumMonths,0),2)</f>
        <v>#N/A</v>
      </c>
    </row>
    <row r="5911" customFormat="false" ht="12.75" hidden="false" customHeight="false" outlineLevel="0" collapsed="false">
      <c r="A5911" s="57" t="e">
        <f aca="false">INDEX(BucketTable,MATCH(B5911,SumMonths,0),1)</f>
        <v>#N/A</v>
      </c>
      <c r="K5911" s="57" t="e">
        <f aca="false">INDEX(lava,MATCH(B5911,SumMonths,0),2)</f>
        <v>#N/A</v>
      </c>
    </row>
    <row r="5912" customFormat="false" ht="12.75" hidden="false" customHeight="false" outlineLevel="0" collapsed="false">
      <c r="A5912" s="57" t="e">
        <f aca="false">INDEX(BucketTable,MATCH(B5912,SumMonths,0),1)</f>
        <v>#N/A</v>
      </c>
      <c r="K5912" s="57" t="e">
        <f aca="false">INDEX(lava,MATCH(B5912,SumMonths,0),2)</f>
        <v>#N/A</v>
      </c>
    </row>
    <row r="5913" customFormat="false" ht="12.75" hidden="false" customHeight="false" outlineLevel="0" collapsed="false">
      <c r="A5913" s="57" t="e">
        <f aca="false">INDEX(BucketTable,MATCH(B5913,SumMonths,0),1)</f>
        <v>#N/A</v>
      </c>
      <c r="K5913" s="57" t="e">
        <f aca="false">INDEX(lava,MATCH(B5913,SumMonths,0),2)</f>
        <v>#N/A</v>
      </c>
    </row>
    <row r="5914" customFormat="false" ht="12.75" hidden="false" customHeight="false" outlineLevel="0" collapsed="false">
      <c r="A5914" s="57" t="e">
        <f aca="false">INDEX(BucketTable,MATCH(B5914,SumMonths,0),1)</f>
        <v>#N/A</v>
      </c>
      <c r="K5914" s="57" t="e">
        <f aca="false">INDEX(lava,MATCH(B5914,SumMonths,0),2)</f>
        <v>#N/A</v>
      </c>
    </row>
    <row r="5915" customFormat="false" ht="12.75" hidden="false" customHeight="false" outlineLevel="0" collapsed="false">
      <c r="A5915" s="57" t="e">
        <f aca="false">INDEX(BucketTable,MATCH(B5915,SumMonths,0),1)</f>
        <v>#N/A</v>
      </c>
      <c r="K5915" s="57" t="e">
        <f aca="false">INDEX(lava,MATCH(B5915,SumMonths,0),2)</f>
        <v>#N/A</v>
      </c>
    </row>
    <row r="5916" customFormat="false" ht="12.75" hidden="false" customHeight="false" outlineLevel="0" collapsed="false">
      <c r="A5916" s="57" t="e">
        <f aca="false">INDEX(BucketTable,MATCH(B5916,SumMonths,0),1)</f>
        <v>#N/A</v>
      </c>
      <c r="K5916" s="57" t="e">
        <f aca="false">INDEX(lava,MATCH(B5916,SumMonths,0),2)</f>
        <v>#N/A</v>
      </c>
    </row>
    <row r="5917" customFormat="false" ht="12.75" hidden="false" customHeight="false" outlineLevel="0" collapsed="false">
      <c r="A5917" s="57" t="e">
        <f aca="false">INDEX(BucketTable,MATCH(B5917,SumMonths,0),1)</f>
        <v>#N/A</v>
      </c>
      <c r="K5917" s="57" t="e">
        <f aca="false">INDEX(lava,MATCH(B5917,SumMonths,0),2)</f>
        <v>#N/A</v>
      </c>
    </row>
    <row r="5918" customFormat="false" ht="12.75" hidden="false" customHeight="false" outlineLevel="0" collapsed="false">
      <c r="A5918" s="57" t="e">
        <f aca="false">INDEX(BucketTable,MATCH(B5918,SumMonths,0),1)</f>
        <v>#N/A</v>
      </c>
      <c r="K5918" s="57" t="e">
        <f aca="false">INDEX(lava,MATCH(B5918,SumMonths,0),2)</f>
        <v>#N/A</v>
      </c>
    </row>
    <row r="5919" customFormat="false" ht="12.75" hidden="false" customHeight="false" outlineLevel="0" collapsed="false">
      <c r="A5919" s="57" t="e">
        <f aca="false">INDEX(BucketTable,MATCH(B5919,SumMonths,0),1)</f>
        <v>#N/A</v>
      </c>
      <c r="K5919" s="57" t="e">
        <f aca="false">INDEX(lava,MATCH(B5919,SumMonths,0),2)</f>
        <v>#N/A</v>
      </c>
    </row>
    <row r="5920" customFormat="false" ht="12.75" hidden="false" customHeight="false" outlineLevel="0" collapsed="false">
      <c r="A5920" s="57" t="e">
        <f aca="false">INDEX(BucketTable,MATCH(B5920,SumMonths,0),1)</f>
        <v>#N/A</v>
      </c>
      <c r="K5920" s="57" t="e">
        <f aca="false">INDEX(lava,MATCH(B5920,SumMonths,0),2)</f>
        <v>#N/A</v>
      </c>
    </row>
    <row r="5921" customFormat="false" ht="12.75" hidden="false" customHeight="false" outlineLevel="0" collapsed="false">
      <c r="A5921" s="57" t="e">
        <f aca="false">INDEX(BucketTable,MATCH(B5921,SumMonths,0),1)</f>
        <v>#N/A</v>
      </c>
      <c r="K5921" s="57" t="e">
        <f aca="false">INDEX(lava,MATCH(B5921,SumMonths,0),2)</f>
        <v>#N/A</v>
      </c>
    </row>
    <row r="5922" customFormat="false" ht="12.75" hidden="false" customHeight="false" outlineLevel="0" collapsed="false">
      <c r="A5922" s="57" t="e">
        <f aca="false">INDEX(BucketTable,MATCH(B5922,SumMonths,0),1)</f>
        <v>#N/A</v>
      </c>
      <c r="K5922" s="57" t="e">
        <f aca="false">INDEX(lava,MATCH(B5922,SumMonths,0),2)</f>
        <v>#N/A</v>
      </c>
    </row>
    <row r="5923" customFormat="false" ht="12.75" hidden="false" customHeight="false" outlineLevel="0" collapsed="false">
      <c r="A5923" s="57" t="e">
        <f aca="false">INDEX(BucketTable,MATCH(B5923,SumMonths,0),1)</f>
        <v>#N/A</v>
      </c>
      <c r="K5923" s="57" t="e">
        <f aca="false">INDEX(lava,MATCH(B5923,SumMonths,0),2)</f>
        <v>#N/A</v>
      </c>
    </row>
    <row r="5924" customFormat="false" ht="12.75" hidden="false" customHeight="false" outlineLevel="0" collapsed="false">
      <c r="A5924" s="57" t="e">
        <f aca="false">INDEX(BucketTable,MATCH(B5924,SumMonths,0),1)</f>
        <v>#N/A</v>
      </c>
      <c r="K5924" s="57" t="e">
        <f aca="false">INDEX(lava,MATCH(B5924,SumMonths,0),2)</f>
        <v>#N/A</v>
      </c>
    </row>
    <row r="5925" customFormat="false" ht="12.75" hidden="false" customHeight="false" outlineLevel="0" collapsed="false">
      <c r="A5925" s="57" t="e">
        <f aca="false">INDEX(BucketTable,MATCH(B5925,SumMonths,0),1)</f>
        <v>#N/A</v>
      </c>
      <c r="K5925" s="57" t="e">
        <f aca="false">INDEX(lava,MATCH(B5925,SumMonths,0),2)</f>
        <v>#N/A</v>
      </c>
    </row>
    <row r="5926" customFormat="false" ht="12.75" hidden="false" customHeight="false" outlineLevel="0" collapsed="false">
      <c r="A5926" s="57" t="e">
        <f aca="false">INDEX(BucketTable,MATCH(B5926,SumMonths,0),1)</f>
        <v>#N/A</v>
      </c>
      <c r="K5926" s="57" t="e">
        <f aca="false">INDEX(lava,MATCH(B5926,SumMonths,0),2)</f>
        <v>#N/A</v>
      </c>
    </row>
    <row r="5927" customFormat="false" ht="12.75" hidden="false" customHeight="false" outlineLevel="0" collapsed="false">
      <c r="A5927" s="57" t="e">
        <f aca="false">INDEX(BucketTable,MATCH(B5927,SumMonths,0),1)</f>
        <v>#N/A</v>
      </c>
      <c r="K5927" s="57" t="e">
        <f aca="false">INDEX(lava,MATCH(B5927,SumMonths,0),2)</f>
        <v>#N/A</v>
      </c>
    </row>
    <row r="5928" customFormat="false" ht="12.75" hidden="false" customHeight="false" outlineLevel="0" collapsed="false">
      <c r="A5928" s="57" t="e">
        <f aca="false">INDEX(BucketTable,MATCH(B5928,SumMonths,0),1)</f>
        <v>#N/A</v>
      </c>
      <c r="K5928" s="57" t="e">
        <f aca="false">INDEX(lava,MATCH(B5928,SumMonths,0),2)</f>
        <v>#N/A</v>
      </c>
    </row>
    <row r="5929" customFormat="false" ht="12.75" hidden="false" customHeight="false" outlineLevel="0" collapsed="false">
      <c r="A5929" s="57" t="e">
        <f aca="false">INDEX(BucketTable,MATCH(B5929,SumMonths,0),1)</f>
        <v>#N/A</v>
      </c>
      <c r="K5929" s="57" t="e">
        <f aca="false">INDEX(lava,MATCH(B5929,SumMonths,0),2)</f>
        <v>#N/A</v>
      </c>
    </row>
    <row r="5930" customFormat="false" ht="12.75" hidden="false" customHeight="false" outlineLevel="0" collapsed="false">
      <c r="A5930" s="57" t="e">
        <f aca="false">INDEX(BucketTable,MATCH(B5930,SumMonths,0),1)</f>
        <v>#N/A</v>
      </c>
      <c r="K5930" s="57" t="e">
        <f aca="false">INDEX(lava,MATCH(B5930,SumMonths,0),2)</f>
        <v>#N/A</v>
      </c>
    </row>
    <row r="5931" customFormat="false" ht="12.75" hidden="false" customHeight="false" outlineLevel="0" collapsed="false">
      <c r="A5931" s="57" t="e">
        <f aca="false">INDEX(BucketTable,MATCH(B5931,SumMonths,0),1)</f>
        <v>#N/A</v>
      </c>
      <c r="K5931" s="57" t="e">
        <f aca="false">INDEX(lava,MATCH(B5931,SumMonths,0),2)</f>
        <v>#N/A</v>
      </c>
    </row>
    <row r="5932" customFormat="false" ht="12.75" hidden="false" customHeight="false" outlineLevel="0" collapsed="false">
      <c r="A5932" s="57" t="e">
        <f aca="false">INDEX(BucketTable,MATCH(B5932,SumMonths,0),1)</f>
        <v>#N/A</v>
      </c>
      <c r="K5932" s="57" t="e">
        <f aca="false">INDEX(lava,MATCH(B5932,SumMonths,0),2)</f>
        <v>#N/A</v>
      </c>
    </row>
    <row r="5933" customFormat="false" ht="12.75" hidden="false" customHeight="false" outlineLevel="0" collapsed="false">
      <c r="A5933" s="57" t="e">
        <f aca="false">INDEX(BucketTable,MATCH(B5933,SumMonths,0),1)</f>
        <v>#N/A</v>
      </c>
      <c r="K5933" s="57" t="e">
        <f aca="false">INDEX(lava,MATCH(B5933,SumMonths,0),2)</f>
        <v>#N/A</v>
      </c>
    </row>
    <row r="5934" customFormat="false" ht="12.75" hidden="false" customHeight="false" outlineLevel="0" collapsed="false">
      <c r="A5934" s="57" t="e">
        <f aca="false">INDEX(BucketTable,MATCH(B5934,SumMonths,0),1)</f>
        <v>#N/A</v>
      </c>
      <c r="K5934" s="57" t="e">
        <f aca="false">INDEX(lava,MATCH(B5934,SumMonths,0),2)</f>
        <v>#N/A</v>
      </c>
    </row>
    <row r="5935" customFormat="false" ht="12.75" hidden="false" customHeight="false" outlineLevel="0" collapsed="false">
      <c r="A5935" s="57" t="e">
        <f aca="false">INDEX(BucketTable,MATCH(B5935,SumMonths,0),1)</f>
        <v>#N/A</v>
      </c>
      <c r="K5935" s="57" t="e">
        <f aca="false">INDEX(lava,MATCH(B5935,SumMonths,0),2)</f>
        <v>#N/A</v>
      </c>
    </row>
    <row r="5936" customFormat="false" ht="12.75" hidden="false" customHeight="false" outlineLevel="0" collapsed="false">
      <c r="A5936" s="57" t="e">
        <f aca="false">INDEX(BucketTable,MATCH(B5936,SumMonths,0),1)</f>
        <v>#N/A</v>
      </c>
      <c r="K5936" s="57" t="e">
        <f aca="false">INDEX(lava,MATCH(B5936,SumMonths,0),2)</f>
        <v>#N/A</v>
      </c>
    </row>
    <row r="5937" customFormat="false" ht="12.75" hidden="false" customHeight="false" outlineLevel="0" collapsed="false">
      <c r="A5937" s="57" t="e">
        <f aca="false">INDEX(BucketTable,MATCH(B5937,SumMonths,0),1)</f>
        <v>#N/A</v>
      </c>
      <c r="K5937" s="57" t="e">
        <f aca="false">INDEX(lava,MATCH(B5937,SumMonths,0),2)</f>
        <v>#N/A</v>
      </c>
    </row>
    <row r="5938" customFormat="false" ht="12.75" hidden="false" customHeight="false" outlineLevel="0" collapsed="false">
      <c r="A5938" s="57" t="e">
        <f aca="false">INDEX(BucketTable,MATCH(B5938,SumMonths,0),1)</f>
        <v>#N/A</v>
      </c>
      <c r="K5938" s="57" t="e">
        <f aca="false">INDEX(lava,MATCH(B5938,SumMonths,0),2)</f>
        <v>#N/A</v>
      </c>
    </row>
    <row r="5939" customFormat="false" ht="12.75" hidden="false" customHeight="false" outlineLevel="0" collapsed="false">
      <c r="A5939" s="57" t="e">
        <f aca="false">INDEX(BucketTable,MATCH(B5939,SumMonths,0),1)</f>
        <v>#N/A</v>
      </c>
      <c r="K5939" s="57" t="e">
        <f aca="false">INDEX(lava,MATCH(B5939,SumMonths,0),2)</f>
        <v>#N/A</v>
      </c>
    </row>
    <row r="5940" customFormat="false" ht="12.75" hidden="false" customHeight="false" outlineLevel="0" collapsed="false">
      <c r="A5940" s="57" t="e">
        <f aca="false">INDEX(BucketTable,MATCH(B5940,SumMonths,0),1)</f>
        <v>#N/A</v>
      </c>
      <c r="K5940" s="57" t="e">
        <f aca="false">INDEX(lava,MATCH(B5940,SumMonths,0),2)</f>
        <v>#N/A</v>
      </c>
    </row>
    <row r="5941" customFormat="false" ht="12.75" hidden="false" customHeight="false" outlineLevel="0" collapsed="false">
      <c r="A5941" s="57" t="e">
        <f aca="false">INDEX(BucketTable,MATCH(B5941,SumMonths,0),1)</f>
        <v>#N/A</v>
      </c>
      <c r="K5941" s="57" t="e">
        <f aca="false">INDEX(lava,MATCH(B5941,SumMonths,0),2)</f>
        <v>#N/A</v>
      </c>
    </row>
    <row r="5942" customFormat="false" ht="12.75" hidden="false" customHeight="false" outlineLevel="0" collapsed="false">
      <c r="A5942" s="57" t="e">
        <f aca="false">INDEX(BucketTable,MATCH(B5942,SumMonths,0),1)</f>
        <v>#N/A</v>
      </c>
      <c r="K5942" s="57" t="e">
        <f aca="false">INDEX(lava,MATCH(B5942,SumMonths,0),2)</f>
        <v>#N/A</v>
      </c>
    </row>
    <row r="5943" customFormat="false" ht="12.75" hidden="false" customHeight="false" outlineLevel="0" collapsed="false">
      <c r="A5943" s="57" t="e">
        <f aca="false">INDEX(BucketTable,MATCH(B5943,SumMonths,0),1)</f>
        <v>#N/A</v>
      </c>
      <c r="K5943" s="57" t="e">
        <f aca="false">INDEX(lava,MATCH(B5943,SumMonths,0),2)</f>
        <v>#N/A</v>
      </c>
    </row>
    <row r="5944" customFormat="false" ht="12.75" hidden="false" customHeight="false" outlineLevel="0" collapsed="false">
      <c r="A5944" s="57" t="e">
        <f aca="false">INDEX(BucketTable,MATCH(B5944,SumMonths,0),1)</f>
        <v>#N/A</v>
      </c>
      <c r="K5944" s="57" t="e">
        <f aca="false">INDEX(lava,MATCH(B5944,SumMonths,0),2)</f>
        <v>#N/A</v>
      </c>
    </row>
    <row r="5945" customFormat="false" ht="12.75" hidden="false" customHeight="false" outlineLevel="0" collapsed="false">
      <c r="A5945" s="57" t="e">
        <f aca="false">INDEX(BucketTable,MATCH(B5945,SumMonths,0),1)</f>
        <v>#N/A</v>
      </c>
      <c r="K5945" s="57" t="e">
        <f aca="false">INDEX(lava,MATCH(B5945,SumMonths,0),2)</f>
        <v>#N/A</v>
      </c>
    </row>
    <row r="5946" customFormat="false" ht="12.75" hidden="false" customHeight="false" outlineLevel="0" collapsed="false">
      <c r="A5946" s="57" t="e">
        <f aca="false">INDEX(BucketTable,MATCH(B5946,SumMonths,0),1)</f>
        <v>#N/A</v>
      </c>
      <c r="K5946" s="57" t="e">
        <f aca="false">INDEX(lava,MATCH(B5946,SumMonths,0),2)</f>
        <v>#N/A</v>
      </c>
    </row>
    <row r="5947" customFormat="false" ht="12.75" hidden="false" customHeight="false" outlineLevel="0" collapsed="false">
      <c r="A5947" s="57" t="e">
        <f aca="false">INDEX(BucketTable,MATCH(B5947,SumMonths,0),1)</f>
        <v>#N/A</v>
      </c>
      <c r="K5947" s="57" t="e">
        <f aca="false">INDEX(lava,MATCH(B5947,SumMonths,0),2)</f>
        <v>#N/A</v>
      </c>
    </row>
    <row r="5948" customFormat="false" ht="12.75" hidden="false" customHeight="false" outlineLevel="0" collapsed="false">
      <c r="A5948" s="57" t="e">
        <f aca="false">INDEX(BucketTable,MATCH(B5948,SumMonths,0),1)</f>
        <v>#N/A</v>
      </c>
      <c r="K5948" s="57" t="e">
        <f aca="false">INDEX(lava,MATCH(B5948,SumMonths,0),2)</f>
        <v>#N/A</v>
      </c>
    </row>
    <row r="5949" customFormat="false" ht="12.75" hidden="false" customHeight="false" outlineLevel="0" collapsed="false">
      <c r="A5949" s="57" t="e">
        <f aca="false">INDEX(BucketTable,MATCH(B5949,SumMonths,0),1)</f>
        <v>#N/A</v>
      </c>
      <c r="K5949" s="57" t="e">
        <f aca="false">INDEX(lava,MATCH(B5949,SumMonths,0),2)</f>
        <v>#N/A</v>
      </c>
    </row>
    <row r="5950" customFormat="false" ht="12.75" hidden="false" customHeight="false" outlineLevel="0" collapsed="false">
      <c r="A5950" s="57" t="e">
        <f aca="false">INDEX(BucketTable,MATCH(B5950,SumMonths,0),1)</f>
        <v>#N/A</v>
      </c>
      <c r="K5950" s="57" t="e">
        <f aca="false">INDEX(lava,MATCH(B5950,SumMonths,0),2)</f>
        <v>#N/A</v>
      </c>
    </row>
    <row r="5951" customFormat="false" ht="12.75" hidden="false" customHeight="false" outlineLevel="0" collapsed="false">
      <c r="A5951" s="57" t="e">
        <f aca="false">INDEX(BucketTable,MATCH(B5951,SumMonths,0),1)</f>
        <v>#N/A</v>
      </c>
      <c r="K5951" s="57" t="e">
        <f aca="false">INDEX(lava,MATCH(B5951,SumMonths,0),2)</f>
        <v>#N/A</v>
      </c>
    </row>
    <row r="5952" customFormat="false" ht="12.75" hidden="false" customHeight="false" outlineLevel="0" collapsed="false">
      <c r="A5952" s="57" t="e">
        <f aca="false">INDEX(BucketTable,MATCH(B5952,SumMonths,0),1)</f>
        <v>#N/A</v>
      </c>
      <c r="K5952" s="57" t="e">
        <f aca="false">INDEX(lava,MATCH(B5952,SumMonths,0),2)</f>
        <v>#N/A</v>
      </c>
    </row>
    <row r="5953" customFormat="false" ht="12.75" hidden="false" customHeight="false" outlineLevel="0" collapsed="false">
      <c r="A5953" s="57" t="e">
        <f aca="false">INDEX(BucketTable,MATCH(B5953,SumMonths,0),1)</f>
        <v>#N/A</v>
      </c>
      <c r="K5953" s="57" t="e">
        <f aca="false">INDEX(lava,MATCH(B5953,SumMonths,0),2)</f>
        <v>#N/A</v>
      </c>
    </row>
    <row r="5954" customFormat="false" ht="12.75" hidden="false" customHeight="false" outlineLevel="0" collapsed="false">
      <c r="A5954" s="57" t="e">
        <f aca="false">INDEX(BucketTable,MATCH(B5954,SumMonths,0),1)</f>
        <v>#N/A</v>
      </c>
      <c r="K5954" s="57" t="e">
        <f aca="false">INDEX(lava,MATCH(B5954,SumMonths,0),2)</f>
        <v>#N/A</v>
      </c>
    </row>
    <row r="5955" customFormat="false" ht="12.75" hidden="false" customHeight="false" outlineLevel="0" collapsed="false">
      <c r="A5955" s="57" t="e">
        <f aca="false">INDEX(BucketTable,MATCH(B5955,SumMonths,0),1)</f>
        <v>#N/A</v>
      </c>
      <c r="K5955" s="57" t="e">
        <f aca="false">INDEX(lava,MATCH(B5955,SumMonths,0),2)</f>
        <v>#N/A</v>
      </c>
    </row>
    <row r="5956" customFormat="false" ht="12.75" hidden="false" customHeight="false" outlineLevel="0" collapsed="false">
      <c r="A5956" s="57" t="e">
        <f aca="false">INDEX(BucketTable,MATCH(B5956,SumMonths,0),1)</f>
        <v>#N/A</v>
      </c>
      <c r="K5956" s="57" t="e">
        <f aca="false">INDEX(lava,MATCH(B5956,SumMonths,0),2)</f>
        <v>#N/A</v>
      </c>
    </row>
    <row r="5957" customFormat="false" ht="12.75" hidden="false" customHeight="false" outlineLevel="0" collapsed="false">
      <c r="A5957" s="57" t="e">
        <f aca="false">INDEX(BucketTable,MATCH(B5957,SumMonths,0),1)</f>
        <v>#N/A</v>
      </c>
      <c r="K5957" s="57" t="e">
        <f aca="false">INDEX(lava,MATCH(B5957,SumMonths,0),2)</f>
        <v>#N/A</v>
      </c>
    </row>
    <row r="5958" customFormat="false" ht="12.75" hidden="false" customHeight="false" outlineLevel="0" collapsed="false">
      <c r="A5958" s="57" t="e">
        <f aca="false">INDEX(BucketTable,MATCH(B5958,SumMonths,0),1)</f>
        <v>#N/A</v>
      </c>
      <c r="K5958" s="57" t="e">
        <f aca="false">INDEX(lava,MATCH(B5958,SumMonths,0),2)</f>
        <v>#N/A</v>
      </c>
    </row>
    <row r="5959" customFormat="false" ht="12.75" hidden="false" customHeight="false" outlineLevel="0" collapsed="false">
      <c r="A5959" s="57" t="e">
        <f aca="false">INDEX(BucketTable,MATCH(B5959,SumMonths,0),1)</f>
        <v>#N/A</v>
      </c>
      <c r="K5959" s="57" t="e">
        <f aca="false">INDEX(lava,MATCH(B5959,SumMonths,0),2)</f>
        <v>#N/A</v>
      </c>
    </row>
    <row r="5960" customFormat="false" ht="12.75" hidden="false" customHeight="false" outlineLevel="0" collapsed="false">
      <c r="A5960" s="57" t="e">
        <f aca="false">INDEX(BucketTable,MATCH(B5960,SumMonths,0),1)</f>
        <v>#N/A</v>
      </c>
      <c r="K5960" s="57" t="e">
        <f aca="false">INDEX(lava,MATCH(B5960,SumMonths,0),2)</f>
        <v>#N/A</v>
      </c>
    </row>
    <row r="5961" customFormat="false" ht="12.75" hidden="false" customHeight="false" outlineLevel="0" collapsed="false">
      <c r="A5961" s="57" t="e">
        <f aca="false">INDEX(BucketTable,MATCH(B5961,SumMonths,0),1)</f>
        <v>#N/A</v>
      </c>
      <c r="K5961" s="57" t="e">
        <f aca="false">INDEX(lava,MATCH(B5961,SumMonths,0),2)</f>
        <v>#N/A</v>
      </c>
    </row>
    <row r="5962" customFormat="false" ht="12.75" hidden="false" customHeight="false" outlineLevel="0" collapsed="false">
      <c r="A5962" s="57" t="e">
        <f aca="false">INDEX(BucketTable,MATCH(B5962,SumMonths,0),1)</f>
        <v>#N/A</v>
      </c>
      <c r="K5962" s="57" t="e">
        <f aca="false">INDEX(lava,MATCH(B5962,SumMonths,0),2)</f>
        <v>#N/A</v>
      </c>
    </row>
    <row r="5963" customFormat="false" ht="12.75" hidden="false" customHeight="false" outlineLevel="0" collapsed="false">
      <c r="A5963" s="57" t="e">
        <f aca="false">INDEX(BucketTable,MATCH(B5963,SumMonths,0),1)</f>
        <v>#N/A</v>
      </c>
      <c r="K5963" s="57" t="e">
        <f aca="false">INDEX(lava,MATCH(B5963,SumMonths,0),2)</f>
        <v>#N/A</v>
      </c>
    </row>
    <row r="5964" customFormat="false" ht="12.75" hidden="false" customHeight="false" outlineLevel="0" collapsed="false">
      <c r="A5964" s="57" t="e">
        <f aca="false">INDEX(BucketTable,MATCH(B5964,SumMonths,0),1)</f>
        <v>#N/A</v>
      </c>
      <c r="K5964" s="57" t="e">
        <f aca="false">INDEX(lava,MATCH(B5964,SumMonths,0),2)</f>
        <v>#N/A</v>
      </c>
    </row>
    <row r="5965" customFormat="false" ht="12.75" hidden="false" customHeight="false" outlineLevel="0" collapsed="false">
      <c r="A5965" s="57" t="e">
        <f aca="false">INDEX(BucketTable,MATCH(B5965,SumMonths,0),1)</f>
        <v>#N/A</v>
      </c>
      <c r="K5965" s="57" t="e">
        <f aca="false">INDEX(lava,MATCH(B5965,SumMonths,0),2)</f>
        <v>#N/A</v>
      </c>
    </row>
    <row r="5966" customFormat="false" ht="12.75" hidden="false" customHeight="false" outlineLevel="0" collapsed="false">
      <c r="A5966" s="57" t="e">
        <f aca="false">INDEX(BucketTable,MATCH(B5966,SumMonths,0),1)</f>
        <v>#N/A</v>
      </c>
      <c r="K5966" s="57" t="e">
        <f aca="false">INDEX(lava,MATCH(B5966,SumMonths,0),2)</f>
        <v>#N/A</v>
      </c>
    </row>
    <row r="5967" customFormat="false" ht="12.75" hidden="false" customHeight="false" outlineLevel="0" collapsed="false">
      <c r="A5967" s="57" t="e">
        <f aca="false">INDEX(BucketTable,MATCH(B5967,SumMonths,0),1)</f>
        <v>#N/A</v>
      </c>
      <c r="K5967" s="57" t="e">
        <f aca="false">INDEX(lava,MATCH(B5967,SumMonths,0),2)</f>
        <v>#N/A</v>
      </c>
    </row>
    <row r="5968" customFormat="false" ht="12.75" hidden="false" customHeight="false" outlineLevel="0" collapsed="false">
      <c r="A5968" s="57" t="e">
        <f aca="false">INDEX(BucketTable,MATCH(B5968,SumMonths,0),1)</f>
        <v>#N/A</v>
      </c>
      <c r="K5968" s="57" t="e">
        <f aca="false">INDEX(lava,MATCH(B5968,SumMonths,0),2)</f>
        <v>#N/A</v>
      </c>
    </row>
    <row r="5969" customFormat="false" ht="12.75" hidden="false" customHeight="false" outlineLevel="0" collapsed="false">
      <c r="A5969" s="57" t="e">
        <f aca="false">INDEX(BucketTable,MATCH(B5969,SumMonths,0),1)</f>
        <v>#N/A</v>
      </c>
      <c r="K5969" s="57" t="e">
        <f aca="false">INDEX(lava,MATCH(B5969,SumMonths,0),2)</f>
        <v>#N/A</v>
      </c>
    </row>
    <row r="5970" customFormat="false" ht="12.75" hidden="false" customHeight="false" outlineLevel="0" collapsed="false">
      <c r="A5970" s="57" t="e">
        <f aca="false">INDEX(BucketTable,MATCH(B5970,SumMonths,0),1)</f>
        <v>#N/A</v>
      </c>
      <c r="K5970" s="57" t="e">
        <f aca="false">INDEX(lava,MATCH(B5970,SumMonths,0),2)</f>
        <v>#N/A</v>
      </c>
    </row>
    <row r="5971" customFormat="false" ht="12.75" hidden="false" customHeight="false" outlineLevel="0" collapsed="false">
      <c r="A5971" s="57" t="e">
        <f aca="false">INDEX(BucketTable,MATCH(B5971,SumMonths,0),1)</f>
        <v>#N/A</v>
      </c>
      <c r="K5971" s="57" t="e">
        <f aca="false">INDEX(lava,MATCH(B5971,SumMonths,0),2)</f>
        <v>#N/A</v>
      </c>
    </row>
    <row r="5972" customFormat="false" ht="12.75" hidden="false" customHeight="false" outlineLevel="0" collapsed="false">
      <c r="A5972" s="57" t="e">
        <f aca="false">INDEX(BucketTable,MATCH(B5972,SumMonths,0),1)</f>
        <v>#N/A</v>
      </c>
      <c r="K5972" s="57" t="e">
        <f aca="false">INDEX(lava,MATCH(B5972,SumMonths,0),2)</f>
        <v>#N/A</v>
      </c>
    </row>
    <row r="5973" customFormat="false" ht="12.75" hidden="false" customHeight="false" outlineLevel="0" collapsed="false">
      <c r="A5973" s="57" t="e">
        <f aca="false">INDEX(BucketTable,MATCH(B5973,SumMonths,0),1)</f>
        <v>#N/A</v>
      </c>
      <c r="K5973" s="57" t="e">
        <f aca="false">INDEX(lava,MATCH(B5973,SumMonths,0),2)</f>
        <v>#N/A</v>
      </c>
    </row>
    <row r="5974" customFormat="false" ht="12.75" hidden="false" customHeight="false" outlineLevel="0" collapsed="false">
      <c r="A5974" s="57" t="e">
        <f aca="false">INDEX(BucketTable,MATCH(B5974,SumMonths,0),1)</f>
        <v>#N/A</v>
      </c>
      <c r="K5974" s="57" t="e">
        <f aca="false">INDEX(lava,MATCH(B5974,SumMonths,0),2)</f>
        <v>#N/A</v>
      </c>
    </row>
    <row r="5975" customFormat="false" ht="12.75" hidden="false" customHeight="false" outlineLevel="0" collapsed="false">
      <c r="A5975" s="57" t="e">
        <f aca="false">INDEX(BucketTable,MATCH(B5975,SumMonths,0),1)</f>
        <v>#N/A</v>
      </c>
      <c r="K5975" s="57" t="e">
        <f aca="false">INDEX(lava,MATCH(B5975,SumMonths,0),2)</f>
        <v>#N/A</v>
      </c>
    </row>
    <row r="5976" customFormat="false" ht="12.75" hidden="false" customHeight="false" outlineLevel="0" collapsed="false">
      <c r="A5976" s="57" t="e">
        <f aca="false">INDEX(BucketTable,MATCH(B5976,SumMonths,0),1)</f>
        <v>#N/A</v>
      </c>
      <c r="K5976" s="57" t="e">
        <f aca="false">INDEX(lava,MATCH(B5976,SumMonths,0),2)</f>
        <v>#N/A</v>
      </c>
    </row>
    <row r="5977" customFormat="false" ht="12.75" hidden="false" customHeight="false" outlineLevel="0" collapsed="false">
      <c r="A5977" s="57" t="e">
        <f aca="false">INDEX(BucketTable,MATCH(B5977,SumMonths,0),1)</f>
        <v>#N/A</v>
      </c>
      <c r="K5977" s="57" t="e">
        <f aca="false">INDEX(lava,MATCH(B5977,SumMonths,0),2)</f>
        <v>#N/A</v>
      </c>
    </row>
    <row r="5978" customFormat="false" ht="12.75" hidden="false" customHeight="false" outlineLevel="0" collapsed="false">
      <c r="A5978" s="57" t="e">
        <f aca="false">INDEX(BucketTable,MATCH(B5978,SumMonths,0),1)</f>
        <v>#N/A</v>
      </c>
      <c r="K5978" s="57" t="e">
        <f aca="false">INDEX(lava,MATCH(B5978,SumMonths,0),2)</f>
        <v>#N/A</v>
      </c>
    </row>
    <row r="5979" customFormat="false" ht="12.75" hidden="false" customHeight="false" outlineLevel="0" collapsed="false">
      <c r="A5979" s="57" t="e">
        <f aca="false">INDEX(BucketTable,MATCH(B5979,SumMonths,0),1)</f>
        <v>#N/A</v>
      </c>
      <c r="K5979" s="57" t="e">
        <f aca="false">INDEX(lava,MATCH(B5979,SumMonths,0),2)</f>
        <v>#N/A</v>
      </c>
    </row>
    <row r="5980" customFormat="false" ht="12.75" hidden="false" customHeight="false" outlineLevel="0" collapsed="false">
      <c r="A5980" s="57" t="e">
        <f aca="false">INDEX(BucketTable,MATCH(B5980,SumMonths,0),1)</f>
        <v>#N/A</v>
      </c>
      <c r="K5980" s="57" t="e">
        <f aca="false">INDEX(lava,MATCH(B5980,SumMonths,0),2)</f>
        <v>#N/A</v>
      </c>
    </row>
    <row r="5981" customFormat="false" ht="12.75" hidden="false" customHeight="false" outlineLevel="0" collapsed="false">
      <c r="A5981" s="57" t="e">
        <f aca="false">INDEX(BucketTable,MATCH(B5981,SumMonths,0),1)</f>
        <v>#N/A</v>
      </c>
      <c r="K5981" s="57" t="e">
        <f aca="false">INDEX(lava,MATCH(B5981,SumMonths,0),2)</f>
        <v>#N/A</v>
      </c>
    </row>
    <row r="5982" customFormat="false" ht="12.75" hidden="false" customHeight="false" outlineLevel="0" collapsed="false">
      <c r="A5982" s="57" t="e">
        <f aca="false">INDEX(BucketTable,MATCH(B5982,SumMonths,0),1)</f>
        <v>#N/A</v>
      </c>
      <c r="K5982" s="57" t="e">
        <f aca="false">INDEX(lava,MATCH(B5982,SumMonths,0),2)</f>
        <v>#N/A</v>
      </c>
    </row>
    <row r="5983" customFormat="false" ht="12.75" hidden="false" customHeight="false" outlineLevel="0" collapsed="false">
      <c r="A5983" s="57" t="e">
        <f aca="false">INDEX(BucketTable,MATCH(B5983,SumMonths,0),1)</f>
        <v>#N/A</v>
      </c>
      <c r="K5983" s="57" t="e">
        <f aca="false">INDEX(lava,MATCH(B5983,SumMonths,0),2)</f>
        <v>#N/A</v>
      </c>
    </row>
    <row r="5984" customFormat="false" ht="12.75" hidden="false" customHeight="false" outlineLevel="0" collapsed="false">
      <c r="A5984" s="57" t="e">
        <f aca="false">INDEX(BucketTable,MATCH(B5984,SumMonths,0),1)</f>
        <v>#N/A</v>
      </c>
      <c r="K5984" s="57" t="e">
        <f aca="false">INDEX(lava,MATCH(B5984,SumMonths,0),2)</f>
        <v>#N/A</v>
      </c>
    </row>
    <row r="5985" customFormat="false" ht="12.75" hidden="false" customHeight="false" outlineLevel="0" collapsed="false">
      <c r="A5985" s="57" t="e">
        <f aca="false">INDEX(BucketTable,MATCH(B5985,SumMonths,0),1)</f>
        <v>#N/A</v>
      </c>
      <c r="K5985" s="57" t="e">
        <f aca="false">INDEX(lava,MATCH(B5985,SumMonths,0),2)</f>
        <v>#N/A</v>
      </c>
    </row>
    <row r="5986" customFormat="false" ht="12.75" hidden="false" customHeight="false" outlineLevel="0" collapsed="false">
      <c r="A5986" s="57" t="e">
        <f aca="false">INDEX(BucketTable,MATCH(B5986,SumMonths,0),1)</f>
        <v>#N/A</v>
      </c>
      <c r="K5986" s="57" t="e">
        <f aca="false">INDEX(lava,MATCH(B5986,SumMonths,0),2)</f>
        <v>#N/A</v>
      </c>
    </row>
    <row r="5987" customFormat="false" ht="12.75" hidden="false" customHeight="false" outlineLevel="0" collapsed="false">
      <c r="A5987" s="57" t="e">
        <f aca="false">INDEX(BucketTable,MATCH(B5987,SumMonths,0),1)</f>
        <v>#N/A</v>
      </c>
      <c r="K5987" s="57" t="e">
        <f aca="false">INDEX(lava,MATCH(B5987,SumMonths,0),2)</f>
        <v>#N/A</v>
      </c>
    </row>
    <row r="5988" customFormat="false" ht="12.75" hidden="false" customHeight="false" outlineLevel="0" collapsed="false">
      <c r="A5988" s="57" t="e">
        <f aca="false">INDEX(BucketTable,MATCH(B5988,SumMonths,0),1)</f>
        <v>#N/A</v>
      </c>
      <c r="K5988" s="57" t="e">
        <f aca="false">INDEX(lava,MATCH(B5988,SumMonths,0),2)</f>
        <v>#N/A</v>
      </c>
    </row>
    <row r="5989" customFormat="false" ht="12.75" hidden="false" customHeight="false" outlineLevel="0" collapsed="false">
      <c r="A5989" s="57" t="e">
        <f aca="false">INDEX(BucketTable,MATCH(B5989,SumMonths,0),1)</f>
        <v>#N/A</v>
      </c>
      <c r="K5989" s="57" t="e">
        <f aca="false">INDEX(lava,MATCH(B5989,SumMonths,0),2)</f>
        <v>#N/A</v>
      </c>
    </row>
    <row r="5990" customFormat="false" ht="12.75" hidden="false" customHeight="false" outlineLevel="0" collapsed="false">
      <c r="A5990" s="57" t="e">
        <f aca="false">INDEX(BucketTable,MATCH(B5990,SumMonths,0),1)</f>
        <v>#N/A</v>
      </c>
      <c r="K5990" s="57" t="e">
        <f aca="false">INDEX(lava,MATCH(B5990,SumMonths,0),2)</f>
        <v>#N/A</v>
      </c>
    </row>
    <row r="5991" customFormat="false" ht="12.75" hidden="false" customHeight="false" outlineLevel="0" collapsed="false">
      <c r="A5991" s="57" t="e">
        <f aca="false">INDEX(BucketTable,MATCH(B5991,SumMonths,0),1)</f>
        <v>#N/A</v>
      </c>
      <c r="K5991" s="57" t="e">
        <f aca="false">INDEX(lava,MATCH(B5991,SumMonths,0),2)</f>
        <v>#N/A</v>
      </c>
    </row>
    <row r="5992" customFormat="false" ht="12.75" hidden="false" customHeight="false" outlineLevel="0" collapsed="false">
      <c r="A5992" s="57" t="e">
        <f aca="false">INDEX(BucketTable,MATCH(B5992,SumMonths,0),1)</f>
        <v>#N/A</v>
      </c>
      <c r="K5992" s="57" t="e">
        <f aca="false">INDEX(lava,MATCH(B5992,SumMonths,0),2)</f>
        <v>#N/A</v>
      </c>
    </row>
    <row r="5993" customFormat="false" ht="12.75" hidden="false" customHeight="false" outlineLevel="0" collapsed="false">
      <c r="A5993" s="57" t="e">
        <f aca="false">INDEX(BucketTable,MATCH(B5993,SumMonths,0),1)</f>
        <v>#N/A</v>
      </c>
      <c r="K5993" s="57" t="e">
        <f aca="false">INDEX(lava,MATCH(B5993,SumMonths,0),2)</f>
        <v>#N/A</v>
      </c>
    </row>
    <row r="5994" customFormat="false" ht="12.75" hidden="false" customHeight="false" outlineLevel="0" collapsed="false">
      <c r="A5994" s="57" t="e">
        <f aca="false">INDEX(BucketTable,MATCH(B5994,SumMonths,0),1)</f>
        <v>#N/A</v>
      </c>
      <c r="K5994" s="57" t="e">
        <f aca="false">INDEX(lava,MATCH(B5994,SumMonths,0),2)</f>
        <v>#N/A</v>
      </c>
    </row>
    <row r="5995" customFormat="false" ht="12.75" hidden="false" customHeight="false" outlineLevel="0" collapsed="false">
      <c r="A5995" s="57" t="e">
        <f aca="false">INDEX(BucketTable,MATCH(B5995,SumMonths,0),1)</f>
        <v>#N/A</v>
      </c>
      <c r="K5995" s="57" t="e">
        <f aca="false">INDEX(lava,MATCH(B5995,SumMonths,0),2)</f>
        <v>#N/A</v>
      </c>
    </row>
    <row r="5996" customFormat="false" ht="12.75" hidden="false" customHeight="false" outlineLevel="0" collapsed="false">
      <c r="A5996" s="57" t="e">
        <f aca="false">INDEX(BucketTable,MATCH(B5996,SumMonths,0),1)</f>
        <v>#N/A</v>
      </c>
      <c r="K5996" s="57" t="e">
        <f aca="false">INDEX(lava,MATCH(B5996,SumMonths,0),2)</f>
        <v>#N/A</v>
      </c>
    </row>
    <row r="5997" customFormat="false" ht="12.75" hidden="false" customHeight="false" outlineLevel="0" collapsed="false">
      <c r="A5997" s="57" t="e">
        <f aca="false">INDEX(BucketTable,MATCH(B5997,SumMonths,0),1)</f>
        <v>#N/A</v>
      </c>
      <c r="K5997" s="57" t="e">
        <f aca="false">INDEX(lava,MATCH(B5997,SumMonths,0),2)</f>
        <v>#N/A</v>
      </c>
    </row>
    <row r="5998" customFormat="false" ht="12.75" hidden="false" customHeight="false" outlineLevel="0" collapsed="false">
      <c r="A5998" s="57" t="e">
        <f aca="false">INDEX(BucketTable,MATCH(B5998,SumMonths,0),1)</f>
        <v>#N/A</v>
      </c>
      <c r="K5998" s="57" t="e">
        <f aca="false">INDEX(lava,MATCH(B5998,SumMonths,0),2)</f>
        <v>#N/A</v>
      </c>
    </row>
    <row r="5999" customFormat="false" ht="12.75" hidden="false" customHeight="false" outlineLevel="0" collapsed="false">
      <c r="A5999" s="57" t="e">
        <f aca="false">INDEX(BucketTable,MATCH(B5999,SumMonths,0),1)</f>
        <v>#N/A</v>
      </c>
      <c r="K5999" s="57" t="e">
        <f aca="false">INDEX(lava,MATCH(B5999,SumMonths,0),2)</f>
        <v>#N/A</v>
      </c>
    </row>
    <row r="6000" customFormat="false" ht="12.75" hidden="false" customHeight="false" outlineLevel="0" collapsed="false">
      <c r="A6000" s="57" t="e">
        <f aca="false">INDEX(BucketTable,MATCH(B6000,SumMonths,0),1)</f>
        <v>#N/A</v>
      </c>
      <c r="K6000" s="57" t="e">
        <f aca="false">INDEX(lava,MATCH(B6000,SumMonths,0),2)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6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" activeCellId="0" sqref="K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7" width="11.7"/>
    <col collapsed="false" customWidth="true" hidden="false" outlineLevel="0" max="2" min="2" style="166" width="14.56"/>
    <col collapsed="false" customWidth="true" hidden="false" outlineLevel="0" max="3" min="3" style="166" width="25.85"/>
    <col collapsed="false" customWidth="true" hidden="false" outlineLevel="0" max="4" min="4" style="167" width="9.7"/>
    <col collapsed="false" customWidth="true" hidden="false" outlineLevel="0" max="5" min="5" style="57" width="13.85"/>
    <col collapsed="false" customWidth="true" hidden="false" outlineLevel="0" max="6" min="6" style="57" width="12.56"/>
    <col collapsed="false" customWidth="true" hidden="false" outlineLevel="0" max="7" min="7" style="57" width="6.28"/>
    <col collapsed="false" customWidth="true" hidden="false" outlineLevel="0" max="9" min="8" style="57" width="8.14"/>
    <col collapsed="false" customWidth="true" hidden="false" outlineLevel="0" max="11" min="10" style="57" width="8.56"/>
    <col collapsed="false" customWidth="true" hidden="false" outlineLevel="0" max="13" min="12" style="57" width="8.14"/>
    <col collapsed="false" customWidth="true" hidden="false" outlineLevel="0" max="14" min="14" style="57" width="7.7"/>
    <col collapsed="false" customWidth="true" hidden="false" outlineLevel="0" max="15" min="15" style="57" width="8.14"/>
    <col collapsed="false" customWidth="true" hidden="false" outlineLevel="0" max="16" min="16" style="57" width="7.7"/>
    <col collapsed="false" customWidth="true" hidden="false" outlineLevel="0" max="17" min="17" style="57" width="13.85"/>
    <col collapsed="false" customWidth="true" hidden="false" outlineLevel="0" max="18" min="18" style="57" width="4.99"/>
    <col collapsed="false" customWidth="true" hidden="false" outlineLevel="0" max="19" min="19" style="57" width="3.99"/>
    <col collapsed="false" customWidth="true" hidden="false" outlineLevel="0" max="20" min="20" style="57" width="5.41"/>
    <col collapsed="false" customWidth="true" hidden="false" outlineLevel="0" max="21" min="21" style="57" width="4.85"/>
    <col collapsed="false" customWidth="true" hidden="false" outlineLevel="0" max="22" min="22" style="57" width="3.42"/>
    <col collapsed="false" customWidth="true" hidden="false" outlineLevel="0" max="24" min="23" style="57" width="4.41"/>
  </cols>
  <sheetData>
    <row r="1" customFormat="false" ht="16.5" hidden="false" customHeight="false" outlineLevel="0" collapsed="false">
      <c r="B1" s="168"/>
      <c r="C1" s="169" t="s">
        <v>99</v>
      </c>
      <c r="D1" s="170" t="n">
        <f aca="false">SUM(D4:D65536)</f>
        <v>1436.40999652</v>
      </c>
    </row>
    <row r="2" customFormat="false" ht="12.75" hidden="false" customHeight="false" outlineLevel="0" collapsed="false">
      <c r="B2" s="172" t="s">
        <v>100</v>
      </c>
      <c r="C2" s="173"/>
      <c r="D2" s="174" t="s">
        <v>101</v>
      </c>
      <c r="Y2" s="171"/>
    </row>
    <row r="3" customFormat="false" ht="13.5" hidden="false" customHeight="false" outlineLevel="0" collapsed="false">
      <c r="A3" s="101" t="s">
        <v>102</v>
      </c>
      <c r="B3" s="175" t="s">
        <v>103</v>
      </c>
      <c r="C3" s="176" t="s">
        <v>104</v>
      </c>
      <c r="D3" s="177" t="s">
        <v>105</v>
      </c>
      <c r="Y3" s="178"/>
    </row>
    <row r="4" customFormat="false" ht="12.75" hidden="false" customHeight="false" outlineLevel="0" collapsed="false">
      <c r="A4" s="57" t="n">
        <f aca="false">INDEX(BucketTable,MATCH(B4,SumMonths,0),1)</f>
        <v>1</v>
      </c>
      <c r="B4" s="179" t="n">
        <v>36800</v>
      </c>
      <c r="C4" s="166" t="s">
        <v>68</v>
      </c>
      <c r="D4" s="167" t="n">
        <v>0</v>
      </c>
      <c r="K4" s="57" t="n">
        <f aca="false">INDEX(lava,MATCH(B4,SumMonths,0),2)</f>
        <v>0</v>
      </c>
    </row>
    <row r="5" customFormat="false" ht="12.75" hidden="false" customHeight="false" outlineLevel="0" collapsed="false">
      <c r="A5" s="57" t="n">
        <f aca="false">INDEX(BucketTable,MATCH(B5,SumMonths,0),1)</f>
        <v>2</v>
      </c>
      <c r="B5" s="179" t="n">
        <v>36831</v>
      </c>
      <c r="C5" s="166" t="s">
        <v>68</v>
      </c>
      <c r="D5" s="167" t="n">
        <v>0</v>
      </c>
      <c r="K5" s="57" t="n">
        <f aca="false">INDEX(lava,MATCH(B5,SumMonths,0),2)</f>
        <v>1</v>
      </c>
    </row>
    <row r="6" customFormat="false" ht="12.75" hidden="false" customHeight="false" outlineLevel="0" collapsed="false">
      <c r="A6" s="57" t="n">
        <f aca="false">INDEX(BucketTable,MATCH(B6,SumMonths,0),1)</f>
        <v>3</v>
      </c>
      <c r="B6" s="179" t="n">
        <v>36861</v>
      </c>
      <c r="C6" s="166" t="s">
        <v>68</v>
      </c>
      <c r="D6" s="167" t="n">
        <v>820.96680612</v>
      </c>
      <c r="K6" s="57" t="n">
        <f aca="false">INDEX(lava,MATCH(B6,SumMonths,0),2)</f>
        <v>2</v>
      </c>
    </row>
    <row r="7" customFormat="false" ht="12.75" hidden="false" customHeight="false" outlineLevel="0" collapsed="false">
      <c r="A7" s="57" t="n">
        <f aca="false">INDEX(BucketTable,MATCH(B7,SumMonths,0),1)</f>
        <v>4</v>
      </c>
      <c r="B7" s="179" t="n">
        <v>36892</v>
      </c>
      <c r="C7" s="166" t="s">
        <v>68</v>
      </c>
      <c r="D7" s="167" t="n">
        <v>842.93151107</v>
      </c>
      <c r="K7" s="57" t="n">
        <f aca="false">INDEX(lava,MATCH(B7,SumMonths,0),2)</f>
        <v>2</v>
      </c>
    </row>
    <row r="8" customFormat="false" ht="12.75" hidden="false" customHeight="false" outlineLevel="0" collapsed="false">
      <c r="A8" s="57" t="n">
        <f aca="false">INDEX(BucketTable,MATCH(B8,SumMonths,0),1)</f>
        <v>5</v>
      </c>
      <c r="B8" s="179" t="n">
        <v>36923</v>
      </c>
      <c r="C8" s="166" t="s">
        <v>68</v>
      </c>
      <c r="D8" s="167" t="n">
        <v>0</v>
      </c>
      <c r="K8" s="57" t="n">
        <f aca="false">INDEX(lava,MATCH(B8,SumMonths,0),2)</f>
        <v>2</v>
      </c>
    </row>
    <row r="9" customFormat="false" ht="12.75" hidden="false" customHeight="false" outlineLevel="0" collapsed="false">
      <c r="A9" s="57" t="n">
        <f aca="false">INDEX(BucketTable,MATCH(B9,SumMonths,0),1)</f>
        <v>6</v>
      </c>
      <c r="B9" s="179" t="n">
        <v>36951</v>
      </c>
      <c r="C9" s="166" t="s">
        <v>68</v>
      </c>
      <c r="D9" s="167" t="n">
        <v>0</v>
      </c>
      <c r="K9" s="57" t="n">
        <f aca="false">INDEX(lava,MATCH(B9,SumMonths,0),2)</f>
        <v>2</v>
      </c>
    </row>
    <row r="10" customFormat="false" ht="12.75" hidden="false" customHeight="false" outlineLevel="0" collapsed="false">
      <c r="A10" s="57" t="n">
        <f aca="false">INDEX(BucketTable,MATCH(B10,SumMonths,0),1)</f>
        <v>7</v>
      </c>
      <c r="B10" s="179" t="n">
        <v>36982</v>
      </c>
      <c r="C10" s="166" t="s">
        <v>68</v>
      </c>
      <c r="D10" s="167" t="n">
        <v>0</v>
      </c>
      <c r="K10" s="57" t="n">
        <f aca="false">INDEX(lava,MATCH(B10,SumMonths,0),2)</f>
        <v>4</v>
      </c>
    </row>
    <row r="11" customFormat="false" ht="12.75" hidden="false" customHeight="false" outlineLevel="0" collapsed="false">
      <c r="A11" s="57" t="n">
        <f aca="false">INDEX(BucketTable,MATCH(B11,SumMonths,0),1)</f>
        <v>8</v>
      </c>
      <c r="B11" s="179" t="n">
        <v>37012</v>
      </c>
      <c r="C11" s="166" t="s">
        <v>68</v>
      </c>
      <c r="D11" s="167" t="n">
        <v>-223.39286202</v>
      </c>
      <c r="K11" s="57" t="n">
        <f aca="false">INDEX(lava,MATCH(B11,SumMonths,0),2)</f>
        <v>4</v>
      </c>
    </row>
    <row r="12" customFormat="false" ht="12.75" hidden="false" customHeight="false" outlineLevel="0" collapsed="false">
      <c r="A12" s="57" t="n">
        <f aca="false">INDEX(BucketTable,MATCH(B12,SumMonths,0),1)</f>
        <v>8</v>
      </c>
      <c r="B12" s="179" t="n">
        <v>37043</v>
      </c>
      <c r="C12" s="166" t="s">
        <v>68</v>
      </c>
      <c r="D12" s="167" t="n">
        <v>-294.87496423</v>
      </c>
      <c r="K12" s="57" t="n">
        <f aca="false">INDEX(lava,MATCH(B12,SumMonths,0),2)</f>
        <v>4</v>
      </c>
    </row>
    <row r="13" customFormat="false" ht="12.75" hidden="false" customHeight="false" outlineLevel="0" collapsed="false">
      <c r="A13" s="57" t="n">
        <f aca="false">INDEX(BucketTable,MATCH(B13,SumMonths,0),1)</f>
        <v>8</v>
      </c>
      <c r="B13" s="179" t="n">
        <v>37073</v>
      </c>
      <c r="C13" s="166" t="s">
        <v>68</v>
      </c>
      <c r="D13" s="167" t="n">
        <v>-303.07971257</v>
      </c>
      <c r="K13" s="57" t="n">
        <f aca="false">INDEX(lava,MATCH(B13,SumMonths,0),2)</f>
        <v>4</v>
      </c>
    </row>
    <row r="14" customFormat="false" ht="12.75" hidden="false" customHeight="false" outlineLevel="0" collapsed="false">
      <c r="A14" s="57" t="n">
        <f aca="false">INDEX(BucketTable,MATCH(B14,SumMonths,0),1)</f>
        <v>8</v>
      </c>
      <c r="B14" s="179" t="n">
        <v>37104</v>
      </c>
      <c r="C14" s="166" t="s">
        <v>68</v>
      </c>
      <c r="D14" s="167" t="n">
        <v>-283.67401033</v>
      </c>
      <c r="K14" s="57" t="n">
        <f aca="false">INDEX(lava,MATCH(B14,SumMonths,0),2)</f>
        <v>4</v>
      </c>
    </row>
    <row r="15" customFormat="false" ht="12.75" hidden="false" customHeight="false" outlineLevel="0" collapsed="false">
      <c r="A15" s="57" t="n">
        <f aca="false">INDEX(BucketTable,MATCH(B15,SumMonths,0),1)</f>
        <v>8</v>
      </c>
      <c r="B15" s="179" t="n">
        <v>37135</v>
      </c>
      <c r="C15" s="166" t="s">
        <v>68</v>
      </c>
      <c r="D15" s="167" t="n">
        <v>-255.95274468</v>
      </c>
      <c r="K15" s="57" t="n">
        <f aca="false">INDEX(lava,MATCH(B15,SumMonths,0),2)</f>
        <v>4</v>
      </c>
    </row>
    <row r="16" customFormat="false" ht="12.75" hidden="false" customHeight="false" outlineLevel="0" collapsed="false">
      <c r="A16" s="57" t="n">
        <f aca="false">INDEX(BucketTable,MATCH(B16,SumMonths,0),1)</f>
        <v>8</v>
      </c>
      <c r="B16" s="179" t="n">
        <v>37165</v>
      </c>
      <c r="C16" s="166" t="s">
        <v>68</v>
      </c>
      <c r="D16" s="167" t="n">
        <v>-248.52026955</v>
      </c>
      <c r="K16" s="57" t="n">
        <f aca="false">INDEX(lava,MATCH(B16,SumMonths,0),2)</f>
        <v>4</v>
      </c>
    </row>
    <row r="17" customFormat="false" ht="12.75" hidden="false" customHeight="false" outlineLevel="0" collapsed="false">
      <c r="A17" s="57" t="n">
        <f aca="false">INDEX(BucketTable,MATCH(B17,SumMonths,0),1)</f>
        <v>8</v>
      </c>
      <c r="B17" s="179" t="n">
        <v>37196</v>
      </c>
      <c r="C17" s="166" t="s">
        <v>68</v>
      </c>
      <c r="D17" s="167" t="n">
        <v>0</v>
      </c>
      <c r="K17" s="57" t="n">
        <f aca="false">INDEX(lava,MATCH(B17,SumMonths,0),2)</f>
        <v>5</v>
      </c>
    </row>
    <row r="18" customFormat="false" ht="12.75" hidden="false" customHeight="false" outlineLevel="0" collapsed="false">
      <c r="A18" s="57" t="n">
        <f aca="false">INDEX(BucketTable,MATCH(B18,SumMonths,0),1)</f>
        <v>8</v>
      </c>
      <c r="B18" s="179" t="n">
        <v>37226</v>
      </c>
      <c r="C18" s="166" t="s">
        <v>68</v>
      </c>
      <c r="D18" s="167" t="n">
        <v>750.52157161</v>
      </c>
      <c r="K18" s="57" t="n">
        <f aca="false">INDEX(lava,MATCH(B18,SumMonths,0),2)</f>
        <v>5</v>
      </c>
    </row>
    <row r="19" customFormat="false" ht="12.75" hidden="false" customHeight="false" outlineLevel="0" collapsed="false">
      <c r="A19" s="57" t="n">
        <f aca="false">INDEX(BucketTable,MATCH(B19,SumMonths,0),1)</f>
        <v>9</v>
      </c>
      <c r="B19" s="179" t="n">
        <v>37257</v>
      </c>
      <c r="C19" s="166" t="s">
        <v>68</v>
      </c>
      <c r="D19" s="167" t="n">
        <v>771.30704582</v>
      </c>
      <c r="K19" s="57" t="n">
        <f aca="false">INDEX(lava,MATCH(B19,SumMonths,0),2)</f>
        <v>5</v>
      </c>
    </row>
    <row r="20" customFormat="false" ht="12.75" hidden="false" customHeight="false" outlineLevel="0" collapsed="false">
      <c r="A20" s="57" t="n">
        <f aca="false">INDEX(BucketTable,MATCH(B20,SumMonths,0),1)</f>
        <v>9</v>
      </c>
      <c r="B20" s="179" t="n">
        <v>37288</v>
      </c>
      <c r="C20" s="166" t="s">
        <v>68</v>
      </c>
      <c r="D20" s="167" t="n">
        <v>0</v>
      </c>
      <c r="K20" s="57" t="n">
        <f aca="false">INDEX(lava,MATCH(B20,SumMonths,0),2)</f>
        <v>5</v>
      </c>
    </row>
    <row r="21" customFormat="false" ht="12.75" hidden="false" customHeight="false" outlineLevel="0" collapsed="false">
      <c r="A21" s="57" t="n">
        <f aca="false">INDEX(BucketTable,MATCH(B21,SumMonths,0),1)</f>
        <v>9</v>
      </c>
      <c r="B21" s="179" t="n">
        <v>37316</v>
      </c>
      <c r="C21" s="166" t="s">
        <v>68</v>
      </c>
      <c r="D21" s="167" t="n">
        <v>0</v>
      </c>
      <c r="K21" s="57" t="n">
        <f aca="false">INDEX(lava,MATCH(B21,SumMonths,0),2)</f>
        <v>5</v>
      </c>
    </row>
    <row r="22" customFormat="false" ht="12.75" hidden="false" customHeight="false" outlineLevel="0" collapsed="false">
      <c r="A22" s="57" t="n">
        <f aca="false">INDEX(BucketTable,MATCH(B22,SumMonths,0),1)</f>
        <v>9</v>
      </c>
      <c r="B22" s="179" t="n">
        <v>37347</v>
      </c>
      <c r="C22" s="166" t="s">
        <v>68</v>
      </c>
      <c r="D22" s="167" t="n">
        <v>0</v>
      </c>
      <c r="K22" s="57" t="n">
        <f aca="false">INDEX(lava,MATCH(B22,SumMonths,0),2)</f>
        <v>5</v>
      </c>
    </row>
    <row r="23" customFormat="false" ht="12.75" hidden="false" customHeight="false" outlineLevel="0" collapsed="false">
      <c r="A23" s="57" t="n">
        <f aca="false">INDEX(BucketTable,MATCH(B23,SumMonths,0),1)</f>
        <v>9</v>
      </c>
      <c r="B23" s="179" t="n">
        <v>37377</v>
      </c>
      <c r="C23" s="166" t="s">
        <v>68</v>
      </c>
      <c r="D23" s="167" t="n">
        <v>-168.22806745</v>
      </c>
      <c r="K23" s="57" t="n">
        <f aca="false">INDEX(lava,MATCH(B23,SumMonths,0),2)</f>
        <v>5</v>
      </c>
    </row>
    <row r="24" customFormat="false" ht="12.75" hidden="false" customHeight="false" outlineLevel="0" collapsed="false">
      <c r="A24" s="57" t="n">
        <f aca="false">INDEX(BucketTable,MATCH(B24,SumMonths,0),1)</f>
        <v>9</v>
      </c>
      <c r="B24" s="179" t="n">
        <v>37408</v>
      </c>
      <c r="C24" s="166" t="s">
        <v>68</v>
      </c>
      <c r="D24" s="167" t="n">
        <v>-161.92191328</v>
      </c>
      <c r="K24" s="57" t="n">
        <f aca="false">INDEX(lava,MATCH(B24,SumMonths,0),2)</f>
        <v>5</v>
      </c>
    </row>
    <row r="25" customFormat="false" ht="12.75" hidden="false" customHeight="false" outlineLevel="0" collapsed="false">
      <c r="A25" s="57" t="n">
        <f aca="false">INDEX(BucketTable,MATCH(B25,SumMonths,0),1)</f>
        <v>9</v>
      </c>
      <c r="B25" s="179" t="n">
        <v>37438</v>
      </c>
      <c r="C25" s="166" t="s">
        <v>68</v>
      </c>
      <c r="D25" s="167" t="n">
        <v>-166.44305075</v>
      </c>
      <c r="K25" s="57" t="n">
        <f aca="false">INDEX(lava,MATCH(B25,SumMonths,0),2)</f>
        <v>5</v>
      </c>
    </row>
    <row r="26" customFormat="false" ht="12.75" hidden="false" customHeight="false" outlineLevel="0" collapsed="false">
      <c r="A26" s="57" t="n">
        <f aca="false">INDEX(BucketTable,MATCH(B26,SumMonths,0),1)</f>
        <v>9</v>
      </c>
      <c r="B26" s="179" t="n">
        <v>37469</v>
      </c>
      <c r="C26" s="166" t="s">
        <v>68</v>
      </c>
      <c r="D26" s="167" t="n">
        <v>-165.53835482</v>
      </c>
      <c r="K26" s="57" t="n">
        <f aca="false">INDEX(lava,MATCH(B26,SumMonths,0),2)</f>
        <v>5</v>
      </c>
    </row>
    <row r="27" customFormat="false" ht="12.75" hidden="false" customHeight="false" outlineLevel="0" collapsed="false">
      <c r="A27" s="57" t="n">
        <f aca="false">INDEX(BucketTable,MATCH(B27,SumMonths,0),1)</f>
        <v>9</v>
      </c>
      <c r="B27" s="179" t="n">
        <v>37500</v>
      </c>
      <c r="C27" s="166" t="s">
        <v>68</v>
      </c>
      <c r="D27" s="167" t="n">
        <v>-159.32850744</v>
      </c>
      <c r="K27" s="57" t="n">
        <f aca="false">INDEX(lava,MATCH(B27,SumMonths,0),2)</f>
        <v>5</v>
      </c>
    </row>
    <row r="28" customFormat="false" ht="12.75" hidden="false" customHeight="false" outlineLevel="0" collapsed="false">
      <c r="A28" s="57" t="n">
        <f aca="false">INDEX(BucketTable,MATCH(B28,SumMonths,0),1)</f>
        <v>9</v>
      </c>
      <c r="B28" s="179" t="n">
        <v>37530</v>
      </c>
      <c r="C28" s="166" t="s">
        <v>68</v>
      </c>
      <c r="D28" s="167" t="n">
        <v>-163.77306282</v>
      </c>
      <c r="K28" s="57" t="n">
        <f aca="false">INDEX(lava,MATCH(B28,SumMonths,0),2)</f>
        <v>5</v>
      </c>
    </row>
    <row r="29" customFormat="false" ht="12.75" hidden="false" customHeight="false" outlineLevel="0" collapsed="false">
      <c r="A29" s="57" t="n">
        <f aca="false">INDEX(BucketTable,MATCH(B29,SumMonths,0),1)</f>
        <v>9</v>
      </c>
      <c r="B29" s="179" t="n">
        <v>37561</v>
      </c>
      <c r="C29" s="166" t="s">
        <v>68</v>
      </c>
      <c r="D29" s="167" t="n">
        <v>0</v>
      </c>
      <c r="K29" s="57" t="n">
        <f aca="false">INDEX(lava,MATCH(B29,SumMonths,0),2)</f>
        <v>5</v>
      </c>
    </row>
    <row r="30" customFormat="false" ht="12.75" hidden="false" customHeight="false" outlineLevel="0" collapsed="false">
      <c r="A30" s="57" t="n">
        <f aca="false">INDEX(BucketTable,MATCH(B30,SumMonths,0),1)</f>
        <v>9</v>
      </c>
      <c r="B30" s="179" t="n">
        <v>37591</v>
      </c>
      <c r="C30" s="166" t="s">
        <v>68</v>
      </c>
      <c r="D30" s="167" t="n">
        <v>680.9828349</v>
      </c>
      <c r="K30" s="57" t="n">
        <f aca="false">INDEX(lava,MATCH(B30,SumMonths,0),2)</f>
        <v>5</v>
      </c>
    </row>
    <row r="31" customFormat="false" ht="12.75" hidden="false" customHeight="false" outlineLevel="0" collapsed="false">
      <c r="A31" s="57" t="n">
        <f aca="false">INDEX(BucketTable,MATCH(B31,SumMonths,0),1)</f>
        <v>10</v>
      </c>
      <c r="B31" s="179" t="n">
        <v>37622</v>
      </c>
      <c r="C31" s="166" t="s">
        <v>68</v>
      </c>
      <c r="D31" s="167" t="n">
        <v>702.65862598</v>
      </c>
      <c r="K31" s="57" t="n">
        <f aca="false">INDEX(lava,MATCH(B31,SumMonths,0),2)</f>
        <v>5</v>
      </c>
    </row>
    <row r="32" customFormat="false" ht="12.75" hidden="false" customHeight="false" outlineLevel="0" collapsed="false">
      <c r="A32" s="57" t="n">
        <f aca="false">INDEX(BucketTable,MATCH(B32,SumMonths,0),1)</f>
        <v>10</v>
      </c>
      <c r="B32" s="179" t="n">
        <v>37653</v>
      </c>
      <c r="C32" s="166" t="s">
        <v>68</v>
      </c>
      <c r="D32" s="167" t="n">
        <v>0.02874756</v>
      </c>
      <c r="K32" s="57" t="n">
        <f aca="false">INDEX(lava,MATCH(B32,SumMonths,0),2)</f>
        <v>5</v>
      </c>
    </row>
    <row r="33" customFormat="false" ht="12.75" hidden="false" customHeight="false" outlineLevel="0" collapsed="false">
      <c r="A33" s="57" t="n">
        <f aca="false">INDEX(BucketTable,MATCH(B33,SumMonths,0),1)</f>
        <v>10</v>
      </c>
      <c r="B33" s="179" t="n">
        <v>37681</v>
      </c>
      <c r="C33" s="166" t="s">
        <v>68</v>
      </c>
      <c r="D33" s="167" t="n">
        <v>0</v>
      </c>
      <c r="K33" s="57" t="n">
        <f aca="false">INDEX(lava,MATCH(B33,SumMonths,0),2)</f>
        <v>5</v>
      </c>
    </row>
    <row r="34" customFormat="false" ht="12.75" hidden="false" customHeight="false" outlineLevel="0" collapsed="false">
      <c r="A34" s="57" t="n">
        <f aca="false">INDEX(BucketTable,MATCH(B34,SumMonths,0),1)</f>
        <v>10</v>
      </c>
      <c r="B34" s="179" t="n">
        <v>37712</v>
      </c>
      <c r="C34" s="166" t="s">
        <v>68</v>
      </c>
      <c r="D34" s="167" t="n">
        <v>0</v>
      </c>
      <c r="K34" s="57" t="n">
        <f aca="false">INDEX(lava,MATCH(B34,SumMonths,0),2)</f>
        <v>5</v>
      </c>
    </row>
    <row r="35" customFormat="false" ht="12.75" hidden="false" customHeight="false" outlineLevel="0" collapsed="false">
      <c r="A35" s="57" t="n">
        <f aca="false">INDEX(BucketTable,MATCH(B35,SumMonths,0),1)</f>
        <v>10</v>
      </c>
      <c r="B35" s="179" t="n">
        <v>37742</v>
      </c>
      <c r="C35" s="166" t="s">
        <v>68</v>
      </c>
      <c r="D35" s="167" t="n">
        <v>-228.17899496</v>
      </c>
      <c r="K35" s="57" t="n">
        <f aca="false">INDEX(lava,MATCH(B35,SumMonths,0),2)</f>
        <v>5</v>
      </c>
    </row>
    <row r="36" customFormat="false" ht="12.75" hidden="false" customHeight="false" outlineLevel="0" collapsed="false">
      <c r="A36" s="57" t="n">
        <f aca="false">INDEX(BucketTable,MATCH(B36,SumMonths,0),1)</f>
        <v>10</v>
      </c>
      <c r="B36" s="179" t="n">
        <v>37773</v>
      </c>
      <c r="C36" s="166" t="s">
        <v>68</v>
      </c>
      <c r="D36" s="167" t="n">
        <v>-219.62275816</v>
      </c>
      <c r="K36" s="57" t="n">
        <f aca="false">INDEX(lava,MATCH(B36,SumMonths,0),2)</f>
        <v>5</v>
      </c>
    </row>
    <row r="37" customFormat="false" ht="12.75" hidden="false" customHeight="false" outlineLevel="0" collapsed="false">
      <c r="A37" s="57" t="n">
        <f aca="false">INDEX(BucketTable,MATCH(B37,SumMonths,0),1)</f>
        <v>10</v>
      </c>
      <c r="B37" s="179" t="n">
        <v>37803</v>
      </c>
      <c r="C37" s="166" t="s">
        <v>68</v>
      </c>
      <c r="D37" s="167" t="n">
        <v>-225.74074953</v>
      </c>
      <c r="K37" s="57" t="n">
        <f aca="false">INDEX(lava,MATCH(B37,SumMonths,0),2)</f>
        <v>5</v>
      </c>
    </row>
    <row r="38" customFormat="false" ht="12.75" hidden="false" customHeight="false" outlineLevel="0" collapsed="false">
      <c r="A38" s="57" t="n">
        <f aca="false">INDEX(BucketTable,MATCH(B38,SumMonths,0),1)</f>
        <v>10</v>
      </c>
      <c r="B38" s="179" t="n">
        <v>37834</v>
      </c>
      <c r="C38" s="166" t="s">
        <v>68</v>
      </c>
      <c r="D38" s="167" t="n">
        <v>-224.50195533</v>
      </c>
      <c r="K38" s="57" t="n">
        <f aca="false">INDEX(lava,MATCH(B38,SumMonths,0),2)</f>
        <v>5</v>
      </c>
    </row>
    <row r="39" customFormat="false" ht="12.75" hidden="false" customHeight="false" outlineLevel="0" collapsed="false">
      <c r="A39" s="57" t="n">
        <f aca="false">INDEX(BucketTable,MATCH(B39,SumMonths,0),1)</f>
        <v>10</v>
      </c>
      <c r="B39" s="179" t="n">
        <v>37865</v>
      </c>
      <c r="C39" s="166" t="s">
        <v>68</v>
      </c>
      <c r="D39" s="167" t="n">
        <v>-216.0676863</v>
      </c>
      <c r="K39" s="57" t="n">
        <f aca="false">INDEX(lava,MATCH(B39,SumMonths,0),2)</f>
        <v>5</v>
      </c>
    </row>
    <row r="40" customFormat="false" ht="12.75" hidden="false" customHeight="false" outlineLevel="0" collapsed="false">
      <c r="A40" s="57" t="n">
        <f aca="false">INDEX(BucketTable,MATCH(B40,SumMonths,0),1)</f>
        <v>10</v>
      </c>
      <c r="B40" s="179" t="n">
        <v>37895</v>
      </c>
      <c r="C40" s="166" t="s">
        <v>68</v>
      </c>
      <c r="D40" s="167" t="n">
        <v>-222.08259335</v>
      </c>
      <c r="K40" s="57" t="n">
        <f aca="false">INDEX(lava,MATCH(B40,SumMonths,0),2)</f>
        <v>5</v>
      </c>
    </row>
    <row r="41" customFormat="false" ht="12.75" hidden="false" customHeight="false" outlineLevel="0" collapsed="false">
      <c r="A41" s="57" t="n">
        <f aca="false">INDEX(BucketTable,MATCH(B41,SumMonths,0),1)</f>
        <v>10</v>
      </c>
      <c r="B41" s="179" t="n">
        <v>37926</v>
      </c>
      <c r="C41" s="166" t="s">
        <v>68</v>
      </c>
      <c r="D41" s="167" t="n">
        <v>0</v>
      </c>
      <c r="K41" s="57" t="n">
        <f aca="false">INDEX(lava,MATCH(B41,SumMonths,0),2)</f>
        <v>5</v>
      </c>
    </row>
    <row r="42" customFormat="false" ht="12.75" hidden="false" customHeight="false" outlineLevel="0" collapsed="false">
      <c r="A42" s="57" t="n">
        <f aca="false">INDEX(BucketTable,MATCH(B42,SumMonths,0),1)</f>
        <v>10</v>
      </c>
      <c r="B42" s="179" t="n">
        <v>37956</v>
      </c>
      <c r="C42" s="166" t="s">
        <v>68</v>
      </c>
      <c r="D42" s="167" t="n">
        <v>625.76865885</v>
      </c>
      <c r="K42" s="57" t="n">
        <f aca="false">INDEX(lava,MATCH(B42,SumMonths,0),2)</f>
        <v>5</v>
      </c>
    </row>
    <row r="43" customFormat="false" ht="12.75" hidden="false" customHeight="false" outlineLevel="0" collapsed="false">
      <c r="A43" s="57" t="n">
        <f aca="false">INDEX(BucketTable,MATCH(B43,SumMonths,0),1)</f>
        <v>11</v>
      </c>
      <c r="B43" s="179" t="n">
        <v>37987</v>
      </c>
      <c r="C43" s="166" t="s">
        <v>68</v>
      </c>
      <c r="D43" s="167" t="n">
        <v>638.53343405</v>
      </c>
      <c r="K43" s="57" t="n">
        <f aca="false">INDEX(lava,MATCH(B43,SumMonths,0),2)</f>
        <v>5</v>
      </c>
    </row>
    <row r="44" customFormat="false" ht="12.75" hidden="false" customHeight="false" outlineLevel="0" collapsed="false">
      <c r="A44" s="57" t="n">
        <f aca="false">INDEX(BucketTable,MATCH(B44,SumMonths,0),1)</f>
        <v>11</v>
      </c>
      <c r="B44" s="179" t="n">
        <v>38018</v>
      </c>
      <c r="C44" s="166" t="s">
        <v>68</v>
      </c>
      <c r="D44" s="167" t="n">
        <v>0.03608164</v>
      </c>
      <c r="K44" s="57" t="n">
        <f aca="false">INDEX(lava,MATCH(B44,SumMonths,0),2)</f>
        <v>5</v>
      </c>
    </row>
    <row r="45" customFormat="false" ht="12.75" hidden="false" customHeight="false" outlineLevel="0" collapsed="false">
      <c r="A45" s="57" t="n">
        <f aca="false">INDEX(BucketTable,MATCH(B45,SumMonths,0),1)</f>
        <v>11</v>
      </c>
      <c r="B45" s="179" t="n">
        <v>38047</v>
      </c>
      <c r="C45" s="166" t="s">
        <v>68</v>
      </c>
      <c r="D45" s="167" t="n">
        <v>0</v>
      </c>
      <c r="K45" s="57" t="n">
        <f aca="false">INDEX(lava,MATCH(B45,SumMonths,0),2)</f>
        <v>5</v>
      </c>
    </row>
    <row r="46" customFormat="false" ht="12.75" hidden="false" customHeight="false" outlineLevel="0" collapsed="false">
      <c r="A46" s="57" t="n">
        <f aca="false">INDEX(BucketTable,MATCH(B46,SumMonths,0),1)</f>
        <v>11</v>
      </c>
      <c r="B46" s="179" t="n">
        <v>38078</v>
      </c>
      <c r="C46" s="166" t="s">
        <v>68</v>
      </c>
      <c r="D46" s="167" t="n">
        <v>0</v>
      </c>
      <c r="K46" s="57" t="n">
        <f aca="false">INDEX(lava,MATCH(B46,SumMonths,0),2)</f>
        <v>5</v>
      </c>
    </row>
    <row r="47" customFormat="false" ht="12.75" hidden="false" customHeight="false" outlineLevel="0" collapsed="false">
      <c r="A47" s="57" t="n">
        <f aca="false">INDEX(BucketTable,MATCH(B47,SumMonths,0),1)</f>
        <v>11</v>
      </c>
      <c r="B47" s="179" t="n">
        <v>38108</v>
      </c>
      <c r="C47" s="166" t="s">
        <v>68</v>
      </c>
      <c r="D47" s="167" t="n">
        <v>-208.49296449</v>
      </c>
      <c r="K47" s="57" t="n">
        <f aca="false">INDEX(lava,MATCH(B47,SumMonths,0),2)</f>
        <v>5</v>
      </c>
    </row>
    <row r="48" customFormat="false" ht="12.75" hidden="false" customHeight="false" outlineLevel="0" collapsed="false">
      <c r="A48" s="57" t="n">
        <f aca="false">INDEX(BucketTable,MATCH(B48,SumMonths,0),1)</f>
        <v>11</v>
      </c>
      <c r="B48" s="179" t="n">
        <v>38139</v>
      </c>
      <c r="C48" s="166" t="s">
        <v>68</v>
      </c>
      <c r="D48" s="167" t="n">
        <v>-200.65271502</v>
      </c>
      <c r="K48" s="57" t="n">
        <f aca="false">INDEX(lava,MATCH(B48,SumMonths,0),2)</f>
        <v>5</v>
      </c>
    </row>
    <row r="49" customFormat="false" ht="12.75" hidden="false" customHeight="false" outlineLevel="0" collapsed="false">
      <c r="A49" s="57" t="n">
        <f aca="false">INDEX(BucketTable,MATCH(B49,SumMonths,0),1)</f>
        <v>11</v>
      </c>
      <c r="B49" s="179" t="n">
        <v>38169</v>
      </c>
      <c r="C49" s="166" t="s">
        <v>68</v>
      </c>
      <c r="D49" s="167" t="n">
        <v>-206.23119789</v>
      </c>
      <c r="K49" s="57" t="n">
        <f aca="false">INDEX(lava,MATCH(B49,SumMonths,0),2)</f>
        <v>5</v>
      </c>
    </row>
    <row r="50" customFormat="false" ht="12.75" hidden="false" customHeight="false" outlineLevel="0" collapsed="false">
      <c r="A50" s="57" t="n">
        <f aca="false">INDEX(BucketTable,MATCH(B50,SumMonths,0),1)</f>
        <v>11</v>
      </c>
      <c r="B50" s="179" t="n">
        <v>38200</v>
      </c>
      <c r="C50" s="166" t="s">
        <v>68</v>
      </c>
      <c r="D50" s="167" t="n">
        <v>-205.08878128</v>
      </c>
      <c r="K50" s="57" t="n">
        <f aca="false">INDEX(lava,MATCH(B50,SumMonths,0),2)</f>
        <v>5</v>
      </c>
    </row>
    <row r="51" customFormat="false" ht="12.75" hidden="false" customHeight="false" outlineLevel="0" collapsed="false">
      <c r="A51" s="57" t="n">
        <f aca="false">INDEX(BucketTable,MATCH(B51,SumMonths,0),1)</f>
        <v>11</v>
      </c>
      <c r="B51" s="179" t="n">
        <v>38231</v>
      </c>
      <c r="C51" s="166" t="s">
        <v>68</v>
      </c>
      <c r="D51" s="167" t="n">
        <v>-197.37295099</v>
      </c>
      <c r="K51" s="57" t="n">
        <f aca="false">INDEX(lava,MATCH(B51,SumMonths,0),2)</f>
        <v>5</v>
      </c>
    </row>
    <row r="52" customFormat="false" ht="12.75" hidden="false" customHeight="false" outlineLevel="0" collapsed="false">
      <c r="A52" s="57" t="n">
        <f aca="false">INDEX(BucketTable,MATCH(B52,SumMonths,0),1)</f>
        <v>11</v>
      </c>
      <c r="B52" s="179" t="n">
        <v>38261</v>
      </c>
      <c r="C52" s="166" t="s">
        <v>68</v>
      </c>
      <c r="D52" s="167" t="n">
        <v>-202.85675128</v>
      </c>
      <c r="K52" s="57" t="n">
        <f aca="false">INDEX(lava,MATCH(B52,SumMonths,0),2)</f>
        <v>5</v>
      </c>
    </row>
    <row r="53" customFormat="false" ht="12.75" hidden="false" customHeight="false" outlineLevel="0" collapsed="false">
      <c r="A53" s="57" t="n">
        <f aca="false">INDEX(BucketTable,MATCH(B53,SumMonths,0),1)</f>
        <v>11</v>
      </c>
      <c r="B53" s="179" t="n">
        <v>38292</v>
      </c>
      <c r="C53" s="166" t="s">
        <v>68</v>
      </c>
      <c r="D53" s="167" t="n">
        <v>0</v>
      </c>
      <c r="K53" s="57" t="n">
        <f aca="false">INDEX(lava,MATCH(B53,SumMonths,0),2)</f>
        <v>5</v>
      </c>
    </row>
    <row r="54" customFormat="false" ht="12.75" hidden="false" customHeight="false" outlineLevel="0" collapsed="false">
      <c r="A54" s="57" t="n">
        <f aca="false">INDEX(BucketTable,MATCH(B54,SumMonths,0),1)</f>
        <v>11</v>
      </c>
      <c r="B54" s="179" t="n">
        <v>38322</v>
      </c>
      <c r="C54" s="166" t="s">
        <v>68</v>
      </c>
      <c r="D54" s="167" t="n">
        <v>565.69467089</v>
      </c>
      <c r="K54" s="57" t="n">
        <f aca="false">INDEX(lava,MATCH(B54,SumMonths,0),2)</f>
        <v>5</v>
      </c>
    </row>
    <row r="55" customFormat="false" ht="12.75" hidden="false" customHeight="false" outlineLevel="0" collapsed="false">
      <c r="A55" s="57" t="n">
        <f aca="false">INDEX(BucketTable,MATCH(B55,SumMonths,0),1)</f>
        <v>12</v>
      </c>
      <c r="B55" s="179" t="n">
        <v>38353</v>
      </c>
      <c r="C55" s="166" t="s">
        <v>68</v>
      </c>
      <c r="D55" s="167" t="n">
        <v>587.25806533</v>
      </c>
      <c r="K55" s="57" t="n">
        <f aca="false">INDEX(lava,MATCH(B55,SumMonths,0),2)</f>
        <v>5</v>
      </c>
    </row>
    <row r="56" customFormat="false" ht="12.75" hidden="false" customHeight="false" outlineLevel="0" collapsed="false">
      <c r="A56" s="57" t="n">
        <f aca="false">INDEX(BucketTable,MATCH(B56,SumMonths,0),1)</f>
        <v>12</v>
      </c>
      <c r="B56" s="179" t="n">
        <v>38384</v>
      </c>
      <c r="C56" s="166" t="s">
        <v>68</v>
      </c>
      <c r="D56" s="167" t="n">
        <v>0.02582412</v>
      </c>
      <c r="K56" s="57" t="n">
        <f aca="false">INDEX(lava,MATCH(B56,SumMonths,0),2)</f>
        <v>5</v>
      </c>
    </row>
    <row r="57" customFormat="false" ht="12.75" hidden="false" customHeight="false" outlineLevel="0" collapsed="false">
      <c r="A57" s="57" t="n">
        <f aca="false">INDEX(BucketTable,MATCH(B57,SumMonths,0),1)</f>
        <v>12</v>
      </c>
      <c r="B57" s="179" t="n">
        <v>38412</v>
      </c>
      <c r="C57" s="166" t="s">
        <v>68</v>
      </c>
      <c r="D57" s="167" t="n">
        <v>0</v>
      </c>
      <c r="K57" s="57" t="n">
        <f aca="false">INDEX(lava,MATCH(B57,SumMonths,0),2)</f>
        <v>5</v>
      </c>
    </row>
    <row r="58" customFormat="false" ht="12.75" hidden="false" customHeight="false" outlineLevel="0" collapsed="false">
      <c r="A58" s="57" t="n">
        <f aca="false">INDEX(BucketTable,MATCH(B58,SumMonths,0),1)</f>
        <v>12</v>
      </c>
      <c r="B58" s="179" t="n">
        <v>38443</v>
      </c>
      <c r="C58" s="166" t="s">
        <v>68</v>
      </c>
      <c r="D58" s="167" t="n">
        <v>0</v>
      </c>
      <c r="K58" s="57" t="n">
        <f aca="false">INDEX(lava,MATCH(B58,SumMonths,0),2)</f>
        <v>5</v>
      </c>
    </row>
    <row r="59" customFormat="false" ht="12.75" hidden="false" customHeight="false" outlineLevel="0" collapsed="false">
      <c r="A59" s="57" t="n">
        <f aca="false">INDEX(BucketTable,MATCH(B59,SumMonths,0),1)</f>
        <v>12</v>
      </c>
      <c r="B59" s="179" t="n">
        <v>38473</v>
      </c>
      <c r="C59" s="166" t="s">
        <v>68</v>
      </c>
      <c r="D59" s="167" t="n">
        <v>-189.87482598</v>
      </c>
      <c r="K59" s="57" t="n">
        <f aca="false">INDEX(lava,MATCH(B59,SumMonths,0),2)</f>
        <v>5</v>
      </c>
    </row>
    <row r="60" customFormat="false" ht="12.75" hidden="false" customHeight="false" outlineLevel="0" collapsed="false">
      <c r="A60" s="57" t="n">
        <f aca="false">INDEX(BucketTable,MATCH(B60,SumMonths,0),1)</f>
        <v>12</v>
      </c>
      <c r="B60" s="179" t="n">
        <v>38504</v>
      </c>
      <c r="C60" s="166" t="s">
        <v>68</v>
      </c>
      <c r="D60" s="167" t="n">
        <v>-182.67603862</v>
      </c>
      <c r="K60" s="57" t="n">
        <f aca="false">INDEX(lava,MATCH(B60,SumMonths,0),2)</f>
        <v>5</v>
      </c>
    </row>
    <row r="61" customFormat="false" ht="12.75" hidden="false" customHeight="false" outlineLevel="0" collapsed="false">
      <c r="A61" s="57" t="n">
        <f aca="false">INDEX(BucketTable,MATCH(B61,SumMonths,0),1)</f>
        <v>12</v>
      </c>
      <c r="B61" s="179" t="n">
        <v>38534</v>
      </c>
      <c r="C61" s="166" t="s">
        <v>68</v>
      </c>
      <c r="D61" s="167" t="n">
        <v>-187.695715</v>
      </c>
      <c r="K61" s="57" t="n">
        <f aca="false">INDEX(lava,MATCH(B61,SumMonths,0),2)</f>
        <v>5</v>
      </c>
    </row>
    <row r="62" customFormat="false" ht="12.75" hidden="false" customHeight="false" outlineLevel="0" collapsed="false">
      <c r="A62" s="57" t="n">
        <f aca="false">INDEX(BucketTable,MATCH(B62,SumMonths,0),1)</f>
        <v>12</v>
      </c>
      <c r="B62" s="179" t="n">
        <v>38565</v>
      </c>
      <c r="C62" s="166" t="s">
        <v>68</v>
      </c>
      <c r="D62" s="167" t="n">
        <v>-186.59464028</v>
      </c>
      <c r="K62" s="57" t="n">
        <f aca="false">INDEX(lava,MATCH(B62,SumMonths,0),2)</f>
        <v>5</v>
      </c>
    </row>
    <row r="63" customFormat="false" ht="12.75" hidden="false" customHeight="false" outlineLevel="0" collapsed="false">
      <c r="A63" s="57" t="n">
        <f aca="false">INDEX(BucketTable,MATCH(B63,SumMonths,0),1)</f>
        <v>12</v>
      </c>
      <c r="B63" s="179" t="n">
        <v>38596</v>
      </c>
      <c r="C63" s="166" t="s">
        <v>68</v>
      </c>
      <c r="D63" s="167" t="n">
        <v>-179.51394343</v>
      </c>
      <c r="K63" s="57" t="n">
        <f aca="false">INDEX(lava,MATCH(B63,SumMonths,0),2)</f>
        <v>5</v>
      </c>
    </row>
    <row r="64" customFormat="false" ht="12.75" hidden="false" customHeight="false" outlineLevel="0" collapsed="false">
      <c r="A64" s="57" t="n">
        <f aca="false">INDEX(BucketTable,MATCH(B64,SumMonths,0),1)</f>
        <v>12</v>
      </c>
      <c r="B64" s="179" t="n">
        <v>38626</v>
      </c>
      <c r="C64" s="166" t="s">
        <v>68</v>
      </c>
      <c r="D64" s="167" t="n">
        <v>-184.44049375</v>
      </c>
      <c r="K64" s="57" t="n">
        <f aca="false">INDEX(lava,MATCH(B64,SumMonths,0),2)</f>
        <v>5</v>
      </c>
    </row>
    <row r="65" customFormat="false" ht="12.75" hidden="false" customHeight="false" outlineLevel="0" collapsed="false">
      <c r="A65" s="57" t="n">
        <f aca="false">INDEX(BucketTable,MATCH(B65,SumMonths,0),1)</f>
        <v>12</v>
      </c>
      <c r="B65" s="179" t="n">
        <v>38657</v>
      </c>
      <c r="C65" s="166" t="s">
        <v>68</v>
      </c>
      <c r="D65" s="167" t="n">
        <v>0</v>
      </c>
      <c r="K65" s="57" t="n">
        <f aca="false">INDEX(lava,MATCH(B65,SumMonths,0),2)</f>
        <v>5</v>
      </c>
    </row>
    <row r="66" customFormat="false" ht="12.75" hidden="false" customHeight="false" outlineLevel="0" collapsed="false">
      <c r="A66" s="57" t="n">
        <f aca="false">INDEX(BucketTable,MATCH(B66,SumMonths,0),1)</f>
        <v>12</v>
      </c>
      <c r="B66" s="179" t="n">
        <v>38687</v>
      </c>
      <c r="C66" s="166" t="s">
        <v>68</v>
      </c>
      <c r="D66" s="167" t="n">
        <v>509.20426387</v>
      </c>
      <c r="K66" s="57" t="n">
        <f aca="false">INDEX(lava,MATCH(B66,SumMonths,0),2)</f>
        <v>5</v>
      </c>
    </row>
    <row r="67" customFormat="false" ht="12.75" hidden="false" customHeight="false" outlineLevel="0" collapsed="false">
      <c r="A67" s="57" t="n">
        <f aca="false">INDEX(BucketTable,MATCH(B67,SumMonths,0),1)</f>
        <v>12</v>
      </c>
      <c r="B67" s="179" t="n">
        <v>38718</v>
      </c>
      <c r="C67" s="166" t="s">
        <v>68</v>
      </c>
      <c r="D67" s="167" t="n">
        <v>538.45562171</v>
      </c>
      <c r="K67" s="57" t="n">
        <f aca="false">INDEX(lava,MATCH(B67,SumMonths,0),2)</f>
        <v>5</v>
      </c>
    </row>
    <row r="68" customFormat="false" ht="12.75" hidden="false" customHeight="false" outlineLevel="0" collapsed="false">
      <c r="A68" s="57" t="n">
        <f aca="false">INDEX(BucketTable,MATCH(B68,SumMonths,0),1)</f>
        <v>12</v>
      </c>
      <c r="B68" s="179" t="n">
        <v>38749</v>
      </c>
      <c r="C68" s="166" t="s">
        <v>68</v>
      </c>
      <c r="D68" s="167" t="n">
        <v>0.00028282</v>
      </c>
      <c r="K68" s="57" t="n">
        <f aca="false">INDEX(lava,MATCH(B68,SumMonths,0),2)</f>
        <v>5</v>
      </c>
    </row>
    <row r="69" customFormat="false" ht="12.75" hidden="false" customHeight="false" outlineLevel="0" collapsed="false">
      <c r="A69" s="57" t="n">
        <f aca="false">INDEX(BucketTable,MATCH(B69,SumMonths,0),1)</f>
        <v>12</v>
      </c>
      <c r="B69" s="179" t="n">
        <v>38777</v>
      </c>
      <c r="C69" s="166" t="s">
        <v>68</v>
      </c>
      <c r="D69" s="167" t="n">
        <v>0</v>
      </c>
      <c r="K69" s="57" t="n">
        <f aca="false">INDEX(lava,MATCH(B69,SumMonths,0),2)</f>
        <v>5</v>
      </c>
    </row>
    <row r="70" customFormat="false" ht="12.75" hidden="false" customHeight="false" outlineLevel="0" collapsed="false">
      <c r="A70" s="57" t="n">
        <f aca="false">INDEX(BucketTable,MATCH(B70,SumMonths,0),1)</f>
        <v>12</v>
      </c>
      <c r="B70" s="179" t="n">
        <v>38808</v>
      </c>
      <c r="C70" s="166" t="s">
        <v>68</v>
      </c>
      <c r="D70" s="167" t="n">
        <v>-1E-008</v>
      </c>
      <c r="K70" s="57" t="n">
        <f aca="false">INDEX(lava,MATCH(B70,SumMonths,0),2)</f>
        <v>5</v>
      </c>
    </row>
    <row r="71" customFormat="false" ht="12.75" hidden="false" customHeight="false" outlineLevel="0" collapsed="false">
      <c r="A71" s="57" t="n">
        <f aca="false">INDEX(BucketTable,MATCH(B71,SumMonths,0),1)</f>
        <v>12</v>
      </c>
      <c r="B71" s="179" t="n">
        <v>38838</v>
      </c>
      <c r="C71" s="166" t="s">
        <v>68</v>
      </c>
      <c r="D71" s="167" t="n">
        <v>-177.32783361</v>
      </c>
      <c r="K71" s="57" t="n">
        <f aca="false">INDEX(lava,MATCH(B71,SumMonths,0),2)</f>
        <v>5</v>
      </c>
    </row>
    <row r="72" customFormat="false" ht="12.75" hidden="false" customHeight="false" outlineLevel="0" collapsed="false">
      <c r="A72" s="57" t="n">
        <f aca="false">INDEX(BucketTable,MATCH(B72,SumMonths,0),1)</f>
        <v>12</v>
      </c>
      <c r="B72" s="179" t="n">
        <v>38869</v>
      </c>
      <c r="C72" s="166" t="s">
        <v>68</v>
      </c>
      <c r="D72" s="167" t="n">
        <v>-170.62472848</v>
      </c>
      <c r="K72" s="57" t="n">
        <f aca="false">INDEX(lava,MATCH(B72,SumMonths,0),2)</f>
        <v>5</v>
      </c>
    </row>
    <row r="73" customFormat="false" ht="12.75" hidden="false" customHeight="false" outlineLevel="0" collapsed="false">
      <c r="A73" s="57" t="n">
        <f aca="false">INDEX(BucketTable,MATCH(B73,SumMonths,0),1)</f>
        <v>12</v>
      </c>
      <c r="B73" s="179" t="n">
        <v>38899</v>
      </c>
      <c r="C73" s="166" t="s">
        <v>68</v>
      </c>
      <c r="D73" s="167" t="n">
        <v>-175.33416898</v>
      </c>
      <c r="K73" s="57" t="n">
        <f aca="false">INDEX(lava,MATCH(B73,SumMonths,0),2)</f>
        <v>5</v>
      </c>
    </row>
    <row r="74" customFormat="false" ht="12.75" hidden="false" customHeight="false" outlineLevel="0" collapsed="false">
      <c r="A74" s="57" t="n">
        <f aca="false">INDEX(BucketTable,MATCH(B74,SumMonths,0),1)</f>
        <v>12</v>
      </c>
      <c r="B74" s="179" t="n">
        <v>38930</v>
      </c>
      <c r="C74" s="166" t="s">
        <v>68</v>
      </c>
      <c r="D74" s="167" t="n">
        <v>-174.32838956</v>
      </c>
      <c r="K74" s="57" t="n">
        <f aca="false">INDEX(lava,MATCH(B74,SumMonths,0),2)</f>
        <v>5</v>
      </c>
    </row>
    <row r="75" customFormat="false" ht="12.75" hidden="false" customHeight="false" outlineLevel="0" collapsed="false">
      <c r="A75" s="57" t="n">
        <f aca="false">INDEX(BucketTable,MATCH(B75,SumMonths,0),1)</f>
        <v>12</v>
      </c>
      <c r="B75" s="179" t="n">
        <v>38961</v>
      </c>
      <c r="C75" s="166" t="s">
        <v>68</v>
      </c>
      <c r="D75" s="167" t="n">
        <v>-167.73633417</v>
      </c>
      <c r="K75" s="57" t="n">
        <f aca="false">INDEX(lava,MATCH(B75,SumMonths,0),2)</f>
        <v>5</v>
      </c>
    </row>
    <row r="76" customFormat="false" ht="12.75" hidden="false" customHeight="false" outlineLevel="0" collapsed="false">
      <c r="A76" s="57" t="n">
        <f aca="false">INDEX(BucketTable,MATCH(B76,SumMonths,0),1)</f>
        <v>12</v>
      </c>
      <c r="B76" s="179" t="n">
        <v>38991</v>
      </c>
      <c r="C76" s="166" t="s">
        <v>68</v>
      </c>
      <c r="D76" s="167" t="n">
        <v>-172.36373349</v>
      </c>
      <c r="K76" s="57" t="n">
        <f aca="false">INDEX(lava,MATCH(B76,SumMonths,0),2)</f>
        <v>5</v>
      </c>
    </row>
    <row r="77" customFormat="false" ht="12.75" hidden="false" customHeight="false" outlineLevel="0" collapsed="false">
      <c r="A77" s="57" t="n">
        <f aca="false">INDEX(BucketTable,MATCH(B77,SumMonths,0),1)</f>
        <v>12</v>
      </c>
      <c r="B77" s="179" t="n">
        <v>39022</v>
      </c>
      <c r="C77" s="166" t="s">
        <v>68</v>
      </c>
      <c r="D77" s="167" t="n">
        <v>0</v>
      </c>
      <c r="K77" s="57" t="n">
        <f aca="false">INDEX(lava,MATCH(B77,SumMonths,0),2)</f>
        <v>5</v>
      </c>
    </row>
    <row r="78" customFormat="false" ht="12.75" hidden="false" customHeight="false" outlineLevel="0" collapsed="false">
      <c r="A78" s="57" t="n">
        <f aca="false">INDEX(BucketTable,MATCH(B78,SumMonths,0),1)</f>
        <v>12</v>
      </c>
      <c r="B78" s="179" t="n">
        <v>39052</v>
      </c>
      <c r="C78" s="166" t="s">
        <v>68</v>
      </c>
      <c r="D78" s="167" t="n">
        <v>515.77221685</v>
      </c>
      <c r="K78" s="57" t="n">
        <f aca="false">INDEX(lava,MATCH(B78,SumMonths,0),2)</f>
        <v>5</v>
      </c>
    </row>
    <row r="79" customFormat="false" ht="12.75" hidden="false" customHeight="false" outlineLevel="0" collapsed="false">
      <c r="A79" s="57" t="n">
        <f aca="false">INDEX(BucketTable,MATCH(B79,SumMonths,0),1)</f>
        <v>12</v>
      </c>
      <c r="B79" s="179" t="n">
        <v>39083</v>
      </c>
      <c r="C79" s="166" t="s">
        <v>68</v>
      </c>
      <c r="D79" s="167" t="n">
        <v>503.2034418</v>
      </c>
      <c r="K79" s="57" t="n">
        <f aca="false">INDEX(lava,MATCH(B79,SumMonths,0),2)</f>
        <v>5</v>
      </c>
    </row>
    <row r="80" customFormat="false" ht="12.75" hidden="false" customHeight="false" outlineLevel="0" collapsed="false">
      <c r="A80" s="57" t="n">
        <f aca="false">INDEX(BucketTable,MATCH(B80,SumMonths,0),1)</f>
        <v>12</v>
      </c>
      <c r="B80" s="179" t="n">
        <v>39114</v>
      </c>
      <c r="C80" s="166" t="s">
        <v>68</v>
      </c>
      <c r="D80" s="167" t="n">
        <v>0.00026429</v>
      </c>
      <c r="K80" s="57" t="n">
        <f aca="false">INDEX(lava,MATCH(B80,SumMonths,0),2)</f>
        <v>5</v>
      </c>
    </row>
    <row r="81" customFormat="false" ht="12.75" hidden="false" customHeight="false" outlineLevel="0" collapsed="false">
      <c r="A81" s="57" t="n">
        <f aca="false">INDEX(BucketTable,MATCH(B81,SumMonths,0),1)</f>
        <v>12</v>
      </c>
      <c r="B81" s="179" t="n">
        <v>39142</v>
      </c>
      <c r="C81" s="166" t="s">
        <v>68</v>
      </c>
      <c r="D81" s="167" t="n">
        <v>0</v>
      </c>
      <c r="K81" s="57" t="n">
        <f aca="false">INDEX(lava,MATCH(B81,SumMonths,0),2)</f>
        <v>5</v>
      </c>
    </row>
    <row r="82" customFormat="false" ht="12.75" hidden="false" customHeight="false" outlineLevel="0" collapsed="false">
      <c r="A82" s="57" t="n">
        <f aca="false">INDEX(BucketTable,MATCH(B82,SumMonths,0),1)</f>
        <v>12</v>
      </c>
      <c r="B82" s="179" t="n">
        <v>39173</v>
      </c>
      <c r="C82" s="166" t="s">
        <v>68</v>
      </c>
      <c r="D82" s="167" t="n">
        <v>-316.81150888</v>
      </c>
      <c r="K82" s="57" t="n">
        <f aca="false">INDEX(lava,MATCH(B82,SumMonths,0),2)</f>
        <v>5</v>
      </c>
    </row>
    <row r="83" customFormat="false" ht="12.75" hidden="false" customHeight="false" outlineLevel="0" collapsed="false">
      <c r="A83" s="57" t="e">
        <f aca="false">INDEX(BucketTable,MATCH(B83,SumMonths,0),1)</f>
        <v>#N/A</v>
      </c>
      <c r="K83" s="57" t="e">
        <f aca="false">INDEX(lava,MATCH(B83,SumMonths,0),2)</f>
        <v>#N/A</v>
      </c>
    </row>
    <row r="84" customFormat="false" ht="12.75" hidden="false" customHeight="false" outlineLevel="0" collapsed="false">
      <c r="A84" s="57" t="e">
        <f aca="false">INDEX(BucketTable,MATCH(B84,SumMonths,0),1)</f>
        <v>#N/A</v>
      </c>
      <c r="K84" s="57" t="e">
        <f aca="false">INDEX(lava,MATCH(B84,SumMonths,0),2)</f>
        <v>#N/A</v>
      </c>
    </row>
    <row r="85" customFormat="false" ht="12.75" hidden="false" customHeight="false" outlineLevel="0" collapsed="false">
      <c r="A85" s="57" t="e">
        <f aca="false">INDEX(BucketTable,MATCH(B85,SumMonths,0),1)</f>
        <v>#N/A</v>
      </c>
      <c r="K85" s="57" t="e">
        <f aca="false">INDEX(lava,MATCH(B85,SumMonths,0),2)</f>
        <v>#N/A</v>
      </c>
    </row>
    <row r="86" customFormat="false" ht="12.75" hidden="false" customHeight="false" outlineLevel="0" collapsed="false">
      <c r="A86" s="57" t="e">
        <f aca="false">INDEX(BucketTable,MATCH(B86,SumMonths,0),1)</f>
        <v>#N/A</v>
      </c>
      <c r="K86" s="57" t="e">
        <f aca="false">INDEX(lava,MATCH(B86,SumMonths,0),2)</f>
        <v>#N/A</v>
      </c>
    </row>
    <row r="87" customFormat="false" ht="12.75" hidden="false" customHeight="false" outlineLevel="0" collapsed="false">
      <c r="A87" s="57" t="e">
        <f aca="false">INDEX(BucketTable,MATCH(B87,SumMonths,0),1)</f>
        <v>#N/A</v>
      </c>
      <c r="K87" s="57" t="e">
        <f aca="false">INDEX(lava,MATCH(B87,SumMonths,0),2)</f>
        <v>#N/A</v>
      </c>
    </row>
    <row r="88" customFormat="false" ht="12.75" hidden="false" customHeight="false" outlineLevel="0" collapsed="false">
      <c r="A88" s="57" t="e">
        <f aca="false">INDEX(BucketTable,MATCH(B88,SumMonths,0),1)</f>
        <v>#N/A</v>
      </c>
      <c r="K88" s="57" t="e">
        <f aca="false">INDEX(lava,MATCH(B88,SumMonths,0),2)</f>
        <v>#N/A</v>
      </c>
    </row>
    <row r="89" customFormat="false" ht="12.75" hidden="false" customHeight="false" outlineLevel="0" collapsed="false">
      <c r="A89" s="57" t="e">
        <f aca="false">INDEX(BucketTable,MATCH(B89,SumMonths,0),1)</f>
        <v>#N/A</v>
      </c>
      <c r="K89" s="57" t="e">
        <f aca="false">INDEX(lava,MATCH(B89,SumMonths,0),2)</f>
        <v>#N/A</v>
      </c>
    </row>
    <row r="90" customFormat="false" ht="12.75" hidden="false" customHeight="false" outlineLevel="0" collapsed="false">
      <c r="A90" s="57" t="e">
        <f aca="false">INDEX(BucketTable,MATCH(B90,SumMonths,0),1)</f>
        <v>#N/A</v>
      </c>
      <c r="K90" s="57" t="e">
        <f aca="false">INDEX(lava,MATCH(B90,SumMonths,0),2)</f>
        <v>#N/A</v>
      </c>
    </row>
    <row r="91" customFormat="false" ht="12.75" hidden="false" customHeight="false" outlineLevel="0" collapsed="false">
      <c r="A91" s="57" t="e">
        <f aca="false">INDEX(BucketTable,MATCH(B91,SumMonths,0),1)</f>
        <v>#N/A</v>
      </c>
      <c r="K91" s="57" t="e">
        <f aca="false">INDEX(lava,MATCH(B91,SumMonths,0),2)</f>
        <v>#N/A</v>
      </c>
    </row>
    <row r="92" customFormat="false" ht="12.75" hidden="false" customHeight="false" outlineLevel="0" collapsed="false">
      <c r="A92" s="57" t="e">
        <f aca="false">INDEX(BucketTable,MATCH(B92,SumMonths,0),1)</f>
        <v>#N/A</v>
      </c>
      <c r="K92" s="57" t="e">
        <f aca="false">INDEX(lava,MATCH(B92,SumMonths,0),2)</f>
        <v>#N/A</v>
      </c>
    </row>
    <row r="93" customFormat="false" ht="12.75" hidden="false" customHeight="false" outlineLevel="0" collapsed="false">
      <c r="A93" s="57" t="e">
        <f aca="false">INDEX(BucketTable,MATCH(B93,SumMonths,0),1)</f>
        <v>#N/A</v>
      </c>
      <c r="K93" s="57" t="e">
        <f aca="false">INDEX(lava,MATCH(B93,SumMonths,0),2)</f>
        <v>#N/A</v>
      </c>
    </row>
    <row r="94" customFormat="false" ht="12.75" hidden="false" customHeight="false" outlineLevel="0" collapsed="false">
      <c r="A94" s="57" t="e">
        <f aca="false">INDEX(BucketTable,MATCH(B94,SumMonths,0),1)</f>
        <v>#N/A</v>
      </c>
      <c r="K94" s="57" t="e">
        <f aca="false">INDEX(lava,MATCH(B94,SumMonths,0),2)</f>
        <v>#N/A</v>
      </c>
    </row>
    <row r="95" customFormat="false" ht="12.75" hidden="false" customHeight="false" outlineLevel="0" collapsed="false">
      <c r="A95" s="57" t="e">
        <f aca="false">INDEX(BucketTable,MATCH(B95,SumMonths,0),1)</f>
        <v>#N/A</v>
      </c>
      <c r="K95" s="57" t="e">
        <f aca="false">INDEX(lava,MATCH(B95,SumMonths,0),2)</f>
        <v>#N/A</v>
      </c>
    </row>
    <row r="96" customFormat="false" ht="12.75" hidden="false" customHeight="false" outlineLevel="0" collapsed="false">
      <c r="A96" s="57" t="e">
        <f aca="false">INDEX(BucketTable,MATCH(B96,SumMonths,0),1)</f>
        <v>#N/A</v>
      </c>
      <c r="K96" s="57" t="e">
        <f aca="false">INDEX(lava,MATCH(B96,SumMonths,0),2)</f>
        <v>#N/A</v>
      </c>
    </row>
    <row r="97" customFormat="false" ht="12.75" hidden="false" customHeight="false" outlineLevel="0" collapsed="false">
      <c r="A97" s="57" t="e">
        <f aca="false">INDEX(BucketTable,MATCH(B97,SumMonths,0),1)</f>
        <v>#N/A</v>
      </c>
      <c r="K97" s="57" t="e">
        <f aca="false">INDEX(lava,MATCH(B97,SumMonths,0),2)</f>
        <v>#N/A</v>
      </c>
    </row>
    <row r="98" customFormat="false" ht="12.75" hidden="false" customHeight="false" outlineLevel="0" collapsed="false">
      <c r="A98" s="57" t="e">
        <f aca="false">INDEX(BucketTable,MATCH(B98,SumMonths,0),1)</f>
        <v>#N/A</v>
      </c>
      <c r="K98" s="57" t="e">
        <f aca="false">INDEX(lava,MATCH(B98,SumMonths,0),2)</f>
        <v>#N/A</v>
      </c>
    </row>
    <row r="99" customFormat="false" ht="12.75" hidden="false" customHeight="false" outlineLevel="0" collapsed="false">
      <c r="A99" s="57" t="e">
        <f aca="false">INDEX(BucketTable,MATCH(B99,SumMonths,0),1)</f>
        <v>#N/A</v>
      </c>
      <c r="K99" s="57" t="e">
        <f aca="false">INDEX(lava,MATCH(B99,SumMonths,0),2)</f>
        <v>#N/A</v>
      </c>
    </row>
    <row r="100" customFormat="false" ht="12.75" hidden="false" customHeight="false" outlineLevel="0" collapsed="false">
      <c r="A100" s="57" t="e">
        <f aca="false">INDEX(BucketTable,MATCH(B100,SumMonths,0),1)</f>
        <v>#N/A</v>
      </c>
      <c r="K100" s="57" t="e">
        <f aca="false">INDEX(lava,MATCH(B100,SumMonths,0),2)</f>
        <v>#N/A</v>
      </c>
    </row>
    <row r="101" customFormat="false" ht="12.75" hidden="false" customHeight="false" outlineLevel="0" collapsed="false">
      <c r="A101" s="57" t="e">
        <f aca="false">INDEX(BucketTable,MATCH(B101,SumMonths,0),1)</f>
        <v>#N/A</v>
      </c>
      <c r="K101" s="57" t="e">
        <f aca="false">INDEX(lava,MATCH(B101,SumMonths,0),2)</f>
        <v>#N/A</v>
      </c>
    </row>
    <row r="102" customFormat="false" ht="12.75" hidden="false" customHeight="false" outlineLevel="0" collapsed="false">
      <c r="A102" s="57" t="e">
        <f aca="false">INDEX(BucketTable,MATCH(B102,SumMonths,0),1)</f>
        <v>#N/A</v>
      </c>
      <c r="K102" s="57" t="e">
        <f aca="false">INDEX(lava,MATCH(B102,SumMonths,0),2)</f>
        <v>#N/A</v>
      </c>
    </row>
    <row r="103" customFormat="false" ht="12.75" hidden="false" customHeight="false" outlineLevel="0" collapsed="false">
      <c r="A103" s="57" t="e">
        <f aca="false">INDEX(BucketTable,MATCH(B103,SumMonths,0),1)</f>
        <v>#N/A</v>
      </c>
      <c r="K103" s="57" t="e">
        <f aca="false">INDEX(lava,MATCH(B103,SumMonths,0),2)</f>
        <v>#N/A</v>
      </c>
    </row>
    <row r="104" customFormat="false" ht="12.75" hidden="false" customHeight="false" outlineLevel="0" collapsed="false">
      <c r="A104" s="57" t="e">
        <f aca="false">INDEX(BucketTable,MATCH(B104,SumMonths,0),1)</f>
        <v>#N/A</v>
      </c>
      <c r="K104" s="57" t="e">
        <f aca="false">INDEX(lava,MATCH(B104,SumMonths,0),2)</f>
        <v>#N/A</v>
      </c>
    </row>
    <row r="105" customFormat="false" ht="12.75" hidden="false" customHeight="false" outlineLevel="0" collapsed="false">
      <c r="A105" s="57" t="e">
        <f aca="false">INDEX(BucketTable,MATCH(B105,SumMonths,0),1)</f>
        <v>#N/A</v>
      </c>
      <c r="K105" s="57" t="e">
        <f aca="false">INDEX(lava,MATCH(B105,SumMonths,0),2)</f>
        <v>#N/A</v>
      </c>
    </row>
    <row r="106" customFormat="false" ht="12.75" hidden="false" customHeight="false" outlineLevel="0" collapsed="false">
      <c r="A106" s="57" t="e">
        <f aca="false">INDEX(BucketTable,MATCH(B106,SumMonths,0),1)</f>
        <v>#N/A</v>
      </c>
      <c r="K106" s="57" t="e">
        <f aca="false">INDEX(lava,MATCH(B106,SumMonths,0),2)</f>
        <v>#N/A</v>
      </c>
    </row>
    <row r="107" customFormat="false" ht="12.75" hidden="false" customHeight="false" outlineLevel="0" collapsed="false">
      <c r="A107" s="57" t="e">
        <f aca="false">INDEX(BucketTable,MATCH(B107,SumMonths,0),1)</f>
        <v>#N/A</v>
      </c>
      <c r="K107" s="57" t="e">
        <f aca="false">INDEX(lava,MATCH(B107,SumMonths,0),2)</f>
        <v>#N/A</v>
      </c>
    </row>
    <row r="108" customFormat="false" ht="12.75" hidden="false" customHeight="false" outlineLevel="0" collapsed="false">
      <c r="A108" s="57" t="e">
        <f aca="false">INDEX(BucketTable,MATCH(B108,SumMonths,0),1)</f>
        <v>#N/A</v>
      </c>
      <c r="K108" s="57" t="e">
        <f aca="false">INDEX(lava,MATCH(B108,SumMonths,0),2)</f>
        <v>#N/A</v>
      </c>
    </row>
    <row r="109" customFormat="false" ht="12.75" hidden="false" customHeight="false" outlineLevel="0" collapsed="false">
      <c r="A109" s="57" t="e">
        <f aca="false">INDEX(BucketTable,MATCH(B109,SumMonths,0),1)</f>
        <v>#N/A</v>
      </c>
      <c r="K109" s="57" t="e">
        <f aca="false">INDEX(lava,MATCH(B109,SumMonths,0),2)</f>
        <v>#N/A</v>
      </c>
    </row>
    <row r="110" customFormat="false" ht="12.75" hidden="false" customHeight="false" outlineLevel="0" collapsed="false">
      <c r="A110" s="57" t="e">
        <f aca="false">INDEX(BucketTable,MATCH(B110,SumMonths,0),1)</f>
        <v>#N/A</v>
      </c>
      <c r="K110" s="57" t="e">
        <f aca="false">INDEX(lava,MATCH(B110,SumMonths,0),2)</f>
        <v>#N/A</v>
      </c>
    </row>
    <row r="111" customFormat="false" ht="12.75" hidden="false" customHeight="false" outlineLevel="0" collapsed="false">
      <c r="A111" s="57" t="e">
        <f aca="false">INDEX(BucketTable,MATCH(B111,SumMonths,0),1)</f>
        <v>#N/A</v>
      </c>
      <c r="K111" s="57" t="e">
        <f aca="false">INDEX(lava,MATCH(B111,SumMonths,0),2)</f>
        <v>#N/A</v>
      </c>
    </row>
    <row r="112" customFormat="false" ht="12.75" hidden="false" customHeight="false" outlineLevel="0" collapsed="false">
      <c r="A112" s="57" t="e">
        <f aca="false">INDEX(BucketTable,MATCH(B112,SumMonths,0),1)</f>
        <v>#N/A</v>
      </c>
      <c r="K112" s="57" t="e">
        <f aca="false">INDEX(lava,MATCH(B112,SumMonths,0),2)</f>
        <v>#N/A</v>
      </c>
    </row>
    <row r="113" customFormat="false" ht="12.75" hidden="false" customHeight="false" outlineLevel="0" collapsed="false">
      <c r="A113" s="57" t="e">
        <f aca="false">INDEX(BucketTable,MATCH(B113,SumMonths,0),1)</f>
        <v>#N/A</v>
      </c>
      <c r="K113" s="57" t="e">
        <f aca="false">INDEX(lava,MATCH(B113,SumMonths,0),2)</f>
        <v>#N/A</v>
      </c>
    </row>
    <row r="114" customFormat="false" ht="12.75" hidden="false" customHeight="false" outlineLevel="0" collapsed="false">
      <c r="A114" s="57" t="e">
        <f aca="false">INDEX(BucketTable,MATCH(B114,SumMonths,0),1)</f>
        <v>#N/A</v>
      </c>
      <c r="K114" s="57" t="e">
        <f aca="false">INDEX(lava,MATCH(B114,SumMonths,0),2)</f>
        <v>#N/A</v>
      </c>
    </row>
    <row r="115" customFormat="false" ht="12.75" hidden="false" customHeight="false" outlineLevel="0" collapsed="false">
      <c r="A115" s="57" t="e">
        <f aca="false">INDEX(BucketTable,MATCH(B115,SumMonths,0),1)</f>
        <v>#N/A</v>
      </c>
      <c r="K115" s="57" t="e">
        <f aca="false">INDEX(lava,MATCH(B115,SumMonths,0),2)</f>
        <v>#N/A</v>
      </c>
    </row>
    <row r="116" customFormat="false" ht="12.75" hidden="false" customHeight="false" outlineLevel="0" collapsed="false">
      <c r="A116" s="57" t="e">
        <f aca="false">INDEX(BucketTable,MATCH(B116,SumMonths,0),1)</f>
        <v>#N/A</v>
      </c>
      <c r="K116" s="57" t="e">
        <f aca="false">INDEX(lava,MATCH(B116,SumMonths,0),2)</f>
        <v>#N/A</v>
      </c>
    </row>
    <row r="117" customFormat="false" ht="12.75" hidden="false" customHeight="false" outlineLevel="0" collapsed="false">
      <c r="A117" s="57" t="e">
        <f aca="false">INDEX(BucketTable,MATCH(B117,SumMonths,0),1)</f>
        <v>#N/A</v>
      </c>
      <c r="K117" s="57" t="e">
        <f aca="false">INDEX(lava,MATCH(B117,SumMonths,0),2)</f>
        <v>#N/A</v>
      </c>
    </row>
    <row r="118" customFormat="false" ht="12.75" hidden="false" customHeight="false" outlineLevel="0" collapsed="false">
      <c r="A118" s="57" t="e">
        <f aca="false">INDEX(BucketTable,MATCH(B118,SumMonths,0),1)</f>
        <v>#N/A</v>
      </c>
      <c r="K118" s="57" t="e">
        <f aca="false">INDEX(lava,MATCH(B118,SumMonths,0),2)</f>
        <v>#N/A</v>
      </c>
    </row>
    <row r="119" customFormat="false" ht="12.75" hidden="false" customHeight="false" outlineLevel="0" collapsed="false">
      <c r="A119" s="57" t="e">
        <f aca="false">INDEX(BucketTable,MATCH(B119,SumMonths,0),1)</f>
        <v>#N/A</v>
      </c>
      <c r="K119" s="57" t="e">
        <f aca="false">INDEX(lava,MATCH(B119,SumMonths,0),2)</f>
        <v>#N/A</v>
      </c>
    </row>
    <row r="120" customFormat="false" ht="12.75" hidden="false" customHeight="false" outlineLevel="0" collapsed="false">
      <c r="A120" s="57" t="e">
        <f aca="false">INDEX(BucketTable,MATCH(B120,SumMonths,0),1)</f>
        <v>#N/A</v>
      </c>
      <c r="K120" s="57" t="e">
        <f aca="false">INDEX(lava,MATCH(B120,SumMonths,0),2)</f>
        <v>#N/A</v>
      </c>
    </row>
    <row r="121" customFormat="false" ht="12.75" hidden="false" customHeight="false" outlineLevel="0" collapsed="false">
      <c r="A121" s="57" t="e">
        <f aca="false">INDEX(BucketTable,MATCH(B121,SumMonths,0),1)</f>
        <v>#N/A</v>
      </c>
      <c r="K121" s="57" t="e">
        <f aca="false">INDEX(lava,MATCH(B121,SumMonths,0),2)</f>
        <v>#N/A</v>
      </c>
    </row>
    <row r="122" customFormat="false" ht="12.75" hidden="false" customHeight="false" outlineLevel="0" collapsed="false">
      <c r="A122" s="57" t="e">
        <f aca="false">INDEX(BucketTable,MATCH(B122,SumMonths,0),1)</f>
        <v>#N/A</v>
      </c>
      <c r="K122" s="57" t="e">
        <f aca="false">INDEX(lava,MATCH(B122,SumMonths,0),2)</f>
        <v>#N/A</v>
      </c>
    </row>
    <row r="123" customFormat="false" ht="12.75" hidden="false" customHeight="false" outlineLevel="0" collapsed="false">
      <c r="A123" s="57" t="e">
        <f aca="false">INDEX(BucketTable,MATCH(B123,SumMonths,0),1)</f>
        <v>#N/A</v>
      </c>
      <c r="K123" s="57" t="e">
        <f aca="false">INDEX(lava,MATCH(B123,SumMonths,0),2)</f>
        <v>#N/A</v>
      </c>
    </row>
    <row r="124" customFormat="false" ht="12.75" hidden="false" customHeight="false" outlineLevel="0" collapsed="false">
      <c r="A124" s="57" t="e">
        <f aca="false">INDEX(BucketTable,MATCH(B124,SumMonths,0),1)</f>
        <v>#N/A</v>
      </c>
      <c r="K124" s="57" t="e">
        <f aca="false">INDEX(lava,MATCH(B124,SumMonths,0),2)</f>
        <v>#N/A</v>
      </c>
    </row>
    <row r="125" customFormat="false" ht="12.75" hidden="false" customHeight="false" outlineLevel="0" collapsed="false">
      <c r="A125" s="57" t="e">
        <f aca="false">INDEX(BucketTable,MATCH(B125,SumMonths,0),1)</f>
        <v>#N/A</v>
      </c>
      <c r="K125" s="57" t="e">
        <f aca="false">INDEX(lava,MATCH(B125,SumMonths,0),2)</f>
        <v>#N/A</v>
      </c>
    </row>
    <row r="126" customFormat="false" ht="12.75" hidden="false" customHeight="false" outlineLevel="0" collapsed="false">
      <c r="A126" s="57" t="e">
        <f aca="false">INDEX(BucketTable,MATCH(B126,SumMonths,0),1)</f>
        <v>#N/A</v>
      </c>
      <c r="K126" s="57" t="e">
        <f aca="false">INDEX(lava,MATCH(B126,SumMonths,0),2)</f>
        <v>#N/A</v>
      </c>
    </row>
    <row r="127" customFormat="false" ht="12.75" hidden="false" customHeight="false" outlineLevel="0" collapsed="false">
      <c r="A127" s="57" t="e">
        <f aca="false">INDEX(BucketTable,MATCH(B127,SumMonths,0),1)</f>
        <v>#N/A</v>
      </c>
      <c r="K127" s="57" t="e">
        <f aca="false">INDEX(lava,MATCH(B127,SumMonths,0),2)</f>
        <v>#N/A</v>
      </c>
    </row>
    <row r="128" customFormat="false" ht="12.75" hidden="false" customHeight="false" outlineLevel="0" collapsed="false">
      <c r="A128" s="57" t="e">
        <f aca="false">INDEX(BucketTable,MATCH(B128,SumMonths,0),1)</f>
        <v>#N/A</v>
      </c>
      <c r="K128" s="57" t="e">
        <f aca="false">INDEX(lava,MATCH(B128,SumMonths,0),2)</f>
        <v>#N/A</v>
      </c>
    </row>
    <row r="129" customFormat="false" ht="12.75" hidden="false" customHeight="false" outlineLevel="0" collapsed="false">
      <c r="A129" s="57" t="e">
        <f aca="false">INDEX(BucketTable,MATCH(B129,SumMonths,0),1)</f>
        <v>#N/A</v>
      </c>
      <c r="K129" s="57" t="e">
        <f aca="false">INDEX(lava,MATCH(B129,SumMonths,0),2)</f>
        <v>#N/A</v>
      </c>
    </row>
    <row r="130" customFormat="false" ht="12.75" hidden="false" customHeight="false" outlineLevel="0" collapsed="false">
      <c r="A130" s="57" t="e">
        <f aca="false">INDEX(BucketTable,MATCH(B130,SumMonths,0),1)</f>
        <v>#N/A</v>
      </c>
      <c r="K130" s="57" t="e">
        <f aca="false">INDEX(lava,MATCH(B130,SumMonths,0),2)</f>
        <v>#N/A</v>
      </c>
    </row>
    <row r="131" customFormat="false" ht="12.75" hidden="false" customHeight="false" outlineLevel="0" collapsed="false">
      <c r="A131" s="57" t="e">
        <f aca="false">INDEX(BucketTable,MATCH(B131,SumMonths,0),1)</f>
        <v>#N/A</v>
      </c>
      <c r="K131" s="57" t="e">
        <f aca="false">INDEX(lava,MATCH(B131,SumMonths,0),2)</f>
        <v>#N/A</v>
      </c>
    </row>
    <row r="132" customFormat="false" ht="12.75" hidden="false" customHeight="false" outlineLevel="0" collapsed="false">
      <c r="A132" s="57" t="e">
        <f aca="false">INDEX(BucketTable,MATCH(B132,SumMonths,0),1)</f>
        <v>#N/A</v>
      </c>
      <c r="K132" s="57" t="e">
        <f aca="false">INDEX(lava,MATCH(B132,SumMonths,0),2)</f>
        <v>#N/A</v>
      </c>
    </row>
    <row r="133" customFormat="false" ht="12.75" hidden="false" customHeight="false" outlineLevel="0" collapsed="false">
      <c r="A133" s="57" t="e">
        <f aca="false">INDEX(BucketTable,MATCH(B133,SumMonths,0),1)</f>
        <v>#N/A</v>
      </c>
      <c r="K133" s="57" t="e">
        <f aca="false">INDEX(lava,MATCH(B133,SumMonths,0),2)</f>
        <v>#N/A</v>
      </c>
    </row>
    <row r="134" customFormat="false" ht="12.75" hidden="false" customHeight="false" outlineLevel="0" collapsed="false">
      <c r="A134" s="57" t="e">
        <f aca="false">INDEX(BucketTable,MATCH(B134,SumMonths,0),1)</f>
        <v>#N/A</v>
      </c>
      <c r="K134" s="57" t="e">
        <f aca="false">INDEX(lava,MATCH(B134,SumMonths,0),2)</f>
        <v>#N/A</v>
      </c>
    </row>
    <row r="135" customFormat="false" ht="12.75" hidden="false" customHeight="false" outlineLevel="0" collapsed="false">
      <c r="A135" s="57" t="e">
        <f aca="false">INDEX(BucketTable,MATCH(B135,SumMonths,0),1)</f>
        <v>#N/A</v>
      </c>
      <c r="K135" s="57" t="e">
        <f aca="false">INDEX(lava,MATCH(B135,SumMonths,0),2)</f>
        <v>#N/A</v>
      </c>
    </row>
    <row r="136" customFormat="false" ht="12.75" hidden="false" customHeight="false" outlineLevel="0" collapsed="false">
      <c r="A136" s="57" t="e">
        <f aca="false">INDEX(BucketTable,MATCH(B136,SumMonths,0),1)</f>
        <v>#N/A</v>
      </c>
      <c r="K136" s="57" t="e">
        <f aca="false">INDEX(lava,MATCH(B136,SumMonths,0),2)</f>
        <v>#N/A</v>
      </c>
    </row>
    <row r="137" customFormat="false" ht="12.75" hidden="false" customHeight="false" outlineLevel="0" collapsed="false">
      <c r="A137" s="57" t="e">
        <f aca="false">INDEX(BucketTable,MATCH(B137,SumMonths,0),1)</f>
        <v>#N/A</v>
      </c>
      <c r="K137" s="57" t="e">
        <f aca="false">INDEX(lava,MATCH(B137,SumMonths,0),2)</f>
        <v>#N/A</v>
      </c>
    </row>
    <row r="138" customFormat="false" ht="12.75" hidden="false" customHeight="false" outlineLevel="0" collapsed="false">
      <c r="A138" s="57" t="e">
        <f aca="false">INDEX(BucketTable,MATCH(B138,SumMonths,0),1)</f>
        <v>#N/A</v>
      </c>
      <c r="K138" s="57" t="e">
        <f aca="false">INDEX(lava,MATCH(B138,SumMonths,0),2)</f>
        <v>#N/A</v>
      </c>
    </row>
    <row r="139" customFormat="false" ht="12.75" hidden="false" customHeight="false" outlineLevel="0" collapsed="false">
      <c r="A139" s="57" t="e">
        <f aca="false">INDEX(BucketTable,MATCH(B139,SumMonths,0),1)</f>
        <v>#N/A</v>
      </c>
      <c r="K139" s="57" t="e">
        <f aca="false">INDEX(lava,MATCH(B139,SumMonths,0),2)</f>
        <v>#N/A</v>
      </c>
    </row>
    <row r="140" customFormat="false" ht="12.75" hidden="false" customHeight="false" outlineLevel="0" collapsed="false">
      <c r="A140" s="57" t="e">
        <f aca="false">INDEX(BucketTable,MATCH(B140,SumMonths,0),1)</f>
        <v>#N/A</v>
      </c>
      <c r="K140" s="57" t="e">
        <f aca="false">INDEX(lava,MATCH(B140,SumMonths,0),2)</f>
        <v>#N/A</v>
      </c>
    </row>
    <row r="141" customFormat="false" ht="12.75" hidden="false" customHeight="false" outlineLevel="0" collapsed="false">
      <c r="A141" s="57" t="e">
        <f aca="false">INDEX(BucketTable,MATCH(B141,SumMonths,0),1)</f>
        <v>#N/A</v>
      </c>
      <c r="K141" s="57" t="e">
        <f aca="false">INDEX(lava,MATCH(B141,SumMonths,0),2)</f>
        <v>#N/A</v>
      </c>
    </row>
    <row r="142" customFormat="false" ht="12.75" hidden="false" customHeight="false" outlineLevel="0" collapsed="false">
      <c r="A142" s="57" t="e">
        <f aca="false">INDEX(BucketTable,MATCH(B142,SumMonths,0),1)</f>
        <v>#N/A</v>
      </c>
      <c r="K142" s="57" t="e">
        <f aca="false">INDEX(lava,MATCH(B142,SumMonths,0),2)</f>
        <v>#N/A</v>
      </c>
    </row>
    <row r="143" customFormat="false" ht="12.75" hidden="false" customHeight="false" outlineLevel="0" collapsed="false">
      <c r="A143" s="57" t="e">
        <f aca="false">INDEX(BucketTable,MATCH(B143,SumMonths,0),1)</f>
        <v>#N/A</v>
      </c>
      <c r="K143" s="57" t="e">
        <f aca="false">INDEX(lava,MATCH(B143,SumMonths,0),2)</f>
        <v>#N/A</v>
      </c>
    </row>
    <row r="144" customFormat="false" ht="12.75" hidden="false" customHeight="false" outlineLevel="0" collapsed="false">
      <c r="A144" s="57" t="e">
        <f aca="false">INDEX(BucketTable,MATCH(B144,SumMonths,0),1)</f>
        <v>#N/A</v>
      </c>
      <c r="K144" s="57" t="e">
        <f aca="false">INDEX(lava,MATCH(B144,SumMonths,0),2)</f>
        <v>#N/A</v>
      </c>
    </row>
    <row r="145" customFormat="false" ht="12.75" hidden="false" customHeight="false" outlineLevel="0" collapsed="false">
      <c r="A145" s="57" t="e">
        <f aca="false">INDEX(BucketTable,MATCH(B145,SumMonths,0),1)</f>
        <v>#N/A</v>
      </c>
      <c r="K145" s="57" t="e">
        <f aca="false">INDEX(lava,MATCH(B145,SumMonths,0),2)</f>
        <v>#N/A</v>
      </c>
    </row>
    <row r="146" customFormat="false" ht="12.75" hidden="false" customHeight="false" outlineLevel="0" collapsed="false">
      <c r="A146" s="57" t="e">
        <f aca="false">INDEX(BucketTable,MATCH(B146,SumMonths,0),1)</f>
        <v>#N/A</v>
      </c>
      <c r="K146" s="57" t="e">
        <f aca="false">INDEX(lava,MATCH(B146,SumMonths,0),2)</f>
        <v>#N/A</v>
      </c>
    </row>
    <row r="147" customFormat="false" ht="12.75" hidden="false" customHeight="false" outlineLevel="0" collapsed="false">
      <c r="A147" s="57" t="e">
        <f aca="false">INDEX(BucketTable,MATCH(B147,SumMonths,0),1)</f>
        <v>#N/A</v>
      </c>
      <c r="K147" s="57" t="e">
        <f aca="false">INDEX(lava,MATCH(B147,SumMonths,0),2)</f>
        <v>#N/A</v>
      </c>
    </row>
    <row r="148" customFormat="false" ht="12.75" hidden="false" customHeight="false" outlineLevel="0" collapsed="false">
      <c r="A148" s="57" t="e">
        <f aca="false">INDEX(BucketTable,MATCH(B148,SumMonths,0),1)</f>
        <v>#N/A</v>
      </c>
      <c r="K148" s="57" t="e">
        <f aca="false">INDEX(lava,MATCH(B148,SumMonths,0),2)</f>
        <v>#N/A</v>
      </c>
    </row>
    <row r="149" customFormat="false" ht="12.75" hidden="false" customHeight="false" outlineLevel="0" collapsed="false">
      <c r="A149" s="57" t="e">
        <f aca="false">INDEX(BucketTable,MATCH(B149,SumMonths,0),1)</f>
        <v>#N/A</v>
      </c>
      <c r="K149" s="57" t="e">
        <f aca="false">INDEX(lava,MATCH(B149,SumMonths,0),2)</f>
        <v>#N/A</v>
      </c>
    </row>
    <row r="150" customFormat="false" ht="12.75" hidden="false" customHeight="false" outlineLevel="0" collapsed="false">
      <c r="A150" s="57" t="e">
        <f aca="false">INDEX(BucketTable,MATCH(B150,SumMonths,0),1)</f>
        <v>#N/A</v>
      </c>
      <c r="K150" s="57" t="e">
        <f aca="false">INDEX(lava,MATCH(B150,SumMonths,0),2)</f>
        <v>#N/A</v>
      </c>
    </row>
    <row r="151" customFormat="false" ht="12.75" hidden="false" customHeight="false" outlineLevel="0" collapsed="false">
      <c r="A151" s="57" t="e">
        <f aca="false">INDEX(BucketTable,MATCH(B151,SumMonths,0),1)</f>
        <v>#N/A</v>
      </c>
      <c r="K151" s="57" t="e">
        <f aca="false">INDEX(lava,MATCH(B151,SumMonths,0),2)</f>
        <v>#N/A</v>
      </c>
    </row>
    <row r="152" customFormat="false" ht="12.75" hidden="false" customHeight="false" outlineLevel="0" collapsed="false">
      <c r="A152" s="57" t="e">
        <f aca="false">INDEX(BucketTable,MATCH(B152,SumMonths,0),1)</f>
        <v>#N/A</v>
      </c>
      <c r="K152" s="57" t="e">
        <f aca="false">INDEX(lava,MATCH(B152,SumMonths,0),2)</f>
        <v>#N/A</v>
      </c>
    </row>
    <row r="153" customFormat="false" ht="12.75" hidden="false" customHeight="false" outlineLevel="0" collapsed="false">
      <c r="A153" s="57" t="e">
        <f aca="false">INDEX(BucketTable,MATCH(B153,SumMonths,0),1)</f>
        <v>#N/A</v>
      </c>
      <c r="K153" s="57" t="e">
        <f aca="false">INDEX(lava,MATCH(B153,SumMonths,0),2)</f>
        <v>#N/A</v>
      </c>
    </row>
    <row r="154" customFormat="false" ht="12.75" hidden="false" customHeight="false" outlineLevel="0" collapsed="false">
      <c r="A154" s="57" t="e">
        <f aca="false">INDEX(BucketTable,MATCH(B154,SumMonths,0),1)</f>
        <v>#N/A</v>
      </c>
      <c r="K154" s="57" t="e">
        <f aca="false">INDEX(lava,MATCH(B154,SumMonths,0),2)</f>
        <v>#N/A</v>
      </c>
    </row>
    <row r="155" customFormat="false" ht="12.75" hidden="false" customHeight="false" outlineLevel="0" collapsed="false">
      <c r="A155" s="57" t="e">
        <f aca="false">INDEX(BucketTable,MATCH(B155,SumMonths,0),1)</f>
        <v>#N/A</v>
      </c>
      <c r="K155" s="57" t="e">
        <f aca="false">INDEX(lava,MATCH(B155,SumMonths,0),2)</f>
        <v>#N/A</v>
      </c>
    </row>
    <row r="156" customFormat="false" ht="12.75" hidden="false" customHeight="false" outlineLevel="0" collapsed="false">
      <c r="A156" s="57" t="e">
        <f aca="false">INDEX(BucketTable,MATCH(B156,SumMonths,0),1)</f>
        <v>#N/A</v>
      </c>
      <c r="K156" s="57" t="e">
        <f aca="false">INDEX(lava,MATCH(B156,SumMonths,0),2)</f>
        <v>#N/A</v>
      </c>
    </row>
    <row r="157" customFormat="false" ht="12.75" hidden="false" customHeight="false" outlineLevel="0" collapsed="false">
      <c r="A157" s="57" t="e">
        <f aca="false">INDEX(BucketTable,MATCH(B157,SumMonths,0),1)</f>
        <v>#N/A</v>
      </c>
      <c r="K157" s="57" t="e">
        <f aca="false">INDEX(lava,MATCH(B157,SumMonths,0),2)</f>
        <v>#N/A</v>
      </c>
    </row>
    <row r="158" customFormat="false" ht="12.75" hidden="false" customHeight="false" outlineLevel="0" collapsed="false">
      <c r="A158" s="57" t="e">
        <f aca="false">INDEX(BucketTable,MATCH(B158,SumMonths,0),1)</f>
        <v>#N/A</v>
      </c>
      <c r="K158" s="57" t="e">
        <f aca="false">INDEX(lava,MATCH(B158,SumMonths,0),2)</f>
        <v>#N/A</v>
      </c>
    </row>
    <row r="159" customFormat="false" ht="12.75" hidden="false" customHeight="false" outlineLevel="0" collapsed="false">
      <c r="A159" s="57" t="e">
        <f aca="false">INDEX(BucketTable,MATCH(B159,SumMonths,0),1)</f>
        <v>#N/A</v>
      </c>
      <c r="K159" s="57" t="e">
        <f aca="false">INDEX(lava,MATCH(B159,SumMonths,0),2)</f>
        <v>#N/A</v>
      </c>
    </row>
    <row r="160" customFormat="false" ht="12.75" hidden="false" customHeight="false" outlineLevel="0" collapsed="false">
      <c r="A160" s="57" t="e">
        <f aca="false">INDEX(BucketTable,MATCH(B160,SumMonths,0),1)</f>
        <v>#N/A</v>
      </c>
      <c r="K160" s="57" t="e">
        <f aca="false">INDEX(lava,MATCH(B160,SumMonths,0),2)</f>
        <v>#N/A</v>
      </c>
    </row>
    <row r="161" customFormat="false" ht="12.75" hidden="false" customHeight="false" outlineLevel="0" collapsed="false">
      <c r="A161" s="57" t="e">
        <f aca="false">INDEX(BucketTable,MATCH(B161,SumMonths,0),1)</f>
        <v>#N/A</v>
      </c>
      <c r="K161" s="57" t="e">
        <f aca="false">INDEX(lava,MATCH(B161,SumMonths,0),2)</f>
        <v>#N/A</v>
      </c>
    </row>
    <row r="162" customFormat="false" ht="12.75" hidden="false" customHeight="false" outlineLevel="0" collapsed="false">
      <c r="A162" s="57" t="e">
        <f aca="false">INDEX(BucketTable,MATCH(B162,SumMonths,0),1)</f>
        <v>#N/A</v>
      </c>
      <c r="K162" s="57" t="e">
        <f aca="false">INDEX(lava,MATCH(B162,SumMonths,0),2)</f>
        <v>#N/A</v>
      </c>
    </row>
    <row r="163" customFormat="false" ht="12.75" hidden="false" customHeight="false" outlineLevel="0" collapsed="false">
      <c r="A163" s="57" t="e">
        <f aca="false">INDEX(BucketTable,MATCH(B163,SumMonths,0),1)</f>
        <v>#N/A</v>
      </c>
      <c r="K163" s="57" t="e">
        <f aca="false">INDEX(lava,MATCH(B163,SumMonths,0),2)</f>
        <v>#N/A</v>
      </c>
    </row>
    <row r="164" customFormat="false" ht="12.75" hidden="false" customHeight="false" outlineLevel="0" collapsed="false">
      <c r="A164" s="57" t="e">
        <f aca="false">INDEX(BucketTable,MATCH(B164,SumMonths,0),1)</f>
        <v>#N/A</v>
      </c>
      <c r="K164" s="57" t="e">
        <f aca="false">INDEX(lava,MATCH(B164,SumMonths,0),2)</f>
        <v>#N/A</v>
      </c>
    </row>
    <row r="165" customFormat="false" ht="12.75" hidden="false" customHeight="false" outlineLevel="0" collapsed="false">
      <c r="A165" s="57" t="e">
        <f aca="false">INDEX(BucketTable,MATCH(B165,SumMonths,0),1)</f>
        <v>#N/A</v>
      </c>
      <c r="K165" s="57" t="e">
        <f aca="false">INDEX(lava,MATCH(B165,SumMonths,0),2)</f>
        <v>#N/A</v>
      </c>
    </row>
    <row r="166" customFormat="false" ht="12.75" hidden="false" customHeight="false" outlineLevel="0" collapsed="false">
      <c r="A166" s="57" t="e">
        <f aca="false">INDEX(BucketTable,MATCH(B166,SumMonths,0),1)</f>
        <v>#N/A</v>
      </c>
      <c r="K166" s="57" t="e">
        <f aca="false">INDEX(lava,MATCH(B166,SumMonths,0),2)</f>
        <v>#N/A</v>
      </c>
    </row>
    <row r="167" customFormat="false" ht="12.75" hidden="false" customHeight="false" outlineLevel="0" collapsed="false">
      <c r="A167" s="57" t="e">
        <f aca="false">INDEX(BucketTable,MATCH(B167,SumMonths,0),1)</f>
        <v>#N/A</v>
      </c>
      <c r="K167" s="57" t="e">
        <f aca="false">INDEX(lava,MATCH(B167,SumMonths,0),2)</f>
        <v>#N/A</v>
      </c>
    </row>
    <row r="168" customFormat="false" ht="12.75" hidden="false" customHeight="false" outlineLevel="0" collapsed="false">
      <c r="A168" s="57" t="e">
        <f aca="false">INDEX(BucketTable,MATCH(B168,SumMonths,0),1)</f>
        <v>#N/A</v>
      </c>
      <c r="K168" s="57" t="e">
        <f aca="false">INDEX(lava,MATCH(B168,SumMonths,0),2)</f>
        <v>#N/A</v>
      </c>
    </row>
    <row r="169" customFormat="false" ht="12.75" hidden="false" customHeight="false" outlineLevel="0" collapsed="false">
      <c r="A169" s="57" t="e">
        <f aca="false">INDEX(BucketTable,MATCH(B169,SumMonths,0),1)</f>
        <v>#N/A</v>
      </c>
      <c r="K169" s="57" t="e">
        <f aca="false">INDEX(lava,MATCH(B169,SumMonths,0),2)</f>
        <v>#N/A</v>
      </c>
    </row>
    <row r="170" customFormat="false" ht="12.75" hidden="false" customHeight="false" outlineLevel="0" collapsed="false">
      <c r="A170" s="57" t="e">
        <f aca="false">INDEX(BucketTable,MATCH(B170,SumMonths,0),1)</f>
        <v>#N/A</v>
      </c>
      <c r="K170" s="57" t="e">
        <f aca="false">INDEX(lava,MATCH(B170,SumMonths,0),2)</f>
        <v>#N/A</v>
      </c>
    </row>
    <row r="171" customFormat="false" ht="12.75" hidden="false" customHeight="false" outlineLevel="0" collapsed="false">
      <c r="A171" s="57" t="e">
        <f aca="false">INDEX(BucketTable,MATCH(B171,SumMonths,0),1)</f>
        <v>#N/A</v>
      </c>
      <c r="K171" s="57" t="e">
        <f aca="false">INDEX(lava,MATCH(B171,SumMonths,0),2)</f>
        <v>#N/A</v>
      </c>
    </row>
    <row r="172" customFormat="false" ht="12.75" hidden="false" customHeight="false" outlineLevel="0" collapsed="false">
      <c r="A172" s="57" t="e">
        <f aca="false">INDEX(BucketTable,MATCH(B172,SumMonths,0),1)</f>
        <v>#N/A</v>
      </c>
      <c r="K172" s="57" t="e">
        <f aca="false">INDEX(lava,MATCH(B172,SumMonths,0),2)</f>
        <v>#N/A</v>
      </c>
    </row>
    <row r="173" customFormat="false" ht="12.75" hidden="false" customHeight="false" outlineLevel="0" collapsed="false">
      <c r="A173" s="57" t="e">
        <f aca="false">INDEX(BucketTable,MATCH(B173,SumMonths,0),1)</f>
        <v>#N/A</v>
      </c>
      <c r="K173" s="57" t="e">
        <f aca="false">INDEX(lava,MATCH(B173,SumMonths,0),2)</f>
        <v>#N/A</v>
      </c>
    </row>
    <row r="174" customFormat="false" ht="12.75" hidden="false" customHeight="false" outlineLevel="0" collapsed="false">
      <c r="A174" s="57" t="e">
        <f aca="false">INDEX(BucketTable,MATCH(B174,SumMonths,0),1)</f>
        <v>#N/A</v>
      </c>
      <c r="K174" s="57" t="e">
        <f aca="false">INDEX(lava,MATCH(B174,SumMonths,0),2)</f>
        <v>#N/A</v>
      </c>
    </row>
    <row r="175" customFormat="false" ht="12.75" hidden="false" customHeight="false" outlineLevel="0" collapsed="false">
      <c r="A175" s="57" t="e">
        <f aca="false">INDEX(BucketTable,MATCH(B175,SumMonths,0),1)</f>
        <v>#N/A</v>
      </c>
      <c r="K175" s="57" t="e">
        <f aca="false">INDEX(lava,MATCH(B175,SumMonths,0),2)</f>
        <v>#N/A</v>
      </c>
    </row>
    <row r="176" customFormat="false" ht="12.75" hidden="false" customHeight="false" outlineLevel="0" collapsed="false">
      <c r="A176" s="57" t="e">
        <f aca="false">INDEX(BucketTable,MATCH(B176,SumMonths,0),1)</f>
        <v>#N/A</v>
      </c>
      <c r="K176" s="57" t="e">
        <f aca="false">INDEX(lava,MATCH(B176,SumMonths,0),2)</f>
        <v>#N/A</v>
      </c>
    </row>
    <row r="177" customFormat="false" ht="12.75" hidden="false" customHeight="false" outlineLevel="0" collapsed="false">
      <c r="A177" s="57" t="e">
        <f aca="false">INDEX(BucketTable,MATCH(B177,SumMonths,0),1)</f>
        <v>#N/A</v>
      </c>
      <c r="K177" s="57" t="e">
        <f aca="false">INDEX(lava,MATCH(B177,SumMonths,0),2)</f>
        <v>#N/A</v>
      </c>
    </row>
    <row r="178" customFormat="false" ht="12.75" hidden="false" customHeight="false" outlineLevel="0" collapsed="false">
      <c r="A178" s="57" t="e">
        <f aca="false">INDEX(BucketTable,MATCH(B178,SumMonths,0),1)</f>
        <v>#N/A</v>
      </c>
      <c r="K178" s="57" t="e">
        <f aca="false">INDEX(lava,MATCH(B178,SumMonths,0),2)</f>
        <v>#N/A</v>
      </c>
    </row>
    <row r="179" customFormat="false" ht="12.75" hidden="false" customHeight="false" outlineLevel="0" collapsed="false">
      <c r="A179" s="57" t="e">
        <f aca="false">INDEX(BucketTable,MATCH(B179,SumMonths,0),1)</f>
        <v>#N/A</v>
      </c>
      <c r="K179" s="57" t="e">
        <f aca="false">INDEX(lava,MATCH(B179,SumMonths,0),2)</f>
        <v>#N/A</v>
      </c>
    </row>
    <row r="180" customFormat="false" ht="12.75" hidden="false" customHeight="false" outlineLevel="0" collapsed="false">
      <c r="A180" s="57" t="e">
        <f aca="false">INDEX(BucketTable,MATCH(B180,SumMonths,0),1)</f>
        <v>#N/A</v>
      </c>
      <c r="K180" s="57" t="e">
        <f aca="false">INDEX(lava,MATCH(B180,SumMonths,0),2)</f>
        <v>#N/A</v>
      </c>
    </row>
    <row r="181" customFormat="false" ht="12.75" hidden="false" customHeight="false" outlineLevel="0" collapsed="false">
      <c r="A181" s="57" t="e">
        <f aca="false">INDEX(BucketTable,MATCH(B181,SumMonths,0),1)</f>
        <v>#N/A</v>
      </c>
      <c r="K181" s="57" t="e">
        <f aca="false">INDEX(lava,MATCH(B181,SumMonths,0),2)</f>
        <v>#N/A</v>
      </c>
    </row>
    <row r="182" customFormat="false" ht="12.75" hidden="false" customHeight="false" outlineLevel="0" collapsed="false">
      <c r="A182" s="57" t="e">
        <f aca="false">INDEX(BucketTable,MATCH(B182,SumMonths,0),1)</f>
        <v>#N/A</v>
      </c>
      <c r="K182" s="57" t="e">
        <f aca="false">INDEX(lava,MATCH(B182,SumMonths,0),2)</f>
        <v>#N/A</v>
      </c>
    </row>
    <row r="183" customFormat="false" ht="12.75" hidden="false" customHeight="false" outlineLevel="0" collapsed="false">
      <c r="A183" s="57" t="e">
        <f aca="false">INDEX(BucketTable,MATCH(B183,SumMonths,0),1)</f>
        <v>#N/A</v>
      </c>
      <c r="K183" s="57" t="e">
        <f aca="false">INDEX(lava,MATCH(B183,SumMonths,0),2)</f>
        <v>#N/A</v>
      </c>
    </row>
    <row r="184" customFormat="false" ht="12.75" hidden="false" customHeight="false" outlineLevel="0" collapsed="false">
      <c r="A184" s="57" t="e">
        <f aca="false">INDEX(BucketTable,MATCH(B184,SumMonths,0),1)</f>
        <v>#N/A</v>
      </c>
      <c r="K184" s="57" t="e">
        <f aca="false">INDEX(lava,MATCH(B184,SumMonths,0),2)</f>
        <v>#N/A</v>
      </c>
    </row>
    <row r="185" customFormat="false" ht="12.75" hidden="false" customHeight="false" outlineLevel="0" collapsed="false">
      <c r="A185" s="57" t="e">
        <f aca="false">INDEX(BucketTable,MATCH(B185,SumMonths,0),1)</f>
        <v>#N/A</v>
      </c>
      <c r="K185" s="57" t="e">
        <f aca="false">INDEX(lava,MATCH(B185,SumMonths,0),2)</f>
        <v>#N/A</v>
      </c>
    </row>
    <row r="186" customFormat="false" ht="12.75" hidden="false" customHeight="false" outlineLevel="0" collapsed="false">
      <c r="A186" s="57" t="e">
        <f aca="false">INDEX(BucketTable,MATCH(B186,SumMonths,0),1)</f>
        <v>#N/A</v>
      </c>
      <c r="K186" s="57" t="e">
        <f aca="false">INDEX(lava,MATCH(B186,SumMonths,0),2)</f>
        <v>#N/A</v>
      </c>
    </row>
    <row r="187" customFormat="false" ht="12.75" hidden="false" customHeight="false" outlineLevel="0" collapsed="false">
      <c r="A187" s="57" t="e">
        <f aca="false">INDEX(BucketTable,MATCH(B187,SumMonths,0),1)</f>
        <v>#N/A</v>
      </c>
      <c r="K187" s="57" t="e">
        <f aca="false">INDEX(lava,MATCH(B187,SumMonths,0),2)</f>
        <v>#N/A</v>
      </c>
    </row>
    <row r="188" customFormat="false" ht="12.75" hidden="false" customHeight="false" outlineLevel="0" collapsed="false">
      <c r="A188" s="57" t="e">
        <f aca="false">INDEX(BucketTable,MATCH(B188,SumMonths,0),1)</f>
        <v>#N/A</v>
      </c>
      <c r="K188" s="57" t="e">
        <f aca="false">INDEX(lava,MATCH(B188,SumMonths,0),2)</f>
        <v>#N/A</v>
      </c>
    </row>
    <row r="189" customFormat="false" ht="12.75" hidden="false" customHeight="false" outlineLevel="0" collapsed="false">
      <c r="A189" s="57" t="e">
        <f aca="false">INDEX(BucketTable,MATCH(B189,SumMonths,0),1)</f>
        <v>#N/A</v>
      </c>
      <c r="K189" s="57" t="e">
        <f aca="false">INDEX(lava,MATCH(B189,SumMonths,0),2)</f>
        <v>#N/A</v>
      </c>
    </row>
    <row r="190" customFormat="false" ht="12.75" hidden="false" customHeight="false" outlineLevel="0" collapsed="false">
      <c r="A190" s="57" t="e">
        <f aca="false">INDEX(BucketTable,MATCH(B190,SumMonths,0),1)</f>
        <v>#N/A</v>
      </c>
      <c r="K190" s="57" t="e">
        <f aca="false">INDEX(lava,MATCH(B190,SumMonths,0),2)</f>
        <v>#N/A</v>
      </c>
    </row>
    <row r="191" customFormat="false" ht="12.75" hidden="false" customHeight="false" outlineLevel="0" collapsed="false">
      <c r="A191" s="57" t="e">
        <f aca="false">INDEX(BucketTable,MATCH(B191,SumMonths,0),1)</f>
        <v>#N/A</v>
      </c>
      <c r="K191" s="57" t="e">
        <f aca="false">INDEX(lava,MATCH(B191,SumMonths,0),2)</f>
        <v>#N/A</v>
      </c>
    </row>
    <row r="192" customFormat="false" ht="12.75" hidden="false" customHeight="false" outlineLevel="0" collapsed="false">
      <c r="A192" s="57" t="e">
        <f aca="false">INDEX(BucketTable,MATCH(B192,SumMonths,0),1)</f>
        <v>#N/A</v>
      </c>
      <c r="K192" s="57" t="e">
        <f aca="false">INDEX(lava,MATCH(B192,SumMonths,0),2)</f>
        <v>#N/A</v>
      </c>
    </row>
    <row r="193" customFormat="false" ht="12.75" hidden="false" customHeight="false" outlineLevel="0" collapsed="false">
      <c r="A193" s="57" t="e">
        <f aca="false">INDEX(BucketTable,MATCH(B193,SumMonths,0),1)</f>
        <v>#N/A</v>
      </c>
      <c r="K193" s="57" t="e">
        <f aca="false">INDEX(lava,MATCH(B193,SumMonths,0),2)</f>
        <v>#N/A</v>
      </c>
    </row>
    <row r="194" customFormat="false" ht="12.75" hidden="false" customHeight="false" outlineLevel="0" collapsed="false">
      <c r="A194" s="57" t="e">
        <f aca="false">INDEX(BucketTable,MATCH(B194,SumMonths,0),1)</f>
        <v>#N/A</v>
      </c>
      <c r="K194" s="57" t="e">
        <f aca="false">INDEX(lava,MATCH(B194,SumMonths,0),2)</f>
        <v>#N/A</v>
      </c>
    </row>
    <row r="195" customFormat="false" ht="12.75" hidden="false" customHeight="false" outlineLevel="0" collapsed="false">
      <c r="A195" s="57" t="e">
        <f aca="false">INDEX(BucketTable,MATCH(B195,SumMonths,0),1)</f>
        <v>#N/A</v>
      </c>
      <c r="K195" s="57" t="e">
        <f aca="false">INDEX(lava,MATCH(B195,SumMonths,0),2)</f>
        <v>#N/A</v>
      </c>
    </row>
    <row r="196" customFormat="false" ht="12.75" hidden="false" customHeight="false" outlineLevel="0" collapsed="false">
      <c r="A196" s="57" t="e">
        <f aca="false">INDEX(BucketTable,MATCH(B196,SumMonths,0),1)</f>
        <v>#N/A</v>
      </c>
      <c r="K196" s="57" t="e">
        <f aca="false">INDEX(lava,MATCH(B196,SumMonths,0),2)</f>
        <v>#N/A</v>
      </c>
    </row>
    <row r="197" customFormat="false" ht="12.75" hidden="false" customHeight="false" outlineLevel="0" collapsed="false">
      <c r="A197" s="57" t="e">
        <f aca="false">INDEX(BucketTable,MATCH(B197,SumMonths,0),1)</f>
        <v>#N/A</v>
      </c>
      <c r="K197" s="57" t="e">
        <f aca="false">INDEX(lava,MATCH(B197,SumMonths,0),2)</f>
        <v>#N/A</v>
      </c>
    </row>
    <row r="198" customFormat="false" ht="12.75" hidden="false" customHeight="false" outlineLevel="0" collapsed="false">
      <c r="A198" s="57" t="e">
        <f aca="false">INDEX(BucketTable,MATCH(B198,SumMonths,0),1)</f>
        <v>#N/A</v>
      </c>
      <c r="K198" s="57" t="e">
        <f aca="false">INDEX(lava,MATCH(B198,SumMonths,0),2)</f>
        <v>#N/A</v>
      </c>
    </row>
    <row r="199" customFormat="false" ht="12.75" hidden="false" customHeight="false" outlineLevel="0" collapsed="false">
      <c r="A199" s="57" t="e">
        <f aca="false">INDEX(BucketTable,MATCH(B199,SumMonths,0),1)</f>
        <v>#N/A</v>
      </c>
      <c r="K199" s="57" t="e">
        <f aca="false">INDEX(lava,MATCH(B199,SumMonths,0),2)</f>
        <v>#N/A</v>
      </c>
    </row>
    <row r="200" customFormat="false" ht="12.75" hidden="false" customHeight="false" outlineLevel="0" collapsed="false">
      <c r="A200" s="57" t="e">
        <f aca="false">INDEX(BucketTable,MATCH(B200,SumMonths,0),1)</f>
        <v>#N/A</v>
      </c>
      <c r="K200" s="57" t="e">
        <f aca="false">INDEX(lava,MATCH(B200,SumMonths,0),2)</f>
        <v>#N/A</v>
      </c>
    </row>
    <row r="201" customFormat="false" ht="12.75" hidden="false" customHeight="false" outlineLevel="0" collapsed="false">
      <c r="A201" s="57" t="e">
        <f aca="false">INDEX(BucketTable,MATCH(B201,SumMonths,0),1)</f>
        <v>#N/A</v>
      </c>
      <c r="K201" s="57" t="e">
        <f aca="false">INDEX(lava,MATCH(B201,SumMonths,0),2)</f>
        <v>#N/A</v>
      </c>
    </row>
    <row r="202" customFormat="false" ht="12.75" hidden="false" customHeight="false" outlineLevel="0" collapsed="false">
      <c r="A202" s="57" t="e">
        <f aca="false">INDEX(BucketTable,MATCH(B202,SumMonths,0),1)</f>
        <v>#N/A</v>
      </c>
      <c r="K202" s="57" t="e">
        <f aca="false">INDEX(lava,MATCH(B202,SumMonths,0),2)</f>
        <v>#N/A</v>
      </c>
    </row>
    <row r="203" customFormat="false" ht="12.75" hidden="false" customHeight="false" outlineLevel="0" collapsed="false">
      <c r="A203" s="57" t="e">
        <f aca="false">INDEX(BucketTable,MATCH(B203,SumMonths,0),1)</f>
        <v>#N/A</v>
      </c>
      <c r="K203" s="57" t="e">
        <f aca="false">INDEX(lava,MATCH(B203,SumMonths,0),2)</f>
        <v>#N/A</v>
      </c>
    </row>
    <row r="204" customFormat="false" ht="12.75" hidden="false" customHeight="false" outlineLevel="0" collapsed="false">
      <c r="A204" s="57" t="e">
        <f aca="false">INDEX(BucketTable,MATCH(B204,SumMonths,0),1)</f>
        <v>#N/A</v>
      </c>
      <c r="K204" s="57" t="e">
        <f aca="false">INDEX(lava,MATCH(B204,SumMonths,0),2)</f>
        <v>#N/A</v>
      </c>
    </row>
    <row r="205" customFormat="false" ht="12.75" hidden="false" customHeight="false" outlineLevel="0" collapsed="false">
      <c r="A205" s="57" t="e">
        <f aca="false">INDEX(BucketTable,MATCH(B205,SumMonths,0),1)</f>
        <v>#N/A</v>
      </c>
      <c r="K205" s="57" t="e">
        <f aca="false">INDEX(lava,MATCH(B205,SumMonths,0),2)</f>
        <v>#N/A</v>
      </c>
    </row>
    <row r="206" customFormat="false" ht="12.75" hidden="false" customHeight="false" outlineLevel="0" collapsed="false">
      <c r="A206" s="57" t="e">
        <f aca="false">INDEX(BucketTable,MATCH(B206,SumMonths,0),1)</f>
        <v>#N/A</v>
      </c>
      <c r="K206" s="57" t="e">
        <f aca="false">INDEX(lava,MATCH(B206,SumMonths,0),2)</f>
        <v>#N/A</v>
      </c>
    </row>
    <row r="207" customFormat="false" ht="12.75" hidden="false" customHeight="false" outlineLevel="0" collapsed="false">
      <c r="A207" s="57" t="e">
        <f aca="false">INDEX(BucketTable,MATCH(B207,SumMonths,0),1)</f>
        <v>#N/A</v>
      </c>
      <c r="K207" s="57" t="e">
        <f aca="false">INDEX(lava,MATCH(B207,SumMonths,0),2)</f>
        <v>#N/A</v>
      </c>
    </row>
    <row r="208" customFormat="false" ht="12.75" hidden="false" customHeight="false" outlineLevel="0" collapsed="false">
      <c r="A208" s="57" t="e">
        <f aca="false">INDEX(BucketTable,MATCH(B208,SumMonths,0),1)</f>
        <v>#N/A</v>
      </c>
      <c r="K208" s="57" t="e">
        <f aca="false">INDEX(lava,MATCH(B208,SumMonths,0),2)</f>
        <v>#N/A</v>
      </c>
    </row>
    <row r="209" customFormat="false" ht="12.75" hidden="false" customHeight="false" outlineLevel="0" collapsed="false">
      <c r="A209" s="57" t="e">
        <f aca="false">INDEX(BucketTable,MATCH(B209,SumMonths,0),1)</f>
        <v>#N/A</v>
      </c>
      <c r="K209" s="57" t="e">
        <f aca="false">INDEX(lava,MATCH(B209,SumMonths,0),2)</f>
        <v>#N/A</v>
      </c>
    </row>
    <row r="210" customFormat="false" ht="12.75" hidden="false" customHeight="false" outlineLevel="0" collapsed="false">
      <c r="A210" s="57" t="e">
        <f aca="false">INDEX(BucketTable,MATCH(B210,SumMonths,0),1)</f>
        <v>#N/A</v>
      </c>
      <c r="K210" s="57" t="e">
        <f aca="false">INDEX(lava,MATCH(B210,SumMonths,0),2)</f>
        <v>#N/A</v>
      </c>
    </row>
    <row r="211" customFormat="false" ht="12.75" hidden="false" customHeight="false" outlineLevel="0" collapsed="false">
      <c r="A211" s="57" t="e">
        <f aca="false">INDEX(BucketTable,MATCH(B211,SumMonths,0),1)</f>
        <v>#N/A</v>
      </c>
      <c r="K211" s="57" t="e">
        <f aca="false">INDEX(lava,MATCH(B211,SumMonths,0),2)</f>
        <v>#N/A</v>
      </c>
    </row>
    <row r="212" customFormat="false" ht="12.75" hidden="false" customHeight="false" outlineLevel="0" collapsed="false">
      <c r="A212" s="57" t="e">
        <f aca="false">INDEX(BucketTable,MATCH(B212,SumMonths,0),1)</f>
        <v>#N/A</v>
      </c>
      <c r="K212" s="57" t="e">
        <f aca="false">INDEX(lava,MATCH(B212,SumMonths,0),2)</f>
        <v>#N/A</v>
      </c>
    </row>
    <row r="213" customFormat="false" ht="12.75" hidden="false" customHeight="false" outlineLevel="0" collapsed="false">
      <c r="A213" s="57" t="e">
        <f aca="false">INDEX(BucketTable,MATCH(B213,SumMonths,0),1)</f>
        <v>#N/A</v>
      </c>
      <c r="K213" s="57" t="e">
        <f aca="false">INDEX(lava,MATCH(B213,SumMonths,0),2)</f>
        <v>#N/A</v>
      </c>
    </row>
    <row r="214" customFormat="false" ht="12.75" hidden="false" customHeight="false" outlineLevel="0" collapsed="false">
      <c r="A214" s="57" t="e">
        <f aca="false">INDEX(BucketTable,MATCH(B214,SumMonths,0),1)</f>
        <v>#N/A</v>
      </c>
      <c r="K214" s="57" t="e">
        <f aca="false">INDEX(lava,MATCH(B214,SumMonths,0),2)</f>
        <v>#N/A</v>
      </c>
    </row>
    <row r="215" customFormat="false" ht="12.75" hidden="false" customHeight="false" outlineLevel="0" collapsed="false">
      <c r="A215" s="57" t="e">
        <f aca="false">INDEX(BucketTable,MATCH(B215,SumMonths,0),1)</f>
        <v>#N/A</v>
      </c>
      <c r="K215" s="57" t="e">
        <f aca="false">INDEX(lava,MATCH(B215,SumMonths,0),2)</f>
        <v>#N/A</v>
      </c>
    </row>
    <row r="216" customFormat="false" ht="12.75" hidden="false" customHeight="false" outlineLevel="0" collapsed="false">
      <c r="A216" s="57" t="e">
        <f aca="false">INDEX(BucketTable,MATCH(B216,SumMonths,0),1)</f>
        <v>#N/A</v>
      </c>
      <c r="K216" s="57" t="e">
        <f aca="false">INDEX(lava,MATCH(B216,SumMonths,0),2)</f>
        <v>#N/A</v>
      </c>
    </row>
    <row r="217" customFormat="false" ht="12.75" hidden="false" customHeight="false" outlineLevel="0" collapsed="false">
      <c r="A217" s="57" t="e">
        <f aca="false">INDEX(BucketTable,MATCH(B217,SumMonths,0),1)</f>
        <v>#N/A</v>
      </c>
      <c r="K217" s="57" t="e">
        <f aca="false">INDEX(lava,MATCH(B217,SumMonths,0),2)</f>
        <v>#N/A</v>
      </c>
    </row>
    <row r="218" customFormat="false" ht="12.75" hidden="false" customHeight="false" outlineLevel="0" collapsed="false">
      <c r="A218" s="57" t="e">
        <f aca="false">INDEX(BucketTable,MATCH(B218,SumMonths,0),1)</f>
        <v>#N/A</v>
      </c>
      <c r="K218" s="57" t="e">
        <f aca="false">INDEX(lava,MATCH(B218,SumMonths,0),2)</f>
        <v>#N/A</v>
      </c>
    </row>
    <row r="219" customFormat="false" ht="12.75" hidden="false" customHeight="false" outlineLevel="0" collapsed="false">
      <c r="A219" s="57" t="e">
        <f aca="false">INDEX(BucketTable,MATCH(B219,SumMonths,0),1)</f>
        <v>#N/A</v>
      </c>
      <c r="K219" s="57" t="e">
        <f aca="false">INDEX(lava,MATCH(B219,SumMonths,0),2)</f>
        <v>#N/A</v>
      </c>
    </row>
    <row r="220" customFormat="false" ht="12.75" hidden="false" customHeight="false" outlineLevel="0" collapsed="false">
      <c r="A220" s="57" t="e">
        <f aca="false">INDEX(BucketTable,MATCH(B220,SumMonths,0),1)</f>
        <v>#N/A</v>
      </c>
      <c r="K220" s="57" t="e">
        <f aca="false">INDEX(lava,MATCH(B220,SumMonths,0),2)</f>
        <v>#N/A</v>
      </c>
    </row>
    <row r="221" customFormat="false" ht="12.75" hidden="false" customHeight="false" outlineLevel="0" collapsed="false">
      <c r="A221" s="57" t="e">
        <f aca="false">INDEX(BucketTable,MATCH(B221,SumMonths,0),1)</f>
        <v>#N/A</v>
      </c>
      <c r="K221" s="57" t="e">
        <f aca="false">INDEX(lava,MATCH(B221,SumMonths,0),2)</f>
        <v>#N/A</v>
      </c>
    </row>
    <row r="222" customFormat="false" ht="12.75" hidden="false" customHeight="false" outlineLevel="0" collapsed="false">
      <c r="A222" s="57" t="e">
        <f aca="false">INDEX(BucketTable,MATCH(B222,SumMonths,0),1)</f>
        <v>#N/A</v>
      </c>
      <c r="K222" s="57" t="e">
        <f aca="false">INDEX(lava,MATCH(B222,SumMonths,0),2)</f>
        <v>#N/A</v>
      </c>
    </row>
    <row r="223" customFormat="false" ht="12.75" hidden="false" customHeight="false" outlineLevel="0" collapsed="false">
      <c r="A223" s="57" t="e">
        <f aca="false">INDEX(BucketTable,MATCH(B223,SumMonths,0),1)</f>
        <v>#N/A</v>
      </c>
      <c r="K223" s="57" t="e">
        <f aca="false">INDEX(lava,MATCH(B223,SumMonths,0),2)</f>
        <v>#N/A</v>
      </c>
    </row>
    <row r="224" customFormat="false" ht="12.75" hidden="false" customHeight="false" outlineLevel="0" collapsed="false">
      <c r="A224" s="57" t="e">
        <f aca="false">INDEX(BucketTable,MATCH(B224,SumMonths,0),1)</f>
        <v>#N/A</v>
      </c>
      <c r="K224" s="57" t="e">
        <f aca="false">INDEX(lava,MATCH(B224,SumMonths,0),2)</f>
        <v>#N/A</v>
      </c>
    </row>
    <row r="225" customFormat="false" ht="12.75" hidden="false" customHeight="false" outlineLevel="0" collapsed="false">
      <c r="A225" s="57" t="e">
        <f aca="false">INDEX(BucketTable,MATCH(B225,SumMonths,0),1)</f>
        <v>#N/A</v>
      </c>
      <c r="K225" s="57" t="e">
        <f aca="false">INDEX(lava,MATCH(B225,SumMonths,0),2)</f>
        <v>#N/A</v>
      </c>
    </row>
    <row r="226" customFormat="false" ht="12.75" hidden="false" customHeight="false" outlineLevel="0" collapsed="false">
      <c r="A226" s="57" t="e">
        <f aca="false">INDEX(BucketTable,MATCH(B226,SumMonths,0),1)</f>
        <v>#N/A</v>
      </c>
      <c r="K226" s="57" t="e">
        <f aca="false">INDEX(lava,MATCH(B226,SumMonths,0),2)</f>
        <v>#N/A</v>
      </c>
    </row>
    <row r="227" customFormat="false" ht="12.75" hidden="false" customHeight="false" outlineLevel="0" collapsed="false">
      <c r="A227" s="57" t="e">
        <f aca="false">INDEX(BucketTable,MATCH(B227,SumMonths,0),1)</f>
        <v>#N/A</v>
      </c>
      <c r="K227" s="57" t="e">
        <f aca="false">INDEX(lava,MATCH(B227,SumMonths,0),2)</f>
        <v>#N/A</v>
      </c>
    </row>
    <row r="228" customFormat="false" ht="12.75" hidden="false" customHeight="false" outlineLevel="0" collapsed="false">
      <c r="A228" s="57" t="e">
        <f aca="false">INDEX(BucketTable,MATCH(B228,SumMonths,0),1)</f>
        <v>#N/A</v>
      </c>
      <c r="K228" s="57" t="e">
        <f aca="false">INDEX(lava,MATCH(B228,SumMonths,0),2)</f>
        <v>#N/A</v>
      </c>
    </row>
    <row r="229" customFormat="false" ht="12.75" hidden="false" customHeight="false" outlineLevel="0" collapsed="false">
      <c r="A229" s="57" t="e">
        <f aca="false">INDEX(BucketTable,MATCH(B229,SumMonths,0),1)</f>
        <v>#N/A</v>
      </c>
      <c r="K229" s="57" t="e">
        <f aca="false">INDEX(lava,MATCH(B229,SumMonths,0),2)</f>
        <v>#N/A</v>
      </c>
    </row>
    <row r="230" customFormat="false" ht="12.75" hidden="false" customHeight="false" outlineLevel="0" collapsed="false">
      <c r="A230" s="57" t="e">
        <f aca="false">INDEX(BucketTable,MATCH(B230,SumMonths,0),1)</f>
        <v>#N/A</v>
      </c>
      <c r="K230" s="57" t="e">
        <f aca="false">INDEX(lava,MATCH(B230,SumMonths,0),2)</f>
        <v>#N/A</v>
      </c>
    </row>
    <row r="231" customFormat="false" ht="12.75" hidden="false" customHeight="false" outlineLevel="0" collapsed="false">
      <c r="A231" s="57" t="e">
        <f aca="false">INDEX(BucketTable,MATCH(B231,SumMonths,0),1)</f>
        <v>#N/A</v>
      </c>
      <c r="K231" s="57" t="e">
        <f aca="false">INDEX(lava,MATCH(B231,SumMonths,0),2)</f>
        <v>#N/A</v>
      </c>
    </row>
    <row r="232" customFormat="false" ht="12.75" hidden="false" customHeight="false" outlineLevel="0" collapsed="false">
      <c r="A232" s="57" t="e">
        <f aca="false">INDEX(BucketTable,MATCH(B232,SumMonths,0),1)</f>
        <v>#N/A</v>
      </c>
      <c r="K232" s="57" t="e">
        <f aca="false">INDEX(lava,MATCH(B232,SumMonths,0),2)</f>
        <v>#N/A</v>
      </c>
    </row>
    <row r="233" customFormat="false" ht="12.75" hidden="false" customHeight="false" outlineLevel="0" collapsed="false">
      <c r="A233" s="57" t="e">
        <f aca="false">INDEX(BucketTable,MATCH(B233,SumMonths,0),1)</f>
        <v>#N/A</v>
      </c>
      <c r="K233" s="57" t="e">
        <f aca="false">INDEX(lava,MATCH(B233,SumMonths,0),2)</f>
        <v>#N/A</v>
      </c>
    </row>
    <row r="234" customFormat="false" ht="12.75" hidden="false" customHeight="false" outlineLevel="0" collapsed="false">
      <c r="A234" s="57" t="e">
        <f aca="false">INDEX(BucketTable,MATCH(B234,SumMonths,0),1)</f>
        <v>#N/A</v>
      </c>
      <c r="K234" s="57" t="e">
        <f aca="false">INDEX(lava,MATCH(B234,SumMonths,0),2)</f>
        <v>#N/A</v>
      </c>
    </row>
    <row r="235" customFormat="false" ht="12.75" hidden="false" customHeight="false" outlineLevel="0" collapsed="false">
      <c r="A235" s="57" t="e">
        <f aca="false">INDEX(BucketTable,MATCH(B235,SumMonths,0),1)</f>
        <v>#N/A</v>
      </c>
      <c r="K235" s="57" t="e">
        <f aca="false">INDEX(lava,MATCH(B235,SumMonths,0),2)</f>
        <v>#N/A</v>
      </c>
    </row>
    <row r="236" customFormat="false" ht="12.75" hidden="false" customHeight="false" outlineLevel="0" collapsed="false">
      <c r="A236" s="57" t="e">
        <f aca="false">INDEX(BucketTable,MATCH(B236,SumMonths,0),1)</f>
        <v>#N/A</v>
      </c>
      <c r="K236" s="57" t="e">
        <f aca="false">INDEX(lava,MATCH(B236,SumMonths,0),2)</f>
        <v>#N/A</v>
      </c>
    </row>
    <row r="237" customFormat="false" ht="12.75" hidden="false" customHeight="false" outlineLevel="0" collapsed="false">
      <c r="A237" s="57" t="e">
        <f aca="false">INDEX(BucketTable,MATCH(B237,SumMonths,0),1)</f>
        <v>#N/A</v>
      </c>
      <c r="K237" s="57" t="e">
        <f aca="false">INDEX(lava,MATCH(B237,SumMonths,0),2)</f>
        <v>#N/A</v>
      </c>
    </row>
    <row r="238" customFormat="false" ht="12.75" hidden="false" customHeight="false" outlineLevel="0" collapsed="false">
      <c r="A238" s="57" t="e">
        <f aca="false">INDEX(BucketTable,MATCH(B238,SumMonths,0),1)</f>
        <v>#N/A</v>
      </c>
      <c r="K238" s="57" t="e">
        <f aca="false">INDEX(lava,MATCH(B238,SumMonths,0),2)</f>
        <v>#N/A</v>
      </c>
    </row>
    <row r="239" customFormat="false" ht="12.75" hidden="false" customHeight="false" outlineLevel="0" collapsed="false">
      <c r="A239" s="57" t="e">
        <f aca="false">INDEX(BucketTable,MATCH(B239,SumMonths,0),1)</f>
        <v>#N/A</v>
      </c>
      <c r="K239" s="57" t="e">
        <f aca="false">INDEX(lava,MATCH(B239,SumMonths,0),2)</f>
        <v>#N/A</v>
      </c>
    </row>
    <row r="240" customFormat="false" ht="12.75" hidden="false" customHeight="false" outlineLevel="0" collapsed="false">
      <c r="A240" s="57" t="e">
        <f aca="false">INDEX(BucketTable,MATCH(B240,SumMonths,0),1)</f>
        <v>#N/A</v>
      </c>
      <c r="K240" s="57" t="e">
        <f aca="false">INDEX(lava,MATCH(B240,SumMonths,0),2)</f>
        <v>#N/A</v>
      </c>
    </row>
    <row r="241" customFormat="false" ht="12.75" hidden="false" customHeight="false" outlineLevel="0" collapsed="false">
      <c r="A241" s="57" t="e">
        <f aca="false">INDEX(BucketTable,MATCH(B241,SumMonths,0),1)</f>
        <v>#N/A</v>
      </c>
      <c r="K241" s="57" t="e">
        <f aca="false">INDEX(lava,MATCH(B241,SumMonths,0),2)</f>
        <v>#N/A</v>
      </c>
    </row>
    <row r="242" customFormat="false" ht="12.75" hidden="false" customHeight="false" outlineLevel="0" collapsed="false">
      <c r="A242" s="57" t="e">
        <f aca="false">INDEX(BucketTable,MATCH(B242,SumMonths,0),1)</f>
        <v>#N/A</v>
      </c>
      <c r="K242" s="57" t="e">
        <f aca="false">INDEX(lava,MATCH(B242,SumMonths,0),2)</f>
        <v>#N/A</v>
      </c>
    </row>
    <row r="243" customFormat="false" ht="12.75" hidden="false" customHeight="false" outlineLevel="0" collapsed="false">
      <c r="A243" s="57" t="e">
        <f aca="false">INDEX(BucketTable,MATCH(B243,SumMonths,0),1)</f>
        <v>#N/A</v>
      </c>
      <c r="K243" s="57" t="e">
        <f aca="false">INDEX(lava,MATCH(B243,SumMonths,0),2)</f>
        <v>#N/A</v>
      </c>
    </row>
    <row r="244" customFormat="false" ht="12.75" hidden="false" customHeight="false" outlineLevel="0" collapsed="false">
      <c r="A244" s="57" t="e">
        <f aca="false">INDEX(BucketTable,MATCH(B244,SumMonths,0),1)</f>
        <v>#N/A</v>
      </c>
      <c r="K244" s="57" t="e">
        <f aca="false">INDEX(lava,MATCH(B244,SumMonths,0),2)</f>
        <v>#N/A</v>
      </c>
    </row>
    <row r="245" customFormat="false" ht="12.75" hidden="false" customHeight="false" outlineLevel="0" collapsed="false">
      <c r="A245" s="57" t="e">
        <f aca="false">INDEX(BucketTable,MATCH(B245,SumMonths,0),1)</f>
        <v>#N/A</v>
      </c>
      <c r="K245" s="57" t="e">
        <f aca="false">INDEX(lava,MATCH(B245,SumMonths,0),2)</f>
        <v>#N/A</v>
      </c>
    </row>
    <row r="246" customFormat="false" ht="12.75" hidden="false" customHeight="false" outlineLevel="0" collapsed="false">
      <c r="A246" s="57" t="e">
        <f aca="false">INDEX(BucketTable,MATCH(B246,SumMonths,0),1)</f>
        <v>#N/A</v>
      </c>
      <c r="K246" s="57" t="e">
        <f aca="false">INDEX(lava,MATCH(B246,SumMonths,0),2)</f>
        <v>#N/A</v>
      </c>
    </row>
    <row r="247" customFormat="false" ht="12.75" hidden="false" customHeight="false" outlineLevel="0" collapsed="false">
      <c r="A247" s="57" t="e">
        <f aca="false">INDEX(BucketTable,MATCH(B247,SumMonths,0),1)</f>
        <v>#N/A</v>
      </c>
      <c r="K247" s="57" t="e">
        <f aca="false">INDEX(lava,MATCH(B247,SumMonths,0),2)</f>
        <v>#N/A</v>
      </c>
    </row>
    <row r="248" customFormat="false" ht="12.75" hidden="false" customHeight="false" outlineLevel="0" collapsed="false">
      <c r="A248" s="57" t="e">
        <f aca="false">INDEX(BucketTable,MATCH(B248,SumMonths,0),1)</f>
        <v>#N/A</v>
      </c>
      <c r="K248" s="57" t="e">
        <f aca="false">INDEX(lava,MATCH(B248,SumMonths,0),2)</f>
        <v>#N/A</v>
      </c>
    </row>
    <row r="249" customFormat="false" ht="12.75" hidden="false" customHeight="false" outlineLevel="0" collapsed="false">
      <c r="A249" s="57" t="e">
        <f aca="false">INDEX(BucketTable,MATCH(B249,SumMonths,0),1)</f>
        <v>#N/A</v>
      </c>
      <c r="K249" s="57" t="e">
        <f aca="false">INDEX(lava,MATCH(B249,SumMonths,0),2)</f>
        <v>#N/A</v>
      </c>
    </row>
    <row r="250" customFormat="false" ht="12.75" hidden="false" customHeight="false" outlineLevel="0" collapsed="false">
      <c r="A250" s="57" t="e">
        <f aca="false">INDEX(BucketTable,MATCH(B250,SumMonths,0),1)</f>
        <v>#N/A</v>
      </c>
      <c r="K250" s="57" t="e">
        <f aca="false">INDEX(lava,MATCH(B250,SumMonths,0),2)</f>
        <v>#N/A</v>
      </c>
    </row>
    <row r="251" customFormat="false" ht="12.75" hidden="false" customHeight="false" outlineLevel="0" collapsed="false">
      <c r="A251" s="57" t="e">
        <f aca="false">INDEX(BucketTable,MATCH(B251,SumMonths,0),1)</f>
        <v>#N/A</v>
      </c>
      <c r="K251" s="57" t="e">
        <f aca="false">INDEX(lava,MATCH(B251,SumMonths,0),2)</f>
        <v>#N/A</v>
      </c>
    </row>
    <row r="252" customFormat="false" ht="12.75" hidden="false" customHeight="false" outlineLevel="0" collapsed="false">
      <c r="A252" s="57" t="e">
        <f aca="false">INDEX(BucketTable,MATCH(B252,SumMonths,0),1)</f>
        <v>#N/A</v>
      </c>
      <c r="K252" s="57" t="e">
        <f aca="false">INDEX(lava,MATCH(B252,SumMonths,0),2)</f>
        <v>#N/A</v>
      </c>
    </row>
    <row r="253" customFormat="false" ht="12.75" hidden="false" customHeight="false" outlineLevel="0" collapsed="false">
      <c r="A253" s="57" t="e">
        <f aca="false">INDEX(BucketTable,MATCH(B253,SumMonths,0),1)</f>
        <v>#N/A</v>
      </c>
      <c r="K253" s="57" t="e">
        <f aca="false">INDEX(lava,MATCH(B253,SumMonths,0),2)</f>
        <v>#N/A</v>
      </c>
    </row>
    <row r="254" customFormat="false" ht="12.75" hidden="false" customHeight="false" outlineLevel="0" collapsed="false">
      <c r="A254" s="57" t="e">
        <f aca="false">INDEX(BucketTable,MATCH(B254,SumMonths,0),1)</f>
        <v>#N/A</v>
      </c>
      <c r="K254" s="57" t="e">
        <f aca="false">INDEX(lava,MATCH(B254,SumMonths,0),2)</f>
        <v>#N/A</v>
      </c>
    </row>
    <row r="255" customFormat="false" ht="12.75" hidden="false" customHeight="false" outlineLevel="0" collapsed="false">
      <c r="A255" s="57" t="e">
        <f aca="false">INDEX(BucketTable,MATCH(B255,SumMonths,0),1)</f>
        <v>#N/A</v>
      </c>
      <c r="K255" s="57" t="e">
        <f aca="false">INDEX(lava,MATCH(B255,SumMonths,0),2)</f>
        <v>#N/A</v>
      </c>
    </row>
    <row r="256" customFormat="false" ht="12.75" hidden="false" customHeight="false" outlineLevel="0" collapsed="false">
      <c r="A256" s="57" t="e">
        <f aca="false">INDEX(BucketTable,MATCH(B256,SumMonths,0),1)</f>
        <v>#N/A</v>
      </c>
      <c r="K256" s="57" t="e">
        <f aca="false">INDEX(lava,MATCH(B256,SumMonths,0),2)</f>
        <v>#N/A</v>
      </c>
    </row>
    <row r="257" customFormat="false" ht="12.75" hidden="false" customHeight="false" outlineLevel="0" collapsed="false">
      <c r="A257" s="57" t="e">
        <f aca="false">INDEX(BucketTable,MATCH(B257,SumMonths,0),1)</f>
        <v>#N/A</v>
      </c>
      <c r="K257" s="57" t="e">
        <f aca="false">INDEX(lava,MATCH(B257,SumMonths,0),2)</f>
        <v>#N/A</v>
      </c>
    </row>
    <row r="258" customFormat="false" ht="12.75" hidden="false" customHeight="false" outlineLevel="0" collapsed="false">
      <c r="A258" s="57" t="e">
        <f aca="false">INDEX(BucketTable,MATCH(B258,SumMonths,0),1)</f>
        <v>#N/A</v>
      </c>
      <c r="K258" s="57" t="e">
        <f aca="false">INDEX(lava,MATCH(B258,SumMonths,0),2)</f>
        <v>#N/A</v>
      </c>
    </row>
    <row r="259" customFormat="false" ht="12.75" hidden="false" customHeight="false" outlineLevel="0" collapsed="false">
      <c r="A259" s="57" t="e">
        <f aca="false">INDEX(BucketTable,MATCH(B259,SumMonths,0),1)</f>
        <v>#N/A</v>
      </c>
      <c r="K259" s="57" t="e">
        <f aca="false">INDEX(lava,MATCH(B259,SumMonths,0),2)</f>
        <v>#N/A</v>
      </c>
    </row>
    <row r="260" customFormat="false" ht="12.75" hidden="false" customHeight="false" outlineLevel="0" collapsed="false">
      <c r="A260" s="57" t="e">
        <f aca="false">INDEX(BucketTable,MATCH(B260,SumMonths,0),1)</f>
        <v>#N/A</v>
      </c>
      <c r="K260" s="57" t="e">
        <f aca="false">INDEX(lava,MATCH(B260,SumMonths,0),2)</f>
        <v>#N/A</v>
      </c>
    </row>
    <row r="261" customFormat="false" ht="12.75" hidden="false" customHeight="false" outlineLevel="0" collapsed="false">
      <c r="A261" s="57" t="e">
        <f aca="false">INDEX(BucketTable,MATCH(B261,SumMonths,0),1)</f>
        <v>#N/A</v>
      </c>
      <c r="K261" s="57" t="e">
        <f aca="false">INDEX(lava,MATCH(B261,SumMonths,0),2)</f>
        <v>#N/A</v>
      </c>
    </row>
    <row r="262" customFormat="false" ht="12.75" hidden="false" customHeight="false" outlineLevel="0" collapsed="false">
      <c r="A262" s="57" t="e">
        <f aca="false">INDEX(BucketTable,MATCH(B262,SumMonths,0),1)</f>
        <v>#N/A</v>
      </c>
      <c r="K262" s="57" t="e">
        <f aca="false">INDEX(lava,MATCH(B262,SumMonths,0),2)</f>
        <v>#N/A</v>
      </c>
    </row>
    <row r="263" customFormat="false" ht="12.75" hidden="false" customHeight="false" outlineLevel="0" collapsed="false">
      <c r="A263" s="57" t="e">
        <f aca="false">INDEX(BucketTable,MATCH(B263,SumMonths,0),1)</f>
        <v>#N/A</v>
      </c>
      <c r="K263" s="57" t="e">
        <f aca="false">INDEX(lava,MATCH(B263,SumMonths,0),2)</f>
        <v>#N/A</v>
      </c>
    </row>
    <row r="264" customFormat="false" ht="12.75" hidden="false" customHeight="false" outlineLevel="0" collapsed="false">
      <c r="A264" s="57" t="e">
        <f aca="false">INDEX(BucketTable,MATCH(B264,SumMonths,0),1)</f>
        <v>#N/A</v>
      </c>
      <c r="K264" s="57" t="e">
        <f aca="false">INDEX(lava,MATCH(B264,SumMonths,0),2)</f>
        <v>#N/A</v>
      </c>
    </row>
    <row r="265" customFormat="false" ht="12.75" hidden="false" customHeight="false" outlineLevel="0" collapsed="false">
      <c r="A265" s="57" t="e">
        <f aca="false">INDEX(BucketTable,MATCH(B265,SumMonths,0),1)</f>
        <v>#N/A</v>
      </c>
      <c r="K265" s="57" t="e">
        <f aca="false">INDEX(lava,MATCH(B265,SumMonths,0),2)</f>
        <v>#N/A</v>
      </c>
    </row>
    <row r="266" customFormat="false" ht="12.75" hidden="false" customHeight="false" outlineLevel="0" collapsed="false">
      <c r="A266" s="57" t="e">
        <f aca="false">INDEX(BucketTable,MATCH(B266,SumMonths,0),1)</f>
        <v>#N/A</v>
      </c>
      <c r="K266" s="57" t="e">
        <f aca="false">INDEX(lava,MATCH(B266,SumMonths,0),2)</f>
        <v>#N/A</v>
      </c>
    </row>
    <row r="267" customFormat="false" ht="12.75" hidden="false" customHeight="false" outlineLevel="0" collapsed="false">
      <c r="A267" s="57" t="e">
        <f aca="false">INDEX(BucketTable,MATCH(B267,SumMonths,0),1)</f>
        <v>#N/A</v>
      </c>
      <c r="K267" s="57" t="e">
        <f aca="false">INDEX(lava,MATCH(B267,SumMonths,0),2)</f>
        <v>#N/A</v>
      </c>
    </row>
    <row r="268" customFormat="false" ht="12.75" hidden="false" customHeight="false" outlineLevel="0" collapsed="false">
      <c r="A268" s="57" t="e">
        <f aca="false">INDEX(BucketTable,MATCH(B268,SumMonths,0),1)</f>
        <v>#N/A</v>
      </c>
      <c r="K268" s="57" t="e">
        <f aca="false">INDEX(lava,MATCH(B268,SumMonths,0),2)</f>
        <v>#N/A</v>
      </c>
    </row>
    <row r="269" customFormat="false" ht="12.75" hidden="false" customHeight="false" outlineLevel="0" collapsed="false">
      <c r="A269" s="57" t="e">
        <f aca="false">INDEX(BucketTable,MATCH(B269,SumMonths,0),1)</f>
        <v>#N/A</v>
      </c>
      <c r="K269" s="57" t="e">
        <f aca="false">INDEX(lava,MATCH(B269,SumMonths,0),2)</f>
        <v>#N/A</v>
      </c>
    </row>
    <row r="270" customFormat="false" ht="12.75" hidden="false" customHeight="false" outlineLevel="0" collapsed="false">
      <c r="A270" s="57" t="e">
        <f aca="false">INDEX(BucketTable,MATCH(B270,SumMonths,0),1)</f>
        <v>#N/A</v>
      </c>
      <c r="K270" s="57" t="e">
        <f aca="false">INDEX(lava,MATCH(B270,SumMonths,0),2)</f>
        <v>#N/A</v>
      </c>
    </row>
    <row r="271" customFormat="false" ht="12.75" hidden="false" customHeight="false" outlineLevel="0" collapsed="false">
      <c r="A271" s="57" t="e">
        <f aca="false">INDEX(BucketTable,MATCH(B271,SumMonths,0),1)</f>
        <v>#N/A</v>
      </c>
      <c r="K271" s="57" t="e">
        <f aca="false">INDEX(lava,MATCH(B271,SumMonths,0),2)</f>
        <v>#N/A</v>
      </c>
    </row>
    <row r="272" customFormat="false" ht="12.75" hidden="false" customHeight="false" outlineLevel="0" collapsed="false">
      <c r="A272" s="57" t="e">
        <f aca="false">INDEX(BucketTable,MATCH(B272,SumMonths,0),1)</f>
        <v>#N/A</v>
      </c>
      <c r="K272" s="57" t="e">
        <f aca="false">INDEX(lava,MATCH(B272,SumMonths,0),2)</f>
        <v>#N/A</v>
      </c>
    </row>
    <row r="273" customFormat="false" ht="12.75" hidden="false" customHeight="false" outlineLevel="0" collapsed="false">
      <c r="A273" s="57" t="e">
        <f aca="false">INDEX(BucketTable,MATCH(B273,SumMonths,0),1)</f>
        <v>#N/A</v>
      </c>
      <c r="K273" s="57" t="e">
        <f aca="false">INDEX(lava,MATCH(B273,SumMonths,0),2)</f>
        <v>#N/A</v>
      </c>
    </row>
    <row r="274" customFormat="false" ht="12.75" hidden="false" customHeight="false" outlineLevel="0" collapsed="false">
      <c r="A274" s="57" t="e">
        <f aca="false">INDEX(BucketTable,MATCH(B274,SumMonths,0),1)</f>
        <v>#N/A</v>
      </c>
      <c r="K274" s="57" t="e">
        <f aca="false">INDEX(lava,MATCH(B274,SumMonths,0),2)</f>
        <v>#N/A</v>
      </c>
    </row>
    <row r="275" customFormat="false" ht="12.75" hidden="false" customHeight="false" outlineLevel="0" collapsed="false">
      <c r="A275" s="57" t="e">
        <f aca="false">INDEX(BucketTable,MATCH(B275,SumMonths,0),1)</f>
        <v>#N/A</v>
      </c>
      <c r="K275" s="57" t="e">
        <f aca="false">INDEX(lava,MATCH(B275,SumMonths,0),2)</f>
        <v>#N/A</v>
      </c>
    </row>
    <row r="276" customFormat="false" ht="12.75" hidden="false" customHeight="false" outlineLevel="0" collapsed="false">
      <c r="A276" s="57" t="e">
        <f aca="false">INDEX(BucketTable,MATCH(B276,SumMonths,0),1)</f>
        <v>#N/A</v>
      </c>
      <c r="K276" s="57" t="e">
        <f aca="false">INDEX(lava,MATCH(B276,SumMonths,0),2)</f>
        <v>#N/A</v>
      </c>
    </row>
    <row r="277" customFormat="false" ht="12.75" hidden="false" customHeight="false" outlineLevel="0" collapsed="false">
      <c r="A277" s="57" t="e">
        <f aca="false">INDEX(BucketTable,MATCH(B277,SumMonths,0),1)</f>
        <v>#N/A</v>
      </c>
      <c r="K277" s="57" t="e">
        <f aca="false">INDEX(lava,MATCH(B277,SumMonths,0),2)</f>
        <v>#N/A</v>
      </c>
    </row>
    <row r="278" customFormat="false" ht="12.75" hidden="false" customHeight="false" outlineLevel="0" collapsed="false">
      <c r="A278" s="57" t="e">
        <f aca="false">INDEX(BucketTable,MATCH(B278,SumMonths,0),1)</f>
        <v>#N/A</v>
      </c>
      <c r="K278" s="57" t="e">
        <f aca="false">INDEX(lava,MATCH(B278,SumMonths,0),2)</f>
        <v>#N/A</v>
      </c>
    </row>
    <row r="279" customFormat="false" ht="12.75" hidden="false" customHeight="false" outlineLevel="0" collapsed="false">
      <c r="A279" s="57" t="e">
        <f aca="false">INDEX(BucketTable,MATCH(B279,SumMonths,0),1)</f>
        <v>#N/A</v>
      </c>
      <c r="K279" s="57" t="e">
        <f aca="false">INDEX(lava,MATCH(B279,SumMonths,0),2)</f>
        <v>#N/A</v>
      </c>
    </row>
    <row r="280" customFormat="false" ht="12.75" hidden="false" customHeight="false" outlineLevel="0" collapsed="false">
      <c r="A280" s="57" t="e">
        <f aca="false">INDEX(BucketTable,MATCH(B280,SumMonths,0),1)</f>
        <v>#N/A</v>
      </c>
      <c r="K280" s="57" t="e">
        <f aca="false">INDEX(lava,MATCH(B280,SumMonths,0),2)</f>
        <v>#N/A</v>
      </c>
    </row>
    <row r="281" customFormat="false" ht="12.75" hidden="false" customHeight="false" outlineLevel="0" collapsed="false">
      <c r="A281" s="57" t="e">
        <f aca="false">INDEX(BucketTable,MATCH(B281,SumMonths,0),1)</f>
        <v>#N/A</v>
      </c>
      <c r="K281" s="57" t="e">
        <f aca="false">INDEX(lava,MATCH(B281,SumMonths,0),2)</f>
        <v>#N/A</v>
      </c>
    </row>
    <row r="282" customFormat="false" ht="12.75" hidden="false" customHeight="false" outlineLevel="0" collapsed="false">
      <c r="A282" s="57" t="e">
        <f aca="false">INDEX(BucketTable,MATCH(B282,SumMonths,0),1)</f>
        <v>#N/A</v>
      </c>
      <c r="K282" s="57" t="e">
        <f aca="false">INDEX(lava,MATCH(B282,SumMonths,0),2)</f>
        <v>#N/A</v>
      </c>
    </row>
    <row r="283" customFormat="false" ht="12.75" hidden="false" customHeight="false" outlineLevel="0" collapsed="false">
      <c r="A283" s="57" t="e">
        <f aca="false">INDEX(BucketTable,MATCH(B283,SumMonths,0),1)</f>
        <v>#N/A</v>
      </c>
      <c r="K283" s="57" t="e">
        <f aca="false">INDEX(lava,MATCH(B283,SumMonths,0),2)</f>
        <v>#N/A</v>
      </c>
    </row>
    <row r="284" customFormat="false" ht="12.75" hidden="false" customHeight="false" outlineLevel="0" collapsed="false">
      <c r="A284" s="57" t="e">
        <f aca="false">INDEX(BucketTable,MATCH(B284,SumMonths,0),1)</f>
        <v>#N/A</v>
      </c>
      <c r="K284" s="57" t="e">
        <f aca="false">INDEX(lava,MATCH(B284,SumMonths,0),2)</f>
        <v>#N/A</v>
      </c>
    </row>
    <row r="285" customFormat="false" ht="12.75" hidden="false" customHeight="false" outlineLevel="0" collapsed="false">
      <c r="A285" s="57" t="e">
        <f aca="false">INDEX(BucketTable,MATCH(B285,SumMonths,0),1)</f>
        <v>#N/A</v>
      </c>
      <c r="K285" s="57" t="e">
        <f aca="false">INDEX(lava,MATCH(B285,SumMonths,0),2)</f>
        <v>#N/A</v>
      </c>
    </row>
    <row r="286" customFormat="false" ht="12.75" hidden="false" customHeight="false" outlineLevel="0" collapsed="false">
      <c r="A286" s="57" t="e">
        <f aca="false">INDEX(BucketTable,MATCH(B286,SumMonths,0),1)</f>
        <v>#N/A</v>
      </c>
      <c r="K286" s="57" t="e">
        <f aca="false">INDEX(lava,MATCH(B286,SumMonths,0),2)</f>
        <v>#N/A</v>
      </c>
    </row>
    <row r="287" customFormat="false" ht="12.75" hidden="false" customHeight="false" outlineLevel="0" collapsed="false">
      <c r="A287" s="57" t="e">
        <f aca="false">INDEX(BucketTable,MATCH(B287,SumMonths,0),1)</f>
        <v>#N/A</v>
      </c>
      <c r="K287" s="57" t="e">
        <f aca="false">INDEX(lava,MATCH(B287,SumMonths,0),2)</f>
        <v>#N/A</v>
      </c>
    </row>
    <row r="288" customFormat="false" ht="12.75" hidden="false" customHeight="false" outlineLevel="0" collapsed="false">
      <c r="A288" s="57" t="e">
        <f aca="false">INDEX(BucketTable,MATCH(B288,SumMonths,0),1)</f>
        <v>#N/A</v>
      </c>
      <c r="K288" s="57" t="e">
        <f aca="false">INDEX(lava,MATCH(B288,SumMonths,0),2)</f>
        <v>#N/A</v>
      </c>
    </row>
    <row r="289" customFormat="false" ht="12.75" hidden="false" customHeight="false" outlineLevel="0" collapsed="false">
      <c r="A289" s="57" t="e">
        <f aca="false">INDEX(BucketTable,MATCH(B289,SumMonths,0),1)</f>
        <v>#N/A</v>
      </c>
      <c r="K289" s="57" t="e">
        <f aca="false">INDEX(lava,MATCH(B289,SumMonths,0),2)</f>
        <v>#N/A</v>
      </c>
    </row>
    <row r="290" customFormat="false" ht="12.75" hidden="false" customHeight="false" outlineLevel="0" collapsed="false">
      <c r="A290" s="57" t="e">
        <f aca="false">INDEX(BucketTable,MATCH(B290,SumMonths,0),1)</f>
        <v>#N/A</v>
      </c>
      <c r="K290" s="57" t="e">
        <f aca="false">INDEX(lava,MATCH(B290,SumMonths,0),2)</f>
        <v>#N/A</v>
      </c>
    </row>
    <row r="291" customFormat="false" ht="12.75" hidden="false" customHeight="false" outlineLevel="0" collapsed="false">
      <c r="A291" s="57" t="e">
        <f aca="false">INDEX(BucketTable,MATCH(B291,SumMonths,0),1)</f>
        <v>#N/A</v>
      </c>
      <c r="K291" s="57" t="e">
        <f aca="false">INDEX(lava,MATCH(B291,SumMonths,0),2)</f>
        <v>#N/A</v>
      </c>
    </row>
    <row r="292" customFormat="false" ht="12.75" hidden="false" customHeight="false" outlineLevel="0" collapsed="false">
      <c r="A292" s="57" t="e">
        <f aca="false">INDEX(BucketTable,MATCH(B292,SumMonths,0),1)</f>
        <v>#N/A</v>
      </c>
      <c r="K292" s="57" t="e">
        <f aca="false">INDEX(lava,MATCH(B292,SumMonths,0),2)</f>
        <v>#N/A</v>
      </c>
    </row>
    <row r="293" customFormat="false" ht="12.75" hidden="false" customHeight="false" outlineLevel="0" collapsed="false">
      <c r="A293" s="57" t="e">
        <f aca="false">INDEX(BucketTable,MATCH(B293,SumMonths,0),1)</f>
        <v>#N/A</v>
      </c>
      <c r="K293" s="57" t="e">
        <f aca="false">INDEX(lava,MATCH(B293,SumMonths,0),2)</f>
        <v>#N/A</v>
      </c>
    </row>
    <row r="294" customFormat="false" ht="12.75" hidden="false" customHeight="false" outlineLevel="0" collapsed="false">
      <c r="A294" s="57" t="e">
        <f aca="false">INDEX(BucketTable,MATCH(B294,SumMonths,0),1)</f>
        <v>#N/A</v>
      </c>
      <c r="K294" s="57" t="e">
        <f aca="false">INDEX(lava,MATCH(B294,SumMonths,0),2)</f>
        <v>#N/A</v>
      </c>
    </row>
    <row r="295" customFormat="false" ht="12.75" hidden="false" customHeight="false" outlineLevel="0" collapsed="false">
      <c r="A295" s="57" t="e">
        <f aca="false">INDEX(BucketTable,MATCH(B295,SumMonths,0),1)</f>
        <v>#N/A</v>
      </c>
      <c r="K295" s="57" t="e">
        <f aca="false">INDEX(lava,MATCH(B295,SumMonths,0),2)</f>
        <v>#N/A</v>
      </c>
    </row>
    <row r="296" customFormat="false" ht="12.75" hidden="false" customHeight="false" outlineLevel="0" collapsed="false">
      <c r="A296" s="57" t="e">
        <f aca="false">INDEX(BucketTable,MATCH(B296,SumMonths,0),1)</f>
        <v>#N/A</v>
      </c>
      <c r="K296" s="57" t="e">
        <f aca="false">INDEX(lava,MATCH(B296,SumMonths,0),2)</f>
        <v>#N/A</v>
      </c>
    </row>
    <row r="297" customFormat="false" ht="12.75" hidden="false" customHeight="false" outlineLevel="0" collapsed="false">
      <c r="A297" s="57" t="e">
        <f aca="false">INDEX(BucketTable,MATCH(B297,SumMonths,0),1)</f>
        <v>#N/A</v>
      </c>
      <c r="K297" s="57" t="e">
        <f aca="false">INDEX(lava,MATCH(B297,SumMonths,0),2)</f>
        <v>#N/A</v>
      </c>
    </row>
    <row r="298" customFormat="false" ht="12.75" hidden="false" customHeight="false" outlineLevel="0" collapsed="false">
      <c r="A298" s="57" t="e">
        <f aca="false">INDEX(BucketTable,MATCH(B298,SumMonths,0),1)</f>
        <v>#N/A</v>
      </c>
      <c r="K298" s="57" t="e">
        <f aca="false">INDEX(lava,MATCH(B298,SumMonths,0),2)</f>
        <v>#N/A</v>
      </c>
    </row>
    <row r="299" customFormat="false" ht="12.75" hidden="false" customHeight="false" outlineLevel="0" collapsed="false">
      <c r="A299" s="57" t="e">
        <f aca="false">INDEX(BucketTable,MATCH(B299,SumMonths,0),1)</f>
        <v>#N/A</v>
      </c>
      <c r="K299" s="57" t="e">
        <f aca="false">INDEX(lava,MATCH(B299,SumMonths,0),2)</f>
        <v>#N/A</v>
      </c>
    </row>
    <row r="300" customFormat="false" ht="12.75" hidden="false" customHeight="false" outlineLevel="0" collapsed="false">
      <c r="A300" s="57" t="e">
        <f aca="false">INDEX(BucketTable,MATCH(B300,SumMonths,0),1)</f>
        <v>#N/A</v>
      </c>
      <c r="K300" s="57" t="e">
        <f aca="false">INDEX(lava,MATCH(B300,SumMonths,0),2)</f>
        <v>#N/A</v>
      </c>
    </row>
    <row r="301" customFormat="false" ht="12.75" hidden="false" customHeight="false" outlineLevel="0" collapsed="false">
      <c r="A301" s="57" t="e">
        <f aca="false">INDEX(BucketTable,MATCH(B301,SumMonths,0),1)</f>
        <v>#N/A</v>
      </c>
      <c r="K301" s="57" t="e">
        <f aca="false">INDEX(lava,MATCH(B301,SumMonths,0),2)</f>
        <v>#N/A</v>
      </c>
    </row>
    <row r="302" customFormat="false" ht="12.75" hidden="false" customHeight="false" outlineLevel="0" collapsed="false">
      <c r="A302" s="57" t="e">
        <f aca="false">INDEX(BucketTable,MATCH(B302,SumMonths,0),1)</f>
        <v>#N/A</v>
      </c>
      <c r="K302" s="57" t="e">
        <f aca="false">INDEX(lava,MATCH(B302,SumMonths,0),2)</f>
        <v>#N/A</v>
      </c>
    </row>
    <row r="303" customFormat="false" ht="12.75" hidden="false" customHeight="false" outlineLevel="0" collapsed="false">
      <c r="A303" s="57" t="e">
        <f aca="false">INDEX(BucketTable,MATCH(B303,SumMonths,0),1)</f>
        <v>#N/A</v>
      </c>
      <c r="K303" s="57" t="e">
        <f aca="false">INDEX(lava,MATCH(B303,SumMonths,0),2)</f>
        <v>#N/A</v>
      </c>
    </row>
    <row r="304" customFormat="false" ht="12.75" hidden="false" customHeight="false" outlineLevel="0" collapsed="false">
      <c r="A304" s="57" t="e">
        <f aca="false">INDEX(BucketTable,MATCH(B304,SumMonths,0),1)</f>
        <v>#N/A</v>
      </c>
      <c r="K304" s="57" t="e">
        <f aca="false">INDEX(lava,MATCH(B304,SumMonths,0),2)</f>
        <v>#N/A</v>
      </c>
    </row>
    <row r="305" customFormat="false" ht="12.75" hidden="false" customHeight="false" outlineLevel="0" collapsed="false">
      <c r="A305" s="57" t="e">
        <f aca="false">INDEX(BucketTable,MATCH(B305,SumMonths,0),1)</f>
        <v>#N/A</v>
      </c>
      <c r="K305" s="57" t="e">
        <f aca="false">INDEX(lava,MATCH(B305,SumMonths,0),2)</f>
        <v>#N/A</v>
      </c>
    </row>
    <row r="306" customFormat="false" ht="12.75" hidden="false" customHeight="false" outlineLevel="0" collapsed="false">
      <c r="A306" s="57" t="e">
        <f aca="false">INDEX(BucketTable,MATCH(B306,SumMonths,0),1)</f>
        <v>#N/A</v>
      </c>
      <c r="K306" s="57" t="e">
        <f aca="false">INDEX(lava,MATCH(B306,SumMonths,0),2)</f>
        <v>#N/A</v>
      </c>
    </row>
    <row r="307" customFormat="false" ht="12.75" hidden="false" customHeight="false" outlineLevel="0" collapsed="false">
      <c r="A307" s="57" t="e">
        <f aca="false">INDEX(BucketTable,MATCH(B307,SumMonths,0),1)</f>
        <v>#N/A</v>
      </c>
      <c r="K307" s="57" t="e">
        <f aca="false">INDEX(lava,MATCH(B307,SumMonths,0),2)</f>
        <v>#N/A</v>
      </c>
    </row>
    <row r="308" customFormat="false" ht="12.75" hidden="false" customHeight="false" outlineLevel="0" collapsed="false">
      <c r="A308" s="57" t="e">
        <f aca="false">INDEX(BucketTable,MATCH(B308,SumMonths,0),1)</f>
        <v>#N/A</v>
      </c>
      <c r="K308" s="57" t="e">
        <f aca="false">INDEX(lava,MATCH(B308,SumMonths,0),2)</f>
        <v>#N/A</v>
      </c>
    </row>
    <row r="309" customFormat="false" ht="12.75" hidden="false" customHeight="false" outlineLevel="0" collapsed="false">
      <c r="A309" s="57" t="e">
        <f aca="false">INDEX(BucketTable,MATCH(B309,SumMonths,0),1)</f>
        <v>#N/A</v>
      </c>
      <c r="K309" s="57" t="e">
        <f aca="false">INDEX(lava,MATCH(B309,SumMonths,0),2)</f>
        <v>#N/A</v>
      </c>
    </row>
    <row r="310" customFormat="false" ht="12.75" hidden="false" customHeight="false" outlineLevel="0" collapsed="false">
      <c r="A310" s="57" t="e">
        <f aca="false">INDEX(BucketTable,MATCH(B310,SumMonths,0),1)</f>
        <v>#N/A</v>
      </c>
      <c r="K310" s="57" t="e">
        <f aca="false">INDEX(lava,MATCH(B310,SumMonths,0),2)</f>
        <v>#N/A</v>
      </c>
    </row>
    <row r="311" customFormat="false" ht="12.75" hidden="false" customHeight="false" outlineLevel="0" collapsed="false">
      <c r="A311" s="57" t="e">
        <f aca="false">INDEX(BucketTable,MATCH(B311,SumMonths,0),1)</f>
        <v>#N/A</v>
      </c>
      <c r="K311" s="57" t="e">
        <f aca="false">INDEX(lava,MATCH(B311,SumMonths,0),2)</f>
        <v>#N/A</v>
      </c>
    </row>
    <row r="312" customFormat="false" ht="12.75" hidden="false" customHeight="false" outlineLevel="0" collapsed="false">
      <c r="A312" s="57" t="e">
        <f aca="false">INDEX(BucketTable,MATCH(B312,SumMonths,0),1)</f>
        <v>#N/A</v>
      </c>
      <c r="K312" s="57" t="e">
        <f aca="false">INDEX(lava,MATCH(B312,SumMonths,0),2)</f>
        <v>#N/A</v>
      </c>
    </row>
    <row r="313" customFormat="false" ht="12.75" hidden="false" customHeight="false" outlineLevel="0" collapsed="false">
      <c r="A313" s="57" t="e">
        <f aca="false">INDEX(BucketTable,MATCH(B313,SumMonths,0),1)</f>
        <v>#N/A</v>
      </c>
      <c r="K313" s="57" t="e">
        <f aca="false">INDEX(lava,MATCH(B313,SumMonths,0),2)</f>
        <v>#N/A</v>
      </c>
    </row>
    <row r="314" customFormat="false" ht="12.75" hidden="false" customHeight="false" outlineLevel="0" collapsed="false">
      <c r="A314" s="57" t="e">
        <f aca="false">INDEX(BucketTable,MATCH(B314,SumMonths,0),1)</f>
        <v>#N/A</v>
      </c>
      <c r="K314" s="57" t="e">
        <f aca="false">INDEX(lava,MATCH(B314,SumMonths,0),2)</f>
        <v>#N/A</v>
      </c>
    </row>
    <row r="315" customFormat="false" ht="12.75" hidden="false" customHeight="false" outlineLevel="0" collapsed="false">
      <c r="A315" s="57" t="e">
        <f aca="false">INDEX(BucketTable,MATCH(B315,SumMonths,0),1)</f>
        <v>#N/A</v>
      </c>
      <c r="K315" s="57" t="e">
        <f aca="false">INDEX(lava,MATCH(B315,SumMonths,0),2)</f>
        <v>#N/A</v>
      </c>
    </row>
    <row r="316" customFormat="false" ht="12.75" hidden="false" customHeight="false" outlineLevel="0" collapsed="false">
      <c r="A316" s="57" t="e">
        <f aca="false">INDEX(BucketTable,MATCH(B316,SumMonths,0),1)</f>
        <v>#N/A</v>
      </c>
      <c r="K316" s="57" t="e">
        <f aca="false">INDEX(lava,MATCH(B316,SumMonths,0),2)</f>
        <v>#N/A</v>
      </c>
    </row>
    <row r="317" customFormat="false" ht="12.75" hidden="false" customHeight="false" outlineLevel="0" collapsed="false">
      <c r="A317" s="57" t="e">
        <f aca="false">INDEX(BucketTable,MATCH(B317,SumMonths,0),1)</f>
        <v>#N/A</v>
      </c>
      <c r="K317" s="57" t="e">
        <f aca="false">INDEX(lava,MATCH(B317,SumMonths,0),2)</f>
        <v>#N/A</v>
      </c>
    </row>
    <row r="318" customFormat="false" ht="12.75" hidden="false" customHeight="false" outlineLevel="0" collapsed="false">
      <c r="A318" s="57" t="e">
        <f aca="false">INDEX(BucketTable,MATCH(B318,SumMonths,0),1)</f>
        <v>#N/A</v>
      </c>
      <c r="K318" s="57" t="e">
        <f aca="false">INDEX(lava,MATCH(B318,SumMonths,0),2)</f>
        <v>#N/A</v>
      </c>
    </row>
    <row r="319" customFormat="false" ht="12.75" hidden="false" customHeight="false" outlineLevel="0" collapsed="false">
      <c r="A319" s="57" t="e">
        <f aca="false">INDEX(BucketTable,MATCH(B319,SumMonths,0),1)</f>
        <v>#N/A</v>
      </c>
      <c r="K319" s="57" t="e">
        <f aca="false">INDEX(lava,MATCH(B319,SumMonths,0),2)</f>
        <v>#N/A</v>
      </c>
    </row>
    <row r="320" customFormat="false" ht="12.75" hidden="false" customHeight="false" outlineLevel="0" collapsed="false">
      <c r="A320" s="57" t="e">
        <f aca="false">INDEX(BucketTable,MATCH(B320,SumMonths,0),1)</f>
        <v>#N/A</v>
      </c>
      <c r="K320" s="57" t="e">
        <f aca="false">INDEX(lava,MATCH(B320,SumMonths,0),2)</f>
        <v>#N/A</v>
      </c>
    </row>
    <row r="321" customFormat="false" ht="12.75" hidden="false" customHeight="false" outlineLevel="0" collapsed="false">
      <c r="A321" s="57" t="e">
        <f aca="false">INDEX(BucketTable,MATCH(B321,SumMonths,0),1)</f>
        <v>#N/A</v>
      </c>
      <c r="K321" s="57" t="e">
        <f aca="false">INDEX(lava,MATCH(B321,SumMonths,0),2)</f>
        <v>#N/A</v>
      </c>
    </row>
    <row r="322" customFormat="false" ht="12.75" hidden="false" customHeight="false" outlineLevel="0" collapsed="false">
      <c r="A322" s="57" t="e">
        <f aca="false">INDEX(BucketTable,MATCH(B322,SumMonths,0),1)</f>
        <v>#N/A</v>
      </c>
      <c r="K322" s="57" t="e">
        <f aca="false">INDEX(lava,MATCH(B322,SumMonths,0),2)</f>
        <v>#N/A</v>
      </c>
    </row>
    <row r="323" customFormat="false" ht="12.75" hidden="false" customHeight="false" outlineLevel="0" collapsed="false">
      <c r="A323" s="57" t="e">
        <f aca="false">INDEX(BucketTable,MATCH(B323,SumMonths,0),1)</f>
        <v>#N/A</v>
      </c>
      <c r="K323" s="57" t="e">
        <f aca="false">INDEX(lava,MATCH(B323,SumMonths,0),2)</f>
        <v>#N/A</v>
      </c>
    </row>
    <row r="324" customFormat="false" ht="12.75" hidden="false" customHeight="false" outlineLevel="0" collapsed="false">
      <c r="A324" s="57" t="e">
        <f aca="false">INDEX(BucketTable,MATCH(B324,SumMonths,0),1)</f>
        <v>#N/A</v>
      </c>
      <c r="K324" s="57" t="e">
        <f aca="false">INDEX(lava,MATCH(B324,SumMonths,0),2)</f>
        <v>#N/A</v>
      </c>
    </row>
    <row r="325" customFormat="false" ht="12.75" hidden="false" customHeight="false" outlineLevel="0" collapsed="false">
      <c r="A325" s="57" t="e">
        <f aca="false">INDEX(BucketTable,MATCH(B325,SumMonths,0),1)</f>
        <v>#N/A</v>
      </c>
      <c r="K325" s="57" t="e">
        <f aca="false">INDEX(lava,MATCH(B325,SumMonths,0),2)</f>
        <v>#N/A</v>
      </c>
    </row>
    <row r="326" customFormat="false" ht="12.75" hidden="false" customHeight="false" outlineLevel="0" collapsed="false">
      <c r="A326" s="57" t="e">
        <f aca="false">INDEX(BucketTable,MATCH(B326,SumMonths,0),1)</f>
        <v>#N/A</v>
      </c>
      <c r="K326" s="57" t="e">
        <f aca="false">INDEX(lava,MATCH(B326,SumMonths,0),2)</f>
        <v>#N/A</v>
      </c>
    </row>
    <row r="327" customFormat="false" ht="12.75" hidden="false" customHeight="false" outlineLevel="0" collapsed="false">
      <c r="A327" s="57" t="e">
        <f aca="false">INDEX(BucketTable,MATCH(B327,SumMonths,0),1)</f>
        <v>#N/A</v>
      </c>
      <c r="K327" s="57" t="e">
        <f aca="false">INDEX(lava,MATCH(B327,SumMonths,0),2)</f>
        <v>#N/A</v>
      </c>
    </row>
    <row r="328" customFormat="false" ht="12.75" hidden="false" customHeight="false" outlineLevel="0" collapsed="false">
      <c r="A328" s="57" t="e">
        <f aca="false">INDEX(BucketTable,MATCH(B328,SumMonths,0),1)</f>
        <v>#N/A</v>
      </c>
      <c r="K328" s="57" t="e">
        <f aca="false">INDEX(lava,MATCH(B328,SumMonths,0),2)</f>
        <v>#N/A</v>
      </c>
    </row>
    <row r="329" customFormat="false" ht="12.75" hidden="false" customHeight="false" outlineLevel="0" collapsed="false">
      <c r="A329" s="57" t="e">
        <f aca="false">INDEX(BucketTable,MATCH(B329,SumMonths,0),1)</f>
        <v>#N/A</v>
      </c>
      <c r="K329" s="57" t="e">
        <f aca="false">INDEX(lava,MATCH(B329,SumMonths,0),2)</f>
        <v>#N/A</v>
      </c>
    </row>
    <row r="330" customFormat="false" ht="12.75" hidden="false" customHeight="false" outlineLevel="0" collapsed="false">
      <c r="A330" s="57" t="e">
        <f aca="false">INDEX(BucketTable,MATCH(B330,SumMonths,0),1)</f>
        <v>#N/A</v>
      </c>
      <c r="K330" s="57" t="e">
        <f aca="false">INDEX(lava,MATCH(B330,SumMonths,0),2)</f>
        <v>#N/A</v>
      </c>
    </row>
    <row r="331" customFormat="false" ht="12.75" hidden="false" customHeight="false" outlineLevel="0" collapsed="false">
      <c r="A331" s="57" t="e">
        <f aca="false">INDEX(BucketTable,MATCH(B331,SumMonths,0),1)</f>
        <v>#N/A</v>
      </c>
      <c r="K331" s="57" t="e">
        <f aca="false">INDEX(lava,MATCH(B331,SumMonths,0),2)</f>
        <v>#N/A</v>
      </c>
    </row>
    <row r="332" customFormat="false" ht="12.75" hidden="false" customHeight="false" outlineLevel="0" collapsed="false">
      <c r="A332" s="57" t="e">
        <f aca="false">INDEX(BucketTable,MATCH(B332,SumMonths,0),1)</f>
        <v>#N/A</v>
      </c>
      <c r="K332" s="57" t="e">
        <f aca="false">INDEX(lava,MATCH(B332,SumMonths,0),2)</f>
        <v>#N/A</v>
      </c>
    </row>
    <row r="333" customFormat="false" ht="12.75" hidden="false" customHeight="false" outlineLevel="0" collapsed="false">
      <c r="A333" s="57" t="e">
        <f aca="false">INDEX(BucketTable,MATCH(B333,SumMonths,0),1)</f>
        <v>#N/A</v>
      </c>
      <c r="K333" s="57" t="e">
        <f aca="false">INDEX(lava,MATCH(B333,SumMonths,0),2)</f>
        <v>#N/A</v>
      </c>
    </row>
    <row r="334" customFormat="false" ht="12.75" hidden="false" customHeight="false" outlineLevel="0" collapsed="false">
      <c r="A334" s="57" t="e">
        <f aca="false">INDEX(BucketTable,MATCH(B334,SumMonths,0),1)</f>
        <v>#N/A</v>
      </c>
      <c r="K334" s="57" t="e">
        <f aca="false">INDEX(lava,MATCH(B334,SumMonths,0),2)</f>
        <v>#N/A</v>
      </c>
    </row>
    <row r="335" customFormat="false" ht="12.75" hidden="false" customHeight="false" outlineLevel="0" collapsed="false">
      <c r="A335" s="57" t="e">
        <f aca="false">INDEX(BucketTable,MATCH(B335,SumMonths,0),1)</f>
        <v>#N/A</v>
      </c>
      <c r="K335" s="57" t="e">
        <f aca="false">INDEX(lava,MATCH(B335,SumMonths,0),2)</f>
        <v>#N/A</v>
      </c>
    </row>
    <row r="336" customFormat="false" ht="12.75" hidden="false" customHeight="false" outlineLevel="0" collapsed="false">
      <c r="A336" s="57" t="e">
        <f aca="false">INDEX(BucketTable,MATCH(B336,SumMonths,0),1)</f>
        <v>#N/A</v>
      </c>
      <c r="K336" s="57" t="e">
        <f aca="false">INDEX(lava,MATCH(B336,SumMonths,0),2)</f>
        <v>#N/A</v>
      </c>
    </row>
    <row r="337" customFormat="false" ht="12.75" hidden="false" customHeight="false" outlineLevel="0" collapsed="false">
      <c r="A337" s="57" t="e">
        <f aca="false">INDEX(BucketTable,MATCH(B337,SumMonths,0),1)</f>
        <v>#N/A</v>
      </c>
      <c r="K337" s="57" t="e">
        <f aca="false">INDEX(lava,MATCH(B337,SumMonths,0),2)</f>
        <v>#N/A</v>
      </c>
    </row>
    <row r="338" customFormat="false" ht="12.75" hidden="false" customHeight="false" outlineLevel="0" collapsed="false">
      <c r="A338" s="57" t="e">
        <f aca="false">INDEX(BucketTable,MATCH(B338,SumMonths,0),1)</f>
        <v>#N/A</v>
      </c>
      <c r="K338" s="57" t="e">
        <f aca="false">INDEX(lava,MATCH(B338,SumMonths,0),2)</f>
        <v>#N/A</v>
      </c>
    </row>
    <row r="339" customFormat="false" ht="12.75" hidden="false" customHeight="false" outlineLevel="0" collapsed="false">
      <c r="A339" s="57" t="e">
        <f aca="false">INDEX(BucketTable,MATCH(B339,SumMonths,0),1)</f>
        <v>#N/A</v>
      </c>
      <c r="K339" s="57" t="e">
        <f aca="false">INDEX(lava,MATCH(B339,SumMonths,0),2)</f>
        <v>#N/A</v>
      </c>
    </row>
    <row r="340" customFormat="false" ht="12.75" hidden="false" customHeight="false" outlineLevel="0" collapsed="false">
      <c r="A340" s="57" t="e">
        <f aca="false">INDEX(BucketTable,MATCH(B340,SumMonths,0),1)</f>
        <v>#N/A</v>
      </c>
      <c r="K340" s="57" t="e">
        <f aca="false">INDEX(lava,MATCH(B340,SumMonths,0),2)</f>
        <v>#N/A</v>
      </c>
    </row>
    <row r="341" customFormat="false" ht="12.75" hidden="false" customHeight="false" outlineLevel="0" collapsed="false">
      <c r="A341" s="57" t="e">
        <f aca="false">INDEX(BucketTable,MATCH(B341,SumMonths,0),1)</f>
        <v>#N/A</v>
      </c>
      <c r="K341" s="57" t="e">
        <f aca="false">INDEX(lava,MATCH(B341,SumMonths,0),2)</f>
        <v>#N/A</v>
      </c>
    </row>
    <row r="342" customFormat="false" ht="12.75" hidden="false" customHeight="false" outlineLevel="0" collapsed="false">
      <c r="A342" s="57" t="e">
        <f aca="false">INDEX(BucketTable,MATCH(B342,SumMonths,0),1)</f>
        <v>#N/A</v>
      </c>
      <c r="K342" s="57" t="e">
        <f aca="false">INDEX(lava,MATCH(B342,SumMonths,0),2)</f>
        <v>#N/A</v>
      </c>
    </row>
    <row r="343" customFormat="false" ht="12.75" hidden="false" customHeight="false" outlineLevel="0" collapsed="false">
      <c r="A343" s="57" t="e">
        <f aca="false">INDEX(BucketTable,MATCH(B343,SumMonths,0),1)</f>
        <v>#N/A</v>
      </c>
      <c r="K343" s="57" t="e">
        <f aca="false">INDEX(lava,MATCH(B343,SumMonths,0),2)</f>
        <v>#N/A</v>
      </c>
    </row>
    <row r="344" customFormat="false" ht="12.75" hidden="false" customHeight="false" outlineLevel="0" collapsed="false">
      <c r="A344" s="57" t="e">
        <f aca="false">INDEX(BucketTable,MATCH(B344,SumMonths,0),1)</f>
        <v>#N/A</v>
      </c>
      <c r="K344" s="57" t="e">
        <f aca="false">INDEX(lava,MATCH(B344,SumMonths,0),2)</f>
        <v>#N/A</v>
      </c>
    </row>
    <row r="345" customFormat="false" ht="12.75" hidden="false" customHeight="false" outlineLevel="0" collapsed="false">
      <c r="A345" s="57" t="e">
        <f aca="false">INDEX(BucketTable,MATCH(B345,SumMonths,0),1)</f>
        <v>#N/A</v>
      </c>
      <c r="K345" s="57" t="e">
        <f aca="false">INDEX(lava,MATCH(B345,SumMonths,0),2)</f>
        <v>#N/A</v>
      </c>
    </row>
    <row r="346" customFormat="false" ht="12.75" hidden="false" customHeight="false" outlineLevel="0" collapsed="false">
      <c r="A346" s="57" t="e">
        <f aca="false">INDEX(BucketTable,MATCH(B346,SumMonths,0),1)</f>
        <v>#N/A</v>
      </c>
      <c r="K346" s="57" t="e">
        <f aca="false">INDEX(lava,MATCH(B346,SumMonths,0),2)</f>
        <v>#N/A</v>
      </c>
    </row>
    <row r="347" customFormat="false" ht="12.75" hidden="false" customHeight="false" outlineLevel="0" collapsed="false">
      <c r="A347" s="57" t="e">
        <f aca="false">INDEX(BucketTable,MATCH(B347,SumMonths,0),1)</f>
        <v>#N/A</v>
      </c>
      <c r="K347" s="57" t="e">
        <f aca="false">INDEX(lava,MATCH(B347,SumMonths,0),2)</f>
        <v>#N/A</v>
      </c>
    </row>
    <row r="348" customFormat="false" ht="12.75" hidden="false" customHeight="false" outlineLevel="0" collapsed="false">
      <c r="A348" s="57" t="e">
        <f aca="false">INDEX(BucketTable,MATCH(B348,SumMonths,0),1)</f>
        <v>#N/A</v>
      </c>
      <c r="K348" s="57" t="e">
        <f aca="false">INDEX(lava,MATCH(B348,SumMonths,0),2)</f>
        <v>#N/A</v>
      </c>
    </row>
    <row r="349" customFormat="false" ht="12.75" hidden="false" customHeight="false" outlineLevel="0" collapsed="false">
      <c r="A349" s="57" t="e">
        <f aca="false">INDEX(BucketTable,MATCH(B349,SumMonths,0),1)</f>
        <v>#N/A</v>
      </c>
      <c r="K349" s="57" t="e">
        <f aca="false">INDEX(lava,MATCH(B349,SumMonths,0),2)</f>
        <v>#N/A</v>
      </c>
    </row>
    <row r="350" customFormat="false" ht="12.75" hidden="false" customHeight="false" outlineLevel="0" collapsed="false">
      <c r="A350" s="57" t="e">
        <f aca="false">INDEX(BucketTable,MATCH(B350,SumMonths,0),1)</f>
        <v>#N/A</v>
      </c>
      <c r="K350" s="57" t="e">
        <f aca="false">INDEX(lava,MATCH(B350,SumMonths,0),2)</f>
        <v>#N/A</v>
      </c>
    </row>
    <row r="351" customFormat="false" ht="12.75" hidden="false" customHeight="false" outlineLevel="0" collapsed="false">
      <c r="A351" s="57" t="e">
        <f aca="false">INDEX(BucketTable,MATCH(B351,SumMonths,0),1)</f>
        <v>#N/A</v>
      </c>
      <c r="K351" s="57" t="e">
        <f aca="false">INDEX(lava,MATCH(B351,SumMonths,0),2)</f>
        <v>#N/A</v>
      </c>
    </row>
    <row r="352" customFormat="false" ht="12.75" hidden="false" customHeight="false" outlineLevel="0" collapsed="false">
      <c r="A352" s="57" t="e">
        <f aca="false">INDEX(BucketTable,MATCH(B352,SumMonths,0),1)</f>
        <v>#N/A</v>
      </c>
      <c r="K352" s="57" t="e">
        <f aca="false">INDEX(lava,MATCH(B352,SumMonths,0),2)</f>
        <v>#N/A</v>
      </c>
    </row>
    <row r="353" customFormat="false" ht="12.75" hidden="false" customHeight="false" outlineLevel="0" collapsed="false">
      <c r="A353" s="57" t="e">
        <f aca="false">INDEX(BucketTable,MATCH(B353,SumMonths,0),1)</f>
        <v>#N/A</v>
      </c>
      <c r="K353" s="57" t="e">
        <f aca="false">INDEX(lava,MATCH(B353,SumMonths,0),2)</f>
        <v>#N/A</v>
      </c>
    </row>
    <row r="354" customFormat="false" ht="12.75" hidden="false" customHeight="false" outlineLevel="0" collapsed="false">
      <c r="A354" s="57" t="e">
        <f aca="false">INDEX(BucketTable,MATCH(B354,SumMonths,0),1)</f>
        <v>#N/A</v>
      </c>
      <c r="K354" s="57" t="e">
        <f aca="false">INDEX(lava,MATCH(B354,SumMonths,0),2)</f>
        <v>#N/A</v>
      </c>
    </row>
    <row r="355" customFormat="false" ht="12.75" hidden="false" customHeight="false" outlineLevel="0" collapsed="false">
      <c r="A355" s="57" t="e">
        <f aca="false">INDEX(BucketTable,MATCH(B355,SumMonths,0),1)</f>
        <v>#N/A</v>
      </c>
      <c r="K355" s="57" t="e">
        <f aca="false">INDEX(lava,MATCH(B355,SumMonths,0),2)</f>
        <v>#N/A</v>
      </c>
    </row>
    <row r="356" customFormat="false" ht="12.75" hidden="false" customHeight="false" outlineLevel="0" collapsed="false">
      <c r="A356" s="57" t="e">
        <f aca="false">INDEX(BucketTable,MATCH(B356,SumMonths,0),1)</f>
        <v>#N/A</v>
      </c>
      <c r="K356" s="57" t="e">
        <f aca="false">INDEX(lava,MATCH(B356,SumMonths,0),2)</f>
        <v>#N/A</v>
      </c>
    </row>
    <row r="357" customFormat="false" ht="12.75" hidden="false" customHeight="false" outlineLevel="0" collapsed="false">
      <c r="A357" s="57" t="e">
        <f aca="false">INDEX(BucketTable,MATCH(B357,SumMonths,0),1)</f>
        <v>#N/A</v>
      </c>
      <c r="K357" s="57" t="e">
        <f aca="false">INDEX(lava,MATCH(B357,SumMonths,0),2)</f>
        <v>#N/A</v>
      </c>
    </row>
    <row r="358" customFormat="false" ht="12.75" hidden="false" customHeight="false" outlineLevel="0" collapsed="false">
      <c r="A358" s="57" t="e">
        <f aca="false">INDEX(BucketTable,MATCH(B358,SumMonths,0),1)</f>
        <v>#N/A</v>
      </c>
      <c r="K358" s="57" t="e">
        <f aca="false">INDEX(lava,MATCH(B358,SumMonths,0),2)</f>
        <v>#N/A</v>
      </c>
    </row>
    <row r="359" customFormat="false" ht="12.75" hidden="false" customHeight="false" outlineLevel="0" collapsed="false">
      <c r="A359" s="57" t="e">
        <f aca="false">INDEX(BucketTable,MATCH(B359,SumMonths,0),1)</f>
        <v>#N/A</v>
      </c>
      <c r="K359" s="57" t="e">
        <f aca="false">INDEX(lava,MATCH(B359,SumMonths,0),2)</f>
        <v>#N/A</v>
      </c>
    </row>
    <row r="360" customFormat="false" ht="12.75" hidden="false" customHeight="false" outlineLevel="0" collapsed="false">
      <c r="A360" s="57" t="e">
        <f aca="false">INDEX(BucketTable,MATCH(B360,SumMonths,0),1)</f>
        <v>#N/A</v>
      </c>
      <c r="K360" s="57" t="e">
        <f aca="false">INDEX(lava,MATCH(B360,SumMonths,0),2)</f>
        <v>#N/A</v>
      </c>
    </row>
    <row r="361" customFormat="false" ht="12.75" hidden="false" customHeight="false" outlineLevel="0" collapsed="false">
      <c r="A361" s="57" t="e">
        <f aca="false">INDEX(BucketTable,MATCH(B361,SumMonths,0),1)</f>
        <v>#N/A</v>
      </c>
      <c r="K361" s="57" t="e">
        <f aca="false">INDEX(lava,MATCH(B361,SumMonths,0),2)</f>
        <v>#N/A</v>
      </c>
    </row>
    <row r="362" customFormat="false" ht="12.75" hidden="false" customHeight="false" outlineLevel="0" collapsed="false">
      <c r="A362" s="57" t="e">
        <f aca="false">INDEX(BucketTable,MATCH(B362,SumMonths,0),1)</f>
        <v>#N/A</v>
      </c>
      <c r="K362" s="57" t="e">
        <f aca="false">INDEX(lava,MATCH(B362,SumMonths,0),2)</f>
        <v>#N/A</v>
      </c>
    </row>
    <row r="363" customFormat="false" ht="12.75" hidden="false" customHeight="false" outlineLevel="0" collapsed="false">
      <c r="A363" s="57" t="e">
        <f aca="false">INDEX(BucketTable,MATCH(B363,SumMonths,0),1)</f>
        <v>#N/A</v>
      </c>
      <c r="K363" s="57" t="e">
        <f aca="false">INDEX(lava,MATCH(B363,SumMonths,0),2)</f>
        <v>#N/A</v>
      </c>
    </row>
    <row r="364" customFormat="false" ht="12.75" hidden="false" customHeight="false" outlineLevel="0" collapsed="false">
      <c r="A364" s="57" t="e">
        <f aca="false">INDEX(BucketTable,MATCH(B364,SumMonths,0),1)</f>
        <v>#N/A</v>
      </c>
      <c r="K364" s="57" t="e">
        <f aca="false">INDEX(lava,MATCH(B364,SumMonths,0),2)</f>
        <v>#N/A</v>
      </c>
    </row>
    <row r="365" customFormat="false" ht="12.75" hidden="false" customHeight="false" outlineLevel="0" collapsed="false">
      <c r="A365" s="57" t="e">
        <f aca="false">INDEX(BucketTable,MATCH(B365,SumMonths,0),1)</f>
        <v>#N/A</v>
      </c>
      <c r="K365" s="57" t="e">
        <f aca="false">INDEX(lava,MATCH(B365,SumMonths,0),2)</f>
        <v>#N/A</v>
      </c>
    </row>
    <row r="366" customFormat="false" ht="12.75" hidden="false" customHeight="false" outlineLevel="0" collapsed="false">
      <c r="A366" s="57" t="e">
        <f aca="false">INDEX(BucketTable,MATCH(B366,SumMonths,0),1)</f>
        <v>#N/A</v>
      </c>
      <c r="K366" s="57" t="e">
        <f aca="false">INDEX(lava,MATCH(B366,SumMonths,0),2)</f>
        <v>#N/A</v>
      </c>
    </row>
    <row r="367" customFormat="false" ht="12.75" hidden="false" customHeight="false" outlineLevel="0" collapsed="false">
      <c r="A367" s="57" t="e">
        <f aca="false">INDEX(BucketTable,MATCH(B367,SumMonths,0),1)</f>
        <v>#N/A</v>
      </c>
      <c r="K367" s="57" t="e">
        <f aca="false">INDEX(lava,MATCH(B367,SumMonths,0),2)</f>
        <v>#N/A</v>
      </c>
    </row>
    <row r="368" customFormat="false" ht="12.75" hidden="false" customHeight="false" outlineLevel="0" collapsed="false">
      <c r="A368" s="57" t="e">
        <f aca="false">INDEX(BucketTable,MATCH(B368,SumMonths,0),1)</f>
        <v>#N/A</v>
      </c>
      <c r="K368" s="57" t="e">
        <f aca="false">INDEX(lava,MATCH(B368,SumMonths,0),2)</f>
        <v>#N/A</v>
      </c>
    </row>
    <row r="369" customFormat="false" ht="12.75" hidden="false" customHeight="false" outlineLevel="0" collapsed="false">
      <c r="A369" s="57" t="e">
        <f aca="false">INDEX(BucketTable,MATCH(B369,SumMonths,0),1)</f>
        <v>#N/A</v>
      </c>
      <c r="K369" s="57" t="e">
        <f aca="false">INDEX(lava,MATCH(B369,SumMonths,0),2)</f>
        <v>#N/A</v>
      </c>
    </row>
    <row r="370" customFormat="false" ht="12.75" hidden="false" customHeight="false" outlineLevel="0" collapsed="false">
      <c r="A370" s="57" t="e">
        <f aca="false">INDEX(BucketTable,MATCH(B370,SumMonths,0),1)</f>
        <v>#N/A</v>
      </c>
      <c r="K370" s="57" t="e">
        <f aca="false">INDEX(lava,MATCH(B370,SumMonths,0),2)</f>
        <v>#N/A</v>
      </c>
    </row>
    <row r="371" customFormat="false" ht="12.75" hidden="false" customHeight="false" outlineLevel="0" collapsed="false">
      <c r="A371" s="57" t="e">
        <f aca="false">INDEX(BucketTable,MATCH(B371,SumMonths,0),1)</f>
        <v>#N/A</v>
      </c>
      <c r="K371" s="57" t="e">
        <f aca="false">INDEX(lava,MATCH(B371,SumMonths,0),2)</f>
        <v>#N/A</v>
      </c>
    </row>
    <row r="372" customFormat="false" ht="12.75" hidden="false" customHeight="false" outlineLevel="0" collapsed="false">
      <c r="A372" s="57" t="e">
        <f aca="false">INDEX(BucketTable,MATCH(B372,SumMonths,0),1)</f>
        <v>#N/A</v>
      </c>
      <c r="K372" s="57" t="e">
        <f aca="false">INDEX(lava,MATCH(B372,SumMonths,0),2)</f>
        <v>#N/A</v>
      </c>
    </row>
    <row r="373" customFormat="false" ht="12.75" hidden="false" customHeight="false" outlineLevel="0" collapsed="false">
      <c r="A373" s="57" t="e">
        <f aca="false">INDEX(BucketTable,MATCH(B373,SumMonths,0),1)</f>
        <v>#N/A</v>
      </c>
      <c r="K373" s="57" t="e">
        <f aca="false">INDEX(lava,MATCH(B373,SumMonths,0),2)</f>
        <v>#N/A</v>
      </c>
    </row>
    <row r="374" customFormat="false" ht="12.75" hidden="false" customHeight="false" outlineLevel="0" collapsed="false">
      <c r="A374" s="57" t="e">
        <f aca="false">INDEX(BucketTable,MATCH(B374,SumMonths,0),1)</f>
        <v>#N/A</v>
      </c>
      <c r="K374" s="57" t="e">
        <f aca="false">INDEX(lava,MATCH(B374,SumMonths,0),2)</f>
        <v>#N/A</v>
      </c>
    </row>
    <row r="375" customFormat="false" ht="12.75" hidden="false" customHeight="false" outlineLevel="0" collapsed="false">
      <c r="A375" s="57" t="e">
        <f aca="false">INDEX(BucketTable,MATCH(B375,SumMonths,0),1)</f>
        <v>#N/A</v>
      </c>
      <c r="K375" s="57" t="e">
        <f aca="false">INDEX(lava,MATCH(B375,SumMonths,0),2)</f>
        <v>#N/A</v>
      </c>
    </row>
    <row r="376" customFormat="false" ht="12.75" hidden="false" customHeight="false" outlineLevel="0" collapsed="false">
      <c r="A376" s="57" t="e">
        <f aca="false">INDEX(BucketTable,MATCH(B376,SumMonths,0),1)</f>
        <v>#N/A</v>
      </c>
      <c r="K376" s="57" t="e">
        <f aca="false">INDEX(lava,MATCH(B376,SumMonths,0),2)</f>
        <v>#N/A</v>
      </c>
    </row>
    <row r="377" customFormat="false" ht="12.75" hidden="false" customHeight="false" outlineLevel="0" collapsed="false">
      <c r="A377" s="57" t="e">
        <f aca="false">INDEX(BucketTable,MATCH(B377,SumMonths,0),1)</f>
        <v>#N/A</v>
      </c>
      <c r="K377" s="57" t="e">
        <f aca="false">INDEX(lava,MATCH(B377,SumMonths,0),2)</f>
        <v>#N/A</v>
      </c>
    </row>
    <row r="378" customFormat="false" ht="12.75" hidden="false" customHeight="false" outlineLevel="0" collapsed="false">
      <c r="A378" s="57" t="e">
        <f aca="false">INDEX(BucketTable,MATCH(B378,SumMonths,0),1)</f>
        <v>#N/A</v>
      </c>
      <c r="K378" s="57" t="e">
        <f aca="false">INDEX(lava,MATCH(B378,SumMonths,0),2)</f>
        <v>#N/A</v>
      </c>
    </row>
    <row r="379" customFormat="false" ht="12.75" hidden="false" customHeight="false" outlineLevel="0" collapsed="false">
      <c r="A379" s="57" t="e">
        <f aca="false">INDEX(BucketTable,MATCH(B379,SumMonths,0),1)</f>
        <v>#N/A</v>
      </c>
      <c r="K379" s="57" t="e">
        <f aca="false">INDEX(lava,MATCH(B379,SumMonths,0),2)</f>
        <v>#N/A</v>
      </c>
    </row>
    <row r="380" customFormat="false" ht="12.75" hidden="false" customHeight="false" outlineLevel="0" collapsed="false">
      <c r="A380" s="57" t="e">
        <f aca="false">INDEX(BucketTable,MATCH(B380,SumMonths,0),1)</f>
        <v>#N/A</v>
      </c>
      <c r="K380" s="57" t="e">
        <f aca="false">INDEX(lava,MATCH(B380,SumMonths,0),2)</f>
        <v>#N/A</v>
      </c>
    </row>
    <row r="381" customFormat="false" ht="12.75" hidden="false" customHeight="false" outlineLevel="0" collapsed="false">
      <c r="A381" s="57" t="e">
        <f aca="false">INDEX(BucketTable,MATCH(B381,SumMonths,0),1)</f>
        <v>#N/A</v>
      </c>
      <c r="K381" s="57" t="e">
        <f aca="false">INDEX(lava,MATCH(B381,SumMonths,0),2)</f>
        <v>#N/A</v>
      </c>
    </row>
    <row r="382" customFormat="false" ht="12.75" hidden="false" customHeight="false" outlineLevel="0" collapsed="false">
      <c r="A382" s="57" t="e">
        <f aca="false">INDEX(BucketTable,MATCH(B382,SumMonths,0),1)</f>
        <v>#N/A</v>
      </c>
      <c r="K382" s="57" t="e">
        <f aca="false">INDEX(lava,MATCH(B382,SumMonths,0),2)</f>
        <v>#N/A</v>
      </c>
    </row>
    <row r="383" customFormat="false" ht="12.75" hidden="false" customHeight="false" outlineLevel="0" collapsed="false">
      <c r="A383" s="57" t="e">
        <f aca="false">INDEX(BucketTable,MATCH(B383,SumMonths,0),1)</f>
        <v>#N/A</v>
      </c>
      <c r="K383" s="57" t="e">
        <f aca="false">INDEX(lava,MATCH(B383,SumMonths,0),2)</f>
        <v>#N/A</v>
      </c>
    </row>
    <row r="384" customFormat="false" ht="12.75" hidden="false" customHeight="false" outlineLevel="0" collapsed="false">
      <c r="A384" s="57" t="e">
        <f aca="false">INDEX(BucketTable,MATCH(B384,SumMonths,0),1)</f>
        <v>#N/A</v>
      </c>
      <c r="K384" s="57" t="e">
        <f aca="false">INDEX(lava,MATCH(B384,SumMonths,0),2)</f>
        <v>#N/A</v>
      </c>
    </row>
    <row r="385" customFormat="false" ht="12.75" hidden="false" customHeight="false" outlineLevel="0" collapsed="false">
      <c r="A385" s="57" t="e">
        <f aca="false">INDEX(BucketTable,MATCH(B385,SumMonths,0),1)</f>
        <v>#N/A</v>
      </c>
      <c r="K385" s="57" t="e">
        <f aca="false">INDEX(lava,MATCH(B385,SumMonths,0),2)</f>
        <v>#N/A</v>
      </c>
    </row>
    <row r="386" customFormat="false" ht="12.75" hidden="false" customHeight="false" outlineLevel="0" collapsed="false">
      <c r="A386" s="57" t="e">
        <f aca="false">INDEX(BucketTable,MATCH(B386,SumMonths,0),1)</f>
        <v>#N/A</v>
      </c>
      <c r="K386" s="57" t="e">
        <f aca="false">INDEX(lava,MATCH(B386,SumMonths,0),2)</f>
        <v>#N/A</v>
      </c>
    </row>
    <row r="387" customFormat="false" ht="12.75" hidden="false" customHeight="false" outlineLevel="0" collapsed="false">
      <c r="A387" s="57" t="e">
        <f aca="false">INDEX(BucketTable,MATCH(B387,SumMonths,0),1)</f>
        <v>#N/A</v>
      </c>
      <c r="K387" s="57" t="e">
        <f aca="false">INDEX(lava,MATCH(B387,SumMonths,0),2)</f>
        <v>#N/A</v>
      </c>
    </row>
    <row r="388" customFormat="false" ht="12.75" hidden="false" customHeight="false" outlineLevel="0" collapsed="false">
      <c r="A388" s="57" t="e">
        <f aca="false">INDEX(BucketTable,MATCH(B388,SumMonths,0),1)</f>
        <v>#N/A</v>
      </c>
      <c r="K388" s="57" t="e">
        <f aca="false">INDEX(lava,MATCH(B388,SumMonths,0),2)</f>
        <v>#N/A</v>
      </c>
    </row>
    <row r="389" customFormat="false" ht="12.75" hidden="false" customHeight="false" outlineLevel="0" collapsed="false">
      <c r="A389" s="57" t="e">
        <f aca="false">INDEX(BucketTable,MATCH(B389,SumMonths,0),1)</f>
        <v>#N/A</v>
      </c>
      <c r="K389" s="57" t="e">
        <f aca="false">INDEX(lava,MATCH(B389,SumMonths,0),2)</f>
        <v>#N/A</v>
      </c>
    </row>
    <row r="390" customFormat="false" ht="12.75" hidden="false" customHeight="false" outlineLevel="0" collapsed="false">
      <c r="A390" s="57" t="e">
        <f aca="false">INDEX(BucketTable,MATCH(B390,SumMonths,0),1)</f>
        <v>#N/A</v>
      </c>
      <c r="K390" s="57" t="e">
        <f aca="false">INDEX(lava,MATCH(B390,SumMonths,0),2)</f>
        <v>#N/A</v>
      </c>
    </row>
    <row r="391" customFormat="false" ht="12.75" hidden="false" customHeight="false" outlineLevel="0" collapsed="false">
      <c r="A391" s="57" t="e">
        <f aca="false">INDEX(BucketTable,MATCH(B391,SumMonths,0),1)</f>
        <v>#N/A</v>
      </c>
      <c r="K391" s="57" t="e">
        <f aca="false">INDEX(lava,MATCH(B391,SumMonths,0),2)</f>
        <v>#N/A</v>
      </c>
    </row>
    <row r="392" customFormat="false" ht="12.75" hidden="false" customHeight="false" outlineLevel="0" collapsed="false">
      <c r="A392" s="57" t="e">
        <f aca="false">INDEX(BucketTable,MATCH(B392,SumMonths,0),1)</f>
        <v>#N/A</v>
      </c>
      <c r="K392" s="57" t="e">
        <f aca="false">INDEX(lava,MATCH(B392,SumMonths,0),2)</f>
        <v>#N/A</v>
      </c>
    </row>
    <row r="393" customFormat="false" ht="12.75" hidden="false" customHeight="false" outlineLevel="0" collapsed="false">
      <c r="A393" s="57" t="e">
        <f aca="false">INDEX(BucketTable,MATCH(B393,SumMonths,0),1)</f>
        <v>#N/A</v>
      </c>
      <c r="K393" s="57" t="e">
        <f aca="false">INDEX(lava,MATCH(B393,SumMonths,0),2)</f>
        <v>#N/A</v>
      </c>
    </row>
    <row r="394" customFormat="false" ht="12.75" hidden="false" customHeight="false" outlineLevel="0" collapsed="false">
      <c r="A394" s="57" t="e">
        <f aca="false">INDEX(BucketTable,MATCH(B394,SumMonths,0),1)</f>
        <v>#N/A</v>
      </c>
      <c r="K394" s="57" t="e">
        <f aca="false">INDEX(lava,MATCH(B394,SumMonths,0),2)</f>
        <v>#N/A</v>
      </c>
    </row>
    <row r="395" customFormat="false" ht="12.75" hidden="false" customHeight="false" outlineLevel="0" collapsed="false">
      <c r="A395" s="57" t="e">
        <f aca="false">INDEX(BucketTable,MATCH(B395,SumMonths,0),1)</f>
        <v>#N/A</v>
      </c>
      <c r="K395" s="57" t="e">
        <f aca="false">INDEX(lava,MATCH(B395,SumMonths,0),2)</f>
        <v>#N/A</v>
      </c>
    </row>
    <row r="396" customFormat="false" ht="12.75" hidden="false" customHeight="false" outlineLevel="0" collapsed="false">
      <c r="A396" s="57" t="e">
        <f aca="false">INDEX(BucketTable,MATCH(B396,SumMonths,0),1)</f>
        <v>#N/A</v>
      </c>
      <c r="K396" s="57" t="e">
        <f aca="false">INDEX(lava,MATCH(B396,SumMonths,0),2)</f>
        <v>#N/A</v>
      </c>
    </row>
    <row r="397" customFormat="false" ht="12.75" hidden="false" customHeight="false" outlineLevel="0" collapsed="false">
      <c r="A397" s="57" t="e">
        <f aca="false">INDEX(BucketTable,MATCH(B397,SumMonths,0),1)</f>
        <v>#N/A</v>
      </c>
      <c r="K397" s="57" t="e">
        <f aca="false">INDEX(lava,MATCH(B397,SumMonths,0),2)</f>
        <v>#N/A</v>
      </c>
    </row>
    <row r="398" customFormat="false" ht="12.75" hidden="false" customHeight="false" outlineLevel="0" collapsed="false">
      <c r="A398" s="57" t="e">
        <f aca="false">INDEX(BucketTable,MATCH(B398,SumMonths,0),1)</f>
        <v>#N/A</v>
      </c>
      <c r="K398" s="57" t="e">
        <f aca="false">INDEX(lava,MATCH(B398,SumMonths,0),2)</f>
        <v>#N/A</v>
      </c>
    </row>
    <row r="399" customFormat="false" ht="12.75" hidden="false" customHeight="false" outlineLevel="0" collapsed="false">
      <c r="A399" s="57" t="e">
        <f aca="false">INDEX(BucketTable,MATCH(B399,SumMonths,0),1)</f>
        <v>#N/A</v>
      </c>
      <c r="K399" s="57" t="e">
        <f aca="false">INDEX(lava,MATCH(B399,SumMonths,0),2)</f>
        <v>#N/A</v>
      </c>
    </row>
    <row r="400" customFormat="false" ht="12.75" hidden="false" customHeight="false" outlineLevel="0" collapsed="false">
      <c r="A400" s="57" t="e">
        <f aca="false">INDEX(BucketTable,MATCH(B400,SumMonths,0),1)</f>
        <v>#N/A</v>
      </c>
      <c r="K400" s="57" t="e">
        <f aca="false">INDEX(lava,MATCH(B400,SumMonths,0),2)</f>
        <v>#N/A</v>
      </c>
    </row>
    <row r="401" customFormat="false" ht="12.75" hidden="false" customHeight="false" outlineLevel="0" collapsed="false">
      <c r="A401" s="57" t="e">
        <f aca="false">INDEX(BucketTable,MATCH(B401,SumMonths,0),1)</f>
        <v>#N/A</v>
      </c>
      <c r="K401" s="57" t="e">
        <f aca="false">INDEX(lava,MATCH(B401,SumMonths,0),2)</f>
        <v>#N/A</v>
      </c>
    </row>
    <row r="402" customFormat="false" ht="12.75" hidden="false" customHeight="false" outlineLevel="0" collapsed="false">
      <c r="A402" s="57" t="e">
        <f aca="false">INDEX(BucketTable,MATCH(B402,SumMonths,0),1)</f>
        <v>#N/A</v>
      </c>
      <c r="K402" s="57" t="e">
        <f aca="false">INDEX(lava,MATCH(B402,SumMonths,0),2)</f>
        <v>#N/A</v>
      </c>
    </row>
    <row r="403" customFormat="false" ht="12.75" hidden="false" customHeight="false" outlineLevel="0" collapsed="false">
      <c r="A403" s="57" t="e">
        <f aca="false">INDEX(BucketTable,MATCH(B403,SumMonths,0),1)</f>
        <v>#N/A</v>
      </c>
      <c r="K403" s="57" t="e">
        <f aca="false">INDEX(lava,MATCH(B403,SumMonths,0),2)</f>
        <v>#N/A</v>
      </c>
    </row>
    <row r="404" customFormat="false" ht="12.75" hidden="false" customHeight="false" outlineLevel="0" collapsed="false">
      <c r="A404" s="57" t="e">
        <f aca="false">INDEX(BucketTable,MATCH(B404,SumMonths,0),1)</f>
        <v>#N/A</v>
      </c>
      <c r="K404" s="57" t="e">
        <f aca="false">INDEX(lava,MATCH(B404,SumMonths,0),2)</f>
        <v>#N/A</v>
      </c>
    </row>
    <row r="405" customFormat="false" ht="12.75" hidden="false" customHeight="false" outlineLevel="0" collapsed="false">
      <c r="A405" s="57" t="e">
        <f aca="false">INDEX(BucketTable,MATCH(B405,SumMonths,0),1)</f>
        <v>#N/A</v>
      </c>
      <c r="K405" s="57" t="e">
        <f aca="false">INDEX(lava,MATCH(B405,SumMonths,0),2)</f>
        <v>#N/A</v>
      </c>
    </row>
    <row r="406" customFormat="false" ht="12.75" hidden="false" customHeight="false" outlineLevel="0" collapsed="false">
      <c r="A406" s="57" t="e">
        <f aca="false">INDEX(BucketTable,MATCH(B406,SumMonths,0),1)</f>
        <v>#N/A</v>
      </c>
      <c r="K406" s="57" t="e">
        <f aca="false">INDEX(lava,MATCH(B406,SumMonths,0),2)</f>
        <v>#N/A</v>
      </c>
    </row>
    <row r="407" customFormat="false" ht="12.75" hidden="false" customHeight="false" outlineLevel="0" collapsed="false">
      <c r="A407" s="57" t="e">
        <f aca="false">INDEX(BucketTable,MATCH(B407,SumMonths,0),1)</f>
        <v>#N/A</v>
      </c>
      <c r="K407" s="57" t="e">
        <f aca="false">INDEX(lava,MATCH(B407,SumMonths,0),2)</f>
        <v>#N/A</v>
      </c>
    </row>
    <row r="408" customFormat="false" ht="12.75" hidden="false" customHeight="false" outlineLevel="0" collapsed="false">
      <c r="A408" s="57" t="e">
        <f aca="false">INDEX(BucketTable,MATCH(B408,SumMonths,0),1)</f>
        <v>#N/A</v>
      </c>
      <c r="K408" s="57" t="e">
        <f aca="false">INDEX(lava,MATCH(B408,SumMonths,0),2)</f>
        <v>#N/A</v>
      </c>
    </row>
    <row r="409" customFormat="false" ht="12.75" hidden="false" customHeight="false" outlineLevel="0" collapsed="false">
      <c r="A409" s="57" t="e">
        <f aca="false">INDEX(BucketTable,MATCH(B409,SumMonths,0),1)</f>
        <v>#N/A</v>
      </c>
      <c r="K409" s="57" t="e">
        <f aca="false">INDEX(lava,MATCH(B409,SumMonths,0),2)</f>
        <v>#N/A</v>
      </c>
    </row>
    <row r="410" customFormat="false" ht="12.75" hidden="false" customHeight="false" outlineLevel="0" collapsed="false">
      <c r="A410" s="57" t="e">
        <f aca="false">INDEX(BucketTable,MATCH(B410,SumMonths,0),1)</f>
        <v>#N/A</v>
      </c>
      <c r="K410" s="57" t="e">
        <f aca="false">INDEX(lava,MATCH(B410,SumMonths,0),2)</f>
        <v>#N/A</v>
      </c>
    </row>
    <row r="411" customFormat="false" ht="12.75" hidden="false" customHeight="false" outlineLevel="0" collapsed="false">
      <c r="A411" s="57" t="e">
        <f aca="false">INDEX(BucketTable,MATCH(B411,SumMonths,0),1)</f>
        <v>#N/A</v>
      </c>
      <c r="K411" s="57" t="e">
        <f aca="false">INDEX(lava,MATCH(B411,SumMonths,0),2)</f>
        <v>#N/A</v>
      </c>
    </row>
    <row r="412" customFormat="false" ht="12.75" hidden="false" customHeight="false" outlineLevel="0" collapsed="false">
      <c r="A412" s="57" t="e">
        <f aca="false">INDEX(BucketTable,MATCH(B412,SumMonths,0),1)</f>
        <v>#N/A</v>
      </c>
      <c r="K412" s="57" t="e">
        <f aca="false">INDEX(lava,MATCH(B412,SumMonths,0),2)</f>
        <v>#N/A</v>
      </c>
    </row>
    <row r="413" customFormat="false" ht="12.75" hidden="false" customHeight="false" outlineLevel="0" collapsed="false">
      <c r="A413" s="57" t="e">
        <f aca="false">INDEX(BucketTable,MATCH(B413,SumMonths,0),1)</f>
        <v>#N/A</v>
      </c>
      <c r="K413" s="57" t="e">
        <f aca="false">INDEX(lava,MATCH(B413,SumMonths,0),2)</f>
        <v>#N/A</v>
      </c>
    </row>
    <row r="414" customFormat="false" ht="12.75" hidden="false" customHeight="false" outlineLevel="0" collapsed="false">
      <c r="A414" s="57" t="e">
        <f aca="false">INDEX(BucketTable,MATCH(B414,SumMonths,0),1)</f>
        <v>#N/A</v>
      </c>
      <c r="K414" s="57" t="e">
        <f aca="false">INDEX(lava,MATCH(B414,SumMonths,0),2)</f>
        <v>#N/A</v>
      </c>
    </row>
    <row r="415" customFormat="false" ht="12.75" hidden="false" customHeight="false" outlineLevel="0" collapsed="false">
      <c r="A415" s="57" t="e">
        <f aca="false">INDEX(BucketTable,MATCH(B415,SumMonths,0),1)</f>
        <v>#N/A</v>
      </c>
      <c r="K415" s="57" t="e">
        <f aca="false">INDEX(lava,MATCH(B415,SumMonths,0),2)</f>
        <v>#N/A</v>
      </c>
    </row>
    <row r="416" customFormat="false" ht="12.75" hidden="false" customHeight="false" outlineLevel="0" collapsed="false">
      <c r="A416" s="57" t="e">
        <f aca="false">INDEX(BucketTable,MATCH(B416,SumMonths,0),1)</f>
        <v>#N/A</v>
      </c>
      <c r="K416" s="57" t="e">
        <f aca="false">INDEX(lava,MATCH(B416,SumMonths,0),2)</f>
        <v>#N/A</v>
      </c>
    </row>
    <row r="417" customFormat="false" ht="12.75" hidden="false" customHeight="false" outlineLevel="0" collapsed="false">
      <c r="A417" s="57" t="e">
        <f aca="false">INDEX(BucketTable,MATCH(B417,SumMonths,0),1)</f>
        <v>#N/A</v>
      </c>
      <c r="K417" s="57" t="e">
        <f aca="false">INDEX(lava,MATCH(B417,SumMonths,0),2)</f>
        <v>#N/A</v>
      </c>
    </row>
    <row r="418" customFormat="false" ht="12.75" hidden="false" customHeight="false" outlineLevel="0" collapsed="false">
      <c r="A418" s="57" t="e">
        <f aca="false">INDEX(BucketTable,MATCH(B418,SumMonths,0),1)</f>
        <v>#N/A</v>
      </c>
      <c r="K418" s="57" t="e">
        <f aca="false">INDEX(lava,MATCH(B418,SumMonths,0),2)</f>
        <v>#N/A</v>
      </c>
    </row>
    <row r="419" customFormat="false" ht="12.75" hidden="false" customHeight="false" outlineLevel="0" collapsed="false">
      <c r="A419" s="57" t="e">
        <f aca="false">INDEX(BucketTable,MATCH(B419,SumMonths,0),1)</f>
        <v>#N/A</v>
      </c>
      <c r="K419" s="57" t="e">
        <f aca="false">INDEX(lava,MATCH(B419,SumMonths,0),2)</f>
        <v>#N/A</v>
      </c>
    </row>
    <row r="420" customFormat="false" ht="12.75" hidden="false" customHeight="false" outlineLevel="0" collapsed="false">
      <c r="A420" s="57" t="e">
        <f aca="false">INDEX(BucketTable,MATCH(B420,SumMonths,0),1)</f>
        <v>#N/A</v>
      </c>
      <c r="K420" s="57" t="e">
        <f aca="false">INDEX(lava,MATCH(B420,SumMonths,0),2)</f>
        <v>#N/A</v>
      </c>
    </row>
    <row r="421" customFormat="false" ht="12.75" hidden="false" customHeight="false" outlineLevel="0" collapsed="false">
      <c r="A421" s="57" t="e">
        <f aca="false">INDEX(BucketTable,MATCH(B421,SumMonths,0),1)</f>
        <v>#N/A</v>
      </c>
      <c r="K421" s="57" t="e">
        <f aca="false">INDEX(lava,MATCH(B421,SumMonths,0),2)</f>
        <v>#N/A</v>
      </c>
    </row>
    <row r="422" customFormat="false" ht="12.75" hidden="false" customHeight="false" outlineLevel="0" collapsed="false">
      <c r="A422" s="57" t="e">
        <f aca="false">INDEX(BucketTable,MATCH(B422,SumMonths,0),1)</f>
        <v>#N/A</v>
      </c>
      <c r="K422" s="57" t="e">
        <f aca="false">INDEX(lava,MATCH(B422,SumMonths,0),2)</f>
        <v>#N/A</v>
      </c>
    </row>
    <row r="423" customFormat="false" ht="12.75" hidden="false" customHeight="false" outlineLevel="0" collapsed="false">
      <c r="A423" s="57" t="e">
        <f aca="false">INDEX(BucketTable,MATCH(B423,SumMonths,0),1)</f>
        <v>#N/A</v>
      </c>
      <c r="K423" s="57" t="e">
        <f aca="false">INDEX(lava,MATCH(B423,SumMonths,0),2)</f>
        <v>#N/A</v>
      </c>
    </row>
    <row r="424" customFormat="false" ht="12.75" hidden="false" customHeight="false" outlineLevel="0" collapsed="false">
      <c r="A424" s="57" t="e">
        <f aca="false">INDEX(BucketTable,MATCH(B424,SumMonths,0),1)</f>
        <v>#N/A</v>
      </c>
      <c r="K424" s="57" t="e">
        <f aca="false">INDEX(lava,MATCH(B424,SumMonths,0),2)</f>
        <v>#N/A</v>
      </c>
    </row>
    <row r="425" customFormat="false" ht="12.75" hidden="false" customHeight="false" outlineLevel="0" collapsed="false">
      <c r="A425" s="57" t="e">
        <f aca="false">INDEX(BucketTable,MATCH(B425,SumMonths,0),1)</f>
        <v>#N/A</v>
      </c>
      <c r="K425" s="57" t="e">
        <f aca="false">INDEX(lava,MATCH(B425,SumMonths,0),2)</f>
        <v>#N/A</v>
      </c>
    </row>
    <row r="426" customFormat="false" ht="12.75" hidden="false" customHeight="false" outlineLevel="0" collapsed="false">
      <c r="A426" s="57" t="e">
        <f aca="false">INDEX(BucketTable,MATCH(B426,SumMonths,0),1)</f>
        <v>#N/A</v>
      </c>
      <c r="K426" s="57" t="e">
        <f aca="false">INDEX(lava,MATCH(B426,SumMonths,0),2)</f>
        <v>#N/A</v>
      </c>
    </row>
    <row r="427" customFormat="false" ht="12.75" hidden="false" customHeight="false" outlineLevel="0" collapsed="false">
      <c r="A427" s="57" t="e">
        <f aca="false">INDEX(BucketTable,MATCH(B427,SumMonths,0),1)</f>
        <v>#N/A</v>
      </c>
      <c r="K427" s="57" t="e">
        <f aca="false">INDEX(lava,MATCH(B427,SumMonths,0),2)</f>
        <v>#N/A</v>
      </c>
    </row>
    <row r="428" customFormat="false" ht="12.75" hidden="false" customHeight="false" outlineLevel="0" collapsed="false">
      <c r="A428" s="57" t="e">
        <f aca="false">INDEX(BucketTable,MATCH(B428,SumMonths,0),1)</f>
        <v>#N/A</v>
      </c>
      <c r="K428" s="57" t="e">
        <f aca="false">INDEX(lava,MATCH(B428,SumMonths,0),2)</f>
        <v>#N/A</v>
      </c>
    </row>
    <row r="429" customFormat="false" ht="12.75" hidden="false" customHeight="false" outlineLevel="0" collapsed="false">
      <c r="A429" s="57" t="e">
        <f aca="false">INDEX(BucketTable,MATCH(B429,SumMonths,0),1)</f>
        <v>#N/A</v>
      </c>
      <c r="K429" s="57" t="e">
        <f aca="false">INDEX(lava,MATCH(B429,SumMonths,0),2)</f>
        <v>#N/A</v>
      </c>
    </row>
    <row r="430" customFormat="false" ht="12.75" hidden="false" customHeight="false" outlineLevel="0" collapsed="false">
      <c r="A430" s="57" t="e">
        <f aca="false">INDEX(BucketTable,MATCH(B430,SumMonths,0),1)</f>
        <v>#N/A</v>
      </c>
      <c r="K430" s="57" t="e">
        <f aca="false">INDEX(lava,MATCH(B430,SumMonths,0),2)</f>
        <v>#N/A</v>
      </c>
    </row>
    <row r="431" customFormat="false" ht="12.75" hidden="false" customHeight="false" outlineLevel="0" collapsed="false">
      <c r="A431" s="57" t="e">
        <f aca="false">INDEX(BucketTable,MATCH(B431,SumMonths,0),1)</f>
        <v>#N/A</v>
      </c>
      <c r="K431" s="57" t="e">
        <f aca="false">INDEX(lava,MATCH(B431,SumMonths,0),2)</f>
        <v>#N/A</v>
      </c>
    </row>
    <row r="432" customFormat="false" ht="12.75" hidden="false" customHeight="false" outlineLevel="0" collapsed="false">
      <c r="A432" s="57" t="e">
        <f aca="false">INDEX(BucketTable,MATCH(B432,SumMonths,0),1)</f>
        <v>#N/A</v>
      </c>
      <c r="K432" s="57" t="e">
        <f aca="false">INDEX(lava,MATCH(B432,SumMonths,0),2)</f>
        <v>#N/A</v>
      </c>
    </row>
    <row r="433" customFormat="false" ht="12.75" hidden="false" customHeight="false" outlineLevel="0" collapsed="false">
      <c r="A433" s="57" t="e">
        <f aca="false">INDEX(BucketTable,MATCH(B433,SumMonths,0),1)</f>
        <v>#N/A</v>
      </c>
      <c r="K433" s="57" t="e">
        <f aca="false">INDEX(lava,MATCH(B433,SumMonths,0),2)</f>
        <v>#N/A</v>
      </c>
    </row>
    <row r="434" customFormat="false" ht="12.75" hidden="false" customHeight="false" outlineLevel="0" collapsed="false">
      <c r="A434" s="57" t="e">
        <f aca="false">INDEX(BucketTable,MATCH(B434,SumMonths,0),1)</f>
        <v>#N/A</v>
      </c>
      <c r="K434" s="57" t="e">
        <f aca="false">INDEX(lava,MATCH(B434,SumMonths,0),2)</f>
        <v>#N/A</v>
      </c>
    </row>
    <row r="435" customFormat="false" ht="12.75" hidden="false" customHeight="false" outlineLevel="0" collapsed="false">
      <c r="A435" s="57" t="e">
        <f aca="false">INDEX(BucketTable,MATCH(B435,SumMonths,0),1)</f>
        <v>#N/A</v>
      </c>
      <c r="K435" s="57" t="e">
        <f aca="false">INDEX(lava,MATCH(B435,SumMonths,0),2)</f>
        <v>#N/A</v>
      </c>
    </row>
    <row r="436" customFormat="false" ht="12.75" hidden="false" customHeight="false" outlineLevel="0" collapsed="false">
      <c r="A436" s="57" t="e">
        <f aca="false">INDEX(BucketTable,MATCH(B436,SumMonths,0),1)</f>
        <v>#N/A</v>
      </c>
      <c r="K436" s="57" t="e">
        <f aca="false">INDEX(lava,MATCH(B436,SumMonths,0),2)</f>
        <v>#N/A</v>
      </c>
    </row>
    <row r="437" customFormat="false" ht="12.75" hidden="false" customHeight="false" outlineLevel="0" collapsed="false">
      <c r="A437" s="57" t="e">
        <f aca="false">INDEX(BucketTable,MATCH(B437,SumMonths,0),1)</f>
        <v>#N/A</v>
      </c>
      <c r="K437" s="57" t="e">
        <f aca="false">INDEX(lava,MATCH(B437,SumMonths,0),2)</f>
        <v>#N/A</v>
      </c>
    </row>
    <row r="438" customFormat="false" ht="12.75" hidden="false" customHeight="false" outlineLevel="0" collapsed="false">
      <c r="A438" s="57" t="e">
        <f aca="false">INDEX(BucketTable,MATCH(B438,SumMonths,0),1)</f>
        <v>#N/A</v>
      </c>
      <c r="K438" s="57" t="e">
        <f aca="false">INDEX(lava,MATCH(B438,SumMonths,0),2)</f>
        <v>#N/A</v>
      </c>
    </row>
    <row r="439" customFormat="false" ht="12.75" hidden="false" customHeight="false" outlineLevel="0" collapsed="false">
      <c r="A439" s="57" t="e">
        <f aca="false">INDEX(BucketTable,MATCH(B439,SumMonths,0),1)</f>
        <v>#N/A</v>
      </c>
      <c r="K439" s="57" t="e">
        <f aca="false">INDEX(lava,MATCH(B439,SumMonths,0),2)</f>
        <v>#N/A</v>
      </c>
    </row>
    <row r="440" customFormat="false" ht="12.75" hidden="false" customHeight="false" outlineLevel="0" collapsed="false">
      <c r="A440" s="57" t="e">
        <f aca="false">INDEX(BucketTable,MATCH(B440,SumMonths,0),1)</f>
        <v>#N/A</v>
      </c>
      <c r="K440" s="57" t="e">
        <f aca="false">INDEX(lava,MATCH(B440,SumMonths,0),2)</f>
        <v>#N/A</v>
      </c>
    </row>
    <row r="441" customFormat="false" ht="12.75" hidden="false" customHeight="false" outlineLevel="0" collapsed="false">
      <c r="A441" s="57" t="e">
        <f aca="false">INDEX(BucketTable,MATCH(B441,SumMonths,0),1)</f>
        <v>#N/A</v>
      </c>
      <c r="K441" s="57" t="e">
        <f aca="false">INDEX(lava,MATCH(B441,SumMonths,0),2)</f>
        <v>#N/A</v>
      </c>
    </row>
    <row r="442" customFormat="false" ht="12.75" hidden="false" customHeight="false" outlineLevel="0" collapsed="false">
      <c r="A442" s="57" t="e">
        <f aca="false">INDEX(BucketTable,MATCH(B442,SumMonths,0),1)</f>
        <v>#N/A</v>
      </c>
      <c r="K442" s="57" t="e">
        <f aca="false">INDEX(lava,MATCH(B442,SumMonths,0),2)</f>
        <v>#N/A</v>
      </c>
    </row>
    <row r="443" customFormat="false" ht="12.75" hidden="false" customHeight="false" outlineLevel="0" collapsed="false">
      <c r="A443" s="57" t="e">
        <f aca="false">INDEX(BucketTable,MATCH(B443,SumMonths,0),1)</f>
        <v>#N/A</v>
      </c>
      <c r="K443" s="57" t="e">
        <f aca="false">INDEX(lava,MATCH(B443,SumMonths,0),2)</f>
        <v>#N/A</v>
      </c>
    </row>
    <row r="444" customFormat="false" ht="12.75" hidden="false" customHeight="false" outlineLevel="0" collapsed="false">
      <c r="A444" s="57" t="e">
        <f aca="false">INDEX(BucketTable,MATCH(B444,SumMonths,0),1)</f>
        <v>#N/A</v>
      </c>
      <c r="K444" s="57" t="e">
        <f aca="false">INDEX(lava,MATCH(B444,SumMonths,0),2)</f>
        <v>#N/A</v>
      </c>
    </row>
    <row r="445" customFormat="false" ht="12.75" hidden="false" customHeight="false" outlineLevel="0" collapsed="false">
      <c r="A445" s="57" t="e">
        <f aca="false">INDEX(BucketTable,MATCH(B445,SumMonths,0),1)</f>
        <v>#N/A</v>
      </c>
      <c r="K445" s="57" t="e">
        <f aca="false">INDEX(lava,MATCH(B445,SumMonths,0),2)</f>
        <v>#N/A</v>
      </c>
    </row>
    <row r="446" customFormat="false" ht="12.75" hidden="false" customHeight="false" outlineLevel="0" collapsed="false">
      <c r="A446" s="57" t="e">
        <f aca="false">INDEX(BucketTable,MATCH(B446,SumMonths,0),1)</f>
        <v>#N/A</v>
      </c>
      <c r="K446" s="57" t="e">
        <f aca="false">INDEX(lava,MATCH(B446,SumMonths,0),2)</f>
        <v>#N/A</v>
      </c>
    </row>
    <row r="447" customFormat="false" ht="12.75" hidden="false" customHeight="false" outlineLevel="0" collapsed="false">
      <c r="A447" s="57" t="e">
        <f aca="false">INDEX(BucketTable,MATCH(B447,SumMonths,0),1)</f>
        <v>#N/A</v>
      </c>
      <c r="K447" s="57" t="e">
        <f aca="false">INDEX(lava,MATCH(B447,SumMonths,0),2)</f>
        <v>#N/A</v>
      </c>
    </row>
    <row r="448" customFormat="false" ht="12.75" hidden="false" customHeight="false" outlineLevel="0" collapsed="false">
      <c r="A448" s="57" t="e">
        <f aca="false">INDEX(BucketTable,MATCH(B448,SumMonths,0),1)</f>
        <v>#N/A</v>
      </c>
      <c r="K448" s="57" t="e">
        <f aca="false">INDEX(lava,MATCH(B448,SumMonths,0),2)</f>
        <v>#N/A</v>
      </c>
    </row>
    <row r="449" customFormat="false" ht="12.75" hidden="false" customHeight="false" outlineLevel="0" collapsed="false">
      <c r="A449" s="57" t="e">
        <f aca="false">INDEX(BucketTable,MATCH(B449,SumMonths,0),1)</f>
        <v>#N/A</v>
      </c>
      <c r="K449" s="57" t="e">
        <f aca="false">INDEX(lava,MATCH(B449,SumMonths,0),2)</f>
        <v>#N/A</v>
      </c>
    </row>
    <row r="450" customFormat="false" ht="12.75" hidden="false" customHeight="false" outlineLevel="0" collapsed="false">
      <c r="A450" s="57" t="e">
        <f aca="false">INDEX(BucketTable,MATCH(B450,SumMonths,0),1)</f>
        <v>#N/A</v>
      </c>
      <c r="K450" s="57" t="e">
        <f aca="false">INDEX(lava,MATCH(B450,SumMonths,0),2)</f>
        <v>#N/A</v>
      </c>
    </row>
    <row r="451" customFormat="false" ht="12.75" hidden="false" customHeight="false" outlineLevel="0" collapsed="false">
      <c r="A451" s="57" t="e">
        <f aca="false">INDEX(BucketTable,MATCH(B451,SumMonths,0),1)</f>
        <v>#N/A</v>
      </c>
      <c r="K451" s="57" t="e">
        <f aca="false">INDEX(lava,MATCH(B451,SumMonths,0),2)</f>
        <v>#N/A</v>
      </c>
    </row>
    <row r="452" customFormat="false" ht="12.75" hidden="false" customHeight="false" outlineLevel="0" collapsed="false">
      <c r="A452" s="57" t="e">
        <f aca="false">INDEX(BucketTable,MATCH(B452,SumMonths,0),1)</f>
        <v>#N/A</v>
      </c>
      <c r="K452" s="57" t="e">
        <f aca="false">INDEX(lava,MATCH(B452,SumMonths,0),2)</f>
        <v>#N/A</v>
      </c>
    </row>
    <row r="453" customFormat="false" ht="12.75" hidden="false" customHeight="false" outlineLevel="0" collapsed="false">
      <c r="A453" s="57" t="e">
        <f aca="false">INDEX(BucketTable,MATCH(B453,SumMonths,0),1)</f>
        <v>#N/A</v>
      </c>
      <c r="K453" s="57" t="e">
        <f aca="false">INDEX(lava,MATCH(B453,SumMonths,0),2)</f>
        <v>#N/A</v>
      </c>
    </row>
    <row r="454" customFormat="false" ht="12.75" hidden="false" customHeight="false" outlineLevel="0" collapsed="false">
      <c r="A454" s="57" t="e">
        <f aca="false">INDEX(BucketTable,MATCH(B454,SumMonths,0),1)</f>
        <v>#N/A</v>
      </c>
      <c r="K454" s="57" t="e">
        <f aca="false">INDEX(lava,MATCH(B454,SumMonths,0),2)</f>
        <v>#N/A</v>
      </c>
    </row>
    <row r="455" customFormat="false" ht="12.75" hidden="false" customHeight="false" outlineLevel="0" collapsed="false">
      <c r="A455" s="57" t="e">
        <f aca="false">INDEX(BucketTable,MATCH(B455,SumMonths,0),1)</f>
        <v>#N/A</v>
      </c>
      <c r="K455" s="57" t="e">
        <f aca="false">INDEX(lava,MATCH(B455,SumMonths,0),2)</f>
        <v>#N/A</v>
      </c>
    </row>
    <row r="456" customFormat="false" ht="12.75" hidden="false" customHeight="false" outlineLevel="0" collapsed="false">
      <c r="A456" s="57" t="e">
        <f aca="false">INDEX(BucketTable,MATCH(B456,SumMonths,0),1)</f>
        <v>#N/A</v>
      </c>
      <c r="K456" s="57" t="e">
        <f aca="false">INDEX(lava,MATCH(B456,SumMonths,0),2)</f>
        <v>#N/A</v>
      </c>
    </row>
    <row r="457" customFormat="false" ht="12.75" hidden="false" customHeight="false" outlineLevel="0" collapsed="false">
      <c r="A457" s="57" t="e">
        <f aca="false">INDEX(BucketTable,MATCH(B457,SumMonths,0),1)</f>
        <v>#N/A</v>
      </c>
      <c r="K457" s="57" t="e">
        <f aca="false">INDEX(lava,MATCH(B457,SumMonths,0),2)</f>
        <v>#N/A</v>
      </c>
    </row>
    <row r="458" customFormat="false" ht="12.75" hidden="false" customHeight="false" outlineLevel="0" collapsed="false">
      <c r="A458" s="57" t="e">
        <f aca="false">INDEX(BucketTable,MATCH(B458,SumMonths,0),1)</f>
        <v>#N/A</v>
      </c>
      <c r="K458" s="57" t="e">
        <f aca="false">INDEX(lava,MATCH(B458,SumMonths,0),2)</f>
        <v>#N/A</v>
      </c>
    </row>
    <row r="459" customFormat="false" ht="12.75" hidden="false" customHeight="false" outlineLevel="0" collapsed="false">
      <c r="A459" s="57" t="e">
        <f aca="false">INDEX(BucketTable,MATCH(B459,SumMonths,0),1)</f>
        <v>#N/A</v>
      </c>
      <c r="K459" s="57" t="e">
        <f aca="false">INDEX(lava,MATCH(B459,SumMonths,0),2)</f>
        <v>#N/A</v>
      </c>
    </row>
    <row r="460" customFormat="false" ht="12.75" hidden="false" customHeight="false" outlineLevel="0" collapsed="false">
      <c r="A460" s="57" t="e">
        <f aca="false">INDEX(BucketTable,MATCH(B460,SumMonths,0),1)</f>
        <v>#N/A</v>
      </c>
      <c r="K460" s="57" t="e">
        <f aca="false">INDEX(lava,MATCH(B460,SumMonths,0),2)</f>
        <v>#N/A</v>
      </c>
    </row>
    <row r="461" customFormat="false" ht="12.75" hidden="false" customHeight="false" outlineLevel="0" collapsed="false">
      <c r="A461" s="57" t="e">
        <f aca="false">INDEX(BucketTable,MATCH(B461,SumMonths,0),1)</f>
        <v>#N/A</v>
      </c>
      <c r="K461" s="57" t="e">
        <f aca="false">INDEX(lava,MATCH(B461,SumMonths,0),2)</f>
        <v>#N/A</v>
      </c>
    </row>
    <row r="462" customFormat="false" ht="12.75" hidden="false" customHeight="false" outlineLevel="0" collapsed="false">
      <c r="A462" s="57" t="e">
        <f aca="false">INDEX(BucketTable,MATCH(B462,SumMonths,0),1)</f>
        <v>#N/A</v>
      </c>
      <c r="K462" s="57" t="e">
        <f aca="false">INDEX(lava,MATCH(B462,SumMonths,0),2)</f>
        <v>#N/A</v>
      </c>
    </row>
    <row r="463" customFormat="false" ht="12.75" hidden="false" customHeight="false" outlineLevel="0" collapsed="false">
      <c r="A463" s="57" t="e">
        <f aca="false">INDEX(BucketTable,MATCH(B463,SumMonths,0),1)</f>
        <v>#N/A</v>
      </c>
      <c r="K463" s="57" t="e">
        <f aca="false">INDEX(lava,MATCH(B463,SumMonths,0),2)</f>
        <v>#N/A</v>
      </c>
    </row>
    <row r="464" customFormat="false" ht="12.75" hidden="false" customHeight="false" outlineLevel="0" collapsed="false">
      <c r="A464" s="57" t="e">
        <f aca="false">INDEX(BucketTable,MATCH(B464,SumMonths,0),1)</f>
        <v>#N/A</v>
      </c>
      <c r="K464" s="57" t="e">
        <f aca="false">INDEX(lava,MATCH(B464,SumMonths,0),2)</f>
        <v>#N/A</v>
      </c>
    </row>
    <row r="465" customFormat="false" ht="12.75" hidden="false" customHeight="false" outlineLevel="0" collapsed="false">
      <c r="A465" s="57" t="e">
        <f aca="false">INDEX(BucketTable,MATCH(B465,SumMonths,0),1)</f>
        <v>#N/A</v>
      </c>
      <c r="K465" s="57" t="e">
        <f aca="false">INDEX(lava,MATCH(B465,SumMonths,0),2)</f>
        <v>#N/A</v>
      </c>
    </row>
    <row r="466" customFormat="false" ht="12.75" hidden="false" customHeight="false" outlineLevel="0" collapsed="false">
      <c r="A466" s="57" t="e">
        <f aca="false">INDEX(BucketTable,MATCH(B466,SumMonths,0),1)</f>
        <v>#N/A</v>
      </c>
      <c r="K466" s="57" t="e">
        <f aca="false">INDEX(lava,MATCH(B466,SumMonths,0),2)</f>
        <v>#N/A</v>
      </c>
    </row>
    <row r="467" customFormat="false" ht="12.75" hidden="false" customHeight="false" outlineLevel="0" collapsed="false">
      <c r="A467" s="57" t="e">
        <f aca="false">INDEX(BucketTable,MATCH(B467,SumMonths,0),1)</f>
        <v>#N/A</v>
      </c>
      <c r="K467" s="57" t="e">
        <f aca="false">INDEX(lava,MATCH(B467,SumMonths,0),2)</f>
        <v>#N/A</v>
      </c>
    </row>
    <row r="468" customFormat="false" ht="12.75" hidden="false" customHeight="false" outlineLevel="0" collapsed="false">
      <c r="A468" s="57" t="e">
        <f aca="false">INDEX(BucketTable,MATCH(B468,SumMonths,0),1)</f>
        <v>#N/A</v>
      </c>
      <c r="K468" s="57" t="e">
        <f aca="false">INDEX(lava,MATCH(B468,SumMonths,0),2)</f>
        <v>#N/A</v>
      </c>
    </row>
    <row r="469" customFormat="false" ht="12.75" hidden="false" customHeight="false" outlineLevel="0" collapsed="false">
      <c r="A469" s="57" t="e">
        <f aca="false">INDEX(BucketTable,MATCH(B469,SumMonths,0),1)</f>
        <v>#N/A</v>
      </c>
      <c r="K469" s="57" t="e">
        <f aca="false">INDEX(lava,MATCH(B469,SumMonths,0),2)</f>
        <v>#N/A</v>
      </c>
    </row>
    <row r="470" customFormat="false" ht="12.75" hidden="false" customHeight="false" outlineLevel="0" collapsed="false">
      <c r="A470" s="57" t="e">
        <f aca="false">INDEX(BucketTable,MATCH(B470,SumMonths,0),1)</f>
        <v>#N/A</v>
      </c>
      <c r="K470" s="57" t="e">
        <f aca="false">INDEX(lava,MATCH(B470,SumMonths,0),2)</f>
        <v>#N/A</v>
      </c>
    </row>
    <row r="471" customFormat="false" ht="12.75" hidden="false" customHeight="false" outlineLevel="0" collapsed="false">
      <c r="A471" s="57" t="e">
        <f aca="false">INDEX(BucketTable,MATCH(B471,SumMonths,0),1)</f>
        <v>#N/A</v>
      </c>
      <c r="K471" s="57" t="e">
        <f aca="false">INDEX(lava,MATCH(B471,SumMonths,0),2)</f>
        <v>#N/A</v>
      </c>
    </row>
    <row r="472" customFormat="false" ht="12.75" hidden="false" customHeight="false" outlineLevel="0" collapsed="false">
      <c r="A472" s="57" t="e">
        <f aca="false">INDEX(BucketTable,MATCH(B472,SumMonths,0),1)</f>
        <v>#N/A</v>
      </c>
      <c r="K472" s="57" t="e">
        <f aca="false">INDEX(lava,MATCH(B472,SumMonths,0),2)</f>
        <v>#N/A</v>
      </c>
    </row>
    <row r="473" customFormat="false" ht="12.75" hidden="false" customHeight="false" outlineLevel="0" collapsed="false">
      <c r="A473" s="57" t="e">
        <f aca="false">INDEX(BucketTable,MATCH(B473,SumMonths,0),1)</f>
        <v>#N/A</v>
      </c>
      <c r="K473" s="57" t="e">
        <f aca="false">INDEX(lava,MATCH(B473,SumMonths,0),2)</f>
        <v>#N/A</v>
      </c>
    </row>
    <row r="474" customFormat="false" ht="12.75" hidden="false" customHeight="false" outlineLevel="0" collapsed="false">
      <c r="A474" s="57" t="e">
        <f aca="false">INDEX(BucketTable,MATCH(B474,SumMonths,0),1)</f>
        <v>#N/A</v>
      </c>
      <c r="K474" s="57" t="e">
        <f aca="false">INDEX(lava,MATCH(B474,SumMonths,0),2)</f>
        <v>#N/A</v>
      </c>
    </row>
    <row r="475" customFormat="false" ht="12.75" hidden="false" customHeight="false" outlineLevel="0" collapsed="false">
      <c r="A475" s="57" t="e">
        <f aca="false">INDEX(BucketTable,MATCH(B475,SumMonths,0),1)</f>
        <v>#N/A</v>
      </c>
      <c r="K475" s="57" t="e">
        <f aca="false">INDEX(lava,MATCH(B475,SumMonths,0),2)</f>
        <v>#N/A</v>
      </c>
    </row>
    <row r="476" customFormat="false" ht="12.75" hidden="false" customHeight="false" outlineLevel="0" collapsed="false">
      <c r="A476" s="57" t="e">
        <f aca="false">INDEX(BucketTable,MATCH(B476,SumMonths,0),1)</f>
        <v>#N/A</v>
      </c>
      <c r="K476" s="57" t="e">
        <f aca="false">INDEX(lava,MATCH(B476,SumMonths,0),2)</f>
        <v>#N/A</v>
      </c>
    </row>
    <row r="477" customFormat="false" ht="12.75" hidden="false" customHeight="false" outlineLevel="0" collapsed="false">
      <c r="A477" s="57" t="e">
        <f aca="false">INDEX(BucketTable,MATCH(B477,SumMonths,0),1)</f>
        <v>#N/A</v>
      </c>
      <c r="K477" s="57" t="e">
        <f aca="false">INDEX(lava,MATCH(B477,SumMonths,0),2)</f>
        <v>#N/A</v>
      </c>
    </row>
    <row r="478" customFormat="false" ht="12.75" hidden="false" customHeight="false" outlineLevel="0" collapsed="false">
      <c r="A478" s="57" t="e">
        <f aca="false">INDEX(BucketTable,MATCH(B478,SumMonths,0),1)</f>
        <v>#N/A</v>
      </c>
      <c r="K478" s="57" t="e">
        <f aca="false">INDEX(lava,MATCH(B478,SumMonths,0),2)</f>
        <v>#N/A</v>
      </c>
    </row>
    <row r="479" customFormat="false" ht="12.75" hidden="false" customHeight="false" outlineLevel="0" collapsed="false">
      <c r="A479" s="57" t="e">
        <f aca="false">INDEX(BucketTable,MATCH(B479,SumMonths,0),1)</f>
        <v>#N/A</v>
      </c>
      <c r="K479" s="57" t="e">
        <f aca="false">INDEX(lava,MATCH(B479,SumMonths,0),2)</f>
        <v>#N/A</v>
      </c>
    </row>
    <row r="480" customFormat="false" ht="12.75" hidden="false" customHeight="false" outlineLevel="0" collapsed="false">
      <c r="A480" s="57" t="e">
        <f aca="false">INDEX(BucketTable,MATCH(B480,SumMonths,0),1)</f>
        <v>#N/A</v>
      </c>
      <c r="K480" s="57" t="e">
        <f aca="false">INDEX(lava,MATCH(B480,SumMonths,0),2)</f>
        <v>#N/A</v>
      </c>
    </row>
    <row r="481" customFormat="false" ht="12.75" hidden="false" customHeight="false" outlineLevel="0" collapsed="false">
      <c r="A481" s="57" t="e">
        <f aca="false">INDEX(BucketTable,MATCH(B481,SumMonths,0),1)</f>
        <v>#N/A</v>
      </c>
      <c r="K481" s="57" t="e">
        <f aca="false">INDEX(lava,MATCH(B481,SumMonths,0),2)</f>
        <v>#N/A</v>
      </c>
    </row>
    <row r="482" customFormat="false" ht="12.75" hidden="false" customHeight="false" outlineLevel="0" collapsed="false">
      <c r="A482" s="57" t="e">
        <f aca="false">INDEX(BucketTable,MATCH(B482,SumMonths,0),1)</f>
        <v>#N/A</v>
      </c>
      <c r="K482" s="57" t="e">
        <f aca="false">INDEX(lava,MATCH(B482,SumMonths,0),2)</f>
        <v>#N/A</v>
      </c>
    </row>
    <row r="483" customFormat="false" ht="12.75" hidden="false" customHeight="false" outlineLevel="0" collapsed="false">
      <c r="A483" s="57" t="e">
        <f aca="false">INDEX(BucketTable,MATCH(B483,SumMonths,0),1)</f>
        <v>#N/A</v>
      </c>
      <c r="K483" s="57" t="e">
        <f aca="false">INDEX(lava,MATCH(B483,SumMonths,0),2)</f>
        <v>#N/A</v>
      </c>
    </row>
    <row r="484" customFormat="false" ht="12.75" hidden="false" customHeight="false" outlineLevel="0" collapsed="false">
      <c r="A484" s="57" t="e">
        <f aca="false">INDEX(BucketTable,MATCH(B484,SumMonths,0),1)</f>
        <v>#N/A</v>
      </c>
      <c r="K484" s="57" t="e">
        <f aca="false">INDEX(lava,MATCH(B484,SumMonths,0),2)</f>
        <v>#N/A</v>
      </c>
    </row>
    <row r="485" customFormat="false" ht="12.75" hidden="false" customHeight="false" outlineLevel="0" collapsed="false">
      <c r="A485" s="57" t="e">
        <f aca="false">INDEX(BucketTable,MATCH(B485,SumMonths,0),1)</f>
        <v>#N/A</v>
      </c>
      <c r="K485" s="57" t="e">
        <f aca="false">INDEX(lava,MATCH(B485,SumMonths,0),2)</f>
        <v>#N/A</v>
      </c>
    </row>
    <row r="486" customFormat="false" ht="12.75" hidden="false" customHeight="false" outlineLevel="0" collapsed="false">
      <c r="A486" s="57" t="e">
        <f aca="false">INDEX(BucketTable,MATCH(B486,SumMonths,0),1)</f>
        <v>#N/A</v>
      </c>
      <c r="K486" s="57" t="e">
        <f aca="false">INDEX(lava,MATCH(B486,SumMonths,0),2)</f>
        <v>#N/A</v>
      </c>
    </row>
    <row r="487" customFormat="false" ht="12.75" hidden="false" customHeight="false" outlineLevel="0" collapsed="false">
      <c r="A487" s="57" t="e">
        <f aca="false">INDEX(BucketTable,MATCH(B487,SumMonths,0),1)</f>
        <v>#N/A</v>
      </c>
      <c r="K487" s="57" t="e">
        <f aca="false">INDEX(lava,MATCH(B487,SumMonths,0),2)</f>
        <v>#N/A</v>
      </c>
    </row>
    <row r="488" customFormat="false" ht="12.75" hidden="false" customHeight="false" outlineLevel="0" collapsed="false">
      <c r="A488" s="57" t="e">
        <f aca="false">INDEX(BucketTable,MATCH(B488,SumMonths,0),1)</f>
        <v>#N/A</v>
      </c>
      <c r="K488" s="57" t="e">
        <f aca="false">INDEX(lava,MATCH(B488,SumMonths,0),2)</f>
        <v>#N/A</v>
      </c>
    </row>
    <row r="489" customFormat="false" ht="12.75" hidden="false" customHeight="false" outlineLevel="0" collapsed="false">
      <c r="A489" s="57" t="e">
        <f aca="false">INDEX(BucketTable,MATCH(B489,SumMonths,0),1)</f>
        <v>#N/A</v>
      </c>
      <c r="K489" s="57" t="e">
        <f aca="false">INDEX(lava,MATCH(B489,SumMonths,0),2)</f>
        <v>#N/A</v>
      </c>
    </row>
    <row r="490" customFormat="false" ht="12.75" hidden="false" customHeight="false" outlineLevel="0" collapsed="false">
      <c r="A490" s="57" t="e">
        <f aca="false">INDEX(BucketTable,MATCH(B490,SumMonths,0),1)</f>
        <v>#N/A</v>
      </c>
      <c r="K490" s="57" t="e">
        <f aca="false">INDEX(lava,MATCH(B490,SumMonths,0),2)</f>
        <v>#N/A</v>
      </c>
    </row>
    <row r="491" customFormat="false" ht="12.75" hidden="false" customHeight="false" outlineLevel="0" collapsed="false">
      <c r="A491" s="57" t="e">
        <f aca="false">INDEX(BucketTable,MATCH(B491,SumMonths,0),1)</f>
        <v>#N/A</v>
      </c>
      <c r="K491" s="57" t="e">
        <f aca="false">INDEX(lava,MATCH(B491,SumMonths,0),2)</f>
        <v>#N/A</v>
      </c>
    </row>
    <row r="492" customFormat="false" ht="12.75" hidden="false" customHeight="false" outlineLevel="0" collapsed="false">
      <c r="A492" s="57" t="e">
        <f aca="false">INDEX(BucketTable,MATCH(B492,SumMonths,0),1)</f>
        <v>#N/A</v>
      </c>
      <c r="K492" s="57" t="e">
        <f aca="false">INDEX(lava,MATCH(B492,SumMonths,0),2)</f>
        <v>#N/A</v>
      </c>
    </row>
    <row r="493" customFormat="false" ht="12.75" hidden="false" customHeight="false" outlineLevel="0" collapsed="false">
      <c r="A493" s="57" t="e">
        <f aca="false">INDEX(BucketTable,MATCH(B493,SumMonths,0),1)</f>
        <v>#N/A</v>
      </c>
      <c r="K493" s="57" t="e">
        <f aca="false">INDEX(lava,MATCH(B493,SumMonths,0),2)</f>
        <v>#N/A</v>
      </c>
    </row>
    <row r="494" customFormat="false" ht="12.75" hidden="false" customHeight="false" outlineLevel="0" collapsed="false">
      <c r="A494" s="57" t="e">
        <f aca="false">INDEX(BucketTable,MATCH(B494,SumMonths,0),1)</f>
        <v>#N/A</v>
      </c>
      <c r="K494" s="57" t="e">
        <f aca="false">INDEX(lava,MATCH(B494,SumMonths,0),2)</f>
        <v>#N/A</v>
      </c>
    </row>
    <row r="495" customFormat="false" ht="12.75" hidden="false" customHeight="false" outlineLevel="0" collapsed="false">
      <c r="A495" s="57" t="e">
        <f aca="false">INDEX(BucketTable,MATCH(B495,SumMonths,0),1)</f>
        <v>#N/A</v>
      </c>
      <c r="K495" s="57" t="e">
        <f aca="false">INDEX(lava,MATCH(B495,SumMonths,0),2)</f>
        <v>#N/A</v>
      </c>
    </row>
    <row r="496" customFormat="false" ht="12.75" hidden="false" customHeight="false" outlineLevel="0" collapsed="false">
      <c r="A496" s="57" t="e">
        <f aca="false">INDEX(BucketTable,MATCH(B496,SumMonths,0),1)</f>
        <v>#N/A</v>
      </c>
      <c r="K496" s="57" t="e">
        <f aca="false">INDEX(lava,MATCH(B496,SumMonths,0),2)</f>
        <v>#N/A</v>
      </c>
    </row>
    <row r="497" customFormat="false" ht="12.75" hidden="false" customHeight="false" outlineLevel="0" collapsed="false">
      <c r="A497" s="57" t="e">
        <f aca="false">INDEX(BucketTable,MATCH(B497,SumMonths,0),1)</f>
        <v>#N/A</v>
      </c>
      <c r="K497" s="57" t="e">
        <f aca="false">INDEX(lava,MATCH(B497,SumMonths,0),2)</f>
        <v>#N/A</v>
      </c>
    </row>
    <row r="498" customFormat="false" ht="12.75" hidden="false" customHeight="false" outlineLevel="0" collapsed="false">
      <c r="A498" s="57" t="e">
        <f aca="false">INDEX(BucketTable,MATCH(B498,SumMonths,0),1)</f>
        <v>#N/A</v>
      </c>
      <c r="K498" s="57" t="e">
        <f aca="false">INDEX(lava,MATCH(B498,SumMonths,0),2)</f>
        <v>#N/A</v>
      </c>
    </row>
    <row r="499" customFormat="false" ht="12.75" hidden="false" customHeight="false" outlineLevel="0" collapsed="false">
      <c r="A499" s="57" t="e">
        <f aca="false">INDEX(BucketTable,MATCH(B499,SumMonths,0),1)</f>
        <v>#N/A</v>
      </c>
      <c r="K499" s="57" t="e">
        <f aca="false">INDEX(lava,MATCH(B499,SumMonths,0),2)</f>
        <v>#N/A</v>
      </c>
    </row>
    <row r="500" customFormat="false" ht="12.75" hidden="false" customHeight="false" outlineLevel="0" collapsed="false">
      <c r="A500" s="57" t="e">
        <f aca="false">INDEX(BucketTable,MATCH(B500,SumMonths,0),1)</f>
        <v>#N/A</v>
      </c>
      <c r="K500" s="57" t="e">
        <f aca="false">INDEX(lava,MATCH(B500,SumMonths,0),2)</f>
        <v>#N/A</v>
      </c>
    </row>
    <row r="501" customFormat="false" ht="12.75" hidden="false" customHeight="false" outlineLevel="0" collapsed="false">
      <c r="A501" s="57" t="e">
        <f aca="false">INDEX(BucketTable,MATCH(B501,SumMonths,0),1)</f>
        <v>#N/A</v>
      </c>
      <c r="K501" s="57" t="e">
        <f aca="false">INDEX(lava,MATCH(B501,SumMonths,0),2)</f>
        <v>#N/A</v>
      </c>
    </row>
    <row r="502" customFormat="false" ht="12.75" hidden="false" customHeight="false" outlineLevel="0" collapsed="false">
      <c r="A502" s="57" t="e">
        <f aca="false">INDEX(BucketTable,MATCH(B502,SumMonths,0),1)</f>
        <v>#N/A</v>
      </c>
      <c r="K502" s="57" t="e">
        <f aca="false">INDEX(lava,MATCH(B502,SumMonths,0),2)</f>
        <v>#N/A</v>
      </c>
    </row>
    <row r="503" customFormat="false" ht="12.75" hidden="false" customHeight="false" outlineLevel="0" collapsed="false">
      <c r="A503" s="57" t="e">
        <f aca="false">INDEX(BucketTable,MATCH(B503,SumMonths,0),1)</f>
        <v>#N/A</v>
      </c>
      <c r="K503" s="57" t="e">
        <f aca="false">INDEX(lava,MATCH(B503,SumMonths,0),2)</f>
        <v>#N/A</v>
      </c>
    </row>
    <row r="504" customFormat="false" ht="12.75" hidden="false" customHeight="false" outlineLevel="0" collapsed="false">
      <c r="A504" s="57" t="e">
        <f aca="false">INDEX(BucketTable,MATCH(B504,SumMonths,0),1)</f>
        <v>#N/A</v>
      </c>
      <c r="K504" s="57" t="e">
        <f aca="false">INDEX(lava,MATCH(B504,SumMonths,0),2)</f>
        <v>#N/A</v>
      </c>
    </row>
    <row r="505" customFormat="false" ht="12.75" hidden="false" customHeight="false" outlineLevel="0" collapsed="false">
      <c r="A505" s="57" t="e">
        <f aca="false">INDEX(BucketTable,MATCH(B505,SumMonths,0),1)</f>
        <v>#N/A</v>
      </c>
      <c r="K505" s="57" t="e">
        <f aca="false">INDEX(lava,MATCH(B505,SumMonths,0),2)</f>
        <v>#N/A</v>
      </c>
    </row>
    <row r="506" customFormat="false" ht="12.75" hidden="false" customHeight="false" outlineLevel="0" collapsed="false">
      <c r="A506" s="57" t="e">
        <f aca="false">INDEX(BucketTable,MATCH(B506,SumMonths,0),1)</f>
        <v>#N/A</v>
      </c>
      <c r="K506" s="57" t="e">
        <f aca="false">INDEX(lava,MATCH(B506,SumMonths,0),2)</f>
        <v>#N/A</v>
      </c>
    </row>
    <row r="507" customFormat="false" ht="12.75" hidden="false" customHeight="false" outlineLevel="0" collapsed="false">
      <c r="A507" s="57" t="e">
        <f aca="false">INDEX(BucketTable,MATCH(B507,SumMonths,0),1)</f>
        <v>#N/A</v>
      </c>
      <c r="K507" s="57" t="e">
        <f aca="false">INDEX(lava,MATCH(B507,SumMonths,0),2)</f>
        <v>#N/A</v>
      </c>
    </row>
    <row r="508" customFormat="false" ht="12.75" hidden="false" customHeight="false" outlineLevel="0" collapsed="false">
      <c r="A508" s="57" t="e">
        <f aca="false">INDEX(BucketTable,MATCH(B508,SumMonths,0),1)</f>
        <v>#N/A</v>
      </c>
      <c r="K508" s="57" t="e">
        <f aca="false">INDEX(lava,MATCH(B508,SumMonths,0),2)</f>
        <v>#N/A</v>
      </c>
    </row>
    <row r="509" customFormat="false" ht="12.75" hidden="false" customHeight="false" outlineLevel="0" collapsed="false">
      <c r="A509" s="57" t="e">
        <f aca="false">INDEX(BucketTable,MATCH(B509,SumMonths,0),1)</f>
        <v>#N/A</v>
      </c>
      <c r="K509" s="57" t="e">
        <f aca="false">INDEX(lava,MATCH(B509,SumMonths,0),2)</f>
        <v>#N/A</v>
      </c>
    </row>
    <row r="510" customFormat="false" ht="12.75" hidden="false" customHeight="false" outlineLevel="0" collapsed="false">
      <c r="A510" s="57" t="e">
        <f aca="false">INDEX(BucketTable,MATCH(B510,SumMonths,0),1)</f>
        <v>#N/A</v>
      </c>
      <c r="K510" s="57" t="e">
        <f aca="false">INDEX(lava,MATCH(B510,SumMonths,0),2)</f>
        <v>#N/A</v>
      </c>
    </row>
    <row r="511" customFormat="false" ht="12.75" hidden="false" customHeight="false" outlineLevel="0" collapsed="false">
      <c r="A511" s="57" t="e">
        <f aca="false">INDEX(BucketTable,MATCH(B511,SumMonths,0),1)</f>
        <v>#N/A</v>
      </c>
      <c r="K511" s="57" t="e">
        <f aca="false">INDEX(lava,MATCH(B511,SumMonths,0),2)</f>
        <v>#N/A</v>
      </c>
    </row>
    <row r="512" customFormat="false" ht="12.75" hidden="false" customHeight="false" outlineLevel="0" collapsed="false">
      <c r="A512" s="57" t="e">
        <f aca="false">INDEX(BucketTable,MATCH(B512,SumMonths,0),1)</f>
        <v>#N/A</v>
      </c>
      <c r="K512" s="57" t="e">
        <f aca="false">INDEX(lava,MATCH(B512,SumMonths,0),2)</f>
        <v>#N/A</v>
      </c>
    </row>
    <row r="513" customFormat="false" ht="12.75" hidden="false" customHeight="false" outlineLevel="0" collapsed="false">
      <c r="A513" s="57" t="e">
        <f aca="false">INDEX(BucketTable,MATCH(B513,SumMonths,0),1)</f>
        <v>#N/A</v>
      </c>
      <c r="K513" s="57" t="e">
        <f aca="false">INDEX(lava,MATCH(B513,SumMonths,0),2)</f>
        <v>#N/A</v>
      </c>
    </row>
    <row r="514" customFormat="false" ht="12.75" hidden="false" customHeight="false" outlineLevel="0" collapsed="false">
      <c r="A514" s="57" t="e">
        <f aca="false">INDEX(BucketTable,MATCH(B514,SumMonths,0),1)</f>
        <v>#N/A</v>
      </c>
      <c r="K514" s="57" t="e">
        <f aca="false">INDEX(lava,MATCH(B514,SumMonths,0),2)</f>
        <v>#N/A</v>
      </c>
    </row>
    <row r="515" customFormat="false" ht="12.75" hidden="false" customHeight="false" outlineLevel="0" collapsed="false">
      <c r="A515" s="57" t="e">
        <f aca="false">INDEX(BucketTable,MATCH(B515,SumMonths,0),1)</f>
        <v>#N/A</v>
      </c>
      <c r="K515" s="57" t="e">
        <f aca="false">INDEX(lava,MATCH(B515,SumMonths,0),2)</f>
        <v>#N/A</v>
      </c>
    </row>
    <row r="516" customFormat="false" ht="12.75" hidden="false" customHeight="false" outlineLevel="0" collapsed="false">
      <c r="A516" s="57" t="e">
        <f aca="false">INDEX(BucketTable,MATCH(B516,SumMonths,0),1)</f>
        <v>#N/A</v>
      </c>
      <c r="K516" s="57" t="e">
        <f aca="false">INDEX(lava,MATCH(B516,SumMonths,0),2)</f>
        <v>#N/A</v>
      </c>
    </row>
    <row r="517" customFormat="false" ht="12.75" hidden="false" customHeight="false" outlineLevel="0" collapsed="false">
      <c r="A517" s="57" t="e">
        <f aca="false">INDEX(BucketTable,MATCH(B517,SumMonths,0),1)</f>
        <v>#N/A</v>
      </c>
      <c r="K517" s="57" t="e">
        <f aca="false">INDEX(lava,MATCH(B517,SumMonths,0),2)</f>
        <v>#N/A</v>
      </c>
    </row>
    <row r="518" customFormat="false" ht="12.75" hidden="false" customHeight="false" outlineLevel="0" collapsed="false">
      <c r="A518" s="57" t="e">
        <f aca="false">INDEX(BucketTable,MATCH(B518,SumMonths,0),1)</f>
        <v>#N/A</v>
      </c>
      <c r="K518" s="57" t="e">
        <f aca="false">INDEX(lava,MATCH(B518,SumMonths,0),2)</f>
        <v>#N/A</v>
      </c>
    </row>
    <row r="519" customFormat="false" ht="12.75" hidden="false" customHeight="false" outlineLevel="0" collapsed="false">
      <c r="A519" s="57" t="e">
        <f aca="false">INDEX(BucketTable,MATCH(B519,SumMonths,0),1)</f>
        <v>#N/A</v>
      </c>
      <c r="K519" s="57" t="e">
        <f aca="false">INDEX(lava,MATCH(B519,SumMonths,0),2)</f>
        <v>#N/A</v>
      </c>
    </row>
    <row r="520" customFormat="false" ht="12.75" hidden="false" customHeight="false" outlineLevel="0" collapsed="false">
      <c r="A520" s="57" t="e">
        <f aca="false">INDEX(BucketTable,MATCH(B520,SumMonths,0),1)</f>
        <v>#N/A</v>
      </c>
      <c r="K520" s="57" t="e">
        <f aca="false">INDEX(lava,MATCH(B520,SumMonths,0),2)</f>
        <v>#N/A</v>
      </c>
    </row>
    <row r="521" customFormat="false" ht="12.75" hidden="false" customHeight="false" outlineLevel="0" collapsed="false">
      <c r="A521" s="57" t="e">
        <f aca="false">INDEX(BucketTable,MATCH(B521,SumMonths,0),1)</f>
        <v>#N/A</v>
      </c>
      <c r="K521" s="57" t="e">
        <f aca="false">INDEX(lava,MATCH(B521,SumMonths,0),2)</f>
        <v>#N/A</v>
      </c>
    </row>
    <row r="522" customFormat="false" ht="12.75" hidden="false" customHeight="false" outlineLevel="0" collapsed="false">
      <c r="A522" s="57" t="e">
        <f aca="false">INDEX(BucketTable,MATCH(B522,SumMonths,0),1)</f>
        <v>#N/A</v>
      </c>
      <c r="K522" s="57" t="e">
        <f aca="false">INDEX(lava,MATCH(B522,SumMonths,0),2)</f>
        <v>#N/A</v>
      </c>
    </row>
    <row r="523" customFormat="false" ht="12.75" hidden="false" customHeight="false" outlineLevel="0" collapsed="false">
      <c r="A523" s="57" t="e">
        <f aca="false">INDEX(BucketTable,MATCH(B523,SumMonths,0),1)</f>
        <v>#N/A</v>
      </c>
      <c r="K523" s="57" t="e">
        <f aca="false">INDEX(lava,MATCH(B523,SumMonths,0),2)</f>
        <v>#N/A</v>
      </c>
    </row>
    <row r="524" customFormat="false" ht="12.75" hidden="false" customHeight="false" outlineLevel="0" collapsed="false">
      <c r="A524" s="57" t="e">
        <f aca="false">INDEX(BucketTable,MATCH(B524,SumMonths,0),1)</f>
        <v>#N/A</v>
      </c>
      <c r="K524" s="57" t="e">
        <f aca="false">INDEX(lava,MATCH(B524,SumMonths,0),2)</f>
        <v>#N/A</v>
      </c>
    </row>
    <row r="525" customFormat="false" ht="12.75" hidden="false" customHeight="false" outlineLevel="0" collapsed="false">
      <c r="A525" s="57" t="e">
        <f aca="false">INDEX(BucketTable,MATCH(B525,SumMonths,0),1)</f>
        <v>#N/A</v>
      </c>
      <c r="K525" s="57" t="e">
        <f aca="false">INDEX(lava,MATCH(B525,SumMonths,0),2)</f>
        <v>#N/A</v>
      </c>
    </row>
    <row r="526" customFormat="false" ht="12.75" hidden="false" customHeight="false" outlineLevel="0" collapsed="false">
      <c r="A526" s="57" t="e">
        <f aca="false">INDEX(BucketTable,MATCH(B526,SumMonths,0),1)</f>
        <v>#N/A</v>
      </c>
      <c r="K526" s="57" t="e">
        <f aca="false">INDEX(lava,MATCH(B526,SumMonths,0),2)</f>
        <v>#N/A</v>
      </c>
    </row>
    <row r="527" customFormat="false" ht="12.75" hidden="false" customHeight="false" outlineLevel="0" collapsed="false">
      <c r="A527" s="57" t="e">
        <f aca="false">INDEX(BucketTable,MATCH(B527,SumMonths,0),1)</f>
        <v>#N/A</v>
      </c>
      <c r="K527" s="57" t="e">
        <f aca="false">INDEX(lava,MATCH(B527,SumMonths,0),2)</f>
        <v>#N/A</v>
      </c>
    </row>
    <row r="528" customFormat="false" ht="12.75" hidden="false" customHeight="false" outlineLevel="0" collapsed="false">
      <c r="A528" s="57" t="e">
        <f aca="false">INDEX(BucketTable,MATCH(B528,SumMonths,0),1)</f>
        <v>#N/A</v>
      </c>
      <c r="K528" s="57" t="e">
        <f aca="false">INDEX(lava,MATCH(B528,SumMonths,0),2)</f>
        <v>#N/A</v>
      </c>
    </row>
    <row r="529" customFormat="false" ht="12.75" hidden="false" customHeight="false" outlineLevel="0" collapsed="false">
      <c r="A529" s="57" t="e">
        <f aca="false">INDEX(BucketTable,MATCH(B529,SumMonths,0),1)</f>
        <v>#N/A</v>
      </c>
      <c r="K529" s="57" t="e">
        <f aca="false">INDEX(lava,MATCH(B529,SumMonths,0),2)</f>
        <v>#N/A</v>
      </c>
    </row>
    <row r="530" customFormat="false" ht="12.75" hidden="false" customHeight="false" outlineLevel="0" collapsed="false">
      <c r="A530" s="57" t="e">
        <f aca="false">INDEX(BucketTable,MATCH(B530,SumMonths,0),1)</f>
        <v>#N/A</v>
      </c>
      <c r="K530" s="57" t="e">
        <f aca="false">INDEX(lava,MATCH(B530,SumMonths,0),2)</f>
        <v>#N/A</v>
      </c>
    </row>
    <row r="531" customFormat="false" ht="12.75" hidden="false" customHeight="false" outlineLevel="0" collapsed="false">
      <c r="A531" s="57" t="e">
        <f aca="false">INDEX(BucketTable,MATCH(B531,SumMonths,0),1)</f>
        <v>#N/A</v>
      </c>
      <c r="K531" s="57" t="e">
        <f aca="false">INDEX(lava,MATCH(B531,SumMonths,0),2)</f>
        <v>#N/A</v>
      </c>
    </row>
    <row r="532" customFormat="false" ht="12.75" hidden="false" customHeight="false" outlineLevel="0" collapsed="false">
      <c r="A532" s="57" t="e">
        <f aca="false">INDEX(BucketTable,MATCH(B532,SumMonths,0),1)</f>
        <v>#N/A</v>
      </c>
      <c r="K532" s="57" t="e">
        <f aca="false">INDEX(lava,MATCH(B532,SumMonths,0),2)</f>
        <v>#N/A</v>
      </c>
    </row>
    <row r="533" customFormat="false" ht="12.75" hidden="false" customHeight="false" outlineLevel="0" collapsed="false">
      <c r="A533" s="57" t="e">
        <f aca="false">INDEX(BucketTable,MATCH(B533,SumMonths,0),1)</f>
        <v>#N/A</v>
      </c>
      <c r="K533" s="57" t="e">
        <f aca="false">INDEX(lava,MATCH(B533,SumMonths,0),2)</f>
        <v>#N/A</v>
      </c>
    </row>
    <row r="534" customFormat="false" ht="12.75" hidden="false" customHeight="false" outlineLevel="0" collapsed="false">
      <c r="A534" s="57" t="e">
        <f aca="false">INDEX(BucketTable,MATCH(B534,SumMonths,0),1)</f>
        <v>#N/A</v>
      </c>
      <c r="K534" s="57" t="e">
        <f aca="false">INDEX(lava,MATCH(B534,SumMonths,0),2)</f>
        <v>#N/A</v>
      </c>
    </row>
    <row r="535" customFormat="false" ht="12.75" hidden="false" customHeight="false" outlineLevel="0" collapsed="false">
      <c r="A535" s="57" t="e">
        <f aca="false">INDEX(BucketTable,MATCH(B535,SumMonths,0),1)</f>
        <v>#N/A</v>
      </c>
      <c r="K535" s="57" t="e">
        <f aca="false">INDEX(lava,MATCH(B535,SumMonths,0),2)</f>
        <v>#N/A</v>
      </c>
    </row>
    <row r="536" customFormat="false" ht="12.75" hidden="false" customHeight="false" outlineLevel="0" collapsed="false">
      <c r="A536" s="57" t="e">
        <f aca="false">INDEX(BucketTable,MATCH(B536,SumMonths,0),1)</f>
        <v>#N/A</v>
      </c>
      <c r="K536" s="57" t="e">
        <f aca="false">INDEX(lava,MATCH(B536,SumMonths,0),2)</f>
        <v>#N/A</v>
      </c>
    </row>
    <row r="537" customFormat="false" ht="12.75" hidden="false" customHeight="false" outlineLevel="0" collapsed="false">
      <c r="A537" s="57" t="e">
        <f aca="false">INDEX(BucketTable,MATCH(B537,SumMonths,0),1)</f>
        <v>#N/A</v>
      </c>
      <c r="K537" s="57" t="e">
        <f aca="false">INDEX(lava,MATCH(B537,SumMonths,0),2)</f>
        <v>#N/A</v>
      </c>
    </row>
    <row r="538" customFormat="false" ht="12.75" hidden="false" customHeight="false" outlineLevel="0" collapsed="false">
      <c r="A538" s="57" t="e">
        <f aca="false">INDEX(BucketTable,MATCH(B538,SumMonths,0),1)</f>
        <v>#N/A</v>
      </c>
      <c r="K538" s="57" t="e">
        <f aca="false">INDEX(lava,MATCH(B538,SumMonths,0),2)</f>
        <v>#N/A</v>
      </c>
    </row>
    <row r="539" customFormat="false" ht="12.75" hidden="false" customHeight="false" outlineLevel="0" collapsed="false">
      <c r="A539" s="57" t="e">
        <f aca="false">INDEX(BucketTable,MATCH(B539,SumMonths,0),1)</f>
        <v>#N/A</v>
      </c>
      <c r="K539" s="57" t="e">
        <f aca="false">INDEX(lava,MATCH(B539,SumMonths,0),2)</f>
        <v>#N/A</v>
      </c>
    </row>
    <row r="540" customFormat="false" ht="12.75" hidden="false" customHeight="false" outlineLevel="0" collapsed="false">
      <c r="A540" s="57" t="e">
        <f aca="false">INDEX(BucketTable,MATCH(B540,SumMonths,0),1)</f>
        <v>#N/A</v>
      </c>
      <c r="K540" s="57" t="e">
        <f aca="false">INDEX(lava,MATCH(B540,SumMonths,0),2)</f>
        <v>#N/A</v>
      </c>
    </row>
    <row r="541" customFormat="false" ht="12.75" hidden="false" customHeight="false" outlineLevel="0" collapsed="false">
      <c r="A541" s="57" t="e">
        <f aca="false">INDEX(BucketTable,MATCH(B541,SumMonths,0),1)</f>
        <v>#N/A</v>
      </c>
      <c r="K541" s="57" t="e">
        <f aca="false">INDEX(lava,MATCH(B541,SumMonths,0),2)</f>
        <v>#N/A</v>
      </c>
    </row>
    <row r="542" customFormat="false" ht="12.75" hidden="false" customHeight="false" outlineLevel="0" collapsed="false">
      <c r="A542" s="57" t="e">
        <f aca="false">INDEX(BucketTable,MATCH(B542,SumMonths,0),1)</f>
        <v>#N/A</v>
      </c>
      <c r="K542" s="57" t="e">
        <f aca="false">INDEX(lava,MATCH(B542,SumMonths,0),2)</f>
        <v>#N/A</v>
      </c>
    </row>
    <row r="543" customFormat="false" ht="12.75" hidden="false" customHeight="false" outlineLevel="0" collapsed="false">
      <c r="A543" s="57" t="e">
        <f aca="false">INDEX(BucketTable,MATCH(B543,SumMonths,0),1)</f>
        <v>#N/A</v>
      </c>
      <c r="K543" s="57" t="e">
        <f aca="false">INDEX(lava,MATCH(B543,SumMonths,0),2)</f>
        <v>#N/A</v>
      </c>
    </row>
    <row r="544" customFormat="false" ht="12.75" hidden="false" customHeight="false" outlineLevel="0" collapsed="false">
      <c r="A544" s="57" t="e">
        <f aca="false">INDEX(BucketTable,MATCH(B544,SumMonths,0),1)</f>
        <v>#N/A</v>
      </c>
      <c r="K544" s="57" t="e">
        <f aca="false">INDEX(lava,MATCH(B544,SumMonths,0),2)</f>
        <v>#N/A</v>
      </c>
    </row>
    <row r="545" customFormat="false" ht="12.75" hidden="false" customHeight="false" outlineLevel="0" collapsed="false">
      <c r="A545" s="57" t="e">
        <f aca="false">INDEX(BucketTable,MATCH(B545,SumMonths,0),1)</f>
        <v>#N/A</v>
      </c>
      <c r="K545" s="57" t="e">
        <f aca="false">INDEX(lava,MATCH(B545,SumMonths,0),2)</f>
        <v>#N/A</v>
      </c>
    </row>
    <row r="546" customFormat="false" ht="12.75" hidden="false" customHeight="false" outlineLevel="0" collapsed="false">
      <c r="A546" s="57" t="e">
        <f aca="false">INDEX(BucketTable,MATCH(B546,SumMonths,0),1)</f>
        <v>#N/A</v>
      </c>
      <c r="K546" s="57" t="e">
        <f aca="false">INDEX(lava,MATCH(B546,SumMonths,0),2)</f>
        <v>#N/A</v>
      </c>
    </row>
    <row r="547" customFormat="false" ht="12.75" hidden="false" customHeight="false" outlineLevel="0" collapsed="false">
      <c r="A547" s="57" t="e">
        <f aca="false">INDEX(BucketTable,MATCH(B547,SumMonths,0),1)</f>
        <v>#N/A</v>
      </c>
      <c r="K547" s="57" t="e">
        <f aca="false">INDEX(lava,MATCH(B547,SumMonths,0),2)</f>
        <v>#N/A</v>
      </c>
    </row>
    <row r="548" customFormat="false" ht="12.75" hidden="false" customHeight="false" outlineLevel="0" collapsed="false">
      <c r="A548" s="57" t="e">
        <f aca="false">INDEX(BucketTable,MATCH(B548,SumMonths,0),1)</f>
        <v>#N/A</v>
      </c>
      <c r="K548" s="57" t="e">
        <f aca="false">INDEX(lava,MATCH(B548,SumMonths,0),2)</f>
        <v>#N/A</v>
      </c>
    </row>
    <row r="549" customFormat="false" ht="12.75" hidden="false" customHeight="false" outlineLevel="0" collapsed="false">
      <c r="A549" s="57" t="e">
        <f aca="false">INDEX(BucketTable,MATCH(B549,SumMonths,0),1)</f>
        <v>#N/A</v>
      </c>
      <c r="K549" s="57" t="e">
        <f aca="false">INDEX(lava,MATCH(B549,SumMonths,0),2)</f>
        <v>#N/A</v>
      </c>
    </row>
    <row r="550" customFormat="false" ht="12.75" hidden="false" customHeight="false" outlineLevel="0" collapsed="false">
      <c r="A550" s="57" t="e">
        <f aca="false">INDEX(BucketTable,MATCH(B550,SumMonths,0),1)</f>
        <v>#N/A</v>
      </c>
      <c r="K550" s="57" t="e">
        <f aca="false">INDEX(lava,MATCH(B550,SumMonths,0),2)</f>
        <v>#N/A</v>
      </c>
    </row>
    <row r="551" customFormat="false" ht="12.75" hidden="false" customHeight="false" outlineLevel="0" collapsed="false">
      <c r="A551" s="57" t="e">
        <f aca="false">INDEX(BucketTable,MATCH(B551,SumMonths,0),1)</f>
        <v>#N/A</v>
      </c>
      <c r="K551" s="57" t="e">
        <f aca="false">INDEX(lava,MATCH(B551,SumMonths,0),2)</f>
        <v>#N/A</v>
      </c>
    </row>
    <row r="552" customFormat="false" ht="12.75" hidden="false" customHeight="false" outlineLevel="0" collapsed="false">
      <c r="A552" s="57" t="e">
        <f aca="false">INDEX(BucketTable,MATCH(B552,SumMonths,0),1)</f>
        <v>#N/A</v>
      </c>
      <c r="K552" s="57" t="e">
        <f aca="false">INDEX(lava,MATCH(B552,SumMonths,0),2)</f>
        <v>#N/A</v>
      </c>
    </row>
    <row r="553" customFormat="false" ht="12.75" hidden="false" customHeight="false" outlineLevel="0" collapsed="false">
      <c r="A553" s="57" t="e">
        <f aca="false">INDEX(BucketTable,MATCH(B553,SumMonths,0),1)</f>
        <v>#N/A</v>
      </c>
      <c r="K553" s="57" t="e">
        <f aca="false">INDEX(lava,MATCH(B553,SumMonths,0),2)</f>
        <v>#N/A</v>
      </c>
    </row>
    <row r="554" customFormat="false" ht="12.75" hidden="false" customHeight="false" outlineLevel="0" collapsed="false">
      <c r="A554" s="57" t="e">
        <f aca="false">INDEX(BucketTable,MATCH(B554,SumMonths,0),1)</f>
        <v>#N/A</v>
      </c>
      <c r="K554" s="57" t="e">
        <f aca="false">INDEX(lava,MATCH(B554,SumMonths,0),2)</f>
        <v>#N/A</v>
      </c>
    </row>
    <row r="555" customFormat="false" ht="12.75" hidden="false" customHeight="false" outlineLevel="0" collapsed="false">
      <c r="A555" s="57" t="e">
        <f aca="false">INDEX(BucketTable,MATCH(B555,SumMonths,0),1)</f>
        <v>#N/A</v>
      </c>
      <c r="K555" s="57" t="e">
        <f aca="false">INDEX(lava,MATCH(B555,SumMonths,0),2)</f>
        <v>#N/A</v>
      </c>
    </row>
    <row r="556" customFormat="false" ht="12.75" hidden="false" customHeight="false" outlineLevel="0" collapsed="false">
      <c r="A556" s="57" t="e">
        <f aca="false">INDEX(BucketTable,MATCH(B556,SumMonths,0),1)</f>
        <v>#N/A</v>
      </c>
      <c r="K556" s="57" t="e">
        <f aca="false">INDEX(lava,MATCH(B556,SumMonths,0),2)</f>
        <v>#N/A</v>
      </c>
    </row>
    <row r="557" customFormat="false" ht="12.75" hidden="false" customHeight="false" outlineLevel="0" collapsed="false">
      <c r="A557" s="57" t="e">
        <f aca="false">INDEX(BucketTable,MATCH(B557,SumMonths,0),1)</f>
        <v>#N/A</v>
      </c>
      <c r="K557" s="57" t="e">
        <f aca="false">INDEX(lava,MATCH(B557,SumMonths,0),2)</f>
        <v>#N/A</v>
      </c>
    </row>
    <row r="558" customFormat="false" ht="12.75" hidden="false" customHeight="false" outlineLevel="0" collapsed="false">
      <c r="A558" s="57" t="e">
        <f aca="false">INDEX(BucketTable,MATCH(B558,SumMonths,0),1)</f>
        <v>#N/A</v>
      </c>
      <c r="K558" s="57" t="e">
        <f aca="false">INDEX(lava,MATCH(B558,SumMonths,0),2)</f>
        <v>#N/A</v>
      </c>
    </row>
    <row r="559" customFormat="false" ht="12.75" hidden="false" customHeight="false" outlineLevel="0" collapsed="false">
      <c r="A559" s="57" t="e">
        <f aca="false">INDEX(BucketTable,MATCH(B559,SumMonths,0),1)</f>
        <v>#N/A</v>
      </c>
      <c r="K559" s="57" t="e">
        <f aca="false">INDEX(lava,MATCH(B559,SumMonths,0),2)</f>
        <v>#N/A</v>
      </c>
    </row>
    <row r="560" customFormat="false" ht="12.75" hidden="false" customHeight="false" outlineLevel="0" collapsed="false">
      <c r="A560" s="57" t="e">
        <f aca="false">INDEX(BucketTable,MATCH(B560,SumMonths,0),1)</f>
        <v>#N/A</v>
      </c>
      <c r="K560" s="57" t="e">
        <f aca="false">INDEX(lava,MATCH(B560,SumMonths,0),2)</f>
        <v>#N/A</v>
      </c>
    </row>
    <row r="561" customFormat="false" ht="12.75" hidden="false" customHeight="false" outlineLevel="0" collapsed="false">
      <c r="A561" s="57" t="e">
        <f aca="false">INDEX(BucketTable,MATCH(B561,SumMonths,0),1)</f>
        <v>#N/A</v>
      </c>
      <c r="K561" s="57" t="e">
        <f aca="false">INDEX(lava,MATCH(B561,SumMonths,0),2)</f>
        <v>#N/A</v>
      </c>
    </row>
    <row r="562" customFormat="false" ht="12.75" hidden="false" customHeight="false" outlineLevel="0" collapsed="false">
      <c r="A562" s="57" t="e">
        <f aca="false">INDEX(BucketTable,MATCH(B562,SumMonths,0),1)</f>
        <v>#N/A</v>
      </c>
      <c r="K562" s="57" t="e">
        <f aca="false">INDEX(lava,MATCH(B562,SumMonths,0),2)</f>
        <v>#N/A</v>
      </c>
    </row>
    <row r="563" customFormat="false" ht="12.75" hidden="false" customHeight="false" outlineLevel="0" collapsed="false">
      <c r="A563" s="57" t="e">
        <f aca="false">INDEX(BucketTable,MATCH(B563,SumMonths,0),1)</f>
        <v>#N/A</v>
      </c>
      <c r="K563" s="57" t="e">
        <f aca="false">INDEX(lava,MATCH(B563,SumMonths,0),2)</f>
        <v>#N/A</v>
      </c>
    </row>
    <row r="564" customFormat="false" ht="12.75" hidden="false" customHeight="false" outlineLevel="0" collapsed="false">
      <c r="A564" s="57" t="e">
        <f aca="false">INDEX(BucketTable,MATCH(B564,SumMonths,0),1)</f>
        <v>#N/A</v>
      </c>
      <c r="K564" s="57" t="e">
        <f aca="false">INDEX(lava,MATCH(B564,SumMonths,0),2)</f>
        <v>#N/A</v>
      </c>
    </row>
    <row r="565" customFormat="false" ht="12.75" hidden="false" customHeight="false" outlineLevel="0" collapsed="false">
      <c r="A565" s="57" t="e">
        <f aca="false">INDEX(BucketTable,MATCH(B565,SumMonths,0),1)</f>
        <v>#N/A</v>
      </c>
      <c r="K565" s="57" t="e">
        <f aca="false">INDEX(lava,MATCH(B565,SumMonths,0),2)</f>
        <v>#N/A</v>
      </c>
    </row>
    <row r="566" customFormat="false" ht="12.75" hidden="false" customHeight="false" outlineLevel="0" collapsed="false">
      <c r="A566" s="57" t="e">
        <f aca="false">INDEX(BucketTable,MATCH(B566,SumMonths,0),1)</f>
        <v>#N/A</v>
      </c>
      <c r="K566" s="57" t="e">
        <f aca="false">INDEX(lava,MATCH(B566,SumMonths,0),2)</f>
        <v>#N/A</v>
      </c>
    </row>
    <row r="567" customFormat="false" ht="12.75" hidden="false" customHeight="false" outlineLevel="0" collapsed="false">
      <c r="A567" s="57" t="e">
        <f aca="false">INDEX(BucketTable,MATCH(B567,SumMonths,0),1)</f>
        <v>#N/A</v>
      </c>
      <c r="K567" s="57" t="e">
        <f aca="false">INDEX(lava,MATCH(B567,SumMonths,0),2)</f>
        <v>#N/A</v>
      </c>
    </row>
    <row r="568" customFormat="false" ht="12.75" hidden="false" customHeight="false" outlineLevel="0" collapsed="false">
      <c r="A568" s="57" t="e">
        <f aca="false">INDEX(BucketTable,MATCH(B568,SumMonths,0),1)</f>
        <v>#N/A</v>
      </c>
      <c r="K568" s="57" t="e">
        <f aca="false">INDEX(lava,MATCH(B568,SumMonths,0),2)</f>
        <v>#N/A</v>
      </c>
    </row>
    <row r="569" customFormat="false" ht="12.75" hidden="false" customHeight="false" outlineLevel="0" collapsed="false">
      <c r="A569" s="57" t="e">
        <f aca="false">INDEX(BucketTable,MATCH(B569,SumMonths,0),1)</f>
        <v>#N/A</v>
      </c>
      <c r="K569" s="57" t="e">
        <f aca="false">INDEX(lava,MATCH(B569,SumMonths,0),2)</f>
        <v>#N/A</v>
      </c>
    </row>
    <row r="570" customFormat="false" ht="12.75" hidden="false" customHeight="false" outlineLevel="0" collapsed="false">
      <c r="A570" s="57" t="e">
        <f aca="false">INDEX(BucketTable,MATCH(B570,SumMonths,0),1)</f>
        <v>#N/A</v>
      </c>
      <c r="K570" s="57" t="e">
        <f aca="false">INDEX(lava,MATCH(B570,SumMonths,0),2)</f>
        <v>#N/A</v>
      </c>
    </row>
    <row r="571" customFormat="false" ht="12.75" hidden="false" customHeight="false" outlineLevel="0" collapsed="false">
      <c r="A571" s="57" t="e">
        <f aca="false">INDEX(BucketTable,MATCH(B571,SumMonths,0),1)</f>
        <v>#N/A</v>
      </c>
      <c r="K571" s="57" t="e">
        <f aca="false">INDEX(lava,MATCH(B571,SumMonths,0),2)</f>
        <v>#N/A</v>
      </c>
    </row>
    <row r="572" customFormat="false" ht="12.75" hidden="false" customHeight="false" outlineLevel="0" collapsed="false">
      <c r="A572" s="57" t="e">
        <f aca="false">INDEX(BucketTable,MATCH(B572,SumMonths,0),1)</f>
        <v>#N/A</v>
      </c>
      <c r="K572" s="57" t="e">
        <f aca="false">INDEX(lava,MATCH(B572,SumMonths,0),2)</f>
        <v>#N/A</v>
      </c>
    </row>
    <row r="573" customFormat="false" ht="12.75" hidden="false" customHeight="false" outlineLevel="0" collapsed="false">
      <c r="A573" s="57" t="e">
        <f aca="false">INDEX(BucketTable,MATCH(B573,SumMonths,0),1)</f>
        <v>#N/A</v>
      </c>
      <c r="K573" s="57" t="e">
        <f aca="false">INDEX(lava,MATCH(B573,SumMonths,0),2)</f>
        <v>#N/A</v>
      </c>
    </row>
    <row r="574" customFormat="false" ht="12.75" hidden="false" customHeight="false" outlineLevel="0" collapsed="false">
      <c r="A574" s="57" t="e">
        <f aca="false">INDEX(BucketTable,MATCH(B574,SumMonths,0),1)</f>
        <v>#N/A</v>
      </c>
      <c r="K574" s="57" t="e">
        <f aca="false">INDEX(lava,MATCH(B574,SumMonths,0),2)</f>
        <v>#N/A</v>
      </c>
    </row>
    <row r="575" customFormat="false" ht="12.75" hidden="false" customHeight="false" outlineLevel="0" collapsed="false">
      <c r="A575" s="57" t="e">
        <f aca="false">INDEX(BucketTable,MATCH(B575,SumMonths,0),1)</f>
        <v>#N/A</v>
      </c>
      <c r="K575" s="57" t="e">
        <f aca="false">INDEX(lava,MATCH(B575,SumMonths,0),2)</f>
        <v>#N/A</v>
      </c>
    </row>
    <row r="576" customFormat="false" ht="12.75" hidden="false" customHeight="false" outlineLevel="0" collapsed="false">
      <c r="A576" s="57" t="e">
        <f aca="false">INDEX(BucketTable,MATCH(B576,SumMonths,0),1)</f>
        <v>#N/A</v>
      </c>
      <c r="K576" s="57" t="e">
        <f aca="false">INDEX(lava,MATCH(B576,SumMonths,0),2)</f>
        <v>#N/A</v>
      </c>
    </row>
    <row r="577" customFormat="false" ht="12.75" hidden="false" customHeight="false" outlineLevel="0" collapsed="false">
      <c r="A577" s="57" t="e">
        <f aca="false">INDEX(BucketTable,MATCH(B577,SumMonths,0),1)</f>
        <v>#N/A</v>
      </c>
      <c r="K577" s="57" t="e">
        <f aca="false">INDEX(lava,MATCH(B577,SumMonths,0),2)</f>
        <v>#N/A</v>
      </c>
    </row>
    <row r="578" customFormat="false" ht="12.75" hidden="false" customHeight="false" outlineLevel="0" collapsed="false">
      <c r="A578" s="57" t="e">
        <f aca="false">INDEX(BucketTable,MATCH(B578,SumMonths,0),1)</f>
        <v>#N/A</v>
      </c>
      <c r="K578" s="57" t="e">
        <f aca="false">INDEX(lava,MATCH(B578,SumMonths,0),2)</f>
        <v>#N/A</v>
      </c>
    </row>
    <row r="579" customFormat="false" ht="12.75" hidden="false" customHeight="false" outlineLevel="0" collapsed="false">
      <c r="A579" s="57" t="e">
        <f aca="false">INDEX(BucketTable,MATCH(B579,SumMonths,0),1)</f>
        <v>#N/A</v>
      </c>
      <c r="K579" s="57" t="e">
        <f aca="false">INDEX(lava,MATCH(B579,SumMonths,0),2)</f>
        <v>#N/A</v>
      </c>
    </row>
    <row r="580" customFormat="false" ht="12.75" hidden="false" customHeight="false" outlineLevel="0" collapsed="false">
      <c r="A580" s="57" t="e">
        <f aca="false">INDEX(BucketTable,MATCH(B580,SumMonths,0),1)</f>
        <v>#N/A</v>
      </c>
      <c r="K580" s="57" t="e">
        <f aca="false">INDEX(lava,MATCH(B580,SumMonths,0),2)</f>
        <v>#N/A</v>
      </c>
    </row>
    <row r="581" customFormat="false" ht="12.75" hidden="false" customHeight="false" outlineLevel="0" collapsed="false">
      <c r="A581" s="57" t="e">
        <f aca="false">INDEX(BucketTable,MATCH(B581,SumMonths,0),1)</f>
        <v>#N/A</v>
      </c>
      <c r="K581" s="57" t="e">
        <f aca="false">INDEX(lava,MATCH(B581,SumMonths,0),2)</f>
        <v>#N/A</v>
      </c>
    </row>
    <row r="582" customFormat="false" ht="12.75" hidden="false" customHeight="false" outlineLevel="0" collapsed="false">
      <c r="A582" s="57" t="e">
        <f aca="false">INDEX(BucketTable,MATCH(B582,SumMonths,0),1)</f>
        <v>#N/A</v>
      </c>
      <c r="K582" s="57" t="e">
        <f aca="false">INDEX(lava,MATCH(B582,SumMonths,0),2)</f>
        <v>#N/A</v>
      </c>
    </row>
    <row r="583" customFormat="false" ht="12.75" hidden="false" customHeight="false" outlineLevel="0" collapsed="false">
      <c r="A583" s="57" t="e">
        <f aca="false">INDEX(BucketTable,MATCH(B583,SumMonths,0),1)</f>
        <v>#N/A</v>
      </c>
      <c r="K583" s="57" t="e">
        <f aca="false">INDEX(lava,MATCH(B583,SumMonths,0),2)</f>
        <v>#N/A</v>
      </c>
    </row>
    <row r="584" customFormat="false" ht="12.75" hidden="false" customHeight="false" outlineLevel="0" collapsed="false">
      <c r="A584" s="57" t="e">
        <f aca="false">INDEX(BucketTable,MATCH(B584,SumMonths,0),1)</f>
        <v>#N/A</v>
      </c>
      <c r="K584" s="57" t="e">
        <f aca="false">INDEX(lava,MATCH(B584,SumMonths,0),2)</f>
        <v>#N/A</v>
      </c>
    </row>
    <row r="585" customFormat="false" ht="12.75" hidden="false" customHeight="false" outlineLevel="0" collapsed="false">
      <c r="A585" s="57" t="e">
        <f aca="false">INDEX(BucketTable,MATCH(B585,SumMonths,0),1)</f>
        <v>#N/A</v>
      </c>
      <c r="K585" s="57" t="e">
        <f aca="false">INDEX(lava,MATCH(B585,SumMonths,0),2)</f>
        <v>#N/A</v>
      </c>
    </row>
    <row r="586" customFormat="false" ht="12.75" hidden="false" customHeight="false" outlineLevel="0" collapsed="false">
      <c r="A586" s="57" t="e">
        <f aca="false">INDEX(BucketTable,MATCH(B586,SumMonths,0),1)</f>
        <v>#N/A</v>
      </c>
      <c r="K586" s="57" t="e">
        <f aca="false">INDEX(lava,MATCH(B586,SumMonths,0),2)</f>
        <v>#N/A</v>
      </c>
    </row>
    <row r="587" customFormat="false" ht="12.75" hidden="false" customHeight="false" outlineLevel="0" collapsed="false">
      <c r="A587" s="57" t="e">
        <f aca="false">INDEX(BucketTable,MATCH(B587,SumMonths,0),1)</f>
        <v>#N/A</v>
      </c>
      <c r="K587" s="57" t="e">
        <f aca="false">INDEX(lava,MATCH(B587,SumMonths,0),2)</f>
        <v>#N/A</v>
      </c>
    </row>
    <row r="588" customFormat="false" ht="12.75" hidden="false" customHeight="false" outlineLevel="0" collapsed="false">
      <c r="A588" s="57" t="e">
        <f aca="false">INDEX(BucketTable,MATCH(B588,SumMonths,0),1)</f>
        <v>#N/A</v>
      </c>
      <c r="K588" s="57" t="e">
        <f aca="false">INDEX(lava,MATCH(B588,SumMonths,0),2)</f>
        <v>#N/A</v>
      </c>
    </row>
    <row r="589" customFormat="false" ht="12.75" hidden="false" customHeight="false" outlineLevel="0" collapsed="false">
      <c r="A589" s="57" t="e">
        <f aca="false">INDEX(BucketTable,MATCH(B589,SumMonths,0),1)</f>
        <v>#N/A</v>
      </c>
      <c r="K589" s="57" t="e">
        <f aca="false">INDEX(lava,MATCH(B589,SumMonths,0),2)</f>
        <v>#N/A</v>
      </c>
    </row>
    <row r="590" customFormat="false" ht="12.75" hidden="false" customHeight="false" outlineLevel="0" collapsed="false">
      <c r="A590" s="57" t="e">
        <f aca="false">INDEX(BucketTable,MATCH(B590,SumMonths,0),1)</f>
        <v>#N/A</v>
      </c>
      <c r="K590" s="57" t="e">
        <f aca="false">INDEX(lava,MATCH(B590,SumMonths,0),2)</f>
        <v>#N/A</v>
      </c>
    </row>
    <row r="591" customFormat="false" ht="12.75" hidden="false" customHeight="false" outlineLevel="0" collapsed="false">
      <c r="A591" s="57" t="e">
        <f aca="false">INDEX(BucketTable,MATCH(B591,SumMonths,0),1)</f>
        <v>#N/A</v>
      </c>
      <c r="K591" s="57" t="e">
        <f aca="false">INDEX(lava,MATCH(B591,SumMonths,0),2)</f>
        <v>#N/A</v>
      </c>
    </row>
    <row r="592" customFormat="false" ht="12.75" hidden="false" customHeight="false" outlineLevel="0" collapsed="false">
      <c r="A592" s="57" t="e">
        <f aca="false">INDEX(BucketTable,MATCH(B592,SumMonths,0),1)</f>
        <v>#N/A</v>
      </c>
      <c r="K592" s="57" t="e">
        <f aca="false">INDEX(lava,MATCH(B592,SumMonths,0),2)</f>
        <v>#N/A</v>
      </c>
    </row>
    <row r="593" customFormat="false" ht="12.75" hidden="false" customHeight="false" outlineLevel="0" collapsed="false">
      <c r="A593" s="57" t="e">
        <f aca="false">INDEX(BucketTable,MATCH(B593,SumMonths,0),1)</f>
        <v>#N/A</v>
      </c>
      <c r="K593" s="57" t="e">
        <f aca="false">INDEX(lava,MATCH(B593,SumMonths,0),2)</f>
        <v>#N/A</v>
      </c>
    </row>
    <row r="594" customFormat="false" ht="12.75" hidden="false" customHeight="false" outlineLevel="0" collapsed="false">
      <c r="A594" s="57" t="e">
        <f aca="false">INDEX(BucketTable,MATCH(B594,SumMonths,0),1)</f>
        <v>#N/A</v>
      </c>
      <c r="K594" s="57" t="e">
        <f aca="false">INDEX(lava,MATCH(B594,SumMonths,0),2)</f>
        <v>#N/A</v>
      </c>
    </row>
    <row r="595" customFormat="false" ht="12.75" hidden="false" customHeight="false" outlineLevel="0" collapsed="false">
      <c r="A595" s="57" t="e">
        <f aca="false">INDEX(BucketTable,MATCH(B595,SumMonths,0),1)</f>
        <v>#N/A</v>
      </c>
      <c r="K595" s="57" t="e">
        <f aca="false">INDEX(lava,MATCH(B595,SumMonths,0),2)</f>
        <v>#N/A</v>
      </c>
    </row>
    <row r="596" customFormat="false" ht="12.75" hidden="false" customHeight="false" outlineLevel="0" collapsed="false">
      <c r="A596" s="57" t="e">
        <f aca="false">INDEX(BucketTable,MATCH(B596,SumMonths,0),1)</f>
        <v>#N/A</v>
      </c>
      <c r="K596" s="57" t="e">
        <f aca="false">INDEX(lava,MATCH(B596,SumMonths,0),2)</f>
        <v>#N/A</v>
      </c>
    </row>
    <row r="597" customFormat="false" ht="12.75" hidden="false" customHeight="false" outlineLevel="0" collapsed="false">
      <c r="A597" s="57" t="e">
        <f aca="false">INDEX(BucketTable,MATCH(B597,SumMonths,0),1)</f>
        <v>#N/A</v>
      </c>
      <c r="K597" s="57" t="e">
        <f aca="false">INDEX(lava,MATCH(B597,SumMonths,0),2)</f>
        <v>#N/A</v>
      </c>
    </row>
    <row r="598" customFormat="false" ht="12.75" hidden="false" customHeight="false" outlineLevel="0" collapsed="false">
      <c r="A598" s="57" t="e">
        <f aca="false">INDEX(BucketTable,MATCH(B598,SumMonths,0),1)</f>
        <v>#N/A</v>
      </c>
      <c r="K598" s="57" t="e">
        <f aca="false">INDEX(lava,MATCH(B598,SumMonths,0),2)</f>
        <v>#N/A</v>
      </c>
    </row>
    <row r="599" customFormat="false" ht="12.75" hidden="false" customHeight="false" outlineLevel="0" collapsed="false">
      <c r="A599" s="57" t="e">
        <f aca="false">INDEX(BucketTable,MATCH(B599,SumMonths,0),1)</f>
        <v>#N/A</v>
      </c>
      <c r="K599" s="57" t="e">
        <f aca="false">INDEX(lava,MATCH(B599,SumMonths,0),2)</f>
        <v>#N/A</v>
      </c>
    </row>
    <row r="600" customFormat="false" ht="12.75" hidden="false" customHeight="false" outlineLevel="0" collapsed="false">
      <c r="A600" s="57" t="e">
        <f aca="false">INDEX(BucketTable,MATCH(B600,SumMonths,0),1)</f>
        <v>#N/A</v>
      </c>
      <c r="K600" s="57" t="e">
        <f aca="false">INDEX(lava,MATCH(B600,SumMonths,0),2)</f>
        <v>#N/A</v>
      </c>
    </row>
    <row r="601" customFormat="false" ht="12.75" hidden="false" customHeight="false" outlineLevel="0" collapsed="false">
      <c r="A601" s="57" t="e">
        <f aca="false">INDEX(BucketTable,MATCH(B601,SumMonths,0),1)</f>
        <v>#N/A</v>
      </c>
      <c r="K601" s="57" t="e">
        <f aca="false">INDEX(lava,MATCH(B601,SumMonths,0),2)</f>
        <v>#N/A</v>
      </c>
    </row>
    <row r="602" customFormat="false" ht="12.75" hidden="false" customHeight="false" outlineLevel="0" collapsed="false">
      <c r="A602" s="57" t="e">
        <f aca="false">INDEX(BucketTable,MATCH(B602,SumMonths,0),1)</f>
        <v>#N/A</v>
      </c>
      <c r="K602" s="57" t="e">
        <f aca="false">INDEX(lava,MATCH(B602,SumMonths,0),2)</f>
        <v>#N/A</v>
      </c>
    </row>
    <row r="603" customFormat="false" ht="12.75" hidden="false" customHeight="false" outlineLevel="0" collapsed="false">
      <c r="A603" s="57" t="e">
        <f aca="false">INDEX(BucketTable,MATCH(B603,SumMonths,0),1)</f>
        <v>#N/A</v>
      </c>
      <c r="K603" s="57" t="e">
        <f aca="false">INDEX(lava,MATCH(B603,SumMonths,0),2)</f>
        <v>#N/A</v>
      </c>
    </row>
    <row r="604" customFormat="false" ht="12.75" hidden="false" customHeight="false" outlineLevel="0" collapsed="false">
      <c r="A604" s="57" t="e">
        <f aca="false">INDEX(BucketTable,MATCH(B604,SumMonths,0),1)</f>
        <v>#N/A</v>
      </c>
      <c r="K604" s="57" t="e">
        <f aca="false">INDEX(lava,MATCH(B604,SumMonths,0),2)</f>
        <v>#N/A</v>
      </c>
    </row>
    <row r="605" customFormat="false" ht="12.75" hidden="false" customHeight="false" outlineLevel="0" collapsed="false">
      <c r="A605" s="57" t="e">
        <f aca="false">INDEX(BucketTable,MATCH(B605,SumMonths,0),1)</f>
        <v>#N/A</v>
      </c>
      <c r="K605" s="57" t="e">
        <f aca="false">INDEX(lava,MATCH(B605,SumMonths,0),2)</f>
        <v>#N/A</v>
      </c>
    </row>
    <row r="606" customFormat="false" ht="12.75" hidden="false" customHeight="false" outlineLevel="0" collapsed="false">
      <c r="A606" s="57" t="e">
        <f aca="false">INDEX(BucketTable,MATCH(B606,SumMonths,0),1)</f>
        <v>#N/A</v>
      </c>
      <c r="K606" s="57" t="e">
        <f aca="false">INDEX(lava,MATCH(B606,SumMonths,0),2)</f>
        <v>#N/A</v>
      </c>
    </row>
    <row r="607" customFormat="false" ht="12.75" hidden="false" customHeight="false" outlineLevel="0" collapsed="false">
      <c r="A607" s="57" t="e">
        <f aca="false">INDEX(BucketTable,MATCH(B607,SumMonths,0),1)</f>
        <v>#N/A</v>
      </c>
      <c r="K607" s="57" t="e">
        <f aca="false">INDEX(lava,MATCH(B607,SumMonths,0),2)</f>
        <v>#N/A</v>
      </c>
    </row>
    <row r="608" customFormat="false" ht="12.75" hidden="false" customHeight="false" outlineLevel="0" collapsed="false">
      <c r="A608" s="57" t="e">
        <f aca="false">INDEX(BucketTable,MATCH(B608,SumMonths,0),1)</f>
        <v>#N/A</v>
      </c>
      <c r="K608" s="57" t="e">
        <f aca="false">INDEX(lava,MATCH(B608,SumMonths,0),2)</f>
        <v>#N/A</v>
      </c>
    </row>
    <row r="609" customFormat="false" ht="12.75" hidden="false" customHeight="false" outlineLevel="0" collapsed="false">
      <c r="A609" s="57" t="e">
        <f aca="false">INDEX(BucketTable,MATCH(B609,SumMonths,0),1)</f>
        <v>#N/A</v>
      </c>
      <c r="K609" s="57" t="e">
        <f aca="false">INDEX(lava,MATCH(B609,SumMonths,0),2)</f>
        <v>#N/A</v>
      </c>
    </row>
    <row r="610" customFormat="false" ht="12.75" hidden="false" customHeight="false" outlineLevel="0" collapsed="false">
      <c r="A610" s="57" t="e">
        <f aca="false">INDEX(BucketTable,MATCH(B610,SumMonths,0),1)</f>
        <v>#N/A</v>
      </c>
      <c r="K610" s="57" t="e">
        <f aca="false">INDEX(lava,MATCH(B610,SumMonths,0),2)</f>
        <v>#N/A</v>
      </c>
    </row>
    <row r="611" customFormat="false" ht="12.75" hidden="false" customHeight="false" outlineLevel="0" collapsed="false">
      <c r="A611" s="57" t="e">
        <f aca="false">INDEX(BucketTable,MATCH(B611,SumMonths,0),1)</f>
        <v>#N/A</v>
      </c>
      <c r="K611" s="57" t="e">
        <f aca="false">INDEX(lava,MATCH(B611,SumMonths,0),2)</f>
        <v>#N/A</v>
      </c>
    </row>
    <row r="612" customFormat="false" ht="12.75" hidden="false" customHeight="false" outlineLevel="0" collapsed="false">
      <c r="A612" s="57" t="e">
        <f aca="false">INDEX(BucketTable,MATCH(B612,SumMonths,0),1)</f>
        <v>#N/A</v>
      </c>
      <c r="K612" s="57" t="e">
        <f aca="false">INDEX(lava,MATCH(B612,SumMonths,0),2)</f>
        <v>#N/A</v>
      </c>
    </row>
    <row r="613" customFormat="false" ht="12.75" hidden="false" customHeight="false" outlineLevel="0" collapsed="false">
      <c r="A613" s="57" t="e">
        <f aca="false">INDEX(BucketTable,MATCH(B613,SumMonths,0),1)</f>
        <v>#N/A</v>
      </c>
      <c r="K613" s="57" t="e">
        <f aca="false">INDEX(lava,MATCH(B613,SumMonths,0),2)</f>
        <v>#N/A</v>
      </c>
    </row>
    <row r="614" customFormat="false" ht="12.75" hidden="false" customHeight="false" outlineLevel="0" collapsed="false">
      <c r="A614" s="57" t="e">
        <f aca="false">INDEX(BucketTable,MATCH(B614,SumMonths,0),1)</f>
        <v>#N/A</v>
      </c>
      <c r="K614" s="57" t="e">
        <f aca="false">INDEX(lava,MATCH(B614,SumMonths,0),2)</f>
        <v>#N/A</v>
      </c>
    </row>
    <row r="615" customFormat="false" ht="12.75" hidden="false" customHeight="false" outlineLevel="0" collapsed="false">
      <c r="A615" s="57" t="e">
        <f aca="false">INDEX(BucketTable,MATCH(B615,SumMonths,0),1)</f>
        <v>#N/A</v>
      </c>
      <c r="K615" s="57" t="e">
        <f aca="false">INDEX(lava,MATCH(B615,SumMonths,0),2)</f>
        <v>#N/A</v>
      </c>
    </row>
    <row r="616" customFormat="false" ht="12.75" hidden="false" customHeight="false" outlineLevel="0" collapsed="false">
      <c r="A616" s="57" t="e">
        <f aca="false">INDEX(BucketTable,MATCH(B616,SumMonths,0),1)</f>
        <v>#N/A</v>
      </c>
      <c r="K616" s="57" t="e">
        <f aca="false">INDEX(lava,MATCH(B616,SumMonths,0),2)</f>
        <v>#N/A</v>
      </c>
    </row>
    <row r="617" customFormat="false" ht="12.75" hidden="false" customHeight="false" outlineLevel="0" collapsed="false">
      <c r="A617" s="57" t="e">
        <f aca="false">INDEX(BucketTable,MATCH(B617,SumMonths,0),1)</f>
        <v>#N/A</v>
      </c>
      <c r="K617" s="57" t="e">
        <f aca="false">INDEX(lava,MATCH(B617,SumMonths,0),2)</f>
        <v>#N/A</v>
      </c>
    </row>
    <row r="618" customFormat="false" ht="12.75" hidden="false" customHeight="false" outlineLevel="0" collapsed="false">
      <c r="A618" s="57" t="e">
        <f aca="false">INDEX(BucketTable,MATCH(B618,SumMonths,0),1)</f>
        <v>#N/A</v>
      </c>
      <c r="K618" s="57" t="e">
        <f aca="false">INDEX(lava,MATCH(B618,SumMonths,0),2)</f>
        <v>#N/A</v>
      </c>
    </row>
    <row r="619" customFormat="false" ht="12.75" hidden="false" customHeight="false" outlineLevel="0" collapsed="false">
      <c r="A619" s="57" t="e">
        <f aca="false">INDEX(BucketTable,MATCH(B619,SumMonths,0),1)</f>
        <v>#N/A</v>
      </c>
      <c r="K619" s="57" t="e">
        <f aca="false">INDEX(lava,MATCH(B619,SumMonths,0),2)</f>
        <v>#N/A</v>
      </c>
    </row>
    <row r="620" customFormat="false" ht="12.75" hidden="false" customHeight="false" outlineLevel="0" collapsed="false">
      <c r="A620" s="57" t="e">
        <f aca="false">INDEX(BucketTable,MATCH(B620,SumMonths,0),1)</f>
        <v>#N/A</v>
      </c>
      <c r="K620" s="57" t="e">
        <f aca="false">INDEX(lava,MATCH(B620,SumMonths,0),2)</f>
        <v>#N/A</v>
      </c>
    </row>
    <row r="621" customFormat="false" ht="12.75" hidden="false" customHeight="false" outlineLevel="0" collapsed="false">
      <c r="A621" s="57" t="e">
        <f aca="false">INDEX(BucketTable,MATCH(B621,SumMonths,0),1)</f>
        <v>#N/A</v>
      </c>
      <c r="K621" s="57" t="e">
        <f aca="false">INDEX(lava,MATCH(B621,SumMonths,0),2)</f>
        <v>#N/A</v>
      </c>
    </row>
    <row r="622" customFormat="false" ht="12.75" hidden="false" customHeight="false" outlineLevel="0" collapsed="false">
      <c r="A622" s="57" t="e">
        <f aca="false">INDEX(BucketTable,MATCH(B622,SumMonths,0),1)</f>
        <v>#N/A</v>
      </c>
      <c r="K622" s="57" t="e">
        <f aca="false">INDEX(lava,MATCH(B622,SumMonths,0),2)</f>
        <v>#N/A</v>
      </c>
    </row>
    <row r="623" customFormat="false" ht="12.75" hidden="false" customHeight="false" outlineLevel="0" collapsed="false">
      <c r="A623" s="57" t="e">
        <f aca="false">INDEX(BucketTable,MATCH(B623,SumMonths,0),1)</f>
        <v>#N/A</v>
      </c>
      <c r="K623" s="57" t="e">
        <f aca="false">INDEX(lava,MATCH(B623,SumMonths,0),2)</f>
        <v>#N/A</v>
      </c>
    </row>
    <row r="624" customFormat="false" ht="12.75" hidden="false" customHeight="false" outlineLevel="0" collapsed="false">
      <c r="A624" s="57" t="e">
        <f aca="false">INDEX(BucketTable,MATCH(B624,SumMonths,0),1)</f>
        <v>#N/A</v>
      </c>
      <c r="K624" s="57" t="e">
        <f aca="false">INDEX(lava,MATCH(B624,SumMonths,0),2)</f>
        <v>#N/A</v>
      </c>
    </row>
    <row r="625" customFormat="false" ht="12.75" hidden="false" customHeight="false" outlineLevel="0" collapsed="false">
      <c r="A625" s="57" t="e">
        <f aca="false">INDEX(BucketTable,MATCH(B625,SumMonths,0),1)</f>
        <v>#N/A</v>
      </c>
      <c r="K625" s="57" t="e">
        <f aca="false">INDEX(lava,MATCH(B625,SumMonths,0),2)</f>
        <v>#N/A</v>
      </c>
    </row>
    <row r="626" customFormat="false" ht="12.75" hidden="false" customHeight="false" outlineLevel="0" collapsed="false">
      <c r="A626" s="57" t="e">
        <f aca="false">INDEX(BucketTable,MATCH(B626,SumMonths,0),1)</f>
        <v>#N/A</v>
      </c>
      <c r="K626" s="57" t="e">
        <f aca="false">INDEX(lava,MATCH(B626,SumMonths,0),2)</f>
        <v>#N/A</v>
      </c>
    </row>
    <row r="627" customFormat="false" ht="12.75" hidden="false" customHeight="false" outlineLevel="0" collapsed="false">
      <c r="A627" s="57" t="e">
        <f aca="false">INDEX(BucketTable,MATCH(B627,SumMonths,0),1)</f>
        <v>#N/A</v>
      </c>
      <c r="K627" s="57" t="e">
        <f aca="false">INDEX(lava,MATCH(B627,SumMonths,0),2)</f>
        <v>#N/A</v>
      </c>
    </row>
    <row r="628" customFormat="false" ht="12.75" hidden="false" customHeight="false" outlineLevel="0" collapsed="false">
      <c r="A628" s="57" t="e">
        <f aca="false">INDEX(BucketTable,MATCH(B628,SumMonths,0),1)</f>
        <v>#N/A</v>
      </c>
      <c r="K628" s="57" t="e">
        <f aca="false">INDEX(lava,MATCH(B628,SumMonths,0),2)</f>
        <v>#N/A</v>
      </c>
    </row>
    <row r="629" customFormat="false" ht="12.75" hidden="false" customHeight="false" outlineLevel="0" collapsed="false">
      <c r="A629" s="57" t="e">
        <f aca="false">INDEX(BucketTable,MATCH(B629,SumMonths,0),1)</f>
        <v>#N/A</v>
      </c>
      <c r="K629" s="57" t="e">
        <f aca="false">INDEX(lava,MATCH(B629,SumMonths,0),2)</f>
        <v>#N/A</v>
      </c>
    </row>
    <row r="630" customFormat="false" ht="12.75" hidden="false" customHeight="false" outlineLevel="0" collapsed="false">
      <c r="A630" s="57" t="e">
        <f aca="false">INDEX(BucketTable,MATCH(B630,SumMonths,0),1)</f>
        <v>#N/A</v>
      </c>
      <c r="K630" s="57" t="e">
        <f aca="false">INDEX(lava,MATCH(B630,SumMonths,0),2)</f>
        <v>#N/A</v>
      </c>
    </row>
    <row r="631" customFormat="false" ht="12.75" hidden="false" customHeight="false" outlineLevel="0" collapsed="false">
      <c r="A631" s="57" t="e">
        <f aca="false">INDEX(BucketTable,MATCH(B631,SumMonths,0),1)</f>
        <v>#N/A</v>
      </c>
      <c r="K631" s="57" t="e">
        <f aca="false">INDEX(lava,MATCH(B631,SumMonths,0),2)</f>
        <v>#N/A</v>
      </c>
    </row>
    <row r="632" customFormat="false" ht="12.75" hidden="false" customHeight="false" outlineLevel="0" collapsed="false">
      <c r="A632" s="57" t="e">
        <f aca="false">INDEX(BucketTable,MATCH(B632,SumMonths,0),1)</f>
        <v>#N/A</v>
      </c>
      <c r="K632" s="57" t="e">
        <f aca="false">INDEX(lava,MATCH(B632,SumMonths,0),2)</f>
        <v>#N/A</v>
      </c>
    </row>
    <row r="633" customFormat="false" ht="12.75" hidden="false" customHeight="false" outlineLevel="0" collapsed="false">
      <c r="A633" s="57" t="e">
        <f aca="false">INDEX(BucketTable,MATCH(B633,SumMonths,0),1)</f>
        <v>#N/A</v>
      </c>
      <c r="K633" s="57" t="e">
        <f aca="false">INDEX(lava,MATCH(B633,SumMonths,0),2)</f>
        <v>#N/A</v>
      </c>
    </row>
    <row r="634" customFormat="false" ht="12.75" hidden="false" customHeight="false" outlineLevel="0" collapsed="false">
      <c r="A634" s="57" t="e">
        <f aca="false">INDEX(BucketTable,MATCH(B634,SumMonths,0),1)</f>
        <v>#N/A</v>
      </c>
      <c r="K634" s="57" t="e">
        <f aca="false">INDEX(lava,MATCH(B634,SumMonths,0),2)</f>
        <v>#N/A</v>
      </c>
    </row>
    <row r="635" customFormat="false" ht="12.75" hidden="false" customHeight="false" outlineLevel="0" collapsed="false">
      <c r="A635" s="57" t="e">
        <f aca="false">INDEX(BucketTable,MATCH(B635,SumMonths,0),1)</f>
        <v>#N/A</v>
      </c>
      <c r="K635" s="57" t="e">
        <f aca="false">INDEX(lava,MATCH(B635,SumMonths,0),2)</f>
        <v>#N/A</v>
      </c>
    </row>
    <row r="636" customFormat="false" ht="12.75" hidden="false" customHeight="false" outlineLevel="0" collapsed="false">
      <c r="A636" s="57" t="e">
        <f aca="false">INDEX(BucketTable,MATCH(B636,SumMonths,0),1)</f>
        <v>#N/A</v>
      </c>
      <c r="K636" s="57" t="e">
        <f aca="false">INDEX(lava,MATCH(B636,SumMonths,0),2)</f>
        <v>#N/A</v>
      </c>
    </row>
    <row r="637" customFormat="false" ht="12.75" hidden="false" customHeight="false" outlineLevel="0" collapsed="false">
      <c r="A637" s="57" t="e">
        <f aca="false">INDEX(BucketTable,MATCH(B637,SumMonths,0),1)</f>
        <v>#N/A</v>
      </c>
      <c r="K637" s="57" t="e">
        <f aca="false">INDEX(lava,MATCH(B637,SumMonths,0),2)</f>
        <v>#N/A</v>
      </c>
    </row>
    <row r="638" customFormat="false" ht="12.75" hidden="false" customHeight="false" outlineLevel="0" collapsed="false">
      <c r="A638" s="57" t="e">
        <f aca="false">INDEX(BucketTable,MATCH(B638,SumMonths,0),1)</f>
        <v>#N/A</v>
      </c>
      <c r="K638" s="57" t="e">
        <f aca="false">INDEX(lava,MATCH(B638,SumMonths,0),2)</f>
        <v>#N/A</v>
      </c>
    </row>
    <row r="639" customFormat="false" ht="12.75" hidden="false" customHeight="false" outlineLevel="0" collapsed="false">
      <c r="A639" s="57" t="e">
        <f aca="false">INDEX(BucketTable,MATCH(B639,SumMonths,0),1)</f>
        <v>#N/A</v>
      </c>
      <c r="K639" s="57" t="e">
        <f aca="false">INDEX(lava,MATCH(B639,SumMonths,0),2)</f>
        <v>#N/A</v>
      </c>
    </row>
    <row r="640" customFormat="false" ht="12.75" hidden="false" customHeight="false" outlineLevel="0" collapsed="false">
      <c r="A640" s="57" t="e">
        <f aca="false">INDEX(BucketTable,MATCH(B640,SumMonths,0),1)</f>
        <v>#N/A</v>
      </c>
      <c r="K640" s="57" t="e">
        <f aca="false">INDEX(lava,MATCH(B640,SumMonths,0),2)</f>
        <v>#N/A</v>
      </c>
    </row>
    <row r="641" customFormat="false" ht="12.75" hidden="false" customHeight="false" outlineLevel="0" collapsed="false">
      <c r="A641" s="57" t="e">
        <f aca="false">INDEX(BucketTable,MATCH(B641,SumMonths,0),1)</f>
        <v>#N/A</v>
      </c>
      <c r="K641" s="57" t="e">
        <f aca="false">INDEX(lava,MATCH(B641,SumMonths,0),2)</f>
        <v>#N/A</v>
      </c>
    </row>
    <row r="642" customFormat="false" ht="12.75" hidden="false" customHeight="false" outlineLevel="0" collapsed="false">
      <c r="A642" s="57" t="e">
        <f aca="false">INDEX(BucketTable,MATCH(B642,SumMonths,0),1)</f>
        <v>#N/A</v>
      </c>
      <c r="K642" s="57" t="e">
        <f aca="false">INDEX(lava,MATCH(B642,SumMonths,0),2)</f>
        <v>#N/A</v>
      </c>
    </row>
    <row r="643" customFormat="false" ht="12.75" hidden="false" customHeight="false" outlineLevel="0" collapsed="false">
      <c r="A643" s="57" t="e">
        <f aca="false">INDEX(BucketTable,MATCH(B643,SumMonths,0),1)</f>
        <v>#N/A</v>
      </c>
      <c r="K643" s="57" t="e">
        <f aca="false">INDEX(lava,MATCH(B643,SumMonths,0),2)</f>
        <v>#N/A</v>
      </c>
    </row>
    <row r="644" customFormat="false" ht="12.75" hidden="false" customHeight="false" outlineLevel="0" collapsed="false">
      <c r="A644" s="57" t="e">
        <f aca="false">INDEX(BucketTable,MATCH(B644,SumMonths,0),1)</f>
        <v>#N/A</v>
      </c>
      <c r="K644" s="57" t="e">
        <f aca="false">INDEX(lava,MATCH(B644,SumMonths,0),2)</f>
        <v>#N/A</v>
      </c>
    </row>
    <row r="645" customFormat="false" ht="12.75" hidden="false" customHeight="false" outlineLevel="0" collapsed="false">
      <c r="A645" s="57" t="e">
        <f aca="false">INDEX(BucketTable,MATCH(B645,SumMonths,0),1)</f>
        <v>#N/A</v>
      </c>
      <c r="K645" s="57" t="e">
        <f aca="false">INDEX(lava,MATCH(B645,SumMonths,0),2)</f>
        <v>#N/A</v>
      </c>
    </row>
    <row r="646" customFormat="false" ht="12.75" hidden="false" customHeight="false" outlineLevel="0" collapsed="false">
      <c r="A646" s="57" t="e">
        <f aca="false">INDEX(BucketTable,MATCH(B646,SumMonths,0),1)</f>
        <v>#N/A</v>
      </c>
      <c r="K646" s="57" t="e">
        <f aca="false">INDEX(lava,MATCH(B646,SumMonths,0),2)</f>
        <v>#N/A</v>
      </c>
    </row>
    <row r="647" customFormat="false" ht="12.75" hidden="false" customHeight="false" outlineLevel="0" collapsed="false">
      <c r="A647" s="57" t="e">
        <f aca="false">INDEX(BucketTable,MATCH(B647,SumMonths,0),1)</f>
        <v>#N/A</v>
      </c>
      <c r="K647" s="57" t="e">
        <f aca="false">INDEX(lava,MATCH(B647,SumMonths,0),2)</f>
        <v>#N/A</v>
      </c>
    </row>
    <row r="648" customFormat="false" ht="12.75" hidden="false" customHeight="false" outlineLevel="0" collapsed="false">
      <c r="A648" s="57" t="e">
        <f aca="false">INDEX(BucketTable,MATCH(B648,SumMonths,0),1)</f>
        <v>#N/A</v>
      </c>
      <c r="K648" s="57" t="e">
        <f aca="false">INDEX(lava,MATCH(B648,SumMonths,0),2)</f>
        <v>#N/A</v>
      </c>
    </row>
    <row r="649" customFormat="false" ht="12.75" hidden="false" customHeight="false" outlineLevel="0" collapsed="false">
      <c r="A649" s="57" t="e">
        <f aca="false">INDEX(BucketTable,MATCH(B649,SumMonths,0),1)</f>
        <v>#N/A</v>
      </c>
      <c r="K649" s="57" t="e">
        <f aca="false">INDEX(lava,MATCH(B649,SumMonths,0),2)</f>
        <v>#N/A</v>
      </c>
    </row>
    <row r="650" customFormat="false" ht="12.75" hidden="false" customHeight="false" outlineLevel="0" collapsed="false">
      <c r="A650" s="57" t="e">
        <f aca="false">INDEX(BucketTable,MATCH(B650,SumMonths,0),1)</f>
        <v>#N/A</v>
      </c>
      <c r="K650" s="57" t="e">
        <f aca="false">INDEX(lava,MATCH(B650,SumMonths,0),2)</f>
        <v>#N/A</v>
      </c>
    </row>
    <row r="651" customFormat="false" ht="12.75" hidden="false" customHeight="false" outlineLevel="0" collapsed="false">
      <c r="A651" s="57" t="e">
        <f aca="false">INDEX(BucketTable,MATCH(B651,SumMonths,0),1)</f>
        <v>#N/A</v>
      </c>
      <c r="K651" s="57" t="e">
        <f aca="false">INDEX(lava,MATCH(B651,SumMonths,0),2)</f>
        <v>#N/A</v>
      </c>
    </row>
    <row r="652" customFormat="false" ht="12.75" hidden="false" customHeight="false" outlineLevel="0" collapsed="false">
      <c r="A652" s="57" t="e">
        <f aca="false">INDEX(BucketTable,MATCH(B652,SumMonths,0),1)</f>
        <v>#N/A</v>
      </c>
      <c r="K652" s="57" t="e">
        <f aca="false">INDEX(lava,MATCH(B652,SumMonths,0),2)</f>
        <v>#N/A</v>
      </c>
    </row>
    <row r="653" customFormat="false" ht="12.75" hidden="false" customHeight="false" outlineLevel="0" collapsed="false">
      <c r="A653" s="57" t="e">
        <f aca="false">INDEX(BucketTable,MATCH(B653,SumMonths,0),1)</f>
        <v>#N/A</v>
      </c>
      <c r="K653" s="57" t="e">
        <f aca="false">INDEX(lava,MATCH(B653,SumMonths,0),2)</f>
        <v>#N/A</v>
      </c>
    </row>
    <row r="654" customFormat="false" ht="12.75" hidden="false" customHeight="false" outlineLevel="0" collapsed="false">
      <c r="A654" s="57" t="e">
        <f aca="false">INDEX(BucketTable,MATCH(B654,SumMonths,0),1)</f>
        <v>#N/A</v>
      </c>
      <c r="K654" s="57" t="e">
        <f aca="false">INDEX(lava,MATCH(B654,SumMonths,0),2)</f>
        <v>#N/A</v>
      </c>
    </row>
    <row r="655" customFormat="false" ht="12.75" hidden="false" customHeight="false" outlineLevel="0" collapsed="false">
      <c r="A655" s="57" t="e">
        <f aca="false">INDEX(BucketTable,MATCH(B655,SumMonths,0),1)</f>
        <v>#N/A</v>
      </c>
      <c r="K655" s="57" t="e">
        <f aca="false">INDEX(lava,MATCH(B655,SumMonths,0),2)</f>
        <v>#N/A</v>
      </c>
    </row>
    <row r="656" customFormat="false" ht="12.75" hidden="false" customHeight="false" outlineLevel="0" collapsed="false">
      <c r="A656" s="57" t="e">
        <f aca="false">INDEX(BucketTable,MATCH(B656,SumMonths,0),1)</f>
        <v>#N/A</v>
      </c>
      <c r="K656" s="57" t="e">
        <f aca="false">INDEX(lava,MATCH(B656,SumMonths,0),2)</f>
        <v>#N/A</v>
      </c>
    </row>
    <row r="657" customFormat="false" ht="12.75" hidden="false" customHeight="false" outlineLevel="0" collapsed="false">
      <c r="A657" s="57" t="e">
        <f aca="false">INDEX(BucketTable,MATCH(B657,SumMonths,0),1)</f>
        <v>#N/A</v>
      </c>
      <c r="K657" s="57" t="e">
        <f aca="false">INDEX(lava,MATCH(B657,SumMonths,0),2)</f>
        <v>#N/A</v>
      </c>
    </row>
    <row r="658" customFormat="false" ht="12.75" hidden="false" customHeight="false" outlineLevel="0" collapsed="false">
      <c r="A658" s="57" t="e">
        <f aca="false">INDEX(BucketTable,MATCH(B658,SumMonths,0),1)</f>
        <v>#N/A</v>
      </c>
      <c r="K658" s="57" t="e">
        <f aca="false">INDEX(lava,MATCH(B658,SumMonths,0),2)</f>
        <v>#N/A</v>
      </c>
    </row>
    <row r="659" customFormat="false" ht="12.75" hidden="false" customHeight="false" outlineLevel="0" collapsed="false">
      <c r="A659" s="57" t="e">
        <f aca="false">INDEX(BucketTable,MATCH(B659,SumMonths,0),1)</f>
        <v>#N/A</v>
      </c>
      <c r="K659" s="57" t="e">
        <f aca="false">INDEX(lava,MATCH(B659,SumMonths,0),2)</f>
        <v>#N/A</v>
      </c>
    </row>
    <row r="660" customFormat="false" ht="12.75" hidden="false" customHeight="false" outlineLevel="0" collapsed="false">
      <c r="A660" s="57" t="e">
        <f aca="false">INDEX(BucketTable,MATCH(B660,SumMonths,0),1)</f>
        <v>#N/A</v>
      </c>
      <c r="K660" s="57" t="e">
        <f aca="false">INDEX(lava,MATCH(B660,SumMonths,0),2)</f>
        <v>#N/A</v>
      </c>
    </row>
    <row r="661" customFormat="false" ht="12.75" hidden="false" customHeight="false" outlineLevel="0" collapsed="false">
      <c r="A661" s="57" t="e">
        <f aca="false">INDEX(BucketTable,MATCH(B661,SumMonths,0),1)</f>
        <v>#N/A</v>
      </c>
      <c r="K661" s="57" t="e">
        <f aca="false">INDEX(lava,MATCH(B661,SumMonths,0),2)</f>
        <v>#N/A</v>
      </c>
    </row>
    <row r="662" customFormat="false" ht="12.75" hidden="false" customHeight="false" outlineLevel="0" collapsed="false">
      <c r="A662" s="57" t="e">
        <f aca="false">INDEX(BucketTable,MATCH(B662,SumMonths,0),1)</f>
        <v>#N/A</v>
      </c>
      <c r="K662" s="57" t="e">
        <f aca="false">INDEX(lava,MATCH(B662,SumMonths,0),2)</f>
        <v>#N/A</v>
      </c>
    </row>
    <row r="663" customFormat="false" ht="12.75" hidden="false" customHeight="false" outlineLevel="0" collapsed="false">
      <c r="A663" s="57" t="e">
        <f aca="false">INDEX(BucketTable,MATCH(B663,SumMonths,0),1)</f>
        <v>#N/A</v>
      </c>
      <c r="K663" s="57" t="e">
        <f aca="false">INDEX(lava,MATCH(B663,SumMonths,0),2)</f>
        <v>#N/A</v>
      </c>
    </row>
    <row r="664" customFormat="false" ht="12.75" hidden="false" customHeight="false" outlineLevel="0" collapsed="false">
      <c r="A664" s="57" t="e">
        <f aca="false">INDEX(BucketTable,MATCH(B664,SumMonths,0),1)</f>
        <v>#N/A</v>
      </c>
      <c r="K664" s="57" t="e">
        <f aca="false">INDEX(lava,MATCH(B664,SumMonths,0),2)</f>
        <v>#N/A</v>
      </c>
    </row>
    <row r="665" customFormat="false" ht="12.75" hidden="false" customHeight="false" outlineLevel="0" collapsed="false">
      <c r="A665" s="57" t="e">
        <f aca="false">INDEX(BucketTable,MATCH(B665,SumMonths,0),1)</f>
        <v>#N/A</v>
      </c>
      <c r="K665" s="57" t="e">
        <f aca="false">INDEX(lava,MATCH(B665,SumMonths,0),2)</f>
        <v>#N/A</v>
      </c>
    </row>
    <row r="666" customFormat="false" ht="12.75" hidden="false" customHeight="false" outlineLevel="0" collapsed="false">
      <c r="A666" s="57" t="e">
        <f aca="false">INDEX(BucketTable,MATCH(B666,SumMonths,0),1)</f>
        <v>#N/A</v>
      </c>
      <c r="K666" s="57" t="e">
        <f aca="false">INDEX(lava,MATCH(B666,SumMonths,0),2)</f>
        <v>#N/A</v>
      </c>
    </row>
    <row r="667" customFormat="false" ht="12.75" hidden="false" customHeight="false" outlineLevel="0" collapsed="false">
      <c r="A667" s="57" t="e">
        <f aca="false">INDEX(BucketTable,MATCH(B667,SumMonths,0),1)</f>
        <v>#N/A</v>
      </c>
      <c r="K667" s="57" t="e">
        <f aca="false">INDEX(lava,MATCH(B667,SumMonths,0),2)</f>
        <v>#N/A</v>
      </c>
    </row>
    <row r="668" customFormat="false" ht="12.75" hidden="false" customHeight="false" outlineLevel="0" collapsed="false">
      <c r="A668" s="57" t="e">
        <f aca="false">INDEX(BucketTable,MATCH(B668,SumMonths,0),1)</f>
        <v>#N/A</v>
      </c>
      <c r="K668" s="57" t="e">
        <f aca="false">INDEX(lava,MATCH(B668,SumMonths,0),2)</f>
        <v>#N/A</v>
      </c>
    </row>
    <row r="669" customFormat="false" ht="12.75" hidden="false" customHeight="false" outlineLevel="0" collapsed="false">
      <c r="A669" s="57" t="e">
        <f aca="false">INDEX(BucketTable,MATCH(B669,SumMonths,0),1)</f>
        <v>#N/A</v>
      </c>
      <c r="K669" s="57" t="e">
        <f aca="false">INDEX(lava,MATCH(B669,SumMonths,0),2)</f>
        <v>#N/A</v>
      </c>
    </row>
    <row r="670" customFormat="false" ht="12.75" hidden="false" customHeight="false" outlineLevel="0" collapsed="false">
      <c r="A670" s="57" t="e">
        <f aca="false">INDEX(BucketTable,MATCH(B670,SumMonths,0),1)</f>
        <v>#N/A</v>
      </c>
      <c r="K670" s="57" t="e">
        <f aca="false">INDEX(lava,MATCH(B670,SumMonths,0),2)</f>
        <v>#N/A</v>
      </c>
    </row>
    <row r="671" customFormat="false" ht="12.75" hidden="false" customHeight="false" outlineLevel="0" collapsed="false">
      <c r="A671" s="57" t="e">
        <f aca="false">INDEX(BucketTable,MATCH(B671,SumMonths,0),1)</f>
        <v>#N/A</v>
      </c>
      <c r="K671" s="57" t="e">
        <f aca="false">INDEX(lava,MATCH(B671,SumMonths,0),2)</f>
        <v>#N/A</v>
      </c>
    </row>
    <row r="672" customFormat="false" ht="12.75" hidden="false" customHeight="false" outlineLevel="0" collapsed="false">
      <c r="A672" s="57" t="e">
        <f aca="false">INDEX(BucketTable,MATCH(B672,SumMonths,0),1)</f>
        <v>#N/A</v>
      </c>
      <c r="K672" s="57" t="e">
        <f aca="false">INDEX(lava,MATCH(B672,SumMonths,0),2)</f>
        <v>#N/A</v>
      </c>
    </row>
    <row r="673" customFormat="false" ht="12.75" hidden="false" customHeight="false" outlineLevel="0" collapsed="false">
      <c r="A673" s="57" t="e">
        <f aca="false">INDEX(BucketTable,MATCH(B673,SumMonths,0),1)</f>
        <v>#N/A</v>
      </c>
      <c r="K673" s="57" t="e">
        <f aca="false">INDEX(lava,MATCH(B673,SumMonths,0),2)</f>
        <v>#N/A</v>
      </c>
    </row>
    <row r="674" customFormat="false" ht="12.75" hidden="false" customHeight="false" outlineLevel="0" collapsed="false">
      <c r="A674" s="57" t="e">
        <f aca="false">INDEX(BucketTable,MATCH(B674,SumMonths,0),1)</f>
        <v>#N/A</v>
      </c>
      <c r="K674" s="57" t="e">
        <f aca="false">INDEX(lava,MATCH(B674,SumMonths,0),2)</f>
        <v>#N/A</v>
      </c>
    </row>
    <row r="675" customFormat="false" ht="12.75" hidden="false" customHeight="false" outlineLevel="0" collapsed="false">
      <c r="A675" s="57" t="e">
        <f aca="false">INDEX(BucketTable,MATCH(B675,SumMonths,0),1)</f>
        <v>#N/A</v>
      </c>
      <c r="K675" s="57" t="e">
        <f aca="false">INDEX(lava,MATCH(B675,SumMonths,0),2)</f>
        <v>#N/A</v>
      </c>
    </row>
    <row r="676" customFormat="false" ht="12.75" hidden="false" customHeight="false" outlineLevel="0" collapsed="false">
      <c r="A676" s="57" t="e">
        <f aca="false">INDEX(BucketTable,MATCH(B676,SumMonths,0),1)</f>
        <v>#N/A</v>
      </c>
      <c r="K676" s="57" t="e">
        <f aca="false">INDEX(lava,MATCH(B676,SumMonths,0),2)</f>
        <v>#N/A</v>
      </c>
    </row>
    <row r="677" customFormat="false" ht="12.75" hidden="false" customHeight="false" outlineLevel="0" collapsed="false">
      <c r="A677" s="57" t="e">
        <f aca="false">INDEX(BucketTable,MATCH(B677,SumMonths,0),1)</f>
        <v>#N/A</v>
      </c>
      <c r="K677" s="57" t="e">
        <f aca="false">INDEX(lava,MATCH(B677,SumMonths,0),2)</f>
        <v>#N/A</v>
      </c>
    </row>
    <row r="678" customFormat="false" ht="12.75" hidden="false" customHeight="false" outlineLevel="0" collapsed="false">
      <c r="A678" s="57" t="e">
        <f aca="false">INDEX(BucketTable,MATCH(B678,SumMonths,0),1)</f>
        <v>#N/A</v>
      </c>
      <c r="K678" s="57" t="e">
        <f aca="false">INDEX(lava,MATCH(B678,SumMonths,0),2)</f>
        <v>#N/A</v>
      </c>
    </row>
    <row r="679" customFormat="false" ht="12.75" hidden="false" customHeight="false" outlineLevel="0" collapsed="false">
      <c r="A679" s="57" t="e">
        <f aca="false">INDEX(BucketTable,MATCH(B679,SumMonths,0),1)</f>
        <v>#N/A</v>
      </c>
      <c r="K679" s="57" t="e">
        <f aca="false">INDEX(lava,MATCH(B679,SumMonths,0),2)</f>
        <v>#N/A</v>
      </c>
    </row>
    <row r="680" customFormat="false" ht="12.75" hidden="false" customHeight="false" outlineLevel="0" collapsed="false">
      <c r="A680" s="57" t="e">
        <f aca="false">INDEX(BucketTable,MATCH(B680,SumMonths,0),1)</f>
        <v>#N/A</v>
      </c>
      <c r="K680" s="57" t="e">
        <f aca="false">INDEX(lava,MATCH(B680,SumMonths,0),2)</f>
        <v>#N/A</v>
      </c>
    </row>
    <row r="681" customFormat="false" ht="12.75" hidden="false" customHeight="false" outlineLevel="0" collapsed="false">
      <c r="A681" s="57" t="e">
        <f aca="false">INDEX(BucketTable,MATCH(B681,SumMonths,0),1)</f>
        <v>#N/A</v>
      </c>
      <c r="K681" s="57" t="e">
        <f aca="false">INDEX(lava,MATCH(B681,SumMonths,0),2)</f>
        <v>#N/A</v>
      </c>
    </row>
    <row r="682" customFormat="false" ht="12.75" hidden="false" customHeight="false" outlineLevel="0" collapsed="false">
      <c r="A682" s="57" t="e">
        <f aca="false">INDEX(BucketTable,MATCH(B682,SumMonths,0),1)</f>
        <v>#N/A</v>
      </c>
      <c r="K682" s="57" t="e">
        <f aca="false">INDEX(lava,MATCH(B682,SumMonths,0),2)</f>
        <v>#N/A</v>
      </c>
    </row>
    <row r="683" customFormat="false" ht="12.75" hidden="false" customHeight="false" outlineLevel="0" collapsed="false">
      <c r="A683" s="57" t="e">
        <f aca="false">INDEX(BucketTable,MATCH(B683,SumMonths,0),1)</f>
        <v>#N/A</v>
      </c>
      <c r="K683" s="57" t="e">
        <f aca="false">INDEX(lava,MATCH(B683,SumMonths,0),2)</f>
        <v>#N/A</v>
      </c>
    </row>
    <row r="684" customFormat="false" ht="12.75" hidden="false" customHeight="false" outlineLevel="0" collapsed="false">
      <c r="A684" s="57" t="e">
        <f aca="false">INDEX(BucketTable,MATCH(B684,SumMonths,0),1)</f>
        <v>#N/A</v>
      </c>
      <c r="K684" s="57" t="e">
        <f aca="false">INDEX(lava,MATCH(B684,SumMonths,0),2)</f>
        <v>#N/A</v>
      </c>
    </row>
    <row r="685" customFormat="false" ht="12.75" hidden="false" customHeight="false" outlineLevel="0" collapsed="false">
      <c r="A685" s="57" t="e">
        <f aca="false">INDEX(BucketTable,MATCH(B685,SumMonths,0),1)</f>
        <v>#N/A</v>
      </c>
      <c r="K685" s="57" t="e">
        <f aca="false">INDEX(lava,MATCH(B685,SumMonths,0),2)</f>
        <v>#N/A</v>
      </c>
    </row>
    <row r="686" customFormat="false" ht="12.75" hidden="false" customHeight="false" outlineLevel="0" collapsed="false">
      <c r="A686" s="57" t="e">
        <f aca="false">INDEX(BucketTable,MATCH(B686,SumMonths,0),1)</f>
        <v>#N/A</v>
      </c>
      <c r="K686" s="57" t="e">
        <f aca="false">INDEX(lava,MATCH(B686,SumMonths,0),2)</f>
        <v>#N/A</v>
      </c>
    </row>
    <row r="687" customFormat="false" ht="12.75" hidden="false" customHeight="false" outlineLevel="0" collapsed="false">
      <c r="A687" s="57" t="e">
        <f aca="false">INDEX(BucketTable,MATCH(B687,SumMonths,0),1)</f>
        <v>#N/A</v>
      </c>
      <c r="K687" s="57" t="e">
        <f aca="false">INDEX(lava,MATCH(B687,SumMonths,0),2)</f>
        <v>#N/A</v>
      </c>
    </row>
    <row r="688" customFormat="false" ht="12.75" hidden="false" customHeight="false" outlineLevel="0" collapsed="false">
      <c r="A688" s="57" t="e">
        <f aca="false">INDEX(BucketTable,MATCH(B688,SumMonths,0),1)</f>
        <v>#N/A</v>
      </c>
      <c r="K688" s="57" t="e">
        <f aca="false">INDEX(lava,MATCH(B688,SumMonths,0),2)</f>
        <v>#N/A</v>
      </c>
    </row>
    <row r="689" customFormat="false" ht="12.75" hidden="false" customHeight="false" outlineLevel="0" collapsed="false">
      <c r="A689" s="57" t="e">
        <f aca="false">INDEX(BucketTable,MATCH(B689,SumMonths,0),1)</f>
        <v>#N/A</v>
      </c>
      <c r="K689" s="57" t="e">
        <f aca="false">INDEX(lava,MATCH(B689,SumMonths,0),2)</f>
        <v>#N/A</v>
      </c>
    </row>
    <row r="690" customFormat="false" ht="12.75" hidden="false" customHeight="false" outlineLevel="0" collapsed="false">
      <c r="A690" s="57" t="e">
        <f aca="false">INDEX(BucketTable,MATCH(B690,SumMonths,0),1)</f>
        <v>#N/A</v>
      </c>
      <c r="K690" s="57" t="e">
        <f aca="false">INDEX(lava,MATCH(B690,SumMonths,0),2)</f>
        <v>#N/A</v>
      </c>
    </row>
    <row r="691" customFormat="false" ht="12.75" hidden="false" customHeight="false" outlineLevel="0" collapsed="false">
      <c r="A691" s="57" t="e">
        <f aca="false">INDEX(BucketTable,MATCH(B691,SumMonths,0),1)</f>
        <v>#N/A</v>
      </c>
      <c r="K691" s="57" t="e">
        <f aca="false">INDEX(lava,MATCH(B691,SumMonths,0),2)</f>
        <v>#N/A</v>
      </c>
    </row>
    <row r="692" customFormat="false" ht="12.75" hidden="false" customHeight="false" outlineLevel="0" collapsed="false">
      <c r="A692" s="57" t="e">
        <f aca="false">INDEX(BucketTable,MATCH(B692,SumMonths,0),1)</f>
        <v>#N/A</v>
      </c>
      <c r="K692" s="57" t="e">
        <f aca="false">INDEX(lava,MATCH(B692,SumMonths,0),2)</f>
        <v>#N/A</v>
      </c>
    </row>
    <row r="693" customFormat="false" ht="12.75" hidden="false" customHeight="false" outlineLevel="0" collapsed="false">
      <c r="A693" s="57" t="e">
        <f aca="false">INDEX(BucketTable,MATCH(B693,SumMonths,0),1)</f>
        <v>#N/A</v>
      </c>
      <c r="K693" s="57" t="e">
        <f aca="false">INDEX(lava,MATCH(B693,SumMonths,0),2)</f>
        <v>#N/A</v>
      </c>
    </row>
    <row r="694" customFormat="false" ht="12.75" hidden="false" customHeight="false" outlineLevel="0" collapsed="false">
      <c r="A694" s="57" t="e">
        <f aca="false">INDEX(BucketTable,MATCH(B694,SumMonths,0),1)</f>
        <v>#N/A</v>
      </c>
      <c r="K694" s="57" t="e">
        <f aca="false">INDEX(lava,MATCH(B694,SumMonths,0),2)</f>
        <v>#N/A</v>
      </c>
    </row>
    <row r="695" customFormat="false" ht="12.75" hidden="false" customHeight="false" outlineLevel="0" collapsed="false">
      <c r="A695" s="57" t="e">
        <f aca="false">INDEX(BucketTable,MATCH(B695,SumMonths,0),1)</f>
        <v>#N/A</v>
      </c>
      <c r="K695" s="57" t="e">
        <f aca="false">INDEX(lava,MATCH(B695,SumMonths,0),2)</f>
        <v>#N/A</v>
      </c>
    </row>
    <row r="696" customFormat="false" ht="12.75" hidden="false" customHeight="false" outlineLevel="0" collapsed="false">
      <c r="A696" s="57" t="e">
        <f aca="false">INDEX(BucketTable,MATCH(B696,SumMonths,0),1)</f>
        <v>#N/A</v>
      </c>
      <c r="K696" s="57" t="e">
        <f aca="false">INDEX(lava,MATCH(B696,SumMonths,0),2)</f>
        <v>#N/A</v>
      </c>
    </row>
    <row r="697" customFormat="false" ht="12.75" hidden="false" customHeight="false" outlineLevel="0" collapsed="false">
      <c r="A697" s="57" t="e">
        <f aca="false">INDEX(BucketTable,MATCH(B697,SumMonths,0),1)</f>
        <v>#N/A</v>
      </c>
      <c r="K697" s="57" t="e">
        <f aca="false">INDEX(lava,MATCH(B697,SumMonths,0),2)</f>
        <v>#N/A</v>
      </c>
    </row>
    <row r="698" customFormat="false" ht="12.75" hidden="false" customHeight="false" outlineLevel="0" collapsed="false">
      <c r="A698" s="57" t="e">
        <f aca="false">INDEX(BucketTable,MATCH(B698,SumMonths,0),1)</f>
        <v>#N/A</v>
      </c>
      <c r="K698" s="57" t="e">
        <f aca="false">INDEX(lava,MATCH(B698,SumMonths,0),2)</f>
        <v>#N/A</v>
      </c>
    </row>
    <row r="699" customFormat="false" ht="12.75" hidden="false" customHeight="false" outlineLevel="0" collapsed="false">
      <c r="A699" s="57" t="e">
        <f aca="false">INDEX(BucketTable,MATCH(B699,SumMonths,0),1)</f>
        <v>#N/A</v>
      </c>
      <c r="K699" s="57" t="e">
        <f aca="false">INDEX(lava,MATCH(B699,SumMonths,0),2)</f>
        <v>#N/A</v>
      </c>
    </row>
    <row r="700" customFormat="false" ht="12.75" hidden="false" customHeight="false" outlineLevel="0" collapsed="false">
      <c r="A700" s="57" t="e">
        <f aca="false">INDEX(BucketTable,MATCH(B700,SumMonths,0),1)</f>
        <v>#N/A</v>
      </c>
      <c r="K700" s="57" t="e">
        <f aca="false">INDEX(lava,MATCH(B700,SumMonths,0),2)</f>
        <v>#N/A</v>
      </c>
    </row>
    <row r="701" customFormat="false" ht="12.75" hidden="false" customHeight="false" outlineLevel="0" collapsed="false">
      <c r="A701" s="57" t="e">
        <f aca="false">INDEX(BucketTable,MATCH(B701,SumMonths,0),1)</f>
        <v>#N/A</v>
      </c>
      <c r="K701" s="57" t="e">
        <f aca="false">INDEX(lava,MATCH(B701,SumMonths,0),2)</f>
        <v>#N/A</v>
      </c>
    </row>
    <row r="702" customFormat="false" ht="12.75" hidden="false" customHeight="false" outlineLevel="0" collapsed="false">
      <c r="A702" s="57" t="e">
        <f aca="false">INDEX(BucketTable,MATCH(B702,SumMonths,0),1)</f>
        <v>#N/A</v>
      </c>
      <c r="K702" s="57" t="e">
        <f aca="false">INDEX(lava,MATCH(B702,SumMonths,0),2)</f>
        <v>#N/A</v>
      </c>
    </row>
    <row r="703" customFormat="false" ht="12.75" hidden="false" customHeight="false" outlineLevel="0" collapsed="false">
      <c r="A703" s="57" t="e">
        <f aca="false">INDEX(BucketTable,MATCH(B703,SumMonths,0),1)</f>
        <v>#N/A</v>
      </c>
      <c r="K703" s="57" t="e">
        <f aca="false">INDEX(lava,MATCH(B703,SumMonths,0),2)</f>
        <v>#N/A</v>
      </c>
    </row>
    <row r="704" customFormat="false" ht="12.75" hidden="false" customHeight="false" outlineLevel="0" collapsed="false">
      <c r="A704" s="57" t="e">
        <f aca="false">INDEX(BucketTable,MATCH(B704,SumMonths,0),1)</f>
        <v>#N/A</v>
      </c>
      <c r="K704" s="57" t="e">
        <f aca="false">INDEX(lava,MATCH(B704,SumMonths,0),2)</f>
        <v>#N/A</v>
      </c>
    </row>
    <row r="705" customFormat="false" ht="12.75" hidden="false" customHeight="false" outlineLevel="0" collapsed="false">
      <c r="A705" s="57" t="e">
        <f aca="false">INDEX(BucketTable,MATCH(B705,SumMonths,0),1)</f>
        <v>#N/A</v>
      </c>
      <c r="K705" s="57" t="e">
        <f aca="false">INDEX(lava,MATCH(B705,SumMonths,0),2)</f>
        <v>#N/A</v>
      </c>
    </row>
    <row r="706" customFormat="false" ht="12.75" hidden="false" customHeight="false" outlineLevel="0" collapsed="false">
      <c r="A706" s="57" t="e">
        <f aca="false">INDEX(BucketTable,MATCH(B706,SumMonths,0),1)</f>
        <v>#N/A</v>
      </c>
      <c r="K706" s="57" t="e">
        <f aca="false">INDEX(lava,MATCH(B706,SumMonths,0),2)</f>
        <v>#N/A</v>
      </c>
    </row>
    <row r="707" customFormat="false" ht="12.75" hidden="false" customHeight="false" outlineLevel="0" collapsed="false">
      <c r="A707" s="57" t="e">
        <f aca="false">INDEX(BucketTable,MATCH(B707,SumMonths,0),1)</f>
        <v>#N/A</v>
      </c>
      <c r="K707" s="57" t="e">
        <f aca="false">INDEX(lava,MATCH(B707,SumMonths,0),2)</f>
        <v>#N/A</v>
      </c>
    </row>
    <row r="708" customFormat="false" ht="12.75" hidden="false" customHeight="false" outlineLevel="0" collapsed="false">
      <c r="A708" s="57" t="e">
        <f aca="false">INDEX(BucketTable,MATCH(B708,SumMonths,0),1)</f>
        <v>#N/A</v>
      </c>
      <c r="K708" s="57" t="e">
        <f aca="false">INDEX(lava,MATCH(B708,SumMonths,0),2)</f>
        <v>#N/A</v>
      </c>
    </row>
    <row r="709" customFormat="false" ht="12.75" hidden="false" customHeight="false" outlineLevel="0" collapsed="false">
      <c r="A709" s="57" t="e">
        <f aca="false">INDEX(BucketTable,MATCH(B709,SumMonths,0),1)</f>
        <v>#N/A</v>
      </c>
      <c r="K709" s="57" t="e">
        <f aca="false">INDEX(lava,MATCH(B709,SumMonths,0),2)</f>
        <v>#N/A</v>
      </c>
    </row>
    <row r="710" customFormat="false" ht="12.75" hidden="false" customHeight="false" outlineLevel="0" collapsed="false">
      <c r="A710" s="57" t="e">
        <f aca="false">INDEX(BucketTable,MATCH(B710,SumMonths,0),1)</f>
        <v>#N/A</v>
      </c>
      <c r="K710" s="57" t="e">
        <f aca="false">INDEX(lava,MATCH(B710,SumMonths,0),2)</f>
        <v>#N/A</v>
      </c>
    </row>
    <row r="711" customFormat="false" ht="12.75" hidden="false" customHeight="false" outlineLevel="0" collapsed="false">
      <c r="A711" s="57" t="e">
        <f aca="false">INDEX(BucketTable,MATCH(B711,SumMonths,0),1)</f>
        <v>#N/A</v>
      </c>
      <c r="K711" s="57" t="e">
        <f aca="false">INDEX(lava,MATCH(B711,SumMonths,0),2)</f>
        <v>#N/A</v>
      </c>
    </row>
    <row r="712" customFormat="false" ht="12.75" hidden="false" customHeight="false" outlineLevel="0" collapsed="false">
      <c r="A712" s="57" t="e">
        <f aca="false">INDEX(BucketTable,MATCH(B712,SumMonths,0),1)</f>
        <v>#N/A</v>
      </c>
      <c r="K712" s="57" t="e">
        <f aca="false">INDEX(lava,MATCH(B712,SumMonths,0),2)</f>
        <v>#N/A</v>
      </c>
    </row>
    <row r="713" customFormat="false" ht="12.75" hidden="false" customHeight="false" outlineLevel="0" collapsed="false">
      <c r="A713" s="57" t="e">
        <f aca="false">INDEX(BucketTable,MATCH(B713,SumMonths,0),1)</f>
        <v>#N/A</v>
      </c>
      <c r="K713" s="57" t="e">
        <f aca="false">INDEX(lava,MATCH(B713,SumMonths,0),2)</f>
        <v>#N/A</v>
      </c>
    </row>
    <row r="714" customFormat="false" ht="12.75" hidden="false" customHeight="false" outlineLevel="0" collapsed="false">
      <c r="A714" s="57" t="e">
        <f aca="false">INDEX(BucketTable,MATCH(B714,SumMonths,0),1)</f>
        <v>#N/A</v>
      </c>
      <c r="K714" s="57" t="e">
        <f aca="false">INDEX(lava,MATCH(B714,SumMonths,0),2)</f>
        <v>#N/A</v>
      </c>
    </row>
    <row r="715" customFormat="false" ht="12.75" hidden="false" customHeight="false" outlineLevel="0" collapsed="false">
      <c r="A715" s="57" t="e">
        <f aca="false">INDEX(BucketTable,MATCH(B715,SumMonths,0),1)</f>
        <v>#N/A</v>
      </c>
      <c r="K715" s="57" t="e">
        <f aca="false">INDEX(lava,MATCH(B715,SumMonths,0),2)</f>
        <v>#N/A</v>
      </c>
    </row>
    <row r="716" customFormat="false" ht="12.75" hidden="false" customHeight="false" outlineLevel="0" collapsed="false">
      <c r="A716" s="57" t="e">
        <f aca="false">INDEX(BucketTable,MATCH(B716,SumMonths,0),1)</f>
        <v>#N/A</v>
      </c>
      <c r="K716" s="57" t="e">
        <f aca="false">INDEX(lava,MATCH(B716,SumMonths,0),2)</f>
        <v>#N/A</v>
      </c>
    </row>
    <row r="717" customFormat="false" ht="12.75" hidden="false" customHeight="false" outlineLevel="0" collapsed="false">
      <c r="A717" s="57" t="e">
        <f aca="false">INDEX(BucketTable,MATCH(B717,SumMonths,0),1)</f>
        <v>#N/A</v>
      </c>
      <c r="K717" s="57" t="e">
        <f aca="false">INDEX(lava,MATCH(B717,SumMonths,0),2)</f>
        <v>#N/A</v>
      </c>
    </row>
    <row r="718" customFormat="false" ht="12.75" hidden="false" customHeight="false" outlineLevel="0" collapsed="false">
      <c r="A718" s="57" t="e">
        <f aca="false">INDEX(BucketTable,MATCH(B718,SumMonths,0),1)</f>
        <v>#N/A</v>
      </c>
      <c r="K718" s="57" t="e">
        <f aca="false">INDEX(lava,MATCH(B718,SumMonths,0),2)</f>
        <v>#N/A</v>
      </c>
    </row>
    <row r="719" customFormat="false" ht="12.75" hidden="false" customHeight="false" outlineLevel="0" collapsed="false">
      <c r="A719" s="57" t="e">
        <f aca="false">INDEX(BucketTable,MATCH(B719,SumMonths,0),1)</f>
        <v>#N/A</v>
      </c>
      <c r="K719" s="57" t="e">
        <f aca="false">INDEX(lava,MATCH(B719,SumMonths,0),2)</f>
        <v>#N/A</v>
      </c>
    </row>
    <row r="720" customFormat="false" ht="12.75" hidden="false" customHeight="false" outlineLevel="0" collapsed="false">
      <c r="A720" s="57" t="e">
        <f aca="false">INDEX(BucketTable,MATCH(B720,SumMonths,0),1)</f>
        <v>#N/A</v>
      </c>
      <c r="K720" s="57" t="e">
        <f aca="false">INDEX(lava,MATCH(B720,SumMonths,0),2)</f>
        <v>#N/A</v>
      </c>
    </row>
    <row r="721" customFormat="false" ht="12.75" hidden="false" customHeight="false" outlineLevel="0" collapsed="false">
      <c r="A721" s="57" t="e">
        <f aca="false">INDEX(BucketTable,MATCH(B721,SumMonths,0),1)</f>
        <v>#N/A</v>
      </c>
      <c r="K721" s="57" t="e">
        <f aca="false">INDEX(lava,MATCH(B721,SumMonths,0),2)</f>
        <v>#N/A</v>
      </c>
    </row>
    <row r="722" customFormat="false" ht="12.75" hidden="false" customHeight="false" outlineLevel="0" collapsed="false">
      <c r="A722" s="57" t="e">
        <f aca="false">INDEX(BucketTable,MATCH(B722,SumMonths,0),1)</f>
        <v>#N/A</v>
      </c>
      <c r="K722" s="57" t="e">
        <f aca="false">INDEX(lava,MATCH(B722,SumMonths,0),2)</f>
        <v>#N/A</v>
      </c>
    </row>
    <row r="723" customFormat="false" ht="12.75" hidden="false" customHeight="false" outlineLevel="0" collapsed="false">
      <c r="A723" s="57" t="e">
        <f aca="false">INDEX(BucketTable,MATCH(B723,SumMonths,0),1)</f>
        <v>#N/A</v>
      </c>
      <c r="K723" s="57" t="e">
        <f aca="false">INDEX(lava,MATCH(B723,SumMonths,0),2)</f>
        <v>#N/A</v>
      </c>
    </row>
    <row r="724" customFormat="false" ht="12.75" hidden="false" customHeight="false" outlineLevel="0" collapsed="false">
      <c r="A724" s="57" t="e">
        <f aca="false">INDEX(BucketTable,MATCH(B724,SumMonths,0),1)</f>
        <v>#N/A</v>
      </c>
      <c r="K724" s="57" t="e">
        <f aca="false">INDEX(lava,MATCH(B724,SumMonths,0),2)</f>
        <v>#N/A</v>
      </c>
    </row>
    <row r="725" customFormat="false" ht="12.75" hidden="false" customHeight="false" outlineLevel="0" collapsed="false">
      <c r="A725" s="57" t="e">
        <f aca="false">INDEX(BucketTable,MATCH(B725,SumMonths,0),1)</f>
        <v>#N/A</v>
      </c>
      <c r="K725" s="57" t="e">
        <f aca="false">INDEX(lava,MATCH(B725,SumMonths,0),2)</f>
        <v>#N/A</v>
      </c>
    </row>
    <row r="726" customFormat="false" ht="12.75" hidden="false" customHeight="false" outlineLevel="0" collapsed="false">
      <c r="A726" s="57" t="e">
        <f aca="false">INDEX(BucketTable,MATCH(B726,SumMonths,0),1)</f>
        <v>#N/A</v>
      </c>
      <c r="K726" s="57" t="e">
        <f aca="false">INDEX(lava,MATCH(B726,SumMonths,0),2)</f>
        <v>#N/A</v>
      </c>
    </row>
    <row r="727" customFormat="false" ht="12.75" hidden="false" customHeight="false" outlineLevel="0" collapsed="false">
      <c r="A727" s="57" t="e">
        <f aca="false">INDEX(BucketTable,MATCH(B727,SumMonths,0),1)</f>
        <v>#N/A</v>
      </c>
      <c r="K727" s="57" t="e">
        <f aca="false">INDEX(lava,MATCH(B727,SumMonths,0),2)</f>
        <v>#N/A</v>
      </c>
    </row>
    <row r="728" customFormat="false" ht="12.75" hidden="false" customHeight="false" outlineLevel="0" collapsed="false">
      <c r="A728" s="57" t="e">
        <f aca="false">INDEX(BucketTable,MATCH(B728,SumMonths,0),1)</f>
        <v>#N/A</v>
      </c>
      <c r="K728" s="57" t="e">
        <f aca="false">INDEX(lava,MATCH(B728,SumMonths,0),2)</f>
        <v>#N/A</v>
      </c>
    </row>
    <row r="729" customFormat="false" ht="12.75" hidden="false" customHeight="false" outlineLevel="0" collapsed="false">
      <c r="A729" s="57" t="e">
        <f aca="false">INDEX(BucketTable,MATCH(B729,SumMonths,0),1)</f>
        <v>#N/A</v>
      </c>
      <c r="K729" s="57" t="e">
        <f aca="false">INDEX(lava,MATCH(B729,SumMonths,0),2)</f>
        <v>#N/A</v>
      </c>
    </row>
    <row r="730" customFormat="false" ht="12.75" hidden="false" customHeight="false" outlineLevel="0" collapsed="false">
      <c r="A730" s="57" t="e">
        <f aca="false">INDEX(BucketTable,MATCH(B730,SumMonths,0),1)</f>
        <v>#N/A</v>
      </c>
      <c r="K730" s="57" t="e">
        <f aca="false">INDEX(lava,MATCH(B730,SumMonths,0),2)</f>
        <v>#N/A</v>
      </c>
    </row>
    <row r="731" customFormat="false" ht="12.75" hidden="false" customHeight="false" outlineLevel="0" collapsed="false">
      <c r="A731" s="57" t="e">
        <f aca="false">INDEX(BucketTable,MATCH(B731,SumMonths,0),1)</f>
        <v>#N/A</v>
      </c>
      <c r="K731" s="57" t="e">
        <f aca="false">INDEX(lava,MATCH(B731,SumMonths,0),2)</f>
        <v>#N/A</v>
      </c>
    </row>
    <row r="732" customFormat="false" ht="12.75" hidden="false" customHeight="false" outlineLevel="0" collapsed="false">
      <c r="A732" s="57" t="e">
        <f aca="false">INDEX(BucketTable,MATCH(B732,SumMonths,0),1)</f>
        <v>#N/A</v>
      </c>
      <c r="K732" s="57" t="e">
        <f aca="false">INDEX(lava,MATCH(B732,SumMonths,0),2)</f>
        <v>#N/A</v>
      </c>
    </row>
    <row r="733" customFormat="false" ht="12.75" hidden="false" customHeight="false" outlineLevel="0" collapsed="false">
      <c r="A733" s="57" t="e">
        <f aca="false">INDEX(BucketTable,MATCH(B733,SumMonths,0),1)</f>
        <v>#N/A</v>
      </c>
      <c r="K733" s="57" t="e">
        <f aca="false">INDEX(lava,MATCH(B733,SumMonths,0),2)</f>
        <v>#N/A</v>
      </c>
    </row>
    <row r="734" customFormat="false" ht="12.75" hidden="false" customHeight="false" outlineLevel="0" collapsed="false">
      <c r="A734" s="57" t="e">
        <f aca="false">INDEX(BucketTable,MATCH(B734,SumMonths,0),1)</f>
        <v>#N/A</v>
      </c>
      <c r="K734" s="57" t="e">
        <f aca="false">INDEX(lava,MATCH(B734,SumMonths,0),2)</f>
        <v>#N/A</v>
      </c>
    </row>
    <row r="735" customFormat="false" ht="12.75" hidden="false" customHeight="false" outlineLevel="0" collapsed="false">
      <c r="A735" s="57" t="e">
        <f aca="false">INDEX(BucketTable,MATCH(B735,SumMonths,0),1)</f>
        <v>#N/A</v>
      </c>
      <c r="K735" s="57" t="e">
        <f aca="false">INDEX(lava,MATCH(B735,SumMonths,0),2)</f>
        <v>#N/A</v>
      </c>
    </row>
    <row r="736" customFormat="false" ht="12.75" hidden="false" customHeight="false" outlineLevel="0" collapsed="false">
      <c r="A736" s="57" t="e">
        <f aca="false">INDEX(BucketTable,MATCH(B736,SumMonths,0),1)</f>
        <v>#N/A</v>
      </c>
      <c r="K736" s="57" t="e">
        <f aca="false">INDEX(lava,MATCH(B736,SumMonths,0),2)</f>
        <v>#N/A</v>
      </c>
    </row>
    <row r="737" customFormat="false" ht="12.75" hidden="false" customHeight="false" outlineLevel="0" collapsed="false">
      <c r="A737" s="57" t="e">
        <f aca="false">INDEX(BucketTable,MATCH(B737,SumMonths,0),1)</f>
        <v>#N/A</v>
      </c>
      <c r="K737" s="57" t="e">
        <f aca="false">INDEX(lava,MATCH(B737,SumMonths,0),2)</f>
        <v>#N/A</v>
      </c>
    </row>
    <row r="738" customFormat="false" ht="12.75" hidden="false" customHeight="false" outlineLevel="0" collapsed="false">
      <c r="A738" s="57" t="e">
        <f aca="false">INDEX(BucketTable,MATCH(B738,SumMonths,0),1)</f>
        <v>#N/A</v>
      </c>
      <c r="K738" s="57" t="e">
        <f aca="false">INDEX(lava,MATCH(B738,SumMonths,0),2)</f>
        <v>#N/A</v>
      </c>
    </row>
    <row r="739" customFormat="false" ht="12.75" hidden="false" customHeight="false" outlineLevel="0" collapsed="false">
      <c r="A739" s="57" t="e">
        <f aca="false">INDEX(BucketTable,MATCH(B739,SumMonths,0),1)</f>
        <v>#N/A</v>
      </c>
      <c r="K739" s="57" t="e">
        <f aca="false">INDEX(lava,MATCH(B739,SumMonths,0),2)</f>
        <v>#N/A</v>
      </c>
    </row>
    <row r="740" customFormat="false" ht="12.75" hidden="false" customHeight="false" outlineLevel="0" collapsed="false">
      <c r="A740" s="57" t="e">
        <f aca="false">INDEX(BucketTable,MATCH(B740,SumMonths,0),1)</f>
        <v>#N/A</v>
      </c>
      <c r="K740" s="57" t="e">
        <f aca="false">INDEX(lava,MATCH(B740,SumMonths,0),2)</f>
        <v>#N/A</v>
      </c>
    </row>
    <row r="741" customFormat="false" ht="12.75" hidden="false" customHeight="false" outlineLevel="0" collapsed="false">
      <c r="A741" s="57" t="e">
        <f aca="false">INDEX(BucketTable,MATCH(B741,SumMonths,0),1)</f>
        <v>#N/A</v>
      </c>
      <c r="K741" s="57" t="e">
        <f aca="false">INDEX(lava,MATCH(B741,SumMonths,0),2)</f>
        <v>#N/A</v>
      </c>
    </row>
    <row r="742" customFormat="false" ht="12.75" hidden="false" customHeight="false" outlineLevel="0" collapsed="false">
      <c r="A742" s="57" t="e">
        <f aca="false">INDEX(BucketTable,MATCH(B742,SumMonths,0),1)</f>
        <v>#N/A</v>
      </c>
      <c r="K742" s="57" t="e">
        <f aca="false">INDEX(lava,MATCH(B742,SumMonths,0),2)</f>
        <v>#N/A</v>
      </c>
    </row>
    <row r="743" customFormat="false" ht="12.75" hidden="false" customHeight="false" outlineLevel="0" collapsed="false">
      <c r="A743" s="57" t="e">
        <f aca="false">INDEX(BucketTable,MATCH(B743,SumMonths,0),1)</f>
        <v>#N/A</v>
      </c>
      <c r="K743" s="57" t="e">
        <f aca="false">INDEX(lava,MATCH(B743,SumMonths,0),2)</f>
        <v>#N/A</v>
      </c>
    </row>
    <row r="744" customFormat="false" ht="12.75" hidden="false" customHeight="false" outlineLevel="0" collapsed="false">
      <c r="A744" s="57" t="e">
        <f aca="false">INDEX(BucketTable,MATCH(B744,SumMonths,0),1)</f>
        <v>#N/A</v>
      </c>
      <c r="K744" s="57" t="e">
        <f aca="false">INDEX(lava,MATCH(B744,SumMonths,0),2)</f>
        <v>#N/A</v>
      </c>
    </row>
    <row r="745" customFormat="false" ht="12.75" hidden="false" customHeight="false" outlineLevel="0" collapsed="false">
      <c r="A745" s="57" t="e">
        <f aca="false">INDEX(BucketTable,MATCH(B745,SumMonths,0),1)</f>
        <v>#N/A</v>
      </c>
      <c r="K745" s="57" t="e">
        <f aca="false">INDEX(lava,MATCH(B745,SumMonths,0),2)</f>
        <v>#N/A</v>
      </c>
    </row>
    <row r="746" customFormat="false" ht="12.75" hidden="false" customHeight="false" outlineLevel="0" collapsed="false">
      <c r="A746" s="57" t="e">
        <f aca="false">INDEX(BucketTable,MATCH(B746,SumMonths,0),1)</f>
        <v>#N/A</v>
      </c>
      <c r="K746" s="57" t="e">
        <f aca="false">INDEX(lava,MATCH(B746,SumMonths,0),2)</f>
        <v>#N/A</v>
      </c>
    </row>
    <row r="747" customFormat="false" ht="12.75" hidden="false" customHeight="false" outlineLevel="0" collapsed="false">
      <c r="A747" s="57" t="e">
        <f aca="false">INDEX(BucketTable,MATCH(B747,SumMonths,0),1)</f>
        <v>#N/A</v>
      </c>
      <c r="K747" s="57" t="e">
        <f aca="false">INDEX(lava,MATCH(B747,SumMonths,0),2)</f>
        <v>#N/A</v>
      </c>
    </row>
    <row r="748" customFormat="false" ht="12.75" hidden="false" customHeight="false" outlineLevel="0" collapsed="false">
      <c r="A748" s="57" t="e">
        <f aca="false">INDEX(BucketTable,MATCH(B748,SumMonths,0),1)</f>
        <v>#N/A</v>
      </c>
      <c r="K748" s="57" t="e">
        <f aca="false">INDEX(lava,MATCH(B748,SumMonths,0),2)</f>
        <v>#N/A</v>
      </c>
    </row>
    <row r="749" customFormat="false" ht="12.75" hidden="false" customHeight="false" outlineLevel="0" collapsed="false">
      <c r="A749" s="57" t="e">
        <f aca="false">INDEX(BucketTable,MATCH(B749,SumMonths,0),1)</f>
        <v>#N/A</v>
      </c>
      <c r="K749" s="57" t="e">
        <f aca="false">INDEX(lava,MATCH(B749,SumMonths,0),2)</f>
        <v>#N/A</v>
      </c>
    </row>
    <row r="750" customFormat="false" ht="12.75" hidden="false" customHeight="false" outlineLevel="0" collapsed="false">
      <c r="A750" s="57" t="e">
        <f aca="false">INDEX(BucketTable,MATCH(B750,SumMonths,0),1)</f>
        <v>#N/A</v>
      </c>
      <c r="K750" s="57" t="e">
        <f aca="false">INDEX(lava,MATCH(B750,SumMonths,0),2)</f>
        <v>#N/A</v>
      </c>
    </row>
    <row r="751" customFormat="false" ht="12.75" hidden="false" customHeight="false" outlineLevel="0" collapsed="false">
      <c r="A751" s="57" t="e">
        <f aca="false">INDEX(BucketTable,MATCH(B751,SumMonths,0),1)</f>
        <v>#N/A</v>
      </c>
      <c r="K751" s="57" t="e">
        <f aca="false">INDEX(lava,MATCH(B751,SumMonths,0),2)</f>
        <v>#N/A</v>
      </c>
    </row>
    <row r="752" customFormat="false" ht="12.75" hidden="false" customHeight="false" outlineLevel="0" collapsed="false">
      <c r="A752" s="57" t="e">
        <f aca="false">INDEX(BucketTable,MATCH(B752,SumMonths,0),1)</f>
        <v>#N/A</v>
      </c>
      <c r="K752" s="57" t="e">
        <f aca="false">INDEX(lava,MATCH(B752,SumMonths,0),2)</f>
        <v>#N/A</v>
      </c>
    </row>
    <row r="753" customFormat="false" ht="12.75" hidden="false" customHeight="false" outlineLevel="0" collapsed="false">
      <c r="A753" s="57" t="e">
        <f aca="false">INDEX(BucketTable,MATCH(B753,SumMonths,0),1)</f>
        <v>#N/A</v>
      </c>
      <c r="K753" s="57" t="e">
        <f aca="false">INDEX(lava,MATCH(B753,SumMonths,0),2)</f>
        <v>#N/A</v>
      </c>
    </row>
    <row r="754" customFormat="false" ht="12.75" hidden="false" customHeight="false" outlineLevel="0" collapsed="false">
      <c r="A754" s="57" t="e">
        <f aca="false">INDEX(BucketTable,MATCH(B754,SumMonths,0),1)</f>
        <v>#N/A</v>
      </c>
      <c r="K754" s="57" t="e">
        <f aca="false">INDEX(lava,MATCH(B754,SumMonths,0),2)</f>
        <v>#N/A</v>
      </c>
    </row>
    <row r="755" customFormat="false" ht="12.75" hidden="false" customHeight="false" outlineLevel="0" collapsed="false">
      <c r="A755" s="57" t="e">
        <f aca="false">INDEX(BucketTable,MATCH(B755,SumMonths,0),1)</f>
        <v>#N/A</v>
      </c>
      <c r="K755" s="57" t="e">
        <f aca="false">INDEX(lava,MATCH(B755,SumMonths,0),2)</f>
        <v>#N/A</v>
      </c>
    </row>
    <row r="756" customFormat="false" ht="12.75" hidden="false" customHeight="false" outlineLevel="0" collapsed="false">
      <c r="A756" s="57" t="e">
        <f aca="false">INDEX(BucketTable,MATCH(B756,SumMonths,0),1)</f>
        <v>#N/A</v>
      </c>
      <c r="K756" s="57" t="e">
        <f aca="false">INDEX(lava,MATCH(B756,SumMonths,0),2)</f>
        <v>#N/A</v>
      </c>
    </row>
    <row r="757" customFormat="false" ht="12.75" hidden="false" customHeight="false" outlineLevel="0" collapsed="false">
      <c r="A757" s="57" t="e">
        <f aca="false">INDEX(BucketTable,MATCH(B757,SumMonths,0),1)</f>
        <v>#N/A</v>
      </c>
      <c r="K757" s="57" t="e">
        <f aca="false">INDEX(lava,MATCH(B757,SumMonths,0),2)</f>
        <v>#N/A</v>
      </c>
    </row>
    <row r="758" customFormat="false" ht="12.75" hidden="false" customHeight="false" outlineLevel="0" collapsed="false">
      <c r="A758" s="57" t="e">
        <f aca="false">INDEX(BucketTable,MATCH(B758,SumMonths,0),1)</f>
        <v>#N/A</v>
      </c>
      <c r="K758" s="57" t="e">
        <f aca="false">INDEX(lava,MATCH(B758,SumMonths,0),2)</f>
        <v>#N/A</v>
      </c>
    </row>
    <row r="759" customFormat="false" ht="12.75" hidden="false" customHeight="false" outlineLevel="0" collapsed="false">
      <c r="A759" s="57" t="e">
        <f aca="false">INDEX(BucketTable,MATCH(B759,SumMonths,0),1)</f>
        <v>#N/A</v>
      </c>
      <c r="K759" s="57" t="e">
        <f aca="false">INDEX(lava,MATCH(B759,SumMonths,0),2)</f>
        <v>#N/A</v>
      </c>
    </row>
    <row r="760" customFormat="false" ht="12.75" hidden="false" customHeight="false" outlineLevel="0" collapsed="false">
      <c r="A760" s="57" t="e">
        <f aca="false">INDEX(BucketTable,MATCH(B760,SumMonths,0),1)</f>
        <v>#N/A</v>
      </c>
      <c r="K760" s="57" t="e">
        <f aca="false">INDEX(lava,MATCH(B760,SumMonths,0),2)</f>
        <v>#N/A</v>
      </c>
    </row>
    <row r="761" customFormat="false" ht="12.75" hidden="false" customHeight="false" outlineLevel="0" collapsed="false">
      <c r="A761" s="57" t="e">
        <f aca="false">INDEX(BucketTable,MATCH(B761,SumMonths,0),1)</f>
        <v>#N/A</v>
      </c>
      <c r="K761" s="57" t="e">
        <f aca="false">INDEX(lava,MATCH(B761,SumMonths,0),2)</f>
        <v>#N/A</v>
      </c>
    </row>
    <row r="762" customFormat="false" ht="12.75" hidden="false" customHeight="false" outlineLevel="0" collapsed="false">
      <c r="A762" s="57" t="e">
        <f aca="false">INDEX(BucketTable,MATCH(B762,SumMonths,0),1)</f>
        <v>#N/A</v>
      </c>
      <c r="K762" s="57" t="e">
        <f aca="false">INDEX(lava,MATCH(B762,SumMonths,0),2)</f>
        <v>#N/A</v>
      </c>
    </row>
    <row r="763" customFormat="false" ht="12.75" hidden="false" customHeight="false" outlineLevel="0" collapsed="false">
      <c r="A763" s="57" t="e">
        <f aca="false">INDEX(BucketTable,MATCH(B763,SumMonths,0),1)</f>
        <v>#N/A</v>
      </c>
      <c r="K763" s="57" t="e">
        <f aca="false">INDEX(lava,MATCH(B763,SumMonths,0),2)</f>
        <v>#N/A</v>
      </c>
    </row>
    <row r="764" customFormat="false" ht="12.75" hidden="false" customHeight="false" outlineLevel="0" collapsed="false">
      <c r="A764" s="57" t="e">
        <f aca="false">INDEX(BucketTable,MATCH(B764,SumMonths,0),1)</f>
        <v>#N/A</v>
      </c>
      <c r="K764" s="57" t="e">
        <f aca="false">INDEX(lava,MATCH(B764,SumMonths,0),2)</f>
        <v>#N/A</v>
      </c>
    </row>
    <row r="765" customFormat="false" ht="12.75" hidden="false" customHeight="false" outlineLevel="0" collapsed="false">
      <c r="A765" s="57" t="e">
        <f aca="false">INDEX(BucketTable,MATCH(B765,SumMonths,0),1)</f>
        <v>#N/A</v>
      </c>
      <c r="K765" s="57" t="e">
        <f aca="false">INDEX(lava,MATCH(B765,SumMonths,0),2)</f>
        <v>#N/A</v>
      </c>
    </row>
    <row r="766" customFormat="false" ht="12.75" hidden="false" customHeight="false" outlineLevel="0" collapsed="false">
      <c r="A766" s="57" t="e">
        <f aca="false">INDEX(BucketTable,MATCH(B766,SumMonths,0),1)</f>
        <v>#N/A</v>
      </c>
      <c r="K766" s="57" t="e">
        <f aca="false">INDEX(lava,MATCH(B766,SumMonths,0),2)</f>
        <v>#N/A</v>
      </c>
    </row>
    <row r="767" customFormat="false" ht="12.75" hidden="false" customHeight="false" outlineLevel="0" collapsed="false">
      <c r="A767" s="57" t="e">
        <f aca="false">INDEX(BucketTable,MATCH(B767,SumMonths,0),1)</f>
        <v>#N/A</v>
      </c>
      <c r="K767" s="57" t="e">
        <f aca="false">INDEX(lava,MATCH(B767,SumMonths,0),2)</f>
        <v>#N/A</v>
      </c>
    </row>
    <row r="768" customFormat="false" ht="12.75" hidden="false" customHeight="false" outlineLevel="0" collapsed="false">
      <c r="A768" s="57" t="e">
        <f aca="false">INDEX(BucketTable,MATCH(B768,SumMonths,0),1)</f>
        <v>#N/A</v>
      </c>
      <c r="K768" s="57" t="e">
        <f aca="false">INDEX(lava,MATCH(B768,SumMonths,0),2)</f>
        <v>#N/A</v>
      </c>
    </row>
    <row r="769" customFormat="false" ht="12.75" hidden="false" customHeight="false" outlineLevel="0" collapsed="false">
      <c r="A769" s="57" t="e">
        <f aca="false">INDEX(BucketTable,MATCH(B769,SumMonths,0),1)</f>
        <v>#N/A</v>
      </c>
      <c r="K769" s="57" t="e">
        <f aca="false">INDEX(lava,MATCH(B769,SumMonths,0),2)</f>
        <v>#N/A</v>
      </c>
    </row>
    <row r="770" customFormat="false" ht="12.75" hidden="false" customHeight="false" outlineLevel="0" collapsed="false">
      <c r="A770" s="57" t="e">
        <f aca="false">INDEX(BucketTable,MATCH(B770,SumMonths,0),1)</f>
        <v>#N/A</v>
      </c>
      <c r="K770" s="57" t="e">
        <f aca="false">INDEX(lava,MATCH(B770,SumMonths,0),2)</f>
        <v>#N/A</v>
      </c>
    </row>
    <row r="771" customFormat="false" ht="12.75" hidden="false" customHeight="false" outlineLevel="0" collapsed="false">
      <c r="A771" s="57" t="e">
        <f aca="false">INDEX(BucketTable,MATCH(B771,SumMonths,0),1)</f>
        <v>#N/A</v>
      </c>
      <c r="K771" s="57" t="e">
        <f aca="false">INDEX(lava,MATCH(B771,SumMonths,0),2)</f>
        <v>#N/A</v>
      </c>
    </row>
    <row r="772" customFormat="false" ht="12.75" hidden="false" customHeight="false" outlineLevel="0" collapsed="false">
      <c r="A772" s="57" t="e">
        <f aca="false">INDEX(BucketTable,MATCH(B772,SumMonths,0),1)</f>
        <v>#N/A</v>
      </c>
      <c r="K772" s="57" t="e">
        <f aca="false">INDEX(lava,MATCH(B772,SumMonths,0),2)</f>
        <v>#N/A</v>
      </c>
    </row>
    <row r="773" customFormat="false" ht="12.75" hidden="false" customHeight="false" outlineLevel="0" collapsed="false">
      <c r="A773" s="57" t="e">
        <f aca="false">INDEX(BucketTable,MATCH(B773,SumMonths,0),1)</f>
        <v>#N/A</v>
      </c>
      <c r="K773" s="57" t="e">
        <f aca="false">INDEX(lava,MATCH(B773,SumMonths,0),2)</f>
        <v>#N/A</v>
      </c>
    </row>
    <row r="774" customFormat="false" ht="12.75" hidden="false" customHeight="false" outlineLevel="0" collapsed="false">
      <c r="A774" s="57" t="e">
        <f aca="false">INDEX(BucketTable,MATCH(B774,SumMonths,0),1)</f>
        <v>#N/A</v>
      </c>
      <c r="K774" s="57" t="e">
        <f aca="false">INDEX(lava,MATCH(B774,SumMonths,0),2)</f>
        <v>#N/A</v>
      </c>
    </row>
    <row r="775" customFormat="false" ht="12.75" hidden="false" customHeight="false" outlineLevel="0" collapsed="false">
      <c r="A775" s="57" t="e">
        <f aca="false">INDEX(BucketTable,MATCH(B775,SumMonths,0),1)</f>
        <v>#N/A</v>
      </c>
      <c r="K775" s="57" t="e">
        <f aca="false">INDEX(lava,MATCH(B775,SumMonths,0),2)</f>
        <v>#N/A</v>
      </c>
    </row>
    <row r="776" customFormat="false" ht="12.75" hidden="false" customHeight="false" outlineLevel="0" collapsed="false">
      <c r="A776" s="57" t="e">
        <f aca="false">INDEX(BucketTable,MATCH(B776,SumMonths,0),1)</f>
        <v>#N/A</v>
      </c>
      <c r="K776" s="57" t="e">
        <f aca="false">INDEX(lava,MATCH(B776,SumMonths,0),2)</f>
        <v>#N/A</v>
      </c>
    </row>
    <row r="777" customFormat="false" ht="12.75" hidden="false" customHeight="false" outlineLevel="0" collapsed="false">
      <c r="A777" s="57" t="e">
        <f aca="false">INDEX(BucketTable,MATCH(B777,SumMonths,0),1)</f>
        <v>#N/A</v>
      </c>
      <c r="K777" s="57" t="e">
        <f aca="false">INDEX(lava,MATCH(B777,SumMonths,0),2)</f>
        <v>#N/A</v>
      </c>
    </row>
    <row r="778" customFormat="false" ht="12.75" hidden="false" customHeight="false" outlineLevel="0" collapsed="false">
      <c r="A778" s="57" t="e">
        <f aca="false">INDEX(BucketTable,MATCH(B778,SumMonths,0),1)</f>
        <v>#N/A</v>
      </c>
      <c r="K778" s="57" t="e">
        <f aca="false">INDEX(lava,MATCH(B778,SumMonths,0),2)</f>
        <v>#N/A</v>
      </c>
    </row>
    <row r="779" customFormat="false" ht="12.75" hidden="false" customHeight="false" outlineLevel="0" collapsed="false">
      <c r="A779" s="57" t="e">
        <f aca="false">INDEX(BucketTable,MATCH(B779,SumMonths,0),1)</f>
        <v>#N/A</v>
      </c>
      <c r="K779" s="57" t="e">
        <f aca="false">INDEX(lava,MATCH(B779,SumMonths,0),2)</f>
        <v>#N/A</v>
      </c>
    </row>
    <row r="780" customFormat="false" ht="12.75" hidden="false" customHeight="false" outlineLevel="0" collapsed="false">
      <c r="A780" s="57" t="e">
        <f aca="false">INDEX(BucketTable,MATCH(B780,SumMonths,0),1)</f>
        <v>#N/A</v>
      </c>
      <c r="K780" s="57" t="e">
        <f aca="false">INDEX(lava,MATCH(B780,SumMonths,0),2)</f>
        <v>#N/A</v>
      </c>
    </row>
    <row r="781" customFormat="false" ht="12.75" hidden="false" customHeight="false" outlineLevel="0" collapsed="false">
      <c r="A781" s="57" t="e">
        <f aca="false">INDEX(BucketTable,MATCH(B781,SumMonths,0),1)</f>
        <v>#N/A</v>
      </c>
      <c r="K781" s="57" t="e">
        <f aca="false">INDEX(lava,MATCH(B781,SumMonths,0),2)</f>
        <v>#N/A</v>
      </c>
    </row>
    <row r="782" customFormat="false" ht="12.75" hidden="false" customHeight="false" outlineLevel="0" collapsed="false">
      <c r="A782" s="57" t="e">
        <f aca="false">INDEX(BucketTable,MATCH(B782,SumMonths,0),1)</f>
        <v>#N/A</v>
      </c>
      <c r="K782" s="57" t="e">
        <f aca="false">INDEX(lava,MATCH(B782,SumMonths,0),2)</f>
        <v>#N/A</v>
      </c>
    </row>
    <row r="783" customFormat="false" ht="12.75" hidden="false" customHeight="false" outlineLevel="0" collapsed="false">
      <c r="A783" s="57" t="e">
        <f aca="false">INDEX(BucketTable,MATCH(B783,SumMonths,0),1)</f>
        <v>#N/A</v>
      </c>
      <c r="K783" s="57" t="e">
        <f aca="false">INDEX(lava,MATCH(B783,SumMonths,0),2)</f>
        <v>#N/A</v>
      </c>
    </row>
    <row r="784" customFormat="false" ht="12.75" hidden="false" customHeight="false" outlineLevel="0" collapsed="false">
      <c r="A784" s="57" t="e">
        <f aca="false">INDEX(BucketTable,MATCH(B784,SumMonths,0),1)</f>
        <v>#N/A</v>
      </c>
      <c r="K784" s="57" t="e">
        <f aca="false">INDEX(lava,MATCH(B784,SumMonths,0),2)</f>
        <v>#N/A</v>
      </c>
    </row>
    <row r="785" customFormat="false" ht="12.75" hidden="false" customHeight="false" outlineLevel="0" collapsed="false">
      <c r="A785" s="57" t="e">
        <f aca="false">INDEX(BucketTable,MATCH(B785,SumMonths,0),1)</f>
        <v>#N/A</v>
      </c>
      <c r="K785" s="57" t="e">
        <f aca="false">INDEX(lava,MATCH(B785,SumMonths,0),2)</f>
        <v>#N/A</v>
      </c>
    </row>
    <row r="786" customFormat="false" ht="12.75" hidden="false" customHeight="false" outlineLevel="0" collapsed="false">
      <c r="A786" s="57" t="e">
        <f aca="false">INDEX(BucketTable,MATCH(B786,SumMonths,0),1)</f>
        <v>#N/A</v>
      </c>
      <c r="K786" s="57" t="e">
        <f aca="false">INDEX(lava,MATCH(B786,SumMonths,0),2)</f>
        <v>#N/A</v>
      </c>
    </row>
    <row r="787" customFormat="false" ht="12.75" hidden="false" customHeight="false" outlineLevel="0" collapsed="false">
      <c r="A787" s="57" t="e">
        <f aca="false">INDEX(BucketTable,MATCH(B787,SumMonths,0),1)</f>
        <v>#N/A</v>
      </c>
      <c r="K787" s="57" t="e">
        <f aca="false">INDEX(lava,MATCH(B787,SumMonths,0),2)</f>
        <v>#N/A</v>
      </c>
    </row>
    <row r="788" customFormat="false" ht="12.75" hidden="false" customHeight="false" outlineLevel="0" collapsed="false">
      <c r="A788" s="57" t="e">
        <f aca="false">INDEX(BucketTable,MATCH(B788,SumMonths,0),1)</f>
        <v>#N/A</v>
      </c>
      <c r="K788" s="57" t="e">
        <f aca="false">INDEX(lava,MATCH(B788,SumMonths,0),2)</f>
        <v>#N/A</v>
      </c>
    </row>
    <row r="789" customFormat="false" ht="12.75" hidden="false" customHeight="false" outlineLevel="0" collapsed="false">
      <c r="A789" s="57" t="e">
        <f aca="false">INDEX(BucketTable,MATCH(B789,SumMonths,0),1)</f>
        <v>#N/A</v>
      </c>
      <c r="K789" s="57" t="e">
        <f aca="false">INDEX(lava,MATCH(B789,SumMonths,0),2)</f>
        <v>#N/A</v>
      </c>
    </row>
    <row r="790" customFormat="false" ht="12.75" hidden="false" customHeight="false" outlineLevel="0" collapsed="false">
      <c r="A790" s="57" t="e">
        <f aca="false">INDEX(BucketTable,MATCH(B790,SumMonths,0),1)</f>
        <v>#N/A</v>
      </c>
      <c r="K790" s="57" t="e">
        <f aca="false">INDEX(lava,MATCH(B790,SumMonths,0),2)</f>
        <v>#N/A</v>
      </c>
    </row>
    <row r="791" customFormat="false" ht="12.75" hidden="false" customHeight="false" outlineLevel="0" collapsed="false">
      <c r="A791" s="57" t="e">
        <f aca="false">INDEX(BucketTable,MATCH(B791,SumMonths,0),1)</f>
        <v>#N/A</v>
      </c>
      <c r="K791" s="57" t="e">
        <f aca="false">INDEX(lava,MATCH(B791,SumMonths,0),2)</f>
        <v>#N/A</v>
      </c>
    </row>
    <row r="792" customFormat="false" ht="12.75" hidden="false" customHeight="false" outlineLevel="0" collapsed="false">
      <c r="A792" s="57" t="e">
        <f aca="false">INDEX(BucketTable,MATCH(B792,SumMonths,0),1)</f>
        <v>#N/A</v>
      </c>
      <c r="K792" s="57" t="e">
        <f aca="false">INDEX(lava,MATCH(B792,SumMonths,0),2)</f>
        <v>#N/A</v>
      </c>
    </row>
    <row r="793" customFormat="false" ht="12.75" hidden="false" customHeight="false" outlineLevel="0" collapsed="false">
      <c r="A793" s="57" t="e">
        <f aca="false">INDEX(BucketTable,MATCH(B793,SumMonths,0),1)</f>
        <v>#N/A</v>
      </c>
      <c r="K793" s="57" t="e">
        <f aca="false">INDEX(lava,MATCH(B793,SumMonths,0),2)</f>
        <v>#N/A</v>
      </c>
    </row>
    <row r="794" customFormat="false" ht="12.75" hidden="false" customHeight="false" outlineLevel="0" collapsed="false">
      <c r="A794" s="57" t="e">
        <f aca="false">INDEX(BucketTable,MATCH(B794,SumMonths,0),1)</f>
        <v>#N/A</v>
      </c>
      <c r="K794" s="57" t="e">
        <f aca="false">INDEX(lava,MATCH(B794,SumMonths,0),2)</f>
        <v>#N/A</v>
      </c>
    </row>
    <row r="795" customFormat="false" ht="12.75" hidden="false" customHeight="false" outlineLevel="0" collapsed="false">
      <c r="A795" s="57" t="e">
        <f aca="false">INDEX(BucketTable,MATCH(B795,SumMonths,0),1)</f>
        <v>#N/A</v>
      </c>
      <c r="K795" s="57" t="e">
        <f aca="false">INDEX(lava,MATCH(B795,SumMonths,0),2)</f>
        <v>#N/A</v>
      </c>
    </row>
    <row r="796" customFormat="false" ht="12.75" hidden="false" customHeight="false" outlineLevel="0" collapsed="false">
      <c r="A796" s="57" t="e">
        <f aca="false">INDEX(BucketTable,MATCH(B796,SumMonths,0),1)</f>
        <v>#N/A</v>
      </c>
      <c r="K796" s="57" t="e">
        <f aca="false">INDEX(lava,MATCH(B796,SumMonths,0),2)</f>
        <v>#N/A</v>
      </c>
    </row>
    <row r="797" customFormat="false" ht="12.75" hidden="false" customHeight="false" outlineLevel="0" collapsed="false">
      <c r="A797" s="57" t="e">
        <f aca="false">INDEX(BucketTable,MATCH(B797,SumMonths,0),1)</f>
        <v>#N/A</v>
      </c>
      <c r="K797" s="57" t="e">
        <f aca="false">INDEX(lava,MATCH(B797,SumMonths,0),2)</f>
        <v>#N/A</v>
      </c>
    </row>
    <row r="798" customFormat="false" ht="12.75" hidden="false" customHeight="false" outlineLevel="0" collapsed="false">
      <c r="A798" s="57" t="e">
        <f aca="false">INDEX(BucketTable,MATCH(B798,SumMonths,0),1)</f>
        <v>#N/A</v>
      </c>
      <c r="K798" s="57" t="e">
        <f aca="false">INDEX(lava,MATCH(B798,SumMonths,0),2)</f>
        <v>#N/A</v>
      </c>
    </row>
    <row r="799" customFormat="false" ht="12.75" hidden="false" customHeight="false" outlineLevel="0" collapsed="false">
      <c r="A799" s="57" t="e">
        <f aca="false">INDEX(BucketTable,MATCH(B799,SumMonths,0),1)</f>
        <v>#N/A</v>
      </c>
      <c r="K799" s="57" t="e">
        <f aca="false">INDEX(lava,MATCH(B799,SumMonths,0),2)</f>
        <v>#N/A</v>
      </c>
    </row>
    <row r="800" customFormat="false" ht="12.75" hidden="false" customHeight="false" outlineLevel="0" collapsed="false">
      <c r="A800" s="57" t="e">
        <f aca="false">INDEX(BucketTable,MATCH(B800,SumMonths,0),1)</f>
        <v>#N/A</v>
      </c>
      <c r="K800" s="57" t="e">
        <f aca="false">INDEX(lava,MATCH(B800,SumMonths,0),2)</f>
        <v>#N/A</v>
      </c>
    </row>
    <row r="801" customFormat="false" ht="12.75" hidden="false" customHeight="false" outlineLevel="0" collapsed="false">
      <c r="A801" s="57" t="e">
        <f aca="false">INDEX(BucketTable,MATCH(B801,SumMonths,0),1)</f>
        <v>#N/A</v>
      </c>
      <c r="K801" s="57" t="e">
        <f aca="false">INDEX(lava,MATCH(B801,SumMonths,0),2)</f>
        <v>#N/A</v>
      </c>
    </row>
    <row r="802" customFormat="false" ht="12.75" hidden="false" customHeight="false" outlineLevel="0" collapsed="false">
      <c r="A802" s="57" t="e">
        <f aca="false">INDEX(BucketTable,MATCH(B802,SumMonths,0),1)</f>
        <v>#N/A</v>
      </c>
      <c r="K802" s="57" t="e">
        <f aca="false">INDEX(lava,MATCH(B802,SumMonths,0),2)</f>
        <v>#N/A</v>
      </c>
    </row>
    <row r="803" customFormat="false" ht="12.75" hidden="false" customHeight="false" outlineLevel="0" collapsed="false">
      <c r="A803" s="57" t="e">
        <f aca="false">INDEX(BucketTable,MATCH(B803,SumMonths,0),1)</f>
        <v>#N/A</v>
      </c>
      <c r="K803" s="57" t="e">
        <f aca="false">INDEX(lava,MATCH(B803,SumMonths,0),2)</f>
        <v>#N/A</v>
      </c>
    </row>
    <row r="804" customFormat="false" ht="12.75" hidden="false" customHeight="false" outlineLevel="0" collapsed="false">
      <c r="A804" s="57" t="e">
        <f aca="false">INDEX(BucketTable,MATCH(B804,SumMonths,0),1)</f>
        <v>#N/A</v>
      </c>
      <c r="K804" s="57" t="e">
        <f aca="false">INDEX(lava,MATCH(B804,SumMonths,0),2)</f>
        <v>#N/A</v>
      </c>
    </row>
    <row r="805" customFormat="false" ht="12.75" hidden="false" customHeight="false" outlineLevel="0" collapsed="false">
      <c r="A805" s="57" t="e">
        <f aca="false">INDEX(BucketTable,MATCH(B805,SumMonths,0),1)</f>
        <v>#N/A</v>
      </c>
      <c r="K805" s="57" t="e">
        <f aca="false">INDEX(lava,MATCH(B805,SumMonths,0),2)</f>
        <v>#N/A</v>
      </c>
    </row>
    <row r="806" customFormat="false" ht="12.75" hidden="false" customHeight="false" outlineLevel="0" collapsed="false">
      <c r="A806" s="57" t="e">
        <f aca="false">INDEX(BucketTable,MATCH(B806,SumMonths,0),1)</f>
        <v>#N/A</v>
      </c>
      <c r="K806" s="57" t="e">
        <f aca="false">INDEX(lava,MATCH(B806,SumMonths,0),2)</f>
        <v>#N/A</v>
      </c>
    </row>
    <row r="807" customFormat="false" ht="12.75" hidden="false" customHeight="false" outlineLevel="0" collapsed="false">
      <c r="A807" s="57" t="e">
        <f aca="false">INDEX(BucketTable,MATCH(B807,SumMonths,0),1)</f>
        <v>#N/A</v>
      </c>
      <c r="K807" s="57" t="e">
        <f aca="false">INDEX(lava,MATCH(B807,SumMonths,0),2)</f>
        <v>#N/A</v>
      </c>
    </row>
    <row r="808" customFormat="false" ht="12.75" hidden="false" customHeight="false" outlineLevel="0" collapsed="false">
      <c r="A808" s="57" t="e">
        <f aca="false">INDEX(BucketTable,MATCH(B808,SumMonths,0),1)</f>
        <v>#N/A</v>
      </c>
      <c r="K808" s="57" t="e">
        <f aca="false">INDEX(lava,MATCH(B808,SumMonths,0),2)</f>
        <v>#N/A</v>
      </c>
    </row>
    <row r="809" customFormat="false" ht="12.75" hidden="false" customHeight="false" outlineLevel="0" collapsed="false">
      <c r="A809" s="57" t="e">
        <f aca="false">INDEX(BucketTable,MATCH(B809,SumMonths,0),1)</f>
        <v>#N/A</v>
      </c>
      <c r="K809" s="57" t="e">
        <f aca="false">INDEX(lava,MATCH(B809,SumMonths,0),2)</f>
        <v>#N/A</v>
      </c>
    </row>
    <row r="810" customFormat="false" ht="12.75" hidden="false" customHeight="false" outlineLevel="0" collapsed="false">
      <c r="A810" s="57" t="e">
        <f aca="false">INDEX(BucketTable,MATCH(B810,SumMonths,0),1)</f>
        <v>#N/A</v>
      </c>
      <c r="K810" s="57" t="e">
        <f aca="false">INDEX(lava,MATCH(B810,SumMonths,0),2)</f>
        <v>#N/A</v>
      </c>
    </row>
    <row r="811" customFormat="false" ht="12.75" hidden="false" customHeight="false" outlineLevel="0" collapsed="false">
      <c r="A811" s="57" t="e">
        <f aca="false">INDEX(BucketTable,MATCH(B811,SumMonths,0),1)</f>
        <v>#N/A</v>
      </c>
      <c r="K811" s="57" t="e">
        <f aca="false">INDEX(lava,MATCH(B811,SumMonths,0),2)</f>
        <v>#N/A</v>
      </c>
    </row>
    <row r="812" customFormat="false" ht="12.75" hidden="false" customHeight="false" outlineLevel="0" collapsed="false">
      <c r="A812" s="57" t="e">
        <f aca="false">INDEX(BucketTable,MATCH(B812,SumMonths,0),1)</f>
        <v>#N/A</v>
      </c>
      <c r="K812" s="57" t="e">
        <f aca="false">INDEX(lava,MATCH(B812,SumMonths,0),2)</f>
        <v>#N/A</v>
      </c>
    </row>
    <row r="813" customFormat="false" ht="12.75" hidden="false" customHeight="false" outlineLevel="0" collapsed="false">
      <c r="A813" s="57" t="e">
        <f aca="false">INDEX(BucketTable,MATCH(B813,SumMonths,0),1)</f>
        <v>#N/A</v>
      </c>
      <c r="K813" s="57" t="e">
        <f aca="false">INDEX(lava,MATCH(B813,SumMonths,0),2)</f>
        <v>#N/A</v>
      </c>
    </row>
    <row r="814" customFormat="false" ht="12.75" hidden="false" customHeight="false" outlineLevel="0" collapsed="false">
      <c r="A814" s="57" t="e">
        <f aca="false">INDEX(BucketTable,MATCH(B814,SumMonths,0),1)</f>
        <v>#N/A</v>
      </c>
      <c r="K814" s="57" t="e">
        <f aca="false">INDEX(lava,MATCH(B814,SumMonths,0),2)</f>
        <v>#N/A</v>
      </c>
    </row>
    <row r="815" customFormat="false" ht="12.75" hidden="false" customHeight="false" outlineLevel="0" collapsed="false">
      <c r="A815" s="57" t="e">
        <f aca="false">INDEX(BucketTable,MATCH(B815,SumMonths,0),1)</f>
        <v>#N/A</v>
      </c>
      <c r="K815" s="57" t="e">
        <f aca="false">INDEX(lava,MATCH(B815,SumMonths,0),2)</f>
        <v>#N/A</v>
      </c>
    </row>
    <row r="816" customFormat="false" ht="12.75" hidden="false" customHeight="false" outlineLevel="0" collapsed="false">
      <c r="A816" s="57" t="e">
        <f aca="false">INDEX(BucketTable,MATCH(B816,SumMonths,0),1)</f>
        <v>#N/A</v>
      </c>
      <c r="K816" s="57" t="e">
        <f aca="false">INDEX(lava,MATCH(B816,SumMonths,0),2)</f>
        <v>#N/A</v>
      </c>
    </row>
    <row r="817" customFormat="false" ht="12.75" hidden="false" customHeight="false" outlineLevel="0" collapsed="false">
      <c r="A817" s="57" t="e">
        <f aca="false">INDEX(BucketTable,MATCH(B817,SumMonths,0),1)</f>
        <v>#N/A</v>
      </c>
      <c r="K817" s="57" t="e">
        <f aca="false">INDEX(lava,MATCH(B817,SumMonths,0),2)</f>
        <v>#N/A</v>
      </c>
    </row>
    <row r="818" customFormat="false" ht="12.75" hidden="false" customHeight="false" outlineLevel="0" collapsed="false">
      <c r="A818" s="57" t="e">
        <f aca="false">INDEX(BucketTable,MATCH(B818,SumMonths,0),1)</f>
        <v>#N/A</v>
      </c>
      <c r="K818" s="57" t="e">
        <f aca="false">INDEX(lava,MATCH(B818,SumMonths,0),2)</f>
        <v>#N/A</v>
      </c>
    </row>
    <row r="819" customFormat="false" ht="12.75" hidden="false" customHeight="false" outlineLevel="0" collapsed="false">
      <c r="A819" s="57" t="e">
        <f aca="false">INDEX(BucketTable,MATCH(B819,SumMonths,0),1)</f>
        <v>#N/A</v>
      </c>
      <c r="K819" s="57" t="e">
        <f aca="false">INDEX(lava,MATCH(B819,SumMonths,0),2)</f>
        <v>#N/A</v>
      </c>
    </row>
    <row r="820" customFormat="false" ht="12.75" hidden="false" customHeight="false" outlineLevel="0" collapsed="false">
      <c r="A820" s="57" t="e">
        <f aca="false">INDEX(BucketTable,MATCH(B820,SumMonths,0),1)</f>
        <v>#N/A</v>
      </c>
      <c r="K820" s="57" t="e">
        <f aca="false">INDEX(lava,MATCH(B820,SumMonths,0),2)</f>
        <v>#N/A</v>
      </c>
    </row>
    <row r="821" customFormat="false" ht="12.75" hidden="false" customHeight="false" outlineLevel="0" collapsed="false">
      <c r="A821" s="57" t="e">
        <f aca="false">INDEX(BucketTable,MATCH(B821,SumMonths,0),1)</f>
        <v>#N/A</v>
      </c>
      <c r="K821" s="57" t="e">
        <f aca="false">INDEX(lava,MATCH(B821,SumMonths,0),2)</f>
        <v>#N/A</v>
      </c>
    </row>
    <row r="822" customFormat="false" ht="12.75" hidden="false" customHeight="false" outlineLevel="0" collapsed="false">
      <c r="A822" s="57" t="e">
        <f aca="false">INDEX(BucketTable,MATCH(B822,SumMonths,0),1)</f>
        <v>#N/A</v>
      </c>
      <c r="K822" s="57" t="e">
        <f aca="false">INDEX(lava,MATCH(B822,SumMonths,0),2)</f>
        <v>#N/A</v>
      </c>
    </row>
    <row r="823" customFormat="false" ht="12.75" hidden="false" customHeight="false" outlineLevel="0" collapsed="false">
      <c r="A823" s="57" t="e">
        <f aca="false">INDEX(BucketTable,MATCH(B823,SumMonths,0),1)</f>
        <v>#N/A</v>
      </c>
      <c r="K823" s="57" t="e">
        <f aca="false">INDEX(lava,MATCH(B823,SumMonths,0),2)</f>
        <v>#N/A</v>
      </c>
    </row>
    <row r="824" customFormat="false" ht="12.75" hidden="false" customHeight="false" outlineLevel="0" collapsed="false">
      <c r="A824" s="57" t="e">
        <f aca="false">INDEX(BucketTable,MATCH(B824,SumMonths,0),1)</f>
        <v>#N/A</v>
      </c>
      <c r="K824" s="57" t="e">
        <f aca="false">INDEX(lava,MATCH(B824,SumMonths,0),2)</f>
        <v>#N/A</v>
      </c>
    </row>
    <row r="825" customFormat="false" ht="12.75" hidden="false" customHeight="false" outlineLevel="0" collapsed="false">
      <c r="A825" s="57" t="e">
        <f aca="false">INDEX(BucketTable,MATCH(B825,SumMonths,0),1)</f>
        <v>#N/A</v>
      </c>
      <c r="K825" s="57" t="e">
        <f aca="false">INDEX(lava,MATCH(B825,SumMonths,0),2)</f>
        <v>#N/A</v>
      </c>
    </row>
    <row r="826" customFormat="false" ht="12.75" hidden="false" customHeight="false" outlineLevel="0" collapsed="false">
      <c r="A826" s="57" t="e">
        <f aca="false">INDEX(BucketTable,MATCH(B826,SumMonths,0),1)</f>
        <v>#N/A</v>
      </c>
      <c r="K826" s="57" t="e">
        <f aca="false">INDEX(lava,MATCH(B826,SumMonths,0),2)</f>
        <v>#N/A</v>
      </c>
    </row>
    <row r="827" customFormat="false" ht="12.75" hidden="false" customHeight="false" outlineLevel="0" collapsed="false">
      <c r="A827" s="57" t="e">
        <f aca="false">INDEX(BucketTable,MATCH(B827,SumMonths,0),1)</f>
        <v>#N/A</v>
      </c>
      <c r="K827" s="57" t="e">
        <f aca="false">INDEX(lava,MATCH(B827,SumMonths,0),2)</f>
        <v>#N/A</v>
      </c>
    </row>
    <row r="828" customFormat="false" ht="12.75" hidden="false" customHeight="false" outlineLevel="0" collapsed="false">
      <c r="A828" s="57" t="e">
        <f aca="false">INDEX(BucketTable,MATCH(B828,SumMonths,0),1)</f>
        <v>#N/A</v>
      </c>
      <c r="K828" s="57" t="e">
        <f aca="false">INDEX(lava,MATCH(B828,SumMonths,0),2)</f>
        <v>#N/A</v>
      </c>
    </row>
    <row r="829" customFormat="false" ht="12.75" hidden="false" customHeight="false" outlineLevel="0" collapsed="false">
      <c r="A829" s="57" t="e">
        <f aca="false">INDEX(BucketTable,MATCH(B829,SumMonths,0),1)</f>
        <v>#N/A</v>
      </c>
      <c r="K829" s="57" t="e">
        <f aca="false">INDEX(lava,MATCH(B829,SumMonths,0),2)</f>
        <v>#N/A</v>
      </c>
    </row>
    <row r="830" customFormat="false" ht="12.75" hidden="false" customHeight="false" outlineLevel="0" collapsed="false">
      <c r="A830" s="57" t="e">
        <f aca="false">INDEX(BucketTable,MATCH(B830,SumMonths,0),1)</f>
        <v>#N/A</v>
      </c>
      <c r="K830" s="57" t="e">
        <f aca="false">INDEX(lava,MATCH(B830,SumMonths,0),2)</f>
        <v>#N/A</v>
      </c>
    </row>
    <row r="831" customFormat="false" ht="12.75" hidden="false" customHeight="false" outlineLevel="0" collapsed="false">
      <c r="A831" s="57" t="e">
        <f aca="false">INDEX(BucketTable,MATCH(B831,SumMonths,0),1)</f>
        <v>#N/A</v>
      </c>
      <c r="K831" s="57" t="e">
        <f aca="false">INDEX(lava,MATCH(B831,SumMonths,0),2)</f>
        <v>#N/A</v>
      </c>
    </row>
    <row r="832" customFormat="false" ht="12.75" hidden="false" customHeight="false" outlineLevel="0" collapsed="false">
      <c r="A832" s="57" t="e">
        <f aca="false">INDEX(BucketTable,MATCH(B832,SumMonths,0),1)</f>
        <v>#N/A</v>
      </c>
      <c r="K832" s="57" t="e">
        <f aca="false">INDEX(lava,MATCH(B832,SumMonths,0),2)</f>
        <v>#N/A</v>
      </c>
    </row>
    <row r="833" customFormat="false" ht="12.75" hidden="false" customHeight="false" outlineLevel="0" collapsed="false">
      <c r="A833" s="57" t="e">
        <f aca="false">INDEX(BucketTable,MATCH(B833,SumMonths,0),1)</f>
        <v>#N/A</v>
      </c>
      <c r="K833" s="57" t="e">
        <f aca="false">INDEX(lava,MATCH(B833,SumMonths,0),2)</f>
        <v>#N/A</v>
      </c>
    </row>
    <row r="834" customFormat="false" ht="12.75" hidden="false" customHeight="false" outlineLevel="0" collapsed="false">
      <c r="A834" s="57" t="e">
        <f aca="false">INDEX(BucketTable,MATCH(B834,SumMonths,0),1)</f>
        <v>#N/A</v>
      </c>
      <c r="K834" s="57" t="e">
        <f aca="false">INDEX(lava,MATCH(B834,SumMonths,0),2)</f>
        <v>#N/A</v>
      </c>
    </row>
    <row r="835" customFormat="false" ht="12.75" hidden="false" customHeight="false" outlineLevel="0" collapsed="false">
      <c r="A835" s="57" t="e">
        <f aca="false">INDEX(BucketTable,MATCH(B835,SumMonths,0),1)</f>
        <v>#N/A</v>
      </c>
      <c r="K835" s="57" t="e">
        <f aca="false">INDEX(lava,MATCH(B835,SumMonths,0),2)</f>
        <v>#N/A</v>
      </c>
    </row>
    <row r="836" customFormat="false" ht="12.75" hidden="false" customHeight="false" outlineLevel="0" collapsed="false">
      <c r="A836" s="57" t="e">
        <f aca="false">INDEX(BucketTable,MATCH(B836,SumMonths,0),1)</f>
        <v>#N/A</v>
      </c>
      <c r="K836" s="57" t="e">
        <f aca="false">INDEX(lava,MATCH(B836,SumMonths,0),2)</f>
        <v>#N/A</v>
      </c>
    </row>
    <row r="837" customFormat="false" ht="12.75" hidden="false" customHeight="false" outlineLevel="0" collapsed="false">
      <c r="A837" s="57" t="e">
        <f aca="false">INDEX(BucketTable,MATCH(B837,SumMonths,0),1)</f>
        <v>#N/A</v>
      </c>
      <c r="K837" s="57" t="e">
        <f aca="false">INDEX(lava,MATCH(B837,SumMonths,0),2)</f>
        <v>#N/A</v>
      </c>
    </row>
    <row r="838" customFormat="false" ht="12.75" hidden="false" customHeight="false" outlineLevel="0" collapsed="false">
      <c r="A838" s="57" t="e">
        <f aca="false">INDEX(BucketTable,MATCH(B838,SumMonths,0),1)</f>
        <v>#N/A</v>
      </c>
      <c r="K838" s="57" t="e">
        <f aca="false">INDEX(lava,MATCH(B838,SumMonths,0),2)</f>
        <v>#N/A</v>
      </c>
    </row>
    <row r="839" customFormat="false" ht="12.75" hidden="false" customHeight="false" outlineLevel="0" collapsed="false">
      <c r="A839" s="57" t="e">
        <f aca="false">INDEX(BucketTable,MATCH(B839,SumMonths,0),1)</f>
        <v>#N/A</v>
      </c>
      <c r="K839" s="57" t="e">
        <f aca="false">INDEX(lava,MATCH(B839,SumMonths,0),2)</f>
        <v>#N/A</v>
      </c>
    </row>
    <row r="840" customFormat="false" ht="12.75" hidden="false" customHeight="false" outlineLevel="0" collapsed="false">
      <c r="A840" s="57" t="e">
        <f aca="false">INDEX(BucketTable,MATCH(B840,SumMonths,0),1)</f>
        <v>#N/A</v>
      </c>
      <c r="K840" s="57" t="e">
        <f aca="false">INDEX(lava,MATCH(B840,SumMonths,0),2)</f>
        <v>#N/A</v>
      </c>
    </row>
    <row r="841" customFormat="false" ht="12.75" hidden="false" customHeight="false" outlineLevel="0" collapsed="false">
      <c r="A841" s="57" t="e">
        <f aca="false">INDEX(BucketTable,MATCH(B841,SumMonths,0),1)</f>
        <v>#N/A</v>
      </c>
      <c r="K841" s="57" t="e">
        <f aca="false">INDEX(lava,MATCH(B841,SumMonths,0),2)</f>
        <v>#N/A</v>
      </c>
    </row>
    <row r="842" customFormat="false" ht="12.75" hidden="false" customHeight="false" outlineLevel="0" collapsed="false">
      <c r="A842" s="57" t="e">
        <f aca="false">INDEX(BucketTable,MATCH(B842,SumMonths,0),1)</f>
        <v>#N/A</v>
      </c>
      <c r="K842" s="57" t="e">
        <f aca="false">INDEX(lava,MATCH(B842,SumMonths,0),2)</f>
        <v>#N/A</v>
      </c>
    </row>
    <row r="843" customFormat="false" ht="12.75" hidden="false" customHeight="false" outlineLevel="0" collapsed="false">
      <c r="A843" s="57" t="e">
        <f aca="false">INDEX(BucketTable,MATCH(B843,SumMonths,0),1)</f>
        <v>#N/A</v>
      </c>
      <c r="K843" s="57" t="e">
        <f aca="false">INDEX(lava,MATCH(B843,SumMonths,0),2)</f>
        <v>#N/A</v>
      </c>
    </row>
    <row r="844" customFormat="false" ht="12.75" hidden="false" customHeight="false" outlineLevel="0" collapsed="false">
      <c r="A844" s="57" t="e">
        <f aca="false">INDEX(BucketTable,MATCH(B844,SumMonths,0),1)</f>
        <v>#N/A</v>
      </c>
      <c r="K844" s="57" t="e">
        <f aca="false">INDEX(lava,MATCH(B844,SumMonths,0),2)</f>
        <v>#N/A</v>
      </c>
    </row>
    <row r="845" customFormat="false" ht="12.75" hidden="false" customHeight="false" outlineLevel="0" collapsed="false">
      <c r="A845" s="57" t="e">
        <f aca="false">INDEX(BucketTable,MATCH(B845,SumMonths,0),1)</f>
        <v>#N/A</v>
      </c>
      <c r="K845" s="57" t="e">
        <f aca="false">INDEX(lava,MATCH(B845,SumMonths,0),2)</f>
        <v>#N/A</v>
      </c>
    </row>
    <row r="846" customFormat="false" ht="12.75" hidden="false" customHeight="false" outlineLevel="0" collapsed="false">
      <c r="A846" s="57" t="e">
        <f aca="false">INDEX(BucketTable,MATCH(B846,SumMonths,0),1)</f>
        <v>#N/A</v>
      </c>
      <c r="K846" s="57" t="e">
        <f aca="false">INDEX(lava,MATCH(B846,SumMonths,0),2)</f>
        <v>#N/A</v>
      </c>
    </row>
    <row r="847" customFormat="false" ht="12.75" hidden="false" customHeight="false" outlineLevel="0" collapsed="false">
      <c r="A847" s="57" t="e">
        <f aca="false">INDEX(BucketTable,MATCH(B847,SumMonths,0),1)</f>
        <v>#N/A</v>
      </c>
      <c r="K847" s="57" t="e">
        <f aca="false">INDEX(lava,MATCH(B847,SumMonths,0),2)</f>
        <v>#N/A</v>
      </c>
    </row>
    <row r="848" customFormat="false" ht="12.75" hidden="false" customHeight="false" outlineLevel="0" collapsed="false">
      <c r="A848" s="57" t="e">
        <f aca="false">INDEX(BucketTable,MATCH(B848,SumMonths,0),1)</f>
        <v>#N/A</v>
      </c>
      <c r="K848" s="57" t="e">
        <f aca="false">INDEX(lava,MATCH(B848,SumMonths,0),2)</f>
        <v>#N/A</v>
      </c>
    </row>
    <row r="849" customFormat="false" ht="12.75" hidden="false" customHeight="false" outlineLevel="0" collapsed="false">
      <c r="A849" s="57" t="e">
        <f aca="false">INDEX(BucketTable,MATCH(B849,SumMonths,0),1)</f>
        <v>#N/A</v>
      </c>
      <c r="K849" s="57" t="e">
        <f aca="false">INDEX(lava,MATCH(B849,SumMonths,0),2)</f>
        <v>#N/A</v>
      </c>
    </row>
    <row r="850" customFormat="false" ht="12.75" hidden="false" customHeight="false" outlineLevel="0" collapsed="false">
      <c r="A850" s="57" t="e">
        <f aca="false">INDEX(BucketTable,MATCH(B850,SumMonths,0),1)</f>
        <v>#N/A</v>
      </c>
      <c r="K850" s="57" t="e">
        <f aca="false">INDEX(lava,MATCH(B850,SumMonths,0),2)</f>
        <v>#N/A</v>
      </c>
    </row>
    <row r="851" customFormat="false" ht="12.75" hidden="false" customHeight="false" outlineLevel="0" collapsed="false">
      <c r="A851" s="57" t="e">
        <f aca="false">INDEX(BucketTable,MATCH(B851,SumMonths,0),1)</f>
        <v>#N/A</v>
      </c>
      <c r="K851" s="57" t="e">
        <f aca="false">INDEX(lava,MATCH(B851,SumMonths,0),2)</f>
        <v>#N/A</v>
      </c>
    </row>
    <row r="852" customFormat="false" ht="12.75" hidden="false" customHeight="false" outlineLevel="0" collapsed="false">
      <c r="A852" s="57" t="e">
        <f aca="false">INDEX(BucketTable,MATCH(B852,SumMonths,0),1)</f>
        <v>#N/A</v>
      </c>
      <c r="K852" s="57" t="e">
        <f aca="false">INDEX(lava,MATCH(B852,SumMonths,0),2)</f>
        <v>#N/A</v>
      </c>
    </row>
    <row r="853" customFormat="false" ht="12.75" hidden="false" customHeight="false" outlineLevel="0" collapsed="false">
      <c r="A853" s="57" t="e">
        <f aca="false">INDEX(BucketTable,MATCH(B853,SumMonths,0),1)</f>
        <v>#N/A</v>
      </c>
      <c r="K853" s="57" t="e">
        <f aca="false">INDEX(lava,MATCH(B853,SumMonths,0),2)</f>
        <v>#N/A</v>
      </c>
    </row>
    <row r="854" customFormat="false" ht="12.75" hidden="false" customHeight="false" outlineLevel="0" collapsed="false">
      <c r="A854" s="57" t="e">
        <f aca="false">INDEX(BucketTable,MATCH(B854,SumMonths,0),1)</f>
        <v>#N/A</v>
      </c>
      <c r="K854" s="57" t="e">
        <f aca="false">INDEX(lava,MATCH(B854,SumMonths,0),2)</f>
        <v>#N/A</v>
      </c>
    </row>
    <row r="855" customFormat="false" ht="12.75" hidden="false" customHeight="false" outlineLevel="0" collapsed="false">
      <c r="A855" s="57" t="e">
        <f aca="false">INDEX(BucketTable,MATCH(B855,SumMonths,0),1)</f>
        <v>#N/A</v>
      </c>
      <c r="K855" s="57" t="e">
        <f aca="false">INDEX(lava,MATCH(B855,SumMonths,0),2)</f>
        <v>#N/A</v>
      </c>
    </row>
    <row r="856" customFormat="false" ht="12.75" hidden="false" customHeight="false" outlineLevel="0" collapsed="false">
      <c r="A856" s="57" t="e">
        <f aca="false">INDEX(BucketTable,MATCH(B856,SumMonths,0),1)</f>
        <v>#N/A</v>
      </c>
      <c r="K856" s="57" t="e">
        <f aca="false">INDEX(lava,MATCH(B856,SumMonths,0),2)</f>
        <v>#N/A</v>
      </c>
    </row>
    <row r="857" customFormat="false" ht="12.75" hidden="false" customHeight="false" outlineLevel="0" collapsed="false">
      <c r="A857" s="57" t="e">
        <f aca="false">INDEX(BucketTable,MATCH(B857,SumMonths,0),1)</f>
        <v>#N/A</v>
      </c>
      <c r="K857" s="57" t="e">
        <f aca="false">INDEX(lava,MATCH(B857,SumMonths,0),2)</f>
        <v>#N/A</v>
      </c>
    </row>
    <row r="858" customFormat="false" ht="12.75" hidden="false" customHeight="false" outlineLevel="0" collapsed="false">
      <c r="A858" s="57" t="e">
        <f aca="false">INDEX(BucketTable,MATCH(B858,SumMonths,0),1)</f>
        <v>#N/A</v>
      </c>
      <c r="K858" s="57" t="e">
        <f aca="false">INDEX(lava,MATCH(B858,SumMonths,0),2)</f>
        <v>#N/A</v>
      </c>
    </row>
    <row r="859" customFormat="false" ht="12.75" hidden="false" customHeight="false" outlineLevel="0" collapsed="false">
      <c r="A859" s="57" t="e">
        <f aca="false">INDEX(BucketTable,MATCH(B859,SumMonths,0),1)</f>
        <v>#N/A</v>
      </c>
      <c r="K859" s="57" t="e">
        <f aca="false">INDEX(lava,MATCH(B859,SumMonths,0),2)</f>
        <v>#N/A</v>
      </c>
    </row>
    <row r="860" customFormat="false" ht="12.75" hidden="false" customHeight="false" outlineLevel="0" collapsed="false">
      <c r="A860" s="57" t="e">
        <f aca="false">INDEX(BucketTable,MATCH(B860,SumMonths,0),1)</f>
        <v>#N/A</v>
      </c>
      <c r="K860" s="57" t="e">
        <f aca="false">INDEX(lava,MATCH(B860,SumMonths,0),2)</f>
        <v>#N/A</v>
      </c>
    </row>
    <row r="861" customFormat="false" ht="12.75" hidden="false" customHeight="false" outlineLevel="0" collapsed="false">
      <c r="A861" s="57" t="e">
        <f aca="false">INDEX(BucketTable,MATCH(B861,SumMonths,0),1)</f>
        <v>#N/A</v>
      </c>
      <c r="K861" s="57" t="e">
        <f aca="false">INDEX(lava,MATCH(B861,SumMonths,0),2)</f>
        <v>#N/A</v>
      </c>
    </row>
    <row r="862" customFormat="false" ht="12.75" hidden="false" customHeight="false" outlineLevel="0" collapsed="false">
      <c r="A862" s="57" t="e">
        <f aca="false">INDEX(BucketTable,MATCH(B862,SumMonths,0),1)</f>
        <v>#N/A</v>
      </c>
      <c r="K862" s="57" t="e">
        <f aca="false">INDEX(lava,MATCH(B862,SumMonths,0),2)</f>
        <v>#N/A</v>
      </c>
    </row>
    <row r="863" customFormat="false" ht="12.75" hidden="false" customHeight="false" outlineLevel="0" collapsed="false">
      <c r="A863" s="57" t="e">
        <f aca="false">INDEX(BucketTable,MATCH(B863,SumMonths,0),1)</f>
        <v>#N/A</v>
      </c>
      <c r="K863" s="57" t="e">
        <f aca="false">INDEX(lava,MATCH(B863,SumMonths,0),2)</f>
        <v>#N/A</v>
      </c>
    </row>
    <row r="864" customFormat="false" ht="12.75" hidden="false" customHeight="false" outlineLevel="0" collapsed="false">
      <c r="A864" s="57" t="e">
        <f aca="false">INDEX(BucketTable,MATCH(B864,SumMonths,0),1)</f>
        <v>#N/A</v>
      </c>
      <c r="K864" s="57" t="e">
        <f aca="false">INDEX(lava,MATCH(B864,SumMonths,0),2)</f>
        <v>#N/A</v>
      </c>
    </row>
    <row r="865" customFormat="false" ht="12.75" hidden="false" customHeight="false" outlineLevel="0" collapsed="false">
      <c r="A865" s="57" t="e">
        <f aca="false">INDEX(BucketTable,MATCH(B865,SumMonths,0),1)</f>
        <v>#N/A</v>
      </c>
      <c r="K865" s="57" t="e">
        <f aca="false">INDEX(lava,MATCH(B865,SumMonths,0),2)</f>
        <v>#N/A</v>
      </c>
    </row>
    <row r="866" customFormat="false" ht="12.75" hidden="false" customHeight="false" outlineLevel="0" collapsed="false">
      <c r="A866" s="57" t="e">
        <f aca="false">INDEX(BucketTable,MATCH(B866,SumMonths,0),1)</f>
        <v>#N/A</v>
      </c>
      <c r="K866" s="57" t="e">
        <f aca="false">INDEX(lava,MATCH(B866,SumMonths,0),2)</f>
        <v>#N/A</v>
      </c>
    </row>
    <row r="867" customFormat="false" ht="12.75" hidden="false" customHeight="false" outlineLevel="0" collapsed="false">
      <c r="A867" s="57" t="e">
        <f aca="false">INDEX(BucketTable,MATCH(B867,SumMonths,0),1)</f>
        <v>#N/A</v>
      </c>
      <c r="K867" s="57" t="e">
        <f aca="false">INDEX(lava,MATCH(B867,SumMonths,0),2)</f>
        <v>#N/A</v>
      </c>
    </row>
    <row r="868" customFormat="false" ht="12.75" hidden="false" customHeight="false" outlineLevel="0" collapsed="false">
      <c r="A868" s="57" t="e">
        <f aca="false">INDEX(BucketTable,MATCH(B868,SumMonths,0),1)</f>
        <v>#N/A</v>
      </c>
      <c r="K868" s="57" t="e">
        <f aca="false">INDEX(lava,MATCH(B868,SumMonths,0),2)</f>
        <v>#N/A</v>
      </c>
    </row>
    <row r="869" customFormat="false" ht="12.75" hidden="false" customHeight="false" outlineLevel="0" collapsed="false">
      <c r="A869" s="57" t="e">
        <f aca="false">INDEX(BucketTable,MATCH(B869,SumMonths,0),1)</f>
        <v>#N/A</v>
      </c>
      <c r="K869" s="57" t="e">
        <f aca="false">INDEX(lava,MATCH(B869,SumMonths,0),2)</f>
        <v>#N/A</v>
      </c>
    </row>
    <row r="870" customFormat="false" ht="12.75" hidden="false" customHeight="false" outlineLevel="0" collapsed="false">
      <c r="A870" s="57" t="e">
        <f aca="false">INDEX(BucketTable,MATCH(B870,SumMonths,0),1)</f>
        <v>#N/A</v>
      </c>
      <c r="K870" s="57" t="e">
        <f aca="false">INDEX(lava,MATCH(B870,SumMonths,0),2)</f>
        <v>#N/A</v>
      </c>
    </row>
    <row r="871" customFormat="false" ht="12.75" hidden="false" customHeight="false" outlineLevel="0" collapsed="false">
      <c r="A871" s="57" t="e">
        <f aca="false">INDEX(BucketTable,MATCH(B871,SumMonths,0),1)</f>
        <v>#N/A</v>
      </c>
      <c r="K871" s="57" t="e">
        <f aca="false">INDEX(lava,MATCH(B871,SumMonths,0),2)</f>
        <v>#N/A</v>
      </c>
    </row>
    <row r="872" customFormat="false" ht="12.75" hidden="false" customHeight="false" outlineLevel="0" collapsed="false">
      <c r="A872" s="57" t="e">
        <f aca="false">INDEX(BucketTable,MATCH(B872,SumMonths,0),1)</f>
        <v>#N/A</v>
      </c>
      <c r="K872" s="57" t="e">
        <f aca="false">INDEX(lava,MATCH(B872,SumMonths,0),2)</f>
        <v>#N/A</v>
      </c>
    </row>
    <row r="873" customFormat="false" ht="12.75" hidden="false" customHeight="false" outlineLevel="0" collapsed="false">
      <c r="A873" s="57" t="e">
        <f aca="false">INDEX(BucketTable,MATCH(B873,SumMonths,0),1)</f>
        <v>#N/A</v>
      </c>
      <c r="K873" s="57" t="e">
        <f aca="false">INDEX(lava,MATCH(B873,SumMonths,0),2)</f>
        <v>#N/A</v>
      </c>
    </row>
    <row r="874" customFormat="false" ht="12.75" hidden="false" customHeight="false" outlineLevel="0" collapsed="false">
      <c r="A874" s="57" t="e">
        <f aca="false">INDEX(BucketTable,MATCH(B874,SumMonths,0),1)</f>
        <v>#N/A</v>
      </c>
      <c r="K874" s="57" t="e">
        <f aca="false">INDEX(lava,MATCH(B874,SumMonths,0),2)</f>
        <v>#N/A</v>
      </c>
    </row>
    <row r="875" customFormat="false" ht="12.75" hidden="false" customHeight="false" outlineLevel="0" collapsed="false">
      <c r="A875" s="57" t="e">
        <f aca="false">INDEX(BucketTable,MATCH(B875,SumMonths,0),1)</f>
        <v>#N/A</v>
      </c>
      <c r="K875" s="57" t="e">
        <f aca="false">INDEX(lava,MATCH(B875,SumMonths,0),2)</f>
        <v>#N/A</v>
      </c>
    </row>
    <row r="876" customFormat="false" ht="12.75" hidden="false" customHeight="false" outlineLevel="0" collapsed="false">
      <c r="A876" s="57" t="e">
        <f aca="false">INDEX(BucketTable,MATCH(B876,SumMonths,0),1)</f>
        <v>#N/A</v>
      </c>
      <c r="K876" s="57" t="e">
        <f aca="false">INDEX(lava,MATCH(B876,SumMonths,0),2)</f>
        <v>#N/A</v>
      </c>
    </row>
    <row r="877" customFormat="false" ht="12.75" hidden="false" customHeight="false" outlineLevel="0" collapsed="false">
      <c r="A877" s="57" t="e">
        <f aca="false">INDEX(BucketTable,MATCH(B877,SumMonths,0),1)</f>
        <v>#N/A</v>
      </c>
      <c r="K877" s="57" t="e">
        <f aca="false">INDEX(lava,MATCH(B877,SumMonths,0),2)</f>
        <v>#N/A</v>
      </c>
    </row>
    <row r="878" customFormat="false" ht="12.75" hidden="false" customHeight="false" outlineLevel="0" collapsed="false">
      <c r="A878" s="57" t="e">
        <f aca="false">INDEX(BucketTable,MATCH(B878,SumMonths,0),1)</f>
        <v>#N/A</v>
      </c>
      <c r="K878" s="57" t="e">
        <f aca="false">INDEX(lava,MATCH(B878,SumMonths,0),2)</f>
        <v>#N/A</v>
      </c>
    </row>
    <row r="879" customFormat="false" ht="12.75" hidden="false" customHeight="false" outlineLevel="0" collapsed="false">
      <c r="A879" s="57" t="e">
        <f aca="false">INDEX(BucketTable,MATCH(B879,SumMonths,0),1)</f>
        <v>#N/A</v>
      </c>
      <c r="K879" s="57" t="e">
        <f aca="false">INDEX(lava,MATCH(B879,SumMonths,0),2)</f>
        <v>#N/A</v>
      </c>
    </row>
    <row r="880" customFormat="false" ht="12.75" hidden="false" customHeight="false" outlineLevel="0" collapsed="false">
      <c r="A880" s="57" t="e">
        <f aca="false">INDEX(BucketTable,MATCH(B880,SumMonths,0),1)</f>
        <v>#N/A</v>
      </c>
      <c r="K880" s="57" t="e">
        <f aca="false">INDEX(lava,MATCH(B880,SumMonths,0),2)</f>
        <v>#N/A</v>
      </c>
    </row>
    <row r="881" customFormat="false" ht="12.75" hidden="false" customHeight="false" outlineLevel="0" collapsed="false">
      <c r="A881" s="57" t="e">
        <f aca="false">INDEX(BucketTable,MATCH(B881,SumMonths,0),1)</f>
        <v>#N/A</v>
      </c>
      <c r="K881" s="57" t="e">
        <f aca="false">INDEX(lava,MATCH(B881,SumMonths,0),2)</f>
        <v>#N/A</v>
      </c>
    </row>
    <row r="882" customFormat="false" ht="12.75" hidden="false" customHeight="false" outlineLevel="0" collapsed="false">
      <c r="A882" s="57" t="e">
        <f aca="false">INDEX(BucketTable,MATCH(B882,SumMonths,0),1)</f>
        <v>#N/A</v>
      </c>
      <c r="K882" s="57" t="e">
        <f aca="false">INDEX(lava,MATCH(B882,SumMonths,0),2)</f>
        <v>#N/A</v>
      </c>
    </row>
    <row r="883" customFormat="false" ht="12.75" hidden="false" customHeight="false" outlineLevel="0" collapsed="false">
      <c r="A883" s="57" t="e">
        <f aca="false">INDEX(BucketTable,MATCH(B883,SumMonths,0),1)</f>
        <v>#N/A</v>
      </c>
      <c r="K883" s="57" t="e">
        <f aca="false">INDEX(lava,MATCH(B883,SumMonths,0),2)</f>
        <v>#N/A</v>
      </c>
    </row>
    <row r="884" customFormat="false" ht="12.75" hidden="false" customHeight="false" outlineLevel="0" collapsed="false">
      <c r="A884" s="57" t="e">
        <f aca="false">INDEX(BucketTable,MATCH(B884,SumMonths,0),1)</f>
        <v>#N/A</v>
      </c>
      <c r="K884" s="57" t="e">
        <f aca="false">INDEX(lava,MATCH(B884,SumMonths,0),2)</f>
        <v>#N/A</v>
      </c>
    </row>
    <row r="885" customFormat="false" ht="12.75" hidden="false" customHeight="false" outlineLevel="0" collapsed="false">
      <c r="A885" s="57" t="e">
        <f aca="false">INDEX(BucketTable,MATCH(B885,SumMonths,0),1)</f>
        <v>#N/A</v>
      </c>
      <c r="K885" s="57" t="e">
        <f aca="false">INDEX(lava,MATCH(B885,SumMonths,0),2)</f>
        <v>#N/A</v>
      </c>
    </row>
    <row r="886" customFormat="false" ht="12.75" hidden="false" customHeight="false" outlineLevel="0" collapsed="false">
      <c r="A886" s="57" t="e">
        <f aca="false">INDEX(BucketTable,MATCH(B886,SumMonths,0),1)</f>
        <v>#N/A</v>
      </c>
      <c r="K886" s="57" t="e">
        <f aca="false">INDEX(lava,MATCH(B886,SumMonths,0),2)</f>
        <v>#N/A</v>
      </c>
    </row>
    <row r="887" customFormat="false" ht="12.75" hidden="false" customHeight="false" outlineLevel="0" collapsed="false">
      <c r="A887" s="57" t="e">
        <f aca="false">INDEX(BucketTable,MATCH(B887,SumMonths,0),1)</f>
        <v>#N/A</v>
      </c>
      <c r="K887" s="57" t="e">
        <f aca="false">INDEX(lava,MATCH(B887,SumMonths,0),2)</f>
        <v>#N/A</v>
      </c>
    </row>
    <row r="888" customFormat="false" ht="12.75" hidden="false" customHeight="false" outlineLevel="0" collapsed="false">
      <c r="A888" s="57" t="e">
        <f aca="false">INDEX(BucketTable,MATCH(B888,SumMonths,0),1)</f>
        <v>#N/A</v>
      </c>
      <c r="K888" s="57" t="e">
        <f aca="false">INDEX(lava,MATCH(B888,SumMonths,0),2)</f>
        <v>#N/A</v>
      </c>
    </row>
    <row r="889" customFormat="false" ht="12.75" hidden="false" customHeight="false" outlineLevel="0" collapsed="false">
      <c r="A889" s="57" t="e">
        <f aca="false">INDEX(BucketTable,MATCH(B889,SumMonths,0),1)</f>
        <v>#N/A</v>
      </c>
      <c r="K889" s="57" t="e">
        <f aca="false">INDEX(lava,MATCH(B889,SumMonths,0),2)</f>
        <v>#N/A</v>
      </c>
    </row>
    <row r="890" customFormat="false" ht="12.75" hidden="false" customHeight="false" outlineLevel="0" collapsed="false">
      <c r="A890" s="57" t="e">
        <f aca="false">INDEX(BucketTable,MATCH(B890,SumMonths,0),1)</f>
        <v>#N/A</v>
      </c>
      <c r="K890" s="57" t="e">
        <f aca="false">INDEX(lava,MATCH(B890,SumMonths,0),2)</f>
        <v>#N/A</v>
      </c>
    </row>
    <row r="891" customFormat="false" ht="12.75" hidden="false" customHeight="false" outlineLevel="0" collapsed="false">
      <c r="A891" s="57" t="e">
        <f aca="false">INDEX(BucketTable,MATCH(B891,SumMonths,0),1)</f>
        <v>#N/A</v>
      </c>
      <c r="K891" s="57" t="e">
        <f aca="false">INDEX(lava,MATCH(B891,SumMonths,0),2)</f>
        <v>#N/A</v>
      </c>
    </row>
    <row r="892" customFormat="false" ht="12.75" hidden="false" customHeight="false" outlineLevel="0" collapsed="false">
      <c r="A892" s="57" t="e">
        <f aca="false">INDEX(BucketTable,MATCH(B892,SumMonths,0),1)</f>
        <v>#N/A</v>
      </c>
      <c r="K892" s="57" t="e">
        <f aca="false">INDEX(lava,MATCH(B892,SumMonths,0),2)</f>
        <v>#N/A</v>
      </c>
    </row>
    <row r="893" customFormat="false" ht="12.75" hidden="false" customHeight="false" outlineLevel="0" collapsed="false">
      <c r="A893" s="57" t="e">
        <f aca="false">INDEX(BucketTable,MATCH(B893,SumMonths,0),1)</f>
        <v>#N/A</v>
      </c>
      <c r="K893" s="57" t="e">
        <f aca="false">INDEX(lava,MATCH(B893,SumMonths,0),2)</f>
        <v>#N/A</v>
      </c>
    </row>
    <row r="894" customFormat="false" ht="12.75" hidden="false" customHeight="false" outlineLevel="0" collapsed="false">
      <c r="A894" s="57" t="e">
        <f aca="false">INDEX(BucketTable,MATCH(B894,SumMonths,0),1)</f>
        <v>#N/A</v>
      </c>
      <c r="K894" s="57" t="e">
        <f aca="false">INDEX(lava,MATCH(B894,SumMonths,0),2)</f>
        <v>#N/A</v>
      </c>
    </row>
    <row r="895" customFormat="false" ht="12.75" hidden="false" customHeight="false" outlineLevel="0" collapsed="false">
      <c r="A895" s="57" t="e">
        <f aca="false">INDEX(BucketTable,MATCH(B895,SumMonths,0),1)</f>
        <v>#N/A</v>
      </c>
      <c r="K895" s="57" t="e">
        <f aca="false">INDEX(lava,MATCH(B895,SumMonths,0),2)</f>
        <v>#N/A</v>
      </c>
    </row>
    <row r="896" customFormat="false" ht="12.75" hidden="false" customHeight="false" outlineLevel="0" collapsed="false">
      <c r="A896" s="57" t="e">
        <f aca="false">INDEX(BucketTable,MATCH(B896,SumMonths,0),1)</f>
        <v>#N/A</v>
      </c>
      <c r="K896" s="57" t="e">
        <f aca="false">INDEX(lava,MATCH(B896,SumMonths,0),2)</f>
        <v>#N/A</v>
      </c>
    </row>
    <row r="897" customFormat="false" ht="12.75" hidden="false" customHeight="false" outlineLevel="0" collapsed="false">
      <c r="A897" s="57" t="e">
        <f aca="false">INDEX(BucketTable,MATCH(B897,SumMonths,0),1)</f>
        <v>#N/A</v>
      </c>
      <c r="K897" s="57" t="e">
        <f aca="false">INDEX(lava,MATCH(B897,SumMonths,0),2)</f>
        <v>#N/A</v>
      </c>
    </row>
    <row r="898" customFormat="false" ht="12.75" hidden="false" customHeight="false" outlineLevel="0" collapsed="false">
      <c r="A898" s="57" t="e">
        <f aca="false">INDEX(BucketTable,MATCH(B898,SumMonths,0),1)</f>
        <v>#N/A</v>
      </c>
      <c r="K898" s="57" t="e">
        <f aca="false">INDEX(lava,MATCH(B898,SumMonths,0),2)</f>
        <v>#N/A</v>
      </c>
    </row>
    <row r="899" customFormat="false" ht="12.75" hidden="false" customHeight="false" outlineLevel="0" collapsed="false">
      <c r="A899" s="57" t="e">
        <f aca="false">INDEX(BucketTable,MATCH(B899,SumMonths,0),1)</f>
        <v>#N/A</v>
      </c>
      <c r="K899" s="57" t="e">
        <f aca="false">INDEX(lava,MATCH(B899,SumMonths,0),2)</f>
        <v>#N/A</v>
      </c>
    </row>
    <row r="900" customFormat="false" ht="12.75" hidden="false" customHeight="false" outlineLevel="0" collapsed="false">
      <c r="A900" s="57" t="e">
        <f aca="false">INDEX(BucketTable,MATCH(B900,SumMonths,0),1)</f>
        <v>#N/A</v>
      </c>
      <c r="K900" s="57" t="e">
        <f aca="false">INDEX(lava,MATCH(B900,SumMonths,0),2)</f>
        <v>#N/A</v>
      </c>
    </row>
    <row r="901" customFormat="false" ht="12.75" hidden="false" customHeight="false" outlineLevel="0" collapsed="false">
      <c r="A901" s="57" t="e">
        <f aca="false">INDEX(BucketTable,MATCH(B901,SumMonths,0),1)</f>
        <v>#N/A</v>
      </c>
      <c r="K901" s="57" t="e">
        <f aca="false">INDEX(lava,MATCH(B901,SumMonths,0),2)</f>
        <v>#N/A</v>
      </c>
    </row>
    <row r="902" customFormat="false" ht="12.75" hidden="false" customHeight="false" outlineLevel="0" collapsed="false">
      <c r="A902" s="57" t="e">
        <f aca="false">INDEX(BucketTable,MATCH(B902,SumMonths,0),1)</f>
        <v>#N/A</v>
      </c>
      <c r="K902" s="57" t="e">
        <f aca="false">INDEX(lava,MATCH(B902,SumMonths,0),2)</f>
        <v>#N/A</v>
      </c>
    </row>
    <row r="903" customFormat="false" ht="12.75" hidden="false" customHeight="false" outlineLevel="0" collapsed="false">
      <c r="A903" s="57" t="e">
        <f aca="false">INDEX(BucketTable,MATCH(B903,SumMonths,0),1)</f>
        <v>#N/A</v>
      </c>
      <c r="K903" s="57" t="e">
        <f aca="false">INDEX(lava,MATCH(B903,SumMonths,0),2)</f>
        <v>#N/A</v>
      </c>
    </row>
    <row r="904" customFormat="false" ht="12.75" hidden="false" customHeight="false" outlineLevel="0" collapsed="false">
      <c r="A904" s="57" t="e">
        <f aca="false">INDEX(BucketTable,MATCH(B904,SumMonths,0),1)</f>
        <v>#N/A</v>
      </c>
      <c r="K904" s="57" t="e">
        <f aca="false">INDEX(lava,MATCH(B904,SumMonths,0),2)</f>
        <v>#N/A</v>
      </c>
    </row>
    <row r="905" customFormat="false" ht="12.75" hidden="false" customHeight="false" outlineLevel="0" collapsed="false">
      <c r="A905" s="57" t="e">
        <f aca="false">INDEX(BucketTable,MATCH(B905,SumMonths,0),1)</f>
        <v>#N/A</v>
      </c>
      <c r="K905" s="57" t="e">
        <f aca="false">INDEX(lava,MATCH(B905,SumMonths,0),2)</f>
        <v>#N/A</v>
      </c>
    </row>
    <row r="906" customFormat="false" ht="12.75" hidden="false" customHeight="false" outlineLevel="0" collapsed="false">
      <c r="A906" s="57" t="e">
        <f aca="false">INDEX(BucketTable,MATCH(B906,SumMonths,0),1)</f>
        <v>#N/A</v>
      </c>
      <c r="K906" s="57" t="e">
        <f aca="false">INDEX(lava,MATCH(B906,SumMonths,0),2)</f>
        <v>#N/A</v>
      </c>
    </row>
    <row r="907" customFormat="false" ht="12.75" hidden="false" customHeight="false" outlineLevel="0" collapsed="false">
      <c r="A907" s="57" t="e">
        <f aca="false">INDEX(BucketTable,MATCH(B907,SumMonths,0),1)</f>
        <v>#N/A</v>
      </c>
      <c r="K907" s="57" t="e">
        <f aca="false">INDEX(lava,MATCH(B907,SumMonths,0),2)</f>
        <v>#N/A</v>
      </c>
    </row>
    <row r="908" customFormat="false" ht="12.75" hidden="false" customHeight="false" outlineLevel="0" collapsed="false">
      <c r="A908" s="57" t="e">
        <f aca="false">INDEX(BucketTable,MATCH(B908,SumMonths,0),1)</f>
        <v>#N/A</v>
      </c>
      <c r="K908" s="57" t="e">
        <f aca="false">INDEX(lava,MATCH(B908,SumMonths,0),2)</f>
        <v>#N/A</v>
      </c>
    </row>
    <row r="909" customFormat="false" ht="12.75" hidden="false" customHeight="false" outlineLevel="0" collapsed="false">
      <c r="A909" s="57" t="e">
        <f aca="false">INDEX(BucketTable,MATCH(B909,SumMonths,0),1)</f>
        <v>#N/A</v>
      </c>
      <c r="K909" s="57" t="e">
        <f aca="false">INDEX(lava,MATCH(B909,SumMonths,0),2)</f>
        <v>#N/A</v>
      </c>
    </row>
    <row r="910" customFormat="false" ht="12.75" hidden="false" customHeight="false" outlineLevel="0" collapsed="false">
      <c r="A910" s="57" t="e">
        <f aca="false">INDEX(BucketTable,MATCH(B910,SumMonths,0),1)</f>
        <v>#N/A</v>
      </c>
      <c r="K910" s="57" t="e">
        <f aca="false">INDEX(lava,MATCH(B910,SumMonths,0),2)</f>
        <v>#N/A</v>
      </c>
    </row>
    <row r="911" customFormat="false" ht="12.75" hidden="false" customHeight="false" outlineLevel="0" collapsed="false">
      <c r="A911" s="57" t="e">
        <f aca="false">INDEX(BucketTable,MATCH(B911,SumMonths,0),1)</f>
        <v>#N/A</v>
      </c>
      <c r="K911" s="57" t="e">
        <f aca="false">INDEX(lava,MATCH(B911,SumMonths,0),2)</f>
        <v>#N/A</v>
      </c>
    </row>
    <row r="912" customFormat="false" ht="12.75" hidden="false" customHeight="false" outlineLevel="0" collapsed="false">
      <c r="A912" s="57" t="e">
        <f aca="false">INDEX(BucketTable,MATCH(B912,SumMonths,0),1)</f>
        <v>#N/A</v>
      </c>
      <c r="K912" s="57" t="e">
        <f aca="false">INDEX(lava,MATCH(B912,SumMonths,0),2)</f>
        <v>#N/A</v>
      </c>
    </row>
    <row r="913" customFormat="false" ht="12.75" hidden="false" customHeight="false" outlineLevel="0" collapsed="false">
      <c r="A913" s="57" t="e">
        <f aca="false">INDEX(BucketTable,MATCH(B913,SumMonths,0),1)</f>
        <v>#N/A</v>
      </c>
      <c r="K913" s="57" t="e">
        <f aca="false">INDEX(lava,MATCH(B913,SumMonths,0),2)</f>
        <v>#N/A</v>
      </c>
    </row>
    <row r="914" customFormat="false" ht="12.75" hidden="false" customHeight="false" outlineLevel="0" collapsed="false">
      <c r="A914" s="57" t="e">
        <f aca="false">INDEX(BucketTable,MATCH(B914,SumMonths,0),1)</f>
        <v>#N/A</v>
      </c>
      <c r="K914" s="57" t="e">
        <f aca="false">INDEX(lava,MATCH(B914,SumMonths,0),2)</f>
        <v>#N/A</v>
      </c>
    </row>
    <row r="915" customFormat="false" ht="12.75" hidden="false" customHeight="false" outlineLevel="0" collapsed="false">
      <c r="A915" s="57" t="e">
        <f aca="false">INDEX(BucketTable,MATCH(B915,SumMonths,0),1)</f>
        <v>#N/A</v>
      </c>
      <c r="K915" s="57" t="e">
        <f aca="false">INDEX(lava,MATCH(B915,SumMonths,0),2)</f>
        <v>#N/A</v>
      </c>
    </row>
    <row r="916" customFormat="false" ht="12.75" hidden="false" customHeight="false" outlineLevel="0" collapsed="false">
      <c r="A916" s="57" t="e">
        <f aca="false">INDEX(BucketTable,MATCH(B916,SumMonths,0),1)</f>
        <v>#N/A</v>
      </c>
      <c r="K916" s="57" t="e">
        <f aca="false">INDEX(lava,MATCH(B916,SumMonths,0),2)</f>
        <v>#N/A</v>
      </c>
    </row>
    <row r="917" customFormat="false" ht="12.75" hidden="false" customHeight="false" outlineLevel="0" collapsed="false">
      <c r="A917" s="57" t="e">
        <f aca="false">INDEX(BucketTable,MATCH(B917,SumMonths,0),1)</f>
        <v>#N/A</v>
      </c>
      <c r="K917" s="57" t="e">
        <f aca="false">INDEX(lava,MATCH(B917,SumMonths,0),2)</f>
        <v>#N/A</v>
      </c>
    </row>
    <row r="918" customFormat="false" ht="12.75" hidden="false" customHeight="false" outlineLevel="0" collapsed="false">
      <c r="A918" s="57" t="e">
        <f aca="false">INDEX(BucketTable,MATCH(B918,SumMonths,0),1)</f>
        <v>#N/A</v>
      </c>
      <c r="K918" s="57" t="e">
        <f aca="false">INDEX(lava,MATCH(B918,SumMonths,0),2)</f>
        <v>#N/A</v>
      </c>
    </row>
    <row r="919" customFormat="false" ht="12.75" hidden="false" customHeight="false" outlineLevel="0" collapsed="false">
      <c r="A919" s="57" t="e">
        <f aca="false">INDEX(BucketTable,MATCH(B919,SumMonths,0),1)</f>
        <v>#N/A</v>
      </c>
      <c r="K919" s="57" t="e">
        <f aca="false">INDEX(lava,MATCH(B919,SumMonths,0),2)</f>
        <v>#N/A</v>
      </c>
    </row>
    <row r="920" customFormat="false" ht="12.75" hidden="false" customHeight="false" outlineLevel="0" collapsed="false">
      <c r="A920" s="57" t="e">
        <f aca="false">INDEX(BucketTable,MATCH(B920,SumMonths,0),1)</f>
        <v>#N/A</v>
      </c>
      <c r="K920" s="57" t="e">
        <f aca="false">INDEX(lava,MATCH(B920,SumMonths,0),2)</f>
        <v>#N/A</v>
      </c>
    </row>
    <row r="921" customFormat="false" ht="12.75" hidden="false" customHeight="false" outlineLevel="0" collapsed="false">
      <c r="A921" s="57" t="e">
        <f aca="false">INDEX(BucketTable,MATCH(B921,SumMonths,0),1)</f>
        <v>#N/A</v>
      </c>
      <c r="K921" s="57" t="e">
        <f aca="false">INDEX(lava,MATCH(B921,SumMonths,0),2)</f>
        <v>#N/A</v>
      </c>
    </row>
    <row r="922" customFormat="false" ht="12.75" hidden="false" customHeight="false" outlineLevel="0" collapsed="false">
      <c r="A922" s="57" t="e">
        <f aca="false">INDEX(BucketTable,MATCH(B922,SumMonths,0),1)</f>
        <v>#N/A</v>
      </c>
      <c r="K922" s="57" t="e">
        <f aca="false">INDEX(lava,MATCH(B922,SumMonths,0),2)</f>
        <v>#N/A</v>
      </c>
    </row>
    <row r="923" customFormat="false" ht="12.75" hidden="false" customHeight="false" outlineLevel="0" collapsed="false">
      <c r="A923" s="57" t="e">
        <f aca="false">INDEX(BucketTable,MATCH(B923,SumMonths,0),1)</f>
        <v>#N/A</v>
      </c>
      <c r="K923" s="57" t="e">
        <f aca="false">INDEX(lava,MATCH(B923,SumMonths,0),2)</f>
        <v>#N/A</v>
      </c>
    </row>
    <row r="924" customFormat="false" ht="12.75" hidden="false" customHeight="false" outlineLevel="0" collapsed="false">
      <c r="A924" s="57" t="e">
        <f aca="false">INDEX(BucketTable,MATCH(B924,SumMonths,0),1)</f>
        <v>#N/A</v>
      </c>
      <c r="K924" s="57" t="e">
        <f aca="false">INDEX(lava,MATCH(B924,SumMonths,0),2)</f>
        <v>#N/A</v>
      </c>
    </row>
    <row r="925" customFormat="false" ht="12.75" hidden="false" customHeight="false" outlineLevel="0" collapsed="false">
      <c r="A925" s="57" t="e">
        <f aca="false">INDEX(BucketTable,MATCH(B925,SumMonths,0),1)</f>
        <v>#N/A</v>
      </c>
      <c r="K925" s="57" t="e">
        <f aca="false">INDEX(lava,MATCH(B925,SumMonths,0),2)</f>
        <v>#N/A</v>
      </c>
    </row>
    <row r="926" customFormat="false" ht="12.75" hidden="false" customHeight="false" outlineLevel="0" collapsed="false">
      <c r="A926" s="57" t="e">
        <f aca="false">INDEX(BucketTable,MATCH(B926,SumMonths,0),1)</f>
        <v>#N/A</v>
      </c>
      <c r="K926" s="57" t="e">
        <f aca="false">INDEX(lava,MATCH(B926,SumMonths,0),2)</f>
        <v>#N/A</v>
      </c>
    </row>
    <row r="927" customFormat="false" ht="12.75" hidden="false" customHeight="false" outlineLevel="0" collapsed="false">
      <c r="A927" s="57" t="e">
        <f aca="false">INDEX(BucketTable,MATCH(B927,SumMonths,0),1)</f>
        <v>#N/A</v>
      </c>
      <c r="K927" s="57" t="e">
        <f aca="false">INDEX(lava,MATCH(B927,SumMonths,0),2)</f>
        <v>#N/A</v>
      </c>
    </row>
    <row r="928" customFormat="false" ht="12.75" hidden="false" customHeight="false" outlineLevel="0" collapsed="false">
      <c r="A928" s="57" t="e">
        <f aca="false">INDEX(BucketTable,MATCH(B928,SumMonths,0),1)</f>
        <v>#N/A</v>
      </c>
      <c r="K928" s="57" t="e">
        <f aca="false">INDEX(lava,MATCH(B928,SumMonths,0),2)</f>
        <v>#N/A</v>
      </c>
    </row>
    <row r="929" customFormat="false" ht="12.75" hidden="false" customHeight="false" outlineLevel="0" collapsed="false">
      <c r="A929" s="57" t="e">
        <f aca="false">INDEX(BucketTable,MATCH(B929,SumMonths,0),1)</f>
        <v>#N/A</v>
      </c>
      <c r="K929" s="57" t="e">
        <f aca="false">INDEX(lava,MATCH(B929,SumMonths,0),2)</f>
        <v>#N/A</v>
      </c>
    </row>
    <row r="930" customFormat="false" ht="12.75" hidden="false" customHeight="false" outlineLevel="0" collapsed="false">
      <c r="A930" s="57" t="e">
        <f aca="false">INDEX(BucketTable,MATCH(B930,SumMonths,0),1)</f>
        <v>#N/A</v>
      </c>
      <c r="K930" s="57" t="e">
        <f aca="false">INDEX(lava,MATCH(B930,SumMonths,0),2)</f>
        <v>#N/A</v>
      </c>
    </row>
    <row r="931" customFormat="false" ht="12.75" hidden="false" customHeight="false" outlineLevel="0" collapsed="false">
      <c r="A931" s="57" t="e">
        <f aca="false">INDEX(BucketTable,MATCH(B931,SumMonths,0),1)</f>
        <v>#N/A</v>
      </c>
      <c r="K931" s="57" t="e">
        <f aca="false">INDEX(lava,MATCH(B931,SumMonths,0),2)</f>
        <v>#N/A</v>
      </c>
    </row>
    <row r="932" customFormat="false" ht="12.75" hidden="false" customHeight="false" outlineLevel="0" collapsed="false">
      <c r="A932" s="57" t="e">
        <f aca="false">INDEX(BucketTable,MATCH(B932,SumMonths,0),1)</f>
        <v>#N/A</v>
      </c>
      <c r="K932" s="57" t="e">
        <f aca="false">INDEX(lava,MATCH(B932,SumMonths,0),2)</f>
        <v>#N/A</v>
      </c>
    </row>
    <row r="933" customFormat="false" ht="12.75" hidden="false" customHeight="false" outlineLevel="0" collapsed="false">
      <c r="A933" s="57" t="e">
        <f aca="false">INDEX(BucketTable,MATCH(B933,SumMonths,0),1)</f>
        <v>#N/A</v>
      </c>
      <c r="K933" s="57" t="e">
        <f aca="false">INDEX(lava,MATCH(B933,SumMonths,0),2)</f>
        <v>#N/A</v>
      </c>
    </row>
    <row r="934" customFormat="false" ht="12.75" hidden="false" customHeight="false" outlineLevel="0" collapsed="false">
      <c r="A934" s="57" t="e">
        <f aca="false">INDEX(BucketTable,MATCH(B934,SumMonths,0),1)</f>
        <v>#N/A</v>
      </c>
      <c r="K934" s="57" t="e">
        <f aca="false">INDEX(lava,MATCH(B934,SumMonths,0),2)</f>
        <v>#N/A</v>
      </c>
    </row>
    <row r="935" customFormat="false" ht="12.75" hidden="false" customHeight="false" outlineLevel="0" collapsed="false">
      <c r="A935" s="57" t="e">
        <f aca="false">INDEX(BucketTable,MATCH(B935,SumMonths,0),1)</f>
        <v>#N/A</v>
      </c>
      <c r="K935" s="57" t="e">
        <f aca="false">INDEX(lava,MATCH(B935,SumMonths,0),2)</f>
        <v>#N/A</v>
      </c>
    </row>
    <row r="936" customFormat="false" ht="12.75" hidden="false" customHeight="false" outlineLevel="0" collapsed="false">
      <c r="A936" s="57" t="e">
        <f aca="false">INDEX(BucketTable,MATCH(B936,SumMonths,0),1)</f>
        <v>#N/A</v>
      </c>
      <c r="K936" s="57" t="e">
        <f aca="false">INDEX(lava,MATCH(B936,SumMonths,0),2)</f>
        <v>#N/A</v>
      </c>
    </row>
    <row r="937" customFormat="false" ht="12.75" hidden="false" customHeight="false" outlineLevel="0" collapsed="false">
      <c r="A937" s="57" t="e">
        <f aca="false">INDEX(BucketTable,MATCH(B937,SumMonths,0),1)</f>
        <v>#N/A</v>
      </c>
      <c r="K937" s="57" t="e">
        <f aca="false">INDEX(lava,MATCH(B937,SumMonths,0),2)</f>
        <v>#N/A</v>
      </c>
    </row>
    <row r="938" customFormat="false" ht="12.75" hidden="false" customHeight="false" outlineLevel="0" collapsed="false">
      <c r="A938" s="57" t="e">
        <f aca="false">INDEX(BucketTable,MATCH(B938,SumMonths,0),1)</f>
        <v>#N/A</v>
      </c>
      <c r="K938" s="57" t="e">
        <f aca="false">INDEX(lava,MATCH(B938,SumMonths,0),2)</f>
        <v>#N/A</v>
      </c>
    </row>
    <row r="939" customFormat="false" ht="12.75" hidden="false" customHeight="false" outlineLevel="0" collapsed="false">
      <c r="A939" s="57" t="e">
        <f aca="false">INDEX(BucketTable,MATCH(B939,SumMonths,0),1)</f>
        <v>#N/A</v>
      </c>
      <c r="K939" s="57" t="e">
        <f aca="false">INDEX(lava,MATCH(B939,SumMonths,0),2)</f>
        <v>#N/A</v>
      </c>
    </row>
    <row r="940" customFormat="false" ht="12.75" hidden="false" customHeight="false" outlineLevel="0" collapsed="false">
      <c r="A940" s="57" t="e">
        <f aca="false">INDEX(BucketTable,MATCH(B940,SumMonths,0),1)</f>
        <v>#N/A</v>
      </c>
      <c r="K940" s="57" t="e">
        <f aca="false">INDEX(lava,MATCH(B940,SumMonths,0),2)</f>
        <v>#N/A</v>
      </c>
    </row>
    <row r="941" customFormat="false" ht="12.75" hidden="false" customHeight="false" outlineLevel="0" collapsed="false">
      <c r="A941" s="57" t="e">
        <f aca="false">INDEX(BucketTable,MATCH(B941,SumMonths,0),1)</f>
        <v>#N/A</v>
      </c>
      <c r="K941" s="57" t="e">
        <f aca="false">INDEX(lava,MATCH(B941,SumMonths,0),2)</f>
        <v>#N/A</v>
      </c>
    </row>
    <row r="942" customFormat="false" ht="12.75" hidden="false" customHeight="false" outlineLevel="0" collapsed="false">
      <c r="A942" s="57" t="e">
        <f aca="false">INDEX(BucketTable,MATCH(B942,SumMonths,0),1)</f>
        <v>#N/A</v>
      </c>
      <c r="K942" s="57" t="e">
        <f aca="false">INDEX(lava,MATCH(B942,SumMonths,0),2)</f>
        <v>#N/A</v>
      </c>
    </row>
    <row r="943" customFormat="false" ht="12.75" hidden="false" customHeight="false" outlineLevel="0" collapsed="false">
      <c r="A943" s="57" t="e">
        <f aca="false">INDEX(BucketTable,MATCH(B943,SumMonths,0),1)</f>
        <v>#N/A</v>
      </c>
      <c r="K943" s="57" t="e">
        <f aca="false">INDEX(lava,MATCH(B943,SumMonths,0),2)</f>
        <v>#N/A</v>
      </c>
    </row>
    <row r="944" customFormat="false" ht="12.75" hidden="false" customHeight="false" outlineLevel="0" collapsed="false">
      <c r="A944" s="57" t="e">
        <f aca="false">INDEX(BucketTable,MATCH(B944,SumMonths,0),1)</f>
        <v>#N/A</v>
      </c>
      <c r="K944" s="57" t="e">
        <f aca="false">INDEX(lava,MATCH(B944,SumMonths,0),2)</f>
        <v>#N/A</v>
      </c>
    </row>
    <row r="945" customFormat="false" ht="12.75" hidden="false" customHeight="false" outlineLevel="0" collapsed="false">
      <c r="A945" s="57" t="e">
        <f aca="false">INDEX(BucketTable,MATCH(B945,SumMonths,0),1)</f>
        <v>#N/A</v>
      </c>
      <c r="K945" s="57" t="e">
        <f aca="false">INDEX(lava,MATCH(B945,SumMonths,0),2)</f>
        <v>#N/A</v>
      </c>
    </row>
    <row r="946" customFormat="false" ht="12.75" hidden="false" customHeight="false" outlineLevel="0" collapsed="false">
      <c r="A946" s="57" t="e">
        <f aca="false">INDEX(BucketTable,MATCH(B946,SumMonths,0),1)</f>
        <v>#N/A</v>
      </c>
      <c r="K946" s="57" t="e">
        <f aca="false">INDEX(lava,MATCH(B946,SumMonths,0),2)</f>
        <v>#N/A</v>
      </c>
    </row>
    <row r="947" customFormat="false" ht="12.75" hidden="false" customHeight="false" outlineLevel="0" collapsed="false">
      <c r="A947" s="57" t="e">
        <f aca="false">INDEX(BucketTable,MATCH(B947,SumMonths,0),1)</f>
        <v>#N/A</v>
      </c>
      <c r="K947" s="57" t="e">
        <f aca="false">INDEX(lava,MATCH(B947,SumMonths,0),2)</f>
        <v>#N/A</v>
      </c>
    </row>
    <row r="948" customFormat="false" ht="12.75" hidden="false" customHeight="false" outlineLevel="0" collapsed="false">
      <c r="A948" s="57" t="e">
        <f aca="false">INDEX(BucketTable,MATCH(B948,SumMonths,0),1)</f>
        <v>#N/A</v>
      </c>
      <c r="K948" s="57" t="e">
        <f aca="false">INDEX(lava,MATCH(B948,SumMonths,0),2)</f>
        <v>#N/A</v>
      </c>
    </row>
    <row r="949" customFormat="false" ht="12.75" hidden="false" customHeight="false" outlineLevel="0" collapsed="false">
      <c r="A949" s="57" t="e">
        <f aca="false">INDEX(BucketTable,MATCH(B949,SumMonths,0),1)</f>
        <v>#N/A</v>
      </c>
      <c r="K949" s="57" t="e">
        <f aca="false">INDEX(lava,MATCH(B949,SumMonths,0),2)</f>
        <v>#N/A</v>
      </c>
    </row>
    <row r="950" customFormat="false" ht="12.75" hidden="false" customHeight="false" outlineLevel="0" collapsed="false">
      <c r="A950" s="57" t="e">
        <f aca="false">INDEX(BucketTable,MATCH(B950,SumMonths,0),1)</f>
        <v>#N/A</v>
      </c>
      <c r="K950" s="57" t="e">
        <f aca="false">INDEX(lava,MATCH(B950,SumMonths,0),2)</f>
        <v>#N/A</v>
      </c>
    </row>
    <row r="951" customFormat="false" ht="12.75" hidden="false" customHeight="false" outlineLevel="0" collapsed="false">
      <c r="A951" s="57" t="e">
        <f aca="false">INDEX(BucketTable,MATCH(B951,SumMonths,0),1)</f>
        <v>#N/A</v>
      </c>
      <c r="K951" s="57" t="e">
        <f aca="false">INDEX(lava,MATCH(B951,SumMonths,0),2)</f>
        <v>#N/A</v>
      </c>
    </row>
    <row r="952" customFormat="false" ht="12.75" hidden="false" customHeight="false" outlineLevel="0" collapsed="false">
      <c r="A952" s="57" t="e">
        <f aca="false">INDEX(BucketTable,MATCH(B952,SumMonths,0),1)</f>
        <v>#N/A</v>
      </c>
      <c r="K952" s="57" t="e">
        <f aca="false">INDEX(lava,MATCH(B952,SumMonths,0),2)</f>
        <v>#N/A</v>
      </c>
    </row>
    <row r="953" customFormat="false" ht="12.75" hidden="false" customHeight="false" outlineLevel="0" collapsed="false">
      <c r="A953" s="57" t="e">
        <f aca="false">INDEX(BucketTable,MATCH(B953,SumMonths,0),1)</f>
        <v>#N/A</v>
      </c>
      <c r="K953" s="57" t="e">
        <f aca="false">INDEX(lava,MATCH(B953,SumMonths,0),2)</f>
        <v>#N/A</v>
      </c>
    </row>
    <row r="954" customFormat="false" ht="12.75" hidden="false" customHeight="false" outlineLevel="0" collapsed="false">
      <c r="A954" s="57" t="e">
        <f aca="false">INDEX(BucketTable,MATCH(B954,SumMonths,0),1)</f>
        <v>#N/A</v>
      </c>
      <c r="K954" s="57" t="e">
        <f aca="false">INDEX(lava,MATCH(B954,SumMonths,0),2)</f>
        <v>#N/A</v>
      </c>
    </row>
    <row r="955" customFormat="false" ht="12.75" hidden="false" customHeight="false" outlineLevel="0" collapsed="false">
      <c r="A955" s="57" t="e">
        <f aca="false">INDEX(BucketTable,MATCH(B955,SumMonths,0),1)</f>
        <v>#N/A</v>
      </c>
      <c r="K955" s="57" t="e">
        <f aca="false">INDEX(lava,MATCH(B955,SumMonths,0),2)</f>
        <v>#N/A</v>
      </c>
    </row>
    <row r="956" customFormat="false" ht="12.75" hidden="false" customHeight="false" outlineLevel="0" collapsed="false">
      <c r="A956" s="57" t="e">
        <f aca="false">INDEX(BucketTable,MATCH(B956,SumMonths,0),1)</f>
        <v>#N/A</v>
      </c>
      <c r="K956" s="57" t="e">
        <f aca="false">INDEX(lava,MATCH(B956,SumMonths,0),2)</f>
        <v>#N/A</v>
      </c>
    </row>
    <row r="957" customFormat="false" ht="12.75" hidden="false" customHeight="false" outlineLevel="0" collapsed="false">
      <c r="A957" s="57" t="e">
        <f aca="false">INDEX(BucketTable,MATCH(B957,SumMonths,0),1)</f>
        <v>#N/A</v>
      </c>
      <c r="K957" s="57" t="e">
        <f aca="false">INDEX(lava,MATCH(B957,SumMonths,0),2)</f>
        <v>#N/A</v>
      </c>
    </row>
    <row r="958" customFormat="false" ht="12.75" hidden="false" customHeight="false" outlineLevel="0" collapsed="false">
      <c r="A958" s="57" t="e">
        <f aca="false">INDEX(BucketTable,MATCH(B958,SumMonths,0),1)</f>
        <v>#N/A</v>
      </c>
      <c r="K958" s="57" t="e">
        <f aca="false">INDEX(lava,MATCH(B958,SumMonths,0),2)</f>
        <v>#N/A</v>
      </c>
    </row>
    <row r="959" customFormat="false" ht="12.75" hidden="false" customHeight="false" outlineLevel="0" collapsed="false">
      <c r="A959" s="57" t="e">
        <f aca="false">INDEX(BucketTable,MATCH(B959,SumMonths,0),1)</f>
        <v>#N/A</v>
      </c>
      <c r="K959" s="57" t="e">
        <f aca="false">INDEX(lava,MATCH(B959,SumMonths,0),2)</f>
        <v>#N/A</v>
      </c>
    </row>
    <row r="960" customFormat="false" ht="12.75" hidden="false" customHeight="false" outlineLevel="0" collapsed="false">
      <c r="A960" s="57" t="e">
        <f aca="false">INDEX(BucketTable,MATCH(B960,SumMonths,0),1)</f>
        <v>#N/A</v>
      </c>
      <c r="K960" s="57" t="e">
        <f aca="false">INDEX(lava,MATCH(B960,SumMonths,0),2)</f>
        <v>#N/A</v>
      </c>
    </row>
    <row r="961" customFormat="false" ht="12.75" hidden="false" customHeight="false" outlineLevel="0" collapsed="false">
      <c r="A961" s="57" t="e">
        <f aca="false">INDEX(BucketTable,MATCH(B961,SumMonths,0),1)</f>
        <v>#N/A</v>
      </c>
      <c r="K961" s="57" t="e">
        <f aca="false">INDEX(lava,MATCH(B961,SumMonths,0),2)</f>
        <v>#N/A</v>
      </c>
    </row>
    <row r="962" customFormat="false" ht="12.75" hidden="false" customHeight="false" outlineLevel="0" collapsed="false">
      <c r="A962" s="57" t="e">
        <f aca="false">INDEX(BucketTable,MATCH(B962,SumMonths,0),1)</f>
        <v>#N/A</v>
      </c>
      <c r="K962" s="57" t="e">
        <f aca="false">INDEX(lava,MATCH(B962,SumMonths,0),2)</f>
        <v>#N/A</v>
      </c>
    </row>
    <row r="963" customFormat="false" ht="12.75" hidden="false" customHeight="false" outlineLevel="0" collapsed="false">
      <c r="A963" s="57" t="e">
        <f aca="false">INDEX(BucketTable,MATCH(B963,SumMonths,0),1)</f>
        <v>#N/A</v>
      </c>
      <c r="K963" s="57" t="e">
        <f aca="false">INDEX(lava,MATCH(B963,SumMonths,0),2)</f>
        <v>#N/A</v>
      </c>
    </row>
    <row r="964" customFormat="false" ht="12.75" hidden="false" customHeight="false" outlineLevel="0" collapsed="false">
      <c r="A964" s="57" t="e">
        <f aca="false">INDEX(BucketTable,MATCH(B964,SumMonths,0),1)</f>
        <v>#N/A</v>
      </c>
      <c r="K964" s="57" t="e">
        <f aca="false">INDEX(lava,MATCH(B964,SumMonths,0),2)</f>
        <v>#N/A</v>
      </c>
    </row>
    <row r="965" customFormat="false" ht="12.75" hidden="false" customHeight="false" outlineLevel="0" collapsed="false">
      <c r="A965" s="57" t="e">
        <f aca="false">INDEX(BucketTable,MATCH(B965,SumMonths,0),1)</f>
        <v>#N/A</v>
      </c>
      <c r="K965" s="57" t="e">
        <f aca="false">INDEX(lava,MATCH(B965,SumMonths,0),2)</f>
        <v>#N/A</v>
      </c>
    </row>
    <row r="966" customFormat="false" ht="12.75" hidden="false" customHeight="false" outlineLevel="0" collapsed="false">
      <c r="A966" s="57" t="e">
        <f aca="false">INDEX(BucketTable,MATCH(B966,SumMonths,0),1)</f>
        <v>#N/A</v>
      </c>
      <c r="K966" s="57" t="e">
        <f aca="false">INDEX(lava,MATCH(B966,SumMonths,0),2)</f>
        <v>#N/A</v>
      </c>
    </row>
    <row r="967" customFormat="false" ht="12.75" hidden="false" customHeight="false" outlineLevel="0" collapsed="false">
      <c r="A967" s="57" t="e">
        <f aca="false">INDEX(BucketTable,MATCH(B967,SumMonths,0),1)</f>
        <v>#N/A</v>
      </c>
      <c r="K967" s="57" t="e">
        <f aca="false">INDEX(lava,MATCH(B967,SumMonths,0),2)</f>
        <v>#N/A</v>
      </c>
    </row>
    <row r="968" customFormat="false" ht="12.75" hidden="false" customHeight="false" outlineLevel="0" collapsed="false">
      <c r="A968" s="57" t="e">
        <f aca="false">INDEX(BucketTable,MATCH(B968,SumMonths,0),1)</f>
        <v>#N/A</v>
      </c>
      <c r="K968" s="57" t="e">
        <f aca="false">INDEX(lava,MATCH(B968,SumMonths,0),2)</f>
        <v>#N/A</v>
      </c>
    </row>
    <row r="969" customFormat="false" ht="12.75" hidden="false" customHeight="false" outlineLevel="0" collapsed="false">
      <c r="A969" s="57" t="e">
        <f aca="false">INDEX(BucketTable,MATCH(B969,SumMonths,0),1)</f>
        <v>#N/A</v>
      </c>
      <c r="K969" s="57" t="e">
        <f aca="false">INDEX(lava,MATCH(B969,SumMonths,0),2)</f>
        <v>#N/A</v>
      </c>
    </row>
    <row r="970" customFormat="false" ht="12.75" hidden="false" customHeight="false" outlineLevel="0" collapsed="false">
      <c r="A970" s="57" t="e">
        <f aca="false">INDEX(BucketTable,MATCH(B970,SumMonths,0),1)</f>
        <v>#N/A</v>
      </c>
      <c r="K970" s="57" t="e">
        <f aca="false">INDEX(lava,MATCH(B970,SumMonths,0),2)</f>
        <v>#N/A</v>
      </c>
    </row>
    <row r="971" customFormat="false" ht="12.75" hidden="false" customHeight="false" outlineLevel="0" collapsed="false">
      <c r="A971" s="57" t="e">
        <f aca="false">INDEX(BucketTable,MATCH(B971,SumMonths,0),1)</f>
        <v>#N/A</v>
      </c>
      <c r="K971" s="57" t="e">
        <f aca="false">INDEX(lava,MATCH(B971,SumMonths,0),2)</f>
        <v>#N/A</v>
      </c>
    </row>
    <row r="972" customFormat="false" ht="12.75" hidden="false" customHeight="false" outlineLevel="0" collapsed="false">
      <c r="A972" s="57" t="e">
        <f aca="false">INDEX(BucketTable,MATCH(B972,SumMonths,0),1)</f>
        <v>#N/A</v>
      </c>
      <c r="K972" s="57" t="e">
        <f aca="false">INDEX(lava,MATCH(B972,SumMonths,0),2)</f>
        <v>#N/A</v>
      </c>
    </row>
    <row r="973" customFormat="false" ht="12.75" hidden="false" customHeight="false" outlineLevel="0" collapsed="false">
      <c r="A973" s="57" t="e">
        <f aca="false">INDEX(BucketTable,MATCH(B973,SumMonths,0),1)</f>
        <v>#N/A</v>
      </c>
      <c r="K973" s="57" t="e">
        <f aca="false">INDEX(lava,MATCH(B973,SumMonths,0),2)</f>
        <v>#N/A</v>
      </c>
    </row>
    <row r="974" customFormat="false" ht="12.75" hidden="false" customHeight="false" outlineLevel="0" collapsed="false">
      <c r="A974" s="57" t="e">
        <f aca="false">INDEX(BucketTable,MATCH(B974,SumMonths,0),1)</f>
        <v>#N/A</v>
      </c>
      <c r="K974" s="57" t="e">
        <f aca="false">INDEX(lava,MATCH(B974,SumMonths,0),2)</f>
        <v>#N/A</v>
      </c>
    </row>
    <row r="975" customFormat="false" ht="12.75" hidden="false" customHeight="false" outlineLevel="0" collapsed="false">
      <c r="A975" s="57" t="e">
        <f aca="false">INDEX(BucketTable,MATCH(B975,SumMonths,0),1)</f>
        <v>#N/A</v>
      </c>
      <c r="K975" s="57" t="e">
        <f aca="false">INDEX(lava,MATCH(B975,SumMonths,0),2)</f>
        <v>#N/A</v>
      </c>
    </row>
    <row r="976" customFormat="false" ht="12.75" hidden="false" customHeight="false" outlineLevel="0" collapsed="false">
      <c r="A976" s="57" t="e">
        <f aca="false">INDEX(BucketTable,MATCH(B976,SumMonths,0),1)</f>
        <v>#N/A</v>
      </c>
      <c r="K976" s="57" t="e">
        <f aca="false">INDEX(lava,MATCH(B976,SumMonths,0),2)</f>
        <v>#N/A</v>
      </c>
    </row>
    <row r="977" customFormat="false" ht="12.75" hidden="false" customHeight="false" outlineLevel="0" collapsed="false">
      <c r="A977" s="57" t="e">
        <f aca="false">INDEX(BucketTable,MATCH(B977,SumMonths,0),1)</f>
        <v>#N/A</v>
      </c>
      <c r="K977" s="57" t="e">
        <f aca="false">INDEX(lava,MATCH(B977,SumMonths,0),2)</f>
        <v>#N/A</v>
      </c>
    </row>
    <row r="978" customFormat="false" ht="12.75" hidden="false" customHeight="false" outlineLevel="0" collapsed="false">
      <c r="A978" s="57" t="e">
        <f aca="false">INDEX(BucketTable,MATCH(B978,SumMonths,0),1)</f>
        <v>#N/A</v>
      </c>
      <c r="K978" s="57" t="e">
        <f aca="false">INDEX(lava,MATCH(B978,SumMonths,0),2)</f>
        <v>#N/A</v>
      </c>
    </row>
    <row r="979" customFormat="false" ht="12.75" hidden="false" customHeight="false" outlineLevel="0" collapsed="false">
      <c r="A979" s="57" t="e">
        <f aca="false">INDEX(BucketTable,MATCH(B979,SumMonths,0),1)</f>
        <v>#N/A</v>
      </c>
      <c r="K979" s="57" t="e">
        <f aca="false">INDEX(lava,MATCH(B979,SumMonths,0),2)</f>
        <v>#N/A</v>
      </c>
    </row>
    <row r="980" customFormat="false" ht="12.75" hidden="false" customHeight="false" outlineLevel="0" collapsed="false">
      <c r="A980" s="57" t="e">
        <f aca="false">INDEX(BucketTable,MATCH(B980,SumMonths,0),1)</f>
        <v>#N/A</v>
      </c>
      <c r="K980" s="57" t="e">
        <f aca="false">INDEX(lava,MATCH(B980,SumMonths,0),2)</f>
        <v>#N/A</v>
      </c>
    </row>
    <row r="981" customFormat="false" ht="12.75" hidden="false" customHeight="false" outlineLevel="0" collapsed="false">
      <c r="A981" s="57" t="e">
        <f aca="false">INDEX(BucketTable,MATCH(B981,SumMonths,0),1)</f>
        <v>#N/A</v>
      </c>
      <c r="K981" s="57" t="e">
        <f aca="false">INDEX(lava,MATCH(B981,SumMonths,0),2)</f>
        <v>#N/A</v>
      </c>
    </row>
    <row r="982" customFormat="false" ht="12.75" hidden="false" customHeight="false" outlineLevel="0" collapsed="false">
      <c r="A982" s="57" t="e">
        <f aca="false">INDEX(BucketTable,MATCH(B982,SumMonths,0),1)</f>
        <v>#N/A</v>
      </c>
      <c r="K982" s="57" t="e">
        <f aca="false">INDEX(lava,MATCH(B982,SumMonths,0),2)</f>
        <v>#N/A</v>
      </c>
    </row>
    <row r="983" customFormat="false" ht="12.75" hidden="false" customHeight="false" outlineLevel="0" collapsed="false">
      <c r="A983" s="57" t="e">
        <f aca="false">INDEX(BucketTable,MATCH(B983,SumMonths,0),1)</f>
        <v>#N/A</v>
      </c>
      <c r="K983" s="57" t="e">
        <f aca="false">INDEX(lava,MATCH(B983,SumMonths,0),2)</f>
        <v>#N/A</v>
      </c>
    </row>
    <row r="984" customFormat="false" ht="12.75" hidden="false" customHeight="false" outlineLevel="0" collapsed="false">
      <c r="A984" s="57" t="e">
        <f aca="false">INDEX(BucketTable,MATCH(B984,SumMonths,0),1)</f>
        <v>#N/A</v>
      </c>
      <c r="K984" s="57" t="e">
        <f aca="false">INDEX(lava,MATCH(B984,SumMonths,0),2)</f>
        <v>#N/A</v>
      </c>
    </row>
    <row r="985" customFormat="false" ht="12.75" hidden="false" customHeight="false" outlineLevel="0" collapsed="false">
      <c r="A985" s="57" t="e">
        <f aca="false">INDEX(BucketTable,MATCH(B985,SumMonths,0),1)</f>
        <v>#N/A</v>
      </c>
      <c r="K985" s="57" t="e">
        <f aca="false">INDEX(lava,MATCH(B985,SumMonths,0),2)</f>
        <v>#N/A</v>
      </c>
    </row>
    <row r="986" customFormat="false" ht="12.75" hidden="false" customHeight="false" outlineLevel="0" collapsed="false">
      <c r="A986" s="57" t="e">
        <f aca="false">INDEX(BucketTable,MATCH(B986,SumMonths,0),1)</f>
        <v>#N/A</v>
      </c>
      <c r="K986" s="57" t="e">
        <f aca="false">INDEX(lava,MATCH(B986,SumMonths,0),2)</f>
        <v>#N/A</v>
      </c>
    </row>
    <row r="987" customFormat="false" ht="12.75" hidden="false" customHeight="false" outlineLevel="0" collapsed="false">
      <c r="A987" s="57" t="e">
        <f aca="false">INDEX(BucketTable,MATCH(B987,SumMonths,0),1)</f>
        <v>#N/A</v>
      </c>
      <c r="K987" s="57" t="e">
        <f aca="false">INDEX(lava,MATCH(B987,SumMonths,0),2)</f>
        <v>#N/A</v>
      </c>
    </row>
    <row r="988" customFormat="false" ht="12.75" hidden="false" customHeight="false" outlineLevel="0" collapsed="false">
      <c r="A988" s="57" t="e">
        <f aca="false">INDEX(BucketTable,MATCH(B988,SumMonths,0),1)</f>
        <v>#N/A</v>
      </c>
      <c r="K988" s="57" t="e">
        <f aca="false">INDEX(lava,MATCH(B988,SumMonths,0),2)</f>
        <v>#N/A</v>
      </c>
    </row>
    <row r="989" customFormat="false" ht="12.75" hidden="false" customHeight="false" outlineLevel="0" collapsed="false">
      <c r="A989" s="57" t="e">
        <f aca="false">INDEX(BucketTable,MATCH(B989,SumMonths,0),1)</f>
        <v>#N/A</v>
      </c>
      <c r="K989" s="57" t="e">
        <f aca="false">INDEX(lava,MATCH(B989,SumMonths,0),2)</f>
        <v>#N/A</v>
      </c>
    </row>
    <row r="990" customFormat="false" ht="12.75" hidden="false" customHeight="false" outlineLevel="0" collapsed="false">
      <c r="A990" s="57" t="e">
        <f aca="false">INDEX(BucketTable,MATCH(B990,SumMonths,0),1)</f>
        <v>#N/A</v>
      </c>
      <c r="K990" s="57" t="e">
        <f aca="false">INDEX(lava,MATCH(B990,SumMonths,0),2)</f>
        <v>#N/A</v>
      </c>
    </row>
    <row r="991" customFormat="false" ht="12.75" hidden="false" customHeight="false" outlineLevel="0" collapsed="false">
      <c r="A991" s="57" t="e">
        <f aca="false">INDEX(BucketTable,MATCH(B991,SumMonths,0),1)</f>
        <v>#N/A</v>
      </c>
      <c r="K991" s="57" t="e">
        <f aca="false">INDEX(lava,MATCH(B991,SumMonths,0),2)</f>
        <v>#N/A</v>
      </c>
    </row>
    <row r="992" customFormat="false" ht="12.75" hidden="false" customHeight="false" outlineLevel="0" collapsed="false">
      <c r="A992" s="57" t="e">
        <f aca="false">INDEX(BucketTable,MATCH(B992,SumMonths,0),1)</f>
        <v>#N/A</v>
      </c>
      <c r="K992" s="57" t="e">
        <f aca="false">INDEX(lava,MATCH(B992,SumMonths,0),2)</f>
        <v>#N/A</v>
      </c>
    </row>
    <row r="993" customFormat="false" ht="12.75" hidden="false" customHeight="false" outlineLevel="0" collapsed="false">
      <c r="A993" s="57" t="e">
        <f aca="false">INDEX(BucketTable,MATCH(B993,SumMonths,0),1)</f>
        <v>#N/A</v>
      </c>
      <c r="K993" s="57" t="e">
        <f aca="false">INDEX(lava,MATCH(B993,SumMonths,0),2)</f>
        <v>#N/A</v>
      </c>
    </row>
    <row r="994" customFormat="false" ht="12.75" hidden="false" customHeight="false" outlineLevel="0" collapsed="false">
      <c r="A994" s="57" t="e">
        <f aca="false">INDEX(BucketTable,MATCH(B994,SumMonths,0),1)</f>
        <v>#N/A</v>
      </c>
      <c r="K994" s="57" t="e">
        <f aca="false">INDEX(lava,MATCH(B994,SumMonths,0),2)</f>
        <v>#N/A</v>
      </c>
    </row>
    <row r="995" customFormat="false" ht="12.75" hidden="false" customHeight="false" outlineLevel="0" collapsed="false">
      <c r="A995" s="57" t="e">
        <f aca="false">INDEX(BucketTable,MATCH(B995,SumMonths,0),1)</f>
        <v>#N/A</v>
      </c>
      <c r="K995" s="57" t="e">
        <f aca="false">INDEX(lava,MATCH(B995,SumMonths,0),2)</f>
        <v>#N/A</v>
      </c>
    </row>
    <row r="996" customFormat="false" ht="12.75" hidden="false" customHeight="false" outlineLevel="0" collapsed="false">
      <c r="A996" s="57" t="e">
        <f aca="false">INDEX(BucketTable,MATCH(B996,SumMonths,0),1)</f>
        <v>#N/A</v>
      </c>
      <c r="K996" s="57" t="e">
        <f aca="false">INDEX(lava,MATCH(B996,SumMonths,0),2)</f>
        <v>#N/A</v>
      </c>
    </row>
    <row r="997" customFormat="false" ht="12.75" hidden="false" customHeight="false" outlineLevel="0" collapsed="false">
      <c r="A997" s="57" t="e">
        <f aca="false">INDEX(BucketTable,MATCH(B997,SumMonths,0),1)</f>
        <v>#N/A</v>
      </c>
      <c r="K997" s="57" t="e">
        <f aca="false">INDEX(lava,MATCH(B997,SumMonths,0),2)</f>
        <v>#N/A</v>
      </c>
    </row>
    <row r="998" customFormat="false" ht="12.75" hidden="false" customHeight="false" outlineLevel="0" collapsed="false">
      <c r="A998" s="57" t="e">
        <f aca="false">INDEX(BucketTable,MATCH(B998,SumMonths,0),1)</f>
        <v>#N/A</v>
      </c>
      <c r="K998" s="57" t="e">
        <f aca="false">INDEX(lava,MATCH(B998,SumMonths,0),2)</f>
        <v>#N/A</v>
      </c>
    </row>
    <row r="999" customFormat="false" ht="12.75" hidden="false" customHeight="false" outlineLevel="0" collapsed="false">
      <c r="A999" s="57" t="e">
        <f aca="false">INDEX(BucketTable,MATCH(B999,SumMonths,0),1)</f>
        <v>#N/A</v>
      </c>
      <c r="K999" s="57" t="e">
        <f aca="false">INDEX(lava,MATCH(B999,SumMonths,0),2)</f>
        <v>#N/A</v>
      </c>
    </row>
    <row r="1000" customFormat="false" ht="12.75" hidden="false" customHeight="false" outlineLevel="0" collapsed="false">
      <c r="A1000" s="57" t="e">
        <f aca="false">INDEX(BucketTable,MATCH(B1000,SumMonths,0),1)</f>
        <v>#N/A</v>
      </c>
      <c r="K1000" s="57" t="e">
        <f aca="false">INDEX(lava,MATCH(B1000,SumMonths,0),2)</f>
        <v>#N/A</v>
      </c>
    </row>
    <row r="1001" customFormat="false" ht="12.75" hidden="false" customHeight="false" outlineLevel="0" collapsed="false">
      <c r="A1001" s="57" t="e">
        <f aca="false">INDEX(BucketTable,MATCH(B1001,SumMonths,0),1)</f>
        <v>#N/A</v>
      </c>
      <c r="K1001" s="57" t="e">
        <f aca="false">INDEX(lava,MATCH(B1001,SumMonths,0),2)</f>
        <v>#N/A</v>
      </c>
    </row>
    <row r="1002" customFormat="false" ht="12.75" hidden="false" customHeight="false" outlineLevel="0" collapsed="false">
      <c r="A1002" s="57" t="e">
        <f aca="false">INDEX(BucketTable,MATCH(B1002,SumMonths,0),1)</f>
        <v>#N/A</v>
      </c>
      <c r="K1002" s="57" t="e">
        <f aca="false">INDEX(lava,MATCH(B1002,SumMonths,0),2)</f>
        <v>#N/A</v>
      </c>
    </row>
    <row r="1003" customFormat="false" ht="12.75" hidden="false" customHeight="false" outlineLevel="0" collapsed="false">
      <c r="A1003" s="57" t="e">
        <f aca="false">INDEX(BucketTable,MATCH(B1003,SumMonths,0),1)</f>
        <v>#N/A</v>
      </c>
      <c r="K1003" s="57" t="e">
        <f aca="false">INDEX(lava,MATCH(B1003,SumMonths,0),2)</f>
        <v>#N/A</v>
      </c>
    </row>
    <row r="1004" customFormat="false" ht="12.75" hidden="false" customHeight="false" outlineLevel="0" collapsed="false">
      <c r="A1004" s="57" t="e">
        <f aca="false">INDEX(BucketTable,MATCH(B1004,SumMonths,0),1)</f>
        <v>#N/A</v>
      </c>
      <c r="K1004" s="57" t="e">
        <f aca="false">INDEX(lava,MATCH(B1004,SumMonths,0),2)</f>
        <v>#N/A</v>
      </c>
    </row>
    <row r="1005" customFormat="false" ht="12.75" hidden="false" customHeight="false" outlineLevel="0" collapsed="false">
      <c r="A1005" s="57" t="e">
        <f aca="false">INDEX(BucketTable,MATCH(B1005,SumMonths,0),1)</f>
        <v>#N/A</v>
      </c>
      <c r="K1005" s="57" t="e">
        <f aca="false">INDEX(lava,MATCH(B1005,SumMonths,0),2)</f>
        <v>#N/A</v>
      </c>
    </row>
    <row r="1006" customFormat="false" ht="12.75" hidden="false" customHeight="false" outlineLevel="0" collapsed="false">
      <c r="A1006" s="57" t="e">
        <f aca="false">INDEX(BucketTable,MATCH(B1006,SumMonths,0),1)</f>
        <v>#N/A</v>
      </c>
      <c r="K1006" s="57" t="e">
        <f aca="false">INDEX(lava,MATCH(B1006,SumMonths,0),2)</f>
        <v>#N/A</v>
      </c>
    </row>
    <row r="1007" customFormat="false" ht="12.75" hidden="false" customHeight="false" outlineLevel="0" collapsed="false">
      <c r="A1007" s="57" t="e">
        <f aca="false">INDEX(BucketTable,MATCH(B1007,SumMonths,0),1)</f>
        <v>#N/A</v>
      </c>
      <c r="K1007" s="57" t="e">
        <f aca="false">INDEX(lava,MATCH(B1007,SumMonths,0),2)</f>
        <v>#N/A</v>
      </c>
    </row>
    <row r="1008" customFormat="false" ht="12.75" hidden="false" customHeight="false" outlineLevel="0" collapsed="false">
      <c r="A1008" s="57" t="e">
        <f aca="false">INDEX(BucketTable,MATCH(B1008,SumMonths,0),1)</f>
        <v>#N/A</v>
      </c>
      <c r="K1008" s="57" t="e">
        <f aca="false">INDEX(lava,MATCH(B1008,SumMonths,0),2)</f>
        <v>#N/A</v>
      </c>
    </row>
    <row r="1009" customFormat="false" ht="12.75" hidden="false" customHeight="false" outlineLevel="0" collapsed="false">
      <c r="A1009" s="57" t="e">
        <f aca="false">INDEX(BucketTable,MATCH(B1009,SumMonths,0),1)</f>
        <v>#N/A</v>
      </c>
      <c r="K1009" s="57" t="e">
        <f aca="false">INDEX(lava,MATCH(B1009,SumMonths,0),2)</f>
        <v>#N/A</v>
      </c>
    </row>
    <row r="1010" customFormat="false" ht="12.75" hidden="false" customHeight="false" outlineLevel="0" collapsed="false">
      <c r="A1010" s="57" t="e">
        <f aca="false">INDEX(BucketTable,MATCH(B1010,SumMonths,0),1)</f>
        <v>#N/A</v>
      </c>
      <c r="K1010" s="57" t="e">
        <f aca="false">INDEX(lava,MATCH(B1010,SumMonths,0),2)</f>
        <v>#N/A</v>
      </c>
    </row>
    <row r="1011" customFormat="false" ht="12.75" hidden="false" customHeight="false" outlineLevel="0" collapsed="false">
      <c r="A1011" s="57" t="e">
        <f aca="false">INDEX(BucketTable,MATCH(B1011,SumMonths,0),1)</f>
        <v>#N/A</v>
      </c>
      <c r="K1011" s="57" t="e">
        <f aca="false">INDEX(lava,MATCH(B1011,SumMonths,0),2)</f>
        <v>#N/A</v>
      </c>
    </row>
    <row r="1012" customFormat="false" ht="12.75" hidden="false" customHeight="false" outlineLevel="0" collapsed="false">
      <c r="A1012" s="57" t="e">
        <f aca="false">INDEX(BucketTable,MATCH(B1012,SumMonths,0),1)</f>
        <v>#N/A</v>
      </c>
      <c r="K1012" s="57" t="e">
        <f aca="false">INDEX(lava,MATCH(B1012,SumMonths,0),2)</f>
        <v>#N/A</v>
      </c>
    </row>
    <row r="1013" customFormat="false" ht="12.75" hidden="false" customHeight="false" outlineLevel="0" collapsed="false">
      <c r="A1013" s="57" t="e">
        <f aca="false">INDEX(BucketTable,MATCH(B1013,SumMonths,0),1)</f>
        <v>#N/A</v>
      </c>
      <c r="K1013" s="57" t="e">
        <f aca="false">INDEX(lava,MATCH(B1013,SumMonths,0),2)</f>
        <v>#N/A</v>
      </c>
    </row>
    <row r="1014" customFormat="false" ht="12.75" hidden="false" customHeight="false" outlineLevel="0" collapsed="false">
      <c r="A1014" s="57" t="e">
        <f aca="false">INDEX(BucketTable,MATCH(B1014,SumMonths,0),1)</f>
        <v>#N/A</v>
      </c>
      <c r="K1014" s="57" t="e">
        <f aca="false">INDEX(lava,MATCH(B1014,SumMonths,0),2)</f>
        <v>#N/A</v>
      </c>
    </row>
    <row r="1015" customFormat="false" ht="12.75" hidden="false" customHeight="false" outlineLevel="0" collapsed="false">
      <c r="A1015" s="57" t="e">
        <f aca="false">INDEX(BucketTable,MATCH(B1015,SumMonths,0),1)</f>
        <v>#N/A</v>
      </c>
      <c r="K1015" s="57" t="e">
        <f aca="false">INDEX(lava,MATCH(B1015,SumMonths,0),2)</f>
        <v>#N/A</v>
      </c>
    </row>
    <row r="1016" customFormat="false" ht="12.75" hidden="false" customHeight="false" outlineLevel="0" collapsed="false">
      <c r="A1016" s="57" t="e">
        <f aca="false">INDEX(BucketTable,MATCH(B1016,SumMonths,0),1)</f>
        <v>#N/A</v>
      </c>
      <c r="K1016" s="57" t="e">
        <f aca="false">INDEX(lava,MATCH(B1016,SumMonths,0),2)</f>
        <v>#N/A</v>
      </c>
    </row>
    <row r="1017" customFormat="false" ht="12.75" hidden="false" customHeight="false" outlineLevel="0" collapsed="false">
      <c r="A1017" s="57" t="e">
        <f aca="false">INDEX(BucketTable,MATCH(B1017,SumMonths,0),1)</f>
        <v>#N/A</v>
      </c>
      <c r="K1017" s="57" t="e">
        <f aca="false">INDEX(lava,MATCH(B1017,SumMonths,0),2)</f>
        <v>#N/A</v>
      </c>
    </row>
    <row r="1018" customFormat="false" ht="12.75" hidden="false" customHeight="false" outlineLevel="0" collapsed="false">
      <c r="A1018" s="57" t="e">
        <f aca="false">INDEX(BucketTable,MATCH(B1018,SumMonths,0),1)</f>
        <v>#N/A</v>
      </c>
      <c r="K1018" s="57" t="e">
        <f aca="false">INDEX(lava,MATCH(B1018,SumMonths,0),2)</f>
        <v>#N/A</v>
      </c>
    </row>
    <row r="1019" customFormat="false" ht="12.75" hidden="false" customHeight="false" outlineLevel="0" collapsed="false">
      <c r="A1019" s="57" t="e">
        <f aca="false">INDEX(BucketTable,MATCH(B1019,SumMonths,0),1)</f>
        <v>#N/A</v>
      </c>
      <c r="K1019" s="57" t="e">
        <f aca="false">INDEX(lava,MATCH(B1019,SumMonths,0),2)</f>
        <v>#N/A</v>
      </c>
    </row>
    <row r="1020" customFormat="false" ht="12.75" hidden="false" customHeight="false" outlineLevel="0" collapsed="false">
      <c r="A1020" s="57" t="e">
        <f aca="false">INDEX(BucketTable,MATCH(B1020,SumMonths,0),1)</f>
        <v>#N/A</v>
      </c>
      <c r="K1020" s="57" t="e">
        <f aca="false">INDEX(lava,MATCH(B1020,SumMonths,0),2)</f>
        <v>#N/A</v>
      </c>
    </row>
    <row r="1021" customFormat="false" ht="12.75" hidden="false" customHeight="false" outlineLevel="0" collapsed="false">
      <c r="A1021" s="57" t="e">
        <f aca="false">INDEX(BucketTable,MATCH(B1021,SumMonths,0),1)</f>
        <v>#N/A</v>
      </c>
      <c r="K1021" s="57" t="e">
        <f aca="false">INDEX(lava,MATCH(B1021,SumMonths,0),2)</f>
        <v>#N/A</v>
      </c>
    </row>
    <row r="1022" customFormat="false" ht="12.75" hidden="false" customHeight="false" outlineLevel="0" collapsed="false">
      <c r="A1022" s="57" t="e">
        <f aca="false">INDEX(BucketTable,MATCH(B1022,SumMonths,0),1)</f>
        <v>#N/A</v>
      </c>
      <c r="K1022" s="57" t="e">
        <f aca="false">INDEX(lava,MATCH(B1022,SumMonths,0),2)</f>
        <v>#N/A</v>
      </c>
    </row>
    <row r="1023" customFormat="false" ht="12.75" hidden="false" customHeight="false" outlineLevel="0" collapsed="false">
      <c r="A1023" s="57" t="e">
        <f aca="false">INDEX(BucketTable,MATCH(B1023,SumMonths,0),1)</f>
        <v>#N/A</v>
      </c>
      <c r="K1023" s="57" t="e">
        <f aca="false">INDEX(lava,MATCH(B1023,SumMonths,0),2)</f>
        <v>#N/A</v>
      </c>
    </row>
    <row r="1024" customFormat="false" ht="12.75" hidden="false" customHeight="false" outlineLevel="0" collapsed="false">
      <c r="A1024" s="57" t="e">
        <f aca="false">INDEX(BucketTable,MATCH(B1024,SumMonths,0),1)</f>
        <v>#N/A</v>
      </c>
      <c r="K1024" s="57" t="e">
        <f aca="false">INDEX(lava,MATCH(B1024,SumMonths,0),2)</f>
        <v>#N/A</v>
      </c>
    </row>
    <row r="1025" customFormat="false" ht="12.75" hidden="false" customHeight="false" outlineLevel="0" collapsed="false">
      <c r="A1025" s="57" t="e">
        <f aca="false">INDEX(BucketTable,MATCH(B1025,SumMonths,0),1)</f>
        <v>#N/A</v>
      </c>
      <c r="K1025" s="57" t="e">
        <f aca="false">INDEX(lava,MATCH(B1025,SumMonths,0),2)</f>
        <v>#N/A</v>
      </c>
    </row>
    <row r="1026" customFormat="false" ht="12.75" hidden="false" customHeight="false" outlineLevel="0" collapsed="false">
      <c r="A1026" s="57" t="e">
        <f aca="false">INDEX(BucketTable,MATCH(B1026,SumMonths,0),1)</f>
        <v>#N/A</v>
      </c>
      <c r="K1026" s="57" t="e">
        <f aca="false">INDEX(lava,MATCH(B1026,SumMonths,0),2)</f>
        <v>#N/A</v>
      </c>
    </row>
    <row r="1027" customFormat="false" ht="12.75" hidden="false" customHeight="false" outlineLevel="0" collapsed="false">
      <c r="A1027" s="57" t="e">
        <f aca="false">INDEX(BucketTable,MATCH(B1027,SumMonths,0),1)</f>
        <v>#N/A</v>
      </c>
      <c r="K1027" s="57" t="e">
        <f aca="false">INDEX(lava,MATCH(B1027,SumMonths,0),2)</f>
        <v>#N/A</v>
      </c>
    </row>
    <row r="1028" customFormat="false" ht="12.75" hidden="false" customHeight="false" outlineLevel="0" collapsed="false">
      <c r="A1028" s="57" t="e">
        <f aca="false">INDEX(BucketTable,MATCH(B1028,SumMonths,0),1)</f>
        <v>#N/A</v>
      </c>
      <c r="K1028" s="57" t="e">
        <f aca="false">INDEX(lava,MATCH(B1028,SumMonths,0),2)</f>
        <v>#N/A</v>
      </c>
    </row>
    <row r="1029" customFormat="false" ht="12.75" hidden="false" customHeight="false" outlineLevel="0" collapsed="false">
      <c r="A1029" s="57" t="e">
        <f aca="false">INDEX(BucketTable,MATCH(B1029,SumMonths,0),1)</f>
        <v>#N/A</v>
      </c>
      <c r="K1029" s="57" t="e">
        <f aca="false">INDEX(lava,MATCH(B1029,SumMonths,0),2)</f>
        <v>#N/A</v>
      </c>
    </row>
    <row r="1030" customFormat="false" ht="12.75" hidden="false" customHeight="false" outlineLevel="0" collapsed="false">
      <c r="A1030" s="57" t="e">
        <f aca="false">INDEX(BucketTable,MATCH(B1030,SumMonths,0),1)</f>
        <v>#N/A</v>
      </c>
      <c r="K1030" s="57" t="e">
        <f aca="false">INDEX(lava,MATCH(B1030,SumMonths,0),2)</f>
        <v>#N/A</v>
      </c>
    </row>
    <row r="1031" customFormat="false" ht="12.75" hidden="false" customHeight="false" outlineLevel="0" collapsed="false">
      <c r="A1031" s="57" t="e">
        <f aca="false">INDEX(BucketTable,MATCH(B1031,SumMonths,0),1)</f>
        <v>#N/A</v>
      </c>
      <c r="K1031" s="57" t="e">
        <f aca="false">INDEX(lava,MATCH(B1031,SumMonths,0),2)</f>
        <v>#N/A</v>
      </c>
    </row>
    <row r="1032" customFormat="false" ht="12.75" hidden="false" customHeight="false" outlineLevel="0" collapsed="false">
      <c r="A1032" s="57" t="e">
        <f aca="false">INDEX(BucketTable,MATCH(B1032,SumMonths,0),1)</f>
        <v>#N/A</v>
      </c>
      <c r="K1032" s="57" t="e">
        <f aca="false">INDEX(lava,MATCH(B1032,SumMonths,0),2)</f>
        <v>#N/A</v>
      </c>
    </row>
    <row r="1033" customFormat="false" ht="12.75" hidden="false" customHeight="false" outlineLevel="0" collapsed="false">
      <c r="A1033" s="57" t="e">
        <f aca="false">INDEX(BucketTable,MATCH(B1033,SumMonths,0),1)</f>
        <v>#N/A</v>
      </c>
      <c r="K1033" s="57" t="e">
        <f aca="false">INDEX(lava,MATCH(B1033,SumMonths,0),2)</f>
        <v>#N/A</v>
      </c>
    </row>
    <row r="1034" customFormat="false" ht="12.75" hidden="false" customHeight="false" outlineLevel="0" collapsed="false">
      <c r="A1034" s="57" t="e">
        <f aca="false">INDEX(BucketTable,MATCH(B1034,SumMonths,0),1)</f>
        <v>#N/A</v>
      </c>
      <c r="K1034" s="57" t="e">
        <f aca="false">INDEX(lava,MATCH(B1034,SumMonths,0),2)</f>
        <v>#N/A</v>
      </c>
    </row>
    <row r="1035" customFormat="false" ht="12.75" hidden="false" customHeight="false" outlineLevel="0" collapsed="false">
      <c r="A1035" s="57" t="e">
        <f aca="false">INDEX(BucketTable,MATCH(B1035,SumMonths,0),1)</f>
        <v>#N/A</v>
      </c>
      <c r="K1035" s="57" t="e">
        <f aca="false">INDEX(lava,MATCH(B1035,SumMonths,0),2)</f>
        <v>#N/A</v>
      </c>
    </row>
    <row r="1036" customFormat="false" ht="12.75" hidden="false" customHeight="false" outlineLevel="0" collapsed="false">
      <c r="A1036" s="57" t="e">
        <f aca="false">INDEX(BucketTable,MATCH(B1036,SumMonths,0),1)</f>
        <v>#N/A</v>
      </c>
      <c r="K1036" s="57" t="e">
        <f aca="false">INDEX(lava,MATCH(B1036,SumMonths,0),2)</f>
        <v>#N/A</v>
      </c>
    </row>
    <row r="1037" customFormat="false" ht="12.75" hidden="false" customHeight="false" outlineLevel="0" collapsed="false">
      <c r="A1037" s="57" t="e">
        <f aca="false">INDEX(BucketTable,MATCH(B1037,SumMonths,0),1)</f>
        <v>#N/A</v>
      </c>
      <c r="K1037" s="57" t="e">
        <f aca="false">INDEX(lava,MATCH(B1037,SumMonths,0),2)</f>
        <v>#N/A</v>
      </c>
    </row>
    <row r="1038" customFormat="false" ht="12.75" hidden="false" customHeight="false" outlineLevel="0" collapsed="false">
      <c r="A1038" s="57" t="e">
        <f aca="false">INDEX(BucketTable,MATCH(B1038,SumMonths,0),1)</f>
        <v>#N/A</v>
      </c>
      <c r="K1038" s="57" t="e">
        <f aca="false">INDEX(lava,MATCH(B1038,SumMonths,0),2)</f>
        <v>#N/A</v>
      </c>
    </row>
    <row r="1039" customFormat="false" ht="12.75" hidden="false" customHeight="false" outlineLevel="0" collapsed="false">
      <c r="A1039" s="57" t="e">
        <f aca="false">INDEX(BucketTable,MATCH(B1039,SumMonths,0),1)</f>
        <v>#N/A</v>
      </c>
      <c r="K1039" s="57" t="e">
        <f aca="false">INDEX(lava,MATCH(B1039,SumMonths,0),2)</f>
        <v>#N/A</v>
      </c>
    </row>
    <row r="1040" customFormat="false" ht="12.75" hidden="false" customHeight="false" outlineLevel="0" collapsed="false">
      <c r="A1040" s="57" t="e">
        <f aca="false">INDEX(BucketTable,MATCH(B1040,SumMonths,0),1)</f>
        <v>#N/A</v>
      </c>
      <c r="K1040" s="57" t="e">
        <f aca="false">INDEX(lava,MATCH(B1040,SumMonths,0),2)</f>
        <v>#N/A</v>
      </c>
    </row>
    <row r="1041" customFormat="false" ht="12.75" hidden="false" customHeight="false" outlineLevel="0" collapsed="false">
      <c r="A1041" s="57" t="e">
        <f aca="false">INDEX(BucketTable,MATCH(B1041,SumMonths,0),1)</f>
        <v>#N/A</v>
      </c>
      <c r="K1041" s="57" t="e">
        <f aca="false">INDEX(lava,MATCH(B1041,SumMonths,0),2)</f>
        <v>#N/A</v>
      </c>
    </row>
    <row r="1042" customFormat="false" ht="12.75" hidden="false" customHeight="false" outlineLevel="0" collapsed="false">
      <c r="A1042" s="57" t="e">
        <f aca="false">INDEX(BucketTable,MATCH(B1042,SumMonths,0),1)</f>
        <v>#N/A</v>
      </c>
      <c r="K1042" s="57" t="e">
        <f aca="false">INDEX(lava,MATCH(B1042,SumMonths,0),2)</f>
        <v>#N/A</v>
      </c>
    </row>
    <row r="1043" customFormat="false" ht="12.75" hidden="false" customHeight="false" outlineLevel="0" collapsed="false">
      <c r="A1043" s="57" t="e">
        <f aca="false">INDEX(BucketTable,MATCH(B1043,SumMonths,0),1)</f>
        <v>#N/A</v>
      </c>
      <c r="K1043" s="57" t="e">
        <f aca="false">INDEX(lava,MATCH(B1043,SumMonths,0),2)</f>
        <v>#N/A</v>
      </c>
    </row>
    <row r="1044" customFormat="false" ht="12.75" hidden="false" customHeight="false" outlineLevel="0" collapsed="false">
      <c r="A1044" s="57" t="e">
        <f aca="false">INDEX(BucketTable,MATCH(B1044,SumMonths,0),1)</f>
        <v>#N/A</v>
      </c>
      <c r="K1044" s="57" t="e">
        <f aca="false">INDEX(lava,MATCH(B1044,SumMonths,0),2)</f>
        <v>#N/A</v>
      </c>
    </row>
    <row r="1045" customFormat="false" ht="12.75" hidden="false" customHeight="false" outlineLevel="0" collapsed="false">
      <c r="A1045" s="57" t="e">
        <f aca="false">INDEX(BucketTable,MATCH(B1045,SumMonths,0),1)</f>
        <v>#N/A</v>
      </c>
      <c r="K1045" s="57" t="e">
        <f aca="false">INDEX(lava,MATCH(B1045,SumMonths,0),2)</f>
        <v>#N/A</v>
      </c>
    </row>
    <row r="1046" customFormat="false" ht="12.75" hidden="false" customHeight="false" outlineLevel="0" collapsed="false">
      <c r="A1046" s="57" t="e">
        <f aca="false">INDEX(BucketTable,MATCH(B1046,SumMonths,0),1)</f>
        <v>#N/A</v>
      </c>
      <c r="K1046" s="57" t="e">
        <f aca="false">INDEX(lava,MATCH(B1046,SumMonths,0),2)</f>
        <v>#N/A</v>
      </c>
    </row>
    <row r="1047" customFormat="false" ht="12.75" hidden="false" customHeight="false" outlineLevel="0" collapsed="false">
      <c r="A1047" s="57" t="e">
        <f aca="false">INDEX(BucketTable,MATCH(B1047,SumMonths,0),1)</f>
        <v>#N/A</v>
      </c>
      <c r="K1047" s="57" t="e">
        <f aca="false">INDEX(lava,MATCH(B1047,SumMonths,0),2)</f>
        <v>#N/A</v>
      </c>
    </row>
    <row r="1048" customFormat="false" ht="12.75" hidden="false" customHeight="false" outlineLevel="0" collapsed="false">
      <c r="A1048" s="57" t="e">
        <f aca="false">INDEX(BucketTable,MATCH(B1048,SumMonths,0),1)</f>
        <v>#N/A</v>
      </c>
      <c r="K1048" s="57" t="e">
        <f aca="false">INDEX(lava,MATCH(B1048,SumMonths,0),2)</f>
        <v>#N/A</v>
      </c>
    </row>
    <row r="1049" customFormat="false" ht="12.75" hidden="false" customHeight="false" outlineLevel="0" collapsed="false">
      <c r="A1049" s="57" t="e">
        <f aca="false">INDEX(BucketTable,MATCH(B1049,SumMonths,0),1)</f>
        <v>#N/A</v>
      </c>
      <c r="K1049" s="57" t="e">
        <f aca="false">INDEX(lava,MATCH(B1049,SumMonths,0),2)</f>
        <v>#N/A</v>
      </c>
    </row>
    <row r="1050" customFormat="false" ht="12.75" hidden="false" customHeight="false" outlineLevel="0" collapsed="false">
      <c r="A1050" s="57" t="e">
        <f aca="false">INDEX(BucketTable,MATCH(B1050,SumMonths,0),1)</f>
        <v>#N/A</v>
      </c>
      <c r="K1050" s="57" t="e">
        <f aca="false">INDEX(lava,MATCH(B1050,SumMonths,0),2)</f>
        <v>#N/A</v>
      </c>
    </row>
    <row r="1051" customFormat="false" ht="12.75" hidden="false" customHeight="false" outlineLevel="0" collapsed="false">
      <c r="A1051" s="57" t="e">
        <f aca="false">INDEX(BucketTable,MATCH(B1051,SumMonths,0),1)</f>
        <v>#N/A</v>
      </c>
      <c r="K1051" s="57" t="e">
        <f aca="false">INDEX(lava,MATCH(B1051,SumMonths,0),2)</f>
        <v>#N/A</v>
      </c>
    </row>
    <row r="1052" customFormat="false" ht="12.75" hidden="false" customHeight="false" outlineLevel="0" collapsed="false">
      <c r="A1052" s="57" t="e">
        <f aca="false">INDEX(BucketTable,MATCH(B1052,SumMonths,0),1)</f>
        <v>#N/A</v>
      </c>
      <c r="K1052" s="57" t="e">
        <f aca="false">INDEX(lava,MATCH(B1052,SumMonths,0),2)</f>
        <v>#N/A</v>
      </c>
    </row>
    <row r="1053" customFormat="false" ht="12.75" hidden="false" customHeight="false" outlineLevel="0" collapsed="false">
      <c r="A1053" s="57" t="e">
        <f aca="false">INDEX(BucketTable,MATCH(B1053,SumMonths,0),1)</f>
        <v>#N/A</v>
      </c>
      <c r="K1053" s="57" t="e">
        <f aca="false">INDEX(lava,MATCH(B1053,SumMonths,0),2)</f>
        <v>#N/A</v>
      </c>
    </row>
    <row r="1054" customFormat="false" ht="12.75" hidden="false" customHeight="false" outlineLevel="0" collapsed="false">
      <c r="A1054" s="57" t="e">
        <f aca="false">INDEX(BucketTable,MATCH(B1054,SumMonths,0),1)</f>
        <v>#N/A</v>
      </c>
      <c r="K1054" s="57" t="e">
        <f aca="false">INDEX(lava,MATCH(B1054,SumMonths,0),2)</f>
        <v>#N/A</v>
      </c>
    </row>
    <row r="1055" customFormat="false" ht="12.75" hidden="false" customHeight="false" outlineLevel="0" collapsed="false">
      <c r="A1055" s="57" t="e">
        <f aca="false">INDEX(BucketTable,MATCH(B1055,SumMonths,0),1)</f>
        <v>#N/A</v>
      </c>
      <c r="K1055" s="57" t="e">
        <f aca="false">INDEX(lava,MATCH(B1055,SumMonths,0),2)</f>
        <v>#N/A</v>
      </c>
    </row>
    <row r="1056" customFormat="false" ht="12.75" hidden="false" customHeight="false" outlineLevel="0" collapsed="false">
      <c r="A1056" s="57" t="e">
        <f aca="false">INDEX(BucketTable,MATCH(B1056,SumMonths,0),1)</f>
        <v>#N/A</v>
      </c>
      <c r="K1056" s="57" t="e">
        <f aca="false">INDEX(lava,MATCH(B1056,SumMonths,0),2)</f>
        <v>#N/A</v>
      </c>
    </row>
    <row r="1057" customFormat="false" ht="12.75" hidden="false" customHeight="false" outlineLevel="0" collapsed="false">
      <c r="A1057" s="57" t="e">
        <f aca="false">INDEX(BucketTable,MATCH(B1057,SumMonths,0),1)</f>
        <v>#N/A</v>
      </c>
      <c r="K1057" s="57" t="e">
        <f aca="false">INDEX(lava,MATCH(B1057,SumMonths,0),2)</f>
        <v>#N/A</v>
      </c>
    </row>
    <row r="1058" customFormat="false" ht="12.75" hidden="false" customHeight="false" outlineLevel="0" collapsed="false">
      <c r="A1058" s="57" t="e">
        <f aca="false">INDEX(BucketTable,MATCH(B1058,SumMonths,0),1)</f>
        <v>#N/A</v>
      </c>
      <c r="K1058" s="57" t="e">
        <f aca="false">INDEX(lava,MATCH(B1058,SumMonths,0),2)</f>
        <v>#N/A</v>
      </c>
    </row>
    <row r="1059" customFormat="false" ht="12.75" hidden="false" customHeight="false" outlineLevel="0" collapsed="false">
      <c r="A1059" s="57" t="e">
        <f aca="false">INDEX(BucketTable,MATCH(B1059,SumMonths,0),1)</f>
        <v>#N/A</v>
      </c>
      <c r="K1059" s="57" t="e">
        <f aca="false">INDEX(lava,MATCH(B1059,SumMonths,0),2)</f>
        <v>#N/A</v>
      </c>
    </row>
    <row r="1060" customFormat="false" ht="12.75" hidden="false" customHeight="false" outlineLevel="0" collapsed="false">
      <c r="A1060" s="57" t="e">
        <f aca="false">INDEX(BucketTable,MATCH(B1060,SumMonths,0),1)</f>
        <v>#N/A</v>
      </c>
      <c r="K1060" s="57" t="e">
        <f aca="false">INDEX(lava,MATCH(B1060,SumMonths,0),2)</f>
        <v>#N/A</v>
      </c>
    </row>
    <row r="1061" customFormat="false" ht="12.75" hidden="false" customHeight="false" outlineLevel="0" collapsed="false">
      <c r="A1061" s="57" t="e">
        <f aca="false">INDEX(BucketTable,MATCH(B1061,SumMonths,0),1)</f>
        <v>#N/A</v>
      </c>
      <c r="K1061" s="57" t="e">
        <f aca="false">INDEX(lava,MATCH(B1061,SumMonths,0),2)</f>
        <v>#N/A</v>
      </c>
    </row>
    <row r="1062" customFormat="false" ht="12.75" hidden="false" customHeight="false" outlineLevel="0" collapsed="false">
      <c r="A1062" s="57" t="e">
        <f aca="false">INDEX(BucketTable,MATCH(B1062,SumMonths,0),1)</f>
        <v>#N/A</v>
      </c>
      <c r="K1062" s="57" t="e">
        <f aca="false">INDEX(lava,MATCH(B1062,SumMonths,0),2)</f>
        <v>#N/A</v>
      </c>
    </row>
    <row r="1063" customFormat="false" ht="12.75" hidden="false" customHeight="false" outlineLevel="0" collapsed="false">
      <c r="A1063" s="57" t="e">
        <f aca="false">INDEX(BucketTable,MATCH(B1063,SumMonths,0),1)</f>
        <v>#N/A</v>
      </c>
      <c r="K1063" s="57" t="e">
        <f aca="false">INDEX(lava,MATCH(B1063,SumMonths,0),2)</f>
        <v>#N/A</v>
      </c>
    </row>
    <row r="1064" customFormat="false" ht="12.75" hidden="false" customHeight="false" outlineLevel="0" collapsed="false">
      <c r="A1064" s="57" t="e">
        <f aca="false">INDEX(BucketTable,MATCH(B1064,SumMonths,0),1)</f>
        <v>#N/A</v>
      </c>
      <c r="K1064" s="57" t="e">
        <f aca="false">INDEX(lava,MATCH(B1064,SumMonths,0),2)</f>
        <v>#N/A</v>
      </c>
    </row>
    <row r="1065" customFormat="false" ht="12.75" hidden="false" customHeight="false" outlineLevel="0" collapsed="false">
      <c r="A1065" s="57" t="e">
        <f aca="false">INDEX(BucketTable,MATCH(B1065,SumMonths,0),1)</f>
        <v>#N/A</v>
      </c>
      <c r="K1065" s="57" t="e">
        <f aca="false">INDEX(lava,MATCH(B1065,SumMonths,0),2)</f>
        <v>#N/A</v>
      </c>
    </row>
    <row r="1066" customFormat="false" ht="12.75" hidden="false" customHeight="false" outlineLevel="0" collapsed="false">
      <c r="A1066" s="57" t="e">
        <f aca="false">INDEX(BucketTable,MATCH(B1066,SumMonths,0),1)</f>
        <v>#N/A</v>
      </c>
      <c r="K1066" s="57" t="e">
        <f aca="false">INDEX(lava,MATCH(B1066,SumMonths,0),2)</f>
        <v>#N/A</v>
      </c>
    </row>
    <row r="1067" customFormat="false" ht="12.75" hidden="false" customHeight="false" outlineLevel="0" collapsed="false">
      <c r="A1067" s="57" t="e">
        <f aca="false">INDEX(BucketTable,MATCH(B1067,SumMonths,0),1)</f>
        <v>#N/A</v>
      </c>
      <c r="K1067" s="57" t="e">
        <f aca="false">INDEX(lava,MATCH(B1067,SumMonths,0),2)</f>
        <v>#N/A</v>
      </c>
    </row>
    <row r="1068" customFormat="false" ht="12.75" hidden="false" customHeight="false" outlineLevel="0" collapsed="false">
      <c r="A1068" s="57" t="e">
        <f aca="false">INDEX(BucketTable,MATCH(B1068,SumMonths,0),1)</f>
        <v>#N/A</v>
      </c>
      <c r="K1068" s="57" t="e">
        <f aca="false">INDEX(lava,MATCH(B1068,SumMonths,0),2)</f>
        <v>#N/A</v>
      </c>
    </row>
    <row r="1069" customFormat="false" ht="12.75" hidden="false" customHeight="false" outlineLevel="0" collapsed="false">
      <c r="A1069" s="57" t="e">
        <f aca="false">INDEX(BucketTable,MATCH(B1069,SumMonths,0),1)</f>
        <v>#N/A</v>
      </c>
      <c r="K1069" s="57" t="e">
        <f aca="false">INDEX(lava,MATCH(B1069,SumMonths,0),2)</f>
        <v>#N/A</v>
      </c>
    </row>
    <row r="1070" customFormat="false" ht="12.75" hidden="false" customHeight="false" outlineLevel="0" collapsed="false">
      <c r="A1070" s="57" t="e">
        <f aca="false">INDEX(BucketTable,MATCH(B1070,SumMonths,0),1)</f>
        <v>#N/A</v>
      </c>
      <c r="K1070" s="57" t="e">
        <f aca="false">INDEX(lava,MATCH(B1070,SumMonths,0),2)</f>
        <v>#N/A</v>
      </c>
    </row>
    <row r="1071" customFormat="false" ht="12.75" hidden="false" customHeight="false" outlineLevel="0" collapsed="false">
      <c r="A1071" s="57" t="e">
        <f aca="false">INDEX(BucketTable,MATCH(B1071,SumMonths,0),1)</f>
        <v>#N/A</v>
      </c>
      <c r="K1071" s="57" t="e">
        <f aca="false">INDEX(lava,MATCH(B1071,SumMonths,0),2)</f>
        <v>#N/A</v>
      </c>
    </row>
    <row r="1072" customFormat="false" ht="12.75" hidden="false" customHeight="false" outlineLevel="0" collapsed="false">
      <c r="A1072" s="57" t="e">
        <f aca="false">INDEX(BucketTable,MATCH(B1072,SumMonths,0),1)</f>
        <v>#N/A</v>
      </c>
      <c r="K1072" s="57" t="e">
        <f aca="false">INDEX(lava,MATCH(B1072,SumMonths,0),2)</f>
        <v>#N/A</v>
      </c>
    </row>
    <row r="1073" customFormat="false" ht="12.75" hidden="false" customHeight="false" outlineLevel="0" collapsed="false">
      <c r="A1073" s="57" t="e">
        <f aca="false">INDEX(BucketTable,MATCH(B1073,SumMonths,0),1)</f>
        <v>#N/A</v>
      </c>
      <c r="K1073" s="57" t="e">
        <f aca="false">INDEX(lava,MATCH(B1073,SumMonths,0),2)</f>
        <v>#N/A</v>
      </c>
    </row>
    <row r="1074" customFormat="false" ht="12.75" hidden="false" customHeight="false" outlineLevel="0" collapsed="false">
      <c r="A1074" s="57" t="e">
        <f aca="false">INDEX(BucketTable,MATCH(B1074,SumMonths,0),1)</f>
        <v>#N/A</v>
      </c>
      <c r="K1074" s="57" t="e">
        <f aca="false">INDEX(lava,MATCH(B1074,SumMonths,0),2)</f>
        <v>#N/A</v>
      </c>
    </row>
    <row r="1075" customFormat="false" ht="12.75" hidden="false" customHeight="false" outlineLevel="0" collapsed="false">
      <c r="A1075" s="57" t="e">
        <f aca="false">INDEX(BucketTable,MATCH(B1075,SumMonths,0),1)</f>
        <v>#N/A</v>
      </c>
      <c r="K1075" s="57" t="e">
        <f aca="false">INDEX(lava,MATCH(B1075,SumMonths,0),2)</f>
        <v>#N/A</v>
      </c>
    </row>
    <row r="1076" customFormat="false" ht="12.75" hidden="false" customHeight="false" outlineLevel="0" collapsed="false">
      <c r="A1076" s="57" t="e">
        <f aca="false">INDEX(BucketTable,MATCH(B1076,SumMonths,0),1)</f>
        <v>#N/A</v>
      </c>
      <c r="K1076" s="57" t="e">
        <f aca="false">INDEX(lava,MATCH(B1076,SumMonths,0),2)</f>
        <v>#N/A</v>
      </c>
    </row>
    <row r="1077" customFormat="false" ht="12.75" hidden="false" customHeight="false" outlineLevel="0" collapsed="false">
      <c r="A1077" s="57" t="e">
        <f aca="false">INDEX(BucketTable,MATCH(B1077,SumMonths,0),1)</f>
        <v>#N/A</v>
      </c>
      <c r="K1077" s="57" t="e">
        <f aca="false">INDEX(lava,MATCH(B1077,SumMonths,0),2)</f>
        <v>#N/A</v>
      </c>
    </row>
    <row r="1078" customFormat="false" ht="12.75" hidden="false" customHeight="false" outlineLevel="0" collapsed="false">
      <c r="A1078" s="57" t="e">
        <f aca="false">INDEX(BucketTable,MATCH(B1078,SumMonths,0),1)</f>
        <v>#N/A</v>
      </c>
      <c r="K1078" s="57" t="e">
        <f aca="false">INDEX(lava,MATCH(B1078,SumMonths,0),2)</f>
        <v>#N/A</v>
      </c>
    </row>
    <row r="1079" customFormat="false" ht="12.75" hidden="false" customHeight="false" outlineLevel="0" collapsed="false">
      <c r="A1079" s="57" t="e">
        <f aca="false">INDEX(BucketTable,MATCH(B1079,SumMonths,0),1)</f>
        <v>#N/A</v>
      </c>
      <c r="K1079" s="57" t="e">
        <f aca="false">INDEX(lava,MATCH(B1079,SumMonths,0),2)</f>
        <v>#N/A</v>
      </c>
    </row>
    <row r="1080" customFormat="false" ht="12.75" hidden="false" customHeight="false" outlineLevel="0" collapsed="false">
      <c r="A1080" s="57" t="e">
        <f aca="false">INDEX(BucketTable,MATCH(B1080,SumMonths,0),1)</f>
        <v>#N/A</v>
      </c>
      <c r="K1080" s="57" t="e">
        <f aca="false">INDEX(lava,MATCH(B1080,SumMonths,0),2)</f>
        <v>#N/A</v>
      </c>
    </row>
    <row r="1081" customFormat="false" ht="12.75" hidden="false" customHeight="false" outlineLevel="0" collapsed="false">
      <c r="A1081" s="57" t="e">
        <f aca="false">INDEX(BucketTable,MATCH(B1081,SumMonths,0),1)</f>
        <v>#N/A</v>
      </c>
      <c r="K1081" s="57" t="e">
        <f aca="false">INDEX(lava,MATCH(B1081,SumMonths,0),2)</f>
        <v>#N/A</v>
      </c>
    </row>
    <row r="1082" customFormat="false" ht="12.75" hidden="false" customHeight="false" outlineLevel="0" collapsed="false">
      <c r="A1082" s="57" t="e">
        <f aca="false">INDEX(BucketTable,MATCH(B1082,SumMonths,0),1)</f>
        <v>#N/A</v>
      </c>
      <c r="K1082" s="57" t="e">
        <f aca="false">INDEX(lava,MATCH(B1082,SumMonths,0),2)</f>
        <v>#N/A</v>
      </c>
    </row>
    <row r="1083" customFormat="false" ht="12.75" hidden="false" customHeight="false" outlineLevel="0" collapsed="false">
      <c r="A1083" s="57" t="e">
        <f aca="false">INDEX(BucketTable,MATCH(B1083,SumMonths,0),1)</f>
        <v>#N/A</v>
      </c>
      <c r="K1083" s="57" t="e">
        <f aca="false">INDEX(lava,MATCH(B1083,SumMonths,0),2)</f>
        <v>#N/A</v>
      </c>
    </row>
    <row r="1084" customFormat="false" ht="12.75" hidden="false" customHeight="false" outlineLevel="0" collapsed="false">
      <c r="A1084" s="57" t="e">
        <f aca="false">INDEX(BucketTable,MATCH(B1084,SumMonths,0),1)</f>
        <v>#N/A</v>
      </c>
      <c r="K1084" s="57" t="e">
        <f aca="false">INDEX(lava,MATCH(B1084,SumMonths,0),2)</f>
        <v>#N/A</v>
      </c>
    </row>
    <row r="1085" customFormat="false" ht="12.75" hidden="false" customHeight="false" outlineLevel="0" collapsed="false">
      <c r="A1085" s="57" t="e">
        <f aca="false">INDEX(BucketTable,MATCH(B1085,SumMonths,0),1)</f>
        <v>#N/A</v>
      </c>
      <c r="K1085" s="57" t="e">
        <f aca="false">INDEX(lava,MATCH(B1085,SumMonths,0),2)</f>
        <v>#N/A</v>
      </c>
    </row>
    <row r="1086" customFormat="false" ht="12.75" hidden="false" customHeight="false" outlineLevel="0" collapsed="false">
      <c r="A1086" s="57" t="e">
        <f aca="false">INDEX(BucketTable,MATCH(B1086,SumMonths,0),1)</f>
        <v>#N/A</v>
      </c>
      <c r="K1086" s="57" t="e">
        <f aca="false">INDEX(lava,MATCH(B1086,SumMonths,0),2)</f>
        <v>#N/A</v>
      </c>
    </row>
    <row r="1087" customFormat="false" ht="12.75" hidden="false" customHeight="false" outlineLevel="0" collapsed="false">
      <c r="A1087" s="57" t="e">
        <f aca="false">INDEX(BucketTable,MATCH(B1087,SumMonths,0),1)</f>
        <v>#N/A</v>
      </c>
      <c r="K1087" s="57" t="e">
        <f aca="false">INDEX(lava,MATCH(B1087,SumMonths,0),2)</f>
        <v>#N/A</v>
      </c>
    </row>
    <row r="1088" customFormat="false" ht="12.75" hidden="false" customHeight="false" outlineLevel="0" collapsed="false">
      <c r="A1088" s="57" t="e">
        <f aca="false">INDEX(BucketTable,MATCH(B1088,SumMonths,0),1)</f>
        <v>#N/A</v>
      </c>
      <c r="K1088" s="57" t="e">
        <f aca="false">INDEX(lava,MATCH(B1088,SumMonths,0),2)</f>
        <v>#N/A</v>
      </c>
    </row>
    <row r="1089" customFormat="false" ht="12.75" hidden="false" customHeight="false" outlineLevel="0" collapsed="false">
      <c r="A1089" s="57" t="e">
        <f aca="false">INDEX(BucketTable,MATCH(B1089,SumMonths,0),1)</f>
        <v>#N/A</v>
      </c>
      <c r="K1089" s="57" t="e">
        <f aca="false">INDEX(lava,MATCH(B1089,SumMonths,0),2)</f>
        <v>#N/A</v>
      </c>
    </row>
    <row r="1090" customFormat="false" ht="12.75" hidden="false" customHeight="false" outlineLevel="0" collapsed="false">
      <c r="A1090" s="57" t="e">
        <f aca="false">INDEX(BucketTable,MATCH(B1090,SumMonths,0),1)</f>
        <v>#N/A</v>
      </c>
      <c r="K1090" s="57" t="e">
        <f aca="false">INDEX(lava,MATCH(B1090,SumMonths,0),2)</f>
        <v>#N/A</v>
      </c>
    </row>
    <row r="1091" customFormat="false" ht="12.75" hidden="false" customHeight="false" outlineLevel="0" collapsed="false">
      <c r="A1091" s="57" t="e">
        <f aca="false">INDEX(BucketTable,MATCH(B1091,SumMonths,0),1)</f>
        <v>#N/A</v>
      </c>
      <c r="K1091" s="57" t="e">
        <f aca="false">INDEX(lava,MATCH(B1091,SumMonths,0),2)</f>
        <v>#N/A</v>
      </c>
    </row>
    <row r="1092" customFormat="false" ht="12.75" hidden="false" customHeight="false" outlineLevel="0" collapsed="false">
      <c r="A1092" s="57" t="e">
        <f aca="false">INDEX(BucketTable,MATCH(B1092,SumMonths,0),1)</f>
        <v>#N/A</v>
      </c>
      <c r="K1092" s="57" t="e">
        <f aca="false">INDEX(lava,MATCH(B1092,SumMonths,0),2)</f>
        <v>#N/A</v>
      </c>
    </row>
    <row r="1093" customFormat="false" ht="12.75" hidden="false" customHeight="false" outlineLevel="0" collapsed="false">
      <c r="A1093" s="57" t="e">
        <f aca="false">INDEX(BucketTable,MATCH(B1093,SumMonths,0),1)</f>
        <v>#N/A</v>
      </c>
      <c r="K1093" s="57" t="e">
        <f aca="false">INDEX(lava,MATCH(B1093,SumMonths,0),2)</f>
        <v>#N/A</v>
      </c>
    </row>
    <row r="1094" customFormat="false" ht="12.75" hidden="false" customHeight="false" outlineLevel="0" collapsed="false">
      <c r="A1094" s="57" t="e">
        <f aca="false">INDEX(BucketTable,MATCH(B1094,SumMonths,0),1)</f>
        <v>#N/A</v>
      </c>
      <c r="K1094" s="57" t="e">
        <f aca="false">INDEX(lava,MATCH(B1094,SumMonths,0),2)</f>
        <v>#N/A</v>
      </c>
    </row>
    <row r="1095" customFormat="false" ht="12.75" hidden="false" customHeight="false" outlineLevel="0" collapsed="false">
      <c r="A1095" s="57" t="e">
        <f aca="false">INDEX(BucketTable,MATCH(B1095,SumMonths,0),1)</f>
        <v>#N/A</v>
      </c>
      <c r="K1095" s="57" t="e">
        <f aca="false">INDEX(lava,MATCH(B1095,SumMonths,0),2)</f>
        <v>#N/A</v>
      </c>
    </row>
    <row r="1096" customFormat="false" ht="12.75" hidden="false" customHeight="false" outlineLevel="0" collapsed="false">
      <c r="A1096" s="57" t="e">
        <f aca="false">INDEX(BucketTable,MATCH(B1096,SumMonths,0),1)</f>
        <v>#N/A</v>
      </c>
      <c r="K1096" s="57" t="e">
        <f aca="false">INDEX(lava,MATCH(B1096,SumMonths,0),2)</f>
        <v>#N/A</v>
      </c>
    </row>
    <row r="1097" customFormat="false" ht="12.75" hidden="false" customHeight="false" outlineLevel="0" collapsed="false">
      <c r="A1097" s="57" t="e">
        <f aca="false">INDEX(BucketTable,MATCH(B1097,SumMonths,0),1)</f>
        <v>#N/A</v>
      </c>
      <c r="K1097" s="57" t="e">
        <f aca="false">INDEX(lava,MATCH(B1097,SumMonths,0),2)</f>
        <v>#N/A</v>
      </c>
    </row>
    <row r="1098" customFormat="false" ht="12.75" hidden="false" customHeight="false" outlineLevel="0" collapsed="false">
      <c r="A1098" s="57" t="e">
        <f aca="false">INDEX(BucketTable,MATCH(B1098,SumMonths,0),1)</f>
        <v>#N/A</v>
      </c>
      <c r="K1098" s="57" t="e">
        <f aca="false">INDEX(lava,MATCH(B1098,SumMonths,0),2)</f>
        <v>#N/A</v>
      </c>
    </row>
    <row r="1099" customFormat="false" ht="12.75" hidden="false" customHeight="false" outlineLevel="0" collapsed="false">
      <c r="A1099" s="57" t="e">
        <f aca="false">INDEX(BucketTable,MATCH(B1099,SumMonths,0),1)</f>
        <v>#N/A</v>
      </c>
      <c r="K1099" s="57" t="e">
        <f aca="false">INDEX(lava,MATCH(B1099,SumMonths,0),2)</f>
        <v>#N/A</v>
      </c>
    </row>
    <row r="1100" customFormat="false" ht="12.75" hidden="false" customHeight="false" outlineLevel="0" collapsed="false">
      <c r="A1100" s="57" t="e">
        <f aca="false">INDEX(BucketTable,MATCH(B1100,SumMonths,0),1)</f>
        <v>#N/A</v>
      </c>
      <c r="K1100" s="57" t="e">
        <f aca="false">INDEX(lava,MATCH(B1100,SumMonths,0),2)</f>
        <v>#N/A</v>
      </c>
    </row>
    <row r="1101" customFormat="false" ht="12.75" hidden="false" customHeight="false" outlineLevel="0" collapsed="false">
      <c r="A1101" s="57" t="e">
        <f aca="false">INDEX(BucketTable,MATCH(B1101,SumMonths,0),1)</f>
        <v>#N/A</v>
      </c>
      <c r="K1101" s="57" t="e">
        <f aca="false">INDEX(lava,MATCH(B1101,SumMonths,0),2)</f>
        <v>#N/A</v>
      </c>
    </row>
    <row r="1102" customFormat="false" ht="12.75" hidden="false" customHeight="false" outlineLevel="0" collapsed="false">
      <c r="A1102" s="57" t="e">
        <f aca="false">INDEX(BucketTable,MATCH(B1102,SumMonths,0),1)</f>
        <v>#N/A</v>
      </c>
      <c r="K1102" s="57" t="e">
        <f aca="false">INDEX(lava,MATCH(B1102,SumMonths,0),2)</f>
        <v>#N/A</v>
      </c>
    </row>
    <row r="1103" customFormat="false" ht="12.75" hidden="false" customHeight="false" outlineLevel="0" collapsed="false">
      <c r="A1103" s="57" t="e">
        <f aca="false">INDEX(BucketTable,MATCH(B1103,SumMonths,0),1)</f>
        <v>#N/A</v>
      </c>
      <c r="K1103" s="57" t="e">
        <f aca="false">INDEX(lava,MATCH(B1103,SumMonths,0),2)</f>
        <v>#N/A</v>
      </c>
    </row>
    <row r="1104" customFormat="false" ht="12.75" hidden="false" customHeight="false" outlineLevel="0" collapsed="false">
      <c r="A1104" s="57" t="e">
        <f aca="false">INDEX(BucketTable,MATCH(B1104,SumMonths,0),1)</f>
        <v>#N/A</v>
      </c>
      <c r="K1104" s="57" t="e">
        <f aca="false">INDEX(lava,MATCH(B1104,SumMonths,0),2)</f>
        <v>#N/A</v>
      </c>
    </row>
    <row r="1105" customFormat="false" ht="12.75" hidden="false" customHeight="false" outlineLevel="0" collapsed="false">
      <c r="A1105" s="57" t="e">
        <f aca="false">INDEX(BucketTable,MATCH(B1105,SumMonths,0),1)</f>
        <v>#N/A</v>
      </c>
      <c r="K1105" s="57" t="e">
        <f aca="false">INDEX(lava,MATCH(B1105,SumMonths,0),2)</f>
        <v>#N/A</v>
      </c>
    </row>
    <row r="1106" customFormat="false" ht="12.75" hidden="false" customHeight="false" outlineLevel="0" collapsed="false">
      <c r="A1106" s="57" t="e">
        <f aca="false">INDEX(BucketTable,MATCH(B1106,SumMonths,0),1)</f>
        <v>#N/A</v>
      </c>
      <c r="K1106" s="57" t="e">
        <f aca="false">INDEX(lava,MATCH(B1106,SumMonths,0),2)</f>
        <v>#N/A</v>
      </c>
    </row>
    <row r="1107" customFormat="false" ht="12.75" hidden="false" customHeight="false" outlineLevel="0" collapsed="false">
      <c r="A1107" s="57" t="e">
        <f aca="false">INDEX(BucketTable,MATCH(B1107,SumMonths,0),1)</f>
        <v>#N/A</v>
      </c>
      <c r="K1107" s="57" t="e">
        <f aca="false">INDEX(lava,MATCH(B1107,SumMonths,0),2)</f>
        <v>#N/A</v>
      </c>
    </row>
    <row r="1108" customFormat="false" ht="12.75" hidden="false" customHeight="false" outlineLevel="0" collapsed="false">
      <c r="A1108" s="57" t="e">
        <f aca="false">INDEX(BucketTable,MATCH(B1108,SumMonths,0),1)</f>
        <v>#N/A</v>
      </c>
      <c r="K1108" s="57" t="e">
        <f aca="false">INDEX(lava,MATCH(B1108,SumMonths,0),2)</f>
        <v>#N/A</v>
      </c>
    </row>
    <row r="1109" customFormat="false" ht="12.75" hidden="false" customHeight="false" outlineLevel="0" collapsed="false">
      <c r="A1109" s="57" t="e">
        <f aca="false">INDEX(BucketTable,MATCH(B1109,SumMonths,0),1)</f>
        <v>#N/A</v>
      </c>
      <c r="K1109" s="57" t="e">
        <f aca="false">INDEX(lava,MATCH(B1109,SumMonths,0),2)</f>
        <v>#N/A</v>
      </c>
    </row>
    <row r="1110" customFormat="false" ht="12.75" hidden="false" customHeight="false" outlineLevel="0" collapsed="false">
      <c r="A1110" s="57" t="e">
        <f aca="false">INDEX(BucketTable,MATCH(B1110,SumMonths,0),1)</f>
        <v>#N/A</v>
      </c>
      <c r="K1110" s="57" t="e">
        <f aca="false">INDEX(lava,MATCH(B1110,SumMonths,0),2)</f>
        <v>#N/A</v>
      </c>
    </row>
    <row r="1111" customFormat="false" ht="12.75" hidden="false" customHeight="false" outlineLevel="0" collapsed="false">
      <c r="A1111" s="57" t="e">
        <f aca="false">INDEX(BucketTable,MATCH(B1111,SumMonths,0),1)</f>
        <v>#N/A</v>
      </c>
      <c r="K1111" s="57" t="e">
        <f aca="false">INDEX(lava,MATCH(B1111,SumMonths,0),2)</f>
        <v>#N/A</v>
      </c>
    </row>
    <row r="1112" customFormat="false" ht="12.75" hidden="false" customHeight="false" outlineLevel="0" collapsed="false">
      <c r="A1112" s="57" t="e">
        <f aca="false">INDEX(BucketTable,MATCH(B1112,SumMonths,0),1)</f>
        <v>#N/A</v>
      </c>
      <c r="K1112" s="57" t="e">
        <f aca="false">INDEX(lava,MATCH(B1112,SumMonths,0),2)</f>
        <v>#N/A</v>
      </c>
    </row>
    <row r="1113" customFormat="false" ht="12.75" hidden="false" customHeight="false" outlineLevel="0" collapsed="false">
      <c r="A1113" s="57" t="e">
        <f aca="false">INDEX(BucketTable,MATCH(B1113,SumMonths,0),1)</f>
        <v>#N/A</v>
      </c>
      <c r="K1113" s="57" t="e">
        <f aca="false">INDEX(lava,MATCH(B1113,SumMonths,0),2)</f>
        <v>#N/A</v>
      </c>
    </row>
    <row r="1114" customFormat="false" ht="12.75" hidden="false" customHeight="false" outlineLevel="0" collapsed="false">
      <c r="A1114" s="57" t="e">
        <f aca="false">INDEX(BucketTable,MATCH(B1114,SumMonths,0),1)</f>
        <v>#N/A</v>
      </c>
      <c r="K1114" s="57" t="e">
        <f aca="false">INDEX(lava,MATCH(B1114,SumMonths,0),2)</f>
        <v>#N/A</v>
      </c>
    </row>
    <row r="1115" customFormat="false" ht="12.75" hidden="false" customHeight="false" outlineLevel="0" collapsed="false">
      <c r="A1115" s="57" t="e">
        <f aca="false">INDEX(BucketTable,MATCH(B1115,SumMonths,0),1)</f>
        <v>#N/A</v>
      </c>
      <c r="K1115" s="57" t="e">
        <f aca="false">INDEX(lava,MATCH(B1115,SumMonths,0),2)</f>
        <v>#N/A</v>
      </c>
    </row>
    <row r="1116" customFormat="false" ht="12.75" hidden="false" customHeight="false" outlineLevel="0" collapsed="false">
      <c r="A1116" s="57" t="e">
        <f aca="false">INDEX(BucketTable,MATCH(B1116,SumMonths,0),1)</f>
        <v>#N/A</v>
      </c>
      <c r="K1116" s="57" t="e">
        <f aca="false">INDEX(lava,MATCH(B1116,SumMonths,0),2)</f>
        <v>#N/A</v>
      </c>
    </row>
    <row r="1117" customFormat="false" ht="12.75" hidden="false" customHeight="false" outlineLevel="0" collapsed="false">
      <c r="A1117" s="57" t="e">
        <f aca="false">INDEX(BucketTable,MATCH(B1117,SumMonths,0),1)</f>
        <v>#N/A</v>
      </c>
      <c r="K1117" s="57" t="e">
        <f aca="false">INDEX(lava,MATCH(B1117,SumMonths,0),2)</f>
        <v>#N/A</v>
      </c>
    </row>
    <row r="1118" customFormat="false" ht="12.75" hidden="false" customHeight="false" outlineLevel="0" collapsed="false">
      <c r="A1118" s="57" t="e">
        <f aca="false">INDEX(BucketTable,MATCH(B1118,SumMonths,0),1)</f>
        <v>#N/A</v>
      </c>
      <c r="K1118" s="57" t="e">
        <f aca="false">INDEX(lava,MATCH(B1118,SumMonths,0),2)</f>
        <v>#N/A</v>
      </c>
    </row>
    <row r="1119" customFormat="false" ht="12.75" hidden="false" customHeight="false" outlineLevel="0" collapsed="false">
      <c r="A1119" s="57" t="e">
        <f aca="false">INDEX(BucketTable,MATCH(B1119,SumMonths,0),1)</f>
        <v>#N/A</v>
      </c>
      <c r="K1119" s="57" t="e">
        <f aca="false">INDEX(lava,MATCH(B1119,SumMonths,0),2)</f>
        <v>#N/A</v>
      </c>
    </row>
    <row r="1120" customFormat="false" ht="12.75" hidden="false" customHeight="false" outlineLevel="0" collapsed="false">
      <c r="A1120" s="57" t="e">
        <f aca="false">INDEX(BucketTable,MATCH(B1120,SumMonths,0),1)</f>
        <v>#N/A</v>
      </c>
      <c r="K1120" s="57" t="e">
        <f aca="false">INDEX(lava,MATCH(B1120,SumMonths,0),2)</f>
        <v>#N/A</v>
      </c>
    </row>
    <row r="1121" customFormat="false" ht="12.75" hidden="false" customHeight="false" outlineLevel="0" collapsed="false">
      <c r="A1121" s="57" t="e">
        <f aca="false">INDEX(BucketTable,MATCH(B1121,SumMonths,0),1)</f>
        <v>#N/A</v>
      </c>
      <c r="K1121" s="57" t="e">
        <f aca="false">INDEX(lava,MATCH(B1121,SumMonths,0),2)</f>
        <v>#N/A</v>
      </c>
    </row>
    <row r="1122" customFormat="false" ht="12.75" hidden="false" customHeight="false" outlineLevel="0" collapsed="false">
      <c r="A1122" s="57" t="e">
        <f aca="false">INDEX(BucketTable,MATCH(B1122,SumMonths,0),1)</f>
        <v>#N/A</v>
      </c>
      <c r="K1122" s="57" t="e">
        <f aca="false">INDEX(lava,MATCH(B1122,SumMonths,0),2)</f>
        <v>#N/A</v>
      </c>
    </row>
    <row r="1123" customFormat="false" ht="12.75" hidden="false" customHeight="false" outlineLevel="0" collapsed="false">
      <c r="A1123" s="57" t="e">
        <f aca="false">INDEX(BucketTable,MATCH(B1123,SumMonths,0),1)</f>
        <v>#N/A</v>
      </c>
      <c r="K1123" s="57" t="e">
        <f aca="false">INDEX(lava,MATCH(B1123,SumMonths,0),2)</f>
        <v>#N/A</v>
      </c>
    </row>
    <row r="1124" customFormat="false" ht="12.75" hidden="false" customHeight="false" outlineLevel="0" collapsed="false">
      <c r="A1124" s="57" t="e">
        <f aca="false">INDEX(BucketTable,MATCH(B1124,SumMonths,0),1)</f>
        <v>#N/A</v>
      </c>
      <c r="K1124" s="57" t="e">
        <f aca="false">INDEX(lava,MATCH(B1124,SumMonths,0),2)</f>
        <v>#N/A</v>
      </c>
    </row>
    <row r="1125" customFormat="false" ht="12.75" hidden="false" customHeight="false" outlineLevel="0" collapsed="false">
      <c r="A1125" s="57" t="e">
        <f aca="false">INDEX(BucketTable,MATCH(B1125,SumMonths,0),1)</f>
        <v>#N/A</v>
      </c>
      <c r="K1125" s="57" t="e">
        <f aca="false">INDEX(lava,MATCH(B1125,SumMonths,0),2)</f>
        <v>#N/A</v>
      </c>
    </row>
    <row r="1126" customFormat="false" ht="12.75" hidden="false" customHeight="false" outlineLevel="0" collapsed="false">
      <c r="A1126" s="57" t="e">
        <f aca="false">INDEX(BucketTable,MATCH(B1126,SumMonths,0),1)</f>
        <v>#N/A</v>
      </c>
      <c r="K1126" s="57" t="e">
        <f aca="false">INDEX(lava,MATCH(B1126,SumMonths,0),2)</f>
        <v>#N/A</v>
      </c>
    </row>
    <row r="1127" customFormat="false" ht="12.75" hidden="false" customHeight="false" outlineLevel="0" collapsed="false">
      <c r="A1127" s="57" t="e">
        <f aca="false">INDEX(BucketTable,MATCH(B1127,SumMonths,0),1)</f>
        <v>#N/A</v>
      </c>
      <c r="K1127" s="57" t="e">
        <f aca="false">INDEX(lava,MATCH(B1127,SumMonths,0),2)</f>
        <v>#N/A</v>
      </c>
    </row>
    <row r="1128" customFormat="false" ht="12.75" hidden="false" customHeight="false" outlineLevel="0" collapsed="false">
      <c r="A1128" s="57" t="e">
        <f aca="false">INDEX(BucketTable,MATCH(B1128,SumMonths,0),1)</f>
        <v>#N/A</v>
      </c>
      <c r="K1128" s="57" t="e">
        <f aca="false">INDEX(lava,MATCH(B1128,SumMonths,0),2)</f>
        <v>#N/A</v>
      </c>
    </row>
    <row r="1129" customFormat="false" ht="12.75" hidden="false" customHeight="false" outlineLevel="0" collapsed="false">
      <c r="A1129" s="57" t="e">
        <f aca="false">INDEX(BucketTable,MATCH(B1129,SumMonths,0),1)</f>
        <v>#N/A</v>
      </c>
      <c r="K1129" s="57" t="e">
        <f aca="false">INDEX(lava,MATCH(B1129,SumMonths,0),2)</f>
        <v>#N/A</v>
      </c>
    </row>
    <row r="1130" customFormat="false" ht="12.75" hidden="false" customHeight="false" outlineLevel="0" collapsed="false">
      <c r="A1130" s="57" t="e">
        <f aca="false">INDEX(BucketTable,MATCH(B1130,SumMonths,0),1)</f>
        <v>#N/A</v>
      </c>
      <c r="K1130" s="57" t="e">
        <f aca="false">INDEX(lava,MATCH(B1130,SumMonths,0),2)</f>
        <v>#N/A</v>
      </c>
    </row>
    <row r="1131" customFormat="false" ht="12.75" hidden="false" customHeight="false" outlineLevel="0" collapsed="false">
      <c r="A1131" s="57" t="e">
        <f aca="false">INDEX(BucketTable,MATCH(B1131,SumMonths,0),1)</f>
        <v>#N/A</v>
      </c>
      <c r="K1131" s="57" t="e">
        <f aca="false">INDEX(lava,MATCH(B1131,SumMonths,0),2)</f>
        <v>#N/A</v>
      </c>
    </row>
    <row r="1132" customFormat="false" ht="12.75" hidden="false" customHeight="false" outlineLevel="0" collapsed="false">
      <c r="A1132" s="57" t="e">
        <f aca="false">INDEX(BucketTable,MATCH(B1132,SumMonths,0),1)</f>
        <v>#N/A</v>
      </c>
      <c r="K1132" s="57" t="e">
        <f aca="false">INDEX(lava,MATCH(B1132,SumMonths,0),2)</f>
        <v>#N/A</v>
      </c>
    </row>
    <row r="1133" customFormat="false" ht="12.75" hidden="false" customHeight="false" outlineLevel="0" collapsed="false">
      <c r="A1133" s="57" t="e">
        <f aca="false">INDEX(BucketTable,MATCH(B1133,SumMonths,0),1)</f>
        <v>#N/A</v>
      </c>
      <c r="K1133" s="57" t="e">
        <f aca="false">INDEX(lava,MATCH(B1133,SumMonths,0),2)</f>
        <v>#N/A</v>
      </c>
    </row>
    <row r="1134" customFormat="false" ht="12.75" hidden="false" customHeight="false" outlineLevel="0" collapsed="false">
      <c r="A1134" s="57" t="e">
        <f aca="false">INDEX(BucketTable,MATCH(B1134,SumMonths,0),1)</f>
        <v>#N/A</v>
      </c>
      <c r="K1134" s="57" t="e">
        <f aca="false">INDEX(lava,MATCH(B1134,SumMonths,0),2)</f>
        <v>#N/A</v>
      </c>
    </row>
    <row r="1135" customFormat="false" ht="12.75" hidden="false" customHeight="false" outlineLevel="0" collapsed="false">
      <c r="A1135" s="57" t="e">
        <f aca="false">INDEX(BucketTable,MATCH(B1135,SumMonths,0),1)</f>
        <v>#N/A</v>
      </c>
      <c r="K1135" s="57" t="e">
        <f aca="false">INDEX(lava,MATCH(B1135,SumMonths,0),2)</f>
        <v>#N/A</v>
      </c>
    </row>
    <row r="1136" customFormat="false" ht="12.75" hidden="false" customHeight="false" outlineLevel="0" collapsed="false">
      <c r="A1136" s="57" t="e">
        <f aca="false">INDEX(BucketTable,MATCH(B1136,SumMonths,0),1)</f>
        <v>#N/A</v>
      </c>
      <c r="K1136" s="57" t="e">
        <f aca="false">INDEX(lava,MATCH(B1136,SumMonths,0),2)</f>
        <v>#N/A</v>
      </c>
    </row>
    <row r="1137" customFormat="false" ht="12.75" hidden="false" customHeight="false" outlineLevel="0" collapsed="false">
      <c r="A1137" s="57" t="e">
        <f aca="false">INDEX(BucketTable,MATCH(B1137,SumMonths,0),1)</f>
        <v>#N/A</v>
      </c>
      <c r="K1137" s="57" t="e">
        <f aca="false">INDEX(lava,MATCH(B1137,SumMonths,0),2)</f>
        <v>#N/A</v>
      </c>
    </row>
    <row r="1138" customFormat="false" ht="12.75" hidden="false" customHeight="false" outlineLevel="0" collapsed="false">
      <c r="A1138" s="57" t="e">
        <f aca="false">INDEX(BucketTable,MATCH(B1138,SumMonths,0),1)</f>
        <v>#N/A</v>
      </c>
      <c r="K1138" s="57" t="e">
        <f aca="false">INDEX(lava,MATCH(B1138,SumMonths,0),2)</f>
        <v>#N/A</v>
      </c>
    </row>
    <row r="1139" customFormat="false" ht="12.75" hidden="false" customHeight="false" outlineLevel="0" collapsed="false">
      <c r="A1139" s="57" t="e">
        <f aca="false">INDEX(BucketTable,MATCH(B1139,SumMonths,0),1)</f>
        <v>#N/A</v>
      </c>
      <c r="K1139" s="57" t="e">
        <f aca="false">INDEX(lava,MATCH(B1139,SumMonths,0),2)</f>
        <v>#N/A</v>
      </c>
    </row>
    <row r="1140" customFormat="false" ht="12.75" hidden="false" customHeight="false" outlineLevel="0" collapsed="false">
      <c r="A1140" s="57" t="e">
        <f aca="false">INDEX(BucketTable,MATCH(B1140,SumMonths,0),1)</f>
        <v>#N/A</v>
      </c>
      <c r="K1140" s="57" t="e">
        <f aca="false">INDEX(lava,MATCH(B1140,SumMonths,0),2)</f>
        <v>#N/A</v>
      </c>
    </row>
    <row r="1141" customFormat="false" ht="12.75" hidden="false" customHeight="false" outlineLevel="0" collapsed="false">
      <c r="A1141" s="57" t="e">
        <f aca="false">INDEX(BucketTable,MATCH(B1141,SumMonths,0),1)</f>
        <v>#N/A</v>
      </c>
      <c r="K1141" s="57" t="e">
        <f aca="false">INDEX(lava,MATCH(B1141,SumMonths,0),2)</f>
        <v>#N/A</v>
      </c>
    </row>
    <row r="1142" customFormat="false" ht="12.75" hidden="false" customHeight="false" outlineLevel="0" collapsed="false">
      <c r="A1142" s="57" t="e">
        <f aca="false">INDEX(BucketTable,MATCH(B1142,SumMonths,0),1)</f>
        <v>#N/A</v>
      </c>
      <c r="K1142" s="57" t="e">
        <f aca="false">INDEX(lava,MATCH(B1142,SumMonths,0),2)</f>
        <v>#N/A</v>
      </c>
    </row>
    <row r="1143" customFormat="false" ht="12.75" hidden="false" customHeight="false" outlineLevel="0" collapsed="false">
      <c r="A1143" s="57" t="e">
        <f aca="false">INDEX(BucketTable,MATCH(B1143,SumMonths,0),1)</f>
        <v>#N/A</v>
      </c>
      <c r="K1143" s="57" t="e">
        <f aca="false">INDEX(lava,MATCH(B1143,SumMonths,0),2)</f>
        <v>#N/A</v>
      </c>
    </row>
    <row r="1144" customFormat="false" ht="12.75" hidden="false" customHeight="false" outlineLevel="0" collapsed="false">
      <c r="A1144" s="57" t="e">
        <f aca="false">INDEX(BucketTable,MATCH(B1144,SumMonths,0),1)</f>
        <v>#N/A</v>
      </c>
      <c r="K1144" s="57" t="e">
        <f aca="false">INDEX(lava,MATCH(B1144,SumMonths,0),2)</f>
        <v>#N/A</v>
      </c>
    </row>
    <row r="1145" customFormat="false" ht="12.75" hidden="false" customHeight="false" outlineLevel="0" collapsed="false">
      <c r="A1145" s="57" t="e">
        <f aca="false">INDEX(BucketTable,MATCH(B1145,SumMonths,0),1)</f>
        <v>#N/A</v>
      </c>
      <c r="K1145" s="57" t="e">
        <f aca="false">INDEX(lava,MATCH(B1145,SumMonths,0),2)</f>
        <v>#N/A</v>
      </c>
    </row>
    <row r="1146" customFormat="false" ht="12.75" hidden="false" customHeight="false" outlineLevel="0" collapsed="false">
      <c r="A1146" s="57" t="e">
        <f aca="false">INDEX(BucketTable,MATCH(B1146,SumMonths,0),1)</f>
        <v>#N/A</v>
      </c>
      <c r="K1146" s="57" t="e">
        <f aca="false">INDEX(lava,MATCH(B1146,SumMonths,0),2)</f>
        <v>#N/A</v>
      </c>
    </row>
    <row r="1147" customFormat="false" ht="12.75" hidden="false" customHeight="false" outlineLevel="0" collapsed="false">
      <c r="A1147" s="57" t="e">
        <f aca="false">INDEX(BucketTable,MATCH(B1147,SumMonths,0),1)</f>
        <v>#N/A</v>
      </c>
      <c r="K1147" s="57" t="e">
        <f aca="false">INDEX(lava,MATCH(B1147,SumMonths,0),2)</f>
        <v>#N/A</v>
      </c>
    </row>
    <row r="1148" customFormat="false" ht="12.75" hidden="false" customHeight="false" outlineLevel="0" collapsed="false">
      <c r="A1148" s="57" t="e">
        <f aca="false">INDEX(BucketTable,MATCH(B1148,SumMonths,0),1)</f>
        <v>#N/A</v>
      </c>
      <c r="K1148" s="57" t="e">
        <f aca="false">INDEX(lava,MATCH(B1148,SumMonths,0),2)</f>
        <v>#N/A</v>
      </c>
    </row>
    <row r="1149" customFormat="false" ht="12.75" hidden="false" customHeight="false" outlineLevel="0" collapsed="false">
      <c r="A1149" s="57" t="e">
        <f aca="false">INDEX(BucketTable,MATCH(B1149,SumMonths,0),1)</f>
        <v>#N/A</v>
      </c>
      <c r="K1149" s="57" t="e">
        <f aca="false">INDEX(lava,MATCH(B1149,SumMonths,0),2)</f>
        <v>#N/A</v>
      </c>
    </row>
    <row r="1150" customFormat="false" ht="12.75" hidden="false" customHeight="false" outlineLevel="0" collapsed="false">
      <c r="A1150" s="57" t="e">
        <f aca="false">INDEX(BucketTable,MATCH(B1150,SumMonths,0),1)</f>
        <v>#N/A</v>
      </c>
      <c r="K1150" s="57" t="e">
        <f aca="false">INDEX(lava,MATCH(B1150,SumMonths,0),2)</f>
        <v>#N/A</v>
      </c>
    </row>
    <row r="1151" customFormat="false" ht="12.75" hidden="false" customHeight="false" outlineLevel="0" collapsed="false">
      <c r="A1151" s="57" t="e">
        <f aca="false">INDEX(BucketTable,MATCH(B1151,SumMonths,0),1)</f>
        <v>#N/A</v>
      </c>
      <c r="K1151" s="57" t="e">
        <f aca="false">INDEX(lava,MATCH(B1151,SumMonths,0),2)</f>
        <v>#N/A</v>
      </c>
    </row>
    <row r="1152" customFormat="false" ht="12.75" hidden="false" customHeight="false" outlineLevel="0" collapsed="false">
      <c r="A1152" s="57" t="e">
        <f aca="false">INDEX(BucketTable,MATCH(B1152,SumMonths,0),1)</f>
        <v>#N/A</v>
      </c>
      <c r="K1152" s="57" t="e">
        <f aca="false">INDEX(lava,MATCH(B1152,SumMonths,0),2)</f>
        <v>#N/A</v>
      </c>
    </row>
    <row r="1153" customFormat="false" ht="12.75" hidden="false" customHeight="false" outlineLevel="0" collapsed="false">
      <c r="A1153" s="57" t="e">
        <f aca="false">INDEX(BucketTable,MATCH(B1153,SumMonths,0),1)</f>
        <v>#N/A</v>
      </c>
      <c r="K1153" s="57" t="e">
        <f aca="false">INDEX(lava,MATCH(B1153,SumMonths,0),2)</f>
        <v>#N/A</v>
      </c>
    </row>
    <row r="1154" customFormat="false" ht="12.75" hidden="false" customHeight="false" outlineLevel="0" collapsed="false">
      <c r="A1154" s="57" t="e">
        <f aca="false">INDEX(BucketTable,MATCH(B1154,SumMonths,0),1)</f>
        <v>#N/A</v>
      </c>
      <c r="K1154" s="57" t="e">
        <f aca="false">INDEX(lava,MATCH(B1154,SumMonths,0),2)</f>
        <v>#N/A</v>
      </c>
    </row>
    <row r="1155" customFormat="false" ht="12.75" hidden="false" customHeight="false" outlineLevel="0" collapsed="false">
      <c r="A1155" s="57" t="e">
        <f aca="false">INDEX(BucketTable,MATCH(B1155,SumMonths,0),1)</f>
        <v>#N/A</v>
      </c>
      <c r="K1155" s="57" t="e">
        <f aca="false">INDEX(lava,MATCH(B1155,SumMonths,0),2)</f>
        <v>#N/A</v>
      </c>
    </row>
    <row r="1156" customFormat="false" ht="12.75" hidden="false" customHeight="false" outlineLevel="0" collapsed="false">
      <c r="A1156" s="57" t="e">
        <f aca="false">INDEX(BucketTable,MATCH(B1156,SumMonths,0),1)</f>
        <v>#N/A</v>
      </c>
      <c r="K1156" s="57" t="e">
        <f aca="false">INDEX(lava,MATCH(B1156,SumMonths,0),2)</f>
        <v>#N/A</v>
      </c>
    </row>
    <row r="1157" customFormat="false" ht="12.75" hidden="false" customHeight="false" outlineLevel="0" collapsed="false">
      <c r="A1157" s="57" t="e">
        <f aca="false">INDEX(BucketTable,MATCH(B1157,SumMonths,0),1)</f>
        <v>#N/A</v>
      </c>
      <c r="K1157" s="57" t="e">
        <f aca="false">INDEX(lava,MATCH(B1157,SumMonths,0),2)</f>
        <v>#N/A</v>
      </c>
    </row>
    <row r="1158" customFormat="false" ht="12.75" hidden="false" customHeight="false" outlineLevel="0" collapsed="false">
      <c r="A1158" s="57" t="e">
        <f aca="false">INDEX(BucketTable,MATCH(B1158,SumMonths,0),1)</f>
        <v>#N/A</v>
      </c>
      <c r="K1158" s="57" t="e">
        <f aca="false">INDEX(lava,MATCH(B1158,SumMonths,0),2)</f>
        <v>#N/A</v>
      </c>
    </row>
    <row r="1159" customFormat="false" ht="12.75" hidden="false" customHeight="false" outlineLevel="0" collapsed="false">
      <c r="A1159" s="57" t="e">
        <f aca="false">INDEX(BucketTable,MATCH(B1159,SumMonths,0),1)</f>
        <v>#N/A</v>
      </c>
      <c r="K1159" s="57" t="e">
        <f aca="false">INDEX(lava,MATCH(B1159,SumMonths,0),2)</f>
        <v>#N/A</v>
      </c>
    </row>
    <row r="1160" customFormat="false" ht="12.75" hidden="false" customHeight="false" outlineLevel="0" collapsed="false">
      <c r="A1160" s="57" t="e">
        <f aca="false">INDEX(BucketTable,MATCH(B1160,SumMonths,0),1)</f>
        <v>#N/A</v>
      </c>
      <c r="K1160" s="57" t="e">
        <f aca="false">INDEX(lava,MATCH(B1160,SumMonths,0),2)</f>
        <v>#N/A</v>
      </c>
    </row>
    <row r="1161" customFormat="false" ht="12.75" hidden="false" customHeight="false" outlineLevel="0" collapsed="false">
      <c r="A1161" s="57" t="e">
        <f aca="false">INDEX(BucketTable,MATCH(B1161,SumMonths,0),1)</f>
        <v>#N/A</v>
      </c>
      <c r="K1161" s="57" t="e">
        <f aca="false">INDEX(lava,MATCH(B1161,SumMonths,0),2)</f>
        <v>#N/A</v>
      </c>
    </row>
    <row r="1162" customFormat="false" ht="12.75" hidden="false" customHeight="false" outlineLevel="0" collapsed="false">
      <c r="A1162" s="57" t="e">
        <f aca="false">INDEX(BucketTable,MATCH(B1162,SumMonths,0),1)</f>
        <v>#N/A</v>
      </c>
      <c r="K1162" s="57" t="e">
        <f aca="false">INDEX(lava,MATCH(B1162,SumMonths,0),2)</f>
        <v>#N/A</v>
      </c>
    </row>
    <row r="1163" customFormat="false" ht="12.75" hidden="false" customHeight="false" outlineLevel="0" collapsed="false">
      <c r="A1163" s="57" t="e">
        <f aca="false">INDEX(BucketTable,MATCH(B1163,SumMonths,0),1)</f>
        <v>#N/A</v>
      </c>
      <c r="K1163" s="57" t="e">
        <f aca="false">INDEX(lava,MATCH(B1163,SumMonths,0),2)</f>
        <v>#N/A</v>
      </c>
    </row>
    <row r="1164" customFormat="false" ht="12.75" hidden="false" customHeight="false" outlineLevel="0" collapsed="false">
      <c r="A1164" s="57" t="e">
        <f aca="false">INDEX(BucketTable,MATCH(B1164,SumMonths,0),1)</f>
        <v>#N/A</v>
      </c>
      <c r="K1164" s="57" t="e">
        <f aca="false">INDEX(lava,MATCH(B1164,SumMonths,0),2)</f>
        <v>#N/A</v>
      </c>
    </row>
    <row r="1165" customFormat="false" ht="12.75" hidden="false" customHeight="false" outlineLevel="0" collapsed="false">
      <c r="A1165" s="57" t="e">
        <f aca="false">INDEX(BucketTable,MATCH(B1165,SumMonths,0),1)</f>
        <v>#N/A</v>
      </c>
      <c r="K1165" s="57" t="e">
        <f aca="false">INDEX(lava,MATCH(B1165,SumMonths,0),2)</f>
        <v>#N/A</v>
      </c>
    </row>
    <row r="1166" customFormat="false" ht="12.75" hidden="false" customHeight="false" outlineLevel="0" collapsed="false">
      <c r="A1166" s="57" t="e">
        <f aca="false">INDEX(BucketTable,MATCH(B1166,SumMonths,0),1)</f>
        <v>#N/A</v>
      </c>
      <c r="K1166" s="57" t="e">
        <f aca="false">INDEX(lava,MATCH(B1166,SumMonths,0),2)</f>
        <v>#N/A</v>
      </c>
    </row>
    <row r="1167" customFormat="false" ht="12.75" hidden="false" customHeight="false" outlineLevel="0" collapsed="false">
      <c r="A1167" s="57" t="e">
        <f aca="false">INDEX(BucketTable,MATCH(B1167,SumMonths,0),1)</f>
        <v>#N/A</v>
      </c>
      <c r="K1167" s="57" t="e">
        <f aca="false">INDEX(lava,MATCH(B1167,SumMonths,0),2)</f>
        <v>#N/A</v>
      </c>
    </row>
    <row r="1168" customFormat="false" ht="12.75" hidden="false" customHeight="false" outlineLevel="0" collapsed="false">
      <c r="A1168" s="57" t="e">
        <f aca="false">INDEX(BucketTable,MATCH(B1168,SumMonths,0),1)</f>
        <v>#N/A</v>
      </c>
      <c r="K1168" s="57" t="e">
        <f aca="false">INDEX(lava,MATCH(B1168,SumMonths,0),2)</f>
        <v>#N/A</v>
      </c>
    </row>
    <row r="1169" customFormat="false" ht="12.75" hidden="false" customHeight="false" outlineLevel="0" collapsed="false">
      <c r="A1169" s="57" t="e">
        <f aca="false">INDEX(BucketTable,MATCH(B1169,SumMonths,0),1)</f>
        <v>#N/A</v>
      </c>
      <c r="K1169" s="57" t="e">
        <f aca="false">INDEX(lava,MATCH(B1169,SumMonths,0),2)</f>
        <v>#N/A</v>
      </c>
    </row>
    <row r="1170" customFormat="false" ht="12.75" hidden="false" customHeight="false" outlineLevel="0" collapsed="false">
      <c r="A1170" s="57" t="e">
        <f aca="false">INDEX(BucketTable,MATCH(B1170,SumMonths,0),1)</f>
        <v>#N/A</v>
      </c>
      <c r="K1170" s="57" t="e">
        <f aca="false">INDEX(lava,MATCH(B1170,SumMonths,0),2)</f>
        <v>#N/A</v>
      </c>
    </row>
    <row r="1171" customFormat="false" ht="12.75" hidden="false" customHeight="false" outlineLevel="0" collapsed="false">
      <c r="A1171" s="57" t="e">
        <f aca="false">INDEX(BucketTable,MATCH(B1171,SumMonths,0),1)</f>
        <v>#N/A</v>
      </c>
      <c r="K1171" s="57" t="e">
        <f aca="false">INDEX(lava,MATCH(B1171,SumMonths,0),2)</f>
        <v>#N/A</v>
      </c>
    </row>
    <row r="1172" customFormat="false" ht="12.75" hidden="false" customHeight="false" outlineLevel="0" collapsed="false">
      <c r="A1172" s="57" t="e">
        <f aca="false">INDEX(BucketTable,MATCH(B1172,SumMonths,0),1)</f>
        <v>#N/A</v>
      </c>
      <c r="K1172" s="57" t="e">
        <f aca="false">INDEX(lava,MATCH(B1172,SumMonths,0),2)</f>
        <v>#N/A</v>
      </c>
    </row>
    <row r="1173" customFormat="false" ht="12.75" hidden="false" customHeight="false" outlineLevel="0" collapsed="false">
      <c r="A1173" s="57" t="e">
        <f aca="false">INDEX(BucketTable,MATCH(B1173,SumMonths,0),1)</f>
        <v>#N/A</v>
      </c>
      <c r="K1173" s="57" t="e">
        <f aca="false">INDEX(lava,MATCH(B1173,SumMonths,0),2)</f>
        <v>#N/A</v>
      </c>
    </row>
    <row r="1174" customFormat="false" ht="12.75" hidden="false" customHeight="false" outlineLevel="0" collapsed="false">
      <c r="A1174" s="57" t="e">
        <f aca="false">INDEX(BucketTable,MATCH(B1174,SumMonths,0),1)</f>
        <v>#N/A</v>
      </c>
      <c r="K1174" s="57" t="e">
        <f aca="false">INDEX(lava,MATCH(B1174,SumMonths,0),2)</f>
        <v>#N/A</v>
      </c>
    </row>
    <row r="1175" customFormat="false" ht="12.75" hidden="false" customHeight="false" outlineLevel="0" collapsed="false">
      <c r="A1175" s="57" t="e">
        <f aca="false">INDEX(BucketTable,MATCH(B1175,SumMonths,0),1)</f>
        <v>#N/A</v>
      </c>
      <c r="K1175" s="57" t="e">
        <f aca="false">INDEX(lava,MATCH(B1175,SumMonths,0),2)</f>
        <v>#N/A</v>
      </c>
    </row>
    <row r="1176" customFormat="false" ht="12.75" hidden="false" customHeight="false" outlineLevel="0" collapsed="false">
      <c r="A1176" s="57" t="e">
        <f aca="false">INDEX(BucketTable,MATCH(B1176,SumMonths,0),1)</f>
        <v>#N/A</v>
      </c>
      <c r="K1176" s="57" t="e">
        <f aca="false">INDEX(lava,MATCH(B1176,SumMonths,0),2)</f>
        <v>#N/A</v>
      </c>
    </row>
    <row r="1177" customFormat="false" ht="12.75" hidden="false" customHeight="false" outlineLevel="0" collapsed="false">
      <c r="A1177" s="57" t="e">
        <f aca="false">INDEX(BucketTable,MATCH(B1177,SumMonths,0),1)</f>
        <v>#N/A</v>
      </c>
      <c r="K1177" s="57" t="e">
        <f aca="false">INDEX(lava,MATCH(B1177,SumMonths,0),2)</f>
        <v>#N/A</v>
      </c>
    </row>
    <row r="1178" customFormat="false" ht="12.75" hidden="false" customHeight="false" outlineLevel="0" collapsed="false">
      <c r="A1178" s="57" t="e">
        <f aca="false">INDEX(BucketTable,MATCH(B1178,SumMonths,0),1)</f>
        <v>#N/A</v>
      </c>
      <c r="K1178" s="57" t="e">
        <f aca="false">INDEX(lava,MATCH(B1178,SumMonths,0),2)</f>
        <v>#N/A</v>
      </c>
    </row>
    <row r="1179" customFormat="false" ht="12.75" hidden="false" customHeight="false" outlineLevel="0" collapsed="false">
      <c r="A1179" s="57" t="e">
        <f aca="false">INDEX(BucketTable,MATCH(B1179,SumMonths,0),1)</f>
        <v>#N/A</v>
      </c>
      <c r="K1179" s="57" t="e">
        <f aca="false">INDEX(lava,MATCH(B1179,SumMonths,0),2)</f>
        <v>#N/A</v>
      </c>
    </row>
    <row r="1180" customFormat="false" ht="12.75" hidden="false" customHeight="false" outlineLevel="0" collapsed="false">
      <c r="A1180" s="57" t="e">
        <f aca="false">INDEX(BucketTable,MATCH(B1180,SumMonths,0),1)</f>
        <v>#N/A</v>
      </c>
      <c r="K1180" s="57" t="e">
        <f aca="false">INDEX(lava,MATCH(B1180,SumMonths,0),2)</f>
        <v>#N/A</v>
      </c>
    </row>
    <row r="1181" customFormat="false" ht="12.75" hidden="false" customHeight="false" outlineLevel="0" collapsed="false">
      <c r="A1181" s="57" t="e">
        <f aca="false">INDEX(BucketTable,MATCH(B1181,SumMonths,0),1)</f>
        <v>#N/A</v>
      </c>
      <c r="K1181" s="57" t="e">
        <f aca="false">INDEX(lava,MATCH(B1181,SumMonths,0),2)</f>
        <v>#N/A</v>
      </c>
    </row>
    <row r="1182" customFormat="false" ht="12.75" hidden="false" customHeight="false" outlineLevel="0" collapsed="false">
      <c r="A1182" s="57" t="e">
        <f aca="false">INDEX(BucketTable,MATCH(B1182,SumMonths,0),1)</f>
        <v>#N/A</v>
      </c>
      <c r="K1182" s="57" t="e">
        <f aca="false">INDEX(lava,MATCH(B1182,SumMonths,0),2)</f>
        <v>#N/A</v>
      </c>
    </row>
    <row r="1183" customFormat="false" ht="12.75" hidden="false" customHeight="false" outlineLevel="0" collapsed="false">
      <c r="A1183" s="57" t="e">
        <f aca="false">INDEX(BucketTable,MATCH(B1183,SumMonths,0),1)</f>
        <v>#N/A</v>
      </c>
      <c r="K1183" s="57" t="e">
        <f aca="false">INDEX(lava,MATCH(B1183,SumMonths,0),2)</f>
        <v>#N/A</v>
      </c>
    </row>
    <row r="1184" customFormat="false" ht="12.75" hidden="false" customHeight="false" outlineLevel="0" collapsed="false">
      <c r="A1184" s="57" t="e">
        <f aca="false">INDEX(BucketTable,MATCH(B1184,SumMonths,0),1)</f>
        <v>#N/A</v>
      </c>
      <c r="K1184" s="57" t="e">
        <f aca="false">INDEX(lava,MATCH(B1184,SumMonths,0),2)</f>
        <v>#N/A</v>
      </c>
    </row>
    <row r="1185" customFormat="false" ht="12.75" hidden="false" customHeight="false" outlineLevel="0" collapsed="false">
      <c r="A1185" s="57" t="e">
        <f aca="false">INDEX(BucketTable,MATCH(B1185,SumMonths,0),1)</f>
        <v>#N/A</v>
      </c>
      <c r="K1185" s="57" t="e">
        <f aca="false">INDEX(lava,MATCH(B1185,SumMonths,0),2)</f>
        <v>#N/A</v>
      </c>
    </row>
    <row r="1186" customFormat="false" ht="12.75" hidden="false" customHeight="false" outlineLevel="0" collapsed="false">
      <c r="A1186" s="57" t="e">
        <f aca="false">INDEX(BucketTable,MATCH(B1186,SumMonths,0),1)</f>
        <v>#N/A</v>
      </c>
      <c r="K1186" s="57" t="e">
        <f aca="false">INDEX(lava,MATCH(B1186,SumMonths,0),2)</f>
        <v>#N/A</v>
      </c>
    </row>
    <row r="1187" customFormat="false" ht="12.75" hidden="false" customHeight="false" outlineLevel="0" collapsed="false">
      <c r="A1187" s="57" t="e">
        <f aca="false">INDEX(BucketTable,MATCH(B1187,SumMonths,0),1)</f>
        <v>#N/A</v>
      </c>
      <c r="K1187" s="57" t="e">
        <f aca="false">INDEX(lava,MATCH(B1187,SumMonths,0),2)</f>
        <v>#N/A</v>
      </c>
    </row>
    <row r="1188" customFormat="false" ht="12.75" hidden="false" customHeight="false" outlineLevel="0" collapsed="false">
      <c r="A1188" s="57" t="e">
        <f aca="false">INDEX(BucketTable,MATCH(B1188,SumMonths,0),1)</f>
        <v>#N/A</v>
      </c>
      <c r="K1188" s="57" t="e">
        <f aca="false">INDEX(lava,MATCH(B1188,SumMonths,0),2)</f>
        <v>#N/A</v>
      </c>
    </row>
    <row r="1189" customFormat="false" ht="12.75" hidden="false" customHeight="false" outlineLevel="0" collapsed="false">
      <c r="A1189" s="57" t="e">
        <f aca="false">INDEX(BucketTable,MATCH(B1189,SumMonths,0),1)</f>
        <v>#N/A</v>
      </c>
      <c r="K1189" s="57" t="e">
        <f aca="false">INDEX(lava,MATCH(B1189,SumMonths,0),2)</f>
        <v>#N/A</v>
      </c>
    </row>
    <row r="1190" customFormat="false" ht="12.75" hidden="false" customHeight="false" outlineLevel="0" collapsed="false">
      <c r="A1190" s="57" t="e">
        <f aca="false">INDEX(BucketTable,MATCH(B1190,SumMonths,0),1)</f>
        <v>#N/A</v>
      </c>
      <c r="K1190" s="57" t="e">
        <f aca="false">INDEX(lava,MATCH(B1190,SumMonths,0),2)</f>
        <v>#N/A</v>
      </c>
    </row>
    <row r="1191" customFormat="false" ht="12.75" hidden="false" customHeight="false" outlineLevel="0" collapsed="false">
      <c r="A1191" s="57" t="e">
        <f aca="false">INDEX(BucketTable,MATCH(B1191,SumMonths,0),1)</f>
        <v>#N/A</v>
      </c>
      <c r="K1191" s="57" t="e">
        <f aca="false">INDEX(lava,MATCH(B1191,SumMonths,0),2)</f>
        <v>#N/A</v>
      </c>
    </row>
    <row r="1192" customFormat="false" ht="12.75" hidden="false" customHeight="false" outlineLevel="0" collapsed="false">
      <c r="A1192" s="57" t="e">
        <f aca="false">INDEX(BucketTable,MATCH(B1192,SumMonths,0),1)</f>
        <v>#N/A</v>
      </c>
      <c r="K1192" s="57" t="e">
        <f aca="false">INDEX(lava,MATCH(B1192,SumMonths,0),2)</f>
        <v>#N/A</v>
      </c>
    </row>
    <row r="1193" customFormat="false" ht="12.75" hidden="false" customHeight="false" outlineLevel="0" collapsed="false">
      <c r="A1193" s="57" t="e">
        <f aca="false">INDEX(BucketTable,MATCH(B1193,SumMonths,0),1)</f>
        <v>#N/A</v>
      </c>
      <c r="K1193" s="57" t="e">
        <f aca="false">INDEX(lava,MATCH(B1193,SumMonths,0),2)</f>
        <v>#N/A</v>
      </c>
    </row>
    <row r="1194" customFormat="false" ht="12.75" hidden="false" customHeight="false" outlineLevel="0" collapsed="false">
      <c r="A1194" s="57" t="e">
        <f aca="false">INDEX(BucketTable,MATCH(B1194,SumMonths,0),1)</f>
        <v>#N/A</v>
      </c>
      <c r="K1194" s="57" t="e">
        <f aca="false">INDEX(lava,MATCH(B1194,SumMonths,0),2)</f>
        <v>#N/A</v>
      </c>
    </row>
    <row r="1195" customFormat="false" ht="12.75" hidden="false" customHeight="false" outlineLevel="0" collapsed="false">
      <c r="A1195" s="57" t="e">
        <f aca="false">INDEX(BucketTable,MATCH(B1195,SumMonths,0),1)</f>
        <v>#N/A</v>
      </c>
      <c r="K1195" s="57" t="e">
        <f aca="false">INDEX(lava,MATCH(B1195,SumMonths,0),2)</f>
        <v>#N/A</v>
      </c>
    </row>
    <row r="1196" customFormat="false" ht="12.75" hidden="false" customHeight="false" outlineLevel="0" collapsed="false">
      <c r="A1196" s="57" t="e">
        <f aca="false">INDEX(BucketTable,MATCH(B1196,SumMonths,0),1)</f>
        <v>#N/A</v>
      </c>
      <c r="K1196" s="57" t="e">
        <f aca="false">INDEX(lava,MATCH(B1196,SumMonths,0),2)</f>
        <v>#N/A</v>
      </c>
    </row>
    <row r="1197" customFormat="false" ht="12.75" hidden="false" customHeight="false" outlineLevel="0" collapsed="false">
      <c r="A1197" s="57" t="e">
        <f aca="false">INDEX(BucketTable,MATCH(B1197,SumMonths,0),1)</f>
        <v>#N/A</v>
      </c>
      <c r="K1197" s="57" t="e">
        <f aca="false">INDEX(lava,MATCH(B1197,SumMonths,0),2)</f>
        <v>#N/A</v>
      </c>
    </row>
    <row r="1198" customFormat="false" ht="12.75" hidden="false" customHeight="false" outlineLevel="0" collapsed="false">
      <c r="A1198" s="57" t="e">
        <f aca="false">INDEX(BucketTable,MATCH(B1198,SumMonths,0),1)</f>
        <v>#N/A</v>
      </c>
      <c r="K1198" s="57" t="e">
        <f aca="false">INDEX(lava,MATCH(B1198,SumMonths,0),2)</f>
        <v>#N/A</v>
      </c>
    </row>
    <row r="1199" customFormat="false" ht="12.75" hidden="false" customHeight="false" outlineLevel="0" collapsed="false">
      <c r="A1199" s="57" t="e">
        <f aca="false">INDEX(BucketTable,MATCH(B1199,SumMonths,0),1)</f>
        <v>#N/A</v>
      </c>
      <c r="K1199" s="57" t="e">
        <f aca="false">INDEX(lava,MATCH(B1199,SumMonths,0),2)</f>
        <v>#N/A</v>
      </c>
    </row>
    <row r="1200" customFormat="false" ht="12.75" hidden="false" customHeight="false" outlineLevel="0" collapsed="false">
      <c r="A1200" s="57" t="e">
        <f aca="false">INDEX(BucketTable,MATCH(B1200,SumMonths,0),1)</f>
        <v>#N/A</v>
      </c>
      <c r="K1200" s="57" t="e">
        <f aca="false">INDEX(lava,MATCH(B1200,SumMonths,0),2)</f>
        <v>#N/A</v>
      </c>
    </row>
    <row r="1201" customFormat="false" ht="12.75" hidden="false" customHeight="false" outlineLevel="0" collapsed="false">
      <c r="A1201" s="57" t="e">
        <f aca="false">INDEX(BucketTable,MATCH(B1201,SumMonths,0),1)</f>
        <v>#N/A</v>
      </c>
      <c r="K1201" s="57" t="e">
        <f aca="false">INDEX(lava,MATCH(B1201,SumMonths,0),2)</f>
        <v>#N/A</v>
      </c>
    </row>
    <row r="1202" customFormat="false" ht="12.75" hidden="false" customHeight="false" outlineLevel="0" collapsed="false">
      <c r="A1202" s="57" t="e">
        <f aca="false">INDEX(BucketTable,MATCH(B1202,SumMonths,0),1)</f>
        <v>#N/A</v>
      </c>
      <c r="K1202" s="57" t="e">
        <f aca="false">INDEX(lava,MATCH(B1202,SumMonths,0),2)</f>
        <v>#N/A</v>
      </c>
    </row>
    <row r="1203" customFormat="false" ht="12.75" hidden="false" customHeight="false" outlineLevel="0" collapsed="false">
      <c r="A1203" s="57" t="e">
        <f aca="false">INDEX(BucketTable,MATCH(B1203,SumMonths,0),1)</f>
        <v>#N/A</v>
      </c>
      <c r="K1203" s="57" t="e">
        <f aca="false">INDEX(lava,MATCH(B1203,SumMonths,0),2)</f>
        <v>#N/A</v>
      </c>
    </row>
    <row r="1204" customFormat="false" ht="12.75" hidden="false" customHeight="false" outlineLevel="0" collapsed="false">
      <c r="A1204" s="57" t="e">
        <f aca="false">INDEX(BucketTable,MATCH(B1204,SumMonths,0),1)</f>
        <v>#N/A</v>
      </c>
      <c r="K1204" s="57" t="e">
        <f aca="false">INDEX(lava,MATCH(B1204,SumMonths,0),2)</f>
        <v>#N/A</v>
      </c>
    </row>
    <row r="1205" customFormat="false" ht="12.75" hidden="false" customHeight="false" outlineLevel="0" collapsed="false">
      <c r="A1205" s="57" t="e">
        <f aca="false">INDEX(BucketTable,MATCH(B1205,SumMonths,0),1)</f>
        <v>#N/A</v>
      </c>
      <c r="K1205" s="57" t="e">
        <f aca="false">INDEX(lava,MATCH(B1205,SumMonths,0),2)</f>
        <v>#N/A</v>
      </c>
    </row>
    <row r="1206" customFormat="false" ht="12.75" hidden="false" customHeight="false" outlineLevel="0" collapsed="false">
      <c r="A1206" s="57" t="e">
        <f aca="false">INDEX(BucketTable,MATCH(B1206,SumMonths,0),1)</f>
        <v>#N/A</v>
      </c>
      <c r="K1206" s="57" t="e">
        <f aca="false">INDEX(lava,MATCH(B1206,SumMonths,0),2)</f>
        <v>#N/A</v>
      </c>
    </row>
    <row r="1207" customFormat="false" ht="12.75" hidden="false" customHeight="false" outlineLevel="0" collapsed="false">
      <c r="A1207" s="57" t="e">
        <f aca="false">INDEX(BucketTable,MATCH(B1207,SumMonths,0),1)</f>
        <v>#N/A</v>
      </c>
      <c r="K1207" s="57" t="e">
        <f aca="false">INDEX(lava,MATCH(B1207,SumMonths,0),2)</f>
        <v>#N/A</v>
      </c>
    </row>
    <row r="1208" customFormat="false" ht="12.75" hidden="false" customHeight="false" outlineLevel="0" collapsed="false">
      <c r="A1208" s="57" t="e">
        <f aca="false">INDEX(BucketTable,MATCH(B1208,SumMonths,0),1)</f>
        <v>#N/A</v>
      </c>
      <c r="K1208" s="57" t="e">
        <f aca="false">INDEX(lava,MATCH(B1208,SumMonths,0),2)</f>
        <v>#N/A</v>
      </c>
    </row>
    <row r="1209" customFormat="false" ht="12.75" hidden="false" customHeight="false" outlineLevel="0" collapsed="false">
      <c r="A1209" s="57" t="e">
        <f aca="false">INDEX(BucketTable,MATCH(B1209,SumMonths,0),1)</f>
        <v>#N/A</v>
      </c>
      <c r="K1209" s="57" t="e">
        <f aca="false">INDEX(lava,MATCH(B1209,SumMonths,0),2)</f>
        <v>#N/A</v>
      </c>
    </row>
    <row r="1210" customFormat="false" ht="12.75" hidden="false" customHeight="false" outlineLevel="0" collapsed="false">
      <c r="A1210" s="57" t="e">
        <f aca="false">INDEX(BucketTable,MATCH(B1210,SumMonths,0),1)</f>
        <v>#N/A</v>
      </c>
      <c r="K1210" s="57" t="e">
        <f aca="false">INDEX(lava,MATCH(B1210,SumMonths,0),2)</f>
        <v>#N/A</v>
      </c>
    </row>
    <row r="1211" customFormat="false" ht="12.75" hidden="false" customHeight="false" outlineLevel="0" collapsed="false">
      <c r="A1211" s="57" t="e">
        <f aca="false">INDEX(BucketTable,MATCH(B1211,SumMonths,0),1)</f>
        <v>#N/A</v>
      </c>
      <c r="K1211" s="57" t="e">
        <f aca="false">INDEX(lava,MATCH(B1211,SumMonths,0),2)</f>
        <v>#N/A</v>
      </c>
    </row>
    <row r="1212" customFormat="false" ht="12.75" hidden="false" customHeight="false" outlineLevel="0" collapsed="false">
      <c r="A1212" s="57" t="e">
        <f aca="false">INDEX(BucketTable,MATCH(B1212,SumMonths,0),1)</f>
        <v>#N/A</v>
      </c>
      <c r="K1212" s="57" t="e">
        <f aca="false">INDEX(lava,MATCH(B1212,SumMonths,0),2)</f>
        <v>#N/A</v>
      </c>
    </row>
    <row r="1213" customFormat="false" ht="12.75" hidden="false" customHeight="false" outlineLevel="0" collapsed="false">
      <c r="A1213" s="57" t="e">
        <f aca="false">INDEX(BucketTable,MATCH(B1213,SumMonths,0),1)</f>
        <v>#N/A</v>
      </c>
      <c r="K1213" s="57" t="e">
        <f aca="false">INDEX(lava,MATCH(B1213,SumMonths,0),2)</f>
        <v>#N/A</v>
      </c>
    </row>
    <row r="1214" customFormat="false" ht="12.75" hidden="false" customHeight="false" outlineLevel="0" collapsed="false">
      <c r="A1214" s="57" t="e">
        <f aca="false">INDEX(BucketTable,MATCH(B1214,SumMonths,0),1)</f>
        <v>#N/A</v>
      </c>
      <c r="K1214" s="57" t="e">
        <f aca="false">INDEX(lava,MATCH(B1214,SumMonths,0),2)</f>
        <v>#N/A</v>
      </c>
    </row>
    <row r="1215" customFormat="false" ht="12.75" hidden="false" customHeight="false" outlineLevel="0" collapsed="false">
      <c r="A1215" s="57" t="e">
        <f aca="false">INDEX(BucketTable,MATCH(B1215,SumMonths,0),1)</f>
        <v>#N/A</v>
      </c>
      <c r="K1215" s="57" t="e">
        <f aca="false">INDEX(lava,MATCH(B1215,SumMonths,0),2)</f>
        <v>#N/A</v>
      </c>
    </row>
    <row r="1216" customFormat="false" ht="12.75" hidden="false" customHeight="false" outlineLevel="0" collapsed="false">
      <c r="A1216" s="57" t="e">
        <f aca="false">INDEX(BucketTable,MATCH(B1216,SumMonths,0),1)</f>
        <v>#N/A</v>
      </c>
      <c r="K1216" s="57" t="e">
        <f aca="false">INDEX(lava,MATCH(B1216,SumMonths,0),2)</f>
        <v>#N/A</v>
      </c>
    </row>
    <row r="1217" customFormat="false" ht="12.75" hidden="false" customHeight="false" outlineLevel="0" collapsed="false">
      <c r="A1217" s="57" t="e">
        <f aca="false">INDEX(BucketTable,MATCH(B1217,SumMonths,0),1)</f>
        <v>#N/A</v>
      </c>
      <c r="K1217" s="57" t="e">
        <f aca="false">INDEX(lava,MATCH(B1217,SumMonths,0),2)</f>
        <v>#N/A</v>
      </c>
    </row>
    <row r="1218" customFormat="false" ht="12.75" hidden="false" customHeight="false" outlineLevel="0" collapsed="false">
      <c r="A1218" s="57" t="e">
        <f aca="false">INDEX(BucketTable,MATCH(B1218,SumMonths,0),1)</f>
        <v>#N/A</v>
      </c>
      <c r="K1218" s="57" t="e">
        <f aca="false">INDEX(lava,MATCH(B1218,SumMonths,0),2)</f>
        <v>#N/A</v>
      </c>
    </row>
    <row r="1219" customFormat="false" ht="12.75" hidden="false" customHeight="false" outlineLevel="0" collapsed="false">
      <c r="A1219" s="57" t="e">
        <f aca="false">INDEX(BucketTable,MATCH(B1219,SumMonths,0),1)</f>
        <v>#N/A</v>
      </c>
      <c r="K1219" s="57" t="e">
        <f aca="false">INDEX(lava,MATCH(B1219,SumMonths,0),2)</f>
        <v>#N/A</v>
      </c>
    </row>
    <row r="1220" customFormat="false" ht="12.75" hidden="false" customHeight="false" outlineLevel="0" collapsed="false">
      <c r="A1220" s="57" t="e">
        <f aca="false">INDEX(BucketTable,MATCH(B1220,SumMonths,0),1)</f>
        <v>#N/A</v>
      </c>
      <c r="K1220" s="57" t="e">
        <f aca="false">INDEX(lava,MATCH(B1220,SumMonths,0),2)</f>
        <v>#N/A</v>
      </c>
    </row>
    <row r="1221" customFormat="false" ht="12.75" hidden="false" customHeight="false" outlineLevel="0" collapsed="false">
      <c r="A1221" s="57" t="e">
        <f aca="false">INDEX(BucketTable,MATCH(B1221,SumMonths,0),1)</f>
        <v>#N/A</v>
      </c>
      <c r="K1221" s="57" t="e">
        <f aca="false">INDEX(lava,MATCH(B1221,SumMonths,0),2)</f>
        <v>#N/A</v>
      </c>
    </row>
    <row r="1222" customFormat="false" ht="12.75" hidden="false" customHeight="false" outlineLevel="0" collapsed="false">
      <c r="A1222" s="57" t="e">
        <f aca="false">INDEX(BucketTable,MATCH(B1222,SumMonths,0),1)</f>
        <v>#N/A</v>
      </c>
      <c r="K1222" s="57" t="e">
        <f aca="false">INDEX(lava,MATCH(B1222,SumMonths,0),2)</f>
        <v>#N/A</v>
      </c>
    </row>
    <row r="1223" customFormat="false" ht="12.75" hidden="false" customHeight="false" outlineLevel="0" collapsed="false">
      <c r="A1223" s="57" t="e">
        <f aca="false">INDEX(BucketTable,MATCH(B1223,SumMonths,0),1)</f>
        <v>#N/A</v>
      </c>
      <c r="K1223" s="57" t="e">
        <f aca="false">INDEX(lava,MATCH(B1223,SumMonths,0),2)</f>
        <v>#N/A</v>
      </c>
    </row>
    <row r="1224" customFormat="false" ht="12.75" hidden="false" customHeight="false" outlineLevel="0" collapsed="false">
      <c r="A1224" s="57" t="e">
        <f aca="false">INDEX(BucketTable,MATCH(B1224,SumMonths,0),1)</f>
        <v>#N/A</v>
      </c>
      <c r="K1224" s="57" t="e">
        <f aca="false">INDEX(lava,MATCH(B1224,SumMonths,0),2)</f>
        <v>#N/A</v>
      </c>
    </row>
    <row r="1225" customFormat="false" ht="12.75" hidden="false" customHeight="false" outlineLevel="0" collapsed="false">
      <c r="A1225" s="57" t="e">
        <f aca="false">INDEX(BucketTable,MATCH(B1225,SumMonths,0),1)</f>
        <v>#N/A</v>
      </c>
      <c r="K1225" s="57" t="e">
        <f aca="false">INDEX(lava,MATCH(B1225,SumMonths,0),2)</f>
        <v>#N/A</v>
      </c>
    </row>
    <row r="1226" customFormat="false" ht="12.75" hidden="false" customHeight="false" outlineLevel="0" collapsed="false">
      <c r="A1226" s="57" t="e">
        <f aca="false">INDEX(BucketTable,MATCH(B1226,SumMonths,0),1)</f>
        <v>#N/A</v>
      </c>
      <c r="K1226" s="57" t="e">
        <f aca="false">INDEX(lava,MATCH(B1226,SumMonths,0),2)</f>
        <v>#N/A</v>
      </c>
    </row>
    <row r="1227" customFormat="false" ht="12.75" hidden="false" customHeight="false" outlineLevel="0" collapsed="false">
      <c r="A1227" s="57" t="e">
        <f aca="false">INDEX(BucketTable,MATCH(B1227,SumMonths,0),1)</f>
        <v>#N/A</v>
      </c>
      <c r="K1227" s="57" t="e">
        <f aca="false">INDEX(lava,MATCH(B1227,SumMonths,0),2)</f>
        <v>#N/A</v>
      </c>
    </row>
    <row r="1228" customFormat="false" ht="12.75" hidden="false" customHeight="false" outlineLevel="0" collapsed="false">
      <c r="A1228" s="57" t="e">
        <f aca="false">INDEX(BucketTable,MATCH(B1228,SumMonths,0),1)</f>
        <v>#N/A</v>
      </c>
      <c r="K1228" s="57" t="e">
        <f aca="false">INDEX(lava,MATCH(B1228,SumMonths,0),2)</f>
        <v>#N/A</v>
      </c>
    </row>
    <row r="1229" customFormat="false" ht="12.75" hidden="false" customHeight="false" outlineLevel="0" collapsed="false">
      <c r="A1229" s="57" t="e">
        <f aca="false">INDEX(BucketTable,MATCH(B1229,SumMonths,0),1)</f>
        <v>#N/A</v>
      </c>
      <c r="K1229" s="57" t="e">
        <f aca="false">INDEX(lava,MATCH(B1229,SumMonths,0),2)</f>
        <v>#N/A</v>
      </c>
    </row>
    <row r="1230" customFormat="false" ht="12.75" hidden="false" customHeight="false" outlineLevel="0" collapsed="false">
      <c r="A1230" s="57" t="e">
        <f aca="false">INDEX(BucketTable,MATCH(B1230,SumMonths,0),1)</f>
        <v>#N/A</v>
      </c>
      <c r="K1230" s="57" t="e">
        <f aca="false">INDEX(lava,MATCH(B1230,SumMonths,0),2)</f>
        <v>#N/A</v>
      </c>
    </row>
    <row r="1231" customFormat="false" ht="12.75" hidden="false" customHeight="false" outlineLevel="0" collapsed="false">
      <c r="A1231" s="57" t="e">
        <f aca="false">INDEX(BucketTable,MATCH(B1231,SumMonths,0),1)</f>
        <v>#N/A</v>
      </c>
      <c r="K1231" s="57" t="e">
        <f aca="false">INDEX(lava,MATCH(B1231,SumMonths,0),2)</f>
        <v>#N/A</v>
      </c>
    </row>
    <row r="1232" customFormat="false" ht="12.75" hidden="false" customHeight="false" outlineLevel="0" collapsed="false">
      <c r="A1232" s="57" t="e">
        <f aca="false">INDEX(BucketTable,MATCH(B1232,SumMonths,0),1)</f>
        <v>#N/A</v>
      </c>
      <c r="K1232" s="57" t="e">
        <f aca="false">INDEX(lava,MATCH(B1232,SumMonths,0),2)</f>
        <v>#N/A</v>
      </c>
    </row>
    <row r="1233" customFormat="false" ht="12.75" hidden="false" customHeight="false" outlineLevel="0" collapsed="false">
      <c r="A1233" s="57" t="e">
        <f aca="false">INDEX(BucketTable,MATCH(B1233,SumMonths,0),1)</f>
        <v>#N/A</v>
      </c>
      <c r="K1233" s="57" t="e">
        <f aca="false">INDEX(lava,MATCH(B1233,SumMonths,0),2)</f>
        <v>#N/A</v>
      </c>
    </row>
    <row r="1234" customFormat="false" ht="12.75" hidden="false" customHeight="false" outlineLevel="0" collapsed="false">
      <c r="A1234" s="57" t="e">
        <f aca="false">INDEX(BucketTable,MATCH(B1234,SumMonths,0),1)</f>
        <v>#N/A</v>
      </c>
      <c r="K1234" s="57" t="e">
        <f aca="false">INDEX(lava,MATCH(B1234,SumMonths,0),2)</f>
        <v>#N/A</v>
      </c>
    </row>
    <row r="1235" customFormat="false" ht="12.75" hidden="false" customHeight="false" outlineLevel="0" collapsed="false">
      <c r="A1235" s="57" t="e">
        <f aca="false">INDEX(BucketTable,MATCH(B1235,SumMonths,0),1)</f>
        <v>#N/A</v>
      </c>
      <c r="K1235" s="57" t="e">
        <f aca="false">INDEX(lava,MATCH(B1235,SumMonths,0),2)</f>
        <v>#N/A</v>
      </c>
    </row>
    <row r="1236" customFormat="false" ht="12.75" hidden="false" customHeight="false" outlineLevel="0" collapsed="false">
      <c r="A1236" s="57" t="e">
        <f aca="false">INDEX(BucketTable,MATCH(B1236,SumMonths,0),1)</f>
        <v>#N/A</v>
      </c>
      <c r="K1236" s="57" t="e">
        <f aca="false">INDEX(lava,MATCH(B1236,SumMonths,0),2)</f>
        <v>#N/A</v>
      </c>
    </row>
    <row r="1237" customFormat="false" ht="12.75" hidden="false" customHeight="false" outlineLevel="0" collapsed="false">
      <c r="A1237" s="57" t="e">
        <f aca="false">INDEX(BucketTable,MATCH(B1237,SumMonths,0),1)</f>
        <v>#N/A</v>
      </c>
      <c r="K1237" s="57" t="e">
        <f aca="false">INDEX(lava,MATCH(B1237,SumMonths,0),2)</f>
        <v>#N/A</v>
      </c>
    </row>
    <row r="1238" customFormat="false" ht="12.75" hidden="false" customHeight="false" outlineLevel="0" collapsed="false">
      <c r="A1238" s="57" t="e">
        <f aca="false">INDEX(BucketTable,MATCH(B1238,SumMonths,0),1)</f>
        <v>#N/A</v>
      </c>
      <c r="K1238" s="57" t="e">
        <f aca="false">INDEX(lava,MATCH(B1238,SumMonths,0),2)</f>
        <v>#N/A</v>
      </c>
    </row>
    <row r="1239" customFormat="false" ht="12.75" hidden="false" customHeight="false" outlineLevel="0" collapsed="false">
      <c r="A1239" s="57" t="e">
        <f aca="false">INDEX(BucketTable,MATCH(B1239,SumMonths,0),1)</f>
        <v>#N/A</v>
      </c>
      <c r="K1239" s="57" t="e">
        <f aca="false">INDEX(lava,MATCH(B1239,SumMonths,0),2)</f>
        <v>#N/A</v>
      </c>
    </row>
    <row r="1240" customFormat="false" ht="12.75" hidden="false" customHeight="false" outlineLevel="0" collapsed="false">
      <c r="A1240" s="57" t="e">
        <f aca="false">INDEX(BucketTable,MATCH(B1240,SumMonths,0),1)</f>
        <v>#N/A</v>
      </c>
      <c r="K1240" s="57" t="e">
        <f aca="false">INDEX(lava,MATCH(B1240,SumMonths,0),2)</f>
        <v>#N/A</v>
      </c>
    </row>
    <row r="1241" customFormat="false" ht="12.75" hidden="false" customHeight="false" outlineLevel="0" collapsed="false">
      <c r="A1241" s="57" t="e">
        <f aca="false">INDEX(BucketTable,MATCH(B1241,SumMonths,0),1)</f>
        <v>#N/A</v>
      </c>
      <c r="K1241" s="57" t="e">
        <f aca="false">INDEX(lava,MATCH(B1241,SumMonths,0),2)</f>
        <v>#N/A</v>
      </c>
    </row>
    <row r="1242" customFormat="false" ht="12.75" hidden="false" customHeight="false" outlineLevel="0" collapsed="false">
      <c r="A1242" s="57" t="e">
        <f aca="false">INDEX(BucketTable,MATCH(B1242,SumMonths,0),1)</f>
        <v>#N/A</v>
      </c>
      <c r="K1242" s="57" t="e">
        <f aca="false">INDEX(lava,MATCH(B1242,SumMonths,0),2)</f>
        <v>#N/A</v>
      </c>
    </row>
    <row r="1243" customFormat="false" ht="12.75" hidden="false" customHeight="false" outlineLevel="0" collapsed="false">
      <c r="A1243" s="57" t="e">
        <f aca="false">INDEX(BucketTable,MATCH(B1243,SumMonths,0),1)</f>
        <v>#N/A</v>
      </c>
      <c r="K1243" s="57" t="e">
        <f aca="false">INDEX(lava,MATCH(B1243,SumMonths,0),2)</f>
        <v>#N/A</v>
      </c>
    </row>
    <row r="1244" customFormat="false" ht="12.75" hidden="false" customHeight="false" outlineLevel="0" collapsed="false">
      <c r="A1244" s="57" t="e">
        <f aca="false">INDEX(BucketTable,MATCH(B1244,SumMonths,0),1)</f>
        <v>#N/A</v>
      </c>
      <c r="K1244" s="57" t="e">
        <f aca="false">INDEX(lava,MATCH(B1244,SumMonths,0),2)</f>
        <v>#N/A</v>
      </c>
    </row>
    <row r="1245" customFormat="false" ht="12.75" hidden="false" customHeight="false" outlineLevel="0" collapsed="false">
      <c r="A1245" s="57" t="e">
        <f aca="false">INDEX(BucketTable,MATCH(B1245,SumMonths,0),1)</f>
        <v>#N/A</v>
      </c>
      <c r="K1245" s="57" t="e">
        <f aca="false">INDEX(lava,MATCH(B1245,SumMonths,0),2)</f>
        <v>#N/A</v>
      </c>
    </row>
    <row r="1246" customFormat="false" ht="12.75" hidden="false" customHeight="false" outlineLevel="0" collapsed="false">
      <c r="A1246" s="57" t="e">
        <f aca="false">INDEX(BucketTable,MATCH(B1246,SumMonths,0),1)</f>
        <v>#N/A</v>
      </c>
      <c r="K1246" s="57" t="e">
        <f aca="false">INDEX(lava,MATCH(B1246,SumMonths,0),2)</f>
        <v>#N/A</v>
      </c>
    </row>
    <row r="1247" customFormat="false" ht="12.75" hidden="false" customHeight="false" outlineLevel="0" collapsed="false">
      <c r="A1247" s="57" t="e">
        <f aca="false">INDEX(BucketTable,MATCH(B1247,SumMonths,0),1)</f>
        <v>#N/A</v>
      </c>
      <c r="K1247" s="57" t="e">
        <f aca="false">INDEX(lava,MATCH(B1247,SumMonths,0),2)</f>
        <v>#N/A</v>
      </c>
    </row>
    <row r="1248" customFormat="false" ht="12.75" hidden="false" customHeight="false" outlineLevel="0" collapsed="false">
      <c r="A1248" s="57" t="e">
        <f aca="false">INDEX(BucketTable,MATCH(B1248,SumMonths,0),1)</f>
        <v>#N/A</v>
      </c>
      <c r="K1248" s="57" t="e">
        <f aca="false">INDEX(lava,MATCH(B1248,SumMonths,0),2)</f>
        <v>#N/A</v>
      </c>
    </row>
    <row r="1249" customFormat="false" ht="12.75" hidden="false" customHeight="false" outlineLevel="0" collapsed="false">
      <c r="A1249" s="57" t="e">
        <f aca="false">INDEX(BucketTable,MATCH(B1249,SumMonths,0),1)</f>
        <v>#N/A</v>
      </c>
      <c r="K1249" s="57" t="e">
        <f aca="false">INDEX(lava,MATCH(B1249,SumMonths,0),2)</f>
        <v>#N/A</v>
      </c>
    </row>
    <row r="1250" customFormat="false" ht="12.75" hidden="false" customHeight="false" outlineLevel="0" collapsed="false">
      <c r="A1250" s="57" t="e">
        <f aca="false">INDEX(BucketTable,MATCH(B1250,SumMonths,0),1)</f>
        <v>#N/A</v>
      </c>
      <c r="K1250" s="57" t="e">
        <f aca="false">INDEX(lava,MATCH(B1250,SumMonths,0),2)</f>
        <v>#N/A</v>
      </c>
    </row>
    <row r="1251" customFormat="false" ht="12.75" hidden="false" customHeight="false" outlineLevel="0" collapsed="false">
      <c r="A1251" s="57" t="e">
        <f aca="false">INDEX(BucketTable,MATCH(B1251,SumMonths,0),1)</f>
        <v>#N/A</v>
      </c>
      <c r="K1251" s="57" t="e">
        <f aca="false">INDEX(lava,MATCH(B1251,SumMonths,0),2)</f>
        <v>#N/A</v>
      </c>
    </row>
    <row r="1252" customFormat="false" ht="12.75" hidden="false" customHeight="false" outlineLevel="0" collapsed="false">
      <c r="A1252" s="57" t="e">
        <f aca="false">INDEX(BucketTable,MATCH(B1252,SumMonths,0),1)</f>
        <v>#N/A</v>
      </c>
      <c r="K1252" s="57" t="e">
        <f aca="false">INDEX(lava,MATCH(B1252,SumMonths,0),2)</f>
        <v>#N/A</v>
      </c>
    </row>
    <row r="1253" customFormat="false" ht="12.75" hidden="false" customHeight="false" outlineLevel="0" collapsed="false">
      <c r="A1253" s="57" t="e">
        <f aca="false">INDEX(BucketTable,MATCH(B1253,SumMonths,0),1)</f>
        <v>#N/A</v>
      </c>
      <c r="K1253" s="57" t="e">
        <f aca="false">INDEX(lava,MATCH(B1253,SumMonths,0),2)</f>
        <v>#N/A</v>
      </c>
    </row>
    <row r="1254" customFormat="false" ht="12.75" hidden="false" customHeight="false" outlineLevel="0" collapsed="false">
      <c r="A1254" s="57" t="e">
        <f aca="false">INDEX(BucketTable,MATCH(B1254,SumMonths,0),1)</f>
        <v>#N/A</v>
      </c>
      <c r="K1254" s="57" t="e">
        <f aca="false">INDEX(lava,MATCH(B1254,SumMonths,0),2)</f>
        <v>#N/A</v>
      </c>
    </row>
    <row r="1255" customFormat="false" ht="12.75" hidden="false" customHeight="false" outlineLevel="0" collapsed="false">
      <c r="A1255" s="57" t="e">
        <f aca="false">INDEX(BucketTable,MATCH(B1255,SumMonths,0),1)</f>
        <v>#N/A</v>
      </c>
      <c r="K1255" s="57" t="e">
        <f aca="false">INDEX(lava,MATCH(B1255,SumMonths,0),2)</f>
        <v>#N/A</v>
      </c>
    </row>
    <row r="1256" customFormat="false" ht="12.75" hidden="false" customHeight="false" outlineLevel="0" collapsed="false">
      <c r="A1256" s="57" t="e">
        <f aca="false">INDEX(BucketTable,MATCH(B1256,SumMonths,0),1)</f>
        <v>#N/A</v>
      </c>
      <c r="K1256" s="57" t="e">
        <f aca="false">INDEX(lava,MATCH(B1256,SumMonths,0),2)</f>
        <v>#N/A</v>
      </c>
    </row>
    <row r="1257" customFormat="false" ht="12.75" hidden="false" customHeight="false" outlineLevel="0" collapsed="false">
      <c r="A1257" s="57" t="e">
        <f aca="false">INDEX(BucketTable,MATCH(B1257,SumMonths,0),1)</f>
        <v>#N/A</v>
      </c>
      <c r="K1257" s="57" t="e">
        <f aca="false">INDEX(lava,MATCH(B1257,SumMonths,0),2)</f>
        <v>#N/A</v>
      </c>
    </row>
    <row r="1258" customFormat="false" ht="12.75" hidden="false" customHeight="false" outlineLevel="0" collapsed="false">
      <c r="A1258" s="57" t="e">
        <f aca="false">INDEX(BucketTable,MATCH(B1258,SumMonths,0),1)</f>
        <v>#N/A</v>
      </c>
      <c r="K1258" s="57" t="e">
        <f aca="false">INDEX(lava,MATCH(B1258,SumMonths,0),2)</f>
        <v>#N/A</v>
      </c>
    </row>
    <row r="1259" customFormat="false" ht="12.75" hidden="false" customHeight="false" outlineLevel="0" collapsed="false">
      <c r="A1259" s="57" t="e">
        <f aca="false">INDEX(BucketTable,MATCH(B1259,SumMonths,0),1)</f>
        <v>#N/A</v>
      </c>
      <c r="K1259" s="57" t="e">
        <f aca="false">INDEX(lava,MATCH(B1259,SumMonths,0),2)</f>
        <v>#N/A</v>
      </c>
    </row>
    <row r="1260" customFormat="false" ht="12.75" hidden="false" customHeight="false" outlineLevel="0" collapsed="false">
      <c r="A1260" s="57" t="e">
        <f aca="false">INDEX(BucketTable,MATCH(B1260,SumMonths,0),1)</f>
        <v>#N/A</v>
      </c>
      <c r="K1260" s="57" t="e">
        <f aca="false">INDEX(lava,MATCH(B1260,SumMonths,0),2)</f>
        <v>#N/A</v>
      </c>
    </row>
    <row r="1261" customFormat="false" ht="12.75" hidden="false" customHeight="false" outlineLevel="0" collapsed="false">
      <c r="A1261" s="57" t="e">
        <f aca="false">INDEX(BucketTable,MATCH(B1261,SumMonths,0),1)</f>
        <v>#N/A</v>
      </c>
      <c r="K1261" s="57" t="e">
        <f aca="false">INDEX(lava,MATCH(B1261,SumMonths,0),2)</f>
        <v>#N/A</v>
      </c>
    </row>
    <row r="1262" customFormat="false" ht="12.75" hidden="false" customHeight="false" outlineLevel="0" collapsed="false">
      <c r="A1262" s="57" t="e">
        <f aca="false">INDEX(BucketTable,MATCH(B1262,SumMonths,0),1)</f>
        <v>#N/A</v>
      </c>
      <c r="K1262" s="57" t="e">
        <f aca="false">INDEX(lava,MATCH(B1262,SumMonths,0),2)</f>
        <v>#N/A</v>
      </c>
    </row>
    <row r="1263" customFormat="false" ht="12.75" hidden="false" customHeight="false" outlineLevel="0" collapsed="false">
      <c r="A1263" s="57" t="e">
        <f aca="false">INDEX(BucketTable,MATCH(B1263,SumMonths,0),1)</f>
        <v>#N/A</v>
      </c>
      <c r="K1263" s="57" t="e">
        <f aca="false">INDEX(lava,MATCH(B1263,SumMonths,0),2)</f>
        <v>#N/A</v>
      </c>
    </row>
    <row r="1264" customFormat="false" ht="12.75" hidden="false" customHeight="false" outlineLevel="0" collapsed="false">
      <c r="A1264" s="57" t="e">
        <f aca="false">INDEX(BucketTable,MATCH(B1264,SumMonths,0),1)</f>
        <v>#N/A</v>
      </c>
      <c r="K1264" s="57" t="e">
        <f aca="false">INDEX(lava,MATCH(B1264,SumMonths,0),2)</f>
        <v>#N/A</v>
      </c>
    </row>
    <row r="1265" customFormat="false" ht="12.75" hidden="false" customHeight="false" outlineLevel="0" collapsed="false">
      <c r="A1265" s="57" t="e">
        <f aca="false">INDEX(BucketTable,MATCH(B1265,SumMonths,0),1)</f>
        <v>#N/A</v>
      </c>
      <c r="K1265" s="57" t="e">
        <f aca="false">INDEX(lava,MATCH(B1265,SumMonths,0),2)</f>
        <v>#N/A</v>
      </c>
    </row>
    <row r="1266" customFormat="false" ht="12.75" hidden="false" customHeight="false" outlineLevel="0" collapsed="false">
      <c r="A1266" s="57" t="e">
        <f aca="false">INDEX(BucketTable,MATCH(B1266,SumMonths,0),1)</f>
        <v>#N/A</v>
      </c>
      <c r="K1266" s="57" t="e">
        <f aca="false">INDEX(lava,MATCH(B1266,SumMonths,0),2)</f>
        <v>#N/A</v>
      </c>
    </row>
    <row r="1267" customFormat="false" ht="12.75" hidden="false" customHeight="false" outlineLevel="0" collapsed="false">
      <c r="A1267" s="57" t="e">
        <f aca="false">INDEX(BucketTable,MATCH(B1267,SumMonths,0),1)</f>
        <v>#N/A</v>
      </c>
      <c r="K1267" s="57" t="e">
        <f aca="false">INDEX(lava,MATCH(B1267,SumMonths,0),2)</f>
        <v>#N/A</v>
      </c>
    </row>
    <row r="1268" customFormat="false" ht="12.75" hidden="false" customHeight="false" outlineLevel="0" collapsed="false">
      <c r="A1268" s="57" t="e">
        <f aca="false">INDEX(BucketTable,MATCH(B1268,SumMonths,0),1)</f>
        <v>#N/A</v>
      </c>
      <c r="K1268" s="57" t="e">
        <f aca="false">INDEX(lava,MATCH(B1268,SumMonths,0),2)</f>
        <v>#N/A</v>
      </c>
    </row>
    <row r="1269" customFormat="false" ht="12.75" hidden="false" customHeight="false" outlineLevel="0" collapsed="false">
      <c r="A1269" s="57" t="e">
        <f aca="false">INDEX(BucketTable,MATCH(B1269,SumMonths,0),1)</f>
        <v>#N/A</v>
      </c>
      <c r="K1269" s="57" t="e">
        <f aca="false">INDEX(lava,MATCH(B1269,SumMonths,0),2)</f>
        <v>#N/A</v>
      </c>
    </row>
    <row r="1270" customFormat="false" ht="12.75" hidden="false" customHeight="false" outlineLevel="0" collapsed="false">
      <c r="A1270" s="57" t="e">
        <f aca="false">INDEX(BucketTable,MATCH(B1270,SumMonths,0),1)</f>
        <v>#N/A</v>
      </c>
      <c r="K1270" s="57" t="e">
        <f aca="false">INDEX(lava,MATCH(B1270,SumMonths,0),2)</f>
        <v>#N/A</v>
      </c>
    </row>
    <row r="1271" customFormat="false" ht="12.75" hidden="false" customHeight="false" outlineLevel="0" collapsed="false">
      <c r="A1271" s="57" t="e">
        <f aca="false">INDEX(BucketTable,MATCH(B1271,SumMonths,0),1)</f>
        <v>#N/A</v>
      </c>
      <c r="K1271" s="57" t="e">
        <f aca="false">INDEX(lava,MATCH(B1271,SumMonths,0),2)</f>
        <v>#N/A</v>
      </c>
    </row>
    <row r="1272" customFormat="false" ht="12.75" hidden="false" customHeight="false" outlineLevel="0" collapsed="false">
      <c r="A1272" s="57" t="e">
        <f aca="false">INDEX(BucketTable,MATCH(B1272,SumMonths,0),1)</f>
        <v>#N/A</v>
      </c>
      <c r="K1272" s="57" t="e">
        <f aca="false">INDEX(lava,MATCH(B1272,SumMonths,0),2)</f>
        <v>#N/A</v>
      </c>
    </row>
    <row r="1273" customFormat="false" ht="12.75" hidden="false" customHeight="false" outlineLevel="0" collapsed="false">
      <c r="A1273" s="57" t="e">
        <f aca="false">INDEX(BucketTable,MATCH(B1273,SumMonths,0),1)</f>
        <v>#N/A</v>
      </c>
      <c r="K1273" s="57" t="e">
        <f aca="false">INDEX(lava,MATCH(B1273,SumMonths,0),2)</f>
        <v>#N/A</v>
      </c>
    </row>
    <row r="1274" customFormat="false" ht="12.75" hidden="false" customHeight="false" outlineLevel="0" collapsed="false">
      <c r="A1274" s="57" t="e">
        <f aca="false">INDEX(BucketTable,MATCH(B1274,SumMonths,0),1)</f>
        <v>#N/A</v>
      </c>
      <c r="K1274" s="57" t="e">
        <f aca="false">INDEX(lava,MATCH(B1274,SumMonths,0),2)</f>
        <v>#N/A</v>
      </c>
    </row>
    <row r="1275" customFormat="false" ht="12.75" hidden="false" customHeight="false" outlineLevel="0" collapsed="false">
      <c r="A1275" s="57" t="e">
        <f aca="false">INDEX(BucketTable,MATCH(B1275,SumMonths,0),1)</f>
        <v>#N/A</v>
      </c>
      <c r="K1275" s="57" t="e">
        <f aca="false">INDEX(lava,MATCH(B1275,SumMonths,0),2)</f>
        <v>#N/A</v>
      </c>
    </row>
    <row r="1276" customFormat="false" ht="12.75" hidden="false" customHeight="false" outlineLevel="0" collapsed="false">
      <c r="A1276" s="57" t="e">
        <f aca="false">INDEX(BucketTable,MATCH(B1276,SumMonths,0),1)</f>
        <v>#N/A</v>
      </c>
      <c r="K1276" s="57" t="e">
        <f aca="false">INDEX(lava,MATCH(B1276,SumMonths,0),2)</f>
        <v>#N/A</v>
      </c>
    </row>
    <row r="1277" customFormat="false" ht="12.75" hidden="false" customHeight="false" outlineLevel="0" collapsed="false">
      <c r="A1277" s="57" t="e">
        <f aca="false">INDEX(BucketTable,MATCH(B1277,SumMonths,0),1)</f>
        <v>#N/A</v>
      </c>
      <c r="K1277" s="57" t="e">
        <f aca="false">INDEX(lava,MATCH(B1277,SumMonths,0),2)</f>
        <v>#N/A</v>
      </c>
    </row>
    <row r="1278" customFormat="false" ht="12.75" hidden="false" customHeight="false" outlineLevel="0" collapsed="false">
      <c r="A1278" s="57" t="e">
        <f aca="false">INDEX(BucketTable,MATCH(B1278,SumMonths,0),1)</f>
        <v>#N/A</v>
      </c>
      <c r="K1278" s="57" t="e">
        <f aca="false">INDEX(lava,MATCH(B1278,SumMonths,0),2)</f>
        <v>#N/A</v>
      </c>
    </row>
    <row r="1279" customFormat="false" ht="12.75" hidden="false" customHeight="false" outlineLevel="0" collapsed="false">
      <c r="A1279" s="57" t="e">
        <f aca="false">INDEX(BucketTable,MATCH(B1279,SumMonths,0),1)</f>
        <v>#N/A</v>
      </c>
      <c r="K1279" s="57" t="e">
        <f aca="false">INDEX(lava,MATCH(B1279,SumMonths,0),2)</f>
        <v>#N/A</v>
      </c>
    </row>
    <row r="1280" customFormat="false" ht="12.75" hidden="false" customHeight="false" outlineLevel="0" collapsed="false">
      <c r="A1280" s="57" t="e">
        <f aca="false">INDEX(BucketTable,MATCH(B1280,SumMonths,0),1)</f>
        <v>#N/A</v>
      </c>
      <c r="K1280" s="57" t="e">
        <f aca="false">INDEX(lava,MATCH(B1280,SumMonths,0),2)</f>
        <v>#N/A</v>
      </c>
    </row>
    <row r="1281" customFormat="false" ht="12.75" hidden="false" customHeight="false" outlineLevel="0" collapsed="false">
      <c r="A1281" s="57" t="e">
        <f aca="false">INDEX(BucketTable,MATCH(B1281,SumMonths,0),1)</f>
        <v>#N/A</v>
      </c>
      <c r="K1281" s="57" t="e">
        <f aca="false">INDEX(lava,MATCH(B1281,SumMonths,0),2)</f>
        <v>#N/A</v>
      </c>
    </row>
    <row r="1282" customFormat="false" ht="12.75" hidden="false" customHeight="false" outlineLevel="0" collapsed="false">
      <c r="A1282" s="57" t="e">
        <f aca="false">INDEX(BucketTable,MATCH(B1282,SumMonths,0),1)</f>
        <v>#N/A</v>
      </c>
      <c r="K1282" s="57" t="e">
        <f aca="false">INDEX(lava,MATCH(B1282,SumMonths,0),2)</f>
        <v>#N/A</v>
      </c>
    </row>
    <row r="1283" customFormat="false" ht="12.75" hidden="false" customHeight="false" outlineLevel="0" collapsed="false">
      <c r="A1283" s="57" t="e">
        <f aca="false">INDEX(BucketTable,MATCH(B1283,SumMonths,0),1)</f>
        <v>#N/A</v>
      </c>
      <c r="K1283" s="57" t="e">
        <f aca="false">INDEX(lava,MATCH(B1283,SumMonths,0),2)</f>
        <v>#N/A</v>
      </c>
    </row>
    <row r="1284" customFormat="false" ht="12.75" hidden="false" customHeight="false" outlineLevel="0" collapsed="false">
      <c r="A1284" s="57" t="e">
        <f aca="false">INDEX(BucketTable,MATCH(B1284,SumMonths,0),1)</f>
        <v>#N/A</v>
      </c>
      <c r="K1284" s="57" t="e">
        <f aca="false">INDEX(lava,MATCH(B1284,SumMonths,0),2)</f>
        <v>#N/A</v>
      </c>
    </row>
    <row r="1285" customFormat="false" ht="12.75" hidden="false" customHeight="false" outlineLevel="0" collapsed="false">
      <c r="A1285" s="57" t="e">
        <f aca="false">INDEX(BucketTable,MATCH(B1285,SumMonths,0),1)</f>
        <v>#N/A</v>
      </c>
      <c r="K1285" s="57" t="e">
        <f aca="false">INDEX(lava,MATCH(B1285,SumMonths,0),2)</f>
        <v>#N/A</v>
      </c>
    </row>
    <row r="1286" customFormat="false" ht="12.75" hidden="false" customHeight="false" outlineLevel="0" collapsed="false">
      <c r="A1286" s="57" t="e">
        <f aca="false">INDEX(BucketTable,MATCH(B1286,SumMonths,0),1)</f>
        <v>#N/A</v>
      </c>
      <c r="K1286" s="57" t="e">
        <f aca="false">INDEX(lava,MATCH(B1286,SumMonths,0),2)</f>
        <v>#N/A</v>
      </c>
    </row>
    <row r="1287" customFormat="false" ht="12.75" hidden="false" customHeight="false" outlineLevel="0" collapsed="false">
      <c r="A1287" s="57" t="e">
        <f aca="false">INDEX(BucketTable,MATCH(B1287,SumMonths,0),1)</f>
        <v>#N/A</v>
      </c>
      <c r="K1287" s="57" t="e">
        <f aca="false">INDEX(lava,MATCH(B1287,SumMonths,0),2)</f>
        <v>#N/A</v>
      </c>
    </row>
    <row r="1288" customFormat="false" ht="12.75" hidden="false" customHeight="false" outlineLevel="0" collapsed="false">
      <c r="A1288" s="57" t="e">
        <f aca="false">INDEX(BucketTable,MATCH(B1288,SumMonths,0),1)</f>
        <v>#N/A</v>
      </c>
      <c r="K1288" s="57" t="e">
        <f aca="false">INDEX(lava,MATCH(B1288,SumMonths,0),2)</f>
        <v>#N/A</v>
      </c>
    </row>
    <row r="1289" customFormat="false" ht="12.75" hidden="false" customHeight="false" outlineLevel="0" collapsed="false">
      <c r="A1289" s="57" t="e">
        <f aca="false">INDEX(BucketTable,MATCH(B1289,SumMonths,0),1)</f>
        <v>#N/A</v>
      </c>
      <c r="K1289" s="57" t="e">
        <f aca="false">INDEX(lava,MATCH(B1289,SumMonths,0),2)</f>
        <v>#N/A</v>
      </c>
    </row>
    <row r="1290" customFormat="false" ht="12.75" hidden="false" customHeight="false" outlineLevel="0" collapsed="false">
      <c r="A1290" s="57" t="e">
        <f aca="false">INDEX(BucketTable,MATCH(B1290,SumMonths,0),1)</f>
        <v>#N/A</v>
      </c>
      <c r="K1290" s="57" t="e">
        <f aca="false">INDEX(lava,MATCH(B1290,SumMonths,0),2)</f>
        <v>#N/A</v>
      </c>
    </row>
    <row r="1291" customFormat="false" ht="12.75" hidden="false" customHeight="false" outlineLevel="0" collapsed="false">
      <c r="A1291" s="57" t="e">
        <f aca="false">INDEX(BucketTable,MATCH(B1291,SumMonths,0),1)</f>
        <v>#N/A</v>
      </c>
      <c r="K1291" s="57" t="e">
        <f aca="false">INDEX(lava,MATCH(B1291,SumMonths,0),2)</f>
        <v>#N/A</v>
      </c>
    </row>
    <row r="1292" customFormat="false" ht="12.75" hidden="false" customHeight="false" outlineLevel="0" collapsed="false">
      <c r="A1292" s="57" t="e">
        <f aca="false">INDEX(BucketTable,MATCH(B1292,SumMonths,0),1)</f>
        <v>#N/A</v>
      </c>
      <c r="K1292" s="57" t="e">
        <f aca="false">INDEX(lava,MATCH(B1292,SumMonths,0),2)</f>
        <v>#N/A</v>
      </c>
    </row>
    <row r="1293" customFormat="false" ht="12.75" hidden="false" customHeight="false" outlineLevel="0" collapsed="false">
      <c r="A1293" s="57" t="e">
        <f aca="false">INDEX(BucketTable,MATCH(B1293,SumMonths,0),1)</f>
        <v>#N/A</v>
      </c>
      <c r="K1293" s="57" t="e">
        <f aca="false">INDEX(lava,MATCH(B1293,SumMonths,0),2)</f>
        <v>#N/A</v>
      </c>
    </row>
    <row r="1294" customFormat="false" ht="12.75" hidden="false" customHeight="false" outlineLevel="0" collapsed="false">
      <c r="A1294" s="57" t="e">
        <f aca="false">INDEX(BucketTable,MATCH(B1294,SumMonths,0),1)</f>
        <v>#N/A</v>
      </c>
      <c r="K1294" s="57" t="e">
        <f aca="false">INDEX(lava,MATCH(B1294,SumMonths,0),2)</f>
        <v>#N/A</v>
      </c>
    </row>
    <row r="1295" customFormat="false" ht="12.75" hidden="false" customHeight="false" outlineLevel="0" collapsed="false">
      <c r="A1295" s="57" t="e">
        <f aca="false">INDEX(BucketTable,MATCH(B1295,SumMonths,0),1)</f>
        <v>#N/A</v>
      </c>
      <c r="K1295" s="57" t="e">
        <f aca="false">INDEX(lava,MATCH(B1295,SumMonths,0),2)</f>
        <v>#N/A</v>
      </c>
    </row>
    <row r="1296" customFormat="false" ht="12.75" hidden="false" customHeight="false" outlineLevel="0" collapsed="false">
      <c r="A1296" s="57" t="e">
        <f aca="false">INDEX(BucketTable,MATCH(B1296,SumMonths,0),1)</f>
        <v>#N/A</v>
      </c>
      <c r="K1296" s="57" t="e">
        <f aca="false">INDEX(lava,MATCH(B1296,SumMonths,0),2)</f>
        <v>#N/A</v>
      </c>
    </row>
    <row r="1297" customFormat="false" ht="12.75" hidden="false" customHeight="false" outlineLevel="0" collapsed="false">
      <c r="A1297" s="57" t="e">
        <f aca="false">INDEX(BucketTable,MATCH(B1297,SumMonths,0),1)</f>
        <v>#N/A</v>
      </c>
      <c r="K1297" s="57" t="e">
        <f aca="false">INDEX(lava,MATCH(B1297,SumMonths,0),2)</f>
        <v>#N/A</v>
      </c>
    </row>
    <row r="1298" customFormat="false" ht="12.75" hidden="false" customHeight="false" outlineLevel="0" collapsed="false">
      <c r="A1298" s="57" t="e">
        <f aca="false">INDEX(BucketTable,MATCH(B1298,SumMonths,0),1)</f>
        <v>#N/A</v>
      </c>
      <c r="K1298" s="57" t="e">
        <f aca="false">INDEX(lava,MATCH(B1298,SumMonths,0),2)</f>
        <v>#N/A</v>
      </c>
    </row>
    <row r="1299" customFormat="false" ht="12.75" hidden="false" customHeight="false" outlineLevel="0" collapsed="false">
      <c r="A1299" s="57" t="e">
        <f aca="false">INDEX(BucketTable,MATCH(B1299,SumMonths,0),1)</f>
        <v>#N/A</v>
      </c>
      <c r="K1299" s="57" t="e">
        <f aca="false">INDEX(lava,MATCH(B1299,SumMonths,0),2)</f>
        <v>#N/A</v>
      </c>
    </row>
    <row r="1300" customFormat="false" ht="12.75" hidden="false" customHeight="false" outlineLevel="0" collapsed="false">
      <c r="A1300" s="57" t="e">
        <f aca="false">INDEX(BucketTable,MATCH(B1300,SumMonths,0),1)</f>
        <v>#N/A</v>
      </c>
      <c r="K1300" s="57" t="e">
        <f aca="false">INDEX(lava,MATCH(B1300,SumMonths,0),2)</f>
        <v>#N/A</v>
      </c>
    </row>
    <row r="1301" customFormat="false" ht="12.75" hidden="false" customHeight="false" outlineLevel="0" collapsed="false">
      <c r="A1301" s="57" t="e">
        <f aca="false">INDEX(BucketTable,MATCH(B1301,SumMonths,0),1)</f>
        <v>#N/A</v>
      </c>
      <c r="K1301" s="57" t="e">
        <f aca="false">INDEX(lava,MATCH(B1301,SumMonths,0),2)</f>
        <v>#N/A</v>
      </c>
    </row>
    <row r="1302" customFormat="false" ht="12.75" hidden="false" customHeight="false" outlineLevel="0" collapsed="false">
      <c r="A1302" s="57" t="e">
        <f aca="false">INDEX(BucketTable,MATCH(B1302,SumMonths,0),1)</f>
        <v>#N/A</v>
      </c>
      <c r="K1302" s="57" t="e">
        <f aca="false">INDEX(lava,MATCH(B1302,SumMonths,0),2)</f>
        <v>#N/A</v>
      </c>
    </row>
    <row r="1303" customFormat="false" ht="12.75" hidden="false" customHeight="false" outlineLevel="0" collapsed="false">
      <c r="A1303" s="57" t="e">
        <f aca="false">INDEX(BucketTable,MATCH(B1303,SumMonths,0),1)</f>
        <v>#N/A</v>
      </c>
      <c r="K1303" s="57" t="e">
        <f aca="false">INDEX(lava,MATCH(B1303,SumMonths,0),2)</f>
        <v>#N/A</v>
      </c>
    </row>
    <row r="1304" customFormat="false" ht="12.75" hidden="false" customHeight="false" outlineLevel="0" collapsed="false">
      <c r="A1304" s="57" t="e">
        <f aca="false">INDEX(BucketTable,MATCH(B1304,SumMonths,0),1)</f>
        <v>#N/A</v>
      </c>
      <c r="K1304" s="57" t="e">
        <f aca="false">INDEX(lava,MATCH(B1304,SumMonths,0),2)</f>
        <v>#N/A</v>
      </c>
    </row>
    <row r="1305" customFormat="false" ht="12.75" hidden="false" customHeight="false" outlineLevel="0" collapsed="false">
      <c r="A1305" s="57" t="e">
        <f aca="false">INDEX(BucketTable,MATCH(B1305,SumMonths,0),1)</f>
        <v>#N/A</v>
      </c>
      <c r="K1305" s="57" t="e">
        <f aca="false">INDEX(lava,MATCH(B1305,SumMonths,0),2)</f>
        <v>#N/A</v>
      </c>
    </row>
    <row r="1306" customFormat="false" ht="12.75" hidden="false" customHeight="false" outlineLevel="0" collapsed="false">
      <c r="A1306" s="57" t="e">
        <f aca="false">INDEX(BucketTable,MATCH(B1306,SumMonths,0),1)</f>
        <v>#N/A</v>
      </c>
      <c r="K1306" s="57" t="e">
        <f aca="false">INDEX(lava,MATCH(B1306,SumMonths,0),2)</f>
        <v>#N/A</v>
      </c>
    </row>
    <row r="1307" customFormat="false" ht="12.75" hidden="false" customHeight="false" outlineLevel="0" collapsed="false">
      <c r="A1307" s="57" t="e">
        <f aca="false">INDEX(BucketTable,MATCH(B1307,SumMonths,0),1)</f>
        <v>#N/A</v>
      </c>
      <c r="K1307" s="57" t="e">
        <f aca="false">INDEX(lava,MATCH(B1307,SumMonths,0),2)</f>
        <v>#N/A</v>
      </c>
    </row>
    <row r="1308" customFormat="false" ht="12.75" hidden="false" customHeight="false" outlineLevel="0" collapsed="false">
      <c r="A1308" s="57" t="e">
        <f aca="false">INDEX(BucketTable,MATCH(B1308,SumMonths,0),1)</f>
        <v>#N/A</v>
      </c>
      <c r="K1308" s="57" t="e">
        <f aca="false">INDEX(lava,MATCH(B1308,SumMonths,0),2)</f>
        <v>#N/A</v>
      </c>
    </row>
    <row r="1309" customFormat="false" ht="12.75" hidden="false" customHeight="false" outlineLevel="0" collapsed="false">
      <c r="A1309" s="57" t="e">
        <f aca="false">INDEX(BucketTable,MATCH(B1309,SumMonths,0),1)</f>
        <v>#N/A</v>
      </c>
      <c r="K1309" s="57" t="e">
        <f aca="false">INDEX(lava,MATCH(B1309,SumMonths,0),2)</f>
        <v>#N/A</v>
      </c>
    </row>
    <row r="1310" customFormat="false" ht="12.75" hidden="false" customHeight="false" outlineLevel="0" collapsed="false">
      <c r="A1310" s="57" t="e">
        <f aca="false">INDEX(BucketTable,MATCH(B1310,SumMonths,0),1)</f>
        <v>#N/A</v>
      </c>
      <c r="K1310" s="57" t="e">
        <f aca="false">INDEX(lava,MATCH(B1310,SumMonths,0),2)</f>
        <v>#N/A</v>
      </c>
    </row>
    <row r="1311" customFormat="false" ht="12.75" hidden="false" customHeight="false" outlineLevel="0" collapsed="false">
      <c r="A1311" s="57" t="e">
        <f aca="false">INDEX(BucketTable,MATCH(B1311,SumMonths,0),1)</f>
        <v>#N/A</v>
      </c>
      <c r="K1311" s="57" t="e">
        <f aca="false">INDEX(lava,MATCH(B1311,SumMonths,0),2)</f>
        <v>#N/A</v>
      </c>
    </row>
    <row r="1312" customFormat="false" ht="12.75" hidden="false" customHeight="false" outlineLevel="0" collapsed="false">
      <c r="A1312" s="57" t="e">
        <f aca="false">INDEX(BucketTable,MATCH(B1312,SumMonths,0),1)</f>
        <v>#N/A</v>
      </c>
      <c r="K1312" s="57" t="e">
        <f aca="false">INDEX(lava,MATCH(B1312,SumMonths,0),2)</f>
        <v>#N/A</v>
      </c>
    </row>
    <row r="1313" customFormat="false" ht="12.75" hidden="false" customHeight="false" outlineLevel="0" collapsed="false">
      <c r="A1313" s="57" t="e">
        <f aca="false">INDEX(BucketTable,MATCH(B1313,SumMonths,0),1)</f>
        <v>#N/A</v>
      </c>
      <c r="K1313" s="57" t="e">
        <f aca="false">INDEX(lava,MATCH(B1313,SumMonths,0),2)</f>
        <v>#N/A</v>
      </c>
    </row>
    <row r="1314" customFormat="false" ht="12.75" hidden="false" customHeight="false" outlineLevel="0" collapsed="false">
      <c r="A1314" s="57" t="e">
        <f aca="false">INDEX(BucketTable,MATCH(B1314,SumMonths,0),1)</f>
        <v>#N/A</v>
      </c>
      <c r="K1314" s="57" t="e">
        <f aca="false">INDEX(lava,MATCH(B1314,SumMonths,0),2)</f>
        <v>#N/A</v>
      </c>
    </row>
    <row r="1315" customFormat="false" ht="12.75" hidden="false" customHeight="false" outlineLevel="0" collapsed="false">
      <c r="A1315" s="57" t="e">
        <f aca="false">INDEX(BucketTable,MATCH(B1315,SumMonths,0),1)</f>
        <v>#N/A</v>
      </c>
      <c r="K1315" s="57" t="e">
        <f aca="false">INDEX(lava,MATCH(B1315,SumMonths,0),2)</f>
        <v>#N/A</v>
      </c>
    </row>
    <row r="1316" customFormat="false" ht="12.75" hidden="false" customHeight="false" outlineLevel="0" collapsed="false">
      <c r="A1316" s="57" t="e">
        <f aca="false">INDEX(BucketTable,MATCH(B1316,SumMonths,0),1)</f>
        <v>#N/A</v>
      </c>
      <c r="K1316" s="57" t="e">
        <f aca="false">INDEX(lava,MATCH(B1316,SumMonths,0),2)</f>
        <v>#N/A</v>
      </c>
    </row>
    <row r="1317" customFormat="false" ht="12.75" hidden="false" customHeight="false" outlineLevel="0" collapsed="false">
      <c r="A1317" s="57" t="e">
        <f aca="false">INDEX(BucketTable,MATCH(B1317,SumMonths,0),1)</f>
        <v>#N/A</v>
      </c>
      <c r="K1317" s="57" t="e">
        <f aca="false">INDEX(lava,MATCH(B1317,SumMonths,0),2)</f>
        <v>#N/A</v>
      </c>
    </row>
    <row r="1318" customFormat="false" ht="12.75" hidden="false" customHeight="false" outlineLevel="0" collapsed="false">
      <c r="A1318" s="57" t="e">
        <f aca="false">INDEX(BucketTable,MATCH(B1318,SumMonths,0),1)</f>
        <v>#N/A</v>
      </c>
      <c r="K1318" s="57" t="e">
        <f aca="false">INDEX(lava,MATCH(B1318,SumMonths,0),2)</f>
        <v>#N/A</v>
      </c>
    </row>
    <row r="1319" customFormat="false" ht="12.75" hidden="false" customHeight="false" outlineLevel="0" collapsed="false">
      <c r="A1319" s="57" t="e">
        <f aca="false">INDEX(BucketTable,MATCH(B1319,SumMonths,0),1)</f>
        <v>#N/A</v>
      </c>
      <c r="K1319" s="57" t="e">
        <f aca="false">INDEX(lava,MATCH(B1319,SumMonths,0),2)</f>
        <v>#N/A</v>
      </c>
    </row>
    <row r="1320" customFormat="false" ht="12.75" hidden="false" customHeight="false" outlineLevel="0" collapsed="false">
      <c r="A1320" s="57" t="e">
        <f aca="false">INDEX(BucketTable,MATCH(B1320,SumMonths,0),1)</f>
        <v>#N/A</v>
      </c>
      <c r="K1320" s="57" t="e">
        <f aca="false">INDEX(lava,MATCH(B1320,SumMonths,0),2)</f>
        <v>#N/A</v>
      </c>
    </row>
    <row r="1321" customFormat="false" ht="12.75" hidden="false" customHeight="false" outlineLevel="0" collapsed="false">
      <c r="A1321" s="57" t="e">
        <f aca="false">INDEX(BucketTable,MATCH(B1321,SumMonths,0),1)</f>
        <v>#N/A</v>
      </c>
      <c r="K1321" s="57" t="e">
        <f aca="false">INDEX(lava,MATCH(B1321,SumMonths,0),2)</f>
        <v>#N/A</v>
      </c>
    </row>
    <row r="1322" customFormat="false" ht="12.75" hidden="false" customHeight="false" outlineLevel="0" collapsed="false">
      <c r="A1322" s="57" t="e">
        <f aca="false">INDEX(BucketTable,MATCH(B1322,SumMonths,0),1)</f>
        <v>#N/A</v>
      </c>
      <c r="K1322" s="57" t="e">
        <f aca="false">INDEX(lava,MATCH(B1322,SumMonths,0),2)</f>
        <v>#N/A</v>
      </c>
    </row>
    <row r="1323" customFormat="false" ht="12.75" hidden="false" customHeight="false" outlineLevel="0" collapsed="false">
      <c r="A1323" s="57" t="e">
        <f aca="false">INDEX(BucketTable,MATCH(B1323,SumMonths,0),1)</f>
        <v>#N/A</v>
      </c>
      <c r="K1323" s="57" t="e">
        <f aca="false">INDEX(lava,MATCH(B1323,SumMonths,0),2)</f>
        <v>#N/A</v>
      </c>
    </row>
    <row r="1324" customFormat="false" ht="12.75" hidden="false" customHeight="false" outlineLevel="0" collapsed="false">
      <c r="A1324" s="57" t="e">
        <f aca="false">INDEX(BucketTable,MATCH(B1324,SumMonths,0),1)</f>
        <v>#N/A</v>
      </c>
      <c r="K1324" s="57" t="e">
        <f aca="false">INDEX(lava,MATCH(B1324,SumMonths,0),2)</f>
        <v>#N/A</v>
      </c>
    </row>
    <row r="1325" customFormat="false" ht="12.75" hidden="false" customHeight="false" outlineLevel="0" collapsed="false">
      <c r="A1325" s="57" t="e">
        <f aca="false">INDEX(BucketTable,MATCH(B1325,SumMonths,0),1)</f>
        <v>#N/A</v>
      </c>
      <c r="K1325" s="57" t="e">
        <f aca="false">INDEX(lava,MATCH(B1325,SumMonths,0),2)</f>
        <v>#N/A</v>
      </c>
    </row>
    <row r="1326" customFormat="false" ht="12.75" hidden="false" customHeight="false" outlineLevel="0" collapsed="false">
      <c r="A1326" s="57" t="e">
        <f aca="false">INDEX(BucketTable,MATCH(B1326,SumMonths,0),1)</f>
        <v>#N/A</v>
      </c>
      <c r="K1326" s="57" t="e">
        <f aca="false">INDEX(lava,MATCH(B1326,SumMonths,0),2)</f>
        <v>#N/A</v>
      </c>
    </row>
    <row r="1327" customFormat="false" ht="12.75" hidden="false" customHeight="false" outlineLevel="0" collapsed="false">
      <c r="A1327" s="57" t="e">
        <f aca="false">INDEX(BucketTable,MATCH(B1327,SumMonths,0),1)</f>
        <v>#N/A</v>
      </c>
      <c r="K1327" s="57" t="e">
        <f aca="false">INDEX(lava,MATCH(B1327,SumMonths,0),2)</f>
        <v>#N/A</v>
      </c>
    </row>
    <row r="1328" customFormat="false" ht="12.75" hidden="false" customHeight="false" outlineLevel="0" collapsed="false">
      <c r="A1328" s="57" t="e">
        <f aca="false">INDEX(BucketTable,MATCH(B1328,SumMonths,0),1)</f>
        <v>#N/A</v>
      </c>
      <c r="K1328" s="57" t="e">
        <f aca="false">INDEX(lava,MATCH(B1328,SumMonths,0),2)</f>
        <v>#N/A</v>
      </c>
    </row>
    <row r="1329" customFormat="false" ht="12.75" hidden="false" customHeight="false" outlineLevel="0" collapsed="false">
      <c r="A1329" s="57" t="e">
        <f aca="false">INDEX(BucketTable,MATCH(B1329,SumMonths,0),1)</f>
        <v>#N/A</v>
      </c>
      <c r="K1329" s="57" t="e">
        <f aca="false">INDEX(lava,MATCH(B1329,SumMonths,0),2)</f>
        <v>#N/A</v>
      </c>
    </row>
    <row r="1330" customFormat="false" ht="12.75" hidden="false" customHeight="false" outlineLevel="0" collapsed="false">
      <c r="A1330" s="57" t="e">
        <f aca="false">INDEX(BucketTable,MATCH(B1330,SumMonths,0),1)</f>
        <v>#N/A</v>
      </c>
      <c r="K1330" s="57" t="e">
        <f aca="false">INDEX(lava,MATCH(B1330,SumMonths,0),2)</f>
        <v>#N/A</v>
      </c>
    </row>
    <row r="1331" customFormat="false" ht="12.75" hidden="false" customHeight="false" outlineLevel="0" collapsed="false">
      <c r="A1331" s="57" t="e">
        <f aca="false">INDEX(BucketTable,MATCH(B1331,SumMonths,0),1)</f>
        <v>#N/A</v>
      </c>
      <c r="K1331" s="57" t="e">
        <f aca="false">INDEX(lava,MATCH(B1331,SumMonths,0),2)</f>
        <v>#N/A</v>
      </c>
    </row>
    <row r="1332" customFormat="false" ht="12.75" hidden="false" customHeight="false" outlineLevel="0" collapsed="false">
      <c r="A1332" s="57" t="e">
        <f aca="false">INDEX(BucketTable,MATCH(B1332,SumMonths,0),1)</f>
        <v>#N/A</v>
      </c>
      <c r="K1332" s="57" t="e">
        <f aca="false">INDEX(lava,MATCH(B1332,SumMonths,0),2)</f>
        <v>#N/A</v>
      </c>
    </row>
    <row r="1333" customFormat="false" ht="12.75" hidden="false" customHeight="false" outlineLevel="0" collapsed="false">
      <c r="A1333" s="57" t="e">
        <f aca="false">INDEX(BucketTable,MATCH(B1333,SumMonths,0),1)</f>
        <v>#N/A</v>
      </c>
      <c r="K1333" s="57" t="e">
        <f aca="false">INDEX(lava,MATCH(B1333,SumMonths,0),2)</f>
        <v>#N/A</v>
      </c>
    </row>
    <row r="1334" customFormat="false" ht="12.75" hidden="false" customHeight="false" outlineLevel="0" collapsed="false">
      <c r="A1334" s="57" t="e">
        <f aca="false">INDEX(BucketTable,MATCH(B1334,SumMonths,0),1)</f>
        <v>#N/A</v>
      </c>
      <c r="K1334" s="57" t="e">
        <f aca="false">INDEX(lava,MATCH(B1334,SumMonths,0),2)</f>
        <v>#N/A</v>
      </c>
    </row>
    <row r="1335" customFormat="false" ht="12.75" hidden="false" customHeight="false" outlineLevel="0" collapsed="false">
      <c r="A1335" s="57" t="e">
        <f aca="false">INDEX(BucketTable,MATCH(B1335,SumMonths,0),1)</f>
        <v>#N/A</v>
      </c>
      <c r="K1335" s="57" t="e">
        <f aca="false">INDEX(lava,MATCH(B1335,SumMonths,0),2)</f>
        <v>#N/A</v>
      </c>
    </row>
    <row r="1336" customFormat="false" ht="12.75" hidden="false" customHeight="false" outlineLevel="0" collapsed="false">
      <c r="A1336" s="57" t="e">
        <f aca="false">INDEX(BucketTable,MATCH(B1336,SumMonths,0),1)</f>
        <v>#N/A</v>
      </c>
      <c r="K1336" s="57" t="e">
        <f aca="false">INDEX(lava,MATCH(B1336,SumMonths,0),2)</f>
        <v>#N/A</v>
      </c>
    </row>
    <row r="1337" customFormat="false" ht="12.75" hidden="false" customHeight="false" outlineLevel="0" collapsed="false">
      <c r="A1337" s="57" t="e">
        <f aca="false">INDEX(BucketTable,MATCH(B1337,SumMonths,0),1)</f>
        <v>#N/A</v>
      </c>
      <c r="K1337" s="57" t="e">
        <f aca="false">INDEX(lava,MATCH(B1337,SumMonths,0),2)</f>
        <v>#N/A</v>
      </c>
    </row>
    <row r="1338" customFormat="false" ht="12.75" hidden="false" customHeight="false" outlineLevel="0" collapsed="false">
      <c r="A1338" s="57" t="e">
        <f aca="false">INDEX(BucketTable,MATCH(B1338,SumMonths,0),1)</f>
        <v>#N/A</v>
      </c>
      <c r="K1338" s="57" t="e">
        <f aca="false">INDEX(lava,MATCH(B1338,SumMonths,0),2)</f>
        <v>#N/A</v>
      </c>
    </row>
    <row r="1339" customFormat="false" ht="12.75" hidden="false" customHeight="false" outlineLevel="0" collapsed="false">
      <c r="A1339" s="57" t="e">
        <f aca="false">INDEX(BucketTable,MATCH(B1339,SumMonths,0),1)</f>
        <v>#N/A</v>
      </c>
      <c r="K1339" s="57" t="e">
        <f aca="false">INDEX(lava,MATCH(B1339,SumMonths,0),2)</f>
        <v>#N/A</v>
      </c>
    </row>
    <row r="1340" customFormat="false" ht="12.75" hidden="false" customHeight="false" outlineLevel="0" collapsed="false">
      <c r="A1340" s="57" t="e">
        <f aca="false">INDEX(BucketTable,MATCH(B1340,SumMonths,0),1)</f>
        <v>#N/A</v>
      </c>
      <c r="K1340" s="57" t="e">
        <f aca="false">INDEX(lava,MATCH(B1340,SumMonths,0),2)</f>
        <v>#N/A</v>
      </c>
    </row>
    <row r="1341" customFormat="false" ht="12.75" hidden="false" customHeight="false" outlineLevel="0" collapsed="false">
      <c r="A1341" s="57" t="e">
        <f aca="false">INDEX(BucketTable,MATCH(B1341,SumMonths,0),1)</f>
        <v>#N/A</v>
      </c>
      <c r="K1341" s="57" t="e">
        <f aca="false">INDEX(lava,MATCH(B1341,SumMonths,0),2)</f>
        <v>#N/A</v>
      </c>
    </row>
    <row r="1342" customFormat="false" ht="12.75" hidden="false" customHeight="false" outlineLevel="0" collapsed="false">
      <c r="A1342" s="57" t="e">
        <f aca="false">INDEX(BucketTable,MATCH(B1342,SumMonths,0),1)</f>
        <v>#N/A</v>
      </c>
      <c r="K1342" s="57" t="e">
        <f aca="false">INDEX(lava,MATCH(B1342,SumMonths,0),2)</f>
        <v>#N/A</v>
      </c>
    </row>
    <row r="1343" customFormat="false" ht="12.75" hidden="false" customHeight="false" outlineLevel="0" collapsed="false">
      <c r="A1343" s="57" t="e">
        <f aca="false">INDEX(BucketTable,MATCH(B1343,SumMonths,0),1)</f>
        <v>#N/A</v>
      </c>
      <c r="K1343" s="57" t="e">
        <f aca="false">INDEX(lava,MATCH(B1343,SumMonths,0),2)</f>
        <v>#N/A</v>
      </c>
    </row>
    <row r="1344" customFormat="false" ht="12.75" hidden="false" customHeight="false" outlineLevel="0" collapsed="false">
      <c r="A1344" s="57" t="e">
        <f aca="false">INDEX(BucketTable,MATCH(B1344,SumMonths,0),1)</f>
        <v>#N/A</v>
      </c>
      <c r="K1344" s="57" t="e">
        <f aca="false">INDEX(lava,MATCH(B1344,SumMonths,0),2)</f>
        <v>#N/A</v>
      </c>
    </row>
    <row r="1345" customFormat="false" ht="12.75" hidden="false" customHeight="false" outlineLevel="0" collapsed="false">
      <c r="A1345" s="57" t="e">
        <f aca="false">INDEX(BucketTable,MATCH(B1345,SumMonths,0),1)</f>
        <v>#N/A</v>
      </c>
      <c r="K1345" s="57" t="e">
        <f aca="false">INDEX(lava,MATCH(B1345,SumMonths,0),2)</f>
        <v>#N/A</v>
      </c>
    </row>
    <row r="1346" customFormat="false" ht="12.75" hidden="false" customHeight="false" outlineLevel="0" collapsed="false">
      <c r="A1346" s="57" t="e">
        <f aca="false">INDEX(BucketTable,MATCH(B1346,SumMonths,0),1)</f>
        <v>#N/A</v>
      </c>
      <c r="K1346" s="57" t="e">
        <f aca="false">INDEX(lava,MATCH(B1346,SumMonths,0),2)</f>
        <v>#N/A</v>
      </c>
    </row>
    <row r="1347" customFormat="false" ht="12.75" hidden="false" customHeight="false" outlineLevel="0" collapsed="false">
      <c r="A1347" s="57" t="e">
        <f aca="false">INDEX(BucketTable,MATCH(B1347,SumMonths,0),1)</f>
        <v>#N/A</v>
      </c>
      <c r="K1347" s="57" t="e">
        <f aca="false">INDEX(lava,MATCH(B1347,SumMonths,0),2)</f>
        <v>#N/A</v>
      </c>
    </row>
    <row r="1348" customFormat="false" ht="12.75" hidden="false" customHeight="false" outlineLevel="0" collapsed="false">
      <c r="A1348" s="57" t="e">
        <f aca="false">INDEX(BucketTable,MATCH(B1348,SumMonths,0),1)</f>
        <v>#N/A</v>
      </c>
      <c r="K1348" s="57" t="e">
        <f aca="false">INDEX(lava,MATCH(B1348,SumMonths,0),2)</f>
        <v>#N/A</v>
      </c>
    </row>
    <row r="1349" customFormat="false" ht="12.75" hidden="false" customHeight="false" outlineLevel="0" collapsed="false">
      <c r="A1349" s="57" t="e">
        <f aca="false">INDEX(BucketTable,MATCH(B1349,SumMonths,0),1)</f>
        <v>#N/A</v>
      </c>
      <c r="K1349" s="57" t="e">
        <f aca="false">INDEX(lava,MATCH(B1349,SumMonths,0),2)</f>
        <v>#N/A</v>
      </c>
    </row>
    <row r="1350" customFormat="false" ht="12.75" hidden="false" customHeight="false" outlineLevel="0" collapsed="false">
      <c r="A1350" s="57" t="e">
        <f aca="false">INDEX(BucketTable,MATCH(B1350,SumMonths,0),1)</f>
        <v>#N/A</v>
      </c>
      <c r="K1350" s="57" t="e">
        <f aca="false">INDEX(lava,MATCH(B1350,SumMonths,0),2)</f>
        <v>#N/A</v>
      </c>
    </row>
    <row r="1351" customFormat="false" ht="12.75" hidden="false" customHeight="false" outlineLevel="0" collapsed="false">
      <c r="A1351" s="57" t="e">
        <f aca="false">INDEX(BucketTable,MATCH(B1351,SumMonths,0),1)</f>
        <v>#N/A</v>
      </c>
      <c r="K1351" s="57" t="e">
        <f aca="false">INDEX(lava,MATCH(B1351,SumMonths,0),2)</f>
        <v>#N/A</v>
      </c>
    </row>
    <row r="1352" customFormat="false" ht="12.75" hidden="false" customHeight="false" outlineLevel="0" collapsed="false">
      <c r="A1352" s="57" t="e">
        <f aca="false">INDEX(BucketTable,MATCH(B1352,SumMonths,0),1)</f>
        <v>#N/A</v>
      </c>
      <c r="K1352" s="57" t="e">
        <f aca="false">INDEX(lava,MATCH(B1352,SumMonths,0),2)</f>
        <v>#N/A</v>
      </c>
    </row>
    <row r="1353" customFormat="false" ht="12.75" hidden="false" customHeight="false" outlineLevel="0" collapsed="false">
      <c r="A1353" s="57" t="e">
        <f aca="false">INDEX(BucketTable,MATCH(B1353,SumMonths,0),1)</f>
        <v>#N/A</v>
      </c>
      <c r="K1353" s="57" t="e">
        <f aca="false">INDEX(lava,MATCH(B1353,SumMonths,0),2)</f>
        <v>#N/A</v>
      </c>
    </row>
    <row r="1354" customFormat="false" ht="12.75" hidden="false" customHeight="false" outlineLevel="0" collapsed="false">
      <c r="A1354" s="57" t="e">
        <f aca="false">INDEX(BucketTable,MATCH(B1354,SumMonths,0),1)</f>
        <v>#N/A</v>
      </c>
      <c r="K1354" s="57" t="e">
        <f aca="false">INDEX(lava,MATCH(B1354,SumMonths,0),2)</f>
        <v>#N/A</v>
      </c>
    </row>
    <row r="1355" customFormat="false" ht="12.75" hidden="false" customHeight="false" outlineLevel="0" collapsed="false">
      <c r="A1355" s="57" t="e">
        <f aca="false">INDEX(BucketTable,MATCH(B1355,SumMonths,0),1)</f>
        <v>#N/A</v>
      </c>
      <c r="K1355" s="57" t="e">
        <f aca="false">INDEX(lava,MATCH(B1355,SumMonths,0),2)</f>
        <v>#N/A</v>
      </c>
    </row>
    <row r="1356" customFormat="false" ht="12.75" hidden="false" customHeight="false" outlineLevel="0" collapsed="false">
      <c r="A1356" s="57" t="e">
        <f aca="false">INDEX(BucketTable,MATCH(B1356,SumMonths,0),1)</f>
        <v>#N/A</v>
      </c>
      <c r="K1356" s="57" t="e">
        <f aca="false">INDEX(lava,MATCH(B1356,SumMonths,0),2)</f>
        <v>#N/A</v>
      </c>
    </row>
    <row r="1357" customFormat="false" ht="12.75" hidden="false" customHeight="false" outlineLevel="0" collapsed="false">
      <c r="A1357" s="57" t="e">
        <f aca="false">INDEX(BucketTable,MATCH(B1357,SumMonths,0),1)</f>
        <v>#N/A</v>
      </c>
      <c r="K1357" s="57" t="e">
        <f aca="false">INDEX(lava,MATCH(B1357,SumMonths,0),2)</f>
        <v>#N/A</v>
      </c>
    </row>
    <row r="1358" customFormat="false" ht="12.75" hidden="false" customHeight="false" outlineLevel="0" collapsed="false">
      <c r="A1358" s="57" t="e">
        <f aca="false">INDEX(BucketTable,MATCH(B1358,SumMonths,0),1)</f>
        <v>#N/A</v>
      </c>
      <c r="K1358" s="57" t="e">
        <f aca="false">INDEX(lava,MATCH(B1358,SumMonths,0),2)</f>
        <v>#N/A</v>
      </c>
    </row>
    <row r="1359" customFormat="false" ht="12.75" hidden="false" customHeight="false" outlineLevel="0" collapsed="false">
      <c r="A1359" s="57" t="e">
        <f aca="false">INDEX(BucketTable,MATCH(B1359,SumMonths,0),1)</f>
        <v>#N/A</v>
      </c>
      <c r="K1359" s="57" t="e">
        <f aca="false">INDEX(lava,MATCH(B1359,SumMonths,0),2)</f>
        <v>#N/A</v>
      </c>
    </row>
    <row r="1360" customFormat="false" ht="12.75" hidden="false" customHeight="false" outlineLevel="0" collapsed="false">
      <c r="A1360" s="57" t="e">
        <f aca="false">INDEX(BucketTable,MATCH(B1360,SumMonths,0),1)</f>
        <v>#N/A</v>
      </c>
      <c r="K1360" s="57" t="e">
        <f aca="false">INDEX(lava,MATCH(B1360,SumMonths,0),2)</f>
        <v>#N/A</v>
      </c>
    </row>
    <row r="1361" customFormat="false" ht="12.75" hidden="false" customHeight="false" outlineLevel="0" collapsed="false">
      <c r="A1361" s="57" t="e">
        <f aca="false">INDEX(BucketTable,MATCH(B1361,SumMonths,0),1)</f>
        <v>#N/A</v>
      </c>
      <c r="K1361" s="57" t="e">
        <f aca="false">INDEX(lava,MATCH(B1361,SumMonths,0),2)</f>
        <v>#N/A</v>
      </c>
    </row>
    <row r="1362" customFormat="false" ht="12.75" hidden="false" customHeight="false" outlineLevel="0" collapsed="false">
      <c r="A1362" s="57" t="e">
        <f aca="false">INDEX(BucketTable,MATCH(B1362,SumMonths,0),1)</f>
        <v>#N/A</v>
      </c>
      <c r="K1362" s="57" t="e">
        <f aca="false">INDEX(lava,MATCH(B1362,SumMonths,0),2)</f>
        <v>#N/A</v>
      </c>
    </row>
    <row r="1363" customFormat="false" ht="12.75" hidden="false" customHeight="false" outlineLevel="0" collapsed="false">
      <c r="A1363" s="57" t="e">
        <f aca="false">INDEX(BucketTable,MATCH(B1363,SumMonths,0),1)</f>
        <v>#N/A</v>
      </c>
      <c r="K1363" s="57" t="e">
        <f aca="false">INDEX(lava,MATCH(B1363,SumMonths,0),2)</f>
        <v>#N/A</v>
      </c>
    </row>
    <row r="1364" customFormat="false" ht="12.75" hidden="false" customHeight="false" outlineLevel="0" collapsed="false">
      <c r="A1364" s="57" t="e">
        <f aca="false">INDEX(BucketTable,MATCH(B1364,SumMonths,0),1)</f>
        <v>#N/A</v>
      </c>
      <c r="K1364" s="57" t="e">
        <f aca="false">INDEX(lava,MATCH(B1364,SumMonths,0),2)</f>
        <v>#N/A</v>
      </c>
    </row>
    <row r="1365" customFormat="false" ht="12.75" hidden="false" customHeight="false" outlineLevel="0" collapsed="false">
      <c r="A1365" s="57" t="e">
        <f aca="false">INDEX(BucketTable,MATCH(B1365,SumMonths,0),1)</f>
        <v>#N/A</v>
      </c>
      <c r="K1365" s="57" t="e">
        <f aca="false">INDEX(lava,MATCH(B1365,SumMonths,0),2)</f>
        <v>#N/A</v>
      </c>
    </row>
    <row r="1366" customFormat="false" ht="12.75" hidden="false" customHeight="false" outlineLevel="0" collapsed="false">
      <c r="A1366" s="57" t="e">
        <f aca="false">INDEX(BucketTable,MATCH(B1366,SumMonths,0),1)</f>
        <v>#N/A</v>
      </c>
      <c r="K1366" s="57" t="e">
        <f aca="false">INDEX(lava,MATCH(B1366,SumMonths,0),2)</f>
        <v>#N/A</v>
      </c>
    </row>
    <row r="1367" customFormat="false" ht="12.75" hidden="false" customHeight="false" outlineLevel="0" collapsed="false">
      <c r="A1367" s="57" t="e">
        <f aca="false">INDEX(BucketTable,MATCH(B1367,SumMonths,0),1)</f>
        <v>#N/A</v>
      </c>
      <c r="K1367" s="57" t="e">
        <f aca="false">INDEX(lava,MATCH(B1367,SumMonths,0),2)</f>
        <v>#N/A</v>
      </c>
    </row>
    <row r="1368" customFormat="false" ht="12.75" hidden="false" customHeight="false" outlineLevel="0" collapsed="false">
      <c r="A1368" s="57" t="e">
        <f aca="false">INDEX(BucketTable,MATCH(B1368,SumMonths,0),1)</f>
        <v>#N/A</v>
      </c>
      <c r="K1368" s="57" t="e">
        <f aca="false">INDEX(lava,MATCH(B1368,SumMonths,0),2)</f>
        <v>#N/A</v>
      </c>
    </row>
    <row r="1369" customFormat="false" ht="12.75" hidden="false" customHeight="false" outlineLevel="0" collapsed="false">
      <c r="A1369" s="57" t="e">
        <f aca="false">INDEX(BucketTable,MATCH(B1369,SumMonths,0),1)</f>
        <v>#N/A</v>
      </c>
      <c r="K1369" s="57" t="e">
        <f aca="false">INDEX(lava,MATCH(B1369,SumMonths,0),2)</f>
        <v>#N/A</v>
      </c>
    </row>
    <row r="1370" customFormat="false" ht="12.75" hidden="false" customHeight="false" outlineLevel="0" collapsed="false">
      <c r="A1370" s="57" t="e">
        <f aca="false">INDEX(BucketTable,MATCH(B1370,SumMonths,0),1)</f>
        <v>#N/A</v>
      </c>
      <c r="K1370" s="57" t="e">
        <f aca="false">INDEX(lava,MATCH(B1370,SumMonths,0),2)</f>
        <v>#N/A</v>
      </c>
    </row>
    <row r="1371" customFormat="false" ht="12.75" hidden="false" customHeight="false" outlineLevel="0" collapsed="false">
      <c r="A1371" s="57" t="e">
        <f aca="false">INDEX(BucketTable,MATCH(B1371,SumMonths,0),1)</f>
        <v>#N/A</v>
      </c>
      <c r="K1371" s="57" t="e">
        <f aca="false">INDEX(lava,MATCH(B1371,SumMonths,0),2)</f>
        <v>#N/A</v>
      </c>
    </row>
    <row r="1372" customFormat="false" ht="12.75" hidden="false" customHeight="false" outlineLevel="0" collapsed="false">
      <c r="A1372" s="57" t="e">
        <f aca="false">INDEX(BucketTable,MATCH(B1372,SumMonths,0),1)</f>
        <v>#N/A</v>
      </c>
      <c r="K1372" s="57" t="e">
        <f aca="false">INDEX(lava,MATCH(B1372,SumMonths,0),2)</f>
        <v>#N/A</v>
      </c>
    </row>
    <row r="1373" customFormat="false" ht="12.75" hidden="false" customHeight="false" outlineLevel="0" collapsed="false">
      <c r="A1373" s="57" t="e">
        <f aca="false">INDEX(BucketTable,MATCH(B1373,SumMonths,0),1)</f>
        <v>#N/A</v>
      </c>
      <c r="K1373" s="57" t="e">
        <f aca="false">INDEX(lava,MATCH(B1373,SumMonths,0),2)</f>
        <v>#N/A</v>
      </c>
    </row>
    <row r="1374" customFormat="false" ht="12.75" hidden="false" customHeight="false" outlineLevel="0" collapsed="false">
      <c r="A1374" s="57" t="e">
        <f aca="false">INDEX(BucketTable,MATCH(B1374,SumMonths,0),1)</f>
        <v>#N/A</v>
      </c>
      <c r="K1374" s="57" t="e">
        <f aca="false">INDEX(lava,MATCH(B1374,SumMonths,0),2)</f>
        <v>#N/A</v>
      </c>
    </row>
    <row r="1375" customFormat="false" ht="12.75" hidden="false" customHeight="false" outlineLevel="0" collapsed="false">
      <c r="A1375" s="57" t="e">
        <f aca="false">INDEX(BucketTable,MATCH(B1375,SumMonths,0),1)</f>
        <v>#N/A</v>
      </c>
      <c r="K1375" s="57" t="e">
        <f aca="false">INDEX(lava,MATCH(B1375,SumMonths,0),2)</f>
        <v>#N/A</v>
      </c>
    </row>
    <row r="1376" customFormat="false" ht="12.75" hidden="false" customHeight="false" outlineLevel="0" collapsed="false">
      <c r="A1376" s="57" t="e">
        <f aca="false">INDEX(BucketTable,MATCH(B1376,SumMonths,0),1)</f>
        <v>#N/A</v>
      </c>
      <c r="K1376" s="57" t="e">
        <f aca="false">INDEX(lava,MATCH(B1376,SumMonths,0),2)</f>
        <v>#N/A</v>
      </c>
    </row>
    <row r="1377" customFormat="false" ht="12.75" hidden="false" customHeight="false" outlineLevel="0" collapsed="false">
      <c r="A1377" s="57" t="e">
        <f aca="false">INDEX(BucketTable,MATCH(B1377,SumMonths,0),1)</f>
        <v>#N/A</v>
      </c>
      <c r="K1377" s="57" t="e">
        <f aca="false">INDEX(lava,MATCH(B1377,SumMonths,0),2)</f>
        <v>#N/A</v>
      </c>
    </row>
    <row r="1378" customFormat="false" ht="12.75" hidden="false" customHeight="false" outlineLevel="0" collapsed="false">
      <c r="A1378" s="57" t="e">
        <f aca="false">INDEX(BucketTable,MATCH(B1378,SumMonths,0),1)</f>
        <v>#N/A</v>
      </c>
      <c r="K1378" s="57" t="e">
        <f aca="false">INDEX(lava,MATCH(B1378,SumMonths,0),2)</f>
        <v>#N/A</v>
      </c>
    </row>
    <row r="1379" customFormat="false" ht="12.75" hidden="false" customHeight="false" outlineLevel="0" collapsed="false">
      <c r="A1379" s="57" t="e">
        <f aca="false">INDEX(BucketTable,MATCH(B1379,SumMonths,0),1)</f>
        <v>#N/A</v>
      </c>
      <c r="K1379" s="57" t="e">
        <f aca="false">INDEX(lava,MATCH(B1379,SumMonths,0),2)</f>
        <v>#N/A</v>
      </c>
    </row>
    <row r="1380" customFormat="false" ht="12.75" hidden="false" customHeight="false" outlineLevel="0" collapsed="false">
      <c r="A1380" s="57" t="e">
        <f aca="false">INDEX(BucketTable,MATCH(B1380,SumMonths,0),1)</f>
        <v>#N/A</v>
      </c>
      <c r="K1380" s="57" t="e">
        <f aca="false">INDEX(lava,MATCH(B1380,SumMonths,0),2)</f>
        <v>#N/A</v>
      </c>
    </row>
    <row r="1381" customFormat="false" ht="12.75" hidden="false" customHeight="false" outlineLevel="0" collapsed="false">
      <c r="A1381" s="57" t="e">
        <f aca="false">INDEX(BucketTable,MATCH(B1381,SumMonths,0),1)</f>
        <v>#N/A</v>
      </c>
      <c r="K1381" s="57" t="e">
        <f aca="false">INDEX(lava,MATCH(B1381,SumMonths,0),2)</f>
        <v>#N/A</v>
      </c>
    </row>
    <row r="1382" customFormat="false" ht="12.75" hidden="false" customHeight="false" outlineLevel="0" collapsed="false">
      <c r="A1382" s="57" t="e">
        <f aca="false">INDEX(BucketTable,MATCH(B1382,SumMonths,0),1)</f>
        <v>#N/A</v>
      </c>
      <c r="K1382" s="57" t="e">
        <f aca="false">INDEX(lava,MATCH(B1382,SumMonths,0),2)</f>
        <v>#N/A</v>
      </c>
    </row>
    <row r="1383" customFormat="false" ht="12.75" hidden="false" customHeight="false" outlineLevel="0" collapsed="false">
      <c r="A1383" s="57" t="e">
        <f aca="false">INDEX(BucketTable,MATCH(B1383,SumMonths,0),1)</f>
        <v>#N/A</v>
      </c>
      <c r="K1383" s="57" t="e">
        <f aca="false">INDEX(lava,MATCH(B1383,SumMonths,0),2)</f>
        <v>#N/A</v>
      </c>
    </row>
    <row r="1384" customFormat="false" ht="12.75" hidden="false" customHeight="false" outlineLevel="0" collapsed="false">
      <c r="A1384" s="57" t="e">
        <f aca="false">INDEX(BucketTable,MATCH(B1384,SumMonths,0),1)</f>
        <v>#N/A</v>
      </c>
      <c r="K1384" s="57" t="e">
        <f aca="false">INDEX(lava,MATCH(B1384,SumMonths,0),2)</f>
        <v>#N/A</v>
      </c>
    </row>
    <row r="1385" customFormat="false" ht="12.75" hidden="false" customHeight="false" outlineLevel="0" collapsed="false">
      <c r="A1385" s="57" t="e">
        <f aca="false">INDEX(BucketTable,MATCH(B1385,SumMonths,0),1)</f>
        <v>#N/A</v>
      </c>
      <c r="K1385" s="57" t="e">
        <f aca="false">INDEX(lava,MATCH(B1385,SumMonths,0),2)</f>
        <v>#N/A</v>
      </c>
    </row>
    <row r="1386" customFormat="false" ht="12.75" hidden="false" customHeight="false" outlineLevel="0" collapsed="false">
      <c r="A1386" s="57" t="e">
        <f aca="false">INDEX(BucketTable,MATCH(B1386,SumMonths,0),1)</f>
        <v>#N/A</v>
      </c>
      <c r="K1386" s="57" t="e">
        <f aca="false">INDEX(lava,MATCH(B1386,SumMonths,0),2)</f>
        <v>#N/A</v>
      </c>
    </row>
    <row r="1387" customFormat="false" ht="12.75" hidden="false" customHeight="false" outlineLevel="0" collapsed="false">
      <c r="A1387" s="57" t="e">
        <f aca="false">INDEX(BucketTable,MATCH(B1387,SumMonths,0),1)</f>
        <v>#N/A</v>
      </c>
      <c r="K1387" s="57" t="e">
        <f aca="false">INDEX(lava,MATCH(B1387,SumMonths,0),2)</f>
        <v>#N/A</v>
      </c>
    </row>
    <row r="1388" customFormat="false" ht="12.75" hidden="false" customHeight="false" outlineLevel="0" collapsed="false">
      <c r="A1388" s="57" t="e">
        <f aca="false">INDEX(BucketTable,MATCH(B1388,SumMonths,0),1)</f>
        <v>#N/A</v>
      </c>
      <c r="K1388" s="57" t="e">
        <f aca="false">INDEX(lava,MATCH(B1388,SumMonths,0),2)</f>
        <v>#N/A</v>
      </c>
    </row>
    <row r="1389" customFormat="false" ht="12.75" hidden="false" customHeight="false" outlineLevel="0" collapsed="false">
      <c r="A1389" s="57" t="e">
        <f aca="false">INDEX(BucketTable,MATCH(B1389,SumMonths,0),1)</f>
        <v>#N/A</v>
      </c>
      <c r="K1389" s="57" t="e">
        <f aca="false">INDEX(lava,MATCH(B1389,SumMonths,0),2)</f>
        <v>#N/A</v>
      </c>
    </row>
    <row r="1390" customFormat="false" ht="12.75" hidden="false" customHeight="false" outlineLevel="0" collapsed="false">
      <c r="A1390" s="57" t="e">
        <f aca="false">INDEX(BucketTable,MATCH(B1390,SumMonths,0),1)</f>
        <v>#N/A</v>
      </c>
      <c r="K1390" s="57" t="e">
        <f aca="false">INDEX(lava,MATCH(B1390,SumMonths,0),2)</f>
        <v>#N/A</v>
      </c>
    </row>
    <row r="1391" customFormat="false" ht="12.75" hidden="false" customHeight="false" outlineLevel="0" collapsed="false">
      <c r="A1391" s="57" t="e">
        <f aca="false">INDEX(BucketTable,MATCH(B1391,SumMonths,0),1)</f>
        <v>#N/A</v>
      </c>
      <c r="K1391" s="57" t="e">
        <f aca="false">INDEX(lava,MATCH(B1391,SumMonths,0),2)</f>
        <v>#N/A</v>
      </c>
    </row>
    <row r="1392" customFormat="false" ht="12.75" hidden="false" customHeight="false" outlineLevel="0" collapsed="false">
      <c r="A1392" s="57" t="e">
        <f aca="false">INDEX(BucketTable,MATCH(B1392,SumMonths,0),1)</f>
        <v>#N/A</v>
      </c>
      <c r="K1392" s="57" t="e">
        <f aca="false">INDEX(lava,MATCH(B1392,SumMonths,0),2)</f>
        <v>#N/A</v>
      </c>
    </row>
    <row r="1393" customFormat="false" ht="12.75" hidden="false" customHeight="false" outlineLevel="0" collapsed="false">
      <c r="A1393" s="57" t="e">
        <f aca="false">INDEX(BucketTable,MATCH(B1393,SumMonths,0),1)</f>
        <v>#N/A</v>
      </c>
      <c r="K1393" s="57" t="e">
        <f aca="false">INDEX(lava,MATCH(B1393,SumMonths,0),2)</f>
        <v>#N/A</v>
      </c>
    </row>
    <row r="1394" customFormat="false" ht="12.75" hidden="false" customHeight="false" outlineLevel="0" collapsed="false">
      <c r="A1394" s="57" t="e">
        <f aca="false">INDEX(BucketTable,MATCH(B1394,SumMonths,0),1)</f>
        <v>#N/A</v>
      </c>
      <c r="K1394" s="57" t="e">
        <f aca="false">INDEX(lava,MATCH(B1394,SumMonths,0),2)</f>
        <v>#N/A</v>
      </c>
    </row>
    <row r="1395" customFormat="false" ht="12.75" hidden="false" customHeight="false" outlineLevel="0" collapsed="false">
      <c r="A1395" s="57" t="e">
        <f aca="false">INDEX(BucketTable,MATCH(B1395,SumMonths,0),1)</f>
        <v>#N/A</v>
      </c>
      <c r="K1395" s="57" t="e">
        <f aca="false">INDEX(lava,MATCH(B1395,SumMonths,0),2)</f>
        <v>#N/A</v>
      </c>
    </row>
    <row r="1396" customFormat="false" ht="12.75" hidden="false" customHeight="false" outlineLevel="0" collapsed="false">
      <c r="A1396" s="57" t="e">
        <f aca="false">INDEX(BucketTable,MATCH(B1396,SumMonths,0),1)</f>
        <v>#N/A</v>
      </c>
      <c r="K1396" s="57" t="e">
        <f aca="false">INDEX(lava,MATCH(B1396,SumMonths,0),2)</f>
        <v>#N/A</v>
      </c>
    </row>
    <row r="1397" customFormat="false" ht="12.75" hidden="false" customHeight="false" outlineLevel="0" collapsed="false">
      <c r="A1397" s="57" t="e">
        <f aca="false">INDEX(BucketTable,MATCH(B1397,SumMonths,0),1)</f>
        <v>#N/A</v>
      </c>
      <c r="K1397" s="57" t="e">
        <f aca="false">INDEX(lava,MATCH(B1397,SumMonths,0),2)</f>
        <v>#N/A</v>
      </c>
    </row>
    <row r="1398" customFormat="false" ht="12.75" hidden="false" customHeight="false" outlineLevel="0" collapsed="false">
      <c r="A1398" s="57" t="e">
        <f aca="false">INDEX(BucketTable,MATCH(B1398,SumMonths,0),1)</f>
        <v>#N/A</v>
      </c>
      <c r="K1398" s="57" t="e">
        <f aca="false">INDEX(lava,MATCH(B1398,SumMonths,0),2)</f>
        <v>#N/A</v>
      </c>
    </row>
    <row r="1399" customFormat="false" ht="12.75" hidden="false" customHeight="false" outlineLevel="0" collapsed="false">
      <c r="A1399" s="57" t="e">
        <f aca="false">INDEX(BucketTable,MATCH(B1399,SumMonths,0),1)</f>
        <v>#N/A</v>
      </c>
      <c r="K1399" s="57" t="e">
        <f aca="false">INDEX(lava,MATCH(B1399,SumMonths,0),2)</f>
        <v>#N/A</v>
      </c>
    </row>
    <row r="1400" customFormat="false" ht="12.75" hidden="false" customHeight="false" outlineLevel="0" collapsed="false">
      <c r="A1400" s="57" t="e">
        <f aca="false">INDEX(BucketTable,MATCH(B1400,SumMonths,0),1)</f>
        <v>#N/A</v>
      </c>
      <c r="K1400" s="57" t="e">
        <f aca="false">INDEX(lava,MATCH(B1400,SumMonths,0),2)</f>
        <v>#N/A</v>
      </c>
    </row>
    <row r="1401" customFormat="false" ht="12.75" hidden="false" customHeight="false" outlineLevel="0" collapsed="false">
      <c r="A1401" s="57" t="e">
        <f aca="false">INDEX(BucketTable,MATCH(B1401,SumMonths,0),1)</f>
        <v>#N/A</v>
      </c>
      <c r="K1401" s="57" t="e">
        <f aca="false">INDEX(lava,MATCH(B1401,SumMonths,0),2)</f>
        <v>#N/A</v>
      </c>
    </row>
    <row r="1402" customFormat="false" ht="12.75" hidden="false" customHeight="false" outlineLevel="0" collapsed="false">
      <c r="A1402" s="57" t="e">
        <f aca="false">INDEX(BucketTable,MATCH(B1402,SumMonths,0),1)</f>
        <v>#N/A</v>
      </c>
      <c r="K1402" s="57" t="e">
        <f aca="false">INDEX(lava,MATCH(B1402,SumMonths,0),2)</f>
        <v>#N/A</v>
      </c>
    </row>
    <row r="1403" customFormat="false" ht="12.75" hidden="false" customHeight="false" outlineLevel="0" collapsed="false">
      <c r="A1403" s="57" t="e">
        <f aca="false">INDEX(BucketTable,MATCH(B1403,SumMonths,0),1)</f>
        <v>#N/A</v>
      </c>
      <c r="K1403" s="57" t="e">
        <f aca="false">INDEX(lava,MATCH(B1403,SumMonths,0),2)</f>
        <v>#N/A</v>
      </c>
    </row>
    <row r="1404" customFormat="false" ht="12.75" hidden="false" customHeight="false" outlineLevel="0" collapsed="false">
      <c r="A1404" s="57" t="e">
        <f aca="false">INDEX(BucketTable,MATCH(B1404,SumMonths,0),1)</f>
        <v>#N/A</v>
      </c>
      <c r="K1404" s="57" t="e">
        <f aca="false">INDEX(lava,MATCH(B1404,SumMonths,0),2)</f>
        <v>#N/A</v>
      </c>
    </row>
    <row r="1405" customFormat="false" ht="12.75" hidden="false" customHeight="false" outlineLevel="0" collapsed="false">
      <c r="A1405" s="57" t="e">
        <f aca="false">INDEX(BucketTable,MATCH(B1405,SumMonths,0),1)</f>
        <v>#N/A</v>
      </c>
      <c r="K1405" s="57" t="e">
        <f aca="false">INDEX(lava,MATCH(B1405,SumMonths,0),2)</f>
        <v>#N/A</v>
      </c>
    </row>
    <row r="1406" customFormat="false" ht="12.75" hidden="false" customHeight="false" outlineLevel="0" collapsed="false">
      <c r="A1406" s="57" t="e">
        <f aca="false">INDEX(BucketTable,MATCH(B1406,SumMonths,0),1)</f>
        <v>#N/A</v>
      </c>
      <c r="K1406" s="57" t="e">
        <f aca="false">INDEX(lava,MATCH(B1406,SumMonths,0),2)</f>
        <v>#N/A</v>
      </c>
    </row>
    <row r="1407" customFormat="false" ht="12.75" hidden="false" customHeight="false" outlineLevel="0" collapsed="false">
      <c r="A1407" s="57" t="e">
        <f aca="false">INDEX(BucketTable,MATCH(B1407,SumMonths,0),1)</f>
        <v>#N/A</v>
      </c>
      <c r="K1407" s="57" t="e">
        <f aca="false">INDEX(lava,MATCH(B1407,SumMonths,0),2)</f>
        <v>#N/A</v>
      </c>
    </row>
    <row r="1408" customFormat="false" ht="12.75" hidden="false" customHeight="false" outlineLevel="0" collapsed="false">
      <c r="A1408" s="57" t="e">
        <f aca="false">INDEX(BucketTable,MATCH(B1408,SumMonths,0),1)</f>
        <v>#N/A</v>
      </c>
      <c r="K1408" s="57" t="e">
        <f aca="false">INDEX(lava,MATCH(B1408,SumMonths,0),2)</f>
        <v>#N/A</v>
      </c>
    </row>
    <row r="1409" customFormat="false" ht="12.75" hidden="false" customHeight="false" outlineLevel="0" collapsed="false">
      <c r="A1409" s="57" t="e">
        <f aca="false">INDEX(BucketTable,MATCH(B1409,SumMonths,0),1)</f>
        <v>#N/A</v>
      </c>
      <c r="K1409" s="57" t="e">
        <f aca="false">INDEX(lava,MATCH(B1409,SumMonths,0),2)</f>
        <v>#N/A</v>
      </c>
    </row>
    <row r="1410" customFormat="false" ht="12.75" hidden="false" customHeight="false" outlineLevel="0" collapsed="false">
      <c r="A1410" s="57" t="e">
        <f aca="false">INDEX(BucketTable,MATCH(B1410,SumMonths,0),1)</f>
        <v>#N/A</v>
      </c>
      <c r="K1410" s="57" t="e">
        <f aca="false">INDEX(lava,MATCH(B1410,SumMonths,0),2)</f>
        <v>#N/A</v>
      </c>
    </row>
    <row r="1411" customFormat="false" ht="12.75" hidden="false" customHeight="false" outlineLevel="0" collapsed="false">
      <c r="A1411" s="57" t="e">
        <f aca="false">INDEX(BucketTable,MATCH(B1411,SumMonths,0),1)</f>
        <v>#N/A</v>
      </c>
      <c r="K1411" s="57" t="e">
        <f aca="false">INDEX(lava,MATCH(B1411,SumMonths,0),2)</f>
        <v>#N/A</v>
      </c>
    </row>
    <row r="1412" customFormat="false" ht="12.75" hidden="false" customHeight="false" outlineLevel="0" collapsed="false">
      <c r="A1412" s="57" t="e">
        <f aca="false">INDEX(BucketTable,MATCH(B1412,SumMonths,0),1)</f>
        <v>#N/A</v>
      </c>
      <c r="K1412" s="57" t="e">
        <f aca="false">INDEX(lava,MATCH(B1412,SumMonths,0),2)</f>
        <v>#N/A</v>
      </c>
    </row>
    <row r="1413" customFormat="false" ht="12.75" hidden="false" customHeight="false" outlineLevel="0" collapsed="false">
      <c r="A1413" s="57" t="e">
        <f aca="false">INDEX(BucketTable,MATCH(B1413,SumMonths,0),1)</f>
        <v>#N/A</v>
      </c>
      <c r="K1413" s="57" t="e">
        <f aca="false">INDEX(lava,MATCH(B1413,SumMonths,0),2)</f>
        <v>#N/A</v>
      </c>
    </row>
    <row r="1414" customFormat="false" ht="12.75" hidden="false" customHeight="false" outlineLevel="0" collapsed="false">
      <c r="A1414" s="57" t="e">
        <f aca="false">INDEX(BucketTable,MATCH(B1414,SumMonths,0),1)</f>
        <v>#N/A</v>
      </c>
      <c r="K1414" s="57" t="e">
        <f aca="false">INDEX(lava,MATCH(B1414,SumMonths,0),2)</f>
        <v>#N/A</v>
      </c>
    </row>
    <row r="1415" customFormat="false" ht="12.75" hidden="false" customHeight="false" outlineLevel="0" collapsed="false">
      <c r="A1415" s="57" t="e">
        <f aca="false">INDEX(BucketTable,MATCH(B1415,SumMonths,0),1)</f>
        <v>#N/A</v>
      </c>
      <c r="K1415" s="57" t="e">
        <f aca="false">INDEX(lava,MATCH(B1415,SumMonths,0),2)</f>
        <v>#N/A</v>
      </c>
    </row>
    <row r="1416" customFormat="false" ht="12.75" hidden="false" customHeight="false" outlineLevel="0" collapsed="false">
      <c r="A1416" s="57" t="e">
        <f aca="false">INDEX(BucketTable,MATCH(B1416,SumMonths,0),1)</f>
        <v>#N/A</v>
      </c>
      <c r="K1416" s="57" t="e">
        <f aca="false">INDEX(lava,MATCH(B1416,SumMonths,0),2)</f>
        <v>#N/A</v>
      </c>
    </row>
    <row r="1417" customFormat="false" ht="12.75" hidden="false" customHeight="false" outlineLevel="0" collapsed="false">
      <c r="A1417" s="57" t="e">
        <f aca="false">INDEX(BucketTable,MATCH(B1417,SumMonths,0),1)</f>
        <v>#N/A</v>
      </c>
      <c r="K1417" s="57" t="e">
        <f aca="false">INDEX(lava,MATCH(B1417,SumMonths,0),2)</f>
        <v>#N/A</v>
      </c>
    </row>
    <row r="1418" customFormat="false" ht="12.75" hidden="false" customHeight="false" outlineLevel="0" collapsed="false">
      <c r="A1418" s="57" t="e">
        <f aca="false">INDEX(BucketTable,MATCH(B1418,SumMonths,0),1)</f>
        <v>#N/A</v>
      </c>
      <c r="K1418" s="57" t="e">
        <f aca="false">INDEX(lava,MATCH(B1418,SumMonths,0),2)</f>
        <v>#N/A</v>
      </c>
    </row>
    <row r="1419" customFormat="false" ht="12.75" hidden="false" customHeight="false" outlineLevel="0" collapsed="false">
      <c r="A1419" s="57" t="e">
        <f aca="false">INDEX(BucketTable,MATCH(B1419,SumMonths,0),1)</f>
        <v>#N/A</v>
      </c>
      <c r="K1419" s="57" t="e">
        <f aca="false">INDEX(lava,MATCH(B1419,SumMonths,0),2)</f>
        <v>#N/A</v>
      </c>
    </row>
    <row r="1420" customFormat="false" ht="12.75" hidden="false" customHeight="false" outlineLevel="0" collapsed="false">
      <c r="A1420" s="57" t="e">
        <f aca="false">INDEX(BucketTable,MATCH(B1420,SumMonths,0),1)</f>
        <v>#N/A</v>
      </c>
      <c r="K1420" s="57" t="e">
        <f aca="false">INDEX(lava,MATCH(B1420,SumMonths,0),2)</f>
        <v>#N/A</v>
      </c>
    </row>
    <row r="1421" customFormat="false" ht="12.75" hidden="false" customHeight="false" outlineLevel="0" collapsed="false">
      <c r="A1421" s="57" t="e">
        <f aca="false">INDEX(BucketTable,MATCH(B1421,SumMonths,0),1)</f>
        <v>#N/A</v>
      </c>
      <c r="K1421" s="57" t="e">
        <f aca="false">INDEX(lava,MATCH(B1421,SumMonths,0),2)</f>
        <v>#N/A</v>
      </c>
    </row>
    <row r="1422" customFormat="false" ht="12.75" hidden="false" customHeight="false" outlineLevel="0" collapsed="false">
      <c r="A1422" s="57" t="e">
        <f aca="false">INDEX(BucketTable,MATCH(B1422,SumMonths,0),1)</f>
        <v>#N/A</v>
      </c>
      <c r="K1422" s="57" t="e">
        <f aca="false">INDEX(lava,MATCH(B1422,SumMonths,0),2)</f>
        <v>#N/A</v>
      </c>
    </row>
    <row r="1423" customFormat="false" ht="12.75" hidden="false" customHeight="false" outlineLevel="0" collapsed="false">
      <c r="A1423" s="57" t="e">
        <f aca="false">INDEX(BucketTable,MATCH(B1423,SumMonths,0),1)</f>
        <v>#N/A</v>
      </c>
      <c r="K1423" s="57" t="e">
        <f aca="false">INDEX(lava,MATCH(B1423,SumMonths,0),2)</f>
        <v>#N/A</v>
      </c>
    </row>
    <row r="1424" customFormat="false" ht="12.75" hidden="false" customHeight="false" outlineLevel="0" collapsed="false">
      <c r="A1424" s="57" t="e">
        <f aca="false">INDEX(BucketTable,MATCH(B1424,SumMonths,0),1)</f>
        <v>#N/A</v>
      </c>
      <c r="K1424" s="57" t="e">
        <f aca="false">INDEX(lava,MATCH(B1424,SumMonths,0),2)</f>
        <v>#N/A</v>
      </c>
    </row>
    <row r="1425" customFormat="false" ht="12.75" hidden="false" customHeight="false" outlineLevel="0" collapsed="false">
      <c r="A1425" s="57" t="e">
        <f aca="false">INDEX(BucketTable,MATCH(B1425,SumMonths,0),1)</f>
        <v>#N/A</v>
      </c>
      <c r="K1425" s="57" t="e">
        <f aca="false">INDEX(lava,MATCH(B1425,SumMonths,0),2)</f>
        <v>#N/A</v>
      </c>
    </row>
    <row r="1426" customFormat="false" ht="12.75" hidden="false" customHeight="false" outlineLevel="0" collapsed="false">
      <c r="A1426" s="57" t="e">
        <f aca="false">INDEX(BucketTable,MATCH(B1426,SumMonths,0),1)</f>
        <v>#N/A</v>
      </c>
      <c r="K1426" s="57" t="e">
        <f aca="false">INDEX(lava,MATCH(B1426,SumMonths,0),2)</f>
        <v>#N/A</v>
      </c>
    </row>
    <row r="1427" customFormat="false" ht="12.75" hidden="false" customHeight="false" outlineLevel="0" collapsed="false">
      <c r="A1427" s="57" t="e">
        <f aca="false">INDEX(BucketTable,MATCH(B1427,SumMonths,0),1)</f>
        <v>#N/A</v>
      </c>
      <c r="K1427" s="57" t="e">
        <f aca="false">INDEX(lava,MATCH(B1427,SumMonths,0),2)</f>
        <v>#N/A</v>
      </c>
    </row>
    <row r="1428" customFormat="false" ht="12.75" hidden="false" customHeight="false" outlineLevel="0" collapsed="false">
      <c r="A1428" s="57" t="e">
        <f aca="false">INDEX(BucketTable,MATCH(B1428,SumMonths,0),1)</f>
        <v>#N/A</v>
      </c>
      <c r="K1428" s="57" t="e">
        <f aca="false">INDEX(lava,MATCH(B1428,SumMonths,0),2)</f>
        <v>#N/A</v>
      </c>
    </row>
    <row r="1429" customFormat="false" ht="12.75" hidden="false" customHeight="false" outlineLevel="0" collapsed="false">
      <c r="A1429" s="57" t="e">
        <f aca="false">INDEX(BucketTable,MATCH(B1429,SumMonths,0),1)</f>
        <v>#N/A</v>
      </c>
      <c r="K1429" s="57" t="e">
        <f aca="false">INDEX(lava,MATCH(B1429,SumMonths,0),2)</f>
        <v>#N/A</v>
      </c>
    </row>
    <row r="1430" customFormat="false" ht="12.75" hidden="false" customHeight="false" outlineLevel="0" collapsed="false">
      <c r="A1430" s="57" t="e">
        <f aca="false">INDEX(BucketTable,MATCH(B1430,SumMonths,0),1)</f>
        <v>#N/A</v>
      </c>
      <c r="K1430" s="57" t="e">
        <f aca="false">INDEX(lava,MATCH(B1430,SumMonths,0),2)</f>
        <v>#N/A</v>
      </c>
    </row>
    <row r="1431" customFormat="false" ht="12.75" hidden="false" customHeight="false" outlineLevel="0" collapsed="false">
      <c r="A1431" s="57" t="e">
        <f aca="false">INDEX(BucketTable,MATCH(B1431,SumMonths,0),1)</f>
        <v>#N/A</v>
      </c>
      <c r="K1431" s="57" t="e">
        <f aca="false">INDEX(lava,MATCH(B1431,SumMonths,0),2)</f>
        <v>#N/A</v>
      </c>
    </row>
    <row r="1432" customFormat="false" ht="12.75" hidden="false" customHeight="false" outlineLevel="0" collapsed="false">
      <c r="A1432" s="57" t="e">
        <f aca="false">INDEX(BucketTable,MATCH(B1432,SumMonths,0),1)</f>
        <v>#N/A</v>
      </c>
      <c r="K1432" s="57" t="e">
        <f aca="false">INDEX(lava,MATCH(B1432,SumMonths,0),2)</f>
        <v>#N/A</v>
      </c>
    </row>
    <row r="1433" customFormat="false" ht="12.75" hidden="false" customHeight="false" outlineLevel="0" collapsed="false">
      <c r="A1433" s="57" t="e">
        <f aca="false">INDEX(BucketTable,MATCH(B1433,SumMonths,0),1)</f>
        <v>#N/A</v>
      </c>
      <c r="K1433" s="57" t="e">
        <f aca="false">INDEX(lava,MATCH(B1433,SumMonths,0),2)</f>
        <v>#N/A</v>
      </c>
    </row>
    <row r="1434" customFormat="false" ht="12.75" hidden="false" customHeight="false" outlineLevel="0" collapsed="false">
      <c r="A1434" s="57" t="e">
        <f aca="false">INDEX(BucketTable,MATCH(B1434,SumMonths,0),1)</f>
        <v>#N/A</v>
      </c>
      <c r="K1434" s="57" t="e">
        <f aca="false">INDEX(lava,MATCH(B1434,SumMonths,0),2)</f>
        <v>#N/A</v>
      </c>
    </row>
    <row r="1435" customFormat="false" ht="12.75" hidden="false" customHeight="false" outlineLevel="0" collapsed="false">
      <c r="A1435" s="57" t="e">
        <f aca="false">INDEX(BucketTable,MATCH(B1435,SumMonths,0),1)</f>
        <v>#N/A</v>
      </c>
      <c r="K1435" s="57" t="e">
        <f aca="false">INDEX(lava,MATCH(B1435,SumMonths,0),2)</f>
        <v>#N/A</v>
      </c>
    </row>
    <row r="1436" customFormat="false" ht="12.75" hidden="false" customHeight="false" outlineLevel="0" collapsed="false">
      <c r="A1436" s="57" t="e">
        <f aca="false">INDEX(BucketTable,MATCH(B1436,SumMonths,0),1)</f>
        <v>#N/A</v>
      </c>
      <c r="K1436" s="57" t="e">
        <f aca="false">INDEX(lava,MATCH(B1436,SumMonths,0),2)</f>
        <v>#N/A</v>
      </c>
    </row>
    <row r="1437" customFormat="false" ht="12.75" hidden="false" customHeight="false" outlineLevel="0" collapsed="false">
      <c r="A1437" s="57" t="e">
        <f aca="false">INDEX(BucketTable,MATCH(B1437,SumMonths,0),1)</f>
        <v>#N/A</v>
      </c>
      <c r="K1437" s="57" t="e">
        <f aca="false">INDEX(lava,MATCH(B1437,SumMonths,0),2)</f>
        <v>#N/A</v>
      </c>
    </row>
    <row r="1438" customFormat="false" ht="12.75" hidden="false" customHeight="false" outlineLevel="0" collapsed="false">
      <c r="A1438" s="57" t="e">
        <f aca="false">INDEX(BucketTable,MATCH(B1438,SumMonths,0),1)</f>
        <v>#N/A</v>
      </c>
      <c r="K1438" s="57" t="e">
        <f aca="false">INDEX(lava,MATCH(B1438,SumMonths,0),2)</f>
        <v>#N/A</v>
      </c>
    </row>
    <row r="1439" customFormat="false" ht="12.75" hidden="false" customHeight="false" outlineLevel="0" collapsed="false">
      <c r="A1439" s="57" t="e">
        <f aca="false">INDEX(BucketTable,MATCH(B1439,SumMonths,0),1)</f>
        <v>#N/A</v>
      </c>
      <c r="K1439" s="57" t="e">
        <f aca="false">INDEX(lava,MATCH(B1439,SumMonths,0),2)</f>
        <v>#N/A</v>
      </c>
    </row>
    <row r="1440" customFormat="false" ht="12.75" hidden="false" customHeight="false" outlineLevel="0" collapsed="false">
      <c r="A1440" s="57" t="e">
        <f aca="false">INDEX(BucketTable,MATCH(B1440,SumMonths,0),1)</f>
        <v>#N/A</v>
      </c>
      <c r="K1440" s="57" t="e">
        <f aca="false">INDEX(lava,MATCH(B1440,SumMonths,0),2)</f>
        <v>#N/A</v>
      </c>
    </row>
    <row r="1441" customFormat="false" ht="12.75" hidden="false" customHeight="false" outlineLevel="0" collapsed="false">
      <c r="A1441" s="57" t="e">
        <f aca="false">INDEX(BucketTable,MATCH(B1441,SumMonths,0),1)</f>
        <v>#N/A</v>
      </c>
      <c r="K1441" s="57" t="e">
        <f aca="false">INDEX(lava,MATCH(B1441,SumMonths,0),2)</f>
        <v>#N/A</v>
      </c>
    </row>
    <row r="1442" customFormat="false" ht="12.75" hidden="false" customHeight="false" outlineLevel="0" collapsed="false">
      <c r="A1442" s="57" t="e">
        <f aca="false">INDEX(BucketTable,MATCH(B1442,SumMonths,0),1)</f>
        <v>#N/A</v>
      </c>
      <c r="K1442" s="57" t="e">
        <f aca="false">INDEX(lava,MATCH(B1442,SumMonths,0),2)</f>
        <v>#N/A</v>
      </c>
    </row>
    <row r="1443" customFormat="false" ht="12.75" hidden="false" customHeight="false" outlineLevel="0" collapsed="false">
      <c r="A1443" s="57" t="e">
        <f aca="false">INDEX(BucketTable,MATCH(B1443,SumMonths,0),1)</f>
        <v>#N/A</v>
      </c>
      <c r="K1443" s="57" t="e">
        <f aca="false">INDEX(lava,MATCH(B1443,SumMonths,0),2)</f>
        <v>#N/A</v>
      </c>
    </row>
    <row r="1444" customFormat="false" ht="12.75" hidden="false" customHeight="false" outlineLevel="0" collapsed="false">
      <c r="A1444" s="57" t="e">
        <f aca="false">INDEX(BucketTable,MATCH(B1444,SumMonths,0),1)</f>
        <v>#N/A</v>
      </c>
      <c r="K1444" s="57" t="e">
        <f aca="false">INDEX(lava,MATCH(B1444,SumMonths,0),2)</f>
        <v>#N/A</v>
      </c>
    </row>
    <row r="1445" customFormat="false" ht="12.75" hidden="false" customHeight="false" outlineLevel="0" collapsed="false">
      <c r="A1445" s="57" t="e">
        <f aca="false">INDEX(BucketTable,MATCH(B1445,SumMonths,0),1)</f>
        <v>#N/A</v>
      </c>
      <c r="K1445" s="57" t="e">
        <f aca="false">INDEX(lava,MATCH(B1445,SumMonths,0),2)</f>
        <v>#N/A</v>
      </c>
    </row>
    <row r="1446" customFormat="false" ht="12.75" hidden="false" customHeight="false" outlineLevel="0" collapsed="false">
      <c r="A1446" s="57" t="e">
        <f aca="false">INDEX(BucketTable,MATCH(B1446,SumMonths,0),1)</f>
        <v>#N/A</v>
      </c>
      <c r="K1446" s="57" t="e">
        <f aca="false">INDEX(lava,MATCH(B1446,SumMonths,0),2)</f>
        <v>#N/A</v>
      </c>
    </row>
    <row r="1447" customFormat="false" ht="12.75" hidden="false" customHeight="false" outlineLevel="0" collapsed="false">
      <c r="A1447" s="57" t="e">
        <f aca="false">INDEX(BucketTable,MATCH(B1447,SumMonths,0),1)</f>
        <v>#N/A</v>
      </c>
      <c r="K1447" s="57" t="e">
        <f aca="false">INDEX(lava,MATCH(B1447,SumMonths,0),2)</f>
        <v>#N/A</v>
      </c>
    </row>
    <row r="1448" customFormat="false" ht="12.75" hidden="false" customHeight="false" outlineLevel="0" collapsed="false">
      <c r="A1448" s="57" t="e">
        <f aca="false">INDEX(BucketTable,MATCH(B1448,SumMonths,0),1)</f>
        <v>#N/A</v>
      </c>
      <c r="K1448" s="57" t="e">
        <f aca="false">INDEX(lava,MATCH(B1448,SumMonths,0),2)</f>
        <v>#N/A</v>
      </c>
    </row>
    <row r="1449" customFormat="false" ht="12.75" hidden="false" customHeight="false" outlineLevel="0" collapsed="false">
      <c r="A1449" s="57" t="e">
        <f aca="false">INDEX(BucketTable,MATCH(B1449,SumMonths,0),1)</f>
        <v>#N/A</v>
      </c>
      <c r="K1449" s="57" t="e">
        <f aca="false">INDEX(lava,MATCH(B1449,SumMonths,0),2)</f>
        <v>#N/A</v>
      </c>
    </row>
    <row r="1450" customFormat="false" ht="12.75" hidden="false" customHeight="false" outlineLevel="0" collapsed="false">
      <c r="A1450" s="57" t="e">
        <f aca="false">INDEX(BucketTable,MATCH(B1450,SumMonths,0),1)</f>
        <v>#N/A</v>
      </c>
      <c r="K1450" s="57" t="e">
        <f aca="false">INDEX(lava,MATCH(B1450,SumMonths,0),2)</f>
        <v>#N/A</v>
      </c>
    </row>
    <row r="1451" customFormat="false" ht="12.75" hidden="false" customHeight="false" outlineLevel="0" collapsed="false">
      <c r="A1451" s="57" t="e">
        <f aca="false">INDEX(BucketTable,MATCH(B1451,SumMonths,0),1)</f>
        <v>#N/A</v>
      </c>
      <c r="K1451" s="57" t="e">
        <f aca="false">INDEX(lava,MATCH(B1451,SumMonths,0),2)</f>
        <v>#N/A</v>
      </c>
    </row>
    <row r="1452" customFormat="false" ht="12.75" hidden="false" customHeight="false" outlineLevel="0" collapsed="false">
      <c r="A1452" s="57" t="e">
        <f aca="false">INDEX(BucketTable,MATCH(B1452,SumMonths,0),1)</f>
        <v>#N/A</v>
      </c>
      <c r="K1452" s="57" t="e">
        <f aca="false">INDEX(lava,MATCH(B1452,SumMonths,0),2)</f>
        <v>#N/A</v>
      </c>
    </row>
    <row r="1453" customFormat="false" ht="12.75" hidden="false" customHeight="false" outlineLevel="0" collapsed="false">
      <c r="A1453" s="57" t="e">
        <f aca="false">INDEX(BucketTable,MATCH(B1453,SumMonths,0),1)</f>
        <v>#N/A</v>
      </c>
      <c r="K1453" s="57" t="e">
        <f aca="false">INDEX(lava,MATCH(B1453,SumMonths,0),2)</f>
        <v>#N/A</v>
      </c>
    </row>
    <row r="1454" customFormat="false" ht="12.75" hidden="false" customHeight="false" outlineLevel="0" collapsed="false">
      <c r="A1454" s="57" t="e">
        <f aca="false">INDEX(BucketTable,MATCH(B1454,SumMonths,0),1)</f>
        <v>#N/A</v>
      </c>
      <c r="K1454" s="57" t="e">
        <f aca="false">INDEX(lava,MATCH(B1454,SumMonths,0),2)</f>
        <v>#N/A</v>
      </c>
    </row>
    <row r="1455" customFormat="false" ht="12.75" hidden="false" customHeight="false" outlineLevel="0" collapsed="false">
      <c r="A1455" s="57" t="e">
        <f aca="false">INDEX(BucketTable,MATCH(B1455,SumMonths,0),1)</f>
        <v>#N/A</v>
      </c>
      <c r="K1455" s="57" t="e">
        <f aca="false">INDEX(lava,MATCH(B1455,SumMonths,0),2)</f>
        <v>#N/A</v>
      </c>
    </row>
    <row r="1456" customFormat="false" ht="12.75" hidden="false" customHeight="false" outlineLevel="0" collapsed="false">
      <c r="A1456" s="57" t="e">
        <f aca="false">INDEX(BucketTable,MATCH(B1456,SumMonths,0),1)</f>
        <v>#N/A</v>
      </c>
      <c r="K1456" s="57" t="e">
        <f aca="false">INDEX(lava,MATCH(B1456,SumMonths,0),2)</f>
        <v>#N/A</v>
      </c>
    </row>
    <row r="1457" customFormat="false" ht="12.75" hidden="false" customHeight="false" outlineLevel="0" collapsed="false">
      <c r="A1457" s="57" t="e">
        <f aca="false">INDEX(BucketTable,MATCH(B1457,SumMonths,0),1)</f>
        <v>#N/A</v>
      </c>
      <c r="K1457" s="57" t="e">
        <f aca="false">INDEX(lava,MATCH(B1457,SumMonths,0),2)</f>
        <v>#N/A</v>
      </c>
    </row>
    <row r="1458" customFormat="false" ht="12.75" hidden="false" customHeight="false" outlineLevel="0" collapsed="false">
      <c r="A1458" s="57" t="e">
        <f aca="false">INDEX(BucketTable,MATCH(B1458,SumMonths,0),1)</f>
        <v>#N/A</v>
      </c>
      <c r="K1458" s="57" t="e">
        <f aca="false">INDEX(lava,MATCH(B1458,SumMonths,0),2)</f>
        <v>#N/A</v>
      </c>
    </row>
    <row r="1459" customFormat="false" ht="12.75" hidden="false" customHeight="false" outlineLevel="0" collapsed="false">
      <c r="A1459" s="57" t="e">
        <f aca="false">INDEX(BucketTable,MATCH(B1459,SumMonths,0),1)</f>
        <v>#N/A</v>
      </c>
      <c r="K1459" s="57" t="e">
        <f aca="false">INDEX(lava,MATCH(B1459,SumMonths,0),2)</f>
        <v>#N/A</v>
      </c>
    </row>
    <row r="1460" customFormat="false" ht="12.75" hidden="false" customHeight="false" outlineLevel="0" collapsed="false">
      <c r="A1460" s="57" t="e">
        <f aca="false">INDEX(BucketTable,MATCH(B1460,SumMonths,0),1)</f>
        <v>#N/A</v>
      </c>
      <c r="K1460" s="57" t="e">
        <f aca="false">INDEX(lava,MATCH(B1460,SumMonths,0),2)</f>
        <v>#N/A</v>
      </c>
    </row>
    <row r="1461" customFormat="false" ht="12.75" hidden="false" customHeight="false" outlineLevel="0" collapsed="false">
      <c r="A1461" s="57" t="e">
        <f aca="false">INDEX(BucketTable,MATCH(B1461,SumMonths,0),1)</f>
        <v>#N/A</v>
      </c>
      <c r="K1461" s="57" t="e">
        <f aca="false">INDEX(lava,MATCH(B1461,SumMonths,0),2)</f>
        <v>#N/A</v>
      </c>
    </row>
    <row r="1462" customFormat="false" ht="12.75" hidden="false" customHeight="false" outlineLevel="0" collapsed="false">
      <c r="A1462" s="57" t="e">
        <f aca="false">INDEX(BucketTable,MATCH(B1462,SumMonths,0),1)</f>
        <v>#N/A</v>
      </c>
      <c r="K1462" s="57" t="e">
        <f aca="false">INDEX(lava,MATCH(B1462,SumMonths,0),2)</f>
        <v>#N/A</v>
      </c>
    </row>
    <row r="1463" customFormat="false" ht="12.75" hidden="false" customHeight="false" outlineLevel="0" collapsed="false">
      <c r="A1463" s="57" t="e">
        <f aca="false">INDEX(BucketTable,MATCH(B1463,SumMonths,0),1)</f>
        <v>#N/A</v>
      </c>
      <c r="K1463" s="57" t="e">
        <f aca="false">INDEX(lava,MATCH(B1463,SumMonths,0),2)</f>
        <v>#N/A</v>
      </c>
    </row>
    <row r="1464" customFormat="false" ht="12.75" hidden="false" customHeight="false" outlineLevel="0" collapsed="false">
      <c r="A1464" s="57" t="e">
        <f aca="false">INDEX(BucketTable,MATCH(B1464,SumMonths,0),1)</f>
        <v>#N/A</v>
      </c>
      <c r="K1464" s="57" t="e">
        <f aca="false">INDEX(lava,MATCH(B1464,SumMonths,0),2)</f>
        <v>#N/A</v>
      </c>
    </row>
    <row r="1465" customFormat="false" ht="12.75" hidden="false" customHeight="false" outlineLevel="0" collapsed="false">
      <c r="A1465" s="57" t="e">
        <f aca="false">INDEX(BucketTable,MATCH(B1465,SumMonths,0),1)</f>
        <v>#N/A</v>
      </c>
      <c r="K1465" s="57" t="e">
        <f aca="false">INDEX(lava,MATCH(B1465,SumMonths,0),2)</f>
        <v>#N/A</v>
      </c>
    </row>
    <row r="1466" customFormat="false" ht="12.75" hidden="false" customHeight="false" outlineLevel="0" collapsed="false">
      <c r="A1466" s="57" t="e">
        <f aca="false">INDEX(BucketTable,MATCH(B1466,SumMonths,0),1)</f>
        <v>#N/A</v>
      </c>
      <c r="K1466" s="57" t="e">
        <f aca="false">INDEX(lava,MATCH(B1466,SumMonths,0),2)</f>
        <v>#N/A</v>
      </c>
    </row>
    <row r="1467" customFormat="false" ht="12.75" hidden="false" customHeight="false" outlineLevel="0" collapsed="false">
      <c r="A1467" s="57" t="e">
        <f aca="false">INDEX(BucketTable,MATCH(B1467,SumMonths,0),1)</f>
        <v>#N/A</v>
      </c>
      <c r="K1467" s="57" t="e">
        <f aca="false">INDEX(lava,MATCH(B1467,SumMonths,0),2)</f>
        <v>#N/A</v>
      </c>
    </row>
    <row r="1468" customFormat="false" ht="12.75" hidden="false" customHeight="false" outlineLevel="0" collapsed="false">
      <c r="A1468" s="57" t="e">
        <f aca="false">INDEX(BucketTable,MATCH(B1468,SumMonths,0),1)</f>
        <v>#N/A</v>
      </c>
      <c r="K1468" s="57" t="e">
        <f aca="false">INDEX(lava,MATCH(B1468,SumMonths,0),2)</f>
        <v>#N/A</v>
      </c>
    </row>
    <row r="1469" customFormat="false" ht="12.75" hidden="false" customHeight="false" outlineLevel="0" collapsed="false">
      <c r="A1469" s="57" t="e">
        <f aca="false">INDEX(BucketTable,MATCH(B1469,SumMonths,0),1)</f>
        <v>#N/A</v>
      </c>
      <c r="K1469" s="57" t="e">
        <f aca="false">INDEX(lava,MATCH(B1469,SumMonths,0),2)</f>
        <v>#N/A</v>
      </c>
    </row>
    <row r="1470" customFormat="false" ht="12.75" hidden="false" customHeight="false" outlineLevel="0" collapsed="false">
      <c r="A1470" s="57" t="e">
        <f aca="false">INDEX(BucketTable,MATCH(B1470,SumMonths,0),1)</f>
        <v>#N/A</v>
      </c>
      <c r="K1470" s="57" t="e">
        <f aca="false">INDEX(lava,MATCH(B1470,SumMonths,0),2)</f>
        <v>#N/A</v>
      </c>
    </row>
    <row r="1471" customFormat="false" ht="12.75" hidden="false" customHeight="false" outlineLevel="0" collapsed="false">
      <c r="A1471" s="57" t="e">
        <f aca="false">INDEX(BucketTable,MATCH(B1471,SumMonths,0),1)</f>
        <v>#N/A</v>
      </c>
      <c r="K1471" s="57" t="e">
        <f aca="false">INDEX(lava,MATCH(B1471,SumMonths,0),2)</f>
        <v>#N/A</v>
      </c>
    </row>
    <row r="1472" customFormat="false" ht="12.75" hidden="false" customHeight="false" outlineLevel="0" collapsed="false">
      <c r="A1472" s="57" t="e">
        <f aca="false">INDEX(BucketTable,MATCH(B1472,SumMonths,0),1)</f>
        <v>#N/A</v>
      </c>
      <c r="K1472" s="57" t="e">
        <f aca="false">INDEX(lava,MATCH(B1472,SumMonths,0),2)</f>
        <v>#N/A</v>
      </c>
    </row>
    <row r="1473" customFormat="false" ht="12.75" hidden="false" customHeight="false" outlineLevel="0" collapsed="false">
      <c r="A1473" s="57" t="e">
        <f aca="false">INDEX(BucketTable,MATCH(B1473,SumMonths,0),1)</f>
        <v>#N/A</v>
      </c>
      <c r="K1473" s="57" t="e">
        <f aca="false">INDEX(lava,MATCH(B1473,SumMonths,0),2)</f>
        <v>#N/A</v>
      </c>
    </row>
    <row r="1474" customFormat="false" ht="12.75" hidden="false" customHeight="false" outlineLevel="0" collapsed="false">
      <c r="A1474" s="57" t="e">
        <f aca="false">INDEX(BucketTable,MATCH(B1474,SumMonths,0),1)</f>
        <v>#N/A</v>
      </c>
      <c r="K1474" s="57" t="e">
        <f aca="false">INDEX(lava,MATCH(B1474,SumMonths,0),2)</f>
        <v>#N/A</v>
      </c>
    </row>
    <row r="1475" customFormat="false" ht="12.75" hidden="false" customHeight="false" outlineLevel="0" collapsed="false">
      <c r="A1475" s="57" t="e">
        <f aca="false">INDEX(BucketTable,MATCH(B1475,SumMonths,0),1)</f>
        <v>#N/A</v>
      </c>
      <c r="K1475" s="57" t="e">
        <f aca="false">INDEX(lava,MATCH(B1475,SumMonths,0),2)</f>
        <v>#N/A</v>
      </c>
    </row>
    <row r="1476" customFormat="false" ht="12.75" hidden="false" customHeight="false" outlineLevel="0" collapsed="false">
      <c r="A1476" s="57" t="e">
        <f aca="false">INDEX(BucketTable,MATCH(B1476,SumMonths,0),1)</f>
        <v>#N/A</v>
      </c>
      <c r="K1476" s="57" t="e">
        <f aca="false">INDEX(lava,MATCH(B1476,SumMonths,0),2)</f>
        <v>#N/A</v>
      </c>
    </row>
    <row r="1477" customFormat="false" ht="12.75" hidden="false" customHeight="false" outlineLevel="0" collapsed="false">
      <c r="A1477" s="57" t="e">
        <f aca="false">INDEX(BucketTable,MATCH(B1477,SumMonths,0),1)</f>
        <v>#N/A</v>
      </c>
      <c r="K1477" s="57" t="e">
        <f aca="false">INDEX(lava,MATCH(B1477,SumMonths,0),2)</f>
        <v>#N/A</v>
      </c>
    </row>
    <row r="1478" customFormat="false" ht="12.75" hidden="false" customHeight="false" outlineLevel="0" collapsed="false">
      <c r="A1478" s="57" t="e">
        <f aca="false">INDEX(BucketTable,MATCH(B1478,SumMonths,0),1)</f>
        <v>#N/A</v>
      </c>
      <c r="K1478" s="57" t="e">
        <f aca="false">INDEX(lava,MATCH(B1478,SumMonths,0),2)</f>
        <v>#N/A</v>
      </c>
    </row>
    <row r="1479" customFormat="false" ht="12.75" hidden="false" customHeight="false" outlineLevel="0" collapsed="false">
      <c r="A1479" s="57" t="e">
        <f aca="false">INDEX(BucketTable,MATCH(B1479,SumMonths,0),1)</f>
        <v>#N/A</v>
      </c>
      <c r="K1479" s="57" t="e">
        <f aca="false">INDEX(lava,MATCH(B1479,SumMonths,0),2)</f>
        <v>#N/A</v>
      </c>
    </row>
    <row r="1480" customFormat="false" ht="12.75" hidden="false" customHeight="false" outlineLevel="0" collapsed="false">
      <c r="A1480" s="57" t="e">
        <f aca="false">INDEX(BucketTable,MATCH(B1480,SumMonths,0),1)</f>
        <v>#N/A</v>
      </c>
      <c r="K1480" s="57" t="e">
        <f aca="false">INDEX(lava,MATCH(B1480,SumMonths,0),2)</f>
        <v>#N/A</v>
      </c>
    </row>
    <row r="1481" customFormat="false" ht="12.75" hidden="false" customHeight="false" outlineLevel="0" collapsed="false">
      <c r="A1481" s="57" t="e">
        <f aca="false">INDEX(BucketTable,MATCH(B1481,SumMonths,0),1)</f>
        <v>#N/A</v>
      </c>
      <c r="K1481" s="57" t="e">
        <f aca="false">INDEX(lava,MATCH(B1481,SumMonths,0),2)</f>
        <v>#N/A</v>
      </c>
    </row>
    <row r="1482" customFormat="false" ht="12.75" hidden="false" customHeight="false" outlineLevel="0" collapsed="false">
      <c r="A1482" s="57" t="e">
        <f aca="false">INDEX(BucketTable,MATCH(B1482,SumMonths,0),1)</f>
        <v>#N/A</v>
      </c>
      <c r="K1482" s="57" t="e">
        <f aca="false">INDEX(lava,MATCH(B1482,SumMonths,0),2)</f>
        <v>#N/A</v>
      </c>
    </row>
    <row r="1483" customFormat="false" ht="12.75" hidden="false" customHeight="false" outlineLevel="0" collapsed="false">
      <c r="A1483" s="57" t="e">
        <f aca="false">INDEX(BucketTable,MATCH(B1483,SumMonths,0),1)</f>
        <v>#N/A</v>
      </c>
      <c r="K1483" s="57" t="e">
        <f aca="false">INDEX(lava,MATCH(B1483,SumMonths,0),2)</f>
        <v>#N/A</v>
      </c>
    </row>
    <row r="1484" customFormat="false" ht="12.75" hidden="false" customHeight="false" outlineLevel="0" collapsed="false">
      <c r="A1484" s="57" t="e">
        <f aca="false">INDEX(BucketTable,MATCH(B1484,SumMonths,0),1)</f>
        <v>#N/A</v>
      </c>
      <c r="K1484" s="57" t="e">
        <f aca="false">INDEX(lava,MATCH(B1484,SumMonths,0),2)</f>
        <v>#N/A</v>
      </c>
    </row>
    <row r="1485" customFormat="false" ht="12.75" hidden="false" customHeight="false" outlineLevel="0" collapsed="false">
      <c r="A1485" s="57" t="e">
        <f aca="false">INDEX(BucketTable,MATCH(B1485,SumMonths,0),1)</f>
        <v>#N/A</v>
      </c>
      <c r="K1485" s="57" t="e">
        <f aca="false">INDEX(lava,MATCH(B1485,SumMonths,0),2)</f>
        <v>#N/A</v>
      </c>
    </row>
    <row r="1486" customFormat="false" ht="12.75" hidden="false" customHeight="false" outlineLevel="0" collapsed="false">
      <c r="A1486" s="57" t="e">
        <f aca="false">INDEX(BucketTable,MATCH(B1486,SumMonths,0),1)</f>
        <v>#N/A</v>
      </c>
      <c r="K1486" s="57" t="e">
        <f aca="false">INDEX(lava,MATCH(B1486,SumMonths,0),2)</f>
        <v>#N/A</v>
      </c>
    </row>
    <row r="1487" customFormat="false" ht="12.75" hidden="false" customHeight="false" outlineLevel="0" collapsed="false">
      <c r="A1487" s="57" t="e">
        <f aca="false">INDEX(BucketTable,MATCH(B1487,SumMonths,0),1)</f>
        <v>#N/A</v>
      </c>
      <c r="K1487" s="57" t="e">
        <f aca="false">INDEX(lava,MATCH(B1487,SumMonths,0),2)</f>
        <v>#N/A</v>
      </c>
    </row>
    <row r="1488" customFormat="false" ht="12.75" hidden="false" customHeight="false" outlineLevel="0" collapsed="false">
      <c r="A1488" s="57" t="e">
        <f aca="false">INDEX(BucketTable,MATCH(B1488,SumMonths,0),1)</f>
        <v>#N/A</v>
      </c>
      <c r="K1488" s="57" t="e">
        <f aca="false">INDEX(lava,MATCH(B1488,SumMonths,0),2)</f>
        <v>#N/A</v>
      </c>
    </row>
    <row r="1489" customFormat="false" ht="12.75" hidden="false" customHeight="false" outlineLevel="0" collapsed="false">
      <c r="A1489" s="57" t="e">
        <f aca="false">INDEX(BucketTable,MATCH(B1489,SumMonths,0),1)</f>
        <v>#N/A</v>
      </c>
      <c r="K1489" s="57" t="e">
        <f aca="false">INDEX(lava,MATCH(B1489,SumMonths,0),2)</f>
        <v>#N/A</v>
      </c>
    </row>
    <row r="1490" customFormat="false" ht="12.75" hidden="false" customHeight="false" outlineLevel="0" collapsed="false">
      <c r="A1490" s="57" t="e">
        <f aca="false">INDEX(BucketTable,MATCH(B1490,SumMonths,0),1)</f>
        <v>#N/A</v>
      </c>
      <c r="K1490" s="57" t="e">
        <f aca="false">INDEX(lava,MATCH(B1490,SumMonths,0),2)</f>
        <v>#N/A</v>
      </c>
    </row>
    <row r="1491" customFormat="false" ht="12.75" hidden="false" customHeight="false" outlineLevel="0" collapsed="false">
      <c r="A1491" s="57" t="e">
        <f aca="false">INDEX(BucketTable,MATCH(B1491,SumMonths,0),1)</f>
        <v>#N/A</v>
      </c>
      <c r="K1491" s="57" t="e">
        <f aca="false">INDEX(lava,MATCH(B1491,SumMonths,0),2)</f>
        <v>#N/A</v>
      </c>
    </row>
    <row r="1492" customFormat="false" ht="12.75" hidden="false" customHeight="false" outlineLevel="0" collapsed="false">
      <c r="A1492" s="57" t="e">
        <f aca="false">INDEX(BucketTable,MATCH(B1492,SumMonths,0),1)</f>
        <v>#N/A</v>
      </c>
      <c r="K1492" s="57" t="e">
        <f aca="false">INDEX(lava,MATCH(B1492,SumMonths,0),2)</f>
        <v>#N/A</v>
      </c>
    </row>
    <row r="1493" customFormat="false" ht="12.75" hidden="false" customHeight="false" outlineLevel="0" collapsed="false">
      <c r="A1493" s="57" t="e">
        <f aca="false">INDEX(BucketTable,MATCH(B1493,SumMonths,0),1)</f>
        <v>#N/A</v>
      </c>
      <c r="K1493" s="57" t="e">
        <f aca="false">INDEX(lava,MATCH(B1493,SumMonths,0),2)</f>
        <v>#N/A</v>
      </c>
    </row>
    <row r="1494" customFormat="false" ht="12.75" hidden="false" customHeight="false" outlineLevel="0" collapsed="false">
      <c r="A1494" s="57" t="e">
        <f aca="false">INDEX(BucketTable,MATCH(B1494,SumMonths,0),1)</f>
        <v>#N/A</v>
      </c>
      <c r="K1494" s="57" t="e">
        <f aca="false">INDEX(lava,MATCH(B1494,SumMonths,0),2)</f>
        <v>#N/A</v>
      </c>
    </row>
    <row r="1495" customFormat="false" ht="12.75" hidden="false" customHeight="false" outlineLevel="0" collapsed="false">
      <c r="A1495" s="57" t="e">
        <f aca="false">INDEX(BucketTable,MATCH(B1495,SumMonths,0),1)</f>
        <v>#N/A</v>
      </c>
      <c r="K1495" s="57" t="e">
        <f aca="false">INDEX(lava,MATCH(B1495,SumMonths,0),2)</f>
        <v>#N/A</v>
      </c>
    </row>
    <row r="1496" customFormat="false" ht="12.75" hidden="false" customHeight="false" outlineLevel="0" collapsed="false">
      <c r="A1496" s="57" t="e">
        <f aca="false">INDEX(BucketTable,MATCH(B1496,SumMonths,0),1)</f>
        <v>#N/A</v>
      </c>
      <c r="K1496" s="57" t="e">
        <f aca="false">INDEX(lava,MATCH(B1496,SumMonths,0),2)</f>
        <v>#N/A</v>
      </c>
    </row>
    <row r="1497" customFormat="false" ht="12.75" hidden="false" customHeight="false" outlineLevel="0" collapsed="false">
      <c r="A1497" s="57" t="e">
        <f aca="false">INDEX(BucketTable,MATCH(B1497,SumMonths,0),1)</f>
        <v>#N/A</v>
      </c>
      <c r="K1497" s="57" t="e">
        <f aca="false">INDEX(lava,MATCH(B1497,SumMonths,0),2)</f>
        <v>#N/A</v>
      </c>
    </row>
    <row r="1498" customFormat="false" ht="12.75" hidden="false" customHeight="false" outlineLevel="0" collapsed="false">
      <c r="A1498" s="57" t="e">
        <f aca="false">INDEX(BucketTable,MATCH(B1498,SumMonths,0),1)</f>
        <v>#N/A</v>
      </c>
      <c r="K1498" s="57" t="e">
        <f aca="false">INDEX(lava,MATCH(B1498,SumMonths,0),2)</f>
        <v>#N/A</v>
      </c>
    </row>
    <row r="1499" customFormat="false" ht="12.75" hidden="false" customHeight="false" outlineLevel="0" collapsed="false">
      <c r="A1499" s="57" t="e">
        <f aca="false">INDEX(BucketTable,MATCH(B1499,SumMonths,0),1)</f>
        <v>#N/A</v>
      </c>
      <c r="K1499" s="57" t="e">
        <f aca="false">INDEX(lava,MATCH(B1499,SumMonths,0),2)</f>
        <v>#N/A</v>
      </c>
    </row>
    <row r="1500" customFormat="false" ht="12.75" hidden="false" customHeight="false" outlineLevel="0" collapsed="false">
      <c r="A1500" s="57" t="e">
        <f aca="false">INDEX(BucketTable,MATCH(B1500,SumMonths,0),1)</f>
        <v>#N/A</v>
      </c>
      <c r="K1500" s="57" t="e">
        <f aca="false">INDEX(lava,MATCH(B1500,SumMonths,0),2)</f>
        <v>#N/A</v>
      </c>
    </row>
    <row r="1501" customFormat="false" ht="12.75" hidden="false" customHeight="false" outlineLevel="0" collapsed="false">
      <c r="A1501" s="57" t="e">
        <f aca="false">INDEX(BucketTable,MATCH(B1501,SumMonths,0),1)</f>
        <v>#N/A</v>
      </c>
      <c r="K1501" s="57" t="e">
        <f aca="false">INDEX(lava,MATCH(B1501,SumMonths,0),2)</f>
        <v>#N/A</v>
      </c>
    </row>
    <row r="1502" customFormat="false" ht="12.75" hidden="false" customHeight="false" outlineLevel="0" collapsed="false">
      <c r="A1502" s="57" t="e">
        <f aca="false">INDEX(BucketTable,MATCH(B1502,SumMonths,0),1)</f>
        <v>#N/A</v>
      </c>
      <c r="K1502" s="57" t="e">
        <f aca="false">INDEX(lava,MATCH(B1502,SumMonths,0),2)</f>
        <v>#N/A</v>
      </c>
    </row>
    <row r="1503" customFormat="false" ht="12.75" hidden="false" customHeight="false" outlineLevel="0" collapsed="false">
      <c r="A1503" s="57" t="e">
        <f aca="false">INDEX(BucketTable,MATCH(B1503,SumMonths,0),1)</f>
        <v>#N/A</v>
      </c>
      <c r="K1503" s="57" t="e">
        <f aca="false">INDEX(lava,MATCH(B1503,SumMonths,0),2)</f>
        <v>#N/A</v>
      </c>
    </row>
    <row r="1504" customFormat="false" ht="12.75" hidden="false" customHeight="false" outlineLevel="0" collapsed="false">
      <c r="A1504" s="57" t="e">
        <f aca="false">INDEX(BucketTable,MATCH(B1504,SumMonths,0),1)</f>
        <v>#N/A</v>
      </c>
      <c r="K1504" s="57" t="e">
        <f aca="false">INDEX(lava,MATCH(B1504,SumMonths,0),2)</f>
        <v>#N/A</v>
      </c>
    </row>
    <row r="1505" customFormat="false" ht="12.75" hidden="false" customHeight="false" outlineLevel="0" collapsed="false">
      <c r="A1505" s="57" t="e">
        <f aca="false">INDEX(BucketTable,MATCH(B1505,SumMonths,0),1)</f>
        <v>#N/A</v>
      </c>
      <c r="K1505" s="57" t="e">
        <f aca="false">INDEX(lava,MATCH(B1505,SumMonths,0),2)</f>
        <v>#N/A</v>
      </c>
    </row>
    <row r="1506" customFormat="false" ht="12.75" hidden="false" customHeight="false" outlineLevel="0" collapsed="false">
      <c r="A1506" s="57" t="e">
        <f aca="false">INDEX(BucketTable,MATCH(B1506,SumMonths,0),1)</f>
        <v>#N/A</v>
      </c>
      <c r="K1506" s="57" t="e">
        <f aca="false">INDEX(lava,MATCH(B1506,SumMonths,0),2)</f>
        <v>#N/A</v>
      </c>
    </row>
    <row r="1507" customFormat="false" ht="12.75" hidden="false" customHeight="false" outlineLevel="0" collapsed="false">
      <c r="A1507" s="57" t="e">
        <f aca="false">INDEX(BucketTable,MATCH(B1507,SumMonths,0),1)</f>
        <v>#N/A</v>
      </c>
      <c r="K1507" s="57" t="e">
        <f aca="false">INDEX(lava,MATCH(B1507,SumMonths,0),2)</f>
        <v>#N/A</v>
      </c>
    </row>
    <row r="1508" customFormat="false" ht="12.75" hidden="false" customHeight="false" outlineLevel="0" collapsed="false">
      <c r="A1508" s="57" t="e">
        <f aca="false">INDEX(BucketTable,MATCH(B1508,SumMonths,0),1)</f>
        <v>#N/A</v>
      </c>
      <c r="K1508" s="57" t="e">
        <f aca="false">INDEX(lava,MATCH(B1508,SumMonths,0),2)</f>
        <v>#N/A</v>
      </c>
    </row>
    <row r="1509" customFormat="false" ht="12.75" hidden="false" customHeight="false" outlineLevel="0" collapsed="false">
      <c r="A1509" s="57" t="e">
        <f aca="false">INDEX(BucketTable,MATCH(B1509,SumMonths,0),1)</f>
        <v>#N/A</v>
      </c>
      <c r="K1509" s="57" t="e">
        <f aca="false">INDEX(lava,MATCH(B1509,SumMonths,0),2)</f>
        <v>#N/A</v>
      </c>
    </row>
    <row r="1510" customFormat="false" ht="12.75" hidden="false" customHeight="false" outlineLevel="0" collapsed="false">
      <c r="A1510" s="57" t="e">
        <f aca="false">INDEX(BucketTable,MATCH(B1510,SumMonths,0),1)</f>
        <v>#N/A</v>
      </c>
      <c r="K1510" s="57" t="e">
        <f aca="false">INDEX(lava,MATCH(B1510,SumMonths,0),2)</f>
        <v>#N/A</v>
      </c>
    </row>
    <row r="1511" customFormat="false" ht="12.75" hidden="false" customHeight="false" outlineLevel="0" collapsed="false">
      <c r="A1511" s="57" t="e">
        <f aca="false">INDEX(BucketTable,MATCH(B1511,SumMonths,0),1)</f>
        <v>#N/A</v>
      </c>
      <c r="K1511" s="57" t="e">
        <f aca="false">INDEX(lava,MATCH(B1511,SumMonths,0),2)</f>
        <v>#N/A</v>
      </c>
    </row>
    <row r="1512" customFormat="false" ht="12.75" hidden="false" customHeight="false" outlineLevel="0" collapsed="false">
      <c r="A1512" s="57" t="e">
        <f aca="false">INDEX(BucketTable,MATCH(B1512,SumMonths,0),1)</f>
        <v>#N/A</v>
      </c>
      <c r="K1512" s="57" t="e">
        <f aca="false">INDEX(lava,MATCH(B1512,SumMonths,0),2)</f>
        <v>#N/A</v>
      </c>
    </row>
    <row r="1513" customFormat="false" ht="12.75" hidden="false" customHeight="false" outlineLevel="0" collapsed="false">
      <c r="A1513" s="57" t="e">
        <f aca="false">INDEX(BucketTable,MATCH(B1513,SumMonths,0),1)</f>
        <v>#N/A</v>
      </c>
      <c r="K1513" s="57" t="e">
        <f aca="false">INDEX(lava,MATCH(B1513,SumMonths,0),2)</f>
        <v>#N/A</v>
      </c>
    </row>
    <row r="1514" customFormat="false" ht="12.75" hidden="false" customHeight="false" outlineLevel="0" collapsed="false">
      <c r="A1514" s="57" t="e">
        <f aca="false">INDEX(BucketTable,MATCH(B1514,SumMonths,0),1)</f>
        <v>#N/A</v>
      </c>
      <c r="K1514" s="57" t="e">
        <f aca="false">INDEX(lava,MATCH(B1514,SumMonths,0),2)</f>
        <v>#N/A</v>
      </c>
    </row>
    <row r="1515" customFormat="false" ht="12.75" hidden="false" customHeight="false" outlineLevel="0" collapsed="false">
      <c r="A1515" s="57" t="e">
        <f aca="false">INDEX(BucketTable,MATCH(B1515,SumMonths,0),1)</f>
        <v>#N/A</v>
      </c>
      <c r="K1515" s="57" t="e">
        <f aca="false">INDEX(lava,MATCH(B1515,SumMonths,0),2)</f>
        <v>#N/A</v>
      </c>
    </row>
    <row r="1516" customFormat="false" ht="12.75" hidden="false" customHeight="false" outlineLevel="0" collapsed="false">
      <c r="A1516" s="57" t="e">
        <f aca="false">INDEX(BucketTable,MATCH(B1516,SumMonths,0),1)</f>
        <v>#N/A</v>
      </c>
      <c r="K1516" s="57" t="e">
        <f aca="false">INDEX(lava,MATCH(B1516,SumMonths,0),2)</f>
        <v>#N/A</v>
      </c>
    </row>
    <row r="1517" customFormat="false" ht="12.75" hidden="false" customHeight="false" outlineLevel="0" collapsed="false">
      <c r="A1517" s="57" t="e">
        <f aca="false">INDEX(BucketTable,MATCH(B1517,SumMonths,0),1)</f>
        <v>#N/A</v>
      </c>
      <c r="K1517" s="57" t="e">
        <f aca="false">INDEX(lava,MATCH(B1517,SumMonths,0),2)</f>
        <v>#N/A</v>
      </c>
    </row>
    <row r="1518" customFormat="false" ht="12.75" hidden="false" customHeight="false" outlineLevel="0" collapsed="false">
      <c r="A1518" s="57" t="e">
        <f aca="false">INDEX(BucketTable,MATCH(B1518,SumMonths,0),1)</f>
        <v>#N/A</v>
      </c>
      <c r="K1518" s="57" t="e">
        <f aca="false">INDEX(lava,MATCH(B1518,SumMonths,0),2)</f>
        <v>#N/A</v>
      </c>
    </row>
    <row r="1519" customFormat="false" ht="12.75" hidden="false" customHeight="false" outlineLevel="0" collapsed="false">
      <c r="A1519" s="57" t="e">
        <f aca="false">INDEX(BucketTable,MATCH(B1519,SumMonths,0),1)</f>
        <v>#N/A</v>
      </c>
      <c r="K1519" s="57" t="e">
        <f aca="false">INDEX(lava,MATCH(B1519,SumMonths,0),2)</f>
        <v>#N/A</v>
      </c>
    </row>
    <row r="1520" customFormat="false" ht="12.75" hidden="false" customHeight="false" outlineLevel="0" collapsed="false">
      <c r="A1520" s="57" t="e">
        <f aca="false">INDEX(BucketTable,MATCH(B1520,SumMonths,0),1)</f>
        <v>#N/A</v>
      </c>
      <c r="K1520" s="57" t="e">
        <f aca="false">INDEX(lava,MATCH(B1520,SumMonths,0),2)</f>
        <v>#N/A</v>
      </c>
    </row>
    <row r="1521" customFormat="false" ht="12.75" hidden="false" customHeight="false" outlineLevel="0" collapsed="false">
      <c r="A1521" s="57" t="e">
        <f aca="false">INDEX(BucketTable,MATCH(B1521,SumMonths,0),1)</f>
        <v>#N/A</v>
      </c>
      <c r="K1521" s="57" t="e">
        <f aca="false">INDEX(lava,MATCH(B1521,SumMonths,0),2)</f>
        <v>#N/A</v>
      </c>
    </row>
    <row r="1522" customFormat="false" ht="12.75" hidden="false" customHeight="false" outlineLevel="0" collapsed="false">
      <c r="A1522" s="57" t="e">
        <f aca="false">INDEX(BucketTable,MATCH(B1522,SumMonths,0),1)</f>
        <v>#N/A</v>
      </c>
      <c r="K1522" s="57" t="e">
        <f aca="false">INDEX(lava,MATCH(B1522,SumMonths,0),2)</f>
        <v>#N/A</v>
      </c>
    </row>
    <row r="1523" customFormat="false" ht="12.75" hidden="false" customHeight="false" outlineLevel="0" collapsed="false">
      <c r="A1523" s="57" t="e">
        <f aca="false">INDEX(BucketTable,MATCH(B1523,SumMonths,0),1)</f>
        <v>#N/A</v>
      </c>
      <c r="K1523" s="57" t="e">
        <f aca="false">INDEX(lava,MATCH(B1523,SumMonths,0),2)</f>
        <v>#N/A</v>
      </c>
    </row>
    <row r="1524" customFormat="false" ht="12.75" hidden="false" customHeight="false" outlineLevel="0" collapsed="false">
      <c r="A1524" s="57" t="e">
        <f aca="false">INDEX(BucketTable,MATCH(B1524,SumMonths,0),1)</f>
        <v>#N/A</v>
      </c>
      <c r="K1524" s="57" t="e">
        <f aca="false">INDEX(lava,MATCH(B1524,SumMonths,0),2)</f>
        <v>#N/A</v>
      </c>
    </row>
    <row r="1525" customFormat="false" ht="12.75" hidden="false" customHeight="false" outlineLevel="0" collapsed="false">
      <c r="A1525" s="57" t="e">
        <f aca="false">INDEX(BucketTable,MATCH(B1525,SumMonths,0),1)</f>
        <v>#N/A</v>
      </c>
      <c r="K1525" s="57" t="e">
        <f aca="false">INDEX(lava,MATCH(B1525,SumMonths,0),2)</f>
        <v>#N/A</v>
      </c>
    </row>
    <row r="1526" customFormat="false" ht="12.75" hidden="false" customHeight="false" outlineLevel="0" collapsed="false">
      <c r="A1526" s="57" t="e">
        <f aca="false">INDEX(BucketTable,MATCH(B1526,SumMonths,0),1)</f>
        <v>#N/A</v>
      </c>
      <c r="K1526" s="57" t="e">
        <f aca="false">INDEX(lava,MATCH(B1526,SumMonths,0),2)</f>
        <v>#N/A</v>
      </c>
    </row>
    <row r="1527" customFormat="false" ht="12.75" hidden="false" customHeight="false" outlineLevel="0" collapsed="false">
      <c r="A1527" s="57" t="e">
        <f aca="false">INDEX(BucketTable,MATCH(B1527,SumMonths,0),1)</f>
        <v>#N/A</v>
      </c>
      <c r="K1527" s="57" t="e">
        <f aca="false">INDEX(lava,MATCH(B1527,SumMonths,0),2)</f>
        <v>#N/A</v>
      </c>
    </row>
    <row r="1528" customFormat="false" ht="12.75" hidden="false" customHeight="false" outlineLevel="0" collapsed="false">
      <c r="A1528" s="57" t="e">
        <f aca="false">INDEX(BucketTable,MATCH(B1528,SumMonths,0),1)</f>
        <v>#N/A</v>
      </c>
      <c r="K1528" s="57" t="e">
        <f aca="false">INDEX(lava,MATCH(B1528,SumMonths,0),2)</f>
        <v>#N/A</v>
      </c>
    </row>
    <row r="1529" customFormat="false" ht="12.75" hidden="false" customHeight="false" outlineLevel="0" collapsed="false">
      <c r="A1529" s="57" t="e">
        <f aca="false">INDEX(BucketTable,MATCH(B1529,SumMonths,0),1)</f>
        <v>#N/A</v>
      </c>
      <c r="K1529" s="57" t="e">
        <f aca="false">INDEX(lava,MATCH(B1529,SumMonths,0),2)</f>
        <v>#N/A</v>
      </c>
    </row>
    <row r="1530" customFormat="false" ht="12.75" hidden="false" customHeight="false" outlineLevel="0" collapsed="false">
      <c r="A1530" s="57" t="e">
        <f aca="false">INDEX(BucketTable,MATCH(B1530,SumMonths,0),1)</f>
        <v>#N/A</v>
      </c>
      <c r="K1530" s="57" t="e">
        <f aca="false">INDEX(lava,MATCH(B1530,SumMonths,0),2)</f>
        <v>#N/A</v>
      </c>
    </row>
    <row r="1531" customFormat="false" ht="12.75" hidden="false" customHeight="false" outlineLevel="0" collapsed="false">
      <c r="A1531" s="57" t="e">
        <f aca="false">INDEX(BucketTable,MATCH(B1531,SumMonths,0),1)</f>
        <v>#N/A</v>
      </c>
      <c r="K1531" s="57" t="e">
        <f aca="false">INDEX(lava,MATCH(B1531,SumMonths,0),2)</f>
        <v>#N/A</v>
      </c>
    </row>
    <row r="1532" customFormat="false" ht="12.75" hidden="false" customHeight="false" outlineLevel="0" collapsed="false">
      <c r="A1532" s="57" t="e">
        <f aca="false">INDEX(BucketTable,MATCH(B1532,SumMonths,0),1)</f>
        <v>#N/A</v>
      </c>
      <c r="K1532" s="57" t="e">
        <f aca="false">INDEX(lava,MATCH(B1532,SumMonths,0),2)</f>
        <v>#N/A</v>
      </c>
    </row>
    <row r="1533" customFormat="false" ht="12.75" hidden="false" customHeight="false" outlineLevel="0" collapsed="false">
      <c r="A1533" s="57" t="e">
        <f aca="false">INDEX(BucketTable,MATCH(B1533,SumMonths,0),1)</f>
        <v>#N/A</v>
      </c>
      <c r="K1533" s="57" t="e">
        <f aca="false">INDEX(lava,MATCH(B1533,SumMonths,0),2)</f>
        <v>#N/A</v>
      </c>
    </row>
    <row r="1534" customFormat="false" ht="12.75" hidden="false" customHeight="false" outlineLevel="0" collapsed="false">
      <c r="A1534" s="57" t="e">
        <f aca="false">INDEX(BucketTable,MATCH(B1534,SumMonths,0),1)</f>
        <v>#N/A</v>
      </c>
      <c r="K1534" s="57" t="e">
        <f aca="false">INDEX(lava,MATCH(B1534,SumMonths,0),2)</f>
        <v>#N/A</v>
      </c>
    </row>
    <row r="1535" customFormat="false" ht="12.75" hidden="false" customHeight="false" outlineLevel="0" collapsed="false">
      <c r="A1535" s="57" t="e">
        <f aca="false">INDEX(BucketTable,MATCH(B1535,SumMonths,0),1)</f>
        <v>#N/A</v>
      </c>
      <c r="K1535" s="57" t="e">
        <f aca="false">INDEX(lava,MATCH(B1535,SumMonths,0),2)</f>
        <v>#N/A</v>
      </c>
    </row>
    <row r="1536" customFormat="false" ht="12.75" hidden="false" customHeight="false" outlineLevel="0" collapsed="false">
      <c r="A1536" s="57" t="e">
        <f aca="false">INDEX(BucketTable,MATCH(B1536,SumMonths,0),1)</f>
        <v>#N/A</v>
      </c>
      <c r="K1536" s="57" t="e">
        <f aca="false">INDEX(lava,MATCH(B1536,SumMonths,0),2)</f>
        <v>#N/A</v>
      </c>
    </row>
    <row r="1537" customFormat="false" ht="12.75" hidden="false" customHeight="false" outlineLevel="0" collapsed="false">
      <c r="A1537" s="57" t="e">
        <f aca="false">INDEX(BucketTable,MATCH(B1537,SumMonths,0),1)</f>
        <v>#N/A</v>
      </c>
      <c r="K1537" s="57" t="e">
        <f aca="false">INDEX(lava,MATCH(B1537,SumMonths,0),2)</f>
        <v>#N/A</v>
      </c>
    </row>
    <row r="1538" customFormat="false" ht="12.75" hidden="false" customHeight="false" outlineLevel="0" collapsed="false">
      <c r="A1538" s="57" t="e">
        <f aca="false">INDEX(BucketTable,MATCH(B1538,SumMonths,0),1)</f>
        <v>#N/A</v>
      </c>
      <c r="K1538" s="57" t="e">
        <f aca="false">INDEX(lava,MATCH(B1538,SumMonths,0),2)</f>
        <v>#N/A</v>
      </c>
    </row>
    <row r="1539" customFormat="false" ht="12.75" hidden="false" customHeight="false" outlineLevel="0" collapsed="false">
      <c r="A1539" s="57" t="e">
        <f aca="false">INDEX(BucketTable,MATCH(B1539,SumMonths,0),1)</f>
        <v>#N/A</v>
      </c>
      <c r="K1539" s="57" t="e">
        <f aca="false">INDEX(lava,MATCH(B1539,SumMonths,0),2)</f>
        <v>#N/A</v>
      </c>
    </row>
    <row r="1540" customFormat="false" ht="12.75" hidden="false" customHeight="false" outlineLevel="0" collapsed="false">
      <c r="A1540" s="57" t="e">
        <f aca="false">INDEX(BucketTable,MATCH(B1540,SumMonths,0),1)</f>
        <v>#N/A</v>
      </c>
      <c r="K1540" s="57" t="e">
        <f aca="false">INDEX(lava,MATCH(B1540,SumMonths,0),2)</f>
        <v>#N/A</v>
      </c>
    </row>
    <row r="1541" customFormat="false" ht="12.75" hidden="false" customHeight="false" outlineLevel="0" collapsed="false">
      <c r="A1541" s="57" t="e">
        <f aca="false">INDEX(BucketTable,MATCH(B1541,SumMonths,0),1)</f>
        <v>#N/A</v>
      </c>
      <c r="K1541" s="57" t="e">
        <f aca="false">INDEX(lava,MATCH(B1541,SumMonths,0),2)</f>
        <v>#N/A</v>
      </c>
    </row>
    <row r="1542" customFormat="false" ht="12.75" hidden="false" customHeight="false" outlineLevel="0" collapsed="false">
      <c r="A1542" s="57" t="e">
        <f aca="false">INDEX(BucketTable,MATCH(B1542,SumMonths,0),1)</f>
        <v>#N/A</v>
      </c>
      <c r="K1542" s="57" t="e">
        <f aca="false">INDEX(lava,MATCH(B1542,SumMonths,0),2)</f>
        <v>#N/A</v>
      </c>
    </row>
    <row r="1543" customFormat="false" ht="12.75" hidden="false" customHeight="false" outlineLevel="0" collapsed="false">
      <c r="A1543" s="57" t="e">
        <f aca="false">INDEX(BucketTable,MATCH(B1543,SumMonths,0),1)</f>
        <v>#N/A</v>
      </c>
      <c r="K1543" s="57" t="e">
        <f aca="false">INDEX(lava,MATCH(B1543,SumMonths,0),2)</f>
        <v>#N/A</v>
      </c>
    </row>
    <row r="1544" customFormat="false" ht="12.75" hidden="false" customHeight="false" outlineLevel="0" collapsed="false">
      <c r="A1544" s="57" t="e">
        <f aca="false">INDEX(BucketTable,MATCH(B1544,SumMonths,0),1)</f>
        <v>#N/A</v>
      </c>
      <c r="K1544" s="57" t="e">
        <f aca="false">INDEX(lava,MATCH(B1544,SumMonths,0),2)</f>
        <v>#N/A</v>
      </c>
    </row>
    <row r="1545" customFormat="false" ht="12.75" hidden="false" customHeight="false" outlineLevel="0" collapsed="false">
      <c r="A1545" s="57" t="e">
        <f aca="false">INDEX(BucketTable,MATCH(B1545,SumMonths,0),1)</f>
        <v>#N/A</v>
      </c>
      <c r="K1545" s="57" t="e">
        <f aca="false">INDEX(lava,MATCH(B1545,SumMonths,0),2)</f>
        <v>#N/A</v>
      </c>
    </row>
    <row r="1546" customFormat="false" ht="12.75" hidden="false" customHeight="false" outlineLevel="0" collapsed="false">
      <c r="A1546" s="57" t="e">
        <f aca="false">INDEX(BucketTable,MATCH(B1546,SumMonths,0),1)</f>
        <v>#N/A</v>
      </c>
      <c r="K1546" s="57" t="e">
        <f aca="false">INDEX(lava,MATCH(B1546,SumMonths,0),2)</f>
        <v>#N/A</v>
      </c>
    </row>
    <row r="1547" customFormat="false" ht="12.75" hidden="false" customHeight="false" outlineLevel="0" collapsed="false">
      <c r="A1547" s="57" t="e">
        <f aca="false">INDEX(BucketTable,MATCH(B1547,SumMonths,0),1)</f>
        <v>#N/A</v>
      </c>
      <c r="K1547" s="57" t="e">
        <f aca="false">INDEX(lava,MATCH(B1547,SumMonths,0),2)</f>
        <v>#N/A</v>
      </c>
    </row>
    <row r="1548" customFormat="false" ht="12.75" hidden="false" customHeight="false" outlineLevel="0" collapsed="false">
      <c r="A1548" s="57" t="e">
        <f aca="false">INDEX(BucketTable,MATCH(B1548,SumMonths,0),1)</f>
        <v>#N/A</v>
      </c>
      <c r="K1548" s="57" t="e">
        <f aca="false">INDEX(lava,MATCH(B1548,SumMonths,0),2)</f>
        <v>#N/A</v>
      </c>
    </row>
    <row r="1549" customFormat="false" ht="12.75" hidden="false" customHeight="false" outlineLevel="0" collapsed="false">
      <c r="A1549" s="57" t="e">
        <f aca="false">INDEX(BucketTable,MATCH(B1549,SumMonths,0),1)</f>
        <v>#N/A</v>
      </c>
      <c r="K1549" s="57" t="e">
        <f aca="false">INDEX(lava,MATCH(B1549,SumMonths,0),2)</f>
        <v>#N/A</v>
      </c>
    </row>
    <row r="1550" customFormat="false" ht="12.75" hidden="false" customHeight="false" outlineLevel="0" collapsed="false">
      <c r="A1550" s="57" t="e">
        <f aca="false">INDEX(BucketTable,MATCH(B1550,SumMonths,0),1)</f>
        <v>#N/A</v>
      </c>
      <c r="K1550" s="57" t="e">
        <f aca="false">INDEX(lava,MATCH(B1550,SumMonths,0),2)</f>
        <v>#N/A</v>
      </c>
    </row>
    <row r="1551" customFormat="false" ht="12.75" hidden="false" customHeight="false" outlineLevel="0" collapsed="false">
      <c r="A1551" s="57" t="e">
        <f aca="false">INDEX(BucketTable,MATCH(B1551,SumMonths,0),1)</f>
        <v>#N/A</v>
      </c>
      <c r="K1551" s="57" t="e">
        <f aca="false">INDEX(lava,MATCH(B1551,SumMonths,0),2)</f>
        <v>#N/A</v>
      </c>
    </row>
    <row r="1552" customFormat="false" ht="12.75" hidden="false" customHeight="false" outlineLevel="0" collapsed="false">
      <c r="A1552" s="57" t="e">
        <f aca="false">INDEX(BucketTable,MATCH(B1552,SumMonths,0),1)</f>
        <v>#N/A</v>
      </c>
      <c r="K1552" s="57" t="e">
        <f aca="false">INDEX(lava,MATCH(B1552,SumMonths,0),2)</f>
        <v>#N/A</v>
      </c>
    </row>
    <row r="1553" customFormat="false" ht="12.75" hidden="false" customHeight="false" outlineLevel="0" collapsed="false">
      <c r="A1553" s="57" t="e">
        <f aca="false">INDEX(BucketTable,MATCH(B1553,SumMonths,0),1)</f>
        <v>#N/A</v>
      </c>
      <c r="K1553" s="57" t="e">
        <f aca="false">INDEX(lava,MATCH(B1553,SumMonths,0),2)</f>
        <v>#N/A</v>
      </c>
    </row>
    <row r="1554" customFormat="false" ht="12.75" hidden="false" customHeight="false" outlineLevel="0" collapsed="false">
      <c r="A1554" s="57" t="e">
        <f aca="false">INDEX(BucketTable,MATCH(B1554,SumMonths,0),1)</f>
        <v>#N/A</v>
      </c>
      <c r="K1554" s="57" t="e">
        <f aca="false">INDEX(lava,MATCH(B1554,SumMonths,0),2)</f>
        <v>#N/A</v>
      </c>
    </row>
    <row r="1555" customFormat="false" ht="12.75" hidden="false" customHeight="false" outlineLevel="0" collapsed="false">
      <c r="A1555" s="57" t="e">
        <f aca="false">INDEX(BucketTable,MATCH(B1555,SumMonths,0),1)</f>
        <v>#N/A</v>
      </c>
      <c r="K1555" s="57" t="e">
        <f aca="false">INDEX(lava,MATCH(B1555,SumMonths,0),2)</f>
        <v>#N/A</v>
      </c>
    </row>
    <row r="1556" customFormat="false" ht="12.75" hidden="false" customHeight="false" outlineLevel="0" collapsed="false">
      <c r="A1556" s="57" t="e">
        <f aca="false">INDEX(BucketTable,MATCH(B1556,SumMonths,0),1)</f>
        <v>#N/A</v>
      </c>
      <c r="K1556" s="57" t="e">
        <f aca="false">INDEX(lava,MATCH(B1556,SumMonths,0),2)</f>
        <v>#N/A</v>
      </c>
    </row>
    <row r="1557" customFormat="false" ht="12.75" hidden="false" customHeight="false" outlineLevel="0" collapsed="false">
      <c r="A1557" s="57" t="e">
        <f aca="false">INDEX(BucketTable,MATCH(B1557,SumMonths,0),1)</f>
        <v>#N/A</v>
      </c>
      <c r="K1557" s="57" t="e">
        <f aca="false">INDEX(lava,MATCH(B1557,SumMonths,0),2)</f>
        <v>#N/A</v>
      </c>
    </row>
    <row r="1558" customFormat="false" ht="12.75" hidden="false" customHeight="false" outlineLevel="0" collapsed="false">
      <c r="A1558" s="57" t="e">
        <f aca="false">INDEX(BucketTable,MATCH(B1558,SumMonths,0),1)</f>
        <v>#N/A</v>
      </c>
      <c r="K1558" s="57" t="e">
        <f aca="false">INDEX(lava,MATCH(B1558,SumMonths,0),2)</f>
        <v>#N/A</v>
      </c>
    </row>
    <row r="1559" customFormat="false" ht="12.75" hidden="false" customHeight="false" outlineLevel="0" collapsed="false">
      <c r="A1559" s="57" t="e">
        <f aca="false">INDEX(BucketTable,MATCH(B1559,SumMonths,0),1)</f>
        <v>#N/A</v>
      </c>
      <c r="K1559" s="57" t="e">
        <f aca="false">INDEX(lava,MATCH(B1559,SumMonths,0),2)</f>
        <v>#N/A</v>
      </c>
    </row>
    <row r="1560" customFormat="false" ht="12.75" hidden="false" customHeight="false" outlineLevel="0" collapsed="false">
      <c r="A1560" s="57" t="e">
        <f aca="false">INDEX(BucketTable,MATCH(B1560,SumMonths,0),1)</f>
        <v>#N/A</v>
      </c>
      <c r="K1560" s="57" t="e">
        <f aca="false">INDEX(lava,MATCH(B1560,SumMonths,0),2)</f>
        <v>#N/A</v>
      </c>
    </row>
    <row r="1561" customFormat="false" ht="12.75" hidden="false" customHeight="false" outlineLevel="0" collapsed="false">
      <c r="A1561" s="57" t="e">
        <f aca="false">INDEX(BucketTable,MATCH(B1561,SumMonths,0),1)</f>
        <v>#N/A</v>
      </c>
      <c r="K1561" s="57" t="e">
        <f aca="false">INDEX(lava,MATCH(B1561,SumMonths,0),2)</f>
        <v>#N/A</v>
      </c>
    </row>
    <row r="1562" customFormat="false" ht="12.75" hidden="false" customHeight="false" outlineLevel="0" collapsed="false">
      <c r="A1562" s="57" t="e">
        <f aca="false">INDEX(BucketTable,MATCH(B1562,SumMonths,0),1)</f>
        <v>#N/A</v>
      </c>
      <c r="K1562" s="57" t="e">
        <f aca="false">INDEX(lava,MATCH(B1562,SumMonths,0),2)</f>
        <v>#N/A</v>
      </c>
    </row>
    <row r="1563" customFormat="false" ht="12.75" hidden="false" customHeight="false" outlineLevel="0" collapsed="false">
      <c r="A1563" s="57" t="e">
        <f aca="false">INDEX(BucketTable,MATCH(B1563,SumMonths,0),1)</f>
        <v>#N/A</v>
      </c>
      <c r="K1563" s="57" t="e">
        <f aca="false">INDEX(lava,MATCH(B1563,SumMonths,0),2)</f>
        <v>#N/A</v>
      </c>
    </row>
    <row r="1564" customFormat="false" ht="12.75" hidden="false" customHeight="false" outlineLevel="0" collapsed="false">
      <c r="A1564" s="57" t="e">
        <f aca="false">INDEX(BucketTable,MATCH(B1564,SumMonths,0),1)</f>
        <v>#N/A</v>
      </c>
      <c r="K1564" s="57" t="e">
        <f aca="false">INDEX(lava,MATCH(B1564,SumMonths,0),2)</f>
        <v>#N/A</v>
      </c>
    </row>
    <row r="1565" customFormat="false" ht="12.75" hidden="false" customHeight="false" outlineLevel="0" collapsed="false">
      <c r="A1565" s="57" t="e">
        <f aca="false">INDEX(BucketTable,MATCH(B1565,SumMonths,0),1)</f>
        <v>#N/A</v>
      </c>
      <c r="K1565" s="57" t="e">
        <f aca="false">INDEX(lava,MATCH(B1565,SumMonths,0),2)</f>
        <v>#N/A</v>
      </c>
    </row>
    <row r="1566" customFormat="false" ht="12.75" hidden="false" customHeight="false" outlineLevel="0" collapsed="false">
      <c r="A1566" s="57" t="e">
        <f aca="false">INDEX(BucketTable,MATCH(B1566,SumMonths,0),1)</f>
        <v>#N/A</v>
      </c>
      <c r="K1566" s="57" t="e">
        <f aca="false">INDEX(lava,MATCH(B1566,SumMonths,0),2)</f>
        <v>#N/A</v>
      </c>
    </row>
    <row r="1567" customFormat="false" ht="12.75" hidden="false" customHeight="false" outlineLevel="0" collapsed="false">
      <c r="A1567" s="57" t="e">
        <f aca="false">INDEX(BucketTable,MATCH(B1567,SumMonths,0),1)</f>
        <v>#N/A</v>
      </c>
      <c r="K1567" s="57" t="e">
        <f aca="false">INDEX(lava,MATCH(B1567,SumMonths,0),2)</f>
        <v>#N/A</v>
      </c>
    </row>
    <row r="1568" customFormat="false" ht="12.75" hidden="false" customHeight="false" outlineLevel="0" collapsed="false">
      <c r="A1568" s="57" t="e">
        <f aca="false">INDEX(BucketTable,MATCH(B1568,SumMonths,0),1)</f>
        <v>#N/A</v>
      </c>
      <c r="K1568" s="57" t="e">
        <f aca="false">INDEX(lava,MATCH(B1568,SumMonths,0),2)</f>
        <v>#N/A</v>
      </c>
    </row>
    <row r="1569" customFormat="false" ht="12.75" hidden="false" customHeight="false" outlineLevel="0" collapsed="false">
      <c r="A1569" s="57" t="e">
        <f aca="false">INDEX(BucketTable,MATCH(B1569,SumMonths,0),1)</f>
        <v>#N/A</v>
      </c>
      <c r="K1569" s="57" t="e">
        <f aca="false">INDEX(lava,MATCH(B1569,SumMonths,0),2)</f>
        <v>#N/A</v>
      </c>
    </row>
    <row r="1570" customFormat="false" ht="12.75" hidden="false" customHeight="false" outlineLevel="0" collapsed="false">
      <c r="A1570" s="57" t="e">
        <f aca="false">INDEX(BucketTable,MATCH(B1570,SumMonths,0),1)</f>
        <v>#N/A</v>
      </c>
      <c r="K1570" s="57" t="e">
        <f aca="false">INDEX(lava,MATCH(B1570,SumMonths,0),2)</f>
        <v>#N/A</v>
      </c>
    </row>
    <row r="1571" customFormat="false" ht="12.75" hidden="false" customHeight="false" outlineLevel="0" collapsed="false">
      <c r="A1571" s="57" t="e">
        <f aca="false">INDEX(BucketTable,MATCH(B1571,SumMonths,0),1)</f>
        <v>#N/A</v>
      </c>
      <c r="K1571" s="57" t="e">
        <f aca="false">INDEX(lava,MATCH(B1571,SumMonths,0),2)</f>
        <v>#N/A</v>
      </c>
    </row>
    <row r="1572" customFormat="false" ht="12.75" hidden="false" customHeight="false" outlineLevel="0" collapsed="false">
      <c r="A1572" s="57" t="e">
        <f aca="false">INDEX(BucketTable,MATCH(B1572,SumMonths,0),1)</f>
        <v>#N/A</v>
      </c>
      <c r="K1572" s="57" t="e">
        <f aca="false">INDEX(lava,MATCH(B1572,SumMonths,0),2)</f>
        <v>#N/A</v>
      </c>
    </row>
    <row r="1573" customFormat="false" ht="12.75" hidden="false" customHeight="false" outlineLevel="0" collapsed="false">
      <c r="A1573" s="57" t="e">
        <f aca="false">INDEX(BucketTable,MATCH(B1573,SumMonths,0),1)</f>
        <v>#N/A</v>
      </c>
      <c r="K1573" s="57" t="e">
        <f aca="false">INDEX(lava,MATCH(B1573,SumMonths,0),2)</f>
        <v>#N/A</v>
      </c>
    </row>
    <row r="1574" customFormat="false" ht="12.75" hidden="false" customHeight="false" outlineLevel="0" collapsed="false">
      <c r="A1574" s="57" t="e">
        <f aca="false">INDEX(BucketTable,MATCH(B1574,SumMonths,0),1)</f>
        <v>#N/A</v>
      </c>
      <c r="K1574" s="57" t="e">
        <f aca="false">INDEX(lava,MATCH(B1574,SumMonths,0),2)</f>
        <v>#N/A</v>
      </c>
    </row>
    <row r="1575" customFormat="false" ht="12.75" hidden="false" customHeight="false" outlineLevel="0" collapsed="false">
      <c r="A1575" s="57" t="e">
        <f aca="false">INDEX(BucketTable,MATCH(B1575,SumMonths,0),1)</f>
        <v>#N/A</v>
      </c>
      <c r="K1575" s="57" t="e">
        <f aca="false">INDEX(lava,MATCH(B1575,SumMonths,0),2)</f>
        <v>#N/A</v>
      </c>
    </row>
    <row r="1576" customFormat="false" ht="12.75" hidden="false" customHeight="false" outlineLevel="0" collapsed="false">
      <c r="A1576" s="57" t="e">
        <f aca="false">INDEX(BucketTable,MATCH(B1576,SumMonths,0),1)</f>
        <v>#N/A</v>
      </c>
      <c r="K1576" s="57" t="e">
        <f aca="false">INDEX(lava,MATCH(B1576,SumMonths,0),2)</f>
        <v>#N/A</v>
      </c>
    </row>
    <row r="1577" customFormat="false" ht="12.75" hidden="false" customHeight="false" outlineLevel="0" collapsed="false">
      <c r="A1577" s="57" t="e">
        <f aca="false">INDEX(BucketTable,MATCH(B1577,SumMonths,0),1)</f>
        <v>#N/A</v>
      </c>
      <c r="K1577" s="57" t="e">
        <f aca="false">INDEX(lava,MATCH(B1577,SumMonths,0),2)</f>
        <v>#N/A</v>
      </c>
    </row>
    <row r="1578" customFormat="false" ht="12.75" hidden="false" customHeight="false" outlineLevel="0" collapsed="false">
      <c r="A1578" s="57" t="e">
        <f aca="false">INDEX(BucketTable,MATCH(B1578,SumMonths,0),1)</f>
        <v>#N/A</v>
      </c>
      <c r="K1578" s="57" t="e">
        <f aca="false">INDEX(lava,MATCH(B1578,SumMonths,0),2)</f>
        <v>#N/A</v>
      </c>
    </row>
    <row r="1579" customFormat="false" ht="12.75" hidden="false" customHeight="false" outlineLevel="0" collapsed="false">
      <c r="A1579" s="57" t="e">
        <f aca="false">INDEX(BucketTable,MATCH(B1579,SumMonths,0),1)</f>
        <v>#N/A</v>
      </c>
      <c r="K1579" s="57" t="e">
        <f aca="false">INDEX(lava,MATCH(B1579,SumMonths,0),2)</f>
        <v>#N/A</v>
      </c>
    </row>
    <row r="1580" customFormat="false" ht="12.75" hidden="false" customHeight="false" outlineLevel="0" collapsed="false">
      <c r="A1580" s="57" t="e">
        <f aca="false">INDEX(BucketTable,MATCH(B1580,SumMonths,0),1)</f>
        <v>#N/A</v>
      </c>
      <c r="K1580" s="57" t="e">
        <f aca="false">INDEX(lava,MATCH(B1580,SumMonths,0),2)</f>
        <v>#N/A</v>
      </c>
    </row>
    <row r="1581" customFormat="false" ht="12.75" hidden="false" customHeight="false" outlineLevel="0" collapsed="false">
      <c r="A1581" s="57" t="e">
        <f aca="false">INDEX(BucketTable,MATCH(B1581,SumMonths,0),1)</f>
        <v>#N/A</v>
      </c>
      <c r="K1581" s="57" t="e">
        <f aca="false">INDEX(lava,MATCH(B1581,SumMonths,0),2)</f>
        <v>#N/A</v>
      </c>
    </row>
    <row r="1582" customFormat="false" ht="12.75" hidden="false" customHeight="false" outlineLevel="0" collapsed="false">
      <c r="A1582" s="57" t="e">
        <f aca="false">INDEX(BucketTable,MATCH(B1582,SumMonths,0),1)</f>
        <v>#N/A</v>
      </c>
      <c r="K1582" s="57" t="e">
        <f aca="false">INDEX(lava,MATCH(B1582,SumMonths,0),2)</f>
        <v>#N/A</v>
      </c>
    </row>
    <row r="1583" customFormat="false" ht="12.75" hidden="false" customHeight="false" outlineLevel="0" collapsed="false">
      <c r="A1583" s="57" t="e">
        <f aca="false">INDEX(BucketTable,MATCH(B1583,SumMonths,0),1)</f>
        <v>#N/A</v>
      </c>
      <c r="K1583" s="57" t="e">
        <f aca="false">INDEX(lava,MATCH(B1583,SumMonths,0),2)</f>
        <v>#N/A</v>
      </c>
    </row>
    <row r="1584" customFormat="false" ht="12.75" hidden="false" customHeight="false" outlineLevel="0" collapsed="false">
      <c r="A1584" s="57" t="e">
        <f aca="false">INDEX(BucketTable,MATCH(B1584,SumMonths,0),1)</f>
        <v>#N/A</v>
      </c>
      <c r="K1584" s="57" t="e">
        <f aca="false">INDEX(lava,MATCH(B1584,SumMonths,0),2)</f>
        <v>#N/A</v>
      </c>
    </row>
    <row r="1585" customFormat="false" ht="12.75" hidden="false" customHeight="false" outlineLevel="0" collapsed="false">
      <c r="A1585" s="57" t="e">
        <f aca="false">INDEX(BucketTable,MATCH(B1585,SumMonths,0),1)</f>
        <v>#N/A</v>
      </c>
      <c r="K1585" s="57" t="e">
        <f aca="false">INDEX(lava,MATCH(B1585,SumMonths,0),2)</f>
        <v>#N/A</v>
      </c>
    </row>
    <row r="1586" customFormat="false" ht="12.75" hidden="false" customHeight="false" outlineLevel="0" collapsed="false">
      <c r="A1586" s="57" t="e">
        <f aca="false">INDEX(BucketTable,MATCH(B1586,SumMonths,0),1)</f>
        <v>#N/A</v>
      </c>
      <c r="K1586" s="57" t="e">
        <f aca="false">INDEX(lava,MATCH(B1586,SumMonths,0),2)</f>
        <v>#N/A</v>
      </c>
    </row>
    <row r="1587" customFormat="false" ht="12.75" hidden="false" customHeight="false" outlineLevel="0" collapsed="false">
      <c r="A1587" s="57" t="e">
        <f aca="false">INDEX(BucketTable,MATCH(B1587,SumMonths,0),1)</f>
        <v>#N/A</v>
      </c>
      <c r="K1587" s="57" t="e">
        <f aca="false">INDEX(lava,MATCH(B1587,SumMonths,0),2)</f>
        <v>#N/A</v>
      </c>
    </row>
    <row r="1588" customFormat="false" ht="12.75" hidden="false" customHeight="false" outlineLevel="0" collapsed="false">
      <c r="A1588" s="57" t="e">
        <f aca="false">INDEX(BucketTable,MATCH(B1588,SumMonths,0),1)</f>
        <v>#N/A</v>
      </c>
      <c r="K1588" s="57" t="e">
        <f aca="false">INDEX(lava,MATCH(B1588,SumMonths,0),2)</f>
        <v>#N/A</v>
      </c>
    </row>
    <row r="1589" customFormat="false" ht="12.75" hidden="false" customHeight="false" outlineLevel="0" collapsed="false">
      <c r="A1589" s="57" t="e">
        <f aca="false">INDEX(BucketTable,MATCH(B1589,SumMonths,0),1)</f>
        <v>#N/A</v>
      </c>
      <c r="K1589" s="57" t="e">
        <f aca="false">INDEX(lava,MATCH(B1589,SumMonths,0),2)</f>
        <v>#N/A</v>
      </c>
    </row>
    <row r="1590" customFormat="false" ht="12.75" hidden="false" customHeight="false" outlineLevel="0" collapsed="false">
      <c r="A1590" s="57" t="e">
        <f aca="false">INDEX(BucketTable,MATCH(B1590,SumMonths,0),1)</f>
        <v>#N/A</v>
      </c>
      <c r="K1590" s="57" t="e">
        <f aca="false">INDEX(lava,MATCH(B1590,SumMonths,0),2)</f>
        <v>#N/A</v>
      </c>
    </row>
    <row r="1591" customFormat="false" ht="12.75" hidden="false" customHeight="false" outlineLevel="0" collapsed="false">
      <c r="A1591" s="57" t="e">
        <f aca="false">INDEX(BucketTable,MATCH(B1591,SumMonths,0),1)</f>
        <v>#N/A</v>
      </c>
      <c r="K1591" s="57" t="e">
        <f aca="false">INDEX(lava,MATCH(B1591,SumMonths,0),2)</f>
        <v>#N/A</v>
      </c>
    </row>
    <row r="1592" customFormat="false" ht="12.75" hidden="false" customHeight="false" outlineLevel="0" collapsed="false">
      <c r="A1592" s="57" t="e">
        <f aca="false">INDEX(BucketTable,MATCH(B1592,SumMonths,0),1)</f>
        <v>#N/A</v>
      </c>
      <c r="K1592" s="57" t="e">
        <f aca="false">INDEX(lava,MATCH(B1592,SumMonths,0),2)</f>
        <v>#N/A</v>
      </c>
    </row>
    <row r="1593" customFormat="false" ht="12.75" hidden="false" customHeight="false" outlineLevel="0" collapsed="false">
      <c r="A1593" s="57" t="e">
        <f aca="false">INDEX(BucketTable,MATCH(B1593,SumMonths,0),1)</f>
        <v>#N/A</v>
      </c>
      <c r="K1593" s="57" t="e">
        <f aca="false">INDEX(lava,MATCH(B1593,SumMonths,0),2)</f>
        <v>#N/A</v>
      </c>
    </row>
    <row r="1594" customFormat="false" ht="12.75" hidden="false" customHeight="false" outlineLevel="0" collapsed="false">
      <c r="A1594" s="57" t="e">
        <f aca="false">INDEX(BucketTable,MATCH(B1594,SumMonths,0),1)</f>
        <v>#N/A</v>
      </c>
      <c r="K1594" s="57" t="e">
        <f aca="false">INDEX(lava,MATCH(B1594,SumMonths,0),2)</f>
        <v>#N/A</v>
      </c>
    </row>
    <row r="1595" customFormat="false" ht="12.75" hidden="false" customHeight="false" outlineLevel="0" collapsed="false">
      <c r="A1595" s="57" t="e">
        <f aca="false">INDEX(BucketTable,MATCH(B1595,SumMonths,0),1)</f>
        <v>#N/A</v>
      </c>
      <c r="K1595" s="57" t="e">
        <f aca="false">INDEX(lava,MATCH(B1595,SumMonths,0),2)</f>
        <v>#N/A</v>
      </c>
    </row>
    <row r="1596" customFormat="false" ht="12.75" hidden="false" customHeight="false" outlineLevel="0" collapsed="false">
      <c r="A1596" s="57" t="e">
        <f aca="false">INDEX(BucketTable,MATCH(B1596,SumMonths,0),1)</f>
        <v>#N/A</v>
      </c>
      <c r="K1596" s="57" t="e">
        <f aca="false">INDEX(lava,MATCH(B1596,SumMonths,0),2)</f>
        <v>#N/A</v>
      </c>
    </row>
    <row r="1597" customFormat="false" ht="12.75" hidden="false" customHeight="false" outlineLevel="0" collapsed="false">
      <c r="A1597" s="57" t="e">
        <f aca="false">INDEX(BucketTable,MATCH(B1597,SumMonths,0),1)</f>
        <v>#N/A</v>
      </c>
      <c r="K1597" s="57" t="e">
        <f aca="false">INDEX(lava,MATCH(B1597,SumMonths,0),2)</f>
        <v>#N/A</v>
      </c>
    </row>
    <row r="1598" customFormat="false" ht="12.75" hidden="false" customHeight="false" outlineLevel="0" collapsed="false">
      <c r="A1598" s="57" t="e">
        <f aca="false">INDEX(BucketTable,MATCH(B1598,SumMonths,0),1)</f>
        <v>#N/A</v>
      </c>
      <c r="K1598" s="57" t="e">
        <f aca="false">INDEX(lava,MATCH(B1598,SumMonths,0),2)</f>
        <v>#N/A</v>
      </c>
    </row>
    <row r="1599" customFormat="false" ht="12.75" hidden="false" customHeight="false" outlineLevel="0" collapsed="false">
      <c r="A1599" s="57" t="e">
        <f aca="false">INDEX(BucketTable,MATCH(B1599,SumMonths,0),1)</f>
        <v>#N/A</v>
      </c>
      <c r="K1599" s="57" t="e">
        <f aca="false">INDEX(lava,MATCH(B1599,SumMonths,0),2)</f>
        <v>#N/A</v>
      </c>
    </row>
    <row r="1600" customFormat="false" ht="12.75" hidden="false" customHeight="false" outlineLevel="0" collapsed="false">
      <c r="A1600" s="57" t="e">
        <f aca="false">INDEX(BucketTable,MATCH(B1600,SumMonths,0),1)</f>
        <v>#N/A</v>
      </c>
      <c r="K1600" s="57" t="e">
        <f aca="false">INDEX(lava,MATCH(B1600,SumMonths,0),2)</f>
        <v>#N/A</v>
      </c>
    </row>
    <row r="1601" customFormat="false" ht="12.75" hidden="false" customHeight="false" outlineLevel="0" collapsed="false">
      <c r="A1601" s="57" t="e">
        <f aca="false">INDEX(BucketTable,MATCH(B1601,SumMonths,0),1)</f>
        <v>#N/A</v>
      </c>
      <c r="K1601" s="57" t="e">
        <f aca="false">INDEX(lava,MATCH(B1601,SumMonths,0),2)</f>
        <v>#N/A</v>
      </c>
    </row>
    <row r="1602" customFormat="false" ht="12.75" hidden="false" customHeight="false" outlineLevel="0" collapsed="false">
      <c r="A1602" s="57" t="e">
        <f aca="false">INDEX(BucketTable,MATCH(B1602,SumMonths,0),1)</f>
        <v>#N/A</v>
      </c>
      <c r="K1602" s="57" t="e">
        <f aca="false">INDEX(lava,MATCH(B1602,SumMonths,0),2)</f>
        <v>#N/A</v>
      </c>
    </row>
    <row r="1603" customFormat="false" ht="12.75" hidden="false" customHeight="false" outlineLevel="0" collapsed="false">
      <c r="A1603" s="57" t="e">
        <f aca="false">INDEX(BucketTable,MATCH(B1603,SumMonths,0),1)</f>
        <v>#N/A</v>
      </c>
      <c r="K1603" s="57" t="e">
        <f aca="false">INDEX(lava,MATCH(B1603,SumMonths,0),2)</f>
        <v>#N/A</v>
      </c>
    </row>
    <row r="1604" customFormat="false" ht="12.75" hidden="false" customHeight="false" outlineLevel="0" collapsed="false">
      <c r="A1604" s="57" t="e">
        <f aca="false">INDEX(BucketTable,MATCH(B1604,SumMonths,0),1)</f>
        <v>#N/A</v>
      </c>
      <c r="K1604" s="57" t="e">
        <f aca="false">INDEX(lava,MATCH(B1604,SumMonths,0),2)</f>
        <v>#N/A</v>
      </c>
    </row>
    <row r="1605" customFormat="false" ht="12.75" hidden="false" customHeight="false" outlineLevel="0" collapsed="false">
      <c r="A1605" s="57" t="e">
        <f aca="false">INDEX(BucketTable,MATCH(B1605,SumMonths,0),1)</f>
        <v>#N/A</v>
      </c>
      <c r="K1605" s="57" t="e">
        <f aca="false">INDEX(lava,MATCH(B1605,SumMonths,0),2)</f>
        <v>#N/A</v>
      </c>
    </row>
    <row r="1606" customFormat="false" ht="12.75" hidden="false" customHeight="false" outlineLevel="0" collapsed="false">
      <c r="A1606" s="57" t="e">
        <f aca="false">INDEX(BucketTable,MATCH(B1606,SumMonths,0),1)</f>
        <v>#N/A</v>
      </c>
      <c r="K1606" s="57" t="e">
        <f aca="false">INDEX(lava,MATCH(B1606,SumMonths,0),2)</f>
        <v>#N/A</v>
      </c>
    </row>
    <row r="1607" customFormat="false" ht="12.75" hidden="false" customHeight="false" outlineLevel="0" collapsed="false">
      <c r="A1607" s="57" t="e">
        <f aca="false">INDEX(BucketTable,MATCH(B1607,SumMonths,0),1)</f>
        <v>#N/A</v>
      </c>
      <c r="K1607" s="57" t="e">
        <f aca="false">INDEX(lava,MATCH(B1607,SumMonths,0),2)</f>
        <v>#N/A</v>
      </c>
    </row>
    <row r="1608" customFormat="false" ht="12.75" hidden="false" customHeight="false" outlineLevel="0" collapsed="false">
      <c r="A1608" s="57" t="e">
        <f aca="false">INDEX(BucketTable,MATCH(B1608,SumMonths,0),1)</f>
        <v>#N/A</v>
      </c>
      <c r="K1608" s="57" t="e">
        <f aca="false">INDEX(lava,MATCH(B1608,SumMonths,0),2)</f>
        <v>#N/A</v>
      </c>
    </row>
    <row r="1609" customFormat="false" ht="12.75" hidden="false" customHeight="false" outlineLevel="0" collapsed="false">
      <c r="A1609" s="57" t="e">
        <f aca="false">INDEX(BucketTable,MATCH(B1609,SumMonths,0),1)</f>
        <v>#N/A</v>
      </c>
      <c r="K1609" s="57" t="e">
        <f aca="false">INDEX(lava,MATCH(B1609,SumMonths,0),2)</f>
        <v>#N/A</v>
      </c>
    </row>
    <row r="1610" customFormat="false" ht="12.75" hidden="false" customHeight="false" outlineLevel="0" collapsed="false">
      <c r="A1610" s="57" t="e">
        <f aca="false">INDEX(BucketTable,MATCH(B1610,SumMonths,0),1)</f>
        <v>#N/A</v>
      </c>
      <c r="K1610" s="57" t="e">
        <f aca="false">INDEX(lava,MATCH(B1610,SumMonths,0),2)</f>
        <v>#N/A</v>
      </c>
    </row>
    <row r="1611" customFormat="false" ht="12.75" hidden="false" customHeight="false" outlineLevel="0" collapsed="false">
      <c r="A1611" s="57" t="e">
        <f aca="false">INDEX(BucketTable,MATCH(B1611,SumMonths,0),1)</f>
        <v>#N/A</v>
      </c>
      <c r="K1611" s="57" t="e">
        <f aca="false">INDEX(lava,MATCH(B1611,SumMonths,0),2)</f>
        <v>#N/A</v>
      </c>
    </row>
    <row r="1612" customFormat="false" ht="12.75" hidden="false" customHeight="false" outlineLevel="0" collapsed="false">
      <c r="A1612" s="57" t="e">
        <f aca="false">INDEX(BucketTable,MATCH(B1612,SumMonths,0),1)</f>
        <v>#N/A</v>
      </c>
      <c r="K1612" s="57" t="e">
        <f aca="false">INDEX(lava,MATCH(B1612,SumMonths,0),2)</f>
        <v>#N/A</v>
      </c>
    </row>
    <row r="1613" customFormat="false" ht="12.75" hidden="false" customHeight="false" outlineLevel="0" collapsed="false">
      <c r="A1613" s="57" t="e">
        <f aca="false">INDEX(BucketTable,MATCH(B1613,SumMonths,0),1)</f>
        <v>#N/A</v>
      </c>
      <c r="K1613" s="57" t="e">
        <f aca="false">INDEX(lava,MATCH(B1613,SumMonths,0),2)</f>
        <v>#N/A</v>
      </c>
    </row>
    <row r="1614" customFormat="false" ht="12.75" hidden="false" customHeight="false" outlineLevel="0" collapsed="false">
      <c r="A1614" s="57" t="e">
        <f aca="false">INDEX(BucketTable,MATCH(B1614,SumMonths,0),1)</f>
        <v>#N/A</v>
      </c>
      <c r="K1614" s="57" t="e">
        <f aca="false">INDEX(lava,MATCH(B1614,SumMonths,0),2)</f>
        <v>#N/A</v>
      </c>
    </row>
    <row r="1615" customFormat="false" ht="12.75" hidden="false" customHeight="false" outlineLevel="0" collapsed="false">
      <c r="A1615" s="57" t="e">
        <f aca="false">INDEX(BucketTable,MATCH(B1615,SumMonths,0),1)</f>
        <v>#N/A</v>
      </c>
      <c r="K1615" s="57" t="e">
        <f aca="false">INDEX(lava,MATCH(B1615,SumMonths,0),2)</f>
        <v>#N/A</v>
      </c>
    </row>
    <row r="1616" customFormat="false" ht="12.75" hidden="false" customHeight="false" outlineLevel="0" collapsed="false">
      <c r="A1616" s="57" t="e">
        <f aca="false">INDEX(BucketTable,MATCH(B1616,SumMonths,0),1)</f>
        <v>#N/A</v>
      </c>
      <c r="K1616" s="57" t="e">
        <f aca="false">INDEX(lava,MATCH(B1616,SumMonths,0),2)</f>
        <v>#N/A</v>
      </c>
    </row>
    <row r="1617" customFormat="false" ht="12.75" hidden="false" customHeight="false" outlineLevel="0" collapsed="false">
      <c r="A1617" s="57" t="e">
        <f aca="false">INDEX(BucketTable,MATCH(B1617,SumMonths,0),1)</f>
        <v>#N/A</v>
      </c>
      <c r="K1617" s="57" t="e">
        <f aca="false">INDEX(lava,MATCH(B1617,SumMonths,0),2)</f>
        <v>#N/A</v>
      </c>
    </row>
    <row r="1618" customFormat="false" ht="12.75" hidden="false" customHeight="false" outlineLevel="0" collapsed="false">
      <c r="A1618" s="57" t="e">
        <f aca="false">INDEX(BucketTable,MATCH(B1618,SumMonths,0),1)</f>
        <v>#N/A</v>
      </c>
      <c r="K1618" s="57" t="e">
        <f aca="false">INDEX(lava,MATCH(B1618,SumMonths,0),2)</f>
        <v>#N/A</v>
      </c>
    </row>
    <row r="1619" customFormat="false" ht="12.75" hidden="false" customHeight="false" outlineLevel="0" collapsed="false">
      <c r="A1619" s="57" t="e">
        <f aca="false">INDEX(BucketTable,MATCH(B1619,SumMonths,0),1)</f>
        <v>#N/A</v>
      </c>
      <c r="K1619" s="57" t="e">
        <f aca="false">INDEX(lava,MATCH(B1619,SumMonths,0),2)</f>
        <v>#N/A</v>
      </c>
    </row>
    <row r="1620" customFormat="false" ht="12.75" hidden="false" customHeight="false" outlineLevel="0" collapsed="false">
      <c r="A1620" s="57" t="e">
        <f aca="false">INDEX(BucketTable,MATCH(B1620,SumMonths,0),1)</f>
        <v>#N/A</v>
      </c>
      <c r="K1620" s="57" t="e">
        <f aca="false">INDEX(lava,MATCH(B1620,SumMonths,0),2)</f>
        <v>#N/A</v>
      </c>
    </row>
    <row r="1621" customFormat="false" ht="12.75" hidden="false" customHeight="false" outlineLevel="0" collapsed="false">
      <c r="A1621" s="57" t="e">
        <f aca="false">INDEX(BucketTable,MATCH(B1621,SumMonths,0),1)</f>
        <v>#N/A</v>
      </c>
      <c r="K1621" s="57" t="e">
        <f aca="false">INDEX(lava,MATCH(B1621,SumMonths,0),2)</f>
        <v>#N/A</v>
      </c>
    </row>
    <row r="1622" customFormat="false" ht="12.75" hidden="false" customHeight="false" outlineLevel="0" collapsed="false">
      <c r="A1622" s="57" t="e">
        <f aca="false">INDEX(BucketTable,MATCH(B1622,SumMonths,0),1)</f>
        <v>#N/A</v>
      </c>
      <c r="K1622" s="57" t="e">
        <f aca="false">INDEX(lava,MATCH(B1622,SumMonths,0),2)</f>
        <v>#N/A</v>
      </c>
    </row>
    <row r="1623" customFormat="false" ht="12.75" hidden="false" customHeight="false" outlineLevel="0" collapsed="false">
      <c r="A1623" s="57" t="e">
        <f aca="false">INDEX(BucketTable,MATCH(B1623,SumMonths,0),1)</f>
        <v>#N/A</v>
      </c>
      <c r="K1623" s="57" t="e">
        <f aca="false">INDEX(lava,MATCH(B1623,SumMonths,0),2)</f>
        <v>#N/A</v>
      </c>
    </row>
    <row r="1624" customFormat="false" ht="12.75" hidden="false" customHeight="false" outlineLevel="0" collapsed="false">
      <c r="A1624" s="57" t="e">
        <f aca="false">INDEX(BucketTable,MATCH(B1624,SumMonths,0),1)</f>
        <v>#N/A</v>
      </c>
      <c r="K1624" s="57" t="e">
        <f aca="false">INDEX(lava,MATCH(B1624,SumMonths,0),2)</f>
        <v>#N/A</v>
      </c>
    </row>
    <row r="1625" customFormat="false" ht="12.75" hidden="false" customHeight="false" outlineLevel="0" collapsed="false">
      <c r="A1625" s="57" t="e">
        <f aca="false">INDEX(BucketTable,MATCH(B1625,SumMonths,0),1)</f>
        <v>#N/A</v>
      </c>
      <c r="K1625" s="57" t="e">
        <f aca="false">INDEX(lava,MATCH(B1625,SumMonths,0),2)</f>
        <v>#N/A</v>
      </c>
    </row>
    <row r="1626" customFormat="false" ht="12.75" hidden="false" customHeight="false" outlineLevel="0" collapsed="false">
      <c r="A1626" s="57" t="e">
        <f aca="false">INDEX(BucketTable,MATCH(B1626,SumMonths,0),1)</f>
        <v>#N/A</v>
      </c>
      <c r="K1626" s="57" t="e">
        <f aca="false">INDEX(lava,MATCH(B1626,SumMonths,0),2)</f>
        <v>#N/A</v>
      </c>
    </row>
    <row r="1627" customFormat="false" ht="12.75" hidden="false" customHeight="false" outlineLevel="0" collapsed="false">
      <c r="A1627" s="57" t="e">
        <f aca="false">INDEX(BucketTable,MATCH(B1627,SumMonths,0),1)</f>
        <v>#N/A</v>
      </c>
      <c r="K1627" s="57" t="e">
        <f aca="false">INDEX(lava,MATCH(B1627,SumMonths,0),2)</f>
        <v>#N/A</v>
      </c>
    </row>
    <row r="1628" customFormat="false" ht="12.75" hidden="false" customHeight="false" outlineLevel="0" collapsed="false">
      <c r="A1628" s="57" t="e">
        <f aca="false">INDEX(BucketTable,MATCH(B1628,SumMonths,0),1)</f>
        <v>#N/A</v>
      </c>
      <c r="K1628" s="57" t="e">
        <f aca="false">INDEX(lava,MATCH(B1628,SumMonths,0),2)</f>
        <v>#N/A</v>
      </c>
    </row>
    <row r="1629" customFormat="false" ht="12.75" hidden="false" customHeight="false" outlineLevel="0" collapsed="false">
      <c r="A1629" s="57" t="e">
        <f aca="false">INDEX(BucketTable,MATCH(B1629,SumMonths,0),1)</f>
        <v>#N/A</v>
      </c>
      <c r="K1629" s="57" t="e">
        <f aca="false">INDEX(lava,MATCH(B1629,SumMonths,0),2)</f>
        <v>#N/A</v>
      </c>
    </row>
    <row r="1630" customFormat="false" ht="12.75" hidden="false" customHeight="false" outlineLevel="0" collapsed="false">
      <c r="A1630" s="57" t="e">
        <f aca="false">INDEX(BucketTable,MATCH(B1630,SumMonths,0),1)</f>
        <v>#N/A</v>
      </c>
      <c r="K1630" s="57" t="e">
        <f aca="false">INDEX(lava,MATCH(B1630,SumMonths,0),2)</f>
        <v>#N/A</v>
      </c>
    </row>
    <row r="1631" customFormat="false" ht="12.75" hidden="false" customHeight="false" outlineLevel="0" collapsed="false">
      <c r="A1631" s="57" t="e">
        <f aca="false">INDEX(BucketTable,MATCH(B1631,SumMonths,0),1)</f>
        <v>#N/A</v>
      </c>
      <c r="K1631" s="57" t="e">
        <f aca="false">INDEX(lava,MATCH(B1631,SumMonths,0),2)</f>
        <v>#N/A</v>
      </c>
    </row>
    <row r="1632" customFormat="false" ht="12.75" hidden="false" customHeight="false" outlineLevel="0" collapsed="false">
      <c r="A1632" s="57" t="e">
        <f aca="false">INDEX(BucketTable,MATCH(B1632,SumMonths,0),1)</f>
        <v>#N/A</v>
      </c>
      <c r="K1632" s="57" t="e">
        <f aca="false">INDEX(lava,MATCH(B1632,SumMonths,0),2)</f>
        <v>#N/A</v>
      </c>
    </row>
    <row r="1633" customFormat="false" ht="12.75" hidden="false" customHeight="false" outlineLevel="0" collapsed="false">
      <c r="A1633" s="57" t="e">
        <f aca="false">INDEX(BucketTable,MATCH(B1633,SumMonths,0),1)</f>
        <v>#N/A</v>
      </c>
      <c r="K1633" s="57" t="e">
        <f aca="false">INDEX(lava,MATCH(B1633,SumMonths,0),2)</f>
        <v>#N/A</v>
      </c>
    </row>
    <row r="1634" customFormat="false" ht="12.75" hidden="false" customHeight="false" outlineLevel="0" collapsed="false">
      <c r="A1634" s="57" t="e">
        <f aca="false">INDEX(BucketTable,MATCH(B1634,SumMonths,0),1)</f>
        <v>#N/A</v>
      </c>
      <c r="K1634" s="57" t="e">
        <f aca="false">INDEX(lava,MATCH(B1634,SumMonths,0),2)</f>
        <v>#N/A</v>
      </c>
    </row>
    <row r="1635" customFormat="false" ht="12.75" hidden="false" customHeight="false" outlineLevel="0" collapsed="false">
      <c r="A1635" s="57" t="e">
        <f aca="false">INDEX(BucketTable,MATCH(B1635,SumMonths,0),1)</f>
        <v>#N/A</v>
      </c>
      <c r="K1635" s="57" t="e">
        <f aca="false">INDEX(lava,MATCH(B1635,SumMonths,0),2)</f>
        <v>#N/A</v>
      </c>
    </row>
    <row r="1636" customFormat="false" ht="12.75" hidden="false" customHeight="false" outlineLevel="0" collapsed="false">
      <c r="A1636" s="57" t="e">
        <f aca="false">INDEX(BucketTable,MATCH(B1636,SumMonths,0),1)</f>
        <v>#N/A</v>
      </c>
      <c r="K1636" s="57" t="e">
        <f aca="false">INDEX(lava,MATCH(B1636,SumMonths,0),2)</f>
        <v>#N/A</v>
      </c>
    </row>
    <row r="1637" customFormat="false" ht="12.75" hidden="false" customHeight="false" outlineLevel="0" collapsed="false">
      <c r="A1637" s="57" t="e">
        <f aca="false">INDEX(BucketTable,MATCH(B1637,SumMonths,0),1)</f>
        <v>#N/A</v>
      </c>
      <c r="K1637" s="57" t="e">
        <f aca="false">INDEX(lava,MATCH(B1637,SumMonths,0),2)</f>
        <v>#N/A</v>
      </c>
    </row>
    <row r="1638" customFormat="false" ht="12.75" hidden="false" customHeight="false" outlineLevel="0" collapsed="false">
      <c r="A1638" s="57" t="e">
        <f aca="false">INDEX(BucketTable,MATCH(B1638,SumMonths,0),1)</f>
        <v>#N/A</v>
      </c>
      <c r="K1638" s="57" t="e">
        <f aca="false">INDEX(lava,MATCH(B1638,SumMonths,0),2)</f>
        <v>#N/A</v>
      </c>
    </row>
    <row r="1639" customFormat="false" ht="12.75" hidden="false" customHeight="false" outlineLevel="0" collapsed="false">
      <c r="A1639" s="57" t="e">
        <f aca="false">INDEX(BucketTable,MATCH(B1639,SumMonths,0),1)</f>
        <v>#N/A</v>
      </c>
      <c r="K1639" s="57" t="e">
        <f aca="false">INDEX(lava,MATCH(B1639,SumMonths,0),2)</f>
        <v>#N/A</v>
      </c>
    </row>
    <row r="1640" customFormat="false" ht="12.75" hidden="false" customHeight="false" outlineLevel="0" collapsed="false">
      <c r="A1640" s="57" t="e">
        <f aca="false">INDEX(BucketTable,MATCH(B1640,SumMonths,0),1)</f>
        <v>#N/A</v>
      </c>
      <c r="K1640" s="57" t="e">
        <f aca="false">INDEX(lava,MATCH(B1640,SumMonths,0),2)</f>
        <v>#N/A</v>
      </c>
    </row>
    <row r="1641" customFormat="false" ht="12.75" hidden="false" customHeight="false" outlineLevel="0" collapsed="false">
      <c r="A1641" s="57" t="e">
        <f aca="false">INDEX(BucketTable,MATCH(B1641,SumMonths,0),1)</f>
        <v>#N/A</v>
      </c>
      <c r="K1641" s="57" t="e">
        <f aca="false">INDEX(lava,MATCH(B1641,SumMonths,0),2)</f>
        <v>#N/A</v>
      </c>
    </row>
    <row r="1642" customFormat="false" ht="12.75" hidden="false" customHeight="false" outlineLevel="0" collapsed="false">
      <c r="A1642" s="57" t="e">
        <f aca="false">INDEX(BucketTable,MATCH(B1642,SumMonths,0),1)</f>
        <v>#N/A</v>
      </c>
      <c r="K1642" s="57" t="e">
        <f aca="false">INDEX(lava,MATCH(B1642,SumMonths,0),2)</f>
        <v>#N/A</v>
      </c>
    </row>
    <row r="1643" customFormat="false" ht="12.75" hidden="false" customHeight="false" outlineLevel="0" collapsed="false">
      <c r="A1643" s="57" t="e">
        <f aca="false">INDEX(BucketTable,MATCH(B1643,SumMonths,0),1)</f>
        <v>#N/A</v>
      </c>
      <c r="K1643" s="57" t="e">
        <f aca="false">INDEX(lava,MATCH(B1643,SumMonths,0),2)</f>
        <v>#N/A</v>
      </c>
    </row>
    <row r="1644" customFormat="false" ht="12.75" hidden="false" customHeight="false" outlineLevel="0" collapsed="false">
      <c r="A1644" s="57" t="e">
        <f aca="false">INDEX(BucketTable,MATCH(B1644,SumMonths,0),1)</f>
        <v>#N/A</v>
      </c>
      <c r="K1644" s="57" t="e">
        <f aca="false">INDEX(lava,MATCH(B1644,SumMonths,0),2)</f>
        <v>#N/A</v>
      </c>
    </row>
    <row r="1645" customFormat="false" ht="12.75" hidden="false" customHeight="false" outlineLevel="0" collapsed="false">
      <c r="A1645" s="57" t="e">
        <f aca="false">INDEX(BucketTable,MATCH(B1645,SumMonths,0),1)</f>
        <v>#N/A</v>
      </c>
      <c r="K1645" s="57" t="e">
        <f aca="false">INDEX(lava,MATCH(B1645,SumMonths,0),2)</f>
        <v>#N/A</v>
      </c>
    </row>
    <row r="1646" customFormat="false" ht="12.75" hidden="false" customHeight="false" outlineLevel="0" collapsed="false">
      <c r="A1646" s="57" t="e">
        <f aca="false">INDEX(BucketTable,MATCH(B1646,SumMonths,0),1)</f>
        <v>#N/A</v>
      </c>
      <c r="K1646" s="57" t="e">
        <f aca="false">INDEX(lava,MATCH(B1646,SumMonths,0),2)</f>
        <v>#N/A</v>
      </c>
    </row>
    <row r="1647" customFormat="false" ht="12.75" hidden="false" customHeight="false" outlineLevel="0" collapsed="false">
      <c r="A1647" s="57" t="e">
        <f aca="false">INDEX(BucketTable,MATCH(B1647,SumMonths,0),1)</f>
        <v>#N/A</v>
      </c>
      <c r="K1647" s="57" t="e">
        <f aca="false">INDEX(lava,MATCH(B1647,SumMonths,0),2)</f>
        <v>#N/A</v>
      </c>
    </row>
    <row r="1648" customFormat="false" ht="12.75" hidden="false" customHeight="false" outlineLevel="0" collapsed="false">
      <c r="A1648" s="57" t="e">
        <f aca="false">INDEX(BucketTable,MATCH(B1648,SumMonths,0),1)</f>
        <v>#N/A</v>
      </c>
      <c r="K1648" s="57" t="e">
        <f aca="false">INDEX(lava,MATCH(B1648,SumMonths,0),2)</f>
        <v>#N/A</v>
      </c>
    </row>
    <row r="1649" customFormat="false" ht="12.75" hidden="false" customHeight="false" outlineLevel="0" collapsed="false">
      <c r="A1649" s="57" t="e">
        <f aca="false">INDEX(BucketTable,MATCH(B1649,SumMonths,0),1)</f>
        <v>#N/A</v>
      </c>
      <c r="K1649" s="57" t="e">
        <f aca="false">INDEX(lava,MATCH(B1649,SumMonths,0),2)</f>
        <v>#N/A</v>
      </c>
    </row>
    <row r="1650" customFormat="false" ht="12.75" hidden="false" customHeight="false" outlineLevel="0" collapsed="false">
      <c r="A1650" s="57" t="e">
        <f aca="false">INDEX(BucketTable,MATCH(B1650,SumMonths,0),1)</f>
        <v>#N/A</v>
      </c>
      <c r="K1650" s="57" t="e">
        <f aca="false">INDEX(lava,MATCH(B1650,SumMonths,0),2)</f>
        <v>#N/A</v>
      </c>
    </row>
    <row r="1651" customFormat="false" ht="12.75" hidden="false" customHeight="false" outlineLevel="0" collapsed="false">
      <c r="A1651" s="57" t="e">
        <f aca="false">INDEX(BucketTable,MATCH(B1651,SumMonths,0),1)</f>
        <v>#N/A</v>
      </c>
      <c r="K1651" s="57" t="e">
        <f aca="false">INDEX(lava,MATCH(B1651,SumMonths,0),2)</f>
        <v>#N/A</v>
      </c>
    </row>
    <row r="1652" customFormat="false" ht="12.75" hidden="false" customHeight="false" outlineLevel="0" collapsed="false">
      <c r="A1652" s="57" t="e">
        <f aca="false">INDEX(BucketTable,MATCH(B1652,SumMonths,0),1)</f>
        <v>#N/A</v>
      </c>
      <c r="K1652" s="57" t="e">
        <f aca="false">INDEX(lava,MATCH(B1652,SumMonths,0),2)</f>
        <v>#N/A</v>
      </c>
    </row>
    <row r="1653" customFormat="false" ht="12.75" hidden="false" customHeight="false" outlineLevel="0" collapsed="false">
      <c r="A1653" s="57" t="e">
        <f aca="false">INDEX(BucketTable,MATCH(B1653,SumMonths,0),1)</f>
        <v>#N/A</v>
      </c>
      <c r="K1653" s="57" t="e">
        <f aca="false">INDEX(lava,MATCH(B1653,SumMonths,0),2)</f>
        <v>#N/A</v>
      </c>
    </row>
    <row r="1654" customFormat="false" ht="12.75" hidden="false" customHeight="false" outlineLevel="0" collapsed="false">
      <c r="A1654" s="57" t="e">
        <f aca="false">INDEX(BucketTable,MATCH(B1654,SumMonths,0),1)</f>
        <v>#N/A</v>
      </c>
      <c r="K1654" s="57" t="e">
        <f aca="false">INDEX(lava,MATCH(B1654,SumMonths,0),2)</f>
        <v>#N/A</v>
      </c>
    </row>
    <row r="1655" customFormat="false" ht="12.75" hidden="false" customHeight="false" outlineLevel="0" collapsed="false">
      <c r="A1655" s="57" t="e">
        <f aca="false">INDEX(BucketTable,MATCH(B1655,SumMonths,0),1)</f>
        <v>#N/A</v>
      </c>
      <c r="K1655" s="57" t="e">
        <f aca="false">INDEX(lava,MATCH(B1655,SumMonths,0),2)</f>
        <v>#N/A</v>
      </c>
    </row>
    <row r="1656" customFormat="false" ht="12.75" hidden="false" customHeight="false" outlineLevel="0" collapsed="false">
      <c r="A1656" s="57" t="e">
        <f aca="false">INDEX(BucketTable,MATCH(B1656,SumMonths,0),1)</f>
        <v>#N/A</v>
      </c>
      <c r="K1656" s="57" t="e">
        <f aca="false">INDEX(lava,MATCH(B1656,SumMonths,0),2)</f>
        <v>#N/A</v>
      </c>
    </row>
    <row r="1657" customFormat="false" ht="12.75" hidden="false" customHeight="false" outlineLevel="0" collapsed="false">
      <c r="A1657" s="57" t="e">
        <f aca="false">INDEX(BucketTable,MATCH(B1657,SumMonths,0),1)</f>
        <v>#N/A</v>
      </c>
      <c r="K1657" s="57" t="e">
        <f aca="false">INDEX(lava,MATCH(B1657,SumMonths,0),2)</f>
        <v>#N/A</v>
      </c>
    </row>
    <row r="1658" customFormat="false" ht="12.75" hidden="false" customHeight="false" outlineLevel="0" collapsed="false">
      <c r="A1658" s="57" t="e">
        <f aca="false">INDEX(BucketTable,MATCH(B1658,SumMonths,0),1)</f>
        <v>#N/A</v>
      </c>
      <c r="K1658" s="57" t="e">
        <f aca="false">INDEX(lava,MATCH(B1658,SumMonths,0),2)</f>
        <v>#N/A</v>
      </c>
    </row>
    <row r="1659" customFormat="false" ht="12.75" hidden="false" customHeight="false" outlineLevel="0" collapsed="false">
      <c r="A1659" s="57" t="e">
        <f aca="false">INDEX(BucketTable,MATCH(B1659,SumMonths,0),1)</f>
        <v>#N/A</v>
      </c>
      <c r="K1659" s="57" t="e">
        <f aca="false">INDEX(lava,MATCH(B1659,SumMonths,0),2)</f>
        <v>#N/A</v>
      </c>
    </row>
    <row r="1660" customFormat="false" ht="12.75" hidden="false" customHeight="false" outlineLevel="0" collapsed="false">
      <c r="A1660" s="57" t="e">
        <f aca="false">INDEX(BucketTable,MATCH(B1660,SumMonths,0),1)</f>
        <v>#N/A</v>
      </c>
      <c r="K1660" s="57" t="e">
        <f aca="false">INDEX(lava,MATCH(B1660,SumMonths,0),2)</f>
        <v>#N/A</v>
      </c>
    </row>
    <row r="1661" customFormat="false" ht="12.75" hidden="false" customHeight="false" outlineLevel="0" collapsed="false">
      <c r="A1661" s="57" t="e">
        <f aca="false">INDEX(BucketTable,MATCH(B1661,SumMonths,0),1)</f>
        <v>#N/A</v>
      </c>
      <c r="K1661" s="57" t="e">
        <f aca="false">INDEX(lava,MATCH(B1661,SumMonths,0),2)</f>
        <v>#N/A</v>
      </c>
    </row>
    <row r="1662" customFormat="false" ht="12.75" hidden="false" customHeight="false" outlineLevel="0" collapsed="false">
      <c r="A1662" s="57" t="e">
        <f aca="false">INDEX(BucketTable,MATCH(B1662,SumMonths,0),1)</f>
        <v>#N/A</v>
      </c>
      <c r="K1662" s="57" t="e">
        <f aca="false">INDEX(lava,MATCH(B1662,SumMonths,0),2)</f>
        <v>#N/A</v>
      </c>
    </row>
    <row r="1663" customFormat="false" ht="12.75" hidden="false" customHeight="false" outlineLevel="0" collapsed="false">
      <c r="A1663" s="57" t="e">
        <f aca="false">INDEX(BucketTable,MATCH(B1663,SumMonths,0),1)</f>
        <v>#N/A</v>
      </c>
      <c r="K1663" s="57" t="e">
        <f aca="false">INDEX(lava,MATCH(B1663,SumMonths,0),2)</f>
        <v>#N/A</v>
      </c>
    </row>
    <row r="1664" customFormat="false" ht="12.75" hidden="false" customHeight="false" outlineLevel="0" collapsed="false">
      <c r="A1664" s="57" t="e">
        <f aca="false">INDEX(BucketTable,MATCH(B1664,SumMonths,0),1)</f>
        <v>#N/A</v>
      </c>
      <c r="K1664" s="57" t="e">
        <f aca="false">INDEX(lava,MATCH(B1664,SumMonths,0),2)</f>
        <v>#N/A</v>
      </c>
    </row>
    <row r="1665" customFormat="false" ht="12.75" hidden="false" customHeight="false" outlineLevel="0" collapsed="false">
      <c r="A1665" s="57" t="e">
        <f aca="false">INDEX(BucketTable,MATCH(B1665,SumMonths,0),1)</f>
        <v>#N/A</v>
      </c>
      <c r="K1665" s="57" t="e">
        <f aca="false">INDEX(lava,MATCH(B1665,SumMonths,0),2)</f>
        <v>#N/A</v>
      </c>
    </row>
    <row r="1666" customFormat="false" ht="12.75" hidden="false" customHeight="false" outlineLevel="0" collapsed="false">
      <c r="A1666" s="57" t="e">
        <f aca="false">INDEX(BucketTable,MATCH(B1666,SumMonths,0),1)</f>
        <v>#N/A</v>
      </c>
      <c r="K1666" s="57" t="e">
        <f aca="false">INDEX(lava,MATCH(B1666,SumMonths,0),2)</f>
        <v>#N/A</v>
      </c>
    </row>
    <row r="1667" customFormat="false" ht="12.75" hidden="false" customHeight="false" outlineLevel="0" collapsed="false">
      <c r="A1667" s="57" t="e">
        <f aca="false">INDEX(BucketTable,MATCH(B1667,SumMonths,0),1)</f>
        <v>#N/A</v>
      </c>
      <c r="K1667" s="57" t="e">
        <f aca="false">INDEX(lava,MATCH(B1667,SumMonths,0),2)</f>
        <v>#N/A</v>
      </c>
    </row>
    <row r="1668" customFormat="false" ht="12.75" hidden="false" customHeight="false" outlineLevel="0" collapsed="false">
      <c r="A1668" s="57" t="e">
        <f aca="false">INDEX(BucketTable,MATCH(B1668,SumMonths,0),1)</f>
        <v>#N/A</v>
      </c>
      <c r="K1668" s="57" t="e">
        <f aca="false">INDEX(lava,MATCH(B1668,SumMonths,0),2)</f>
        <v>#N/A</v>
      </c>
    </row>
    <row r="1669" customFormat="false" ht="12.75" hidden="false" customHeight="false" outlineLevel="0" collapsed="false">
      <c r="A1669" s="57" t="e">
        <f aca="false">INDEX(BucketTable,MATCH(B1669,SumMonths,0),1)</f>
        <v>#N/A</v>
      </c>
      <c r="K1669" s="57" t="e">
        <f aca="false">INDEX(lava,MATCH(B1669,SumMonths,0),2)</f>
        <v>#N/A</v>
      </c>
    </row>
    <row r="1670" customFormat="false" ht="12.75" hidden="false" customHeight="false" outlineLevel="0" collapsed="false">
      <c r="A1670" s="57" t="e">
        <f aca="false">INDEX(BucketTable,MATCH(B1670,SumMonths,0),1)</f>
        <v>#N/A</v>
      </c>
      <c r="K1670" s="57" t="e">
        <f aca="false">INDEX(lava,MATCH(B1670,SumMonths,0),2)</f>
        <v>#N/A</v>
      </c>
    </row>
    <row r="1671" customFormat="false" ht="12.75" hidden="false" customHeight="false" outlineLevel="0" collapsed="false">
      <c r="A1671" s="57" t="e">
        <f aca="false">INDEX(BucketTable,MATCH(B1671,SumMonths,0),1)</f>
        <v>#N/A</v>
      </c>
      <c r="K1671" s="57" t="e">
        <f aca="false">INDEX(lava,MATCH(B1671,SumMonths,0),2)</f>
        <v>#N/A</v>
      </c>
    </row>
    <row r="1672" customFormat="false" ht="12.75" hidden="false" customHeight="false" outlineLevel="0" collapsed="false">
      <c r="A1672" s="57" t="e">
        <f aca="false">INDEX(BucketTable,MATCH(B1672,SumMonths,0),1)</f>
        <v>#N/A</v>
      </c>
      <c r="K1672" s="57" t="e">
        <f aca="false">INDEX(lava,MATCH(B1672,SumMonths,0),2)</f>
        <v>#N/A</v>
      </c>
    </row>
    <row r="1673" customFormat="false" ht="12.75" hidden="false" customHeight="false" outlineLevel="0" collapsed="false">
      <c r="A1673" s="57" t="e">
        <f aca="false">INDEX(BucketTable,MATCH(B1673,SumMonths,0),1)</f>
        <v>#N/A</v>
      </c>
      <c r="K1673" s="57" t="e">
        <f aca="false">INDEX(lava,MATCH(B1673,SumMonths,0),2)</f>
        <v>#N/A</v>
      </c>
    </row>
    <row r="1674" customFormat="false" ht="12.75" hidden="false" customHeight="false" outlineLevel="0" collapsed="false">
      <c r="A1674" s="57" t="e">
        <f aca="false">INDEX(BucketTable,MATCH(B1674,SumMonths,0),1)</f>
        <v>#N/A</v>
      </c>
      <c r="K1674" s="57" t="e">
        <f aca="false">INDEX(lava,MATCH(B1674,SumMonths,0),2)</f>
        <v>#N/A</v>
      </c>
    </row>
    <row r="1675" customFormat="false" ht="12.75" hidden="false" customHeight="false" outlineLevel="0" collapsed="false">
      <c r="A1675" s="57" t="e">
        <f aca="false">INDEX(BucketTable,MATCH(B1675,SumMonths,0),1)</f>
        <v>#N/A</v>
      </c>
      <c r="K1675" s="57" t="e">
        <f aca="false">INDEX(lava,MATCH(B1675,SumMonths,0),2)</f>
        <v>#N/A</v>
      </c>
    </row>
    <row r="1676" customFormat="false" ht="12.75" hidden="false" customHeight="false" outlineLevel="0" collapsed="false">
      <c r="A1676" s="57" t="e">
        <f aca="false">INDEX(BucketTable,MATCH(B1676,SumMonths,0),1)</f>
        <v>#N/A</v>
      </c>
      <c r="K1676" s="57" t="e">
        <f aca="false">INDEX(lava,MATCH(B1676,SumMonths,0),2)</f>
        <v>#N/A</v>
      </c>
    </row>
    <row r="1677" customFormat="false" ht="12.75" hidden="false" customHeight="false" outlineLevel="0" collapsed="false">
      <c r="A1677" s="57" t="e">
        <f aca="false">INDEX(BucketTable,MATCH(B1677,SumMonths,0),1)</f>
        <v>#N/A</v>
      </c>
      <c r="K1677" s="57" t="e">
        <f aca="false">INDEX(lava,MATCH(B1677,SumMonths,0),2)</f>
        <v>#N/A</v>
      </c>
    </row>
    <row r="1678" customFormat="false" ht="12.75" hidden="false" customHeight="false" outlineLevel="0" collapsed="false">
      <c r="A1678" s="57" t="e">
        <f aca="false">INDEX(BucketTable,MATCH(B1678,SumMonths,0),1)</f>
        <v>#N/A</v>
      </c>
      <c r="K1678" s="57" t="e">
        <f aca="false">INDEX(lava,MATCH(B1678,SumMonths,0),2)</f>
        <v>#N/A</v>
      </c>
    </row>
    <row r="1679" customFormat="false" ht="12.75" hidden="false" customHeight="false" outlineLevel="0" collapsed="false">
      <c r="A1679" s="57" t="e">
        <f aca="false">INDEX(BucketTable,MATCH(B1679,SumMonths,0),1)</f>
        <v>#N/A</v>
      </c>
      <c r="K1679" s="57" t="e">
        <f aca="false">INDEX(lava,MATCH(B1679,SumMonths,0),2)</f>
        <v>#N/A</v>
      </c>
    </row>
    <row r="1680" customFormat="false" ht="12.75" hidden="false" customHeight="false" outlineLevel="0" collapsed="false">
      <c r="A1680" s="57" t="e">
        <f aca="false">INDEX(BucketTable,MATCH(B1680,SumMonths,0),1)</f>
        <v>#N/A</v>
      </c>
      <c r="K1680" s="57" t="e">
        <f aca="false">INDEX(lava,MATCH(B1680,SumMonths,0),2)</f>
        <v>#N/A</v>
      </c>
    </row>
    <row r="1681" customFormat="false" ht="12.75" hidden="false" customHeight="false" outlineLevel="0" collapsed="false">
      <c r="A1681" s="57" t="e">
        <f aca="false">INDEX(BucketTable,MATCH(B1681,SumMonths,0),1)</f>
        <v>#N/A</v>
      </c>
      <c r="K1681" s="57" t="e">
        <f aca="false">INDEX(lava,MATCH(B1681,SumMonths,0),2)</f>
        <v>#N/A</v>
      </c>
    </row>
    <row r="1682" customFormat="false" ht="12.75" hidden="false" customHeight="false" outlineLevel="0" collapsed="false">
      <c r="A1682" s="57" t="e">
        <f aca="false">INDEX(BucketTable,MATCH(B1682,SumMonths,0),1)</f>
        <v>#N/A</v>
      </c>
      <c r="K1682" s="57" t="e">
        <f aca="false">INDEX(lava,MATCH(B1682,SumMonths,0),2)</f>
        <v>#N/A</v>
      </c>
    </row>
    <row r="1683" customFormat="false" ht="12.75" hidden="false" customHeight="false" outlineLevel="0" collapsed="false">
      <c r="A1683" s="57" t="e">
        <f aca="false">INDEX(BucketTable,MATCH(B1683,SumMonths,0),1)</f>
        <v>#N/A</v>
      </c>
      <c r="K1683" s="57" t="e">
        <f aca="false">INDEX(lava,MATCH(B1683,SumMonths,0),2)</f>
        <v>#N/A</v>
      </c>
    </row>
    <row r="1684" customFormat="false" ht="12.75" hidden="false" customHeight="false" outlineLevel="0" collapsed="false">
      <c r="A1684" s="57" t="e">
        <f aca="false">INDEX(BucketTable,MATCH(B1684,SumMonths,0),1)</f>
        <v>#N/A</v>
      </c>
      <c r="K1684" s="57" t="e">
        <f aca="false">INDEX(lava,MATCH(B1684,SumMonths,0),2)</f>
        <v>#N/A</v>
      </c>
    </row>
    <row r="1685" customFormat="false" ht="12.75" hidden="false" customHeight="false" outlineLevel="0" collapsed="false">
      <c r="A1685" s="57" t="e">
        <f aca="false">INDEX(BucketTable,MATCH(B1685,SumMonths,0),1)</f>
        <v>#N/A</v>
      </c>
      <c r="K1685" s="57" t="e">
        <f aca="false">INDEX(lava,MATCH(B1685,SumMonths,0),2)</f>
        <v>#N/A</v>
      </c>
    </row>
    <row r="1686" customFormat="false" ht="12.75" hidden="false" customHeight="false" outlineLevel="0" collapsed="false">
      <c r="A1686" s="57" t="e">
        <f aca="false">INDEX(BucketTable,MATCH(B1686,SumMonths,0),1)</f>
        <v>#N/A</v>
      </c>
      <c r="K1686" s="57" t="e">
        <f aca="false">INDEX(lava,MATCH(B1686,SumMonths,0),2)</f>
        <v>#N/A</v>
      </c>
    </row>
    <row r="1687" customFormat="false" ht="12.75" hidden="false" customHeight="false" outlineLevel="0" collapsed="false">
      <c r="A1687" s="57" t="e">
        <f aca="false">INDEX(BucketTable,MATCH(B1687,SumMonths,0),1)</f>
        <v>#N/A</v>
      </c>
      <c r="K1687" s="57" t="e">
        <f aca="false">INDEX(lava,MATCH(B1687,SumMonths,0),2)</f>
        <v>#N/A</v>
      </c>
    </row>
    <row r="1688" customFormat="false" ht="12.75" hidden="false" customHeight="false" outlineLevel="0" collapsed="false">
      <c r="A1688" s="57" t="e">
        <f aca="false">INDEX(BucketTable,MATCH(B1688,SumMonths,0),1)</f>
        <v>#N/A</v>
      </c>
      <c r="K1688" s="57" t="e">
        <f aca="false">INDEX(lava,MATCH(B1688,SumMonths,0),2)</f>
        <v>#N/A</v>
      </c>
    </row>
    <row r="1689" customFormat="false" ht="12.75" hidden="false" customHeight="false" outlineLevel="0" collapsed="false">
      <c r="A1689" s="57" t="e">
        <f aca="false">INDEX(BucketTable,MATCH(B1689,SumMonths,0),1)</f>
        <v>#N/A</v>
      </c>
      <c r="K1689" s="57" t="e">
        <f aca="false">INDEX(lava,MATCH(B1689,SumMonths,0),2)</f>
        <v>#N/A</v>
      </c>
    </row>
    <row r="1690" customFormat="false" ht="12.75" hidden="false" customHeight="false" outlineLevel="0" collapsed="false">
      <c r="A1690" s="57" t="e">
        <f aca="false">INDEX(BucketTable,MATCH(B1690,SumMonths,0),1)</f>
        <v>#N/A</v>
      </c>
      <c r="K1690" s="57" t="e">
        <f aca="false">INDEX(lava,MATCH(B1690,SumMonths,0),2)</f>
        <v>#N/A</v>
      </c>
    </row>
    <row r="1691" customFormat="false" ht="12.75" hidden="false" customHeight="false" outlineLevel="0" collapsed="false">
      <c r="A1691" s="57" t="e">
        <f aca="false">INDEX(BucketTable,MATCH(B1691,SumMonths,0),1)</f>
        <v>#N/A</v>
      </c>
      <c r="K1691" s="57" t="e">
        <f aca="false">INDEX(lava,MATCH(B1691,SumMonths,0),2)</f>
        <v>#N/A</v>
      </c>
    </row>
    <row r="1692" customFormat="false" ht="12.75" hidden="false" customHeight="false" outlineLevel="0" collapsed="false">
      <c r="A1692" s="57" t="e">
        <f aca="false">INDEX(BucketTable,MATCH(B1692,SumMonths,0),1)</f>
        <v>#N/A</v>
      </c>
      <c r="K1692" s="57" t="e">
        <f aca="false">INDEX(lava,MATCH(B1692,SumMonths,0),2)</f>
        <v>#N/A</v>
      </c>
    </row>
    <row r="1693" customFormat="false" ht="12.75" hidden="false" customHeight="false" outlineLevel="0" collapsed="false">
      <c r="A1693" s="57" t="e">
        <f aca="false">INDEX(BucketTable,MATCH(B1693,SumMonths,0),1)</f>
        <v>#N/A</v>
      </c>
      <c r="K1693" s="57" t="e">
        <f aca="false">INDEX(lava,MATCH(B1693,SumMonths,0),2)</f>
        <v>#N/A</v>
      </c>
    </row>
    <row r="1694" customFormat="false" ht="12.75" hidden="false" customHeight="false" outlineLevel="0" collapsed="false">
      <c r="A1694" s="57" t="e">
        <f aca="false">INDEX(BucketTable,MATCH(B1694,SumMonths,0),1)</f>
        <v>#N/A</v>
      </c>
      <c r="K1694" s="57" t="e">
        <f aca="false">INDEX(lava,MATCH(B1694,SumMonths,0),2)</f>
        <v>#N/A</v>
      </c>
    </row>
    <row r="1695" customFormat="false" ht="12.75" hidden="false" customHeight="false" outlineLevel="0" collapsed="false">
      <c r="A1695" s="57" t="e">
        <f aca="false">INDEX(BucketTable,MATCH(B1695,SumMonths,0),1)</f>
        <v>#N/A</v>
      </c>
      <c r="K1695" s="57" t="e">
        <f aca="false">INDEX(lava,MATCH(B1695,SumMonths,0),2)</f>
        <v>#N/A</v>
      </c>
    </row>
    <row r="1696" customFormat="false" ht="12.75" hidden="false" customHeight="false" outlineLevel="0" collapsed="false">
      <c r="A1696" s="57" t="e">
        <f aca="false">INDEX(BucketTable,MATCH(B1696,SumMonths,0),1)</f>
        <v>#N/A</v>
      </c>
      <c r="K1696" s="57" t="e">
        <f aca="false">INDEX(lava,MATCH(B1696,SumMonths,0),2)</f>
        <v>#N/A</v>
      </c>
    </row>
    <row r="1697" customFormat="false" ht="12.75" hidden="false" customHeight="false" outlineLevel="0" collapsed="false">
      <c r="A1697" s="57" t="e">
        <f aca="false">INDEX(BucketTable,MATCH(B1697,SumMonths,0),1)</f>
        <v>#N/A</v>
      </c>
      <c r="K1697" s="57" t="e">
        <f aca="false">INDEX(lava,MATCH(B1697,SumMonths,0),2)</f>
        <v>#N/A</v>
      </c>
    </row>
    <row r="1698" customFormat="false" ht="12.75" hidden="false" customHeight="false" outlineLevel="0" collapsed="false">
      <c r="A1698" s="57" t="e">
        <f aca="false">INDEX(BucketTable,MATCH(B1698,SumMonths,0),1)</f>
        <v>#N/A</v>
      </c>
      <c r="K1698" s="57" t="e">
        <f aca="false">INDEX(lava,MATCH(B1698,SumMonths,0),2)</f>
        <v>#N/A</v>
      </c>
    </row>
    <row r="1699" customFormat="false" ht="12.75" hidden="false" customHeight="false" outlineLevel="0" collapsed="false">
      <c r="A1699" s="57" t="e">
        <f aca="false">INDEX(BucketTable,MATCH(B1699,SumMonths,0),1)</f>
        <v>#N/A</v>
      </c>
      <c r="K1699" s="57" t="e">
        <f aca="false">INDEX(lava,MATCH(B1699,SumMonths,0),2)</f>
        <v>#N/A</v>
      </c>
    </row>
    <row r="1700" customFormat="false" ht="12.75" hidden="false" customHeight="false" outlineLevel="0" collapsed="false">
      <c r="A1700" s="57" t="e">
        <f aca="false">INDEX(BucketTable,MATCH(B1700,SumMonths,0),1)</f>
        <v>#N/A</v>
      </c>
      <c r="K1700" s="57" t="e">
        <f aca="false">INDEX(lava,MATCH(B1700,SumMonths,0),2)</f>
        <v>#N/A</v>
      </c>
    </row>
    <row r="1701" customFormat="false" ht="12.75" hidden="false" customHeight="false" outlineLevel="0" collapsed="false">
      <c r="A1701" s="57" t="e">
        <f aca="false">INDEX(BucketTable,MATCH(B1701,SumMonths,0),1)</f>
        <v>#N/A</v>
      </c>
      <c r="K1701" s="57" t="e">
        <f aca="false">INDEX(lava,MATCH(B1701,SumMonths,0),2)</f>
        <v>#N/A</v>
      </c>
    </row>
    <row r="1702" customFormat="false" ht="12.75" hidden="false" customHeight="false" outlineLevel="0" collapsed="false">
      <c r="A1702" s="57" t="e">
        <f aca="false">INDEX(BucketTable,MATCH(B1702,SumMonths,0),1)</f>
        <v>#N/A</v>
      </c>
      <c r="K1702" s="57" t="e">
        <f aca="false">INDEX(lava,MATCH(B1702,SumMonths,0),2)</f>
        <v>#N/A</v>
      </c>
    </row>
    <row r="1703" customFormat="false" ht="12.75" hidden="false" customHeight="false" outlineLevel="0" collapsed="false">
      <c r="A1703" s="57" t="e">
        <f aca="false">INDEX(BucketTable,MATCH(B1703,SumMonths,0),1)</f>
        <v>#N/A</v>
      </c>
      <c r="K1703" s="57" t="e">
        <f aca="false">INDEX(lava,MATCH(B1703,SumMonths,0),2)</f>
        <v>#N/A</v>
      </c>
    </row>
    <row r="1704" customFormat="false" ht="12.75" hidden="false" customHeight="false" outlineLevel="0" collapsed="false">
      <c r="A1704" s="57" t="e">
        <f aca="false">INDEX(BucketTable,MATCH(B1704,SumMonths,0),1)</f>
        <v>#N/A</v>
      </c>
      <c r="K1704" s="57" t="e">
        <f aca="false">INDEX(lava,MATCH(B1704,SumMonths,0),2)</f>
        <v>#N/A</v>
      </c>
    </row>
    <row r="1705" customFormat="false" ht="12.75" hidden="false" customHeight="false" outlineLevel="0" collapsed="false">
      <c r="A1705" s="57" t="e">
        <f aca="false">INDEX(BucketTable,MATCH(B1705,SumMonths,0),1)</f>
        <v>#N/A</v>
      </c>
      <c r="K1705" s="57" t="e">
        <f aca="false">INDEX(lava,MATCH(B1705,SumMonths,0),2)</f>
        <v>#N/A</v>
      </c>
    </row>
    <row r="1706" customFormat="false" ht="12.75" hidden="false" customHeight="false" outlineLevel="0" collapsed="false">
      <c r="A1706" s="57" t="e">
        <f aca="false">INDEX(BucketTable,MATCH(B1706,SumMonths,0),1)</f>
        <v>#N/A</v>
      </c>
      <c r="K1706" s="57" t="e">
        <f aca="false">INDEX(lava,MATCH(B1706,SumMonths,0),2)</f>
        <v>#N/A</v>
      </c>
    </row>
    <row r="1707" customFormat="false" ht="12.75" hidden="false" customHeight="false" outlineLevel="0" collapsed="false">
      <c r="A1707" s="57" t="e">
        <f aca="false">INDEX(BucketTable,MATCH(B1707,SumMonths,0),1)</f>
        <v>#N/A</v>
      </c>
      <c r="K1707" s="57" t="e">
        <f aca="false">INDEX(lava,MATCH(B1707,SumMonths,0),2)</f>
        <v>#N/A</v>
      </c>
    </row>
    <row r="1708" customFormat="false" ht="12.75" hidden="false" customHeight="false" outlineLevel="0" collapsed="false">
      <c r="A1708" s="57" t="e">
        <f aca="false">INDEX(BucketTable,MATCH(B1708,SumMonths,0),1)</f>
        <v>#N/A</v>
      </c>
      <c r="K1708" s="57" t="e">
        <f aca="false">INDEX(lava,MATCH(B1708,SumMonths,0),2)</f>
        <v>#N/A</v>
      </c>
    </row>
    <row r="1709" customFormat="false" ht="12.75" hidden="false" customHeight="false" outlineLevel="0" collapsed="false">
      <c r="A1709" s="57" t="e">
        <f aca="false">INDEX(BucketTable,MATCH(B1709,SumMonths,0),1)</f>
        <v>#N/A</v>
      </c>
      <c r="K1709" s="57" t="e">
        <f aca="false">INDEX(lava,MATCH(B1709,SumMonths,0),2)</f>
        <v>#N/A</v>
      </c>
    </row>
    <row r="1710" customFormat="false" ht="12.75" hidden="false" customHeight="false" outlineLevel="0" collapsed="false">
      <c r="A1710" s="57" t="e">
        <f aca="false">INDEX(BucketTable,MATCH(B1710,SumMonths,0),1)</f>
        <v>#N/A</v>
      </c>
      <c r="K1710" s="57" t="e">
        <f aca="false">INDEX(lava,MATCH(B1710,SumMonths,0),2)</f>
        <v>#N/A</v>
      </c>
    </row>
    <row r="1711" customFormat="false" ht="12.75" hidden="false" customHeight="false" outlineLevel="0" collapsed="false">
      <c r="A1711" s="57" t="e">
        <f aca="false">INDEX(BucketTable,MATCH(B1711,SumMonths,0),1)</f>
        <v>#N/A</v>
      </c>
      <c r="K1711" s="57" t="e">
        <f aca="false">INDEX(lava,MATCH(B1711,SumMonths,0),2)</f>
        <v>#N/A</v>
      </c>
    </row>
    <row r="1712" customFormat="false" ht="12.75" hidden="false" customHeight="false" outlineLevel="0" collapsed="false">
      <c r="A1712" s="57" t="e">
        <f aca="false">INDEX(BucketTable,MATCH(B1712,SumMonths,0),1)</f>
        <v>#N/A</v>
      </c>
      <c r="K1712" s="57" t="e">
        <f aca="false">INDEX(lava,MATCH(B1712,SumMonths,0),2)</f>
        <v>#N/A</v>
      </c>
    </row>
    <row r="1713" customFormat="false" ht="12.75" hidden="false" customHeight="false" outlineLevel="0" collapsed="false">
      <c r="A1713" s="57" t="e">
        <f aca="false">INDEX(BucketTable,MATCH(B1713,SumMonths,0),1)</f>
        <v>#N/A</v>
      </c>
      <c r="K1713" s="57" t="e">
        <f aca="false">INDEX(lava,MATCH(B1713,SumMonths,0),2)</f>
        <v>#N/A</v>
      </c>
    </row>
    <row r="1714" customFormat="false" ht="12.75" hidden="false" customHeight="false" outlineLevel="0" collapsed="false">
      <c r="A1714" s="57" t="e">
        <f aca="false">INDEX(BucketTable,MATCH(B1714,SumMonths,0),1)</f>
        <v>#N/A</v>
      </c>
      <c r="K1714" s="57" t="e">
        <f aca="false">INDEX(lava,MATCH(B1714,SumMonths,0),2)</f>
        <v>#N/A</v>
      </c>
    </row>
    <row r="1715" customFormat="false" ht="12.75" hidden="false" customHeight="false" outlineLevel="0" collapsed="false">
      <c r="A1715" s="57" t="e">
        <f aca="false">INDEX(BucketTable,MATCH(B1715,SumMonths,0),1)</f>
        <v>#N/A</v>
      </c>
      <c r="K1715" s="57" t="e">
        <f aca="false">INDEX(lava,MATCH(B1715,SumMonths,0),2)</f>
        <v>#N/A</v>
      </c>
    </row>
    <row r="1716" customFormat="false" ht="12.75" hidden="false" customHeight="false" outlineLevel="0" collapsed="false">
      <c r="A1716" s="57" t="e">
        <f aca="false">INDEX(BucketTable,MATCH(B1716,SumMonths,0),1)</f>
        <v>#N/A</v>
      </c>
      <c r="K1716" s="57" t="e">
        <f aca="false">INDEX(lava,MATCH(B1716,SumMonths,0),2)</f>
        <v>#N/A</v>
      </c>
    </row>
    <row r="1717" customFormat="false" ht="12.75" hidden="false" customHeight="false" outlineLevel="0" collapsed="false">
      <c r="A1717" s="57" t="e">
        <f aca="false">INDEX(BucketTable,MATCH(B1717,SumMonths,0),1)</f>
        <v>#N/A</v>
      </c>
      <c r="K1717" s="57" t="e">
        <f aca="false">INDEX(lava,MATCH(B1717,SumMonths,0),2)</f>
        <v>#N/A</v>
      </c>
    </row>
    <row r="1718" customFormat="false" ht="12.75" hidden="false" customHeight="false" outlineLevel="0" collapsed="false">
      <c r="A1718" s="57" t="e">
        <f aca="false">INDEX(BucketTable,MATCH(B1718,SumMonths,0),1)</f>
        <v>#N/A</v>
      </c>
      <c r="K1718" s="57" t="e">
        <f aca="false">INDEX(lava,MATCH(B1718,SumMonths,0),2)</f>
        <v>#N/A</v>
      </c>
    </row>
    <row r="1719" customFormat="false" ht="12.75" hidden="false" customHeight="false" outlineLevel="0" collapsed="false">
      <c r="A1719" s="57" t="e">
        <f aca="false">INDEX(BucketTable,MATCH(B1719,SumMonths,0),1)</f>
        <v>#N/A</v>
      </c>
      <c r="K1719" s="57" t="e">
        <f aca="false">INDEX(lava,MATCH(B1719,SumMonths,0),2)</f>
        <v>#N/A</v>
      </c>
    </row>
    <row r="1720" customFormat="false" ht="12.75" hidden="false" customHeight="false" outlineLevel="0" collapsed="false">
      <c r="A1720" s="57" t="e">
        <f aca="false">INDEX(BucketTable,MATCH(B1720,SumMonths,0),1)</f>
        <v>#N/A</v>
      </c>
      <c r="K1720" s="57" t="e">
        <f aca="false">INDEX(lava,MATCH(B1720,SumMonths,0),2)</f>
        <v>#N/A</v>
      </c>
    </row>
    <row r="1721" customFormat="false" ht="12.75" hidden="false" customHeight="false" outlineLevel="0" collapsed="false">
      <c r="A1721" s="57" t="e">
        <f aca="false">INDEX(BucketTable,MATCH(B1721,SumMonths,0),1)</f>
        <v>#N/A</v>
      </c>
      <c r="K1721" s="57" t="e">
        <f aca="false">INDEX(lava,MATCH(B1721,SumMonths,0),2)</f>
        <v>#N/A</v>
      </c>
    </row>
    <row r="1722" customFormat="false" ht="12.75" hidden="false" customHeight="false" outlineLevel="0" collapsed="false">
      <c r="A1722" s="57" t="e">
        <f aca="false">INDEX(BucketTable,MATCH(B1722,SumMonths,0),1)</f>
        <v>#N/A</v>
      </c>
      <c r="K1722" s="57" t="e">
        <f aca="false">INDEX(lava,MATCH(B1722,SumMonths,0),2)</f>
        <v>#N/A</v>
      </c>
    </row>
    <row r="1723" customFormat="false" ht="12.75" hidden="false" customHeight="false" outlineLevel="0" collapsed="false">
      <c r="A1723" s="57" t="e">
        <f aca="false">INDEX(BucketTable,MATCH(B1723,SumMonths,0),1)</f>
        <v>#N/A</v>
      </c>
      <c r="K1723" s="57" t="e">
        <f aca="false">INDEX(lava,MATCH(B1723,SumMonths,0),2)</f>
        <v>#N/A</v>
      </c>
    </row>
    <row r="1724" customFormat="false" ht="12.75" hidden="false" customHeight="false" outlineLevel="0" collapsed="false">
      <c r="A1724" s="57" t="e">
        <f aca="false">INDEX(BucketTable,MATCH(B1724,SumMonths,0),1)</f>
        <v>#N/A</v>
      </c>
      <c r="K1724" s="57" t="e">
        <f aca="false">INDEX(lava,MATCH(B1724,SumMonths,0),2)</f>
        <v>#N/A</v>
      </c>
    </row>
    <row r="1725" customFormat="false" ht="12.75" hidden="false" customHeight="false" outlineLevel="0" collapsed="false">
      <c r="A1725" s="57" t="e">
        <f aca="false">INDEX(BucketTable,MATCH(B1725,SumMonths,0),1)</f>
        <v>#N/A</v>
      </c>
      <c r="K1725" s="57" t="e">
        <f aca="false">INDEX(lava,MATCH(B1725,SumMonths,0),2)</f>
        <v>#N/A</v>
      </c>
    </row>
    <row r="1726" customFormat="false" ht="12.75" hidden="false" customHeight="false" outlineLevel="0" collapsed="false">
      <c r="A1726" s="57" t="e">
        <f aca="false">INDEX(BucketTable,MATCH(B1726,SumMonths,0),1)</f>
        <v>#N/A</v>
      </c>
      <c r="K1726" s="57" t="e">
        <f aca="false">INDEX(lava,MATCH(B1726,SumMonths,0),2)</f>
        <v>#N/A</v>
      </c>
    </row>
    <row r="1727" customFormat="false" ht="12.75" hidden="false" customHeight="false" outlineLevel="0" collapsed="false">
      <c r="A1727" s="57" t="e">
        <f aca="false">INDEX(BucketTable,MATCH(B1727,SumMonths,0),1)</f>
        <v>#N/A</v>
      </c>
      <c r="K1727" s="57" t="e">
        <f aca="false">INDEX(lava,MATCH(B1727,SumMonths,0),2)</f>
        <v>#N/A</v>
      </c>
    </row>
    <row r="1728" customFormat="false" ht="12.75" hidden="false" customHeight="false" outlineLevel="0" collapsed="false">
      <c r="A1728" s="57" t="e">
        <f aca="false">INDEX(BucketTable,MATCH(B1728,SumMonths,0),1)</f>
        <v>#N/A</v>
      </c>
      <c r="K1728" s="57" t="e">
        <f aca="false">INDEX(lava,MATCH(B1728,SumMonths,0),2)</f>
        <v>#N/A</v>
      </c>
    </row>
    <row r="1729" customFormat="false" ht="12.75" hidden="false" customHeight="false" outlineLevel="0" collapsed="false">
      <c r="A1729" s="57" t="e">
        <f aca="false">INDEX(BucketTable,MATCH(B1729,SumMonths,0),1)</f>
        <v>#N/A</v>
      </c>
      <c r="K1729" s="57" t="e">
        <f aca="false">INDEX(lava,MATCH(B1729,SumMonths,0),2)</f>
        <v>#N/A</v>
      </c>
    </row>
    <row r="1730" customFormat="false" ht="12.75" hidden="false" customHeight="false" outlineLevel="0" collapsed="false">
      <c r="A1730" s="57" t="e">
        <f aca="false">INDEX(BucketTable,MATCH(B1730,SumMonths,0),1)</f>
        <v>#N/A</v>
      </c>
      <c r="K1730" s="57" t="e">
        <f aca="false">INDEX(lava,MATCH(B1730,SumMonths,0),2)</f>
        <v>#N/A</v>
      </c>
    </row>
    <row r="1731" customFormat="false" ht="12.75" hidden="false" customHeight="false" outlineLevel="0" collapsed="false">
      <c r="A1731" s="57" t="e">
        <f aca="false">INDEX(BucketTable,MATCH(B1731,SumMonths,0),1)</f>
        <v>#N/A</v>
      </c>
      <c r="K1731" s="57" t="e">
        <f aca="false">INDEX(lava,MATCH(B1731,SumMonths,0),2)</f>
        <v>#N/A</v>
      </c>
    </row>
    <row r="1732" customFormat="false" ht="12.75" hidden="false" customHeight="false" outlineLevel="0" collapsed="false">
      <c r="A1732" s="57" t="e">
        <f aca="false">INDEX(BucketTable,MATCH(B1732,SumMonths,0),1)</f>
        <v>#N/A</v>
      </c>
      <c r="K1732" s="57" t="e">
        <f aca="false">INDEX(lava,MATCH(B1732,SumMonths,0),2)</f>
        <v>#N/A</v>
      </c>
    </row>
    <row r="1733" customFormat="false" ht="12.75" hidden="false" customHeight="false" outlineLevel="0" collapsed="false">
      <c r="A1733" s="57" t="e">
        <f aca="false">INDEX(BucketTable,MATCH(B1733,SumMonths,0),1)</f>
        <v>#N/A</v>
      </c>
      <c r="K1733" s="57" t="e">
        <f aca="false">INDEX(lava,MATCH(B1733,SumMonths,0),2)</f>
        <v>#N/A</v>
      </c>
    </row>
    <row r="1734" customFormat="false" ht="12.75" hidden="false" customHeight="false" outlineLevel="0" collapsed="false">
      <c r="A1734" s="57" t="e">
        <f aca="false">INDEX(BucketTable,MATCH(B1734,SumMonths,0),1)</f>
        <v>#N/A</v>
      </c>
      <c r="K1734" s="57" t="e">
        <f aca="false">INDEX(lava,MATCH(B1734,SumMonths,0),2)</f>
        <v>#N/A</v>
      </c>
    </row>
    <row r="1735" customFormat="false" ht="12.75" hidden="false" customHeight="false" outlineLevel="0" collapsed="false">
      <c r="A1735" s="57" t="e">
        <f aca="false">INDEX(BucketTable,MATCH(B1735,SumMonths,0),1)</f>
        <v>#N/A</v>
      </c>
      <c r="K1735" s="57" t="e">
        <f aca="false">INDEX(lava,MATCH(B1735,SumMonths,0),2)</f>
        <v>#N/A</v>
      </c>
    </row>
    <row r="1736" customFormat="false" ht="12.75" hidden="false" customHeight="false" outlineLevel="0" collapsed="false">
      <c r="A1736" s="57" t="e">
        <f aca="false">INDEX(BucketTable,MATCH(B1736,SumMonths,0),1)</f>
        <v>#N/A</v>
      </c>
      <c r="K1736" s="57" t="e">
        <f aca="false">INDEX(lava,MATCH(B1736,SumMonths,0),2)</f>
        <v>#N/A</v>
      </c>
    </row>
    <row r="1737" customFormat="false" ht="12.75" hidden="false" customHeight="false" outlineLevel="0" collapsed="false">
      <c r="A1737" s="57" t="e">
        <f aca="false">INDEX(BucketTable,MATCH(B1737,SumMonths,0),1)</f>
        <v>#N/A</v>
      </c>
      <c r="K1737" s="57" t="e">
        <f aca="false">INDEX(lava,MATCH(B1737,SumMonths,0),2)</f>
        <v>#N/A</v>
      </c>
    </row>
    <row r="1738" customFormat="false" ht="12.75" hidden="false" customHeight="false" outlineLevel="0" collapsed="false">
      <c r="A1738" s="57" t="e">
        <f aca="false">INDEX(BucketTable,MATCH(B1738,SumMonths,0),1)</f>
        <v>#N/A</v>
      </c>
      <c r="K1738" s="57" t="e">
        <f aca="false">INDEX(lava,MATCH(B1738,SumMonths,0),2)</f>
        <v>#N/A</v>
      </c>
    </row>
    <row r="1739" customFormat="false" ht="12.75" hidden="false" customHeight="false" outlineLevel="0" collapsed="false">
      <c r="A1739" s="57" t="e">
        <f aca="false">INDEX(BucketTable,MATCH(B1739,SumMonths,0),1)</f>
        <v>#N/A</v>
      </c>
      <c r="K1739" s="57" t="e">
        <f aca="false">INDEX(lava,MATCH(B1739,SumMonths,0),2)</f>
        <v>#N/A</v>
      </c>
    </row>
    <row r="1740" customFormat="false" ht="12.75" hidden="false" customHeight="false" outlineLevel="0" collapsed="false">
      <c r="A1740" s="57" t="e">
        <f aca="false">INDEX(BucketTable,MATCH(B1740,SumMonths,0),1)</f>
        <v>#N/A</v>
      </c>
      <c r="K1740" s="57" t="e">
        <f aca="false">INDEX(lava,MATCH(B1740,SumMonths,0),2)</f>
        <v>#N/A</v>
      </c>
    </row>
    <row r="1741" customFormat="false" ht="12.75" hidden="false" customHeight="false" outlineLevel="0" collapsed="false">
      <c r="A1741" s="57" t="e">
        <f aca="false">INDEX(BucketTable,MATCH(B1741,SumMonths,0),1)</f>
        <v>#N/A</v>
      </c>
      <c r="K1741" s="57" t="e">
        <f aca="false">INDEX(lava,MATCH(B1741,SumMonths,0),2)</f>
        <v>#N/A</v>
      </c>
    </row>
    <row r="1742" customFormat="false" ht="12.75" hidden="false" customHeight="false" outlineLevel="0" collapsed="false">
      <c r="A1742" s="57" t="e">
        <f aca="false">INDEX(BucketTable,MATCH(B1742,SumMonths,0),1)</f>
        <v>#N/A</v>
      </c>
      <c r="K1742" s="57" t="e">
        <f aca="false">INDEX(lava,MATCH(B1742,SumMonths,0),2)</f>
        <v>#N/A</v>
      </c>
    </row>
    <row r="1743" customFormat="false" ht="12.75" hidden="false" customHeight="false" outlineLevel="0" collapsed="false">
      <c r="A1743" s="57" t="e">
        <f aca="false">INDEX(BucketTable,MATCH(B1743,SumMonths,0),1)</f>
        <v>#N/A</v>
      </c>
      <c r="K1743" s="57" t="e">
        <f aca="false">INDEX(lava,MATCH(B1743,SumMonths,0),2)</f>
        <v>#N/A</v>
      </c>
    </row>
    <row r="1744" customFormat="false" ht="12.75" hidden="false" customHeight="false" outlineLevel="0" collapsed="false">
      <c r="A1744" s="57" t="e">
        <f aca="false">INDEX(BucketTable,MATCH(B1744,SumMonths,0),1)</f>
        <v>#N/A</v>
      </c>
      <c r="K1744" s="57" t="e">
        <f aca="false">INDEX(lava,MATCH(B1744,SumMonths,0),2)</f>
        <v>#N/A</v>
      </c>
    </row>
    <row r="1745" customFormat="false" ht="12.75" hidden="false" customHeight="false" outlineLevel="0" collapsed="false">
      <c r="A1745" s="57" t="e">
        <f aca="false">INDEX(BucketTable,MATCH(B1745,SumMonths,0),1)</f>
        <v>#N/A</v>
      </c>
      <c r="K1745" s="57" t="e">
        <f aca="false">INDEX(lava,MATCH(B1745,SumMonths,0),2)</f>
        <v>#N/A</v>
      </c>
    </row>
    <row r="1746" customFormat="false" ht="12.75" hidden="false" customHeight="false" outlineLevel="0" collapsed="false">
      <c r="A1746" s="57" t="e">
        <f aca="false">INDEX(BucketTable,MATCH(B1746,SumMonths,0),1)</f>
        <v>#N/A</v>
      </c>
      <c r="K1746" s="57" t="e">
        <f aca="false">INDEX(lava,MATCH(B1746,SumMonths,0),2)</f>
        <v>#N/A</v>
      </c>
    </row>
    <row r="1747" customFormat="false" ht="12.75" hidden="false" customHeight="false" outlineLevel="0" collapsed="false">
      <c r="A1747" s="57" t="e">
        <f aca="false">INDEX(BucketTable,MATCH(B1747,SumMonths,0),1)</f>
        <v>#N/A</v>
      </c>
      <c r="K1747" s="57" t="e">
        <f aca="false">INDEX(lava,MATCH(B1747,SumMonths,0),2)</f>
        <v>#N/A</v>
      </c>
    </row>
    <row r="1748" customFormat="false" ht="12.75" hidden="false" customHeight="false" outlineLevel="0" collapsed="false">
      <c r="A1748" s="57" t="e">
        <f aca="false">INDEX(BucketTable,MATCH(B1748,SumMonths,0),1)</f>
        <v>#N/A</v>
      </c>
      <c r="K1748" s="57" t="e">
        <f aca="false">INDEX(lava,MATCH(B1748,SumMonths,0),2)</f>
        <v>#N/A</v>
      </c>
    </row>
    <row r="1749" customFormat="false" ht="12.75" hidden="false" customHeight="false" outlineLevel="0" collapsed="false">
      <c r="A1749" s="57" t="e">
        <f aca="false">INDEX(BucketTable,MATCH(B1749,SumMonths,0),1)</f>
        <v>#N/A</v>
      </c>
      <c r="K1749" s="57" t="e">
        <f aca="false">INDEX(lava,MATCH(B1749,SumMonths,0),2)</f>
        <v>#N/A</v>
      </c>
    </row>
    <row r="1750" customFormat="false" ht="12.75" hidden="false" customHeight="false" outlineLevel="0" collapsed="false">
      <c r="A1750" s="57" t="e">
        <f aca="false">INDEX(BucketTable,MATCH(B1750,SumMonths,0),1)</f>
        <v>#N/A</v>
      </c>
      <c r="K1750" s="57" t="e">
        <f aca="false">INDEX(lava,MATCH(B1750,SumMonths,0),2)</f>
        <v>#N/A</v>
      </c>
    </row>
    <row r="1751" customFormat="false" ht="12.75" hidden="false" customHeight="false" outlineLevel="0" collapsed="false">
      <c r="A1751" s="57" t="e">
        <f aca="false">INDEX(BucketTable,MATCH(B1751,SumMonths,0),1)</f>
        <v>#N/A</v>
      </c>
      <c r="K1751" s="57" t="e">
        <f aca="false">INDEX(lava,MATCH(B1751,SumMonths,0),2)</f>
        <v>#N/A</v>
      </c>
    </row>
    <row r="1752" customFormat="false" ht="12.75" hidden="false" customHeight="false" outlineLevel="0" collapsed="false">
      <c r="A1752" s="57" t="e">
        <f aca="false">INDEX(BucketTable,MATCH(B1752,SumMonths,0),1)</f>
        <v>#N/A</v>
      </c>
      <c r="K1752" s="57" t="e">
        <f aca="false">INDEX(lava,MATCH(B1752,SumMonths,0),2)</f>
        <v>#N/A</v>
      </c>
    </row>
    <row r="1753" customFormat="false" ht="12.75" hidden="false" customHeight="false" outlineLevel="0" collapsed="false">
      <c r="A1753" s="57" t="e">
        <f aca="false">INDEX(BucketTable,MATCH(B1753,SumMonths,0),1)</f>
        <v>#N/A</v>
      </c>
      <c r="K1753" s="57" t="e">
        <f aca="false">INDEX(lava,MATCH(B1753,SumMonths,0),2)</f>
        <v>#N/A</v>
      </c>
    </row>
    <row r="1754" customFormat="false" ht="12.75" hidden="false" customHeight="false" outlineLevel="0" collapsed="false">
      <c r="A1754" s="57" t="e">
        <f aca="false">INDEX(BucketTable,MATCH(B1754,SumMonths,0),1)</f>
        <v>#N/A</v>
      </c>
      <c r="K1754" s="57" t="e">
        <f aca="false">INDEX(lava,MATCH(B1754,SumMonths,0),2)</f>
        <v>#N/A</v>
      </c>
    </row>
    <row r="1755" customFormat="false" ht="12.75" hidden="false" customHeight="false" outlineLevel="0" collapsed="false">
      <c r="A1755" s="57" t="e">
        <f aca="false">INDEX(BucketTable,MATCH(B1755,SumMonths,0),1)</f>
        <v>#N/A</v>
      </c>
      <c r="K1755" s="57" t="e">
        <f aca="false">INDEX(lava,MATCH(B1755,SumMonths,0),2)</f>
        <v>#N/A</v>
      </c>
    </row>
    <row r="1756" customFormat="false" ht="12.75" hidden="false" customHeight="false" outlineLevel="0" collapsed="false">
      <c r="A1756" s="57" t="e">
        <f aca="false">INDEX(BucketTable,MATCH(B1756,SumMonths,0),1)</f>
        <v>#N/A</v>
      </c>
      <c r="K1756" s="57" t="e">
        <f aca="false">INDEX(lava,MATCH(B1756,SumMonths,0),2)</f>
        <v>#N/A</v>
      </c>
    </row>
    <row r="1757" customFormat="false" ht="12.75" hidden="false" customHeight="false" outlineLevel="0" collapsed="false">
      <c r="A1757" s="57" t="e">
        <f aca="false">INDEX(BucketTable,MATCH(B1757,SumMonths,0),1)</f>
        <v>#N/A</v>
      </c>
      <c r="K1757" s="57" t="e">
        <f aca="false">INDEX(lava,MATCH(B1757,SumMonths,0),2)</f>
        <v>#N/A</v>
      </c>
    </row>
    <row r="1758" customFormat="false" ht="12.75" hidden="false" customHeight="false" outlineLevel="0" collapsed="false">
      <c r="A1758" s="57" t="e">
        <f aca="false">INDEX(BucketTable,MATCH(B1758,SumMonths,0),1)</f>
        <v>#N/A</v>
      </c>
      <c r="K1758" s="57" t="e">
        <f aca="false">INDEX(lava,MATCH(B1758,SumMonths,0),2)</f>
        <v>#N/A</v>
      </c>
    </row>
    <row r="1759" customFormat="false" ht="12.75" hidden="false" customHeight="false" outlineLevel="0" collapsed="false">
      <c r="A1759" s="57" t="e">
        <f aca="false">INDEX(BucketTable,MATCH(B1759,SumMonths,0),1)</f>
        <v>#N/A</v>
      </c>
      <c r="K1759" s="57" t="e">
        <f aca="false">INDEX(lava,MATCH(B1759,SumMonths,0),2)</f>
        <v>#N/A</v>
      </c>
    </row>
    <row r="1760" customFormat="false" ht="12.75" hidden="false" customHeight="false" outlineLevel="0" collapsed="false">
      <c r="A1760" s="57" t="e">
        <f aca="false">INDEX(BucketTable,MATCH(B1760,SumMonths,0),1)</f>
        <v>#N/A</v>
      </c>
      <c r="K1760" s="57" t="e">
        <f aca="false">INDEX(lava,MATCH(B1760,SumMonths,0),2)</f>
        <v>#N/A</v>
      </c>
    </row>
    <row r="1761" customFormat="false" ht="12.75" hidden="false" customHeight="false" outlineLevel="0" collapsed="false">
      <c r="A1761" s="57" t="e">
        <f aca="false">INDEX(BucketTable,MATCH(B1761,SumMonths,0),1)</f>
        <v>#N/A</v>
      </c>
      <c r="K1761" s="57" t="e">
        <f aca="false">INDEX(lava,MATCH(B1761,SumMonths,0),2)</f>
        <v>#N/A</v>
      </c>
    </row>
    <row r="1762" customFormat="false" ht="12.75" hidden="false" customHeight="false" outlineLevel="0" collapsed="false">
      <c r="A1762" s="57" t="e">
        <f aca="false">INDEX(BucketTable,MATCH(B1762,SumMonths,0),1)</f>
        <v>#N/A</v>
      </c>
      <c r="K1762" s="57" t="e">
        <f aca="false">INDEX(lava,MATCH(B1762,SumMonths,0),2)</f>
        <v>#N/A</v>
      </c>
    </row>
    <row r="1763" customFormat="false" ht="12.75" hidden="false" customHeight="false" outlineLevel="0" collapsed="false">
      <c r="A1763" s="57" t="e">
        <f aca="false">INDEX(BucketTable,MATCH(B1763,SumMonths,0),1)</f>
        <v>#N/A</v>
      </c>
      <c r="K1763" s="57" t="e">
        <f aca="false">INDEX(lava,MATCH(B1763,SumMonths,0),2)</f>
        <v>#N/A</v>
      </c>
    </row>
    <row r="1764" customFormat="false" ht="12.75" hidden="false" customHeight="false" outlineLevel="0" collapsed="false">
      <c r="A1764" s="57" t="e">
        <f aca="false">INDEX(BucketTable,MATCH(B1764,SumMonths,0),1)</f>
        <v>#N/A</v>
      </c>
      <c r="K1764" s="57" t="e">
        <f aca="false">INDEX(lava,MATCH(B1764,SumMonths,0),2)</f>
        <v>#N/A</v>
      </c>
    </row>
    <row r="1765" customFormat="false" ht="12.75" hidden="false" customHeight="false" outlineLevel="0" collapsed="false">
      <c r="A1765" s="57" t="e">
        <f aca="false">INDEX(BucketTable,MATCH(B1765,SumMonths,0),1)</f>
        <v>#N/A</v>
      </c>
      <c r="K1765" s="57" t="e">
        <f aca="false">INDEX(lava,MATCH(B1765,SumMonths,0),2)</f>
        <v>#N/A</v>
      </c>
    </row>
    <row r="1766" customFormat="false" ht="12.75" hidden="false" customHeight="false" outlineLevel="0" collapsed="false">
      <c r="A1766" s="57" t="e">
        <f aca="false">INDEX(BucketTable,MATCH(B1766,SumMonths,0),1)</f>
        <v>#N/A</v>
      </c>
      <c r="K1766" s="57" t="e">
        <f aca="false">INDEX(lava,MATCH(B1766,SumMonths,0),2)</f>
        <v>#N/A</v>
      </c>
    </row>
    <row r="1767" customFormat="false" ht="12.75" hidden="false" customHeight="false" outlineLevel="0" collapsed="false">
      <c r="A1767" s="57" t="e">
        <f aca="false">INDEX(BucketTable,MATCH(B1767,SumMonths,0),1)</f>
        <v>#N/A</v>
      </c>
      <c r="K1767" s="57" t="e">
        <f aca="false">INDEX(lava,MATCH(B1767,SumMonths,0),2)</f>
        <v>#N/A</v>
      </c>
    </row>
    <row r="1768" customFormat="false" ht="12.75" hidden="false" customHeight="false" outlineLevel="0" collapsed="false">
      <c r="A1768" s="57" t="e">
        <f aca="false">INDEX(BucketTable,MATCH(B1768,SumMonths,0),1)</f>
        <v>#N/A</v>
      </c>
      <c r="K1768" s="57" t="e">
        <f aca="false">INDEX(lava,MATCH(B1768,SumMonths,0),2)</f>
        <v>#N/A</v>
      </c>
    </row>
    <row r="1769" customFormat="false" ht="12.75" hidden="false" customHeight="false" outlineLevel="0" collapsed="false">
      <c r="A1769" s="57" t="e">
        <f aca="false">INDEX(BucketTable,MATCH(B1769,SumMonths,0),1)</f>
        <v>#N/A</v>
      </c>
      <c r="K1769" s="57" t="e">
        <f aca="false">INDEX(lava,MATCH(B1769,SumMonths,0),2)</f>
        <v>#N/A</v>
      </c>
    </row>
    <row r="1770" customFormat="false" ht="12.75" hidden="false" customHeight="false" outlineLevel="0" collapsed="false">
      <c r="A1770" s="57" t="e">
        <f aca="false">INDEX(BucketTable,MATCH(B1770,SumMonths,0),1)</f>
        <v>#N/A</v>
      </c>
      <c r="K1770" s="57" t="e">
        <f aca="false">INDEX(lava,MATCH(B1770,SumMonths,0),2)</f>
        <v>#N/A</v>
      </c>
    </row>
    <row r="1771" customFormat="false" ht="12.75" hidden="false" customHeight="false" outlineLevel="0" collapsed="false">
      <c r="A1771" s="57" t="e">
        <f aca="false">INDEX(BucketTable,MATCH(B1771,SumMonths,0),1)</f>
        <v>#N/A</v>
      </c>
      <c r="K1771" s="57" t="e">
        <f aca="false">INDEX(lava,MATCH(B1771,SumMonths,0),2)</f>
        <v>#N/A</v>
      </c>
    </row>
    <row r="1772" customFormat="false" ht="12.75" hidden="false" customHeight="false" outlineLevel="0" collapsed="false">
      <c r="A1772" s="57" t="e">
        <f aca="false">INDEX(BucketTable,MATCH(B1772,SumMonths,0),1)</f>
        <v>#N/A</v>
      </c>
      <c r="K1772" s="57" t="e">
        <f aca="false">INDEX(lava,MATCH(B1772,SumMonths,0),2)</f>
        <v>#N/A</v>
      </c>
    </row>
    <row r="1773" customFormat="false" ht="12.75" hidden="false" customHeight="false" outlineLevel="0" collapsed="false">
      <c r="A1773" s="57" t="e">
        <f aca="false">INDEX(BucketTable,MATCH(B1773,SumMonths,0),1)</f>
        <v>#N/A</v>
      </c>
      <c r="K1773" s="57" t="e">
        <f aca="false">INDEX(lava,MATCH(B1773,SumMonths,0),2)</f>
        <v>#N/A</v>
      </c>
    </row>
    <row r="1774" customFormat="false" ht="12.75" hidden="false" customHeight="false" outlineLevel="0" collapsed="false">
      <c r="A1774" s="57" t="e">
        <f aca="false">INDEX(BucketTable,MATCH(B1774,SumMonths,0),1)</f>
        <v>#N/A</v>
      </c>
      <c r="K1774" s="57" t="e">
        <f aca="false">INDEX(lava,MATCH(B1774,SumMonths,0),2)</f>
        <v>#N/A</v>
      </c>
    </row>
    <row r="1775" customFormat="false" ht="12.75" hidden="false" customHeight="false" outlineLevel="0" collapsed="false">
      <c r="A1775" s="57" t="e">
        <f aca="false">INDEX(BucketTable,MATCH(B1775,SumMonths,0),1)</f>
        <v>#N/A</v>
      </c>
      <c r="K1775" s="57" t="e">
        <f aca="false">INDEX(lava,MATCH(B1775,SumMonths,0),2)</f>
        <v>#N/A</v>
      </c>
    </row>
    <row r="1776" customFormat="false" ht="12.75" hidden="false" customHeight="false" outlineLevel="0" collapsed="false">
      <c r="A1776" s="57" t="e">
        <f aca="false">INDEX(BucketTable,MATCH(B1776,SumMonths,0),1)</f>
        <v>#N/A</v>
      </c>
      <c r="K1776" s="57" t="e">
        <f aca="false">INDEX(lava,MATCH(B1776,SumMonths,0),2)</f>
        <v>#N/A</v>
      </c>
    </row>
    <row r="1777" customFormat="false" ht="12.75" hidden="false" customHeight="false" outlineLevel="0" collapsed="false">
      <c r="A1777" s="57" t="e">
        <f aca="false">INDEX(BucketTable,MATCH(B1777,SumMonths,0),1)</f>
        <v>#N/A</v>
      </c>
      <c r="K1777" s="57" t="e">
        <f aca="false">INDEX(lava,MATCH(B1777,SumMonths,0),2)</f>
        <v>#N/A</v>
      </c>
    </row>
    <row r="1778" customFormat="false" ht="12.75" hidden="false" customHeight="false" outlineLevel="0" collapsed="false">
      <c r="A1778" s="57" t="e">
        <f aca="false">INDEX(BucketTable,MATCH(B1778,SumMonths,0),1)</f>
        <v>#N/A</v>
      </c>
      <c r="K1778" s="57" t="e">
        <f aca="false">INDEX(lava,MATCH(B1778,SumMonths,0),2)</f>
        <v>#N/A</v>
      </c>
    </row>
    <row r="1779" customFormat="false" ht="12.75" hidden="false" customHeight="false" outlineLevel="0" collapsed="false">
      <c r="A1779" s="57" t="e">
        <f aca="false">INDEX(BucketTable,MATCH(B1779,SumMonths,0),1)</f>
        <v>#N/A</v>
      </c>
      <c r="K1779" s="57" t="e">
        <f aca="false">INDEX(lava,MATCH(B1779,SumMonths,0),2)</f>
        <v>#N/A</v>
      </c>
    </row>
    <row r="1780" customFormat="false" ht="12.75" hidden="false" customHeight="false" outlineLevel="0" collapsed="false">
      <c r="A1780" s="57" t="e">
        <f aca="false">INDEX(BucketTable,MATCH(B1780,SumMonths,0),1)</f>
        <v>#N/A</v>
      </c>
      <c r="K1780" s="57" t="e">
        <f aca="false">INDEX(lava,MATCH(B1780,SumMonths,0),2)</f>
        <v>#N/A</v>
      </c>
    </row>
    <row r="1781" customFormat="false" ht="12.75" hidden="false" customHeight="false" outlineLevel="0" collapsed="false">
      <c r="A1781" s="57" t="e">
        <f aca="false">INDEX(BucketTable,MATCH(B1781,SumMonths,0),1)</f>
        <v>#N/A</v>
      </c>
      <c r="K1781" s="57" t="e">
        <f aca="false">INDEX(lava,MATCH(B1781,SumMonths,0),2)</f>
        <v>#N/A</v>
      </c>
    </row>
    <row r="1782" customFormat="false" ht="12.75" hidden="false" customHeight="false" outlineLevel="0" collapsed="false">
      <c r="A1782" s="57" t="e">
        <f aca="false">INDEX(BucketTable,MATCH(B1782,SumMonths,0),1)</f>
        <v>#N/A</v>
      </c>
      <c r="K1782" s="57" t="e">
        <f aca="false">INDEX(lava,MATCH(B1782,SumMonths,0),2)</f>
        <v>#N/A</v>
      </c>
    </row>
    <row r="1783" customFormat="false" ht="12.75" hidden="false" customHeight="false" outlineLevel="0" collapsed="false">
      <c r="A1783" s="57" t="e">
        <f aca="false">INDEX(BucketTable,MATCH(B1783,SumMonths,0),1)</f>
        <v>#N/A</v>
      </c>
      <c r="K1783" s="57" t="e">
        <f aca="false">INDEX(lava,MATCH(B1783,SumMonths,0),2)</f>
        <v>#N/A</v>
      </c>
    </row>
    <row r="1784" customFormat="false" ht="12.75" hidden="false" customHeight="false" outlineLevel="0" collapsed="false">
      <c r="A1784" s="57" t="e">
        <f aca="false">INDEX(BucketTable,MATCH(B1784,SumMonths,0),1)</f>
        <v>#N/A</v>
      </c>
      <c r="K1784" s="57" t="e">
        <f aca="false">INDEX(lava,MATCH(B1784,SumMonths,0),2)</f>
        <v>#N/A</v>
      </c>
    </row>
    <row r="1785" customFormat="false" ht="12.75" hidden="false" customHeight="false" outlineLevel="0" collapsed="false">
      <c r="A1785" s="57" t="e">
        <f aca="false">INDEX(BucketTable,MATCH(B1785,SumMonths,0),1)</f>
        <v>#N/A</v>
      </c>
      <c r="K1785" s="57" t="e">
        <f aca="false">INDEX(lava,MATCH(B1785,SumMonths,0),2)</f>
        <v>#N/A</v>
      </c>
    </row>
    <row r="1786" customFormat="false" ht="12.75" hidden="false" customHeight="false" outlineLevel="0" collapsed="false">
      <c r="A1786" s="57" t="e">
        <f aca="false">INDEX(BucketTable,MATCH(B1786,SumMonths,0),1)</f>
        <v>#N/A</v>
      </c>
      <c r="K1786" s="57" t="e">
        <f aca="false">INDEX(lava,MATCH(B1786,SumMonths,0),2)</f>
        <v>#N/A</v>
      </c>
    </row>
    <row r="1787" customFormat="false" ht="12.75" hidden="false" customHeight="false" outlineLevel="0" collapsed="false">
      <c r="A1787" s="57" t="e">
        <f aca="false">INDEX(BucketTable,MATCH(B1787,SumMonths,0),1)</f>
        <v>#N/A</v>
      </c>
      <c r="K1787" s="57" t="e">
        <f aca="false">INDEX(lava,MATCH(B1787,SumMonths,0),2)</f>
        <v>#N/A</v>
      </c>
    </row>
    <row r="1788" customFormat="false" ht="12.75" hidden="false" customHeight="false" outlineLevel="0" collapsed="false">
      <c r="A1788" s="57" t="e">
        <f aca="false">INDEX(BucketTable,MATCH(B1788,SumMonths,0),1)</f>
        <v>#N/A</v>
      </c>
      <c r="K1788" s="57" t="e">
        <f aca="false">INDEX(lava,MATCH(B1788,SumMonths,0),2)</f>
        <v>#N/A</v>
      </c>
    </row>
    <row r="1789" customFormat="false" ht="12.75" hidden="false" customHeight="false" outlineLevel="0" collapsed="false">
      <c r="A1789" s="57" t="e">
        <f aca="false">INDEX(BucketTable,MATCH(B1789,SumMonths,0),1)</f>
        <v>#N/A</v>
      </c>
      <c r="K1789" s="57" t="e">
        <f aca="false">INDEX(lava,MATCH(B1789,SumMonths,0),2)</f>
        <v>#N/A</v>
      </c>
    </row>
    <row r="1790" customFormat="false" ht="12.75" hidden="false" customHeight="false" outlineLevel="0" collapsed="false">
      <c r="A1790" s="57" t="e">
        <f aca="false">INDEX(BucketTable,MATCH(B1790,SumMonths,0),1)</f>
        <v>#N/A</v>
      </c>
      <c r="K1790" s="57" t="e">
        <f aca="false">INDEX(lava,MATCH(B1790,SumMonths,0),2)</f>
        <v>#N/A</v>
      </c>
    </row>
    <row r="1791" customFormat="false" ht="12.75" hidden="false" customHeight="false" outlineLevel="0" collapsed="false">
      <c r="A1791" s="57" t="e">
        <f aca="false">INDEX(BucketTable,MATCH(B1791,SumMonths,0),1)</f>
        <v>#N/A</v>
      </c>
      <c r="K1791" s="57" t="e">
        <f aca="false">INDEX(lava,MATCH(B1791,SumMonths,0),2)</f>
        <v>#N/A</v>
      </c>
    </row>
    <row r="1792" customFormat="false" ht="12.75" hidden="false" customHeight="false" outlineLevel="0" collapsed="false">
      <c r="A1792" s="57" t="e">
        <f aca="false">INDEX(BucketTable,MATCH(B1792,SumMonths,0),1)</f>
        <v>#N/A</v>
      </c>
      <c r="K1792" s="57" t="e">
        <f aca="false">INDEX(lava,MATCH(B1792,SumMonths,0),2)</f>
        <v>#N/A</v>
      </c>
    </row>
    <row r="1793" customFormat="false" ht="12.75" hidden="false" customHeight="false" outlineLevel="0" collapsed="false">
      <c r="A1793" s="57" t="e">
        <f aca="false">INDEX(BucketTable,MATCH(B1793,SumMonths,0),1)</f>
        <v>#N/A</v>
      </c>
      <c r="K1793" s="57" t="e">
        <f aca="false">INDEX(lava,MATCH(B1793,SumMonths,0),2)</f>
        <v>#N/A</v>
      </c>
    </row>
    <row r="1794" customFormat="false" ht="12.75" hidden="false" customHeight="false" outlineLevel="0" collapsed="false">
      <c r="A1794" s="57" t="e">
        <f aca="false">INDEX(BucketTable,MATCH(B1794,SumMonths,0),1)</f>
        <v>#N/A</v>
      </c>
      <c r="K1794" s="57" t="e">
        <f aca="false">INDEX(lava,MATCH(B1794,SumMonths,0),2)</f>
        <v>#N/A</v>
      </c>
    </row>
    <row r="1795" customFormat="false" ht="12.75" hidden="false" customHeight="false" outlineLevel="0" collapsed="false">
      <c r="A1795" s="57" t="e">
        <f aca="false">INDEX(BucketTable,MATCH(B1795,SumMonths,0),1)</f>
        <v>#N/A</v>
      </c>
      <c r="K1795" s="57" t="e">
        <f aca="false">INDEX(lava,MATCH(B1795,SumMonths,0),2)</f>
        <v>#N/A</v>
      </c>
    </row>
    <row r="1796" customFormat="false" ht="12.75" hidden="false" customHeight="false" outlineLevel="0" collapsed="false">
      <c r="A1796" s="57" t="e">
        <f aca="false">INDEX(BucketTable,MATCH(B1796,SumMonths,0),1)</f>
        <v>#N/A</v>
      </c>
      <c r="K1796" s="57" t="e">
        <f aca="false">INDEX(lava,MATCH(B1796,SumMonths,0),2)</f>
        <v>#N/A</v>
      </c>
    </row>
    <row r="1797" customFormat="false" ht="12.75" hidden="false" customHeight="false" outlineLevel="0" collapsed="false">
      <c r="A1797" s="57" t="e">
        <f aca="false">INDEX(BucketTable,MATCH(B1797,SumMonths,0),1)</f>
        <v>#N/A</v>
      </c>
      <c r="K1797" s="57" t="e">
        <f aca="false">INDEX(lava,MATCH(B1797,SumMonths,0),2)</f>
        <v>#N/A</v>
      </c>
    </row>
    <row r="1798" customFormat="false" ht="12.75" hidden="false" customHeight="false" outlineLevel="0" collapsed="false">
      <c r="A1798" s="57" t="e">
        <f aca="false">INDEX(BucketTable,MATCH(B1798,SumMonths,0),1)</f>
        <v>#N/A</v>
      </c>
      <c r="K1798" s="57" t="e">
        <f aca="false">INDEX(lava,MATCH(B1798,SumMonths,0),2)</f>
        <v>#N/A</v>
      </c>
    </row>
    <row r="1799" customFormat="false" ht="12.75" hidden="false" customHeight="false" outlineLevel="0" collapsed="false">
      <c r="A1799" s="57" t="e">
        <f aca="false">INDEX(BucketTable,MATCH(B1799,SumMonths,0),1)</f>
        <v>#N/A</v>
      </c>
      <c r="K1799" s="57" t="e">
        <f aca="false">INDEX(lava,MATCH(B1799,SumMonths,0),2)</f>
        <v>#N/A</v>
      </c>
    </row>
    <row r="1800" customFormat="false" ht="12.75" hidden="false" customHeight="false" outlineLevel="0" collapsed="false">
      <c r="A1800" s="57" t="e">
        <f aca="false">INDEX(BucketTable,MATCH(B1800,SumMonths,0),1)</f>
        <v>#N/A</v>
      </c>
      <c r="K1800" s="57" t="e">
        <f aca="false">INDEX(lava,MATCH(B1800,SumMonths,0),2)</f>
        <v>#N/A</v>
      </c>
    </row>
    <row r="1801" customFormat="false" ht="12.75" hidden="false" customHeight="false" outlineLevel="0" collapsed="false">
      <c r="A1801" s="57" t="e">
        <f aca="false">INDEX(BucketTable,MATCH(B1801,SumMonths,0),1)</f>
        <v>#N/A</v>
      </c>
      <c r="K1801" s="57" t="e">
        <f aca="false">INDEX(lava,MATCH(B1801,SumMonths,0),2)</f>
        <v>#N/A</v>
      </c>
    </row>
    <row r="1802" customFormat="false" ht="12.75" hidden="false" customHeight="false" outlineLevel="0" collapsed="false">
      <c r="A1802" s="57" t="e">
        <f aca="false">INDEX(BucketTable,MATCH(B1802,SumMonths,0),1)</f>
        <v>#N/A</v>
      </c>
      <c r="K1802" s="57" t="e">
        <f aca="false">INDEX(lava,MATCH(B1802,SumMonths,0),2)</f>
        <v>#N/A</v>
      </c>
    </row>
    <row r="1803" customFormat="false" ht="12.75" hidden="false" customHeight="false" outlineLevel="0" collapsed="false">
      <c r="A1803" s="57" t="e">
        <f aca="false">INDEX(BucketTable,MATCH(B1803,SumMonths,0),1)</f>
        <v>#N/A</v>
      </c>
      <c r="K1803" s="57" t="e">
        <f aca="false">INDEX(lava,MATCH(B1803,SumMonths,0),2)</f>
        <v>#N/A</v>
      </c>
    </row>
    <row r="1804" customFormat="false" ht="12.75" hidden="false" customHeight="false" outlineLevel="0" collapsed="false">
      <c r="A1804" s="57" t="e">
        <f aca="false">INDEX(BucketTable,MATCH(B1804,SumMonths,0),1)</f>
        <v>#N/A</v>
      </c>
      <c r="K1804" s="57" t="e">
        <f aca="false">INDEX(lava,MATCH(B1804,SumMonths,0),2)</f>
        <v>#N/A</v>
      </c>
    </row>
    <row r="1805" customFormat="false" ht="12.75" hidden="false" customHeight="false" outlineLevel="0" collapsed="false">
      <c r="A1805" s="57" t="e">
        <f aca="false">INDEX(BucketTable,MATCH(B1805,SumMonths,0),1)</f>
        <v>#N/A</v>
      </c>
      <c r="K1805" s="57" t="e">
        <f aca="false">INDEX(lava,MATCH(B1805,SumMonths,0),2)</f>
        <v>#N/A</v>
      </c>
    </row>
    <row r="1806" customFormat="false" ht="12.75" hidden="false" customHeight="false" outlineLevel="0" collapsed="false">
      <c r="A1806" s="57" t="e">
        <f aca="false">INDEX(BucketTable,MATCH(B1806,SumMonths,0),1)</f>
        <v>#N/A</v>
      </c>
      <c r="K1806" s="57" t="e">
        <f aca="false">INDEX(lava,MATCH(B1806,SumMonths,0),2)</f>
        <v>#N/A</v>
      </c>
    </row>
    <row r="1807" customFormat="false" ht="12.75" hidden="false" customHeight="false" outlineLevel="0" collapsed="false">
      <c r="A1807" s="57" t="e">
        <f aca="false">INDEX(BucketTable,MATCH(B1807,SumMonths,0),1)</f>
        <v>#N/A</v>
      </c>
      <c r="K1807" s="57" t="e">
        <f aca="false">INDEX(lava,MATCH(B1807,SumMonths,0),2)</f>
        <v>#N/A</v>
      </c>
    </row>
    <row r="1808" customFormat="false" ht="12.75" hidden="false" customHeight="false" outlineLevel="0" collapsed="false">
      <c r="A1808" s="57" t="e">
        <f aca="false">INDEX(BucketTable,MATCH(B1808,SumMonths,0),1)</f>
        <v>#N/A</v>
      </c>
      <c r="K1808" s="57" t="e">
        <f aca="false">INDEX(lava,MATCH(B1808,SumMonths,0),2)</f>
        <v>#N/A</v>
      </c>
    </row>
    <row r="1809" customFormat="false" ht="12.75" hidden="false" customHeight="false" outlineLevel="0" collapsed="false">
      <c r="A1809" s="57" t="e">
        <f aca="false">INDEX(BucketTable,MATCH(B1809,SumMonths,0),1)</f>
        <v>#N/A</v>
      </c>
      <c r="K1809" s="57" t="e">
        <f aca="false">INDEX(lava,MATCH(B1809,SumMonths,0),2)</f>
        <v>#N/A</v>
      </c>
    </row>
    <row r="1810" customFormat="false" ht="12.75" hidden="false" customHeight="false" outlineLevel="0" collapsed="false">
      <c r="A1810" s="57" t="e">
        <f aca="false">INDEX(BucketTable,MATCH(B1810,SumMonths,0),1)</f>
        <v>#N/A</v>
      </c>
      <c r="K1810" s="57" t="e">
        <f aca="false">INDEX(lava,MATCH(B1810,SumMonths,0),2)</f>
        <v>#N/A</v>
      </c>
    </row>
    <row r="1811" customFormat="false" ht="12.75" hidden="false" customHeight="false" outlineLevel="0" collapsed="false">
      <c r="A1811" s="57" t="e">
        <f aca="false">INDEX(BucketTable,MATCH(B1811,SumMonths,0),1)</f>
        <v>#N/A</v>
      </c>
      <c r="K1811" s="57" t="e">
        <f aca="false">INDEX(lava,MATCH(B1811,SumMonths,0),2)</f>
        <v>#N/A</v>
      </c>
    </row>
    <row r="1812" customFormat="false" ht="12.75" hidden="false" customHeight="false" outlineLevel="0" collapsed="false">
      <c r="A1812" s="57" t="e">
        <f aca="false">INDEX(BucketTable,MATCH(B1812,SumMonths,0),1)</f>
        <v>#N/A</v>
      </c>
      <c r="K1812" s="57" t="e">
        <f aca="false">INDEX(lava,MATCH(B1812,SumMonths,0),2)</f>
        <v>#N/A</v>
      </c>
    </row>
    <row r="1813" customFormat="false" ht="12.75" hidden="false" customHeight="false" outlineLevel="0" collapsed="false">
      <c r="A1813" s="57" t="e">
        <f aca="false">INDEX(BucketTable,MATCH(B1813,SumMonths,0),1)</f>
        <v>#N/A</v>
      </c>
      <c r="K1813" s="57" t="e">
        <f aca="false">INDEX(lava,MATCH(B1813,SumMonths,0),2)</f>
        <v>#N/A</v>
      </c>
    </row>
    <row r="1814" customFormat="false" ht="12.75" hidden="false" customHeight="false" outlineLevel="0" collapsed="false">
      <c r="A1814" s="57" t="e">
        <f aca="false">INDEX(BucketTable,MATCH(B1814,SumMonths,0),1)</f>
        <v>#N/A</v>
      </c>
      <c r="K1814" s="57" t="e">
        <f aca="false">INDEX(lava,MATCH(B1814,SumMonths,0),2)</f>
        <v>#N/A</v>
      </c>
    </row>
    <row r="1815" customFormat="false" ht="12.75" hidden="false" customHeight="false" outlineLevel="0" collapsed="false">
      <c r="A1815" s="57" t="e">
        <f aca="false">INDEX(BucketTable,MATCH(B1815,SumMonths,0),1)</f>
        <v>#N/A</v>
      </c>
      <c r="K1815" s="57" t="e">
        <f aca="false">INDEX(lava,MATCH(B1815,SumMonths,0),2)</f>
        <v>#N/A</v>
      </c>
    </row>
    <row r="1816" customFormat="false" ht="12.75" hidden="false" customHeight="false" outlineLevel="0" collapsed="false">
      <c r="A1816" s="57" t="e">
        <f aca="false">INDEX(BucketTable,MATCH(B1816,SumMonths,0),1)</f>
        <v>#N/A</v>
      </c>
      <c r="K1816" s="57" t="e">
        <f aca="false">INDEX(lava,MATCH(B1816,SumMonths,0),2)</f>
        <v>#N/A</v>
      </c>
    </row>
    <row r="1817" customFormat="false" ht="12.75" hidden="false" customHeight="false" outlineLevel="0" collapsed="false">
      <c r="A1817" s="57" t="e">
        <f aca="false">INDEX(BucketTable,MATCH(B1817,SumMonths,0),1)</f>
        <v>#N/A</v>
      </c>
      <c r="K1817" s="57" t="e">
        <f aca="false">INDEX(lava,MATCH(B1817,SumMonths,0),2)</f>
        <v>#N/A</v>
      </c>
    </row>
    <row r="1818" customFormat="false" ht="12.75" hidden="false" customHeight="false" outlineLevel="0" collapsed="false">
      <c r="A1818" s="57" t="e">
        <f aca="false">INDEX(BucketTable,MATCH(B1818,SumMonths,0),1)</f>
        <v>#N/A</v>
      </c>
      <c r="K1818" s="57" t="e">
        <f aca="false">INDEX(lava,MATCH(B1818,SumMonths,0),2)</f>
        <v>#N/A</v>
      </c>
    </row>
    <row r="1819" customFormat="false" ht="12.75" hidden="false" customHeight="false" outlineLevel="0" collapsed="false">
      <c r="A1819" s="57" t="e">
        <f aca="false">INDEX(BucketTable,MATCH(B1819,SumMonths,0),1)</f>
        <v>#N/A</v>
      </c>
      <c r="K1819" s="57" t="e">
        <f aca="false">INDEX(lava,MATCH(B1819,SumMonths,0),2)</f>
        <v>#N/A</v>
      </c>
    </row>
    <row r="1820" customFormat="false" ht="12.75" hidden="false" customHeight="false" outlineLevel="0" collapsed="false">
      <c r="A1820" s="57" t="e">
        <f aca="false">INDEX(BucketTable,MATCH(B1820,SumMonths,0),1)</f>
        <v>#N/A</v>
      </c>
      <c r="K1820" s="57" t="e">
        <f aca="false">INDEX(lava,MATCH(B1820,SumMonths,0),2)</f>
        <v>#N/A</v>
      </c>
    </row>
    <row r="1821" customFormat="false" ht="12.75" hidden="false" customHeight="false" outlineLevel="0" collapsed="false">
      <c r="A1821" s="57" t="e">
        <f aca="false">INDEX(BucketTable,MATCH(B1821,SumMonths,0),1)</f>
        <v>#N/A</v>
      </c>
      <c r="K1821" s="57" t="e">
        <f aca="false">INDEX(lava,MATCH(B1821,SumMonths,0),2)</f>
        <v>#N/A</v>
      </c>
    </row>
    <row r="1822" customFormat="false" ht="12.75" hidden="false" customHeight="false" outlineLevel="0" collapsed="false">
      <c r="A1822" s="57" t="e">
        <f aca="false">INDEX(BucketTable,MATCH(B1822,SumMonths,0),1)</f>
        <v>#N/A</v>
      </c>
      <c r="K1822" s="57" t="e">
        <f aca="false">INDEX(lava,MATCH(B1822,SumMonths,0),2)</f>
        <v>#N/A</v>
      </c>
    </row>
    <row r="1823" customFormat="false" ht="12.75" hidden="false" customHeight="false" outlineLevel="0" collapsed="false">
      <c r="A1823" s="57" t="e">
        <f aca="false">INDEX(BucketTable,MATCH(B1823,SumMonths,0),1)</f>
        <v>#N/A</v>
      </c>
      <c r="K1823" s="57" t="e">
        <f aca="false">INDEX(lava,MATCH(B1823,SumMonths,0),2)</f>
        <v>#N/A</v>
      </c>
    </row>
    <row r="1824" customFormat="false" ht="12.75" hidden="false" customHeight="false" outlineLevel="0" collapsed="false">
      <c r="A1824" s="57" t="e">
        <f aca="false">INDEX(BucketTable,MATCH(B1824,SumMonths,0),1)</f>
        <v>#N/A</v>
      </c>
      <c r="K1824" s="57" t="e">
        <f aca="false">INDEX(lava,MATCH(B1824,SumMonths,0),2)</f>
        <v>#N/A</v>
      </c>
    </row>
    <row r="1825" customFormat="false" ht="12.75" hidden="false" customHeight="false" outlineLevel="0" collapsed="false">
      <c r="A1825" s="57" t="e">
        <f aca="false">INDEX(BucketTable,MATCH(B1825,SumMonths,0),1)</f>
        <v>#N/A</v>
      </c>
      <c r="K1825" s="57" t="e">
        <f aca="false">INDEX(lava,MATCH(B1825,SumMonths,0),2)</f>
        <v>#N/A</v>
      </c>
    </row>
    <row r="1826" customFormat="false" ht="12.75" hidden="false" customHeight="false" outlineLevel="0" collapsed="false">
      <c r="A1826" s="57" t="e">
        <f aca="false">INDEX(BucketTable,MATCH(B1826,SumMonths,0),1)</f>
        <v>#N/A</v>
      </c>
      <c r="K1826" s="57" t="e">
        <f aca="false">INDEX(lava,MATCH(B1826,SumMonths,0),2)</f>
        <v>#N/A</v>
      </c>
    </row>
    <row r="1827" customFormat="false" ht="12.75" hidden="false" customHeight="false" outlineLevel="0" collapsed="false">
      <c r="A1827" s="57" t="e">
        <f aca="false">INDEX(BucketTable,MATCH(B1827,SumMonths,0),1)</f>
        <v>#N/A</v>
      </c>
      <c r="K1827" s="57" t="e">
        <f aca="false">INDEX(lava,MATCH(B1827,SumMonths,0),2)</f>
        <v>#N/A</v>
      </c>
    </row>
    <row r="1828" customFormat="false" ht="12.75" hidden="false" customHeight="false" outlineLevel="0" collapsed="false">
      <c r="A1828" s="57" t="e">
        <f aca="false">INDEX(BucketTable,MATCH(B1828,SumMonths,0),1)</f>
        <v>#N/A</v>
      </c>
      <c r="K1828" s="57" t="e">
        <f aca="false">INDEX(lava,MATCH(B1828,SumMonths,0),2)</f>
        <v>#N/A</v>
      </c>
    </row>
    <row r="1829" customFormat="false" ht="12.75" hidden="false" customHeight="false" outlineLevel="0" collapsed="false">
      <c r="A1829" s="57" t="e">
        <f aca="false">INDEX(BucketTable,MATCH(B1829,SumMonths,0),1)</f>
        <v>#N/A</v>
      </c>
      <c r="K1829" s="57" t="e">
        <f aca="false">INDEX(lava,MATCH(B1829,SumMonths,0),2)</f>
        <v>#N/A</v>
      </c>
    </row>
    <row r="1830" customFormat="false" ht="12.75" hidden="false" customHeight="false" outlineLevel="0" collapsed="false">
      <c r="A1830" s="57" t="e">
        <f aca="false">INDEX(BucketTable,MATCH(B1830,SumMonths,0),1)</f>
        <v>#N/A</v>
      </c>
      <c r="K1830" s="57" t="e">
        <f aca="false">INDEX(lava,MATCH(B1830,SumMonths,0),2)</f>
        <v>#N/A</v>
      </c>
    </row>
    <row r="1831" customFormat="false" ht="12.75" hidden="false" customHeight="false" outlineLevel="0" collapsed="false">
      <c r="A1831" s="57" t="e">
        <f aca="false">INDEX(BucketTable,MATCH(B1831,SumMonths,0),1)</f>
        <v>#N/A</v>
      </c>
      <c r="K1831" s="57" t="e">
        <f aca="false">INDEX(lava,MATCH(B1831,SumMonths,0),2)</f>
        <v>#N/A</v>
      </c>
    </row>
    <row r="1832" customFormat="false" ht="12.75" hidden="false" customHeight="false" outlineLevel="0" collapsed="false">
      <c r="A1832" s="57" t="e">
        <f aca="false">INDEX(BucketTable,MATCH(B1832,SumMonths,0),1)</f>
        <v>#N/A</v>
      </c>
      <c r="K1832" s="57" t="e">
        <f aca="false">INDEX(lava,MATCH(B1832,SumMonths,0),2)</f>
        <v>#N/A</v>
      </c>
    </row>
    <row r="1833" customFormat="false" ht="12.75" hidden="false" customHeight="false" outlineLevel="0" collapsed="false">
      <c r="A1833" s="57" t="e">
        <f aca="false">INDEX(BucketTable,MATCH(B1833,SumMonths,0),1)</f>
        <v>#N/A</v>
      </c>
      <c r="K1833" s="57" t="e">
        <f aca="false">INDEX(lava,MATCH(B1833,SumMonths,0),2)</f>
        <v>#N/A</v>
      </c>
    </row>
    <row r="1834" customFormat="false" ht="12.75" hidden="false" customHeight="false" outlineLevel="0" collapsed="false">
      <c r="A1834" s="57" t="e">
        <f aca="false">INDEX(BucketTable,MATCH(B1834,SumMonths,0),1)</f>
        <v>#N/A</v>
      </c>
      <c r="K1834" s="57" t="e">
        <f aca="false">INDEX(lava,MATCH(B1834,SumMonths,0),2)</f>
        <v>#N/A</v>
      </c>
    </row>
    <row r="1835" customFormat="false" ht="12.75" hidden="false" customHeight="false" outlineLevel="0" collapsed="false">
      <c r="A1835" s="57" t="e">
        <f aca="false">INDEX(BucketTable,MATCH(B1835,SumMonths,0),1)</f>
        <v>#N/A</v>
      </c>
      <c r="K1835" s="57" t="e">
        <f aca="false">INDEX(lava,MATCH(B1835,SumMonths,0),2)</f>
        <v>#N/A</v>
      </c>
    </row>
    <row r="1836" customFormat="false" ht="12.75" hidden="false" customHeight="false" outlineLevel="0" collapsed="false">
      <c r="A1836" s="57" t="e">
        <f aca="false">INDEX(BucketTable,MATCH(B1836,SumMonths,0),1)</f>
        <v>#N/A</v>
      </c>
      <c r="K1836" s="57" t="e">
        <f aca="false">INDEX(lava,MATCH(B1836,SumMonths,0),2)</f>
        <v>#N/A</v>
      </c>
    </row>
    <row r="1837" customFormat="false" ht="12.75" hidden="false" customHeight="false" outlineLevel="0" collapsed="false">
      <c r="A1837" s="57" t="e">
        <f aca="false">INDEX(BucketTable,MATCH(B1837,SumMonths,0),1)</f>
        <v>#N/A</v>
      </c>
      <c r="K1837" s="57" t="e">
        <f aca="false">INDEX(lava,MATCH(B1837,SumMonths,0),2)</f>
        <v>#N/A</v>
      </c>
    </row>
    <row r="1838" customFormat="false" ht="12.75" hidden="false" customHeight="false" outlineLevel="0" collapsed="false">
      <c r="A1838" s="57" t="e">
        <f aca="false">INDEX(BucketTable,MATCH(B1838,SumMonths,0),1)</f>
        <v>#N/A</v>
      </c>
      <c r="K1838" s="57" t="e">
        <f aca="false">INDEX(lava,MATCH(B1838,SumMonths,0),2)</f>
        <v>#N/A</v>
      </c>
    </row>
    <row r="1839" customFormat="false" ht="12.75" hidden="false" customHeight="false" outlineLevel="0" collapsed="false">
      <c r="A1839" s="57" t="e">
        <f aca="false">INDEX(BucketTable,MATCH(B1839,SumMonths,0),1)</f>
        <v>#N/A</v>
      </c>
      <c r="K1839" s="57" t="e">
        <f aca="false">INDEX(lava,MATCH(B1839,SumMonths,0),2)</f>
        <v>#N/A</v>
      </c>
    </row>
    <row r="1840" customFormat="false" ht="12.75" hidden="false" customHeight="false" outlineLevel="0" collapsed="false">
      <c r="A1840" s="57" t="e">
        <f aca="false">INDEX(BucketTable,MATCH(B1840,SumMonths,0),1)</f>
        <v>#N/A</v>
      </c>
      <c r="K1840" s="57" t="e">
        <f aca="false">INDEX(lava,MATCH(B1840,SumMonths,0),2)</f>
        <v>#N/A</v>
      </c>
    </row>
    <row r="1841" customFormat="false" ht="12.75" hidden="false" customHeight="false" outlineLevel="0" collapsed="false">
      <c r="A1841" s="57" t="e">
        <f aca="false">INDEX(BucketTable,MATCH(B1841,SumMonths,0),1)</f>
        <v>#N/A</v>
      </c>
      <c r="K1841" s="57" t="e">
        <f aca="false">INDEX(lava,MATCH(B1841,SumMonths,0),2)</f>
        <v>#N/A</v>
      </c>
    </row>
    <row r="1842" customFormat="false" ht="12.75" hidden="false" customHeight="false" outlineLevel="0" collapsed="false">
      <c r="A1842" s="57" t="e">
        <f aca="false">INDEX(BucketTable,MATCH(B1842,SumMonths,0),1)</f>
        <v>#N/A</v>
      </c>
      <c r="K1842" s="57" t="e">
        <f aca="false">INDEX(lava,MATCH(B1842,SumMonths,0),2)</f>
        <v>#N/A</v>
      </c>
    </row>
    <row r="1843" customFormat="false" ht="12.75" hidden="false" customHeight="false" outlineLevel="0" collapsed="false">
      <c r="A1843" s="57" t="e">
        <f aca="false">INDEX(BucketTable,MATCH(B1843,SumMonths,0),1)</f>
        <v>#N/A</v>
      </c>
      <c r="K1843" s="57" t="e">
        <f aca="false">INDEX(lava,MATCH(B1843,SumMonths,0),2)</f>
        <v>#N/A</v>
      </c>
    </row>
    <row r="1844" customFormat="false" ht="12.75" hidden="false" customHeight="false" outlineLevel="0" collapsed="false">
      <c r="A1844" s="57" t="e">
        <f aca="false">INDEX(BucketTable,MATCH(B1844,SumMonths,0),1)</f>
        <v>#N/A</v>
      </c>
      <c r="K1844" s="57" t="e">
        <f aca="false">INDEX(lava,MATCH(B1844,SumMonths,0),2)</f>
        <v>#N/A</v>
      </c>
    </row>
    <row r="1845" customFormat="false" ht="12.75" hidden="false" customHeight="false" outlineLevel="0" collapsed="false">
      <c r="A1845" s="57" t="e">
        <f aca="false">INDEX(BucketTable,MATCH(B1845,SumMonths,0),1)</f>
        <v>#N/A</v>
      </c>
      <c r="K1845" s="57" t="e">
        <f aca="false">INDEX(lava,MATCH(B1845,SumMonths,0),2)</f>
        <v>#N/A</v>
      </c>
    </row>
    <row r="1846" customFormat="false" ht="12.75" hidden="false" customHeight="false" outlineLevel="0" collapsed="false">
      <c r="A1846" s="57" t="e">
        <f aca="false">INDEX(BucketTable,MATCH(B1846,SumMonths,0),1)</f>
        <v>#N/A</v>
      </c>
      <c r="K1846" s="57" t="e">
        <f aca="false">INDEX(lava,MATCH(B1846,SumMonths,0),2)</f>
        <v>#N/A</v>
      </c>
    </row>
    <row r="1847" customFormat="false" ht="12.75" hidden="false" customHeight="false" outlineLevel="0" collapsed="false">
      <c r="A1847" s="57" t="e">
        <f aca="false">INDEX(BucketTable,MATCH(B1847,SumMonths,0),1)</f>
        <v>#N/A</v>
      </c>
      <c r="K1847" s="57" t="e">
        <f aca="false">INDEX(lava,MATCH(B1847,SumMonths,0),2)</f>
        <v>#N/A</v>
      </c>
    </row>
    <row r="1848" customFormat="false" ht="12.75" hidden="false" customHeight="false" outlineLevel="0" collapsed="false">
      <c r="A1848" s="57" t="e">
        <f aca="false">INDEX(BucketTable,MATCH(B1848,SumMonths,0),1)</f>
        <v>#N/A</v>
      </c>
      <c r="K1848" s="57" t="e">
        <f aca="false">INDEX(lava,MATCH(B1848,SumMonths,0),2)</f>
        <v>#N/A</v>
      </c>
    </row>
    <row r="1849" customFormat="false" ht="12.75" hidden="false" customHeight="false" outlineLevel="0" collapsed="false">
      <c r="A1849" s="57" t="e">
        <f aca="false">INDEX(BucketTable,MATCH(B1849,SumMonths,0),1)</f>
        <v>#N/A</v>
      </c>
      <c r="K1849" s="57" t="e">
        <f aca="false">INDEX(lava,MATCH(B1849,SumMonths,0),2)</f>
        <v>#N/A</v>
      </c>
    </row>
    <row r="1850" customFormat="false" ht="12.75" hidden="false" customHeight="false" outlineLevel="0" collapsed="false">
      <c r="A1850" s="57" t="e">
        <f aca="false">INDEX(BucketTable,MATCH(B1850,SumMonths,0),1)</f>
        <v>#N/A</v>
      </c>
      <c r="K1850" s="57" t="e">
        <f aca="false">INDEX(lava,MATCH(B1850,SumMonths,0),2)</f>
        <v>#N/A</v>
      </c>
    </row>
    <row r="1851" customFormat="false" ht="12.75" hidden="false" customHeight="false" outlineLevel="0" collapsed="false">
      <c r="A1851" s="57" t="e">
        <f aca="false">INDEX(BucketTable,MATCH(B1851,SumMonths,0),1)</f>
        <v>#N/A</v>
      </c>
      <c r="K1851" s="57" t="e">
        <f aca="false">INDEX(lava,MATCH(B1851,SumMonths,0),2)</f>
        <v>#N/A</v>
      </c>
    </row>
    <row r="1852" customFormat="false" ht="12.75" hidden="false" customHeight="false" outlineLevel="0" collapsed="false">
      <c r="A1852" s="57" t="e">
        <f aca="false">INDEX(BucketTable,MATCH(B1852,SumMonths,0),1)</f>
        <v>#N/A</v>
      </c>
      <c r="K1852" s="57" t="e">
        <f aca="false">INDEX(lava,MATCH(B1852,SumMonths,0),2)</f>
        <v>#N/A</v>
      </c>
    </row>
    <row r="1853" customFormat="false" ht="12.75" hidden="false" customHeight="false" outlineLevel="0" collapsed="false">
      <c r="A1853" s="57" t="e">
        <f aca="false">INDEX(BucketTable,MATCH(B1853,SumMonths,0),1)</f>
        <v>#N/A</v>
      </c>
      <c r="K1853" s="57" t="e">
        <f aca="false">INDEX(lava,MATCH(B1853,SumMonths,0),2)</f>
        <v>#N/A</v>
      </c>
    </row>
    <row r="1854" customFormat="false" ht="12.75" hidden="false" customHeight="false" outlineLevel="0" collapsed="false">
      <c r="A1854" s="57" t="e">
        <f aca="false">INDEX(BucketTable,MATCH(B1854,SumMonths,0),1)</f>
        <v>#N/A</v>
      </c>
      <c r="K1854" s="57" t="e">
        <f aca="false">INDEX(lava,MATCH(B1854,SumMonths,0),2)</f>
        <v>#N/A</v>
      </c>
    </row>
    <row r="1855" customFormat="false" ht="12.75" hidden="false" customHeight="false" outlineLevel="0" collapsed="false">
      <c r="A1855" s="57" t="e">
        <f aca="false">INDEX(BucketTable,MATCH(B1855,SumMonths,0),1)</f>
        <v>#N/A</v>
      </c>
      <c r="K1855" s="57" t="e">
        <f aca="false">INDEX(lava,MATCH(B1855,SumMonths,0),2)</f>
        <v>#N/A</v>
      </c>
    </row>
    <row r="1856" customFormat="false" ht="12.75" hidden="false" customHeight="false" outlineLevel="0" collapsed="false">
      <c r="A1856" s="57" t="e">
        <f aca="false">INDEX(BucketTable,MATCH(B1856,SumMonths,0),1)</f>
        <v>#N/A</v>
      </c>
      <c r="K1856" s="57" t="e">
        <f aca="false">INDEX(lava,MATCH(B1856,SumMonths,0),2)</f>
        <v>#N/A</v>
      </c>
    </row>
    <row r="1857" customFormat="false" ht="12.75" hidden="false" customHeight="false" outlineLevel="0" collapsed="false">
      <c r="A1857" s="57" t="e">
        <f aca="false">INDEX(BucketTable,MATCH(B1857,SumMonths,0),1)</f>
        <v>#N/A</v>
      </c>
      <c r="K1857" s="57" t="e">
        <f aca="false">INDEX(lava,MATCH(B1857,SumMonths,0),2)</f>
        <v>#N/A</v>
      </c>
    </row>
    <row r="1858" customFormat="false" ht="12.75" hidden="false" customHeight="false" outlineLevel="0" collapsed="false">
      <c r="A1858" s="57" t="e">
        <f aca="false">INDEX(BucketTable,MATCH(B1858,SumMonths,0),1)</f>
        <v>#N/A</v>
      </c>
      <c r="K1858" s="57" t="e">
        <f aca="false">INDEX(lava,MATCH(B1858,SumMonths,0),2)</f>
        <v>#N/A</v>
      </c>
    </row>
    <row r="1859" customFormat="false" ht="12.75" hidden="false" customHeight="false" outlineLevel="0" collapsed="false">
      <c r="A1859" s="57" t="e">
        <f aca="false">INDEX(BucketTable,MATCH(B1859,SumMonths,0),1)</f>
        <v>#N/A</v>
      </c>
      <c r="K1859" s="57" t="e">
        <f aca="false">INDEX(lava,MATCH(B1859,SumMonths,0),2)</f>
        <v>#N/A</v>
      </c>
    </row>
    <row r="1860" customFormat="false" ht="12.75" hidden="false" customHeight="false" outlineLevel="0" collapsed="false">
      <c r="A1860" s="57" t="e">
        <f aca="false">INDEX(BucketTable,MATCH(B1860,SumMonths,0),1)</f>
        <v>#N/A</v>
      </c>
      <c r="K1860" s="57" t="e">
        <f aca="false">INDEX(lava,MATCH(B1860,SumMonths,0),2)</f>
        <v>#N/A</v>
      </c>
    </row>
    <row r="1861" customFormat="false" ht="12.75" hidden="false" customHeight="false" outlineLevel="0" collapsed="false">
      <c r="A1861" s="57" t="e">
        <f aca="false">INDEX(BucketTable,MATCH(B1861,SumMonths,0),1)</f>
        <v>#N/A</v>
      </c>
      <c r="K1861" s="57" t="e">
        <f aca="false">INDEX(lava,MATCH(B1861,SumMonths,0),2)</f>
        <v>#N/A</v>
      </c>
    </row>
    <row r="1862" customFormat="false" ht="12.75" hidden="false" customHeight="false" outlineLevel="0" collapsed="false">
      <c r="A1862" s="57" t="e">
        <f aca="false">INDEX(BucketTable,MATCH(B1862,SumMonths,0),1)</f>
        <v>#N/A</v>
      </c>
      <c r="K1862" s="57" t="e">
        <f aca="false">INDEX(lava,MATCH(B1862,SumMonths,0),2)</f>
        <v>#N/A</v>
      </c>
    </row>
    <row r="1863" customFormat="false" ht="12.75" hidden="false" customHeight="false" outlineLevel="0" collapsed="false">
      <c r="A1863" s="57" t="e">
        <f aca="false">INDEX(BucketTable,MATCH(B1863,SumMonths,0),1)</f>
        <v>#N/A</v>
      </c>
      <c r="K1863" s="57" t="e">
        <f aca="false">INDEX(lava,MATCH(B1863,SumMonths,0),2)</f>
        <v>#N/A</v>
      </c>
    </row>
    <row r="1864" customFormat="false" ht="12.75" hidden="false" customHeight="false" outlineLevel="0" collapsed="false">
      <c r="A1864" s="57" t="e">
        <f aca="false">INDEX(BucketTable,MATCH(B1864,SumMonths,0),1)</f>
        <v>#N/A</v>
      </c>
      <c r="K1864" s="57" t="e">
        <f aca="false">INDEX(lava,MATCH(B1864,SumMonths,0),2)</f>
        <v>#N/A</v>
      </c>
    </row>
    <row r="1865" customFormat="false" ht="12.75" hidden="false" customHeight="false" outlineLevel="0" collapsed="false">
      <c r="A1865" s="57" t="e">
        <f aca="false">INDEX(BucketTable,MATCH(B1865,SumMonths,0),1)</f>
        <v>#N/A</v>
      </c>
      <c r="K1865" s="57" t="e">
        <f aca="false">INDEX(lava,MATCH(B1865,SumMonths,0),2)</f>
        <v>#N/A</v>
      </c>
    </row>
    <row r="1866" customFormat="false" ht="12.75" hidden="false" customHeight="false" outlineLevel="0" collapsed="false">
      <c r="A1866" s="57" t="e">
        <f aca="false">INDEX(BucketTable,MATCH(B1866,SumMonths,0),1)</f>
        <v>#N/A</v>
      </c>
      <c r="K1866" s="57" t="e">
        <f aca="false">INDEX(lava,MATCH(B1866,SumMonths,0),2)</f>
        <v>#N/A</v>
      </c>
    </row>
    <row r="1867" customFormat="false" ht="12.75" hidden="false" customHeight="false" outlineLevel="0" collapsed="false">
      <c r="A1867" s="57" t="e">
        <f aca="false">INDEX(BucketTable,MATCH(B1867,SumMonths,0),1)</f>
        <v>#N/A</v>
      </c>
      <c r="K1867" s="57" t="e">
        <f aca="false">INDEX(lava,MATCH(B1867,SumMonths,0),2)</f>
        <v>#N/A</v>
      </c>
    </row>
    <row r="1868" customFormat="false" ht="12.75" hidden="false" customHeight="false" outlineLevel="0" collapsed="false">
      <c r="A1868" s="57" t="e">
        <f aca="false">INDEX(BucketTable,MATCH(B1868,SumMonths,0),1)</f>
        <v>#N/A</v>
      </c>
      <c r="K1868" s="57" t="e">
        <f aca="false">INDEX(lava,MATCH(B1868,SumMonths,0),2)</f>
        <v>#N/A</v>
      </c>
    </row>
    <row r="1869" customFormat="false" ht="12.75" hidden="false" customHeight="false" outlineLevel="0" collapsed="false">
      <c r="A1869" s="57" t="e">
        <f aca="false">INDEX(BucketTable,MATCH(B1869,SumMonths,0),1)</f>
        <v>#N/A</v>
      </c>
      <c r="K1869" s="57" t="e">
        <f aca="false">INDEX(lava,MATCH(B1869,SumMonths,0),2)</f>
        <v>#N/A</v>
      </c>
    </row>
    <row r="1870" customFormat="false" ht="12.75" hidden="false" customHeight="false" outlineLevel="0" collapsed="false">
      <c r="A1870" s="57" t="e">
        <f aca="false">INDEX(BucketTable,MATCH(B1870,SumMonths,0),1)</f>
        <v>#N/A</v>
      </c>
      <c r="K1870" s="57" t="e">
        <f aca="false">INDEX(lava,MATCH(B1870,SumMonths,0),2)</f>
        <v>#N/A</v>
      </c>
    </row>
    <row r="1871" customFormat="false" ht="12.75" hidden="false" customHeight="false" outlineLevel="0" collapsed="false">
      <c r="A1871" s="57" t="e">
        <f aca="false">INDEX(BucketTable,MATCH(B1871,SumMonths,0),1)</f>
        <v>#N/A</v>
      </c>
      <c r="K1871" s="57" t="e">
        <f aca="false">INDEX(lava,MATCH(B1871,SumMonths,0),2)</f>
        <v>#N/A</v>
      </c>
    </row>
    <row r="1872" customFormat="false" ht="12.75" hidden="false" customHeight="false" outlineLevel="0" collapsed="false">
      <c r="A1872" s="57" t="e">
        <f aca="false">INDEX(BucketTable,MATCH(B1872,SumMonths,0),1)</f>
        <v>#N/A</v>
      </c>
      <c r="K1872" s="57" t="e">
        <f aca="false">INDEX(lava,MATCH(B1872,SumMonths,0),2)</f>
        <v>#N/A</v>
      </c>
    </row>
    <row r="1873" customFormat="false" ht="12.75" hidden="false" customHeight="false" outlineLevel="0" collapsed="false">
      <c r="A1873" s="57" t="e">
        <f aca="false">INDEX(BucketTable,MATCH(B1873,SumMonths,0),1)</f>
        <v>#N/A</v>
      </c>
      <c r="K1873" s="57" t="e">
        <f aca="false">INDEX(lava,MATCH(B1873,SumMonths,0),2)</f>
        <v>#N/A</v>
      </c>
    </row>
    <row r="1874" customFormat="false" ht="12.75" hidden="false" customHeight="false" outlineLevel="0" collapsed="false">
      <c r="A1874" s="57" t="e">
        <f aca="false">INDEX(BucketTable,MATCH(B1874,SumMonths,0),1)</f>
        <v>#N/A</v>
      </c>
      <c r="K1874" s="57" t="e">
        <f aca="false">INDEX(lava,MATCH(B1874,SumMonths,0),2)</f>
        <v>#N/A</v>
      </c>
    </row>
    <row r="1875" customFormat="false" ht="12.75" hidden="false" customHeight="false" outlineLevel="0" collapsed="false">
      <c r="A1875" s="57" t="e">
        <f aca="false">INDEX(BucketTable,MATCH(B1875,SumMonths,0),1)</f>
        <v>#N/A</v>
      </c>
      <c r="K1875" s="57" t="e">
        <f aca="false">INDEX(lava,MATCH(B1875,SumMonths,0),2)</f>
        <v>#N/A</v>
      </c>
    </row>
    <row r="1876" customFormat="false" ht="12.75" hidden="false" customHeight="false" outlineLevel="0" collapsed="false">
      <c r="A1876" s="57" t="e">
        <f aca="false">INDEX(BucketTable,MATCH(B1876,SumMonths,0),1)</f>
        <v>#N/A</v>
      </c>
      <c r="K1876" s="57" t="e">
        <f aca="false">INDEX(lava,MATCH(B1876,SumMonths,0),2)</f>
        <v>#N/A</v>
      </c>
    </row>
    <row r="1877" customFormat="false" ht="12.75" hidden="false" customHeight="false" outlineLevel="0" collapsed="false">
      <c r="A1877" s="57" t="e">
        <f aca="false">INDEX(BucketTable,MATCH(B1877,SumMonths,0),1)</f>
        <v>#N/A</v>
      </c>
      <c r="K1877" s="57" t="e">
        <f aca="false">INDEX(lava,MATCH(B1877,SumMonths,0),2)</f>
        <v>#N/A</v>
      </c>
    </row>
    <row r="1878" customFormat="false" ht="12.75" hidden="false" customHeight="false" outlineLevel="0" collapsed="false">
      <c r="A1878" s="57" t="e">
        <f aca="false">INDEX(BucketTable,MATCH(B1878,SumMonths,0),1)</f>
        <v>#N/A</v>
      </c>
      <c r="K1878" s="57" t="e">
        <f aca="false">INDEX(lava,MATCH(B1878,SumMonths,0),2)</f>
        <v>#N/A</v>
      </c>
    </row>
    <row r="1879" customFormat="false" ht="12.75" hidden="false" customHeight="false" outlineLevel="0" collapsed="false">
      <c r="A1879" s="57" t="e">
        <f aca="false">INDEX(BucketTable,MATCH(B1879,SumMonths,0),1)</f>
        <v>#N/A</v>
      </c>
      <c r="K1879" s="57" t="e">
        <f aca="false">INDEX(lava,MATCH(B1879,SumMonths,0),2)</f>
        <v>#N/A</v>
      </c>
    </row>
    <row r="1880" customFormat="false" ht="12.75" hidden="false" customHeight="false" outlineLevel="0" collapsed="false">
      <c r="A1880" s="57" t="e">
        <f aca="false">INDEX(BucketTable,MATCH(B1880,SumMonths,0),1)</f>
        <v>#N/A</v>
      </c>
      <c r="K1880" s="57" t="e">
        <f aca="false">INDEX(lava,MATCH(B1880,SumMonths,0),2)</f>
        <v>#N/A</v>
      </c>
    </row>
    <row r="1881" customFormat="false" ht="12.75" hidden="false" customHeight="false" outlineLevel="0" collapsed="false">
      <c r="A1881" s="57" t="e">
        <f aca="false">INDEX(BucketTable,MATCH(B1881,SumMonths,0),1)</f>
        <v>#N/A</v>
      </c>
      <c r="K1881" s="57" t="e">
        <f aca="false">INDEX(lava,MATCH(B1881,SumMonths,0),2)</f>
        <v>#N/A</v>
      </c>
    </row>
    <row r="1882" customFormat="false" ht="12.75" hidden="false" customHeight="false" outlineLevel="0" collapsed="false">
      <c r="A1882" s="57" t="e">
        <f aca="false">INDEX(BucketTable,MATCH(B1882,SumMonths,0),1)</f>
        <v>#N/A</v>
      </c>
      <c r="K1882" s="57" t="e">
        <f aca="false">INDEX(lava,MATCH(B1882,SumMonths,0),2)</f>
        <v>#N/A</v>
      </c>
    </row>
    <row r="1883" customFormat="false" ht="12.75" hidden="false" customHeight="false" outlineLevel="0" collapsed="false">
      <c r="A1883" s="57" t="e">
        <f aca="false">INDEX(BucketTable,MATCH(B1883,SumMonths,0),1)</f>
        <v>#N/A</v>
      </c>
      <c r="K1883" s="57" t="e">
        <f aca="false">INDEX(lava,MATCH(B1883,SumMonths,0),2)</f>
        <v>#N/A</v>
      </c>
    </row>
    <row r="1884" customFormat="false" ht="12.75" hidden="false" customHeight="false" outlineLevel="0" collapsed="false">
      <c r="A1884" s="57" t="e">
        <f aca="false">INDEX(BucketTable,MATCH(B1884,SumMonths,0),1)</f>
        <v>#N/A</v>
      </c>
      <c r="K1884" s="57" t="e">
        <f aca="false">INDEX(lava,MATCH(B1884,SumMonths,0),2)</f>
        <v>#N/A</v>
      </c>
    </row>
    <row r="1885" customFormat="false" ht="12.75" hidden="false" customHeight="false" outlineLevel="0" collapsed="false">
      <c r="A1885" s="57" t="e">
        <f aca="false">INDEX(BucketTable,MATCH(B1885,SumMonths,0),1)</f>
        <v>#N/A</v>
      </c>
      <c r="K1885" s="57" t="e">
        <f aca="false">INDEX(lava,MATCH(B1885,SumMonths,0),2)</f>
        <v>#N/A</v>
      </c>
    </row>
    <row r="1886" customFormat="false" ht="12.75" hidden="false" customHeight="false" outlineLevel="0" collapsed="false">
      <c r="A1886" s="57" t="e">
        <f aca="false">INDEX(BucketTable,MATCH(B1886,SumMonths,0),1)</f>
        <v>#N/A</v>
      </c>
      <c r="K1886" s="57" t="e">
        <f aca="false">INDEX(lava,MATCH(B1886,SumMonths,0),2)</f>
        <v>#N/A</v>
      </c>
    </row>
    <row r="1887" customFormat="false" ht="12.75" hidden="false" customHeight="false" outlineLevel="0" collapsed="false">
      <c r="A1887" s="57" t="e">
        <f aca="false">INDEX(BucketTable,MATCH(B1887,SumMonths,0),1)</f>
        <v>#N/A</v>
      </c>
      <c r="K1887" s="57" t="e">
        <f aca="false">INDEX(lava,MATCH(B1887,SumMonths,0),2)</f>
        <v>#N/A</v>
      </c>
    </row>
    <row r="1888" customFormat="false" ht="12.75" hidden="false" customHeight="false" outlineLevel="0" collapsed="false">
      <c r="A1888" s="57" t="e">
        <f aca="false">INDEX(BucketTable,MATCH(B1888,SumMonths,0),1)</f>
        <v>#N/A</v>
      </c>
      <c r="K1888" s="57" t="e">
        <f aca="false">INDEX(lava,MATCH(B1888,SumMonths,0),2)</f>
        <v>#N/A</v>
      </c>
    </row>
    <row r="1889" customFormat="false" ht="12.75" hidden="false" customHeight="false" outlineLevel="0" collapsed="false">
      <c r="A1889" s="57" t="e">
        <f aca="false">INDEX(BucketTable,MATCH(B1889,SumMonths,0),1)</f>
        <v>#N/A</v>
      </c>
      <c r="K1889" s="57" t="e">
        <f aca="false">INDEX(lava,MATCH(B1889,SumMonths,0),2)</f>
        <v>#N/A</v>
      </c>
    </row>
    <row r="1890" customFormat="false" ht="12.75" hidden="false" customHeight="false" outlineLevel="0" collapsed="false">
      <c r="A1890" s="57" t="e">
        <f aca="false">INDEX(BucketTable,MATCH(B1890,SumMonths,0),1)</f>
        <v>#N/A</v>
      </c>
      <c r="K1890" s="57" t="e">
        <f aca="false">INDEX(lava,MATCH(B1890,SumMonths,0),2)</f>
        <v>#N/A</v>
      </c>
    </row>
    <row r="1891" customFormat="false" ht="12.75" hidden="false" customHeight="false" outlineLevel="0" collapsed="false">
      <c r="A1891" s="57" t="e">
        <f aca="false">INDEX(BucketTable,MATCH(B1891,SumMonths,0),1)</f>
        <v>#N/A</v>
      </c>
      <c r="K1891" s="57" t="e">
        <f aca="false">INDEX(lava,MATCH(B1891,SumMonths,0),2)</f>
        <v>#N/A</v>
      </c>
    </row>
    <row r="1892" customFormat="false" ht="12.75" hidden="false" customHeight="false" outlineLevel="0" collapsed="false">
      <c r="A1892" s="57" t="e">
        <f aca="false">INDEX(BucketTable,MATCH(B1892,SumMonths,0),1)</f>
        <v>#N/A</v>
      </c>
      <c r="K1892" s="57" t="e">
        <f aca="false">INDEX(lava,MATCH(B1892,SumMonths,0),2)</f>
        <v>#N/A</v>
      </c>
    </row>
    <row r="1893" customFormat="false" ht="12.75" hidden="false" customHeight="false" outlineLevel="0" collapsed="false">
      <c r="A1893" s="57" t="e">
        <f aca="false">INDEX(BucketTable,MATCH(B1893,SumMonths,0),1)</f>
        <v>#N/A</v>
      </c>
      <c r="K1893" s="57" t="e">
        <f aca="false">INDEX(lava,MATCH(B1893,SumMonths,0),2)</f>
        <v>#N/A</v>
      </c>
    </row>
    <row r="1894" customFormat="false" ht="12.75" hidden="false" customHeight="false" outlineLevel="0" collapsed="false">
      <c r="A1894" s="57" t="e">
        <f aca="false">INDEX(BucketTable,MATCH(B1894,SumMonths,0),1)</f>
        <v>#N/A</v>
      </c>
      <c r="K1894" s="57" t="e">
        <f aca="false">INDEX(lava,MATCH(B1894,SumMonths,0),2)</f>
        <v>#N/A</v>
      </c>
    </row>
    <row r="1895" customFormat="false" ht="12.75" hidden="false" customHeight="false" outlineLevel="0" collapsed="false">
      <c r="A1895" s="57" t="e">
        <f aca="false">INDEX(BucketTable,MATCH(B1895,SumMonths,0),1)</f>
        <v>#N/A</v>
      </c>
      <c r="K1895" s="57" t="e">
        <f aca="false">INDEX(lava,MATCH(B1895,SumMonths,0),2)</f>
        <v>#N/A</v>
      </c>
    </row>
    <row r="1896" customFormat="false" ht="12.75" hidden="false" customHeight="false" outlineLevel="0" collapsed="false">
      <c r="A1896" s="57" t="e">
        <f aca="false">INDEX(BucketTable,MATCH(B1896,SumMonths,0),1)</f>
        <v>#N/A</v>
      </c>
      <c r="K1896" s="57" t="e">
        <f aca="false">INDEX(lava,MATCH(B1896,SumMonths,0),2)</f>
        <v>#N/A</v>
      </c>
    </row>
    <row r="1897" customFormat="false" ht="12.75" hidden="false" customHeight="false" outlineLevel="0" collapsed="false">
      <c r="A1897" s="57" t="e">
        <f aca="false">INDEX(BucketTable,MATCH(B1897,SumMonths,0),1)</f>
        <v>#N/A</v>
      </c>
      <c r="K1897" s="57" t="e">
        <f aca="false">INDEX(lava,MATCH(B1897,SumMonths,0),2)</f>
        <v>#N/A</v>
      </c>
    </row>
    <row r="1898" customFormat="false" ht="12.75" hidden="false" customHeight="false" outlineLevel="0" collapsed="false">
      <c r="A1898" s="57" t="e">
        <f aca="false">INDEX(BucketTable,MATCH(B1898,SumMonths,0),1)</f>
        <v>#N/A</v>
      </c>
      <c r="K1898" s="57" t="e">
        <f aca="false">INDEX(lava,MATCH(B1898,SumMonths,0),2)</f>
        <v>#N/A</v>
      </c>
    </row>
    <row r="1899" customFormat="false" ht="12.75" hidden="false" customHeight="false" outlineLevel="0" collapsed="false">
      <c r="A1899" s="57" t="e">
        <f aca="false">INDEX(BucketTable,MATCH(B1899,SumMonths,0),1)</f>
        <v>#N/A</v>
      </c>
      <c r="K1899" s="57" t="e">
        <f aca="false">INDEX(lava,MATCH(B1899,SumMonths,0),2)</f>
        <v>#N/A</v>
      </c>
    </row>
    <row r="1900" customFormat="false" ht="12.75" hidden="false" customHeight="false" outlineLevel="0" collapsed="false">
      <c r="A1900" s="57" t="e">
        <f aca="false">INDEX(BucketTable,MATCH(B1900,SumMonths,0),1)</f>
        <v>#N/A</v>
      </c>
      <c r="K1900" s="57" t="e">
        <f aca="false">INDEX(lava,MATCH(B1900,SumMonths,0),2)</f>
        <v>#N/A</v>
      </c>
    </row>
    <row r="1901" customFormat="false" ht="12.75" hidden="false" customHeight="false" outlineLevel="0" collapsed="false">
      <c r="A1901" s="57" t="e">
        <f aca="false">INDEX(BucketTable,MATCH(B1901,SumMonths,0),1)</f>
        <v>#N/A</v>
      </c>
      <c r="K1901" s="57" t="e">
        <f aca="false">INDEX(lava,MATCH(B1901,SumMonths,0),2)</f>
        <v>#N/A</v>
      </c>
    </row>
    <row r="1902" customFormat="false" ht="12.75" hidden="false" customHeight="false" outlineLevel="0" collapsed="false">
      <c r="A1902" s="57" t="e">
        <f aca="false">INDEX(BucketTable,MATCH(B1902,SumMonths,0),1)</f>
        <v>#N/A</v>
      </c>
      <c r="K1902" s="57" t="e">
        <f aca="false">INDEX(lava,MATCH(B1902,SumMonths,0),2)</f>
        <v>#N/A</v>
      </c>
    </row>
    <row r="1903" customFormat="false" ht="12.75" hidden="false" customHeight="false" outlineLevel="0" collapsed="false">
      <c r="A1903" s="57" t="e">
        <f aca="false">INDEX(BucketTable,MATCH(B1903,SumMonths,0),1)</f>
        <v>#N/A</v>
      </c>
      <c r="K1903" s="57" t="e">
        <f aca="false">INDEX(lava,MATCH(B1903,SumMonths,0),2)</f>
        <v>#N/A</v>
      </c>
    </row>
    <row r="1904" customFormat="false" ht="12.75" hidden="false" customHeight="false" outlineLevel="0" collapsed="false">
      <c r="A1904" s="57" t="e">
        <f aca="false">INDEX(BucketTable,MATCH(B1904,SumMonths,0),1)</f>
        <v>#N/A</v>
      </c>
      <c r="K1904" s="57" t="e">
        <f aca="false">INDEX(lava,MATCH(B1904,SumMonths,0),2)</f>
        <v>#N/A</v>
      </c>
    </row>
    <row r="1905" customFormat="false" ht="12.75" hidden="false" customHeight="false" outlineLevel="0" collapsed="false">
      <c r="A1905" s="57" t="e">
        <f aca="false">INDEX(BucketTable,MATCH(B1905,SumMonths,0),1)</f>
        <v>#N/A</v>
      </c>
      <c r="K1905" s="57" t="e">
        <f aca="false">INDEX(lava,MATCH(B1905,SumMonths,0),2)</f>
        <v>#N/A</v>
      </c>
    </row>
    <row r="1906" customFormat="false" ht="12.75" hidden="false" customHeight="false" outlineLevel="0" collapsed="false">
      <c r="A1906" s="57" t="e">
        <f aca="false">INDEX(BucketTable,MATCH(B1906,SumMonths,0),1)</f>
        <v>#N/A</v>
      </c>
      <c r="K1906" s="57" t="e">
        <f aca="false">INDEX(lava,MATCH(B1906,SumMonths,0),2)</f>
        <v>#N/A</v>
      </c>
    </row>
    <row r="1907" customFormat="false" ht="12.75" hidden="false" customHeight="false" outlineLevel="0" collapsed="false">
      <c r="A1907" s="57" t="e">
        <f aca="false">INDEX(BucketTable,MATCH(B1907,SumMonths,0),1)</f>
        <v>#N/A</v>
      </c>
      <c r="K1907" s="57" t="e">
        <f aca="false">INDEX(lava,MATCH(B1907,SumMonths,0),2)</f>
        <v>#N/A</v>
      </c>
    </row>
    <row r="1908" customFormat="false" ht="12.75" hidden="false" customHeight="false" outlineLevel="0" collapsed="false">
      <c r="A1908" s="57" t="e">
        <f aca="false">INDEX(BucketTable,MATCH(B1908,SumMonths,0),1)</f>
        <v>#N/A</v>
      </c>
      <c r="K1908" s="57" t="e">
        <f aca="false">INDEX(lava,MATCH(B1908,SumMonths,0),2)</f>
        <v>#N/A</v>
      </c>
    </row>
    <row r="1909" customFormat="false" ht="12.75" hidden="false" customHeight="false" outlineLevel="0" collapsed="false">
      <c r="A1909" s="57" t="e">
        <f aca="false">INDEX(BucketTable,MATCH(B1909,SumMonths,0),1)</f>
        <v>#N/A</v>
      </c>
      <c r="K1909" s="57" t="e">
        <f aca="false">INDEX(lava,MATCH(B1909,SumMonths,0),2)</f>
        <v>#N/A</v>
      </c>
    </row>
    <row r="1910" customFormat="false" ht="12.75" hidden="false" customHeight="false" outlineLevel="0" collapsed="false">
      <c r="A1910" s="57" t="e">
        <f aca="false">INDEX(BucketTable,MATCH(B1910,SumMonths,0),1)</f>
        <v>#N/A</v>
      </c>
      <c r="K1910" s="57" t="e">
        <f aca="false">INDEX(lava,MATCH(B1910,SumMonths,0),2)</f>
        <v>#N/A</v>
      </c>
    </row>
    <row r="1911" customFormat="false" ht="12.75" hidden="false" customHeight="false" outlineLevel="0" collapsed="false">
      <c r="A1911" s="57" t="e">
        <f aca="false">INDEX(BucketTable,MATCH(B1911,SumMonths,0),1)</f>
        <v>#N/A</v>
      </c>
      <c r="K1911" s="57" t="e">
        <f aca="false">INDEX(lava,MATCH(B1911,SumMonths,0),2)</f>
        <v>#N/A</v>
      </c>
    </row>
    <row r="1912" customFormat="false" ht="12.75" hidden="false" customHeight="false" outlineLevel="0" collapsed="false">
      <c r="A1912" s="57" t="e">
        <f aca="false">INDEX(BucketTable,MATCH(B1912,SumMonths,0),1)</f>
        <v>#N/A</v>
      </c>
      <c r="K1912" s="57" t="e">
        <f aca="false">INDEX(lava,MATCH(B1912,SumMonths,0),2)</f>
        <v>#N/A</v>
      </c>
    </row>
    <row r="1913" customFormat="false" ht="12.75" hidden="false" customHeight="false" outlineLevel="0" collapsed="false">
      <c r="A1913" s="57" t="e">
        <f aca="false">INDEX(BucketTable,MATCH(B1913,SumMonths,0),1)</f>
        <v>#N/A</v>
      </c>
      <c r="K1913" s="57" t="e">
        <f aca="false">INDEX(lava,MATCH(B1913,SumMonths,0),2)</f>
        <v>#N/A</v>
      </c>
    </row>
    <row r="1914" customFormat="false" ht="12.75" hidden="false" customHeight="false" outlineLevel="0" collapsed="false">
      <c r="A1914" s="57" t="e">
        <f aca="false">INDEX(BucketTable,MATCH(B1914,SumMonths,0),1)</f>
        <v>#N/A</v>
      </c>
      <c r="K1914" s="57" t="e">
        <f aca="false">INDEX(lava,MATCH(B1914,SumMonths,0),2)</f>
        <v>#N/A</v>
      </c>
    </row>
    <row r="1915" customFormat="false" ht="12.75" hidden="false" customHeight="false" outlineLevel="0" collapsed="false">
      <c r="A1915" s="57" t="e">
        <f aca="false">INDEX(BucketTable,MATCH(B1915,SumMonths,0),1)</f>
        <v>#N/A</v>
      </c>
      <c r="K1915" s="57" t="e">
        <f aca="false">INDEX(lava,MATCH(B1915,SumMonths,0),2)</f>
        <v>#N/A</v>
      </c>
    </row>
    <row r="1916" customFormat="false" ht="12.75" hidden="false" customHeight="false" outlineLevel="0" collapsed="false">
      <c r="A1916" s="57" t="e">
        <f aca="false">INDEX(BucketTable,MATCH(B1916,SumMonths,0),1)</f>
        <v>#N/A</v>
      </c>
      <c r="K1916" s="57" t="e">
        <f aca="false">INDEX(lava,MATCH(B1916,SumMonths,0),2)</f>
        <v>#N/A</v>
      </c>
    </row>
    <row r="1917" customFormat="false" ht="12.75" hidden="false" customHeight="false" outlineLevel="0" collapsed="false">
      <c r="A1917" s="57" t="e">
        <f aca="false">INDEX(BucketTable,MATCH(B1917,SumMonths,0),1)</f>
        <v>#N/A</v>
      </c>
      <c r="K1917" s="57" t="e">
        <f aca="false">INDEX(lava,MATCH(B1917,SumMonths,0),2)</f>
        <v>#N/A</v>
      </c>
    </row>
    <row r="1918" customFormat="false" ht="12.75" hidden="false" customHeight="false" outlineLevel="0" collapsed="false">
      <c r="A1918" s="57" t="e">
        <f aca="false">INDEX(BucketTable,MATCH(B1918,SumMonths,0),1)</f>
        <v>#N/A</v>
      </c>
      <c r="K1918" s="57" t="e">
        <f aca="false">INDEX(lava,MATCH(B1918,SumMonths,0),2)</f>
        <v>#N/A</v>
      </c>
    </row>
    <row r="1919" customFormat="false" ht="12.75" hidden="false" customHeight="false" outlineLevel="0" collapsed="false">
      <c r="A1919" s="57" t="e">
        <f aca="false">INDEX(BucketTable,MATCH(B1919,SumMonths,0),1)</f>
        <v>#N/A</v>
      </c>
      <c r="K1919" s="57" t="e">
        <f aca="false">INDEX(lava,MATCH(B1919,SumMonths,0),2)</f>
        <v>#N/A</v>
      </c>
    </row>
    <row r="1920" customFormat="false" ht="12.75" hidden="false" customHeight="false" outlineLevel="0" collapsed="false">
      <c r="A1920" s="57" t="e">
        <f aca="false">INDEX(BucketTable,MATCH(B1920,SumMonths,0),1)</f>
        <v>#N/A</v>
      </c>
      <c r="K1920" s="57" t="e">
        <f aca="false">INDEX(lava,MATCH(B1920,SumMonths,0),2)</f>
        <v>#N/A</v>
      </c>
    </row>
    <row r="1921" customFormat="false" ht="12.75" hidden="false" customHeight="false" outlineLevel="0" collapsed="false">
      <c r="A1921" s="57" t="e">
        <f aca="false">INDEX(BucketTable,MATCH(B1921,SumMonths,0),1)</f>
        <v>#N/A</v>
      </c>
      <c r="K1921" s="57" t="e">
        <f aca="false">INDEX(lava,MATCH(B1921,SumMonths,0),2)</f>
        <v>#N/A</v>
      </c>
    </row>
    <row r="1922" customFormat="false" ht="12.75" hidden="false" customHeight="false" outlineLevel="0" collapsed="false">
      <c r="A1922" s="57" t="e">
        <f aca="false">INDEX(BucketTable,MATCH(B1922,SumMonths,0),1)</f>
        <v>#N/A</v>
      </c>
      <c r="K1922" s="57" t="e">
        <f aca="false">INDEX(lava,MATCH(B1922,SumMonths,0),2)</f>
        <v>#N/A</v>
      </c>
    </row>
    <row r="1923" customFormat="false" ht="12.75" hidden="false" customHeight="false" outlineLevel="0" collapsed="false">
      <c r="A1923" s="57" t="e">
        <f aca="false">INDEX(BucketTable,MATCH(B1923,SumMonths,0),1)</f>
        <v>#N/A</v>
      </c>
      <c r="K1923" s="57" t="e">
        <f aca="false">INDEX(lava,MATCH(B1923,SumMonths,0),2)</f>
        <v>#N/A</v>
      </c>
    </row>
    <row r="1924" customFormat="false" ht="12.75" hidden="false" customHeight="false" outlineLevel="0" collapsed="false">
      <c r="A1924" s="57" t="e">
        <f aca="false">INDEX(BucketTable,MATCH(B1924,SumMonths,0),1)</f>
        <v>#N/A</v>
      </c>
      <c r="K1924" s="57" t="e">
        <f aca="false">INDEX(lava,MATCH(B1924,SumMonths,0),2)</f>
        <v>#N/A</v>
      </c>
    </row>
    <row r="1925" customFormat="false" ht="12.75" hidden="false" customHeight="false" outlineLevel="0" collapsed="false">
      <c r="A1925" s="57" t="e">
        <f aca="false">INDEX(BucketTable,MATCH(B1925,SumMonths,0),1)</f>
        <v>#N/A</v>
      </c>
      <c r="K1925" s="57" t="e">
        <f aca="false">INDEX(lava,MATCH(B1925,SumMonths,0),2)</f>
        <v>#N/A</v>
      </c>
    </row>
    <row r="1926" customFormat="false" ht="12.75" hidden="false" customHeight="false" outlineLevel="0" collapsed="false">
      <c r="A1926" s="57" t="e">
        <f aca="false">INDEX(BucketTable,MATCH(B1926,SumMonths,0),1)</f>
        <v>#N/A</v>
      </c>
      <c r="K1926" s="57" t="e">
        <f aca="false">INDEX(lava,MATCH(B1926,SumMonths,0),2)</f>
        <v>#N/A</v>
      </c>
    </row>
    <row r="1927" customFormat="false" ht="12.75" hidden="false" customHeight="false" outlineLevel="0" collapsed="false">
      <c r="A1927" s="57" t="e">
        <f aca="false">INDEX(BucketTable,MATCH(B1927,SumMonths,0),1)</f>
        <v>#N/A</v>
      </c>
      <c r="K1927" s="57" t="e">
        <f aca="false">INDEX(lava,MATCH(B1927,SumMonths,0),2)</f>
        <v>#N/A</v>
      </c>
    </row>
    <row r="1928" customFormat="false" ht="12.75" hidden="false" customHeight="false" outlineLevel="0" collapsed="false">
      <c r="A1928" s="57" t="e">
        <f aca="false">INDEX(BucketTable,MATCH(B1928,SumMonths,0),1)</f>
        <v>#N/A</v>
      </c>
      <c r="K1928" s="57" t="e">
        <f aca="false">INDEX(lava,MATCH(B1928,SumMonths,0),2)</f>
        <v>#N/A</v>
      </c>
    </row>
    <row r="1929" customFormat="false" ht="12.75" hidden="false" customHeight="false" outlineLevel="0" collapsed="false">
      <c r="A1929" s="57" t="e">
        <f aca="false">INDEX(BucketTable,MATCH(B1929,SumMonths,0),1)</f>
        <v>#N/A</v>
      </c>
      <c r="K1929" s="57" t="e">
        <f aca="false">INDEX(lava,MATCH(B1929,SumMonths,0),2)</f>
        <v>#N/A</v>
      </c>
    </row>
    <row r="1930" customFormat="false" ht="12.75" hidden="false" customHeight="false" outlineLevel="0" collapsed="false">
      <c r="A1930" s="57" t="e">
        <f aca="false">INDEX(BucketTable,MATCH(B1930,SumMonths,0),1)</f>
        <v>#N/A</v>
      </c>
      <c r="K1930" s="57" t="e">
        <f aca="false">INDEX(lava,MATCH(B1930,SumMonths,0),2)</f>
        <v>#N/A</v>
      </c>
    </row>
    <row r="1931" customFormat="false" ht="12.75" hidden="false" customHeight="false" outlineLevel="0" collapsed="false">
      <c r="A1931" s="57" t="e">
        <f aca="false">INDEX(BucketTable,MATCH(B1931,SumMonths,0),1)</f>
        <v>#N/A</v>
      </c>
      <c r="K1931" s="57" t="e">
        <f aca="false">INDEX(lava,MATCH(B1931,SumMonths,0),2)</f>
        <v>#N/A</v>
      </c>
    </row>
    <row r="1932" customFormat="false" ht="12.75" hidden="false" customHeight="false" outlineLevel="0" collapsed="false">
      <c r="A1932" s="57" t="e">
        <f aca="false">INDEX(BucketTable,MATCH(B1932,SumMonths,0),1)</f>
        <v>#N/A</v>
      </c>
      <c r="K1932" s="57" t="e">
        <f aca="false">INDEX(lava,MATCH(B1932,SumMonths,0),2)</f>
        <v>#N/A</v>
      </c>
    </row>
    <row r="1933" customFormat="false" ht="12.75" hidden="false" customHeight="false" outlineLevel="0" collapsed="false">
      <c r="A1933" s="57" t="e">
        <f aca="false">INDEX(BucketTable,MATCH(B1933,SumMonths,0),1)</f>
        <v>#N/A</v>
      </c>
      <c r="K1933" s="57" t="e">
        <f aca="false">INDEX(lava,MATCH(B1933,SumMonths,0),2)</f>
        <v>#N/A</v>
      </c>
    </row>
    <row r="1934" customFormat="false" ht="12.75" hidden="false" customHeight="false" outlineLevel="0" collapsed="false">
      <c r="A1934" s="57" t="e">
        <f aca="false">INDEX(BucketTable,MATCH(B1934,SumMonths,0),1)</f>
        <v>#N/A</v>
      </c>
      <c r="K1934" s="57" t="e">
        <f aca="false">INDEX(lava,MATCH(B1934,SumMonths,0),2)</f>
        <v>#N/A</v>
      </c>
    </row>
    <row r="1935" customFormat="false" ht="12.75" hidden="false" customHeight="false" outlineLevel="0" collapsed="false">
      <c r="A1935" s="57" t="e">
        <f aca="false">INDEX(BucketTable,MATCH(B1935,SumMonths,0),1)</f>
        <v>#N/A</v>
      </c>
      <c r="K1935" s="57" t="e">
        <f aca="false">INDEX(lava,MATCH(B1935,SumMonths,0),2)</f>
        <v>#N/A</v>
      </c>
    </row>
    <row r="1936" customFormat="false" ht="12.75" hidden="false" customHeight="false" outlineLevel="0" collapsed="false">
      <c r="A1936" s="57" t="e">
        <f aca="false">INDEX(BucketTable,MATCH(B1936,SumMonths,0),1)</f>
        <v>#N/A</v>
      </c>
      <c r="K1936" s="57" t="e">
        <f aca="false">INDEX(lava,MATCH(B1936,SumMonths,0),2)</f>
        <v>#N/A</v>
      </c>
    </row>
    <row r="1937" customFormat="false" ht="12.75" hidden="false" customHeight="false" outlineLevel="0" collapsed="false">
      <c r="A1937" s="57" t="e">
        <f aca="false">INDEX(BucketTable,MATCH(B1937,SumMonths,0),1)</f>
        <v>#N/A</v>
      </c>
      <c r="K1937" s="57" t="e">
        <f aca="false">INDEX(lava,MATCH(B1937,SumMonths,0),2)</f>
        <v>#N/A</v>
      </c>
    </row>
    <row r="1938" customFormat="false" ht="12.75" hidden="false" customHeight="false" outlineLevel="0" collapsed="false">
      <c r="A1938" s="57" t="e">
        <f aca="false">INDEX(BucketTable,MATCH(B1938,SumMonths,0),1)</f>
        <v>#N/A</v>
      </c>
      <c r="K1938" s="57" t="e">
        <f aca="false">INDEX(lava,MATCH(B1938,SumMonths,0),2)</f>
        <v>#N/A</v>
      </c>
    </row>
    <row r="1939" customFormat="false" ht="12.75" hidden="false" customHeight="false" outlineLevel="0" collapsed="false">
      <c r="A1939" s="57" t="e">
        <f aca="false">INDEX(BucketTable,MATCH(B1939,SumMonths,0),1)</f>
        <v>#N/A</v>
      </c>
      <c r="K1939" s="57" t="e">
        <f aca="false">INDEX(lava,MATCH(B1939,SumMonths,0),2)</f>
        <v>#N/A</v>
      </c>
    </row>
    <row r="1940" customFormat="false" ht="12.75" hidden="false" customHeight="false" outlineLevel="0" collapsed="false">
      <c r="A1940" s="57" t="e">
        <f aca="false">INDEX(BucketTable,MATCH(B1940,SumMonths,0),1)</f>
        <v>#N/A</v>
      </c>
      <c r="K1940" s="57" t="e">
        <f aca="false">INDEX(lava,MATCH(B1940,SumMonths,0),2)</f>
        <v>#N/A</v>
      </c>
    </row>
    <row r="1941" customFormat="false" ht="12.75" hidden="false" customHeight="false" outlineLevel="0" collapsed="false">
      <c r="A1941" s="57" t="e">
        <f aca="false">INDEX(BucketTable,MATCH(B1941,SumMonths,0),1)</f>
        <v>#N/A</v>
      </c>
      <c r="K1941" s="57" t="e">
        <f aca="false">INDEX(lava,MATCH(B1941,SumMonths,0),2)</f>
        <v>#N/A</v>
      </c>
    </row>
    <row r="1942" customFormat="false" ht="12.75" hidden="false" customHeight="false" outlineLevel="0" collapsed="false">
      <c r="A1942" s="57" t="e">
        <f aca="false">INDEX(BucketTable,MATCH(B1942,SumMonths,0),1)</f>
        <v>#N/A</v>
      </c>
      <c r="K1942" s="57" t="e">
        <f aca="false">INDEX(lava,MATCH(B1942,SumMonths,0),2)</f>
        <v>#N/A</v>
      </c>
    </row>
    <row r="1943" customFormat="false" ht="12.75" hidden="false" customHeight="false" outlineLevel="0" collapsed="false">
      <c r="A1943" s="57" t="e">
        <f aca="false">INDEX(BucketTable,MATCH(B1943,SumMonths,0),1)</f>
        <v>#N/A</v>
      </c>
      <c r="K1943" s="57" t="e">
        <f aca="false">INDEX(lava,MATCH(B1943,SumMonths,0),2)</f>
        <v>#N/A</v>
      </c>
    </row>
    <row r="1944" customFormat="false" ht="12.75" hidden="false" customHeight="false" outlineLevel="0" collapsed="false">
      <c r="A1944" s="57" t="e">
        <f aca="false">INDEX(BucketTable,MATCH(B1944,SumMonths,0),1)</f>
        <v>#N/A</v>
      </c>
      <c r="K1944" s="57" t="e">
        <f aca="false">INDEX(lava,MATCH(B1944,SumMonths,0),2)</f>
        <v>#N/A</v>
      </c>
    </row>
    <row r="1945" customFormat="false" ht="12.75" hidden="false" customHeight="false" outlineLevel="0" collapsed="false">
      <c r="A1945" s="57" t="e">
        <f aca="false">INDEX(BucketTable,MATCH(B1945,SumMonths,0),1)</f>
        <v>#N/A</v>
      </c>
      <c r="K1945" s="57" t="e">
        <f aca="false">INDEX(lava,MATCH(B1945,SumMonths,0),2)</f>
        <v>#N/A</v>
      </c>
    </row>
    <row r="1946" customFormat="false" ht="12.75" hidden="false" customHeight="false" outlineLevel="0" collapsed="false">
      <c r="A1946" s="57" t="e">
        <f aca="false">INDEX(BucketTable,MATCH(B1946,SumMonths,0),1)</f>
        <v>#N/A</v>
      </c>
      <c r="K1946" s="57" t="e">
        <f aca="false">INDEX(lava,MATCH(B1946,SumMonths,0),2)</f>
        <v>#N/A</v>
      </c>
    </row>
    <row r="1947" customFormat="false" ht="12.75" hidden="false" customHeight="false" outlineLevel="0" collapsed="false">
      <c r="A1947" s="57" t="e">
        <f aca="false">INDEX(BucketTable,MATCH(B1947,SumMonths,0),1)</f>
        <v>#N/A</v>
      </c>
      <c r="K1947" s="57" t="e">
        <f aca="false">INDEX(lava,MATCH(B1947,SumMonths,0),2)</f>
        <v>#N/A</v>
      </c>
    </row>
    <row r="1948" customFormat="false" ht="12.75" hidden="false" customHeight="false" outlineLevel="0" collapsed="false">
      <c r="A1948" s="57" t="e">
        <f aca="false">INDEX(BucketTable,MATCH(B1948,SumMonths,0),1)</f>
        <v>#N/A</v>
      </c>
      <c r="K1948" s="57" t="e">
        <f aca="false">INDEX(lava,MATCH(B1948,SumMonths,0),2)</f>
        <v>#N/A</v>
      </c>
    </row>
    <row r="1949" customFormat="false" ht="12.75" hidden="false" customHeight="false" outlineLevel="0" collapsed="false">
      <c r="A1949" s="57" t="e">
        <f aca="false">INDEX(BucketTable,MATCH(B1949,SumMonths,0),1)</f>
        <v>#N/A</v>
      </c>
      <c r="K1949" s="57" t="e">
        <f aca="false">INDEX(lava,MATCH(B1949,SumMonths,0),2)</f>
        <v>#N/A</v>
      </c>
    </row>
    <row r="1950" customFormat="false" ht="12.75" hidden="false" customHeight="false" outlineLevel="0" collapsed="false">
      <c r="A1950" s="57" t="e">
        <f aca="false">INDEX(BucketTable,MATCH(B1950,SumMonths,0),1)</f>
        <v>#N/A</v>
      </c>
      <c r="K1950" s="57" t="e">
        <f aca="false">INDEX(lava,MATCH(B1950,SumMonths,0),2)</f>
        <v>#N/A</v>
      </c>
    </row>
    <row r="1951" customFormat="false" ht="12.75" hidden="false" customHeight="false" outlineLevel="0" collapsed="false">
      <c r="A1951" s="57" t="e">
        <f aca="false">INDEX(BucketTable,MATCH(B1951,SumMonths,0),1)</f>
        <v>#N/A</v>
      </c>
      <c r="K1951" s="57" t="e">
        <f aca="false">INDEX(lava,MATCH(B1951,SumMonths,0),2)</f>
        <v>#N/A</v>
      </c>
    </row>
    <row r="1952" customFormat="false" ht="12.75" hidden="false" customHeight="false" outlineLevel="0" collapsed="false">
      <c r="A1952" s="57" t="e">
        <f aca="false">INDEX(BucketTable,MATCH(B1952,SumMonths,0),1)</f>
        <v>#N/A</v>
      </c>
      <c r="K1952" s="57" t="e">
        <f aca="false">INDEX(lava,MATCH(B1952,SumMonths,0),2)</f>
        <v>#N/A</v>
      </c>
    </row>
    <row r="1953" customFormat="false" ht="12.75" hidden="false" customHeight="false" outlineLevel="0" collapsed="false">
      <c r="A1953" s="57" t="e">
        <f aca="false">INDEX(BucketTable,MATCH(B1953,SumMonths,0),1)</f>
        <v>#N/A</v>
      </c>
      <c r="K1953" s="57" t="e">
        <f aca="false">INDEX(lava,MATCH(B1953,SumMonths,0),2)</f>
        <v>#N/A</v>
      </c>
    </row>
    <row r="1954" customFormat="false" ht="12.75" hidden="false" customHeight="false" outlineLevel="0" collapsed="false">
      <c r="A1954" s="57" t="e">
        <f aca="false">INDEX(BucketTable,MATCH(B1954,SumMonths,0),1)</f>
        <v>#N/A</v>
      </c>
      <c r="K1954" s="57" t="e">
        <f aca="false">INDEX(lava,MATCH(B1954,SumMonths,0),2)</f>
        <v>#N/A</v>
      </c>
    </row>
    <row r="1955" customFormat="false" ht="12.75" hidden="false" customHeight="false" outlineLevel="0" collapsed="false">
      <c r="A1955" s="57" t="e">
        <f aca="false">INDEX(BucketTable,MATCH(B1955,SumMonths,0),1)</f>
        <v>#N/A</v>
      </c>
      <c r="K1955" s="57" t="e">
        <f aca="false">INDEX(lava,MATCH(B1955,SumMonths,0),2)</f>
        <v>#N/A</v>
      </c>
    </row>
    <row r="1956" customFormat="false" ht="12.75" hidden="false" customHeight="false" outlineLevel="0" collapsed="false">
      <c r="A1956" s="57" t="e">
        <f aca="false">INDEX(BucketTable,MATCH(B1956,SumMonths,0),1)</f>
        <v>#N/A</v>
      </c>
      <c r="K1956" s="57" t="e">
        <f aca="false">INDEX(lava,MATCH(B1956,SumMonths,0),2)</f>
        <v>#N/A</v>
      </c>
    </row>
    <row r="1957" customFormat="false" ht="12.75" hidden="false" customHeight="false" outlineLevel="0" collapsed="false">
      <c r="A1957" s="57" t="e">
        <f aca="false">INDEX(BucketTable,MATCH(B1957,SumMonths,0),1)</f>
        <v>#N/A</v>
      </c>
      <c r="K1957" s="57" t="e">
        <f aca="false">INDEX(lava,MATCH(B1957,SumMonths,0),2)</f>
        <v>#N/A</v>
      </c>
    </row>
    <row r="1958" customFormat="false" ht="12.75" hidden="false" customHeight="false" outlineLevel="0" collapsed="false">
      <c r="A1958" s="57" t="e">
        <f aca="false">INDEX(BucketTable,MATCH(B1958,SumMonths,0),1)</f>
        <v>#N/A</v>
      </c>
      <c r="K1958" s="57" t="e">
        <f aca="false">INDEX(lava,MATCH(B1958,SumMonths,0),2)</f>
        <v>#N/A</v>
      </c>
    </row>
    <row r="1959" customFormat="false" ht="12.75" hidden="false" customHeight="false" outlineLevel="0" collapsed="false">
      <c r="A1959" s="57" t="e">
        <f aca="false">INDEX(BucketTable,MATCH(B1959,SumMonths,0),1)</f>
        <v>#N/A</v>
      </c>
      <c r="K1959" s="57" t="e">
        <f aca="false">INDEX(lava,MATCH(B1959,SumMonths,0),2)</f>
        <v>#N/A</v>
      </c>
    </row>
    <row r="1960" customFormat="false" ht="12.75" hidden="false" customHeight="false" outlineLevel="0" collapsed="false">
      <c r="A1960" s="57" t="e">
        <f aca="false">INDEX(BucketTable,MATCH(B1960,SumMonths,0),1)</f>
        <v>#N/A</v>
      </c>
      <c r="K1960" s="57" t="e">
        <f aca="false">INDEX(lava,MATCH(B1960,SumMonths,0),2)</f>
        <v>#N/A</v>
      </c>
    </row>
    <row r="1961" customFormat="false" ht="12.75" hidden="false" customHeight="false" outlineLevel="0" collapsed="false">
      <c r="A1961" s="57" t="e">
        <f aca="false">INDEX(BucketTable,MATCH(B1961,SumMonths,0),1)</f>
        <v>#N/A</v>
      </c>
      <c r="K1961" s="57" t="e">
        <f aca="false">INDEX(lava,MATCH(B1961,SumMonths,0),2)</f>
        <v>#N/A</v>
      </c>
    </row>
    <row r="1962" customFormat="false" ht="12.75" hidden="false" customHeight="false" outlineLevel="0" collapsed="false">
      <c r="A1962" s="57" t="e">
        <f aca="false">INDEX(BucketTable,MATCH(B1962,SumMonths,0),1)</f>
        <v>#N/A</v>
      </c>
      <c r="K1962" s="57" t="e">
        <f aca="false">INDEX(lava,MATCH(B1962,SumMonths,0),2)</f>
        <v>#N/A</v>
      </c>
    </row>
    <row r="1963" customFormat="false" ht="12.75" hidden="false" customHeight="false" outlineLevel="0" collapsed="false">
      <c r="A1963" s="57" t="e">
        <f aca="false">INDEX(BucketTable,MATCH(B1963,SumMonths,0),1)</f>
        <v>#N/A</v>
      </c>
      <c r="K1963" s="57" t="e">
        <f aca="false">INDEX(lava,MATCH(B1963,SumMonths,0),2)</f>
        <v>#N/A</v>
      </c>
    </row>
    <row r="1964" customFormat="false" ht="12.75" hidden="false" customHeight="false" outlineLevel="0" collapsed="false">
      <c r="A1964" s="57" t="e">
        <f aca="false">INDEX(BucketTable,MATCH(B1964,SumMonths,0),1)</f>
        <v>#N/A</v>
      </c>
      <c r="K1964" s="57" t="e">
        <f aca="false">INDEX(lava,MATCH(B1964,SumMonths,0),2)</f>
        <v>#N/A</v>
      </c>
    </row>
    <row r="1965" customFormat="false" ht="12.75" hidden="false" customHeight="false" outlineLevel="0" collapsed="false">
      <c r="A1965" s="57" t="e">
        <f aca="false">INDEX(BucketTable,MATCH(B1965,SumMonths,0),1)</f>
        <v>#N/A</v>
      </c>
      <c r="K1965" s="57" t="e">
        <f aca="false">INDEX(lava,MATCH(B1965,SumMonths,0),2)</f>
        <v>#N/A</v>
      </c>
    </row>
    <row r="1966" customFormat="false" ht="12.75" hidden="false" customHeight="false" outlineLevel="0" collapsed="false">
      <c r="A1966" s="57" t="e">
        <f aca="false">INDEX(BucketTable,MATCH(B1966,SumMonths,0),1)</f>
        <v>#N/A</v>
      </c>
      <c r="K1966" s="57" t="e">
        <f aca="false">INDEX(lava,MATCH(B1966,SumMonths,0),2)</f>
        <v>#N/A</v>
      </c>
    </row>
    <row r="1967" customFormat="false" ht="12.75" hidden="false" customHeight="false" outlineLevel="0" collapsed="false">
      <c r="A1967" s="57" t="e">
        <f aca="false">INDEX(BucketTable,MATCH(B1967,SumMonths,0),1)</f>
        <v>#N/A</v>
      </c>
      <c r="K1967" s="57" t="e">
        <f aca="false">INDEX(lava,MATCH(B1967,SumMonths,0),2)</f>
        <v>#N/A</v>
      </c>
    </row>
    <row r="1968" customFormat="false" ht="12.75" hidden="false" customHeight="false" outlineLevel="0" collapsed="false">
      <c r="A1968" s="57" t="e">
        <f aca="false">INDEX(BucketTable,MATCH(B1968,SumMonths,0),1)</f>
        <v>#N/A</v>
      </c>
      <c r="K1968" s="57" t="e">
        <f aca="false">INDEX(lava,MATCH(B1968,SumMonths,0),2)</f>
        <v>#N/A</v>
      </c>
    </row>
    <row r="1969" customFormat="false" ht="12.75" hidden="false" customHeight="false" outlineLevel="0" collapsed="false">
      <c r="A1969" s="57" t="e">
        <f aca="false">INDEX(BucketTable,MATCH(B1969,SumMonths,0),1)</f>
        <v>#N/A</v>
      </c>
      <c r="K1969" s="57" t="e">
        <f aca="false">INDEX(lava,MATCH(B1969,SumMonths,0),2)</f>
        <v>#N/A</v>
      </c>
    </row>
    <row r="1970" customFormat="false" ht="12.75" hidden="false" customHeight="false" outlineLevel="0" collapsed="false">
      <c r="A1970" s="57" t="e">
        <f aca="false">INDEX(BucketTable,MATCH(B1970,SumMonths,0),1)</f>
        <v>#N/A</v>
      </c>
      <c r="K1970" s="57" t="e">
        <f aca="false">INDEX(lava,MATCH(B1970,SumMonths,0),2)</f>
        <v>#N/A</v>
      </c>
    </row>
    <row r="1971" customFormat="false" ht="12.75" hidden="false" customHeight="false" outlineLevel="0" collapsed="false">
      <c r="A1971" s="57" t="e">
        <f aca="false">INDEX(BucketTable,MATCH(B1971,SumMonths,0),1)</f>
        <v>#N/A</v>
      </c>
      <c r="K1971" s="57" t="e">
        <f aca="false">INDEX(lava,MATCH(B1971,SumMonths,0),2)</f>
        <v>#N/A</v>
      </c>
    </row>
    <row r="1972" customFormat="false" ht="12.75" hidden="false" customHeight="false" outlineLevel="0" collapsed="false">
      <c r="A1972" s="57" t="e">
        <f aca="false">INDEX(BucketTable,MATCH(B1972,SumMonths,0),1)</f>
        <v>#N/A</v>
      </c>
      <c r="K1972" s="57" t="e">
        <f aca="false">INDEX(lava,MATCH(B1972,SumMonths,0),2)</f>
        <v>#N/A</v>
      </c>
    </row>
    <row r="1973" customFormat="false" ht="12.75" hidden="false" customHeight="false" outlineLevel="0" collapsed="false">
      <c r="A1973" s="57" t="e">
        <f aca="false">INDEX(BucketTable,MATCH(B1973,SumMonths,0),1)</f>
        <v>#N/A</v>
      </c>
      <c r="K1973" s="57" t="e">
        <f aca="false">INDEX(lava,MATCH(B1973,SumMonths,0),2)</f>
        <v>#N/A</v>
      </c>
    </row>
    <row r="1974" customFormat="false" ht="12.75" hidden="false" customHeight="false" outlineLevel="0" collapsed="false">
      <c r="A1974" s="57" t="e">
        <f aca="false">INDEX(BucketTable,MATCH(B1974,SumMonths,0),1)</f>
        <v>#N/A</v>
      </c>
      <c r="K1974" s="57" t="e">
        <f aca="false">INDEX(lava,MATCH(B1974,SumMonths,0),2)</f>
        <v>#N/A</v>
      </c>
    </row>
    <row r="1975" customFormat="false" ht="12.75" hidden="false" customHeight="false" outlineLevel="0" collapsed="false">
      <c r="A1975" s="57" t="e">
        <f aca="false">INDEX(BucketTable,MATCH(B1975,SumMonths,0),1)</f>
        <v>#N/A</v>
      </c>
      <c r="K1975" s="57" t="e">
        <f aca="false">INDEX(lava,MATCH(B1975,SumMonths,0),2)</f>
        <v>#N/A</v>
      </c>
    </row>
    <row r="1976" customFormat="false" ht="12.75" hidden="false" customHeight="false" outlineLevel="0" collapsed="false">
      <c r="A1976" s="57" t="e">
        <f aca="false">INDEX(BucketTable,MATCH(B1976,SumMonths,0),1)</f>
        <v>#N/A</v>
      </c>
      <c r="K1976" s="57" t="e">
        <f aca="false">INDEX(lava,MATCH(B1976,SumMonths,0),2)</f>
        <v>#N/A</v>
      </c>
    </row>
    <row r="1977" customFormat="false" ht="12.75" hidden="false" customHeight="false" outlineLevel="0" collapsed="false">
      <c r="A1977" s="57" t="e">
        <f aca="false">INDEX(BucketTable,MATCH(B1977,SumMonths,0),1)</f>
        <v>#N/A</v>
      </c>
      <c r="K1977" s="57" t="e">
        <f aca="false">INDEX(lava,MATCH(B1977,SumMonths,0),2)</f>
        <v>#N/A</v>
      </c>
    </row>
    <row r="1978" customFormat="false" ht="12.75" hidden="false" customHeight="false" outlineLevel="0" collapsed="false">
      <c r="A1978" s="57" t="e">
        <f aca="false">INDEX(BucketTable,MATCH(B1978,SumMonths,0),1)</f>
        <v>#N/A</v>
      </c>
      <c r="K1978" s="57" t="e">
        <f aca="false">INDEX(lava,MATCH(B1978,SumMonths,0),2)</f>
        <v>#N/A</v>
      </c>
    </row>
    <row r="1979" customFormat="false" ht="12.75" hidden="false" customHeight="false" outlineLevel="0" collapsed="false">
      <c r="A1979" s="57" t="e">
        <f aca="false">INDEX(BucketTable,MATCH(B1979,SumMonths,0),1)</f>
        <v>#N/A</v>
      </c>
      <c r="K1979" s="57" t="e">
        <f aca="false">INDEX(lava,MATCH(B1979,SumMonths,0),2)</f>
        <v>#N/A</v>
      </c>
    </row>
    <row r="1980" customFormat="false" ht="12.75" hidden="false" customHeight="false" outlineLevel="0" collapsed="false">
      <c r="A1980" s="57" t="e">
        <f aca="false">INDEX(BucketTable,MATCH(B1980,SumMonths,0),1)</f>
        <v>#N/A</v>
      </c>
      <c r="K1980" s="57" t="e">
        <f aca="false">INDEX(lava,MATCH(B1980,SumMonths,0),2)</f>
        <v>#N/A</v>
      </c>
    </row>
    <row r="1981" customFormat="false" ht="12.75" hidden="false" customHeight="false" outlineLevel="0" collapsed="false">
      <c r="A1981" s="57" t="e">
        <f aca="false">INDEX(BucketTable,MATCH(B1981,SumMonths,0),1)</f>
        <v>#N/A</v>
      </c>
      <c r="K1981" s="57" t="e">
        <f aca="false">INDEX(lava,MATCH(B1981,SumMonths,0),2)</f>
        <v>#N/A</v>
      </c>
    </row>
    <row r="1982" customFormat="false" ht="12.75" hidden="false" customHeight="false" outlineLevel="0" collapsed="false">
      <c r="A1982" s="57" t="e">
        <f aca="false">INDEX(BucketTable,MATCH(B1982,SumMonths,0),1)</f>
        <v>#N/A</v>
      </c>
      <c r="K1982" s="57" t="e">
        <f aca="false">INDEX(lava,MATCH(B1982,SumMonths,0),2)</f>
        <v>#N/A</v>
      </c>
    </row>
    <row r="1983" customFormat="false" ht="12.75" hidden="false" customHeight="false" outlineLevel="0" collapsed="false">
      <c r="A1983" s="57" t="e">
        <f aca="false">INDEX(BucketTable,MATCH(B1983,SumMonths,0),1)</f>
        <v>#N/A</v>
      </c>
      <c r="K1983" s="57" t="e">
        <f aca="false">INDEX(lava,MATCH(B1983,SumMonths,0),2)</f>
        <v>#N/A</v>
      </c>
    </row>
    <row r="1984" customFormat="false" ht="12.75" hidden="false" customHeight="false" outlineLevel="0" collapsed="false">
      <c r="A1984" s="57" t="e">
        <f aca="false">INDEX(BucketTable,MATCH(B1984,SumMonths,0),1)</f>
        <v>#N/A</v>
      </c>
      <c r="K1984" s="57" t="e">
        <f aca="false">INDEX(lava,MATCH(B1984,SumMonths,0),2)</f>
        <v>#N/A</v>
      </c>
    </row>
    <row r="1985" customFormat="false" ht="12.75" hidden="false" customHeight="false" outlineLevel="0" collapsed="false">
      <c r="A1985" s="57" t="e">
        <f aca="false">INDEX(BucketTable,MATCH(B1985,SumMonths,0),1)</f>
        <v>#N/A</v>
      </c>
      <c r="K1985" s="57" t="e">
        <f aca="false">INDEX(lava,MATCH(B1985,SumMonths,0),2)</f>
        <v>#N/A</v>
      </c>
    </row>
    <row r="1986" customFormat="false" ht="12.75" hidden="false" customHeight="false" outlineLevel="0" collapsed="false">
      <c r="A1986" s="57" t="e">
        <f aca="false">INDEX(BucketTable,MATCH(B1986,SumMonths,0),1)</f>
        <v>#N/A</v>
      </c>
      <c r="K1986" s="57" t="e">
        <f aca="false">INDEX(lava,MATCH(B1986,SumMonths,0),2)</f>
        <v>#N/A</v>
      </c>
    </row>
    <row r="1987" customFormat="false" ht="12.75" hidden="false" customHeight="false" outlineLevel="0" collapsed="false">
      <c r="A1987" s="57" t="e">
        <f aca="false">INDEX(BucketTable,MATCH(B1987,SumMonths,0),1)</f>
        <v>#N/A</v>
      </c>
      <c r="K1987" s="57" t="e">
        <f aca="false">INDEX(lava,MATCH(B1987,SumMonths,0),2)</f>
        <v>#N/A</v>
      </c>
    </row>
    <row r="1988" customFormat="false" ht="12.75" hidden="false" customHeight="false" outlineLevel="0" collapsed="false">
      <c r="A1988" s="57" t="e">
        <f aca="false">INDEX(BucketTable,MATCH(B1988,SumMonths,0),1)</f>
        <v>#N/A</v>
      </c>
      <c r="K1988" s="57" t="e">
        <f aca="false">INDEX(lava,MATCH(B1988,SumMonths,0),2)</f>
        <v>#N/A</v>
      </c>
    </row>
    <row r="1989" customFormat="false" ht="12.75" hidden="false" customHeight="false" outlineLevel="0" collapsed="false">
      <c r="A1989" s="57" t="e">
        <f aca="false">INDEX(BucketTable,MATCH(B1989,SumMonths,0),1)</f>
        <v>#N/A</v>
      </c>
      <c r="K1989" s="57" t="e">
        <f aca="false">INDEX(lava,MATCH(B1989,SumMonths,0),2)</f>
        <v>#N/A</v>
      </c>
    </row>
    <row r="1990" customFormat="false" ht="12.75" hidden="false" customHeight="false" outlineLevel="0" collapsed="false">
      <c r="A1990" s="57" t="e">
        <f aca="false">INDEX(BucketTable,MATCH(B1990,SumMonths,0),1)</f>
        <v>#N/A</v>
      </c>
      <c r="K1990" s="57" t="e">
        <f aca="false">INDEX(lava,MATCH(B1990,SumMonths,0),2)</f>
        <v>#N/A</v>
      </c>
    </row>
    <row r="1991" customFormat="false" ht="12.75" hidden="false" customHeight="false" outlineLevel="0" collapsed="false">
      <c r="A1991" s="57" t="e">
        <f aca="false">INDEX(BucketTable,MATCH(B1991,SumMonths,0),1)</f>
        <v>#N/A</v>
      </c>
      <c r="K1991" s="57" t="e">
        <f aca="false">INDEX(lava,MATCH(B1991,SumMonths,0),2)</f>
        <v>#N/A</v>
      </c>
    </row>
    <row r="1992" customFormat="false" ht="12.75" hidden="false" customHeight="false" outlineLevel="0" collapsed="false">
      <c r="A1992" s="57" t="e">
        <f aca="false">INDEX(BucketTable,MATCH(B1992,SumMonths,0),1)</f>
        <v>#N/A</v>
      </c>
      <c r="K1992" s="57" t="e">
        <f aca="false">INDEX(lava,MATCH(B1992,SumMonths,0),2)</f>
        <v>#N/A</v>
      </c>
    </row>
    <row r="1993" customFormat="false" ht="12.75" hidden="false" customHeight="false" outlineLevel="0" collapsed="false">
      <c r="A1993" s="57" t="e">
        <f aca="false">INDEX(BucketTable,MATCH(B1993,SumMonths,0),1)</f>
        <v>#N/A</v>
      </c>
      <c r="K1993" s="57" t="e">
        <f aca="false">INDEX(lava,MATCH(B1993,SumMonths,0),2)</f>
        <v>#N/A</v>
      </c>
    </row>
    <row r="1994" customFormat="false" ht="12.75" hidden="false" customHeight="false" outlineLevel="0" collapsed="false">
      <c r="A1994" s="57" t="e">
        <f aca="false">INDEX(BucketTable,MATCH(B1994,SumMonths,0),1)</f>
        <v>#N/A</v>
      </c>
      <c r="K1994" s="57" t="e">
        <f aca="false">INDEX(lava,MATCH(B1994,SumMonths,0),2)</f>
        <v>#N/A</v>
      </c>
    </row>
    <row r="1995" customFormat="false" ht="12.75" hidden="false" customHeight="false" outlineLevel="0" collapsed="false">
      <c r="A1995" s="57" t="e">
        <f aca="false">INDEX(BucketTable,MATCH(B1995,SumMonths,0),1)</f>
        <v>#N/A</v>
      </c>
      <c r="K1995" s="57" t="e">
        <f aca="false">INDEX(lava,MATCH(B1995,SumMonths,0),2)</f>
        <v>#N/A</v>
      </c>
    </row>
    <row r="1996" customFormat="false" ht="12.75" hidden="false" customHeight="false" outlineLevel="0" collapsed="false">
      <c r="A1996" s="57" t="e">
        <f aca="false">INDEX(BucketTable,MATCH(B1996,SumMonths,0),1)</f>
        <v>#N/A</v>
      </c>
      <c r="K1996" s="57" t="e">
        <f aca="false">INDEX(lava,MATCH(B1996,SumMonths,0),2)</f>
        <v>#N/A</v>
      </c>
    </row>
    <row r="1997" customFormat="false" ht="12.75" hidden="false" customHeight="false" outlineLevel="0" collapsed="false">
      <c r="A1997" s="57" t="e">
        <f aca="false">INDEX(BucketTable,MATCH(B1997,SumMonths,0),1)</f>
        <v>#N/A</v>
      </c>
      <c r="K1997" s="57" t="e">
        <f aca="false">INDEX(lava,MATCH(B1997,SumMonths,0),2)</f>
        <v>#N/A</v>
      </c>
    </row>
    <row r="1998" customFormat="false" ht="12.75" hidden="false" customHeight="false" outlineLevel="0" collapsed="false">
      <c r="A1998" s="57" t="e">
        <f aca="false">INDEX(BucketTable,MATCH(B1998,SumMonths,0),1)</f>
        <v>#N/A</v>
      </c>
      <c r="K1998" s="57" t="e">
        <f aca="false">INDEX(lava,MATCH(B1998,SumMonths,0),2)</f>
        <v>#N/A</v>
      </c>
    </row>
    <row r="1999" customFormat="false" ht="12.75" hidden="false" customHeight="false" outlineLevel="0" collapsed="false">
      <c r="A1999" s="57" t="e">
        <f aca="false">INDEX(BucketTable,MATCH(B1999,SumMonths,0),1)</f>
        <v>#N/A</v>
      </c>
      <c r="K1999" s="57" t="e">
        <f aca="false">INDEX(lava,MATCH(B1999,SumMonths,0),2)</f>
        <v>#N/A</v>
      </c>
    </row>
    <row r="2000" customFormat="false" ht="12.75" hidden="false" customHeight="false" outlineLevel="0" collapsed="false">
      <c r="A2000" s="57" t="e">
        <f aca="false">INDEX(BucketTable,MATCH(B2000,SumMonths,0),1)</f>
        <v>#N/A</v>
      </c>
      <c r="K2000" s="57" t="e">
        <f aca="false">INDEX(lava,MATCH(B2000,SumMonths,0),2)</f>
        <v>#N/A</v>
      </c>
    </row>
    <row r="2001" customFormat="false" ht="12.75" hidden="false" customHeight="false" outlineLevel="0" collapsed="false">
      <c r="A2001" s="57" t="e">
        <f aca="false">INDEX(BucketTable,MATCH(B2001,SumMonths,0),1)</f>
        <v>#N/A</v>
      </c>
      <c r="K2001" s="57" t="e">
        <f aca="false">INDEX(lava,MATCH(B2001,SumMonths,0),2)</f>
        <v>#N/A</v>
      </c>
    </row>
    <row r="2002" customFormat="false" ht="12.75" hidden="false" customHeight="false" outlineLevel="0" collapsed="false">
      <c r="A2002" s="57" t="e">
        <f aca="false">INDEX(BucketTable,MATCH(B2002,SumMonths,0),1)</f>
        <v>#N/A</v>
      </c>
      <c r="K2002" s="57" t="e">
        <f aca="false">INDEX(lava,MATCH(B2002,SumMonths,0),2)</f>
        <v>#N/A</v>
      </c>
    </row>
    <row r="2003" customFormat="false" ht="12.75" hidden="false" customHeight="false" outlineLevel="0" collapsed="false">
      <c r="A2003" s="57" t="e">
        <f aca="false">INDEX(BucketTable,MATCH(B2003,SumMonths,0),1)</f>
        <v>#N/A</v>
      </c>
      <c r="K2003" s="57" t="e">
        <f aca="false">INDEX(lava,MATCH(B2003,SumMonths,0),2)</f>
        <v>#N/A</v>
      </c>
    </row>
    <row r="2004" customFormat="false" ht="12.75" hidden="false" customHeight="false" outlineLevel="0" collapsed="false">
      <c r="A2004" s="57" t="e">
        <f aca="false">INDEX(BucketTable,MATCH(B2004,SumMonths,0),1)</f>
        <v>#N/A</v>
      </c>
      <c r="K2004" s="57" t="e">
        <f aca="false">INDEX(lava,MATCH(B2004,SumMonths,0),2)</f>
        <v>#N/A</v>
      </c>
    </row>
    <row r="2005" customFormat="false" ht="12.75" hidden="false" customHeight="false" outlineLevel="0" collapsed="false">
      <c r="A2005" s="57" t="e">
        <f aca="false">INDEX(BucketTable,MATCH(B2005,SumMonths,0),1)</f>
        <v>#N/A</v>
      </c>
      <c r="K2005" s="57" t="e">
        <f aca="false">INDEX(lava,MATCH(B2005,SumMonths,0),2)</f>
        <v>#N/A</v>
      </c>
    </row>
    <row r="2006" customFormat="false" ht="12.75" hidden="false" customHeight="false" outlineLevel="0" collapsed="false">
      <c r="A2006" s="57" t="e">
        <f aca="false">INDEX(BucketTable,MATCH(B2006,SumMonths,0),1)</f>
        <v>#N/A</v>
      </c>
      <c r="K2006" s="57" t="e">
        <f aca="false">INDEX(lava,MATCH(B2006,SumMonths,0),2)</f>
        <v>#N/A</v>
      </c>
    </row>
    <row r="2007" customFormat="false" ht="12.75" hidden="false" customHeight="false" outlineLevel="0" collapsed="false">
      <c r="A2007" s="57" t="e">
        <f aca="false">INDEX(BucketTable,MATCH(B2007,SumMonths,0),1)</f>
        <v>#N/A</v>
      </c>
      <c r="K2007" s="57" t="e">
        <f aca="false">INDEX(lava,MATCH(B2007,SumMonths,0),2)</f>
        <v>#N/A</v>
      </c>
    </row>
    <row r="2008" customFormat="false" ht="12.75" hidden="false" customHeight="false" outlineLevel="0" collapsed="false">
      <c r="A2008" s="57" t="e">
        <f aca="false">INDEX(BucketTable,MATCH(B2008,SumMonths,0),1)</f>
        <v>#N/A</v>
      </c>
      <c r="K2008" s="57" t="e">
        <f aca="false">INDEX(lava,MATCH(B2008,SumMonths,0),2)</f>
        <v>#N/A</v>
      </c>
    </row>
    <row r="2009" customFormat="false" ht="12.75" hidden="false" customHeight="false" outlineLevel="0" collapsed="false">
      <c r="A2009" s="57" t="e">
        <f aca="false">INDEX(BucketTable,MATCH(B2009,SumMonths,0),1)</f>
        <v>#N/A</v>
      </c>
      <c r="K2009" s="57" t="e">
        <f aca="false">INDEX(lava,MATCH(B2009,SumMonths,0),2)</f>
        <v>#N/A</v>
      </c>
    </row>
    <row r="2010" customFormat="false" ht="12.75" hidden="false" customHeight="false" outlineLevel="0" collapsed="false">
      <c r="A2010" s="57" t="e">
        <f aca="false">INDEX(BucketTable,MATCH(B2010,SumMonths,0),1)</f>
        <v>#N/A</v>
      </c>
      <c r="K2010" s="57" t="e">
        <f aca="false">INDEX(lava,MATCH(B2010,SumMonths,0),2)</f>
        <v>#N/A</v>
      </c>
    </row>
    <row r="2011" customFormat="false" ht="12.75" hidden="false" customHeight="false" outlineLevel="0" collapsed="false">
      <c r="A2011" s="57" t="e">
        <f aca="false">INDEX(BucketTable,MATCH(B2011,SumMonths,0),1)</f>
        <v>#N/A</v>
      </c>
      <c r="K2011" s="57" t="e">
        <f aca="false">INDEX(lava,MATCH(B2011,SumMonths,0),2)</f>
        <v>#N/A</v>
      </c>
    </row>
    <row r="2012" customFormat="false" ht="12.75" hidden="false" customHeight="false" outlineLevel="0" collapsed="false">
      <c r="A2012" s="57" t="e">
        <f aca="false">INDEX(BucketTable,MATCH(B2012,SumMonths,0),1)</f>
        <v>#N/A</v>
      </c>
      <c r="K2012" s="57" t="e">
        <f aca="false">INDEX(lava,MATCH(B2012,SumMonths,0),2)</f>
        <v>#N/A</v>
      </c>
    </row>
    <row r="2013" customFormat="false" ht="12.75" hidden="false" customHeight="false" outlineLevel="0" collapsed="false">
      <c r="A2013" s="57" t="e">
        <f aca="false">INDEX(BucketTable,MATCH(B2013,SumMonths,0),1)</f>
        <v>#N/A</v>
      </c>
      <c r="K2013" s="57" t="e">
        <f aca="false">INDEX(lava,MATCH(B2013,SumMonths,0),2)</f>
        <v>#N/A</v>
      </c>
    </row>
    <row r="2014" customFormat="false" ht="12.75" hidden="false" customHeight="false" outlineLevel="0" collapsed="false">
      <c r="A2014" s="57" t="e">
        <f aca="false">INDEX(BucketTable,MATCH(B2014,SumMonths,0),1)</f>
        <v>#N/A</v>
      </c>
      <c r="K2014" s="57" t="e">
        <f aca="false">INDEX(lava,MATCH(B2014,SumMonths,0),2)</f>
        <v>#N/A</v>
      </c>
    </row>
    <row r="2015" customFormat="false" ht="12.75" hidden="false" customHeight="false" outlineLevel="0" collapsed="false">
      <c r="A2015" s="57" t="e">
        <f aca="false">INDEX(BucketTable,MATCH(B2015,SumMonths,0),1)</f>
        <v>#N/A</v>
      </c>
      <c r="K2015" s="57" t="e">
        <f aca="false">INDEX(lava,MATCH(B2015,SumMonths,0),2)</f>
        <v>#N/A</v>
      </c>
    </row>
    <row r="2016" customFormat="false" ht="12.75" hidden="false" customHeight="false" outlineLevel="0" collapsed="false">
      <c r="A2016" s="57" t="e">
        <f aca="false">INDEX(BucketTable,MATCH(B2016,SumMonths,0),1)</f>
        <v>#N/A</v>
      </c>
      <c r="K2016" s="57" t="e">
        <f aca="false">INDEX(lava,MATCH(B2016,SumMonths,0),2)</f>
        <v>#N/A</v>
      </c>
    </row>
    <row r="2017" customFormat="false" ht="12.75" hidden="false" customHeight="false" outlineLevel="0" collapsed="false">
      <c r="A2017" s="57" t="e">
        <f aca="false">INDEX(BucketTable,MATCH(B2017,SumMonths,0),1)</f>
        <v>#N/A</v>
      </c>
      <c r="K2017" s="57" t="e">
        <f aca="false">INDEX(lava,MATCH(B2017,SumMonths,0),2)</f>
        <v>#N/A</v>
      </c>
    </row>
    <row r="2018" customFormat="false" ht="12.75" hidden="false" customHeight="false" outlineLevel="0" collapsed="false">
      <c r="A2018" s="57" t="e">
        <f aca="false">INDEX(BucketTable,MATCH(B2018,SumMonths,0),1)</f>
        <v>#N/A</v>
      </c>
      <c r="K2018" s="57" t="e">
        <f aca="false">INDEX(lava,MATCH(B2018,SumMonths,0),2)</f>
        <v>#N/A</v>
      </c>
    </row>
    <row r="2019" customFormat="false" ht="12.75" hidden="false" customHeight="false" outlineLevel="0" collapsed="false">
      <c r="A2019" s="57" t="e">
        <f aca="false">INDEX(BucketTable,MATCH(B2019,SumMonths,0),1)</f>
        <v>#N/A</v>
      </c>
      <c r="K2019" s="57" t="e">
        <f aca="false">INDEX(lava,MATCH(B2019,SumMonths,0),2)</f>
        <v>#N/A</v>
      </c>
    </row>
    <row r="2020" customFormat="false" ht="12.75" hidden="false" customHeight="false" outlineLevel="0" collapsed="false">
      <c r="A2020" s="57" t="e">
        <f aca="false">INDEX(BucketTable,MATCH(B2020,SumMonths,0),1)</f>
        <v>#N/A</v>
      </c>
      <c r="K2020" s="57" t="e">
        <f aca="false">INDEX(lava,MATCH(B2020,SumMonths,0),2)</f>
        <v>#N/A</v>
      </c>
    </row>
    <row r="2021" customFormat="false" ht="12.75" hidden="false" customHeight="false" outlineLevel="0" collapsed="false">
      <c r="A2021" s="57" t="e">
        <f aca="false">INDEX(BucketTable,MATCH(B2021,SumMonths,0),1)</f>
        <v>#N/A</v>
      </c>
      <c r="K2021" s="57" t="e">
        <f aca="false">INDEX(lava,MATCH(B2021,SumMonths,0),2)</f>
        <v>#N/A</v>
      </c>
    </row>
    <row r="2022" customFormat="false" ht="12.75" hidden="false" customHeight="false" outlineLevel="0" collapsed="false">
      <c r="A2022" s="57" t="e">
        <f aca="false">INDEX(BucketTable,MATCH(B2022,SumMonths,0),1)</f>
        <v>#N/A</v>
      </c>
      <c r="K2022" s="57" t="e">
        <f aca="false">INDEX(lava,MATCH(B2022,SumMonths,0),2)</f>
        <v>#N/A</v>
      </c>
    </row>
    <row r="2023" customFormat="false" ht="12.75" hidden="false" customHeight="false" outlineLevel="0" collapsed="false">
      <c r="A2023" s="57" t="e">
        <f aca="false">INDEX(BucketTable,MATCH(B2023,SumMonths,0),1)</f>
        <v>#N/A</v>
      </c>
      <c r="K2023" s="57" t="e">
        <f aca="false">INDEX(lava,MATCH(B2023,SumMonths,0),2)</f>
        <v>#N/A</v>
      </c>
    </row>
    <row r="2024" customFormat="false" ht="12.75" hidden="false" customHeight="false" outlineLevel="0" collapsed="false">
      <c r="A2024" s="57" t="e">
        <f aca="false">INDEX(BucketTable,MATCH(B2024,SumMonths,0),1)</f>
        <v>#N/A</v>
      </c>
      <c r="K2024" s="57" t="e">
        <f aca="false">INDEX(lava,MATCH(B2024,SumMonths,0),2)</f>
        <v>#N/A</v>
      </c>
    </row>
    <row r="2025" customFormat="false" ht="12.75" hidden="false" customHeight="false" outlineLevel="0" collapsed="false">
      <c r="A2025" s="57" t="e">
        <f aca="false">INDEX(BucketTable,MATCH(B2025,SumMonths,0),1)</f>
        <v>#N/A</v>
      </c>
      <c r="K2025" s="57" t="e">
        <f aca="false">INDEX(lava,MATCH(B2025,SumMonths,0),2)</f>
        <v>#N/A</v>
      </c>
    </row>
    <row r="2026" customFormat="false" ht="12.75" hidden="false" customHeight="false" outlineLevel="0" collapsed="false">
      <c r="A2026" s="57" t="e">
        <f aca="false">INDEX(BucketTable,MATCH(B2026,SumMonths,0),1)</f>
        <v>#N/A</v>
      </c>
      <c r="K2026" s="57" t="e">
        <f aca="false">INDEX(lava,MATCH(B2026,SumMonths,0),2)</f>
        <v>#N/A</v>
      </c>
    </row>
    <row r="2027" customFormat="false" ht="12.75" hidden="false" customHeight="false" outlineLevel="0" collapsed="false">
      <c r="A2027" s="57" t="e">
        <f aca="false">INDEX(BucketTable,MATCH(B2027,SumMonths,0),1)</f>
        <v>#N/A</v>
      </c>
      <c r="K2027" s="57" t="e">
        <f aca="false">INDEX(lava,MATCH(B2027,SumMonths,0),2)</f>
        <v>#N/A</v>
      </c>
    </row>
    <row r="2028" customFormat="false" ht="12.75" hidden="false" customHeight="false" outlineLevel="0" collapsed="false">
      <c r="A2028" s="57" t="e">
        <f aca="false">INDEX(BucketTable,MATCH(B2028,SumMonths,0),1)</f>
        <v>#N/A</v>
      </c>
      <c r="K2028" s="57" t="e">
        <f aca="false">INDEX(lava,MATCH(B2028,SumMonths,0),2)</f>
        <v>#N/A</v>
      </c>
    </row>
    <row r="2029" customFormat="false" ht="12.75" hidden="false" customHeight="false" outlineLevel="0" collapsed="false">
      <c r="A2029" s="57" t="e">
        <f aca="false">INDEX(BucketTable,MATCH(B2029,SumMonths,0),1)</f>
        <v>#N/A</v>
      </c>
      <c r="K2029" s="57" t="e">
        <f aca="false">INDEX(lava,MATCH(B2029,SumMonths,0),2)</f>
        <v>#N/A</v>
      </c>
    </row>
    <row r="2030" customFormat="false" ht="12.75" hidden="false" customHeight="false" outlineLevel="0" collapsed="false">
      <c r="A2030" s="57" t="e">
        <f aca="false">INDEX(BucketTable,MATCH(B2030,SumMonths,0),1)</f>
        <v>#N/A</v>
      </c>
      <c r="K2030" s="57" t="e">
        <f aca="false">INDEX(lava,MATCH(B2030,SumMonths,0),2)</f>
        <v>#N/A</v>
      </c>
    </row>
    <row r="2031" customFormat="false" ht="12.75" hidden="false" customHeight="false" outlineLevel="0" collapsed="false">
      <c r="A2031" s="57" t="e">
        <f aca="false">INDEX(BucketTable,MATCH(B2031,SumMonths,0),1)</f>
        <v>#N/A</v>
      </c>
      <c r="K2031" s="57" t="e">
        <f aca="false">INDEX(lava,MATCH(B2031,SumMonths,0),2)</f>
        <v>#N/A</v>
      </c>
    </row>
    <row r="2032" customFormat="false" ht="12.75" hidden="false" customHeight="false" outlineLevel="0" collapsed="false">
      <c r="A2032" s="57" t="e">
        <f aca="false">INDEX(BucketTable,MATCH(B2032,SumMonths,0),1)</f>
        <v>#N/A</v>
      </c>
      <c r="K2032" s="57" t="e">
        <f aca="false">INDEX(lava,MATCH(B2032,SumMonths,0),2)</f>
        <v>#N/A</v>
      </c>
    </row>
    <row r="2033" customFormat="false" ht="12.75" hidden="false" customHeight="false" outlineLevel="0" collapsed="false">
      <c r="A2033" s="57" t="e">
        <f aca="false">INDEX(BucketTable,MATCH(B2033,SumMonths,0),1)</f>
        <v>#N/A</v>
      </c>
      <c r="K2033" s="57" t="e">
        <f aca="false">INDEX(lava,MATCH(B2033,SumMonths,0),2)</f>
        <v>#N/A</v>
      </c>
    </row>
    <row r="2034" customFormat="false" ht="12.75" hidden="false" customHeight="false" outlineLevel="0" collapsed="false">
      <c r="A2034" s="57" t="e">
        <f aca="false">INDEX(BucketTable,MATCH(B2034,SumMonths,0),1)</f>
        <v>#N/A</v>
      </c>
      <c r="K2034" s="57" t="e">
        <f aca="false">INDEX(lava,MATCH(B2034,SumMonths,0),2)</f>
        <v>#N/A</v>
      </c>
    </row>
    <row r="2035" customFormat="false" ht="12.75" hidden="false" customHeight="false" outlineLevel="0" collapsed="false">
      <c r="A2035" s="57" t="e">
        <f aca="false">INDEX(BucketTable,MATCH(B2035,SumMonths,0),1)</f>
        <v>#N/A</v>
      </c>
      <c r="K2035" s="57" t="e">
        <f aca="false">INDEX(lava,MATCH(B2035,SumMonths,0),2)</f>
        <v>#N/A</v>
      </c>
    </row>
    <row r="2036" customFormat="false" ht="12.75" hidden="false" customHeight="false" outlineLevel="0" collapsed="false">
      <c r="A2036" s="57" t="e">
        <f aca="false">INDEX(BucketTable,MATCH(B2036,SumMonths,0),1)</f>
        <v>#N/A</v>
      </c>
      <c r="K2036" s="57" t="e">
        <f aca="false">INDEX(lava,MATCH(B2036,SumMonths,0),2)</f>
        <v>#N/A</v>
      </c>
    </row>
    <row r="2037" customFormat="false" ht="12.75" hidden="false" customHeight="false" outlineLevel="0" collapsed="false">
      <c r="A2037" s="57" t="e">
        <f aca="false">INDEX(BucketTable,MATCH(B2037,SumMonths,0),1)</f>
        <v>#N/A</v>
      </c>
      <c r="K2037" s="57" t="e">
        <f aca="false">INDEX(lava,MATCH(B2037,SumMonths,0),2)</f>
        <v>#N/A</v>
      </c>
    </row>
    <row r="2038" customFormat="false" ht="12.75" hidden="false" customHeight="false" outlineLevel="0" collapsed="false">
      <c r="A2038" s="57" t="e">
        <f aca="false">INDEX(BucketTable,MATCH(B2038,SumMonths,0),1)</f>
        <v>#N/A</v>
      </c>
      <c r="K2038" s="57" t="e">
        <f aca="false">INDEX(lava,MATCH(B2038,SumMonths,0),2)</f>
        <v>#N/A</v>
      </c>
    </row>
    <row r="2039" customFormat="false" ht="12.75" hidden="false" customHeight="false" outlineLevel="0" collapsed="false">
      <c r="A2039" s="57" t="e">
        <f aca="false">INDEX(BucketTable,MATCH(B2039,SumMonths,0),1)</f>
        <v>#N/A</v>
      </c>
      <c r="K2039" s="57" t="e">
        <f aca="false">INDEX(lava,MATCH(B2039,SumMonths,0),2)</f>
        <v>#N/A</v>
      </c>
    </row>
    <row r="2040" customFormat="false" ht="12.75" hidden="false" customHeight="false" outlineLevel="0" collapsed="false">
      <c r="A2040" s="57" t="e">
        <f aca="false">INDEX(BucketTable,MATCH(B2040,SumMonths,0),1)</f>
        <v>#N/A</v>
      </c>
      <c r="K2040" s="57" t="e">
        <f aca="false">INDEX(lava,MATCH(B2040,SumMonths,0),2)</f>
        <v>#N/A</v>
      </c>
    </row>
    <row r="2041" customFormat="false" ht="12.75" hidden="false" customHeight="false" outlineLevel="0" collapsed="false">
      <c r="A2041" s="57" t="e">
        <f aca="false">INDEX(BucketTable,MATCH(B2041,SumMonths,0),1)</f>
        <v>#N/A</v>
      </c>
      <c r="K2041" s="57" t="e">
        <f aca="false">INDEX(lava,MATCH(B2041,SumMonths,0),2)</f>
        <v>#N/A</v>
      </c>
    </row>
    <row r="2042" customFormat="false" ht="12.75" hidden="false" customHeight="false" outlineLevel="0" collapsed="false">
      <c r="A2042" s="57" t="e">
        <f aca="false">INDEX(BucketTable,MATCH(B2042,SumMonths,0),1)</f>
        <v>#N/A</v>
      </c>
      <c r="K2042" s="57" t="e">
        <f aca="false">INDEX(lava,MATCH(B2042,SumMonths,0),2)</f>
        <v>#N/A</v>
      </c>
    </row>
    <row r="2043" customFormat="false" ht="12.75" hidden="false" customHeight="false" outlineLevel="0" collapsed="false">
      <c r="A2043" s="57" t="e">
        <f aca="false">INDEX(BucketTable,MATCH(B2043,SumMonths,0),1)</f>
        <v>#N/A</v>
      </c>
      <c r="K2043" s="57" t="e">
        <f aca="false">INDEX(lava,MATCH(B2043,SumMonths,0),2)</f>
        <v>#N/A</v>
      </c>
    </row>
    <row r="2044" customFormat="false" ht="12.75" hidden="false" customHeight="false" outlineLevel="0" collapsed="false">
      <c r="A2044" s="57" t="e">
        <f aca="false">INDEX(BucketTable,MATCH(B2044,SumMonths,0),1)</f>
        <v>#N/A</v>
      </c>
      <c r="K2044" s="57" t="e">
        <f aca="false">INDEX(lava,MATCH(B2044,SumMonths,0),2)</f>
        <v>#N/A</v>
      </c>
    </row>
    <row r="2045" customFormat="false" ht="12.75" hidden="false" customHeight="false" outlineLevel="0" collapsed="false">
      <c r="A2045" s="57" t="e">
        <f aca="false">INDEX(BucketTable,MATCH(B2045,SumMonths,0),1)</f>
        <v>#N/A</v>
      </c>
      <c r="K2045" s="57" t="e">
        <f aca="false">INDEX(lava,MATCH(B2045,SumMonths,0),2)</f>
        <v>#N/A</v>
      </c>
    </row>
    <row r="2046" customFormat="false" ht="12.75" hidden="false" customHeight="false" outlineLevel="0" collapsed="false">
      <c r="A2046" s="57" t="e">
        <f aca="false">INDEX(BucketTable,MATCH(B2046,SumMonths,0),1)</f>
        <v>#N/A</v>
      </c>
      <c r="K2046" s="57" t="e">
        <f aca="false">INDEX(lava,MATCH(B2046,SumMonths,0),2)</f>
        <v>#N/A</v>
      </c>
    </row>
    <row r="2047" customFormat="false" ht="12.75" hidden="false" customHeight="false" outlineLevel="0" collapsed="false">
      <c r="A2047" s="57" t="e">
        <f aca="false">INDEX(BucketTable,MATCH(B2047,SumMonths,0),1)</f>
        <v>#N/A</v>
      </c>
      <c r="K2047" s="57" t="e">
        <f aca="false">INDEX(lava,MATCH(B2047,SumMonths,0),2)</f>
        <v>#N/A</v>
      </c>
    </row>
    <row r="2048" customFormat="false" ht="12.75" hidden="false" customHeight="false" outlineLevel="0" collapsed="false">
      <c r="A2048" s="57" t="e">
        <f aca="false">INDEX(BucketTable,MATCH(B2048,SumMonths,0),1)</f>
        <v>#N/A</v>
      </c>
      <c r="K2048" s="57" t="e">
        <f aca="false">INDEX(lava,MATCH(B2048,SumMonths,0),2)</f>
        <v>#N/A</v>
      </c>
    </row>
    <row r="2049" customFormat="false" ht="12.75" hidden="false" customHeight="false" outlineLevel="0" collapsed="false">
      <c r="A2049" s="57" t="e">
        <f aca="false">INDEX(BucketTable,MATCH(B2049,SumMonths,0),1)</f>
        <v>#N/A</v>
      </c>
      <c r="K2049" s="57" t="e">
        <f aca="false">INDEX(lava,MATCH(B2049,SumMonths,0),2)</f>
        <v>#N/A</v>
      </c>
    </row>
    <row r="2050" customFormat="false" ht="12.75" hidden="false" customHeight="false" outlineLevel="0" collapsed="false">
      <c r="A2050" s="57" t="e">
        <f aca="false">INDEX(BucketTable,MATCH(B2050,SumMonths,0),1)</f>
        <v>#N/A</v>
      </c>
      <c r="K2050" s="57" t="e">
        <f aca="false">INDEX(lava,MATCH(B2050,SumMonths,0),2)</f>
        <v>#N/A</v>
      </c>
    </row>
    <row r="2051" customFormat="false" ht="12.75" hidden="false" customHeight="false" outlineLevel="0" collapsed="false">
      <c r="A2051" s="57" t="e">
        <f aca="false">INDEX(BucketTable,MATCH(B2051,SumMonths,0),1)</f>
        <v>#N/A</v>
      </c>
      <c r="K2051" s="57" t="e">
        <f aca="false">INDEX(lava,MATCH(B2051,SumMonths,0),2)</f>
        <v>#N/A</v>
      </c>
    </row>
    <row r="2052" customFormat="false" ht="12.75" hidden="false" customHeight="false" outlineLevel="0" collapsed="false">
      <c r="A2052" s="57" t="e">
        <f aca="false">INDEX(BucketTable,MATCH(B2052,SumMonths,0),1)</f>
        <v>#N/A</v>
      </c>
      <c r="K2052" s="57" t="e">
        <f aca="false">INDEX(lava,MATCH(B2052,SumMonths,0),2)</f>
        <v>#N/A</v>
      </c>
    </row>
    <row r="2053" customFormat="false" ht="12.75" hidden="false" customHeight="false" outlineLevel="0" collapsed="false">
      <c r="A2053" s="57" t="e">
        <f aca="false">INDEX(BucketTable,MATCH(B2053,SumMonths,0),1)</f>
        <v>#N/A</v>
      </c>
      <c r="K2053" s="57" t="e">
        <f aca="false">INDEX(lava,MATCH(B2053,SumMonths,0),2)</f>
        <v>#N/A</v>
      </c>
    </row>
    <row r="2054" customFormat="false" ht="12.75" hidden="false" customHeight="false" outlineLevel="0" collapsed="false">
      <c r="A2054" s="57" t="e">
        <f aca="false">INDEX(BucketTable,MATCH(B2054,SumMonths,0),1)</f>
        <v>#N/A</v>
      </c>
      <c r="K2054" s="57" t="e">
        <f aca="false">INDEX(lava,MATCH(B2054,SumMonths,0),2)</f>
        <v>#N/A</v>
      </c>
    </row>
    <row r="2055" customFormat="false" ht="12.75" hidden="false" customHeight="false" outlineLevel="0" collapsed="false">
      <c r="A2055" s="57" t="e">
        <f aca="false">INDEX(BucketTable,MATCH(B2055,SumMonths,0),1)</f>
        <v>#N/A</v>
      </c>
      <c r="K2055" s="57" t="e">
        <f aca="false">INDEX(lava,MATCH(B2055,SumMonths,0),2)</f>
        <v>#N/A</v>
      </c>
    </row>
    <row r="2056" customFormat="false" ht="12.75" hidden="false" customHeight="false" outlineLevel="0" collapsed="false">
      <c r="A2056" s="57" t="e">
        <f aca="false">INDEX(BucketTable,MATCH(B2056,SumMonths,0),1)</f>
        <v>#N/A</v>
      </c>
      <c r="K2056" s="57" t="e">
        <f aca="false">INDEX(lava,MATCH(B2056,SumMonths,0),2)</f>
        <v>#N/A</v>
      </c>
    </row>
    <row r="2057" customFormat="false" ht="12.75" hidden="false" customHeight="false" outlineLevel="0" collapsed="false">
      <c r="A2057" s="57" t="e">
        <f aca="false">INDEX(BucketTable,MATCH(B2057,SumMonths,0),1)</f>
        <v>#N/A</v>
      </c>
      <c r="K2057" s="57" t="e">
        <f aca="false">INDEX(lava,MATCH(B2057,SumMonths,0),2)</f>
        <v>#N/A</v>
      </c>
    </row>
    <row r="2058" customFormat="false" ht="12.75" hidden="false" customHeight="false" outlineLevel="0" collapsed="false">
      <c r="A2058" s="57" t="e">
        <f aca="false">INDEX(BucketTable,MATCH(B2058,SumMonths,0),1)</f>
        <v>#N/A</v>
      </c>
      <c r="K2058" s="57" t="e">
        <f aca="false">INDEX(lava,MATCH(B2058,SumMonths,0),2)</f>
        <v>#N/A</v>
      </c>
    </row>
    <row r="2059" customFormat="false" ht="12.75" hidden="false" customHeight="false" outlineLevel="0" collapsed="false">
      <c r="A2059" s="57" t="e">
        <f aca="false">INDEX(BucketTable,MATCH(B2059,SumMonths,0),1)</f>
        <v>#N/A</v>
      </c>
      <c r="K2059" s="57" t="e">
        <f aca="false">INDEX(lava,MATCH(B2059,SumMonths,0),2)</f>
        <v>#N/A</v>
      </c>
    </row>
    <row r="2060" customFormat="false" ht="12.75" hidden="false" customHeight="false" outlineLevel="0" collapsed="false">
      <c r="A2060" s="57" t="e">
        <f aca="false">INDEX(BucketTable,MATCH(B2060,SumMonths,0),1)</f>
        <v>#N/A</v>
      </c>
      <c r="K2060" s="57" t="e">
        <f aca="false">INDEX(lava,MATCH(B2060,SumMonths,0),2)</f>
        <v>#N/A</v>
      </c>
    </row>
    <row r="2061" customFormat="false" ht="12.75" hidden="false" customHeight="false" outlineLevel="0" collapsed="false">
      <c r="A2061" s="57" t="e">
        <f aca="false">INDEX(BucketTable,MATCH(B2061,SumMonths,0),1)</f>
        <v>#N/A</v>
      </c>
      <c r="K2061" s="57" t="e">
        <f aca="false">INDEX(lava,MATCH(B2061,SumMonths,0),2)</f>
        <v>#N/A</v>
      </c>
    </row>
    <row r="2062" customFormat="false" ht="12.75" hidden="false" customHeight="false" outlineLevel="0" collapsed="false">
      <c r="A2062" s="57" t="e">
        <f aca="false">INDEX(BucketTable,MATCH(B2062,SumMonths,0),1)</f>
        <v>#N/A</v>
      </c>
      <c r="K2062" s="57" t="e">
        <f aca="false">INDEX(lava,MATCH(B2062,SumMonths,0),2)</f>
        <v>#N/A</v>
      </c>
    </row>
    <row r="2063" customFormat="false" ht="12.75" hidden="false" customHeight="false" outlineLevel="0" collapsed="false">
      <c r="A2063" s="57" t="e">
        <f aca="false">INDEX(BucketTable,MATCH(B2063,SumMonths,0),1)</f>
        <v>#N/A</v>
      </c>
      <c r="K2063" s="57" t="e">
        <f aca="false">INDEX(lava,MATCH(B2063,SumMonths,0),2)</f>
        <v>#N/A</v>
      </c>
    </row>
    <row r="2064" customFormat="false" ht="12.75" hidden="false" customHeight="false" outlineLevel="0" collapsed="false">
      <c r="A2064" s="57" t="e">
        <f aca="false">INDEX(BucketTable,MATCH(B2064,SumMonths,0),1)</f>
        <v>#N/A</v>
      </c>
      <c r="K2064" s="57" t="e">
        <f aca="false">INDEX(lava,MATCH(B2064,SumMonths,0),2)</f>
        <v>#N/A</v>
      </c>
    </row>
    <row r="2065" customFormat="false" ht="12.75" hidden="false" customHeight="false" outlineLevel="0" collapsed="false">
      <c r="A2065" s="57" t="e">
        <f aca="false">INDEX(BucketTable,MATCH(B2065,SumMonths,0),1)</f>
        <v>#N/A</v>
      </c>
      <c r="K2065" s="57" t="e">
        <f aca="false">INDEX(lava,MATCH(B2065,SumMonths,0),2)</f>
        <v>#N/A</v>
      </c>
    </row>
    <row r="2066" customFormat="false" ht="12.75" hidden="false" customHeight="false" outlineLevel="0" collapsed="false">
      <c r="A2066" s="57" t="e">
        <f aca="false">INDEX(BucketTable,MATCH(B2066,SumMonths,0),1)</f>
        <v>#N/A</v>
      </c>
      <c r="K2066" s="57" t="e">
        <f aca="false">INDEX(lava,MATCH(B2066,SumMonths,0),2)</f>
        <v>#N/A</v>
      </c>
    </row>
    <row r="2067" customFormat="false" ht="12.75" hidden="false" customHeight="false" outlineLevel="0" collapsed="false">
      <c r="A2067" s="57" t="e">
        <f aca="false">INDEX(BucketTable,MATCH(B2067,SumMonths,0),1)</f>
        <v>#N/A</v>
      </c>
      <c r="K2067" s="57" t="e">
        <f aca="false">INDEX(lava,MATCH(B2067,SumMonths,0),2)</f>
        <v>#N/A</v>
      </c>
    </row>
    <row r="2068" customFormat="false" ht="12.75" hidden="false" customHeight="false" outlineLevel="0" collapsed="false">
      <c r="A2068" s="57" t="e">
        <f aca="false">INDEX(BucketTable,MATCH(B2068,SumMonths,0),1)</f>
        <v>#N/A</v>
      </c>
      <c r="K2068" s="57" t="e">
        <f aca="false">INDEX(lava,MATCH(B2068,SumMonths,0),2)</f>
        <v>#N/A</v>
      </c>
    </row>
    <row r="2069" customFormat="false" ht="12.75" hidden="false" customHeight="false" outlineLevel="0" collapsed="false">
      <c r="A2069" s="57" t="e">
        <f aca="false">INDEX(BucketTable,MATCH(B2069,SumMonths,0),1)</f>
        <v>#N/A</v>
      </c>
      <c r="K2069" s="57" t="e">
        <f aca="false">INDEX(lava,MATCH(B2069,SumMonths,0),2)</f>
        <v>#N/A</v>
      </c>
    </row>
    <row r="2070" customFormat="false" ht="12.75" hidden="false" customHeight="false" outlineLevel="0" collapsed="false">
      <c r="A2070" s="57" t="e">
        <f aca="false">INDEX(BucketTable,MATCH(B2070,SumMonths,0),1)</f>
        <v>#N/A</v>
      </c>
      <c r="K2070" s="57" t="e">
        <f aca="false">INDEX(lava,MATCH(B2070,SumMonths,0),2)</f>
        <v>#N/A</v>
      </c>
    </row>
    <row r="2071" customFormat="false" ht="12.75" hidden="false" customHeight="false" outlineLevel="0" collapsed="false">
      <c r="A2071" s="57" t="e">
        <f aca="false">INDEX(BucketTable,MATCH(B2071,SumMonths,0),1)</f>
        <v>#N/A</v>
      </c>
      <c r="K2071" s="57" t="e">
        <f aca="false">INDEX(lava,MATCH(B2071,SumMonths,0),2)</f>
        <v>#N/A</v>
      </c>
    </row>
    <row r="2072" customFormat="false" ht="12.75" hidden="false" customHeight="false" outlineLevel="0" collapsed="false">
      <c r="A2072" s="57" t="e">
        <f aca="false">INDEX(BucketTable,MATCH(B2072,SumMonths,0),1)</f>
        <v>#N/A</v>
      </c>
      <c r="K2072" s="57" t="e">
        <f aca="false">INDEX(lava,MATCH(B2072,SumMonths,0),2)</f>
        <v>#N/A</v>
      </c>
    </row>
    <row r="2073" customFormat="false" ht="12.75" hidden="false" customHeight="false" outlineLevel="0" collapsed="false">
      <c r="A2073" s="57" t="e">
        <f aca="false">INDEX(BucketTable,MATCH(B2073,SumMonths,0),1)</f>
        <v>#N/A</v>
      </c>
      <c r="K2073" s="57" t="e">
        <f aca="false">INDEX(lava,MATCH(B2073,SumMonths,0),2)</f>
        <v>#N/A</v>
      </c>
    </row>
    <row r="2074" customFormat="false" ht="12.75" hidden="false" customHeight="false" outlineLevel="0" collapsed="false">
      <c r="A2074" s="57" t="e">
        <f aca="false">INDEX(BucketTable,MATCH(B2074,SumMonths,0),1)</f>
        <v>#N/A</v>
      </c>
      <c r="K2074" s="57" t="e">
        <f aca="false">INDEX(lava,MATCH(B2074,SumMonths,0),2)</f>
        <v>#N/A</v>
      </c>
    </row>
    <row r="2075" customFormat="false" ht="12.75" hidden="false" customHeight="false" outlineLevel="0" collapsed="false">
      <c r="A2075" s="57" t="e">
        <f aca="false">INDEX(BucketTable,MATCH(B2075,SumMonths,0),1)</f>
        <v>#N/A</v>
      </c>
      <c r="K2075" s="57" t="e">
        <f aca="false">INDEX(lava,MATCH(B2075,SumMonths,0),2)</f>
        <v>#N/A</v>
      </c>
    </row>
    <row r="2076" customFormat="false" ht="12.75" hidden="false" customHeight="false" outlineLevel="0" collapsed="false">
      <c r="A2076" s="57" t="e">
        <f aca="false">INDEX(BucketTable,MATCH(B2076,SumMonths,0),1)</f>
        <v>#N/A</v>
      </c>
      <c r="K2076" s="57" t="e">
        <f aca="false">INDEX(lava,MATCH(B2076,SumMonths,0),2)</f>
        <v>#N/A</v>
      </c>
    </row>
    <row r="2077" customFormat="false" ht="12.75" hidden="false" customHeight="false" outlineLevel="0" collapsed="false">
      <c r="A2077" s="57" t="e">
        <f aca="false">INDEX(BucketTable,MATCH(B2077,SumMonths,0),1)</f>
        <v>#N/A</v>
      </c>
      <c r="K2077" s="57" t="e">
        <f aca="false">INDEX(lava,MATCH(B2077,SumMonths,0),2)</f>
        <v>#N/A</v>
      </c>
    </row>
    <row r="2078" customFormat="false" ht="12.75" hidden="false" customHeight="false" outlineLevel="0" collapsed="false">
      <c r="A2078" s="57" t="e">
        <f aca="false">INDEX(BucketTable,MATCH(B2078,SumMonths,0),1)</f>
        <v>#N/A</v>
      </c>
      <c r="K2078" s="57" t="e">
        <f aca="false">INDEX(lava,MATCH(B2078,SumMonths,0),2)</f>
        <v>#N/A</v>
      </c>
    </row>
    <row r="2079" customFormat="false" ht="12.75" hidden="false" customHeight="false" outlineLevel="0" collapsed="false">
      <c r="A2079" s="57" t="e">
        <f aca="false">INDEX(BucketTable,MATCH(B2079,SumMonths,0),1)</f>
        <v>#N/A</v>
      </c>
      <c r="K2079" s="57" t="e">
        <f aca="false">INDEX(lava,MATCH(B2079,SumMonths,0),2)</f>
        <v>#N/A</v>
      </c>
    </row>
    <row r="2080" customFormat="false" ht="12.75" hidden="false" customHeight="false" outlineLevel="0" collapsed="false">
      <c r="A2080" s="57" t="e">
        <f aca="false">INDEX(BucketTable,MATCH(B2080,SumMonths,0),1)</f>
        <v>#N/A</v>
      </c>
      <c r="K2080" s="57" t="e">
        <f aca="false">INDEX(lava,MATCH(B2080,SumMonths,0),2)</f>
        <v>#N/A</v>
      </c>
    </row>
    <row r="2081" customFormat="false" ht="12.75" hidden="false" customHeight="false" outlineLevel="0" collapsed="false">
      <c r="A2081" s="57" t="e">
        <f aca="false">INDEX(BucketTable,MATCH(B2081,SumMonths,0),1)</f>
        <v>#N/A</v>
      </c>
      <c r="K2081" s="57" t="e">
        <f aca="false">INDEX(lava,MATCH(B2081,SumMonths,0),2)</f>
        <v>#N/A</v>
      </c>
    </row>
    <row r="2082" customFormat="false" ht="12.75" hidden="false" customHeight="false" outlineLevel="0" collapsed="false">
      <c r="A2082" s="57" t="e">
        <f aca="false">INDEX(BucketTable,MATCH(B2082,SumMonths,0),1)</f>
        <v>#N/A</v>
      </c>
      <c r="K2082" s="57" t="e">
        <f aca="false">INDEX(lava,MATCH(B2082,SumMonths,0),2)</f>
        <v>#N/A</v>
      </c>
    </row>
    <row r="2083" customFormat="false" ht="12.75" hidden="false" customHeight="false" outlineLevel="0" collapsed="false">
      <c r="A2083" s="57" t="e">
        <f aca="false">INDEX(BucketTable,MATCH(B2083,SumMonths,0),1)</f>
        <v>#N/A</v>
      </c>
      <c r="K2083" s="57" t="e">
        <f aca="false">INDEX(lava,MATCH(B2083,SumMonths,0),2)</f>
        <v>#N/A</v>
      </c>
    </row>
    <row r="2084" customFormat="false" ht="12.75" hidden="false" customHeight="false" outlineLevel="0" collapsed="false">
      <c r="A2084" s="57" t="e">
        <f aca="false">INDEX(BucketTable,MATCH(B2084,SumMonths,0),1)</f>
        <v>#N/A</v>
      </c>
      <c r="K2084" s="57" t="e">
        <f aca="false">INDEX(lava,MATCH(B2084,SumMonths,0),2)</f>
        <v>#N/A</v>
      </c>
    </row>
    <row r="2085" customFormat="false" ht="12.75" hidden="false" customHeight="false" outlineLevel="0" collapsed="false">
      <c r="A2085" s="57" t="e">
        <f aca="false">INDEX(BucketTable,MATCH(B2085,SumMonths,0),1)</f>
        <v>#N/A</v>
      </c>
      <c r="K2085" s="57" t="e">
        <f aca="false">INDEX(lava,MATCH(B2085,SumMonths,0),2)</f>
        <v>#N/A</v>
      </c>
    </row>
    <row r="2086" customFormat="false" ht="12.75" hidden="false" customHeight="false" outlineLevel="0" collapsed="false">
      <c r="A2086" s="57" t="e">
        <f aca="false">INDEX(BucketTable,MATCH(B2086,SumMonths,0),1)</f>
        <v>#N/A</v>
      </c>
      <c r="K2086" s="57" t="e">
        <f aca="false">INDEX(lava,MATCH(B2086,SumMonths,0),2)</f>
        <v>#N/A</v>
      </c>
    </row>
    <row r="2087" customFormat="false" ht="12.75" hidden="false" customHeight="false" outlineLevel="0" collapsed="false">
      <c r="A2087" s="57" t="e">
        <f aca="false">INDEX(BucketTable,MATCH(B2087,SumMonths,0),1)</f>
        <v>#N/A</v>
      </c>
      <c r="K2087" s="57" t="e">
        <f aca="false">INDEX(lava,MATCH(B2087,SumMonths,0),2)</f>
        <v>#N/A</v>
      </c>
    </row>
    <row r="2088" customFormat="false" ht="12.75" hidden="false" customHeight="false" outlineLevel="0" collapsed="false">
      <c r="A2088" s="57" t="e">
        <f aca="false">INDEX(BucketTable,MATCH(B2088,SumMonths,0),1)</f>
        <v>#N/A</v>
      </c>
      <c r="K2088" s="57" t="e">
        <f aca="false">INDEX(lava,MATCH(B2088,SumMonths,0),2)</f>
        <v>#N/A</v>
      </c>
    </row>
    <row r="2089" customFormat="false" ht="12.75" hidden="false" customHeight="false" outlineLevel="0" collapsed="false">
      <c r="A2089" s="57" t="e">
        <f aca="false">INDEX(BucketTable,MATCH(B2089,SumMonths,0),1)</f>
        <v>#N/A</v>
      </c>
      <c r="K2089" s="57" t="e">
        <f aca="false">INDEX(lava,MATCH(B2089,SumMonths,0),2)</f>
        <v>#N/A</v>
      </c>
    </row>
    <row r="2090" customFormat="false" ht="12.75" hidden="false" customHeight="false" outlineLevel="0" collapsed="false">
      <c r="A2090" s="57" t="e">
        <f aca="false">INDEX(BucketTable,MATCH(B2090,SumMonths,0),1)</f>
        <v>#N/A</v>
      </c>
      <c r="K2090" s="57" t="e">
        <f aca="false">INDEX(lava,MATCH(B2090,SumMonths,0),2)</f>
        <v>#N/A</v>
      </c>
    </row>
    <row r="2091" customFormat="false" ht="12.75" hidden="false" customHeight="false" outlineLevel="0" collapsed="false">
      <c r="A2091" s="57" t="e">
        <f aca="false">INDEX(BucketTable,MATCH(B2091,SumMonths,0),1)</f>
        <v>#N/A</v>
      </c>
      <c r="K2091" s="57" t="e">
        <f aca="false">INDEX(lava,MATCH(B2091,SumMonths,0),2)</f>
        <v>#N/A</v>
      </c>
    </row>
    <row r="2092" customFormat="false" ht="12.75" hidden="false" customHeight="false" outlineLevel="0" collapsed="false">
      <c r="A2092" s="57" t="e">
        <f aca="false">INDEX(BucketTable,MATCH(B2092,SumMonths,0),1)</f>
        <v>#N/A</v>
      </c>
      <c r="K2092" s="57" t="e">
        <f aca="false">INDEX(lava,MATCH(B2092,SumMonths,0),2)</f>
        <v>#N/A</v>
      </c>
    </row>
    <row r="2093" customFormat="false" ht="12.75" hidden="false" customHeight="false" outlineLevel="0" collapsed="false">
      <c r="A2093" s="57" t="e">
        <f aca="false">INDEX(BucketTable,MATCH(B2093,SumMonths,0),1)</f>
        <v>#N/A</v>
      </c>
      <c r="K2093" s="57" t="e">
        <f aca="false">INDEX(lava,MATCH(B2093,SumMonths,0),2)</f>
        <v>#N/A</v>
      </c>
    </row>
    <row r="2094" customFormat="false" ht="12.75" hidden="false" customHeight="false" outlineLevel="0" collapsed="false">
      <c r="A2094" s="57" t="e">
        <f aca="false">INDEX(BucketTable,MATCH(B2094,SumMonths,0),1)</f>
        <v>#N/A</v>
      </c>
      <c r="K2094" s="57" t="e">
        <f aca="false">INDEX(lava,MATCH(B2094,SumMonths,0),2)</f>
        <v>#N/A</v>
      </c>
    </row>
    <row r="2095" customFormat="false" ht="12.75" hidden="false" customHeight="false" outlineLevel="0" collapsed="false">
      <c r="A2095" s="57" t="e">
        <f aca="false">INDEX(BucketTable,MATCH(B2095,SumMonths,0),1)</f>
        <v>#N/A</v>
      </c>
      <c r="K2095" s="57" t="e">
        <f aca="false">INDEX(lava,MATCH(B2095,SumMonths,0),2)</f>
        <v>#N/A</v>
      </c>
    </row>
    <row r="2096" customFormat="false" ht="12.75" hidden="false" customHeight="false" outlineLevel="0" collapsed="false">
      <c r="A2096" s="57" t="e">
        <f aca="false">INDEX(BucketTable,MATCH(B2096,SumMonths,0),1)</f>
        <v>#N/A</v>
      </c>
      <c r="K2096" s="57" t="e">
        <f aca="false">INDEX(lava,MATCH(B2096,SumMonths,0),2)</f>
        <v>#N/A</v>
      </c>
    </row>
    <row r="2097" customFormat="false" ht="12.75" hidden="false" customHeight="false" outlineLevel="0" collapsed="false">
      <c r="A2097" s="57" t="e">
        <f aca="false">INDEX(BucketTable,MATCH(B2097,SumMonths,0),1)</f>
        <v>#N/A</v>
      </c>
      <c r="K2097" s="57" t="e">
        <f aca="false">INDEX(lava,MATCH(B2097,SumMonths,0),2)</f>
        <v>#N/A</v>
      </c>
    </row>
    <row r="2098" customFormat="false" ht="12.75" hidden="false" customHeight="false" outlineLevel="0" collapsed="false">
      <c r="A2098" s="57" t="e">
        <f aca="false">INDEX(BucketTable,MATCH(B2098,SumMonths,0),1)</f>
        <v>#N/A</v>
      </c>
      <c r="K2098" s="57" t="e">
        <f aca="false">INDEX(lava,MATCH(B2098,SumMonths,0),2)</f>
        <v>#N/A</v>
      </c>
    </row>
    <row r="2099" customFormat="false" ht="12.75" hidden="false" customHeight="false" outlineLevel="0" collapsed="false">
      <c r="A2099" s="57" t="e">
        <f aca="false">INDEX(BucketTable,MATCH(B2099,SumMonths,0),1)</f>
        <v>#N/A</v>
      </c>
      <c r="K2099" s="57" t="e">
        <f aca="false">INDEX(lava,MATCH(B2099,SumMonths,0),2)</f>
        <v>#N/A</v>
      </c>
    </row>
    <row r="2100" customFormat="false" ht="12.75" hidden="false" customHeight="false" outlineLevel="0" collapsed="false">
      <c r="A2100" s="57" t="e">
        <f aca="false">INDEX(BucketTable,MATCH(B2100,SumMonths,0),1)</f>
        <v>#N/A</v>
      </c>
      <c r="K2100" s="57" t="e">
        <f aca="false">INDEX(lava,MATCH(B2100,SumMonths,0),2)</f>
        <v>#N/A</v>
      </c>
    </row>
    <row r="2101" customFormat="false" ht="12.75" hidden="false" customHeight="false" outlineLevel="0" collapsed="false">
      <c r="A2101" s="57" t="e">
        <f aca="false">INDEX(BucketTable,MATCH(B2101,SumMonths,0),1)</f>
        <v>#N/A</v>
      </c>
      <c r="K2101" s="57" t="e">
        <f aca="false">INDEX(lava,MATCH(B2101,SumMonths,0),2)</f>
        <v>#N/A</v>
      </c>
    </row>
    <row r="2102" customFormat="false" ht="12.75" hidden="false" customHeight="false" outlineLevel="0" collapsed="false">
      <c r="A2102" s="57" t="e">
        <f aca="false">INDEX(BucketTable,MATCH(B2102,SumMonths,0),1)</f>
        <v>#N/A</v>
      </c>
      <c r="K2102" s="57" t="e">
        <f aca="false">INDEX(lava,MATCH(B2102,SumMonths,0),2)</f>
        <v>#N/A</v>
      </c>
    </row>
    <row r="2103" customFormat="false" ht="12.75" hidden="false" customHeight="false" outlineLevel="0" collapsed="false">
      <c r="A2103" s="57" t="e">
        <f aca="false">INDEX(BucketTable,MATCH(B2103,SumMonths,0),1)</f>
        <v>#N/A</v>
      </c>
      <c r="K2103" s="57" t="e">
        <f aca="false">INDEX(lava,MATCH(B2103,SumMonths,0),2)</f>
        <v>#N/A</v>
      </c>
    </row>
    <row r="2104" customFormat="false" ht="12.75" hidden="false" customHeight="false" outlineLevel="0" collapsed="false">
      <c r="A2104" s="57" t="e">
        <f aca="false">INDEX(BucketTable,MATCH(B2104,SumMonths,0),1)</f>
        <v>#N/A</v>
      </c>
      <c r="K2104" s="57" t="e">
        <f aca="false">INDEX(lava,MATCH(B2104,SumMonths,0),2)</f>
        <v>#N/A</v>
      </c>
    </row>
    <row r="2105" customFormat="false" ht="12.75" hidden="false" customHeight="false" outlineLevel="0" collapsed="false">
      <c r="A2105" s="57" t="e">
        <f aca="false">INDEX(BucketTable,MATCH(B2105,SumMonths,0),1)</f>
        <v>#N/A</v>
      </c>
      <c r="K2105" s="57" t="e">
        <f aca="false">INDEX(lava,MATCH(B2105,SumMonths,0),2)</f>
        <v>#N/A</v>
      </c>
    </row>
    <row r="2106" customFormat="false" ht="12.75" hidden="false" customHeight="false" outlineLevel="0" collapsed="false">
      <c r="A2106" s="57" t="e">
        <f aca="false">INDEX(BucketTable,MATCH(B2106,SumMonths,0),1)</f>
        <v>#N/A</v>
      </c>
      <c r="K2106" s="57" t="e">
        <f aca="false">INDEX(lava,MATCH(B2106,SumMonths,0),2)</f>
        <v>#N/A</v>
      </c>
    </row>
    <row r="2107" customFormat="false" ht="12.75" hidden="false" customHeight="false" outlineLevel="0" collapsed="false">
      <c r="A2107" s="57" t="e">
        <f aca="false">INDEX(BucketTable,MATCH(B2107,SumMonths,0),1)</f>
        <v>#N/A</v>
      </c>
      <c r="K2107" s="57" t="e">
        <f aca="false">INDEX(lava,MATCH(B2107,SumMonths,0),2)</f>
        <v>#N/A</v>
      </c>
    </row>
    <row r="2108" customFormat="false" ht="12.75" hidden="false" customHeight="false" outlineLevel="0" collapsed="false">
      <c r="A2108" s="57" t="e">
        <f aca="false">INDEX(BucketTable,MATCH(B2108,SumMonths,0),1)</f>
        <v>#N/A</v>
      </c>
      <c r="K2108" s="57" t="e">
        <f aca="false">INDEX(lava,MATCH(B2108,SumMonths,0),2)</f>
        <v>#N/A</v>
      </c>
    </row>
    <row r="2109" customFormat="false" ht="12.75" hidden="false" customHeight="false" outlineLevel="0" collapsed="false">
      <c r="A2109" s="57" t="e">
        <f aca="false">INDEX(BucketTable,MATCH(B2109,SumMonths,0),1)</f>
        <v>#N/A</v>
      </c>
      <c r="K2109" s="57" t="e">
        <f aca="false">INDEX(lava,MATCH(B2109,SumMonths,0),2)</f>
        <v>#N/A</v>
      </c>
    </row>
    <row r="2110" customFormat="false" ht="12.75" hidden="false" customHeight="false" outlineLevel="0" collapsed="false">
      <c r="A2110" s="57" t="e">
        <f aca="false">INDEX(BucketTable,MATCH(B2110,SumMonths,0),1)</f>
        <v>#N/A</v>
      </c>
      <c r="K2110" s="57" t="e">
        <f aca="false">INDEX(lava,MATCH(B2110,SumMonths,0),2)</f>
        <v>#N/A</v>
      </c>
    </row>
    <row r="2111" customFormat="false" ht="12.75" hidden="false" customHeight="false" outlineLevel="0" collapsed="false">
      <c r="A2111" s="57" t="e">
        <f aca="false">INDEX(BucketTable,MATCH(B2111,SumMonths,0),1)</f>
        <v>#N/A</v>
      </c>
      <c r="K2111" s="57" t="e">
        <f aca="false">INDEX(lava,MATCH(B2111,SumMonths,0),2)</f>
        <v>#N/A</v>
      </c>
    </row>
    <row r="2112" customFormat="false" ht="12.75" hidden="false" customHeight="false" outlineLevel="0" collapsed="false">
      <c r="A2112" s="57" t="e">
        <f aca="false">INDEX(BucketTable,MATCH(B2112,SumMonths,0),1)</f>
        <v>#N/A</v>
      </c>
      <c r="K2112" s="57" t="e">
        <f aca="false">INDEX(lava,MATCH(B2112,SumMonths,0),2)</f>
        <v>#N/A</v>
      </c>
    </row>
    <row r="2113" customFormat="false" ht="12.75" hidden="false" customHeight="false" outlineLevel="0" collapsed="false">
      <c r="A2113" s="57" t="e">
        <f aca="false">INDEX(BucketTable,MATCH(B2113,SumMonths,0),1)</f>
        <v>#N/A</v>
      </c>
      <c r="K2113" s="57" t="e">
        <f aca="false">INDEX(lava,MATCH(B2113,SumMonths,0),2)</f>
        <v>#N/A</v>
      </c>
    </row>
    <row r="2114" customFormat="false" ht="12.75" hidden="false" customHeight="false" outlineLevel="0" collapsed="false">
      <c r="A2114" s="57" t="e">
        <f aca="false">INDEX(BucketTable,MATCH(B2114,SumMonths,0),1)</f>
        <v>#N/A</v>
      </c>
      <c r="K2114" s="57" t="e">
        <f aca="false">INDEX(lava,MATCH(B2114,SumMonths,0),2)</f>
        <v>#N/A</v>
      </c>
    </row>
    <row r="2115" customFormat="false" ht="12.75" hidden="false" customHeight="false" outlineLevel="0" collapsed="false">
      <c r="A2115" s="57" t="e">
        <f aca="false">INDEX(BucketTable,MATCH(B2115,SumMonths,0),1)</f>
        <v>#N/A</v>
      </c>
      <c r="K2115" s="57" t="e">
        <f aca="false">INDEX(lava,MATCH(B2115,SumMonths,0),2)</f>
        <v>#N/A</v>
      </c>
    </row>
    <row r="2116" customFormat="false" ht="12.75" hidden="false" customHeight="false" outlineLevel="0" collapsed="false">
      <c r="A2116" s="57" t="e">
        <f aca="false">INDEX(BucketTable,MATCH(B2116,SumMonths,0),1)</f>
        <v>#N/A</v>
      </c>
      <c r="K2116" s="57" t="e">
        <f aca="false">INDEX(lava,MATCH(B2116,SumMonths,0),2)</f>
        <v>#N/A</v>
      </c>
    </row>
    <row r="2117" customFormat="false" ht="12.75" hidden="false" customHeight="false" outlineLevel="0" collapsed="false">
      <c r="A2117" s="57" t="e">
        <f aca="false">INDEX(BucketTable,MATCH(B2117,SumMonths,0),1)</f>
        <v>#N/A</v>
      </c>
      <c r="K2117" s="57" t="e">
        <f aca="false">INDEX(lava,MATCH(B2117,SumMonths,0),2)</f>
        <v>#N/A</v>
      </c>
    </row>
    <row r="2118" customFormat="false" ht="12.75" hidden="false" customHeight="false" outlineLevel="0" collapsed="false">
      <c r="A2118" s="57" t="e">
        <f aca="false">INDEX(BucketTable,MATCH(B2118,SumMonths,0),1)</f>
        <v>#N/A</v>
      </c>
      <c r="K2118" s="57" t="e">
        <f aca="false">INDEX(lava,MATCH(B2118,SumMonths,0),2)</f>
        <v>#N/A</v>
      </c>
    </row>
    <row r="2119" customFormat="false" ht="12.75" hidden="false" customHeight="false" outlineLevel="0" collapsed="false">
      <c r="A2119" s="57" t="e">
        <f aca="false">INDEX(BucketTable,MATCH(B2119,SumMonths,0),1)</f>
        <v>#N/A</v>
      </c>
      <c r="K2119" s="57" t="e">
        <f aca="false">INDEX(lava,MATCH(B2119,SumMonths,0),2)</f>
        <v>#N/A</v>
      </c>
    </row>
    <row r="2120" customFormat="false" ht="12.75" hidden="false" customHeight="false" outlineLevel="0" collapsed="false">
      <c r="A2120" s="57" t="e">
        <f aca="false">INDEX(BucketTable,MATCH(B2120,SumMonths,0),1)</f>
        <v>#N/A</v>
      </c>
      <c r="K2120" s="57" t="e">
        <f aca="false">INDEX(lava,MATCH(B2120,SumMonths,0),2)</f>
        <v>#N/A</v>
      </c>
    </row>
    <row r="2121" customFormat="false" ht="12.75" hidden="false" customHeight="false" outlineLevel="0" collapsed="false">
      <c r="A2121" s="57" t="e">
        <f aca="false">INDEX(BucketTable,MATCH(B2121,SumMonths,0),1)</f>
        <v>#N/A</v>
      </c>
      <c r="K2121" s="57" t="e">
        <f aca="false">INDEX(lava,MATCH(B2121,SumMonths,0),2)</f>
        <v>#N/A</v>
      </c>
    </row>
    <row r="2122" customFormat="false" ht="12.75" hidden="false" customHeight="false" outlineLevel="0" collapsed="false">
      <c r="A2122" s="57" t="e">
        <f aca="false">INDEX(BucketTable,MATCH(B2122,SumMonths,0),1)</f>
        <v>#N/A</v>
      </c>
      <c r="K2122" s="57" t="e">
        <f aca="false">INDEX(lava,MATCH(B2122,SumMonths,0),2)</f>
        <v>#N/A</v>
      </c>
    </row>
    <row r="2123" customFormat="false" ht="12.75" hidden="false" customHeight="false" outlineLevel="0" collapsed="false">
      <c r="A2123" s="57" t="e">
        <f aca="false">INDEX(BucketTable,MATCH(B2123,SumMonths,0),1)</f>
        <v>#N/A</v>
      </c>
      <c r="K2123" s="57" t="e">
        <f aca="false">INDEX(lava,MATCH(B2123,SumMonths,0),2)</f>
        <v>#N/A</v>
      </c>
    </row>
    <row r="2124" customFormat="false" ht="12.75" hidden="false" customHeight="false" outlineLevel="0" collapsed="false">
      <c r="A2124" s="57" t="e">
        <f aca="false">INDEX(BucketTable,MATCH(B2124,SumMonths,0),1)</f>
        <v>#N/A</v>
      </c>
      <c r="K2124" s="57" t="e">
        <f aca="false">INDEX(lava,MATCH(B2124,SumMonths,0),2)</f>
        <v>#N/A</v>
      </c>
    </row>
    <row r="2125" customFormat="false" ht="12.75" hidden="false" customHeight="false" outlineLevel="0" collapsed="false">
      <c r="A2125" s="57" t="e">
        <f aca="false">INDEX(BucketTable,MATCH(B2125,SumMonths,0),1)</f>
        <v>#N/A</v>
      </c>
      <c r="K2125" s="57" t="e">
        <f aca="false">INDEX(lava,MATCH(B2125,SumMonths,0),2)</f>
        <v>#N/A</v>
      </c>
    </row>
    <row r="2126" customFormat="false" ht="12.75" hidden="false" customHeight="false" outlineLevel="0" collapsed="false">
      <c r="A2126" s="57" t="e">
        <f aca="false">INDEX(BucketTable,MATCH(B2126,SumMonths,0),1)</f>
        <v>#N/A</v>
      </c>
      <c r="K2126" s="57" t="e">
        <f aca="false">INDEX(lava,MATCH(B2126,SumMonths,0),2)</f>
        <v>#N/A</v>
      </c>
    </row>
    <row r="2127" customFormat="false" ht="12.75" hidden="false" customHeight="false" outlineLevel="0" collapsed="false">
      <c r="A2127" s="57" t="e">
        <f aca="false">INDEX(BucketTable,MATCH(B2127,SumMonths,0),1)</f>
        <v>#N/A</v>
      </c>
      <c r="K2127" s="57" t="e">
        <f aca="false">INDEX(lava,MATCH(B2127,SumMonths,0),2)</f>
        <v>#N/A</v>
      </c>
    </row>
    <row r="2128" customFormat="false" ht="12.75" hidden="false" customHeight="false" outlineLevel="0" collapsed="false">
      <c r="A2128" s="57" t="e">
        <f aca="false">INDEX(BucketTable,MATCH(B2128,SumMonths,0),1)</f>
        <v>#N/A</v>
      </c>
      <c r="K2128" s="57" t="e">
        <f aca="false">INDEX(lava,MATCH(B2128,SumMonths,0),2)</f>
        <v>#N/A</v>
      </c>
    </row>
    <row r="2129" customFormat="false" ht="12.75" hidden="false" customHeight="false" outlineLevel="0" collapsed="false">
      <c r="A2129" s="57" t="e">
        <f aca="false">INDEX(BucketTable,MATCH(B2129,SumMonths,0),1)</f>
        <v>#N/A</v>
      </c>
      <c r="K2129" s="57" t="e">
        <f aca="false">INDEX(lava,MATCH(B2129,SumMonths,0),2)</f>
        <v>#N/A</v>
      </c>
    </row>
    <row r="2130" customFormat="false" ht="12.75" hidden="false" customHeight="false" outlineLevel="0" collapsed="false">
      <c r="A2130" s="57" t="e">
        <f aca="false">INDEX(BucketTable,MATCH(B2130,SumMonths,0),1)</f>
        <v>#N/A</v>
      </c>
      <c r="K2130" s="57" t="e">
        <f aca="false">INDEX(lava,MATCH(B2130,SumMonths,0),2)</f>
        <v>#N/A</v>
      </c>
    </row>
    <row r="2131" customFormat="false" ht="12.75" hidden="false" customHeight="false" outlineLevel="0" collapsed="false">
      <c r="A2131" s="57" t="e">
        <f aca="false">INDEX(BucketTable,MATCH(B2131,SumMonths,0),1)</f>
        <v>#N/A</v>
      </c>
      <c r="K2131" s="57" t="e">
        <f aca="false">INDEX(lava,MATCH(B2131,SumMonths,0),2)</f>
        <v>#N/A</v>
      </c>
    </row>
    <row r="2132" customFormat="false" ht="12.75" hidden="false" customHeight="false" outlineLevel="0" collapsed="false">
      <c r="A2132" s="57" t="e">
        <f aca="false">INDEX(BucketTable,MATCH(B2132,SumMonths,0),1)</f>
        <v>#N/A</v>
      </c>
      <c r="K2132" s="57" t="e">
        <f aca="false">INDEX(lava,MATCH(B2132,SumMonths,0),2)</f>
        <v>#N/A</v>
      </c>
    </row>
    <row r="2133" customFormat="false" ht="12.75" hidden="false" customHeight="false" outlineLevel="0" collapsed="false">
      <c r="A2133" s="57" t="e">
        <f aca="false">INDEX(BucketTable,MATCH(B2133,SumMonths,0),1)</f>
        <v>#N/A</v>
      </c>
      <c r="K2133" s="57" t="e">
        <f aca="false">INDEX(lava,MATCH(B2133,SumMonths,0),2)</f>
        <v>#N/A</v>
      </c>
    </row>
    <row r="2134" customFormat="false" ht="12.75" hidden="false" customHeight="false" outlineLevel="0" collapsed="false">
      <c r="A2134" s="57" t="e">
        <f aca="false">INDEX(BucketTable,MATCH(B2134,SumMonths,0),1)</f>
        <v>#N/A</v>
      </c>
      <c r="K2134" s="57" t="e">
        <f aca="false">INDEX(lava,MATCH(B2134,SumMonths,0),2)</f>
        <v>#N/A</v>
      </c>
    </row>
    <row r="2135" customFormat="false" ht="12.75" hidden="false" customHeight="false" outlineLevel="0" collapsed="false">
      <c r="A2135" s="57" t="e">
        <f aca="false">INDEX(BucketTable,MATCH(B2135,SumMonths,0),1)</f>
        <v>#N/A</v>
      </c>
      <c r="K2135" s="57" t="e">
        <f aca="false">INDEX(lava,MATCH(B2135,SumMonths,0),2)</f>
        <v>#N/A</v>
      </c>
    </row>
    <row r="2136" customFormat="false" ht="12.75" hidden="false" customHeight="false" outlineLevel="0" collapsed="false">
      <c r="A2136" s="57" t="e">
        <f aca="false">INDEX(BucketTable,MATCH(B2136,SumMonths,0),1)</f>
        <v>#N/A</v>
      </c>
      <c r="K2136" s="57" t="e">
        <f aca="false">INDEX(lava,MATCH(B2136,SumMonths,0),2)</f>
        <v>#N/A</v>
      </c>
    </row>
    <row r="2137" customFormat="false" ht="12.75" hidden="false" customHeight="false" outlineLevel="0" collapsed="false">
      <c r="A2137" s="57" t="e">
        <f aca="false">INDEX(BucketTable,MATCH(B2137,SumMonths,0),1)</f>
        <v>#N/A</v>
      </c>
      <c r="K2137" s="57" t="e">
        <f aca="false">INDEX(lava,MATCH(B2137,SumMonths,0),2)</f>
        <v>#N/A</v>
      </c>
    </row>
    <row r="2138" customFormat="false" ht="12.75" hidden="false" customHeight="false" outlineLevel="0" collapsed="false">
      <c r="A2138" s="57" t="e">
        <f aca="false">INDEX(BucketTable,MATCH(B2138,SumMonths,0),1)</f>
        <v>#N/A</v>
      </c>
      <c r="K2138" s="57" t="e">
        <f aca="false">INDEX(lava,MATCH(B2138,SumMonths,0),2)</f>
        <v>#N/A</v>
      </c>
    </row>
    <row r="2139" customFormat="false" ht="12.75" hidden="false" customHeight="false" outlineLevel="0" collapsed="false">
      <c r="A2139" s="57" t="e">
        <f aca="false">INDEX(BucketTable,MATCH(B2139,SumMonths,0),1)</f>
        <v>#N/A</v>
      </c>
      <c r="K2139" s="57" t="e">
        <f aca="false">INDEX(lava,MATCH(B2139,SumMonths,0),2)</f>
        <v>#N/A</v>
      </c>
    </row>
    <row r="2140" customFormat="false" ht="12.75" hidden="false" customHeight="false" outlineLevel="0" collapsed="false">
      <c r="A2140" s="57" t="e">
        <f aca="false">INDEX(BucketTable,MATCH(B2140,SumMonths,0),1)</f>
        <v>#N/A</v>
      </c>
      <c r="K2140" s="57" t="e">
        <f aca="false">INDEX(lava,MATCH(B2140,SumMonths,0),2)</f>
        <v>#N/A</v>
      </c>
    </row>
    <row r="2141" customFormat="false" ht="12.75" hidden="false" customHeight="false" outlineLevel="0" collapsed="false">
      <c r="A2141" s="57" t="e">
        <f aca="false">INDEX(BucketTable,MATCH(B2141,SumMonths,0),1)</f>
        <v>#N/A</v>
      </c>
      <c r="K2141" s="57" t="e">
        <f aca="false">INDEX(lava,MATCH(B2141,SumMonths,0),2)</f>
        <v>#N/A</v>
      </c>
    </row>
    <row r="2142" customFormat="false" ht="12.75" hidden="false" customHeight="false" outlineLevel="0" collapsed="false">
      <c r="A2142" s="57" t="e">
        <f aca="false">INDEX(BucketTable,MATCH(B2142,SumMonths,0),1)</f>
        <v>#N/A</v>
      </c>
      <c r="K2142" s="57" t="e">
        <f aca="false">INDEX(lava,MATCH(B2142,SumMonths,0),2)</f>
        <v>#N/A</v>
      </c>
    </row>
    <row r="2143" customFormat="false" ht="12.75" hidden="false" customHeight="false" outlineLevel="0" collapsed="false">
      <c r="A2143" s="57" t="e">
        <f aca="false">INDEX(BucketTable,MATCH(B2143,SumMonths,0),1)</f>
        <v>#N/A</v>
      </c>
      <c r="K2143" s="57" t="e">
        <f aca="false">INDEX(lava,MATCH(B2143,SumMonths,0),2)</f>
        <v>#N/A</v>
      </c>
    </row>
    <row r="2144" customFormat="false" ht="12.75" hidden="false" customHeight="false" outlineLevel="0" collapsed="false">
      <c r="A2144" s="57" t="e">
        <f aca="false">INDEX(BucketTable,MATCH(B2144,SumMonths,0),1)</f>
        <v>#N/A</v>
      </c>
      <c r="K2144" s="57" t="e">
        <f aca="false">INDEX(lava,MATCH(B2144,SumMonths,0),2)</f>
        <v>#N/A</v>
      </c>
    </row>
    <row r="2145" customFormat="false" ht="12.75" hidden="false" customHeight="false" outlineLevel="0" collapsed="false">
      <c r="A2145" s="57" t="e">
        <f aca="false">INDEX(BucketTable,MATCH(B2145,SumMonths,0),1)</f>
        <v>#N/A</v>
      </c>
      <c r="K2145" s="57" t="e">
        <f aca="false">INDEX(lava,MATCH(B2145,SumMonths,0),2)</f>
        <v>#N/A</v>
      </c>
    </row>
    <row r="2146" customFormat="false" ht="12.75" hidden="false" customHeight="false" outlineLevel="0" collapsed="false">
      <c r="A2146" s="57" t="e">
        <f aca="false">INDEX(BucketTable,MATCH(B2146,SumMonths,0),1)</f>
        <v>#N/A</v>
      </c>
      <c r="K2146" s="57" t="e">
        <f aca="false">INDEX(lava,MATCH(B2146,SumMonths,0),2)</f>
        <v>#N/A</v>
      </c>
    </row>
    <row r="2147" customFormat="false" ht="12.75" hidden="false" customHeight="false" outlineLevel="0" collapsed="false">
      <c r="A2147" s="57" t="e">
        <f aca="false">INDEX(BucketTable,MATCH(B2147,SumMonths,0),1)</f>
        <v>#N/A</v>
      </c>
      <c r="K2147" s="57" t="e">
        <f aca="false">INDEX(lava,MATCH(B2147,SumMonths,0),2)</f>
        <v>#N/A</v>
      </c>
    </row>
    <row r="2148" customFormat="false" ht="12.75" hidden="false" customHeight="false" outlineLevel="0" collapsed="false">
      <c r="A2148" s="57" t="e">
        <f aca="false">INDEX(BucketTable,MATCH(B2148,SumMonths,0),1)</f>
        <v>#N/A</v>
      </c>
      <c r="K2148" s="57" t="e">
        <f aca="false">INDEX(lava,MATCH(B2148,SumMonths,0),2)</f>
        <v>#N/A</v>
      </c>
    </row>
    <row r="2149" customFormat="false" ht="12.75" hidden="false" customHeight="false" outlineLevel="0" collapsed="false">
      <c r="A2149" s="57" t="e">
        <f aca="false">INDEX(BucketTable,MATCH(B2149,SumMonths,0),1)</f>
        <v>#N/A</v>
      </c>
      <c r="K2149" s="57" t="e">
        <f aca="false">INDEX(lava,MATCH(B2149,SumMonths,0),2)</f>
        <v>#N/A</v>
      </c>
    </row>
    <row r="2150" customFormat="false" ht="12.75" hidden="false" customHeight="false" outlineLevel="0" collapsed="false">
      <c r="A2150" s="57" t="e">
        <f aca="false">INDEX(BucketTable,MATCH(B2150,SumMonths,0),1)</f>
        <v>#N/A</v>
      </c>
      <c r="K2150" s="57" t="e">
        <f aca="false">INDEX(lava,MATCH(B2150,SumMonths,0),2)</f>
        <v>#N/A</v>
      </c>
    </row>
    <row r="2151" customFormat="false" ht="12.75" hidden="false" customHeight="false" outlineLevel="0" collapsed="false">
      <c r="A2151" s="57" t="e">
        <f aca="false">INDEX(BucketTable,MATCH(B2151,SumMonths,0),1)</f>
        <v>#N/A</v>
      </c>
      <c r="K2151" s="57" t="e">
        <f aca="false">INDEX(lava,MATCH(B2151,SumMonths,0),2)</f>
        <v>#N/A</v>
      </c>
    </row>
    <row r="2152" customFormat="false" ht="12.75" hidden="false" customHeight="false" outlineLevel="0" collapsed="false">
      <c r="A2152" s="57" t="e">
        <f aca="false">INDEX(BucketTable,MATCH(B2152,SumMonths,0),1)</f>
        <v>#N/A</v>
      </c>
      <c r="K2152" s="57" t="e">
        <f aca="false">INDEX(lava,MATCH(B2152,SumMonths,0),2)</f>
        <v>#N/A</v>
      </c>
    </row>
    <row r="2153" customFormat="false" ht="12.75" hidden="false" customHeight="false" outlineLevel="0" collapsed="false">
      <c r="A2153" s="57" t="e">
        <f aca="false">INDEX(BucketTable,MATCH(B2153,SumMonths,0),1)</f>
        <v>#N/A</v>
      </c>
      <c r="K2153" s="57" t="e">
        <f aca="false">INDEX(lava,MATCH(B2153,SumMonths,0),2)</f>
        <v>#N/A</v>
      </c>
    </row>
    <row r="2154" customFormat="false" ht="12.75" hidden="false" customHeight="false" outlineLevel="0" collapsed="false">
      <c r="A2154" s="57" t="e">
        <f aca="false">INDEX(BucketTable,MATCH(B2154,SumMonths,0),1)</f>
        <v>#N/A</v>
      </c>
      <c r="K2154" s="57" t="e">
        <f aca="false">INDEX(lava,MATCH(B2154,SumMonths,0),2)</f>
        <v>#N/A</v>
      </c>
    </row>
    <row r="2155" customFormat="false" ht="12.75" hidden="false" customHeight="false" outlineLevel="0" collapsed="false">
      <c r="A2155" s="57" t="e">
        <f aca="false">INDEX(BucketTable,MATCH(B2155,SumMonths,0),1)</f>
        <v>#N/A</v>
      </c>
      <c r="K2155" s="57" t="e">
        <f aca="false">INDEX(lava,MATCH(B2155,SumMonths,0),2)</f>
        <v>#N/A</v>
      </c>
    </row>
    <row r="2156" customFormat="false" ht="12.75" hidden="false" customHeight="false" outlineLevel="0" collapsed="false">
      <c r="A2156" s="57" t="e">
        <f aca="false">INDEX(BucketTable,MATCH(B2156,SumMonths,0),1)</f>
        <v>#N/A</v>
      </c>
      <c r="K2156" s="57" t="e">
        <f aca="false">INDEX(lava,MATCH(B2156,SumMonths,0),2)</f>
        <v>#N/A</v>
      </c>
    </row>
    <row r="2157" customFormat="false" ht="12.75" hidden="false" customHeight="false" outlineLevel="0" collapsed="false">
      <c r="A2157" s="57" t="e">
        <f aca="false">INDEX(BucketTable,MATCH(B2157,SumMonths,0),1)</f>
        <v>#N/A</v>
      </c>
      <c r="K2157" s="57" t="e">
        <f aca="false">INDEX(lava,MATCH(B2157,SumMonths,0),2)</f>
        <v>#N/A</v>
      </c>
    </row>
    <row r="2158" customFormat="false" ht="12.75" hidden="false" customHeight="false" outlineLevel="0" collapsed="false">
      <c r="A2158" s="57" t="e">
        <f aca="false">INDEX(BucketTable,MATCH(B2158,SumMonths,0),1)</f>
        <v>#N/A</v>
      </c>
      <c r="K2158" s="57" t="e">
        <f aca="false">INDEX(lava,MATCH(B2158,SumMonths,0),2)</f>
        <v>#N/A</v>
      </c>
    </row>
    <row r="2159" customFormat="false" ht="12.75" hidden="false" customHeight="false" outlineLevel="0" collapsed="false">
      <c r="A2159" s="57" t="e">
        <f aca="false">INDEX(BucketTable,MATCH(B2159,SumMonths,0),1)</f>
        <v>#N/A</v>
      </c>
      <c r="K2159" s="57" t="e">
        <f aca="false">INDEX(lava,MATCH(B2159,SumMonths,0),2)</f>
        <v>#N/A</v>
      </c>
    </row>
    <row r="2160" customFormat="false" ht="12.75" hidden="false" customHeight="false" outlineLevel="0" collapsed="false">
      <c r="A2160" s="57" t="e">
        <f aca="false">INDEX(BucketTable,MATCH(B2160,SumMonths,0),1)</f>
        <v>#N/A</v>
      </c>
      <c r="K2160" s="57" t="e">
        <f aca="false">INDEX(lava,MATCH(B2160,SumMonths,0),2)</f>
        <v>#N/A</v>
      </c>
    </row>
    <row r="2161" customFormat="false" ht="12.75" hidden="false" customHeight="false" outlineLevel="0" collapsed="false">
      <c r="A2161" s="57" t="e">
        <f aca="false">INDEX(BucketTable,MATCH(B2161,SumMonths,0),1)</f>
        <v>#N/A</v>
      </c>
      <c r="K2161" s="57" t="e">
        <f aca="false">INDEX(lava,MATCH(B2161,SumMonths,0),2)</f>
        <v>#N/A</v>
      </c>
    </row>
    <row r="2162" customFormat="false" ht="12.75" hidden="false" customHeight="false" outlineLevel="0" collapsed="false">
      <c r="A2162" s="57" t="e">
        <f aca="false">INDEX(BucketTable,MATCH(B2162,SumMonths,0),1)</f>
        <v>#N/A</v>
      </c>
      <c r="K2162" s="57" t="e">
        <f aca="false">INDEX(lava,MATCH(B2162,SumMonths,0),2)</f>
        <v>#N/A</v>
      </c>
    </row>
    <row r="2163" customFormat="false" ht="12.75" hidden="false" customHeight="false" outlineLevel="0" collapsed="false">
      <c r="A2163" s="57" t="e">
        <f aca="false">INDEX(BucketTable,MATCH(B2163,SumMonths,0),1)</f>
        <v>#N/A</v>
      </c>
      <c r="K2163" s="57" t="e">
        <f aca="false">INDEX(lava,MATCH(B2163,SumMonths,0),2)</f>
        <v>#N/A</v>
      </c>
    </row>
    <row r="2164" customFormat="false" ht="12.75" hidden="false" customHeight="false" outlineLevel="0" collapsed="false">
      <c r="A2164" s="57" t="e">
        <f aca="false">INDEX(BucketTable,MATCH(B2164,SumMonths,0),1)</f>
        <v>#N/A</v>
      </c>
      <c r="K2164" s="57" t="e">
        <f aca="false">INDEX(lava,MATCH(B2164,SumMonths,0),2)</f>
        <v>#N/A</v>
      </c>
    </row>
    <row r="2165" customFormat="false" ht="12.75" hidden="false" customHeight="false" outlineLevel="0" collapsed="false">
      <c r="A2165" s="57" t="e">
        <f aca="false">INDEX(BucketTable,MATCH(B2165,SumMonths,0),1)</f>
        <v>#N/A</v>
      </c>
      <c r="K2165" s="57" t="e">
        <f aca="false">INDEX(lava,MATCH(B2165,SumMonths,0),2)</f>
        <v>#N/A</v>
      </c>
    </row>
    <row r="2166" customFormat="false" ht="12.75" hidden="false" customHeight="false" outlineLevel="0" collapsed="false">
      <c r="A2166" s="57" t="e">
        <f aca="false">INDEX(BucketTable,MATCH(B2166,SumMonths,0),1)</f>
        <v>#N/A</v>
      </c>
      <c r="K2166" s="57" t="e">
        <f aca="false">INDEX(lava,MATCH(B2166,SumMonths,0),2)</f>
        <v>#N/A</v>
      </c>
    </row>
    <row r="2167" customFormat="false" ht="12.75" hidden="false" customHeight="false" outlineLevel="0" collapsed="false">
      <c r="A2167" s="57" t="e">
        <f aca="false">INDEX(BucketTable,MATCH(B2167,SumMonths,0),1)</f>
        <v>#N/A</v>
      </c>
      <c r="K2167" s="57" t="e">
        <f aca="false">INDEX(lava,MATCH(B2167,SumMonths,0),2)</f>
        <v>#N/A</v>
      </c>
    </row>
    <row r="2168" customFormat="false" ht="12.75" hidden="false" customHeight="false" outlineLevel="0" collapsed="false">
      <c r="A2168" s="57" t="e">
        <f aca="false">INDEX(BucketTable,MATCH(B2168,SumMonths,0),1)</f>
        <v>#N/A</v>
      </c>
      <c r="K2168" s="57" t="e">
        <f aca="false">INDEX(lava,MATCH(B2168,SumMonths,0),2)</f>
        <v>#N/A</v>
      </c>
    </row>
    <row r="2169" customFormat="false" ht="12.75" hidden="false" customHeight="false" outlineLevel="0" collapsed="false">
      <c r="A2169" s="57" t="e">
        <f aca="false">INDEX(BucketTable,MATCH(B2169,SumMonths,0),1)</f>
        <v>#N/A</v>
      </c>
      <c r="K2169" s="57" t="e">
        <f aca="false">INDEX(lava,MATCH(B2169,SumMonths,0),2)</f>
        <v>#N/A</v>
      </c>
    </row>
    <row r="2170" customFormat="false" ht="12.75" hidden="false" customHeight="false" outlineLevel="0" collapsed="false">
      <c r="A2170" s="57" t="e">
        <f aca="false">INDEX(BucketTable,MATCH(B2170,SumMonths,0),1)</f>
        <v>#N/A</v>
      </c>
      <c r="K2170" s="57" t="e">
        <f aca="false">INDEX(lava,MATCH(B2170,SumMonths,0),2)</f>
        <v>#N/A</v>
      </c>
    </row>
    <row r="2171" customFormat="false" ht="12.75" hidden="false" customHeight="false" outlineLevel="0" collapsed="false">
      <c r="A2171" s="57" t="e">
        <f aca="false">INDEX(BucketTable,MATCH(B2171,SumMonths,0),1)</f>
        <v>#N/A</v>
      </c>
      <c r="K2171" s="57" t="e">
        <f aca="false">INDEX(lava,MATCH(B2171,SumMonths,0),2)</f>
        <v>#N/A</v>
      </c>
    </row>
    <row r="2172" customFormat="false" ht="12.75" hidden="false" customHeight="false" outlineLevel="0" collapsed="false">
      <c r="A2172" s="57" t="e">
        <f aca="false">INDEX(BucketTable,MATCH(B2172,SumMonths,0),1)</f>
        <v>#N/A</v>
      </c>
      <c r="K2172" s="57" t="e">
        <f aca="false">INDEX(lava,MATCH(B2172,SumMonths,0),2)</f>
        <v>#N/A</v>
      </c>
    </row>
    <row r="2173" customFormat="false" ht="12.75" hidden="false" customHeight="false" outlineLevel="0" collapsed="false">
      <c r="A2173" s="57" t="e">
        <f aca="false">INDEX(BucketTable,MATCH(B2173,SumMonths,0),1)</f>
        <v>#N/A</v>
      </c>
      <c r="K2173" s="57" t="e">
        <f aca="false">INDEX(lava,MATCH(B2173,SumMonths,0),2)</f>
        <v>#N/A</v>
      </c>
    </row>
    <row r="2174" customFormat="false" ht="12.75" hidden="false" customHeight="false" outlineLevel="0" collapsed="false">
      <c r="A2174" s="57" t="e">
        <f aca="false">INDEX(BucketTable,MATCH(B2174,SumMonths,0),1)</f>
        <v>#N/A</v>
      </c>
      <c r="K2174" s="57" t="e">
        <f aca="false">INDEX(lava,MATCH(B2174,SumMonths,0),2)</f>
        <v>#N/A</v>
      </c>
    </row>
    <row r="2175" customFormat="false" ht="12.75" hidden="false" customHeight="false" outlineLevel="0" collapsed="false">
      <c r="A2175" s="57" t="e">
        <f aca="false">INDEX(BucketTable,MATCH(B2175,SumMonths,0),1)</f>
        <v>#N/A</v>
      </c>
      <c r="K2175" s="57" t="e">
        <f aca="false">INDEX(lava,MATCH(B2175,SumMonths,0),2)</f>
        <v>#N/A</v>
      </c>
    </row>
    <row r="2176" customFormat="false" ht="12.75" hidden="false" customHeight="false" outlineLevel="0" collapsed="false">
      <c r="A2176" s="57" t="e">
        <f aca="false">INDEX(BucketTable,MATCH(B2176,SumMonths,0),1)</f>
        <v>#N/A</v>
      </c>
      <c r="K2176" s="57" t="e">
        <f aca="false">INDEX(lava,MATCH(B2176,SumMonths,0),2)</f>
        <v>#N/A</v>
      </c>
    </row>
    <row r="2177" customFormat="false" ht="12.75" hidden="false" customHeight="false" outlineLevel="0" collapsed="false">
      <c r="A2177" s="57" t="e">
        <f aca="false">INDEX(BucketTable,MATCH(B2177,SumMonths,0),1)</f>
        <v>#N/A</v>
      </c>
      <c r="K2177" s="57" t="e">
        <f aca="false">INDEX(lava,MATCH(B2177,SumMonths,0),2)</f>
        <v>#N/A</v>
      </c>
    </row>
    <row r="2178" customFormat="false" ht="12.75" hidden="false" customHeight="false" outlineLevel="0" collapsed="false">
      <c r="A2178" s="57" t="e">
        <f aca="false">INDEX(BucketTable,MATCH(B2178,SumMonths,0),1)</f>
        <v>#N/A</v>
      </c>
      <c r="K2178" s="57" t="e">
        <f aca="false">INDEX(lava,MATCH(B2178,SumMonths,0),2)</f>
        <v>#N/A</v>
      </c>
    </row>
    <row r="2179" customFormat="false" ht="12.75" hidden="false" customHeight="false" outlineLevel="0" collapsed="false">
      <c r="A2179" s="57" t="e">
        <f aca="false">INDEX(BucketTable,MATCH(B2179,SumMonths,0),1)</f>
        <v>#N/A</v>
      </c>
      <c r="K2179" s="57" t="e">
        <f aca="false">INDEX(lava,MATCH(B2179,SumMonths,0),2)</f>
        <v>#N/A</v>
      </c>
    </row>
    <row r="2180" customFormat="false" ht="12.75" hidden="false" customHeight="false" outlineLevel="0" collapsed="false">
      <c r="A2180" s="57" t="e">
        <f aca="false">INDEX(BucketTable,MATCH(B2180,SumMonths,0),1)</f>
        <v>#N/A</v>
      </c>
      <c r="K2180" s="57" t="e">
        <f aca="false">INDEX(lava,MATCH(B2180,SumMonths,0),2)</f>
        <v>#N/A</v>
      </c>
    </row>
    <row r="2181" customFormat="false" ht="12.75" hidden="false" customHeight="false" outlineLevel="0" collapsed="false">
      <c r="A2181" s="57" t="e">
        <f aca="false">INDEX(BucketTable,MATCH(B2181,SumMonths,0),1)</f>
        <v>#N/A</v>
      </c>
      <c r="K2181" s="57" t="e">
        <f aca="false">INDEX(lava,MATCH(B2181,SumMonths,0),2)</f>
        <v>#N/A</v>
      </c>
    </row>
    <row r="2182" customFormat="false" ht="12.75" hidden="false" customHeight="false" outlineLevel="0" collapsed="false">
      <c r="A2182" s="57" t="e">
        <f aca="false">INDEX(BucketTable,MATCH(B2182,SumMonths,0),1)</f>
        <v>#N/A</v>
      </c>
      <c r="K2182" s="57" t="e">
        <f aca="false">INDEX(lava,MATCH(B2182,SumMonths,0),2)</f>
        <v>#N/A</v>
      </c>
    </row>
    <row r="2183" customFormat="false" ht="12.75" hidden="false" customHeight="false" outlineLevel="0" collapsed="false">
      <c r="A2183" s="57" t="e">
        <f aca="false">INDEX(BucketTable,MATCH(B2183,SumMonths,0),1)</f>
        <v>#N/A</v>
      </c>
      <c r="K2183" s="57" t="e">
        <f aca="false">INDEX(lava,MATCH(B2183,SumMonths,0),2)</f>
        <v>#N/A</v>
      </c>
    </row>
    <row r="2184" customFormat="false" ht="12.75" hidden="false" customHeight="false" outlineLevel="0" collapsed="false">
      <c r="A2184" s="57" t="e">
        <f aca="false">INDEX(BucketTable,MATCH(B2184,SumMonths,0),1)</f>
        <v>#N/A</v>
      </c>
      <c r="K2184" s="57" t="e">
        <f aca="false">INDEX(lava,MATCH(B2184,SumMonths,0),2)</f>
        <v>#N/A</v>
      </c>
    </row>
    <row r="2185" customFormat="false" ht="12.75" hidden="false" customHeight="false" outlineLevel="0" collapsed="false">
      <c r="A2185" s="57" t="e">
        <f aca="false">INDEX(BucketTable,MATCH(B2185,SumMonths,0),1)</f>
        <v>#N/A</v>
      </c>
      <c r="K2185" s="57" t="e">
        <f aca="false">INDEX(lava,MATCH(B2185,SumMonths,0),2)</f>
        <v>#N/A</v>
      </c>
    </row>
    <row r="2186" customFormat="false" ht="12.75" hidden="false" customHeight="false" outlineLevel="0" collapsed="false">
      <c r="A2186" s="57" t="e">
        <f aca="false">INDEX(BucketTable,MATCH(B2186,SumMonths,0),1)</f>
        <v>#N/A</v>
      </c>
      <c r="K2186" s="57" t="e">
        <f aca="false">INDEX(lava,MATCH(B2186,SumMonths,0),2)</f>
        <v>#N/A</v>
      </c>
    </row>
    <row r="2187" customFormat="false" ht="12.75" hidden="false" customHeight="false" outlineLevel="0" collapsed="false">
      <c r="A2187" s="57" t="e">
        <f aca="false">INDEX(BucketTable,MATCH(B2187,SumMonths,0),1)</f>
        <v>#N/A</v>
      </c>
      <c r="K2187" s="57" t="e">
        <f aca="false">INDEX(lava,MATCH(B2187,SumMonths,0),2)</f>
        <v>#N/A</v>
      </c>
    </row>
    <row r="2188" customFormat="false" ht="12.75" hidden="false" customHeight="false" outlineLevel="0" collapsed="false">
      <c r="A2188" s="57" t="e">
        <f aca="false">INDEX(BucketTable,MATCH(B2188,SumMonths,0),1)</f>
        <v>#N/A</v>
      </c>
      <c r="K2188" s="57" t="e">
        <f aca="false">INDEX(lava,MATCH(B2188,SumMonths,0),2)</f>
        <v>#N/A</v>
      </c>
    </row>
    <row r="2189" customFormat="false" ht="12.75" hidden="false" customHeight="false" outlineLevel="0" collapsed="false">
      <c r="A2189" s="57" t="e">
        <f aca="false">INDEX(BucketTable,MATCH(B2189,SumMonths,0),1)</f>
        <v>#N/A</v>
      </c>
      <c r="K2189" s="57" t="e">
        <f aca="false">INDEX(lava,MATCH(B2189,SumMonths,0),2)</f>
        <v>#N/A</v>
      </c>
    </row>
    <row r="2190" customFormat="false" ht="12.75" hidden="false" customHeight="false" outlineLevel="0" collapsed="false">
      <c r="A2190" s="57" t="e">
        <f aca="false">INDEX(BucketTable,MATCH(B2190,SumMonths,0),1)</f>
        <v>#N/A</v>
      </c>
      <c r="K2190" s="57" t="e">
        <f aca="false">INDEX(lava,MATCH(B2190,SumMonths,0),2)</f>
        <v>#N/A</v>
      </c>
    </row>
    <row r="2191" customFormat="false" ht="12.75" hidden="false" customHeight="false" outlineLevel="0" collapsed="false">
      <c r="A2191" s="57" t="e">
        <f aca="false">INDEX(BucketTable,MATCH(B2191,SumMonths,0),1)</f>
        <v>#N/A</v>
      </c>
      <c r="K2191" s="57" t="e">
        <f aca="false">INDEX(lava,MATCH(B2191,SumMonths,0),2)</f>
        <v>#N/A</v>
      </c>
    </row>
    <row r="2192" customFormat="false" ht="12.75" hidden="false" customHeight="false" outlineLevel="0" collapsed="false">
      <c r="A2192" s="57" t="e">
        <f aca="false">INDEX(BucketTable,MATCH(B2192,SumMonths,0),1)</f>
        <v>#N/A</v>
      </c>
      <c r="K2192" s="57" t="e">
        <f aca="false">INDEX(lava,MATCH(B2192,SumMonths,0),2)</f>
        <v>#N/A</v>
      </c>
    </row>
    <row r="2193" customFormat="false" ht="12.75" hidden="false" customHeight="false" outlineLevel="0" collapsed="false">
      <c r="A2193" s="57" t="e">
        <f aca="false">INDEX(BucketTable,MATCH(B2193,SumMonths,0),1)</f>
        <v>#N/A</v>
      </c>
      <c r="K2193" s="57" t="e">
        <f aca="false">INDEX(lava,MATCH(B2193,SumMonths,0),2)</f>
        <v>#N/A</v>
      </c>
    </row>
    <row r="2194" customFormat="false" ht="12.75" hidden="false" customHeight="false" outlineLevel="0" collapsed="false">
      <c r="A2194" s="57" t="e">
        <f aca="false">INDEX(BucketTable,MATCH(B2194,SumMonths,0),1)</f>
        <v>#N/A</v>
      </c>
      <c r="K2194" s="57" t="e">
        <f aca="false">INDEX(lava,MATCH(B2194,SumMonths,0),2)</f>
        <v>#N/A</v>
      </c>
    </row>
    <row r="2195" customFormat="false" ht="12.75" hidden="false" customHeight="false" outlineLevel="0" collapsed="false">
      <c r="A2195" s="57" t="e">
        <f aca="false">INDEX(BucketTable,MATCH(B2195,SumMonths,0),1)</f>
        <v>#N/A</v>
      </c>
      <c r="K2195" s="57" t="e">
        <f aca="false">INDEX(lava,MATCH(B2195,SumMonths,0),2)</f>
        <v>#N/A</v>
      </c>
    </row>
    <row r="2196" customFormat="false" ht="12.75" hidden="false" customHeight="false" outlineLevel="0" collapsed="false">
      <c r="A2196" s="57" t="e">
        <f aca="false">INDEX(BucketTable,MATCH(B2196,SumMonths,0),1)</f>
        <v>#N/A</v>
      </c>
      <c r="K2196" s="57" t="e">
        <f aca="false">INDEX(lava,MATCH(B2196,SumMonths,0),2)</f>
        <v>#N/A</v>
      </c>
    </row>
    <row r="2197" customFormat="false" ht="12.75" hidden="false" customHeight="false" outlineLevel="0" collapsed="false">
      <c r="A2197" s="57" t="e">
        <f aca="false">INDEX(BucketTable,MATCH(B2197,SumMonths,0),1)</f>
        <v>#N/A</v>
      </c>
      <c r="K2197" s="57" t="e">
        <f aca="false">INDEX(lava,MATCH(B2197,SumMonths,0),2)</f>
        <v>#N/A</v>
      </c>
    </row>
    <row r="2198" customFormat="false" ht="12.75" hidden="false" customHeight="false" outlineLevel="0" collapsed="false">
      <c r="A2198" s="57" t="e">
        <f aca="false">INDEX(BucketTable,MATCH(B2198,SumMonths,0),1)</f>
        <v>#N/A</v>
      </c>
      <c r="K2198" s="57" t="e">
        <f aca="false">INDEX(lava,MATCH(B2198,SumMonths,0),2)</f>
        <v>#N/A</v>
      </c>
    </row>
    <row r="2199" customFormat="false" ht="12.75" hidden="false" customHeight="false" outlineLevel="0" collapsed="false">
      <c r="A2199" s="57" t="e">
        <f aca="false">INDEX(BucketTable,MATCH(B2199,SumMonths,0),1)</f>
        <v>#N/A</v>
      </c>
      <c r="K2199" s="57" t="e">
        <f aca="false">INDEX(lava,MATCH(B2199,SumMonths,0),2)</f>
        <v>#N/A</v>
      </c>
    </row>
    <row r="2200" customFormat="false" ht="12.75" hidden="false" customHeight="false" outlineLevel="0" collapsed="false">
      <c r="A2200" s="57" t="e">
        <f aca="false">INDEX(BucketTable,MATCH(B2200,SumMonths,0),1)</f>
        <v>#N/A</v>
      </c>
      <c r="K2200" s="57" t="e">
        <f aca="false">INDEX(lava,MATCH(B2200,SumMonths,0),2)</f>
        <v>#N/A</v>
      </c>
    </row>
    <row r="2201" customFormat="false" ht="12.75" hidden="false" customHeight="false" outlineLevel="0" collapsed="false">
      <c r="A2201" s="57" t="e">
        <f aca="false">INDEX(BucketTable,MATCH(B2201,SumMonths,0),1)</f>
        <v>#N/A</v>
      </c>
      <c r="K2201" s="57" t="e">
        <f aca="false">INDEX(lava,MATCH(B2201,SumMonths,0),2)</f>
        <v>#N/A</v>
      </c>
    </row>
    <row r="2202" customFormat="false" ht="12.75" hidden="false" customHeight="false" outlineLevel="0" collapsed="false">
      <c r="A2202" s="57" t="e">
        <f aca="false">INDEX(BucketTable,MATCH(B2202,SumMonths,0),1)</f>
        <v>#N/A</v>
      </c>
      <c r="K2202" s="57" t="e">
        <f aca="false">INDEX(lava,MATCH(B2202,SumMonths,0),2)</f>
        <v>#N/A</v>
      </c>
    </row>
    <row r="2203" customFormat="false" ht="12.75" hidden="false" customHeight="false" outlineLevel="0" collapsed="false">
      <c r="A2203" s="57" t="e">
        <f aca="false">INDEX(BucketTable,MATCH(B2203,SumMonths,0),1)</f>
        <v>#N/A</v>
      </c>
      <c r="K2203" s="57" t="e">
        <f aca="false">INDEX(lava,MATCH(B2203,SumMonths,0),2)</f>
        <v>#N/A</v>
      </c>
    </row>
    <row r="2204" customFormat="false" ht="12.75" hidden="false" customHeight="false" outlineLevel="0" collapsed="false">
      <c r="A2204" s="57" t="e">
        <f aca="false">INDEX(BucketTable,MATCH(B2204,SumMonths,0),1)</f>
        <v>#N/A</v>
      </c>
      <c r="K2204" s="57" t="e">
        <f aca="false">INDEX(lava,MATCH(B2204,SumMonths,0),2)</f>
        <v>#N/A</v>
      </c>
    </row>
    <row r="2205" customFormat="false" ht="12.75" hidden="false" customHeight="false" outlineLevel="0" collapsed="false">
      <c r="A2205" s="57" t="e">
        <f aca="false">INDEX(BucketTable,MATCH(B2205,SumMonths,0),1)</f>
        <v>#N/A</v>
      </c>
      <c r="K2205" s="57" t="e">
        <f aca="false">INDEX(lava,MATCH(B2205,SumMonths,0),2)</f>
        <v>#N/A</v>
      </c>
    </row>
    <row r="2206" customFormat="false" ht="12.75" hidden="false" customHeight="false" outlineLevel="0" collapsed="false">
      <c r="A2206" s="57" t="e">
        <f aca="false">INDEX(BucketTable,MATCH(B2206,SumMonths,0),1)</f>
        <v>#N/A</v>
      </c>
      <c r="K2206" s="57" t="e">
        <f aca="false">INDEX(lava,MATCH(B2206,SumMonths,0),2)</f>
        <v>#N/A</v>
      </c>
    </row>
    <row r="2207" customFormat="false" ht="12.75" hidden="false" customHeight="false" outlineLevel="0" collapsed="false">
      <c r="A2207" s="57" t="e">
        <f aca="false">INDEX(BucketTable,MATCH(B2207,SumMonths,0),1)</f>
        <v>#N/A</v>
      </c>
      <c r="K2207" s="57" t="e">
        <f aca="false">INDEX(lava,MATCH(B2207,SumMonths,0),2)</f>
        <v>#N/A</v>
      </c>
    </row>
    <row r="2208" customFormat="false" ht="12.75" hidden="false" customHeight="false" outlineLevel="0" collapsed="false">
      <c r="A2208" s="57" t="e">
        <f aca="false">INDEX(BucketTable,MATCH(B2208,SumMonths,0),1)</f>
        <v>#N/A</v>
      </c>
      <c r="K2208" s="57" t="e">
        <f aca="false">INDEX(lava,MATCH(B2208,SumMonths,0),2)</f>
        <v>#N/A</v>
      </c>
    </row>
    <row r="2209" customFormat="false" ht="12.75" hidden="false" customHeight="false" outlineLevel="0" collapsed="false">
      <c r="A2209" s="57" t="e">
        <f aca="false">INDEX(BucketTable,MATCH(B2209,SumMonths,0),1)</f>
        <v>#N/A</v>
      </c>
      <c r="K2209" s="57" t="e">
        <f aca="false">INDEX(lava,MATCH(B2209,SumMonths,0),2)</f>
        <v>#N/A</v>
      </c>
    </row>
    <row r="2210" customFormat="false" ht="12.75" hidden="false" customHeight="false" outlineLevel="0" collapsed="false">
      <c r="A2210" s="57" t="e">
        <f aca="false">INDEX(BucketTable,MATCH(B2210,SumMonths,0),1)</f>
        <v>#N/A</v>
      </c>
      <c r="K2210" s="57" t="e">
        <f aca="false">INDEX(lava,MATCH(B2210,SumMonths,0),2)</f>
        <v>#N/A</v>
      </c>
    </row>
    <row r="2211" customFormat="false" ht="12.75" hidden="false" customHeight="false" outlineLevel="0" collapsed="false">
      <c r="A2211" s="57" t="e">
        <f aca="false">INDEX(BucketTable,MATCH(B2211,SumMonths,0),1)</f>
        <v>#N/A</v>
      </c>
      <c r="K2211" s="57" t="e">
        <f aca="false">INDEX(lava,MATCH(B2211,SumMonths,0),2)</f>
        <v>#N/A</v>
      </c>
    </row>
    <row r="2212" customFormat="false" ht="12.75" hidden="false" customHeight="false" outlineLevel="0" collapsed="false">
      <c r="A2212" s="57" t="e">
        <f aca="false">INDEX(BucketTable,MATCH(B2212,SumMonths,0),1)</f>
        <v>#N/A</v>
      </c>
      <c r="K2212" s="57" t="e">
        <f aca="false">INDEX(lava,MATCH(B2212,SumMonths,0),2)</f>
        <v>#N/A</v>
      </c>
    </row>
    <row r="2213" customFormat="false" ht="12.75" hidden="false" customHeight="false" outlineLevel="0" collapsed="false">
      <c r="A2213" s="57" t="e">
        <f aca="false">INDEX(BucketTable,MATCH(B2213,SumMonths,0),1)</f>
        <v>#N/A</v>
      </c>
      <c r="K2213" s="57" t="e">
        <f aca="false">INDEX(lava,MATCH(B2213,SumMonths,0),2)</f>
        <v>#N/A</v>
      </c>
    </row>
    <row r="2214" customFormat="false" ht="12.75" hidden="false" customHeight="false" outlineLevel="0" collapsed="false">
      <c r="A2214" s="57" t="e">
        <f aca="false">INDEX(BucketTable,MATCH(B2214,SumMonths,0),1)</f>
        <v>#N/A</v>
      </c>
      <c r="K2214" s="57" t="e">
        <f aca="false">INDEX(lava,MATCH(B2214,SumMonths,0),2)</f>
        <v>#N/A</v>
      </c>
    </row>
    <row r="2215" customFormat="false" ht="12.75" hidden="false" customHeight="false" outlineLevel="0" collapsed="false">
      <c r="A2215" s="57" t="e">
        <f aca="false">INDEX(BucketTable,MATCH(B2215,SumMonths,0),1)</f>
        <v>#N/A</v>
      </c>
      <c r="K2215" s="57" t="e">
        <f aca="false">INDEX(lava,MATCH(B2215,SumMonths,0),2)</f>
        <v>#N/A</v>
      </c>
    </row>
    <row r="2216" customFormat="false" ht="12.75" hidden="false" customHeight="false" outlineLevel="0" collapsed="false">
      <c r="A2216" s="57" t="e">
        <f aca="false">INDEX(BucketTable,MATCH(B2216,SumMonths,0),1)</f>
        <v>#N/A</v>
      </c>
      <c r="K2216" s="57" t="e">
        <f aca="false">INDEX(lava,MATCH(B2216,SumMonths,0),2)</f>
        <v>#N/A</v>
      </c>
    </row>
    <row r="2217" customFormat="false" ht="12.75" hidden="false" customHeight="false" outlineLevel="0" collapsed="false">
      <c r="A2217" s="57" t="e">
        <f aca="false">INDEX(BucketTable,MATCH(B2217,SumMonths,0),1)</f>
        <v>#N/A</v>
      </c>
      <c r="K2217" s="57" t="e">
        <f aca="false">INDEX(lava,MATCH(B2217,SumMonths,0),2)</f>
        <v>#N/A</v>
      </c>
    </row>
    <row r="2218" customFormat="false" ht="12.75" hidden="false" customHeight="false" outlineLevel="0" collapsed="false">
      <c r="A2218" s="57" t="e">
        <f aca="false">INDEX(BucketTable,MATCH(B2218,SumMonths,0),1)</f>
        <v>#N/A</v>
      </c>
      <c r="K2218" s="57" t="e">
        <f aca="false">INDEX(lava,MATCH(B2218,SumMonths,0),2)</f>
        <v>#N/A</v>
      </c>
    </row>
    <row r="2219" customFormat="false" ht="12.75" hidden="false" customHeight="false" outlineLevel="0" collapsed="false">
      <c r="A2219" s="57" t="e">
        <f aca="false">INDEX(BucketTable,MATCH(B2219,SumMonths,0),1)</f>
        <v>#N/A</v>
      </c>
      <c r="K2219" s="57" t="e">
        <f aca="false">INDEX(lava,MATCH(B2219,SumMonths,0),2)</f>
        <v>#N/A</v>
      </c>
    </row>
    <row r="2220" customFormat="false" ht="12.75" hidden="false" customHeight="false" outlineLevel="0" collapsed="false">
      <c r="A2220" s="57" t="e">
        <f aca="false">INDEX(BucketTable,MATCH(B2220,SumMonths,0),1)</f>
        <v>#N/A</v>
      </c>
      <c r="K2220" s="57" t="e">
        <f aca="false">INDEX(lava,MATCH(B2220,SumMonths,0),2)</f>
        <v>#N/A</v>
      </c>
    </row>
    <row r="2221" customFormat="false" ht="12.75" hidden="false" customHeight="false" outlineLevel="0" collapsed="false">
      <c r="A2221" s="57" t="e">
        <f aca="false">INDEX(BucketTable,MATCH(B2221,SumMonths,0),1)</f>
        <v>#N/A</v>
      </c>
      <c r="K2221" s="57" t="e">
        <f aca="false">INDEX(lava,MATCH(B2221,SumMonths,0),2)</f>
        <v>#N/A</v>
      </c>
    </row>
    <row r="2222" customFormat="false" ht="12.75" hidden="false" customHeight="false" outlineLevel="0" collapsed="false">
      <c r="A2222" s="57" t="e">
        <f aca="false">INDEX(BucketTable,MATCH(B2222,SumMonths,0),1)</f>
        <v>#N/A</v>
      </c>
      <c r="K2222" s="57" t="e">
        <f aca="false">INDEX(lava,MATCH(B2222,SumMonths,0),2)</f>
        <v>#N/A</v>
      </c>
    </row>
    <row r="2223" customFormat="false" ht="12.75" hidden="false" customHeight="false" outlineLevel="0" collapsed="false">
      <c r="A2223" s="57" t="e">
        <f aca="false">INDEX(BucketTable,MATCH(B2223,SumMonths,0),1)</f>
        <v>#N/A</v>
      </c>
      <c r="K2223" s="57" t="e">
        <f aca="false">INDEX(lava,MATCH(B2223,SumMonths,0),2)</f>
        <v>#N/A</v>
      </c>
    </row>
    <row r="2224" customFormat="false" ht="12.75" hidden="false" customHeight="false" outlineLevel="0" collapsed="false">
      <c r="A2224" s="57" t="e">
        <f aca="false">INDEX(BucketTable,MATCH(B2224,SumMonths,0),1)</f>
        <v>#N/A</v>
      </c>
      <c r="K2224" s="57" t="e">
        <f aca="false">INDEX(lava,MATCH(B2224,SumMonths,0),2)</f>
        <v>#N/A</v>
      </c>
    </row>
    <row r="2225" customFormat="false" ht="12.75" hidden="false" customHeight="false" outlineLevel="0" collapsed="false">
      <c r="A2225" s="57" t="e">
        <f aca="false">INDEX(BucketTable,MATCH(B2225,SumMonths,0),1)</f>
        <v>#N/A</v>
      </c>
      <c r="K2225" s="57" t="e">
        <f aca="false">INDEX(lava,MATCH(B2225,SumMonths,0),2)</f>
        <v>#N/A</v>
      </c>
    </row>
    <row r="2226" customFormat="false" ht="12.75" hidden="false" customHeight="false" outlineLevel="0" collapsed="false">
      <c r="A2226" s="57" t="e">
        <f aca="false">INDEX(BucketTable,MATCH(B2226,SumMonths,0),1)</f>
        <v>#N/A</v>
      </c>
      <c r="K2226" s="57" t="e">
        <f aca="false">INDEX(lava,MATCH(B2226,SumMonths,0),2)</f>
        <v>#N/A</v>
      </c>
    </row>
    <row r="2227" customFormat="false" ht="12.75" hidden="false" customHeight="false" outlineLevel="0" collapsed="false">
      <c r="A2227" s="57" t="e">
        <f aca="false">INDEX(BucketTable,MATCH(B2227,SumMonths,0),1)</f>
        <v>#N/A</v>
      </c>
      <c r="K2227" s="57" t="e">
        <f aca="false">INDEX(lava,MATCH(B2227,SumMonths,0),2)</f>
        <v>#N/A</v>
      </c>
    </row>
    <row r="2228" customFormat="false" ht="12.75" hidden="false" customHeight="false" outlineLevel="0" collapsed="false">
      <c r="A2228" s="57" t="e">
        <f aca="false">INDEX(BucketTable,MATCH(B2228,SumMonths,0),1)</f>
        <v>#N/A</v>
      </c>
      <c r="K2228" s="57" t="e">
        <f aca="false">INDEX(lava,MATCH(B2228,SumMonths,0),2)</f>
        <v>#N/A</v>
      </c>
    </row>
    <row r="2229" customFormat="false" ht="12.75" hidden="false" customHeight="false" outlineLevel="0" collapsed="false">
      <c r="A2229" s="57" t="e">
        <f aca="false">INDEX(BucketTable,MATCH(B2229,SumMonths,0),1)</f>
        <v>#N/A</v>
      </c>
      <c r="K2229" s="57" t="e">
        <f aca="false">INDEX(lava,MATCH(B2229,SumMonths,0),2)</f>
        <v>#N/A</v>
      </c>
    </row>
    <row r="2230" customFormat="false" ht="12.75" hidden="false" customHeight="false" outlineLevel="0" collapsed="false">
      <c r="A2230" s="57" t="e">
        <f aca="false">INDEX(BucketTable,MATCH(B2230,SumMonths,0),1)</f>
        <v>#N/A</v>
      </c>
      <c r="K2230" s="57" t="e">
        <f aca="false">INDEX(lava,MATCH(B2230,SumMonths,0),2)</f>
        <v>#N/A</v>
      </c>
    </row>
    <row r="2231" customFormat="false" ht="12.75" hidden="false" customHeight="false" outlineLevel="0" collapsed="false">
      <c r="A2231" s="57" t="e">
        <f aca="false">INDEX(BucketTable,MATCH(B2231,SumMonths,0),1)</f>
        <v>#N/A</v>
      </c>
      <c r="K2231" s="57" t="e">
        <f aca="false">INDEX(lava,MATCH(B2231,SumMonths,0),2)</f>
        <v>#N/A</v>
      </c>
    </row>
    <row r="2232" customFormat="false" ht="12.75" hidden="false" customHeight="false" outlineLevel="0" collapsed="false">
      <c r="A2232" s="57" t="e">
        <f aca="false">INDEX(BucketTable,MATCH(B2232,SumMonths,0),1)</f>
        <v>#N/A</v>
      </c>
      <c r="K2232" s="57" t="e">
        <f aca="false">INDEX(lava,MATCH(B2232,SumMonths,0),2)</f>
        <v>#N/A</v>
      </c>
    </row>
    <row r="2233" customFormat="false" ht="12.75" hidden="false" customHeight="false" outlineLevel="0" collapsed="false">
      <c r="A2233" s="57" t="e">
        <f aca="false">INDEX(BucketTable,MATCH(B2233,SumMonths,0),1)</f>
        <v>#N/A</v>
      </c>
      <c r="K2233" s="57" t="e">
        <f aca="false">INDEX(lava,MATCH(B2233,SumMonths,0),2)</f>
        <v>#N/A</v>
      </c>
    </row>
    <row r="2234" customFormat="false" ht="12.75" hidden="false" customHeight="false" outlineLevel="0" collapsed="false">
      <c r="A2234" s="57" t="e">
        <f aca="false">INDEX(BucketTable,MATCH(B2234,SumMonths,0),1)</f>
        <v>#N/A</v>
      </c>
      <c r="K2234" s="57" t="e">
        <f aca="false">INDEX(lava,MATCH(B2234,SumMonths,0),2)</f>
        <v>#N/A</v>
      </c>
    </row>
    <row r="2235" customFormat="false" ht="12.75" hidden="false" customHeight="false" outlineLevel="0" collapsed="false">
      <c r="A2235" s="57" t="e">
        <f aca="false">INDEX(BucketTable,MATCH(B2235,SumMonths,0),1)</f>
        <v>#N/A</v>
      </c>
      <c r="K2235" s="57" t="e">
        <f aca="false">INDEX(lava,MATCH(B2235,SumMonths,0),2)</f>
        <v>#N/A</v>
      </c>
    </row>
    <row r="2236" customFormat="false" ht="12.75" hidden="false" customHeight="false" outlineLevel="0" collapsed="false">
      <c r="A2236" s="57" t="e">
        <f aca="false">INDEX(BucketTable,MATCH(B2236,SumMonths,0),1)</f>
        <v>#N/A</v>
      </c>
      <c r="K2236" s="57" t="e">
        <f aca="false">INDEX(lava,MATCH(B2236,SumMonths,0),2)</f>
        <v>#N/A</v>
      </c>
    </row>
    <row r="2237" customFormat="false" ht="12.75" hidden="false" customHeight="false" outlineLevel="0" collapsed="false">
      <c r="A2237" s="57" t="e">
        <f aca="false">INDEX(BucketTable,MATCH(B2237,SumMonths,0),1)</f>
        <v>#N/A</v>
      </c>
      <c r="K2237" s="57" t="e">
        <f aca="false">INDEX(lava,MATCH(B2237,SumMonths,0),2)</f>
        <v>#N/A</v>
      </c>
    </row>
    <row r="2238" customFormat="false" ht="12.75" hidden="false" customHeight="false" outlineLevel="0" collapsed="false">
      <c r="A2238" s="57" t="e">
        <f aca="false">INDEX(BucketTable,MATCH(B2238,SumMonths,0),1)</f>
        <v>#N/A</v>
      </c>
      <c r="K2238" s="57" t="e">
        <f aca="false">INDEX(lava,MATCH(B2238,SumMonths,0),2)</f>
        <v>#N/A</v>
      </c>
    </row>
    <row r="2239" customFormat="false" ht="12.75" hidden="false" customHeight="false" outlineLevel="0" collapsed="false">
      <c r="A2239" s="57" t="e">
        <f aca="false">INDEX(BucketTable,MATCH(B2239,SumMonths,0),1)</f>
        <v>#N/A</v>
      </c>
      <c r="K2239" s="57" t="e">
        <f aca="false">INDEX(lava,MATCH(B2239,SumMonths,0),2)</f>
        <v>#N/A</v>
      </c>
    </row>
    <row r="2240" customFormat="false" ht="12.75" hidden="false" customHeight="false" outlineLevel="0" collapsed="false">
      <c r="A2240" s="57" t="e">
        <f aca="false">INDEX(BucketTable,MATCH(B2240,SumMonths,0),1)</f>
        <v>#N/A</v>
      </c>
      <c r="K2240" s="57" t="e">
        <f aca="false">INDEX(lava,MATCH(B2240,SumMonths,0),2)</f>
        <v>#N/A</v>
      </c>
    </row>
    <row r="2241" customFormat="false" ht="12.75" hidden="false" customHeight="false" outlineLevel="0" collapsed="false">
      <c r="A2241" s="57" t="e">
        <f aca="false">INDEX(BucketTable,MATCH(B2241,SumMonths,0),1)</f>
        <v>#N/A</v>
      </c>
      <c r="K2241" s="57" t="e">
        <f aca="false">INDEX(lava,MATCH(B2241,SumMonths,0),2)</f>
        <v>#N/A</v>
      </c>
    </row>
    <row r="2242" customFormat="false" ht="12.75" hidden="false" customHeight="false" outlineLevel="0" collapsed="false">
      <c r="A2242" s="57" t="e">
        <f aca="false">INDEX(BucketTable,MATCH(B2242,SumMonths,0),1)</f>
        <v>#N/A</v>
      </c>
      <c r="K2242" s="57" t="e">
        <f aca="false">INDEX(lava,MATCH(B2242,SumMonths,0),2)</f>
        <v>#N/A</v>
      </c>
    </row>
    <row r="2243" customFormat="false" ht="12.75" hidden="false" customHeight="false" outlineLevel="0" collapsed="false">
      <c r="A2243" s="57" t="e">
        <f aca="false">INDEX(BucketTable,MATCH(B2243,SumMonths,0),1)</f>
        <v>#N/A</v>
      </c>
      <c r="K2243" s="57" t="e">
        <f aca="false">INDEX(lava,MATCH(B2243,SumMonths,0),2)</f>
        <v>#N/A</v>
      </c>
    </row>
    <row r="2244" customFormat="false" ht="12.75" hidden="false" customHeight="false" outlineLevel="0" collapsed="false">
      <c r="A2244" s="57" t="e">
        <f aca="false">INDEX(BucketTable,MATCH(B2244,SumMonths,0),1)</f>
        <v>#N/A</v>
      </c>
      <c r="K2244" s="57" t="e">
        <f aca="false">INDEX(lava,MATCH(B2244,SumMonths,0),2)</f>
        <v>#N/A</v>
      </c>
    </row>
    <row r="2245" customFormat="false" ht="12.75" hidden="false" customHeight="false" outlineLevel="0" collapsed="false">
      <c r="A2245" s="57" t="e">
        <f aca="false">INDEX(BucketTable,MATCH(B2245,SumMonths,0),1)</f>
        <v>#N/A</v>
      </c>
      <c r="K2245" s="57" t="e">
        <f aca="false">INDEX(lava,MATCH(B2245,SumMonths,0),2)</f>
        <v>#N/A</v>
      </c>
    </row>
    <row r="2246" customFormat="false" ht="12.75" hidden="false" customHeight="false" outlineLevel="0" collapsed="false">
      <c r="A2246" s="57" t="e">
        <f aca="false">INDEX(BucketTable,MATCH(B2246,SumMonths,0),1)</f>
        <v>#N/A</v>
      </c>
      <c r="K2246" s="57" t="e">
        <f aca="false">INDEX(lava,MATCH(B2246,SumMonths,0),2)</f>
        <v>#N/A</v>
      </c>
    </row>
    <row r="2247" customFormat="false" ht="12.75" hidden="false" customHeight="false" outlineLevel="0" collapsed="false">
      <c r="A2247" s="57" t="e">
        <f aca="false">INDEX(BucketTable,MATCH(B2247,SumMonths,0),1)</f>
        <v>#N/A</v>
      </c>
      <c r="K2247" s="57" t="e">
        <f aca="false">INDEX(lava,MATCH(B2247,SumMonths,0),2)</f>
        <v>#N/A</v>
      </c>
    </row>
    <row r="2248" customFormat="false" ht="12.75" hidden="false" customHeight="false" outlineLevel="0" collapsed="false">
      <c r="A2248" s="57" t="e">
        <f aca="false">INDEX(BucketTable,MATCH(B2248,SumMonths,0),1)</f>
        <v>#N/A</v>
      </c>
      <c r="K2248" s="57" t="e">
        <f aca="false">INDEX(lava,MATCH(B2248,SumMonths,0),2)</f>
        <v>#N/A</v>
      </c>
    </row>
    <row r="2249" customFormat="false" ht="12.75" hidden="false" customHeight="false" outlineLevel="0" collapsed="false">
      <c r="A2249" s="57" t="e">
        <f aca="false">INDEX(BucketTable,MATCH(B2249,SumMonths,0),1)</f>
        <v>#N/A</v>
      </c>
      <c r="K2249" s="57" t="e">
        <f aca="false">INDEX(lava,MATCH(B2249,SumMonths,0),2)</f>
        <v>#N/A</v>
      </c>
    </row>
    <row r="2250" customFormat="false" ht="12.75" hidden="false" customHeight="false" outlineLevel="0" collapsed="false">
      <c r="A2250" s="57" t="e">
        <f aca="false">INDEX(BucketTable,MATCH(B2250,SumMonths,0),1)</f>
        <v>#N/A</v>
      </c>
      <c r="K2250" s="57" t="e">
        <f aca="false">INDEX(lava,MATCH(B2250,SumMonths,0),2)</f>
        <v>#N/A</v>
      </c>
    </row>
    <row r="2251" customFormat="false" ht="12.75" hidden="false" customHeight="false" outlineLevel="0" collapsed="false">
      <c r="A2251" s="57" t="e">
        <f aca="false">INDEX(BucketTable,MATCH(B2251,SumMonths,0),1)</f>
        <v>#N/A</v>
      </c>
      <c r="K2251" s="57" t="e">
        <f aca="false">INDEX(lava,MATCH(B2251,SumMonths,0),2)</f>
        <v>#N/A</v>
      </c>
    </row>
    <row r="2252" customFormat="false" ht="12.75" hidden="false" customHeight="false" outlineLevel="0" collapsed="false">
      <c r="A2252" s="57" t="e">
        <f aca="false">INDEX(BucketTable,MATCH(B2252,SumMonths,0),1)</f>
        <v>#N/A</v>
      </c>
      <c r="K2252" s="57" t="e">
        <f aca="false">INDEX(lava,MATCH(B2252,SumMonths,0),2)</f>
        <v>#N/A</v>
      </c>
    </row>
    <row r="2253" customFormat="false" ht="12.75" hidden="false" customHeight="false" outlineLevel="0" collapsed="false">
      <c r="A2253" s="57" t="e">
        <f aca="false">INDEX(BucketTable,MATCH(B2253,SumMonths,0),1)</f>
        <v>#N/A</v>
      </c>
      <c r="K2253" s="57" t="e">
        <f aca="false">INDEX(lava,MATCH(B2253,SumMonths,0),2)</f>
        <v>#N/A</v>
      </c>
    </row>
    <row r="2254" customFormat="false" ht="12.75" hidden="false" customHeight="false" outlineLevel="0" collapsed="false">
      <c r="A2254" s="57" t="e">
        <f aca="false">INDEX(BucketTable,MATCH(B2254,SumMonths,0),1)</f>
        <v>#N/A</v>
      </c>
      <c r="K2254" s="57" t="e">
        <f aca="false">INDEX(lava,MATCH(B2254,SumMonths,0),2)</f>
        <v>#N/A</v>
      </c>
    </row>
    <row r="2255" customFormat="false" ht="12.75" hidden="false" customHeight="false" outlineLevel="0" collapsed="false">
      <c r="A2255" s="57" t="e">
        <f aca="false">INDEX(BucketTable,MATCH(B2255,SumMonths,0),1)</f>
        <v>#N/A</v>
      </c>
      <c r="K2255" s="57" t="e">
        <f aca="false">INDEX(lava,MATCH(B2255,SumMonths,0),2)</f>
        <v>#N/A</v>
      </c>
    </row>
    <row r="2256" customFormat="false" ht="12.75" hidden="false" customHeight="false" outlineLevel="0" collapsed="false">
      <c r="A2256" s="57" t="e">
        <f aca="false">INDEX(BucketTable,MATCH(B2256,SumMonths,0),1)</f>
        <v>#N/A</v>
      </c>
      <c r="K2256" s="57" t="e">
        <f aca="false">INDEX(lava,MATCH(B2256,SumMonths,0),2)</f>
        <v>#N/A</v>
      </c>
    </row>
    <row r="2257" customFormat="false" ht="12.75" hidden="false" customHeight="false" outlineLevel="0" collapsed="false">
      <c r="A2257" s="57" t="e">
        <f aca="false">INDEX(BucketTable,MATCH(B2257,SumMonths,0),1)</f>
        <v>#N/A</v>
      </c>
      <c r="K2257" s="57" t="e">
        <f aca="false">INDEX(lava,MATCH(B2257,SumMonths,0),2)</f>
        <v>#N/A</v>
      </c>
    </row>
    <row r="2258" customFormat="false" ht="12.75" hidden="false" customHeight="false" outlineLevel="0" collapsed="false">
      <c r="A2258" s="57" t="e">
        <f aca="false">INDEX(BucketTable,MATCH(B2258,SumMonths,0),1)</f>
        <v>#N/A</v>
      </c>
      <c r="K2258" s="57" t="e">
        <f aca="false">INDEX(lava,MATCH(B2258,SumMonths,0),2)</f>
        <v>#N/A</v>
      </c>
    </row>
    <row r="2259" customFormat="false" ht="12.75" hidden="false" customHeight="false" outlineLevel="0" collapsed="false">
      <c r="A2259" s="57" t="e">
        <f aca="false">INDEX(BucketTable,MATCH(B2259,SumMonths,0),1)</f>
        <v>#N/A</v>
      </c>
      <c r="K2259" s="57" t="e">
        <f aca="false">INDEX(lava,MATCH(B2259,SumMonths,0),2)</f>
        <v>#N/A</v>
      </c>
    </row>
    <row r="2260" customFormat="false" ht="12.75" hidden="false" customHeight="false" outlineLevel="0" collapsed="false">
      <c r="A2260" s="57" t="e">
        <f aca="false">INDEX(BucketTable,MATCH(B2260,SumMonths,0),1)</f>
        <v>#N/A</v>
      </c>
      <c r="K2260" s="57" t="e">
        <f aca="false">INDEX(lava,MATCH(B2260,SumMonths,0),2)</f>
        <v>#N/A</v>
      </c>
    </row>
    <row r="2261" customFormat="false" ht="12.75" hidden="false" customHeight="false" outlineLevel="0" collapsed="false">
      <c r="A2261" s="57" t="e">
        <f aca="false">INDEX(BucketTable,MATCH(B2261,SumMonths,0),1)</f>
        <v>#N/A</v>
      </c>
      <c r="K2261" s="57" t="e">
        <f aca="false">INDEX(lava,MATCH(B2261,SumMonths,0),2)</f>
        <v>#N/A</v>
      </c>
    </row>
    <row r="2262" customFormat="false" ht="12.75" hidden="false" customHeight="false" outlineLevel="0" collapsed="false">
      <c r="A2262" s="57" t="e">
        <f aca="false">INDEX(BucketTable,MATCH(B2262,SumMonths,0),1)</f>
        <v>#N/A</v>
      </c>
      <c r="K2262" s="57" t="e">
        <f aca="false">INDEX(lava,MATCH(B2262,SumMonths,0),2)</f>
        <v>#N/A</v>
      </c>
    </row>
    <row r="2263" customFormat="false" ht="12.75" hidden="false" customHeight="false" outlineLevel="0" collapsed="false">
      <c r="A2263" s="57" t="e">
        <f aca="false">INDEX(BucketTable,MATCH(B2263,SumMonths,0),1)</f>
        <v>#N/A</v>
      </c>
      <c r="K2263" s="57" t="e">
        <f aca="false">INDEX(lava,MATCH(B2263,SumMonths,0),2)</f>
        <v>#N/A</v>
      </c>
    </row>
    <row r="2264" customFormat="false" ht="12.75" hidden="false" customHeight="false" outlineLevel="0" collapsed="false">
      <c r="A2264" s="57" t="e">
        <f aca="false">INDEX(BucketTable,MATCH(B2264,SumMonths,0),1)</f>
        <v>#N/A</v>
      </c>
      <c r="K2264" s="57" t="e">
        <f aca="false">INDEX(lava,MATCH(B2264,SumMonths,0),2)</f>
        <v>#N/A</v>
      </c>
    </row>
    <row r="2265" customFormat="false" ht="12.75" hidden="false" customHeight="false" outlineLevel="0" collapsed="false">
      <c r="A2265" s="57" t="e">
        <f aca="false">INDEX(BucketTable,MATCH(B2265,SumMonths,0),1)</f>
        <v>#N/A</v>
      </c>
      <c r="K2265" s="57" t="e">
        <f aca="false">INDEX(lava,MATCH(B2265,SumMonths,0),2)</f>
        <v>#N/A</v>
      </c>
    </row>
    <row r="2266" customFormat="false" ht="12.75" hidden="false" customHeight="false" outlineLevel="0" collapsed="false">
      <c r="A2266" s="57" t="e">
        <f aca="false">INDEX(BucketTable,MATCH(B2266,SumMonths,0),1)</f>
        <v>#N/A</v>
      </c>
      <c r="K2266" s="57" t="e">
        <f aca="false">INDEX(lava,MATCH(B2266,SumMonths,0),2)</f>
        <v>#N/A</v>
      </c>
    </row>
    <row r="2267" customFormat="false" ht="12.75" hidden="false" customHeight="false" outlineLevel="0" collapsed="false">
      <c r="A2267" s="57" t="e">
        <f aca="false">INDEX(BucketTable,MATCH(B2267,SumMonths,0),1)</f>
        <v>#N/A</v>
      </c>
      <c r="K2267" s="57" t="e">
        <f aca="false">INDEX(lava,MATCH(B2267,SumMonths,0),2)</f>
        <v>#N/A</v>
      </c>
    </row>
    <row r="2268" customFormat="false" ht="12.75" hidden="false" customHeight="false" outlineLevel="0" collapsed="false">
      <c r="A2268" s="57" t="e">
        <f aca="false">INDEX(BucketTable,MATCH(B2268,SumMonths,0),1)</f>
        <v>#N/A</v>
      </c>
      <c r="K2268" s="57" t="e">
        <f aca="false">INDEX(lava,MATCH(B2268,SumMonths,0),2)</f>
        <v>#N/A</v>
      </c>
    </row>
    <row r="2269" customFormat="false" ht="12.75" hidden="false" customHeight="false" outlineLevel="0" collapsed="false">
      <c r="A2269" s="57" t="e">
        <f aca="false">INDEX(BucketTable,MATCH(B2269,SumMonths,0),1)</f>
        <v>#N/A</v>
      </c>
      <c r="K2269" s="57" t="e">
        <f aca="false">INDEX(lava,MATCH(B2269,SumMonths,0),2)</f>
        <v>#N/A</v>
      </c>
    </row>
    <row r="2270" customFormat="false" ht="12.75" hidden="false" customHeight="false" outlineLevel="0" collapsed="false">
      <c r="A2270" s="57" t="e">
        <f aca="false">INDEX(BucketTable,MATCH(B2270,SumMonths,0),1)</f>
        <v>#N/A</v>
      </c>
      <c r="K2270" s="57" t="e">
        <f aca="false">INDEX(lava,MATCH(B2270,SumMonths,0),2)</f>
        <v>#N/A</v>
      </c>
    </row>
    <row r="2271" customFormat="false" ht="12.75" hidden="false" customHeight="false" outlineLevel="0" collapsed="false">
      <c r="A2271" s="57" t="e">
        <f aca="false">INDEX(BucketTable,MATCH(B2271,SumMonths,0),1)</f>
        <v>#N/A</v>
      </c>
      <c r="K2271" s="57" t="e">
        <f aca="false">INDEX(lava,MATCH(B2271,SumMonths,0),2)</f>
        <v>#N/A</v>
      </c>
    </row>
    <row r="2272" customFormat="false" ht="12.75" hidden="false" customHeight="false" outlineLevel="0" collapsed="false">
      <c r="A2272" s="57" t="e">
        <f aca="false">INDEX(BucketTable,MATCH(B2272,SumMonths,0),1)</f>
        <v>#N/A</v>
      </c>
      <c r="K2272" s="57" t="e">
        <f aca="false">INDEX(lava,MATCH(B2272,SumMonths,0),2)</f>
        <v>#N/A</v>
      </c>
    </row>
    <row r="2273" customFormat="false" ht="12.75" hidden="false" customHeight="false" outlineLevel="0" collapsed="false">
      <c r="A2273" s="57" t="e">
        <f aca="false">INDEX(BucketTable,MATCH(B2273,SumMonths,0),1)</f>
        <v>#N/A</v>
      </c>
      <c r="K2273" s="57" t="e">
        <f aca="false">INDEX(lava,MATCH(B2273,SumMonths,0),2)</f>
        <v>#N/A</v>
      </c>
    </row>
    <row r="2274" customFormat="false" ht="12.75" hidden="false" customHeight="false" outlineLevel="0" collapsed="false">
      <c r="A2274" s="57" t="e">
        <f aca="false">INDEX(BucketTable,MATCH(B2274,SumMonths,0),1)</f>
        <v>#N/A</v>
      </c>
      <c r="K2274" s="57" t="e">
        <f aca="false">INDEX(lava,MATCH(B2274,SumMonths,0),2)</f>
        <v>#N/A</v>
      </c>
    </row>
    <row r="2275" customFormat="false" ht="12.75" hidden="false" customHeight="false" outlineLevel="0" collapsed="false">
      <c r="A2275" s="57" t="e">
        <f aca="false">INDEX(BucketTable,MATCH(B2275,SumMonths,0),1)</f>
        <v>#N/A</v>
      </c>
      <c r="K2275" s="57" t="e">
        <f aca="false">INDEX(lava,MATCH(B2275,SumMonths,0),2)</f>
        <v>#N/A</v>
      </c>
    </row>
    <row r="2276" customFormat="false" ht="12.75" hidden="false" customHeight="false" outlineLevel="0" collapsed="false">
      <c r="A2276" s="57" t="e">
        <f aca="false">INDEX(BucketTable,MATCH(B2276,SumMonths,0),1)</f>
        <v>#N/A</v>
      </c>
      <c r="K2276" s="57" t="e">
        <f aca="false">INDEX(lava,MATCH(B2276,SumMonths,0),2)</f>
        <v>#N/A</v>
      </c>
    </row>
    <row r="2277" customFormat="false" ht="12.75" hidden="false" customHeight="false" outlineLevel="0" collapsed="false">
      <c r="A2277" s="57" t="e">
        <f aca="false">INDEX(BucketTable,MATCH(B2277,SumMonths,0),1)</f>
        <v>#N/A</v>
      </c>
      <c r="K2277" s="57" t="e">
        <f aca="false">INDEX(lava,MATCH(B2277,SumMonths,0),2)</f>
        <v>#N/A</v>
      </c>
    </row>
    <row r="2278" customFormat="false" ht="12.75" hidden="false" customHeight="false" outlineLevel="0" collapsed="false">
      <c r="A2278" s="57" t="e">
        <f aca="false">INDEX(BucketTable,MATCH(B2278,SumMonths,0),1)</f>
        <v>#N/A</v>
      </c>
      <c r="K2278" s="57" t="e">
        <f aca="false">INDEX(lava,MATCH(B2278,SumMonths,0),2)</f>
        <v>#N/A</v>
      </c>
    </row>
    <row r="2279" customFormat="false" ht="12.75" hidden="false" customHeight="false" outlineLevel="0" collapsed="false">
      <c r="A2279" s="57" t="e">
        <f aca="false">INDEX(BucketTable,MATCH(B2279,SumMonths,0),1)</f>
        <v>#N/A</v>
      </c>
      <c r="K2279" s="57" t="e">
        <f aca="false">INDEX(lava,MATCH(B2279,SumMonths,0),2)</f>
        <v>#N/A</v>
      </c>
    </row>
    <row r="2280" customFormat="false" ht="12.75" hidden="false" customHeight="false" outlineLevel="0" collapsed="false">
      <c r="A2280" s="57" t="e">
        <f aca="false">INDEX(BucketTable,MATCH(B2280,SumMonths,0),1)</f>
        <v>#N/A</v>
      </c>
      <c r="K2280" s="57" t="e">
        <f aca="false">INDEX(lava,MATCH(B2280,SumMonths,0),2)</f>
        <v>#N/A</v>
      </c>
    </row>
    <row r="2281" customFormat="false" ht="12.75" hidden="false" customHeight="false" outlineLevel="0" collapsed="false">
      <c r="A2281" s="57" t="e">
        <f aca="false">INDEX(BucketTable,MATCH(B2281,SumMonths,0),1)</f>
        <v>#N/A</v>
      </c>
      <c r="K2281" s="57" t="e">
        <f aca="false">INDEX(lava,MATCH(B2281,SumMonths,0),2)</f>
        <v>#N/A</v>
      </c>
    </row>
    <row r="2282" customFormat="false" ht="12.75" hidden="false" customHeight="false" outlineLevel="0" collapsed="false">
      <c r="A2282" s="57" t="e">
        <f aca="false">INDEX(BucketTable,MATCH(B2282,SumMonths,0),1)</f>
        <v>#N/A</v>
      </c>
      <c r="K2282" s="57" t="e">
        <f aca="false">INDEX(lava,MATCH(B2282,SumMonths,0),2)</f>
        <v>#N/A</v>
      </c>
    </row>
    <row r="2283" customFormat="false" ht="12.75" hidden="false" customHeight="false" outlineLevel="0" collapsed="false">
      <c r="A2283" s="57" t="e">
        <f aca="false">INDEX(BucketTable,MATCH(B2283,SumMonths,0),1)</f>
        <v>#N/A</v>
      </c>
      <c r="K2283" s="57" t="e">
        <f aca="false">INDEX(lava,MATCH(B2283,SumMonths,0),2)</f>
        <v>#N/A</v>
      </c>
    </row>
    <row r="2284" customFormat="false" ht="12.75" hidden="false" customHeight="false" outlineLevel="0" collapsed="false">
      <c r="A2284" s="57" t="e">
        <f aca="false">INDEX(BucketTable,MATCH(B2284,SumMonths,0),1)</f>
        <v>#N/A</v>
      </c>
      <c r="K2284" s="57" t="e">
        <f aca="false">INDEX(lava,MATCH(B2284,SumMonths,0),2)</f>
        <v>#N/A</v>
      </c>
    </row>
    <row r="2285" customFormat="false" ht="12.75" hidden="false" customHeight="false" outlineLevel="0" collapsed="false">
      <c r="A2285" s="57" t="e">
        <f aca="false">INDEX(BucketTable,MATCH(B2285,SumMonths,0),1)</f>
        <v>#N/A</v>
      </c>
      <c r="K2285" s="57" t="e">
        <f aca="false">INDEX(lava,MATCH(B2285,SumMonths,0),2)</f>
        <v>#N/A</v>
      </c>
    </row>
    <row r="2286" customFormat="false" ht="12.75" hidden="false" customHeight="false" outlineLevel="0" collapsed="false">
      <c r="A2286" s="57" t="e">
        <f aca="false">INDEX(BucketTable,MATCH(B2286,SumMonths,0),1)</f>
        <v>#N/A</v>
      </c>
      <c r="K2286" s="57" t="e">
        <f aca="false">INDEX(lava,MATCH(B2286,SumMonths,0),2)</f>
        <v>#N/A</v>
      </c>
    </row>
    <row r="2287" customFormat="false" ht="12.75" hidden="false" customHeight="false" outlineLevel="0" collapsed="false">
      <c r="A2287" s="57" t="e">
        <f aca="false">INDEX(BucketTable,MATCH(B2287,SumMonths,0),1)</f>
        <v>#N/A</v>
      </c>
      <c r="K2287" s="57" t="e">
        <f aca="false">INDEX(lava,MATCH(B2287,SumMonths,0),2)</f>
        <v>#N/A</v>
      </c>
    </row>
    <row r="2288" customFormat="false" ht="12.75" hidden="false" customHeight="false" outlineLevel="0" collapsed="false">
      <c r="A2288" s="57" t="e">
        <f aca="false">INDEX(BucketTable,MATCH(B2288,SumMonths,0),1)</f>
        <v>#N/A</v>
      </c>
      <c r="K2288" s="57" t="e">
        <f aca="false">INDEX(lava,MATCH(B2288,SumMonths,0),2)</f>
        <v>#N/A</v>
      </c>
    </row>
    <row r="2289" customFormat="false" ht="12.75" hidden="false" customHeight="false" outlineLevel="0" collapsed="false">
      <c r="A2289" s="57" t="e">
        <f aca="false">INDEX(BucketTable,MATCH(B2289,SumMonths,0),1)</f>
        <v>#N/A</v>
      </c>
      <c r="K2289" s="57" t="e">
        <f aca="false">INDEX(lava,MATCH(B2289,SumMonths,0),2)</f>
        <v>#N/A</v>
      </c>
    </row>
    <row r="2290" customFormat="false" ht="12.75" hidden="false" customHeight="false" outlineLevel="0" collapsed="false">
      <c r="A2290" s="57" t="e">
        <f aca="false">INDEX(BucketTable,MATCH(B2290,SumMonths,0),1)</f>
        <v>#N/A</v>
      </c>
      <c r="K2290" s="57" t="e">
        <f aca="false">INDEX(lava,MATCH(B2290,SumMonths,0),2)</f>
        <v>#N/A</v>
      </c>
    </row>
    <row r="2291" customFormat="false" ht="12.75" hidden="false" customHeight="false" outlineLevel="0" collapsed="false">
      <c r="A2291" s="57" t="e">
        <f aca="false">INDEX(BucketTable,MATCH(B2291,SumMonths,0),1)</f>
        <v>#N/A</v>
      </c>
      <c r="K2291" s="57" t="e">
        <f aca="false">INDEX(lava,MATCH(B2291,SumMonths,0),2)</f>
        <v>#N/A</v>
      </c>
    </row>
    <row r="2292" customFormat="false" ht="12.75" hidden="false" customHeight="false" outlineLevel="0" collapsed="false">
      <c r="A2292" s="57" t="e">
        <f aca="false">INDEX(BucketTable,MATCH(B2292,SumMonths,0),1)</f>
        <v>#N/A</v>
      </c>
      <c r="K2292" s="57" t="e">
        <f aca="false">INDEX(lava,MATCH(B2292,SumMonths,0),2)</f>
        <v>#N/A</v>
      </c>
    </row>
    <row r="2293" customFormat="false" ht="12.75" hidden="false" customHeight="false" outlineLevel="0" collapsed="false">
      <c r="A2293" s="57" t="e">
        <f aca="false">INDEX(BucketTable,MATCH(B2293,SumMonths,0),1)</f>
        <v>#N/A</v>
      </c>
      <c r="K2293" s="57" t="e">
        <f aca="false">INDEX(lava,MATCH(B2293,SumMonths,0),2)</f>
        <v>#N/A</v>
      </c>
    </row>
    <row r="2294" customFormat="false" ht="12.75" hidden="false" customHeight="false" outlineLevel="0" collapsed="false">
      <c r="A2294" s="57" t="e">
        <f aca="false">INDEX(BucketTable,MATCH(B2294,SumMonths,0),1)</f>
        <v>#N/A</v>
      </c>
      <c r="K2294" s="57" t="e">
        <f aca="false">INDEX(lava,MATCH(B2294,SumMonths,0),2)</f>
        <v>#N/A</v>
      </c>
    </row>
    <row r="2295" customFormat="false" ht="12.75" hidden="false" customHeight="false" outlineLevel="0" collapsed="false">
      <c r="A2295" s="57" t="e">
        <f aca="false">INDEX(BucketTable,MATCH(B2295,SumMonths,0),1)</f>
        <v>#N/A</v>
      </c>
      <c r="K2295" s="57" t="e">
        <f aca="false">INDEX(lava,MATCH(B2295,SumMonths,0),2)</f>
        <v>#N/A</v>
      </c>
    </row>
    <row r="2296" customFormat="false" ht="12.75" hidden="false" customHeight="false" outlineLevel="0" collapsed="false">
      <c r="A2296" s="57" t="e">
        <f aca="false">INDEX(BucketTable,MATCH(B2296,SumMonths,0),1)</f>
        <v>#N/A</v>
      </c>
      <c r="K2296" s="57" t="e">
        <f aca="false">INDEX(lava,MATCH(B2296,SumMonths,0),2)</f>
        <v>#N/A</v>
      </c>
    </row>
    <row r="2297" customFormat="false" ht="12.75" hidden="false" customHeight="false" outlineLevel="0" collapsed="false">
      <c r="A2297" s="57" t="e">
        <f aca="false">INDEX(BucketTable,MATCH(B2297,SumMonths,0),1)</f>
        <v>#N/A</v>
      </c>
      <c r="K2297" s="57" t="e">
        <f aca="false">INDEX(lava,MATCH(B2297,SumMonths,0),2)</f>
        <v>#N/A</v>
      </c>
    </row>
    <row r="2298" customFormat="false" ht="12.75" hidden="false" customHeight="false" outlineLevel="0" collapsed="false">
      <c r="A2298" s="57" t="e">
        <f aca="false">INDEX(BucketTable,MATCH(B2298,SumMonths,0),1)</f>
        <v>#N/A</v>
      </c>
      <c r="K2298" s="57" t="e">
        <f aca="false">INDEX(lava,MATCH(B2298,SumMonths,0),2)</f>
        <v>#N/A</v>
      </c>
    </row>
    <row r="2299" customFormat="false" ht="12.75" hidden="false" customHeight="false" outlineLevel="0" collapsed="false">
      <c r="A2299" s="57" t="e">
        <f aca="false">INDEX(BucketTable,MATCH(B2299,SumMonths,0),1)</f>
        <v>#N/A</v>
      </c>
      <c r="K2299" s="57" t="e">
        <f aca="false">INDEX(lava,MATCH(B2299,SumMonths,0),2)</f>
        <v>#N/A</v>
      </c>
    </row>
    <row r="2300" customFormat="false" ht="12.75" hidden="false" customHeight="false" outlineLevel="0" collapsed="false">
      <c r="A2300" s="57" t="e">
        <f aca="false">INDEX(BucketTable,MATCH(B2300,SumMonths,0),1)</f>
        <v>#N/A</v>
      </c>
      <c r="K2300" s="57" t="e">
        <f aca="false">INDEX(lava,MATCH(B2300,SumMonths,0),2)</f>
        <v>#N/A</v>
      </c>
    </row>
    <row r="2301" customFormat="false" ht="12.75" hidden="false" customHeight="false" outlineLevel="0" collapsed="false">
      <c r="A2301" s="57" t="e">
        <f aca="false">INDEX(BucketTable,MATCH(B2301,SumMonths,0),1)</f>
        <v>#N/A</v>
      </c>
      <c r="K2301" s="57" t="e">
        <f aca="false">INDEX(lava,MATCH(B2301,SumMonths,0),2)</f>
        <v>#N/A</v>
      </c>
    </row>
    <row r="2302" customFormat="false" ht="12.75" hidden="false" customHeight="false" outlineLevel="0" collapsed="false">
      <c r="A2302" s="57" t="e">
        <f aca="false">INDEX(BucketTable,MATCH(B2302,SumMonths,0),1)</f>
        <v>#N/A</v>
      </c>
      <c r="K2302" s="57" t="e">
        <f aca="false">INDEX(lava,MATCH(B2302,SumMonths,0),2)</f>
        <v>#N/A</v>
      </c>
    </row>
    <row r="2303" customFormat="false" ht="12.75" hidden="false" customHeight="false" outlineLevel="0" collapsed="false">
      <c r="A2303" s="57" t="e">
        <f aca="false">INDEX(BucketTable,MATCH(B2303,SumMonths,0),1)</f>
        <v>#N/A</v>
      </c>
      <c r="K2303" s="57" t="e">
        <f aca="false">INDEX(lava,MATCH(B2303,SumMonths,0),2)</f>
        <v>#N/A</v>
      </c>
    </row>
    <row r="2304" customFormat="false" ht="12.75" hidden="false" customHeight="false" outlineLevel="0" collapsed="false">
      <c r="A2304" s="57" t="e">
        <f aca="false">INDEX(BucketTable,MATCH(B2304,SumMonths,0),1)</f>
        <v>#N/A</v>
      </c>
      <c r="K2304" s="57" t="e">
        <f aca="false">INDEX(lava,MATCH(B2304,SumMonths,0),2)</f>
        <v>#N/A</v>
      </c>
    </row>
    <row r="2305" customFormat="false" ht="12.75" hidden="false" customHeight="false" outlineLevel="0" collapsed="false">
      <c r="A2305" s="57" t="e">
        <f aca="false">INDEX(BucketTable,MATCH(B2305,SumMonths,0),1)</f>
        <v>#N/A</v>
      </c>
      <c r="K2305" s="57" t="e">
        <f aca="false">INDEX(lava,MATCH(B2305,SumMonths,0),2)</f>
        <v>#N/A</v>
      </c>
    </row>
    <row r="2306" customFormat="false" ht="12.75" hidden="false" customHeight="false" outlineLevel="0" collapsed="false">
      <c r="A2306" s="57" t="e">
        <f aca="false">INDEX(BucketTable,MATCH(B2306,SumMonths,0),1)</f>
        <v>#N/A</v>
      </c>
      <c r="K2306" s="57" t="e">
        <f aca="false">INDEX(lava,MATCH(B2306,SumMonths,0),2)</f>
        <v>#N/A</v>
      </c>
    </row>
    <row r="2307" customFormat="false" ht="12.75" hidden="false" customHeight="false" outlineLevel="0" collapsed="false">
      <c r="A2307" s="57" t="e">
        <f aca="false">INDEX(BucketTable,MATCH(B2307,SumMonths,0),1)</f>
        <v>#N/A</v>
      </c>
      <c r="K2307" s="57" t="e">
        <f aca="false">INDEX(lava,MATCH(B2307,SumMonths,0),2)</f>
        <v>#N/A</v>
      </c>
    </row>
    <row r="2308" customFormat="false" ht="12.75" hidden="false" customHeight="false" outlineLevel="0" collapsed="false">
      <c r="A2308" s="57" t="e">
        <f aca="false">INDEX(BucketTable,MATCH(B2308,SumMonths,0),1)</f>
        <v>#N/A</v>
      </c>
      <c r="K2308" s="57" t="e">
        <f aca="false">INDEX(lava,MATCH(B2308,SumMonths,0),2)</f>
        <v>#N/A</v>
      </c>
    </row>
    <row r="2309" customFormat="false" ht="12.75" hidden="false" customHeight="false" outlineLevel="0" collapsed="false">
      <c r="A2309" s="57" t="e">
        <f aca="false">INDEX(BucketTable,MATCH(B2309,SumMonths,0),1)</f>
        <v>#N/A</v>
      </c>
      <c r="K2309" s="57" t="e">
        <f aca="false">INDEX(lava,MATCH(B2309,SumMonths,0),2)</f>
        <v>#N/A</v>
      </c>
    </row>
    <row r="2310" customFormat="false" ht="12.75" hidden="false" customHeight="false" outlineLevel="0" collapsed="false">
      <c r="A2310" s="57" t="e">
        <f aca="false">INDEX(BucketTable,MATCH(B2310,SumMonths,0),1)</f>
        <v>#N/A</v>
      </c>
      <c r="K2310" s="57" t="e">
        <f aca="false">INDEX(lava,MATCH(B2310,SumMonths,0),2)</f>
        <v>#N/A</v>
      </c>
    </row>
    <row r="2311" customFormat="false" ht="12.75" hidden="false" customHeight="false" outlineLevel="0" collapsed="false">
      <c r="A2311" s="57" t="e">
        <f aca="false">INDEX(BucketTable,MATCH(B2311,SumMonths,0),1)</f>
        <v>#N/A</v>
      </c>
      <c r="K2311" s="57" t="e">
        <f aca="false">INDEX(lava,MATCH(B2311,SumMonths,0),2)</f>
        <v>#N/A</v>
      </c>
    </row>
    <row r="2312" customFormat="false" ht="12.75" hidden="false" customHeight="false" outlineLevel="0" collapsed="false">
      <c r="A2312" s="57" t="e">
        <f aca="false">INDEX(BucketTable,MATCH(B2312,SumMonths,0),1)</f>
        <v>#N/A</v>
      </c>
      <c r="K2312" s="57" t="e">
        <f aca="false">INDEX(lava,MATCH(B2312,SumMonths,0),2)</f>
        <v>#N/A</v>
      </c>
    </row>
    <row r="2313" customFormat="false" ht="12.75" hidden="false" customHeight="false" outlineLevel="0" collapsed="false">
      <c r="A2313" s="57" t="e">
        <f aca="false">INDEX(BucketTable,MATCH(B2313,SumMonths,0),1)</f>
        <v>#N/A</v>
      </c>
      <c r="K2313" s="57" t="e">
        <f aca="false">INDEX(lava,MATCH(B2313,SumMonths,0),2)</f>
        <v>#N/A</v>
      </c>
    </row>
    <row r="2314" customFormat="false" ht="12.75" hidden="false" customHeight="false" outlineLevel="0" collapsed="false">
      <c r="A2314" s="57" t="e">
        <f aca="false">INDEX(BucketTable,MATCH(B2314,SumMonths,0),1)</f>
        <v>#N/A</v>
      </c>
      <c r="K2314" s="57" t="e">
        <f aca="false">INDEX(lava,MATCH(B2314,SumMonths,0),2)</f>
        <v>#N/A</v>
      </c>
    </row>
    <row r="2315" customFormat="false" ht="12.75" hidden="false" customHeight="false" outlineLevel="0" collapsed="false">
      <c r="A2315" s="57" t="e">
        <f aca="false">INDEX(BucketTable,MATCH(B2315,SumMonths,0),1)</f>
        <v>#N/A</v>
      </c>
      <c r="K2315" s="57" t="e">
        <f aca="false">INDEX(lava,MATCH(B2315,SumMonths,0),2)</f>
        <v>#N/A</v>
      </c>
    </row>
    <row r="2316" customFormat="false" ht="12.75" hidden="false" customHeight="false" outlineLevel="0" collapsed="false">
      <c r="A2316" s="57" t="e">
        <f aca="false">INDEX(BucketTable,MATCH(B2316,SumMonths,0),1)</f>
        <v>#N/A</v>
      </c>
      <c r="K2316" s="57" t="e">
        <f aca="false">INDEX(lava,MATCH(B2316,SumMonths,0),2)</f>
        <v>#N/A</v>
      </c>
    </row>
    <row r="2317" customFormat="false" ht="12.75" hidden="false" customHeight="false" outlineLevel="0" collapsed="false">
      <c r="A2317" s="57" t="e">
        <f aca="false">INDEX(BucketTable,MATCH(B2317,SumMonths,0),1)</f>
        <v>#N/A</v>
      </c>
      <c r="K2317" s="57" t="e">
        <f aca="false">INDEX(lava,MATCH(B2317,SumMonths,0),2)</f>
        <v>#N/A</v>
      </c>
    </row>
    <row r="2318" customFormat="false" ht="12.75" hidden="false" customHeight="false" outlineLevel="0" collapsed="false">
      <c r="A2318" s="57" t="e">
        <f aca="false">INDEX(BucketTable,MATCH(B2318,SumMonths,0),1)</f>
        <v>#N/A</v>
      </c>
      <c r="K2318" s="57" t="e">
        <f aca="false">INDEX(lava,MATCH(B2318,SumMonths,0),2)</f>
        <v>#N/A</v>
      </c>
    </row>
    <row r="2319" customFormat="false" ht="12.75" hidden="false" customHeight="false" outlineLevel="0" collapsed="false">
      <c r="A2319" s="57" t="e">
        <f aca="false">INDEX(BucketTable,MATCH(B2319,SumMonths,0),1)</f>
        <v>#N/A</v>
      </c>
      <c r="K2319" s="57" t="e">
        <f aca="false">INDEX(lava,MATCH(B2319,SumMonths,0),2)</f>
        <v>#N/A</v>
      </c>
    </row>
    <row r="2320" customFormat="false" ht="12.75" hidden="false" customHeight="false" outlineLevel="0" collapsed="false">
      <c r="A2320" s="57" t="e">
        <f aca="false">INDEX(BucketTable,MATCH(B2320,SumMonths,0),1)</f>
        <v>#N/A</v>
      </c>
      <c r="K2320" s="57" t="e">
        <f aca="false">INDEX(lava,MATCH(B2320,SumMonths,0),2)</f>
        <v>#N/A</v>
      </c>
    </row>
    <row r="2321" customFormat="false" ht="12.75" hidden="false" customHeight="false" outlineLevel="0" collapsed="false">
      <c r="A2321" s="57" t="e">
        <f aca="false">INDEX(BucketTable,MATCH(B2321,SumMonths,0),1)</f>
        <v>#N/A</v>
      </c>
      <c r="K2321" s="57" t="e">
        <f aca="false">INDEX(lava,MATCH(B2321,SumMonths,0),2)</f>
        <v>#N/A</v>
      </c>
    </row>
    <row r="2322" customFormat="false" ht="12.75" hidden="false" customHeight="false" outlineLevel="0" collapsed="false">
      <c r="A2322" s="57" t="e">
        <f aca="false">INDEX(BucketTable,MATCH(B2322,SumMonths,0),1)</f>
        <v>#N/A</v>
      </c>
      <c r="K2322" s="57" t="e">
        <f aca="false">INDEX(lava,MATCH(B2322,SumMonths,0),2)</f>
        <v>#N/A</v>
      </c>
    </row>
    <row r="2323" customFormat="false" ht="12.75" hidden="false" customHeight="false" outlineLevel="0" collapsed="false">
      <c r="A2323" s="57" t="e">
        <f aca="false">INDEX(BucketTable,MATCH(B2323,SumMonths,0),1)</f>
        <v>#N/A</v>
      </c>
      <c r="K2323" s="57" t="e">
        <f aca="false">INDEX(lava,MATCH(B2323,SumMonths,0),2)</f>
        <v>#N/A</v>
      </c>
    </row>
    <row r="2324" customFormat="false" ht="12.75" hidden="false" customHeight="false" outlineLevel="0" collapsed="false">
      <c r="A2324" s="57" t="e">
        <f aca="false">INDEX(BucketTable,MATCH(B2324,SumMonths,0),1)</f>
        <v>#N/A</v>
      </c>
      <c r="K2324" s="57" t="e">
        <f aca="false">INDEX(lava,MATCH(B2324,SumMonths,0),2)</f>
        <v>#N/A</v>
      </c>
    </row>
    <row r="2325" customFormat="false" ht="12.75" hidden="false" customHeight="false" outlineLevel="0" collapsed="false">
      <c r="A2325" s="57" t="e">
        <f aca="false">INDEX(BucketTable,MATCH(B2325,SumMonths,0),1)</f>
        <v>#N/A</v>
      </c>
      <c r="K2325" s="57" t="e">
        <f aca="false">INDEX(lava,MATCH(B2325,SumMonths,0),2)</f>
        <v>#N/A</v>
      </c>
    </row>
    <row r="2326" customFormat="false" ht="12.75" hidden="false" customHeight="false" outlineLevel="0" collapsed="false">
      <c r="A2326" s="57" t="e">
        <f aca="false">INDEX(BucketTable,MATCH(B2326,SumMonths,0),1)</f>
        <v>#N/A</v>
      </c>
      <c r="K2326" s="57" t="e">
        <f aca="false">INDEX(lava,MATCH(B2326,SumMonths,0),2)</f>
        <v>#N/A</v>
      </c>
    </row>
    <row r="2327" customFormat="false" ht="12.75" hidden="false" customHeight="false" outlineLevel="0" collapsed="false">
      <c r="A2327" s="57" t="e">
        <f aca="false">INDEX(BucketTable,MATCH(B2327,SumMonths,0),1)</f>
        <v>#N/A</v>
      </c>
      <c r="K2327" s="57" t="e">
        <f aca="false">INDEX(lava,MATCH(B2327,SumMonths,0),2)</f>
        <v>#N/A</v>
      </c>
    </row>
    <row r="2328" customFormat="false" ht="12.75" hidden="false" customHeight="false" outlineLevel="0" collapsed="false">
      <c r="A2328" s="57" t="e">
        <f aca="false">INDEX(BucketTable,MATCH(B2328,SumMonths,0),1)</f>
        <v>#N/A</v>
      </c>
      <c r="K2328" s="57" t="e">
        <f aca="false">INDEX(lava,MATCH(B2328,SumMonths,0),2)</f>
        <v>#N/A</v>
      </c>
    </row>
    <row r="2329" customFormat="false" ht="12.75" hidden="false" customHeight="false" outlineLevel="0" collapsed="false">
      <c r="A2329" s="57" t="e">
        <f aca="false">INDEX(BucketTable,MATCH(B2329,SumMonths,0),1)</f>
        <v>#N/A</v>
      </c>
      <c r="K2329" s="57" t="e">
        <f aca="false">INDEX(lava,MATCH(B2329,SumMonths,0),2)</f>
        <v>#N/A</v>
      </c>
    </row>
    <row r="2330" customFormat="false" ht="12.75" hidden="false" customHeight="false" outlineLevel="0" collapsed="false">
      <c r="A2330" s="57" t="e">
        <f aca="false">INDEX(BucketTable,MATCH(B2330,SumMonths,0),1)</f>
        <v>#N/A</v>
      </c>
      <c r="K2330" s="57" t="e">
        <f aca="false">INDEX(lava,MATCH(B2330,SumMonths,0),2)</f>
        <v>#N/A</v>
      </c>
    </row>
    <row r="2331" customFormat="false" ht="12.75" hidden="false" customHeight="false" outlineLevel="0" collapsed="false">
      <c r="A2331" s="57" t="e">
        <f aca="false">INDEX(BucketTable,MATCH(B2331,SumMonths,0),1)</f>
        <v>#N/A</v>
      </c>
      <c r="K2331" s="57" t="e">
        <f aca="false">INDEX(lava,MATCH(B2331,SumMonths,0),2)</f>
        <v>#N/A</v>
      </c>
    </row>
    <row r="2332" customFormat="false" ht="12.75" hidden="false" customHeight="false" outlineLevel="0" collapsed="false">
      <c r="A2332" s="57" t="e">
        <f aca="false">INDEX(BucketTable,MATCH(B2332,SumMonths,0),1)</f>
        <v>#N/A</v>
      </c>
      <c r="K2332" s="57" t="e">
        <f aca="false">INDEX(lava,MATCH(B2332,SumMonths,0),2)</f>
        <v>#N/A</v>
      </c>
    </row>
    <row r="2333" customFormat="false" ht="12.75" hidden="false" customHeight="false" outlineLevel="0" collapsed="false">
      <c r="A2333" s="57" t="e">
        <f aca="false">INDEX(BucketTable,MATCH(B2333,SumMonths,0),1)</f>
        <v>#N/A</v>
      </c>
      <c r="K2333" s="57" t="e">
        <f aca="false">INDEX(lava,MATCH(B2333,SumMonths,0),2)</f>
        <v>#N/A</v>
      </c>
    </row>
    <row r="2334" customFormat="false" ht="12.75" hidden="false" customHeight="false" outlineLevel="0" collapsed="false">
      <c r="A2334" s="57" t="e">
        <f aca="false">INDEX(BucketTable,MATCH(B2334,SumMonths,0),1)</f>
        <v>#N/A</v>
      </c>
      <c r="K2334" s="57" t="e">
        <f aca="false">INDEX(lava,MATCH(B2334,SumMonths,0),2)</f>
        <v>#N/A</v>
      </c>
    </row>
    <row r="2335" customFormat="false" ht="12.75" hidden="false" customHeight="false" outlineLevel="0" collapsed="false">
      <c r="A2335" s="57" t="e">
        <f aca="false">INDEX(BucketTable,MATCH(B2335,SumMonths,0),1)</f>
        <v>#N/A</v>
      </c>
      <c r="K2335" s="57" t="e">
        <f aca="false">INDEX(lava,MATCH(B2335,SumMonths,0),2)</f>
        <v>#N/A</v>
      </c>
    </row>
    <row r="2336" customFormat="false" ht="12.75" hidden="false" customHeight="false" outlineLevel="0" collapsed="false">
      <c r="A2336" s="57" t="e">
        <f aca="false">INDEX(BucketTable,MATCH(B2336,SumMonths,0),1)</f>
        <v>#N/A</v>
      </c>
      <c r="K2336" s="57" t="e">
        <f aca="false">INDEX(lava,MATCH(B2336,SumMonths,0),2)</f>
        <v>#N/A</v>
      </c>
    </row>
    <row r="2337" customFormat="false" ht="12.75" hidden="false" customHeight="false" outlineLevel="0" collapsed="false">
      <c r="A2337" s="57" t="e">
        <f aca="false">INDEX(BucketTable,MATCH(B2337,SumMonths,0),1)</f>
        <v>#N/A</v>
      </c>
      <c r="K2337" s="57" t="e">
        <f aca="false">INDEX(lava,MATCH(B2337,SumMonths,0),2)</f>
        <v>#N/A</v>
      </c>
    </row>
    <row r="2338" customFormat="false" ht="12.75" hidden="false" customHeight="false" outlineLevel="0" collapsed="false">
      <c r="A2338" s="57" t="e">
        <f aca="false">INDEX(BucketTable,MATCH(B2338,SumMonths,0),1)</f>
        <v>#N/A</v>
      </c>
      <c r="K2338" s="57" t="e">
        <f aca="false">INDEX(lava,MATCH(B2338,SumMonths,0),2)</f>
        <v>#N/A</v>
      </c>
    </row>
    <row r="2339" customFormat="false" ht="12.75" hidden="false" customHeight="false" outlineLevel="0" collapsed="false">
      <c r="A2339" s="57" t="e">
        <f aca="false">INDEX(BucketTable,MATCH(B2339,SumMonths,0),1)</f>
        <v>#N/A</v>
      </c>
      <c r="K2339" s="57" t="e">
        <f aca="false">INDEX(lava,MATCH(B2339,SumMonths,0),2)</f>
        <v>#N/A</v>
      </c>
    </row>
    <row r="2340" customFormat="false" ht="12.75" hidden="false" customHeight="false" outlineLevel="0" collapsed="false">
      <c r="A2340" s="57" t="e">
        <f aca="false">INDEX(BucketTable,MATCH(B2340,SumMonths,0),1)</f>
        <v>#N/A</v>
      </c>
      <c r="K2340" s="57" t="e">
        <f aca="false">INDEX(lava,MATCH(B2340,SumMonths,0),2)</f>
        <v>#N/A</v>
      </c>
    </row>
    <row r="2341" customFormat="false" ht="12.75" hidden="false" customHeight="false" outlineLevel="0" collapsed="false">
      <c r="A2341" s="57" t="e">
        <f aca="false">INDEX(BucketTable,MATCH(B2341,SumMonths,0),1)</f>
        <v>#N/A</v>
      </c>
      <c r="K2341" s="57" t="e">
        <f aca="false">INDEX(lava,MATCH(B2341,SumMonths,0),2)</f>
        <v>#N/A</v>
      </c>
    </row>
    <row r="2342" customFormat="false" ht="12.75" hidden="false" customHeight="false" outlineLevel="0" collapsed="false">
      <c r="A2342" s="57" t="e">
        <f aca="false">INDEX(BucketTable,MATCH(B2342,SumMonths,0),1)</f>
        <v>#N/A</v>
      </c>
      <c r="K2342" s="57" t="e">
        <f aca="false">INDEX(lava,MATCH(B2342,SumMonths,0),2)</f>
        <v>#N/A</v>
      </c>
    </row>
    <row r="2343" customFormat="false" ht="12.75" hidden="false" customHeight="false" outlineLevel="0" collapsed="false">
      <c r="A2343" s="57" t="e">
        <f aca="false">INDEX(BucketTable,MATCH(B2343,SumMonths,0),1)</f>
        <v>#N/A</v>
      </c>
      <c r="K2343" s="57" t="e">
        <f aca="false">INDEX(lava,MATCH(B2343,SumMonths,0),2)</f>
        <v>#N/A</v>
      </c>
    </row>
    <row r="2344" customFormat="false" ht="12.75" hidden="false" customHeight="false" outlineLevel="0" collapsed="false">
      <c r="A2344" s="57" t="e">
        <f aca="false">INDEX(BucketTable,MATCH(B2344,SumMonths,0),1)</f>
        <v>#N/A</v>
      </c>
      <c r="K2344" s="57" t="e">
        <f aca="false">INDEX(lava,MATCH(B2344,SumMonths,0),2)</f>
        <v>#N/A</v>
      </c>
    </row>
    <row r="2345" customFormat="false" ht="12.75" hidden="false" customHeight="false" outlineLevel="0" collapsed="false">
      <c r="A2345" s="57" t="e">
        <f aca="false">INDEX(BucketTable,MATCH(B2345,SumMonths,0),1)</f>
        <v>#N/A</v>
      </c>
      <c r="K2345" s="57" t="e">
        <f aca="false">INDEX(lava,MATCH(B2345,SumMonths,0),2)</f>
        <v>#N/A</v>
      </c>
    </row>
    <row r="2346" customFormat="false" ht="12.75" hidden="false" customHeight="false" outlineLevel="0" collapsed="false">
      <c r="A2346" s="57" t="e">
        <f aca="false">INDEX(BucketTable,MATCH(B2346,SumMonths,0),1)</f>
        <v>#N/A</v>
      </c>
      <c r="K2346" s="57" t="e">
        <f aca="false">INDEX(lava,MATCH(B2346,SumMonths,0),2)</f>
        <v>#N/A</v>
      </c>
    </row>
    <row r="2347" customFormat="false" ht="12.75" hidden="false" customHeight="false" outlineLevel="0" collapsed="false">
      <c r="A2347" s="57" t="e">
        <f aca="false">INDEX(BucketTable,MATCH(B2347,SumMonths,0),1)</f>
        <v>#N/A</v>
      </c>
      <c r="K2347" s="57" t="e">
        <f aca="false">INDEX(lava,MATCH(B2347,SumMonths,0),2)</f>
        <v>#N/A</v>
      </c>
    </row>
    <row r="2348" customFormat="false" ht="12.75" hidden="false" customHeight="false" outlineLevel="0" collapsed="false">
      <c r="A2348" s="57" t="e">
        <f aca="false">INDEX(BucketTable,MATCH(B2348,SumMonths,0),1)</f>
        <v>#N/A</v>
      </c>
      <c r="K2348" s="57" t="e">
        <f aca="false">INDEX(lava,MATCH(B2348,SumMonths,0),2)</f>
        <v>#N/A</v>
      </c>
    </row>
    <row r="2349" customFormat="false" ht="12.75" hidden="false" customHeight="false" outlineLevel="0" collapsed="false">
      <c r="A2349" s="57" t="e">
        <f aca="false">INDEX(BucketTable,MATCH(B2349,SumMonths,0),1)</f>
        <v>#N/A</v>
      </c>
      <c r="K2349" s="57" t="e">
        <f aca="false">INDEX(lava,MATCH(B2349,SumMonths,0),2)</f>
        <v>#N/A</v>
      </c>
    </row>
    <row r="2350" customFormat="false" ht="12.75" hidden="false" customHeight="false" outlineLevel="0" collapsed="false">
      <c r="A2350" s="57" t="e">
        <f aca="false">INDEX(BucketTable,MATCH(B2350,SumMonths,0),1)</f>
        <v>#N/A</v>
      </c>
      <c r="K2350" s="57" t="e">
        <f aca="false">INDEX(lava,MATCH(B2350,SumMonths,0),2)</f>
        <v>#N/A</v>
      </c>
    </row>
    <row r="2351" customFormat="false" ht="12.75" hidden="false" customHeight="false" outlineLevel="0" collapsed="false">
      <c r="A2351" s="57" t="e">
        <f aca="false">INDEX(BucketTable,MATCH(B2351,SumMonths,0),1)</f>
        <v>#N/A</v>
      </c>
      <c r="K2351" s="57" t="e">
        <f aca="false">INDEX(lava,MATCH(B2351,SumMonths,0),2)</f>
        <v>#N/A</v>
      </c>
    </row>
    <row r="2352" customFormat="false" ht="12.75" hidden="false" customHeight="false" outlineLevel="0" collapsed="false">
      <c r="A2352" s="57" t="e">
        <f aca="false">INDEX(BucketTable,MATCH(B2352,SumMonths,0),1)</f>
        <v>#N/A</v>
      </c>
      <c r="K2352" s="57" t="e">
        <f aca="false">INDEX(lava,MATCH(B2352,SumMonths,0),2)</f>
        <v>#N/A</v>
      </c>
    </row>
    <row r="2353" customFormat="false" ht="12.75" hidden="false" customHeight="false" outlineLevel="0" collapsed="false">
      <c r="A2353" s="57" t="e">
        <f aca="false">INDEX(BucketTable,MATCH(B2353,SumMonths,0),1)</f>
        <v>#N/A</v>
      </c>
      <c r="K2353" s="57" t="e">
        <f aca="false">INDEX(lava,MATCH(B2353,SumMonths,0),2)</f>
        <v>#N/A</v>
      </c>
    </row>
    <row r="2354" customFormat="false" ht="12.75" hidden="false" customHeight="false" outlineLevel="0" collapsed="false">
      <c r="A2354" s="57" t="e">
        <f aca="false">INDEX(BucketTable,MATCH(B2354,SumMonths,0),1)</f>
        <v>#N/A</v>
      </c>
      <c r="K2354" s="57" t="e">
        <f aca="false">INDEX(lava,MATCH(B2354,SumMonths,0),2)</f>
        <v>#N/A</v>
      </c>
    </row>
    <row r="2355" customFormat="false" ht="12.75" hidden="false" customHeight="false" outlineLevel="0" collapsed="false">
      <c r="A2355" s="57" t="e">
        <f aca="false">INDEX(BucketTable,MATCH(B2355,SumMonths,0),1)</f>
        <v>#N/A</v>
      </c>
      <c r="K2355" s="57" t="e">
        <f aca="false">INDEX(lava,MATCH(B2355,SumMonths,0),2)</f>
        <v>#N/A</v>
      </c>
    </row>
    <row r="2356" customFormat="false" ht="12.75" hidden="false" customHeight="false" outlineLevel="0" collapsed="false">
      <c r="A2356" s="57" t="e">
        <f aca="false">INDEX(BucketTable,MATCH(B2356,SumMonths,0),1)</f>
        <v>#N/A</v>
      </c>
      <c r="K2356" s="57" t="e">
        <f aca="false">INDEX(lava,MATCH(B2356,SumMonths,0),2)</f>
        <v>#N/A</v>
      </c>
    </row>
    <row r="2357" customFormat="false" ht="12.75" hidden="false" customHeight="false" outlineLevel="0" collapsed="false">
      <c r="A2357" s="57" t="e">
        <f aca="false">INDEX(BucketTable,MATCH(B2357,SumMonths,0),1)</f>
        <v>#N/A</v>
      </c>
      <c r="K2357" s="57" t="e">
        <f aca="false">INDEX(lava,MATCH(B2357,SumMonths,0),2)</f>
        <v>#N/A</v>
      </c>
    </row>
    <row r="2358" customFormat="false" ht="12.75" hidden="false" customHeight="false" outlineLevel="0" collapsed="false">
      <c r="A2358" s="57" t="e">
        <f aca="false">INDEX(BucketTable,MATCH(B2358,SumMonths,0),1)</f>
        <v>#N/A</v>
      </c>
      <c r="K2358" s="57" t="e">
        <f aca="false">INDEX(lava,MATCH(B2358,SumMonths,0),2)</f>
        <v>#N/A</v>
      </c>
    </row>
    <row r="2359" customFormat="false" ht="12.75" hidden="false" customHeight="false" outlineLevel="0" collapsed="false">
      <c r="A2359" s="57" t="e">
        <f aca="false">INDEX(BucketTable,MATCH(B2359,SumMonths,0),1)</f>
        <v>#N/A</v>
      </c>
      <c r="K2359" s="57" t="e">
        <f aca="false">INDEX(lava,MATCH(B2359,SumMonths,0),2)</f>
        <v>#N/A</v>
      </c>
    </row>
    <row r="2360" customFormat="false" ht="12.75" hidden="false" customHeight="false" outlineLevel="0" collapsed="false">
      <c r="A2360" s="57" t="e">
        <f aca="false">INDEX(BucketTable,MATCH(B2360,SumMonths,0),1)</f>
        <v>#N/A</v>
      </c>
      <c r="K2360" s="57" t="e">
        <f aca="false">INDEX(lava,MATCH(B2360,SumMonths,0),2)</f>
        <v>#N/A</v>
      </c>
    </row>
    <row r="2361" customFormat="false" ht="12.75" hidden="false" customHeight="false" outlineLevel="0" collapsed="false">
      <c r="A2361" s="57" t="e">
        <f aca="false">INDEX(BucketTable,MATCH(B2361,SumMonths,0),1)</f>
        <v>#N/A</v>
      </c>
      <c r="K2361" s="57" t="e">
        <f aca="false">INDEX(lava,MATCH(B2361,SumMonths,0),2)</f>
        <v>#N/A</v>
      </c>
    </row>
    <row r="2362" customFormat="false" ht="12.75" hidden="false" customHeight="false" outlineLevel="0" collapsed="false">
      <c r="A2362" s="57" t="e">
        <f aca="false">INDEX(BucketTable,MATCH(B2362,SumMonths,0),1)</f>
        <v>#N/A</v>
      </c>
      <c r="K2362" s="57" t="e">
        <f aca="false">INDEX(lava,MATCH(B2362,SumMonths,0),2)</f>
        <v>#N/A</v>
      </c>
    </row>
    <row r="2363" customFormat="false" ht="12.75" hidden="false" customHeight="false" outlineLevel="0" collapsed="false">
      <c r="A2363" s="57" t="e">
        <f aca="false">INDEX(BucketTable,MATCH(B2363,SumMonths,0),1)</f>
        <v>#N/A</v>
      </c>
      <c r="K2363" s="57" t="e">
        <f aca="false">INDEX(lava,MATCH(B2363,SumMonths,0),2)</f>
        <v>#N/A</v>
      </c>
    </row>
    <row r="2364" customFormat="false" ht="12.75" hidden="false" customHeight="false" outlineLevel="0" collapsed="false">
      <c r="A2364" s="57" t="e">
        <f aca="false">INDEX(BucketTable,MATCH(B2364,SumMonths,0),1)</f>
        <v>#N/A</v>
      </c>
      <c r="K2364" s="57" t="e">
        <f aca="false">INDEX(lava,MATCH(B2364,SumMonths,0),2)</f>
        <v>#N/A</v>
      </c>
    </row>
    <row r="2365" customFormat="false" ht="12.75" hidden="false" customHeight="false" outlineLevel="0" collapsed="false">
      <c r="A2365" s="57" t="e">
        <f aca="false">INDEX(BucketTable,MATCH(B2365,SumMonths,0),1)</f>
        <v>#N/A</v>
      </c>
      <c r="K2365" s="57" t="e">
        <f aca="false">INDEX(lava,MATCH(B2365,SumMonths,0),2)</f>
        <v>#N/A</v>
      </c>
    </row>
    <row r="2366" customFormat="false" ht="12.75" hidden="false" customHeight="false" outlineLevel="0" collapsed="false">
      <c r="A2366" s="57" t="e">
        <f aca="false">INDEX(BucketTable,MATCH(B2366,SumMonths,0),1)</f>
        <v>#N/A</v>
      </c>
      <c r="K2366" s="57" t="e">
        <f aca="false">INDEX(lava,MATCH(B2366,SumMonths,0),2)</f>
        <v>#N/A</v>
      </c>
    </row>
    <row r="2367" customFormat="false" ht="12.75" hidden="false" customHeight="false" outlineLevel="0" collapsed="false">
      <c r="A2367" s="57" t="e">
        <f aca="false">INDEX(BucketTable,MATCH(B2367,SumMonths,0),1)</f>
        <v>#N/A</v>
      </c>
      <c r="K2367" s="57" t="e">
        <f aca="false">INDEX(lava,MATCH(B2367,SumMonths,0),2)</f>
        <v>#N/A</v>
      </c>
    </row>
    <row r="2368" customFormat="false" ht="12.75" hidden="false" customHeight="false" outlineLevel="0" collapsed="false">
      <c r="A2368" s="57" t="e">
        <f aca="false">INDEX(BucketTable,MATCH(B2368,SumMonths,0),1)</f>
        <v>#N/A</v>
      </c>
      <c r="K2368" s="57" t="e">
        <f aca="false">INDEX(lava,MATCH(B2368,SumMonths,0),2)</f>
        <v>#N/A</v>
      </c>
    </row>
    <row r="2369" customFormat="false" ht="12.75" hidden="false" customHeight="false" outlineLevel="0" collapsed="false">
      <c r="A2369" s="57" t="e">
        <f aca="false">INDEX(BucketTable,MATCH(B2369,SumMonths,0),1)</f>
        <v>#N/A</v>
      </c>
      <c r="K2369" s="57" t="e">
        <f aca="false">INDEX(lava,MATCH(B2369,SumMonths,0),2)</f>
        <v>#N/A</v>
      </c>
    </row>
    <row r="2370" customFormat="false" ht="12.75" hidden="false" customHeight="false" outlineLevel="0" collapsed="false">
      <c r="A2370" s="57" t="e">
        <f aca="false">INDEX(BucketTable,MATCH(B2370,SumMonths,0),1)</f>
        <v>#N/A</v>
      </c>
      <c r="K2370" s="57" t="e">
        <f aca="false">INDEX(lava,MATCH(B2370,SumMonths,0),2)</f>
        <v>#N/A</v>
      </c>
    </row>
    <row r="2371" customFormat="false" ht="12.75" hidden="false" customHeight="false" outlineLevel="0" collapsed="false">
      <c r="A2371" s="57" t="e">
        <f aca="false">INDEX(BucketTable,MATCH(B2371,SumMonths,0),1)</f>
        <v>#N/A</v>
      </c>
      <c r="K2371" s="57" t="e">
        <f aca="false">INDEX(lava,MATCH(B2371,SumMonths,0),2)</f>
        <v>#N/A</v>
      </c>
    </row>
    <row r="2372" customFormat="false" ht="12.75" hidden="false" customHeight="false" outlineLevel="0" collapsed="false">
      <c r="A2372" s="57" t="e">
        <f aca="false">INDEX(BucketTable,MATCH(B2372,SumMonths,0),1)</f>
        <v>#N/A</v>
      </c>
      <c r="K2372" s="57" t="e">
        <f aca="false">INDEX(lava,MATCH(B2372,SumMonths,0),2)</f>
        <v>#N/A</v>
      </c>
    </row>
    <row r="2373" customFormat="false" ht="12.75" hidden="false" customHeight="false" outlineLevel="0" collapsed="false">
      <c r="A2373" s="57" t="e">
        <f aca="false">INDEX(BucketTable,MATCH(B2373,SumMonths,0),1)</f>
        <v>#N/A</v>
      </c>
      <c r="K2373" s="57" t="e">
        <f aca="false">INDEX(lava,MATCH(B2373,SumMonths,0),2)</f>
        <v>#N/A</v>
      </c>
    </row>
    <row r="2374" customFormat="false" ht="12.75" hidden="false" customHeight="false" outlineLevel="0" collapsed="false">
      <c r="A2374" s="57" t="e">
        <f aca="false">INDEX(BucketTable,MATCH(B2374,SumMonths,0),1)</f>
        <v>#N/A</v>
      </c>
      <c r="K2374" s="57" t="e">
        <f aca="false">INDEX(lava,MATCH(B2374,SumMonths,0),2)</f>
        <v>#N/A</v>
      </c>
    </row>
    <row r="2375" customFormat="false" ht="12.75" hidden="false" customHeight="false" outlineLevel="0" collapsed="false">
      <c r="A2375" s="57" t="e">
        <f aca="false">INDEX(BucketTable,MATCH(B2375,SumMonths,0),1)</f>
        <v>#N/A</v>
      </c>
      <c r="K2375" s="57" t="e">
        <f aca="false">INDEX(lava,MATCH(B2375,SumMonths,0),2)</f>
        <v>#N/A</v>
      </c>
    </row>
    <row r="2376" customFormat="false" ht="12.75" hidden="false" customHeight="false" outlineLevel="0" collapsed="false">
      <c r="A2376" s="57" t="e">
        <f aca="false">INDEX(BucketTable,MATCH(B2376,SumMonths,0),1)</f>
        <v>#N/A</v>
      </c>
      <c r="K2376" s="57" t="e">
        <f aca="false">INDEX(lava,MATCH(B2376,SumMonths,0),2)</f>
        <v>#N/A</v>
      </c>
    </row>
    <row r="2377" customFormat="false" ht="12.75" hidden="false" customHeight="false" outlineLevel="0" collapsed="false">
      <c r="A2377" s="57" t="e">
        <f aca="false">INDEX(BucketTable,MATCH(B2377,SumMonths,0),1)</f>
        <v>#N/A</v>
      </c>
      <c r="K2377" s="57" t="e">
        <f aca="false">INDEX(lava,MATCH(B2377,SumMonths,0),2)</f>
        <v>#N/A</v>
      </c>
    </row>
    <row r="2378" customFormat="false" ht="12.75" hidden="false" customHeight="false" outlineLevel="0" collapsed="false">
      <c r="A2378" s="57" t="e">
        <f aca="false">INDEX(BucketTable,MATCH(B2378,SumMonths,0),1)</f>
        <v>#N/A</v>
      </c>
      <c r="K2378" s="57" t="e">
        <f aca="false">INDEX(lava,MATCH(B2378,SumMonths,0),2)</f>
        <v>#N/A</v>
      </c>
    </row>
    <row r="2379" customFormat="false" ht="12.75" hidden="false" customHeight="false" outlineLevel="0" collapsed="false">
      <c r="A2379" s="57" t="e">
        <f aca="false">INDEX(BucketTable,MATCH(B2379,SumMonths,0),1)</f>
        <v>#N/A</v>
      </c>
      <c r="K2379" s="57" t="e">
        <f aca="false">INDEX(lava,MATCH(B2379,SumMonths,0),2)</f>
        <v>#N/A</v>
      </c>
    </row>
    <row r="2380" customFormat="false" ht="12.75" hidden="false" customHeight="false" outlineLevel="0" collapsed="false">
      <c r="A2380" s="57" t="e">
        <f aca="false">INDEX(BucketTable,MATCH(B2380,SumMonths,0),1)</f>
        <v>#N/A</v>
      </c>
      <c r="K2380" s="57" t="e">
        <f aca="false">INDEX(lava,MATCH(B2380,SumMonths,0),2)</f>
        <v>#N/A</v>
      </c>
    </row>
    <row r="2381" customFormat="false" ht="12.75" hidden="false" customHeight="false" outlineLevel="0" collapsed="false">
      <c r="A2381" s="57" t="e">
        <f aca="false">INDEX(BucketTable,MATCH(B2381,SumMonths,0),1)</f>
        <v>#N/A</v>
      </c>
      <c r="K2381" s="57" t="e">
        <f aca="false">INDEX(lava,MATCH(B2381,SumMonths,0),2)</f>
        <v>#N/A</v>
      </c>
    </row>
    <row r="2382" customFormat="false" ht="12.75" hidden="false" customHeight="false" outlineLevel="0" collapsed="false">
      <c r="A2382" s="57" t="e">
        <f aca="false">INDEX(BucketTable,MATCH(B2382,SumMonths,0),1)</f>
        <v>#N/A</v>
      </c>
      <c r="K2382" s="57" t="e">
        <f aca="false">INDEX(lava,MATCH(B2382,SumMonths,0),2)</f>
        <v>#N/A</v>
      </c>
    </row>
    <row r="2383" customFormat="false" ht="12.75" hidden="false" customHeight="false" outlineLevel="0" collapsed="false">
      <c r="A2383" s="57" t="e">
        <f aca="false">INDEX(BucketTable,MATCH(B2383,SumMonths,0),1)</f>
        <v>#N/A</v>
      </c>
      <c r="K2383" s="57" t="e">
        <f aca="false">INDEX(lava,MATCH(B2383,SumMonths,0),2)</f>
        <v>#N/A</v>
      </c>
    </row>
    <row r="2384" customFormat="false" ht="12.75" hidden="false" customHeight="false" outlineLevel="0" collapsed="false">
      <c r="A2384" s="57" t="e">
        <f aca="false">INDEX(BucketTable,MATCH(B2384,SumMonths,0),1)</f>
        <v>#N/A</v>
      </c>
      <c r="K2384" s="57" t="e">
        <f aca="false">INDEX(lava,MATCH(B2384,SumMonths,0),2)</f>
        <v>#N/A</v>
      </c>
    </row>
    <row r="2385" customFormat="false" ht="12.75" hidden="false" customHeight="false" outlineLevel="0" collapsed="false">
      <c r="A2385" s="57" t="e">
        <f aca="false">INDEX(BucketTable,MATCH(B2385,SumMonths,0),1)</f>
        <v>#N/A</v>
      </c>
      <c r="K2385" s="57" t="e">
        <f aca="false">INDEX(lava,MATCH(B2385,SumMonths,0),2)</f>
        <v>#N/A</v>
      </c>
    </row>
    <row r="2386" customFormat="false" ht="12.75" hidden="false" customHeight="false" outlineLevel="0" collapsed="false">
      <c r="A2386" s="57" t="e">
        <f aca="false">INDEX(BucketTable,MATCH(B2386,SumMonths,0),1)</f>
        <v>#N/A</v>
      </c>
      <c r="K2386" s="57" t="e">
        <f aca="false">INDEX(lava,MATCH(B2386,SumMonths,0),2)</f>
        <v>#N/A</v>
      </c>
    </row>
    <row r="2387" customFormat="false" ht="12.75" hidden="false" customHeight="false" outlineLevel="0" collapsed="false">
      <c r="A2387" s="57" t="e">
        <f aca="false">INDEX(BucketTable,MATCH(B2387,SumMonths,0),1)</f>
        <v>#N/A</v>
      </c>
      <c r="K2387" s="57" t="e">
        <f aca="false">INDEX(lava,MATCH(B2387,SumMonths,0),2)</f>
        <v>#N/A</v>
      </c>
    </row>
    <row r="2388" customFormat="false" ht="12.75" hidden="false" customHeight="false" outlineLevel="0" collapsed="false">
      <c r="A2388" s="57" t="e">
        <f aca="false">INDEX(BucketTable,MATCH(B2388,SumMonths,0),1)</f>
        <v>#N/A</v>
      </c>
      <c r="K2388" s="57" t="e">
        <f aca="false">INDEX(lava,MATCH(B2388,SumMonths,0),2)</f>
        <v>#N/A</v>
      </c>
    </row>
    <row r="2389" customFormat="false" ht="12.75" hidden="false" customHeight="false" outlineLevel="0" collapsed="false">
      <c r="A2389" s="57" t="e">
        <f aca="false">INDEX(BucketTable,MATCH(B2389,SumMonths,0),1)</f>
        <v>#N/A</v>
      </c>
      <c r="K2389" s="57" t="e">
        <f aca="false">INDEX(lava,MATCH(B2389,SumMonths,0),2)</f>
        <v>#N/A</v>
      </c>
    </row>
    <row r="2390" customFormat="false" ht="12.75" hidden="false" customHeight="false" outlineLevel="0" collapsed="false">
      <c r="A2390" s="57" t="e">
        <f aca="false">INDEX(BucketTable,MATCH(B2390,SumMonths,0),1)</f>
        <v>#N/A</v>
      </c>
      <c r="K2390" s="57" t="e">
        <f aca="false">INDEX(lava,MATCH(B2390,SumMonths,0),2)</f>
        <v>#N/A</v>
      </c>
    </row>
    <row r="2391" customFormat="false" ht="12.75" hidden="false" customHeight="false" outlineLevel="0" collapsed="false">
      <c r="A2391" s="57" t="e">
        <f aca="false">INDEX(BucketTable,MATCH(B2391,SumMonths,0),1)</f>
        <v>#N/A</v>
      </c>
      <c r="K2391" s="57" t="e">
        <f aca="false">INDEX(lava,MATCH(B2391,SumMonths,0),2)</f>
        <v>#N/A</v>
      </c>
    </row>
    <row r="2392" customFormat="false" ht="12.75" hidden="false" customHeight="false" outlineLevel="0" collapsed="false">
      <c r="A2392" s="57" t="e">
        <f aca="false">INDEX(BucketTable,MATCH(B2392,SumMonths,0),1)</f>
        <v>#N/A</v>
      </c>
      <c r="K2392" s="57" t="e">
        <f aca="false">INDEX(lava,MATCH(B2392,SumMonths,0),2)</f>
        <v>#N/A</v>
      </c>
    </row>
    <row r="2393" customFormat="false" ht="12.75" hidden="false" customHeight="false" outlineLevel="0" collapsed="false">
      <c r="A2393" s="57" t="e">
        <f aca="false">INDEX(BucketTable,MATCH(B2393,SumMonths,0),1)</f>
        <v>#N/A</v>
      </c>
      <c r="K2393" s="57" t="e">
        <f aca="false">INDEX(lava,MATCH(B2393,SumMonths,0),2)</f>
        <v>#N/A</v>
      </c>
    </row>
    <row r="2394" customFormat="false" ht="12.75" hidden="false" customHeight="false" outlineLevel="0" collapsed="false">
      <c r="A2394" s="57" t="e">
        <f aca="false">INDEX(BucketTable,MATCH(B2394,SumMonths,0),1)</f>
        <v>#N/A</v>
      </c>
      <c r="K2394" s="57" t="e">
        <f aca="false">INDEX(lava,MATCH(B2394,SumMonths,0),2)</f>
        <v>#N/A</v>
      </c>
    </row>
    <row r="2395" customFormat="false" ht="12.75" hidden="false" customHeight="false" outlineLevel="0" collapsed="false">
      <c r="A2395" s="57" t="e">
        <f aca="false">INDEX(BucketTable,MATCH(B2395,SumMonths,0),1)</f>
        <v>#N/A</v>
      </c>
      <c r="K2395" s="57" t="e">
        <f aca="false">INDEX(lava,MATCH(B2395,SumMonths,0),2)</f>
        <v>#N/A</v>
      </c>
    </row>
    <row r="2396" customFormat="false" ht="12.75" hidden="false" customHeight="false" outlineLevel="0" collapsed="false">
      <c r="A2396" s="57" t="e">
        <f aca="false">INDEX(BucketTable,MATCH(B2396,SumMonths,0),1)</f>
        <v>#N/A</v>
      </c>
      <c r="K2396" s="57" t="e">
        <f aca="false">INDEX(lava,MATCH(B2396,SumMonths,0),2)</f>
        <v>#N/A</v>
      </c>
    </row>
    <row r="2397" customFormat="false" ht="12.75" hidden="false" customHeight="false" outlineLevel="0" collapsed="false">
      <c r="A2397" s="57" t="e">
        <f aca="false">INDEX(BucketTable,MATCH(B2397,SumMonths,0),1)</f>
        <v>#N/A</v>
      </c>
      <c r="K2397" s="57" t="e">
        <f aca="false">INDEX(lava,MATCH(B2397,SumMonths,0),2)</f>
        <v>#N/A</v>
      </c>
    </row>
    <row r="2398" customFormat="false" ht="12.75" hidden="false" customHeight="false" outlineLevel="0" collapsed="false">
      <c r="A2398" s="57" t="e">
        <f aca="false">INDEX(BucketTable,MATCH(B2398,SumMonths,0),1)</f>
        <v>#N/A</v>
      </c>
      <c r="K2398" s="57" t="e">
        <f aca="false">INDEX(lava,MATCH(B2398,SumMonths,0),2)</f>
        <v>#N/A</v>
      </c>
    </row>
    <row r="2399" customFormat="false" ht="12.75" hidden="false" customHeight="false" outlineLevel="0" collapsed="false">
      <c r="A2399" s="57" t="e">
        <f aca="false">INDEX(BucketTable,MATCH(B2399,SumMonths,0),1)</f>
        <v>#N/A</v>
      </c>
      <c r="K2399" s="57" t="e">
        <f aca="false">INDEX(lava,MATCH(B2399,SumMonths,0),2)</f>
        <v>#N/A</v>
      </c>
    </row>
    <row r="2400" customFormat="false" ht="12.75" hidden="false" customHeight="false" outlineLevel="0" collapsed="false">
      <c r="A2400" s="57" t="e">
        <f aca="false">INDEX(BucketTable,MATCH(B2400,SumMonths,0),1)</f>
        <v>#N/A</v>
      </c>
      <c r="K2400" s="57" t="e">
        <f aca="false">INDEX(lava,MATCH(B2400,SumMonths,0),2)</f>
        <v>#N/A</v>
      </c>
    </row>
    <row r="2401" customFormat="false" ht="12.75" hidden="false" customHeight="false" outlineLevel="0" collapsed="false">
      <c r="A2401" s="57" t="e">
        <f aca="false">INDEX(BucketTable,MATCH(B2401,SumMonths,0),1)</f>
        <v>#N/A</v>
      </c>
      <c r="K2401" s="57" t="e">
        <f aca="false">INDEX(lava,MATCH(B2401,SumMonths,0),2)</f>
        <v>#N/A</v>
      </c>
    </row>
    <row r="2402" customFormat="false" ht="12.75" hidden="false" customHeight="false" outlineLevel="0" collapsed="false">
      <c r="A2402" s="57" t="e">
        <f aca="false">INDEX(BucketTable,MATCH(B2402,SumMonths,0),1)</f>
        <v>#N/A</v>
      </c>
      <c r="K2402" s="57" t="e">
        <f aca="false">INDEX(lava,MATCH(B2402,SumMonths,0),2)</f>
        <v>#N/A</v>
      </c>
    </row>
    <row r="2403" customFormat="false" ht="12.75" hidden="false" customHeight="false" outlineLevel="0" collapsed="false">
      <c r="A2403" s="57" t="e">
        <f aca="false">INDEX(BucketTable,MATCH(B2403,SumMonths,0),1)</f>
        <v>#N/A</v>
      </c>
      <c r="K2403" s="57" t="e">
        <f aca="false">INDEX(lava,MATCH(B2403,SumMonths,0),2)</f>
        <v>#N/A</v>
      </c>
    </row>
    <row r="2404" customFormat="false" ht="12.75" hidden="false" customHeight="false" outlineLevel="0" collapsed="false">
      <c r="A2404" s="57" t="e">
        <f aca="false">INDEX(BucketTable,MATCH(B2404,SumMonths,0),1)</f>
        <v>#N/A</v>
      </c>
      <c r="K2404" s="57" t="e">
        <f aca="false">INDEX(lava,MATCH(B2404,SumMonths,0),2)</f>
        <v>#N/A</v>
      </c>
    </row>
    <row r="2405" customFormat="false" ht="12.75" hidden="false" customHeight="false" outlineLevel="0" collapsed="false">
      <c r="A2405" s="57" t="e">
        <f aca="false">INDEX(BucketTable,MATCH(B2405,SumMonths,0),1)</f>
        <v>#N/A</v>
      </c>
      <c r="K2405" s="57" t="e">
        <f aca="false">INDEX(lava,MATCH(B2405,SumMonths,0),2)</f>
        <v>#N/A</v>
      </c>
    </row>
    <row r="2406" customFormat="false" ht="12.75" hidden="false" customHeight="false" outlineLevel="0" collapsed="false">
      <c r="A2406" s="57" t="e">
        <f aca="false">INDEX(BucketTable,MATCH(B2406,SumMonths,0),1)</f>
        <v>#N/A</v>
      </c>
      <c r="K2406" s="57" t="e">
        <f aca="false">INDEX(lava,MATCH(B2406,SumMonths,0),2)</f>
        <v>#N/A</v>
      </c>
    </row>
    <row r="2407" customFormat="false" ht="12.75" hidden="false" customHeight="false" outlineLevel="0" collapsed="false">
      <c r="A2407" s="57" t="e">
        <f aca="false">INDEX(BucketTable,MATCH(B2407,SumMonths,0),1)</f>
        <v>#N/A</v>
      </c>
      <c r="K2407" s="57" t="e">
        <f aca="false">INDEX(lava,MATCH(B2407,SumMonths,0),2)</f>
        <v>#N/A</v>
      </c>
    </row>
    <row r="2408" customFormat="false" ht="12.75" hidden="false" customHeight="false" outlineLevel="0" collapsed="false">
      <c r="A2408" s="57" t="e">
        <f aca="false">INDEX(BucketTable,MATCH(B2408,SumMonths,0),1)</f>
        <v>#N/A</v>
      </c>
      <c r="K2408" s="57" t="e">
        <f aca="false">INDEX(lava,MATCH(B2408,SumMonths,0),2)</f>
        <v>#N/A</v>
      </c>
    </row>
    <row r="2409" customFormat="false" ht="12.75" hidden="false" customHeight="false" outlineLevel="0" collapsed="false">
      <c r="A2409" s="57" t="e">
        <f aca="false">INDEX(BucketTable,MATCH(B2409,SumMonths,0),1)</f>
        <v>#N/A</v>
      </c>
      <c r="K2409" s="57" t="e">
        <f aca="false">INDEX(lava,MATCH(B2409,SumMonths,0),2)</f>
        <v>#N/A</v>
      </c>
    </row>
    <row r="2410" customFormat="false" ht="12.75" hidden="false" customHeight="false" outlineLevel="0" collapsed="false">
      <c r="A2410" s="57" t="e">
        <f aca="false">INDEX(BucketTable,MATCH(B2410,SumMonths,0),1)</f>
        <v>#N/A</v>
      </c>
      <c r="K2410" s="57" t="e">
        <f aca="false">INDEX(lava,MATCH(B2410,SumMonths,0),2)</f>
        <v>#N/A</v>
      </c>
    </row>
    <row r="2411" customFormat="false" ht="12.75" hidden="false" customHeight="false" outlineLevel="0" collapsed="false">
      <c r="A2411" s="57" t="e">
        <f aca="false">INDEX(BucketTable,MATCH(B2411,SumMonths,0),1)</f>
        <v>#N/A</v>
      </c>
      <c r="K2411" s="57" t="e">
        <f aca="false">INDEX(lava,MATCH(B2411,SumMonths,0),2)</f>
        <v>#N/A</v>
      </c>
    </row>
    <row r="2412" customFormat="false" ht="12.75" hidden="false" customHeight="false" outlineLevel="0" collapsed="false">
      <c r="A2412" s="57" t="e">
        <f aca="false">INDEX(BucketTable,MATCH(B2412,SumMonths,0),1)</f>
        <v>#N/A</v>
      </c>
      <c r="K2412" s="57" t="e">
        <f aca="false">INDEX(lava,MATCH(B2412,SumMonths,0),2)</f>
        <v>#N/A</v>
      </c>
    </row>
    <row r="2413" customFormat="false" ht="12.75" hidden="false" customHeight="false" outlineLevel="0" collapsed="false">
      <c r="A2413" s="57" t="e">
        <f aca="false">INDEX(BucketTable,MATCH(B2413,SumMonths,0),1)</f>
        <v>#N/A</v>
      </c>
      <c r="K2413" s="57" t="e">
        <f aca="false">INDEX(lava,MATCH(B2413,SumMonths,0),2)</f>
        <v>#N/A</v>
      </c>
    </row>
    <row r="2414" customFormat="false" ht="12.75" hidden="false" customHeight="false" outlineLevel="0" collapsed="false">
      <c r="A2414" s="57" t="e">
        <f aca="false">INDEX(BucketTable,MATCH(B2414,SumMonths,0),1)</f>
        <v>#N/A</v>
      </c>
      <c r="K2414" s="57" t="e">
        <f aca="false">INDEX(lava,MATCH(B2414,SumMonths,0),2)</f>
        <v>#N/A</v>
      </c>
    </row>
    <row r="2415" customFormat="false" ht="12.75" hidden="false" customHeight="false" outlineLevel="0" collapsed="false">
      <c r="A2415" s="57" t="e">
        <f aca="false">INDEX(BucketTable,MATCH(B2415,SumMonths,0),1)</f>
        <v>#N/A</v>
      </c>
      <c r="K2415" s="57" t="e">
        <f aca="false">INDEX(lava,MATCH(B2415,SumMonths,0),2)</f>
        <v>#N/A</v>
      </c>
    </row>
    <row r="2416" customFormat="false" ht="12.75" hidden="false" customHeight="false" outlineLevel="0" collapsed="false">
      <c r="A2416" s="57" t="e">
        <f aca="false">INDEX(BucketTable,MATCH(B2416,SumMonths,0),1)</f>
        <v>#N/A</v>
      </c>
      <c r="K2416" s="57" t="e">
        <f aca="false">INDEX(lava,MATCH(B2416,SumMonths,0),2)</f>
        <v>#N/A</v>
      </c>
    </row>
    <row r="2417" customFormat="false" ht="12.75" hidden="false" customHeight="false" outlineLevel="0" collapsed="false">
      <c r="A2417" s="57" t="e">
        <f aca="false">INDEX(BucketTable,MATCH(B2417,SumMonths,0),1)</f>
        <v>#N/A</v>
      </c>
      <c r="K2417" s="57" t="e">
        <f aca="false">INDEX(lava,MATCH(B2417,SumMonths,0),2)</f>
        <v>#N/A</v>
      </c>
    </row>
    <row r="2418" customFormat="false" ht="12.75" hidden="false" customHeight="false" outlineLevel="0" collapsed="false">
      <c r="A2418" s="57" t="e">
        <f aca="false">INDEX(BucketTable,MATCH(B2418,SumMonths,0),1)</f>
        <v>#N/A</v>
      </c>
      <c r="K2418" s="57" t="e">
        <f aca="false">INDEX(lava,MATCH(B2418,SumMonths,0),2)</f>
        <v>#N/A</v>
      </c>
    </row>
    <row r="2419" customFormat="false" ht="12.75" hidden="false" customHeight="false" outlineLevel="0" collapsed="false">
      <c r="A2419" s="57" t="e">
        <f aca="false">INDEX(BucketTable,MATCH(B2419,SumMonths,0),1)</f>
        <v>#N/A</v>
      </c>
      <c r="K2419" s="57" t="e">
        <f aca="false">INDEX(lava,MATCH(B2419,SumMonths,0),2)</f>
        <v>#N/A</v>
      </c>
    </row>
    <row r="2420" customFormat="false" ht="12.75" hidden="false" customHeight="false" outlineLevel="0" collapsed="false">
      <c r="A2420" s="57" t="e">
        <f aca="false">INDEX(BucketTable,MATCH(B2420,SumMonths,0),1)</f>
        <v>#N/A</v>
      </c>
      <c r="K2420" s="57" t="e">
        <f aca="false">INDEX(lava,MATCH(B2420,SumMonths,0),2)</f>
        <v>#N/A</v>
      </c>
    </row>
    <row r="2421" customFormat="false" ht="12.75" hidden="false" customHeight="false" outlineLevel="0" collapsed="false">
      <c r="A2421" s="57" t="e">
        <f aca="false">INDEX(BucketTable,MATCH(B2421,SumMonths,0),1)</f>
        <v>#N/A</v>
      </c>
      <c r="K2421" s="57" t="e">
        <f aca="false">INDEX(lava,MATCH(B2421,SumMonths,0),2)</f>
        <v>#N/A</v>
      </c>
    </row>
    <row r="2422" customFormat="false" ht="12.75" hidden="false" customHeight="false" outlineLevel="0" collapsed="false">
      <c r="A2422" s="57" t="e">
        <f aca="false">INDEX(BucketTable,MATCH(B2422,SumMonths,0),1)</f>
        <v>#N/A</v>
      </c>
      <c r="K2422" s="57" t="e">
        <f aca="false">INDEX(lava,MATCH(B2422,SumMonths,0),2)</f>
        <v>#N/A</v>
      </c>
    </row>
    <row r="2423" customFormat="false" ht="12.75" hidden="false" customHeight="false" outlineLevel="0" collapsed="false">
      <c r="A2423" s="57" t="e">
        <f aca="false">INDEX(BucketTable,MATCH(B2423,SumMonths,0),1)</f>
        <v>#N/A</v>
      </c>
      <c r="K2423" s="57" t="e">
        <f aca="false">INDEX(lava,MATCH(B2423,SumMonths,0),2)</f>
        <v>#N/A</v>
      </c>
    </row>
    <row r="2424" customFormat="false" ht="12.75" hidden="false" customHeight="false" outlineLevel="0" collapsed="false">
      <c r="A2424" s="57" t="e">
        <f aca="false">INDEX(BucketTable,MATCH(B2424,SumMonths,0),1)</f>
        <v>#N/A</v>
      </c>
      <c r="K2424" s="57" t="e">
        <f aca="false">INDEX(lava,MATCH(B2424,SumMonths,0),2)</f>
        <v>#N/A</v>
      </c>
    </row>
    <row r="2425" customFormat="false" ht="12.75" hidden="false" customHeight="false" outlineLevel="0" collapsed="false">
      <c r="A2425" s="57" t="e">
        <f aca="false">INDEX(BucketTable,MATCH(B2425,SumMonths,0),1)</f>
        <v>#N/A</v>
      </c>
      <c r="K2425" s="57" t="e">
        <f aca="false">INDEX(lava,MATCH(B2425,SumMonths,0),2)</f>
        <v>#N/A</v>
      </c>
    </row>
    <row r="2426" customFormat="false" ht="12.75" hidden="false" customHeight="false" outlineLevel="0" collapsed="false">
      <c r="A2426" s="57" t="e">
        <f aca="false">INDEX(BucketTable,MATCH(B2426,SumMonths,0),1)</f>
        <v>#N/A</v>
      </c>
      <c r="K2426" s="57" t="e">
        <f aca="false">INDEX(lava,MATCH(B2426,SumMonths,0),2)</f>
        <v>#N/A</v>
      </c>
    </row>
    <row r="2427" customFormat="false" ht="12.75" hidden="false" customHeight="false" outlineLevel="0" collapsed="false">
      <c r="A2427" s="57" t="e">
        <f aca="false">INDEX(BucketTable,MATCH(B2427,SumMonths,0),1)</f>
        <v>#N/A</v>
      </c>
      <c r="K2427" s="57" t="e">
        <f aca="false">INDEX(lava,MATCH(B2427,SumMonths,0),2)</f>
        <v>#N/A</v>
      </c>
    </row>
    <row r="2428" customFormat="false" ht="12.75" hidden="false" customHeight="false" outlineLevel="0" collapsed="false">
      <c r="A2428" s="57" t="e">
        <f aca="false">INDEX(BucketTable,MATCH(B2428,SumMonths,0),1)</f>
        <v>#N/A</v>
      </c>
      <c r="K2428" s="57" t="e">
        <f aca="false">INDEX(lava,MATCH(B2428,SumMonths,0),2)</f>
        <v>#N/A</v>
      </c>
    </row>
    <row r="2429" customFormat="false" ht="12.75" hidden="false" customHeight="false" outlineLevel="0" collapsed="false">
      <c r="A2429" s="57" t="e">
        <f aca="false">INDEX(BucketTable,MATCH(B2429,SumMonths,0),1)</f>
        <v>#N/A</v>
      </c>
      <c r="K2429" s="57" t="e">
        <f aca="false">INDEX(lava,MATCH(B2429,SumMonths,0),2)</f>
        <v>#N/A</v>
      </c>
    </row>
    <row r="2430" customFormat="false" ht="12.75" hidden="false" customHeight="false" outlineLevel="0" collapsed="false">
      <c r="A2430" s="57" t="e">
        <f aca="false">INDEX(BucketTable,MATCH(B2430,SumMonths,0),1)</f>
        <v>#N/A</v>
      </c>
      <c r="K2430" s="57" t="e">
        <f aca="false">INDEX(lava,MATCH(B2430,SumMonths,0),2)</f>
        <v>#N/A</v>
      </c>
    </row>
    <row r="2431" customFormat="false" ht="12.75" hidden="false" customHeight="false" outlineLevel="0" collapsed="false">
      <c r="A2431" s="57" t="e">
        <f aca="false">INDEX(BucketTable,MATCH(B2431,SumMonths,0),1)</f>
        <v>#N/A</v>
      </c>
      <c r="K2431" s="57" t="e">
        <f aca="false">INDEX(lava,MATCH(B2431,SumMonths,0),2)</f>
        <v>#N/A</v>
      </c>
    </row>
    <row r="2432" customFormat="false" ht="12.75" hidden="false" customHeight="false" outlineLevel="0" collapsed="false">
      <c r="A2432" s="57" t="e">
        <f aca="false">INDEX(BucketTable,MATCH(B2432,SumMonths,0),1)</f>
        <v>#N/A</v>
      </c>
      <c r="K2432" s="57" t="e">
        <f aca="false">INDEX(lava,MATCH(B2432,SumMonths,0),2)</f>
        <v>#N/A</v>
      </c>
    </row>
    <row r="2433" customFormat="false" ht="12.75" hidden="false" customHeight="false" outlineLevel="0" collapsed="false">
      <c r="A2433" s="57" t="e">
        <f aca="false">INDEX(BucketTable,MATCH(B2433,SumMonths,0),1)</f>
        <v>#N/A</v>
      </c>
      <c r="K2433" s="57" t="e">
        <f aca="false">INDEX(lava,MATCH(B2433,SumMonths,0),2)</f>
        <v>#N/A</v>
      </c>
    </row>
    <row r="2434" customFormat="false" ht="12.75" hidden="false" customHeight="false" outlineLevel="0" collapsed="false">
      <c r="A2434" s="57" t="e">
        <f aca="false">INDEX(BucketTable,MATCH(B2434,SumMonths,0),1)</f>
        <v>#N/A</v>
      </c>
      <c r="K2434" s="57" t="e">
        <f aca="false">INDEX(lava,MATCH(B2434,SumMonths,0),2)</f>
        <v>#N/A</v>
      </c>
    </row>
    <row r="2435" customFormat="false" ht="12.75" hidden="false" customHeight="false" outlineLevel="0" collapsed="false">
      <c r="A2435" s="57" t="e">
        <f aca="false">INDEX(BucketTable,MATCH(B2435,SumMonths,0),1)</f>
        <v>#N/A</v>
      </c>
      <c r="K2435" s="57" t="e">
        <f aca="false">INDEX(lava,MATCH(B2435,SumMonths,0),2)</f>
        <v>#N/A</v>
      </c>
    </row>
    <row r="2436" customFormat="false" ht="12.75" hidden="false" customHeight="false" outlineLevel="0" collapsed="false">
      <c r="A2436" s="57" t="e">
        <f aca="false">INDEX(BucketTable,MATCH(B2436,SumMonths,0),1)</f>
        <v>#N/A</v>
      </c>
      <c r="K2436" s="57" t="e">
        <f aca="false">INDEX(lava,MATCH(B2436,SumMonths,0),2)</f>
        <v>#N/A</v>
      </c>
    </row>
    <row r="2437" customFormat="false" ht="12.75" hidden="false" customHeight="false" outlineLevel="0" collapsed="false">
      <c r="A2437" s="57" t="e">
        <f aca="false">INDEX(BucketTable,MATCH(B2437,SumMonths,0),1)</f>
        <v>#N/A</v>
      </c>
      <c r="K2437" s="57" t="e">
        <f aca="false">INDEX(lava,MATCH(B2437,SumMonths,0),2)</f>
        <v>#N/A</v>
      </c>
    </row>
    <row r="2438" customFormat="false" ht="12.75" hidden="false" customHeight="false" outlineLevel="0" collapsed="false">
      <c r="A2438" s="57" t="e">
        <f aca="false">INDEX(BucketTable,MATCH(B2438,SumMonths,0),1)</f>
        <v>#N/A</v>
      </c>
      <c r="K2438" s="57" t="e">
        <f aca="false">INDEX(lava,MATCH(B2438,SumMonths,0),2)</f>
        <v>#N/A</v>
      </c>
    </row>
    <row r="2439" customFormat="false" ht="12.75" hidden="false" customHeight="false" outlineLevel="0" collapsed="false">
      <c r="A2439" s="57" t="e">
        <f aca="false">INDEX(BucketTable,MATCH(B2439,SumMonths,0),1)</f>
        <v>#N/A</v>
      </c>
      <c r="K2439" s="57" t="e">
        <f aca="false">INDEX(lava,MATCH(B2439,SumMonths,0),2)</f>
        <v>#N/A</v>
      </c>
    </row>
    <row r="2440" customFormat="false" ht="12.75" hidden="false" customHeight="false" outlineLevel="0" collapsed="false">
      <c r="A2440" s="57" t="e">
        <f aca="false">INDEX(BucketTable,MATCH(B2440,SumMonths,0),1)</f>
        <v>#N/A</v>
      </c>
      <c r="K2440" s="57" t="e">
        <f aca="false">INDEX(lava,MATCH(B2440,SumMonths,0),2)</f>
        <v>#N/A</v>
      </c>
    </row>
    <row r="2441" customFormat="false" ht="12.75" hidden="false" customHeight="false" outlineLevel="0" collapsed="false">
      <c r="A2441" s="57" t="e">
        <f aca="false">INDEX(BucketTable,MATCH(B2441,SumMonths,0),1)</f>
        <v>#N/A</v>
      </c>
      <c r="K2441" s="57" t="e">
        <f aca="false">INDEX(lava,MATCH(B2441,SumMonths,0),2)</f>
        <v>#N/A</v>
      </c>
    </row>
    <row r="2442" customFormat="false" ht="12.75" hidden="false" customHeight="false" outlineLevel="0" collapsed="false">
      <c r="A2442" s="57" t="e">
        <f aca="false">INDEX(BucketTable,MATCH(B2442,SumMonths,0),1)</f>
        <v>#N/A</v>
      </c>
      <c r="K2442" s="57" t="e">
        <f aca="false">INDEX(lava,MATCH(B2442,SumMonths,0),2)</f>
        <v>#N/A</v>
      </c>
    </row>
    <row r="2443" customFormat="false" ht="12.75" hidden="false" customHeight="false" outlineLevel="0" collapsed="false">
      <c r="A2443" s="57" t="e">
        <f aca="false">INDEX(BucketTable,MATCH(B2443,SumMonths,0),1)</f>
        <v>#N/A</v>
      </c>
      <c r="K2443" s="57" t="e">
        <f aca="false">INDEX(lava,MATCH(B2443,SumMonths,0),2)</f>
        <v>#N/A</v>
      </c>
    </row>
    <row r="2444" customFormat="false" ht="12.75" hidden="false" customHeight="false" outlineLevel="0" collapsed="false">
      <c r="A2444" s="57" t="e">
        <f aca="false">INDEX(BucketTable,MATCH(B2444,SumMonths,0),1)</f>
        <v>#N/A</v>
      </c>
      <c r="K2444" s="57" t="e">
        <f aca="false">INDEX(lava,MATCH(B2444,SumMonths,0),2)</f>
        <v>#N/A</v>
      </c>
    </row>
    <row r="2445" customFormat="false" ht="12.75" hidden="false" customHeight="false" outlineLevel="0" collapsed="false">
      <c r="A2445" s="57" t="e">
        <f aca="false">INDEX(BucketTable,MATCH(B2445,SumMonths,0),1)</f>
        <v>#N/A</v>
      </c>
      <c r="K2445" s="57" t="e">
        <f aca="false">INDEX(lava,MATCH(B2445,SumMonths,0),2)</f>
        <v>#N/A</v>
      </c>
    </row>
    <row r="2446" customFormat="false" ht="12.75" hidden="false" customHeight="false" outlineLevel="0" collapsed="false">
      <c r="A2446" s="57" t="e">
        <f aca="false">INDEX(BucketTable,MATCH(B2446,SumMonths,0),1)</f>
        <v>#N/A</v>
      </c>
      <c r="K2446" s="57" t="e">
        <f aca="false">INDEX(lava,MATCH(B2446,SumMonths,0),2)</f>
        <v>#N/A</v>
      </c>
    </row>
    <row r="2447" customFormat="false" ht="12.75" hidden="false" customHeight="false" outlineLevel="0" collapsed="false">
      <c r="A2447" s="57" t="e">
        <f aca="false">INDEX(BucketTable,MATCH(B2447,SumMonths,0),1)</f>
        <v>#N/A</v>
      </c>
      <c r="K2447" s="57" t="e">
        <f aca="false">INDEX(lava,MATCH(B2447,SumMonths,0),2)</f>
        <v>#N/A</v>
      </c>
    </row>
    <row r="2448" customFormat="false" ht="12.75" hidden="false" customHeight="false" outlineLevel="0" collapsed="false">
      <c r="A2448" s="57" t="e">
        <f aca="false">INDEX(BucketTable,MATCH(B2448,SumMonths,0),1)</f>
        <v>#N/A</v>
      </c>
      <c r="K2448" s="57" t="e">
        <f aca="false">INDEX(lava,MATCH(B2448,SumMonths,0),2)</f>
        <v>#N/A</v>
      </c>
    </row>
    <row r="2449" customFormat="false" ht="12.75" hidden="false" customHeight="false" outlineLevel="0" collapsed="false">
      <c r="A2449" s="57" t="e">
        <f aca="false">INDEX(BucketTable,MATCH(B2449,SumMonths,0),1)</f>
        <v>#N/A</v>
      </c>
      <c r="K2449" s="57" t="e">
        <f aca="false">INDEX(lava,MATCH(B2449,SumMonths,0),2)</f>
        <v>#N/A</v>
      </c>
    </row>
    <row r="2450" customFormat="false" ht="12.75" hidden="false" customHeight="false" outlineLevel="0" collapsed="false">
      <c r="A2450" s="57" t="e">
        <f aca="false">INDEX(BucketTable,MATCH(B2450,SumMonths,0),1)</f>
        <v>#N/A</v>
      </c>
      <c r="K2450" s="57" t="e">
        <f aca="false">INDEX(lava,MATCH(B2450,SumMonths,0),2)</f>
        <v>#N/A</v>
      </c>
    </row>
    <row r="2451" customFormat="false" ht="12.75" hidden="false" customHeight="false" outlineLevel="0" collapsed="false">
      <c r="A2451" s="57" t="e">
        <f aca="false">INDEX(BucketTable,MATCH(B2451,SumMonths,0),1)</f>
        <v>#N/A</v>
      </c>
      <c r="K2451" s="57" t="e">
        <f aca="false">INDEX(lava,MATCH(B2451,SumMonths,0),2)</f>
        <v>#N/A</v>
      </c>
    </row>
    <row r="2452" customFormat="false" ht="12.75" hidden="false" customHeight="false" outlineLevel="0" collapsed="false">
      <c r="A2452" s="57" t="e">
        <f aca="false">INDEX(BucketTable,MATCH(B2452,SumMonths,0),1)</f>
        <v>#N/A</v>
      </c>
      <c r="K2452" s="57" t="e">
        <f aca="false">INDEX(lava,MATCH(B2452,SumMonths,0),2)</f>
        <v>#N/A</v>
      </c>
    </row>
    <row r="2453" customFormat="false" ht="12.75" hidden="false" customHeight="false" outlineLevel="0" collapsed="false">
      <c r="A2453" s="57" t="e">
        <f aca="false">INDEX(BucketTable,MATCH(B2453,SumMonths,0),1)</f>
        <v>#N/A</v>
      </c>
      <c r="K2453" s="57" t="e">
        <f aca="false">INDEX(lava,MATCH(B2453,SumMonths,0),2)</f>
        <v>#N/A</v>
      </c>
    </row>
    <row r="2454" customFormat="false" ht="12.75" hidden="false" customHeight="false" outlineLevel="0" collapsed="false">
      <c r="A2454" s="57" t="e">
        <f aca="false">INDEX(BucketTable,MATCH(B2454,SumMonths,0),1)</f>
        <v>#N/A</v>
      </c>
      <c r="K2454" s="57" t="e">
        <f aca="false">INDEX(lava,MATCH(B2454,SumMonths,0),2)</f>
        <v>#N/A</v>
      </c>
    </row>
    <row r="2455" customFormat="false" ht="12.75" hidden="false" customHeight="false" outlineLevel="0" collapsed="false">
      <c r="A2455" s="57" t="e">
        <f aca="false">INDEX(BucketTable,MATCH(B2455,SumMonths,0),1)</f>
        <v>#N/A</v>
      </c>
      <c r="K2455" s="57" t="e">
        <f aca="false">INDEX(lava,MATCH(B2455,SumMonths,0),2)</f>
        <v>#N/A</v>
      </c>
    </row>
    <row r="2456" customFormat="false" ht="12.75" hidden="false" customHeight="false" outlineLevel="0" collapsed="false">
      <c r="A2456" s="57" t="e">
        <f aca="false">INDEX(BucketTable,MATCH(B2456,SumMonths,0),1)</f>
        <v>#N/A</v>
      </c>
      <c r="K2456" s="57" t="e">
        <f aca="false">INDEX(lava,MATCH(B2456,SumMonths,0),2)</f>
        <v>#N/A</v>
      </c>
    </row>
    <row r="2457" customFormat="false" ht="12.75" hidden="false" customHeight="false" outlineLevel="0" collapsed="false">
      <c r="A2457" s="57" t="e">
        <f aca="false">INDEX(BucketTable,MATCH(B2457,SumMonths,0),1)</f>
        <v>#N/A</v>
      </c>
      <c r="K2457" s="57" t="e">
        <f aca="false">INDEX(lava,MATCH(B2457,SumMonths,0),2)</f>
        <v>#N/A</v>
      </c>
    </row>
    <row r="2458" customFormat="false" ht="12.75" hidden="false" customHeight="false" outlineLevel="0" collapsed="false">
      <c r="A2458" s="57" t="e">
        <f aca="false">INDEX(BucketTable,MATCH(B2458,SumMonths,0),1)</f>
        <v>#N/A</v>
      </c>
      <c r="K2458" s="57" t="e">
        <f aca="false">INDEX(lava,MATCH(B2458,SumMonths,0),2)</f>
        <v>#N/A</v>
      </c>
    </row>
    <row r="2459" customFormat="false" ht="12.75" hidden="false" customHeight="false" outlineLevel="0" collapsed="false">
      <c r="A2459" s="57" t="e">
        <f aca="false">INDEX(BucketTable,MATCH(B2459,SumMonths,0),1)</f>
        <v>#N/A</v>
      </c>
      <c r="K2459" s="57" t="e">
        <f aca="false">INDEX(lava,MATCH(B2459,SumMonths,0),2)</f>
        <v>#N/A</v>
      </c>
    </row>
    <row r="2460" customFormat="false" ht="12.75" hidden="false" customHeight="false" outlineLevel="0" collapsed="false">
      <c r="A2460" s="57" t="e">
        <f aca="false">INDEX(BucketTable,MATCH(B2460,SumMonths,0),1)</f>
        <v>#N/A</v>
      </c>
      <c r="K2460" s="57" t="e">
        <f aca="false">INDEX(lava,MATCH(B2460,SumMonths,0),2)</f>
        <v>#N/A</v>
      </c>
    </row>
    <row r="2461" customFormat="false" ht="12.75" hidden="false" customHeight="false" outlineLevel="0" collapsed="false">
      <c r="A2461" s="57" t="e">
        <f aca="false">INDEX(BucketTable,MATCH(B2461,SumMonths,0),1)</f>
        <v>#N/A</v>
      </c>
      <c r="K2461" s="57" t="e">
        <f aca="false">INDEX(lava,MATCH(B2461,SumMonths,0),2)</f>
        <v>#N/A</v>
      </c>
    </row>
    <row r="2462" customFormat="false" ht="12.75" hidden="false" customHeight="false" outlineLevel="0" collapsed="false">
      <c r="A2462" s="57" t="e">
        <f aca="false">INDEX(BucketTable,MATCH(B2462,SumMonths,0),1)</f>
        <v>#N/A</v>
      </c>
      <c r="K2462" s="57" t="e">
        <f aca="false">INDEX(lava,MATCH(B2462,SumMonths,0),2)</f>
        <v>#N/A</v>
      </c>
    </row>
    <row r="2463" customFormat="false" ht="12.75" hidden="false" customHeight="false" outlineLevel="0" collapsed="false">
      <c r="A2463" s="57" t="e">
        <f aca="false">INDEX(BucketTable,MATCH(B2463,SumMonths,0),1)</f>
        <v>#N/A</v>
      </c>
      <c r="K2463" s="57" t="e">
        <f aca="false">INDEX(lava,MATCH(B2463,SumMonths,0),2)</f>
        <v>#N/A</v>
      </c>
    </row>
    <row r="2464" customFormat="false" ht="12.75" hidden="false" customHeight="false" outlineLevel="0" collapsed="false">
      <c r="A2464" s="57" t="e">
        <f aca="false">INDEX(BucketTable,MATCH(B2464,SumMonths,0),1)</f>
        <v>#N/A</v>
      </c>
      <c r="K2464" s="57" t="e">
        <f aca="false">INDEX(lava,MATCH(B2464,SumMonths,0),2)</f>
        <v>#N/A</v>
      </c>
    </row>
    <row r="2465" customFormat="false" ht="12.75" hidden="false" customHeight="false" outlineLevel="0" collapsed="false">
      <c r="A2465" s="57" t="e">
        <f aca="false">INDEX(BucketTable,MATCH(B2465,SumMonths,0),1)</f>
        <v>#N/A</v>
      </c>
      <c r="K2465" s="57" t="e">
        <f aca="false">INDEX(lava,MATCH(B2465,SumMonths,0),2)</f>
        <v>#N/A</v>
      </c>
    </row>
    <row r="2466" customFormat="false" ht="12.75" hidden="false" customHeight="false" outlineLevel="0" collapsed="false">
      <c r="A2466" s="57" t="e">
        <f aca="false">INDEX(BucketTable,MATCH(B2466,SumMonths,0),1)</f>
        <v>#N/A</v>
      </c>
      <c r="K2466" s="57" t="e">
        <f aca="false">INDEX(lava,MATCH(B2466,SumMonths,0),2)</f>
        <v>#N/A</v>
      </c>
    </row>
    <row r="2467" customFormat="false" ht="12.75" hidden="false" customHeight="false" outlineLevel="0" collapsed="false">
      <c r="A2467" s="57" t="e">
        <f aca="false">INDEX(BucketTable,MATCH(B2467,SumMonths,0),1)</f>
        <v>#N/A</v>
      </c>
      <c r="K2467" s="57" t="e">
        <f aca="false">INDEX(lava,MATCH(B2467,SumMonths,0),2)</f>
        <v>#N/A</v>
      </c>
    </row>
    <row r="2468" customFormat="false" ht="12.75" hidden="false" customHeight="false" outlineLevel="0" collapsed="false">
      <c r="A2468" s="57" t="e">
        <f aca="false">INDEX(BucketTable,MATCH(B2468,SumMonths,0),1)</f>
        <v>#N/A</v>
      </c>
      <c r="K2468" s="57" t="e">
        <f aca="false">INDEX(lava,MATCH(B2468,SumMonths,0),2)</f>
        <v>#N/A</v>
      </c>
    </row>
    <row r="2469" customFormat="false" ht="12.75" hidden="false" customHeight="false" outlineLevel="0" collapsed="false">
      <c r="A2469" s="57" t="e">
        <f aca="false">INDEX(BucketTable,MATCH(B2469,SumMonths,0),1)</f>
        <v>#N/A</v>
      </c>
      <c r="K2469" s="57" t="e">
        <f aca="false">INDEX(lava,MATCH(B2469,SumMonths,0),2)</f>
        <v>#N/A</v>
      </c>
    </row>
    <row r="2470" customFormat="false" ht="12.75" hidden="false" customHeight="false" outlineLevel="0" collapsed="false">
      <c r="A2470" s="57" t="e">
        <f aca="false">INDEX(BucketTable,MATCH(B2470,SumMonths,0),1)</f>
        <v>#N/A</v>
      </c>
      <c r="K2470" s="57" t="e">
        <f aca="false">INDEX(lava,MATCH(B2470,SumMonths,0),2)</f>
        <v>#N/A</v>
      </c>
    </row>
    <row r="2471" customFormat="false" ht="12.75" hidden="false" customHeight="false" outlineLevel="0" collapsed="false">
      <c r="A2471" s="57" t="e">
        <f aca="false">INDEX(BucketTable,MATCH(B2471,SumMonths,0),1)</f>
        <v>#N/A</v>
      </c>
      <c r="K2471" s="57" t="e">
        <f aca="false">INDEX(lava,MATCH(B2471,SumMonths,0),2)</f>
        <v>#N/A</v>
      </c>
    </row>
    <row r="2472" customFormat="false" ht="12.75" hidden="false" customHeight="false" outlineLevel="0" collapsed="false">
      <c r="A2472" s="57" t="e">
        <f aca="false">INDEX(BucketTable,MATCH(B2472,SumMonths,0),1)</f>
        <v>#N/A</v>
      </c>
      <c r="K2472" s="57" t="e">
        <f aca="false">INDEX(lava,MATCH(B2472,SumMonths,0),2)</f>
        <v>#N/A</v>
      </c>
    </row>
    <row r="2473" customFormat="false" ht="12.75" hidden="false" customHeight="false" outlineLevel="0" collapsed="false">
      <c r="A2473" s="57" t="e">
        <f aca="false">INDEX(BucketTable,MATCH(B2473,SumMonths,0),1)</f>
        <v>#N/A</v>
      </c>
      <c r="K2473" s="57" t="e">
        <f aca="false">INDEX(lava,MATCH(B2473,SumMonths,0),2)</f>
        <v>#N/A</v>
      </c>
    </row>
    <row r="2474" customFormat="false" ht="12.75" hidden="false" customHeight="false" outlineLevel="0" collapsed="false">
      <c r="A2474" s="57" t="e">
        <f aca="false">INDEX(BucketTable,MATCH(B2474,SumMonths,0),1)</f>
        <v>#N/A</v>
      </c>
      <c r="K2474" s="57" t="e">
        <f aca="false">INDEX(lava,MATCH(B2474,SumMonths,0),2)</f>
        <v>#N/A</v>
      </c>
    </row>
    <row r="2475" customFormat="false" ht="12.75" hidden="false" customHeight="false" outlineLevel="0" collapsed="false">
      <c r="A2475" s="57" t="e">
        <f aca="false">INDEX(BucketTable,MATCH(B2475,SumMonths,0),1)</f>
        <v>#N/A</v>
      </c>
      <c r="K2475" s="57" t="e">
        <f aca="false">INDEX(lava,MATCH(B2475,SumMonths,0),2)</f>
        <v>#N/A</v>
      </c>
    </row>
    <row r="2476" customFormat="false" ht="12.75" hidden="false" customHeight="false" outlineLevel="0" collapsed="false">
      <c r="A2476" s="57" t="e">
        <f aca="false">INDEX(BucketTable,MATCH(B2476,SumMonths,0),1)</f>
        <v>#N/A</v>
      </c>
      <c r="K2476" s="57" t="e">
        <f aca="false">INDEX(lava,MATCH(B2476,SumMonths,0),2)</f>
        <v>#N/A</v>
      </c>
    </row>
    <row r="2477" customFormat="false" ht="12.75" hidden="false" customHeight="false" outlineLevel="0" collapsed="false">
      <c r="A2477" s="57" t="e">
        <f aca="false">INDEX(BucketTable,MATCH(B2477,SumMonths,0),1)</f>
        <v>#N/A</v>
      </c>
      <c r="K2477" s="57" t="e">
        <f aca="false">INDEX(lava,MATCH(B2477,SumMonths,0),2)</f>
        <v>#N/A</v>
      </c>
    </row>
    <row r="2478" customFormat="false" ht="12.75" hidden="false" customHeight="false" outlineLevel="0" collapsed="false">
      <c r="A2478" s="57" t="e">
        <f aca="false">INDEX(BucketTable,MATCH(B2478,SumMonths,0),1)</f>
        <v>#N/A</v>
      </c>
      <c r="K2478" s="57" t="e">
        <f aca="false">INDEX(lava,MATCH(B2478,SumMonths,0),2)</f>
        <v>#N/A</v>
      </c>
    </row>
    <row r="2479" customFormat="false" ht="12.75" hidden="false" customHeight="false" outlineLevel="0" collapsed="false">
      <c r="A2479" s="57" t="e">
        <f aca="false">INDEX(BucketTable,MATCH(B2479,SumMonths,0),1)</f>
        <v>#N/A</v>
      </c>
      <c r="K2479" s="57" t="e">
        <f aca="false">INDEX(lava,MATCH(B2479,SumMonths,0),2)</f>
        <v>#N/A</v>
      </c>
    </row>
    <row r="2480" customFormat="false" ht="12.75" hidden="false" customHeight="false" outlineLevel="0" collapsed="false">
      <c r="A2480" s="57" t="e">
        <f aca="false">INDEX(BucketTable,MATCH(B2480,SumMonths,0),1)</f>
        <v>#N/A</v>
      </c>
      <c r="K2480" s="57" t="e">
        <f aca="false">INDEX(lava,MATCH(B2480,SumMonths,0),2)</f>
        <v>#N/A</v>
      </c>
    </row>
    <row r="2481" customFormat="false" ht="12.75" hidden="false" customHeight="false" outlineLevel="0" collapsed="false">
      <c r="A2481" s="57" t="e">
        <f aca="false">INDEX(BucketTable,MATCH(B2481,SumMonths,0),1)</f>
        <v>#N/A</v>
      </c>
      <c r="K2481" s="57" t="e">
        <f aca="false">INDEX(lava,MATCH(B2481,SumMonths,0),2)</f>
        <v>#N/A</v>
      </c>
    </row>
    <row r="2482" customFormat="false" ht="12.75" hidden="false" customHeight="false" outlineLevel="0" collapsed="false">
      <c r="A2482" s="57" t="e">
        <f aca="false">INDEX(BucketTable,MATCH(B2482,SumMonths,0),1)</f>
        <v>#N/A</v>
      </c>
      <c r="K2482" s="57" t="e">
        <f aca="false">INDEX(lava,MATCH(B2482,SumMonths,0),2)</f>
        <v>#N/A</v>
      </c>
    </row>
    <row r="2483" customFormat="false" ht="12.75" hidden="false" customHeight="false" outlineLevel="0" collapsed="false">
      <c r="A2483" s="57" t="e">
        <f aca="false">INDEX(BucketTable,MATCH(B2483,SumMonths,0),1)</f>
        <v>#N/A</v>
      </c>
      <c r="K2483" s="57" t="e">
        <f aca="false">INDEX(lava,MATCH(B2483,SumMonths,0),2)</f>
        <v>#N/A</v>
      </c>
    </row>
    <row r="2484" customFormat="false" ht="12.75" hidden="false" customHeight="false" outlineLevel="0" collapsed="false">
      <c r="A2484" s="57" t="e">
        <f aca="false">INDEX(BucketTable,MATCH(B2484,SumMonths,0),1)</f>
        <v>#N/A</v>
      </c>
      <c r="K2484" s="57" t="e">
        <f aca="false">INDEX(lava,MATCH(B2484,SumMonths,0),2)</f>
        <v>#N/A</v>
      </c>
    </row>
    <row r="2485" customFormat="false" ht="12.75" hidden="false" customHeight="false" outlineLevel="0" collapsed="false">
      <c r="A2485" s="57" t="e">
        <f aca="false">INDEX(BucketTable,MATCH(B2485,SumMonths,0),1)</f>
        <v>#N/A</v>
      </c>
      <c r="K2485" s="57" t="e">
        <f aca="false">INDEX(lava,MATCH(B2485,SumMonths,0),2)</f>
        <v>#N/A</v>
      </c>
    </row>
    <row r="2486" customFormat="false" ht="12.75" hidden="false" customHeight="false" outlineLevel="0" collapsed="false">
      <c r="A2486" s="57" t="e">
        <f aca="false">INDEX(BucketTable,MATCH(B2486,SumMonths,0),1)</f>
        <v>#N/A</v>
      </c>
      <c r="K2486" s="57" t="e">
        <f aca="false">INDEX(lava,MATCH(B2486,SumMonths,0),2)</f>
        <v>#N/A</v>
      </c>
    </row>
    <row r="2487" customFormat="false" ht="12.75" hidden="false" customHeight="false" outlineLevel="0" collapsed="false">
      <c r="A2487" s="57" t="e">
        <f aca="false">INDEX(BucketTable,MATCH(B2487,SumMonths,0),1)</f>
        <v>#N/A</v>
      </c>
      <c r="K2487" s="57" t="e">
        <f aca="false">INDEX(lava,MATCH(B2487,SumMonths,0),2)</f>
        <v>#N/A</v>
      </c>
    </row>
    <row r="2488" customFormat="false" ht="12.75" hidden="false" customHeight="false" outlineLevel="0" collapsed="false">
      <c r="A2488" s="57" t="e">
        <f aca="false">INDEX(BucketTable,MATCH(B2488,SumMonths,0),1)</f>
        <v>#N/A</v>
      </c>
      <c r="K2488" s="57" t="e">
        <f aca="false">INDEX(lava,MATCH(B2488,SumMonths,0),2)</f>
        <v>#N/A</v>
      </c>
    </row>
    <row r="2489" customFormat="false" ht="12.75" hidden="false" customHeight="false" outlineLevel="0" collapsed="false">
      <c r="A2489" s="57" t="e">
        <f aca="false">INDEX(BucketTable,MATCH(B2489,SumMonths,0),1)</f>
        <v>#N/A</v>
      </c>
      <c r="K2489" s="57" t="e">
        <f aca="false">INDEX(lava,MATCH(B2489,SumMonths,0),2)</f>
        <v>#N/A</v>
      </c>
    </row>
    <row r="2490" customFormat="false" ht="12.75" hidden="false" customHeight="false" outlineLevel="0" collapsed="false">
      <c r="A2490" s="57" t="e">
        <f aca="false">INDEX(BucketTable,MATCH(B2490,SumMonths,0),1)</f>
        <v>#N/A</v>
      </c>
      <c r="K2490" s="57" t="e">
        <f aca="false">INDEX(lava,MATCH(B2490,SumMonths,0),2)</f>
        <v>#N/A</v>
      </c>
    </row>
    <row r="2491" customFormat="false" ht="12.75" hidden="false" customHeight="false" outlineLevel="0" collapsed="false">
      <c r="A2491" s="57" t="e">
        <f aca="false">INDEX(BucketTable,MATCH(B2491,SumMonths,0),1)</f>
        <v>#N/A</v>
      </c>
      <c r="K2491" s="57" t="e">
        <f aca="false">INDEX(lava,MATCH(B2491,SumMonths,0),2)</f>
        <v>#N/A</v>
      </c>
    </row>
    <row r="2492" customFormat="false" ht="12.75" hidden="false" customHeight="false" outlineLevel="0" collapsed="false">
      <c r="A2492" s="57" t="e">
        <f aca="false">INDEX(BucketTable,MATCH(B2492,SumMonths,0),1)</f>
        <v>#N/A</v>
      </c>
      <c r="K2492" s="57" t="e">
        <f aca="false">INDEX(lava,MATCH(B2492,SumMonths,0),2)</f>
        <v>#N/A</v>
      </c>
    </row>
    <row r="2493" customFormat="false" ht="12.75" hidden="false" customHeight="false" outlineLevel="0" collapsed="false">
      <c r="A2493" s="57" t="e">
        <f aca="false">INDEX(BucketTable,MATCH(B2493,SumMonths,0),1)</f>
        <v>#N/A</v>
      </c>
      <c r="K2493" s="57" t="e">
        <f aca="false">INDEX(lava,MATCH(B2493,SumMonths,0),2)</f>
        <v>#N/A</v>
      </c>
    </row>
    <row r="2494" customFormat="false" ht="12.75" hidden="false" customHeight="false" outlineLevel="0" collapsed="false">
      <c r="A2494" s="57" t="e">
        <f aca="false">INDEX(BucketTable,MATCH(B2494,SumMonths,0),1)</f>
        <v>#N/A</v>
      </c>
      <c r="K2494" s="57" t="e">
        <f aca="false">INDEX(lava,MATCH(B2494,SumMonths,0),2)</f>
        <v>#N/A</v>
      </c>
    </row>
    <row r="2495" customFormat="false" ht="12.75" hidden="false" customHeight="false" outlineLevel="0" collapsed="false">
      <c r="A2495" s="57" t="e">
        <f aca="false">INDEX(BucketTable,MATCH(B2495,SumMonths,0),1)</f>
        <v>#N/A</v>
      </c>
      <c r="K2495" s="57" t="e">
        <f aca="false">INDEX(lava,MATCH(B2495,SumMonths,0),2)</f>
        <v>#N/A</v>
      </c>
    </row>
    <row r="2496" customFormat="false" ht="12.75" hidden="false" customHeight="false" outlineLevel="0" collapsed="false">
      <c r="A2496" s="57" t="e">
        <f aca="false">INDEX(BucketTable,MATCH(B2496,SumMonths,0),1)</f>
        <v>#N/A</v>
      </c>
      <c r="K2496" s="57" t="e">
        <f aca="false">INDEX(lava,MATCH(B2496,SumMonths,0),2)</f>
        <v>#N/A</v>
      </c>
    </row>
    <row r="2497" customFormat="false" ht="12.75" hidden="false" customHeight="false" outlineLevel="0" collapsed="false">
      <c r="A2497" s="57" t="e">
        <f aca="false">INDEX(BucketTable,MATCH(B2497,SumMonths,0),1)</f>
        <v>#N/A</v>
      </c>
      <c r="K2497" s="57" t="e">
        <f aca="false">INDEX(lava,MATCH(B2497,SumMonths,0),2)</f>
        <v>#N/A</v>
      </c>
    </row>
    <row r="2498" customFormat="false" ht="12.75" hidden="false" customHeight="false" outlineLevel="0" collapsed="false">
      <c r="A2498" s="57" t="e">
        <f aca="false">INDEX(BucketTable,MATCH(B2498,SumMonths,0),1)</f>
        <v>#N/A</v>
      </c>
      <c r="K2498" s="57" t="e">
        <f aca="false">INDEX(lava,MATCH(B2498,SumMonths,0),2)</f>
        <v>#N/A</v>
      </c>
    </row>
    <row r="2499" customFormat="false" ht="12.75" hidden="false" customHeight="false" outlineLevel="0" collapsed="false">
      <c r="A2499" s="57" t="e">
        <f aca="false">INDEX(BucketTable,MATCH(B2499,SumMonths,0),1)</f>
        <v>#N/A</v>
      </c>
      <c r="K2499" s="57" t="e">
        <f aca="false">INDEX(lava,MATCH(B2499,SumMonths,0),2)</f>
        <v>#N/A</v>
      </c>
    </row>
    <row r="2500" customFormat="false" ht="12.75" hidden="false" customHeight="false" outlineLevel="0" collapsed="false">
      <c r="A2500" s="57" t="e">
        <f aca="false">INDEX(BucketTable,MATCH(B2500,SumMonths,0),1)</f>
        <v>#N/A</v>
      </c>
      <c r="K2500" s="57" t="e">
        <f aca="false">INDEX(lava,MATCH(B2500,SumMonths,0),2)</f>
        <v>#N/A</v>
      </c>
    </row>
    <row r="2501" customFormat="false" ht="12.75" hidden="false" customHeight="false" outlineLevel="0" collapsed="false">
      <c r="A2501" s="57" t="e">
        <f aca="false">INDEX(BucketTable,MATCH(B2501,SumMonths,0),1)</f>
        <v>#N/A</v>
      </c>
      <c r="K2501" s="57" t="e">
        <f aca="false">INDEX(lava,MATCH(B2501,SumMonths,0),2)</f>
        <v>#N/A</v>
      </c>
    </row>
    <row r="2502" customFormat="false" ht="12.75" hidden="false" customHeight="false" outlineLevel="0" collapsed="false">
      <c r="A2502" s="57" t="e">
        <f aca="false">INDEX(BucketTable,MATCH(B2502,SumMonths,0),1)</f>
        <v>#N/A</v>
      </c>
      <c r="K2502" s="57" t="e">
        <f aca="false">INDEX(lava,MATCH(B2502,SumMonths,0),2)</f>
        <v>#N/A</v>
      </c>
    </row>
    <row r="2503" customFormat="false" ht="12.75" hidden="false" customHeight="false" outlineLevel="0" collapsed="false">
      <c r="A2503" s="57" t="e">
        <f aca="false">INDEX(BucketTable,MATCH(B2503,SumMonths,0),1)</f>
        <v>#N/A</v>
      </c>
      <c r="K2503" s="57" t="e">
        <f aca="false">INDEX(lava,MATCH(B2503,SumMonths,0),2)</f>
        <v>#N/A</v>
      </c>
    </row>
    <row r="2504" customFormat="false" ht="12.75" hidden="false" customHeight="false" outlineLevel="0" collapsed="false">
      <c r="A2504" s="57" t="e">
        <f aca="false">INDEX(BucketTable,MATCH(B2504,SumMonths,0),1)</f>
        <v>#N/A</v>
      </c>
      <c r="K2504" s="57" t="e">
        <f aca="false">INDEX(lava,MATCH(B2504,SumMonths,0),2)</f>
        <v>#N/A</v>
      </c>
    </row>
    <row r="2505" customFormat="false" ht="12.75" hidden="false" customHeight="false" outlineLevel="0" collapsed="false">
      <c r="A2505" s="57" t="e">
        <f aca="false">INDEX(BucketTable,MATCH(B2505,SumMonths,0),1)</f>
        <v>#N/A</v>
      </c>
      <c r="K2505" s="57" t="e">
        <f aca="false">INDEX(lava,MATCH(B2505,SumMonths,0),2)</f>
        <v>#N/A</v>
      </c>
    </row>
    <row r="2506" customFormat="false" ht="12.75" hidden="false" customHeight="false" outlineLevel="0" collapsed="false">
      <c r="A2506" s="57" t="e">
        <f aca="false">INDEX(BucketTable,MATCH(B2506,SumMonths,0),1)</f>
        <v>#N/A</v>
      </c>
      <c r="K2506" s="57" t="e">
        <f aca="false">INDEX(lava,MATCH(B2506,SumMonths,0),2)</f>
        <v>#N/A</v>
      </c>
    </row>
    <row r="2507" customFormat="false" ht="12.75" hidden="false" customHeight="false" outlineLevel="0" collapsed="false">
      <c r="A2507" s="57" t="e">
        <f aca="false">INDEX(BucketTable,MATCH(B2507,SumMonths,0),1)</f>
        <v>#N/A</v>
      </c>
      <c r="K2507" s="57" t="e">
        <f aca="false">INDEX(lava,MATCH(B2507,SumMonths,0),2)</f>
        <v>#N/A</v>
      </c>
    </row>
    <row r="2508" customFormat="false" ht="12.75" hidden="false" customHeight="false" outlineLevel="0" collapsed="false">
      <c r="A2508" s="57" t="e">
        <f aca="false">INDEX(BucketTable,MATCH(B2508,SumMonths,0),1)</f>
        <v>#N/A</v>
      </c>
      <c r="K2508" s="57" t="e">
        <f aca="false">INDEX(lava,MATCH(B2508,SumMonths,0),2)</f>
        <v>#N/A</v>
      </c>
    </row>
    <row r="2509" customFormat="false" ht="12.75" hidden="false" customHeight="false" outlineLevel="0" collapsed="false">
      <c r="A2509" s="57" t="e">
        <f aca="false">INDEX(BucketTable,MATCH(B2509,SumMonths,0),1)</f>
        <v>#N/A</v>
      </c>
      <c r="K2509" s="57" t="e">
        <f aca="false">INDEX(lava,MATCH(B2509,SumMonths,0),2)</f>
        <v>#N/A</v>
      </c>
    </row>
    <row r="2510" customFormat="false" ht="12.75" hidden="false" customHeight="false" outlineLevel="0" collapsed="false">
      <c r="A2510" s="57" t="e">
        <f aca="false">INDEX(BucketTable,MATCH(B2510,SumMonths,0),1)</f>
        <v>#N/A</v>
      </c>
      <c r="K2510" s="57" t="e">
        <f aca="false">INDEX(lava,MATCH(B2510,SumMonths,0),2)</f>
        <v>#N/A</v>
      </c>
    </row>
    <row r="2511" customFormat="false" ht="12.75" hidden="false" customHeight="false" outlineLevel="0" collapsed="false">
      <c r="A2511" s="57" t="e">
        <f aca="false">INDEX(BucketTable,MATCH(B2511,SumMonths,0),1)</f>
        <v>#N/A</v>
      </c>
      <c r="K2511" s="57" t="e">
        <f aca="false">INDEX(lava,MATCH(B2511,SumMonths,0),2)</f>
        <v>#N/A</v>
      </c>
    </row>
    <row r="2512" customFormat="false" ht="12.75" hidden="false" customHeight="false" outlineLevel="0" collapsed="false">
      <c r="A2512" s="57" t="e">
        <f aca="false">INDEX(BucketTable,MATCH(B2512,SumMonths,0),1)</f>
        <v>#N/A</v>
      </c>
      <c r="K2512" s="57" t="e">
        <f aca="false">INDEX(lava,MATCH(B2512,SumMonths,0),2)</f>
        <v>#N/A</v>
      </c>
    </row>
    <row r="2513" customFormat="false" ht="12.75" hidden="false" customHeight="false" outlineLevel="0" collapsed="false">
      <c r="A2513" s="57" t="e">
        <f aca="false">INDEX(BucketTable,MATCH(B2513,SumMonths,0),1)</f>
        <v>#N/A</v>
      </c>
      <c r="K2513" s="57" t="e">
        <f aca="false">INDEX(lava,MATCH(B2513,SumMonths,0),2)</f>
        <v>#N/A</v>
      </c>
    </row>
    <row r="2514" customFormat="false" ht="12.75" hidden="false" customHeight="false" outlineLevel="0" collapsed="false">
      <c r="A2514" s="57" t="e">
        <f aca="false">INDEX(BucketTable,MATCH(B2514,SumMonths,0),1)</f>
        <v>#N/A</v>
      </c>
      <c r="K2514" s="57" t="e">
        <f aca="false">INDEX(lava,MATCH(B2514,SumMonths,0),2)</f>
        <v>#N/A</v>
      </c>
    </row>
    <row r="2515" customFormat="false" ht="12.75" hidden="false" customHeight="false" outlineLevel="0" collapsed="false">
      <c r="A2515" s="57" t="e">
        <f aca="false">INDEX(BucketTable,MATCH(B2515,SumMonths,0),1)</f>
        <v>#N/A</v>
      </c>
      <c r="K2515" s="57" t="e">
        <f aca="false">INDEX(lava,MATCH(B2515,SumMonths,0),2)</f>
        <v>#N/A</v>
      </c>
    </row>
    <row r="2516" customFormat="false" ht="12.75" hidden="false" customHeight="false" outlineLevel="0" collapsed="false">
      <c r="A2516" s="57" t="e">
        <f aca="false">INDEX(BucketTable,MATCH(B2516,SumMonths,0),1)</f>
        <v>#N/A</v>
      </c>
      <c r="K2516" s="57" t="e">
        <f aca="false">INDEX(lava,MATCH(B2516,SumMonths,0),2)</f>
        <v>#N/A</v>
      </c>
    </row>
    <row r="2517" customFormat="false" ht="12.75" hidden="false" customHeight="false" outlineLevel="0" collapsed="false">
      <c r="A2517" s="57" t="e">
        <f aca="false">INDEX(BucketTable,MATCH(B2517,SumMonths,0),1)</f>
        <v>#N/A</v>
      </c>
      <c r="K2517" s="57" t="e">
        <f aca="false">INDEX(lava,MATCH(B2517,SumMonths,0),2)</f>
        <v>#N/A</v>
      </c>
    </row>
    <row r="2518" customFormat="false" ht="12.75" hidden="false" customHeight="false" outlineLevel="0" collapsed="false">
      <c r="A2518" s="57" t="e">
        <f aca="false">INDEX(BucketTable,MATCH(B2518,SumMonths,0),1)</f>
        <v>#N/A</v>
      </c>
      <c r="K2518" s="57" t="e">
        <f aca="false">INDEX(lava,MATCH(B2518,SumMonths,0),2)</f>
        <v>#N/A</v>
      </c>
    </row>
    <row r="2519" customFormat="false" ht="12.75" hidden="false" customHeight="false" outlineLevel="0" collapsed="false">
      <c r="A2519" s="57" t="e">
        <f aca="false">INDEX(BucketTable,MATCH(B2519,SumMonths,0),1)</f>
        <v>#N/A</v>
      </c>
      <c r="K2519" s="57" t="e">
        <f aca="false">INDEX(lava,MATCH(B2519,SumMonths,0),2)</f>
        <v>#N/A</v>
      </c>
    </row>
    <row r="2520" customFormat="false" ht="12.75" hidden="false" customHeight="false" outlineLevel="0" collapsed="false">
      <c r="A2520" s="57" t="e">
        <f aca="false">INDEX(BucketTable,MATCH(B2520,SumMonths,0),1)</f>
        <v>#N/A</v>
      </c>
      <c r="K2520" s="57" t="e">
        <f aca="false">INDEX(lava,MATCH(B2520,SumMonths,0),2)</f>
        <v>#N/A</v>
      </c>
    </row>
    <row r="2521" customFormat="false" ht="12.75" hidden="false" customHeight="false" outlineLevel="0" collapsed="false">
      <c r="A2521" s="57" t="e">
        <f aca="false">INDEX(BucketTable,MATCH(B2521,SumMonths,0),1)</f>
        <v>#N/A</v>
      </c>
      <c r="K2521" s="57" t="e">
        <f aca="false">INDEX(lava,MATCH(B2521,SumMonths,0),2)</f>
        <v>#N/A</v>
      </c>
    </row>
    <row r="2522" customFormat="false" ht="12.75" hidden="false" customHeight="false" outlineLevel="0" collapsed="false">
      <c r="A2522" s="57" t="e">
        <f aca="false">INDEX(BucketTable,MATCH(B2522,SumMonths,0),1)</f>
        <v>#N/A</v>
      </c>
      <c r="K2522" s="57" t="e">
        <f aca="false">INDEX(lava,MATCH(B2522,SumMonths,0),2)</f>
        <v>#N/A</v>
      </c>
    </row>
    <row r="2523" customFormat="false" ht="12.75" hidden="false" customHeight="false" outlineLevel="0" collapsed="false">
      <c r="A2523" s="57" t="e">
        <f aca="false">INDEX(BucketTable,MATCH(B2523,SumMonths,0),1)</f>
        <v>#N/A</v>
      </c>
      <c r="K2523" s="57" t="e">
        <f aca="false">INDEX(lava,MATCH(B2523,SumMonths,0),2)</f>
        <v>#N/A</v>
      </c>
    </row>
    <row r="2524" customFormat="false" ht="12.75" hidden="false" customHeight="false" outlineLevel="0" collapsed="false">
      <c r="A2524" s="57" t="e">
        <f aca="false">INDEX(BucketTable,MATCH(B2524,SumMonths,0),1)</f>
        <v>#N/A</v>
      </c>
      <c r="K2524" s="57" t="e">
        <f aca="false">INDEX(lava,MATCH(B2524,SumMonths,0),2)</f>
        <v>#N/A</v>
      </c>
    </row>
    <row r="2525" customFormat="false" ht="12.75" hidden="false" customHeight="false" outlineLevel="0" collapsed="false">
      <c r="A2525" s="57" t="e">
        <f aca="false">INDEX(BucketTable,MATCH(B2525,SumMonths,0),1)</f>
        <v>#N/A</v>
      </c>
      <c r="K2525" s="57" t="e">
        <f aca="false">INDEX(lava,MATCH(B2525,SumMonths,0),2)</f>
        <v>#N/A</v>
      </c>
    </row>
    <row r="2526" customFormat="false" ht="12.75" hidden="false" customHeight="false" outlineLevel="0" collapsed="false">
      <c r="A2526" s="57" t="e">
        <f aca="false">INDEX(BucketTable,MATCH(B2526,SumMonths,0),1)</f>
        <v>#N/A</v>
      </c>
      <c r="K2526" s="57" t="e">
        <f aca="false">INDEX(lava,MATCH(B2526,SumMonths,0),2)</f>
        <v>#N/A</v>
      </c>
    </row>
    <row r="2527" customFormat="false" ht="12.75" hidden="false" customHeight="false" outlineLevel="0" collapsed="false">
      <c r="A2527" s="57" t="e">
        <f aca="false">INDEX(BucketTable,MATCH(B2527,SumMonths,0),1)</f>
        <v>#N/A</v>
      </c>
      <c r="K2527" s="57" t="e">
        <f aca="false">INDEX(lava,MATCH(B2527,SumMonths,0),2)</f>
        <v>#N/A</v>
      </c>
    </row>
    <row r="2528" customFormat="false" ht="12.75" hidden="false" customHeight="false" outlineLevel="0" collapsed="false">
      <c r="A2528" s="57" t="e">
        <f aca="false">INDEX(BucketTable,MATCH(B2528,SumMonths,0),1)</f>
        <v>#N/A</v>
      </c>
      <c r="K2528" s="57" t="e">
        <f aca="false">INDEX(lava,MATCH(B2528,SumMonths,0),2)</f>
        <v>#N/A</v>
      </c>
    </row>
    <row r="2529" customFormat="false" ht="12.75" hidden="false" customHeight="false" outlineLevel="0" collapsed="false">
      <c r="A2529" s="57" t="e">
        <f aca="false">INDEX(BucketTable,MATCH(B2529,SumMonths,0),1)</f>
        <v>#N/A</v>
      </c>
      <c r="K2529" s="57" t="e">
        <f aca="false">INDEX(lava,MATCH(B2529,SumMonths,0),2)</f>
        <v>#N/A</v>
      </c>
    </row>
    <row r="2530" customFormat="false" ht="12.75" hidden="false" customHeight="false" outlineLevel="0" collapsed="false">
      <c r="A2530" s="57" t="e">
        <f aca="false">INDEX(BucketTable,MATCH(B2530,SumMonths,0),1)</f>
        <v>#N/A</v>
      </c>
      <c r="K2530" s="57" t="e">
        <f aca="false">INDEX(lava,MATCH(B2530,SumMonths,0),2)</f>
        <v>#N/A</v>
      </c>
    </row>
    <row r="2531" customFormat="false" ht="12.75" hidden="false" customHeight="false" outlineLevel="0" collapsed="false">
      <c r="A2531" s="57" t="e">
        <f aca="false">INDEX(BucketTable,MATCH(B2531,SumMonths,0),1)</f>
        <v>#N/A</v>
      </c>
      <c r="K2531" s="57" t="e">
        <f aca="false">INDEX(lava,MATCH(B2531,SumMonths,0),2)</f>
        <v>#N/A</v>
      </c>
    </row>
    <row r="2532" customFormat="false" ht="12.75" hidden="false" customHeight="false" outlineLevel="0" collapsed="false">
      <c r="A2532" s="57" t="e">
        <f aca="false">INDEX(BucketTable,MATCH(B2532,SumMonths,0),1)</f>
        <v>#N/A</v>
      </c>
      <c r="K2532" s="57" t="e">
        <f aca="false">INDEX(lava,MATCH(B2532,SumMonths,0),2)</f>
        <v>#N/A</v>
      </c>
    </row>
    <row r="2533" customFormat="false" ht="12.75" hidden="false" customHeight="false" outlineLevel="0" collapsed="false">
      <c r="A2533" s="57" t="e">
        <f aca="false">INDEX(BucketTable,MATCH(B2533,SumMonths,0),1)</f>
        <v>#N/A</v>
      </c>
      <c r="K2533" s="57" t="e">
        <f aca="false">INDEX(lava,MATCH(B2533,SumMonths,0),2)</f>
        <v>#N/A</v>
      </c>
    </row>
    <row r="2534" customFormat="false" ht="12.75" hidden="false" customHeight="false" outlineLevel="0" collapsed="false">
      <c r="A2534" s="57" t="e">
        <f aca="false">INDEX(BucketTable,MATCH(B2534,SumMonths,0),1)</f>
        <v>#N/A</v>
      </c>
      <c r="K2534" s="57" t="e">
        <f aca="false">INDEX(lava,MATCH(B2534,SumMonths,0),2)</f>
        <v>#N/A</v>
      </c>
    </row>
    <row r="2535" customFormat="false" ht="12.75" hidden="false" customHeight="false" outlineLevel="0" collapsed="false">
      <c r="A2535" s="57" t="e">
        <f aca="false">INDEX(BucketTable,MATCH(B2535,SumMonths,0),1)</f>
        <v>#N/A</v>
      </c>
      <c r="K2535" s="57" t="e">
        <f aca="false">INDEX(lava,MATCH(B2535,SumMonths,0),2)</f>
        <v>#N/A</v>
      </c>
    </row>
    <row r="2536" customFormat="false" ht="12.75" hidden="false" customHeight="false" outlineLevel="0" collapsed="false">
      <c r="A2536" s="57" t="e">
        <f aca="false">INDEX(BucketTable,MATCH(B2536,SumMonths,0),1)</f>
        <v>#N/A</v>
      </c>
      <c r="K2536" s="57" t="e">
        <f aca="false">INDEX(lava,MATCH(B2536,SumMonths,0),2)</f>
        <v>#N/A</v>
      </c>
    </row>
    <row r="2537" customFormat="false" ht="12.75" hidden="false" customHeight="false" outlineLevel="0" collapsed="false">
      <c r="A2537" s="57" t="e">
        <f aca="false">INDEX(BucketTable,MATCH(B2537,SumMonths,0),1)</f>
        <v>#N/A</v>
      </c>
      <c r="K2537" s="57" t="e">
        <f aca="false">INDEX(lava,MATCH(B2537,SumMonths,0),2)</f>
        <v>#N/A</v>
      </c>
    </row>
    <row r="2538" customFormat="false" ht="12.75" hidden="false" customHeight="false" outlineLevel="0" collapsed="false">
      <c r="A2538" s="57" t="e">
        <f aca="false">INDEX(BucketTable,MATCH(B2538,SumMonths,0),1)</f>
        <v>#N/A</v>
      </c>
      <c r="K2538" s="57" t="e">
        <f aca="false">INDEX(lava,MATCH(B2538,SumMonths,0),2)</f>
        <v>#N/A</v>
      </c>
    </row>
    <row r="2539" customFormat="false" ht="12.75" hidden="false" customHeight="false" outlineLevel="0" collapsed="false">
      <c r="A2539" s="57" t="e">
        <f aca="false">INDEX(BucketTable,MATCH(B2539,SumMonths,0),1)</f>
        <v>#N/A</v>
      </c>
      <c r="K2539" s="57" t="e">
        <f aca="false">INDEX(lava,MATCH(B2539,SumMonths,0),2)</f>
        <v>#N/A</v>
      </c>
    </row>
    <row r="2540" customFormat="false" ht="12.75" hidden="false" customHeight="false" outlineLevel="0" collapsed="false">
      <c r="A2540" s="57" t="e">
        <f aca="false">INDEX(BucketTable,MATCH(B2540,SumMonths,0),1)</f>
        <v>#N/A</v>
      </c>
      <c r="K2540" s="57" t="e">
        <f aca="false">INDEX(lava,MATCH(B2540,SumMonths,0),2)</f>
        <v>#N/A</v>
      </c>
    </row>
    <row r="2541" customFormat="false" ht="12.75" hidden="false" customHeight="false" outlineLevel="0" collapsed="false">
      <c r="A2541" s="57" t="e">
        <f aca="false">INDEX(BucketTable,MATCH(B2541,SumMonths,0),1)</f>
        <v>#N/A</v>
      </c>
      <c r="K2541" s="57" t="e">
        <f aca="false">INDEX(lava,MATCH(B2541,SumMonths,0),2)</f>
        <v>#N/A</v>
      </c>
    </row>
    <row r="2542" customFormat="false" ht="12.75" hidden="false" customHeight="false" outlineLevel="0" collapsed="false">
      <c r="A2542" s="57" t="e">
        <f aca="false">INDEX(BucketTable,MATCH(B2542,SumMonths,0),1)</f>
        <v>#N/A</v>
      </c>
      <c r="K2542" s="57" t="e">
        <f aca="false">INDEX(lava,MATCH(B2542,SumMonths,0),2)</f>
        <v>#N/A</v>
      </c>
    </row>
    <row r="2543" customFormat="false" ht="12.75" hidden="false" customHeight="false" outlineLevel="0" collapsed="false">
      <c r="A2543" s="57" t="e">
        <f aca="false">INDEX(BucketTable,MATCH(B2543,SumMonths,0),1)</f>
        <v>#N/A</v>
      </c>
      <c r="K2543" s="57" t="e">
        <f aca="false">INDEX(lava,MATCH(B2543,SumMonths,0),2)</f>
        <v>#N/A</v>
      </c>
    </row>
    <row r="2544" customFormat="false" ht="12.75" hidden="false" customHeight="false" outlineLevel="0" collapsed="false">
      <c r="A2544" s="57" t="e">
        <f aca="false">INDEX(BucketTable,MATCH(B2544,SumMonths,0),1)</f>
        <v>#N/A</v>
      </c>
      <c r="K2544" s="57" t="e">
        <f aca="false">INDEX(lava,MATCH(B2544,SumMonths,0),2)</f>
        <v>#N/A</v>
      </c>
    </row>
    <row r="2545" customFormat="false" ht="12.75" hidden="false" customHeight="false" outlineLevel="0" collapsed="false">
      <c r="A2545" s="57" t="e">
        <f aca="false">INDEX(BucketTable,MATCH(B2545,SumMonths,0),1)</f>
        <v>#N/A</v>
      </c>
      <c r="K2545" s="57" t="e">
        <f aca="false">INDEX(lava,MATCH(B2545,SumMonths,0),2)</f>
        <v>#N/A</v>
      </c>
    </row>
    <row r="2546" customFormat="false" ht="12.75" hidden="false" customHeight="false" outlineLevel="0" collapsed="false">
      <c r="A2546" s="57" t="e">
        <f aca="false">INDEX(BucketTable,MATCH(B2546,SumMonths,0),1)</f>
        <v>#N/A</v>
      </c>
      <c r="K2546" s="57" t="e">
        <f aca="false">INDEX(lava,MATCH(B2546,SumMonths,0),2)</f>
        <v>#N/A</v>
      </c>
    </row>
    <row r="2547" customFormat="false" ht="12.75" hidden="false" customHeight="false" outlineLevel="0" collapsed="false">
      <c r="A2547" s="57" t="e">
        <f aca="false">INDEX(BucketTable,MATCH(B2547,SumMonths,0),1)</f>
        <v>#N/A</v>
      </c>
      <c r="K2547" s="57" t="e">
        <f aca="false">INDEX(lava,MATCH(B2547,SumMonths,0),2)</f>
        <v>#N/A</v>
      </c>
    </row>
    <row r="2548" customFormat="false" ht="12.75" hidden="false" customHeight="false" outlineLevel="0" collapsed="false">
      <c r="A2548" s="57" t="e">
        <f aca="false">INDEX(BucketTable,MATCH(B2548,SumMonths,0),1)</f>
        <v>#N/A</v>
      </c>
      <c r="K2548" s="57" t="e">
        <f aca="false">INDEX(lava,MATCH(B2548,SumMonths,0),2)</f>
        <v>#N/A</v>
      </c>
    </row>
    <row r="2549" customFormat="false" ht="12.75" hidden="false" customHeight="false" outlineLevel="0" collapsed="false">
      <c r="A2549" s="57" t="e">
        <f aca="false">INDEX(BucketTable,MATCH(B2549,SumMonths,0),1)</f>
        <v>#N/A</v>
      </c>
      <c r="K2549" s="57" t="e">
        <f aca="false">INDEX(lava,MATCH(B2549,SumMonths,0),2)</f>
        <v>#N/A</v>
      </c>
    </row>
    <row r="2550" customFormat="false" ht="12.75" hidden="false" customHeight="false" outlineLevel="0" collapsed="false">
      <c r="A2550" s="57" t="e">
        <f aca="false">INDEX(BucketTable,MATCH(B2550,SumMonths,0),1)</f>
        <v>#N/A</v>
      </c>
      <c r="K2550" s="57" t="e">
        <f aca="false">INDEX(lava,MATCH(B2550,SumMonths,0),2)</f>
        <v>#N/A</v>
      </c>
    </row>
    <row r="2551" customFormat="false" ht="12.75" hidden="false" customHeight="false" outlineLevel="0" collapsed="false">
      <c r="A2551" s="57" t="e">
        <f aca="false">INDEX(BucketTable,MATCH(B2551,SumMonths,0),1)</f>
        <v>#N/A</v>
      </c>
      <c r="K2551" s="57" t="e">
        <f aca="false">INDEX(lava,MATCH(B2551,SumMonths,0),2)</f>
        <v>#N/A</v>
      </c>
    </row>
    <row r="2552" customFormat="false" ht="12.75" hidden="false" customHeight="false" outlineLevel="0" collapsed="false">
      <c r="A2552" s="57" t="e">
        <f aca="false">INDEX(BucketTable,MATCH(B2552,SumMonths,0),1)</f>
        <v>#N/A</v>
      </c>
      <c r="K2552" s="57" t="e">
        <f aca="false">INDEX(lava,MATCH(B2552,SumMonths,0),2)</f>
        <v>#N/A</v>
      </c>
    </row>
    <row r="2553" customFormat="false" ht="12.75" hidden="false" customHeight="false" outlineLevel="0" collapsed="false">
      <c r="A2553" s="57" t="e">
        <f aca="false">INDEX(BucketTable,MATCH(B2553,SumMonths,0),1)</f>
        <v>#N/A</v>
      </c>
      <c r="K2553" s="57" t="e">
        <f aca="false">INDEX(lava,MATCH(B2553,SumMonths,0),2)</f>
        <v>#N/A</v>
      </c>
    </row>
    <row r="2554" customFormat="false" ht="12.75" hidden="false" customHeight="false" outlineLevel="0" collapsed="false">
      <c r="A2554" s="57" t="e">
        <f aca="false">INDEX(BucketTable,MATCH(B2554,SumMonths,0),1)</f>
        <v>#N/A</v>
      </c>
      <c r="K2554" s="57" t="e">
        <f aca="false">INDEX(lava,MATCH(B2554,SumMonths,0),2)</f>
        <v>#N/A</v>
      </c>
    </row>
    <row r="2555" customFormat="false" ht="12.75" hidden="false" customHeight="false" outlineLevel="0" collapsed="false">
      <c r="A2555" s="57" t="e">
        <f aca="false">INDEX(BucketTable,MATCH(B2555,SumMonths,0),1)</f>
        <v>#N/A</v>
      </c>
      <c r="K2555" s="57" t="e">
        <f aca="false">INDEX(lava,MATCH(B2555,SumMonths,0),2)</f>
        <v>#N/A</v>
      </c>
    </row>
    <row r="2556" customFormat="false" ht="12.75" hidden="false" customHeight="false" outlineLevel="0" collapsed="false">
      <c r="A2556" s="57" t="e">
        <f aca="false">INDEX(BucketTable,MATCH(B2556,SumMonths,0),1)</f>
        <v>#N/A</v>
      </c>
      <c r="K2556" s="57" t="e">
        <f aca="false">INDEX(lava,MATCH(B2556,SumMonths,0),2)</f>
        <v>#N/A</v>
      </c>
    </row>
    <row r="2557" customFormat="false" ht="12.75" hidden="false" customHeight="false" outlineLevel="0" collapsed="false">
      <c r="A2557" s="57" t="e">
        <f aca="false">INDEX(BucketTable,MATCH(B2557,SumMonths,0),1)</f>
        <v>#N/A</v>
      </c>
      <c r="K2557" s="57" t="e">
        <f aca="false">INDEX(lava,MATCH(B2557,SumMonths,0),2)</f>
        <v>#N/A</v>
      </c>
    </row>
    <row r="2558" customFormat="false" ht="12.75" hidden="false" customHeight="false" outlineLevel="0" collapsed="false">
      <c r="A2558" s="57" t="e">
        <f aca="false">INDEX(BucketTable,MATCH(B2558,SumMonths,0),1)</f>
        <v>#N/A</v>
      </c>
      <c r="K2558" s="57" t="e">
        <f aca="false">INDEX(lava,MATCH(B2558,SumMonths,0),2)</f>
        <v>#N/A</v>
      </c>
    </row>
    <row r="2559" customFormat="false" ht="12.75" hidden="false" customHeight="false" outlineLevel="0" collapsed="false">
      <c r="A2559" s="57" t="e">
        <f aca="false">INDEX(BucketTable,MATCH(B2559,SumMonths,0),1)</f>
        <v>#N/A</v>
      </c>
      <c r="K2559" s="57" t="e">
        <f aca="false">INDEX(lava,MATCH(B2559,SumMonths,0),2)</f>
        <v>#N/A</v>
      </c>
    </row>
    <row r="2560" customFormat="false" ht="12.75" hidden="false" customHeight="false" outlineLevel="0" collapsed="false">
      <c r="A2560" s="57" t="e">
        <f aca="false">INDEX(BucketTable,MATCH(B2560,SumMonths,0),1)</f>
        <v>#N/A</v>
      </c>
      <c r="K2560" s="57" t="e">
        <f aca="false">INDEX(lava,MATCH(B2560,SumMonths,0),2)</f>
        <v>#N/A</v>
      </c>
    </row>
    <row r="2561" customFormat="false" ht="12.75" hidden="false" customHeight="false" outlineLevel="0" collapsed="false">
      <c r="A2561" s="57" t="e">
        <f aca="false">INDEX(BucketTable,MATCH(B2561,SumMonths,0),1)</f>
        <v>#N/A</v>
      </c>
      <c r="K2561" s="57" t="e">
        <f aca="false">INDEX(lava,MATCH(B2561,SumMonths,0),2)</f>
        <v>#N/A</v>
      </c>
    </row>
    <row r="2562" customFormat="false" ht="12.75" hidden="false" customHeight="false" outlineLevel="0" collapsed="false">
      <c r="A2562" s="57" t="e">
        <f aca="false">INDEX(BucketTable,MATCH(B2562,SumMonths,0),1)</f>
        <v>#N/A</v>
      </c>
      <c r="K2562" s="57" t="e">
        <f aca="false">INDEX(lava,MATCH(B2562,SumMonths,0),2)</f>
        <v>#N/A</v>
      </c>
    </row>
    <row r="2563" customFormat="false" ht="12.75" hidden="false" customHeight="false" outlineLevel="0" collapsed="false">
      <c r="A2563" s="57" t="e">
        <f aca="false">INDEX(BucketTable,MATCH(B2563,SumMonths,0),1)</f>
        <v>#N/A</v>
      </c>
      <c r="K2563" s="57" t="e">
        <f aca="false">INDEX(lava,MATCH(B2563,SumMonths,0),2)</f>
        <v>#N/A</v>
      </c>
    </row>
    <row r="2564" customFormat="false" ht="12.75" hidden="false" customHeight="false" outlineLevel="0" collapsed="false">
      <c r="A2564" s="57" t="e">
        <f aca="false">INDEX(BucketTable,MATCH(B2564,SumMonths,0),1)</f>
        <v>#N/A</v>
      </c>
      <c r="K2564" s="57" t="e">
        <f aca="false">INDEX(lava,MATCH(B2564,SumMonths,0),2)</f>
        <v>#N/A</v>
      </c>
    </row>
    <row r="2565" customFormat="false" ht="12.75" hidden="false" customHeight="false" outlineLevel="0" collapsed="false">
      <c r="A2565" s="57" t="e">
        <f aca="false">INDEX(BucketTable,MATCH(B2565,SumMonths,0),1)</f>
        <v>#N/A</v>
      </c>
      <c r="K2565" s="57" t="e">
        <f aca="false">INDEX(lava,MATCH(B2565,SumMonths,0),2)</f>
        <v>#N/A</v>
      </c>
    </row>
    <row r="2566" customFormat="false" ht="12.75" hidden="false" customHeight="false" outlineLevel="0" collapsed="false">
      <c r="A2566" s="57" t="e">
        <f aca="false">INDEX(BucketTable,MATCH(B2566,SumMonths,0),1)</f>
        <v>#N/A</v>
      </c>
      <c r="K2566" s="57" t="e">
        <f aca="false">INDEX(lava,MATCH(B2566,SumMonths,0),2)</f>
        <v>#N/A</v>
      </c>
    </row>
    <row r="2567" customFormat="false" ht="12.75" hidden="false" customHeight="false" outlineLevel="0" collapsed="false">
      <c r="A2567" s="57" t="e">
        <f aca="false">INDEX(BucketTable,MATCH(B2567,SumMonths,0),1)</f>
        <v>#N/A</v>
      </c>
      <c r="K2567" s="57" t="e">
        <f aca="false">INDEX(lava,MATCH(B2567,SumMonths,0),2)</f>
        <v>#N/A</v>
      </c>
    </row>
    <row r="2568" customFormat="false" ht="12.75" hidden="false" customHeight="false" outlineLevel="0" collapsed="false">
      <c r="A2568" s="57" t="e">
        <f aca="false">INDEX(BucketTable,MATCH(B2568,SumMonths,0),1)</f>
        <v>#N/A</v>
      </c>
      <c r="K2568" s="57" t="e">
        <f aca="false">INDEX(lava,MATCH(B2568,SumMonths,0),2)</f>
        <v>#N/A</v>
      </c>
    </row>
    <row r="2569" customFormat="false" ht="12.75" hidden="false" customHeight="false" outlineLevel="0" collapsed="false">
      <c r="A2569" s="57" t="e">
        <f aca="false">INDEX(BucketTable,MATCH(B2569,SumMonths,0),1)</f>
        <v>#N/A</v>
      </c>
      <c r="K2569" s="57" t="e">
        <f aca="false">INDEX(lava,MATCH(B2569,SumMonths,0),2)</f>
        <v>#N/A</v>
      </c>
    </row>
    <row r="2570" customFormat="false" ht="12.75" hidden="false" customHeight="false" outlineLevel="0" collapsed="false">
      <c r="A2570" s="57" t="e">
        <f aca="false">INDEX(BucketTable,MATCH(B2570,SumMonths,0),1)</f>
        <v>#N/A</v>
      </c>
      <c r="K2570" s="57" t="e">
        <f aca="false">INDEX(lava,MATCH(B2570,SumMonths,0),2)</f>
        <v>#N/A</v>
      </c>
    </row>
    <row r="2571" customFormat="false" ht="12.75" hidden="false" customHeight="false" outlineLevel="0" collapsed="false">
      <c r="A2571" s="57" t="e">
        <f aca="false">INDEX(BucketTable,MATCH(B2571,SumMonths,0),1)</f>
        <v>#N/A</v>
      </c>
      <c r="K2571" s="57" t="e">
        <f aca="false">INDEX(lava,MATCH(B2571,SumMonths,0),2)</f>
        <v>#N/A</v>
      </c>
    </row>
    <row r="2572" customFormat="false" ht="12.75" hidden="false" customHeight="false" outlineLevel="0" collapsed="false">
      <c r="A2572" s="57" t="e">
        <f aca="false">INDEX(BucketTable,MATCH(B2572,SumMonths,0),1)</f>
        <v>#N/A</v>
      </c>
      <c r="K2572" s="57" t="e">
        <f aca="false">INDEX(lava,MATCH(B2572,SumMonths,0),2)</f>
        <v>#N/A</v>
      </c>
    </row>
    <row r="2573" customFormat="false" ht="12.75" hidden="false" customHeight="false" outlineLevel="0" collapsed="false">
      <c r="A2573" s="57" t="e">
        <f aca="false">INDEX(BucketTable,MATCH(B2573,SumMonths,0),1)</f>
        <v>#N/A</v>
      </c>
      <c r="K2573" s="57" t="e">
        <f aca="false">INDEX(lava,MATCH(B2573,SumMonths,0),2)</f>
        <v>#N/A</v>
      </c>
    </row>
    <row r="2574" customFormat="false" ht="12.75" hidden="false" customHeight="false" outlineLevel="0" collapsed="false">
      <c r="A2574" s="57" t="e">
        <f aca="false">INDEX(BucketTable,MATCH(B2574,SumMonths,0),1)</f>
        <v>#N/A</v>
      </c>
      <c r="K2574" s="57" t="e">
        <f aca="false">INDEX(lava,MATCH(B2574,SumMonths,0),2)</f>
        <v>#N/A</v>
      </c>
    </row>
    <row r="2575" customFormat="false" ht="12.75" hidden="false" customHeight="false" outlineLevel="0" collapsed="false">
      <c r="A2575" s="57" t="e">
        <f aca="false">INDEX(BucketTable,MATCH(B2575,SumMonths,0),1)</f>
        <v>#N/A</v>
      </c>
      <c r="K2575" s="57" t="e">
        <f aca="false">INDEX(lava,MATCH(B2575,SumMonths,0),2)</f>
        <v>#N/A</v>
      </c>
    </row>
    <row r="2576" customFormat="false" ht="12.75" hidden="false" customHeight="false" outlineLevel="0" collapsed="false">
      <c r="A2576" s="57" t="e">
        <f aca="false">INDEX(BucketTable,MATCH(B2576,SumMonths,0),1)</f>
        <v>#N/A</v>
      </c>
      <c r="K2576" s="57" t="e">
        <f aca="false">INDEX(lava,MATCH(B2576,SumMonths,0),2)</f>
        <v>#N/A</v>
      </c>
    </row>
    <row r="2577" customFormat="false" ht="12.75" hidden="false" customHeight="false" outlineLevel="0" collapsed="false">
      <c r="A2577" s="57" t="e">
        <f aca="false">INDEX(BucketTable,MATCH(B2577,SumMonths,0),1)</f>
        <v>#N/A</v>
      </c>
      <c r="K2577" s="57" t="e">
        <f aca="false">INDEX(lava,MATCH(B2577,SumMonths,0),2)</f>
        <v>#N/A</v>
      </c>
    </row>
    <row r="2578" customFormat="false" ht="12.75" hidden="false" customHeight="false" outlineLevel="0" collapsed="false">
      <c r="A2578" s="57" t="e">
        <f aca="false">INDEX(BucketTable,MATCH(B2578,SumMonths,0),1)</f>
        <v>#N/A</v>
      </c>
      <c r="K2578" s="57" t="e">
        <f aca="false">INDEX(lava,MATCH(B2578,SumMonths,0),2)</f>
        <v>#N/A</v>
      </c>
    </row>
    <row r="2579" customFormat="false" ht="12.75" hidden="false" customHeight="false" outlineLevel="0" collapsed="false">
      <c r="A2579" s="57" t="e">
        <f aca="false">INDEX(BucketTable,MATCH(B2579,SumMonths,0),1)</f>
        <v>#N/A</v>
      </c>
      <c r="K2579" s="57" t="e">
        <f aca="false">INDEX(lava,MATCH(B2579,SumMonths,0),2)</f>
        <v>#N/A</v>
      </c>
    </row>
    <row r="2580" customFormat="false" ht="12.75" hidden="false" customHeight="false" outlineLevel="0" collapsed="false">
      <c r="A2580" s="57" t="e">
        <f aca="false">INDEX(BucketTable,MATCH(B2580,SumMonths,0),1)</f>
        <v>#N/A</v>
      </c>
      <c r="K2580" s="57" t="e">
        <f aca="false">INDEX(lava,MATCH(B2580,SumMonths,0),2)</f>
        <v>#N/A</v>
      </c>
    </row>
    <row r="2581" customFormat="false" ht="12.75" hidden="false" customHeight="false" outlineLevel="0" collapsed="false">
      <c r="A2581" s="57" t="e">
        <f aca="false">INDEX(BucketTable,MATCH(B2581,SumMonths,0),1)</f>
        <v>#N/A</v>
      </c>
      <c r="K2581" s="57" t="e">
        <f aca="false">INDEX(lava,MATCH(B2581,SumMonths,0),2)</f>
        <v>#N/A</v>
      </c>
    </row>
    <row r="2582" customFormat="false" ht="12.75" hidden="false" customHeight="false" outlineLevel="0" collapsed="false">
      <c r="A2582" s="57" t="e">
        <f aca="false">INDEX(BucketTable,MATCH(B2582,SumMonths,0),1)</f>
        <v>#N/A</v>
      </c>
      <c r="K2582" s="57" t="e">
        <f aca="false">INDEX(lava,MATCH(B2582,SumMonths,0),2)</f>
        <v>#N/A</v>
      </c>
    </row>
    <row r="2583" customFormat="false" ht="12.75" hidden="false" customHeight="false" outlineLevel="0" collapsed="false">
      <c r="A2583" s="57" t="e">
        <f aca="false">INDEX(BucketTable,MATCH(B2583,SumMonths,0),1)</f>
        <v>#N/A</v>
      </c>
      <c r="K2583" s="57" t="e">
        <f aca="false">INDEX(lava,MATCH(B2583,SumMonths,0),2)</f>
        <v>#N/A</v>
      </c>
    </row>
    <row r="2584" customFormat="false" ht="12.75" hidden="false" customHeight="false" outlineLevel="0" collapsed="false">
      <c r="A2584" s="57" t="e">
        <f aca="false">INDEX(BucketTable,MATCH(B2584,SumMonths,0),1)</f>
        <v>#N/A</v>
      </c>
      <c r="K2584" s="57" t="e">
        <f aca="false">INDEX(lava,MATCH(B2584,SumMonths,0),2)</f>
        <v>#N/A</v>
      </c>
    </row>
    <row r="2585" customFormat="false" ht="12.75" hidden="false" customHeight="false" outlineLevel="0" collapsed="false">
      <c r="A2585" s="57" t="e">
        <f aca="false">INDEX(BucketTable,MATCH(B2585,SumMonths,0),1)</f>
        <v>#N/A</v>
      </c>
      <c r="K2585" s="57" t="e">
        <f aca="false">INDEX(lava,MATCH(B2585,SumMonths,0),2)</f>
        <v>#N/A</v>
      </c>
    </row>
    <row r="2586" customFormat="false" ht="12.75" hidden="false" customHeight="false" outlineLevel="0" collapsed="false">
      <c r="A2586" s="57" t="e">
        <f aca="false">INDEX(BucketTable,MATCH(B2586,SumMonths,0),1)</f>
        <v>#N/A</v>
      </c>
      <c r="K2586" s="57" t="e">
        <f aca="false">INDEX(lava,MATCH(B2586,SumMonths,0),2)</f>
        <v>#N/A</v>
      </c>
    </row>
    <row r="2587" customFormat="false" ht="12.75" hidden="false" customHeight="false" outlineLevel="0" collapsed="false">
      <c r="A2587" s="57" t="e">
        <f aca="false">INDEX(BucketTable,MATCH(B2587,SumMonths,0),1)</f>
        <v>#N/A</v>
      </c>
      <c r="K2587" s="57" t="e">
        <f aca="false">INDEX(lava,MATCH(B2587,SumMonths,0),2)</f>
        <v>#N/A</v>
      </c>
    </row>
    <row r="2588" customFormat="false" ht="12.75" hidden="false" customHeight="false" outlineLevel="0" collapsed="false">
      <c r="A2588" s="57" t="e">
        <f aca="false">INDEX(BucketTable,MATCH(B2588,SumMonths,0),1)</f>
        <v>#N/A</v>
      </c>
      <c r="K2588" s="57" t="e">
        <f aca="false">INDEX(lava,MATCH(B2588,SumMonths,0),2)</f>
        <v>#N/A</v>
      </c>
    </row>
    <row r="2589" customFormat="false" ht="12.75" hidden="false" customHeight="false" outlineLevel="0" collapsed="false">
      <c r="A2589" s="57" t="e">
        <f aca="false">INDEX(BucketTable,MATCH(B2589,SumMonths,0),1)</f>
        <v>#N/A</v>
      </c>
      <c r="K2589" s="57" t="e">
        <f aca="false">INDEX(lava,MATCH(B2589,SumMonths,0),2)</f>
        <v>#N/A</v>
      </c>
    </row>
    <row r="2590" customFormat="false" ht="12.75" hidden="false" customHeight="false" outlineLevel="0" collapsed="false">
      <c r="A2590" s="57" t="e">
        <f aca="false">INDEX(BucketTable,MATCH(B2590,SumMonths,0),1)</f>
        <v>#N/A</v>
      </c>
      <c r="K2590" s="57" t="e">
        <f aca="false">INDEX(lava,MATCH(B2590,SumMonths,0),2)</f>
        <v>#N/A</v>
      </c>
    </row>
    <row r="2591" customFormat="false" ht="12.75" hidden="false" customHeight="false" outlineLevel="0" collapsed="false">
      <c r="A2591" s="57" t="e">
        <f aca="false">INDEX(BucketTable,MATCH(B2591,SumMonths,0),1)</f>
        <v>#N/A</v>
      </c>
      <c r="K2591" s="57" t="e">
        <f aca="false">INDEX(lava,MATCH(B2591,SumMonths,0),2)</f>
        <v>#N/A</v>
      </c>
    </row>
    <row r="2592" customFormat="false" ht="12.75" hidden="false" customHeight="false" outlineLevel="0" collapsed="false">
      <c r="A2592" s="57" t="e">
        <f aca="false">INDEX(BucketTable,MATCH(B2592,SumMonths,0),1)</f>
        <v>#N/A</v>
      </c>
      <c r="K2592" s="57" t="e">
        <f aca="false">INDEX(lava,MATCH(B2592,SumMonths,0),2)</f>
        <v>#N/A</v>
      </c>
    </row>
    <row r="2593" customFormat="false" ht="12.75" hidden="false" customHeight="false" outlineLevel="0" collapsed="false">
      <c r="A2593" s="57" t="e">
        <f aca="false">INDEX(BucketTable,MATCH(B2593,SumMonths,0),1)</f>
        <v>#N/A</v>
      </c>
      <c r="K2593" s="57" t="e">
        <f aca="false">INDEX(lava,MATCH(B2593,SumMonths,0),2)</f>
        <v>#N/A</v>
      </c>
    </row>
    <row r="2594" customFormat="false" ht="12.75" hidden="false" customHeight="false" outlineLevel="0" collapsed="false">
      <c r="A2594" s="57" t="e">
        <f aca="false">INDEX(BucketTable,MATCH(B2594,SumMonths,0),1)</f>
        <v>#N/A</v>
      </c>
      <c r="K2594" s="57" t="e">
        <f aca="false">INDEX(lava,MATCH(B2594,SumMonths,0),2)</f>
        <v>#N/A</v>
      </c>
    </row>
    <row r="2595" customFormat="false" ht="12.75" hidden="false" customHeight="false" outlineLevel="0" collapsed="false">
      <c r="A2595" s="57" t="e">
        <f aca="false">INDEX(BucketTable,MATCH(B2595,SumMonths,0),1)</f>
        <v>#N/A</v>
      </c>
      <c r="K2595" s="57" t="e">
        <f aca="false">INDEX(lava,MATCH(B2595,SumMonths,0),2)</f>
        <v>#N/A</v>
      </c>
    </row>
    <row r="2596" customFormat="false" ht="12.75" hidden="false" customHeight="false" outlineLevel="0" collapsed="false">
      <c r="A2596" s="57" t="e">
        <f aca="false">INDEX(BucketTable,MATCH(B2596,SumMonths,0),1)</f>
        <v>#N/A</v>
      </c>
      <c r="K2596" s="57" t="e">
        <f aca="false">INDEX(lava,MATCH(B2596,SumMonths,0),2)</f>
        <v>#N/A</v>
      </c>
    </row>
    <row r="2597" customFormat="false" ht="12.75" hidden="false" customHeight="false" outlineLevel="0" collapsed="false">
      <c r="A2597" s="57" t="e">
        <f aca="false">INDEX(BucketTable,MATCH(B2597,SumMonths,0),1)</f>
        <v>#N/A</v>
      </c>
      <c r="K2597" s="57" t="e">
        <f aca="false">INDEX(lava,MATCH(B2597,SumMonths,0),2)</f>
        <v>#N/A</v>
      </c>
    </row>
    <row r="2598" customFormat="false" ht="12.75" hidden="false" customHeight="false" outlineLevel="0" collapsed="false">
      <c r="A2598" s="57" t="e">
        <f aca="false">INDEX(BucketTable,MATCH(B2598,SumMonths,0),1)</f>
        <v>#N/A</v>
      </c>
      <c r="K2598" s="57" t="e">
        <f aca="false">INDEX(lava,MATCH(B2598,SumMonths,0),2)</f>
        <v>#N/A</v>
      </c>
    </row>
    <row r="2599" customFormat="false" ht="12.75" hidden="false" customHeight="false" outlineLevel="0" collapsed="false">
      <c r="A2599" s="57" t="e">
        <f aca="false">INDEX(BucketTable,MATCH(B2599,SumMonths,0),1)</f>
        <v>#N/A</v>
      </c>
      <c r="K2599" s="57" t="e">
        <f aca="false">INDEX(lava,MATCH(B2599,SumMonths,0),2)</f>
        <v>#N/A</v>
      </c>
    </row>
    <row r="2600" customFormat="false" ht="12.75" hidden="false" customHeight="false" outlineLevel="0" collapsed="false">
      <c r="A2600" s="57" t="e">
        <f aca="false">INDEX(BucketTable,MATCH(B2600,SumMonths,0),1)</f>
        <v>#N/A</v>
      </c>
      <c r="K2600" s="57" t="e">
        <f aca="false">INDEX(lava,MATCH(B2600,SumMonths,0),2)</f>
        <v>#N/A</v>
      </c>
    </row>
    <row r="2601" customFormat="false" ht="12.75" hidden="false" customHeight="false" outlineLevel="0" collapsed="false">
      <c r="A2601" s="57" t="e">
        <f aca="false">INDEX(BucketTable,MATCH(B2601,SumMonths,0),1)</f>
        <v>#N/A</v>
      </c>
      <c r="K2601" s="57" t="e">
        <f aca="false">INDEX(lava,MATCH(B2601,SumMonths,0),2)</f>
        <v>#N/A</v>
      </c>
    </row>
    <row r="2602" customFormat="false" ht="12.75" hidden="false" customHeight="false" outlineLevel="0" collapsed="false">
      <c r="A2602" s="57" t="e">
        <f aca="false">INDEX(BucketTable,MATCH(B2602,SumMonths,0),1)</f>
        <v>#N/A</v>
      </c>
      <c r="K2602" s="57" t="e">
        <f aca="false">INDEX(lava,MATCH(B2602,SumMonths,0),2)</f>
        <v>#N/A</v>
      </c>
    </row>
    <row r="2603" customFormat="false" ht="12.75" hidden="false" customHeight="false" outlineLevel="0" collapsed="false">
      <c r="A2603" s="57" t="e">
        <f aca="false">INDEX(BucketTable,MATCH(B2603,SumMonths,0),1)</f>
        <v>#N/A</v>
      </c>
      <c r="K2603" s="57" t="e">
        <f aca="false">INDEX(lava,MATCH(B2603,SumMonths,0),2)</f>
        <v>#N/A</v>
      </c>
    </row>
    <row r="2604" customFormat="false" ht="12.75" hidden="false" customHeight="false" outlineLevel="0" collapsed="false">
      <c r="A2604" s="57" t="e">
        <f aca="false">INDEX(BucketTable,MATCH(B2604,SumMonths,0),1)</f>
        <v>#N/A</v>
      </c>
      <c r="K2604" s="57" t="e">
        <f aca="false">INDEX(lava,MATCH(B2604,SumMonths,0),2)</f>
        <v>#N/A</v>
      </c>
    </row>
    <row r="2605" customFormat="false" ht="12.75" hidden="false" customHeight="false" outlineLevel="0" collapsed="false">
      <c r="A2605" s="57" t="e">
        <f aca="false">INDEX(BucketTable,MATCH(B2605,SumMonths,0),1)</f>
        <v>#N/A</v>
      </c>
      <c r="K2605" s="57" t="e">
        <f aca="false">INDEX(lava,MATCH(B2605,SumMonths,0),2)</f>
        <v>#N/A</v>
      </c>
    </row>
    <row r="2606" customFormat="false" ht="12.75" hidden="false" customHeight="false" outlineLevel="0" collapsed="false">
      <c r="A2606" s="57" t="e">
        <f aca="false">INDEX(BucketTable,MATCH(B2606,SumMonths,0),1)</f>
        <v>#N/A</v>
      </c>
      <c r="K2606" s="57" t="e">
        <f aca="false">INDEX(lava,MATCH(B2606,SumMonths,0),2)</f>
        <v>#N/A</v>
      </c>
    </row>
    <row r="2607" customFormat="false" ht="12.75" hidden="false" customHeight="false" outlineLevel="0" collapsed="false">
      <c r="A2607" s="57" t="e">
        <f aca="false">INDEX(BucketTable,MATCH(B2607,SumMonths,0),1)</f>
        <v>#N/A</v>
      </c>
      <c r="K2607" s="57" t="e">
        <f aca="false">INDEX(lava,MATCH(B2607,SumMonths,0),2)</f>
        <v>#N/A</v>
      </c>
    </row>
    <row r="2608" customFormat="false" ht="12.75" hidden="false" customHeight="false" outlineLevel="0" collapsed="false">
      <c r="A2608" s="57" t="e">
        <f aca="false">INDEX(BucketTable,MATCH(B2608,SumMonths,0),1)</f>
        <v>#N/A</v>
      </c>
      <c r="K2608" s="57" t="e">
        <f aca="false">INDEX(lava,MATCH(B2608,SumMonths,0),2)</f>
        <v>#N/A</v>
      </c>
    </row>
    <row r="2609" customFormat="false" ht="12.75" hidden="false" customHeight="false" outlineLevel="0" collapsed="false">
      <c r="A2609" s="57" t="e">
        <f aca="false">INDEX(BucketTable,MATCH(B2609,SumMonths,0),1)</f>
        <v>#N/A</v>
      </c>
      <c r="K2609" s="57" t="e">
        <f aca="false">INDEX(lava,MATCH(B2609,SumMonths,0),2)</f>
        <v>#N/A</v>
      </c>
    </row>
    <row r="2610" customFormat="false" ht="12.75" hidden="false" customHeight="false" outlineLevel="0" collapsed="false">
      <c r="A2610" s="57" t="e">
        <f aca="false">INDEX(BucketTable,MATCH(B2610,SumMonths,0),1)</f>
        <v>#N/A</v>
      </c>
      <c r="K2610" s="57" t="e">
        <f aca="false">INDEX(lava,MATCH(B2610,SumMonths,0),2)</f>
        <v>#N/A</v>
      </c>
    </row>
    <row r="2611" customFormat="false" ht="12.75" hidden="false" customHeight="false" outlineLevel="0" collapsed="false">
      <c r="A2611" s="57" t="e">
        <f aca="false">INDEX(BucketTable,MATCH(B2611,SumMonths,0),1)</f>
        <v>#N/A</v>
      </c>
      <c r="K2611" s="57" t="e">
        <f aca="false">INDEX(lava,MATCH(B2611,SumMonths,0),2)</f>
        <v>#N/A</v>
      </c>
    </row>
    <row r="2612" customFormat="false" ht="12.75" hidden="false" customHeight="false" outlineLevel="0" collapsed="false">
      <c r="A2612" s="57" t="e">
        <f aca="false">INDEX(BucketTable,MATCH(B2612,SumMonths,0),1)</f>
        <v>#N/A</v>
      </c>
      <c r="K2612" s="57" t="e">
        <f aca="false">INDEX(lava,MATCH(B2612,SumMonths,0),2)</f>
        <v>#N/A</v>
      </c>
    </row>
    <row r="2613" customFormat="false" ht="12.75" hidden="false" customHeight="false" outlineLevel="0" collapsed="false">
      <c r="A2613" s="57" t="e">
        <f aca="false">INDEX(BucketTable,MATCH(B2613,SumMonths,0),1)</f>
        <v>#N/A</v>
      </c>
      <c r="K2613" s="57" t="e">
        <f aca="false">INDEX(lava,MATCH(B2613,SumMonths,0),2)</f>
        <v>#N/A</v>
      </c>
    </row>
    <row r="2614" customFormat="false" ht="12.75" hidden="false" customHeight="false" outlineLevel="0" collapsed="false">
      <c r="A2614" s="57" t="e">
        <f aca="false">INDEX(BucketTable,MATCH(B2614,SumMonths,0),1)</f>
        <v>#N/A</v>
      </c>
      <c r="K2614" s="57" t="e">
        <f aca="false">INDEX(lava,MATCH(B2614,SumMonths,0),2)</f>
        <v>#N/A</v>
      </c>
    </row>
    <row r="2615" customFormat="false" ht="12.75" hidden="false" customHeight="false" outlineLevel="0" collapsed="false">
      <c r="A2615" s="57" t="e">
        <f aca="false">INDEX(BucketTable,MATCH(B2615,SumMonths,0),1)</f>
        <v>#N/A</v>
      </c>
      <c r="K2615" s="57" t="e">
        <f aca="false">INDEX(lava,MATCH(B2615,SumMonths,0),2)</f>
        <v>#N/A</v>
      </c>
    </row>
    <row r="2616" customFormat="false" ht="12.75" hidden="false" customHeight="false" outlineLevel="0" collapsed="false">
      <c r="A2616" s="57" t="e">
        <f aca="false">INDEX(BucketTable,MATCH(B2616,SumMonths,0),1)</f>
        <v>#N/A</v>
      </c>
      <c r="K2616" s="57" t="e">
        <f aca="false">INDEX(lava,MATCH(B2616,SumMonths,0),2)</f>
        <v>#N/A</v>
      </c>
    </row>
    <row r="2617" customFormat="false" ht="12.75" hidden="false" customHeight="false" outlineLevel="0" collapsed="false">
      <c r="A2617" s="57" t="e">
        <f aca="false">INDEX(BucketTable,MATCH(B2617,SumMonths,0),1)</f>
        <v>#N/A</v>
      </c>
      <c r="K2617" s="57" t="e">
        <f aca="false">INDEX(lava,MATCH(B2617,SumMonths,0),2)</f>
        <v>#N/A</v>
      </c>
    </row>
    <row r="2618" customFormat="false" ht="12.75" hidden="false" customHeight="false" outlineLevel="0" collapsed="false">
      <c r="A2618" s="57" t="e">
        <f aca="false">INDEX(BucketTable,MATCH(B2618,SumMonths,0),1)</f>
        <v>#N/A</v>
      </c>
      <c r="K2618" s="57" t="e">
        <f aca="false">INDEX(lava,MATCH(B2618,SumMonths,0),2)</f>
        <v>#N/A</v>
      </c>
    </row>
    <row r="2619" customFormat="false" ht="12.75" hidden="false" customHeight="false" outlineLevel="0" collapsed="false">
      <c r="A2619" s="57" t="e">
        <f aca="false">INDEX(BucketTable,MATCH(B2619,SumMonths,0),1)</f>
        <v>#N/A</v>
      </c>
      <c r="K2619" s="57" t="e">
        <f aca="false">INDEX(lava,MATCH(B2619,SumMonths,0),2)</f>
        <v>#N/A</v>
      </c>
    </row>
    <row r="2620" customFormat="false" ht="12.75" hidden="false" customHeight="false" outlineLevel="0" collapsed="false">
      <c r="A2620" s="57" t="e">
        <f aca="false">INDEX(BucketTable,MATCH(B2620,SumMonths,0),1)</f>
        <v>#N/A</v>
      </c>
      <c r="K2620" s="57" t="e">
        <f aca="false">INDEX(lava,MATCH(B2620,SumMonths,0),2)</f>
        <v>#N/A</v>
      </c>
    </row>
    <row r="2621" customFormat="false" ht="12.75" hidden="false" customHeight="false" outlineLevel="0" collapsed="false">
      <c r="A2621" s="57" t="e">
        <f aca="false">INDEX(BucketTable,MATCH(B2621,SumMonths,0),1)</f>
        <v>#N/A</v>
      </c>
      <c r="K2621" s="57" t="e">
        <f aca="false">INDEX(lava,MATCH(B2621,SumMonths,0),2)</f>
        <v>#N/A</v>
      </c>
    </row>
    <row r="2622" customFormat="false" ht="12.75" hidden="false" customHeight="false" outlineLevel="0" collapsed="false">
      <c r="A2622" s="57" t="e">
        <f aca="false">INDEX(BucketTable,MATCH(B2622,SumMonths,0),1)</f>
        <v>#N/A</v>
      </c>
      <c r="K2622" s="57" t="e">
        <f aca="false">INDEX(lava,MATCH(B2622,SumMonths,0),2)</f>
        <v>#N/A</v>
      </c>
    </row>
    <row r="2623" customFormat="false" ht="12.75" hidden="false" customHeight="false" outlineLevel="0" collapsed="false">
      <c r="A2623" s="57" t="e">
        <f aca="false">INDEX(BucketTable,MATCH(B2623,SumMonths,0),1)</f>
        <v>#N/A</v>
      </c>
      <c r="K2623" s="57" t="e">
        <f aca="false">INDEX(lava,MATCH(B2623,SumMonths,0),2)</f>
        <v>#N/A</v>
      </c>
    </row>
    <row r="2624" customFormat="false" ht="12.75" hidden="false" customHeight="false" outlineLevel="0" collapsed="false">
      <c r="A2624" s="57" t="e">
        <f aca="false">INDEX(BucketTable,MATCH(B2624,SumMonths,0),1)</f>
        <v>#N/A</v>
      </c>
      <c r="K2624" s="57" t="e">
        <f aca="false">INDEX(lava,MATCH(B2624,SumMonths,0),2)</f>
        <v>#N/A</v>
      </c>
    </row>
    <row r="2625" customFormat="false" ht="12.75" hidden="false" customHeight="false" outlineLevel="0" collapsed="false">
      <c r="A2625" s="57" t="e">
        <f aca="false">INDEX(BucketTable,MATCH(B2625,SumMonths,0),1)</f>
        <v>#N/A</v>
      </c>
      <c r="K2625" s="57" t="e">
        <f aca="false">INDEX(lava,MATCH(B2625,SumMonths,0),2)</f>
        <v>#N/A</v>
      </c>
    </row>
    <row r="2626" customFormat="false" ht="12.75" hidden="false" customHeight="false" outlineLevel="0" collapsed="false">
      <c r="A2626" s="57" t="e">
        <f aca="false">INDEX(BucketTable,MATCH(B2626,SumMonths,0),1)</f>
        <v>#N/A</v>
      </c>
      <c r="K2626" s="57" t="e">
        <f aca="false">INDEX(lava,MATCH(B2626,SumMonths,0),2)</f>
        <v>#N/A</v>
      </c>
    </row>
    <row r="2627" customFormat="false" ht="12.75" hidden="false" customHeight="false" outlineLevel="0" collapsed="false">
      <c r="A2627" s="57" t="e">
        <f aca="false">INDEX(BucketTable,MATCH(B2627,SumMonths,0),1)</f>
        <v>#N/A</v>
      </c>
      <c r="K2627" s="57" t="e">
        <f aca="false">INDEX(lava,MATCH(B2627,SumMonths,0),2)</f>
        <v>#N/A</v>
      </c>
    </row>
    <row r="2628" customFormat="false" ht="12.75" hidden="false" customHeight="false" outlineLevel="0" collapsed="false">
      <c r="A2628" s="57" t="e">
        <f aca="false">INDEX(BucketTable,MATCH(B2628,SumMonths,0),1)</f>
        <v>#N/A</v>
      </c>
      <c r="K2628" s="57" t="e">
        <f aca="false">INDEX(lava,MATCH(B2628,SumMonths,0),2)</f>
        <v>#N/A</v>
      </c>
    </row>
    <row r="2629" customFormat="false" ht="12.75" hidden="false" customHeight="false" outlineLevel="0" collapsed="false">
      <c r="A2629" s="57" t="e">
        <f aca="false">INDEX(BucketTable,MATCH(B2629,SumMonths,0),1)</f>
        <v>#N/A</v>
      </c>
      <c r="K2629" s="57" t="e">
        <f aca="false">INDEX(lava,MATCH(B2629,SumMonths,0),2)</f>
        <v>#N/A</v>
      </c>
    </row>
    <row r="2630" customFormat="false" ht="12.75" hidden="false" customHeight="false" outlineLevel="0" collapsed="false">
      <c r="A2630" s="57" t="e">
        <f aca="false">INDEX(BucketTable,MATCH(B2630,SumMonths,0),1)</f>
        <v>#N/A</v>
      </c>
      <c r="K2630" s="57" t="e">
        <f aca="false">INDEX(lava,MATCH(B2630,SumMonths,0),2)</f>
        <v>#N/A</v>
      </c>
    </row>
    <row r="2631" customFormat="false" ht="12.75" hidden="false" customHeight="false" outlineLevel="0" collapsed="false">
      <c r="A2631" s="57" t="e">
        <f aca="false">INDEX(BucketTable,MATCH(B2631,SumMonths,0),1)</f>
        <v>#N/A</v>
      </c>
      <c r="K2631" s="57" t="e">
        <f aca="false">INDEX(lava,MATCH(B2631,SumMonths,0),2)</f>
        <v>#N/A</v>
      </c>
    </row>
    <row r="2632" customFormat="false" ht="12.75" hidden="false" customHeight="false" outlineLevel="0" collapsed="false">
      <c r="A2632" s="57" t="e">
        <f aca="false">INDEX(BucketTable,MATCH(B2632,SumMonths,0),1)</f>
        <v>#N/A</v>
      </c>
      <c r="K2632" s="57" t="e">
        <f aca="false">INDEX(lava,MATCH(B2632,SumMonths,0),2)</f>
        <v>#N/A</v>
      </c>
    </row>
    <row r="2633" customFormat="false" ht="12.75" hidden="false" customHeight="false" outlineLevel="0" collapsed="false">
      <c r="A2633" s="57" t="e">
        <f aca="false">INDEX(BucketTable,MATCH(B2633,SumMonths,0),1)</f>
        <v>#N/A</v>
      </c>
      <c r="K2633" s="57" t="e">
        <f aca="false">INDEX(lava,MATCH(B2633,SumMonths,0),2)</f>
        <v>#N/A</v>
      </c>
    </row>
    <row r="2634" customFormat="false" ht="12.75" hidden="false" customHeight="false" outlineLevel="0" collapsed="false">
      <c r="A2634" s="57" t="e">
        <f aca="false">INDEX(BucketTable,MATCH(B2634,SumMonths,0),1)</f>
        <v>#N/A</v>
      </c>
      <c r="K2634" s="57" t="e">
        <f aca="false">INDEX(lava,MATCH(B2634,SumMonths,0),2)</f>
        <v>#N/A</v>
      </c>
    </row>
    <row r="2635" customFormat="false" ht="12.75" hidden="false" customHeight="false" outlineLevel="0" collapsed="false">
      <c r="A2635" s="57" t="e">
        <f aca="false">INDEX(BucketTable,MATCH(B2635,SumMonths,0),1)</f>
        <v>#N/A</v>
      </c>
      <c r="K2635" s="57" t="e">
        <f aca="false">INDEX(lava,MATCH(B2635,SumMonths,0),2)</f>
        <v>#N/A</v>
      </c>
    </row>
    <row r="2636" customFormat="false" ht="12.75" hidden="false" customHeight="false" outlineLevel="0" collapsed="false">
      <c r="A2636" s="57" t="e">
        <f aca="false">INDEX(BucketTable,MATCH(B2636,SumMonths,0),1)</f>
        <v>#N/A</v>
      </c>
      <c r="K2636" s="57" t="e">
        <f aca="false">INDEX(lava,MATCH(B2636,SumMonths,0),2)</f>
        <v>#N/A</v>
      </c>
    </row>
    <row r="2637" customFormat="false" ht="12.75" hidden="false" customHeight="false" outlineLevel="0" collapsed="false">
      <c r="A2637" s="57" t="e">
        <f aca="false">INDEX(BucketTable,MATCH(B2637,SumMonths,0),1)</f>
        <v>#N/A</v>
      </c>
      <c r="K2637" s="57" t="e">
        <f aca="false">INDEX(lava,MATCH(B2637,SumMonths,0),2)</f>
        <v>#N/A</v>
      </c>
    </row>
    <row r="2638" customFormat="false" ht="12.75" hidden="false" customHeight="false" outlineLevel="0" collapsed="false">
      <c r="A2638" s="57" t="e">
        <f aca="false">INDEX(BucketTable,MATCH(B2638,SumMonths,0),1)</f>
        <v>#N/A</v>
      </c>
      <c r="K2638" s="57" t="e">
        <f aca="false">INDEX(lava,MATCH(B2638,SumMonths,0),2)</f>
        <v>#N/A</v>
      </c>
    </row>
    <row r="2639" customFormat="false" ht="12.75" hidden="false" customHeight="false" outlineLevel="0" collapsed="false">
      <c r="A2639" s="57" t="e">
        <f aca="false">INDEX(BucketTable,MATCH(B2639,SumMonths,0),1)</f>
        <v>#N/A</v>
      </c>
      <c r="K2639" s="57" t="e">
        <f aca="false">INDEX(lava,MATCH(B2639,SumMonths,0),2)</f>
        <v>#N/A</v>
      </c>
    </row>
    <row r="2640" customFormat="false" ht="12.75" hidden="false" customHeight="false" outlineLevel="0" collapsed="false">
      <c r="A2640" s="57" t="e">
        <f aca="false">INDEX(BucketTable,MATCH(B2640,SumMonths,0),1)</f>
        <v>#N/A</v>
      </c>
      <c r="K2640" s="57" t="e">
        <f aca="false">INDEX(lava,MATCH(B2640,SumMonths,0),2)</f>
        <v>#N/A</v>
      </c>
    </row>
    <row r="2641" customFormat="false" ht="12.75" hidden="false" customHeight="false" outlineLevel="0" collapsed="false">
      <c r="A2641" s="57" t="e">
        <f aca="false">INDEX(BucketTable,MATCH(B2641,SumMonths,0),1)</f>
        <v>#N/A</v>
      </c>
      <c r="K2641" s="57" t="e">
        <f aca="false">INDEX(lava,MATCH(B2641,SumMonths,0),2)</f>
        <v>#N/A</v>
      </c>
    </row>
    <row r="2642" customFormat="false" ht="12.75" hidden="false" customHeight="false" outlineLevel="0" collapsed="false">
      <c r="A2642" s="57" t="e">
        <f aca="false">INDEX(BucketTable,MATCH(B2642,SumMonths,0),1)</f>
        <v>#N/A</v>
      </c>
      <c r="K2642" s="57" t="e">
        <f aca="false">INDEX(lava,MATCH(B2642,SumMonths,0),2)</f>
        <v>#N/A</v>
      </c>
    </row>
    <row r="2643" customFormat="false" ht="12.75" hidden="false" customHeight="false" outlineLevel="0" collapsed="false">
      <c r="A2643" s="57" t="e">
        <f aca="false">INDEX(BucketTable,MATCH(B2643,SumMonths,0),1)</f>
        <v>#N/A</v>
      </c>
      <c r="K2643" s="57" t="e">
        <f aca="false">INDEX(lava,MATCH(B2643,SumMonths,0),2)</f>
        <v>#N/A</v>
      </c>
    </row>
    <row r="2644" customFormat="false" ht="12.75" hidden="false" customHeight="false" outlineLevel="0" collapsed="false">
      <c r="A2644" s="57" t="e">
        <f aca="false">INDEX(BucketTable,MATCH(B2644,SumMonths,0),1)</f>
        <v>#N/A</v>
      </c>
      <c r="K2644" s="57" t="e">
        <f aca="false">INDEX(lava,MATCH(B2644,SumMonths,0),2)</f>
        <v>#N/A</v>
      </c>
    </row>
    <row r="2645" customFormat="false" ht="12.75" hidden="false" customHeight="false" outlineLevel="0" collapsed="false">
      <c r="A2645" s="57" t="e">
        <f aca="false">INDEX(BucketTable,MATCH(B2645,SumMonths,0),1)</f>
        <v>#N/A</v>
      </c>
      <c r="K2645" s="57" t="e">
        <f aca="false">INDEX(lava,MATCH(B2645,SumMonths,0),2)</f>
        <v>#N/A</v>
      </c>
    </row>
    <row r="2646" customFormat="false" ht="12.75" hidden="false" customHeight="false" outlineLevel="0" collapsed="false">
      <c r="A2646" s="57" t="e">
        <f aca="false">INDEX(BucketTable,MATCH(B2646,SumMonths,0),1)</f>
        <v>#N/A</v>
      </c>
      <c r="K2646" s="57" t="e">
        <f aca="false">INDEX(lava,MATCH(B2646,SumMonths,0),2)</f>
        <v>#N/A</v>
      </c>
    </row>
    <row r="2647" customFormat="false" ht="12.75" hidden="false" customHeight="false" outlineLevel="0" collapsed="false">
      <c r="A2647" s="57" t="e">
        <f aca="false">INDEX(BucketTable,MATCH(B2647,SumMonths,0),1)</f>
        <v>#N/A</v>
      </c>
      <c r="K2647" s="57" t="e">
        <f aca="false">INDEX(lava,MATCH(B2647,SumMonths,0),2)</f>
        <v>#N/A</v>
      </c>
    </row>
    <row r="2648" customFormat="false" ht="12.75" hidden="false" customHeight="false" outlineLevel="0" collapsed="false">
      <c r="A2648" s="57" t="e">
        <f aca="false">INDEX(BucketTable,MATCH(B2648,SumMonths,0),1)</f>
        <v>#N/A</v>
      </c>
      <c r="K2648" s="57" t="e">
        <f aca="false">INDEX(lava,MATCH(B2648,SumMonths,0),2)</f>
        <v>#N/A</v>
      </c>
    </row>
    <row r="2649" customFormat="false" ht="12.75" hidden="false" customHeight="false" outlineLevel="0" collapsed="false">
      <c r="A2649" s="57" t="e">
        <f aca="false">INDEX(BucketTable,MATCH(B2649,SumMonths,0),1)</f>
        <v>#N/A</v>
      </c>
      <c r="K2649" s="57" t="e">
        <f aca="false">INDEX(lava,MATCH(B2649,SumMonths,0),2)</f>
        <v>#N/A</v>
      </c>
    </row>
    <row r="2650" customFormat="false" ht="12.75" hidden="false" customHeight="false" outlineLevel="0" collapsed="false">
      <c r="A2650" s="57" t="e">
        <f aca="false">INDEX(BucketTable,MATCH(B2650,SumMonths,0),1)</f>
        <v>#N/A</v>
      </c>
      <c r="K2650" s="57" t="e">
        <f aca="false">INDEX(lava,MATCH(B2650,SumMonths,0),2)</f>
        <v>#N/A</v>
      </c>
    </row>
    <row r="2651" customFormat="false" ht="12.75" hidden="false" customHeight="false" outlineLevel="0" collapsed="false">
      <c r="A2651" s="57" t="e">
        <f aca="false">INDEX(BucketTable,MATCH(B2651,SumMonths,0),1)</f>
        <v>#N/A</v>
      </c>
      <c r="K2651" s="57" t="e">
        <f aca="false">INDEX(lava,MATCH(B2651,SumMonths,0),2)</f>
        <v>#N/A</v>
      </c>
    </row>
    <row r="2652" customFormat="false" ht="12.75" hidden="false" customHeight="false" outlineLevel="0" collapsed="false">
      <c r="A2652" s="57" t="e">
        <f aca="false">INDEX(BucketTable,MATCH(B2652,SumMonths,0),1)</f>
        <v>#N/A</v>
      </c>
      <c r="K2652" s="57" t="e">
        <f aca="false">INDEX(lava,MATCH(B2652,SumMonths,0),2)</f>
        <v>#N/A</v>
      </c>
    </row>
    <row r="2653" customFormat="false" ht="12.75" hidden="false" customHeight="false" outlineLevel="0" collapsed="false">
      <c r="A2653" s="57" t="e">
        <f aca="false">INDEX(BucketTable,MATCH(B2653,SumMonths,0),1)</f>
        <v>#N/A</v>
      </c>
      <c r="K2653" s="57" t="e">
        <f aca="false">INDEX(lava,MATCH(B2653,SumMonths,0),2)</f>
        <v>#N/A</v>
      </c>
    </row>
    <row r="2654" customFormat="false" ht="12.75" hidden="false" customHeight="false" outlineLevel="0" collapsed="false">
      <c r="A2654" s="57" t="e">
        <f aca="false">INDEX(BucketTable,MATCH(B2654,SumMonths,0),1)</f>
        <v>#N/A</v>
      </c>
      <c r="K2654" s="57" t="e">
        <f aca="false">INDEX(lava,MATCH(B2654,SumMonths,0),2)</f>
        <v>#N/A</v>
      </c>
    </row>
    <row r="2655" customFormat="false" ht="12.75" hidden="false" customHeight="false" outlineLevel="0" collapsed="false">
      <c r="A2655" s="57" t="e">
        <f aca="false">INDEX(BucketTable,MATCH(B2655,SumMonths,0),1)</f>
        <v>#N/A</v>
      </c>
      <c r="K2655" s="57" t="e">
        <f aca="false">INDEX(lava,MATCH(B2655,SumMonths,0),2)</f>
        <v>#N/A</v>
      </c>
    </row>
    <row r="2656" customFormat="false" ht="12.75" hidden="false" customHeight="false" outlineLevel="0" collapsed="false">
      <c r="A2656" s="57" t="e">
        <f aca="false">INDEX(BucketTable,MATCH(B2656,SumMonths,0),1)</f>
        <v>#N/A</v>
      </c>
      <c r="K2656" s="57" t="e">
        <f aca="false">INDEX(lava,MATCH(B2656,SumMonths,0),2)</f>
        <v>#N/A</v>
      </c>
    </row>
    <row r="2657" customFormat="false" ht="12.75" hidden="false" customHeight="false" outlineLevel="0" collapsed="false">
      <c r="A2657" s="57" t="e">
        <f aca="false">INDEX(BucketTable,MATCH(B2657,SumMonths,0),1)</f>
        <v>#N/A</v>
      </c>
      <c r="K2657" s="57" t="e">
        <f aca="false">INDEX(lava,MATCH(B2657,SumMonths,0),2)</f>
        <v>#N/A</v>
      </c>
    </row>
    <row r="2658" customFormat="false" ht="12.75" hidden="false" customHeight="false" outlineLevel="0" collapsed="false">
      <c r="A2658" s="57" t="e">
        <f aca="false">INDEX(BucketTable,MATCH(B2658,SumMonths,0),1)</f>
        <v>#N/A</v>
      </c>
      <c r="K2658" s="57" t="e">
        <f aca="false">INDEX(lava,MATCH(B2658,SumMonths,0),2)</f>
        <v>#N/A</v>
      </c>
    </row>
    <row r="2659" customFormat="false" ht="12.75" hidden="false" customHeight="false" outlineLevel="0" collapsed="false">
      <c r="A2659" s="57" t="e">
        <f aca="false">INDEX(BucketTable,MATCH(B2659,SumMonths,0),1)</f>
        <v>#N/A</v>
      </c>
      <c r="K2659" s="57" t="e">
        <f aca="false">INDEX(lava,MATCH(B2659,SumMonths,0),2)</f>
        <v>#N/A</v>
      </c>
    </row>
    <row r="2660" customFormat="false" ht="12.75" hidden="false" customHeight="false" outlineLevel="0" collapsed="false">
      <c r="A2660" s="57" t="e">
        <f aca="false">INDEX(BucketTable,MATCH(B2660,SumMonths,0),1)</f>
        <v>#N/A</v>
      </c>
      <c r="K2660" s="57" t="e">
        <f aca="false">INDEX(lava,MATCH(B2660,SumMonths,0),2)</f>
        <v>#N/A</v>
      </c>
    </row>
    <row r="2661" customFormat="false" ht="12.75" hidden="false" customHeight="false" outlineLevel="0" collapsed="false">
      <c r="A2661" s="57" t="e">
        <f aca="false">INDEX(BucketTable,MATCH(B2661,SumMonths,0),1)</f>
        <v>#N/A</v>
      </c>
      <c r="K2661" s="57" t="e">
        <f aca="false">INDEX(lava,MATCH(B2661,SumMonths,0),2)</f>
        <v>#N/A</v>
      </c>
    </row>
    <row r="2662" customFormat="false" ht="12.75" hidden="false" customHeight="false" outlineLevel="0" collapsed="false">
      <c r="A2662" s="57" t="e">
        <f aca="false">INDEX(BucketTable,MATCH(B2662,SumMonths,0),1)</f>
        <v>#N/A</v>
      </c>
      <c r="K2662" s="57" t="e">
        <f aca="false">INDEX(lava,MATCH(B2662,SumMonths,0),2)</f>
        <v>#N/A</v>
      </c>
    </row>
    <row r="2663" customFormat="false" ht="12.75" hidden="false" customHeight="false" outlineLevel="0" collapsed="false">
      <c r="A2663" s="57" t="e">
        <f aca="false">INDEX(BucketTable,MATCH(B2663,SumMonths,0),1)</f>
        <v>#N/A</v>
      </c>
      <c r="K2663" s="57" t="e">
        <f aca="false">INDEX(lava,MATCH(B2663,SumMonths,0),2)</f>
        <v>#N/A</v>
      </c>
    </row>
    <row r="2664" customFormat="false" ht="12.75" hidden="false" customHeight="false" outlineLevel="0" collapsed="false">
      <c r="A2664" s="57" t="e">
        <f aca="false">INDEX(BucketTable,MATCH(B2664,SumMonths,0),1)</f>
        <v>#N/A</v>
      </c>
      <c r="K2664" s="57" t="e">
        <f aca="false">INDEX(lava,MATCH(B2664,SumMonths,0),2)</f>
        <v>#N/A</v>
      </c>
    </row>
    <row r="2665" customFormat="false" ht="12.75" hidden="false" customHeight="false" outlineLevel="0" collapsed="false">
      <c r="A2665" s="57" t="e">
        <f aca="false">INDEX(BucketTable,MATCH(B2665,SumMonths,0),1)</f>
        <v>#N/A</v>
      </c>
      <c r="K2665" s="57" t="e">
        <f aca="false">INDEX(lava,MATCH(B2665,SumMonths,0),2)</f>
        <v>#N/A</v>
      </c>
    </row>
    <row r="2666" customFormat="false" ht="12.75" hidden="false" customHeight="false" outlineLevel="0" collapsed="false">
      <c r="A2666" s="57" t="e">
        <f aca="false">INDEX(BucketTable,MATCH(B2666,SumMonths,0),1)</f>
        <v>#N/A</v>
      </c>
      <c r="K2666" s="57" t="e">
        <f aca="false">INDEX(lava,MATCH(B2666,SumMonths,0),2)</f>
        <v>#N/A</v>
      </c>
    </row>
    <row r="2667" customFormat="false" ht="12.75" hidden="false" customHeight="false" outlineLevel="0" collapsed="false">
      <c r="A2667" s="57" t="e">
        <f aca="false">INDEX(BucketTable,MATCH(B2667,SumMonths,0),1)</f>
        <v>#N/A</v>
      </c>
      <c r="K2667" s="57" t="e">
        <f aca="false">INDEX(lava,MATCH(B2667,SumMonths,0),2)</f>
        <v>#N/A</v>
      </c>
    </row>
    <row r="2668" customFormat="false" ht="12.75" hidden="false" customHeight="false" outlineLevel="0" collapsed="false">
      <c r="A2668" s="57" t="e">
        <f aca="false">INDEX(BucketTable,MATCH(B2668,SumMonths,0),1)</f>
        <v>#N/A</v>
      </c>
      <c r="K2668" s="57" t="e">
        <f aca="false">INDEX(lava,MATCH(B2668,SumMonths,0),2)</f>
        <v>#N/A</v>
      </c>
    </row>
    <row r="2669" customFormat="false" ht="12.75" hidden="false" customHeight="false" outlineLevel="0" collapsed="false">
      <c r="A2669" s="57" t="e">
        <f aca="false">INDEX(BucketTable,MATCH(B2669,SumMonths,0),1)</f>
        <v>#N/A</v>
      </c>
      <c r="K2669" s="57" t="e">
        <f aca="false">INDEX(lava,MATCH(B2669,SumMonths,0),2)</f>
        <v>#N/A</v>
      </c>
    </row>
    <row r="2670" customFormat="false" ht="12.75" hidden="false" customHeight="false" outlineLevel="0" collapsed="false">
      <c r="A2670" s="57" t="e">
        <f aca="false">INDEX(BucketTable,MATCH(B2670,SumMonths,0),1)</f>
        <v>#N/A</v>
      </c>
      <c r="K2670" s="57" t="e">
        <f aca="false">INDEX(lava,MATCH(B2670,SumMonths,0),2)</f>
        <v>#N/A</v>
      </c>
    </row>
    <row r="2671" customFormat="false" ht="12.75" hidden="false" customHeight="false" outlineLevel="0" collapsed="false">
      <c r="A2671" s="57" t="e">
        <f aca="false">INDEX(BucketTable,MATCH(B2671,SumMonths,0),1)</f>
        <v>#N/A</v>
      </c>
      <c r="K2671" s="57" t="e">
        <f aca="false">INDEX(lava,MATCH(B2671,SumMonths,0),2)</f>
        <v>#N/A</v>
      </c>
    </row>
    <row r="2672" customFormat="false" ht="12.75" hidden="false" customHeight="false" outlineLevel="0" collapsed="false">
      <c r="A2672" s="57" t="e">
        <f aca="false">INDEX(BucketTable,MATCH(B2672,SumMonths,0),1)</f>
        <v>#N/A</v>
      </c>
      <c r="K2672" s="57" t="e">
        <f aca="false">INDEX(lava,MATCH(B2672,SumMonths,0),2)</f>
        <v>#N/A</v>
      </c>
    </row>
    <row r="2673" customFormat="false" ht="12.75" hidden="false" customHeight="false" outlineLevel="0" collapsed="false">
      <c r="A2673" s="57" t="e">
        <f aca="false">INDEX(BucketTable,MATCH(B2673,SumMonths,0),1)</f>
        <v>#N/A</v>
      </c>
      <c r="K2673" s="57" t="e">
        <f aca="false">INDEX(lava,MATCH(B2673,SumMonths,0),2)</f>
        <v>#N/A</v>
      </c>
    </row>
    <row r="2674" customFormat="false" ht="12.75" hidden="false" customHeight="false" outlineLevel="0" collapsed="false">
      <c r="A2674" s="57" t="e">
        <f aca="false">INDEX(BucketTable,MATCH(B2674,SumMonths,0),1)</f>
        <v>#N/A</v>
      </c>
      <c r="K2674" s="57" t="e">
        <f aca="false">INDEX(lava,MATCH(B2674,SumMonths,0),2)</f>
        <v>#N/A</v>
      </c>
    </row>
    <row r="2675" customFormat="false" ht="12.75" hidden="false" customHeight="false" outlineLevel="0" collapsed="false">
      <c r="A2675" s="57" t="e">
        <f aca="false">INDEX(BucketTable,MATCH(B2675,SumMonths,0),1)</f>
        <v>#N/A</v>
      </c>
      <c r="K2675" s="57" t="e">
        <f aca="false">INDEX(lava,MATCH(B2675,SumMonths,0),2)</f>
        <v>#N/A</v>
      </c>
    </row>
    <row r="2676" customFormat="false" ht="12.75" hidden="false" customHeight="false" outlineLevel="0" collapsed="false">
      <c r="A2676" s="57" t="e">
        <f aca="false">INDEX(BucketTable,MATCH(B2676,SumMonths,0),1)</f>
        <v>#N/A</v>
      </c>
      <c r="K2676" s="57" t="e">
        <f aca="false">INDEX(lava,MATCH(B2676,SumMonths,0),2)</f>
        <v>#N/A</v>
      </c>
    </row>
    <row r="2677" customFormat="false" ht="12.75" hidden="false" customHeight="false" outlineLevel="0" collapsed="false">
      <c r="A2677" s="57" t="e">
        <f aca="false">INDEX(BucketTable,MATCH(B2677,SumMonths,0),1)</f>
        <v>#N/A</v>
      </c>
      <c r="K2677" s="57" t="e">
        <f aca="false">INDEX(lava,MATCH(B2677,SumMonths,0),2)</f>
        <v>#N/A</v>
      </c>
    </row>
    <row r="2678" customFormat="false" ht="12.75" hidden="false" customHeight="false" outlineLevel="0" collapsed="false">
      <c r="A2678" s="57" t="e">
        <f aca="false">INDEX(BucketTable,MATCH(B2678,SumMonths,0),1)</f>
        <v>#N/A</v>
      </c>
      <c r="K2678" s="57" t="e">
        <f aca="false">INDEX(lava,MATCH(B2678,SumMonths,0),2)</f>
        <v>#N/A</v>
      </c>
    </row>
    <row r="2679" customFormat="false" ht="12.75" hidden="false" customHeight="false" outlineLevel="0" collapsed="false">
      <c r="A2679" s="57" t="e">
        <f aca="false">INDEX(BucketTable,MATCH(B2679,SumMonths,0),1)</f>
        <v>#N/A</v>
      </c>
      <c r="K2679" s="57" t="e">
        <f aca="false">INDEX(lava,MATCH(B2679,SumMonths,0),2)</f>
        <v>#N/A</v>
      </c>
    </row>
    <row r="2680" customFormat="false" ht="12.75" hidden="false" customHeight="false" outlineLevel="0" collapsed="false">
      <c r="A2680" s="57" t="e">
        <f aca="false">INDEX(BucketTable,MATCH(B2680,SumMonths,0),1)</f>
        <v>#N/A</v>
      </c>
      <c r="K2680" s="57" t="e">
        <f aca="false">INDEX(lava,MATCH(B2680,SumMonths,0),2)</f>
        <v>#N/A</v>
      </c>
    </row>
    <row r="2681" customFormat="false" ht="12.75" hidden="false" customHeight="false" outlineLevel="0" collapsed="false">
      <c r="A2681" s="57" t="e">
        <f aca="false">INDEX(BucketTable,MATCH(B2681,SumMonths,0),1)</f>
        <v>#N/A</v>
      </c>
      <c r="K2681" s="57" t="e">
        <f aca="false">INDEX(lava,MATCH(B2681,SumMonths,0),2)</f>
        <v>#N/A</v>
      </c>
    </row>
    <row r="2682" customFormat="false" ht="12.75" hidden="false" customHeight="false" outlineLevel="0" collapsed="false">
      <c r="A2682" s="57" t="e">
        <f aca="false">INDEX(BucketTable,MATCH(B2682,SumMonths,0),1)</f>
        <v>#N/A</v>
      </c>
      <c r="K2682" s="57" t="e">
        <f aca="false">INDEX(lava,MATCH(B2682,SumMonths,0),2)</f>
        <v>#N/A</v>
      </c>
    </row>
    <row r="2683" customFormat="false" ht="12.75" hidden="false" customHeight="false" outlineLevel="0" collapsed="false">
      <c r="A2683" s="57" t="e">
        <f aca="false">INDEX(BucketTable,MATCH(B2683,SumMonths,0),1)</f>
        <v>#N/A</v>
      </c>
      <c r="K2683" s="57" t="e">
        <f aca="false">INDEX(lava,MATCH(B2683,SumMonths,0),2)</f>
        <v>#N/A</v>
      </c>
    </row>
    <row r="2684" customFormat="false" ht="12.75" hidden="false" customHeight="false" outlineLevel="0" collapsed="false">
      <c r="A2684" s="57" t="e">
        <f aca="false">INDEX(BucketTable,MATCH(B2684,SumMonths,0),1)</f>
        <v>#N/A</v>
      </c>
      <c r="K2684" s="57" t="e">
        <f aca="false">INDEX(lava,MATCH(B2684,SumMonths,0),2)</f>
        <v>#N/A</v>
      </c>
    </row>
    <row r="2685" customFormat="false" ht="12.75" hidden="false" customHeight="false" outlineLevel="0" collapsed="false">
      <c r="A2685" s="57" t="e">
        <f aca="false">INDEX(BucketTable,MATCH(B2685,SumMonths,0),1)</f>
        <v>#N/A</v>
      </c>
      <c r="K2685" s="57" t="e">
        <f aca="false">INDEX(lava,MATCH(B2685,SumMonths,0),2)</f>
        <v>#N/A</v>
      </c>
    </row>
    <row r="2686" customFormat="false" ht="12.75" hidden="false" customHeight="false" outlineLevel="0" collapsed="false">
      <c r="A2686" s="57" t="e">
        <f aca="false">INDEX(BucketTable,MATCH(B2686,SumMonths,0),1)</f>
        <v>#N/A</v>
      </c>
      <c r="K2686" s="57" t="e">
        <f aca="false">INDEX(lava,MATCH(B2686,SumMonths,0),2)</f>
        <v>#N/A</v>
      </c>
    </row>
    <row r="2687" customFormat="false" ht="12.75" hidden="false" customHeight="false" outlineLevel="0" collapsed="false">
      <c r="A2687" s="57" t="e">
        <f aca="false">INDEX(BucketTable,MATCH(B2687,SumMonths,0),1)</f>
        <v>#N/A</v>
      </c>
      <c r="K2687" s="57" t="e">
        <f aca="false">INDEX(lava,MATCH(B2687,SumMonths,0),2)</f>
        <v>#N/A</v>
      </c>
    </row>
    <row r="2688" customFormat="false" ht="12.75" hidden="false" customHeight="false" outlineLevel="0" collapsed="false">
      <c r="A2688" s="57" t="e">
        <f aca="false">INDEX(BucketTable,MATCH(B2688,SumMonths,0),1)</f>
        <v>#N/A</v>
      </c>
      <c r="K2688" s="57" t="e">
        <f aca="false">INDEX(lava,MATCH(B2688,SumMonths,0),2)</f>
        <v>#N/A</v>
      </c>
    </row>
    <row r="2689" customFormat="false" ht="12.75" hidden="false" customHeight="false" outlineLevel="0" collapsed="false">
      <c r="A2689" s="57" t="e">
        <f aca="false">INDEX(BucketTable,MATCH(B2689,SumMonths,0),1)</f>
        <v>#N/A</v>
      </c>
      <c r="K2689" s="57" t="e">
        <f aca="false">INDEX(lava,MATCH(B2689,SumMonths,0),2)</f>
        <v>#N/A</v>
      </c>
    </row>
    <row r="2690" customFormat="false" ht="12.75" hidden="false" customHeight="false" outlineLevel="0" collapsed="false">
      <c r="A2690" s="57" t="e">
        <f aca="false">INDEX(BucketTable,MATCH(B2690,SumMonths,0),1)</f>
        <v>#N/A</v>
      </c>
      <c r="K2690" s="57" t="e">
        <f aca="false">INDEX(lava,MATCH(B2690,SumMonths,0),2)</f>
        <v>#N/A</v>
      </c>
    </row>
    <row r="2691" customFormat="false" ht="12.75" hidden="false" customHeight="false" outlineLevel="0" collapsed="false">
      <c r="A2691" s="57" t="e">
        <f aca="false">INDEX(BucketTable,MATCH(B2691,SumMonths,0),1)</f>
        <v>#N/A</v>
      </c>
      <c r="K2691" s="57" t="e">
        <f aca="false">INDEX(lava,MATCH(B2691,SumMonths,0),2)</f>
        <v>#N/A</v>
      </c>
    </row>
    <row r="2692" customFormat="false" ht="12.75" hidden="false" customHeight="false" outlineLevel="0" collapsed="false">
      <c r="A2692" s="57" t="e">
        <f aca="false">INDEX(BucketTable,MATCH(B2692,SumMonths,0),1)</f>
        <v>#N/A</v>
      </c>
      <c r="K2692" s="57" t="e">
        <f aca="false">INDEX(lava,MATCH(B2692,SumMonths,0),2)</f>
        <v>#N/A</v>
      </c>
    </row>
    <row r="2693" customFormat="false" ht="12.75" hidden="false" customHeight="false" outlineLevel="0" collapsed="false">
      <c r="A2693" s="57" t="e">
        <f aca="false">INDEX(BucketTable,MATCH(B2693,SumMonths,0),1)</f>
        <v>#N/A</v>
      </c>
      <c r="K2693" s="57" t="e">
        <f aca="false">INDEX(lava,MATCH(B2693,SumMonths,0),2)</f>
        <v>#N/A</v>
      </c>
    </row>
    <row r="2694" customFormat="false" ht="12.75" hidden="false" customHeight="false" outlineLevel="0" collapsed="false">
      <c r="A2694" s="57" t="e">
        <f aca="false">INDEX(BucketTable,MATCH(B2694,SumMonths,0),1)</f>
        <v>#N/A</v>
      </c>
      <c r="K2694" s="57" t="e">
        <f aca="false">INDEX(lava,MATCH(B2694,SumMonths,0),2)</f>
        <v>#N/A</v>
      </c>
    </row>
    <row r="2695" customFormat="false" ht="12.75" hidden="false" customHeight="false" outlineLevel="0" collapsed="false">
      <c r="A2695" s="57" t="e">
        <f aca="false">INDEX(BucketTable,MATCH(B2695,SumMonths,0),1)</f>
        <v>#N/A</v>
      </c>
      <c r="K2695" s="57" t="e">
        <f aca="false">INDEX(lava,MATCH(B2695,SumMonths,0),2)</f>
        <v>#N/A</v>
      </c>
    </row>
    <row r="2696" customFormat="false" ht="12.75" hidden="false" customHeight="false" outlineLevel="0" collapsed="false">
      <c r="A2696" s="57" t="e">
        <f aca="false">INDEX(BucketTable,MATCH(B2696,SumMonths,0),1)</f>
        <v>#N/A</v>
      </c>
      <c r="K2696" s="57" t="e">
        <f aca="false">INDEX(lava,MATCH(B2696,SumMonths,0),2)</f>
        <v>#N/A</v>
      </c>
    </row>
    <row r="2697" customFormat="false" ht="12.75" hidden="false" customHeight="false" outlineLevel="0" collapsed="false">
      <c r="A2697" s="57" t="e">
        <f aca="false">INDEX(BucketTable,MATCH(B2697,SumMonths,0),1)</f>
        <v>#N/A</v>
      </c>
      <c r="K2697" s="57" t="e">
        <f aca="false">INDEX(lava,MATCH(B2697,SumMonths,0),2)</f>
        <v>#N/A</v>
      </c>
    </row>
    <row r="2698" customFormat="false" ht="12.75" hidden="false" customHeight="false" outlineLevel="0" collapsed="false">
      <c r="A2698" s="57" t="e">
        <f aca="false">INDEX(BucketTable,MATCH(B2698,SumMonths,0),1)</f>
        <v>#N/A</v>
      </c>
      <c r="K2698" s="57" t="e">
        <f aca="false">INDEX(lava,MATCH(B2698,SumMonths,0),2)</f>
        <v>#N/A</v>
      </c>
    </row>
    <row r="2699" customFormat="false" ht="12.75" hidden="false" customHeight="false" outlineLevel="0" collapsed="false">
      <c r="A2699" s="57" t="e">
        <f aca="false">INDEX(BucketTable,MATCH(B2699,SumMonths,0),1)</f>
        <v>#N/A</v>
      </c>
      <c r="K2699" s="57" t="e">
        <f aca="false">INDEX(lava,MATCH(B2699,SumMonths,0),2)</f>
        <v>#N/A</v>
      </c>
    </row>
    <row r="2700" customFormat="false" ht="12.75" hidden="false" customHeight="false" outlineLevel="0" collapsed="false">
      <c r="A2700" s="57" t="e">
        <f aca="false">INDEX(BucketTable,MATCH(B2700,SumMonths,0),1)</f>
        <v>#N/A</v>
      </c>
      <c r="K2700" s="57" t="e">
        <f aca="false">INDEX(lava,MATCH(B2700,SumMonths,0),2)</f>
        <v>#N/A</v>
      </c>
    </row>
    <row r="2701" customFormat="false" ht="12.75" hidden="false" customHeight="false" outlineLevel="0" collapsed="false">
      <c r="A2701" s="57" t="e">
        <f aca="false">INDEX(BucketTable,MATCH(B2701,SumMonths,0),1)</f>
        <v>#N/A</v>
      </c>
      <c r="K2701" s="57" t="e">
        <f aca="false">INDEX(lava,MATCH(B2701,SumMonths,0),2)</f>
        <v>#N/A</v>
      </c>
    </row>
    <row r="2702" customFormat="false" ht="12.75" hidden="false" customHeight="false" outlineLevel="0" collapsed="false">
      <c r="A2702" s="57" t="e">
        <f aca="false">INDEX(BucketTable,MATCH(B2702,SumMonths,0),1)</f>
        <v>#N/A</v>
      </c>
      <c r="K2702" s="57" t="e">
        <f aca="false">INDEX(lava,MATCH(B2702,SumMonths,0),2)</f>
        <v>#N/A</v>
      </c>
    </row>
    <row r="2703" customFormat="false" ht="12.75" hidden="false" customHeight="false" outlineLevel="0" collapsed="false">
      <c r="A2703" s="57" t="e">
        <f aca="false">INDEX(BucketTable,MATCH(B2703,SumMonths,0),1)</f>
        <v>#N/A</v>
      </c>
      <c r="K2703" s="57" t="e">
        <f aca="false">INDEX(lava,MATCH(B2703,SumMonths,0),2)</f>
        <v>#N/A</v>
      </c>
    </row>
    <row r="2704" customFormat="false" ht="12.75" hidden="false" customHeight="false" outlineLevel="0" collapsed="false">
      <c r="A2704" s="57" t="e">
        <f aca="false">INDEX(BucketTable,MATCH(B2704,SumMonths,0),1)</f>
        <v>#N/A</v>
      </c>
      <c r="K2704" s="57" t="e">
        <f aca="false">INDEX(lava,MATCH(B2704,SumMonths,0),2)</f>
        <v>#N/A</v>
      </c>
    </row>
    <row r="2705" customFormat="false" ht="12.75" hidden="false" customHeight="false" outlineLevel="0" collapsed="false">
      <c r="A2705" s="57" t="e">
        <f aca="false">INDEX(BucketTable,MATCH(B2705,SumMonths,0),1)</f>
        <v>#N/A</v>
      </c>
      <c r="K2705" s="57" t="e">
        <f aca="false">INDEX(lava,MATCH(B2705,SumMonths,0),2)</f>
        <v>#N/A</v>
      </c>
    </row>
    <row r="2706" customFormat="false" ht="12.75" hidden="false" customHeight="false" outlineLevel="0" collapsed="false">
      <c r="A2706" s="57" t="e">
        <f aca="false">INDEX(BucketTable,MATCH(B2706,SumMonths,0),1)</f>
        <v>#N/A</v>
      </c>
      <c r="K2706" s="57" t="e">
        <f aca="false">INDEX(lava,MATCH(B2706,SumMonths,0),2)</f>
        <v>#N/A</v>
      </c>
    </row>
    <row r="2707" customFormat="false" ht="12.75" hidden="false" customHeight="false" outlineLevel="0" collapsed="false">
      <c r="A2707" s="57" t="e">
        <f aca="false">INDEX(BucketTable,MATCH(B2707,SumMonths,0),1)</f>
        <v>#N/A</v>
      </c>
      <c r="K2707" s="57" t="e">
        <f aca="false">INDEX(lava,MATCH(B2707,SumMonths,0),2)</f>
        <v>#N/A</v>
      </c>
    </row>
    <row r="2708" customFormat="false" ht="12.75" hidden="false" customHeight="false" outlineLevel="0" collapsed="false">
      <c r="A2708" s="57" t="e">
        <f aca="false">INDEX(BucketTable,MATCH(B2708,SumMonths,0),1)</f>
        <v>#N/A</v>
      </c>
      <c r="K2708" s="57" t="e">
        <f aca="false">INDEX(lava,MATCH(B2708,SumMonths,0),2)</f>
        <v>#N/A</v>
      </c>
    </row>
    <row r="2709" customFormat="false" ht="12.75" hidden="false" customHeight="false" outlineLevel="0" collapsed="false">
      <c r="A2709" s="57" t="e">
        <f aca="false">INDEX(BucketTable,MATCH(B2709,SumMonths,0),1)</f>
        <v>#N/A</v>
      </c>
      <c r="K2709" s="57" t="e">
        <f aca="false">INDEX(lava,MATCH(B2709,SumMonths,0),2)</f>
        <v>#N/A</v>
      </c>
    </row>
    <row r="2710" customFormat="false" ht="12.75" hidden="false" customHeight="false" outlineLevel="0" collapsed="false">
      <c r="A2710" s="57" t="e">
        <f aca="false">INDEX(BucketTable,MATCH(B2710,SumMonths,0),1)</f>
        <v>#N/A</v>
      </c>
      <c r="K2710" s="57" t="e">
        <f aca="false">INDEX(lava,MATCH(B2710,SumMonths,0),2)</f>
        <v>#N/A</v>
      </c>
    </row>
    <row r="2711" customFormat="false" ht="12.75" hidden="false" customHeight="false" outlineLevel="0" collapsed="false">
      <c r="A2711" s="57" t="e">
        <f aca="false">INDEX(BucketTable,MATCH(B2711,SumMonths,0),1)</f>
        <v>#N/A</v>
      </c>
      <c r="K2711" s="57" t="e">
        <f aca="false">INDEX(lava,MATCH(B2711,SumMonths,0),2)</f>
        <v>#N/A</v>
      </c>
    </row>
    <row r="2712" customFormat="false" ht="12.75" hidden="false" customHeight="false" outlineLevel="0" collapsed="false">
      <c r="A2712" s="57" t="e">
        <f aca="false">INDEX(BucketTable,MATCH(B2712,SumMonths,0),1)</f>
        <v>#N/A</v>
      </c>
      <c r="K2712" s="57" t="e">
        <f aca="false">INDEX(lava,MATCH(B2712,SumMonths,0),2)</f>
        <v>#N/A</v>
      </c>
    </row>
    <row r="2713" customFormat="false" ht="12.75" hidden="false" customHeight="false" outlineLevel="0" collapsed="false">
      <c r="A2713" s="57" t="e">
        <f aca="false">INDEX(BucketTable,MATCH(B2713,SumMonths,0),1)</f>
        <v>#N/A</v>
      </c>
      <c r="K2713" s="57" t="e">
        <f aca="false">INDEX(lava,MATCH(B2713,SumMonths,0),2)</f>
        <v>#N/A</v>
      </c>
    </row>
    <row r="2714" customFormat="false" ht="12.75" hidden="false" customHeight="false" outlineLevel="0" collapsed="false">
      <c r="A2714" s="57" t="e">
        <f aca="false">INDEX(BucketTable,MATCH(B2714,SumMonths,0),1)</f>
        <v>#N/A</v>
      </c>
      <c r="K2714" s="57" t="e">
        <f aca="false">INDEX(lava,MATCH(B2714,SumMonths,0),2)</f>
        <v>#N/A</v>
      </c>
    </row>
    <row r="2715" customFormat="false" ht="12.75" hidden="false" customHeight="false" outlineLevel="0" collapsed="false">
      <c r="A2715" s="57" t="e">
        <f aca="false">INDEX(BucketTable,MATCH(B2715,SumMonths,0),1)</f>
        <v>#N/A</v>
      </c>
      <c r="K2715" s="57" t="e">
        <f aca="false">INDEX(lava,MATCH(B2715,SumMonths,0),2)</f>
        <v>#N/A</v>
      </c>
    </row>
    <row r="2716" customFormat="false" ht="12.75" hidden="false" customHeight="false" outlineLevel="0" collapsed="false">
      <c r="A2716" s="57" t="e">
        <f aca="false">INDEX(BucketTable,MATCH(B2716,SumMonths,0),1)</f>
        <v>#N/A</v>
      </c>
      <c r="K2716" s="57" t="e">
        <f aca="false">INDEX(lava,MATCH(B2716,SumMonths,0),2)</f>
        <v>#N/A</v>
      </c>
    </row>
    <row r="2717" customFormat="false" ht="12.75" hidden="false" customHeight="false" outlineLevel="0" collapsed="false">
      <c r="A2717" s="57" t="e">
        <f aca="false">INDEX(BucketTable,MATCH(B2717,SumMonths,0),1)</f>
        <v>#N/A</v>
      </c>
      <c r="K2717" s="57" t="e">
        <f aca="false">INDEX(lava,MATCH(B2717,SumMonths,0),2)</f>
        <v>#N/A</v>
      </c>
    </row>
    <row r="2718" customFormat="false" ht="12.75" hidden="false" customHeight="false" outlineLevel="0" collapsed="false">
      <c r="A2718" s="57" t="e">
        <f aca="false">INDEX(BucketTable,MATCH(B2718,SumMonths,0),1)</f>
        <v>#N/A</v>
      </c>
      <c r="K2718" s="57" t="e">
        <f aca="false">INDEX(lava,MATCH(B2718,SumMonths,0),2)</f>
        <v>#N/A</v>
      </c>
    </row>
    <row r="2719" customFormat="false" ht="12.75" hidden="false" customHeight="false" outlineLevel="0" collapsed="false">
      <c r="A2719" s="57" t="e">
        <f aca="false">INDEX(BucketTable,MATCH(B2719,SumMonths,0),1)</f>
        <v>#N/A</v>
      </c>
      <c r="K2719" s="57" t="e">
        <f aca="false">INDEX(lava,MATCH(B2719,SumMonths,0),2)</f>
        <v>#N/A</v>
      </c>
    </row>
    <row r="2720" customFormat="false" ht="12.75" hidden="false" customHeight="false" outlineLevel="0" collapsed="false">
      <c r="A2720" s="57" t="e">
        <f aca="false">INDEX(BucketTable,MATCH(B2720,SumMonths,0),1)</f>
        <v>#N/A</v>
      </c>
      <c r="K2720" s="57" t="e">
        <f aca="false">INDEX(lava,MATCH(B2720,SumMonths,0),2)</f>
        <v>#N/A</v>
      </c>
    </row>
    <row r="2721" customFormat="false" ht="12.75" hidden="false" customHeight="false" outlineLevel="0" collapsed="false">
      <c r="A2721" s="57" t="e">
        <f aca="false">INDEX(BucketTable,MATCH(B2721,SumMonths,0),1)</f>
        <v>#N/A</v>
      </c>
      <c r="K2721" s="57" t="e">
        <f aca="false">INDEX(lava,MATCH(B2721,SumMonths,0),2)</f>
        <v>#N/A</v>
      </c>
    </row>
    <row r="2722" customFormat="false" ht="12.75" hidden="false" customHeight="false" outlineLevel="0" collapsed="false">
      <c r="A2722" s="57" t="e">
        <f aca="false">INDEX(BucketTable,MATCH(B2722,SumMonths,0),1)</f>
        <v>#N/A</v>
      </c>
      <c r="K2722" s="57" t="e">
        <f aca="false">INDEX(lava,MATCH(B2722,SumMonths,0),2)</f>
        <v>#N/A</v>
      </c>
    </row>
    <row r="2723" customFormat="false" ht="12.75" hidden="false" customHeight="false" outlineLevel="0" collapsed="false">
      <c r="A2723" s="57" t="e">
        <f aca="false">INDEX(BucketTable,MATCH(B2723,SumMonths,0),1)</f>
        <v>#N/A</v>
      </c>
      <c r="K2723" s="57" t="e">
        <f aca="false">INDEX(lava,MATCH(B2723,SumMonths,0),2)</f>
        <v>#N/A</v>
      </c>
    </row>
    <row r="2724" customFormat="false" ht="12.75" hidden="false" customHeight="false" outlineLevel="0" collapsed="false">
      <c r="A2724" s="57" t="e">
        <f aca="false">INDEX(BucketTable,MATCH(B2724,SumMonths,0),1)</f>
        <v>#N/A</v>
      </c>
      <c r="K2724" s="57" t="e">
        <f aca="false">INDEX(lava,MATCH(B2724,SumMonths,0),2)</f>
        <v>#N/A</v>
      </c>
    </row>
    <row r="2725" customFormat="false" ht="12.75" hidden="false" customHeight="false" outlineLevel="0" collapsed="false">
      <c r="A2725" s="57" t="e">
        <f aca="false">INDEX(BucketTable,MATCH(B2725,SumMonths,0),1)</f>
        <v>#N/A</v>
      </c>
      <c r="K2725" s="57" t="e">
        <f aca="false">INDEX(lava,MATCH(B2725,SumMonths,0),2)</f>
        <v>#N/A</v>
      </c>
    </row>
    <row r="2726" customFormat="false" ht="12.75" hidden="false" customHeight="false" outlineLevel="0" collapsed="false">
      <c r="A2726" s="57" t="e">
        <f aca="false">INDEX(BucketTable,MATCH(B2726,SumMonths,0),1)</f>
        <v>#N/A</v>
      </c>
      <c r="K2726" s="57" t="e">
        <f aca="false">INDEX(lava,MATCH(B2726,SumMonths,0),2)</f>
        <v>#N/A</v>
      </c>
    </row>
    <row r="2727" customFormat="false" ht="12.75" hidden="false" customHeight="false" outlineLevel="0" collapsed="false">
      <c r="A2727" s="57" t="e">
        <f aca="false">INDEX(BucketTable,MATCH(B2727,SumMonths,0),1)</f>
        <v>#N/A</v>
      </c>
      <c r="K2727" s="57" t="e">
        <f aca="false">INDEX(lava,MATCH(B2727,SumMonths,0),2)</f>
        <v>#N/A</v>
      </c>
    </row>
    <row r="2728" customFormat="false" ht="12.75" hidden="false" customHeight="false" outlineLevel="0" collapsed="false">
      <c r="A2728" s="57" t="e">
        <f aca="false">INDEX(BucketTable,MATCH(B2728,SumMonths,0),1)</f>
        <v>#N/A</v>
      </c>
      <c r="K2728" s="57" t="e">
        <f aca="false">INDEX(lava,MATCH(B2728,SumMonths,0),2)</f>
        <v>#N/A</v>
      </c>
    </row>
    <row r="2729" customFormat="false" ht="12.75" hidden="false" customHeight="false" outlineLevel="0" collapsed="false">
      <c r="A2729" s="57" t="e">
        <f aca="false">INDEX(BucketTable,MATCH(B2729,SumMonths,0),1)</f>
        <v>#N/A</v>
      </c>
      <c r="K2729" s="57" t="e">
        <f aca="false">INDEX(lava,MATCH(B2729,SumMonths,0),2)</f>
        <v>#N/A</v>
      </c>
    </row>
    <row r="2730" customFormat="false" ht="12.75" hidden="false" customHeight="false" outlineLevel="0" collapsed="false">
      <c r="A2730" s="57" t="e">
        <f aca="false">INDEX(BucketTable,MATCH(B2730,SumMonths,0),1)</f>
        <v>#N/A</v>
      </c>
      <c r="K2730" s="57" t="e">
        <f aca="false">INDEX(lava,MATCH(B2730,SumMonths,0),2)</f>
        <v>#N/A</v>
      </c>
    </row>
    <row r="2731" customFormat="false" ht="12.75" hidden="false" customHeight="false" outlineLevel="0" collapsed="false">
      <c r="A2731" s="57" t="e">
        <f aca="false">INDEX(BucketTable,MATCH(B2731,SumMonths,0),1)</f>
        <v>#N/A</v>
      </c>
      <c r="K2731" s="57" t="e">
        <f aca="false">INDEX(lava,MATCH(B2731,SumMonths,0),2)</f>
        <v>#N/A</v>
      </c>
    </row>
    <row r="2732" customFormat="false" ht="12.75" hidden="false" customHeight="false" outlineLevel="0" collapsed="false">
      <c r="A2732" s="57" t="e">
        <f aca="false">INDEX(BucketTable,MATCH(B2732,SumMonths,0),1)</f>
        <v>#N/A</v>
      </c>
      <c r="K2732" s="57" t="e">
        <f aca="false">INDEX(lava,MATCH(B2732,SumMonths,0),2)</f>
        <v>#N/A</v>
      </c>
    </row>
    <row r="2733" customFormat="false" ht="12.75" hidden="false" customHeight="false" outlineLevel="0" collapsed="false">
      <c r="A2733" s="57" t="e">
        <f aca="false">INDEX(BucketTable,MATCH(B2733,SumMonths,0),1)</f>
        <v>#N/A</v>
      </c>
      <c r="K2733" s="57" t="e">
        <f aca="false">INDEX(lava,MATCH(B2733,SumMonths,0),2)</f>
        <v>#N/A</v>
      </c>
    </row>
    <row r="2734" customFormat="false" ht="12.75" hidden="false" customHeight="false" outlineLevel="0" collapsed="false">
      <c r="A2734" s="57" t="e">
        <f aca="false">INDEX(BucketTable,MATCH(B2734,SumMonths,0),1)</f>
        <v>#N/A</v>
      </c>
      <c r="K2734" s="57" t="e">
        <f aca="false">INDEX(lava,MATCH(B2734,SumMonths,0),2)</f>
        <v>#N/A</v>
      </c>
    </row>
    <row r="2735" customFormat="false" ht="12.75" hidden="false" customHeight="false" outlineLevel="0" collapsed="false">
      <c r="A2735" s="57" t="e">
        <f aca="false">INDEX(BucketTable,MATCH(B2735,SumMonths,0),1)</f>
        <v>#N/A</v>
      </c>
      <c r="K2735" s="57" t="e">
        <f aca="false">INDEX(lava,MATCH(B2735,SumMonths,0),2)</f>
        <v>#N/A</v>
      </c>
    </row>
    <row r="2736" customFormat="false" ht="12.75" hidden="false" customHeight="false" outlineLevel="0" collapsed="false">
      <c r="A2736" s="57" t="e">
        <f aca="false">INDEX(BucketTable,MATCH(B2736,SumMonths,0),1)</f>
        <v>#N/A</v>
      </c>
      <c r="K2736" s="57" t="e">
        <f aca="false">INDEX(lava,MATCH(B2736,SumMonths,0),2)</f>
        <v>#N/A</v>
      </c>
    </row>
    <row r="2737" customFormat="false" ht="12.75" hidden="false" customHeight="false" outlineLevel="0" collapsed="false">
      <c r="A2737" s="57" t="e">
        <f aca="false">INDEX(BucketTable,MATCH(B2737,SumMonths,0),1)</f>
        <v>#N/A</v>
      </c>
      <c r="K2737" s="57" t="e">
        <f aca="false">INDEX(lava,MATCH(B2737,SumMonths,0),2)</f>
        <v>#N/A</v>
      </c>
    </row>
    <row r="2738" customFormat="false" ht="12.75" hidden="false" customHeight="false" outlineLevel="0" collapsed="false">
      <c r="A2738" s="57" t="e">
        <f aca="false">INDEX(BucketTable,MATCH(B2738,SumMonths,0),1)</f>
        <v>#N/A</v>
      </c>
      <c r="K2738" s="57" t="e">
        <f aca="false">INDEX(lava,MATCH(B2738,SumMonths,0),2)</f>
        <v>#N/A</v>
      </c>
    </row>
    <row r="2739" customFormat="false" ht="12.75" hidden="false" customHeight="false" outlineLevel="0" collapsed="false">
      <c r="A2739" s="57" t="e">
        <f aca="false">INDEX(BucketTable,MATCH(B2739,SumMonths,0),1)</f>
        <v>#N/A</v>
      </c>
      <c r="K2739" s="57" t="e">
        <f aca="false">INDEX(lava,MATCH(B2739,SumMonths,0),2)</f>
        <v>#N/A</v>
      </c>
    </row>
    <row r="2740" customFormat="false" ht="12.75" hidden="false" customHeight="false" outlineLevel="0" collapsed="false">
      <c r="A2740" s="57" t="e">
        <f aca="false">INDEX(BucketTable,MATCH(B2740,SumMonths,0),1)</f>
        <v>#N/A</v>
      </c>
      <c r="K2740" s="57" t="e">
        <f aca="false">INDEX(lava,MATCH(B2740,SumMonths,0),2)</f>
        <v>#N/A</v>
      </c>
    </row>
    <row r="2741" customFormat="false" ht="12.75" hidden="false" customHeight="false" outlineLevel="0" collapsed="false">
      <c r="A2741" s="57" t="e">
        <f aca="false">INDEX(BucketTable,MATCH(B2741,SumMonths,0),1)</f>
        <v>#N/A</v>
      </c>
      <c r="K2741" s="57" t="e">
        <f aca="false">INDEX(lava,MATCH(B2741,SumMonths,0),2)</f>
        <v>#N/A</v>
      </c>
    </row>
    <row r="2742" customFormat="false" ht="12.75" hidden="false" customHeight="false" outlineLevel="0" collapsed="false">
      <c r="A2742" s="57" t="e">
        <f aca="false">INDEX(BucketTable,MATCH(B2742,SumMonths,0),1)</f>
        <v>#N/A</v>
      </c>
      <c r="K2742" s="57" t="e">
        <f aca="false">INDEX(lava,MATCH(B2742,SumMonths,0),2)</f>
        <v>#N/A</v>
      </c>
    </row>
    <row r="2743" customFormat="false" ht="12.75" hidden="false" customHeight="false" outlineLevel="0" collapsed="false">
      <c r="A2743" s="57" t="e">
        <f aca="false">INDEX(BucketTable,MATCH(B2743,SumMonths,0),1)</f>
        <v>#N/A</v>
      </c>
      <c r="K2743" s="57" t="e">
        <f aca="false">INDEX(lava,MATCH(B2743,SumMonths,0),2)</f>
        <v>#N/A</v>
      </c>
    </row>
    <row r="2744" customFormat="false" ht="12.75" hidden="false" customHeight="false" outlineLevel="0" collapsed="false">
      <c r="A2744" s="57" t="e">
        <f aca="false">INDEX(BucketTable,MATCH(B2744,SumMonths,0),1)</f>
        <v>#N/A</v>
      </c>
      <c r="K2744" s="57" t="e">
        <f aca="false">INDEX(lava,MATCH(B2744,SumMonths,0),2)</f>
        <v>#N/A</v>
      </c>
    </row>
    <row r="2745" customFormat="false" ht="12.75" hidden="false" customHeight="false" outlineLevel="0" collapsed="false">
      <c r="A2745" s="57" t="e">
        <f aca="false">INDEX(BucketTable,MATCH(B2745,SumMonths,0),1)</f>
        <v>#N/A</v>
      </c>
      <c r="K2745" s="57" t="e">
        <f aca="false">INDEX(lava,MATCH(B2745,SumMonths,0),2)</f>
        <v>#N/A</v>
      </c>
    </row>
    <row r="2746" customFormat="false" ht="12.75" hidden="false" customHeight="false" outlineLevel="0" collapsed="false">
      <c r="A2746" s="57" t="e">
        <f aca="false">INDEX(BucketTable,MATCH(B2746,SumMonths,0),1)</f>
        <v>#N/A</v>
      </c>
      <c r="K2746" s="57" t="e">
        <f aca="false">INDEX(lava,MATCH(B2746,SumMonths,0),2)</f>
        <v>#N/A</v>
      </c>
    </row>
    <row r="2747" customFormat="false" ht="12.75" hidden="false" customHeight="false" outlineLevel="0" collapsed="false">
      <c r="A2747" s="57" t="e">
        <f aca="false">INDEX(BucketTable,MATCH(B2747,SumMonths,0),1)</f>
        <v>#N/A</v>
      </c>
      <c r="K2747" s="57" t="e">
        <f aca="false">INDEX(lava,MATCH(B2747,SumMonths,0),2)</f>
        <v>#N/A</v>
      </c>
    </row>
    <row r="2748" customFormat="false" ht="12.75" hidden="false" customHeight="false" outlineLevel="0" collapsed="false">
      <c r="A2748" s="57" t="e">
        <f aca="false">INDEX(BucketTable,MATCH(B2748,SumMonths,0),1)</f>
        <v>#N/A</v>
      </c>
      <c r="K2748" s="57" t="e">
        <f aca="false">INDEX(lava,MATCH(B2748,SumMonths,0),2)</f>
        <v>#N/A</v>
      </c>
    </row>
    <row r="2749" customFormat="false" ht="12.75" hidden="false" customHeight="false" outlineLevel="0" collapsed="false">
      <c r="A2749" s="57" t="e">
        <f aca="false">INDEX(BucketTable,MATCH(B2749,SumMonths,0),1)</f>
        <v>#N/A</v>
      </c>
      <c r="K2749" s="57" t="e">
        <f aca="false">INDEX(lava,MATCH(B2749,SumMonths,0),2)</f>
        <v>#N/A</v>
      </c>
    </row>
    <row r="2750" customFormat="false" ht="12.75" hidden="false" customHeight="false" outlineLevel="0" collapsed="false">
      <c r="A2750" s="57" t="e">
        <f aca="false">INDEX(BucketTable,MATCH(B2750,SumMonths,0),1)</f>
        <v>#N/A</v>
      </c>
      <c r="K2750" s="57" t="e">
        <f aca="false">INDEX(lava,MATCH(B2750,SumMonths,0),2)</f>
        <v>#N/A</v>
      </c>
    </row>
    <row r="2751" customFormat="false" ht="12.75" hidden="false" customHeight="false" outlineLevel="0" collapsed="false">
      <c r="A2751" s="57" t="e">
        <f aca="false">INDEX(BucketTable,MATCH(B2751,SumMonths,0),1)</f>
        <v>#N/A</v>
      </c>
      <c r="K2751" s="57" t="e">
        <f aca="false">INDEX(lava,MATCH(B2751,SumMonths,0),2)</f>
        <v>#N/A</v>
      </c>
    </row>
    <row r="2752" customFormat="false" ht="12.75" hidden="false" customHeight="false" outlineLevel="0" collapsed="false">
      <c r="A2752" s="57" t="e">
        <f aca="false">INDEX(BucketTable,MATCH(B2752,SumMonths,0),1)</f>
        <v>#N/A</v>
      </c>
      <c r="K2752" s="57" t="e">
        <f aca="false">INDEX(lava,MATCH(B2752,SumMonths,0),2)</f>
        <v>#N/A</v>
      </c>
    </row>
    <row r="2753" customFormat="false" ht="12.75" hidden="false" customHeight="false" outlineLevel="0" collapsed="false">
      <c r="A2753" s="57" t="e">
        <f aca="false">INDEX(BucketTable,MATCH(B2753,SumMonths,0),1)</f>
        <v>#N/A</v>
      </c>
      <c r="K2753" s="57" t="e">
        <f aca="false">INDEX(lava,MATCH(B2753,SumMonths,0),2)</f>
        <v>#N/A</v>
      </c>
    </row>
    <row r="2754" customFormat="false" ht="12.75" hidden="false" customHeight="false" outlineLevel="0" collapsed="false">
      <c r="A2754" s="57" t="e">
        <f aca="false">INDEX(BucketTable,MATCH(B2754,SumMonths,0),1)</f>
        <v>#N/A</v>
      </c>
      <c r="K2754" s="57" t="e">
        <f aca="false">INDEX(lava,MATCH(B2754,SumMonths,0),2)</f>
        <v>#N/A</v>
      </c>
    </row>
    <row r="2755" customFormat="false" ht="12.75" hidden="false" customHeight="false" outlineLevel="0" collapsed="false">
      <c r="A2755" s="57" t="e">
        <f aca="false">INDEX(BucketTable,MATCH(B2755,SumMonths,0),1)</f>
        <v>#N/A</v>
      </c>
      <c r="K2755" s="57" t="e">
        <f aca="false">INDEX(lava,MATCH(B2755,SumMonths,0),2)</f>
        <v>#N/A</v>
      </c>
    </row>
    <row r="2756" customFormat="false" ht="12.75" hidden="false" customHeight="false" outlineLevel="0" collapsed="false">
      <c r="A2756" s="57" t="e">
        <f aca="false">INDEX(BucketTable,MATCH(B2756,SumMonths,0),1)</f>
        <v>#N/A</v>
      </c>
      <c r="K2756" s="57" t="e">
        <f aca="false">INDEX(lava,MATCH(B2756,SumMonths,0),2)</f>
        <v>#N/A</v>
      </c>
    </row>
    <row r="2757" customFormat="false" ht="12.75" hidden="false" customHeight="false" outlineLevel="0" collapsed="false">
      <c r="A2757" s="57" t="e">
        <f aca="false">INDEX(BucketTable,MATCH(B2757,SumMonths,0),1)</f>
        <v>#N/A</v>
      </c>
      <c r="K2757" s="57" t="e">
        <f aca="false">INDEX(lava,MATCH(B2757,SumMonths,0),2)</f>
        <v>#N/A</v>
      </c>
    </row>
    <row r="2758" customFormat="false" ht="12.75" hidden="false" customHeight="false" outlineLevel="0" collapsed="false">
      <c r="A2758" s="57" t="e">
        <f aca="false">INDEX(BucketTable,MATCH(B2758,SumMonths,0),1)</f>
        <v>#N/A</v>
      </c>
      <c r="K2758" s="57" t="e">
        <f aca="false">INDEX(lava,MATCH(B2758,SumMonths,0),2)</f>
        <v>#N/A</v>
      </c>
    </row>
    <row r="2759" customFormat="false" ht="12.75" hidden="false" customHeight="false" outlineLevel="0" collapsed="false">
      <c r="A2759" s="57" t="e">
        <f aca="false">INDEX(BucketTable,MATCH(B2759,SumMonths,0),1)</f>
        <v>#N/A</v>
      </c>
      <c r="K2759" s="57" t="e">
        <f aca="false">INDEX(lava,MATCH(B2759,SumMonths,0),2)</f>
        <v>#N/A</v>
      </c>
    </row>
    <row r="2760" customFormat="false" ht="12.75" hidden="false" customHeight="false" outlineLevel="0" collapsed="false">
      <c r="A2760" s="57" t="e">
        <f aca="false">INDEX(BucketTable,MATCH(B2760,SumMonths,0),1)</f>
        <v>#N/A</v>
      </c>
      <c r="K2760" s="57" t="e">
        <f aca="false">INDEX(lava,MATCH(B2760,SumMonths,0),2)</f>
        <v>#N/A</v>
      </c>
    </row>
    <row r="2761" customFormat="false" ht="12.75" hidden="false" customHeight="false" outlineLevel="0" collapsed="false">
      <c r="A2761" s="57" t="e">
        <f aca="false">INDEX(BucketTable,MATCH(B2761,SumMonths,0),1)</f>
        <v>#N/A</v>
      </c>
      <c r="K2761" s="57" t="e">
        <f aca="false">INDEX(lava,MATCH(B2761,SumMonths,0),2)</f>
        <v>#N/A</v>
      </c>
    </row>
    <row r="2762" customFormat="false" ht="12.75" hidden="false" customHeight="false" outlineLevel="0" collapsed="false">
      <c r="A2762" s="57" t="e">
        <f aca="false">INDEX(BucketTable,MATCH(B2762,SumMonths,0),1)</f>
        <v>#N/A</v>
      </c>
      <c r="K2762" s="57" t="e">
        <f aca="false">INDEX(lava,MATCH(B2762,SumMonths,0),2)</f>
        <v>#N/A</v>
      </c>
    </row>
    <row r="2763" customFormat="false" ht="12.75" hidden="false" customHeight="false" outlineLevel="0" collapsed="false">
      <c r="A2763" s="57" t="e">
        <f aca="false">INDEX(BucketTable,MATCH(B2763,SumMonths,0),1)</f>
        <v>#N/A</v>
      </c>
      <c r="K2763" s="57" t="e">
        <f aca="false">INDEX(lava,MATCH(B2763,SumMonths,0),2)</f>
        <v>#N/A</v>
      </c>
    </row>
    <row r="2764" customFormat="false" ht="12.75" hidden="false" customHeight="false" outlineLevel="0" collapsed="false">
      <c r="A2764" s="57" t="e">
        <f aca="false">INDEX(BucketTable,MATCH(B2764,SumMonths,0),1)</f>
        <v>#N/A</v>
      </c>
      <c r="K2764" s="57" t="e">
        <f aca="false">INDEX(lava,MATCH(B2764,SumMonths,0),2)</f>
        <v>#N/A</v>
      </c>
    </row>
    <row r="2765" customFormat="false" ht="12.75" hidden="false" customHeight="false" outlineLevel="0" collapsed="false">
      <c r="A2765" s="57" t="e">
        <f aca="false">INDEX(BucketTable,MATCH(B2765,SumMonths,0),1)</f>
        <v>#N/A</v>
      </c>
      <c r="K2765" s="57" t="e">
        <f aca="false">INDEX(lava,MATCH(B2765,SumMonths,0),2)</f>
        <v>#N/A</v>
      </c>
    </row>
    <row r="2766" customFormat="false" ht="12.75" hidden="false" customHeight="false" outlineLevel="0" collapsed="false">
      <c r="A2766" s="57" t="e">
        <f aca="false">INDEX(BucketTable,MATCH(B2766,SumMonths,0),1)</f>
        <v>#N/A</v>
      </c>
      <c r="K2766" s="57" t="e">
        <f aca="false">INDEX(lava,MATCH(B2766,SumMonths,0),2)</f>
        <v>#N/A</v>
      </c>
    </row>
    <row r="2767" customFormat="false" ht="12.75" hidden="false" customHeight="false" outlineLevel="0" collapsed="false">
      <c r="A2767" s="57" t="e">
        <f aca="false">INDEX(BucketTable,MATCH(B2767,SumMonths,0),1)</f>
        <v>#N/A</v>
      </c>
      <c r="K2767" s="57" t="e">
        <f aca="false">INDEX(lava,MATCH(B2767,SumMonths,0),2)</f>
        <v>#N/A</v>
      </c>
    </row>
    <row r="2768" customFormat="false" ht="12.75" hidden="false" customHeight="false" outlineLevel="0" collapsed="false">
      <c r="A2768" s="57" t="e">
        <f aca="false">INDEX(BucketTable,MATCH(B2768,SumMonths,0),1)</f>
        <v>#N/A</v>
      </c>
      <c r="K2768" s="57" t="e">
        <f aca="false">INDEX(lava,MATCH(B2768,SumMonths,0),2)</f>
        <v>#N/A</v>
      </c>
    </row>
    <row r="2769" customFormat="false" ht="12.75" hidden="false" customHeight="false" outlineLevel="0" collapsed="false">
      <c r="A2769" s="57" t="e">
        <f aca="false">INDEX(BucketTable,MATCH(B2769,SumMonths,0),1)</f>
        <v>#N/A</v>
      </c>
      <c r="K2769" s="57" t="e">
        <f aca="false">INDEX(lava,MATCH(B2769,SumMonths,0),2)</f>
        <v>#N/A</v>
      </c>
    </row>
    <row r="2770" customFormat="false" ht="12.75" hidden="false" customHeight="false" outlineLevel="0" collapsed="false">
      <c r="A2770" s="57" t="e">
        <f aca="false">INDEX(BucketTable,MATCH(B2770,SumMonths,0),1)</f>
        <v>#N/A</v>
      </c>
      <c r="K2770" s="57" t="e">
        <f aca="false">INDEX(lava,MATCH(B2770,SumMonths,0),2)</f>
        <v>#N/A</v>
      </c>
    </row>
    <row r="2771" customFormat="false" ht="12.75" hidden="false" customHeight="false" outlineLevel="0" collapsed="false">
      <c r="A2771" s="57" t="e">
        <f aca="false">INDEX(BucketTable,MATCH(B2771,SumMonths,0),1)</f>
        <v>#N/A</v>
      </c>
      <c r="K2771" s="57" t="e">
        <f aca="false">INDEX(lava,MATCH(B2771,SumMonths,0),2)</f>
        <v>#N/A</v>
      </c>
    </row>
    <row r="2772" customFormat="false" ht="12.75" hidden="false" customHeight="false" outlineLevel="0" collapsed="false">
      <c r="A2772" s="57" t="e">
        <f aca="false">INDEX(BucketTable,MATCH(B2772,SumMonths,0),1)</f>
        <v>#N/A</v>
      </c>
      <c r="K2772" s="57" t="e">
        <f aca="false">INDEX(lava,MATCH(B2772,SumMonths,0),2)</f>
        <v>#N/A</v>
      </c>
    </row>
    <row r="2773" customFormat="false" ht="12.75" hidden="false" customHeight="false" outlineLevel="0" collapsed="false">
      <c r="A2773" s="57" t="e">
        <f aca="false">INDEX(BucketTable,MATCH(B2773,SumMonths,0),1)</f>
        <v>#N/A</v>
      </c>
      <c r="K2773" s="57" t="e">
        <f aca="false">INDEX(lava,MATCH(B2773,SumMonths,0),2)</f>
        <v>#N/A</v>
      </c>
    </row>
    <row r="2774" customFormat="false" ht="12.75" hidden="false" customHeight="false" outlineLevel="0" collapsed="false">
      <c r="A2774" s="57" t="e">
        <f aca="false">INDEX(BucketTable,MATCH(B2774,SumMonths,0),1)</f>
        <v>#N/A</v>
      </c>
      <c r="K2774" s="57" t="e">
        <f aca="false">INDEX(lava,MATCH(B2774,SumMonths,0),2)</f>
        <v>#N/A</v>
      </c>
    </row>
    <row r="2775" customFormat="false" ht="12.75" hidden="false" customHeight="false" outlineLevel="0" collapsed="false">
      <c r="A2775" s="57" t="e">
        <f aca="false">INDEX(BucketTable,MATCH(B2775,SumMonths,0),1)</f>
        <v>#N/A</v>
      </c>
      <c r="K2775" s="57" t="e">
        <f aca="false">INDEX(lava,MATCH(B2775,SumMonths,0),2)</f>
        <v>#N/A</v>
      </c>
    </row>
    <row r="2776" customFormat="false" ht="12.75" hidden="false" customHeight="false" outlineLevel="0" collapsed="false">
      <c r="A2776" s="57" t="e">
        <f aca="false">INDEX(BucketTable,MATCH(B2776,SumMonths,0),1)</f>
        <v>#N/A</v>
      </c>
      <c r="K2776" s="57" t="e">
        <f aca="false">INDEX(lava,MATCH(B2776,SumMonths,0),2)</f>
        <v>#N/A</v>
      </c>
    </row>
    <row r="2777" customFormat="false" ht="12.75" hidden="false" customHeight="false" outlineLevel="0" collapsed="false">
      <c r="A2777" s="57" t="e">
        <f aca="false">INDEX(BucketTable,MATCH(B2777,SumMonths,0),1)</f>
        <v>#N/A</v>
      </c>
      <c r="K2777" s="57" t="e">
        <f aca="false">INDEX(lava,MATCH(B2777,SumMonths,0),2)</f>
        <v>#N/A</v>
      </c>
    </row>
    <row r="2778" customFormat="false" ht="12.75" hidden="false" customHeight="false" outlineLevel="0" collapsed="false">
      <c r="A2778" s="57" t="e">
        <f aca="false">INDEX(BucketTable,MATCH(B2778,SumMonths,0),1)</f>
        <v>#N/A</v>
      </c>
      <c r="K2778" s="57" t="e">
        <f aca="false">INDEX(lava,MATCH(B2778,SumMonths,0),2)</f>
        <v>#N/A</v>
      </c>
    </row>
    <row r="2779" customFormat="false" ht="12.75" hidden="false" customHeight="false" outlineLevel="0" collapsed="false">
      <c r="A2779" s="57" t="e">
        <f aca="false">INDEX(BucketTable,MATCH(B2779,SumMonths,0),1)</f>
        <v>#N/A</v>
      </c>
      <c r="K2779" s="57" t="e">
        <f aca="false">INDEX(lava,MATCH(B2779,SumMonths,0),2)</f>
        <v>#N/A</v>
      </c>
    </row>
    <row r="2780" customFormat="false" ht="12.75" hidden="false" customHeight="false" outlineLevel="0" collapsed="false">
      <c r="A2780" s="57" t="e">
        <f aca="false">INDEX(BucketTable,MATCH(B2780,SumMonths,0),1)</f>
        <v>#N/A</v>
      </c>
      <c r="K2780" s="57" t="e">
        <f aca="false">INDEX(lava,MATCH(B2780,SumMonths,0),2)</f>
        <v>#N/A</v>
      </c>
    </row>
    <row r="2781" customFormat="false" ht="12.75" hidden="false" customHeight="false" outlineLevel="0" collapsed="false">
      <c r="A2781" s="57" t="e">
        <f aca="false">INDEX(BucketTable,MATCH(B2781,SumMonths,0),1)</f>
        <v>#N/A</v>
      </c>
      <c r="K2781" s="57" t="e">
        <f aca="false">INDEX(lava,MATCH(B2781,SumMonths,0),2)</f>
        <v>#N/A</v>
      </c>
    </row>
    <row r="2782" customFormat="false" ht="12.75" hidden="false" customHeight="false" outlineLevel="0" collapsed="false">
      <c r="A2782" s="57" t="e">
        <f aca="false">INDEX(BucketTable,MATCH(B2782,SumMonths,0),1)</f>
        <v>#N/A</v>
      </c>
      <c r="K2782" s="57" t="e">
        <f aca="false">INDEX(lava,MATCH(B2782,SumMonths,0),2)</f>
        <v>#N/A</v>
      </c>
    </row>
    <row r="2783" customFormat="false" ht="12.75" hidden="false" customHeight="false" outlineLevel="0" collapsed="false">
      <c r="A2783" s="57" t="e">
        <f aca="false">INDEX(BucketTable,MATCH(B2783,SumMonths,0),1)</f>
        <v>#N/A</v>
      </c>
      <c r="K2783" s="57" t="e">
        <f aca="false">INDEX(lava,MATCH(B2783,SumMonths,0),2)</f>
        <v>#N/A</v>
      </c>
    </row>
    <row r="2784" customFormat="false" ht="12.75" hidden="false" customHeight="false" outlineLevel="0" collapsed="false">
      <c r="A2784" s="57" t="e">
        <f aca="false">INDEX(BucketTable,MATCH(B2784,SumMonths,0),1)</f>
        <v>#N/A</v>
      </c>
      <c r="K2784" s="57" t="e">
        <f aca="false">INDEX(lava,MATCH(B2784,SumMonths,0),2)</f>
        <v>#N/A</v>
      </c>
    </row>
    <row r="2785" customFormat="false" ht="12.75" hidden="false" customHeight="false" outlineLevel="0" collapsed="false">
      <c r="A2785" s="57" t="e">
        <f aca="false">INDEX(BucketTable,MATCH(B2785,SumMonths,0),1)</f>
        <v>#N/A</v>
      </c>
      <c r="K2785" s="57" t="e">
        <f aca="false">INDEX(lava,MATCH(B2785,SumMonths,0),2)</f>
        <v>#N/A</v>
      </c>
    </row>
    <row r="2786" customFormat="false" ht="12.75" hidden="false" customHeight="false" outlineLevel="0" collapsed="false">
      <c r="A2786" s="57" t="e">
        <f aca="false">INDEX(BucketTable,MATCH(B2786,SumMonths,0),1)</f>
        <v>#N/A</v>
      </c>
      <c r="K2786" s="57" t="e">
        <f aca="false">INDEX(lava,MATCH(B2786,SumMonths,0),2)</f>
        <v>#N/A</v>
      </c>
    </row>
    <row r="2787" customFormat="false" ht="12.75" hidden="false" customHeight="false" outlineLevel="0" collapsed="false">
      <c r="A2787" s="57" t="e">
        <f aca="false">INDEX(BucketTable,MATCH(B2787,SumMonths,0),1)</f>
        <v>#N/A</v>
      </c>
      <c r="K2787" s="57" t="e">
        <f aca="false">INDEX(lava,MATCH(B2787,SumMonths,0),2)</f>
        <v>#N/A</v>
      </c>
    </row>
    <row r="2788" customFormat="false" ht="12.75" hidden="false" customHeight="false" outlineLevel="0" collapsed="false">
      <c r="A2788" s="57" t="e">
        <f aca="false">INDEX(BucketTable,MATCH(B2788,SumMonths,0),1)</f>
        <v>#N/A</v>
      </c>
      <c r="K2788" s="57" t="e">
        <f aca="false">INDEX(lava,MATCH(B2788,SumMonths,0),2)</f>
        <v>#N/A</v>
      </c>
    </row>
    <row r="2789" customFormat="false" ht="12.75" hidden="false" customHeight="false" outlineLevel="0" collapsed="false">
      <c r="A2789" s="57" t="e">
        <f aca="false">INDEX(BucketTable,MATCH(B2789,SumMonths,0),1)</f>
        <v>#N/A</v>
      </c>
      <c r="K2789" s="57" t="e">
        <f aca="false">INDEX(lava,MATCH(B2789,SumMonths,0),2)</f>
        <v>#N/A</v>
      </c>
    </row>
    <row r="2790" customFormat="false" ht="12.75" hidden="false" customHeight="false" outlineLevel="0" collapsed="false">
      <c r="A2790" s="57" t="e">
        <f aca="false">INDEX(BucketTable,MATCH(B2790,SumMonths,0),1)</f>
        <v>#N/A</v>
      </c>
      <c r="K2790" s="57" t="e">
        <f aca="false">INDEX(lava,MATCH(B2790,SumMonths,0),2)</f>
        <v>#N/A</v>
      </c>
    </row>
    <row r="2791" customFormat="false" ht="12.75" hidden="false" customHeight="false" outlineLevel="0" collapsed="false">
      <c r="A2791" s="57" t="e">
        <f aca="false">INDEX(BucketTable,MATCH(B2791,SumMonths,0),1)</f>
        <v>#N/A</v>
      </c>
      <c r="K2791" s="57" t="e">
        <f aca="false">INDEX(lava,MATCH(B2791,SumMonths,0),2)</f>
        <v>#N/A</v>
      </c>
    </row>
    <row r="2792" customFormat="false" ht="12.75" hidden="false" customHeight="false" outlineLevel="0" collapsed="false">
      <c r="A2792" s="57" t="e">
        <f aca="false">INDEX(BucketTable,MATCH(B2792,SumMonths,0),1)</f>
        <v>#N/A</v>
      </c>
      <c r="K2792" s="57" t="e">
        <f aca="false">INDEX(lava,MATCH(B2792,SumMonths,0),2)</f>
        <v>#N/A</v>
      </c>
    </row>
    <row r="2793" customFormat="false" ht="12.75" hidden="false" customHeight="false" outlineLevel="0" collapsed="false">
      <c r="A2793" s="57" t="e">
        <f aca="false">INDEX(BucketTable,MATCH(B2793,SumMonths,0),1)</f>
        <v>#N/A</v>
      </c>
      <c r="K2793" s="57" t="e">
        <f aca="false">INDEX(lava,MATCH(B2793,SumMonths,0),2)</f>
        <v>#N/A</v>
      </c>
    </row>
    <row r="2794" customFormat="false" ht="12.75" hidden="false" customHeight="false" outlineLevel="0" collapsed="false">
      <c r="A2794" s="57" t="e">
        <f aca="false">INDEX(BucketTable,MATCH(B2794,SumMonths,0),1)</f>
        <v>#N/A</v>
      </c>
      <c r="K2794" s="57" t="e">
        <f aca="false">INDEX(lava,MATCH(B2794,SumMonths,0),2)</f>
        <v>#N/A</v>
      </c>
    </row>
    <row r="2795" customFormat="false" ht="12.75" hidden="false" customHeight="false" outlineLevel="0" collapsed="false">
      <c r="A2795" s="57" t="e">
        <f aca="false">INDEX(BucketTable,MATCH(B2795,SumMonths,0),1)</f>
        <v>#N/A</v>
      </c>
      <c r="K2795" s="57" t="e">
        <f aca="false">INDEX(lava,MATCH(B2795,SumMonths,0),2)</f>
        <v>#N/A</v>
      </c>
    </row>
    <row r="2796" customFormat="false" ht="12.75" hidden="false" customHeight="false" outlineLevel="0" collapsed="false">
      <c r="A2796" s="57" t="e">
        <f aca="false">INDEX(BucketTable,MATCH(B2796,SumMonths,0),1)</f>
        <v>#N/A</v>
      </c>
      <c r="K2796" s="57" t="e">
        <f aca="false">INDEX(lava,MATCH(B2796,SumMonths,0),2)</f>
        <v>#N/A</v>
      </c>
    </row>
    <row r="2797" customFormat="false" ht="12.75" hidden="false" customHeight="false" outlineLevel="0" collapsed="false">
      <c r="A2797" s="57" t="e">
        <f aca="false">INDEX(BucketTable,MATCH(B2797,SumMonths,0),1)</f>
        <v>#N/A</v>
      </c>
      <c r="K2797" s="57" t="e">
        <f aca="false">INDEX(lava,MATCH(B2797,SumMonths,0),2)</f>
        <v>#N/A</v>
      </c>
    </row>
    <row r="2798" customFormat="false" ht="12.75" hidden="false" customHeight="false" outlineLevel="0" collapsed="false">
      <c r="A2798" s="57" t="e">
        <f aca="false">INDEX(BucketTable,MATCH(B2798,SumMonths,0),1)</f>
        <v>#N/A</v>
      </c>
      <c r="K2798" s="57" t="e">
        <f aca="false">INDEX(lava,MATCH(B2798,SumMonths,0),2)</f>
        <v>#N/A</v>
      </c>
    </row>
    <row r="2799" customFormat="false" ht="12.75" hidden="false" customHeight="false" outlineLevel="0" collapsed="false">
      <c r="A2799" s="57" t="e">
        <f aca="false">INDEX(BucketTable,MATCH(B2799,SumMonths,0),1)</f>
        <v>#N/A</v>
      </c>
      <c r="K2799" s="57" t="e">
        <f aca="false">INDEX(lava,MATCH(B2799,SumMonths,0),2)</f>
        <v>#N/A</v>
      </c>
    </row>
    <row r="2800" customFormat="false" ht="12.75" hidden="false" customHeight="false" outlineLevel="0" collapsed="false">
      <c r="A2800" s="57" t="e">
        <f aca="false">INDEX(BucketTable,MATCH(B2800,SumMonths,0),1)</f>
        <v>#N/A</v>
      </c>
      <c r="K2800" s="57" t="e">
        <f aca="false">INDEX(lava,MATCH(B2800,SumMonths,0),2)</f>
        <v>#N/A</v>
      </c>
    </row>
    <row r="2801" customFormat="false" ht="12.75" hidden="false" customHeight="false" outlineLevel="0" collapsed="false">
      <c r="A2801" s="57" t="e">
        <f aca="false">INDEX(BucketTable,MATCH(B2801,SumMonths,0),1)</f>
        <v>#N/A</v>
      </c>
      <c r="K2801" s="57" t="e">
        <f aca="false">INDEX(lava,MATCH(B2801,SumMonths,0),2)</f>
        <v>#N/A</v>
      </c>
    </row>
    <row r="2802" customFormat="false" ht="12.75" hidden="false" customHeight="false" outlineLevel="0" collapsed="false">
      <c r="A2802" s="57" t="e">
        <f aca="false">INDEX(BucketTable,MATCH(B2802,SumMonths,0),1)</f>
        <v>#N/A</v>
      </c>
      <c r="K2802" s="57" t="e">
        <f aca="false">INDEX(lava,MATCH(B2802,SumMonths,0),2)</f>
        <v>#N/A</v>
      </c>
    </row>
    <row r="2803" customFormat="false" ht="12.75" hidden="false" customHeight="false" outlineLevel="0" collapsed="false">
      <c r="A2803" s="57" t="e">
        <f aca="false">INDEX(BucketTable,MATCH(B2803,SumMonths,0),1)</f>
        <v>#N/A</v>
      </c>
      <c r="K2803" s="57" t="e">
        <f aca="false">INDEX(lava,MATCH(B2803,SumMonths,0),2)</f>
        <v>#N/A</v>
      </c>
    </row>
    <row r="2804" customFormat="false" ht="12.75" hidden="false" customHeight="false" outlineLevel="0" collapsed="false">
      <c r="A2804" s="57" t="e">
        <f aca="false">INDEX(BucketTable,MATCH(B2804,SumMonths,0),1)</f>
        <v>#N/A</v>
      </c>
      <c r="K2804" s="57" t="e">
        <f aca="false">INDEX(lava,MATCH(B2804,SumMonths,0),2)</f>
        <v>#N/A</v>
      </c>
    </row>
    <row r="2805" customFormat="false" ht="12.75" hidden="false" customHeight="false" outlineLevel="0" collapsed="false">
      <c r="A2805" s="57" t="e">
        <f aca="false">INDEX(BucketTable,MATCH(B2805,SumMonths,0),1)</f>
        <v>#N/A</v>
      </c>
      <c r="K2805" s="57" t="e">
        <f aca="false">INDEX(lava,MATCH(B2805,SumMonths,0),2)</f>
        <v>#N/A</v>
      </c>
    </row>
    <row r="2806" customFormat="false" ht="12.75" hidden="false" customHeight="false" outlineLevel="0" collapsed="false">
      <c r="A2806" s="57" t="e">
        <f aca="false">INDEX(BucketTable,MATCH(B2806,SumMonths,0),1)</f>
        <v>#N/A</v>
      </c>
      <c r="K2806" s="57" t="e">
        <f aca="false">INDEX(lava,MATCH(B2806,SumMonths,0),2)</f>
        <v>#N/A</v>
      </c>
    </row>
    <row r="2807" customFormat="false" ht="12.75" hidden="false" customHeight="false" outlineLevel="0" collapsed="false">
      <c r="A2807" s="57" t="e">
        <f aca="false">INDEX(BucketTable,MATCH(B2807,SumMonths,0),1)</f>
        <v>#N/A</v>
      </c>
      <c r="K2807" s="57" t="e">
        <f aca="false">INDEX(lava,MATCH(B2807,SumMonths,0),2)</f>
        <v>#N/A</v>
      </c>
    </row>
    <row r="2808" customFormat="false" ht="12.75" hidden="false" customHeight="false" outlineLevel="0" collapsed="false">
      <c r="A2808" s="57" t="e">
        <f aca="false">INDEX(BucketTable,MATCH(B2808,SumMonths,0),1)</f>
        <v>#N/A</v>
      </c>
      <c r="K2808" s="57" t="e">
        <f aca="false">INDEX(lava,MATCH(B2808,SumMonths,0),2)</f>
        <v>#N/A</v>
      </c>
    </row>
    <row r="2809" customFormat="false" ht="12.75" hidden="false" customHeight="false" outlineLevel="0" collapsed="false">
      <c r="A2809" s="57" t="e">
        <f aca="false">INDEX(BucketTable,MATCH(B2809,SumMonths,0),1)</f>
        <v>#N/A</v>
      </c>
      <c r="K2809" s="57" t="e">
        <f aca="false">INDEX(lava,MATCH(B2809,SumMonths,0),2)</f>
        <v>#N/A</v>
      </c>
    </row>
    <row r="2810" customFormat="false" ht="12.75" hidden="false" customHeight="false" outlineLevel="0" collapsed="false">
      <c r="A2810" s="57" t="e">
        <f aca="false">INDEX(BucketTable,MATCH(B2810,SumMonths,0),1)</f>
        <v>#N/A</v>
      </c>
      <c r="K2810" s="57" t="e">
        <f aca="false">INDEX(lava,MATCH(B2810,SumMonths,0),2)</f>
        <v>#N/A</v>
      </c>
    </row>
    <row r="2811" customFormat="false" ht="12.75" hidden="false" customHeight="false" outlineLevel="0" collapsed="false">
      <c r="A2811" s="57" t="e">
        <f aca="false">INDEX(BucketTable,MATCH(B2811,SumMonths,0),1)</f>
        <v>#N/A</v>
      </c>
      <c r="K2811" s="57" t="e">
        <f aca="false">INDEX(lava,MATCH(B2811,SumMonths,0),2)</f>
        <v>#N/A</v>
      </c>
    </row>
    <row r="2812" customFormat="false" ht="12.75" hidden="false" customHeight="false" outlineLevel="0" collapsed="false">
      <c r="A2812" s="57" t="e">
        <f aca="false">INDEX(BucketTable,MATCH(B2812,SumMonths,0),1)</f>
        <v>#N/A</v>
      </c>
      <c r="K2812" s="57" t="e">
        <f aca="false">INDEX(lava,MATCH(B2812,SumMonths,0),2)</f>
        <v>#N/A</v>
      </c>
    </row>
    <row r="2813" customFormat="false" ht="12.75" hidden="false" customHeight="false" outlineLevel="0" collapsed="false">
      <c r="A2813" s="57" t="e">
        <f aca="false">INDEX(BucketTable,MATCH(B2813,SumMonths,0),1)</f>
        <v>#N/A</v>
      </c>
      <c r="K2813" s="57" t="e">
        <f aca="false">INDEX(lava,MATCH(B2813,SumMonths,0),2)</f>
        <v>#N/A</v>
      </c>
    </row>
    <row r="2814" customFormat="false" ht="12.75" hidden="false" customHeight="false" outlineLevel="0" collapsed="false">
      <c r="A2814" s="57" t="e">
        <f aca="false">INDEX(BucketTable,MATCH(B2814,SumMonths,0),1)</f>
        <v>#N/A</v>
      </c>
      <c r="K2814" s="57" t="e">
        <f aca="false">INDEX(lava,MATCH(B2814,SumMonths,0),2)</f>
        <v>#N/A</v>
      </c>
    </row>
    <row r="2815" customFormat="false" ht="12.75" hidden="false" customHeight="false" outlineLevel="0" collapsed="false">
      <c r="A2815" s="57" t="e">
        <f aca="false">INDEX(BucketTable,MATCH(B2815,SumMonths,0),1)</f>
        <v>#N/A</v>
      </c>
      <c r="K2815" s="57" t="e">
        <f aca="false">INDEX(lava,MATCH(B2815,SumMonths,0),2)</f>
        <v>#N/A</v>
      </c>
    </row>
    <row r="2816" customFormat="false" ht="12.75" hidden="false" customHeight="false" outlineLevel="0" collapsed="false">
      <c r="A2816" s="57" t="e">
        <f aca="false">INDEX(BucketTable,MATCH(B2816,SumMonths,0),1)</f>
        <v>#N/A</v>
      </c>
      <c r="K2816" s="57" t="e">
        <f aca="false">INDEX(lava,MATCH(B2816,SumMonths,0),2)</f>
        <v>#N/A</v>
      </c>
    </row>
    <row r="2817" customFormat="false" ht="12.75" hidden="false" customHeight="false" outlineLevel="0" collapsed="false">
      <c r="A2817" s="57" t="e">
        <f aca="false">INDEX(BucketTable,MATCH(B2817,SumMonths,0),1)</f>
        <v>#N/A</v>
      </c>
      <c r="K2817" s="57" t="e">
        <f aca="false">INDEX(lava,MATCH(B2817,SumMonths,0),2)</f>
        <v>#N/A</v>
      </c>
    </row>
    <row r="2818" customFormat="false" ht="12.75" hidden="false" customHeight="false" outlineLevel="0" collapsed="false">
      <c r="A2818" s="57" t="e">
        <f aca="false">INDEX(BucketTable,MATCH(B2818,SumMonths,0),1)</f>
        <v>#N/A</v>
      </c>
      <c r="K2818" s="57" t="e">
        <f aca="false">INDEX(lava,MATCH(B2818,SumMonths,0),2)</f>
        <v>#N/A</v>
      </c>
    </row>
    <row r="2819" customFormat="false" ht="12.75" hidden="false" customHeight="false" outlineLevel="0" collapsed="false">
      <c r="A2819" s="57" t="e">
        <f aca="false">INDEX(BucketTable,MATCH(B2819,SumMonths,0),1)</f>
        <v>#N/A</v>
      </c>
      <c r="K2819" s="57" t="e">
        <f aca="false">INDEX(lava,MATCH(B2819,SumMonths,0),2)</f>
        <v>#N/A</v>
      </c>
    </row>
    <row r="2820" customFormat="false" ht="12.75" hidden="false" customHeight="false" outlineLevel="0" collapsed="false">
      <c r="A2820" s="57" t="e">
        <f aca="false">INDEX(BucketTable,MATCH(B2820,SumMonths,0),1)</f>
        <v>#N/A</v>
      </c>
      <c r="K2820" s="57" t="e">
        <f aca="false">INDEX(lava,MATCH(B2820,SumMonths,0),2)</f>
        <v>#N/A</v>
      </c>
    </row>
    <row r="2821" customFormat="false" ht="12.75" hidden="false" customHeight="false" outlineLevel="0" collapsed="false">
      <c r="A2821" s="57" t="e">
        <f aca="false">INDEX(BucketTable,MATCH(B2821,SumMonths,0),1)</f>
        <v>#N/A</v>
      </c>
      <c r="K2821" s="57" t="e">
        <f aca="false">INDEX(lava,MATCH(B2821,SumMonths,0),2)</f>
        <v>#N/A</v>
      </c>
    </row>
    <row r="2822" customFormat="false" ht="12.75" hidden="false" customHeight="false" outlineLevel="0" collapsed="false">
      <c r="A2822" s="57" t="e">
        <f aca="false">INDEX(BucketTable,MATCH(B2822,SumMonths,0),1)</f>
        <v>#N/A</v>
      </c>
      <c r="K2822" s="57" t="e">
        <f aca="false">INDEX(lava,MATCH(B2822,SumMonths,0),2)</f>
        <v>#N/A</v>
      </c>
    </row>
    <row r="2823" customFormat="false" ht="12.75" hidden="false" customHeight="false" outlineLevel="0" collapsed="false">
      <c r="A2823" s="57" t="e">
        <f aca="false">INDEX(BucketTable,MATCH(B2823,SumMonths,0),1)</f>
        <v>#N/A</v>
      </c>
      <c r="K2823" s="57" t="e">
        <f aca="false">INDEX(lava,MATCH(B2823,SumMonths,0),2)</f>
        <v>#N/A</v>
      </c>
    </row>
    <row r="2824" customFormat="false" ht="12.75" hidden="false" customHeight="false" outlineLevel="0" collapsed="false">
      <c r="A2824" s="57" t="e">
        <f aca="false">INDEX(BucketTable,MATCH(B2824,SumMonths,0),1)</f>
        <v>#N/A</v>
      </c>
      <c r="K2824" s="57" t="e">
        <f aca="false">INDEX(lava,MATCH(B2824,SumMonths,0),2)</f>
        <v>#N/A</v>
      </c>
    </row>
    <row r="2825" customFormat="false" ht="12.75" hidden="false" customHeight="false" outlineLevel="0" collapsed="false">
      <c r="A2825" s="57" t="e">
        <f aca="false">INDEX(BucketTable,MATCH(B2825,SumMonths,0),1)</f>
        <v>#N/A</v>
      </c>
      <c r="K2825" s="57" t="e">
        <f aca="false">INDEX(lava,MATCH(B2825,SumMonths,0),2)</f>
        <v>#N/A</v>
      </c>
    </row>
    <row r="2826" customFormat="false" ht="12.75" hidden="false" customHeight="false" outlineLevel="0" collapsed="false">
      <c r="A2826" s="57" t="e">
        <f aca="false">INDEX(BucketTable,MATCH(B2826,SumMonths,0),1)</f>
        <v>#N/A</v>
      </c>
      <c r="K2826" s="57" t="e">
        <f aca="false">INDEX(lava,MATCH(B2826,SumMonths,0),2)</f>
        <v>#N/A</v>
      </c>
    </row>
    <row r="2827" customFormat="false" ht="12.75" hidden="false" customHeight="false" outlineLevel="0" collapsed="false">
      <c r="A2827" s="57" t="e">
        <f aca="false">INDEX(BucketTable,MATCH(B2827,SumMonths,0),1)</f>
        <v>#N/A</v>
      </c>
      <c r="K2827" s="57" t="e">
        <f aca="false">INDEX(lava,MATCH(B2827,SumMonths,0),2)</f>
        <v>#N/A</v>
      </c>
    </row>
    <row r="2828" customFormat="false" ht="12.75" hidden="false" customHeight="false" outlineLevel="0" collapsed="false">
      <c r="A2828" s="57" t="e">
        <f aca="false">INDEX(BucketTable,MATCH(B2828,SumMonths,0),1)</f>
        <v>#N/A</v>
      </c>
      <c r="K2828" s="57" t="e">
        <f aca="false">INDEX(lava,MATCH(B2828,SumMonths,0),2)</f>
        <v>#N/A</v>
      </c>
    </row>
    <row r="2829" customFormat="false" ht="12.75" hidden="false" customHeight="false" outlineLevel="0" collapsed="false">
      <c r="A2829" s="57" t="e">
        <f aca="false">INDEX(BucketTable,MATCH(B2829,SumMonths,0),1)</f>
        <v>#N/A</v>
      </c>
      <c r="K2829" s="57" t="e">
        <f aca="false">INDEX(lava,MATCH(B2829,SumMonths,0),2)</f>
        <v>#N/A</v>
      </c>
    </row>
    <row r="2830" customFormat="false" ht="12.75" hidden="false" customHeight="false" outlineLevel="0" collapsed="false">
      <c r="A2830" s="57" t="e">
        <f aca="false">INDEX(BucketTable,MATCH(B2830,SumMonths,0),1)</f>
        <v>#N/A</v>
      </c>
      <c r="K2830" s="57" t="e">
        <f aca="false">INDEX(lava,MATCH(B2830,SumMonths,0),2)</f>
        <v>#N/A</v>
      </c>
    </row>
    <row r="2831" customFormat="false" ht="12.75" hidden="false" customHeight="false" outlineLevel="0" collapsed="false">
      <c r="A2831" s="57" t="e">
        <f aca="false">INDEX(BucketTable,MATCH(B2831,SumMonths,0),1)</f>
        <v>#N/A</v>
      </c>
      <c r="K2831" s="57" t="e">
        <f aca="false">INDEX(lava,MATCH(B2831,SumMonths,0),2)</f>
        <v>#N/A</v>
      </c>
    </row>
    <row r="2832" customFormat="false" ht="12.75" hidden="false" customHeight="false" outlineLevel="0" collapsed="false">
      <c r="A2832" s="57" t="e">
        <f aca="false">INDEX(BucketTable,MATCH(B2832,SumMonths,0),1)</f>
        <v>#N/A</v>
      </c>
      <c r="K2832" s="57" t="e">
        <f aca="false">INDEX(lava,MATCH(B2832,SumMonths,0),2)</f>
        <v>#N/A</v>
      </c>
    </row>
    <row r="2833" customFormat="false" ht="12.75" hidden="false" customHeight="false" outlineLevel="0" collapsed="false">
      <c r="A2833" s="57" t="e">
        <f aca="false">INDEX(BucketTable,MATCH(B2833,SumMonths,0),1)</f>
        <v>#N/A</v>
      </c>
      <c r="K2833" s="57" t="e">
        <f aca="false">INDEX(lava,MATCH(B2833,SumMonths,0),2)</f>
        <v>#N/A</v>
      </c>
    </row>
    <row r="2834" customFormat="false" ht="12.75" hidden="false" customHeight="false" outlineLevel="0" collapsed="false">
      <c r="A2834" s="57" t="e">
        <f aca="false">INDEX(BucketTable,MATCH(B2834,SumMonths,0),1)</f>
        <v>#N/A</v>
      </c>
      <c r="K2834" s="57" t="e">
        <f aca="false">INDEX(lava,MATCH(B2834,SumMonths,0),2)</f>
        <v>#N/A</v>
      </c>
    </row>
    <row r="2835" customFormat="false" ht="12.75" hidden="false" customHeight="false" outlineLevel="0" collapsed="false">
      <c r="A2835" s="57" t="e">
        <f aca="false">INDEX(BucketTable,MATCH(B2835,SumMonths,0),1)</f>
        <v>#N/A</v>
      </c>
      <c r="K2835" s="57" t="e">
        <f aca="false">INDEX(lava,MATCH(B2835,SumMonths,0),2)</f>
        <v>#N/A</v>
      </c>
    </row>
    <row r="2836" customFormat="false" ht="12.75" hidden="false" customHeight="false" outlineLevel="0" collapsed="false">
      <c r="A2836" s="57" t="e">
        <f aca="false">INDEX(BucketTable,MATCH(B2836,SumMonths,0),1)</f>
        <v>#N/A</v>
      </c>
      <c r="K2836" s="57" t="e">
        <f aca="false">INDEX(lava,MATCH(B2836,SumMonths,0),2)</f>
        <v>#N/A</v>
      </c>
    </row>
    <row r="2837" customFormat="false" ht="12.75" hidden="false" customHeight="false" outlineLevel="0" collapsed="false">
      <c r="A2837" s="57" t="e">
        <f aca="false">INDEX(BucketTable,MATCH(B2837,SumMonths,0),1)</f>
        <v>#N/A</v>
      </c>
      <c r="K2837" s="57" t="e">
        <f aca="false">INDEX(lava,MATCH(B2837,SumMonths,0),2)</f>
        <v>#N/A</v>
      </c>
    </row>
    <row r="2838" customFormat="false" ht="12.75" hidden="false" customHeight="false" outlineLevel="0" collapsed="false">
      <c r="A2838" s="57" t="e">
        <f aca="false">INDEX(BucketTable,MATCH(B2838,SumMonths,0),1)</f>
        <v>#N/A</v>
      </c>
      <c r="K2838" s="57" t="e">
        <f aca="false">INDEX(lava,MATCH(B2838,SumMonths,0),2)</f>
        <v>#N/A</v>
      </c>
    </row>
    <row r="2839" customFormat="false" ht="12.75" hidden="false" customHeight="false" outlineLevel="0" collapsed="false">
      <c r="A2839" s="57" t="e">
        <f aca="false">INDEX(BucketTable,MATCH(B2839,SumMonths,0),1)</f>
        <v>#N/A</v>
      </c>
      <c r="K2839" s="57" t="e">
        <f aca="false">INDEX(lava,MATCH(B2839,SumMonths,0),2)</f>
        <v>#N/A</v>
      </c>
    </row>
    <row r="2840" customFormat="false" ht="12.75" hidden="false" customHeight="false" outlineLevel="0" collapsed="false">
      <c r="A2840" s="57" t="e">
        <f aca="false">INDEX(BucketTable,MATCH(B2840,SumMonths,0),1)</f>
        <v>#N/A</v>
      </c>
      <c r="K2840" s="57" t="e">
        <f aca="false">INDEX(lava,MATCH(B2840,SumMonths,0),2)</f>
        <v>#N/A</v>
      </c>
    </row>
    <row r="2841" customFormat="false" ht="12.75" hidden="false" customHeight="false" outlineLevel="0" collapsed="false">
      <c r="A2841" s="57" t="e">
        <f aca="false">INDEX(BucketTable,MATCH(B2841,SumMonths,0),1)</f>
        <v>#N/A</v>
      </c>
      <c r="K2841" s="57" t="e">
        <f aca="false">INDEX(lava,MATCH(B2841,SumMonths,0),2)</f>
        <v>#N/A</v>
      </c>
    </row>
    <row r="2842" customFormat="false" ht="12.75" hidden="false" customHeight="false" outlineLevel="0" collapsed="false">
      <c r="A2842" s="57" t="e">
        <f aca="false">INDEX(BucketTable,MATCH(B2842,SumMonths,0),1)</f>
        <v>#N/A</v>
      </c>
      <c r="K2842" s="57" t="e">
        <f aca="false">INDEX(lava,MATCH(B2842,SumMonths,0),2)</f>
        <v>#N/A</v>
      </c>
    </row>
    <row r="2843" customFormat="false" ht="12.75" hidden="false" customHeight="false" outlineLevel="0" collapsed="false">
      <c r="A2843" s="57" t="e">
        <f aca="false">INDEX(BucketTable,MATCH(B2843,SumMonths,0),1)</f>
        <v>#N/A</v>
      </c>
      <c r="K2843" s="57" t="e">
        <f aca="false">INDEX(lava,MATCH(B2843,SumMonths,0),2)</f>
        <v>#N/A</v>
      </c>
    </row>
    <row r="2844" customFormat="false" ht="12.75" hidden="false" customHeight="false" outlineLevel="0" collapsed="false">
      <c r="A2844" s="57" t="e">
        <f aca="false">INDEX(BucketTable,MATCH(B2844,SumMonths,0),1)</f>
        <v>#N/A</v>
      </c>
      <c r="K2844" s="57" t="e">
        <f aca="false">INDEX(lava,MATCH(B2844,SumMonths,0),2)</f>
        <v>#N/A</v>
      </c>
    </row>
    <row r="2845" customFormat="false" ht="12.75" hidden="false" customHeight="false" outlineLevel="0" collapsed="false">
      <c r="A2845" s="57" t="e">
        <f aca="false">INDEX(BucketTable,MATCH(B2845,SumMonths,0),1)</f>
        <v>#N/A</v>
      </c>
      <c r="K2845" s="57" t="e">
        <f aca="false">INDEX(lava,MATCH(B2845,SumMonths,0),2)</f>
        <v>#N/A</v>
      </c>
    </row>
    <row r="2846" customFormat="false" ht="12.75" hidden="false" customHeight="false" outlineLevel="0" collapsed="false">
      <c r="A2846" s="57" t="e">
        <f aca="false">INDEX(BucketTable,MATCH(B2846,SumMonths,0),1)</f>
        <v>#N/A</v>
      </c>
      <c r="K2846" s="57" t="e">
        <f aca="false">INDEX(lava,MATCH(B2846,SumMonths,0),2)</f>
        <v>#N/A</v>
      </c>
    </row>
    <row r="2847" customFormat="false" ht="12.75" hidden="false" customHeight="false" outlineLevel="0" collapsed="false">
      <c r="A2847" s="57" t="e">
        <f aca="false">INDEX(BucketTable,MATCH(B2847,SumMonths,0),1)</f>
        <v>#N/A</v>
      </c>
      <c r="K2847" s="57" t="e">
        <f aca="false">INDEX(lava,MATCH(B2847,SumMonths,0),2)</f>
        <v>#N/A</v>
      </c>
    </row>
    <row r="2848" customFormat="false" ht="12.75" hidden="false" customHeight="false" outlineLevel="0" collapsed="false">
      <c r="A2848" s="57" t="e">
        <f aca="false">INDEX(BucketTable,MATCH(B2848,SumMonths,0),1)</f>
        <v>#N/A</v>
      </c>
      <c r="K2848" s="57" t="e">
        <f aca="false">INDEX(lava,MATCH(B2848,SumMonths,0),2)</f>
        <v>#N/A</v>
      </c>
    </row>
    <row r="2849" customFormat="false" ht="12.75" hidden="false" customHeight="false" outlineLevel="0" collapsed="false">
      <c r="A2849" s="57" t="e">
        <f aca="false">INDEX(BucketTable,MATCH(B2849,SumMonths,0),1)</f>
        <v>#N/A</v>
      </c>
      <c r="K2849" s="57" t="e">
        <f aca="false">INDEX(lava,MATCH(B2849,SumMonths,0),2)</f>
        <v>#N/A</v>
      </c>
    </row>
    <row r="2850" customFormat="false" ht="12.75" hidden="false" customHeight="false" outlineLevel="0" collapsed="false">
      <c r="A2850" s="57" t="e">
        <f aca="false">INDEX(BucketTable,MATCH(B2850,SumMonths,0),1)</f>
        <v>#N/A</v>
      </c>
      <c r="K2850" s="57" t="e">
        <f aca="false">INDEX(lava,MATCH(B2850,SumMonths,0),2)</f>
        <v>#N/A</v>
      </c>
    </row>
    <row r="2851" customFormat="false" ht="12.75" hidden="false" customHeight="false" outlineLevel="0" collapsed="false">
      <c r="A2851" s="57" t="e">
        <f aca="false">INDEX(BucketTable,MATCH(B2851,SumMonths,0),1)</f>
        <v>#N/A</v>
      </c>
      <c r="K2851" s="57" t="e">
        <f aca="false">INDEX(lava,MATCH(B2851,SumMonths,0),2)</f>
        <v>#N/A</v>
      </c>
    </row>
    <row r="2852" customFormat="false" ht="12.75" hidden="false" customHeight="false" outlineLevel="0" collapsed="false">
      <c r="A2852" s="57" t="e">
        <f aca="false">INDEX(BucketTable,MATCH(B2852,SumMonths,0),1)</f>
        <v>#N/A</v>
      </c>
      <c r="K2852" s="57" t="e">
        <f aca="false">INDEX(lava,MATCH(B2852,SumMonths,0),2)</f>
        <v>#N/A</v>
      </c>
    </row>
    <row r="2853" customFormat="false" ht="12.75" hidden="false" customHeight="false" outlineLevel="0" collapsed="false">
      <c r="A2853" s="57" t="e">
        <f aca="false">INDEX(BucketTable,MATCH(B2853,SumMonths,0),1)</f>
        <v>#N/A</v>
      </c>
      <c r="K2853" s="57" t="e">
        <f aca="false">INDEX(lava,MATCH(B2853,SumMonths,0),2)</f>
        <v>#N/A</v>
      </c>
    </row>
    <row r="2854" customFormat="false" ht="12.75" hidden="false" customHeight="false" outlineLevel="0" collapsed="false">
      <c r="A2854" s="57" t="e">
        <f aca="false">INDEX(BucketTable,MATCH(B2854,SumMonths,0),1)</f>
        <v>#N/A</v>
      </c>
      <c r="K2854" s="57" t="e">
        <f aca="false">INDEX(lava,MATCH(B2854,SumMonths,0),2)</f>
        <v>#N/A</v>
      </c>
    </row>
    <row r="2855" customFormat="false" ht="12.75" hidden="false" customHeight="false" outlineLevel="0" collapsed="false">
      <c r="A2855" s="57" t="e">
        <f aca="false">INDEX(BucketTable,MATCH(B2855,SumMonths,0),1)</f>
        <v>#N/A</v>
      </c>
      <c r="K2855" s="57" t="e">
        <f aca="false">INDEX(lava,MATCH(B2855,SumMonths,0),2)</f>
        <v>#N/A</v>
      </c>
    </row>
    <row r="2856" customFormat="false" ht="12.75" hidden="false" customHeight="false" outlineLevel="0" collapsed="false">
      <c r="A2856" s="57" t="e">
        <f aca="false">INDEX(BucketTable,MATCH(B2856,SumMonths,0),1)</f>
        <v>#N/A</v>
      </c>
      <c r="K2856" s="57" t="e">
        <f aca="false">INDEX(lava,MATCH(B2856,SumMonths,0),2)</f>
        <v>#N/A</v>
      </c>
    </row>
    <row r="2857" customFormat="false" ht="12.75" hidden="false" customHeight="false" outlineLevel="0" collapsed="false">
      <c r="A2857" s="57" t="e">
        <f aca="false">INDEX(BucketTable,MATCH(B2857,SumMonths,0),1)</f>
        <v>#N/A</v>
      </c>
      <c r="K2857" s="57" t="e">
        <f aca="false">INDEX(lava,MATCH(B2857,SumMonths,0),2)</f>
        <v>#N/A</v>
      </c>
    </row>
    <row r="2858" customFormat="false" ht="12.75" hidden="false" customHeight="false" outlineLevel="0" collapsed="false">
      <c r="A2858" s="57" t="e">
        <f aca="false">INDEX(BucketTable,MATCH(B2858,SumMonths,0),1)</f>
        <v>#N/A</v>
      </c>
      <c r="K2858" s="57" t="e">
        <f aca="false">INDEX(lava,MATCH(B2858,SumMonths,0),2)</f>
        <v>#N/A</v>
      </c>
    </row>
    <row r="2859" customFormat="false" ht="12.75" hidden="false" customHeight="false" outlineLevel="0" collapsed="false">
      <c r="A2859" s="57" t="e">
        <f aca="false">INDEX(BucketTable,MATCH(B2859,SumMonths,0),1)</f>
        <v>#N/A</v>
      </c>
      <c r="K2859" s="57" t="e">
        <f aca="false">INDEX(lava,MATCH(B2859,SumMonths,0),2)</f>
        <v>#N/A</v>
      </c>
    </row>
    <row r="2860" customFormat="false" ht="12.75" hidden="false" customHeight="false" outlineLevel="0" collapsed="false">
      <c r="A2860" s="57" t="e">
        <f aca="false">INDEX(BucketTable,MATCH(B2860,SumMonths,0),1)</f>
        <v>#N/A</v>
      </c>
      <c r="K2860" s="57" t="e">
        <f aca="false">INDEX(lava,MATCH(B2860,SumMonths,0),2)</f>
        <v>#N/A</v>
      </c>
    </row>
    <row r="2861" customFormat="false" ht="12.75" hidden="false" customHeight="false" outlineLevel="0" collapsed="false">
      <c r="A2861" s="57" t="e">
        <f aca="false">INDEX(BucketTable,MATCH(B2861,SumMonths,0),1)</f>
        <v>#N/A</v>
      </c>
      <c r="K2861" s="57" t="e">
        <f aca="false">INDEX(lava,MATCH(B2861,SumMonths,0),2)</f>
        <v>#N/A</v>
      </c>
    </row>
    <row r="2862" customFormat="false" ht="12.75" hidden="false" customHeight="false" outlineLevel="0" collapsed="false">
      <c r="A2862" s="57" t="e">
        <f aca="false">INDEX(BucketTable,MATCH(B2862,SumMonths,0),1)</f>
        <v>#N/A</v>
      </c>
      <c r="K2862" s="57" t="e">
        <f aca="false">INDEX(lava,MATCH(B2862,SumMonths,0),2)</f>
        <v>#N/A</v>
      </c>
    </row>
    <row r="2863" customFormat="false" ht="12.75" hidden="false" customHeight="false" outlineLevel="0" collapsed="false">
      <c r="A2863" s="57" t="e">
        <f aca="false">INDEX(BucketTable,MATCH(B2863,SumMonths,0),1)</f>
        <v>#N/A</v>
      </c>
      <c r="K2863" s="57" t="e">
        <f aca="false">INDEX(lava,MATCH(B2863,SumMonths,0),2)</f>
        <v>#N/A</v>
      </c>
    </row>
    <row r="2864" customFormat="false" ht="12.75" hidden="false" customHeight="false" outlineLevel="0" collapsed="false">
      <c r="A2864" s="57" t="e">
        <f aca="false">INDEX(BucketTable,MATCH(B2864,SumMonths,0),1)</f>
        <v>#N/A</v>
      </c>
      <c r="K2864" s="57" t="e">
        <f aca="false">INDEX(lava,MATCH(B2864,SumMonths,0),2)</f>
        <v>#N/A</v>
      </c>
    </row>
    <row r="2865" customFormat="false" ht="12.75" hidden="false" customHeight="false" outlineLevel="0" collapsed="false">
      <c r="A2865" s="57" t="e">
        <f aca="false">INDEX(BucketTable,MATCH(B2865,SumMonths,0),1)</f>
        <v>#N/A</v>
      </c>
      <c r="K2865" s="57" t="e">
        <f aca="false">INDEX(lava,MATCH(B2865,SumMonths,0),2)</f>
        <v>#N/A</v>
      </c>
    </row>
    <row r="2866" customFormat="false" ht="12.75" hidden="false" customHeight="false" outlineLevel="0" collapsed="false">
      <c r="A2866" s="57" t="e">
        <f aca="false">INDEX(BucketTable,MATCH(B2866,SumMonths,0),1)</f>
        <v>#N/A</v>
      </c>
      <c r="K2866" s="57" t="e">
        <f aca="false">INDEX(lava,MATCH(B2866,SumMonths,0),2)</f>
        <v>#N/A</v>
      </c>
    </row>
    <row r="2867" customFormat="false" ht="12.75" hidden="false" customHeight="false" outlineLevel="0" collapsed="false">
      <c r="A2867" s="57" t="e">
        <f aca="false">INDEX(BucketTable,MATCH(B2867,SumMonths,0),1)</f>
        <v>#N/A</v>
      </c>
      <c r="K2867" s="57" t="e">
        <f aca="false">INDEX(lava,MATCH(B2867,SumMonths,0),2)</f>
        <v>#N/A</v>
      </c>
    </row>
    <row r="2868" customFormat="false" ht="12.75" hidden="false" customHeight="false" outlineLevel="0" collapsed="false">
      <c r="A2868" s="57" t="e">
        <f aca="false">INDEX(BucketTable,MATCH(B2868,SumMonths,0),1)</f>
        <v>#N/A</v>
      </c>
      <c r="K2868" s="57" t="e">
        <f aca="false">INDEX(lava,MATCH(B2868,SumMonths,0),2)</f>
        <v>#N/A</v>
      </c>
    </row>
    <row r="2869" customFormat="false" ht="12.75" hidden="false" customHeight="false" outlineLevel="0" collapsed="false">
      <c r="A2869" s="57" t="e">
        <f aca="false">INDEX(BucketTable,MATCH(B2869,SumMonths,0),1)</f>
        <v>#N/A</v>
      </c>
      <c r="K2869" s="57" t="e">
        <f aca="false">INDEX(lava,MATCH(B2869,SumMonths,0),2)</f>
        <v>#N/A</v>
      </c>
    </row>
    <row r="2870" customFormat="false" ht="12.75" hidden="false" customHeight="false" outlineLevel="0" collapsed="false">
      <c r="A2870" s="57" t="e">
        <f aca="false">INDEX(BucketTable,MATCH(B2870,SumMonths,0),1)</f>
        <v>#N/A</v>
      </c>
      <c r="K2870" s="57" t="e">
        <f aca="false">INDEX(lava,MATCH(B2870,SumMonths,0),2)</f>
        <v>#N/A</v>
      </c>
    </row>
    <row r="2871" customFormat="false" ht="12.75" hidden="false" customHeight="false" outlineLevel="0" collapsed="false">
      <c r="A2871" s="57" t="e">
        <f aca="false">INDEX(BucketTable,MATCH(B2871,SumMonths,0),1)</f>
        <v>#N/A</v>
      </c>
      <c r="K2871" s="57" t="e">
        <f aca="false">INDEX(lava,MATCH(B2871,SumMonths,0),2)</f>
        <v>#N/A</v>
      </c>
    </row>
    <row r="2872" customFormat="false" ht="12.75" hidden="false" customHeight="false" outlineLevel="0" collapsed="false">
      <c r="A2872" s="57" t="e">
        <f aca="false">INDEX(BucketTable,MATCH(B2872,SumMonths,0),1)</f>
        <v>#N/A</v>
      </c>
      <c r="K2872" s="57" t="e">
        <f aca="false">INDEX(lava,MATCH(B2872,SumMonths,0),2)</f>
        <v>#N/A</v>
      </c>
    </row>
    <row r="2873" customFormat="false" ht="12.75" hidden="false" customHeight="false" outlineLevel="0" collapsed="false">
      <c r="A2873" s="57" t="e">
        <f aca="false">INDEX(BucketTable,MATCH(B2873,SumMonths,0),1)</f>
        <v>#N/A</v>
      </c>
      <c r="K2873" s="57" t="e">
        <f aca="false">INDEX(lava,MATCH(B2873,SumMonths,0),2)</f>
        <v>#N/A</v>
      </c>
    </row>
    <row r="2874" customFormat="false" ht="12.75" hidden="false" customHeight="false" outlineLevel="0" collapsed="false">
      <c r="A2874" s="57" t="e">
        <f aca="false">INDEX(BucketTable,MATCH(B2874,SumMonths,0),1)</f>
        <v>#N/A</v>
      </c>
      <c r="K2874" s="57" t="e">
        <f aca="false">INDEX(lava,MATCH(B2874,SumMonths,0),2)</f>
        <v>#N/A</v>
      </c>
    </row>
    <row r="2875" customFormat="false" ht="12.75" hidden="false" customHeight="false" outlineLevel="0" collapsed="false">
      <c r="A2875" s="57" t="e">
        <f aca="false">INDEX(BucketTable,MATCH(B2875,SumMonths,0),1)</f>
        <v>#N/A</v>
      </c>
      <c r="K2875" s="57" t="e">
        <f aca="false">INDEX(lava,MATCH(B2875,SumMonths,0),2)</f>
        <v>#N/A</v>
      </c>
    </row>
    <row r="2876" customFormat="false" ht="12.75" hidden="false" customHeight="false" outlineLevel="0" collapsed="false">
      <c r="A2876" s="57" t="e">
        <f aca="false">INDEX(BucketTable,MATCH(B2876,SumMonths,0),1)</f>
        <v>#N/A</v>
      </c>
      <c r="K2876" s="57" t="e">
        <f aca="false">INDEX(lava,MATCH(B2876,SumMonths,0),2)</f>
        <v>#N/A</v>
      </c>
    </row>
    <row r="2877" customFormat="false" ht="12.75" hidden="false" customHeight="false" outlineLevel="0" collapsed="false">
      <c r="A2877" s="57" t="e">
        <f aca="false">INDEX(BucketTable,MATCH(B2877,SumMonths,0),1)</f>
        <v>#N/A</v>
      </c>
      <c r="K2877" s="57" t="e">
        <f aca="false">INDEX(lava,MATCH(B2877,SumMonths,0),2)</f>
        <v>#N/A</v>
      </c>
    </row>
    <row r="2878" customFormat="false" ht="12.75" hidden="false" customHeight="false" outlineLevel="0" collapsed="false">
      <c r="A2878" s="57" t="e">
        <f aca="false">INDEX(BucketTable,MATCH(B2878,SumMonths,0),1)</f>
        <v>#N/A</v>
      </c>
      <c r="K2878" s="57" t="e">
        <f aca="false">INDEX(lava,MATCH(B2878,SumMonths,0),2)</f>
        <v>#N/A</v>
      </c>
    </row>
    <row r="2879" customFormat="false" ht="12.75" hidden="false" customHeight="false" outlineLevel="0" collapsed="false">
      <c r="A2879" s="57" t="e">
        <f aca="false">INDEX(BucketTable,MATCH(B2879,SumMonths,0),1)</f>
        <v>#N/A</v>
      </c>
      <c r="K2879" s="57" t="e">
        <f aca="false">INDEX(lava,MATCH(B2879,SumMonths,0),2)</f>
        <v>#N/A</v>
      </c>
    </row>
    <row r="2880" customFormat="false" ht="12.75" hidden="false" customHeight="false" outlineLevel="0" collapsed="false">
      <c r="A2880" s="57" t="e">
        <f aca="false">INDEX(BucketTable,MATCH(B2880,SumMonths,0),1)</f>
        <v>#N/A</v>
      </c>
      <c r="K2880" s="57" t="e">
        <f aca="false">INDEX(lava,MATCH(B2880,SumMonths,0),2)</f>
        <v>#N/A</v>
      </c>
    </row>
    <row r="2881" customFormat="false" ht="12.75" hidden="false" customHeight="false" outlineLevel="0" collapsed="false">
      <c r="A2881" s="57" t="e">
        <f aca="false">INDEX(BucketTable,MATCH(B2881,SumMonths,0),1)</f>
        <v>#N/A</v>
      </c>
      <c r="K2881" s="57" t="e">
        <f aca="false">INDEX(lava,MATCH(B2881,SumMonths,0),2)</f>
        <v>#N/A</v>
      </c>
    </row>
    <row r="2882" customFormat="false" ht="12.75" hidden="false" customHeight="false" outlineLevel="0" collapsed="false">
      <c r="A2882" s="57" t="e">
        <f aca="false">INDEX(BucketTable,MATCH(B2882,SumMonths,0),1)</f>
        <v>#N/A</v>
      </c>
      <c r="K2882" s="57" t="e">
        <f aca="false">INDEX(lava,MATCH(B2882,SumMonths,0),2)</f>
        <v>#N/A</v>
      </c>
    </row>
    <row r="2883" customFormat="false" ht="12.75" hidden="false" customHeight="false" outlineLevel="0" collapsed="false">
      <c r="A2883" s="57" t="e">
        <f aca="false">INDEX(BucketTable,MATCH(B2883,SumMonths,0),1)</f>
        <v>#N/A</v>
      </c>
      <c r="K2883" s="57" t="e">
        <f aca="false">INDEX(lava,MATCH(B2883,SumMonths,0),2)</f>
        <v>#N/A</v>
      </c>
    </row>
    <row r="2884" customFormat="false" ht="12.75" hidden="false" customHeight="false" outlineLevel="0" collapsed="false">
      <c r="A2884" s="57" t="e">
        <f aca="false">INDEX(BucketTable,MATCH(B2884,SumMonths,0),1)</f>
        <v>#N/A</v>
      </c>
      <c r="K2884" s="57" t="e">
        <f aca="false">INDEX(lava,MATCH(B2884,SumMonths,0),2)</f>
        <v>#N/A</v>
      </c>
    </row>
    <row r="2885" customFormat="false" ht="12.75" hidden="false" customHeight="false" outlineLevel="0" collapsed="false">
      <c r="A2885" s="57" t="e">
        <f aca="false">INDEX(BucketTable,MATCH(B2885,SumMonths,0),1)</f>
        <v>#N/A</v>
      </c>
      <c r="K2885" s="57" t="e">
        <f aca="false">INDEX(lava,MATCH(B2885,SumMonths,0),2)</f>
        <v>#N/A</v>
      </c>
    </row>
    <row r="2886" customFormat="false" ht="12.75" hidden="false" customHeight="false" outlineLevel="0" collapsed="false">
      <c r="A2886" s="57" t="e">
        <f aca="false">INDEX(BucketTable,MATCH(B2886,SumMonths,0),1)</f>
        <v>#N/A</v>
      </c>
      <c r="K2886" s="57" t="e">
        <f aca="false">INDEX(lava,MATCH(B2886,SumMonths,0),2)</f>
        <v>#N/A</v>
      </c>
    </row>
    <row r="2887" customFormat="false" ht="12.75" hidden="false" customHeight="false" outlineLevel="0" collapsed="false">
      <c r="A2887" s="57" t="e">
        <f aca="false">INDEX(BucketTable,MATCH(B2887,SumMonths,0),1)</f>
        <v>#N/A</v>
      </c>
      <c r="K2887" s="57" t="e">
        <f aca="false">INDEX(lava,MATCH(B2887,SumMonths,0),2)</f>
        <v>#N/A</v>
      </c>
    </row>
    <row r="2888" customFormat="false" ht="12.75" hidden="false" customHeight="false" outlineLevel="0" collapsed="false">
      <c r="A2888" s="57" t="e">
        <f aca="false">INDEX(BucketTable,MATCH(B2888,SumMonths,0),1)</f>
        <v>#N/A</v>
      </c>
      <c r="K2888" s="57" t="e">
        <f aca="false">INDEX(lava,MATCH(B2888,SumMonths,0),2)</f>
        <v>#N/A</v>
      </c>
    </row>
    <row r="2889" customFormat="false" ht="12.75" hidden="false" customHeight="false" outlineLevel="0" collapsed="false">
      <c r="A2889" s="57" t="e">
        <f aca="false">INDEX(BucketTable,MATCH(B2889,SumMonths,0),1)</f>
        <v>#N/A</v>
      </c>
      <c r="K2889" s="57" t="e">
        <f aca="false">INDEX(lava,MATCH(B2889,SumMonths,0),2)</f>
        <v>#N/A</v>
      </c>
    </row>
    <row r="2890" customFormat="false" ht="12.75" hidden="false" customHeight="false" outlineLevel="0" collapsed="false">
      <c r="A2890" s="57" t="e">
        <f aca="false">INDEX(BucketTable,MATCH(B2890,SumMonths,0),1)</f>
        <v>#N/A</v>
      </c>
      <c r="K2890" s="57" t="e">
        <f aca="false">INDEX(lava,MATCH(B2890,SumMonths,0),2)</f>
        <v>#N/A</v>
      </c>
    </row>
    <row r="2891" customFormat="false" ht="12.75" hidden="false" customHeight="false" outlineLevel="0" collapsed="false">
      <c r="A2891" s="57" t="e">
        <f aca="false">INDEX(BucketTable,MATCH(B2891,SumMonths,0),1)</f>
        <v>#N/A</v>
      </c>
      <c r="K2891" s="57" t="e">
        <f aca="false">INDEX(lava,MATCH(B2891,SumMonths,0),2)</f>
        <v>#N/A</v>
      </c>
    </row>
    <row r="2892" customFormat="false" ht="12.75" hidden="false" customHeight="false" outlineLevel="0" collapsed="false">
      <c r="A2892" s="57" t="e">
        <f aca="false">INDEX(BucketTable,MATCH(B2892,SumMonths,0),1)</f>
        <v>#N/A</v>
      </c>
      <c r="K2892" s="57" t="e">
        <f aca="false">INDEX(lava,MATCH(B2892,SumMonths,0),2)</f>
        <v>#N/A</v>
      </c>
    </row>
    <row r="2893" customFormat="false" ht="12.75" hidden="false" customHeight="false" outlineLevel="0" collapsed="false">
      <c r="A2893" s="57" t="e">
        <f aca="false">INDEX(BucketTable,MATCH(B2893,SumMonths,0),1)</f>
        <v>#N/A</v>
      </c>
      <c r="K2893" s="57" t="e">
        <f aca="false">INDEX(lava,MATCH(B2893,SumMonths,0),2)</f>
        <v>#N/A</v>
      </c>
    </row>
    <row r="2894" customFormat="false" ht="12.75" hidden="false" customHeight="false" outlineLevel="0" collapsed="false">
      <c r="A2894" s="57" t="e">
        <f aca="false">INDEX(BucketTable,MATCH(B2894,SumMonths,0),1)</f>
        <v>#N/A</v>
      </c>
      <c r="K2894" s="57" t="e">
        <f aca="false">INDEX(lava,MATCH(B2894,SumMonths,0),2)</f>
        <v>#N/A</v>
      </c>
    </row>
    <row r="2895" customFormat="false" ht="12.75" hidden="false" customHeight="false" outlineLevel="0" collapsed="false">
      <c r="A2895" s="57" t="e">
        <f aca="false">INDEX(BucketTable,MATCH(B2895,SumMonths,0),1)</f>
        <v>#N/A</v>
      </c>
      <c r="K2895" s="57" t="e">
        <f aca="false">INDEX(lava,MATCH(B2895,SumMonths,0),2)</f>
        <v>#N/A</v>
      </c>
    </row>
    <row r="2896" customFormat="false" ht="12.75" hidden="false" customHeight="false" outlineLevel="0" collapsed="false">
      <c r="A2896" s="57" t="e">
        <f aca="false">INDEX(BucketTable,MATCH(B2896,SumMonths,0),1)</f>
        <v>#N/A</v>
      </c>
      <c r="K2896" s="57" t="e">
        <f aca="false">INDEX(lava,MATCH(B2896,SumMonths,0),2)</f>
        <v>#N/A</v>
      </c>
    </row>
    <row r="2897" customFormat="false" ht="12.75" hidden="false" customHeight="false" outlineLevel="0" collapsed="false">
      <c r="A2897" s="57" t="e">
        <f aca="false">INDEX(BucketTable,MATCH(B2897,SumMonths,0),1)</f>
        <v>#N/A</v>
      </c>
      <c r="K2897" s="57" t="e">
        <f aca="false">INDEX(lava,MATCH(B2897,SumMonths,0),2)</f>
        <v>#N/A</v>
      </c>
    </row>
    <row r="2898" customFormat="false" ht="12.75" hidden="false" customHeight="false" outlineLevel="0" collapsed="false">
      <c r="A2898" s="57" t="e">
        <f aca="false">INDEX(BucketTable,MATCH(B2898,SumMonths,0),1)</f>
        <v>#N/A</v>
      </c>
      <c r="K2898" s="57" t="e">
        <f aca="false">INDEX(lava,MATCH(B2898,SumMonths,0),2)</f>
        <v>#N/A</v>
      </c>
    </row>
    <row r="2899" customFormat="false" ht="12.75" hidden="false" customHeight="false" outlineLevel="0" collapsed="false">
      <c r="A2899" s="57" t="e">
        <f aca="false">INDEX(BucketTable,MATCH(B2899,SumMonths,0),1)</f>
        <v>#N/A</v>
      </c>
      <c r="K2899" s="57" t="e">
        <f aca="false">INDEX(lava,MATCH(B2899,SumMonths,0),2)</f>
        <v>#N/A</v>
      </c>
    </row>
    <row r="2900" customFormat="false" ht="12.75" hidden="false" customHeight="false" outlineLevel="0" collapsed="false">
      <c r="A2900" s="57" t="e">
        <f aca="false">INDEX(BucketTable,MATCH(B2900,SumMonths,0),1)</f>
        <v>#N/A</v>
      </c>
      <c r="K2900" s="57" t="e">
        <f aca="false">INDEX(lava,MATCH(B2900,SumMonths,0),2)</f>
        <v>#N/A</v>
      </c>
    </row>
    <row r="2901" customFormat="false" ht="12.75" hidden="false" customHeight="false" outlineLevel="0" collapsed="false">
      <c r="A2901" s="57" t="e">
        <f aca="false">INDEX(BucketTable,MATCH(B2901,SumMonths,0),1)</f>
        <v>#N/A</v>
      </c>
      <c r="K2901" s="57" t="e">
        <f aca="false">INDEX(lava,MATCH(B2901,SumMonths,0),2)</f>
        <v>#N/A</v>
      </c>
    </row>
    <row r="2902" customFormat="false" ht="12.75" hidden="false" customHeight="false" outlineLevel="0" collapsed="false">
      <c r="A2902" s="57" t="e">
        <f aca="false">INDEX(BucketTable,MATCH(B2902,SumMonths,0),1)</f>
        <v>#N/A</v>
      </c>
      <c r="K2902" s="57" t="e">
        <f aca="false">INDEX(lava,MATCH(B2902,SumMonths,0),2)</f>
        <v>#N/A</v>
      </c>
    </row>
    <row r="2903" customFormat="false" ht="12.75" hidden="false" customHeight="false" outlineLevel="0" collapsed="false">
      <c r="A2903" s="57" t="e">
        <f aca="false">INDEX(BucketTable,MATCH(B2903,SumMonths,0),1)</f>
        <v>#N/A</v>
      </c>
      <c r="K2903" s="57" t="e">
        <f aca="false">INDEX(lava,MATCH(B2903,SumMonths,0),2)</f>
        <v>#N/A</v>
      </c>
    </row>
    <row r="2904" customFormat="false" ht="12.75" hidden="false" customHeight="false" outlineLevel="0" collapsed="false">
      <c r="A2904" s="57" t="e">
        <f aca="false">INDEX(BucketTable,MATCH(B2904,SumMonths,0),1)</f>
        <v>#N/A</v>
      </c>
      <c r="K2904" s="57" t="e">
        <f aca="false">INDEX(lava,MATCH(B2904,SumMonths,0),2)</f>
        <v>#N/A</v>
      </c>
    </row>
    <row r="2905" customFormat="false" ht="12.75" hidden="false" customHeight="false" outlineLevel="0" collapsed="false">
      <c r="A2905" s="57" t="e">
        <f aca="false">INDEX(BucketTable,MATCH(B2905,SumMonths,0),1)</f>
        <v>#N/A</v>
      </c>
      <c r="K2905" s="57" t="e">
        <f aca="false">INDEX(lava,MATCH(B2905,SumMonths,0),2)</f>
        <v>#N/A</v>
      </c>
    </row>
    <row r="2906" customFormat="false" ht="12.75" hidden="false" customHeight="false" outlineLevel="0" collapsed="false">
      <c r="A2906" s="57" t="e">
        <f aca="false">INDEX(BucketTable,MATCH(B2906,SumMonths,0),1)</f>
        <v>#N/A</v>
      </c>
      <c r="K2906" s="57" t="e">
        <f aca="false">INDEX(lava,MATCH(B2906,SumMonths,0),2)</f>
        <v>#N/A</v>
      </c>
    </row>
    <row r="2907" customFormat="false" ht="12.75" hidden="false" customHeight="false" outlineLevel="0" collapsed="false">
      <c r="A2907" s="57" t="e">
        <f aca="false">INDEX(BucketTable,MATCH(B2907,SumMonths,0),1)</f>
        <v>#N/A</v>
      </c>
      <c r="K2907" s="57" t="e">
        <f aca="false">INDEX(lava,MATCH(B2907,SumMonths,0),2)</f>
        <v>#N/A</v>
      </c>
    </row>
    <row r="2908" customFormat="false" ht="12.75" hidden="false" customHeight="false" outlineLevel="0" collapsed="false">
      <c r="A2908" s="57" t="e">
        <f aca="false">INDEX(BucketTable,MATCH(B2908,SumMonths,0),1)</f>
        <v>#N/A</v>
      </c>
      <c r="K2908" s="57" t="e">
        <f aca="false">INDEX(lava,MATCH(B2908,SumMonths,0),2)</f>
        <v>#N/A</v>
      </c>
    </row>
    <row r="2909" customFormat="false" ht="12.75" hidden="false" customHeight="false" outlineLevel="0" collapsed="false">
      <c r="A2909" s="57" t="e">
        <f aca="false">INDEX(BucketTable,MATCH(B2909,SumMonths,0),1)</f>
        <v>#N/A</v>
      </c>
      <c r="K2909" s="57" t="e">
        <f aca="false">INDEX(lava,MATCH(B2909,SumMonths,0),2)</f>
        <v>#N/A</v>
      </c>
    </row>
    <row r="2910" customFormat="false" ht="12.75" hidden="false" customHeight="false" outlineLevel="0" collapsed="false">
      <c r="A2910" s="57" t="e">
        <f aca="false">INDEX(BucketTable,MATCH(B2910,SumMonths,0),1)</f>
        <v>#N/A</v>
      </c>
      <c r="K2910" s="57" t="e">
        <f aca="false">INDEX(lava,MATCH(B2910,SumMonths,0),2)</f>
        <v>#N/A</v>
      </c>
    </row>
    <row r="2911" customFormat="false" ht="12.75" hidden="false" customHeight="false" outlineLevel="0" collapsed="false">
      <c r="A2911" s="57" t="e">
        <f aca="false">INDEX(BucketTable,MATCH(B2911,SumMonths,0),1)</f>
        <v>#N/A</v>
      </c>
      <c r="K2911" s="57" t="e">
        <f aca="false">INDEX(lava,MATCH(B2911,SumMonths,0),2)</f>
        <v>#N/A</v>
      </c>
    </row>
    <row r="2912" customFormat="false" ht="12.75" hidden="false" customHeight="false" outlineLevel="0" collapsed="false">
      <c r="A2912" s="57" t="e">
        <f aca="false">INDEX(BucketTable,MATCH(B2912,SumMonths,0),1)</f>
        <v>#N/A</v>
      </c>
      <c r="K2912" s="57" t="e">
        <f aca="false">INDEX(lava,MATCH(B2912,SumMonths,0),2)</f>
        <v>#N/A</v>
      </c>
    </row>
    <row r="2913" customFormat="false" ht="12.75" hidden="false" customHeight="false" outlineLevel="0" collapsed="false">
      <c r="A2913" s="57" t="e">
        <f aca="false">INDEX(BucketTable,MATCH(B2913,SumMonths,0),1)</f>
        <v>#N/A</v>
      </c>
      <c r="K2913" s="57" t="e">
        <f aca="false">INDEX(lava,MATCH(B2913,SumMonths,0),2)</f>
        <v>#N/A</v>
      </c>
    </row>
    <row r="2914" customFormat="false" ht="12.75" hidden="false" customHeight="false" outlineLevel="0" collapsed="false">
      <c r="A2914" s="57" t="e">
        <f aca="false">INDEX(BucketTable,MATCH(B2914,SumMonths,0),1)</f>
        <v>#N/A</v>
      </c>
      <c r="K2914" s="57" t="e">
        <f aca="false">INDEX(lava,MATCH(B2914,SumMonths,0),2)</f>
        <v>#N/A</v>
      </c>
    </row>
    <row r="2915" customFormat="false" ht="12.75" hidden="false" customHeight="false" outlineLevel="0" collapsed="false">
      <c r="A2915" s="57" t="e">
        <f aca="false">INDEX(BucketTable,MATCH(B2915,SumMonths,0),1)</f>
        <v>#N/A</v>
      </c>
      <c r="K2915" s="57" t="e">
        <f aca="false">INDEX(lava,MATCH(B2915,SumMonths,0),2)</f>
        <v>#N/A</v>
      </c>
    </row>
    <row r="2916" customFormat="false" ht="12.75" hidden="false" customHeight="false" outlineLevel="0" collapsed="false">
      <c r="A2916" s="57" t="e">
        <f aca="false">INDEX(BucketTable,MATCH(B2916,SumMonths,0),1)</f>
        <v>#N/A</v>
      </c>
      <c r="K2916" s="57" t="e">
        <f aca="false">INDEX(lava,MATCH(B2916,SumMonths,0),2)</f>
        <v>#N/A</v>
      </c>
    </row>
    <row r="2917" customFormat="false" ht="12.75" hidden="false" customHeight="false" outlineLevel="0" collapsed="false">
      <c r="A2917" s="57" t="e">
        <f aca="false">INDEX(BucketTable,MATCH(B2917,SumMonths,0),1)</f>
        <v>#N/A</v>
      </c>
      <c r="K2917" s="57" t="e">
        <f aca="false">INDEX(lava,MATCH(B2917,SumMonths,0),2)</f>
        <v>#N/A</v>
      </c>
    </row>
    <row r="2918" customFormat="false" ht="12.75" hidden="false" customHeight="false" outlineLevel="0" collapsed="false">
      <c r="A2918" s="57" t="e">
        <f aca="false">INDEX(BucketTable,MATCH(B2918,SumMonths,0),1)</f>
        <v>#N/A</v>
      </c>
      <c r="K2918" s="57" t="e">
        <f aca="false">INDEX(lava,MATCH(B2918,SumMonths,0),2)</f>
        <v>#N/A</v>
      </c>
    </row>
    <row r="2919" customFormat="false" ht="12.75" hidden="false" customHeight="false" outlineLevel="0" collapsed="false">
      <c r="A2919" s="57" t="e">
        <f aca="false">INDEX(BucketTable,MATCH(B2919,SumMonths,0),1)</f>
        <v>#N/A</v>
      </c>
      <c r="K2919" s="57" t="e">
        <f aca="false">INDEX(lava,MATCH(B2919,SumMonths,0),2)</f>
        <v>#N/A</v>
      </c>
    </row>
    <row r="2920" customFormat="false" ht="12.75" hidden="false" customHeight="false" outlineLevel="0" collapsed="false">
      <c r="A2920" s="57" t="e">
        <f aca="false">INDEX(BucketTable,MATCH(B2920,SumMonths,0),1)</f>
        <v>#N/A</v>
      </c>
      <c r="K2920" s="57" t="e">
        <f aca="false">INDEX(lava,MATCH(B2920,SumMonths,0),2)</f>
        <v>#N/A</v>
      </c>
    </row>
    <row r="2921" customFormat="false" ht="12.75" hidden="false" customHeight="false" outlineLevel="0" collapsed="false">
      <c r="A2921" s="57" t="e">
        <f aca="false">INDEX(BucketTable,MATCH(B2921,SumMonths,0),1)</f>
        <v>#N/A</v>
      </c>
      <c r="K2921" s="57" t="e">
        <f aca="false">INDEX(lava,MATCH(B2921,SumMonths,0),2)</f>
        <v>#N/A</v>
      </c>
    </row>
    <row r="2922" customFormat="false" ht="12.75" hidden="false" customHeight="false" outlineLevel="0" collapsed="false">
      <c r="A2922" s="57" t="e">
        <f aca="false">INDEX(BucketTable,MATCH(B2922,SumMonths,0),1)</f>
        <v>#N/A</v>
      </c>
      <c r="K2922" s="57" t="e">
        <f aca="false">INDEX(lava,MATCH(B2922,SumMonths,0),2)</f>
        <v>#N/A</v>
      </c>
    </row>
    <row r="2923" customFormat="false" ht="12.75" hidden="false" customHeight="false" outlineLevel="0" collapsed="false">
      <c r="A2923" s="57" t="e">
        <f aca="false">INDEX(BucketTable,MATCH(B2923,SumMonths,0),1)</f>
        <v>#N/A</v>
      </c>
      <c r="K2923" s="57" t="e">
        <f aca="false">INDEX(lava,MATCH(B2923,SumMonths,0),2)</f>
        <v>#N/A</v>
      </c>
    </row>
    <row r="2924" customFormat="false" ht="12.75" hidden="false" customHeight="false" outlineLevel="0" collapsed="false">
      <c r="A2924" s="57" t="e">
        <f aca="false">INDEX(BucketTable,MATCH(B2924,SumMonths,0),1)</f>
        <v>#N/A</v>
      </c>
      <c r="K2924" s="57" t="e">
        <f aca="false">INDEX(lava,MATCH(B2924,SumMonths,0),2)</f>
        <v>#N/A</v>
      </c>
    </row>
    <row r="2925" customFormat="false" ht="12.75" hidden="false" customHeight="false" outlineLevel="0" collapsed="false">
      <c r="A2925" s="57" t="e">
        <f aca="false">INDEX(BucketTable,MATCH(B2925,SumMonths,0),1)</f>
        <v>#N/A</v>
      </c>
      <c r="K2925" s="57" t="e">
        <f aca="false">INDEX(lava,MATCH(B2925,SumMonths,0),2)</f>
        <v>#N/A</v>
      </c>
    </row>
    <row r="2926" customFormat="false" ht="12.75" hidden="false" customHeight="false" outlineLevel="0" collapsed="false">
      <c r="A2926" s="57" t="e">
        <f aca="false">INDEX(BucketTable,MATCH(B2926,SumMonths,0),1)</f>
        <v>#N/A</v>
      </c>
      <c r="K2926" s="57" t="e">
        <f aca="false">INDEX(lava,MATCH(B2926,SumMonths,0),2)</f>
        <v>#N/A</v>
      </c>
    </row>
    <row r="2927" customFormat="false" ht="12.75" hidden="false" customHeight="false" outlineLevel="0" collapsed="false">
      <c r="A2927" s="57" t="e">
        <f aca="false">INDEX(BucketTable,MATCH(B2927,SumMonths,0),1)</f>
        <v>#N/A</v>
      </c>
      <c r="K2927" s="57" t="e">
        <f aca="false">INDEX(lava,MATCH(B2927,SumMonths,0),2)</f>
        <v>#N/A</v>
      </c>
    </row>
    <row r="2928" customFormat="false" ht="12.75" hidden="false" customHeight="false" outlineLevel="0" collapsed="false">
      <c r="A2928" s="57" t="e">
        <f aca="false">INDEX(BucketTable,MATCH(B2928,SumMonths,0),1)</f>
        <v>#N/A</v>
      </c>
      <c r="K2928" s="57" t="e">
        <f aca="false">INDEX(lava,MATCH(B2928,SumMonths,0),2)</f>
        <v>#N/A</v>
      </c>
    </row>
    <row r="2929" customFormat="false" ht="12.75" hidden="false" customHeight="false" outlineLevel="0" collapsed="false">
      <c r="A2929" s="57" t="e">
        <f aca="false">INDEX(BucketTable,MATCH(B2929,SumMonths,0),1)</f>
        <v>#N/A</v>
      </c>
      <c r="K2929" s="57" t="e">
        <f aca="false">INDEX(lava,MATCH(B2929,SumMonths,0),2)</f>
        <v>#N/A</v>
      </c>
    </row>
    <row r="2930" customFormat="false" ht="12.75" hidden="false" customHeight="false" outlineLevel="0" collapsed="false">
      <c r="A2930" s="57" t="e">
        <f aca="false">INDEX(BucketTable,MATCH(B2930,SumMonths,0),1)</f>
        <v>#N/A</v>
      </c>
      <c r="K2930" s="57" t="e">
        <f aca="false">INDEX(lava,MATCH(B2930,SumMonths,0),2)</f>
        <v>#N/A</v>
      </c>
    </row>
    <row r="2931" customFormat="false" ht="12.75" hidden="false" customHeight="false" outlineLevel="0" collapsed="false">
      <c r="A2931" s="57" t="e">
        <f aca="false">INDEX(BucketTable,MATCH(B2931,SumMonths,0),1)</f>
        <v>#N/A</v>
      </c>
      <c r="K2931" s="57" t="e">
        <f aca="false">INDEX(lava,MATCH(B2931,SumMonths,0),2)</f>
        <v>#N/A</v>
      </c>
    </row>
    <row r="2932" customFormat="false" ht="12.75" hidden="false" customHeight="false" outlineLevel="0" collapsed="false">
      <c r="A2932" s="57" t="e">
        <f aca="false">INDEX(BucketTable,MATCH(B2932,SumMonths,0),1)</f>
        <v>#N/A</v>
      </c>
      <c r="K2932" s="57" t="e">
        <f aca="false">INDEX(lava,MATCH(B2932,SumMonths,0),2)</f>
        <v>#N/A</v>
      </c>
    </row>
    <row r="2933" customFormat="false" ht="12.75" hidden="false" customHeight="false" outlineLevel="0" collapsed="false">
      <c r="A2933" s="57" t="e">
        <f aca="false">INDEX(BucketTable,MATCH(B2933,SumMonths,0),1)</f>
        <v>#N/A</v>
      </c>
      <c r="K2933" s="57" t="e">
        <f aca="false">INDEX(lava,MATCH(B2933,SumMonths,0),2)</f>
        <v>#N/A</v>
      </c>
    </row>
    <row r="2934" customFormat="false" ht="12.75" hidden="false" customHeight="false" outlineLevel="0" collapsed="false">
      <c r="A2934" s="57" t="e">
        <f aca="false">INDEX(BucketTable,MATCH(B2934,SumMonths,0),1)</f>
        <v>#N/A</v>
      </c>
      <c r="K2934" s="57" t="e">
        <f aca="false">INDEX(lava,MATCH(B2934,SumMonths,0),2)</f>
        <v>#N/A</v>
      </c>
    </row>
    <row r="2935" customFormat="false" ht="12.75" hidden="false" customHeight="false" outlineLevel="0" collapsed="false">
      <c r="A2935" s="57" t="e">
        <f aca="false">INDEX(BucketTable,MATCH(B2935,SumMonths,0),1)</f>
        <v>#N/A</v>
      </c>
      <c r="K2935" s="57" t="e">
        <f aca="false">INDEX(lava,MATCH(B2935,SumMonths,0),2)</f>
        <v>#N/A</v>
      </c>
    </row>
    <row r="2936" customFormat="false" ht="12.75" hidden="false" customHeight="false" outlineLevel="0" collapsed="false">
      <c r="A2936" s="57" t="e">
        <f aca="false">INDEX(BucketTable,MATCH(B2936,SumMonths,0),1)</f>
        <v>#N/A</v>
      </c>
      <c r="K2936" s="57" t="e">
        <f aca="false">INDEX(lava,MATCH(B2936,SumMonths,0),2)</f>
        <v>#N/A</v>
      </c>
    </row>
    <row r="2937" customFormat="false" ht="12.75" hidden="false" customHeight="false" outlineLevel="0" collapsed="false">
      <c r="A2937" s="57" t="e">
        <f aca="false">INDEX(BucketTable,MATCH(B2937,SumMonths,0),1)</f>
        <v>#N/A</v>
      </c>
      <c r="K2937" s="57" t="e">
        <f aca="false">INDEX(lava,MATCH(B2937,SumMonths,0),2)</f>
        <v>#N/A</v>
      </c>
    </row>
    <row r="2938" customFormat="false" ht="12.75" hidden="false" customHeight="false" outlineLevel="0" collapsed="false">
      <c r="A2938" s="57" t="e">
        <f aca="false">INDEX(BucketTable,MATCH(B2938,SumMonths,0),1)</f>
        <v>#N/A</v>
      </c>
      <c r="K2938" s="57" t="e">
        <f aca="false">INDEX(lava,MATCH(B2938,SumMonths,0),2)</f>
        <v>#N/A</v>
      </c>
    </row>
    <row r="2939" customFormat="false" ht="12.75" hidden="false" customHeight="false" outlineLevel="0" collapsed="false">
      <c r="A2939" s="57" t="e">
        <f aca="false">INDEX(BucketTable,MATCH(B2939,SumMonths,0),1)</f>
        <v>#N/A</v>
      </c>
      <c r="K2939" s="57" t="e">
        <f aca="false">INDEX(lava,MATCH(B2939,SumMonths,0),2)</f>
        <v>#N/A</v>
      </c>
    </row>
    <row r="2940" customFormat="false" ht="12.75" hidden="false" customHeight="false" outlineLevel="0" collapsed="false">
      <c r="A2940" s="57" t="e">
        <f aca="false">INDEX(BucketTable,MATCH(B2940,SumMonths,0),1)</f>
        <v>#N/A</v>
      </c>
      <c r="K2940" s="57" t="e">
        <f aca="false">INDEX(lava,MATCH(B2940,SumMonths,0),2)</f>
        <v>#N/A</v>
      </c>
    </row>
    <row r="2941" customFormat="false" ht="12.75" hidden="false" customHeight="false" outlineLevel="0" collapsed="false">
      <c r="A2941" s="57" t="e">
        <f aca="false">INDEX(BucketTable,MATCH(B2941,SumMonths,0),1)</f>
        <v>#N/A</v>
      </c>
      <c r="K2941" s="57" t="e">
        <f aca="false">INDEX(lava,MATCH(B2941,SumMonths,0),2)</f>
        <v>#N/A</v>
      </c>
    </row>
    <row r="2942" customFormat="false" ht="12.75" hidden="false" customHeight="false" outlineLevel="0" collapsed="false">
      <c r="A2942" s="57" t="e">
        <f aca="false">INDEX(BucketTable,MATCH(B2942,SumMonths,0),1)</f>
        <v>#N/A</v>
      </c>
      <c r="K2942" s="57" t="e">
        <f aca="false">INDEX(lava,MATCH(B2942,SumMonths,0),2)</f>
        <v>#N/A</v>
      </c>
    </row>
    <row r="2943" customFormat="false" ht="12.75" hidden="false" customHeight="false" outlineLevel="0" collapsed="false">
      <c r="A2943" s="57" t="e">
        <f aca="false">INDEX(BucketTable,MATCH(B2943,SumMonths,0),1)</f>
        <v>#N/A</v>
      </c>
      <c r="K2943" s="57" t="e">
        <f aca="false">INDEX(lava,MATCH(B2943,SumMonths,0),2)</f>
        <v>#N/A</v>
      </c>
    </row>
    <row r="2944" customFormat="false" ht="12.75" hidden="false" customHeight="false" outlineLevel="0" collapsed="false">
      <c r="A2944" s="57" t="e">
        <f aca="false">INDEX(BucketTable,MATCH(B2944,SumMonths,0),1)</f>
        <v>#N/A</v>
      </c>
      <c r="K2944" s="57" t="e">
        <f aca="false">INDEX(lava,MATCH(B2944,SumMonths,0),2)</f>
        <v>#N/A</v>
      </c>
    </row>
    <row r="2945" customFormat="false" ht="12.75" hidden="false" customHeight="false" outlineLevel="0" collapsed="false">
      <c r="A2945" s="57" t="e">
        <f aca="false">INDEX(BucketTable,MATCH(B2945,SumMonths,0),1)</f>
        <v>#N/A</v>
      </c>
      <c r="K2945" s="57" t="e">
        <f aca="false">INDEX(lava,MATCH(B2945,SumMonths,0),2)</f>
        <v>#N/A</v>
      </c>
    </row>
    <row r="2946" customFormat="false" ht="12.75" hidden="false" customHeight="false" outlineLevel="0" collapsed="false">
      <c r="A2946" s="57" t="e">
        <f aca="false">INDEX(BucketTable,MATCH(B2946,SumMonths,0),1)</f>
        <v>#N/A</v>
      </c>
      <c r="K2946" s="57" t="e">
        <f aca="false">INDEX(lava,MATCH(B2946,SumMonths,0),2)</f>
        <v>#N/A</v>
      </c>
    </row>
    <row r="2947" customFormat="false" ht="12.75" hidden="false" customHeight="false" outlineLevel="0" collapsed="false">
      <c r="A2947" s="57" t="e">
        <f aca="false">INDEX(BucketTable,MATCH(B2947,SumMonths,0),1)</f>
        <v>#N/A</v>
      </c>
      <c r="K2947" s="57" t="e">
        <f aca="false">INDEX(lava,MATCH(B2947,SumMonths,0),2)</f>
        <v>#N/A</v>
      </c>
    </row>
    <row r="2948" customFormat="false" ht="12.75" hidden="false" customHeight="false" outlineLevel="0" collapsed="false">
      <c r="A2948" s="57" t="e">
        <f aca="false">INDEX(BucketTable,MATCH(B2948,SumMonths,0),1)</f>
        <v>#N/A</v>
      </c>
      <c r="K2948" s="57" t="e">
        <f aca="false">INDEX(lava,MATCH(B2948,SumMonths,0),2)</f>
        <v>#N/A</v>
      </c>
    </row>
    <row r="2949" customFormat="false" ht="12.75" hidden="false" customHeight="false" outlineLevel="0" collapsed="false">
      <c r="A2949" s="57" t="e">
        <f aca="false">INDEX(BucketTable,MATCH(B2949,SumMonths,0),1)</f>
        <v>#N/A</v>
      </c>
      <c r="K2949" s="57" t="e">
        <f aca="false">INDEX(lava,MATCH(B2949,SumMonths,0),2)</f>
        <v>#N/A</v>
      </c>
    </row>
    <row r="2950" customFormat="false" ht="12.75" hidden="false" customHeight="false" outlineLevel="0" collapsed="false">
      <c r="A2950" s="57" t="e">
        <f aca="false">INDEX(BucketTable,MATCH(B2950,SumMonths,0),1)</f>
        <v>#N/A</v>
      </c>
      <c r="K2950" s="57" t="e">
        <f aca="false">INDEX(lava,MATCH(B2950,SumMonths,0),2)</f>
        <v>#N/A</v>
      </c>
    </row>
    <row r="2951" customFormat="false" ht="12.75" hidden="false" customHeight="false" outlineLevel="0" collapsed="false">
      <c r="A2951" s="57" t="e">
        <f aca="false">INDEX(BucketTable,MATCH(B2951,SumMonths,0),1)</f>
        <v>#N/A</v>
      </c>
      <c r="K2951" s="57" t="e">
        <f aca="false">INDEX(lava,MATCH(B2951,SumMonths,0),2)</f>
        <v>#N/A</v>
      </c>
    </row>
    <row r="2952" customFormat="false" ht="12.75" hidden="false" customHeight="false" outlineLevel="0" collapsed="false">
      <c r="A2952" s="57" t="e">
        <f aca="false">INDEX(BucketTable,MATCH(B2952,SumMonths,0),1)</f>
        <v>#N/A</v>
      </c>
      <c r="K2952" s="57" t="e">
        <f aca="false">INDEX(lava,MATCH(B2952,SumMonths,0),2)</f>
        <v>#N/A</v>
      </c>
    </row>
    <row r="2953" customFormat="false" ht="12.75" hidden="false" customHeight="false" outlineLevel="0" collapsed="false">
      <c r="A2953" s="57" t="e">
        <f aca="false">INDEX(BucketTable,MATCH(B2953,SumMonths,0),1)</f>
        <v>#N/A</v>
      </c>
      <c r="K2953" s="57" t="e">
        <f aca="false">INDEX(lava,MATCH(B2953,SumMonths,0),2)</f>
        <v>#N/A</v>
      </c>
    </row>
    <row r="2954" customFormat="false" ht="12.75" hidden="false" customHeight="false" outlineLevel="0" collapsed="false">
      <c r="A2954" s="57" t="e">
        <f aca="false">INDEX(BucketTable,MATCH(B2954,SumMonths,0),1)</f>
        <v>#N/A</v>
      </c>
      <c r="K2954" s="57" t="e">
        <f aca="false">INDEX(lava,MATCH(B2954,SumMonths,0),2)</f>
        <v>#N/A</v>
      </c>
    </row>
    <row r="2955" customFormat="false" ht="12.75" hidden="false" customHeight="false" outlineLevel="0" collapsed="false">
      <c r="A2955" s="57" t="e">
        <f aca="false">INDEX(BucketTable,MATCH(B2955,SumMonths,0),1)</f>
        <v>#N/A</v>
      </c>
      <c r="K2955" s="57" t="e">
        <f aca="false">INDEX(lava,MATCH(B2955,SumMonths,0),2)</f>
        <v>#N/A</v>
      </c>
    </row>
    <row r="2956" customFormat="false" ht="12.75" hidden="false" customHeight="false" outlineLevel="0" collapsed="false">
      <c r="A2956" s="57" t="e">
        <f aca="false">INDEX(BucketTable,MATCH(B2956,SumMonths,0),1)</f>
        <v>#N/A</v>
      </c>
      <c r="K2956" s="57" t="e">
        <f aca="false">INDEX(lava,MATCH(B2956,SumMonths,0),2)</f>
        <v>#N/A</v>
      </c>
    </row>
    <row r="2957" customFormat="false" ht="12.75" hidden="false" customHeight="false" outlineLevel="0" collapsed="false">
      <c r="A2957" s="57" t="e">
        <f aca="false">INDEX(BucketTable,MATCH(B2957,SumMonths,0),1)</f>
        <v>#N/A</v>
      </c>
      <c r="K2957" s="57" t="e">
        <f aca="false">INDEX(lava,MATCH(B2957,SumMonths,0),2)</f>
        <v>#N/A</v>
      </c>
    </row>
    <row r="2958" customFormat="false" ht="12.75" hidden="false" customHeight="false" outlineLevel="0" collapsed="false">
      <c r="A2958" s="57" t="e">
        <f aca="false">INDEX(BucketTable,MATCH(B2958,SumMonths,0),1)</f>
        <v>#N/A</v>
      </c>
      <c r="K2958" s="57" t="e">
        <f aca="false">INDEX(lava,MATCH(B2958,SumMonths,0),2)</f>
        <v>#N/A</v>
      </c>
    </row>
    <row r="2959" customFormat="false" ht="12.75" hidden="false" customHeight="false" outlineLevel="0" collapsed="false">
      <c r="A2959" s="57" t="e">
        <f aca="false">INDEX(BucketTable,MATCH(B2959,SumMonths,0),1)</f>
        <v>#N/A</v>
      </c>
      <c r="K2959" s="57" t="e">
        <f aca="false">INDEX(lava,MATCH(B2959,SumMonths,0),2)</f>
        <v>#N/A</v>
      </c>
    </row>
    <row r="2960" customFormat="false" ht="12.75" hidden="false" customHeight="false" outlineLevel="0" collapsed="false">
      <c r="A2960" s="57" t="e">
        <f aca="false">INDEX(BucketTable,MATCH(B2960,SumMonths,0),1)</f>
        <v>#N/A</v>
      </c>
      <c r="K2960" s="57" t="e">
        <f aca="false">INDEX(lava,MATCH(B2960,SumMonths,0),2)</f>
        <v>#N/A</v>
      </c>
    </row>
    <row r="2961" customFormat="false" ht="12.75" hidden="false" customHeight="false" outlineLevel="0" collapsed="false">
      <c r="A2961" s="57" t="e">
        <f aca="false">INDEX(BucketTable,MATCH(B2961,SumMonths,0),1)</f>
        <v>#N/A</v>
      </c>
      <c r="K2961" s="57" t="e">
        <f aca="false">INDEX(lava,MATCH(B2961,SumMonths,0),2)</f>
        <v>#N/A</v>
      </c>
    </row>
    <row r="2962" customFormat="false" ht="12.75" hidden="false" customHeight="false" outlineLevel="0" collapsed="false">
      <c r="A2962" s="57" t="e">
        <f aca="false">INDEX(BucketTable,MATCH(B2962,SumMonths,0),1)</f>
        <v>#N/A</v>
      </c>
      <c r="K2962" s="57" t="e">
        <f aca="false">INDEX(lava,MATCH(B2962,SumMonths,0),2)</f>
        <v>#N/A</v>
      </c>
    </row>
    <row r="2963" customFormat="false" ht="12.75" hidden="false" customHeight="false" outlineLevel="0" collapsed="false">
      <c r="A2963" s="57" t="e">
        <f aca="false">INDEX(BucketTable,MATCH(B2963,SumMonths,0),1)</f>
        <v>#N/A</v>
      </c>
      <c r="K2963" s="57" t="e">
        <f aca="false">INDEX(lava,MATCH(B2963,SumMonths,0),2)</f>
        <v>#N/A</v>
      </c>
    </row>
    <row r="2964" customFormat="false" ht="12.75" hidden="false" customHeight="false" outlineLevel="0" collapsed="false">
      <c r="A2964" s="57" t="e">
        <f aca="false">INDEX(BucketTable,MATCH(B2964,SumMonths,0),1)</f>
        <v>#N/A</v>
      </c>
      <c r="K2964" s="57" t="e">
        <f aca="false">INDEX(lava,MATCH(B2964,SumMonths,0),2)</f>
        <v>#N/A</v>
      </c>
    </row>
    <row r="2965" customFormat="false" ht="12.75" hidden="false" customHeight="false" outlineLevel="0" collapsed="false">
      <c r="A2965" s="57" t="e">
        <f aca="false">INDEX(BucketTable,MATCH(B2965,SumMonths,0),1)</f>
        <v>#N/A</v>
      </c>
      <c r="K2965" s="57" t="e">
        <f aca="false">INDEX(lava,MATCH(B2965,SumMonths,0),2)</f>
        <v>#N/A</v>
      </c>
    </row>
    <row r="2966" customFormat="false" ht="12.75" hidden="false" customHeight="false" outlineLevel="0" collapsed="false">
      <c r="A2966" s="57" t="e">
        <f aca="false">INDEX(BucketTable,MATCH(B2966,SumMonths,0),1)</f>
        <v>#N/A</v>
      </c>
      <c r="K2966" s="57" t="e">
        <f aca="false">INDEX(lava,MATCH(B2966,SumMonths,0),2)</f>
        <v>#N/A</v>
      </c>
    </row>
    <row r="2967" customFormat="false" ht="12.75" hidden="false" customHeight="false" outlineLevel="0" collapsed="false">
      <c r="A2967" s="57" t="e">
        <f aca="false">INDEX(BucketTable,MATCH(B2967,SumMonths,0),1)</f>
        <v>#N/A</v>
      </c>
      <c r="K2967" s="57" t="e">
        <f aca="false">INDEX(lava,MATCH(B2967,SumMonths,0),2)</f>
        <v>#N/A</v>
      </c>
    </row>
    <row r="2968" customFormat="false" ht="12.75" hidden="false" customHeight="false" outlineLevel="0" collapsed="false">
      <c r="A2968" s="57" t="e">
        <f aca="false">INDEX(BucketTable,MATCH(B2968,SumMonths,0),1)</f>
        <v>#N/A</v>
      </c>
      <c r="K2968" s="57" t="e">
        <f aca="false">INDEX(lava,MATCH(B2968,SumMonths,0),2)</f>
        <v>#N/A</v>
      </c>
    </row>
    <row r="2969" customFormat="false" ht="12.75" hidden="false" customHeight="false" outlineLevel="0" collapsed="false">
      <c r="A2969" s="57" t="e">
        <f aca="false">INDEX(BucketTable,MATCH(B2969,SumMonths,0),1)</f>
        <v>#N/A</v>
      </c>
      <c r="K2969" s="57" t="e">
        <f aca="false">INDEX(lava,MATCH(B2969,SumMonths,0),2)</f>
        <v>#N/A</v>
      </c>
    </row>
    <row r="2970" customFormat="false" ht="12.75" hidden="false" customHeight="false" outlineLevel="0" collapsed="false">
      <c r="A2970" s="57" t="e">
        <f aca="false">INDEX(BucketTable,MATCH(B2970,SumMonths,0),1)</f>
        <v>#N/A</v>
      </c>
      <c r="K2970" s="57" t="e">
        <f aca="false">INDEX(lava,MATCH(B2970,SumMonths,0),2)</f>
        <v>#N/A</v>
      </c>
    </row>
    <row r="2971" customFormat="false" ht="12.75" hidden="false" customHeight="false" outlineLevel="0" collapsed="false">
      <c r="A2971" s="57" t="e">
        <f aca="false">INDEX(BucketTable,MATCH(B2971,SumMonths,0),1)</f>
        <v>#N/A</v>
      </c>
      <c r="K2971" s="57" t="e">
        <f aca="false">INDEX(lava,MATCH(B2971,SumMonths,0),2)</f>
        <v>#N/A</v>
      </c>
    </row>
    <row r="2972" customFormat="false" ht="12.75" hidden="false" customHeight="false" outlineLevel="0" collapsed="false">
      <c r="A2972" s="57" t="e">
        <f aca="false">INDEX(BucketTable,MATCH(B2972,SumMonths,0),1)</f>
        <v>#N/A</v>
      </c>
      <c r="K2972" s="57" t="e">
        <f aca="false">INDEX(lava,MATCH(B2972,SumMonths,0),2)</f>
        <v>#N/A</v>
      </c>
    </row>
    <row r="2973" customFormat="false" ht="12.75" hidden="false" customHeight="false" outlineLevel="0" collapsed="false">
      <c r="A2973" s="57" t="e">
        <f aca="false">INDEX(BucketTable,MATCH(B2973,SumMonths,0),1)</f>
        <v>#N/A</v>
      </c>
      <c r="K2973" s="57" t="e">
        <f aca="false">INDEX(lava,MATCH(B2973,SumMonths,0),2)</f>
        <v>#N/A</v>
      </c>
    </row>
    <row r="2974" customFormat="false" ht="12.75" hidden="false" customHeight="false" outlineLevel="0" collapsed="false">
      <c r="A2974" s="57" t="e">
        <f aca="false">INDEX(BucketTable,MATCH(B2974,SumMonths,0),1)</f>
        <v>#N/A</v>
      </c>
      <c r="K2974" s="57" t="e">
        <f aca="false">INDEX(lava,MATCH(B2974,SumMonths,0),2)</f>
        <v>#N/A</v>
      </c>
    </row>
    <row r="2975" customFormat="false" ht="12.75" hidden="false" customHeight="false" outlineLevel="0" collapsed="false">
      <c r="A2975" s="57" t="e">
        <f aca="false">INDEX(BucketTable,MATCH(B2975,SumMonths,0),1)</f>
        <v>#N/A</v>
      </c>
      <c r="K2975" s="57" t="e">
        <f aca="false">INDEX(lava,MATCH(B2975,SumMonths,0),2)</f>
        <v>#N/A</v>
      </c>
    </row>
    <row r="2976" customFormat="false" ht="12.75" hidden="false" customHeight="false" outlineLevel="0" collapsed="false">
      <c r="A2976" s="57" t="e">
        <f aca="false">INDEX(BucketTable,MATCH(B2976,SumMonths,0),1)</f>
        <v>#N/A</v>
      </c>
      <c r="K2976" s="57" t="e">
        <f aca="false">INDEX(lava,MATCH(B2976,SumMonths,0),2)</f>
        <v>#N/A</v>
      </c>
    </row>
    <row r="2977" customFormat="false" ht="12.75" hidden="false" customHeight="false" outlineLevel="0" collapsed="false">
      <c r="A2977" s="57" t="e">
        <f aca="false">INDEX(BucketTable,MATCH(B2977,SumMonths,0),1)</f>
        <v>#N/A</v>
      </c>
      <c r="K2977" s="57" t="e">
        <f aca="false">INDEX(lava,MATCH(B2977,SumMonths,0),2)</f>
        <v>#N/A</v>
      </c>
    </row>
    <row r="2978" customFormat="false" ht="12.75" hidden="false" customHeight="false" outlineLevel="0" collapsed="false">
      <c r="A2978" s="57" t="e">
        <f aca="false">INDEX(BucketTable,MATCH(B2978,SumMonths,0),1)</f>
        <v>#N/A</v>
      </c>
      <c r="K2978" s="57" t="e">
        <f aca="false">INDEX(lava,MATCH(B2978,SumMonths,0),2)</f>
        <v>#N/A</v>
      </c>
    </row>
    <row r="2979" customFormat="false" ht="12.75" hidden="false" customHeight="false" outlineLevel="0" collapsed="false">
      <c r="A2979" s="57" t="e">
        <f aca="false">INDEX(BucketTable,MATCH(B2979,SumMonths,0),1)</f>
        <v>#N/A</v>
      </c>
      <c r="K2979" s="57" t="e">
        <f aca="false">INDEX(lava,MATCH(B2979,SumMonths,0),2)</f>
        <v>#N/A</v>
      </c>
    </row>
    <row r="2980" customFormat="false" ht="12.75" hidden="false" customHeight="false" outlineLevel="0" collapsed="false">
      <c r="A2980" s="57" t="e">
        <f aca="false">INDEX(BucketTable,MATCH(B2980,SumMonths,0),1)</f>
        <v>#N/A</v>
      </c>
      <c r="K2980" s="57" t="e">
        <f aca="false">INDEX(lava,MATCH(B2980,SumMonths,0),2)</f>
        <v>#N/A</v>
      </c>
    </row>
    <row r="2981" customFormat="false" ht="12.75" hidden="false" customHeight="false" outlineLevel="0" collapsed="false">
      <c r="A2981" s="57" t="e">
        <f aca="false">INDEX(BucketTable,MATCH(B2981,SumMonths,0),1)</f>
        <v>#N/A</v>
      </c>
      <c r="K2981" s="57" t="e">
        <f aca="false">INDEX(lava,MATCH(B2981,SumMonths,0),2)</f>
        <v>#N/A</v>
      </c>
    </row>
    <row r="2982" customFormat="false" ht="12.75" hidden="false" customHeight="false" outlineLevel="0" collapsed="false">
      <c r="A2982" s="57" t="e">
        <f aca="false">INDEX(BucketTable,MATCH(B2982,SumMonths,0),1)</f>
        <v>#N/A</v>
      </c>
      <c r="K2982" s="57" t="e">
        <f aca="false">INDEX(lava,MATCH(B2982,SumMonths,0),2)</f>
        <v>#N/A</v>
      </c>
    </row>
    <row r="2983" customFormat="false" ht="12.75" hidden="false" customHeight="false" outlineLevel="0" collapsed="false">
      <c r="A2983" s="57" t="e">
        <f aca="false">INDEX(BucketTable,MATCH(B2983,SumMonths,0),1)</f>
        <v>#N/A</v>
      </c>
      <c r="K2983" s="57" t="e">
        <f aca="false">INDEX(lava,MATCH(B2983,SumMonths,0),2)</f>
        <v>#N/A</v>
      </c>
    </row>
    <row r="2984" customFormat="false" ht="12.75" hidden="false" customHeight="false" outlineLevel="0" collapsed="false">
      <c r="A2984" s="57" t="e">
        <f aca="false">INDEX(BucketTable,MATCH(B2984,SumMonths,0),1)</f>
        <v>#N/A</v>
      </c>
      <c r="K2984" s="57" t="e">
        <f aca="false">INDEX(lava,MATCH(B2984,SumMonths,0),2)</f>
        <v>#N/A</v>
      </c>
    </row>
    <row r="2985" customFormat="false" ht="12.75" hidden="false" customHeight="false" outlineLevel="0" collapsed="false">
      <c r="A2985" s="57" t="e">
        <f aca="false">INDEX(BucketTable,MATCH(B2985,SumMonths,0),1)</f>
        <v>#N/A</v>
      </c>
      <c r="K2985" s="57" t="e">
        <f aca="false">INDEX(lava,MATCH(B2985,SumMonths,0),2)</f>
        <v>#N/A</v>
      </c>
    </row>
    <row r="2986" customFormat="false" ht="12.75" hidden="false" customHeight="false" outlineLevel="0" collapsed="false">
      <c r="A2986" s="57" t="e">
        <f aca="false">INDEX(BucketTable,MATCH(B2986,SumMonths,0),1)</f>
        <v>#N/A</v>
      </c>
      <c r="K2986" s="57" t="e">
        <f aca="false">INDEX(lava,MATCH(B2986,SumMonths,0),2)</f>
        <v>#N/A</v>
      </c>
    </row>
    <row r="2987" customFormat="false" ht="12.75" hidden="false" customHeight="false" outlineLevel="0" collapsed="false">
      <c r="A2987" s="57" t="e">
        <f aca="false">INDEX(BucketTable,MATCH(B2987,SumMonths,0),1)</f>
        <v>#N/A</v>
      </c>
      <c r="K2987" s="57" t="e">
        <f aca="false">INDEX(lava,MATCH(B2987,SumMonths,0),2)</f>
        <v>#N/A</v>
      </c>
    </row>
    <row r="2988" customFormat="false" ht="12.75" hidden="false" customHeight="false" outlineLevel="0" collapsed="false">
      <c r="A2988" s="57" t="e">
        <f aca="false">INDEX(BucketTable,MATCH(B2988,SumMonths,0),1)</f>
        <v>#N/A</v>
      </c>
      <c r="K2988" s="57" t="e">
        <f aca="false">INDEX(lava,MATCH(B2988,SumMonths,0),2)</f>
        <v>#N/A</v>
      </c>
    </row>
    <row r="2989" customFormat="false" ht="12.75" hidden="false" customHeight="false" outlineLevel="0" collapsed="false">
      <c r="A2989" s="57" t="e">
        <f aca="false">INDEX(BucketTable,MATCH(B2989,SumMonths,0),1)</f>
        <v>#N/A</v>
      </c>
      <c r="K2989" s="57" t="e">
        <f aca="false">INDEX(lava,MATCH(B2989,SumMonths,0),2)</f>
        <v>#N/A</v>
      </c>
    </row>
    <row r="2990" customFormat="false" ht="12.75" hidden="false" customHeight="false" outlineLevel="0" collapsed="false">
      <c r="A2990" s="57" t="e">
        <f aca="false">INDEX(BucketTable,MATCH(B2990,SumMonths,0),1)</f>
        <v>#N/A</v>
      </c>
      <c r="K2990" s="57" t="e">
        <f aca="false">INDEX(lava,MATCH(B2990,SumMonths,0),2)</f>
        <v>#N/A</v>
      </c>
    </row>
    <row r="2991" customFormat="false" ht="12.75" hidden="false" customHeight="false" outlineLevel="0" collapsed="false">
      <c r="A2991" s="57" t="e">
        <f aca="false">INDEX(BucketTable,MATCH(B2991,SumMonths,0),1)</f>
        <v>#N/A</v>
      </c>
      <c r="K2991" s="57" t="e">
        <f aca="false">INDEX(lava,MATCH(B2991,SumMonths,0),2)</f>
        <v>#N/A</v>
      </c>
    </row>
    <row r="2992" customFormat="false" ht="12.75" hidden="false" customHeight="false" outlineLevel="0" collapsed="false">
      <c r="A2992" s="57" t="e">
        <f aca="false">INDEX(BucketTable,MATCH(B2992,SumMonths,0),1)</f>
        <v>#N/A</v>
      </c>
      <c r="K2992" s="57" t="e">
        <f aca="false">INDEX(lava,MATCH(B2992,SumMonths,0),2)</f>
        <v>#N/A</v>
      </c>
    </row>
    <row r="2993" customFormat="false" ht="12.75" hidden="false" customHeight="false" outlineLevel="0" collapsed="false">
      <c r="A2993" s="57" t="e">
        <f aca="false">INDEX(BucketTable,MATCH(B2993,SumMonths,0),1)</f>
        <v>#N/A</v>
      </c>
      <c r="K2993" s="57" t="e">
        <f aca="false">INDEX(lava,MATCH(B2993,SumMonths,0),2)</f>
        <v>#N/A</v>
      </c>
    </row>
    <row r="2994" customFormat="false" ht="12.75" hidden="false" customHeight="false" outlineLevel="0" collapsed="false">
      <c r="A2994" s="57" t="e">
        <f aca="false">INDEX(BucketTable,MATCH(B2994,SumMonths,0),1)</f>
        <v>#N/A</v>
      </c>
      <c r="K2994" s="57" t="e">
        <f aca="false">INDEX(lava,MATCH(B2994,SumMonths,0),2)</f>
        <v>#N/A</v>
      </c>
    </row>
    <row r="2995" customFormat="false" ht="12.75" hidden="false" customHeight="false" outlineLevel="0" collapsed="false">
      <c r="A2995" s="57" t="e">
        <f aca="false">INDEX(BucketTable,MATCH(B2995,SumMonths,0),1)</f>
        <v>#N/A</v>
      </c>
      <c r="K2995" s="57" t="e">
        <f aca="false">INDEX(lava,MATCH(B2995,SumMonths,0),2)</f>
        <v>#N/A</v>
      </c>
    </row>
    <row r="2996" customFormat="false" ht="12.75" hidden="false" customHeight="false" outlineLevel="0" collapsed="false">
      <c r="A2996" s="57" t="e">
        <f aca="false">INDEX(BucketTable,MATCH(B2996,SumMonths,0),1)</f>
        <v>#N/A</v>
      </c>
      <c r="K2996" s="57" t="e">
        <f aca="false">INDEX(lava,MATCH(B2996,SumMonths,0),2)</f>
        <v>#N/A</v>
      </c>
    </row>
    <row r="2997" customFormat="false" ht="12.75" hidden="false" customHeight="false" outlineLevel="0" collapsed="false">
      <c r="A2997" s="57" t="e">
        <f aca="false">INDEX(BucketTable,MATCH(B2997,SumMonths,0),1)</f>
        <v>#N/A</v>
      </c>
      <c r="K2997" s="57" t="e">
        <f aca="false">INDEX(lava,MATCH(B2997,SumMonths,0),2)</f>
        <v>#N/A</v>
      </c>
    </row>
    <row r="2998" customFormat="false" ht="12.75" hidden="false" customHeight="false" outlineLevel="0" collapsed="false">
      <c r="A2998" s="57" t="e">
        <f aca="false">INDEX(BucketTable,MATCH(B2998,SumMonths,0),1)</f>
        <v>#N/A</v>
      </c>
      <c r="K2998" s="57" t="e">
        <f aca="false">INDEX(lava,MATCH(B2998,SumMonths,0),2)</f>
        <v>#N/A</v>
      </c>
    </row>
    <row r="2999" customFormat="false" ht="12.75" hidden="false" customHeight="false" outlineLevel="0" collapsed="false">
      <c r="A2999" s="57" t="e">
        <f aca="false">INDEX(BucketTable,MATCH(B2999,SumMonths,0),1)</f>
        <v>#N/A</v>
      </c>
      <c r="K2999" s="57" t="e">
        <f aca="false">INDEX(lava,MATCH(B2999,SumMonths,0),2)</f>
        <v>#N/A</v>
      </c>
    </row>
    <row r="3000" customFormat="false" ht="12.75" hidden="false" customHeight="false" outlineLevel="0" collapsed="false">
      <c r="A3000" s="57" t="e">
        <f aca="false">INDEX(BucketTable,MATCH(B3000,SumMonths,0),1)</f>
        <v>#N/A</v>
      </c>
      <c r="K3000" s="57" t="e">
        <f aca="false">INDEX(lava,MATCH(B3000,SumMonths,0),2)</f>
        <v>#N/A</v>
      </c>
    </row>
    <row r="3001" customFormat="false" ht="12.75" hidden="false" customHeight="false" outlineLevel="0" collapsed="false">
      <c r="A3001" s="57" t="e">
        <f aca="false">INDEX(BucketTable,MATCH(B3001,SumMonths,0),1)</f>
        <v>#N/A</v>
      </c>
      <c r="K3001" s="57" t="e">
        <f aca="false">INDEX(lava,MATCH(B3001,SumMonths,0),2)</f>
        <v>#N/A</v>
      </c>
    </row>
    <row r="3002" customFormat="false" ht="12.75" hidden="false" customHeight="false" outlineLevel="0" collapsed="false">
      <c r="A3002" s="57" t="e">
        <f aca="false">INDEX(BucketTable,MATCH(B3002,SumMonths,0),1)</f>
        <v>#N/A</v>
      </c>
      <c r="K3002" s="57" t="e">
        <f aca="false">INDEX(lava,MATCH(B3002,SumMonths,0),2)</f>
        <v>#N/A</v>
      </c>
    </row>
    <row r="3003" customFormat="false" ht="12.75" hidden="false" customHeight="false" outlineLevel="0" collapsed="false">
      <c r="A3003" s="57" t="e">
        <f aca="false">INDEX(BucketTable,MATCH(B3003,SumMonths,0),1)</f>
        <v>#N/A</v>
      </c>
      <c r="K3003" s="57" t="e">
        <f aca="false">INDEX(lava,MATCH(B3003,SumMonths,0),2)</f>
        <v>#N/A</v>
      </c>
    </row>
    <row r="3004" customFormat="false" ht="12.75" hidden="false" customHeight="false" outlineLevel="0" collapsed="false">
      <c r="A3004" s="57" t="e">
        <f aca="false">INDEX(BucketTable,MATCH(B3004,SumMonths,0),1)</f>
        <v>#N/A</v>
      </c>
      <c r="K3004" s="57" t="e">
        <f aca="false">INDEX(lava,MATCH(B3004,SumMonths,0),2)</f>
        <v>#N/A</v>
      </c>
    </row>
    <row r="3005" customFormat="false" ht="12.75" hidden="false" customHeight="false" outlineLevel="0" collapsed="false">
      <c r="A3005" s="57" t="e">
        <f aca="false">INDEX(BucketTable,MATCH(B3005,SumMonths,0),1)</f>
        <v>#N/A</v>
      </c>
      <c r="K3005" s="57" t="e">
        <f aca="false">INDEX(lava,MATCH(B3005,SumMonths,0),2)</f>
        <v>#N/A</v>
      </c>
    </row>
    <row r="3006" customFormat="false" ht="12.75" hidden="false" customHeight="false" outlineLevel="0" collapsed="false">
      <c r="A3006" s="57" t="e">
        <f aca="false">INDEX(BucketTable,MATCH(B3006,SumMonths,0),1)</f>
        <v>#N/A</v>
      </c>
      <c r="K3006" s="57" t="e">
        <f aca="false">INDEX(lava,MATCH(B3006,SumMonths,0),2)</f>
        <v>#N/A</v>
      </c>
    </row>
    <row r="3007" customFormat="false" ht="12.75" hidden="false" customHeight="false" outlineLevel="0" collapsed="false">
      <c r="A3007" s="57" t="e">
        <f aca="false">INDEX(BucketTable,MATCH(B3007,SumMonths,0),1)</f>
        <v>#N/A</v>
      </c>
      <c r="K3007" s="57" t="e">
        <f aca="false">INDEX(lava,MATCH(B3007,SumMonths,0),2)</f>
        <v>#N/A</v>
      </c>
    </row>
    <row r="3008" customFormat="false" ht="12.75" hidden="false" customHeight="false" outlineLevel="0" collapsed="false">
      <c r="A3008" s="57" t="e">
        <f aca="false">INDEX(BucketTable,MATCH(B3008,SumMonths,0),1)</f>
        <v>#N/A</v>
      </c>
      <c r="K3008" s="57" t="e">
        <f aca="false">INDEX(lava,MATCH(B3008,SumMonths,0),2)</f>
        <v>#N/A</v>
      </c>
    </row>
    <row r="3009" customFormat="false" ht="12.75" hidden="false" customHeight="false" outlineLevel="0" collapsed="false">
      <c r="A3009" s="57" t="e">
        <f aca="false">INDEX(BucketTable,MATCH(B3009,SumMonths,0),1)</f>
        <v>#N/A</v>
      </c>
      <c r="K3009" s="57" t="e">
        <f aca="false">INDEX(lava,MATCH(B3009,SumMonths,0),2)</f>
        <v>#N/A</v>
      </c>
    </row>
    <row r="3010" customFormat="false" ht="12.75" hidden="false" customHeight="false" outlineLevel="0" collapsed="false">
      <c r="A3010" s="57" t="e">
        <f aca="false">INDEX(BucketTable,MATCH(B3010,SumMonths,0),1)</f>
        <v>#N/A</v>
      </c>
      <c r="K3010" s="57" t="e">
        <f aca="false">INDEX(lava,MATCH(B3010,SumMonths,0),2)</f>
        <v>#N/A</v>
      </c>
    </row>
    <row r="3011" customFormat="false" ht="12.75" hidden="false" customHeight="false" outlineLevel="0" collapsed="false">
      <c r="A3011" s="57" t="e">
        <f aca="false">INDEX(BucketTable,MATCH(B3011,SumMonths,0),1)</f>
        <v>#N/A</v>
      </c>
      <c r="K3011" s="57" t="e">
        <f aca="false">INDEX(lava,MATCH(B3011,SumMonths,0),2)</f>
        <v>#N/A</v>
      </c>
    </row>
    <row r="3012" customFormat="false" ht="12.75" hidden="false" customHeight="false" outlineLevel="0" collapsed="false">
      <c r="A3012" s="57" t="e">
        <f aca="false">INDEX(BucketTable,MATCH(B3012,SumMonths,0),1)</f>
        <v>#N/A</v>
      </c>
      <c r="K3012" s="57" t="e">
        <f aca="false">INDEX(lava,MATCH(B3012,SumMonths,0),2)</f>
        <v>#N/A</v>
      </c>
    </row>
    <row r="3013" customFormat="false" ht="12.75" hidden="false" customHeight="false" outlineLevel="0" collapsed="false">
      <c r="A3013" s="57" t="e">
        <f aca="false">INDEX(BucketTable,MATCH(B3013,SumMonths,0),1)</f>
        <v>#N/A</v>
      </c>
      <c r="K3013" s="57" t="e">
        <f aca="false">INDEX(lava,MATCH(B3013,SumMonths,0),2)</f>
        <v>#N/A</v>
      </c>
    </row>
    <row r="3014" customFormat="false" ht="12.75" hidden="false" customHeight="false" outlineLevel="0" collapsed="false">
      <c r="A3014" s="57" t="e">
        <f aca="false">INDEX(BucketTable,MATCH(B3014,SumMonths,0),1)</f>
        <v>#N/A</v>
      </c>
      <c r="K3014" s="57" t="e">
        <f aca="false">INDEX(lava,MATCH(B3014,SumMonths,0),2)</f>
        <v>#N/A</v>
      </c>
    </row>
    <row r="3015" customFormat="false" ht="12.75" hidden="false" customHeight="false" outlineLevel="0" collapsed="false">
      <c r="A3015" s="57" t="e">
        <f aca="false">INDEX(BucketTable,MATCH(B3015,SumMonths,0),1)</f>
        <v>#N/A</v>
      </c>
      <c r="K3015" s="57" t="e">
        <f aca="false">INDEX(lava,MATCH(B3015,SumMonths,0),2)</f>
        <v>#N/A</v>
      </c>
    </row>
    <row r="3016" customFormat="false" ht="12.75" hidden="false" customHeight="false" outlineLevel="0" collapsed="false">
      <c r="A3016" s="57" t="e">
        <f aca="false">INDEX(BucketTable,MATCH(B3016,SumMonths,0),1)</f>
        <v>#N/A</v>
      </c>
      <c r="K3016" s="57" t="e">
        <f aca="false">INDEX(lava,MATCH(B3016,SumMonths,0),2)</f>
        <v>#N/A</v>
      </c>
    </row>
    <row r="3017" customFormat="false" ht="12.75" hidden="false" customHeight="false" outlineLevel="0" collapsed="false">
      <c r="A3017" s="57" t="e">
        <f aca="false">INDEX(BucketTable,MATCH(B3017,SumMonths,0),1)</f>
        <v>#N/A</v>
      </c>
      <c r="K3017" s="57" t="e">
        <f aca="false">INDEX(lava,MATCH(B3017,SumMonths,0),2)</f>
        <v>#N/A</v>
      </c>
    </row>
    <row r="3018" customFormat="false" ht="12.75" hidden="false" customHeight="false" outlineLevel="0" collapsed="false">
      <c r="A3018" s="57" t="e">
        <f aca="false">INDEX(BucketTable,MATCH(B3018,SumMonths,0),1)</f>
        <v>#N/A</v>
      </c>
      <c r="K3018" s="57" t="e">
        <f aca="false">INDEX(lava,MATCH(B3018,SumMonths,0),2)</f>
        <v>#N/A</v>
      </c>
    </row>
    <row r="3019" customFormat="false" ht="12.75" hidden="false" customHeight="false" outlineLevel="0" collapsed="false">
      <c r="A3019" s="57" t="e">
        <f aca="false">INDEX(BucketTable,MATCH(B3019,SumMonths,0),1)</f>
        <v>#N/A</v>
      </c>
      <c r="K3019" s="57" t="e">
        <f aca="false">INDEX(lava,MATCH(B3019,SumMonths,0),2)</f>
        <v>#N/A</v>
      </c>
    </row>
    <row r="3020" customFormat="false" ht="12.75" hidden="false" customHeight="false" outlineLevel="0" collapsed="false">
      <c r="A3020" s="57" t="e">
        <f aca="false">INDEX(BucketTable,MATCH(B3020,SumMonths,0),1)</f>
        <v>#N/A</v>
      </c>
      <c r="K3020" s="57" t="e">
        <f aca="false">INDEX(lava,MATCH(B3020,SumMonths,0),2)</f>
        <v>#N/A</v>
      </c>
    </row>
    <row r="3021" customFormat="false" ht="12.75" hidden="false" customHeight="false" outlineLevel="0" collapsed="false">
      <c r="A3021" s="57" t="e">
        <f aca="false">INDEX(BucketTable,MATCH(B3021,SumMonths,0),1)</f>
        <v>#N/A</v>
      </c>
      <c r="K3021" s="57" t="e">
        <f aca="false">INDEX(lava,MATCH(B3021,SumMonths,0),2)</f>
        <v>#N/A</v>
      </c>
    </row>
    <row r="3022" customFormat="false" ht="12.75" hidden="false" customHeight="false" outlineLevel="0" collapsed="false">
      <c r="A3022" s="57" t="e">
        <f aca="false">INDEX(BucketTable,MATCH(B3022,SumMonths,0),1)</f>
        <v>#N/A</v>
      </c>
      <c r="K3022" s="57" t="e">
        <f aca="false">INDEX(lava,MATCH(B3022,SumMonths,0),2)</f>
        <v>#N/A</v>
      </c>
    </row>
    <row r="3023" customFormat="false" ht="12.75" hidden="false" customHeight="false" outlineLevel="0" collapsed="false">
      <c r="A3023" s="57" t="e">
        <f aca="false">INDEX(BucketTable,MATCH(B3023,SumMonths,0),1)</f>
        <v>#N/A</v>
      </c>
      <c r="K3023" s="57" t="e">
        <f aca="false">INDEX(lava,MATCH(B3023,SumMonths,0),2)</f>
        <v>#N/A</v>
      </c>
    </row>
    <row r="3024" customFormat="false" ht="12.75" hidden="false" customHeight="false" outlineLevel="0" collapsed="false">
      <c r="A3024" s="57" t="e">
        <f aca="false">INDEX(BucketTable,MATCH(B3024,SumMonths,0),1)</f>
        <v>#N/A</v>
      </c>
      <c r="K3024" s="57" t="e">
        <f aca="false">INDEX(lava,MATCH(B3024,SumMonths,0),2)</f>
        <v>#N/A</v>
      </c>
    </row>
    <row r="3025" customFormat="false" ht="12.75" hidden="false" customHeight="false" outlineLevel="0" collapsed="false">
      <c r="A3025" s="57" t="e">
        <f aca="false">INDEX(BucketTable,MATCH(B3025,SumMonths,0),1)</f>
        <v>#N/A</v>
      </c>
      <c r="K3025" s="57" t="e">
        <f aca="false">INDEX(lava,MATCH(B3025,SumMonths,0),2)</f>
        <v>#N/A</v>
      </c>
    </row>
    <row r="3026" customFormat="false" ht="12.75" hidden="false" customHeight="false" outlineLevel="0" collapsed="false">
      <c r="A3026" s="57" t="e">
        <f aca="false">INDEX(BucketTable,MATCH(B3026,SumMonths,0),1)</f>
        <v>#N/A</v>
      </c>
      <c r="K3026" s="57" t="e">
        <f aca="false">INDEX(lava,MATCH(B3026,SumMonths,0),2)</f>
        <v>#N/A</v>
      </c>
    </row>
    <row r="3027" customFormat="false" ht="12.75" hidden="false" customHeight="false" outlineLevel="0" collapsed="false">
      <c r="A3027" s="57" t="e">
        <f aca="false">INDEX(BucketTable,MATCH(B3027,SumMonths,0),1)</f>
        <v>#N/A</v>
      </c>
      <c r="K3027" s="57" t="e">
        <f aca="false">INDEX(lava,MATCH(B3027,SumMonths,0),2)</f>
        <v>#N/A</v>
      </c>
    </row>
    <row r="3028" customFormat="false" ht="12.75" hidden="false" customHeight="false" outlineLevel="0" collapsed="false">
      <c r="A3028" s="57" t="e">
        <f aca="false">INDEX(BucketTable,MATCH(B3028,SumMonths,0),1)</f>
        <v>#N/A</v>
      </c>
      <c r="K3028" s="57" t="e">
        <f aca="false">INDEX(lava,MATCH(B3028,SumMonths,0),2)</f>
        <v>#N/A</v>
      </c>
    </row>
    <row r="3029" customFormat="false" ht="12.75" hidden="false" customHeight="false" outlineLevel="0" collapsed="false">
      <c r="A3029" s="57" t="e">
        <f aca="false">INDEX(BucketTable,MATCH(B3029,SumMonths,0),1)</f>
        <v>#N/A</v>
      </c>
      <c r="K3029" s="57" t="e">
        <f aca="false">INDEX(lava,MATCH(B3029,SumMonths,0),2)</f>
        <v>#N/A</v>
      </c>
    </row>
    <row r="3030" customFormat="false" ht="12.75" hidden="false" customHeight="false" outlineLevel="0" collapsed="false">
      <c r="A3030" s="57" t="e">
        <f aca="false">INDEX(BucketTable,MATCH(B3030,SumMonths,0),1)</f>
        <v>#N/A</v>
      </c>
      <c r="K3030" s="57" t="e">
        <f aca="false">INDEX(lava,MATCH(B3030,SumMonths,0),2)</f>
        <v>#N/A</v>
      </c>
    </row>
    <row r="3031" customFormat="false" ht="12.75" hidden="false" customHeight="false" outlineLevel="0" collapsed="false">
      <c r="A3031" s="57" t="e">
        <f aca="false">INDEX(BucketTable,MATCH(B3031,SumMonths,0),1)</f>
        <v>#N/A</v>
      </c>
      <c r="K3031" s="57" t="e">
        <f aca="false">INDEX(lava,MATCH(B3031,SumMonths,0),2)</f>
        <v>#N/A</v>
      </c>
    </row>
    <row r="3032" customFormat="false" ht="12.75" hidden="false" customHeight="false" outlineLevel="0" collapsed="false">
      <c r="A3032" s="57" t="e">
        <f aca="false">INDEX(BucketTable,MATCH(B3032,SumMonths,0),1)</f>
        <v>#N/A</v>
      </c>
      <c r="K3032" s="57" t="e">
        <f aca="false">INDEX(lava,MATCH(B3032,SumMonths,0),2)</f>
        <v>#N/A</v>
      </c>
    </row>
    <row r="3033" customFormat="false" ht="12.75" hidden="false" customHeight="false" outlineLevel="0" collapsed="false">
      <c r="A3033" s="57" t="e">
        <f aca="false">INDEX(BucketTable,MATCH(B3033,SumMonths,0),1)</f>
        <v>#N/A</v>
      </c>
      <c r="K3033" s="57" t="e">
        <f aca="false">INDEX(lava,MATCH(B3033,SumMonths,0),2)</f>
        <v>#N/A</v>
      </c>
    </row>
    <row r="3034" customFormat="false" ht="12.75" hidden="false" customHeight="false" outlineLevel="0" collapsed="false">
      <c r="A3034" s="57" t="e">
        <f aca="false">INDEX(BucketTable,MATCH(B3034,SumMonths,0),1)</f>
        <v>#N/A</v>
      </c>
      <c r="K3034" s="57" t="e">
        <f aca="false">INDEX(lava,MATCH(B3034,SumMonths,0),2)</f>
        <v>#N/A</v>
      </c>
    </row>
    <row r="3035" customFormat="false" ht="12.75" hidden="false" customHeight="false" outlineLevel="0" collapsed="false">
      <c r="A3035" s="57" t="e">
        <f aca="false">INDEX(BucketTable,MATCH(B3035,SumMonths,0),1)</f>
        <v>#N/A</v>
      </c>
      <c r="K3035" s="57" t="e">
        <f aca="false">INDEX(lava,MATCH(B3035,SumMonths,0),2)</f>
        <v>#N/A</v>
      </c>
    </row>
    <row r="3036" customFormat="false" ht="12.75" hidden="false" customHeight="false" outlineLevel="0" collapsed="false">
      <c r="A3036" s="57" t="e">
        <f aca="false">INDEX(BucketTable,MATCH(B3036,SumMonths,0),1)</f>
        <v>#N/A</v>
      </c>
      <c r="K3036" s="57" t="e">
        <f aca="false">INDEX(lava,MATCH(B3036,SumMonths,0),2)</f>
        <v>#N/A</v>
      </c>
    </row>
    <row r="3037" customFormat="false" ht="12.75" hidden="false" customHeight="false" outlineLevel="0" collapsed="false">
      <c r="A3037" s="57" t="e">
        <f aca="false">INDEX(BucketTable,MATCH(B3037,SumMonths,0),1)</f>
        <v>#N/A</v>
      </c>
      <c r="K3037" s="57" t="e">
        <f aca="false">INDEX(lava,MATCH(B3037,SumMonths,0),2)</f>
        <v>#N/A</v>
      </c>
    </row>
    <row r="3038" customFormat="false" ht="12.75" hidden="false" customHeight="false" outlineLevel="0" collapsed="false">
      <c r="A3038" s="57" t="e">
        <f aca="false">INDEX(BucketTable,MATCH(B3038,SumMonths,0),1)</f>
        <v>#N/A</v>
      </c>
      <c r="K3038" s="57" t="e">
        <f aca="false">INDEX(lava,MATCH(B3038,SumMonths,0),2)</f>
        <v>#N/A</v>
      </c>
    </row>
    <row r="3039" customFormat="false" ht="12.75" hidden="false" customHeight="false" outlineLevel="0" collapsed="false">
      <c r="A3039" s="57" t="e">
        <f aca="false">INDEX(BucketTable,MATCH(B3039,SumMonths,0),1)</f>
        <v>#N/A</v>
      </c>
      <c r="K3039" s="57" t="e">
        <f aca="false">INDEX(lava,MATCH(B3039,SumMonths,0),2)</f>
        <v>#N/A</v>
      </c>
    </row>
    <row r="3040" customFormat="false" ht="12.75" hidden="false" customHeight="false" outlineLevel="0" collapsed="false">
      <c r="A3040" s="57" t="e">
        <f aca="false">INDEX(BucketTable,MATCH(B3040,SumMonths,0),1)</f>
        <v>#N/A</v>
      </c>
      <c r="K3040" s="57" t="e">
        <f aca="false">INDEX(lava,MATCH(B3040,SumMonths,0),2)</f>
        <v>#N/A</v>
      </c>
    </row>
    <row r="3041" customFormat="false" ht="12.75" hidden="false" customHeight="false" outlineLevel="0" collapsed="false">
      <c r="A3041" s="57" t="e">
        <f aca="false">INDEX(BucketTable,MATCH(B3041,SumMonths,0),1)</f>
        <v>#N/A</v>
      </c>
      <c r="K3041" s="57" t="e">
        <f aca="false">INDEX(lava,MATCH(B3041,SumMonths,0),2)</f>
        <v>#N/A</v>
      </c>
    </row>
    <row r="3042" customFormat="false" ht="12.75" hidden="false" customHeight="false" outlineLevel="0" collapsed="false">
      <c r="A3042" s="57" t="e">
        <f aca="false">INDEX(BucketTable,MATCH(B3042,SumMonths,0),1)</f>
        <v>#N/A</v>
      </c>
      <c r="K3042" s="57" t="e">
        <f aca="false">INDEX(lava,MATCH(B3042,SumMonths,0),2)</f>
        <v>#N/A</v>
      </c>
    </row>
    <row r="3043" customFormat="false" ht="12.75" hidden="false" customHeight="false" outlineLevel="0" collapsed="false">
      <c r="A3043" s="57" t="e">
        <f aca="false">INDEX(BucketTable,MATCH(B3043,SumMonths,0),1)</f>
        <v>#N/A</v>
      </c>
      <c r="K3043" s="57" t="e">
        <f aca="false">INDEX(lava,MATCH(B3043,SumMonths,0),2)</f>
        <v>#N/A</v>
      </c>
    </row>
    <row r="3044" customFormat="false" ht="12.75" hidden="false" customHeight="false" outlineLevel="0" collapsed="false">
      <c r="A3044" s="57" t="e">
        <f aca="false">INDEX(BucketTable,MATCH(B3044,SumMonths,0),1)</f>
        <v>#N/A</v>
      </c>
      <c r="K3044" s="57" t="e">
        <f aca="false">INDEX(lava,MATCH(B3044,SumMonths,0),2)</f>
        <v>#N/A</v>
      </c>
    </row>
    <row r="3045" customFormat="false" ht="12.75" hidden="false" customHeight="false" outlineLevel="0" collapsed="false">
      <c r="A3045" s="57" t="e">
        <f aca="false">INDEX(BucketTable,MATCH(B3045,SumMonths,0),1)</f>
        <v>#N/A</v>
      </c>
      <c r="K3045" s="57" t="e">
        <f aca="false">INDEX(lava,MATCH(B3045,SumMonths,0),2)</f>
        <v>#N/A</v>
      </c>
    </row>
    <row r="3046" customFormat="false" ht="12.75" hidden="false" customHeight="false" outlineLevel="0" collapsed="false">
      <c r="A3046" s="57" t="e">
        <f aca="false">INDEX(BucketTable,MATCH(B3046,SumMonths,0),1)</f>
        <v>#N/A</v>
      </c>
      <c r="K3046" s="57" t="e">
        <f aca="false">INDEX(lava,MATCH(B3046,SumMonths,0),2)</f>
        <v>#N/A</v>
      </c>
    </row>
    <row r="3047" customFormat="false" ht="12.75" hidden="false" customHeight="false" outlineLevel="0" collapsed="false">
      <c r="A3047" s="57" t="e">
        <f aca="false">INDEX(BucketTable,MATCH(B3047,SumMonths,0),1)</f>
        <v>#N/A</v>
      </c>
      <c r="K3047" s="57" t="e">
        <f aca="false">INDEX(lava,MATCH(B3047,SumMonths,0),2)</f>
        <v>#N/A</v>
      </c>
    </row>
    <row r="3048" customFormat="false" ht="12.75" hidden="false" customHeight="false" outlineLevel="0" collapsed="false">
      <c r="A3048" s="57" t="e">
        <f aca="false">INDEX(BucketTable,MATCH(B3048,SumMonths,0),1)</f>
        <v>#N/A</v>
      </c>
      <c r="K3048" s="57" t="e">
        <f aca="false">INDEX(lava,MATCH(B3048,SumMonths,0),2)</f>
        <v>#N/A</v>
      </c>
    </row>
    <row r="3049" customFormat="false" ht="12.75" hidden="false" customHeight="false" outlineLevel="0" collapsed="false">
      <c r="A3049" s="57" t="e">
        <f aca="false">INDEX(BucketTable,MATCH(B3049,SumMonths,0),1)</f>
        <v>#N/A</v>
      </c>
      <c r="K3049" s="57" t="e">
        <f aca="false">INDEX(lava,MATCH(B3049,SumMonths,0),2)</f>
        <v>#N/A</v>
      </c>
    </row>
    <row r="3050" customFormat="false" ht="12.75" hidden="false" customHeight="false" outlineLevel="0" collapsed="false">
      <c r="A3050" s="57" t="e">
        <f aca="false">INDEX(BucketTable,MATCH(B3050,SumMonths,0),1)</f>
        <v>#N/A</v>
      </c>
      <c r="K3050" s="57" t="e">
        <f aca="false">INDEX(lava,MATCH(B3050,SumMonths,0),2)</f>
        <v>#N/A</v>
      </c>
    </row>
    <row r="3051" customFormat="false" ht="12.75" hidden="false" customHeight="false" outlineLevel="0" collapsed="false">
      <c r="A3051" s="57" t="e">
        <f aca="false">INDEX(BucketTable,MATCH(B3051,SumMonths,0),1)</f>
        <v>#N/A</v>
      </c>
      <c r="K3051" s="57" t="e">
        <f aca="false">INDEX(lava,MATCH(B3051,SumMonths,0),2)</f>
        <v>#N/A</v>
      </c>
    </row>
    <row r="3052" customFormat="false" ht="12.75" hidden="false" customHeight="false" outlineLevel="0" collapsed="false">
      <c r="A3052" s="57" t="e">
        <f aca="false">INDEX(BucketTable,MATCH(B3052,SumMonths,0),1)</f>
        <v>#N/A</v>
      </c>
      <c r="K3052" s="57" t="e">
        <f aca="false">INDEX(lava,MATCH(B3052,SumMonths,0),2)</f>
        <v>#N/A</v>
      </c>
    </row>
    <row r="3053" customFormat="false" ht="12.75" hidden="false" customHeight="false" outlineLevel="0" collapsed="false">
      <c r="A3053" s="57" t="e">
        <f aca="false">INDEX(BucketTable,MATCH(B3053,SumMonths,0),1)</f>
        <v>#N/A</v>
      </c>
      <c r="K3053" s="57" t="e">
        <f aca="false">INDEX(lava,MATCH(B3053,SumMonths,0),2)</f>
        <v>#N/A</v>
      </c>
    </row>
    <row r="3054" customFormat="false" ht="12.75" hidden="false" customHeight="false" outlineLevel="0" collapsed="false">
      <c r="A3054" s="57" t="e">
        <f aca="false">INDEX(BucketTable,MATCH(B3054,SumMonths,0),1)</f>
        <v>#N/A</v>
      </c>
      <c r="K3054" s="57" t="e">
        <f aca="false">INDEX(lava,MATCH(B3054,SumMonths,0),2)</f>
        <v>#N/A</v>
      </c>
    </row>
    <row r="3055" customFormat="false" ht="12.75" hidden="false" customHeight="false" outlineLevel="0" collapsed="false">
      <c r="A3055" s="57" t="e">
        <f aca="false">INDEX(BucketTable,MATCH(B3055,SumMonths,0),1)</f>
        <v>#N/A</v>
      </c>
      <c r="K3055" s="57" t="e">
        <f aca="false">INDEX(lava,MATCH(B3055,SumMonths,0),2)</f>
        <v>#N/A</v>
      </c>
    </row>
    <row r="3056" customFormat="false" ht="12.75" hidden="false" customHeight="false" outlineLevel="0" collapsed="false">
      <c r="A3056" s="57" t="e">
        <f aca="false">INDEX(BucketTable,MATCH(B3056,SumMonths,0),1)</f>
        <v>#N/A</v>
      </c>
      <c r="K3056" s="57" t="e">
        <f aca="false">INDEX(lava,MATCH(B3056,SumMonths,0),2)</f>
        <v>#N/A</v>
      </c>
    </row>
    <row r="3057" customFormat="false" ht="12.75" hidden="false" customHeight="false" outlineLevel="0" collapsed="false">
      <c r="A3057" s="57" t="e">
        <f aca="false">INDEX(BucketTable,MATCH(B3057,SumMonths,0),1)</f>
        <v>#N/A</v>
      </c>
      <c r="K3057" s="57" t="e">
        <f aca="false">INDEX(lava,MATCH(B3057,SumMonths,0),2)</f>
        <v>#N/A</v>
      </c>
    </row>
    <row r="3058" customFormat="false" ht="12.75" hidden="false" customHeight="false" outlineLevel="0" collapsed="false">
      <c r="A3058" s="57" t="e">
        <f aca="false">INDEX(BucketTable,MATCH(B3058,SumMonths,0),1)</f>
        <v>#N/A</v>
      </c>
      <c r="K3058" s="57" t="e">
        <f aca="false">INDEX(lava,MATCH(B3058,SumMonths,0),2)</f>
        <v>#N/A</v>
      </c>
    </row>
    <row r="3059" customFormat="false" ht="12.75" hidden="false" customHeight="false" outlineLevel="0" collapsed="false">
      <c r="A3059" s="57" t="e">
        <f aca="false">INDEX(BucketTable,MATCH(B3059,SumMonths,0),1)</f>
        <v>#N/A</v>
      </c>
      <c r="K3059" s="57" t="e">
        <f aca="false">INDEX(lava,MATCH(B3059,SumMonths,0),2)</f>
        <v>#N/A</v>
      </c>
    </row>
    <row r="3060" customFormat="false" ht="12.75" hidden="false" customHeight="false" outlineLevel="0" collapsed="false">
      <c r="A3060" s="57" t="e">
        <f aca="false">INDEX(BucketTable,MATCH(B3060,SumMonths,0),1)</f>
        <v>#N/A</v>
      </c>
      <c r="K3060" s="57" t="e">
        <f aca="false">INDEX(lava,MATCH(B3060,SumMonths,0),2)</f>
        <v>#N/A</v>
      </c>
    </row>
    <row r="3061" customFormat="false" ht="12.75" hidden="false" customHeight="false" outlineLevel="0" collapsed="false">
      <c r="A3061" s="57" t="e">
        <f aca="false">INDEX(BucketTable,MATCH(B3061,SumMonths,0),1)</f>
        <v>#N/A</v>
      </c>
      <c r="K3061" s="57" t="e">
        <f aca="false">INDEX(lava,MATCH(B3061,SumMonths,0),2)</f>
        <v>#N/A</v>
      </c>
    </row>
    <row r="3062" customFormat="false" ht="12.75" hidden="false" customHeight="false" outlineLevel="0" collapsed="false">
      <c r="A3062" s="57" t="e">
        <f aca="false">INDEX(BucketTable,MATCH(B3062,SumMonths,0),1)</f>
        <v>#N/A</v>
      </c>
      <c r="K3062" s="57" t="e">
        <f aca="false">INDEX(lava,MATCH(B3062,SumMonths,0),2)</f>
        <v>#N/A</v>
      </c>
    </row>
    <row r="3063" customFormat="false" ht="12.75" hidden="false" customHeight="false" outlineLevel="0" collapsed="false">
      <c r="A3063" s="57" t="e">
        <f aca="false">INDEX(BucketTable,MATCH(B3063,SumMonths,0),1)</f>
        <v>#N/A</v>
      </c>
      <c r="K3063" s="57" t="e">
        <f aca="false">INDEX(lava,MATCH(B3063,SumMonths,0),2)</f>
        <v>#N/A</v>
      </c>
    </row>
    <row r="3064" customFormat="false" ht="12.75" hidden="false" customHeight="false" outlineLevel="0" collapsed="false">
      <c r="A3064" s="57" t="e">
        <f aca="false">INDEX(BucketTable,MATCH(B3064,SumMonths,0),1)</f>
        <v>#N/A</v>
      </c>
      <c r="K3064" s="57" t="e">
        <f aca="false">INDEX(lava,MATCH(B3064,SumMonths,0),2)</f>
        <v>#N/A</v>
      </c>
    </row>
    <row r="3065" customFormat="false" ht="12.75" hidden="false" customHeight="false" outlineLevel="0" collapsed="false">
      <c r="A3065" s="57" t="e">
        <f aca="false">INDEX(BucketTable,MATCH(B3065,SumMonths,0),1)</f>
        <v>#N/A</v>
      </c>
      <c r="K3065" s="57" t="e">
        <f aca="false">INDEX(lava,MATCH(B3065,SumMonths,0),2)</f>
        <v>#N/A</v>
      </c>
    </row>
    <row r="3066" customFormat="false" ht="12.75" hidden="false" customHeight="false" outlineLevel="0" collapsed="false">
      <c r="A3066" s="57" t="e">
        <f aca="false">INDEX(BucketTable,MATCH(B3066,SumMonths,0),1)</f>
        <v>#N/A</v>
      </c>
      <c r="K3066" s="57" t="e">
        <f aca="false">INDEX(lava,MATCH(B3066,SumMonths,0),2)</f>
        <v>#N/A</v>
      </c>
    </row>
    <row r="3067" customFormat="false" ht="12.75" hidden="false" customHeight="false" outlineLevel="0" collapsed="false">
      <c r="A3067" s="57" t="e">
        <f aca="false">INDEX(BucketTable,MATCH(B3067,SumMonths,0),1)</f>
        <v>#N/A</v>
      </c>
      <c r="K3067" s="57" t="e">
        <f aca="false">INDEX(lava,MATCH(B3067,SumMonths,0),2)</f>
        <v>#N/A</v>
      </c>
    </row>
    <row r="3068" customFormat="false" ht="12.75" hidden="false" customHeight="false" outlineLevel="0" collapsed="false">
      <c r="A3068" s="57" t="e">
        <f aca="false">INDEX(BucketTable,MATCH(B3068,SumMonths,0),1)</f>
        <v>#N/A</v>
      </c>
      <c r="K3068" s="57" t="e">
        <f aca="false">INDEX(lava,MATCH(B3068,SumMonths,0),2)</f>
        <v>#N/A</v>
      </c>
    </row>
    <row r="3069" customFormat="false" ht="12.75" hidden="false" customHeight="false" outlineLevel="0" collapsed="false">
      <c r="A3069" s="57" t="e">
        <f aca="false">INDEX(BucketTable,MATCH(B3069,SumMonths,0),1)</f>
        <v>#N/A</v>
      </c>
      <c r="K3069" s="57" t="e">
        <f aca="false">INDEX(lava,MATCH(B3069,SumMonths,0),2)</f>
        <v>#N/A</v>
      </c>
    </row>
    <row r="3070" customFormat="false" ht="12.75" hidden="false" customHeight="false" outlineLevel="0" collapsed="false">
      <c r="A3070" s="57" t="e">
        <f aca="false">INDEX(BucketTable,MATCH(B3070,SumMonths,0),1)</f>
        <v>#N/A</v>
      </c>
      <c r="K3070" s="57" t="e">
        <f aca="false">INDEX(lava,MATCH(B3070,SumMonths,0),2)</f>
        <v>#N/A</v>
      </c>
    </row>
    <row r="3071" customFormat="false" ht="12.75" hidden="false" customHeight="false" outlineLevel="0" collapsed="false">
      <c r="A3071" s="57" t="e">
        <f aca="false">INDEX(BucketTable,MATCH(B3071,SumMonths,0),1)</f>
        <v>#N/A</v>
      </c>
      <c r="K3071" s="57" t="e">
        <f aca="false">INDEX(lava,MATCH(B3071,SumMonths,0),2)</f>
        <v>#N/A</v>
      </c>
    </row>
    <row r="3072" customFormat="false" ht="12.75" hidden="false" customHeight="false" outlineLevel="0" collapsed="false">
      <c r="A3072" s="57" t="e">
        <f aca="false">INDEX(BucketTable,MATCH(B3072,SumMonths,0),1)</f>
        <v>#N/A</v>
      </c>
      <c r="K3072" s="57" t="e">
        <f aca="false">INDEX(lava,MATCH(B3072,SumMonths,0),2)</f>
        <v>#N/A</v>
      </c>
    </row>
    <row r="3073" customFormat="false" ht="12.75" hidden="false" customHeight="false" outlineLevel="0" collapsed="false">
      <c r="A3073" s="57" t="e">
        <f aca="false">INDEX(BucketTable,MATCH(B3073,SumMonths,0),1)</f>
        <v>#N/A</v>
      </c>
      <c r="K3073" s="57" t="e">
        <f aca="false">INDEX(lava,MATCH(B3073,SumMonths,0),2)</f>
        <v>#N/A</v>
      </c>
    </row>
    <row r="3074" customFormat="false" ht="12.75" hidden="false" customHeight="false" outlineLevel="0" collapsed="false">
      <c r="A3074" s="57" t="e">
        <f aca="false">INDEX(BucketTable,MATCH(B3074,SumMonths,0),1)</f>
        <v>#N/A</v>
      </c>
      <c r="K3074" s="57" t="e">
        <f aca="false">INDEX(lava,MATCH(B3074,SumMonths,0),2)</f>
        <v>#N/A</v>
      </c>
    </row>
    <row r="3075" customFormat="false" ht="12.75" hidden="false" customHeight="false" outlineLevel="0" collapsed="false">
      <c r="A3075" s="57" t="e">
        <f aca="false">INDEX(BucketTable,MATCH(B3075,SumMonths,0),1)</f>
        <v>#N/A</v>
      </c>
      <c r="K3075" s="57" t="e">
        <f aca="false">INDEX(lava,MATCH(B3075,SumMonths,0),2)</f>
        <v>#N/A</v>
      </c>
    </row>
    <row r="3076" customFormat="false" ht="12.75" hidden="false" customHeight="false" outlineLevel="0" collapsed="false">
      <c r="A3076" s="57" t="e">
        <f aca="false">INDEX(BucketTable,MATCH(B3076,SumMonths,0),1)</f>
        <v>#N/A</v>
      </c>
      <c r="K3076" s="57" t="e">
        <f aca="false">INDEX(lava,MATCH(B3076,SumMonths,0),2)</f>
        <v>#N/A</v>
      </c>
    </row>
    <row r="3077" customFormat="false" ht="12.75" hidden="false" customHeight="false" outlineLevel="0" collapsed="false">
      <c r="A3077" s="57" t="e">
        <f aca="false">INDEX(BucketTable,MATCH(B3077,SumMonths,0),1)</f>
        <v>#N/A</v>
      </c>
      <c r="K3077" s="57" t="e">
        <f aca="false">INDEX(lava,MATCH(B3077,SumMonths,0),2)</f>
        <v>#N/A</v>
      </c>
    </row>
    <row r="3078" customFormat="false" ht="12.75" hidden="false" customHeight="false" outlineLevel="0" collapsed="false">
      <c r="A3078" s="57" t="e">
        <f aca="false">INDEX(BucketTable,MATCH(B3078,SumMonths,0),1)</f>
        <v>#N/A</v>
      </c>
      <c r="K3078" s="57" t="e">
        <f aca="false">INDEX(lava,MATCH(B3078,SumMonths,0),2)</f>
        <v>#N/A</v>
      </c>
    </row>
    <row r="3079" customFormat="false" ht="12.75" hidden="false" customHeight="false" outlineLevel="0" collapsed="false">
      <c r="A3079" s="57" t="e">
        <f aca="false">INDEX(BucketTable,MATCH(B3079,SumMonths,0),1)</f>
        <v>#N/A</v>
      </c>
      <c r="K3079" s="57" t="e">
        <f aca="false">INDEX(lava,MATCH(B3079,SumMonths,0),2)</f>
        <v>#N/A</v>
      </c>
    </row>
    <row r="3080" customFormat="false" ht="12.75" hidden="false" customHeight="false" outlineLevel="0" collapsed="false">
      <c r="A3080" s="57" t="e">
        <f aca="false">INDEX(BucketTable,MATCH(B3080,SumMonths,0),1)</f>
        <v>#N/A</v>
      </c>
      <c r="K3080" s="57" t="e">
        <f aca="false">INDEX(lava,MATCH(B3080,SumMonths,0),2)</f>
        <v>#N/A</v>
      </c>
    </row>
    <row r="3081" customFormat="false" ht="12.75" hidden="false" customHeight="false" outlineLevel="0" collapsed="false">
      <c r="A3081" s="57" t="e">
        <f aca="false">INDEX(BucketTable,MATCH(B3081,SumMonths,0),1)</f>
        <v>#N/A</v>
      </c>
      <c r="K3081" s="57" t="e">
        <f aca="false">INDEX(lava,MATCH(B3081,SumMonths,0),2)</f>
        <v>#N/A</v>
      </c>
    </row>
    <row r="3082" customFormat="false" ht="12.75" hidden="false" customHeight="false" outlineLevel="0" collapsed="false">
      <c r="A3082" s="57" t="e">
        <f aca="false">INDEX(BucketTable,MATCH(B3082,SumMonths,0),1)</f>
        <v>#N/A</v>
      </c>
      <c r="K3082" s="57" t="e">
        <f aca="false">INDEX(lava,MATCH(B3082,SumMonths,0),2)</f>
        <v>#N/A</v>
      </c>
    </row>
    <row r="3083" customFormat="false" ht="12.75" hidden="false" customHeight="false" outlineLevel="0" collapsed="false">
      <c r="A3083" s="57" t="e">
        <f aca="false">INDEX(BucketTable,MATCH(B3083,SumMonths,0),1)</f>
        <v>#N/A</v>
      </c>
      <c r="K3083" s="57" t="e">
        <f aca="false">INDEX(lava,MATCH(B3083,SumMonths,0),2)</f>
        <v>#N/A</v>
      </c>
    </row>
    <row r="3084" customFormat="false" ht="12.75" hidden="false" customHeight="false" outlineLevel="0" collapsed="false">
      <c r="A3084" s="57" t="e">
        <f aca="false">INDEX(BucketTable,MATCH(B3084,SumMonths,0),1)</f>
        <v>#N/A</v>
      </c>
      <c r="K3084" s="57" t="e">
        <f aca="false">INDEX(lava,MATCH(B3084,SumMonths,0),2)</f>
        <v>#N/A</v>
      </c>
    </row>
    <row r="3085" customFormat="false" ht="12.75" hidden="false" customHeight="false" outlineLevel="0" collapsed="false">
      <c r="A3085" s="57" t="e">
        <f aca="false">INDEX(BucketTable,MATCH(B3085,SumMonths,0),1)</f>
        <v>#N/A</v>
      </c>
      <c r="K3085" s="57" t="e">
        <f aca="false">INDEX(lava,MATCH(B3085,SumMonths,0),2)</f>
        <v>#N/A</v>
      </c>
    </row>
    <row r="3086" customFormat="false" ht="12.75" hidden="false" customHeight="false" outlineLevel="0" collapsed="false">
      <c r="A3086" s="57" t="e">
        <f aca="false">INDEX(BucketTable,MATCH(B3086,SumMonths,0),1)</f>
        <v>#N/A</v>
      </c>
      <c r="K3086" s="57" t="e">
        <f aca="false">INDEX(lava,MATCH(B3086,SumMonths,0),2)</f>
        <v>#N/A</v>
      </c>
    </row>
    <row r="3087" customFormat="false" ht="12.75" hidden="false" customHeight="false" outlineLevel="0" collapsed="false">
      <c r="A3087" s="57" t="e">
        <f aca="false">INDEX(BucketTable,MATCH(B3087,SumMonths,0),1)</f>
        <v>#N/A</v>
      </c>
      <c r="K3087" s="57" t="e">
        <f aca="false">INDEX(lava,MATCH(B3087,SumMonths,0),2)</f>
        <v>#N/A</v>
      </c>
    </row>
    <row r="3088" customFormat="false" ht="12.75" hidden="false" customHeight="false" outlineLevel="0" collapsed="false">
      <c r="A3088" s="57" t="e">
        <f aca="false">INDEX(BucketTable,MATCH(B3088,SumMonths,0),1)</f>
        <v>#N/A</v>
      </c>
      <c r="K3088" s="57" t="e">
        <f aca="false">INDEX(lava,MATCH(B3088,SumMonths,0),2)</f>
        <v>#N/A</v>
      </c>
    </row>
    <row r="3089" customFormat="false" ht="12.75" hidden="false" customHeight="false" outlineLevel="0" collapsed="false">
      <c r="A3089" s="57" t="e">
        <f aca="false">INDEX(BucketTable,MATCH(B3089,SumMonths,0),1)</f>
        <v>#N/A</v>
      </c>
      <c r="K3089" s="57" t="e">
        <f aca="false">INDEX(lava,MATCH(B3089,SumMonths,0),2)</f>
        <v>#N/A</v>
      </c>
    </row>
    <row r="3090" customFormat="false" ht="12.75" hidden="false" customHeight="false" outlineLevel="0" collapsed="false">
      <c r="A3090" s="57" t="e">
        <f aca="false">INDEX(BucketTable,MATCH(B3090,SumMonths,0),1)</f>
        <v>#N/A</v>
      </c>
      <c r="K3090" s="57" t="e">
        <f aca="false">INDEX(lava,MATCH(B3090,SumMonths,0),2)</f>
        <v>#N/A</v>
      </c>
    </row>
    <row r="3091" customFormat="false" ht="12.75" hidden="false" customHeight="false" outlineLevel="0" collapsed="false">
      <c r="A3091" s="57" t="e">
        <f aca="false">INDEX(BucketTable,MATCH(B3091,SumMonths,0),1)</f>
        <v>#N/A</v>
      </c>
      <c r="K3091" s="57" t="e">
        <f aca="false">INDEX(lava,MATCH(B3091,SumMonths,0),2)</f>
        <v>#N/A</v>
      </c>
    </row>
    <row r="3092" customFormat="false" ht="12.75" hidden="false" customHeight="false" outlineLevel="0" collapsed="false">
      <c r="A3092" s="57" t="e">
        <f aca="false">INDEX(BucketTable,MATCH(B3092,SumMonths,0),1)</f>
        <v>#N/A</v>
      </c>
      <c r="K3092" s="57" t="e">
        <f aca="false">INDEX(lava,MATCH(B3092,SumMonths,0),2)</f>
        <v>#N/A</v>
      </c>
    </row>
    <row r="3093" customFormat="false" ht="12.75" hidden="false" customHeight="false" outlineLevel="0" collapsed="false">
      <c r="A3093" s="57" t="e">
        <f aca="false">INDEX(BucketTable,MATCH(B3093,SumMonths,0),1)</f>
        <v>#N/A</v>
      </c>
      <c r="K3093" s="57" t="e">
        <f aca="false">INDEX(lava,MATCH(B3093,SumMonths,0),2)</f>
        <v>#N/A</v>
      </c>
    </row>
    <row r="3094" customFormat="false" ht="12.75" hidden="false" customHeight="false" outlineLevel="0" collapsed="false">
      <c r="A3094" s="57" t="e">
        <f aca="false">INDEX(BucketTable,MATCH(B3094,SumMonths,0),1)</f>
        <v>#N/A</v>
      </c>
      <c r="K3094" s="57" t="e">
        <f aca="false">INDEX(lava,MATCH(B3094,SumMonths,0),2)</f>
        <v>#N/A</v>
      </c>
    </row>
    <row r="3095" customFormat="false" ht="12.75" hidden="false" customHeight="false" outlineLevel="0" collapsed="false">
      <c r="A3095" s="57" t="e">
        <f aca="false">INDEX(BucketTable,MATCH(B3095,SumMonths,0),1)</f>
        <v>#N/A</v>
      </c>
      <c r="K3095" s="57" t="e">
        <f aca="false">INDEX(lava,MATCH(B3095,SumMonths,0),2)</f>
        <v>#N/A</v>
      </c>
    </row>
    <row r="3096" customFormat="false" ht="12.75" hidden="false" customHeight="false" outlineLevel="0" collapsed="false">
      <c r="A3096" s="57" t="e">
        <f aca="false">INDEX(BucketTable,MATCH(B3096,SumMonths,0),1)</f>
        <v>#N/A</v>
      </c>
      <c r="K3096" s="57" t="e">
        <f aca="false">INDEX(lava,MATCH(B3096,SumMonths,0),2)</f>
        <v>#N/A</v>
      </c>
    </row>
    <row r="3097" customFormat="false" ht="12.75" hidden="false" customHeight="false" outlineLevel="0" collapsed="false">
      <c r="A3097" s="57" t="e">
        <f aca="false">INDEX(BucketTable,MATCH(B3097,SumMonths,0),1)</f>
        <v>#N/A</v>
      </c>
      <c r="K3097" s="57" t="e">
        <f aca="false">INDEX(lava,MATCH(B3097,SumMonths,0),2)</f>
        <v>#N/A</v>
      </c>
    </row>
    <row r="3098" customFormat="false" ht="12.75" hidden="false" customHeight="false" outlineLevel="0" collapsed="false">
      <c r="A3098" s="57" t="e">
        <f aca="false">INDEX(BucketTable,MATCH(B3098,SumMonths,0),1)</f>
        <v>#N/A</v>
      </c>
      <c r="K3098" s="57" t="e">
        <f aca="false">INDEX(lava,MATCH(B3098,SumMonths,0),2)</f>
        <v>#N/A</v>
      </c>
    </row>
    <row r="3099" customFormat="false" ht="12.75" hidden="false" customHeight="false" outlineLevel="0" collapsed="false">
      <c r="A3099" s="57" t="e">
        <f aca="false">INDEX(BucketTable,MATCH(B3099,SumMonths,0),1)</f>
        <v>#N/A</v>
      </c>
      <c r="K3099" s="57" t="e">
        <f aca="false">INDEX(lava,MATCH(B3099,SumMonths,0),2)</f>
        <v>#N/A</v>
      </c>
    </row>
    <row r="3100" customFormat="false" ht="12.75" hidden="false" customHeight="false" outlineLevel="0" collapsed="false">
      <c r="A3100" s="57" t="e">
        <f aca="false">INDEX(BucketTable,MATCH(B3100,SumMonths,0),1)</f>
        <v>#N/A</v>
      </c>
      <c r="K3100" s="57" t="e">
        <f aca="false">INDEX(lava,MATCH(B3100,SumMonths,0),2)</f>
        <v>#N/A</v>
      </c>
    </row>
    <row r="3101" customFormat="false" ht="12.75" hidden="false" customHeight="false" outlineLevel="0" collapsed="false">
      <c r="A3101" s="57" t="e">
        <f aca="false">INDEX(BucketTable,MATCH(B3101,SumMonths,0),1)</f>
        <v>#N/A</v>
      </c>
      <c r="K3101" s="57" t="e">
        <f aca="false">INDEX(lava,MATCH(B3101,SumMonths,0),2)</f>
        <v>#N/A</v>
      </c>
    </row>
    <row r="3102" customFormat="false" ht="12.75" hidden="false" customHeight="false" outlineLevel="0" collapsed="false">
      <c r="A3102" s="57" t="e">
        <f aca="false">INDEX(BucketTable,MATCH(B3102,SumMonths,0),1)</f>
        <v>#N/A</v>
      </c>
      <c r="K3102" s="57" t="e">
        <f aca="false">INDEX(lava,MATCH(B3102,SumMonths,0),2)</f>
        <v>#N/A</v>
      </c>
    </row>
    <row r="3103" customFormat="false" ht="12.75" hidden="false" customHeight="false" outlineLevel="0" collapsed="false">
      <c r="A3103" s="57" t="e">
        <f aca="false">INDEX(BucketTable,MATCH(B3103,SumMonths,0),1)</f>
        <v>#N/A</v>
      </c>
      <c r="K3103" s="57" t="e">
        <f aca="false">INDEX(lava,MATCH(B3103,SumMonths,0),2)</f>
        <v>#N/A</v>
      </c>
    </row>
    <row r="3104" customFormat="false" ht="12.75" hidden="false" customHeight="false" outlineLevel="0" collapsed="false">
      <c r="A3104" s="57" t="e">
        <f aca="false">INDEX(BucketTable,MATCH(B3104,SumMonths,0),1)</f>
        <v>#N/A</v>
      </c>
      <c r="K3104" s="57" t="e">
        <f aca="false">INDEX(lava,MATCH(B3104,SumMonths,0),2)</f>
        <v>#N/A</v>
      </c>
    </row>
    <row r="3105" customFormat="false" ht="12.75" hidden="false" customHeight="false" outlineLevel="0" collapsed="false">
      <c r="A3105" s="57" t="e">
        <f aca="false">INDEX(BucketTable,MATCH(B3105,SumMonths,0),1)</f>
        <v>#N/A</v>
      </c>
      <c r="K3105" s="57" t="e">
        <f aca="false">INDEX(lava,MATCH(B3105,SumMonths,0),2)</f>
        <v>#N/A</v>
      </c>
    </row>
    <row r="3106" customFormat="false" ht="12.75" hidden="false" customHeight="false" outlineLevel="0" collapsed="false">
      <c r="A3106" s="57" t="e">
        <f aca="false">INDEX(BucketTable,MATCH(B3106,SumMonths,0),1)</f>
        <v>#N/A</v>
      </c>
      <c r="K3106" s="57" t="e">
        <f aca="false">INDEX(lava,MATCH(B3106,SumMonths,0),2)</f>
        <v>#N/A</v>
      </c>
    </row>
    <row r="3107" customFormat="false" ht="12.75" hidden="false" customHeight="false" outlineLevel="0" collapsed="false">
      <c r="A3107" s="57" t="e">
        <f aca="false">INDEX(BucketTable,MATCH(B3107,SumMonths,0),1)</f>
        <v>#N/A</v>
      </c>
      <c r="K3107" s="57" t="e">
        <f aca="false">INDEX(lava,MATCH(B3107,SumMonths,0),2)</f>
        <v>#N/A</v>
      </c>
    </row>
    <row r="3108" customFormat="false" ht="12.75" hidden="false" customHeight="false" outlineLevel="0" collapsed="false">
      <c r="A3108" s="57" t="e">
        <f aca="false">INDEX(BucketTable,MATCH(B3108,SumMonths,0),1)</f>
        <v>#N/A</v>
      </c>
      <c r="K3108" s="57" t="e">
        <f aca="false">INDEX(lava,MATCH(B3108,SumMonths,0),2)</f>
        <v>#N/A</v>
      </c>
    </row>
    <row r="3109" customFormat="false" ht="12.75" hidden="false" customHeight="false" outlineLevel="0" collapsed="false">
      <c r="A3109" s="57" t="e">
        <f aca="false">INDEX(BucketTable,MATCH(B3109,SumMonths,0),1)</f>
        <v>#N/A</v>
      </c>
      <c r="K3109" s="57" t="e">
        <f aca="false">INDEX(lava,MATCH(B3109,SumMonths,0),2)</f>
        <v>#N/A</v>
      </c>
    </row>
    <row r="3110" customFormat="false" ht="12.75" hidden="false" customHeight="false" outlineLevel="0" collapsed="false">
      <c r="A3110" s="57" t="e">
        <f aca="false">INDEX(BucketTable,MATCH(B3110,SumMonths,0),1)</f>
        <v>#N/A</v>
      </c>
      <c r="K3110" s="57" t="e">
        <f aca="false">INDEX(lava,MATCH(B3110,SumMonths,0),2)</f>
        <v>#N/A</v>
      </c>
    </row>
    <row r="3111" customFormat="false" ht="12.75" hidden="false" customHeight="false" outlineLevel="0" collapsed="false">
      <c r="A3111" s="57" t="e">
        <f aca="false">INDEX(BucketTable,MATCH(B3111,SumMonths,0),1)</f>
        <v>#N/A</v>
      </c>
      <c r="K3111" s="57" t="e">
        <f aca="false">INDEX(lava,MATCH(B3111,SumMonths,0),2)</f>
        <v>#N/A</v>
      </c>
    </row>
    <row r="3112" customFormat="false" ht="12.75" hidden="false" customHeight="false" outlineLevel="0" collapsed="false">
      <c r="A3112" s="57" t="e">
        <f aca="false">INDEX(BucketTable,MATCH(B3112,SumMonths,0),1)</f>
        <v>#N/A</v>
      </c>
      <c r="K3112" s="57" t="e">
        <f aca="false">INDEX(lava,MATCH(B3112,SumMonths,0),2)</f>
        <v>#N/A</v>
      </c>
    </row>
    <row r="3113" customFormat="false" ht="12.75" hidden="false" customHeight="false" outlineLevel="0" collapsed="false">
      <c r="A3113" s="57" t="e">
        <f aca="false">INDEX(BucketTable,MATCH(B3113,SumMonths,0),1)</f>
        <v>#N/A</v>
      </c>
      <c r="K3113" s="57" t="e">
        <f aca="false">INDEX(lava,MATCH(B3113,SumMonths,0),2)</f>
        <v>#N/A</v>
      </c>
    </row>
    <row r="3114" customFormat="false" ht="12.75" hidden="false" customHeight="false" outlineLevel="0" collapsed="false">
      <c r="A3114" s="57" t="e">
        <f aca="false">INDEX(BucketTable,MATCH(B3114,SumMonths,0),1)</f>
        <v>#N/A</v>
      </c>
      <c r="K3114" s="57" t="e">
        <f aca="false">INDEX(lava,MATCH(B3114,SumMonths,0),2)</f>
        <v>#N/A</v>
      </c>
    </row>
    <row r="3115" customFormat="false" ht="12.75" hidden="false" customHeight="false" outlineLevel="0" collapsed="false">
      <c r="A3115" s="57" t="e">
        <f aca="false">INDEX(BucketTable,MATCH(B3115,SumMonths,0),1)</f>
        <v>#N/A</v>
      </c>
      <c r="K3115" s="57" t="e">
        <f aca="false">INDEX(lava,MATCH(B3115,SumMonths,0),2)</f>
        <v>#N/A</v>
      </c>
    </row>
    <row r="3116" customFormat="false" ht="12.75" hidden="false" customHeight="false" outlineLevel="0" collapsed="false">
      <c r="A3116" s="57" t="e">
        <f aca="false">INDEX(BucketTable,MATCH(B3116,SumMonths,0),1)</f>
        <v>#N/A</v>
      </c>
      <c r="K3116" s="57" t="e">
        <f aca="false">INDEX(lava,MATCH(B3116,SumMonths,0),2)</f>
        <v>#N/A</v>
      </c>
    </row>
    <row r="3117" customFormat="false" ht="12.75" hidden="false" customHeight="false" outlineLevel="0" collapsed="false">
      <c r="A3117" s="57" t="e">
        <f aca="false">INDEX(BucketTable,MATCH(B3117,SumMonths,0),1)</f>
        <v>#N/A</v>
      </c>
      <c r="K3117" s="57" t="e">
        <f aca="false">INDEX(lava,MATCH(B3117,SumMonths,0),2)</f>
        <v>#N/A</v>
      </c>
    </row>
    <row r="3118" customFormat="false" ht="12.75" hidden="false" customHeight="false" outlineLevel="0" collapsed="false">
      <c r="A3118" s="57" t="e">
        <f aca="false">INDEX(BucketTable,MATCH(B3118,SumMonths,0),1)</f>
        <v>#N/A</v>
      </c>
      <c r="K3118" s="57" t="e">
        <f aca="false">INDEX(lava,MATCH(B3118,SumMonths,0),2)</f>
        <v>#N/A</v>
      </c>
    </row>
    <row r="3119" customFormat="false" ht="12.75" hidden="false" customHeight="false" outlineLevel="0" collapsed="false">
      <c r="A3119" s="57" t="e">
        <f aca="false">INDEX(BucketTable,MATCH(B3119,SumMonths,0),1)</f>
        <v>#N/A</v>
      </c>
      <c r="K3119" s="57" t="e">
        <f aca="false">INDEX(lava,MATCH(B3119,SumMonths,0),2)</f>
        <v>#N/A</v>
      </c>
    </row>
    <row r="3120" customFormat="false" ht="12.75" hidden="false" customHeight="false" outlineLevel="0" collapsed="false">
      <c r="A3120" s="57" t="e">
        <f aca="false">INDEX(BucketTable,MATCH(B3120,SumMonths,0),1)</f>
        <v>#N/A</v>
      </c>
      <c r="K3120" s="57" t="e">
        <f aca="false">INDEX(lava,MATCH(B3120,SumMonths,0),2)</f>
        <v>#N/A</v>
      </c>
    </row>
    <row r="3121" customFormat="false" ht="12.75" hidden="false" customHeight="false" outlineLevel="0" collapsed="false">
      <c r="A3121" s="57" t="e">
        <f aca="false">INDEX(BucketTable,MATCH(B3121,SumMonths,0),1)</f>
        <v>#N/A</v>
      </c>
      <c r="K3121" s="57" t="e">
        <f aca="false">INDEX(lava,MATCH(B3121,SumMonths,0),2)</f>
        <v>#N/A</v>
      </c>
    </row>
    <row r="3122" customFormat="false" ht="12.75" hidden="false" customHeight="false" outlineLevel="0" collapsed="false">
      <c r="A3122" s="57" t="e">
        <f aca="false">INDEX(BucketTable,MATCH(B3122,SumMonths,0),1)</f>
        <v>#N/A</v>
      </c>
      <c r="K3122" s="57" t="e">
        <f aca="false">INDEX(lava,MATCH(B3122,SumMonths,0),2)</f>
        <v>#N/A</v>
      </c>
    </row>
    <row r="3123" customFormat="false" ht="12.75" hidden="false" customHeight="false" outlineLevel="0" collapsed="false">
      <c r="A3123" s="57" t="e">
        <f aca="false">INDEX(BucketTable,MATCH(B3123,SumMonths,0),1)</f>
        <v>#N/A</v>
      </c>
      <c r="K3123" s="57" t="e">
        <f aca="false">INDEX(lava,MATCH(B3123,SumMonths,0),2)</f>
        <v>#N/A</v>
      </c>
    </row>
    <row r="3124" customFormat="false" ht="12.75" hidden="false" customHeight="false" outlineLevel="0" collapsed="false">
      <c r="A3124" s="57" t="e">
        <f aca="false">INDEX(BucketTable,MATCH(B3124,SumMonths,0),1)</f>
        <v>#N/A</v>
      </c>
      <c r="K3124" s="57" t="e">
        <f aca="false">INDEX(lava,MATCH(B3124,SumMonths,0),2)</f>
        <v>#N/A</v>
      </c>
    </row>
    <row r="3125" customFormat="false" ht="12.75" hidden="false" customHeight="false" outlineLevel="0" collapsed="false">
      <c r="A3125" s="57" t="e">
        <f aca="false">INDEX(BucketTable,MATCH(B3125,SumMonths,0),1)</f>
        <v>#N/A</v>
      </c>
      <c r="K3125" s="57" t="e">
        <f aca="false">INDEX(lava,MATCH(B3125,SumMonths,0),2)</f>
        <v>#N/A</v>
      </c>
    </row>
    <row r="3126" customFormat="false" ht="12.75" hidden="false" customHeight="false" outlineLevel="0" collapsed="false">
      <c r="A3126" s="57" t="e">
        <f aca="false">INDEX(BucketTable,MATCH(B3126,SumMonths,0),1)</f>
        <v>#N/A</v>
      </c>
      <c r="K3126" s="57" t="e">
        <f aca="false">INDEX(lava,MATCH(B3126,SumMonths,0),2)</f>
        <v>#N/A</v>
      </c>
    </row>
    <row r="3127" customFormat="false" ht="12.75" hidden="false" customHeight="false" outlineLevel="0" collapsed="false">
      <c r="A3127" s="57" t="e">
        <f aca="false">INDEX(BucketTable,MATCH(B3127,SumMonths,0),1)</f>
        <v>#N/A</v>
      </c>
      <c r="K3127" s="57" t="e">
        <f aca="false">INDEX(lava,MATCH(B3127,SumMonths,0),2)</f>
        <v>#N/A</v>
      </c>
    </row>
    <row r="3128" customFormat="false" ht="12.75" hidden="false" customHeight="false" outlineLevel="0" collapsed="false">
      <c r="A3128" s="57" t="e">
        <f aca="false">INDEX(BucketTable,MATCH(B3128,SumMonths,0),1)</f>
        <v>#N/A</v>
      </c>
      <c r="K3128" s="57" t="e">
        <f aca="false">INDEX(lava,MATCH(B3128,SumMonths,0),2)</f>
        <v>#N/A</v>
      </c>
    </row>
    <row r="3129" customFormat="false" ht="12.75" hidden="false" customHeight="false" outlineLevel="0" collapsed="false">
      <c r="A3129" s="57" t="e">
        <f aca="false">INDEX(BucketTable,MATCH(B3129,SumMonths,0),1)</f>
        <v>#N/A</v>
      </c>
      <c r="K3129" s="57" t="e">
        <f aca="false">INDEX(lava,MATCH(B3129,SumMonths,0),2)</f>
        <v>#N/A</v>
      </c>
    </row>
    <row r="3130" customFormat="false" ht="12.75" hidden="false" customHeight="false" outlineLevel="0" collapsed="false">
      <c r="A3130" s="57" t="e">
        <f aca="false">INDEX(BucketTable,MATCH(B3130,SumMonths,0),1)</f>
        <v>#N/A</v>
      </c>
      <c r="K3130" s="57" t="e">
        <f aca="false">INDEX(lava,MATCH(B3130,SumMonths,0),2)</f>
        <v>#N/A</v>
      </c>
    </row>
    <row r="3131" customFormat="false" ht="12.75" hidden="false" customHeight="false" outlineLevel="0" collapsed="false">
      <c r="A3131" s="57" t="e">
        <f aca="false">INDEX(BucketTable,MATCH(B3131,SumMonths,0),1)</f>
        <v>#N/A</v>
      </c>
      <c r="K3131" s="57" t="e">
        <f aca="false">INDEX(lava,MATCH(B3131,SumMonths,0),2)</f>
        <v>#N/A</v>
      </c>
    </row>
    <row r="3132" customFormat="false" ht="12.75" hidden="false" customHeight="false" outlineLevel="0" collapsed="false">
      <c r="A3132" s="57" t="e">
        <f aca="false">INDEX(BucketTable,MATCH(B3132,SumMonths,0),1)</f>
        <v>#N/A</v>
      </c>
      <c r="K3132" s="57" t="e">
        <f aca="false">INDEX(lava,MATCH(B3132,SumMonths,0),2)</f>
        <v>#N/A</v>
      </c>
    </row>
    <row r="3133" customFormat="false" ht="12.75" hidden="false" customHeight="false" outlineLevel="0" collapsed="false">
      <c r="A3133" s="57" t="e">
        <f aca="false">INDEX(BucketTable,MATCH(B3133,SumMonths,0),1)</f>
        <v>#N/A</v>
      </c>
      <c r="K3133" s="57" t="e">
        <f aca="false">INDEX(lava,MATCH(B3133,SumMonths,0),2)</f>
        <v>#N/A</v>
      </c>
    </row>
    <row r="3134" customFormat="false" ht="12.75" hidden="false" customHeight="false" outlineLevel="0" collapsed="false">
      <c r="A3134" s="57" t="e">
        <f aca="false">INDEX(BucketTable,MATCH(B3134,SumMonths,0),1)</f>
        <v>#N/A</v>
      </c>
      <c r="K3134" s="57" t="e">
        <f aca="false">INDEX(lava,MATCH(B3134,SumMonths,0),2)</f>
        <v>#N/A</v>
      </c>
    </row>
    <row r="3135" customFormat="false" ht="12.75" hidden="false" customHeight="false" outlineLevel="0" collapsed="false">
      <c r="A3135" s="57" t="e">
        <f aca="false">INDEX(BucketTable,MATCH(B3135,SumMonths,0),1)</f>
        <v>#N/A</v>
      </c>
      <c r="K3135" s="57" t="e">
        <f aca="false">INDEX(lava,MATCH(B3135,SumMonths,0),2)</f>
        <v>#N/A</v>
      </c>
    </row>
    <row r="3136" customFormat="false" ht="12.75" hidden="false" customHeight="false" outlineLevel="0" collapsed="false">
      <c r="A3136" s="57" t="e">
        <f aca="false">INDEX(BucketTable,MATCH(B3136,SumMonths,0),1)</f>
        <v>#N/A</v>
      </c>
      <c r="K3136" s="57" t="e">
        <f aca="false">INDEX(lava,MATCH(B3136,SumMonths,0),2)</f>
        <v>#N/A</v>
      </c>
    </row>
    <row r="3137" customFormat="false" ht="12.75" hidden="false" customHeight="false" outlineLevel="0" collapsed="false">
      <c r="A3137" s="57" t="e">
        <f aca="false">INDEX(BucketTable,MATCH(B3137,SumMonths,0),1)</f>
        <v>#N/A</v>
      </c>
      <c r="K3137" s="57" t="e">
        <f aca="false">INDEX(lava,MATCH(B3137,SumMonths,0),2)</f>
        <v>#N/A</v>
      </c>
    </row>
    <row r="3138" customFormat="false" ht="12.75" hidden="false" customHeight="false" outlineLevel="0" collapsed="false">
      <c r="A3138" s="57" t="e">
        <f aca="false">INDEX(BucketTable,MATCH(B3138,SumMonths,0),1)</f>
        <v>#N/A</v>
      </c>
      <c r="K3138" s="57" t="e">
        <f aca="false">INDEX(lava,MATCH(B3138,SumMonths,0),2)</f>
        <v>#N/A</v>
      </c>
    </row>
    <row r="3139" customFormat="false" ht="12.75" hidden="false" customHeight="false" outlineLevel="0" collapsed="false">
      <c r="A3139" s="57" t="e">
        <f aca="false">INDEX(BucketTable,MATCH(B3139,SumMonths,0),1)</f>
        <v>#N/A</v>
      </c>
      <c r="K3139" s="57" t="e">
        <f aca="false">INDEX(lava,MATCH(B3139,SumMonths,0),2)</f>
        <v>#N/A</v>
      </c>
    </row>
    <row r="3140" customFormat="false" ht="12.75" hidden="false" customHeight="false" outlineLevel="0" collapsed="false">
      <c r="A3140" s="57" t="e">
        <f aca="false">INDEX(BucketTable,MATCH(B3140,SumMonths,0),1)</f>
        <v>#N/A</v>
      </c>
      <c r="K3140" s="57" t="e">
        <f aca="false">INDEX(lava,MATCH(B3140,SumMonths,0),2)</f>
        <v>#N/A</v>
      </c>
    </row>
    <row r="3141" customFormat="false" ht="12.75" hidden="false" customHeight="false" outlineLevel="0" collapsed="false">
      <c r="A3141" s="57" t="e">
        <f aca="false">INDEX(BucketTable,MATCH(B3141,SumMonths,0),1)</f>
        <v>#N/A</v>
      </c>
      <c r="K3141" s="57" t="e">
        <f aca="false">INDEX(lava,MATCH(B3141,SumMonths,0),2)</f>
        <v>#N/A</v>
      </c>
    </row>
    <row r="3142" customFormat="false" ht="12.75" hidden="false" customHeight="false" outlineLevel="0" collapsed="false">
      <c r="A3142" s="57" t="e">
        <f aca="false">INDEX(BucketTable,MATCH(B3142,SumMonths,0),1)</f>
        <v>#N/A</v>
      </c>
      <c r="K3142" s="57" t="e">
        <f aca="false">INDEX(lava,MATCH(B3142,SumMonths,0),2)</f>
        <v>#N/A</v>
      </c>
    </row>
    <row r="3143" customFormat="false" ht="12.75" hidden="false" customHeight="false" outlineLevel="0" collapsed="false">
      <c r="A3143" s="57" t="e">
        <f aca="false">INDEX(BucketTable,MATCH(B3143,SumMonths,0),1)</f>
        <v>#N/A</v>
      </c>
      <c r="K3143" s="57" t="e">
        <f aca="false">INDEX(lava,MATCH(B3143,SumMonths,0),2)</f>
        <v>#N/A</v>
      </c>
    </row>
    <row r="3144" customFormat="false" ht="12.75" hidden="false" customHeight="false" outlineLevel="0" collapsed="false">
      <c r="A3144" s="57" t="e">
        <f aca="false">INDEX(BucketTable,MATCH(B3144,SumMonths,0),1)</f>
        <v>#N/A</v>
      </c>
      <c r="K3144" s="57" t="e">
        <f aca="false">INDEX(lava,MATCH(B3144,SumMonths,0),2)</f>
        <v>#N/A</v>
      </c>
    </row>
    <row r="3145" customFormat="false" ht="12.75" hidden="false" customHeight="false" outlineLevel="0" collapsed="false">
      <c r="A3145" s="57" t="e">
        <f aca="false">INDEX(BucketTable,MATCH(B3145,SumMonths,0),1)</f>
        <v>#N/A</v>
      </c>
      <c r="K3145" s="57" t="e">
        <f aca="false">INDEX(lava,MATCH(B3145,SumMonths,0),2)</f>
        <v>#N/A</v>
      </c>
    </row>
    <row r="3146" customFormat="false" ht="12.75" hidden="false" customHeight="false" outlineLevel="0" collapsed="false">
      <c r="A3146" s="57" t="e">
        <f aca="false">INDEX(BucketTable,MATCH(B3146,SumMonths,0),1)</f>
        <v>#N/A</v>
      </c>
      <c r="K3146" s="57" t="e">
        <f aca="false">INDEX(lava,MATCH(B3146,SumMonths,0),2)</f>
        <v>#N/A</v>
      </c>
    </row>
    <row r="3147" customFormat="false" ht="12.75" hidden="false" customHeight="false" outlineLevel="0" collapsed="false">
      <c r="A3147" s="57" t="e">
        <f aca="false">INDEX(BucketTable,MATCH(B3147,SumMonths,0),1)</f>
        <v>#N/A</v>
      </c>
      <c r="K3147" s="57" t="e">
        <f aca="false">INDEX(lava,MATCH(B3147,SumMonths,0),2)</f>
        <v>#N/A</v>
      </c>
    </row>
    <row r="3148" customFormat="false" ht="12.75" hidden="false" customHeight="false" outlineLevel="0" collapsed="false">
      <c r="A3148" s="57" t="e">
        <f aca="false">INDEX(BucketTable,MATCH(B3148,SumMonths,0),1)</f>
        <v>#N/A</v>
      </c>
      <c r="K3148" s="57" t="e">
        <f aca="false">INDEX(lava,MATCH(B3148,SumMonths,0),2)</f>
        <v>#N/A</v>
      </c>
    </row>
    <row r="3149" customFormat="false" ht="12.75" hidden="false" customHeight="false" outlineLevel="0" collapsed="false">
      <c r="A3149" s="57" t="e">
        <f aca="false">INDEX(BucketTable,MATCH(B3149,SumMonths,0),1)</f>
        <v>#N/A</v>
      </c>
      <c r="K3149" s="57" t="e">
        <f aca="false">INDEX(lava,MATCH(B3149,SumMonths,0),2)</f>
        <v>#N/A</v>
      </c>
    </row>
    <row r="3150" customFormat="false" ht="12.75" hidden="false" customHeight="false" outlineLevel="0" collapsed="false">
      <c r="A3150" s="57" t="e">
        <f aca="false">INDEX(BucketTable,MATCH(B3150,SumMonths,0),1)</f>
        <v>#N/A</v>
      </c>
      <c r="K3150" s="57" t="e">
        <f aca="false">INDEX(lava,MATCH(B3150,SumMonths,0),2)</f>
        <v>#N/A</v>
      </c>
    </row>
    <row r="3151" customFormat="false" ht="12.75" hidden="false" customHeight="false" outlineLevel="0" collapsed="false">
      <c r="A3151" s="57" t="e">
        <f aca="false">INDEX(BucketTable,MATCH(B3151,SumMonths,0),1)</f>
        <v>#N/A</v>
      </c>
      <c r="K3151" s="57" t="e">
        <f aca="false">INDEX(lava,MATCH(B3151,SumMonths,0),2)</f>
        <v>#N/A</v>
      </c>
    </row>
    <row r="3152" customFormat="false" ht="12.75" hidden="false" customHeight="false" outlineLevel="0" collapsed="false">
      <c r="A3152" s="57" t="e">
        <f aca="false">INDEX(BucketTable,MATCH(B3152,SumMonths,0),1)</f>
        <v>#N/A</v>
      </c>
      <c r="K3152" s="57" t="e">
        <f aca="false">INDEX(lava,MATCH(B3152,SumMonths,0),2)</f>
        <v>#N/A</v>
      </c>
    </row>
    <row r="3153" customFormat="false" ht="12.75" hidden="false" customHeight="false" outlineLevel="0" collapsed="false">
      <c r="A3153" s="57" t="e">
        <f aca="false">INDEX(BucketTable,MATCH(B3153,SumMonths,0),1)</f>
        <v>#N/A</v>
      </c>
      <c r="K3153" s="57" t="e">
        <f aca="false">INDEX(lava,MATCH(B3153,SumMonths,0),2)</f>
        <v>#N/A</v>
      </c>
    </row>
    <row r="3154" customFormat="false" ht="12.75" hidden="false" customHeight="false" outlineLevel="0" collapsed="false">
      <c r="A3154" s="57" t="e">
        <f aca="false">INDEX(BucketTable,MATCH(B3154,SumMonths,0),1)</f>
        <v>#N/A</v>
      </c>
      <c r="K3154" s="57" t="e">
        <f aca="false">INDEX(lava,MATCH(B3154,SumMonths,0),2)</f>
        <v>#N/A</v>
      </c>
    </row>
    <row r="3155" customFormat="false" ht="12.75" hidden="false" customHeight="false" outlineLevel="0" collapsed="false">
      <c r="A3155" s="57" t="e">
        <f aca="false">INDEX(BucketTable,MATCH(B3155,SumMonths,0),1)</f>
        <v>#N/A</v>
      </c>
      <c r="K3155" s="57" t="e">
        <f aca="false">INDEX(lava,MATCH(B3155,SumMonths,0),2)</f>
        <v>#N/A</v>
      </c>
    </row>
    <row r="3156" customFormat="false" ht="12.75" hidden="false" customHeight="false" outlineLevel="0" collapsed="false">
      <c r="A3156" s="57" t="e">
        <f aca="false">INDEX(BucketTable,MATCH(B3156,SumMonths,0),1)</f>
        <v>#N/A</v>
      </c>
      <c r="K3156" s="57" t="e">
        <f aca="false">INDEX(lava,MATCH(B3156,SumMonths,0),2)</f>
        <v>#N/A</v>
      </c>
    </row>
    <row r="3157" customFormat="false" ht="12.75" hidden="false" customHeight="false" outlineLevel="0" collapsed="false">
      <c r="A3157" s="57" t="e">
        <f aca="false">INDEX(BucketTable,MATCH(B3157,SumMonths,0),1)</f>
        <v>#N/A</v>
      </c>
      <c r="K3157" s="57" t="e">
        <f aca="false">INDEX(lava,MATCH(B3157,SumMonths,0),2)</f>
        <v>#N/A</v>
      </c>
    </row>
    <row r="3158" customFormat="false" ht="12.75" hidden="false" customHeight="false" outlineLevel="0" collapsed="false">
      <c r="A3158" s="57" t="e">
        <f aca="false">INDEX(BucketTable,MATCH(B3158,SumMonths,0),1)</f>
        <v>#N/A</v>
      </c>
      <c r="K3158" s="57" t="e">
        <f aca="false">INDEX(lava,MATCH(B3158,SumMonths,0),2)</f>
        <v>#N/A</v>
      </c>
    </row>
    <row r="3159" customFormat="false" ht="12.75" hidden="false" customHeight="false" outlineLevel="0" collapsed="false">
      <c r="A3159" s="57" t="e">
        <f aca="false">INDEX(BucketTable,MATCH(B3159,SumMonths,0),1)</f>
        <v>#N/A</v>
      </c>
      <c r="K3159" s="57" t="e">
        <f aca="false">INDEX(lava,MATCH(B3159,SumMonths,0),2)</f>
        <v>#N/A</v>
      </c>
    </row>
    <row r="3160" customFormat="false" ht="12.75" hidden="false" customHeight="false" outlineLevel="0" collapsed="false">
      <c r="A3160" s="57" t="e">
        <f aca="false">INDEX(BucketTable,MATCH(B3160,SumMonths,0),1)</f>
        <v>#N/A</v>
      </c>
      <c r="K3160" s="57" t="e">
        <f aca="false">INDEX(lava,MATCH(B3160,SumMonths,0),2)</f>
        <v>#N/A</v>
      </c>
    </row>
    <row r="3161" customFormat="false" ht="12.75" hidden="false" customHeight="false" outlineLevel="0" collapsed="false">
      <c r="A3161" s="57" t="e">
        <f aca="false">INDEX(BucketTable,MATCH(B3161,SumMonths,0),1)</f>
        <v>#N/A</v>
      </c>
      <c r="K3161" s="57" t="e">
        <f aca="false">INDEX(lava,MATCH(B3161,SumMonths,0),2)</f>
        <v>#N/A</v>
      </c>
    </row>
    <row r="3162" customFormat="false" ht="12.75" hidden="false" customHeight="false" outlineLevel="0" collapsed="false">
      <c r="A3162" s="57" t="e">
        <f aca="false">INDEX(BucketTable,MATCH(B3162,SumMonths,0),1)</f>
        <v>#N/A</v>
      </c>
      <c r="K3162" s="57" t="e">
        <f aca="false">INDEX(lava,MATCH(B3162,SumMonths,0),2)</f>
        <v>#N/A</v>
      </c>
    </row>
    <row r="3163" customFormat="false" ht="12.75" hidden="false" customHeight="false" outlineLevel="0" collapsed="false">
      <c r="A3163" s="57" t="e">
        <f aca="false">INDEX(BucketTable,MATCH(B3163,SumMonths,0),1)</f>
        <v>#N/A</v>
      </c>
      <c r="K3163" s="57" t="e">
        <f aca="false">INDEX(lava,MATCH(B3163,SumMonths,0),2)</f>
        <v>#N/A</v>
      </c>
    </row>
    <row r="3164" customFormat="false" ht="12.75" hidden="false" customHeight="false" outlineLevel="0" collapsed="false">
      <c r="A3164" s="57" t="e">
        <f aca="false">INDEX(BucketTable,MATCH(B3164,SumMonths,0),1)</f>
        <v>#N/A</v>
      </c>
      <c r="K3164" s="57" t="e">
        <f aca="false">INDEX(lava,MATCH(B3164,SumMonths,0),2)</f>
        <v>#N/A</v>
      </c>
    </row>
    <row r="3165" customFormat="false" ht="12.75" hidden="false" customHeight="false" outlineLevel="0" collapsed="false">
      <c r="A3165" s="57" t="e">
        <f aca="false">INDEX(BucketTable,MATCH(B3165,SumMonths,0),1)</f>
        <v>#N/A</v>
      </c>
      <c r="K3165" s="57" t="e">
        <f aca="false">INDEX(lava,MATCH(B3165,SumMonths,0),2)</f>
        <v>#N/A</v>
      </c>
    </row>
    <row r="3166" customFormat="false" ht="12.75" hidden="false" customHeight="false" outlineLevel="0" collapsed="false">
      <c r="A3166" s="57" t="e">
        <f aca="false">INDEX(BucketTable,MATCH(B3166,SumMonths,0),1)</f>
        <v>#N/A</v>
      </c>
      <c r="K3166" s="57" t="e">
        <f aca="false">INDEX(lava,MATCH(B3166,SumMonths,0),2)</f>
        <v>#N/A</v>
      </c>
    </row>
    <row r="3167" customFormat="false" ht="12.75" hidden="false" customHeight="false" outlineLevel="0" collapsed="false">
      <c r="A3167" s="57" t="e">
        <f aca="false">INDEX(BucketTable,MATCH(B3167,SumMonths,0),1)</f>
        <v>#N/A</v>
      </c>
      <c r="K3167" s="57" t="e">
        <f aca="false">INDEX(lava,MATCH(B3167,SumMonths,0),2)</f>
        <v>#N/A</v>
      </c>
    </row>
    <row r="3168" customFormat="false" ht="12.75" hidden="false" customHeight="false" outlineLevel="0" collapsed="false">
      <c r="A3168" s="57" t="e">
        <f aca="false">INDEX(BucketTable,MATCH(B3168,SumMonths,0),1)</f>
        <v>#N/A</v>
      </c>
      <c r="K3168" s="57" t="e">
        <f aca="false">INDEX(lava,MATCH(B3168,SumMonths,0),2)</f>
        <v>#N/A</v>
      </c>
    </row>
    <row r="3169" customFormat="false" ht="12.75" hidden="false" customHeight="false" outlineLevel="0" collapsed="false">
      <c r="A3169" s="57" t="e">
        <f aca="false">INDEX(BucketTable,MATCH(B3169,SumMonths,0),1)</f>
        <v>#N/A</v>
      </c>
      <c r="K3169" s="57" t="e">
        <f aca="false">INDEX(lava,MATCH(B3169,SumMonths,0),2)</f>
        <v>#N/A</v>
      </c>
    </row>
    <row r="3170" customFormat="false" ht="12.75" hidden="false" customHeight="false" outlineLevel="0" collapsed="false">
      <c r="A3170" s="57" t="e">
        <f aca="false">INDEX(BucketTable,MATCH(B3170,SumMonths,0),1)</f>
        <v>#N/A</v>
      </c>
      <c r="K3170" s="57" t="e">
        <f aca="false">INDEX(lava,MATCH(B3170,SumMonths,0),2)</f>
        <v>#N/A</v>
      </c>
    </row>
    <row r="3171" customFormat="false" ht="12.75" hidden="false" customHeight="false" outlineLevel="0" collapsed="false">
      <c r="A3171" s="57" t="e">
        <f aca="false">INDEX(BucketTable,MATCH(B3171,SumMonths,0),1)</f>
        <v>#N/A</v>
      </c>
      <c r="K3171" s="57" t="e">
        <f aca="false">INDEX(lava,MATCH(B3171,SumMonths,0),2)</f>
        <v>#N/A</v>
      </c>
    </row>
    <row r="3172" customFormat="false" ht="12.75" hidden="false" customHeight="false" outlineLevel="0" collapsed="false">
      <c r="A3172" s="57" t="e">
        <f aca="false">INDEX(BucketTable,MATCH(B3172,SumMonths,0),1)</f>
        <v>#N/A</v>
      </c>
      <c r="K3172" s="57" t="e">
        <f aca="false">INDEX(lava,MATCH(B3172,SumMonths,0),2)</f>
        <v>#N/A</v>
      </c>
    </row>
    <row r="3173" customFormat="false" ht="12.75" hidden="false" customHeight="false" outlineLevel="0" collapsed="false">
      <c r="A3173" s="57" t="e">
        <f aca="false">INDEX(BucketTable,MATCH(B3173,SumMonths,0),1)</f>
        <v>#N/A</v>
      </c>
      <c r="K3173" s="57" t="e">
        <f aca="false">INDEX(lava,MATCH(B3173,SumMonths,0),2)</f>
        <v>#N/A</v>
      </c>
    </row>
    <row r="3174" customFormat="false" ht="12.75" hidden="false" customHeight="false" outlineLevel="0" collapsed="false">
      <c r="A3174" s="57" t="e">
        <f aca="false">INDEX(BucketTable,MATCH(B3174,SumMonths,0),1)</f>
        <v>#N/A</v>
      </c>
      <c r="K3174" s="57" t="e">
        <f aca="false">INDEX(lava,MATCH(B3174,SumMonths,0),2)</f>
        <v>#N/A</v>
      </c>
    </row>
    <row r="3175" customFormat="false" ht="12.75" hidden="false" customHeight="false" outlineLevel="0" collapsed="false">
      <c r="A3175" s="57" t="e">
        <f aca="false">INDEX(BucketTable,MATCH(B3175,SumMonths,0),1)</f>
        <v>#N/A</v>
      </c>
      <c r="K3175" s="57" t="e">
        <f aca="false">INDEX(lava,MATCH(B3175,SumMonths,0),2)</f>
        <v>#N/A</v>
      </c>
    </row>
    <row r="3176" customFormat="false" ht="12.75" hidden="false" customHeight="false" outlineLevel="0" collapsed="false">
      <c r="A3176" s="57" t="e">
        <f aca="false">INDEX(BucketTable,MATCH(B3176,SumMonths,0),1)</f>
        <v>#N/A</v>
      </c>
      <c r="K3176" s="57" t="e">
        <f aca="false">INDEX(lava,MATCH(B3176,SumMonths,0),2)</f>
        <v>#N/A</v>
      </c>
    </row>
    <row r="3177" customFormat="false" ht="12.75" hidden="false" customHeight="false" outlineLevel="0" collapsed="false">
      <c r="A3177" s="57" t="e">
        <f aca="false">INDEX(BucketTable,MATCH(B3177,SumMonths,0),1)</f>
        <v>#N/A</v>
      </c>
      <c r="K3177" s="57" t="e">
        <f aca="false">INDEX(lava,MATCH(B3177,SumMonths,0),2)</f>
        <v>#N/A</v>
      </c>
    </row>
    <row r="3178" customFormat="false" ht="12.75" hidden="false" customHeight="false" outlineLevel="0" collapsed="false">
      <c r="A3178" s="57" t="e">
        <f aca="false">INDEX(BucketTable,MATCH(B3178,SumMonths,0),1)</f>
        <v>#N/A</v>
      </c>
      <c r="K3178" s="57" t="e">
        <f aca="false">INDEX(lava,MATCH(B3178,SumMonths,0),2)</f>
        <v>#N/A</v>
      </c>
    </row>
    <row r="3179" customFormat="false" ht="12.75" hidden="false" customHeight="false" outlineLevel="0" collapsed="false">
      <c r="A3179" s="57" t="e">
        <f aca="false">INDEX(BucketTable,MATCH(B3179,SumMonths,0),1)</f>
        <v>#N/A</v>
      </c>
      <c r="K3179" s="57" t="e">
        <f aca="false">INDEX(lava,MATCH(B3179,SumMonths,0),2)</f>
        <v>#N/A</v>
      </c>
    </row>
    <row r="3180" customFormat="false" ht="12.75" hidden="false" customHeight="false" outlineLevel="0" collapsed="false">
      <c r="A3180" s="57" t="e">
        <f aca="false">INDEX(BucketTable,MATCH(B3180,SumMonths,0),1)</f>
        <v>#N/A</v>
      </c>
      <c r="K3180" s="57" t="e">
        <f aca="false">INDEX(lava,MATCH(B3180,SumMonths,0),2)</f>
        <v>#N/A</v>
      </c>
    </row>
    <row r="3181" customFormat="false" ht="12.75" hidden="false" customHeight="false" outlineLevel="0" collapsed="false">
      <c r="A3181" s="57" t="e">
        <f aca="false">INDEX(BucketTable,MATCH(B3181,SumMonths,0),1)</f>
        <v>#N/A</v>
      </c>
      <c r="K3181" s="57" t="e">
        <f aca="false">INDEX(lava,MATCH(B3181,SumMonths,0),2)</f>
        <v>#N/A</v>
      </c>
    </row>
    <row r="3182" customFormat="false" ht="12.75" hidden="false" customHeight="false" outlineLevel="0" collapsed="false">
      <c r="A3182" s="57" t="e">
        <f aca="false">INDEX(BucketTable,MATCH(B3182,SumMonths,0),1)</f>
        <v>#N/A</v>
      </c>
      <c r="K3182" s="57" t="e">
        <f aca="false">INDEX(lava,MATCH(B3182,SumMonths,0),2)</f>
        <v>#N/A</v>
      </c>
    </row>
    <row r="3183" customFormat="false" ht="12.75" hidden="false" customHeight="false" outlineLevel="0" collapsed="false">
      <c r="A3183" s="57" t="e">
        <f aca="false">INDEX(BucketTable,MATCH(B3183,SumMonths,0),1)</f>
        <v>#N/A</v>
      </c>
      <c r="K3183" s="57" t="e">
        <f aca="false">INDEX(lava,MATCH(B3183,SumMonths,0),2)</f>
        <v>#N/A</v>
      </c>
    </row>
    <row r="3184" customFormat="false" ht="12.75" hidden="false" customHeight="false" outlineLevel="0" collapsed="false">
      <c r="A3184" s="57" t="e">
        <f aca="false">INDEX(BucketTable,MATCH(B3184,SumMonths,0),1)</f>
        <v>#N/A</v>
      </c>
      <c r="K3184" s="57" t="e">
        <f aca="false">INDEX(lava,MATCH(B3184,SumMonths,0),2)</f>
        <v>#N/A</v>
      </c>
    </row>
    <row r="3185" customFormat="false" ht="12.75" hidden="false" customHeight="false" outlineLevel="0" collapsed="false">
      <c r="A3185" s="57" t="e">
        <f aca="false">INDEX(BucketTable,MATCH(B3185,SumMonths,0),1)</f>
        <v>#N/A</v>
      </c>
      <c r="K3185" s="57" t="e">
        <f aca="false">INDEX(lava,MATCH(B3185,SumMonths,0),2)</f>
        <v>#N/A</v>
      </c>
    </row>
    <row r="3186" customFormat="false" ht="12.75" hidden="false" customHeight="false" outlineLevel="0" collapsed="false">
      <c r="A3186" s="57" t="e">
        <f aca="false">INDEX(BucketTable,MATCH(B3186,SumMonths,0),1)</f>
        <v>#N/A</v>
      </c>
      <c r="K3186" s="57" t="e">
        <f aca="false">INDEX(lava,MATCH(B3186,SumMonths,0),2)</f>
        <v>#N/A</v>
      </c>
    </row>
    <row r="3187" customFormat="false" ht="12.75" hidden="false" customHeight="false" outlineLevel="0" collapsed="false">
      <c r="A3187" s="57" t="e">
        <f aca="false">INDEX(BucketTable,MATCH(B3187,SumMonths,0),1)</f>
        <v>#N/A</v>
      </c>
      <c r="K3187" s="57" t="e">
        <f aca="false">INDEX(lava,MATCH(B3187,SumMonths,0),2)</f>
        <v>#N/A</v>
      </c>
    </row>
    <row r="3188" customFormat="false" ht="12.75" hidden="false" customHeight="false" outlineLevel="0" collapsed="false">
      <c r="A3188" s="57" t="e">
        <f aca="false">INDEX(BucketTable,MATCH(B3188,SumMonths,0),1)</f>
        <v>#N/A</v>
      </c>
      <c r="K3188" s="57" t="e">
        <f aca="false">INDEX(lava,MATCH(B3188,SumMonths,0),2)</f>
        <v>#N/A</v>
      </c>
    </row>
    <row r="3189" customFormat="false" ht="12.75" hidden="false" customHeight="false" outlineLevel="0" collapsed="false">
      <c r="A3189" s="57" t="e">
        <f aca="false">INDEX(BucketTable,MATCH(B3189,SumMonths,0),1)</f>
        <v>#N/A</v>
      </c>
      <c r="K3189" s="57" t="e">
        <f aca="false">INDEX(lava,MATCH(B3189,SumMonths,0),2)</f>
        <v>#N/A</v>
      </c>
    </row>
    <row r="3190" customFormat="false" ht="12.75" hidden="false" customHeight="false" outlineLevel="0" collapsed="false">
      <c r="A3190" s="57" t="e">
        <f aca="false">INDEX(BucketTable,MATCH(B3190,SumMonths,0),1)</f>
        <v>#N/A</v>
      </c>
      <c r="K3190" s="57" t="e">
        <f aca="false">INDEX(lava,MATCH(B3190,SumMonths,0),2)</f>
        <v>#N/A</v>
      </c>
    </row>
    <row r="3191" customFormat="false" ht="12.75" hidden="false" customHeight="false" outlineLevel="0" collapsed="false">
      <c r="A3191" s="57" t="e">
        <f aca="false">INDEX(BucketTable,MATCH(B3191,SumMonths,0),1)</f>
        <v>#N/A</v>
      </c>
      <c r="K3191" s="57" t="e">
        <f aca="false">INDEX(lava,MATCH(B3191,SumMonths,0),2)</f>
        <v>#N/A</v>
      </c>
    </row>
    <row r="3192" customFormat="false" ht="12.75" hidden="false" customHeight="false" outlineLevel="0" collapsed="false">
      <c r="A3192" s="57" t="e">
        <f aca="false">INDEX(BucketTable,MATCH(B3192,SumMonths,0),1)</f>
        <v>#N/A</v>
      </c>
      <c r="K3192" s="57" t="e">
        <f aca="false">INDEX(lava,MATCH(B3192,SumMonths,0),2)</f>
        <v>#N/A</v>
      </c>
    </row>
    <row r="3193" customFormat="false" ht="12.75" hidden="false" customHeight="false" outlineLevel="0" collapsed="false">
      <c r="A3193" s="57" t="e">
        <f aca="false">INDEX(BucketTable,MATCH(B3193,SumMonths,0),1)</f>
        <v>#N/A</v>
      </c>
      <c r="K3193" s="57" t="e">
        <f aca="false">INDEX(lava,MATCH(B3193,SumMonths,0),2)</f>
        <v>#N/A</v>
      </c>
    </row>
    <row r="3194" customFormat="false" ht="12.75" hidden="false" customHeight="false" outlineLevel="0" collapsed="false">
      <c r="A3194" s="57" t="e">
        <f aca="false">INDEX(BucketTable,MATCH(B3194,SumMonths,0),1)</f>
        <v>#N/A</v>
      </c>
      <c r="K3194" s="57" t="e">
        <f aca="false">INDEX(lava,MATCH(B3194,SumMonths,0),2)</f>
        <v>#N/A</v>
      </c>
    </row>
    <row r="3195" customFormat="false" ht="12.75" hidden="false" customHeight="false" outlineLevel="0" collapsed="false">
      <c r="A3195" s="57" t="e">
        <f aca="false">INDEX(BucketTable,MATCH(B3195,SumMonths,0),1)</f>
        <v>#N/A</v>
      </c>
      <c r="K3195" s="57" t="e">
        <f aca="false">INDEX(lava,MATCH(B3195,SumMonths,0),2)</f>
        <v>#N/A</v>
      </c>
    </row>
    <row r="3196" customFormat="false" ht="12.75" hidden="false" customHeight="false" outlineLevel="0" collapsed="false">
      <c r="A3196" s="57" t="e">
        <f aca="false">INDEX(BucketTable,MATCH(B3196,SumMonths,0),1)</f>
        <v>#N/A</v>
      </c>
      <c r="K3196" s="57" t="e">
        <f aca="false">INDEX(lava,MATCH(B3196,SumMonths,0),2)</f>
        <v>#N/A</v>
      </c>
    </row>
    <row r="3197" customFormat="false" ht="12.75" hidden="false" customHeight="false" outlineLevel="0" collapsed="false">
      <c r="A3197" s="57" t="e">
        <f aca="false">INDEX(BucketTable,MATCH(B3197,SumMonths,0),1)</f>
        <v>#N/A</v>
      </c>
      <c r="K3197" s="57" t="e">
        <f aca="false">INDEX(lava,MATCH(B3197,SumMonths,0),2)</f>
        <v>#N/A</v>
      </c>
    </row>
    <row r="3198" customFormat="false" ht="12.75" hidden="false" customHeight="false" outlineLevel="0" collapsed="false">
      <c r="A3198" s="57" t="e">
        <f aca="false">INDEX(BucketTable,MATCH(B3198,SumMonths,0),1)</f>
        <v>#N/A</v>
      </c>
      <c r="K3198" s="57" t="e">
        <f aca="false">INDEX(lava,MATCH(B3198,SumMonths,0),2)</f>
        <v>#N/A</v>
      </c>
    </row>
    <row r="3199" customFormat="false" ht="12.75" hidden="false" customHeight="false" outlineLevel="0" collapsed="false">
      <c r="A3199" s="57" t="e">
        <f aca="false">INDEX(BucketTable,MATCH(B3199,SumMonths,0),1)</f>
        <v>#N/A</v>
      </c>
      <c r="K3199" s="57" t="e">
        <f aca="false">INDEX(lava,MATCH(B3199,SumMonths,0),2)</f>
        <v>#N/A</v>
      </c>
    </row>
    <row r="3200" customFormat="false" ht="12.75" hidden="false" customHeight="false" outlineLevel="0" collapsed="false">
      <c r="A3200" s="57" t="e">
        <f aca="false">INDEX(BucketTable,MATCH(B3200,SumMonths,0),1)</f>
        <v>#N/A</v>
      </c>
      <c r="K3200" s="57" t="e">
        <f aca="false">INDEX(lava,MATCH(B3200,SumMonths,0),2)</f>
        <v>#N/A</v>
      </c>
    </row>
    <row r="3201" customFormat="false" ht="12.75" hidden="false" customHeight="false" outlineLevel="0" collapsed="false">
      <c r="A3201" s="57" t="e">
        <f aca="false">INDEX(BucketTable,MATCH(B3201,SumMonths,0),1)</f>
        <v>#N/A</v>
      </c>
      <c r="K3201" s="57" t="e">
        <f aca="false">INDEX(lava,MATCH(B3201,SumMonths,0),2)</f>
        <v>#N/A</v>
      </c>
    </row>
    <row r="3202" customFormat="false" ht="12.75" hidden="false" customHeight="false" outlineLevel="0" collapsed="false">
      <c r="A3202" s="57" t="e">
        <f aca="false">INDEX(BucketTable,MATCH(B3202,SumMonths,0),1)</f>
        <v>#N/A</v>
      </c>
      <c r="K3202" s="57" t="e">
        <f aca="false">INDEX(lava,MATCH(B3202,SumMonths,0),2)</f>
        <v>#N/A</v>
      </c>
    </row>
    <row r="3203" customFormat="false" ht="12.75" hidden="false" customHeight="false" outlineLevel="0" collapsed="false">
      <c r="A3203" s="57" t="e">
        <f aca="false">INDEX(BucketTable,MATCH(B3203,SumMonths,0),1)</f>
        <v>#N/A</v>
      </c>
      <c r="K3203" s="57" t="e">
        <f aca="false">INDEX(lava,MATCH(B3203,SumMonths,0),2)</f>
        <v>#N/A</v>
      </c>
    </row>
    <row r="3204" customFormat="false" ht="12.75" hidden="false" customHeight="false" outlineLevel="0" collapsed="false">
      <c r="A3204" s="57" t="e">
        <f aca="false">INDEX(BucketTable,MATCH(B3204,SumMonths,0),1)</f>
        <v>#N/A</v>
      </c>
      <c r="K3204" s="57" t="e">
        <f aca="false">INDEX(lava,MATCH(B3204,SumMonths,0),2)</f>
        <v>#N/A</v>
      </c>
    </row>
    <row r="3205" customFormat="false" ht="12.75" hidden="false" customHeight="false" outlineLevel="0" collapsed="false">
      <c r="A3205" s="57" t="e">
        <f aca="false">INDEX(BucketTable,MATCH(B3205,SumMonths,0),1)</f>
        <v>#N/A</v>
      </c>
      <c r="K3205" s="57" t="e">
        <f aca="false">INDEX(lava,MATCH(B3205,SumMonths,0),2)</f>
        <v>#N/A</v>
      </c>
    </row>
    <row r="3206" customFormat="false" ht="12.75" hidden="false" customHeight="false" outlineLevel="0" collapsed="false">
      <c r="A3206" s="57" t="e">
        <f aca="false">INDEX(BucketTable,MATCH(B3206,SumMonths,0),1)</f>
        <v>#N/A</v>
      </c>
      <c r="K3206" s="57" t="e">
        <f aca="false">INDEX(lava,MATCH(B3206,SumMonths,0),2)</f>
        <v>#N/A</v>
      </c>
    </row>
    <row r="3207" customFormat="false" ht="12.75" hidden="false" customHeight="false" outlineLevel="0" collapsed="false">
      <c r="A3207" s="57" t="e">
        <f aca="false">INDEX(BucketTable,MATCH(B3207,SumMonths,0),1)</f>
        <v>#N/A</v>
      </c>
      <c r="K3207" s="57" t="e">
        <f aca="false">INDEX(lava,MATCH(B3207,SumMonths,0),2)</f>
        <v>#N/A</v>
      </c>
    </row>
    <row r="3208" customFormat="false" ht="12.75" hidden="false" customHeight="false" outlineLevel="0" collapsed="false">
      <c r="A3208" s="57" t="e">
        <f aca="false">INDEX(BucketTable,MATCH(B3208,SumMonths,0),1)</f>
        <v>#N/A</v>
      </c>
      <c r="K3208" s="57" t="e">
        <f aca="false">INDEX(lava,MATCH(B3208,SumMonths,0),2)</f>
        <v>#N/A</v>
      </c>
    </row>
    <row r="3209" customFormat="false" ht="12.75" hidden="false" customHeight="false" outlineLevel="0" collapsed="false">
      <c r="A3209" s="57" t="e">
        <f aca="false">INDEX(BucketTable,MATCH(B3209,SumMonths,0),1)</f>
        <v>#N/A</v>
      </c>
      <c r="K3209" s="57" t="e">
        <f aca="false">INDEX(lava,MATCH(B3209,SumMonths,0),2)</f>
        <v>#N/A</v>
      </c>
    </row>
    <row r="3210" customFormat="false" ht="12.75" hidden="false" customHeight="false" outlineLevel="0" collapsed="false">
      <c r="A3210" s="57" t="e">
        <f aca="false">INDEX(BucketTable,MATCH(B3210,SumMonths,0),1)</f>
        <v>#N/A</v>
      </c>
      <c r="K3210" s="57" t="e">
        <f aca="false">INDEX(lava,MATCH(B3210,SumMonths,0),2)</f>
        <v>#N/A</v>
      </c>
    </row>
    <row r="3211" customFormat="false" ht="12.75" hidden="false" customHeight="false" outlineLevel="0" collapsed="false">
      <c r="A3211" s="57" t="e">
        <f aca="false">INDEX(BucketTable,MATCH(B3211,SumMonths,0),1)</f>
        <v>#N/A</v>
      </c>
      <c r="K3211" s="57" t="e">
        <f aca="false">INDEX(lava,MATCH(B3211,SumMonths,0),2)</f>
        <v>#N/A</v>
      </c>
    </row>
    <row r="3212" customFormat="false" ht="12.75" hidden="false" customHeight="false" outlineLevel="0" collapsed="false">
      <c r="A3212" s="57" t="e">
        <f aca="false">INDEX(BucketTable,MATCH(B3212,SumMonths,0),1)</f>
        <v>#N/A</v>
      </c>
      <c r="K3212" s="57" t="e">
        <f aca="false">INDEX(lava,MATCH(B3212,SumMonths,0),2)</f>
        <v>#N/A</v>
      </c>
    </row>
    <row r="3213" customFormat="false" ht="12.75" hidden="false" customHeight="false" outlineLevel="0" collapsed="false">
      <c r="A3213" s="57" t="e">
        <f aca="false">INDEX(BucketTable,MATCH(B3213,SumMonths,0),1)</f>
        <v>#N/A</v>
      </c>
      <c r="K3213" s="57" t="e">
        <f aca="false">INDEX(lava,MATCH(B3213,SumMonths,0),2)</f>
        <v>#N/A</v>
      </c>
    </row>
    <row r="3214" customFormat="false" ht="12.75" hidden="false" customHeight="false" outlineLevel="0" collapsed="false">
      <c r="A3214" s="57" t="e">
        <f aca="false">INDEX(BucketTable,MATCH(B3214,SumMonths,0),1)</f>
        <v>#N/A</v>
      </c>
      <c r="K3214" s="57" t="e">
        <f aca="false">INDEX(lava,MATCH(B3214,SumMonths,0),2)</f>
        <v>#N/A</v>
      </c>
    </row>
    <row r="3215" customFormat="false" ht="12.75" hidden="false" customHeight="false" outlineLevel="0" collapsed="false">
      <c r="A3215" s="57" t="e">
        <f aca="false">INDEX(BucketTable,MATCH(B3215,SumMonths,0),1)</f>
        <v>#N/A</v>
      </c>
      <c r="K3215" s="57" t="e">
        <f aca="false">INDEX(lava,MATCH(B3215,SumMonths,0),2)</f>
        <v>#N/A</v>
      </c>
    </row>
    <row r="3216" customFormat="false" ht="12.75" hidden="false" customHeight="false" outlineLevel="0" collapsed="false">
      <c r="A3216" s="57" t="e">
        <f aca="false">INDEX(BucketTable,MATCH(B3216,SumMonths,0),1)</f>
        <v>#N/A</v>
      </c>
      <c r="K3216" s="57" t="e">
        <f aca="false">INDEX(lava,MATCH(B3216,SumMonths,0),2)</f>
        <v>#N/A</v>
      </c>
    </row>
    <row r="3217" customFormat="false" ht="12.75" hidden="false" customHeight="false" outlineLevel="0" collapsed="false">
      <c r="A3217" s="57" t="e">
        <f aca="false">INDEX(BucketTable,MATCH(B3217,SumMonths,0),1)</f>
        <v>#N/A</v>
      </c>
      <c r="K3217" s="57" t="e">
        <f aca="false">INDEX(lava,MATCH(B3217,SumMonths,0),2)</f>
        <v>#N/A</v>
      </c>
    </row>
    <row r="3218" customFormat="false" ht="12.75" hidden="false" customHeight="false" outlineLevel="0" collapsed="false">
      <c r="A3218" s="57" t="e">
        <f aca="false">INDEX(BucketTable,MATCH(B3218,SumMonths,0),1)</f>
        <v>#N/A</v>
      </c>
      <c r="K3218" s="57" t="e">
        <f aca="false">INDEX(lava,MATCH(B3218,SumMonths,0),2)</f>
        <v>#N/A</v>
      </c>
    </row>
    <row r="3219" customFormat="false" ht="12.75" hidden="false" customHeight="false" outlineLevel="0" collapsed="false">
      <c r="A3219" s="57" t="e">
        <f aca="false">INDEX(BucketTable,MATCH(B3219,SumMonths,0),1)</f>
        <v>#N/A</v>
      </c>
      <c r="K3219" s="57" t="e">
        <f aca="false">INDEX(lava,MATCH(B3219,SumMonths,0),2)</f>
        <v>#N/A</v>
      </c>
    </row>
    <row r="3220" customFormat="false" ht="12.75" hidden="false" customHeight="false" outlineLevel="0" collapsed="false">
      <c r="A3220" s="57" t="e">
        <f aca="false">INDEX(BucketTable,MATCH(B3220,SumMonths,0),1)</f>
        <v>#N/A</v>
      </c>
      <c r="K3220" s="57" t="e">
        <f aca="false">INDEX(lava,MATCH(B3220,SumMonths,0),2)</f>
        <v>#N/A</v>
      </c>
    </row>
    <row r="3221" customFormat="false" ht="12.75" hidden="false" customHeight="false" outlineLevel="0" collapsed="false">
      <c r="A3221" s="57" t="e">
        <f aca="false">INDEX(BucketTable,MATCH(B3221,SumMonths,0),1)</f>
        <v>#N/A</v>
      </c>
      <c r="K3221" s="57" t="e">
        <f aca="false">INDEX(lava,MATCH(B3221,SumMonths,0),2)</f>
        <v>#N/A</v>
      </c>
    </row>
    <row r="3222" customFormat="false" ht="12.75" hidden="false" customHeight="false" outlineLevel="0" collapsed="false">
      <c r="A3222" s="57" t="e">
        <f aca="false">INDEX(BucketTable,MATCH(B3222,SumMonths,0),1)</f>
        <v>#N/A</v>
      </c>
      <c r="K3222" s="57" t="e">
        <f aca="false">INDEX(lava,MATCH(B3222,SumMonths,0),2)</f>
        <v>#N/A</v>
      </c>
    </row>
    <row r="3223" customFormat="false" ht="12.75" hidden="false" customHeight="false" outlineLevel="0" collapsed="false">
      <c r="A3223" s="57" t="e">
        <f aca="false">INDEX(BucketTable,MATCH(B3223,SumMonths,0),1)</f>
        <v>#N/A</v>
      </c>
      <c r="K3223" s="57" t="e">
        <f aca="false">INDEX(lava,MATCH(B3223,SumMonths,0),2)</f>
        <v>#N/A</v>
      </c>
    </row>
    <row r="3224" customFormat="false" ht="12.75" hidden="false" customHeight="false" outlineLevel="0" collapsed="false">
      <c r="A3224" s="57" t="e">
        <f aca="false">INDEX(BucketTable,MATCH(B3224,SumMonths,0),1)</f>
        <v>#N/A</v>
      </c>
      <c r="K3224" s="57" t="e">
        <f aca="false">INDEX(lava,MATCH(B3224,SumMonths,0),2)</f>
        <v>#N/A</v>
      </c>
    </row>
    <row r="3225" customFormat="false" ht="12.75" hidden="false" customHeight="false" outlineLevel="0" collapsed="false">
      <c r="A3225" s="57" t="e">
        <f aca="false">INDEX(BucketTable,MATCH(B3225,SumMonths,0),1)</f>
        <v>#N/A</v>
      </c>
      <c r="K3225" s="57" t="e">
        <f aca="false">INDEX(lava,MATCH(B3225,SumMonths,0),2)</f>
        <v>#N/A</v>
      </c>
    </row>
    <row r="3226" customFormat="false" ht="12.75" hidden="false" customHeight="false" outlineLevel="0" collapsed="false">
      <c r="A3226" s="57" t="e">
        <f aca="false">INDEX(BucketTable,MATCH(B3226,SumMonths,0),1)</f>
        <v>#N/A</v>
      </c>
      <c r="K3226" s="57" t="e">
        <f aca="false">INDEX(lava,MATCH(B3226,SumMonths,0),2)</f>
        <v>#N/A</v>
      </c>
    </row>
    <row r="3227" customFormat="false" ht="12.75" hidden="false" customHeight="false" outlineLevel="0" collapsed="false">
      <c r="A3227" s="57" t="e">
        <f aca="false">INDEX(BucketTable,MATCH(B3227,SumMonths,0),1)</f>
        <v>#N/A</v>
      </c>
      <c r="K3227" s="57" t="e">
        <f aca="false">INDEX(lava,MATCH(B3227,SumMonths,0),2)</f>
        <v>#N/A</v>
      </c>
    </row>
    <row r="3228" customFormat="false" ht="12.75" hidden="false" customHeight="false" outlineLevel="0" collapsed="false">
      <c r="A3228" s="57" t="e">
        <f aca="false">INDEX(BucketTable,MATCH(B3228,SumMonths,0),1)</f>
        <v>#N/A</v>
      </c>
      <c r="K3228" s="57" t="e">
        <f aca="false">INDEX(lava,MATCH(B3228,SumMonths,0),2)</f>
        <v>#N/A</v>
      </c>
    </row>
    <row r="3229" customFormat="false" ht="12.75" hidden="false" customHeight="false" outlineLevel="0" collapsed="false">
      <c r="A3229" s="57" t="e">
        <f aca="false">INDEX(BucketTable,MATCH(B3229,SumMonths,0),1)</f>
        <v>#N/A</v>
      </c>
      <c r="K3229" s="57" t="e">
        <f aca="false">INDEX(lava,MATCH(B3229,SumMonths,0),2)</f>
        <v>#N/A</v>
      </c>
    </row>
    <row r="3230" customFormat="false" ht="12.75" hidden="false" customHeight="false" outlineLevel="0" collapsed="false">
      <c r="A3230" s="57" t="e">
        <f aca="false">INDEX(BucketTable,MATCH(B3230,SumMonths,0),1)</f>
        <v>#N/A</v>
      </c>
      <c r="K3230" s="57" t="e">
        <f aca="false">INDEX(lava,MATCH(B3230,SumMonths,0),2)</f>
        <v>#N/A</v>
      </c>
    </row>
    <row r="3231" customFormat="false" ht="12.75" hidden="false" customHeight="false" outlineLevel="0" collapsed="false">
      <c r="A3231" s="57" t="e">
        <f aca="false">INDEX(BucketTable,MATCH(B3231,SumMonths,0),1)</f>
        <v>#N/A</v>
      </c>
      <c r="K3231" s="57" t="e">
        <f aca="false">INDEX(lava,MATCH(B3231,SumMonths,0),2)</f>
        <v>#N/A</v>
      </c>
    </row>
    <row r="3232" customFormat="false" ht="12.75" hidden="false" customHeight="false" outlineLevel="0" collapsed="false">
      <c r="A3232" s="57" t="e">
        <f aca="false">INDEX(BucketTable,MATCH(B3232,SumMonths,0),1)</f>
        <v>#N/A</v>
      </c>
      <c r="K3232" s="57" t="e">
        <f aca="false">INDEX(lava,MATCH(B3232,SumMonths,0),2)</f>
        <v>#N/A</v>
      </c>
    </row>
    <row r="3233" customFormat="false" ht="12.75" hidden="false" customHeight="false" outlineLevel="0" collapsed="false">
      <c r="A3233" s="57" t="e">
        <f aca="false">INDEX(BucketTable,MATCH(B3233,SumMonths,0),1)</f>
        <v>#N/A</v>
      </c>
      <c r="K3233" s="57" t="e">
        <f aca="false">INDEX(lava,MATCH(B3233,SumMonths,0),2)</f>
        <v>#N/A</v>
      </c>
    </row>
    <row r="3234" customFormat="false" ht="12.75" hidden="false" customHeight="false" outlineLevel="0" collapsed="false">
      <c r="A3234" s="57" t="e">
        <f aca="false">INDEX(BucketTable,MATCH(B3234,SumMonths,0),1)</f>
        <v>#N/A</v>
      </c>
      <c r="K3234" s="57" t="e">
        <f aca="false">INDEX(lava,MATCH(B3234,SumMonths,0),2)</f>
        <v>#N/A</v>
      </c>
    </row>
    <row r="3235" customFormat="false" ht="12.75" hidden="false" customHeight="false" outlineLevel="0" collapsed="false">
      <c r="A3235" s="57" t="e">
        <f aca="false">INDEX(BucketTable,MATCH(B3235,SumMonths,0),1)</f>
        <v>#N/A</v>
      </c>
      <c r="K3235" s="57" t="e">
        <f aca="false">INDEX(lava,MATCH(B3235,SumMonths,0),2)</f>
        <v>#N/A</v>
      </c>
    </row>
    <row r="3236" customFormat="false" ht="12.75" hidden="false" customHeight="false" outlineLevel="0" collapsed="false">
      <c r="A3236" s="57" t="e">
        <f aca="false">INDEX(BucketTable,MATCH(B3236,SumMonths,0),1)</f>
        <v>#N/A</v>
      </c>
      <c r="K3236" s="57" t="e">
        <f aca="false">INDEX(lava,MATCH(B3236,SumMonths,0),2)</f>
        <v>#N/A</v>
      </c>
    </row>
    <row r="3237" customFormat="false" ht="12.75" hidden="false" customHeight="false" outlineLevel="0" collapsed="false">
      <c r="A3237" s="57" t="e">
        <f aca="false">INDEX(BucketTable,MATCH(B3237,SumMonths,0),1)</f>
        <v>#N/A</v>
      </c>
      <c r="K3237" s="57" t="e">
        <f aca="false">INDEX(lava,MATCH(B3237,SumMonths,0),2)</f>
        <v>#N/A</v>
      </c>
    </row>
    <row r="3238" customFormat="false" ht="12.75" hidden="false" customHeight="false" outlineLevel="0" collapsed="false">
      <c r="A3238" s="57" t="e">
        <f aca="false">INDEX(BucketTable,MATCH(B3238,SumMonths,0),1)</f>
        <v>#N/A</v>
      </c>
      <c r="K3238" s="57" t="e">
        <f aca="false">INDEX(lava,MATCH(B3238,SumMonths,0),2)</f>
        <v>#N/A</v>
      </c>
    </row>
    <row r="3239" customFormat="false" ht="12.75" hidden="false" customHeight="false" outlineLevel="0" collapsed="false">
      <c r="A3239" s="57" t="e">
        <f aca="false">INDEX(BucketTable,MATCH(B3239,SumMonths,0),1)</f>
        <v>#N/A</v>
      </c>
      <c r="K3239" s="57" t="e">
        <f aca="false">INDEX(lava,MATCH(B3239,SumMonths,0),2)</f>
        <v>#N/A</v>
      </c>
    </row>
    <row r="3240" customFormat="false" ht="12.75" hidden="false" customHeight="false" outlineLevel="0" collapsed="false">
      <c r="A3240" s="57" t="e">
        <f aca="false">INDEX(BucketTable,MATCH(B3240,SumMonths,0),1)</f>
        <v>#N/A</v>
      </c>
      <c r="K3240" s="57" t="e">
        <f aca="false">INDEX(lava,MATCH(B3240,SumMonths,0),2)</f>
        <v>#N/A</v>
      </c>
    </row>
    <row r="3241" customFormat="false" ht="12.75" hidden="false" customHeight="false" outlineLevel="0" collapsed="false">
      <c r="A3241" s="57" t="e">
        <f aca="false">INDEX(BucketTable,MATCH(B3241,SumMonths,0),1)</f>
        <v>#N/A</v>
      </c>
      <c r="K3241" s="57" t="e">
        <f aca="false">INDEX(lava,MATCH(B3241,SumMonths,0),2)</f>
        <v>#N/A</v>
      </c>
    </row>
    <row r="3242" customFormat="false" ht="12.75" hidden="false" customHeight="false" outlineLevel="0" collapsed="false">
      <c r="A3242" s="57" t="e">
        <f aca="false">INDEX(BucketTable,MATCH(B3242,SumMonths,0),1)</f>
        <v>#N/A</v>
      </c>
      <c r="K3242" s="57" t="e">
        <f aca="false">INDEX(lava,MATCH(B3242,SumMonths,0),2)</f>
        <v>#N/A</v>
      </c>
    </row>
    <row r="3243" customFormat="false" ht="12.75" hidden="false" customHeight="false" outlineLevel="0" collapsed="false">
      <c r="A3243" s="57" t="e">
        <f aca="false">INDEX(BucketTable,MATCH(B3243,SumMonths,0),1)</f>
        <v>#N/A</v>
      </c>
      <c r="K3243" s="57" t="e">
        <f aca="false">INDEX(lava,MATCH(B3243,SumMonths,0),2)</f>
        <v>#N/A</v>
      </c>
    </row>
    <row r="3244" customFormat="false" ht="12.75" hidden="false" customHeight="false" outlineLevel="0" collapsed="false">
      <c r="A3244" s="57" t="e">
        <f aca="false">INDEX(BucketTable,MATCH(B3244,SumMonths,0),1)</f>
        <v>#N/A</v>
      </c>
      <c r="K3244" s="57" t="e">
        <f aca="false">INDEX(lava,MATCH(B3244,SumMonths,0),2)</f>
        <v>#N/A</v>
      </c>
    </row>
    <row r="3245" customFormat="false" ht="12.75" hidden="false" customHeight="false" outlineLevel="0" collapsed="false">
      <c r="A3245" s="57" t="e">
        <f aca="false">INDEX(BucketTable,MATCH(B3245,SumMonths,0),1)</f>
        <v>#N/A</v>
      </c>
      <c r="K3245" s="57" t="e">
        <f aca="false">INDEX(lava,MATCH(B3245,SumMonths,0),2)</f>
        <v>#N/A</v>
      </c>
    </row>
    <row r="3246" customFormat="false" ht="12.75" hidden="false" customHeight="false" outlineLevel="0" collapsed="false">
      <c r="A3246" s="57" t="e">
        <f aca="false">INDEX(BucketTable,MATCH(B3246,SumMonths,0),1)</f>
        <v>#N/A</v>
      </c>
      <c r="K3246" s="57" t="e">
        <f aca="false">INDEX(lava,MATCH(B3246,SumMonths,0),2)</f>
        <v>#N/A</v>
      </c>
    </row>
    <row r="3247" customFormat="false" ht="12.75" hidden="false" customHeight="false" outlineLevel="0" collapsed="false">
      <c r="A3247" s="57" t="e">
        <f aca="false">INDEX(BucketTable,MATCH(B3247,SumMonths,0),1)</f>
        <v>#N/A</v>
      </c>
      <c r="K3247" s="57" t="e">
        <f aca="false">INDEX(lava,MATCH(B3247,SumMonths,0),2)</f>
        <v>#N/A</v>
      </c>
    </row>
    <row r="3248" customFormat="false" ht="12.75" hidden="false" customHeight="false" outlineLevel="0" collapsed="false">
      <c r="A3248" s="57" t="e">
        <f aca="false">INDEX(BucketTable,MATCH(B3248,SumMonths,0),1)</f>
        <v>#N/A</v>
      </c>
      <c r="K3248" s="57" t="e">
        <f aca="false">INDEX(lava,MATCH(B3248,SumMonths,0),2)</f>
        <v>#N/A</v>
      </c>
    </row>
    <row r="3249" customFormat="false" ht="12.75" hidden="false" customHeight="false" outlineLevel="0" collapsed="false">
      <c r="A3249" s="57" t="e">
        <f aca="false">INDEX(BucketTable,MATCH(B3249,SumMonths,0),1)</f>
        <v>#N/A</v>
      </c>
      <c r="K3249" s="57" t="e">
        <f aca="false">INDEX(lava,MATCH(B3249,SumMonths,0),2)</f>
        <v>#N/A</v>
      </c>
    </row>
    <row r="3250" customFormat="false" ht="12.75" hidden="false" customHeight="false" outlineLevel="0" collapsed="false">
      <c r="A3250" s="57" t="e">
        <f aca="false">INDEX(BucketTable,MATCH(B3250,SumMonths,0),1)</f>
        <v>#N/A</v>
      </c>
      <c r="K3250" s="57" t="e">
        <f aca="false">INDEX(lava,MATCH(B3250,SumMonths,0),2)</f>
        <v>#N/A</v>
      </c>
    </row>
    <row r="3251" customFormat="false" ht="12.75" hidden="false" customHeight="false" outlineLevel="0" collapsed="false">
      <c r="A3251" s="57" t="e">
        <f aca="false">INDEX(BucketTable,MATCH(B3251,SumMonths,0),1)</f>
        <v>#N/A</v>
      </c>
      <c r="K3251" s="57" t="e">
        <f aca="false">INDEX(lava,MATCH(B3251,SumMonths,0),2)</f>
        <v>#N/A</v>
      </c>
    </row>
    <row r="3252" customFormat="false" ht="12.75" hidden="false" customHeight="false" outlineLevel="0" collapsed="false">
      <c r="A3252" s="57" t="e">
        <f aca="false">INDEX(BucketTable,MATCH(B3252,SumMonths,0),1)</f>
        <v>#N/A</v>
      </c>
      <c r="K3252" s="57" t="e">
        <f aca="false">INDEX(lava,MATCH(B3252,SumMonths,0),2)</f>
        <v>#N/A</v>
      </c>
    </row>
    <row r="3253" customFormat="false" ht="12.75" hidden="false" customHeight="false" outlineLevel="0" collapsed="false">
      <c r="A3253" s="57" t="e">
        <f aca="false">INDEX(BucketTable,MATCH(B3253,SumMonths,0),1)</f>
        <v>#N/A</v>
      </c>
      <c r="K3253" s="57" t="e">
        <f aca="false">INDEX(lava,MATCH(B3253,SumMonths,0),2)</f>
        <v>#N/A</v>
      </c>
    </row>
    <row r="3254" customFormat="false" ht="12.75" hidden="false" customHeight="false" outlineLevel="0" collapsed="false">
      <c r="A3254" s="57" t="e">
        <f aca="false">INDEX(BucketTable,MATCH(B3254,SumMonths,0),1)</f>
        <v>#N/A</v>
      </c>
      <c r="K3254" s="57" t="e">
        <f aca="false">INDEX(lava,MATCH(B3254,SumMonths,0),2)</f>
        <v>#N/A</v>
      </c>
    </row>
    <row r="3255" customFormat="false" ht="12.75" hidden="false" customHeight="false" outlineLevel="0" collapsed="false">
      <c r="A3255" s="57" t="e">
        <f aca="false">INDEX(BucketTable,MATCH(B3255,SumMonths,0),1)</f>
        <v>#N/A</v>
      </c>
      <c r="K3255" s="57" t="e">
        <f aca="false">INDEX(lava,MATCH(B3255,SumMonths,0),2)</f>
        <v>#N/A</v>
      </c>
    </row>
    <row r="3256" customFormat="false" ht="12.75" hidden="false" customHeight="false" outlineLevel="0" collapsed="false">
      <c r="A3256" s="57" t="e">
        <f aca="false">INDEX(BucketTable,MATCH(B3256,SumMonths,0),1)</f>
        <v>#N/A</v>
      </c>
      <c r="K3256" s="57" t="e">
        <f aca="false">INDEX(lava,MATCH(B3256,SumMonths,0),2)</f>
        <v>#N/A</v>
      </c>
    </row>
    <row r="3257" customFormat="false" ht="12.75" hidden="false" customHeight="false" outlineLevel="0" collapsed="false">
      <c r="A3257" s="57" t="e">
        <f aca="false">INDEX(BucketTable,MATCH(B3257,SumMonths,0),1)</f>
        <v>#N/A</v>
      </c>
      <c r="K3257" s="57" t="e">
        <f aca="false">INDEX(lava,MATCH(B3257,SumMonths,0),2)</f>
        <v>#N/A</v>
      </c>
    </row>
    <row r="3258" customFormat="false" ht="12.75" hidden="false" customHeight="false" outlineLevel="0" collapsed="false">
      <c r="A3258" s="57" t="e">
        <f aca="false">INDEX(BucketTable,MATCH(B3258,SumMonths,0),1)</f>
        <v>#N/A</v>
      </c>
      <c r="K3258" s="57" t="e">
        <f aca="false">INDEX(lava,MATCH(B3258,SumMonths,0),2)</f>
        <v>#N/A</v>
      </c>
    </row>
    <row r="3259" customFormat="false" ht="12.75" hidden="false" customHeight="false" outlineLevel="0" collapsed="false">
      <c r="A3259" s="57" t="e">
        <f aca="false">INDEX(BucketTable,MATCH(B3259,SumMonths,0),1)</f>
        <v>#N/A</v>
      </c>
      <c r="K3259" s="57" t="e">
        <f aca="false">INDEX(lava,MATCH(B3259,SumMonths,0),2)</f>
        <v>#N/A</v>
      </c>
    </row>
    <row r="3260" customFormat="false" ht="12.75" hidden="false" customHeight="false" outlineLevel="0" collapsed="false">
      <c r="A3260" s="57" t="e">
        <f aca="false">INDEX(BucketTable,MATCH(B3260,SumMonths,0),1)</f>
        <v>#N/A</v>
      </c>
      <c r="K3260" s="57" t="e">
        <f aca="false">INDEX(lava,MATCH(B3260,SumMonths,0),2)</f>
        <v>#N/A</v>
      </c>
    </row>
    <row r="3261" customFormat="false" ht="12.75" hidden="false" customHeight="false" outlineLevel="0" collapsed="false">
      <c r="A3261" s="57" t="e">
        <f aca="false">INDEX(BucketTable,MATCH(B3261,SumMonths,0),1)</f>
        <v>#N/A</v>
      </c>
      <c r="K3261" s="57" t="e">
        <f aca="false">INDEX(lava,MATCH(B3261,SumMonths,0),2)</f>
        <v>#N/A</v>
      </c>
    </row>
    <row r="3262" customFormat="false" ht="12.75" hidden="false" customHeight="false" outlineLevel="0" collapsed="false">
      <c r="A3262" s="57" t="e">
        <f aca="false">INDEX(BucketTable,MATCH(B3262,SumMonths,0),1)</f>
        <v>#N/A</v>
      </c>
      <c r="K3262" s="57" t="e">
        <f aca="false">INDEX(lava,MATCH(B3262,SumMonths,0),2)</f>
        <v>#N/A</v>
      </c>
    </row>
    <row r="3263" customFormat="false" ht="12.75" hidden="false" customHeight="false" outlineLevel="0" collapsed="false">
      <c r="A3263" s="57" t="e">
        <f aca="false">INDEX(BucketTable,MATCH(B3263,SumMonths,0),1)</f>
        <v>#N/A</v>
      </c>
      <c r="K3263" s="57" t="e">
        <f aca="false">INDEX(lava,MATCH(B3263,SumMonths,0),2)</f>
        <v>#N/A</v>
      </c>
    </row>
    <row r="3264" customFormat="false" ht="12.75" hidden="false" customHeight="false" outlineLevel="0" collapsed="false">
      <c r="A3264" s="57" t="e">
        <f aca="false">INDEX(BucketTable,MATCH(B3264,SumMonths,0),1)</f>
        <v>#N/A</v>
      </c>
      <c r="K3264" s="57" t="e">
        <f aca="false">INDEX(lava,MATCH(B3264,SumMonths,0),2)</f>
        <v>#N/A</v>
      </c>
    </row>
    <row r="3265" customFormat="false" ht="12.75" hidden="false" customHeight="false" outlineLevel="0" collapsed="false">
      <c r="A3265" s="57" t="e">
        <f aca="false">INDEX(BucketTable,MATCH(B3265,SumMonths,0),1)</f>
        <v>#N/A</v>
      </c>
      <c r="K3265" s="57" t="e">
        <f aca="false">INDEX(lava,MATCH(B3265,SumMonths,0),2)</f>
        <v>#N/A</v>
      </c>
    </row>
    <row r="3266" customFormat="false" ht="12.75" hidden="false" customHeight="false" outlineLevel="0" collapsed="false">
      <c r="A3266" s="57" t="e">
        <f aca="false">INDEX(BucketTable,MATCH(B3266,SumMonths,0),1)</f>
        <v>#N/A</v>
      </c>
      <c r="K3266" s="57" t="e">
        <f aca="false">INDEX(lava,MATCH(B3266,SumMonths,0),2)</f>
        <v>#N/A</v>
      </c>
    </row>
    <row r="3267" customFormat="false" ht="12.75" hidden="false" customHeight="false" outlineLevel="0" collapsed="false">
      <c r="A3267" s="57" t="e">
        <f aca="false">INDEX(BucketTable,MATCH(B3267,SumMonths,0),1)</f>
        <v>#N/A</v>
      </c>
      <c r="K3267" s="57" t="e">
        <f aca="false">INDEX(lava,MATCH(B3267,SumMonths,0),2)</f>
        <v>#N/A</v>
      </c>
    </row>
    <row r="3268" customFormat="false" ht="12.75" hidden="false" customHeight="false" outlineLevel="0" collapsed="false">
      <c r="A3268" s="57" t="e">
        <f aca="false">INDEX(BucketTable,MATCH(B3268,SumMonths,0),1)</f>
        <v>#N/A</v>
      </c>
      <c r="K3268" s="57" t="e">
        <f aca="false">INDEX(lava,MATCH(B3268,SumMonths,0),2)</f>
        <v>#N/A</v>
      </c>
    </row>
    <row r="3269" customFormat="false" ht="12.75" hidden="false" customHeight="false" outlineLevel="0" collapsed="false">
      <c r="A3269" s="57" t="e">
        <f aca="false">INDEX(BucketTable,MATCH(B3269,SumMonths,0),1)</f>
        <v>#N/A</v>
      </c>
      <c r="K3269" s="57" t="e">
        <f aca="false">INDEX(lava,MATCH(B3269,SumMonths,0),2)</f>
        <v>#N/A</v>
      </c>
    </row>
    <row r="3270" customFormat="false" ht="12.75" hidden="false" customHeight="false" outlineLevel="0" collapsed="false">
      <c r="A3270" s="57" t="e">
        <f aca="false">INDEX(BucketTable,MATCH(B3270,SumMonths,0),1)</f>
        <v>#N/A</v>
      </c>
      <c r="K3270" s="57" t="e">
        <f aca="false">INDEX(lava,MATCH(B3270,SumMonths,0),2)</f>
        <v>#N/A</v>
      </c>
    </row>
    <row r="3271" customFormat="false" ht="12.75" hidden="false" customHeight="false" outlineLevel="0" collapsed="false">
      <c r="A3271" s="57" t="e">
        <f aca="false">INDEX(BucketTable,MATCH(B3271,SumMonths,0),1)</f>
        <v>#N/A</v>
      </c>
      <c r="K3271" s="57" t="e">
        <f aca="false">INDEX(lava,MATCH(B3271,SumMonths,0),2)</f>
        <v>#N/A</v>
      </c>
    </row>
    <row r="3272" customFormat="false" ht="12.75" hidden="false" customHeight="false" outlineLevel="0" collapsed="false">
      <c r="A3272" s="57" t="e">
        <f aca="false">INDEX(BucketTable,MATCH(B3272,SumMonths,0),1)</f>
        <v>#N/A</v>
      </c>
      <c r="K3272" s="57" t="e">
        <f aca="false">INDEX(lava,MATCH(B3272,SumMonths,0),2)</f>
        <v>#N/A</v>
      </c>
    </row>
    <row r="3273" customFormat="false" ht="12.75" hidden="false" customHeight="false" outlineLevel="0" collapsed="false">
      <c r="A3273" s="57" t="e">
        <f aca="false">INDEX(BucketTable,MATCH(B3273,SumMonths,0),1)</f>
        <v>#N/A</v>
      </c>
      <c r="K3273" s="57" t="e">
        <f aca="false">INDEX(lava,MATCH(B3273,SumMonths,0),2)</f>
        <v>#N/A</v>
      </c>
    </row>
    <row r="3274" customFormat="false" ht="12.75" hidden="false" customHeight="false" outlineLevel="0" collapsed="false">
      <c r="A3274" s="57" t="e">
        <f aca="false">INDEX(BucketTable,MATCH(B3274,SumMonths,0),1)</f>
        <v>#N/A</v>
      </c>
      <c r="K3274" s="57" t="e">
        <f aca="false">INDEX(lava,MATCH(B3274,SumMonths,0),2)</f>
        <v>#N/A</v>
      </c>
    </row>
    <row r="3275" customFormat="false" ht="12.75" hidden="false" customHeight="false" outlineLevel="0" collapsed="false">
      <c r="A3275" s="57" t="e">
        <f aca="false">INDEX(BucketTable,MATCH(B3275,SumMonths,0),1)</f>
        <v>#N/A</v>
      </c>
      <c r="K3275" s="57" t="e">
        <f aca="false">INDEX(lava,MATCH(B3275,SumMonths,0),2)</f>
        <v>#N/A</v>
      </c>
    </row>
    <row r="3276" customFormat="false" ht="12.75" hidden="false" customHeight="false" outlineLevel="0" collapsed="false">
      <c r="A3276" s="57" t="e">
        <f aca="false">INDEX(BucketTable,MATCH(B3276,SumMonths,0),1)</f>
        <v>#N/A</v>
      </c>
      <c r="K3276" s="57" t="e">
        <f aca="false">INDEX(lava,MATCH(B3276,SumMonths,0),2)</f>
        <v>#N/A</v>
      </c>
    </row>
    <row r="3277" customFormat="false" ht="12.75" hidden="false" customHeight="false" outlineLevel="0" collapsed="false">
      <c r="A3277" s="57" t="e">
        <f aca="false">INDEX(BucketTable,MATCH(B3277,SumMonths,0),1)</f>
        <v>#N/A</v>
      </c>
      <c r="K3277" s="57" t="e">
        <f aca="false">INDEX(lava,MATCH(B3277,SumMonths,0),2)</f>
        <v>#N/A</v>
      </c>
    </row>
    <row r="3278" customFormat="false" ht="12.75" hidden="false" customHeight="false" outlineLevel="0" collapsed="false">
      <c r="A3278" s="57" t="e">
        <f aca="false">INDEX(BucketTable,MATCH(B3278,SumMonths,0),1)</f>
        <v>#N/A</v>
      </c>
      <c r="K3278" s="57" t="e">
        <f aca="false">INDEX(lava,MATCH(B3278,SumMonths,0),2)</f>
        <v>#N/A</v>
      </c>
    </row>
    <row r="3279" customFormat="false" ht="12.75" hidden="false" customHeight="false" outlineLevel="0" collapsed="false">
      <c r="A3279" s="57" t="e">
        <f aca="false">INDEX(BucketTable,MATCH(B3279,SumMonths,0),1)</f>
        <v>#N/A</v>
      </c>
      <c r="K3279" s="57" t="e">
        <f aca="false">INDEX(lava,MATCH(B3279,SumMonths,0),2)</f>
        <v>#N/A</v>
      </c>
    </row>
    <row r="3280" customFormat="false" ht="12.75" hidden="false" customHeight="false" outlineLevel="0" collapsed="false">
      <c r="A3280" s="57" t="e">
        <f aca="false">INDEX(BucketTable,MATCH(B3280,SumMonths,0),1)</f>
        <v>#N/A</v>
      </c>
      <c r="K3280" s="57" t="e">
        <f aca="false">INDEX(lava,MATCH(B3280,SumMonths,0),2)</f>
        <v>#N/A</v>
      </c>
    </row>
    <row r="3281" customFormat="false" ht="12.75" hidden="false" customHeight="false" outlineLevel="0" collapsed="false">
      <c r="A3281" s="57" t="e">
        <f aca="false">INDEX(BucketTable,MATCH(B3281,SumMonths,0),1)</f>
        <v>#N/A</v>
      </c>
      <c r="K3281" s="57" t="e">
        <f aca="false">INDEX(lava,MATCH(B3281,SumMonths,0),2)</f>
        <v>#N/A</v>
      </c>
    </row>
    <row r="3282" customFormat="false" ht="12.75" hidden="false" customHeight="false" outlineLevel="0" collapsed="false">
      <c r="A3282" s="57" t="e">
        <f aca="false">INDEX(BucketTable,MATCH(B3282,SumMonths,0),1)</f>
        <v>#N/A</v>
      </c>
      <c r="K3282" s="57" t="e">
        <f aca="false">INDEX(lava,MATCH(B3282,SumMonths,0),2)</f>
        <v>#N/A</v>
      </c>
    </row>
    <row r="3283" customFormat="false" ht="12.75" hidden="false" customHeight="false" outlineLevel="0" collapsed="false">
      <c r="A3283" s="57" t="e">
        <f aca="false">INDEX(BucketTable,MATCH(B3283,SumMonths,0),1)</f>
        <v>#N/A</v>
      </c>
      <c r="K3283" s="57" t="e">
        <f aca="false">INDEX(lava,MATCH(B3283,SumMonths,0),2)</f>
        <v>#N/A</v>
      </c>
    </row>
    <row r="3284" customFormat="false" ht="12.75" hidden="false" customHeight="false" outlineLevel="0" collapsed="false">
      <c r="A3284" s="57" t="e">
        <f aca="false">INDEX(BucketTable,MATCH(B3284,SumMonths,0),1)</f>
        <v>#N/A</v>
      </c>
      <c r="K3284" s="57" t="e">
        <f aca="false">INDEX(lava,MATCH(B3284,SumMonths,0),2)</f>
        <v>#N/A</v>
      </c>
    </row>
    <row r="3285" customFormat="false" ht="12.75" hidden="false" customHeight="false" outlineLevel="0" collapsed="false">
      <c r="A3285" s="57" t="e">
        <f aca="false">INDEX(BucketTable,MATCH(B3285,SumMonths,0),1)</f>
        <v>#N/A</v>
      </c>
      <c r="K3285" s="57" t="e">
        <f aca="false">INDEX(lava,MATCH(B3285,SumMonths,0),2)</f>
        <v>#N/A</v>
      </c>
    </row>
    <row r="3286" customFormat="false" ht="12.75" hidden="false" customHeight="false" outlineLevel="0" collapsed="false">
      <c r="A3286" s="57" t="e">
        <f aca="false">INDEX(BucketTable,MATCH(B3286,SumMonths,0),1)</f>
        <v>#N/A</v>
      </c>
      <c r="K3286" s="57" t="e">
        <f aca="false">INDEX(lava,MATCH(B3286,SumMonths,0),2)</f>
        <v>#N/A</v>
      </c>
    </row>
    <row r="3287" customFormat="false" ht="12.75" hidden="false" customHeight="false" outlineLevel="0" collapsed="false">
      <c r="A3287" s="57" t="e">
        <f aca="false">INDEX(BucketTable,MATCH(B3287,SumMonths,0),1)</f>
        <v>#N/A</v>
      </c>
      <c r="K3287" s="57" t="e">
        <f aca="false">INDEX(lava,MATCH(B3287,SumMonths,0),2)</f>
        <v>#N/A</v>
      </c>
    </row>
    <row r="3288" customFormat="false" ht="12.75" hidden="false" customHeight="false" outlineLevel="0" collapsed="false">
      <c r="A3288" s="57" t="e">
        <f aca="false">INDEX(BucketTable,MATCH(B3288,SumMonths,0),1)</f>
        <v>#N/A</v>
      </c>
      <c r="K3288" s="57" t="e">
        <f aca="false">INDEX(lava,MATCH(B3288,SumMonths,0),2)</f>
        <v>#N/A</v>
      </c>
    </row>
    <row r="3289" customFormat="false" ht="12.75" hidden="false" customHeight="false" outlineLevel="0" collapsed="false">
      <c r="A3289" s="57" t="e">
        <f aca="false">INDEX(BucketTable,MATCH(B3289,SumMonths,0),1)</f>
        <v>#N/A</v>
      </c>
      <c r="K3289" s="57" t="e">
        <f aca="false">INDEX(lava,MATCH(B3289,SumMonths,0),2)</f>
        <v>#N/A</v>
      </c>
    </row>
    <row r="3290" customFormat="false" ht="12.75" hidden="false" customHeight="false" outlineLevel="0" collapsed="false">
      <c r="A3290" s="57" t="e">
        <f aca="false">INDEX(BucketTable,MATCH(B3290,SumMonths,0),1)</f>
        <v>#N/A</v>
      </c>
      <c r="K3290" s="57" t="e">
        <f aca="false">INDEX(lava,MATCH(B3290,SumMonths,0),2)</f>
        <v>#N/A</v>
      </c>
    </row>
    <row r="3291" customFormat="false" ht="12.75" hidden="false" customHeight="false" outlineLevel="0" collapsed="false">
      <c r="A3291" s="57" t="e">
        <f aca="false">INDEX(BucketTable,MATCH(B3291,SumMonths,0),1)</f>
        <v>#N/A</v>
      </c>
      <c r="K3291" s="57" t="e">
        <f aca="false">INDEX(lava,MATCH(B3291,SumMonths,0),2)</f>
        <v>#N/A</v>
      </c>
    </row>
    <row r="3292" customFormat="false" ht="12.75" hidden="false" customHeight="false" outlineLevel="0" collapsed="false">
      <c r="A3292" s="57" t="e">
        <f aca="false">INDEX(BucketTable,MATCH(B3292,SumMonths,0),1)</f>
        <v>#N/A</v>
      </c>
      <c r="K3292" s="57" t="e">
        <f aca="false">INDEX(lava,MATCH(B3292,SumMonths,0),2)</f>
        <v>#N/A</v>
      </c>
    </row>
    <row r="3293" customFormat="false" ht="12.75" hidden="false" customHeight="false" outlineLevel="0" collapsed="false">
      <c r="A3293" s="57" t="e">
        <f aca="false">INDEX(BucketTable,MATCH(B3293,SumMonths,0),1)</f>
        <v>#N/A</v>
      </c>
      <c r="K3293" s="57" t="e">
        <f aca="false">INDEX(lava,MATCH(B3293,SumMonths,0),2)</f>
        <v>#N/A</v>
      </c>
    </row>
    <row r="3294" customFormat="false" ht="12.75" hidden="false" customHeight="false" outlineLevel="0" collapsed="false">
      <c r="A3294" s="57" t="e">
        <f aca="false">INDEX(BucketTable,MATCH(B3294,SumMonths,0),1)</f>
        <v>#N/A</v>
      </c>
      <c r="K3294" s="57" t="e">
        <f aca="false">INDEX(lava,MATCH(B3294,SumMonths,0),2)</f>
        <v>#N/A</v>
      </c>
    </row>
    <row r="3295" customFormat="false" ht="12.75" hidden="false" customHeight="false" outlineLevel="0" collapsed="false">
      <c r="A3295" s="57" t="e">
        <f aca="false">INDEX(BucketTable,MATCH(B3295,SumMonths,0),1)</f>
        <v>#N/A</v>
      </c>
      <c r="K3295" s="57" t="e">
        <f aca="false">INDEX(lava,MATCH(B3295,SumMonths,0),2)</f>
        <v>#N/A</v>
      </c>
    </row>
    <row r="3296" customFormat="false" ht="12.75" hidden="false" customHeight="false" outlineLevel="0" collapsed="false">
      <c r="A3296" s="57" t="e">
        <f aca="false">INDEX(BucketTable,MATCH(B3296,SumMonths,0),1)</f>
        <v>#N/A</v>
      </c>
      <c r="K3296" s="57" t="e">
        <f aca="false">INDEX(lava,MATCH(B3296,SumMonths,0),2)</f>
        <v>#N/A</v>
      </c>
    </row>
    <row r="3297" customFormat="false" ht="12.75" hidden="false" customHeight="false" outlineLevel="0" collapsed="false">
      <c r="A3297" s="57" t="e">
        <f aca="false">INDEX(BucketTable,MATCH(B3297,SumMonths,0),1)</f>
        <v>#N/A</v>
      </c>
      <c r="K3297" s="57" t="e">
        <f aca="false">INDEX(lava,MATCH(B3297,SumMonths,0),2)</f>
        <v>#N/A</v>
      </c>
    </row>
    <row r="3298" customFormat="false" ht="12.75" hidden="false" customHeight="false" outlineLevel="0" collapsed="false">
      <c r="A3298" s="57" t="e">
        <f aca="false">INDEX(BucketTable,MATCH(B3298,SumMonths,0),1)</f>
        <v>#N/A</v>
      </c>
      <c r="K3298" s="57" t="e">
        <f aca="false">INDEX(lava,MATCH(B3298,SumMonths,0),2)</f>
        <v>#N/A</v>
      </c>
    </row>
    <row r="3299" customFormat="false" ht="12.75" hidden="false" customHeight="false" outlineLevel="0" collapsed="false">
      <c r="A3299" s="57" t="e">
        <f aca="false">INDEX(BucketTable,MATCH(B3299,SumMonths,0),1)</f>
        <v>#N/A</v>
      </c>
      <c r="K3299" s="57" t="e">
        <f aca="false">INDEX(lava,MATCH(B3299,SumMonths,0),2)</f>
        <v>#N/A</v>
      </c>
    </row>
    <row r="3300" customFormat="false" ht="12.75" hidden="false" customHeight="false" outlineLevel="0" collapsed="false">
      <c r="A3300" s="57" t="e">
        <f aca="false">INDEX(BucketTable,MATCH(B3300,SumMonths,0),1)</f>
        <v>#N/A</v>
      </c>
      <c r="K3300" s="57" t="e">
        <f aca="false">INDEX(lava,MATCH(B3300,SumMonths,0),2)</f>
        <v>#N/A</v>
      </c>
    </row>
    <row r="3301" customFormat="false" ht="12.75" hidden="false" customHeight="false" outlineLevel="0" collapsed="false">
      <c r="A3301" s="57" t="e">
        <f aca="false">INDEX(BucketTable,MATCH(B3301,SumMonths,0),1)</f>
        <v>#N/A</v>
      </c>
      <c r="K3301" s="57" t="e">
        <f aca="false">INDEX(lava,MATCH(B3301,SumMonths,0),2)</f>
        <v>#N/A</v>
      </c>
    </row>
    <row r="3302" customFormat="false" ht="12.75" hidden="false" customHeight="false" outlineLevel="0" collapsed="false">
      <c r="A3302" s="57" t="e">
        <f aca="false">INDEX(BucketTable,MATCH(B3302,SumMonths,0),1)</f>
        <v>#N/A</v>
      </c>
      <c r="K3302" s="57" t="e">
        <f aca="false">INDEX(lava,MATCH(B3302,SumMonths,0),2)</f>
        <v>#N/A</v>
      </c>
    </row>
    <row r="3303" customFormat="false" ht="12.75" hidden="false" customHeight="false" outlineLevel="0" collapsed="false">
      <c r="A3303" s="57" t="e">
        <f aca="false">INDEX(BucketTable,MATCH(B3303,SumMonths,0),1)</f>
        <v>#N/A</v>
      </c>
      <c r="K3303" s="57" t="e">
        <f aca="false">INDEX(lava,MATCH(B3303,SumMonths,0),2)</f>
        <v>#N/A</v>
      </c>
    </row>
    <row r="3304" customFormat="false" ht="12.75" hidden="false" customHeight="false" outlineLevel="0" collapsed="false">
      <c r="A3304" s="57" t="e">
        <f aca="false">INDEX(BucketTable,MATCH(B3304,SumMonths,0),1)</f>
        <v>#N/A</v>
      </c>
      <c r="K3304" s="57" t="e">
        <f aca="false">INDEX(lava,MATCH(B3304,SumMonths,0),2)</f>
        <v>#N/A</v>
      </c>
    </row>
    <row r="3305" customFormat="false" ht="12.75" hidden="false" customHeight="false" outlineLevel="0" collapsed="false">
      <c r="A3305" s="57" t="e">
        <f aca="false">INDEX(BucketTable,MATCH(B3305,SumMonths,0),1)</f>
        <v>#N/A</v>
      </c>
      <c r="K3305" s="57" t="e">
        <f aca="false">INDEX(lava,MATCH(B3305,SumMonths,0),2)</f>
        <v>#N/A</v>
      </c>
    </row>
    <row r="3306" customFormat="false" ht="12.75" hidden="false" customHeight="false" outlineLevel="0" collapsed="false">
      <c r="A3306" s="57" t="e">
        <f aca="false">INDEX(BucketTable,MATCH(B3306,SumMonths,0),1)</f>
        <v>#N/A</v>
      </c>
      <c r="K3306" s="57" t="e">
        <f aca="false">INDEX(lava,MATCH(B3306,SumMonths,0),2)</f>
        <v>#N/A</v>
      </c>
    </row>
    <row r="3307" customFormat="false" ht="12.75" hidden="false" customHeight="false" outlineLevel="0" collapsed="false">
      <c r="A3307" s="57" t="e">
        <f aca="false">INDEX(BucketTable,MATCH(B3307,SumMonths,0),1)</f>
        <v>#N/A</v>
      </c>
      <c r="K3307" s="57" t="e">
        <f aca="false">INDEX(lava,MATCH(B3307,SumMonths,0),2)</f>
        <v>#N/A</v>
      </c>
    </row>
    <row r="3308" customFormat="false" ht="12.75" hidden="false" customHeight="false" outlineLevel="0" collapsed="false">
      <c r="A3308" s="57" t="e">
        <f aca="false">INDEX(BucketTable,MATCH(B3308,SumMonths,0),1)</f>
        <v>#N/A</v>
      </c>
      <c r="K3308" s="57" t="e">
        <f aca="false">INDEX(lava,MATCH(B3308,SumMonths,0),2)</f>
        <v>#N/A</v>
      </c>
    </row>
    <row r="3309" customFormat="false" ht="12.75" hidden="false" customHeight="false" outlineLevel="0" collapsed="false">
      <c r="A3309" s="57" t="e">
        <f aca="false">INDEX(BucketTable,MATCH(B3309,SumMonths,0),1)</f>
        <v>#N/A</v>
      </c>
      <c r="K3309" s="57" t="e">
        <f aca="false">INDEX(lava,MATCH(B3309,SumMonths,0),2)</f>
        <v>#N/A</v>
      </c>
    </row>
    <row r="3310" customFormat="false" ht="12.75" hidden="false" customHeight="false" outlineLevel="0" collapsed="false">
      <c r="A3310" s="57" t="e">
        <f aca="false">INDEX(BucketTable,MATCH(B3310,SumMonths,0),1)</f>
        <v>#N/A</v>
      </c>
      <c r="K3310" s="57" t="e">
        <f aca="false">INDEX(lava,MATCH(B3310,SumMonths,0),2)</f>
        <v>#N/A</v>
      </c>
    </row>
    <row r="3311" customFormat="false" ht="12.75" hidden="false" customHeight="false" outlineLevel="0" collapsed="false">
      <c r="A3311" s="57" t="e">
        <f aca="false">INDEX(BucketTable,MATCH(B3311,SumMonths,0),1)</f>
        <v>#N/A</v>
      </c>
      <c r="K3311" s="57" t="e">
        <f aca="false">INDEX(lava,MATCH(B3311,SumMonths,0),2)</f>
        <v>#N/A</v>
      </c>
    </row>
    <row r="3312" customFormat="false" ht="12.75" hidden="false" customHeight="false" outlineLevel="0" collapsed="false">
      <c r="A3312" s="57" t="e">
        <f aca="false">INDEX(BucketTable,MATCH(B3312,SumMonths,0),1)</f>
        <v>#N/A</v>
      </c>
      <c r="K3312" s="57" t="e">
        <f aca="false">INDEX(lava,MATCH(B3312,SumMonths,0),2)</f>
        <v>#N/A</v>
      </c>
    </row>
    <row r="3313" customFormat="false" ht="12.75" hidden="false" customHeight="false" outlineLevel="0" collapsed="false">
      <c r="A3313" s="57" t="e">
        <f aca="false">INDEX(BucketTable,MATCH(B3313,SumMonths,0),1)</f>
        <v>#N/A</v>
      </c>
      <c r="K3313" s="57" t="e">
        <f aca="false">INDEX(lava,MATCH(B3313,SumMonths,0),2)</f>
        <v>#N/A</v>
      </c>
    </row>
    <row r="3314" customFormat="false" ht="12.75" hidden="false" customHeight="false" outlineLevel="0" collapsed="false">
      <c r="A3314" s="57" t="e">
        <f aca="false">INDEX(BucketTable,MATCH(B3314,SumMonths,0),1)</f>
        <v>#N/A</v>
      </c>
      <c r="K3314" s="57" t="e">
        <f aca="false">INDEX(lava,MATCH(B3314,SumMonths,0),2)</f>
        <v>#N/A</v>
      </c>
    </row>
    <row r="3315" customFormat="false" ht="12.75" hidden="false" customHeight="false" outlineLevel="0" collapsed="false">
      <c r="A3315" s="57" t="e">
        <f aca="false">INDEX(BucketTable,MATCH(B3315,SumMonths,0),1)</f>
        <v>#N/A</v>
      </c>
      <c r="K3315" s="57" t="e">
        <f aca="false">INDEX(lava,MATCH(B3315,SumMonths,0),2)</f>
        <v>#N/A</v>
      </c>
    </row>
    <row r="3316" customFormat="false" ht="12.75" hidden="false" customHeight="false" outlineLevel="0" collapsed="false">
      <c r="A3316" s="57" t="e">
        <f aca="false">INDEX(BucketTable,MATCH(B3316,SumMonths,0),1)</f>
        <v>#N/A</v>
      </c>
      <c r="K3316" s="57" t="e">
        <f aca="false">INDEX(lava,MATCH(B3316,SumMonths,0),2)</f>
        <v>#N/A</v>
      </c>
    </row>
    <row r="3317" customFormat="false" ht="12.75" hidden="false" customHeight="false" outlineLevel="0" collapsed="false">
      <c r="A3317" s="57" t="e">
        <f aca="false">INDEX(BucketTable,MATCH(B3317,SumMonths,0),1)</f>
        <v>#N/A</v>
      </c>
      <c r="K3317" s="57" t="e">
        <f aca="false">INDEX(lava,MATCH(B3317,SumMonths,0),2)</f>
        <v>#N/A</v>
      </c>
    </row>
    <row r="3318" customFormat="false" ht="12.75" hidden="false" customHeight="false" outlineLevel="0" collapsed="false">
      <c r="A3318" s="57" t="e">
        <f aca="false">INDEX(BucketTable,MATCH(B3318,SumMonths,0),1)</f>
        <v>#N/A</v>
      </c>
      <c r="K3318" s="57" t="e">
        <f aca="false">INDEX(lava,MATCH(B3318,SumMonths,0),2)</f>
        <v>#N/A</v>
      </c>
    </row>
    <row r="3319" customFormat="false" ht="12.75" hidden="false" customHeight="false" outlineLevel="0" collapsed="false">
      <c r="A3319" s="57" t="e">
        <f aca="false">INDEX(BucketTable,MATCH(B3319,SumMonths,0),1)</f>
        <v>#N/A</v>
      </c>
      <c r="K3319" s="57" t="e">
        <f aca="false">INDEX(lava,MATCH(B3319,SumMonths,0),2)</f>
        <v>#N/A</v>
      </c>
    </row>
    <row r="3320" customFormat="false" ht="12.75" hidden="false" customHeight="false" outlineLevel="0" collapsed="false">
      <c r="A3320" s="57" t="e">
        <f aca="false">INDEX(BucketTable,MATCH(B3320,SumMonths,0),1)</f>
        <v>#N/A</v>
      </c>
      <c r="K3320" s="57" t="e">
        <f aca="false">INDEX(lava,MATCH(B3320,SumMonths,0),2)</f>
        <v>#N/A</v>
      </c>
    </row>
    <row r="3321" customFormat="false" ht="12.75" hidden="false" customHeight="false" outlineLevel="0" collapsed="false">
      <c r="A3321" s="57" t="e">
        <f aca="false">INDEX(BucketTable,MATCH(B3321,SumMonths,0),1)</f>
        <v>#N/A</v>
      </c>
      <c r="K3321" s="57" t="e">
        <f aca="false">INDEX(lava,MATCH(B3321,SumMonths,0),2)</f>
        <v>#N/A</v>
      </c>
    </row>
    <row r="3322" customFormat="false" ht="12.75" hidden="false" customHeight="false" outlineLevel="0" collapsed="false">
      <c r="A3322" s="57" t="e">
        <f aca="false">INDEX(BucketTable,MATCH(B3322,SumMonths,0),1)</f>
        <v>#N/A</v>
      </c>
      <c r="K3322" s="57" t="e">
        <f aca="false">INDEX(lava,MATCH(B3322,SumMonths,0),2)</f>
        <v>#N/A</v>
      </c>
    </row>
    <row r="3323" customFormat="false" ht="12.75" hidden="false" customHeight="false" outlineLevel="0" collapsed="false">
      <c r="A3323" s="57" t="e">
        <f aca="false">INDEX(BucketTable,MATCH(B3323,SumMonths,0),1)</f>
        <v>#N/A</v>
      </c>
      <c r="K3323" s="57" t="e">
        <f aca="false">INDEX(lava,MATCH(B3323,SumMonths,0),2)</f>
        <v>#N/A</v>
      </c>
    </row>
    <row r="3324" customFormat="false" ht="12.75" hidden="false" customHeight="false" outlineLevel="0" collapsed="false">
      <c r="A3324" s="57" t="e">
        <f aca="false">INDEX(BucketTable,MATCH(B3324,SumMonths,0),1)</f>
        <v>#N/A</v>
      </c>
      <c r="K3324" s="57" t="e">
        <f aca="false">INDEX(lava,MATCH(B3324,SumMonths,0),2)</f>
        <v>#N/A</v>
      </c>
    </row>
    <row r="3325" customFormat="false" ht="12.75" hidden="false" customHeight="false" outlineLevel="0" collapsed="false">
      <c r="A3325" s="57" t="e">
        <f aca="false">INDEX(BucketTable,MATCH(B3325,SumMonths,0),1)</f>
        <v>#N/A</v>
      </c>
      <c r="K3325" s="57" t="e">
        <f aca="false">INDEX(lava,MATCH(B3325,SumMonths,0),2)</f>
        <v>#N/A</v>
      </c>
    </row>
    <row r="3326" customFormat="false" ht="12.75" hidden="false" customHeight="false" outlineLevel="0" collapsed="false">
      <c r="A3326" s="57" t="e">
        <f aca="false">INDEX(BucketTable,MATCH(B3326,SumMonths,0),1)</f>
        <v>#N/A</v>
      </c>
      <c r="K3326" s="57" t="e">
        <f aca="false">INDEX(lava,MATCH(B3326,SumMonths,0),2)</f>
        <v>#N/A</v>
      </c>
    </row>
    <row r="3327" customFormat="false" ht="12.75" hidden="false" customHeight="false" outlineLevel="0" collapsed="false">
      <c r="A3327" s="57" t="e">
        <f aca="false">INDEX(BucketTable,MATCH(B3327,SumMonths,0),1)</f>
        <v>#N/A</v>
      </c>
      <c r="K3327" s="57" t="e">
        <f aca="false">INDEX(lava,MATCH(B3327,SumMonths,0),2)</f>
        <v>#N/A</v>
      </c>
    </row>
    <row r="3328" customFormat="false" ht="12.75" hidden="false" customHeight="false" outlineLevel="0" collapsed="false">
      <c r="A3328" s="57" t="e">
        <f aca="false">INDEX(BucketTable,MATCH(B3328,SumMonths,0),1)</f>
        <v>#N/A</v>
      </c>
      <c r="K3328" s="57" t="e">
        <f aca="false">INDEX(lava,MATCH(B3328,SumMonths,0),2)</f>
        <v>#N/A</v>
      </c>
    </row>
    <row r="3329" customFormat="false" ht="12.75" hidden="false" customHeight="false" outlineLevel="0" collapsed="false">
      <c r="A3329" s="57" t="e">
        <f aca="false">INDEX(BucketTable,MATCH(B3329,SumMonths,0),1)</f>
        <v>#N/A</v>
      </c>
      <c r="K3329" s="57" t="e">
        <f aca="false">INDEX(lava,MATCH(B3329,SumMonths,0),2)</f>
        <v>#N/A</v>
      </c>
    </row>
    <row r="3330" customFormat="false" ht="12.75" hidden="false" customHeight="false" outlineLevel="0" collapsed="false">
      <c r="A3330" s="57" t="e">
        <f aca="false">INDEX(BucketTable,MATCH(B3330,SumMonths,0),1)</f>
        <v>#N/A</v>
      </c>
      <c r="K3330" s="57" t="e">
        <f aca="false">INDEX(lava,MATCH(B3330,SumMonths,0),2)</f>
        <v>#N/A</v>
      </c>
    </row>
    <row r="3331" customFormat="false" ht="12.75" hidden="false" customHeight="false" outlineLevel="0" collapsed="false">
      <c r="A3331" s="57" t="e">
        <f aca="false">INDEX(BucketTable,MATCH(B3331,SumMonths,0),1)</f>
        <v>#N/A</v>
      </c>
      <c r="K3331" s="57" t="e">
        <f aca="false">INDEX(lava,MATCH(B3331,SumMonths,0),2)</f>
        <v>#N/A</v>
      </c>
    </row>
    <row r="3332" customFormat="false" ht="12.75" hidden="false" customHeight="false" outlineLevel="0" collapsed="false">
      <c r="A3332" s="57" t="e">
        <f aca="false">INDEX(BucketTable,MATCH(B3332,SumMonths,0),1)</f>
        <v>#N/A</v>
      </c>
      <c r="K3332" s="57" t="e">
        <f aca="false">INDEX(lava,MATCH(B3332,SumMonths,0),2)</f>
        <v>#N/A</v>
      </c>
    </row>
    <row r="3333" customFormat="false" ht="12.75" hidden="false" customHeight="false" outlineLevel="0" collapsed="false">
      <c r="A3333" s="57" t="e">
        <f aca="false">INDEX(BucketTable,MATCH(B3333,SumMonths,0),1)</f>
        <v>#N/A</v>
      </c>
      <c r="K3333" s="57" t="e">
        <f aca="false">INDEX(lava,MATCH(B3333,SumMonths,0),2)</f>
        <v>#N/A</v>
      </c>
    </row>
    <row r="3334" customFormat="false" ht="12.75" hidden="false" customHeight="false" outlineLevel="0" collapsed="false">
      <c r="A3334" s="57" t="e">
        <f aca="false">INDEX(BucketTable,MATCH(B3334,SumMonths,0),1)</f>
        <v>#N/A</v>
      </c>
      <c r="K3334" s="57" t="e">
        <f aca="false">INDEX(lava,MATCH(B3334,SumMonths,0),2)</f>
        <v>#N/A</v>
      </c>
    </row>
    <row r="3335" customFormat="false" ht="12.75" hidden="false" customHeight="false" outlineLevel="0" collapsed="false">
      <c r="A3335" s="57" t="e">
        <f aca="false">INDEX(BucketTable,MATCH(B3335,SumMonths,0),1)</f>
        <v>#N/A</v>
      </c>
      <c r="K3335" s="57" t="e">
        <f aca="false">INDEX(lava,MATCH(B3335,SumMonths,0),2)</f>
        <v>#N/A</v>
      </c>
    </row>
    <row r="3336" customFormat="false" ht="12.75" hidden="false" customHeight="false" outlineLevel="0" collapsed="false">
      <c r="A3336" s="57" t="e">
        <f aca="false">INDEX(BucketTable,MATCH(B3336,SumMonths,0),1)</f>
        <v>#N/A</v>
      </c>
      <c r="K3336" s="57" t="e">
        <f aca="false">INDEX(lava,MATCH(B3336,SumMonths,0),2)</f>
        <v>#N/A</v>
      </c>
    </row>
    <row r="3337" customFormat="false" ht="12.75" hidden="false" customHeight="false" outlineLevel="0" collapsed="false">
      <c r="A3337" s="57" t="e">
        <f aca="false">INDEX(BucketTable,MATCH(B3337,SumMonths,0),1)</f>
        <v>#N/A</v>
      </c>
      <c r="K3337" s="57" t="e">
        <f aca="false">INDEX(lava,MATCH(B3337,SumMonths,0),2)</f>
        <v>#N/A</v>
      </c>
    </row>
    <row r="3338" customFormat="false" ht="12.75" hidden="false" customHeight="false" outlineLevel="0" collapsed="false">
      <c r="A3338" s="57" t="e">
        <f aca="false">INDEX(BucketTable,MATCH(B3338,SumMonths,0),1)</f>
        <v>#N/A</v>
      </c>
      <c r="K3338" s="57" t="e">
        <f aca="false">INDEX(lava,MATCH(B3338,SumMonths,0),2)</f>
        <v>#N/A</v>
      </c>
    </row>
    <row r="3339" customFormat="false" ht="12.75" hidden="false" customHeight="false" outlineLevel="0" collapsed="false">
      <c r="A3339" s="57" t="e">
        <f aca="false">INDEX(BucketTable,MATCH(B3339,SumMonths,0),1)</f>
        <v>#N/A</v>
      </c>
      <c r="K3339" s="57" t="e">
        <f aca="false">INDEX(lava,MATCH(B3339,SumMonths,0),2)</f>
        <v>#N/A</v>
      </c>
    </row>
    <row r="3340" customFormat="false" ht="12.75" hidden="false" customHeight="false" outlineLevel="0" collapsed="false">
      <c r="A3340" s="57" t="e">
        <f aca="false">INDEX(BucketTable,MATCH(B3340,SumMonths,0),1)</f>
        <v>#N/A</v>
      </c>
      <c r="K3340" s="57" t="e">
        <f aca="false">INDEX(lava,MATCH(B3340,SumMonths,0),2)</f>
        <v>#N/A</v>
      </c>
    </row>
    <row r="3341" customFormat="false" ht="12.75" hidden="false" customHeight="false" outlineLevel="0" collapsed="false">
      <c r="A3341" s="57" t="e">
        <f aca="false">INDEX(BucketTable,MATCH(B3341,SumMonths,0),1)</f>
        <v>#N/A</v>
      </c>
      <c r="K3341" s="57" t="e">
        <f aca="false">INDEX(lava,MATCH(B3341,SumMonths,0),2)</f>
        <v>#N/A</v>
      </c>
    </row>
    <row r="3342" customFormat="false" ht="12.75" hidden="false" customHeight="false" outlineLevel="0" collapsed="false">
      <c r="A3342" s="57" t="e">
        <f aca="false">INDEX(BucketTable,MATCH(B3342,SumMonths,0),1)</f>
        <v>#N/A</v>
      </c>
      <c r="K3342" s="57" t="e">
        <f aca="false">INDEX(lava,MATCH(B3342,SumMonths,0),2)</f>
        <v>#N/A</v>
      </c>
    </row>
    <row r="3343" customFormat="false" ht="12.75" hidden="false" customHeight="false" outlineLevel="0" collapsed="false">
      <c r="A3343" s="57" t="e">
        <f aca="false">INDEX(BucketTable,MATCH(B3343,SumMonths,0),1)</f>
        <v>#N/A</v>
      </c>
      <c r="K3343" s="57" t="e">
        <f aca="false">INDEX(lava,MATCH(B3343,SumMonths,0),2)</f>
        <v>#N/A</v>
      </c>
    </row>
    <row r="3344" customFormat="false" ht="12.75" hidden="false" customHeight="false" outlineLevel="0" collapsed="false">
      <c r="A3344" s="57" t="e">
        <f aca="false">INDEX(BucketTable,MATCH(B3344,SumMonths,0),1)</f>
        <v>#N/A</v>
      </c>
      <c r="K3344" s="57" t="e">
        <f aca="false">INDEX(lava,MATCH(B3344,SumMonths,0),2)</f>
        <v>#N/A</v>
      </c>
    </row>
    <row r="3345" customFormat="false" ht="12.75" hidden="false" customHeight="false" outlineLevel="0" collapsed="false">
      <c r="A3345" s="57" t="e">
        <f aca="false">INDEX(BucketTable,MATCH(B3345,SumMonths,0),1)</f>
        <v>#N/A</v>
      </c>
      <c r="K3345" s="57" t="e">
        <f aca="false">INDEX(lava,MATCH(B3345,SumMonths,0),2)</f>
        <v>#N/A</v>
      </c>
    </row>
    <row r="3346" customFormat="false" ht="12.75" hidden="false" customHeight="false" outlineLevel="0" collapsed="false">
      <c r="A3346" s="57" t="e">
        <f aca="false">INDEX(BucketTable,MATCH(B3346,SumMonths,0),1)</f>
        <v>#N/A</v>
      </c>
      <c r="K3346" s="57" t="e">
        <f aca="false">INDEX(lava,MATCH(B3346,SumMonths,0),2)</f>
        <v>#N/A</v>
      </c>
    </row>
    <row r="3347" customFormat="false" ht="12.75" hidden="false" customHeight="false" outlineLevel="0" collapsed="false">
      <c r="A3347" s="57" t="e">
        <f aca="false">INDEX(BucketTable,MATCH(B3347,SumMonths,0),1)</f>
        <v>#N/A</v>
      </c>
      <c r="K3347" s="57" t="e">
        <f aca="false">INDEX(lava,MATCH(B3347,SumMonths,0),2)</f>
        <v>#N/A</v>
      </c>
    </row>
    <row r="3348" customFormat="false" ht="12.75" hidden="false" customHeight="false" outlineLevel="0" collapsed="false">
      <c r="A3348" s="57" t="e">
        <f aca="false">INDEX(BucketTable,MATCH(B3348,SumMonths,0),1)</f>
        <v>#N/A</v>
      </c>
      <c r="K3348" s="57" t="e">
        <f aca="false">INDEX(lava,MATCH(B3348,SumMonths,0),2)</f>
        <v>#N/A</v>
      </c>
    </row>
    <row r="3349" customFormat="false" ht="12.75" hidden="false" customHeight="false" outlineLevel="0" collapsed="false">
      <c r="A3349" s="57" t="e">
        <f aca="false">INDEX(BucketTable,MATCH(B3349,SumMonths,0),1)</f>
        <v>#N/A</v>
      </c>
      <c r="K3349" s="57" t="e">
        <f aca="false">INDEX(lava,MATCH(B3349,SumMonths,0),2)</f>
        <v>#N/A</v>
      </c>
    </row>
    <row r="3350" customFormat="false" ht="12.75" hidden="false" customHeight="false" outlineLevel="0" collapsed="false">
      <c r="A3350" s="57" t="e">
        <f aca="false">INDEX(BucketTable,MATCH(B3350,SumMonths,0),1)</f>
        <v>#N/A</v>
      </c>
      <c r="K3350" s="57" t="e">
        <f aca="false">INDEX(lava,MATCH(B3350,SumMonths,0),2)</f>
        <v>#N/A</v>
      </c>
    </row>
    <row r="3351" customFormat="false" ht="12.75" hidden="false" customHeight="false" outlineLevel="0" collapsed="false">
      <c r="A3351" s="57" t="e">
        <f aca="false">INDEX(BucketTable,MATCH(B3351,SumMonths,0),1)</f>
        <v>#N/A</v>
      </c>
      <c r="K3351" s="57" t="e">
        <f aca="false">INDEX(lava,MATCH(B3351,SumMonths,0),2)</f>
        <v>#N/A</v>
      </c>
    </row>
    <row r="3352" customFormat="false" ht="12.75" hidden="false" customHeight="false" outlineLevel="0" collapsed="false">
      <c r="A3352" s="57" t="e">
        <f aca="false">INDEX(BucketTable,MATCH(B3352,SumMonths,0),1)</f>
        <v>#N/A</v>
      </c>
      <c r="K3352" s="57" t="e">
        <f aca="false">INDEX(lava,MATCH(B3352,SumMonths,0),2)</f>
        <v>#N/A</v>
      </c>
    </row>
    <row r="3353" customFormat="false" ht="12.75" hidden="false" customHeight="false" outlineLevel="0" collapsed="false">
      <c r="A3353" s="57" t="e">
        <f aca="false">INDEX(BucketTable,MATCH(B3353,SumMonths,0),1)</f>
        <v>#N/A</v>
      </c>
      <c r="K3353" s="57" t="e">
        <f aca="false">INDEX(lava,MATCH(B3353,SumMonths,0),2)</f>
        <v>#N/A</v>
      </c>
    </row>
    <row r="3354" customFormat="false" ht="12.75" hidden="false" customHeight="false" outlineLevel="0" collapsed="false">
      <c r="A3354" s="57" t="e">
        <f aca="false">INDEX(BucketTable,MATCH(B3354,SumMonths,0),1)</f>
        <v>#N/A</v>
      </c>
      <c r="K3354" s="57" t="e">
        <f aca="false">INDEX(lava,MATCH(B3354,SumMonths,0),2)</f>
        <v>#N/A</v>
      </c>
    </row>
    <row r="3355" customFormat="false" ht="12.75" hidden="false" customHeight="false" outlineLevel="0" collapsed="false">
      <c r="A3355" s="57" t="e">
        <f aca="false">INDEX(BucketTable,MATCH(B3355,SumMonths,0),1)</f>
        <v>#N/A</v>
      </c>
      <c r="K3355" s="57" t="e">
        <f aca="false">INDEX(lava,MATCH(B3355,SumMonths,0),2)</f>
        <v>#N/A</v>
      </c>
    </row>
    <row r="3356" customFormat="false" ht="12.75" hidden="false" customHeight="false" outlineLevel="0" collapsed="false">
      <c r="A3356" s="57" t="e">
        <f aca="false">INDEX(BucketTable,MATCH(B3356,SumMonths,0),1)</f>
        <v>#N/A</v>
      </c>
      <c r="K3356" s="57" t="e">
        <f aca="false">INDEX(lava,MATCH(B3356,SumMonths,0),2)</f>
        <v>#N/A</v>
      </c>
    </row>
    <row r="3357" customFormat="false" ht="12.75" hidden="false" customHeight="false" outlineLevel="0" collapsed="false">
      <c r="A3357" s="57" t="e">
        <f aca="false">INDEX(BucketTable,MATCH(B3357,SumMonths,0),1)</f>
        <v>#N/A</v>
      </c>
      <c r="K3357" s="57" t="e">
        <f aca="false">INDEX(lava,MATCH(B3357,SumMonths,0),2)</f>
        <v>#N/A</v>
      </c>
    </row>
    <row r="3358" customFormat="false" ht="12.75" hidden="false" customHeight="false" outlineLevel="0" collapsed="false">
      <c r="A3358" s="57" t="e">
        <f aca="false">INDEX(BucketTable,MATCH(B3358,SumMonths,0),1)</f>
        <v>#N/A</v>
      </c>
      <c r="K3358" s="57" t="e">
        <f aca="false">INDEX(lava,MATCH(B3358,SumMonths,0),2)</f>
        <v>#N/A</v>
      </c>
    </row>
    <row r="3359" customFormat="false" ht="12.75" hidden="false" customHeight="false" outlineLevel="0" collapsed="false">
      <c r="A3359" s="57" t="e">
        <f aca="false">INDEX(BucketTable,MATCH(B3359,SumMonths,0),1)</f>
        <v>#N/A</v>
      </c>
      <c r="K3359" s="57" t="e">
        <f aca="false">INDEX(lava,MATCH(B3359,SumMonths,0),2)</f>
        <v>#N/A</v>
      </c>
    </row>
    <row r="3360" customFormat="false" ht="12.75" hidden="false" customHeight="false" outlineLevel="0" collapsed="false">
      <c r="A3360" s="57" t="e">
        <f aca="false">INDEX(BucketTable,MATCH(B3360,SumMonths,0),1)</f>
        <v>#N/A</v>
      </c>
      <c r="K3360" s="57" t="e">
        <f aca="false">INDEX(lava,MATCH(B3360,SumMonths,0),2)</f>
        <v>#N/A</v>
      </c>
    </row>
    <row r="3361" customFormat="false" ht="12.75" hidden="false" customHeight="false" outlineLevel="0" collapsed="false">
      <c r="A3361" s="57" t="e">
        <f aca="false">INDEX(BucketTable,MATCH(B3361,SumMonths,0),1)</f>
        <v>#N/A</v>
      </c>
      <c r="K3361" s="57" t="e">
        <f aca="false">INDEX(lava,MATCH(B3361,SumMonths,0),2)</f>
        <v>#N/A</v>
      </c>
    </row>
    <row r="3362" customFormat="false" ht="12.75" hidden="false" customHeight="false" outlineLevel="0" collapsed="false">
      <c r="A3362" s="57" t="e">
        <f aca="false">INDEX(BucketTable,MATCH(B3362,SumMonths,0),1)</f>
        <v>#N/A</v>
      </c>
      <c r="K3362" s="57" t="e">
        <f aca="false">INDEX(lava,MATCH(B3362,SumMonths,0),2)</f>
        <v>#N/A</v>
      </c>
    </row>
    <row r="3363" customFormat="false" ht="12.75" hidden="false" customHeight="false" outlineLevel="0" collapsed="false">
      <c r="A3363" s="57" t="e">
        <f aca="false">INDEX(BucketTable,MATCH(B3363,SumMonths,0),1)</f>
        <v>#N/A</v>
      </c>
      <c r="K3363" s="57" t="e">
        <f aca="false">INDEX(lava,MATCH(B3363,SumMonths,0),2)</f>
        <v>#N/A</v>
      </c>
    </row>
    <row r="3364" customFormat="false" ht="12.75" hidden="false" customHeight="false" outlineLevel="0" collapsed="false">
      <c r="A3364" s="57" t="e">
        <f aca="false">INDEX(BucketTable,MATCH(B3364,SumMonths,0),1)</f>
        <v>#N/A</v>
      </c>
      <c r="K3364" s="57" t="e">
        <f aca="false">INDEX(lava,MATCH(B3364,SumMonths,0),2)</f>
        <v>#N/A</v>
      </c>
    </row>
    <row r="3365" customFormat="false" ht="12.75" hidden="false" customHeight="false" outlineLevel="0" collapsed="false">
      <c r="A3365" s="57" t="e">
        <f aca="false">INDEX(BucketTable,MATCH(B3365,SumMonths,0),1)</f>
        <v>#N/A</v>
      </c>
      <c r="K3365" s="57" t="e">
        <f aca="false">INDEX(lava,MATCH(B3365,SumMonths,0),2)</f>
        <v>#N/A</v>
      </c>
    </row>
    <row r="3366" customFormat="false" ht="12.75" hidden="false" customHeight="false" outlineLevel="0" collapsed="false">
      <c r="A3366" s="57" t="e">
        <f aca="false">INDEX(BucketTable,MATCH(B3366,SumMonths,0),1)</f>
        <v>#N/A</v>
      </c>
      <c r="K3366" s="57" t="e">
        <f aca="false">INDEX(lava,MATCH(B3366,SumMonths,0),2)</f>
        <v>#N/A</v>
      </c>
    </row>
    <row r="3367" customFormat="false" ht="12.75" hidden="false" customHeight="false" outlineLevel="0" collapsed="false">
      <c r="A3367" s="57" t="e">
        <f aca="false">INDEX(BucketTable,MATCH(B3367,SumMonths,0),1)</f>
        <v>#N/A</v>
      </c>
      <c r="K3367" s="57" t="e">
        <f aca="false">INDEX(lava,MATCH(B3367,SumMonths,0),2)</f>
        <v>#N/A</v>
      </c>
    </row>
    <row r="3368" customFormat="false" ht="12.75" hidden="false" customHeight="false" outlineLevel="0" collapsed="false">
      <c r="A3368" s="57" t="e">
        <f aca="false">INDEX(BucketTable,MATCH(B3368,SumMonths,0),1)</f>
        <v>#N/A</v>
      </c>
      <c r="K3368" s="57" t="e">
        <f aca="false">INDEX(lava,MATCH(B3368,SumMonths,0),2)</f>
        <v>#N/A</v>
      </c>
    </row>
    <row r="3369" customFormat="false" ht="12.75" hidden="false" customHeight="false" outlineLevel="0" collapsed="false">
      <c r="A3369" s="57" t="e">
        <f aca="false">INDEX(BucketTable,MATCH(B3369,SumMonths,0),1)</f>
        <v>#N/A</v>
      </c>
      <c r="K3369" s="57" t="e">
        <f aca="false">INDEX(lava,MATCH(B3369,SumMonths,0),2)</f>
        <v>#N/A</v>
      </c>
    </row>
    <row r="3370" customFormat="false" ht="12.75" hidden="false" customHeight="false" outlineLevel="0" collapsed="false">
      <c r="A3370" s="57" t="e">
        <f aca="false">INDEX(BucketTable,MATCH(B3370,SumMonths,0),1)</f>
        <v>#N/A</v>
      </c>
      <c r="K3370" s="57" t="e">
        <f aca="false">INDEX(lava,MATCH(B3370,SumMonths,0),2)</f>
        <v>#N/A</v>
      </c>
    </row>
    <row r="3371" customFormat="false" ht="12.75" hidden="false" customHeight="false" outlineLevel="0" collapsed="false">
      <c r="A3371" s="57" t="e">
        <f aca="false">INDEX(BucketTable,MATCH(B3371,SumMonths,0),1)</f>
        <v>#N/A</v>
      </c>
      <c r="K3371" s="57" t="e">
        <f aca="false">INDEX(lava,MATCH(B3371,SumMonths,0),2)</f>
        <v>#N/A</v>
      </c>
    </row>
    <row r="3372" customFormat="false" ht="12.75" hidden="false" customHeight="false" outlineLevel="0" collapsed="false">
      <c r="A3372" s="57" t="e">
        <f aca="false">INDEX(BucketTable,MATCH(B3372,SumMonths,0),1)</f>
        <v>#N/A</v>
      </c>
      <c r="K3372" s="57" t="e">
        <f aca="false">INDEX(lava,MATCH(B3372,SumMonths,0),2)</f>
        <v>#N/A</v>
      </c>
    </row>
    <row r="3373" customFormat="false" ht="12.75" hidden="false" customHeight="false" outlineLevel="0" collapsed="false">
      <c r="A3373" s="57" t="e">
        <f aca="false">INDEX(BucketTable,MATCH(B3373,SumMonths,0),1)</f>
        <v>#N/A</v>
      </c>
      <c r="K3373" s="57" t="e">
        <f aca="false">INDEX(lava,MATCH(B3373,SumMonths,0),2)</f>
        <v>#N/A</v>
      </c>
    </row>
    <row r="3374" customFormat="false" ht="12.75" hidden="false" customHeight="false" outlineLevel="0" collapsed="false">
      <c r="A3374" s="57" t="e">
        <f aca="false">INDEX(BucketTable,MATCH(B3374,SumMonths,0),1)</f>
        <v>#N/A</v>
      </c>
      <c r="K3374" s="57" t="e">
        <f aca="false">INDEX(lava,MATCH(B3374,SumMonths,0),2)</f>
        <v>#N/A</v>
      </c>
    </row>
    <row r="3375" customFormat="false" ht="12.75" hidden="false" customHeight="false" outlineLevel="0" collapsed="false">
      <c r="A3375" s="57" t="e">
        <f aca="false">INDEX(BucketTable,MATCH(B3375,SumMonths,0),1)</f>
        <v>#N/A</v>
      </c>
      <c r="K3375" s="57" t="e">
        <f aca="false">INDEX(lava,MATCH(B3375,SumMonths,0),2)</f>
        <v>#N/A</v>
      </c>
    </row>
    <row r="3376" customFormat="false" ht="12.75" hidden="false" customHeight="false" outlineLevel="0" collapsed="false">
      <c r="A3376" s="57" t="e">
        <f aca="false">INDEX(BucketTable,MATCH(B3376,SumMonths,0),1)</f>
        <v>#N/A</v>
      </c>
      <c r="K3376" s="57" t="e">
        <f aca="false">INDEX(lava,MATCH(B3376,SumMonths,0),2)</f>
        <v>#N/A</v>
      </c>
    </row>
    <row r="3377" customFormat="false" ht="12.75" hidden="false" customHeight="false" outlineLevel="0" collapsed="false">
      <c r="A3377" s="57" t="e">
        <f aca="false">INDEX(BucketTable,MATCH(B3377,SumMonths,0),1)</f>
        <v>#N/A</v>
      </c>
      <c r="K3377" s="57" t="e">
        <f aca="false">INDEX(lava,MATCH(B3377,SumMonths,0),2)</f>
        <v>#N/A</v>
      </c>
    </row>
    <row r="3378" customFormat="false" ht="12.75" hidden="false" customHeight="false" outlineLevel="0" collapsed="false">
      <c r="A3378" s="57" t="e">
        <f aca="false">INDEX(BucketTable,MATCH(B3378,SumMonths,0),1)</f>
        <v>#N/A</v>
      </c>
      <c r="K3378" s="57" t="e">
        <f aca="false">INDEX(lava,MATCH(B3378,SumMonths,0),2)</f>
        <v>#N/A</v>
      </c>
    </row>
    <row r="3379" customFormat="false" ht="12.75" hidden="false" customHeight="false" outlineLevel="0" collapsed="false">
      <c r="A3379" s="57" t="e">
        <f aca="false">INDEX(BucketTable,MATCH(B3379,SumMonths,0),1)</f>
        <v>#N/A</v>
      </c>
      <c r="K3379" s="57" t="e">
        <f aca="false">INDEX(lava,MATCH(B3379,SumMonths,0),2)</f>
        <v>#N/A</v>
      </c>
    </row>
    <row r="3380" customFormat="false" ht="12.75" hidden="false" customHeight="false" outlineLevel="0" collapsed="false">
      <c r="A3380" s="57" t="e">
        <f aca="false">INDEX(BucketTable,MATCH(B3380,SumMonths,0),1)</f>
        <v>#N/A</v>
      </c>
      <c r="K3380" s="57" t="e">
        <f aca="false">INDEX(lava,MATCH(B3380,SumMonths,0),2)</f>
        <v>#N/A</v>
      </c>
    </row>
    <row r="3381" customFormat="false" ht="12.75" hidden="false" customHeight="false" outlineLevel="0" collapsed="false">
      <c r="A3381" s="57" t="e">
        <f aca="false">INDEX(BucketTable,MATCH(B3381,SumMonths,0),1)</f>
        <v>#N/A</v>
      </c>
      <c r="K3381" s="57" t="e">
        <f aca="false">INDEX(lava,MATCH(B3381,SumMonths,0),2)</f>
        <v>#N/A</v>
      </c>
    </row>
    <row r="3382" customFormat="false" ht="12.75" hidden="false" customHeight="false" outlineLevel="0" collapsed="false">
      <c r="A3382" s="57" t="e">
        <f aca="false">INDEX(BucketTable,MATCH(B3382,SumMonths,0),1)</f>
        <v>#N/A</v>
      </c>
      <c r="K3382" s="57" t="e">
        <f aca="false">INDEX(lava,MATCH(B3382,SumMonths,0),2)</f>
        <v>#N/A</v>
      </c>
    </row>
    <row r="3383" customFormat="false" ht="12.75" hidden="false" customHeight="false" outlineLevel="0" collapsed="false">
      <c r="A3383" s="57" t="e">
        <f aca="false">INDEX(BucketTable,MATCH(B3383,SumMonths,0),1)</f>
        <v>#N/A</v>
      </c>
      <c r="K3383" s="57" t="e">
        <f aca="false">INDEX(lava,MATCH(B3383,SumMonths,0),2)</f>
        <v>#N/A</v>
      </c>
    </row>
    <row r="3384" customFormat="false" ht="12.75" hidden="false" customHeight="false" outlineLevel="0" collapsed="false">
      <c r="A3384" s="57" t="e">
        <f aca="false">INDEX(BucketTable,MATCH(B3384,SumMonths,0),1)</f>
        <v>#N/A</v>
      </c>
      <c r="K3384" s="57" t="e">
        <f aca="false">INDEX(lava,MATCH(B3384,SumMonths,0),2)</f>
        <v>#N/A</v>
      </c>
    </row>
    <row r="3385" customFormat="false" ht="12.75" hidden="false" customHeight="false" outlineLevel="0" collapsed="false">
      <c r="A3385" s="57" t="e">
        <f aca="false">INDEX(BucketTable,MATCH(B3385,SumMonths,0),1)</f>
        <v>#N/A</v>
      </c>
      <c r="K3385" s="57" t="e">
        <f aca="false">INDEX(lava,MATCH(B3385,SumMonths,0),2)</f>
        <v>#N/A</v>
      </c>
    </row>
    <row r="3386" customFormat="false" ht="12.75" hidden="false" customHeight="false" outlineLevel="0" collapsed="false">
      <c r="A3386" s="57" t="e">
        <f aca="false">INDEX(BucketTable,MATCH(B3386,SumMonths,0),1)</f>
        <v>#N/A</v>
      </c>
      <c r="K3386" s="57" t="e">
        <f aca="false">INDEX(lava,MATCH(B3386,SumMonths,0),2)</f>
        <v>#N/A</v>
      </c>
    </row>
    <row r="3387" customFormat="false" ht="12.75" hidden="false" customHeight="false" outlineLevel="0" collapsed="false">
      <c r="A3387" s="57" t="e">
        <f aca="false">INDEX(BucketTable,MATCH(B3387,SumMonths,0),1)</f>
        <v>#N/A</v>
      </c>
      <c r="K3387" s="57" t="e">
        <f aca="false">INDEX(lava,MATCH(B3387,SumMonths,0),2)</f>
        <v>#N/A</v>
      </c>
    </row>
    <row r="3388" customFormat="false" ht="12.75" hidden="false" customHeight="false" outlineLevel="0" collapsed="false">
      <c r="A3388" s="57" t="e">
        <f aca="false">INDEX(BucketTable,MATCH(B3388,SumMonths,0),1)</f>
        <v>#N/A</v>
      </c>
      <c r="K3388" s="57" t="e">
        <f aca="false">INDEX(lava,MATCH(B3388,SumMonths,0),2)</f>
        <v>#N/A</v>
      </c>
    </row>
    <row r="3389" customFormat="false" ht="12.75" hidden="false" customHeight="false" outlineLevel="0" collapsed="false">
      <c r="A3389" s="57" t="e">
        <f aca="false">INDEX(BucketTable,MATCH(B3389,SumMonths,0),1)</f>
        <v>#N/A</v>
      </c>
      <c r="K3389" s="57" t="e">
        <f aca="false">INDEX(lava,MATCH(B3389,SumMonths,0),2)</f>
        <v>#N/A</v>
      </c>
    </row>
    <row r="3390" customFormat="false" ht="12.75" hidden="false" customHeight="false" outlineLevel="0" collapsed="false">
      <c r="A3390" s="57" t="e">
        <f aca="false">INDEX(BucketTable,MATCH(B3390,SumMonths,0),1)</f>
        <v>#N/A</v>
      </c>
      <c r="K3390" s="57" t="e">
        <f aca="false">INDEX(lava,MATCH(B3390,SumMonths,0),2)</f>
        <v>#N/A</v>
      </c>
    </row>
    <row r="3391" customFormat="false" ht="12.75" hidden="false" customHeight="false" outlineLevel="0" collapsed="false">
      <c r="A3391" s="57" t="e">
        <f aca="false">INDEX(BucketTable,MATCH(B3391,SumMonths,0),1)</f>
        <v>#N/A</v>
      </c>
      <c r="K3391" s="57" t="e">
        <f aca="false">INDEX(lava,MATCH(B3391,SumMonths,0),2)</f>
        <v>#N/A</v>
      </c>
    </row>
    <row r="3392" customFormat="false" ht="12.75" hidden="false" customHeight="false" outlineLevel="0" collapsed="false">
      <c r="A3392" s="57" t="e">
        <f aca="false">INDEX(BucketTable,MATCH(B3392,SumMonths,0),1)</f>
        <v>#N/A</v>
      </c>
      <c r="K3392" s="57" t="e">
        <f aca="false">INDEX(lava,MATCH(B3392,SumMonths,0),2)</f>
        <v>#N/A</v>
      </c>
    </row>
    <row r="3393" customFormat="false" ht="12.75" hidden="false" customHeight="false" outlineLevel="0" collapsed="false">
      <c r="A3393" s="57" t="e">
        <f aca="false">INDEX(BucketTable,MATCH(B3393,SumMonths,0),1)</f>
        <v>#N/A</v>
      </c>
      <c r="K3393" s="57" t="e">
        <f aca="false">INDEX(lava,MATCH(B3393,SumMonths,0),2)</f>
        <v>#N/A</v>
      </c>
    </row>
    <row r="3394" customFormat="false" ht="12.75" hidden="false" customHeight="false" outlineLevel="0" collapsed="false">
      <c r="A3394" s="57" t="e">
        <f aca="false">INDEX(BucketTable,MATCH(B3394,SumMonths,0),1)</f>
        <v>#N/A</v>
      </c>
      <c r="K3394" s="57" t="e">
        <f aca="false">INDEX(lava,MATCH(B3394,SumMonths,0),2)</f>
        <v>#N/A</v>
      </c>
    </row>
    <row r="3395" customFormat="false" ht="12.75" hidden="false" customHeight="false" outlineLevel="0" collapsed="false">
      <c r="A3395" s="57" t="e">
        <f aca="false">INDEX(BucketTable,MATCH(B3395,SumMonths,0),1)</f>
        <v>#N/A</v>
      </c>
      <c r="K3395" s="57" t="e">
        <f aca="false">INDEX(lava,MATCH(B3395,SumMonths,0),2)</f>
        <v>#N/A</v>
      </c>
    </row>
    <row r="3396" customFormat="false" ht="12.75" hidden="false" customHeight="false" outlineLevel="0" collapsed="false">
      <c r="A3396" s="57" t="e">
        <f aca="false">INDEX(BucketTable,MATCH(B3396,SumMonths,0),1)</f>
        <v>#N/A</v>
      </c>
      <c r="K3396" s="57" t="e">
        <f aca="false">INDEX(lava,MATCH(B3396,SumMonths,0),2)</f>
        <v>#N/A</v>
      </c>
    </row>
    <row r="3397" customFormat="false" ht="12.75" hidden="false" customHeight="false" outlineLevel="0" collapsed="false">
      <c r="A3397" s="57" t="e">
        <f aca="false">INDEX(BucketTable,MATCH(B3397,SumMonths,0),1)</f>
        <v>#N/A</v>
      </c>
      <c r="K3397" s="57" t="e">
        <f aca="false">INDEX(lava,MATCH(B3397,SumMonths,0),2)</f>
        <v>#N/A</v>
      </c>
    </row>
    <row r="3398" customFormat="false" ht="12.75" hidden="false" customHeight="false" outlineLevel="0" collapsed="false">
      <c r="A3398" s="57" t="e">
        <f aca="false">INDEX(BucketTable,MATCH(B3398,SumMonths,0),1)</f>
        <v>#N/A</v>
      </c>
      <c r="K3398" s="57" t="e">
        <f aca="false">INDEX(lava,MATCH(B3398,SumMonths,0),2)</f>
        <v>#N/A</v>
      </c>
    </row>
    <row r="3399" customFormat="false" ht="12.75" hidden="false" customHeight="false" outlineLevel="0" collapsed="false">
      <c r="A3399" s="57" t="e">
        <f aca="false">INDEX(BucketTable,MATCH(B3399,SumMonths,0),1)</f>
        <v>#N/A</v>
      </c>
      <c r="K3399" s="57" t="e">
        <f aca="false">INDEX(lava,MATCH(B3399,SumMonths,0),2)</f>
        <v>#N/A</v>
      </c>
    </row>
    <row r="3400" customFormat="false" ht="12.75" hidden="false" customHeight="false" outlineLevel="0" collapsed="false">
      <c r="A3400" s="57" t="e">
        <f aca="false">INDEX(BucketTable,MATCH(B3400,SumMonths,0),1)</f>
        <v>#N/A</v>
      </c>
      <c r="K3400" s="57" t="e">
        <f aca="false">INDEX(lava,MATCH(B3400,SumMonths,0),2)</f>
        <v>#N/A</v>
      </c>
    </row>
    <row r="3401" customFormat="false" ht="12.75" hidden="false" customHeight="false" outlineLevel="0" collapsed="false">
      <c r="A3401" s="57" t="e">
        <f aca="false">INDEX(BucketTable,MATCH(B3401,SumMonths,0),1)</f>
        <v>#N/A</v>
      </c>
      <c r="K3401" s="57" t="e">
        <f aca="false">INDEX(lava,MATCH(B3401,SumMonths,0),2)</f>
        <v>#N/A</v>
      </c>
    </row>
    <row r="3402" customFormat="false" ht="12.75" hidden="false" customHeight="false" outlineLevel="0" collapsed="false">
      <c r="A3402" s="57" t="e">
        <f aca="false">INDEX(BucketTable,MATCH(B3402,SumMonths,0),1)</f>
        <v>#N/A</v>
      </c>
      <c r="K3402" s="57" t="e">
        <f aca="false">INDEX(lava,MATCH(B3402,SumMonths,0),2)</f>
        <v>#N/A</v>
      </c>
    </row>
    <row r="3403" customFormat="false" ht="12.75" hidden="false" customHeight="false" outlineLevel="0" collapsed="false">
      <c r="A3403" s="57" t="e">
        <f aca="false">INDEX(BucketTable,MATCH(B3403,SumMonths,0),1)</f>
        <v>#N/A</v>
      </c>
      <c r="K3403" s="57" t="e">
        <f aca="false">INDEX(lava,MATCH(B3403,SumMonths,0),2)</f>
        <v>#N/A</v>
      </c>
    </row>
    <row r="3404" customFormat="false" ht="12.75" hidden="false" customHeight="false" outlineLevel="0" collapsed="false">
      <c r="A3404" s="57" t="e">
        <f aca="false">INDEX(BucketTable,MATCH(B3404,SumMonths,0),1)</f>
        <v>#N/A</v>
      </c>
      <c r="K3404" s="57" t="e">
        <f aca="false">INDEX(lava,MATCH(B3404,SumMonths,0),2)</f>
        <v>#N/A</v>
      </c>
    </row>
    <row r="3405" customFormat="false" ht="12.75" hidden="false" customHeight="false" outlineLevel="0" collapsed="false">
      <c r="A3405" s="57" t="e">
        <f aca="false">INDEX(BucketTable,MATCH(B3405,SumMonths,0),1)</f>
        <v>#N/A</v>
      </c>
      <c r="K3405" s="57" t="e">
        <f aca="false">INDEX(lava,MATCH(B3405,SumMonths,0),2)</f>
        <v>#N/A</v>
      </c>
    </row>
    <row r="3406" customFormat="false" ht="12.75" hidden="false" customHeight="false" outlineLevel="0" collapsed="false">
      <c r="A3406" s="57" t="e">
        <f aca="false">INDEX(BucketTable,MATCH(B3406,SumMonths,0),1)</f>
        <v>#N/A</v>
      </c>
      <c r="K3406" s="57" t="e">
        <f aca="false">INDEX(lava,MATCH(B3406,SumMonths,0),2)</f>
        <v>#N/A</v>
      </c>
    </row>
    <row r="3407" customFormat="false" ht="12.75" hidden="false" customHeight="false" outlineLevel="0" collapsed="false">
      <c r="A3407" s="57" t="e">
        <f aca="false">INDEX(BucketTable,MATCH(B3407,SumMonths,0),1)</f>
        <v>#N/A</v>
      </c>
      <c r="K3407" s="57" t="e">
        <f aca="false">INDEX(lava,MATCH(B3407,SumMonths,0),2)</f>
        <v>#N/A</v>
      </c>
    </row>
    <row r="3408" customFormat="false" ht="12.75" hidden="false" customHeight="false" outlineLevel="0" collapsed="false">
      <c r="A3408" s="57" t="e">
        <f aca="false">INDEX(BucketTable,MATCH(B3408,SumMonths,0),1)</f>
        <v>#N/A</v>
      </c>
      <c r="K3408" s="57" t="e">
        <f aca="false">INDEX(lava,MATCH(B3408,SumMonths,0),2)</f>
        <v>#N/A</v>
      </c>
    </row>
    <row r="3409" customFormat="false" ht="12.75" hidden="false" customHeight="false" outlineLevel="0" collapsed="false">
      <c r="A3409" s="57" t="e">
        <f aca="false">INDEX(BucketTable,MATCH(B3409,SumMonths,0),1)</f>
        <v>#N/A</v>
      </c>
      <c r="K3409" s="57" t="e">
        <f aca="false">INDEX(lava,MATCH(B3409,SumMonths,0),2)</f>
        <v>#N/A</v>
      </c>
    </row>
    <row r="3410" customFormat="false" ht="12.75" hidden="false" customHeight="false" outlineLevel="0" collapsed="false">
      <c r="A3410" s="57" t="e">
        <f aca="false">INDEX(BucketTable,MATCH(B3410,SumMonths,0),1)</f>
        <v>#N/A</v>
      </c>
      <c r="K3410" s="57" t="e">
        <f aca="false">INDEX(lava,MATCH(B3410,SumMonths,0),2)</f>
        <v>#N/A</v>
      </c>
    </row>
    <row r="3411" customFormat="false" ht="12.75" hidden="false" customHeight="false" outlineLevel="0" collapsed="false">
      <c r="A3411" s="57" t="e">
        <f aca="false">INDEX(BucketTable,MATCH(B3411,SumMonths,0),1)</f>
        <v>#N/A</v>
      </c>
      <c r="K3411" s="57" t="e">
        <f aca="false">INDEX(lava,MATCH(B3411,SumMonths,0),2)</f>
        <v>#N/A</v>
      </c>
    </row>
    <row r="3412" customFormat="false" ht="12.75" hidden="false" customHeight="false" outlineLevel="0" collapsed="false">
      <c r="A3412" s="57" t="e">
        <f aca="false">INDEX(BucketTable,MATCH(B3412,SumMonths,0),1)</f>
        <v>#N/A</v>
      </c>
      <c r="K3412" s="57" t="e">
        <f aca="false">INDEX(lava,MATCH(B3412,SumMonths,0),2)</f>
        <v>#N/A</v>
      </c>
    </row>
    <row r="3413" customFormat="false" ht="12.75" hidden="false" customHeight="false" outlineLevel="0" collapsed="false">
      <c r="A3413" s="57" t="e">
        <f aca="false">INDEX(BucketTable,MATCH(B3413,SumMonths,0),1)</f>
        <v>#N/A</v>
      </c>
      <c r="K3413" s="57" t="e">
        <f aca="false">INDEX(lava,MATCH(B3413,SumMonths,0),2)</f>
        <v>#N/A</v>
      </c>
    </row>
    <row r="3414" customFormat="false" ht="12.75" hidden="false" customHeight="false" outlineLevel="0" collapsed="false">
      <c r="A3414" s="57" t="e">
        <f aca="false">INDEX(BucketTable,MATCH(B3414,SumMonths,0),1)</f>
        <v>#N/A</v>
      </c>
      <c r="K3414" s="57" t="e">
        <f aca="false">INDEX(lava,MATCH(B3414,SumMonths,0),2)</f>
        <v>#N/A</v>
      </c>
    </row>
    <row r="3415" customFormat="false" ht="12.75" hidden="false" customHeight="false" outlineLevel="0" collapsed="false">
      <c r="A3415" s="57" t="e">
        <f aca="false">INDEX(BucketTable,MATCH(B3415,SumMonths,0),1)</f>
        <v>#N/A</v>
      </c>
      <c r="K3415" s="57" t="e">
        <f aca="false">INDEX(lava,MATCH(B3415,SumMonths,0),2)</f>
        <v>#N/A</v>
      </c>
    </row>
    <row r="3416" customFormat="false" ht="12.75" hidden="false" customHeight="false" outlineLevel="0" collapsed="false">
      <c r="A3416" s="57" t="e">
        <f aca="false">INDEX(BucketTable,MATCH(B3416,SumMonths,0),1)</f>
        <v>#N/A</v>
      </c>
      <c r="K3416" s="57" t="e">
        <f aca="false">INDEX(lava,MATCH(B3416,SumMonths,0),2)</f>
        <v>#N/A</v>
      </c>
    </row>
    <row r="3417" customFormat="false" ht="12.75" hidden="false" customHeight="false" outlineLevel="0" collapsed="false">
      <c r="A3417" s="57" t="e">
        <f aca="false">INDEX(BucketTable,MATCH(B3417,SumMonths,0),1)</f>
        <v>#N/A</v>
      </c>
      <c r="K3417" s="57" t="e">
        <f aca="false">INDEX(lava,MATCH(B3417,SumMonths,0),2)</f>
        <v>#N/A</v>
      </c>
    </row>
    <row r="3418" customFormat="false" ht="12.75" hidden="false" customHeight="false" outlineLevel="0" collapsed="false">
      <c r="A3418" s="57" t="e">
        <f aca="false">INDEX(BucketTable,MATCH(B3418,SumMonths,0),1)</f>
        <v>#N/A</v>
      </c>
      <c r="K3418" s="57" t="e">
        <f aca="false">INDEX(lava,MATCH(B3418,SumMonths,0),2)</f>
        <v>#N/A</v>
      </c>
    </row>
    <row r="3419" customFormat="false" ht="12.75" hidden="false" customHeight="false" outlineLevel="0" collapsed="false">
      <c r="A3419" s="57" t="e">
        <f aca="false">INDEX(BucketTable,MATCH(B3419,SumMonths,0),1)</f>
        <v>#N/A</v>
      </c>
      <c r="K3419" s="57" t="e">
        <f aca="false">INDEX(lava,MATCH(B3419,SumMonths,0),2)</f>
        <v>#N/A</v>
      </c>
    </row>
    <row r="3420" customFormat="false" ht="12.75" hidden="false" customHeight="false" outlineLevel="0" collapsed="false">
      <c r="A3420" s="57" t="e">
        <f aca="false">INDEX(BucketTable,MATCH(B3420,SumMonths,0),1)</f>
        <v>#N/A</v>
      </c>
      <c r="K3420" s="57" t="e">
        <f aca="false">INDEX(lava,MATCH(B3420,SumMonths,0),2)</f>
        <v>#N/A</v>
      </c>
    </row>
    <row r="3421" customFormat="false" ht="12.75" hidden="false" customHeight="false" outlineLevel="0" collapsed="false">
      <c r="A3421" s="57" t="e">
        <f aca="false">INDEX(BucketTable,MATCH(B3421,SumMonths,0),1)</f>
        <v>#N/A</v>
      </c>
      <c r="K3421" s="57" t="e">
        <f aca="false">INDEX(lava,MATCH(B3421,SumMonths,0),2)</f>
        <v>#N/A</v>
      </c>
    </row>
    <row r="3422" customFormat="false" ht="12.75" hidden="false" customHeight="false" outlineLevel="0" collapsed="false">
      <c r="A3422" s="57" t="e">
        <f aca="false">INDEX(BucketTable,MATCH(B3422,SumMonths,0),1)</f>
        <v>#N/A</v>
      </c>
      <c r="K3422" s="57" t="e">
        <f aca="false">INDEX(lava,MATCH(B3422,SumMonths,0),2)</f>
        <v>#N/A</v>
      </c>
    </row>
    <row r="3423" customFormat="false" ht="12.75" hidden="false" customHeight="false" outlineLevel="0" collapsed="false">
      <c r="A3423" s="57" t="e">
        <f aca="false">INDEX(BucketTable,MATCH(B3423,SumMonths,0),1)</f>
        <v>#N/A</v>
      </c>
      <c r="K3423" s="57" t="e">
        <f aca="false">INDEX(lava,MATCH(B3423,SumMonths,0),2)</f>
        <v>#N/A</v>
      </c>
    </row>
    <row r="3424" customFormat="false" ht="12.75" hidden="false" customHeight="false" outlineLevel="0" collapsed="false">
      <c r="A3424" s="57" t="e">
        <f aca="false">INDEX(BucketTable,MATCH(B3424,SumMonths,0),1)</f>
        <v>#N/A</v>
      </c>
      <c r="K3424" s="57" t="e">
        <f aca="false">INDEX(lava,MATCH(B3424,SumMonths,0),2)</f>
        <v>#N/A</v>
      </c>
    </row>
    <row r="3425" customFormat="false" ht="12.75" hidden="false" customHeight="false" outlineLevel="0" collapsed="false">
      <c r="A3425" s="57" t="e">
        <f aca="false">INDEX(BucketTable,MATCH(B3425,SumMonths,0),1)</f>
        <v>#N/A</v>
      </c>
      <c r="K3425" s="57" t="e">
        <f aca="false">INDEX(lava,MATCH(B3425,SumMonths,0),2)</f>
        <v>#N/A</v>
      </c>
    </row>
    <row r="3426" customFormat="false" ht="12.75" hidden="false" customHeight="false" outlineLevel="0" collapsed="false">
      <c r="A3426" s="57" t="e">
        <f aca="false">INDEX(BucketTable,MATCH(B3426,SumMonths,0),1)</f>
        <v>#N/A</v>
      </c>
      <c r="K3426" s="57" t="e">
        <f aca="false">INDEX(lava,MATCH(B3426,SumMonths,0),2)</f>
        <v>#N/A</v>
      </c>
    </row>
    <row r="3427" customFormat="false" ht="12.75" hidden="false" customHeight="false" outlineLevel="0" collapsed="false">
      <c r="A3427" s="57" t="e">
        <f aca="false">INDEX(BucketTable,MATCH(B3427,SumMonths,0),1)</f>
        <v>#N/A</v>
      </c>
      <c r="K3427" s="57" t="e">
        <f aca="false">INDEX(lava,MATCH(B3427,SumMonths,0),2)</f>
        <v>#N/A</v>
      </c>
    </row>
    <row r="3428" customFormat="false" ht="12.75" hidden="false" customHeight="false" outlineLevel="0" collapsed="false">
      <c r="A3428" s="57" t="e">
        <f aca="false">INDEX(BucketTable,MATCH(B3428,SumMonths,0),1)</f>
        <v>#N/A</v>
      </c>
      <c r="K3428" s="57" t="e">
        <f aca="false">INDEX(lava,MATCH(B3428,SumMonths,0),2)</f>
        <v>#N/A</v>
      </c>
    </row>
    <row r="3429" customFormat="false" ht="12.75" hidden="false" customHeight="false" outlineLevel="0" collapsed="false">
      <c r="A3429" s="57" t="e">
        <f aca="false">INDEX(BucketTable,MATCH(B3429,SumMonths,0),1)</f>
        <v>#N/A</v>
      </c>
      <c r="K3429" s="57" t="e">
        <f aca="false">INDEX(lava,MATCH(B3429,SumMonths,0),2)</f>
        <v>#N/A</v>
      </c>
    </row>
    <row r="3430" customFormat="false" ht="12.75" hidden="false" customHeight="false" outlineLevel="0" collapsed="false">
      <c r="A3430" s="57" t="e">
        <f aca="false">INDEX(BucketTable,MATCH(B3430,SumMonths,0),1)</f>
        <v>#N/A</v>
      </c>
      <c r="K3430" s="57" t="e">
        <f aca="false">INDEX(lava,MATCH(B3430,SumMonths,0),2)</f>
        <v>#N/A</v>
      </c>
    </row>
    <row r="3431" customFormat="false" ht="12.75" hidden="false" customHeight="false" outlineLevel="0" collapsed="false">
      <c r="A3431" s="57" t="e">
        <f aca="false">INDEX(BucketTable,MATCH(B3431,SumMonths,0),1)</f>
        <v>#N/A</v>
      </c>
      <c r="K3431" s="57" t="e">
        <f aca="false">INDEX(lava,MATCH(B3431,SumMonths,0),2)</f>
        <v>#N/A</v>
      </c>
    </row>
    <row r="3432" customFormat="false" ht="12.75" hidden="false" customHeight="false" outlineLevel="0" collapsed="false">
      <c r="A3432" s="57" t="e">
        <f aca="false">INDEX(BucketTable,MATCH(B3432,SumMonths,0),1)</f>
        <v>#N/A</v>
      </c>
      <c r="K3432" s="57" t="e">
        <f aca="false">INDEX(lava,MATCH(B3432,SumMonths,0),2)</f>
        <v>#N/A</v>
      </c>
    </row>
    <row r="3433" customFormat="false" ht="12.75" hidden="false" customHeight="false" outlineLevel="0" collapsed="false">
      <c r="A3433" s="57" t="e">
        <f aca="false">INDEX(BucketTable,MATCH(B3433,SumMonths,0),1)</f>
        <v>#N/A</v>
      </c>
      <c r="K3433" s="57" t="e">
        <f aca="false">INDEX(lava,MATCH(B3433,SumMonths,0),2)</f>
        <v>#N/A</v>
      </c>
    </row>
    <row r="3434" customFormat="false" ht="12.75" hidden="false" customHeight="false" outlineLevel="0" collapsed="false">
      <c r="A3434" s="57" t="e">
        <f aca="false">INDEX(BucketTable,MATCH(B3434,SumMonths,0),1)</f>
        <v>#N/A</v>
      </c>
      <c r="K3434" s="57" t="e">
        <f aca="false">INDEX(lava,MATCH(B3434,SumMonths,0),2)</f>
        <v>#N/A</v>
      </c>
    </row>
    <row r="3435" customFormat="false" ht="12.75" hidden="false" customHeight="false" outlineLevel="0" collapsed="false">
      <c r="A3435" s="57" t="e">
        <f aca="false">INDEX(BucketTable,MATCH(B3435,SumMonths,0),1)</f>
        <v>#N/A</v>
      </c>
      <c r="K3435" s="57" t="e">
        <f aca="false">INDEX(lava,MATCH(B3435,SumMonths,0),2)</f>
        <v>#N/A</v>
      </c>
    </row>
    <row r="3436" customFormat="false" ht="12.75" hidden="false" customHeight="false" outlineLevel="0" collapsed="false">
      <c r="A3436" s="57" t="e">
        <f aca="false">INDEX(BucketTable,MATCH(B3436,SumMonths,0),1)</f>
        <v>#N/A</v>
      </c>
      <c r="K3436" s="57" t="e">
        <f aca="false">INDEX(lava,MATCH(B3436,SumMonths,0),2)</f>
        <v>#N/A</v>
      </c>
    </row>
    <row r="3437" customFormat="false" ht="12.75" hidden="false" customHeight="false" outlineLevel="0" collapsed="false">
      <c r="A3437" s="57" t="e">
        <f aca="false">INDEX(BucketTable,MATCH(B3437,SumMonths,0),1)</f>
        <v>#N/A</v>
      </c>
      <c r="K3437" s="57" t="e">
        <f aca="false">INDEX(lava,MATCH(B3437,SumMonths,0),2)</f>
        <v>#N/A</v>
      </c>
    </row>
    <row r="3438" customFormat="false" ht="12.75" hidden="false" customHeight="false" outlineLevel="0" collapsed="false">
      <c r="A3438" s="57" t="e">
        <f aca="false">INDEX(BucketTable,MATCH(B3438,SumMonths,0),1)</f>
        <v>#N/A</v>
      </c>
      <c r="K3438" s="57" t="e">
        <f aca="false">INDEX(lava,MATCH(B3438,SumMonths,0),2)</f>
        <v>#N/A</v>
      </c>
    </row>
    <row r="3439" customFormat="false" ht="12.75" hidden="false" customHeight="false" outlineLevel="0" collapsed="false">
      <c r="A3439" s="57" t="e">
        <f aca="false">INDEX(BucketTable,MATCH(B3439,SumMonths,0),1)</f>
        <v>#N/A</v>
      </c>
      <c r="K3439" s="57" t="e">
        <f aca="false">INDEX(lava,MATCH(B3439,SumMonths,0),2)</f>
        <v>#N/A</v>
      </c>
    </row>
    <row r="3440" customFormat="false" ht="12.75" hidden="false" customHeight="false" outlineLevel="0" collapsed="false">
      <c r="A3440" s="57" t="e">
        <f aca="false">INDEX(BucketTable,MATCH(B3440,SumMonths,0),1)</f>
        <v>#N/A</v>
      </c>
      <c r="K3440" s="57" t="e">
        <f aca="false">INDEX(lava,MATCH(B3440,SumMonths,0),2)</f>
        <v>#N/A</v>
      </c>
    </row>
    <row r="3441" customFormat="false" ht="12.75" hidden="false" customHeight="false" outlineLevel="0" collapsed="false">
      <c r="A3441" s="57" t="e">
        <f aca="false">INDEX(BucketTable,MATCH(B3441,SumMonths,0),1)</f>
        <v>#N/A</v>
      </c>
      <c r="K3441" s="57" t="e">
        <f aca="false">INDEX(lava,MATCH(B3441,SumMonths,0),2)</f>
        <v>#N/A</v>
      </c>
    </row>
    <row r="3442" customFormat="false" ht="12.75" hidden="false" customHeight="false" outlineLevel="0" collapsed="false">
      <c r="A3442" s="57" t="e">
        <f aca="false">INDEX(BucketTable,MATCH(B3442,SumMonths,0),1)</f>
        <v>#N/A</v>
      </c>
      <c r="K3442" s="57" t="e">
        <f aca="false">INDEX(lava,MATCH(B3442,SumMonths,0),2)</f>
        <v>#N/A</v>
      </c>
    </row>
    <row r="3443" customFormat="false" ht="12.75" hidden="false" customHeight="false" outlineLevel="0" collapsed="false">
      <c r="A3443" s="57" t="e">
        <f aca="false">INDEX(BucketTable,MATCH(B3443,SumMonths,0),1)</f>
        <v>#N/A</v>
      </c>
      <c r="K3443" s="57" t="e">
        <f aca="false">INDEX(lava,MATCH(B3443,SumMonths,0),2)</f>
        <v>#N/A</v>
      </c>
    </row>
    <row r="3444" customFormat="false" ht="12.75" hidden="false" customHeight="false" outlineLevel="0" collapsed="false">
      <c r="A3444" s="57" t="e">
        <f aca="false">INDEX(BucketTable,MATCH(B3444,SumMonths,0),1)</f>
        <v>#N/A</v>
      </c>
      <c r="K3444" s="57" t="e">
        <f aca="false">INDEX(lava,MATCH(B3444,SumMonths,0),2)</f>
        <v>#N/A</v>
      </c>
    </row>
    <row r="3445" customFormat="false" ht="12.75" hidden="false" customHeight="false" outlineLevel="0" collapsed="false">
      <c r="A3445" s="57" t="e">
        <f aca="false">INDEX(BucketTable,MATCH(B3445,SumMonths,0),1)</f>
        <v>#N/A</v>
      </c>
      <c r="K3445" s="57" t="e">
        <f aca="false">INDEX(lava,MATCH(B3445,SumMonths,0),2)</f>
        <v>#N/A</v>
      </c>
    </row>
    <row r="3446" customFormat="false" ht="12.75" hidden="false" customHeight="false" outlineLevel="0" collapsed="false">
      <c r="A3446" s="57" t="e">
        <f aca="false">INDEX(BucketTable,MATCH(B3446,SumMonths,0),1)</f>
        <v>#N/A</v>
      </c>
      <c r="K3446" s="57" t="e">
        <f aca="false">INDEX(lava,MATCH(B3446,SumMonths,0),2)</f>
        <v>#N/A</v>
      </c>
    </row>
    <row r="3447" customFormat="false" ht="12.75" hidden="false" customHeight="false" outlineLevel="0" collapsed="false">
      <c r="A3447" s="57" t="e">
        <f aca="false">INDEX(BucketTable,MATCH(B3447,SumMonths,0),1)</f>
        <v>#N/A</v>
      </c>
      <c r="K3447" s="57" t="e">
        <f aca="false">INDEX(lava,MATCH(B3447,SumMonths,0),2)</f>
        <v>#N/A</v>
      </c>
    </row>
    <row r="3448" customFormat="false" ht="12.75" hidden="false" customHeight="false" outlineLevel="0" collapsed="false">
      <c r="A3448" s="57" t="e">
        <f aca="false">INDEX(BucketTable,MATCH(B3448,SumMonths,0),1)</f>
        <v>#N/A</v>
      </c>
      <c r="K3448" s="57" t="e">
        <f aca="false">INDEX(lava,MATCH(B3448,SumMonths,0),2)</f>
        <v>#N/A</v>
      </c>
    </row>
    <row r="3449" customFormat="false" ht="12.75" hidden="false" customHeight="false" outlineLevel="0" collapsed="false">
      <c r="A3449" s="57" t="e">
        <f aca="false">INDEX(BucketTable,MATCH(B3449,SumMonths,0),1)</f>
        <v>#N/A</v>
      </c>
      <c r="K3449" s="57" t="e">
        <f aca="false">INDEX(lava,MATCH(B3449,SumMonths,0),2)</f>
        <v>#N/A</v>
      </c>
    </row>
    <row r="3450" customFormat="false" ht="12.75" hidden="false" customHeight="false" outlineLevel="0" collapsed="false">
      <c r="A3450" s="57" t="e">
        <f aca="false">INDEX(BucketTable,MATCH(B3450,SumMonths,0),1)</f>
        <v>#N/A</v>
      </c>
      <c r="K3450" s="57" t="e">
        <f aca="false">INDEX(lava,MATCH(B3450,SumMonths,0),2)</f>
        <v>#N/A</v>
      </c>
    </row>
    <row r="3451" customFormat="false" ht="12.75" hidden="false" customHeight="false" outlineLevel="0" collapsed="false">
      <c r="A3451" s="57" t="e">
        <f aca="false">INDEX(BucketTable,MATCH(B3451,SumMonths,0),1)</f>
        <v>#N/A</v>
      </c>
      <c r="K3451" s="57" t="e">
        <f aca="false">INDEX(lava,MATCH(B3451,SumMonths,0),2)</f>
        <v>#N/A</v>
      </c>
    </row>
    <row r="3452" customFormat="false" ht="12.75" hidden="false" customHeight="false" outlineLevel="0" collapsed="false">
      <c r="A3452" s="57" t="e">
        <f aca="false">INDEX(BucketTable,MATCH(B3452,SumMonths,0),1)</f>
        <v>#N/A</v>
      </c>
      <c r="K3452" s="57" t="e">
        <f aca="false">INDEX(lava,MATCH(B3452,SumMonths,0),2)</f>
        <v>#N/A</v>
      </c>
    </row>
    <row r="3453" customFormat="false" ht="12.75" hidden="false" customHeight="false" outlineLevel="0" collapsed="false">
      <c r="A3453" s="57" t="e">
        <f aca="false">INDEX(BucketTable,MATCH(B3453,SumMonths,0),1)</f>
        <v>#N/A</v>
      </c>
      <c r="K3453" s="57" t="e">
        <f aca="false">INDEX(lava,MATCH(B3453,SumMonths,0),2)</f>
        <v>#N/A</v>
      </c>
    </row>
    <row r="3454" customFormat="false" ht="12.75" hidden="false" customHeight="false" outlineLevel="0" collapsed="false">
      <c r="A3454" s="57" t="e">
        <f aca="false">INDEX(BucketTable,MATCH(B3454,SumMonths,0),1)</f>
        <v>#N/A</v>
      </c>
      <c r="K3454" s="57" t="e">
        <f aca="false">INDEX(lava,MATCH(B3454,SumMonths,0),2)</f>
        <v>#N/A</v>
      </c>
    </row>
    <row r="3455" customFormat="false" ht="12.75" hidden="false" customHeight="false" outlineLevel="0" collapsed="false">
      <c r="A3455" s="57" t="e">
        <f aca="false">INDEX(BucketTable,MATCH(B3455,SumMonths,0),1)</f>
        <v>#N/A</v>
      </c>
      <c r="K3455" s="57" t="e">
        <f aca="false">INDEX(lava,MATCH(B3455,SumMonths,0),2)</f>
        <v>#N/A</v>
      </c>
    </row>
    <row r="3456" customFormat="false" ht="12.75" hidden="false" customHeight="false" outlineLevel="0" collapsed="false">
      <c r="A3456" s="57" t="e">
        <f aca="false">INDEX(BucketTable,MATCH(B3456,SumMonths,0),1)</f>
        <v>#N/A</v>
      </c>
      <c r="K3456" s="57" t="e">
        <f aca="false">INDEX(lava,MATCH(B3456,SumMonths,0),2)</f>
        <v>#N/A</v>
      </c>
    </row>
    <row r="3457" customFormat="false" ht="12.75" hidden="false" customHeight="false" outlineLevel="0" collapsed="false">
      <c r="A3457" s="57" t="e">
        <f aca="false">INDEX(BucketTable,MATCH(B3457,SumMonths,0),1)</f>
        <v>#N/A</v>
      </c>
      <c r="K3457" s="57" t="e">
        <f aca="false">INDEX(lava,MATCH(B3457,SumMonths,0),2)</f>
        <v>#N/A</v>
      </c>
    </row>
    <row r="3458" customFormat="false" ht="12.75" hidden="false" customHeight="false" outlineLevel="0" collapsed="false">
      <c r="A3458" s="57" t="e">
        <f aca="false">INDEX(BucketTable,MATCH(B3458,SumMonths,0),1)</f>
        <v>#N/A</v>
      </c>
      <c r="K3458" s="57" t="e">
        <f aca="false">INDEX(lava,MATCH(B3458,SumMonths,0),2)</f>
        <v>#N/A</v>
      </c>
    </row>
    <row r="3459" customFormat="false" ht="12.75" hidden="false" customHeight="false" outlineLevel="0" collapsed="false">
      <c r="A3459" s="57" t="e">
        <f aca="false">INDEX(BucketTable,MATCH(B3459,SumMonths,0),1)</f>
        <v>#N/A</v>
      </c>
      <c r="K3459" s="57" t="e">
        <f aca="false">INDEX(lava,MATCH(B3459,SumMonths,0),2)</f>
        <v>#N/A</v>
      </c>
    </row>
    <row r="3460" customFormat="false" ht="12.75" hidden="false" customHeight="false" outlineLevel="0" collapsed="false">
      <c r="A3460" s="57" t="e">
        <f aca="false">INDEX(BucketTable,MATCH(B3460,SumMonths,0),1)</f>
        <v>#N/A</v>
      </c>
      <c r="K3460" s="57" t="e">
        <f aca="false">INDEX(lava,MATCH(B3460,SumMonths,0),2)</f>
        <v>#N/A</v>
      </c>
    </row>
    <row r="3461" customFormat="false" ht="12.75" hidden="false" customHeight="false" outlineLevel="0" collapsed="false">
      <c r="A3461" s="57" t="e">
        <f aca="false">INDEX(BucketTable,MATCH(B3461,SumMonths,0),1)</f>
        <v>#N/A</v>
      </c>
      <c r="K3461" s="57" t="e">
        <f aca="false">INDEX(lava,MATCH(B3461,SumMonths,0),2)</f>
        <v>#N/A</v>
      </c>
    </row>
    <row r="3462" customFormat="false" ht="12.75" hidden="false" customHeight="false" outlineLevel="0" collapsed="false">
      <c r="A3462" s="57" t="e">
        <f aca="false">INDEX(BucketTable,MATCH(B3462,SumMonths,0),1)</f>
        <v>#N/A</v>
      </c>
      <c r="K3462" s="57" t="e">
        <f aca="false">INDEX(lava,MATCH(B3462,SumMonths,0),2)</f>
        <v>#N/A</v>
      </c>
    </row>
    <row r="3463" customFormat="false" ht="12.75" hidden="false" customHeight="false" outlineLevel="0" collapsed="false">
      <c r="A3463" s="57" t="e">
        <f aca="false">INDEX(BucketTable,MATCH(B3463,SumMonths,0),1)</f>
        <v>#N/A</v>
      </c>
      <c r="K3463" s="57" t="e">
        <f aca="false">INDEX(lava,MATCH(B3463,SumMonths,0),2)</f>
        <v>#N/A</v>
      </c>
    </row>
    <row r="3464" customFormat="false" ht="12.75" hidden="false" customHeight="false" outlineLevel="0" collapsed="false">
      <c r="A3464" s="57" t="e">
        <f aca="false">INDEX(BucketTable,MATCH(B3464,SumMonths,0),1)</f>
        <v>#N/A</v>
      </c>
      <c r="K3464" s="57" t="e">
        <f aca="false">INDEX(lava,MATCH(B3464,SumMonths,0),2)</f>
        <v>#N/A</v>
      </c>
    </row>
    <row r="3465" customFormat="false" ht="12.75" hidden="false" customHeight="false" outlineLevel="0" collapsed="false">
      <c r="A3465" s="57" t="e">
        <f aca="false">INDEX(BucketTable,MATCH(B3465,SumMonths,0),1)</f>
        <v>#N/A</v>
      </c>
      <c r="K3465" s="57" t="e">
        <f aca="false">INDEX(lava,MATCH(B3465,SumMonths,0),2)</f>
        <v>#N/A</v>
      </c>
    </row>
    <row r="3466" customFormat="false" ht="12.75" hidden="false" customHeight="false" outlineLevel="0" collapsed="false">
      <c r="A3466" s="57" t="e">
        <f aca="false">INDEX(BucketTable,MATCH(B3466,SumMonths,0),1)</f>
        <v>#N/A</v>
      </c>
      <c r="K3466" s="57" t="e">
        <f aca="false">INDEX(lava,MATCH(B3466,SumMonths,0),2)</f>
        <v>#N/A</v>
      </c>
    </row>
    <row r="3467" customFormat="false" ht="12.75" hidden="false" customHeight="false" outlineLevel="0" collapsed="false">
      <c r="A3467" s="57" t="e">
        <f aca="false">INDEX(BucketTable,MATCH(B3467,SumMonths,0),1)</f>
        <v>#N/A</v>
      </c>
      <c r="K3467" s="57" t="e">
        <f aca="false">INDEX(lava,MATCH(B3467,SumMonths,0),2)</f>
        <v>#N/A</v>
      </c>
    </row>
    <row r="3468" customFormat="false" ht="12.75" hidden="false" customHeight="false" outlineLevel="0" collapsed="false">
      <c r="A3468" s="57" t="e">
        <f aca="false">INDEX(BucketTable,MATCH(B3468,SumMonths,0),1)</f>
        <v>#N/A</v>
      </c>
      <c r="K3468" s="57" t="e">
        <f aca="false">INDEX(lava,MATCH(B3468,SumMonths,0),2)</f>
        <v>#N/A</v>
      </c>
    </row>
    <row r="3469" customFormat="false" ht="12.75" hidden="false" customHeight="false" outlineLevel="0" collapsed="false">
      <c r="A3469" s="57" t="e">
        <f aca="false">INDEX(BucketTable,MATCH(B3469,SumMonths,0),1)</f>
        <v>#N/A</v>
      </c>
      <c r="K3469" s="57" t="e">
        <f aca="false">INDEX(lava,MATCH(B3469,SumMonths,0),2)</f>
        <v>#N/A</v>
      </c>
    </row>
    <row r="3470" customFormat="false" ht="12.75" hidden="false" customHeight="false" outlineLevel="0" collapsed="false">
      <c r="A3470" s="57" t="e">
        <f aca="false">INDEX(BucketTable,MATCH(B3470,SumMonths,0),1)</f>
        <v>#N/A</v>
      </c>
      <c r="K3470" s="57" t="e">
        <f aca="false">INDEX(lava,MATCH(B3470,SumMonths,0),2)</f>
        <v>#N/A</v>
      </c>
    </row>
    <row r="3471" customFormat="false" ht="12.75" hidden="false" customHeight="false" outlineLevel="0" collapsed="false">
      <c r="A3471" s="57" t="e">
        <f aca="false">INDEX(BucketTable,MATCH(B3471,SumMonths,0),1)</f>
        <v>#N/A</v>
      </c>
      <c r="K3471" s="57" t="e">
        <f aca="false">INDEX(lava,MATCH(B3471,SumMonths,0),2)</f>
        <v>#N/A</v>
      </c>
    </row>
    <row r="3472" customFormat="false" ht="12.75" hidden="false" customHeight="false" outlineLevel="0" collapsed="false">
      <c r="A3472" s="57" t="e">
        <f aca="false">INDEX(BucketTable,MATCH(B3472,SumMonths,0),1)</f>
        <v>#N/A</v>
      </c>
      <c r="K3472" s="57" t="e">
        <f aca="false">INDEX(lava,MATCH(B3472,SumMonths,0),2)</f>
        <v>#N/A</v>
      </c>
    </row>
    <row r="3473" customFormat="false" ht="12.75" hidden="false" customHeight="false" outlineLevel="0" collapsed="false">
      <c r="A3473" s="57" t="e">
        <f aca="false">INDEX(BucketTable,MATCH(B3473,SumMonths,0),1)</f>
        <v>#N/A</v>
      </c>
      <c r="K3473" s="57" t="e">
        <f aca="false">INDEX(lava,MATCH(B3473,SumMonths,0),2)</f>
        <v>#N/A</v>
      </c>
    </row>
    <row r="3474" customFormat="false" ht="12.75" hidden="false" customHeight="false" outlineLevel="0" collapsed="false">
      <c r="A3474" s="57" t="e">
        <f aca="false">INDEX(BucketTable,MATCH(B3474,SumMonths,0),1)</f>
        <v>#N/A</v>
      </c>
      <c r="K3474" s="57" t="e">
        <f aca="false">INDEX(lava,MATCH(B3474,SumMonths,0),2)</f>
        <v>#N/A</v>
      </c>
    </row>
    <row r="3475" customFormat="false" ht="12.75" hidden="false" customHeight="false" outlineLevel="0" collapsed="false">
      <c r="A3475" s="57" t="e">
        <f aca="false">INDEX(BucketTable,MATCH(B3475,SumMonths,0),1)</f>
        <v>#N/A</v>
      </c>
      <c r="K3475" s="57" t="e">
        <f aca="false">INDEX(lava,MATCH(B3475,SumMonths,0),2)</f>
        <v>#N/A</v>
      </c>
    </row>
    <row r="3476" customFormat="false" ht="12.75" hidden="false" customHeight="false" outlineLevel="0" collapsed="false">
      <c r="A3476" s="57" t="e">
        <f aca="false">INDEX(BucketTable,MATCH(B3476,SumMonths,0),1)</f>
        <v>#N/A</v>
      </c>
      <c r="K3476" s="57" t="e">
        <f aca="false">INDEX(lava,MATCH(B3476,SumMonths,0),2)</f>
        <v>#N/A</v>
      </c>
    </row>
    <row r="3477" customFormat="false" ht="12.75" hidden="false" customHeight="false" outlineLevel="0" collapsed="false">
      <c r="A3477" s="57" t="e">
        <f aca="false">INDEX(BucketTable,MATCH(B3477,SumMonths,0),1)</f>
        <v>#N/A</v>
      </c>
      <c r="K3477" s="57" t="e">
        <f aca="false">INDEX(lava,MATCH(B3477,SumMonths,0),2)</f>
        <v>#N/A</v>
      </c>
    </row>
    <row r="3478" customFormat="false" ht="12.75" hidden="false" customHeight="false" outlineLevel="0" collapsed="false">
      <c r="A3478" s="57" t="e">
        <f aca="false">INDEX(BucketTable,MATCH(B3478,SumMonths,0),1)</f>
        <v>#N/A</v>
      </c>
      <c r="K3478" s="57" t="e">
        <f aca="false">INDEX(lava,MATCH(B3478,SumMonths,0),2)</f>
        <v>#N/A</v>
      </c>
    </row>
    <row r="3479" customFormat="false" ht="12.75" hidden="false" customHeight="false" outlineLevel="0" collapsed="false">
      <c r="A3479" s="57" t="e">
        <f aca="false">INDEX(BucketTable,MATCH(B3479,SumMonths,0),1)</f>
        <v>#N/A</v>
      </c>
      <c r="K3479" s="57" t="e">
        <f aca="false">INDEX(lava,MATCH(B3479,SumMonths,0),2)</f>
        <v>#N/A</v>
      </c>
    </row>
    <row r="3480" customFormat="false" ht="12.75" hidden="false" customHeight="false" outlineLevel="0" collapsed="false">
      <c r="A3480" s="57" t="e">
        <f aca="false">INDEX(BucketTable,MATCH(B3480,SumMonths,0),1)</f>
        <v>#N/A</v>
      </c>
      <c r="K3480" s="57" t="e">
        <f aca="false">INDEX(lava,MATCH(B3480,SumMonths,0),2)</f>
        <v>#N/A</v>
      </c>
    </row>
    <row r="3481" customFormat="false" ht="12.75" hidden="false" customHeight="false" outlineLevel="0" collapsed="false">
      <c r="A3481" s="57" t="e">
        <f aca="false">INDEX(BucketTable,MATCH(B3481,SumMonths,0),1)</f>
        <v>#N/A</v>
      </c>
      <c r="K3481" s="57" t="e">
        <f aca="false">INDEX(lava,MATCH(B3481,SumMonths,0),2)</f>
        <v>#N/A</v>
      </c>
    </row>
    <row r="3482" customFormat="false" ht="12.75" hidden="false" customHeight="false" outlineLevel="0" collapsed="false">
      <c r="A3482" s="57" t="e">
        <f aca="false">INDEX(BucketTable,MATCH(B3482,SumMonths,0),1)</f>
        <v>#N/A</v>
      </c>
      <c r="K3482" s="57" t="e">
        <f aca="false">INDEX(lava,MATCH(B3482,SumMonths,0),2)</f>
        <v>#N/A</v>
      </c>
    </row>
    <row r="3483" customFormat="false" ht="12.75" hidden="false" customHeight="false" outlineLevel="0" collapsed="false">
      <c r="A3483" s="57" t="e">
        <f aca="false">INDEX(BucketTable,MATCH(B3483,SumMonths,0),1)</f>
        <v>#N/A</v>
      </c>
      <c r="K3483" s="57" t="e">
        <f aca="false">INDEX(lava,MATCH(B3483,SumMonths,0),2)</f>
        <v>#N/A</v>
      </c>
    </row>
    <row r="3484" customFormat="false" ht="12.75" hidden="false" customHeight="false" outlineLevel="0" collapsed="false">
      <c r="A3484" s="57" t="e">
        <f aca="false">INDEX(BucketTable,MATCH(B3484,SumMonths,0),1)</f>
        <v>#N/A</v>
      </c>
      <c r="K3484" s="57" t="e">
        <f aca="false">INDEX(lava,MATCH(B3484,SumMonths,0),2)</f>
        <v>#N/A</v>
      </c>
    </row>
    <row r="3485" customFormat="false" ht="12.75" hidden="false" customHeight="false" outlineLevel="0" collapsed="false">
      <c r="A3485" s="57" t="e">
        <f aca="false">INDEX(BucketTable,MATCH(B3485,SumMonths,0),1)</f>
        <v>#N/A</v>
      </c>
      <c r="K3485" s="57" t="e">
        <f aca="false">INDEX(lava,MATCH(B3485,SumMonths,0),2)</f>
        <v>#N/A</v>
      </c>
    </row>
    <row r="3486" customFormat="false" ht="12.75" hidden="false" customHeight="false" outlineLevel="0" collapsed="false">
      <c r="A3486" s="57" t="e">
        <f aca="false">INDEX(BucketTable,MATCH(B3486,SumMonths,0),1)</f>
        <v>#N/A</v>
      </c>
      <c r="K3486" s="57" t="e">
        <f aca="false">INDEX(lava,MATCH(B3486,SumMonths,0),2)</f>
        <v>#N/A</v>
      </c>
    </row>
    <row r="3487" customFormat="false" ht="12.75" hidden="false" customHeight="false" outlineLevel="0" collapsed="false">
      <c r="A3487" s="57" t="e">
        <f aca="false">INDEX(BucketTable,MATCH(B3487,SumMonths,0),1)</f>
        <v>#N/A</v>
      </c>
      <c r="K3487" s="57" t="e">
        <f aca="false">INDEX(lava,MATCH(B3487,SumMonths,0),2)</f>
        <v>#N/A</v>
      </c>
    </row>
    <row r="3488" customFormat="false" ht="12.75" hidden="false" customHeight="false" outlineLevel="0" collapsed="false">
      <c r="A3488" s="57" t="e">
        <f aca="false">INDEX(BucketTable,MATCH(B3488,SumMonths,0),1)</f>
        <v>#N/A</v>
      </c>
      <c r="K3488" s="57" t="e">
        <f aca="false">INDEX(lava,MATCH(B3488,SumMonths,0),2)</f>
        <v>#N/A</v>
      </c>
    </row>
    <row r="3489" customFormat="false" ht="12.75" hidden="false" customHeight="false" outlineLevel="0" collapsed="false">
      <c r="A3489" s="57" t="e">
        <f aca="false">INDEX(BucketTable,MATCH(B3489,SumMonths,0),1)</f>
        <v>#N/A</v>
      </c>
      <c r="K3489" s="57" t="e">
        <f aca="false">INDEX(lava,MATCH(B3489,SumMonths,0),2)</f>
        <v>#N/A</v>
      </c>
    </row>
    <row r="3490" customFormat="false" ht="12.75" hidden="false" customHeight="false" outlineLevel="0" collapsed="false">
      <c r="A3490" s="57" t="e">
        <f aca="false">INDEX(BucketTable,MATCH(B3490,SumMonths,0),1)</f>
        <v>#N/A</v>
      </c>
      <c r="K3490" s="57" t="e">
        <f aca="false">INDEX(lava,MATCH(B3490,SumMonths,0),2)</f>
        <v>#N/A</v>
      </c>
    </row>
    <row r="3491" customFormat="false" ht="12.75" hidden="false" customHeight="false" outlineLevel="0" collapsed="false">
      <c r="A3491" s="57" t="e">
        <f aca="false">INDEX(BucketTable,MATCH(B3491,SumMonths,0),1)</f>
        <v>#N/A</v>
      </c>
      <c r="K3491" s="57" t="e">
        <f aca="false">INDEX(lava,MATCH(B3491,SumMonths,0),2)</f>
        <v>#N/A</v>
      </c>
    </row>
    <row r="3492" customFormat="false" ht="12.75" hidden="false" customHeight="false" outlineLevel="0" collapsed="false">
      <c r="A3492" s="57" t="e">
        <f aca="false">INDEX(BucketTable,MATCH(B3492,SumMonths,0),1)</f>
        <v>#N/A</v>
      </c>
      <c r="K3492" s="57" t="e">
        <f aca="false">INDEX(lava,MATCH(B3492,SumMonths,0),2)</f>
        <v>#N/A</v>
      </c>
    </row>
    <row r="3493" customFormat="false" ht="12.75" hidden="false" customHeight="false" outlineLevel="0" collapsed="false">
      <c r="A3493" s="57" t="e">
        <f aca="false">INDEX(BucketTable,MATCH(B3493,SumMonths,0),1)</f>
        <v>#N/A</v>
      </c>
      <c r="K3493" s="57" t="e">
        <f aca="false">INDEX(lava,MATCH(B3493,SumMonths,0),2)</f>
        <v>#N/A</v>
      </c>
    </row>
    <row r="3494" customFormat="false" ht="12.75" hidden="false" customHeight="false" outlineLevel="0" collapsed="false">
      <c r="A3494" s="57" t="e">
        <f aca="false">INDEX(BucketTable,MATCH(B3494,SumMonths,0),1)</f>
        <v>#N/A</v>
      </c>
      <c r="K3494" s="57" t="e">
        <f aca="false">INDEX(lava,MATCH(B3494,SumMonths,0),2)</f>
        <v>#N/A</v>
      </c>
    </row>
    <row r="3495" customFormat="false" ht="12.75" hidden="false" customHeight="false" outlineLevel="0" collapsed="false">
      <c r="A3495" s="57" t="e">
        <f aca="false">INDEX(BucketTable,MATCH(B3495,SumMonths,0),1)</f>
        <v>#N/A</v>
      </c>
      <c r="K3495" s="57" t="e">
        <f aca="false">INDEX(lava,MATCH(B3495,SumMonths,0),2)</f>
        <v>#N/A</v>
      </c>
    </row>
    <row r="3496" customFormat="false" ht="12.75" hidden="false" customHeight="false" outlineLevel="0" collapsed="false">
      <c r="A3496" s="57" t="e">
        <f aca="false">INDEX(BucketTable,MATCH(B3496,SumMonths,0),1)</f>
        <v>#N/A</v>
      </c>
      <c r="K3496" s="57" t="e">
        <f aca="false">INDEX(lava,MATCH(B3496,SumMonths,0),2)</f>
        <v>#N/A</v>
      </c>
    </row>
    <row r="3497" customFormat="false" ht="12.75" hidden="false" customHeight="false" outlineLevel="0" collapsed="false">
      <c r="A3497" s="57" t="e">
        <f aca="false">INDEX(BucketTable,MATCH(B3497,SumMonths,0),1)</f>
        <v>#N/A</v>
      </c>
      <c r="K3497" s="57" t="e">
        <f aca="false">INDEX(lava,MATCH(B3497,SumMonths,0),2)</f>
        <v>#N/A</v>
      </c>
    </row>
    <row r="3498" customFormat="false" ht="12.75" hidden="false" customHeight="false" outlineLevel="0" collapsed="false">
      <c r="A3498" s="57" t="e">
        <f aca="false">INDEX(BucketTable,MATCH(B3498,SumMonths,0),1)</f>
        <v>#N/A</v>
      </c>
      <c r="K3498" s="57" t="e">
        <f aca="false">INDEX(lava,MATCH(B3498,SumMonths,0),2)</f>
        <v>#N/A</v>
      </c>
    </row>
    <row r="3499" customFormat="false" ht="12.75" hidden="false" customHeight="false" outlineLevel="0" collapsed="false">
      <c r="A3499" s="57" t="e">
        <f aca="false">INDEX(BucketTable,MATCH(B3499,SumMonths,0),1)</f>
        <v>#N/A</v>
      </c>
      <c r="K3499" s="57" t="e">
        <f aca="false">INDEX(lava,MATCH(B3499,SumMonths,0),2)</f>
        <v>#N/A</v>
      </c>
    </row>
    <row r="3500" customFormat="false" ht="12.75" hidden="false" customHeight="false" outlineLevel="0" collapsed="false">
      <c r="A3500" s="57" t="e">
        <f aca="false">INDEX(BucketTable,MATCH(B3500,SumMonths,0),1)</f>
        <v>#N/A</v>
      </c>
      <c r="K3500" s="57" t="e">
        <f aca="false">INDEX(lava,MATCH(B3500,SumMonths,0),2)</f>
        <v>#N/A</v>
      </c>
    </row>
    <row r="3501" customFormat="false" ht="12.75" hidden="false" customHeight="false" outlineLevel="0" collapsed="false">
      <c r="A3501" s="57" t="e">
        <f aca="false">INDEX(BucketTable,MATCH(B3501,SumMonths,0),1)</f>
        <v>#N/A</v>
      </c>
      <c r="K3501" s="57" t="e">
        <f aca="false">INDEX(lava,MATCH(B3501,SumMonths,0),2)</f>
        <v>#N/A</v>
      </c>
    </row>
    <row r="3502" customFormat="false" ht="12.75" hidden="false" customHeight="false" outlineLevel="0" collapsed="false">
      <c r="A3502" s="57" t="e">
        <f aca="false">INDEX(BucketTable,MATCH(B3502,SumMonths,0),1)</f>
        <v>#N/A</v>
      </c>
      <c r="K3502" s="57" t="e">
        <f aca="false">INDEX(lava,MATCH(B3502,SumMonths,0),2)</f>
        <v>#N/A</v>
      </c>
    </row>
    <row r="3503" customFormat="false" ht="12.75" hidden="false" customHeight="false" outlineLevel="0" collapsed="false">
      <c r="A3503" s="57" t="e">
        <f aca="false">INDEX(BucketTable,MATCH(B3503,SumMonths,0),1)</f>
        <v>#N/A</v>
      </c>
      <c r="K3503" s="57" t="e">
        <f aca="false">INDEX(lava,MATCH(B3503,SumMonths,0),2)</f>
        <v>#N/A</v>
      </c>
    </row>
    <row r="3504" customFormat="false" ht="12.75" hidden="false" customHeight="false" outlineLevel="0" collapsed="false">
      <c r="A3504" s="57" t="e">
        <f aca="false">INDEX(BucketTable,MATCH(B3504,SumMonths,0),1)</f>
        <v>#N/A</v>
      </c>
      <c r="K3504" s="57" t="e">
        <f aca="false">INDEX(lava,MATCH(B3504,SumMonths,0),2)</f>
        <v>#N/A</v>
      </c>
    </row>
    <row r="3505" customFormat="false" ht="12.75" hidden="false" customHeight="false" outlineLevel="0" collapsed="false">
      <c r="A3505" s="57" t="e">
        <f aca="false">INDEX(BucketTable,MATCH(B3505,SumMonths,0),1)</f>
        <v>#N/A</v>
      </c>
      <c r="K3505" s="57" t="e">
        <f aca="false">INDEX(lava,MATCH(B3505,SumMonths,0),2)</f>
        <v>#N/A</v>
      </c>
    </row>
    <row r="3506" customFormat="false" ht="12.75" hidden="false" customHeight="false" outlineLevel="0" collapsed="false">
      <c r="A3506" s="57" t="e">
        <f aca="false">INDEX(BucketTable,MATCH(B3506,SumMonths,0),1)</f>
        <v>#N/A</v>
      </c>
      <c r="K3506" s="57" t="e">
        <f aca="false">INDEX(lava,MATCH(B3506,SumMonths,0),2)</f>
        <v>#N/A</v>
      </c>
    </row>
    <row r="3507" customFormat="false" ht="12.75" hidden="false" customHeight="false" outlineLevel="0" collapsed="false">
      <c r="A3507" s="57" t="e">
        <f aca="false">INDEX(BucketTable,MATCH(B3507,SumMonths,0),1)</f>
        <v>#N/A</v>
      </c>
      <c r="K3507" s="57" t="e">
        <f aca="false">INDEX(lava,MATCH(B3507,SumMonths,0),2)</f>
        <v>#N/A</v>
      </c>
    </row>
    <row r="3508" customFormat="false" ht="12.75" hidden="false" customHeight="false" outlineLevel="0" collapsed="false">
      <c r="A3508" s="57" t="e">
        <f aca="false">INDEX(BucketTable,MATCH(B3508,SumMonths,0),1)</f>
        <v>#N/A</v>
      </c>
      <c r="K3508" s="57" t="e">
        <f aca="false">INDEX(lava,MATCH(B3508,SumMonths,0),2)</f>
        <v>#N/A</v>
      </c>
    </row>
    <row r="3509" customFormat="false" ht="12.75" hidden="false" customHeight="false" outlineLevel="0" collapsed="false">
      <c r="A3509" s="57" t="e">
        <f aca="false">INDEX(BucketTable,MATCH(B3509,SumMonths,0),1)</f>
        <v>#N/A</v>
      </c>
      <c r="K3509" s="57" t="e">
        <f aca="false">INDEX(lava,MATCH(B3509,SumMonths,0),2)</f>
        <v>#N/A</v>
      </c>
    </row>
    <row r="3510" customFormat="false" ht="12.75" hidden="false" customHeight="false" outlineLevel="0" collapsed="false">
      <c r="A3510" s="57" t="e">
        <f aca="false">INDEX(BucketTable,MATCH(B3510,SumMonths,0),1)</f>
        <v>#N/A</v>
      </c>
      <c r="K3510" s="57" t="e">
        <f aca="false">INDEX(lava,MATCH(B3510,SumMonths,0),2)</f>
        <v>#N/A</v>
      </c>
    </row>
    <row r="3511" customFormat="false" ht="12.75" hidden="false" customHeight="false" outlineLevel="0" collapsed="false">
      <c r="A3511" s="57" t="e">
        <f aca="false">INDEX(BucketTable,MATCH(B3511,SumMonths,0),1)</f>
        <v>#N/A</v>
      </c>
      <c r="K3511" s="57" t="e">
        <f aca="false">INDEX(lava,MATCH(B3511,SumMonths,0),2)</f>
        <v>#N/A</v>
      </c>
    </row>
    <row r="3512" customFormat="false" ht="12.75" hidden="false" customHeight="false" outlineLevel="0" collapsed="false">
      <c r="A3512" s="57" t="e">
        <f aca="false">INDEX(BucketTable,MATCH(B3512,SumMonths,0),1)</f>
        <v>#N/A</v>
      </c>
      <c r="K3512" s="57" t="e">
        <f aca="false">INDEX(lava,MATCH(B3512,SumMonths,0),2)</f>
        <v>#N/A</v>
      </c>
    </row>
    <row r="3513" customFormat="false" ht="12.75" hidden="false" customHeight="false" outlineLevel="0" collapsed="false">
      <c r="A3513" s="57" t="e">
        <f aca="false">INDEX(BucketTable,MATCH(B3513,SumMonths,0),1)</f>
        <v>#N/A</v>
      </c>
      <c r="K3513" s="57" t="e">
        <f aca="false">INDEX(lava,MATCH(B3513,SumMonths,0),2)</f>
        <v>#N/A</v>
      </c>
    </row>
    <row r="3514" customFormat="false" ht="12.75" hidden="false" customHeight="false" outlineLevel="0" collapsed="false">
      <c r="A3514" s="57" t="e">
        <f aca="false">INDEX(BucketTable,MATCH(B3514,SumMonths,0),1)</f>
        <v>#N/A</v>
      </c>
      <c r="K3514" s="57" t="e">
        <f aca="false">INDEX(lava,MATCH(B3514,SumMonths,0),2)</f>
        <v>#N/A</v>
      </c>
    </row>
    <row r="3515" customFormat="false" ht="12.75" hidden="false" customHeight="false" outlineLevel="0" collapsed="false">
      <c r="A3515" s="57" t="e">
        <f aca="false">INDEX(BucketTable,MATCH(B3515,SumMonths,0),1)</f>
        <v>#N/A</v>
      </c>
      <c r="K3515" s="57" t="e">
        <f aca="false">INDEX(lava,MATCH(B3515,SumMonths,0),2)</f>
        <v>#N/A</v>
      </c>
    </row>
    <row r="3516" customFormat="false" ht="12.75" hidden="false" customHeight="false" outlineLevel="0" collapsed="false">
      <c r="A3516" s="57" t="e">
        <f aca="false">INDEX(BucketTable,MATCH(B3516,SumMonths,0),1)</f>
        <v>#N/A</v>
      </c>
      <c r="K3516" s="57" t="e">
        <f aca="false">INDEX(lava,MATCH(B3516,SumMonths,0),2)</f>
        <v>#N/A</v>
      </c>
    </row>
    <row r="3517" customFormat="false" ht="12.75" hidden="false" customHeight="false" outlineLevel="0" collapsed="false">
      <c r="A3517" s="57" t="e">
        <f aca="false">INDEX(BucketTable,MATCH(B3517,SumMonths,0),1)</f>
        <v>#N/A</v>
      </c>
      <c r="K3517" s="57" t="e">
        <f aca="false">INDEX(lava,MATCH(B3517,SumMonths,0),2)</f>
        <v>#N/A</v>
      </c>
    </row>
    <row r="3518" customFormat="false" ht="12.75" hidden="false" customHeight="false" outlineLevel="0" collapsed="false">
      <c r="A3518" s="57" t="e">
        <f aca="false">INDEX(BucketTable,MATCH(B3518,SumMonths,0),1)</f>
        <v>#N/A</v>
      </c>
      <c r="K3518" s="57" t="e">
        <f aca="false">INDEX(lava,MATCH(B3518,SumMonths,0),2)</f>
        <v>#N/A</v>
      </c>
    </row>
    <row r="3519" customFormat="false" ht="12.75" hidden="false" customHeight="false" outlineLevel="0" collapsed="false">
      <c r="A3519" s="57" t="e">
        <f aca="false">INDEX(BucketTable,MATCH(B3519,SumMonths,0),1)</f>
        <v>#N/A</v>
      </c>
      <c r="K3519" s="57" t="e">
        <f aca="false">INDEX(lava,MATCH(B3519,SumMonths,0),2)</f>
        <v>#N/A</v>
      </c>
    </row>
    <row r="3520" customFormat="false" ht="12.75" hidden="false" customHeight="false" outlineLevel="0" collapsed="false">
      <c r="A3520" s="57" t="e">
        <f aca="false">INDEX(BucketTable,MATCH(B3520,SumMonths,0),1)</f>
        <v>#N/A</v>
      </c>
      <c r="K3520" s="57" t="e">
        <f aca="false">INDEX(lava,MATCH(B3520,SumMonths,0),2)</f>
        <v>#N/A</v>
      </c>
    </row>
    <row r="3521" customFormat="false" ht="12.75" hidden="false" customHeight="false" outlineLevel="0" collapsed="false">
      <c r="A3521" s="57" t="e">
        <f aca="false">INDEX(BucketTable,MATCH(B3521,SumMonths,0),1)</f>
        <v>#N/A</v>
      </c>
      <c r="K3521" s="57" t="e">
        <f aca="false">INDEX(lava,MATCH(B3521,SumMonths,0),2)</f>
        <v>#N/A</v>
      </c>
    </row>
    <row r="3522" customFormat="false" ht="12.75" hidden="false" customHeight="false" outlineLevel="0" collapsed="false">
      <c r="A3522" s="57" t="e">
        <f aca="false">INDEX(BucketTable,MATCH(B3522,SumMonths,0),1)</f>
        <v>#N/A</v>
      </c>
      <c r="K3522" s="57" t="e">
        <f aca="false">INDEX(lava,MATCH(B3522,SumMonths,0),2)</f>
        <v>#N/A</v>
      </c>
    </row>
    <row r="3523" customFormat="false" ht="12.75" hidden="false" customHeight="false" outlineLevel="0" collapsed="false">
      <c r="A3523" s="57" t="e">
        <f aca="false">INDEX(BucketTable,MATCH(B3523,SumMonths,0),1)</f>
        <v>#N/A</v>
      </c>
      <c r="K3523" s="57" t="e">
        <f aca="false">INDEX(lava,MATCH(B3523,SumMonths,0),2)</f>
        <v>#N/A</v>
      </c>
    </row>
    <row r="3524" customFormat="false" ht="12.75" hidden="false" customHeight="false" outlineLevel="0" collapsed="false">
      <c r="A3524" s="57" t="e">
        <f aca="false">INDEX(BucketTable,MATCH(B3524,SumMonths,0),1)</f>
        <v>#N/A</v>
      </c>
      <c r="K3524" s="57" t="e">
        <f aca="false">INDEX(lava,MATCH(B3524,SumMonths,0),2)</f>
        <v>#N/A</v>
      </c>
    </row>
    <row r="3525" customFormat="false" ht="12.75" hidden="false" customHeight="false" outlineLevel="0" collapsed="false">
      <c r="A3525" s="57" t="e">
        <f aca="false">INDEX(BucketTable,MATCH(B3525,SumMonths,0),1)</f>
        <v>#N/A</v>
      </c>
      <c r="K3525" s="57" t="e">
        <f aca="false">INDEX(lava,MATCH(B3525,SumMonths,0),2)</f>
        <v>#N/A</v>
      </c>
    </row>
    <row r="3526" customFormat="false" ht="12.75" hidden="false" customHeight="false" outlineLevel="0" collapsed="false">
      <c r="A3526" s="57" t="e">
        <f aca="false">INDEX(BucketTable,MATCH(B3526,SumMonths,0),1)</f>
        <v>#N/A</v>
      </c>
      <c r="K3526" s="57" t="e">
        <f aca="false">INDEX(lava,MATCH(B3526,SumMonths,0),2)</f>
        <v>#N/A</v>
      </c>
    </row>
    <row r="3527" customFormat="false" ht="12.75" hidden="false" customHeight="false" outlineLevel="0" collapsed="false">
      <c r="A3527" s="57" t="e">
        <f aca="false">INDEX(BucketTable,MATCH(B3527,SumMonths,0),1)</f>
        <v>#N/A</v>
      </c>
      <c r="K3527" s="57" t="e">
        <f aca="false">INDEX(lava,MATCH(B3527,SumMonths,0),2)</f>
        <v>#N/A</v>
      </c>
    </row>
    <row r="3528" customFormat="false" ht="12.75" hidden="false" customHeight="false" outlineLevel="0" collapsed="false">
      <c r="A3528" s="57" t="e">
        <f aca="false">INDEX(BucketTable,MATCH(B3528,SumMonths,0),1)</f>
        <v>#N/A</v>
      </c>
      <c r="K3528" s="57" t="e">
        <f aca="false">INDEX(lava,MATCH(B3528,SumMonths,0),2)</f>
        <v>#N/A</v>
      </c>
    </row>
    <row r="3529" customFormat="false" ht="12.75" hidden="false" customHeight="false" outlineLevel="0" collapsed="false">
      <c r="A3529" s="57" t="e">
        <f aca="false">INDEX(BucketTable,MATCH(B3529,SumMonths,0),1)</f>
        <v>#N/A</v>
      </c>
      <c r="K3529" s="57" t="e">
        <f aca="false">INDEX(lava,MATCH(B3529,SumMonths,0),2)</f>
        <v>#N/A</v>
      </c>
    </row>
    <row r="3530" customFormat="false" ht="12.75" hidden="false" customHeight="false" outlineLevel="0" collapsed="false">
      <c r="A3530" s="57" t="e">
        <f aca="false">INDEX(BucketTable,MATCH(B3530,SumMonths,0),1)</f>
        <v>#N/A</v>
      </c>
      <c r="K3530" s="57" t="e">
        <f aca="false">INDEX(lava,MATCH(B3530,SumMonths,0),2)</f>
        <v>#N/A</v>
      </c>
    </row>
    <row r="3531" customFormat="false" ht="12.75" hidden="false" customHeight="false" outlineLevel="0" collapsed="false">
      <c r="A3531" s="57" t="e">
        <f aca="false">INDEX(BucketTable,MATCH(B3531,SumMonths,0),1)</f>
        <v>#N/A</v>
      </c>
      <c r="K3531" s="57" t="e">
        <f aca="false">INDEX(lava,MATCH(B3531,SumMonths,0),2)</f>
        <v>#N/A</v>
      </c>
    </row>
    <row r="3532" customFormat="false" ht="12.75" hidden="false" customHeight="false" outlineLevel="0" collapsed="false">
      <c r="A3532" s="57" t="e">
        <f aca="false">INDEX(BucketTable,MATCH(B3532,SumMonths,0),1)</f>
        <v>#N/A</v>
      </c>
      <c r="K3532" s="57" t="e">
        <f aca="false">INDEX(lava,MATCH(B3532,SumMonths,0),2)</f>
        <v>#N/A</v>
      </c>
    </row>
    <row r="3533" customFormat="false" ht="12.75" hidden="false" customHeight="false" outlineLevel="0" collapsed="false">
      <c r="A3533" s="57" t="e">
        <f aca="false">INDEX(BucketTable,MATCH(B3533,SumMonths,0),1)</f>
        <v>#N/A</v>
      </c>
      <c r="K3533" s="57" t="e">
        <f aca="false">INDEX(lava,MATCH(B3533,SumMonths,0),2)</f>
        <v>#N/A</v>
      </c>
    </row>
    <row r="3534" customFormat="false" ht="12.75" hidden="false" customHeight="false" outlineLevel="0" collapsed="false">
      <c r="A3534" s="57" t="e">
        <f aca="false">INDEX(BucketTable,MATCH(B3534,SumMonths,0),1)</f>
        <v>#N/A</v>
      </c>
      <c r="K3534" s="57" t="e">
        <f aca="false">INDEX(lava,MATCH(B3534,SumMonths,0),2)</f>
        <v>#N/A</v>
      </c>
    </row>
    <row r="3535" customFormat="false" ht="12.75" hidden="false" customHeight="false" outlineLevel="0" collapsed="false">
      <c r="A3535" s="57" t="e">
        <f aca="false">INDEX(BucketTable,MATCH(B3535,SumMonths,0),1)</f>
        <v>#N/A</v>
      </c>
      <c r="K3535" s="57" t="e">
        <f aca="false">INDEX(lava,MATCH(B3535,SumMonths,0),2)</f>
        <v>#N/A</v>
      </c>
    </row>
    <row r="3536" customFormat="false" ht="12.75" hidden="false" customHeight="false" outlineLevel="0" collapsed="false">
      <c r="A3536" s="57" t="e">
        <f aca="false">INDEX(BucketTable,MATCH(B3536,SumMonths,0),1)</f>
        <v>#N/A</v>
      </c>
      <c r="K3536" s="57" t="e">
        <f aca="false">INDEX(lava,MATCH(B3536,SumMonths,0),2)</f>
        <v>#N/A</v>
      </c>
    </row>
    <row r="3537" customFormat="false" ht="12.75" hidden="false" customHeight="false" outlineLevel="0" collapsed="false">
      <c r="A3537" s="57" t="e">
        <f aca="false">INDEX(BucketTable,MATCH(B3537,SumMonths,0),1)</f>
        <v>#N/A</v>
      </c>
      <c r="K3537" s="57" t="e">
        <f aca="false">INDEX(lava,MATCH(B3537,SumMonths,0),2)</f>
        <v>#N/A</v>
      </c>
    </row>
    <row r="3538" customFormat="false" ht="12.75" hidden="false" customHeight="false" outlineLevel="0" collapsed="false">
      <c r="A3538" s="57" t="e">
        <f aca="false">INDEX(BucketTable,MATCH(B3538,SumMonths,0),1)</f>
        <v>#N/A</v>
      </c>
      <c r="K3538" s="57" t="e">
        <f aca="false">INDEX(lava,MATCH(B3538,SumMonths,0),2)</f>
        <v>#N/A</v>
      </c>
    </row>
    <row r="3539" customFormat="false" ht="12.75" hidden="false" customHeight="false" outlineLevel="0" collapsed="false">
      <c r="A3539" s="57" t="e">
        <f aca="false">INDEX(BucketTable,MATCH(B3539,SumMonths,0),1)</f>
        <v>#N/A</v>
      </c>
      <c r="K3539" s="57" t="e">
        <f aca="false">INDEX(lava,MATCH(B3539,SumMonths,0),2)</f>
        <v>#N/A</v>
      </c>
    </row>
    <row r="3540" customFormat="false" ht="12.75" hidden="false" customHeight="false" outlineLevel="0" collapsed="false">
      <c r="A3540" s="57" t="e">
        <f aca="false">INDEX(BucketTable,MATCH(B3540,SumMonths,0),1)</f>
        <v>#N/A</v>
      </c>
      <c r="K3540" s="57" t="e">
        <f aca="false">INDEX(lava,MATCH(B3540,SumMonths,0),2)</f>
        <v>#N/A</v>
      </c>
    </row>
    <row r="3541" customFormat="false" ht="12.75" hidden="false" customHeight="false" outlineLevel="0" collapsed="false">
      <c r="A3541" s="57" t="e">
        <f aca="false">INDEX(BucketTable,MATCH(B3541,SumMonths,0),1)</f>
        <v>#N/A</v>
      </c>
      <c r="K3541" s="57" t="e">
        <f aca="false">INDEX(lava,MATCH(B3541,SumMonths,0),2)</f>
        <v>#N/A</v>
      </c>
    </row>
    <row r="3542" customFormat="false" ht="12.75" hidden="false" customHeight="false" outlineLevel="0" collapsed="false">
      <c r="A3542" s="57" t="e">
        <f aca="false">INDEX(BucketTable,MATCH(B3542,SumMonths,0),1)</f>
        <v>#N/A</v>
      </c>
      <c r="K3542" s="57" t="e">
        <f aca="false">INDEX(lava,MATCH(B3542,SumMonths,0),2)</f>
        <v>#N/A</v>
      </c>
    </row>
    <row r="3543" customFormat="false" ht="12.75" hidden="false" customHeight="false" outlineLevel="0" collapsed="false">
      <c r="A3543" s="57" t="e">
        <f aca="false">INDEX(BucketTable,MATCH(B3543,SumMonths,0),1)</f>
        <v>#N/A</v>
      </c>
      <c r="K3543" s="57" t="e">
        <f aca="false">INDEX(lava,MATCH(B3543,SumMonths,0),2)</f>
        <v>#N/A</v>
      </c>
    </row>
    <row r="3544" customFormat="false" ht="12.75" hidden="false" customHeight="false" outlineLevel="0" collapsed="false">
      <c r="A3544" s="57" t="e">
        <f aca="false">INDEX(BucketTable,MATCH(B3544,SumMonths,0),1)</f>
        <v>#N/A</v>
      </c>
      <c r="K3544" s="57" t="e">
        <f aca="false">INDEX(lava,MATCH(B3544,SumMonths,0),2)</f>
        <v>#N/A</v>
      </c>
    </row>
    <row r="3545" customFormat="false" ht="12.75" hidden="false" customHeight="false" outlineLevel="0" collapsed="false">
      <c r="A3545" s="57" t="e">
        <f aca="false">INDEX(BucketTable,MATCH(B3545,SumMonths,0),1)</f>
        <v>#N/A</v>
      </c>
      <c r="K3545" s="57" t="e">
        <f aca="false">INDEX(lava,MATCH(B3545,SumMonths,0),2)</f>
        <v>#N/A</v>
      </c>
    </row>
    <row r="3546" customFormat="false" ht="12.75" hidden="false" customHeight="false" outlineLevel="0" collapsed="false">
      <c r="A3546" s="57" t="e">
        <f aca="false">INDEX(BucketTable,MATCH(B3546,SumMonths,0),1)</f>
        <v>#N/A</v>
      </c>
      <c r="K3546" s="57" t="e">
        <f aca="false">INDEX(lava,MATCH(B3546,SumMonths,0),2)</f>
        <v>#N/A</v>
      </c>
    </row>
    <row r="3547" customFormat="false" ht="12.75" hidden="false" customHeight="false" outlineLevel="0" collapsed="false">
      <c r="A3547" s="57" t="e">
        <f aca="false">INDEX(BucketTable,MATCH(B3547,SumMonths,0),1)</f>
        <v>#N/A</v>
      </c>
      <c r="K3547" s="57" t="e">
        <f aca="false">INDEX(lava,MATCH(B3547,SumMonths,0),2)</f>
        <v>#N/A</v>
      </c>
    </row>
    <row r="3548" customFormat="false" ht="12.75" hidden="false" customHeight="false" outlineLevel="0" collapsed="false">
      <c r="A3548" s="57" t="e">
        <f aca="false">INDEX(BucketTable,MATCH(B3548,SumMonths,0),1)</f>
        <v>#N/A</v>
      </c>
      <c r="K3548" s="57" t="e">
        <f aca="false">INDEX(lava,MATCH(B3548,SumMonths,0),2)</f>
        <v>#N/A</v>
      </c>
    </row>
    <row r="3549" customFormat="false" ht="12.75" hidden="false" customHeight="false" outlineLevel="0" collapsed="false">
      <c r="A3549" s="57" t="e">
        <f aca="false">INDEX(BucketTable,MATCH(B3549,SumMonths,0),1)</f>
        <v>#N/A</v>
      </c>
      <c r="K3549" s="57" t="e">
        <f aca="false">INDEX(lava,MATCH(B3549,SumMonths,0),2)</f>
        <v>#N/A</v>
      </c>
    </row>
    <row r="3550" customFormat="false" ht="12.75" hidden="false" customHeight="false" outlineLevel="0" collapsed="false">
      <c r="A3550" s="57" t="e">
        <f aca="false">INDEX(BucketTable,MATCH(B3550,SumMonths,0),1)</f>
        <v>#N/A</v>
      </c>
      <c r="K3550" s="57" t="e">
        <f aca="false">INDEX(lava,MATCH(B3550,SumMonths,0),2)</f>
        <v>#N/A</v>
      </c>
    </row>
    <row r="3551" customFormat="false" ht="12.75" hidden="false" customHeight="false" outlineLevel="0" collapsed="false">
      <c r="A3551" s="57" t="e">
        <f aca="false">INDEX(BucketTable,MATCH(B3551,SumMonths,0),1)</f>
        <v>#N/A</v>
      </c>
      <c r="K3551" s="57" t="e">
        <f aca="false">INDEX(lava,MATCH(B3551,SumMonths,0),2)</f>
        <v>#N/A</v>
      </c>
    </row>
    <row r="3552" customFormat="false" ht="12.75" hidden="false" customHeight="false" outlineLevel="0" collapsed="false">
      <c r="A3552" s="57" t="e">
        <f aca="false">INDEX(BucketTable,MATCH(B3552,SumMonths,0),1)</f>
        <v>#N/A</v>
      </c>
      <c r="K3552" s="57" t="e">
        <f aca="false">INDEX(lava,MATCH(B3552,SumMonths,0),2)</f>
        <v>#N/A</v>
      </c>
    </row>
    <row r="3553" customFormat="false" ht="12.75" hidden="false" customHeight="false" outlineLevel="0" collapsed="false">
      <c r="A3553" s="57" t="e">
        <f aca="false">INDEX(BucketTable,MATCH(B3553,SumMonths,0),1)</f>
        <v>#N/A</v>
      </c>
      <c r="K3553" s="57" t="e">
        <f aca="false">INDEX(lava,MATCH(B3553,SumMonths,0),2)</f>
        <v>#N/A</v>
      </c>
    </row>
    <row r="3554" customFormat="false" ht="12.75" hidden="false" customHeight="false" outlineLevel="0" collapsed="false">
      <c r="A3554" s="57" t="e">
        <f aca="false">INDEX(BucketTable,MATCH(B3554,SumMonths,0),1)</f>
        <v>#N/A</v>
      </c>
      <c r="K3554" s="57" t="e">
        <f aca="false">INDEX(lava,MATCH(B3554,SumMonths,0),2)</f>
        <v>#N/A</v>
      </c>
    </row>
    <row r="3555" customFormat="false" ht="12.75" hidden="false" customHeight="false" outlineLevel="0" collapsed="false">
      <c r="A3555" s="57" t="e">
        <f aca="false">INDEX(BucketTable,MATCH(B3555,SumMonths,0),1)</f>
        <v>#N/A</v>
      </c>
      <c r="K3555" s="57" t="e">
        <f aca="false">INDEX(lava,MATCH(B3555,SumMonths,0),2)</f>
        <v>#N/A</v>
      </c>
    </row>
    <row r="3556" customFormat="false" ht="12.75" hidden="false" customHeight="false" outlineLevel="0" collapsed="false">
      <c r="A3556" s="57" t="e">
        <f aca="false">INDEX(BucketTable,MATCH(B3556,SumMonths,0),1)</f>
        <v>#N/A</v>
      </c>
      <c r="K3556" s="57" t="e">
        <f aca="false">INDEX(lava,MATCH(B3556,SumMonths,0),2)</f>
        <v>#N/A</v>
      </c>
    </row>
    <row r="3557" customFormat="false" ht="12.75" hidden="false" customHeight="false" outlineLevel="0" collapsed="false">
      <c r="A3557" s="57" t="e">
        <f aca="false">INDEX(BucketTable,MATCH(B3557,SumMonths,0),1)</f>
        <v>#N/A</v>
      </c>
      <c r="K3557" s="57" t="e">
        <f aca="false">INDEX(lava,MATCH(B3557,SumMonths,0),2)</f>
        <v>#N/A</v>
      </c>
    </row>
    <row r="3558" customFormat="false" ht="12.75" hidden="false" customHeight="false" outlineLevel="0" collapsed="false">
      <c r="A3558" s="57" t="e">
        <f aca="false">INDEX(BucketTable,MATCH(B3558,SumMonths,0),1)</f>
        <v>#N/A</v>
      </c>
      <c r="K3558" s="57" t="e">
        <f aca="false">INDEX(lava,MATCH(B3558,SumMonths,0),2)</f>
        <v>#N/A</v>
      </c>
    </row>
    <row r="3559" customFormat="false" ht="12.75" hidden="false" customHeight="false" outlineLevel="0" collapsed="false">
      <c r="A3559" s="57" t="e">
        <f aca="false">INDEX(BucketTable,MATCH(B3559,SumMonths,0),1)</f>
        <v>#N/A</v>
      </c>
      <c r="K3559" s="57" t="e">
        <f aca="false">INDEX(lava,MATCH(B3559,SumMonths,0),2)</f>
        <v>#N/A</v>
      </c>
    </row>
    <row r="3560" customFormat="false" ht="12.75" hidden="false" customHeight="false" outlineLevel="0" collapsed="false">
      <c r="A3560" s="57" t="e">
        <f aca="false">INDEX(BucketTable,MATCH(B3560,SumMonths,0),1)</f>
        <v>#N/A</v>
      </c>
      <c r="K3560" s="57" t="e">
        <f aca="false">INDEX(lava,MATCH(B3560,SumMonths,0),2)</f>
        <v>#N/A</v>
      </c>
    </row>
    <row r="3561" customFormat="false" ht="12.75" hidden="false" customHeight="false" outlineLevel="0" collapsed="false">
      <c r="A3561" s="57" t="e">
        <f aca="false">INDEX(BucketTable,MATCH(B3561,SumMonths,0),1)</f>
        <v>#N/A</v>
      </c>
      <c r="K3561" s="57" t="e">
        <f aca="false">INDEX(lava,MATCH(B3561,SumMonths,0),2)</f>
        <v>#N/A</v>
      </c>
    </row>
    <row r="3562" customFormat="false" ht="12.75" hidden="false" customHeight="false" outlineLevel="0" collapsed="false">
      <c r="A3562" s="57" t="e">
        <f aca="false">INDEX(BucketTable,MATCH(B3562,SumMonths,0),1)</f>
        <v>#N/A</v>
      </c>
      <c r="K3562" s="57" t="e">
        <f aca="false">INDEX(lava,MATCH(B3562,SumMonths,0),2)</f>
        <v>#N/A</v>
      </c>
    </row>
    <row r="3563" customFormat="false" ht="12.75" hidden="false" customHeight="false" outlineLevel="0" collapsed="false">
      <c r="A3563" s="57" t="e">
        <f aca="false">INDEX(BucketTable,MATCH(B3563,SumMonths,0),1)</f>
        <v>#N/A</v>
      </c>
      <c r="K3563" s="57" t="e">
        <f aca="false">INDEX(lava,MATCH(B3563,SumMonths,0),2)</f>
        <v>#N/A</v>
      </c>
    </row>
    <row r="3564" customFormat="false" ht="12.75" hidden="false" customHeight="false" outlineLevel="0" collapsed="false">
      <c r="A3564" s="57" t="e">
        <f aca="false">INDEX(BucketTable,MATCH(B3564,SumMonths,0),1)</f>
        <v>#N/A</v>
      </c>
      <c r="K3564" s="57" t="e">
        <f aca="false">INDEX(lava,MATCH(B3564,SumMonths,0),2)</f>
        <v>#N/A</v>
      </c>
    </row>
    <row r="3565" customFormat="false" ht="12.75" hidden="false" customHeight="false" outlineLevel="0" collapsed="false">
      <c r="A3565" s="57" t="e">
        <f aca="false">INDEX(BucketTable,MATCH(B3565,SumMonths,0),1)</f>
        <v>#N/A</v>
      </c>
      <c r="K3565" s="57" t="e">
        <f aca="false">INDEX(lava,MATCH(B3565,SumMonths,0),2)</f>
        <v>#N/A</v>
      </c>
    </row>
    <row r="3566" customFormat="false" ht="12.75" hidden="false" customHeight="false" outlineLevel="0" collapsed="false">
      <c r="A3566" s="57" t="e">
        <f aca="false">INDEX(BucketTable,MATCH(B3566,SumMonths,0),1)</f>
        <v>#N/A</v>
      </c>
      <c r="K3566" s="57" t="e">
        <f aca="false">INDEX(lava,MATCH(B3566,SumMonths,0),2)</f>
        <v>#N/A</v>
      </c>
    </row>
    <row r="3567" customFormat="false" ht="12.75" hidden="false" customHeight="false" outlineLevel="0" collapsed="false">
      <c r="A3567" s="57" t="e">
        <f aca="false">INDEX(BucketTable,MATCH(B3567,SumMonths,0),1)</f>
        <v>#N/A</v>
      </c>
      <c r="K3567" s="57" t="e">
        <f aca="false">INDEX(lava,MATCH(B3567,SumMonths,0),2)</f>
        <v>#N/A</v>
      </c>
    </row>
    <row r="3568" customFormat="false" ht="12.75" hidden="false" customHeight="false" outlineLevel="0" collapsed="false">
      <c r="A3568" s="57" t="e">
        <f aca="false">INDEX(BucketTable,MATCH(B3568,SumMonths,0),1)</f>
        <v>#N/A</v>
      </c>
      <c r="K3568" s="57" t="e">
        <f aca="false">INDEX(lava,MATCH(B3568,SumMonths,0),2)</f>
        <v>#N/A</v>
      </c>
    </row>
    <row r="3569" customFormat="false" ht="12.75" hidden="false" customHeight="false" outlineLevel="0" collapsed="false">
      <c r="A3569" s="57" t="e">
        <f aca="false">INDEX(BucketTable,MATCH(B3569,SumMonths,0),1)</f>
        <v>#N/A</v>
      </c>
      <c r="K3569" s="57" t="e">
        <f aca="false">INDEX(lava,MATCH(B3569,SumMonths,0),2)</f>
        <v>#N/A</v>
      </c>
    </row>
    <row r="3570" customFormat="false" ht="12.75" hidden="false" customHeight="false" outlineLevel="0" collapsed="false">
      <c r="A3570" s="57" t="e">
        <f aca="false">INDEX(BucketTable,MATCH(B3570,SumMonths,0),1)</f>
        <v>#N/A</v>
      </c>
      <c r="K3570" s="57" t="e">
        <f aca="false">INDEX(lava,MATCH(B3570,SumMonths,0),2)</f>
        <v>#N/A</v>
      </c>
    </row>
    <row r="3571" customFormat="false" ht="12.75" hidden="false" customHeight="false" outlineLevel="0" collapsed="false">
      <c r="A3571" s="57" t="e">
        <f aca="false">INDEX(BucketTable,MATCH(B3571,SumMonths,0),1)</f>
        <v>#N/A</v>
      </c>
      <c r="K3571" s="57" t="e">
        <f aca="false">INDEX(lava,MATCH(B3571,SumMonths,0),2)</f>
        <v>#N/A</v>
      </c>
    </row>
    <row r="3572" customFormat="false" ht="12.75" hidden="false" customHeight="false" outlineLevel="0" collapsed="false">
      <c r="A3572" s="57" t="e">
        <f aca="false">INDEX(BucketTable,MATCH(B3572,SumMonths,0),1)</f>
        <v>#N/A</v>
      </c>
      <c r="K3572" s="57" t="e">
        <f aca="false">INDEX(lava,MATCH(B3572,SumMonths,0),2)</f>
        <v>#N/A</v>
      </c>
    </row>
    <row r="3573" customFormat="false" ht="12.75" hidden="false" customHeight="false" outlineLevel="0" collapsed="false">
      <c r="A3573" s="57" t="e">
        <f aca="false">INDEX(BucketTable,MATCH(B3573,SumMonths,0),1)</f>
        <v>#N/A</v>
      </c>
      <c r="K3573" s="57" t="e">
        <f aca="false">INDEX(lava,MATCH(B3573,SumMonths,0),2)</f>
        <v>#N/A</v>
      </c>
    </row>
    <row r="3574" customFormat="false" ht="12.75" hidden="false" customHeight="false" outlineLevel="0" collapsed="false">
      <c r="A3574" s="57" t="e">
        <f aca="false">INDEX(BucketTable,MATCH(B3574,SumMonths,0),1)</f>
        <v>#N/A</v>
      </c>
      <c r="K3574" s="57" t="e">
        <f aca="false">INDEX(lava,MATCH(B3574,SumMonths,0),2)</f>
        <v>#N/A</v>
      </c>
    </row>
    <row r="3575" customFormat="false" ht="12.75" hidden="false" customHeight="false" outlineLevel="0" collapsed="false">
      <c r="A3575" s="57" t="e">
        <f aca="false">INDEX(BucketTable,MATCH(B3575,SumMonths,0),1)</f>
        <v>#N/A</v>
      </c>
      <c r="K3575" s="57" t="e">
        <f aca="false">INDEX(lava,MATCH(B3575,SumMonths,0),2)</f>
        <v>#N/A</v>
      </c>
    </row>
    <row r="3576" customFormat="false" ht="12.75" hidden="false" customHeight="false" outlineLevel="0" collapsed="false">
      <c r="A3576" s="57" t="e">
        <f aca="false">INDEX(BucketTable,MATCH(B3576,SumMonths,0),1)</f>
        <v>#N/A</v>
      </c>
      <c r="K3576" s="57" t="e">
        <f aca="false">INDEX(lava,MATCH(B3576,SumMonths,0),2)</f>
        <v>#N/A</v>
      </c>
    </row>
    <row r="3577" customFormat="false" ht="12.75" hidden="false" customHeight="false" outlineLevel="0" collapsed="false">
      <c r="A3577" s="57" t="e">
        <f aca="false">INDEX(BucketTable,MATCH(B3577,SumMonths,0),1)</f>
        <v>#N/A</v>
      </c>
      <c r="K3577" s="57" t="e">
        <f aca="false">INDEX(lava,MATCH(B3577,SumMonths,0),2)</f>
        <v>#N/A</v>
      </c>
    </row>
    <row r="3578" customFormat="false" ht="12.75" hidden="false" customHeight="false" outlineLevel="0" collapsed="false">
      <c r="A3578" s="57" t="e">
        <f aca="false">INDEX(BucketTable,MATCH(B3578,SumMonths,0),1)</f>
        <v>#N/A</v>
      </c>
      <c r="K3578" s="57" t="e">
        <f aca="false">INDEX(lava,MATCH(B3578,SumMonths,0),2)</f>
        <v>#N/A</v>
      </c>
    </row>
    <row r="3579" customFormat="false" ht="12.75" hidden="false" customHeight="false" outlineLevel="0" collapsed="false">
      <c r="A3579" s="57" t="e">
        <f aca="false">INDEX(BucketTable,MATCH(B3579,SumMonths,0),1)</f>
        <v>#N/A</v>
      </c>
      <c r="K3579" s="57" t="e">
        <f aca="false">INDEX(lava,MATCH(B3579,SumMonths,0),2)</f>
        <v>#N/A</v>
      </c>
    </row>
    <row r="3580" customFormat="false" ht="12.75" hidden="false" customHeight="false" outlineLevel="0" collapsed="false">
      <c r="A3580" s="57" t="e">
        <f aca="false">INDEX(BucketTable,MATCH(B3580,SumMonths,0),1)</f>
        <v>#N/A</v>
      </c>
      <c r="K3580" s="57" t="e">
        <f aca="false">INDEX(lava,MATCH(B3580,SumMonths,0),2)</f>
        <v>#N/A</v>
      </c>
    </row>
    <row r="3581" customFormat="false" ht="12.75" hidden="false" customHeight="false" outlineLevel="0" collapsed="false">
      <c r="A3581" s="57" t="e">
        <f aca="false">INDEX(BucketTable,MATCH(B3581,SumMonths,0),1)</f>
        <v>#N/A</v>
      </c>
      <c r="K3581" s="57" t="e">
        <f aca="false">INDEX(lava,MATCH(B3581,SumMonths,0),2)</f>
        <v>#N/A</v>
      </c>
    </row>
    <row r="3582" customFormat="false" ht="12.75" hidden="false" customHeight="false" outlineLevel="0" collapsed="false">
      <c r="A3582" s="57" t="e">
        <f aca="false">INDEX(BucketTable,MATCH(B3582,SumMonths,0),1)</f>
        <v>#N/A</v>
      </c>
      <c r="K3582" s="57" t="e">
        <f aca="false">INDEX(lava,MATCH(B3582,SumMonths,0),2)</f>
        <v>#N/A</v>
      </c>
    </row>
    <row r="3583" customFormat="false" ht="12.75" hidden="false" customHeight="false" outlineLevel="0" collapsed="false">
      <c r="A3583" s="57" t="e">
        <f aca="false">INDEX(BucketTable,MATCH(B3583,SumMonths,0),1)</f>
        <v>#N/A</v>
      </c>
      <c r="K3583" s="57" t="e">
        <f aca="false">INDEX(lava,MATCH(B3583,SumMonths,0),2)</f>
        <v>#N/A</v>
      </c>
    </row>
    <row r="3584" customFormat="false" ht="12.75" hidden="false" customHeight="false" outlineLevel="0" collapsed="false">
      <c r="A3584" s="57" t="e">
        <f aca="false">INDEX(BucketTable,MATCH(B3584,SumMonths,0),1)</f>
        <v>#N/A</v>
      </c>
      <c r="K3584" s="57" t="e">
        <f aca="false">INDEX(lava,MATCH(B3584,SumMonths,0),2)</f>
        <v>#N/A</v>
      </c>
    </row>
    <row r="3585" customFormat="false" ht="12.75" hidden="false" customHeight="false" outlineLevel="0" collapsed="false">
      <c r="A3585" s="57" t="e">
        <f aca="false">INDEX(BucketTable,MATCH(B3585,SumMonths,0),1)</f>
        <v>#N/A</v>
      </c>
      <c r="K3585" s="57" t="e">
        <f aca="false">INDEX(lava,MATCH(B3585,SumMonths,0),2)</f>
        <v>#N/A</v>
      </c>
    </row>
    <row r="3586" customFormat="false" ht="12.75" hidden="false" customHeight="false" outlineLevel="0" collapsed="false">
      <c r="A3586" s="57" t="e">
        <f aca="false">INDEX(BucketTable,MATCH(B3586,SumMonths,0),1)</f>
        <v>#N/A</v>
      </c>
      <c r="K3586" s="57" t="e">
        <f aca="false">INDEX(lava,MATCH(B3586,SumMonths,0),2)</f>
        <v>#N/A</v>
      </c>
    </row>
    <row r="3587" customFormat="false" ht="12.75" hidden="false" customHeight="false" outlineLevel="0" collapsed="false">
      <c r="A3587" s="57" t="e">
        <f aca="false">INDEX(BucketTable,MATCH(B3587,SumMonths,0),1)</f>
        <v>#N/A</v>
      </c>
      <c r="K3587" s="57" t="e">
        <f aca="false">INDEX(lava,MATCH(B3587,SumMonths,0),2)</f>
        <v>#N/A</v>
      </c>
    </row>
    <row r="3588" customFormat="false" ht="12.75" hidden="false" customHeight="false" outlineLevel="0" collapsed="false">
      <c r="A3588" s="57" t="e">
        <f aca="false">INDEX(BucketTable,MATCH(B3588,SumMonths,0),1)</f>
        <v>#N/A</v>
      </c>
      <c r="K3588" s="57" t="e">
        <f aca="false">INDEX(lava,MATCH(B3588,SumMonths,0),2)</f>
        <v>#N/A</v>
      </c>
    </row>
    <row r="3589" customFormat="false" ht="12.75" hidden="false" customHeight="false" outlineLevel="0" collapsed="false">
      <c r="A3589" s="57" t="e">
        <f aca="false">INDEX(BucketTable,MATCH(B3589,SumMonths,0),1)</f>
        <v>#N/A</v>
      </c>
      <c r="K3589" s="57" t="e">
        <f aca="false">INDEX(lava,MATCH(B3589,SumMonths,0),2)</f>
        <v>#N/A</v>
      </c>
    </row>
    <row r="3590" customFormat="false" ht="12.75" hidden="false" customHeight="false" outlineLevel="0" collapsed="false">
      <c r="A3590" s="57" t="e">
        <f aca="false">INDEX(BucketTable,MATCH(B3590,SumMonths,0),1)</f>
        <v>#N/A</v>
      </c>
      <c r="K3590" s="57" t="e">
        <f aca="false">INDEX(lava,MATCH(B3590,SumMonths,0),2)</f>
        <v>#N/A</v>
      </c>
    </row>
    <row r="3591" customFormat="false" ht="12.75" hidden="false" customHeight="false" outlineLevel="0" collapsed="false">
      <c r="A3591" s="57" t="e">
        <f aca="false">INDEX(BucketTable,MATCH(B3591,SumMonths,0),1)</f>
        <v>#N/A</v>
      </c>
      <c r="K3591" s="57" t="e">
        <f aca="false">INDEX(lava,MATCH(B3591,SumMonths,0),2)</f>
        <v>#N/A</v>
      </c>
    </row>
    <row r="3592" customFormat="false" ht="12.75" hidden="false" customHeight="false" outlineLevel="0" collapsed="false">
      <c r="A3592" s="57" t="e">
        <f aca="false">INDEX(BucketTable,MATCH(B3592,SumMonths,0),1)</f>
        <v>#N/A</v>
      </c>
      <c r="K3592" s="57" t="e">
        <f aca="false">INDEX(lava,MATCH(B3592,SumMonths,0),2)</f>
        <v>#N/A</v>
      </c>
    </row>
    <row r="3593" customFormat="false" ht="12.75" hidden="false" customHeight="false" outlineLevel="0" collapsed="false">
      <c r="A3593" s="57" t="e">
        <f aca="false">INDEX(BucketTable,MATCH(B3593,SumMonths,0),1)</f>
        <v>#N/A</v>
      </c>
      <c r="K3593" s="57" t="e">
        <f aca="false">INDEX(lava,MATCH(B3593,SumMonths,0),2)</f>
        <v>#N/A</v>
      </c>
    </row>
    <row r="3594" customFormat="false" ht="12.75" hidden="false" customHeight="false" outlineLevel="0" collapsed="false">
      <c r="A3594" s="57" t="e">
        <f aca="false">INDEX(BucketTable,MATCH(B3594,SumMonths,0),1)</f>
        <v>#N/A</v>
      </c>
      <c r="K3594" s="57" t="e">
        <f aca="false">INDEX(lava,MATCH(B3594,SumMonths,0),2)</f>
        <v>#N/A</v>
      </c>
    </row>
    <row r="3595" customFormat="false" ht="12.75" hidden="false" customHeight="false" outlineLevel="0" collapsed="false">
      <c r="A3595" s="57" t="e">
        <f aca="false">INDEX(BucketTable,MATCH(B3595,SumMonths,0),1)</f>
        <v>#N/A</v>
      </c>
      <c r="K3595" s="57" t="e">
        <f aca="false">INDEX(lava,MATCH(B3595,SumMonths,0),2)</f>
        <v>#N/A</v>
      </c>
    </row>
    <row r="3596" customFormat="false" ht="12.75" hidden="false" customHeight="false" outlineLevel="0" collapsed="false">
      <c r="A3596" s="57" t="e">
        <f aca="false">INDEX(BucketTable,MATCH(B3596,SumMonths,0),1)</f>
        <v>#N/A</v>
      </c>
      <c r="K3596" s="57" t="e">
        <f aca="false">INDEX(lava,MATCH(B3596,SumMonths,0),2)</f>
        <v>#N/A</v>
      </c>
    </row>
    <row r="3597" customFormat="false" ht="12.75" hidden="false" customHeight="false" outlineLevel="0" collapsed="false">
      <c r="A3597" s="57" t="e">
        <f aca="false">INDEX(BucketTable,MATCH(B3597,SumMonths,0),1)</f>
        <v>#N/A</v>
      </c>
      <c r="K3597" s="57" t="e">
        <f aca="false">INDEX(lava,MATCH(B3597,SumMonths,0),2)</f>
        <v>#N/A</v>
      </c>
    </row>
    <row r="3598" customFormat="false" ht="12.75" hidden="false" customHeight="false" outlineLevel="0" collapsed="false">
      <c r="A3598" s="57" t="e">
        <f aca="false">INDEX(BucketTable,MATCH(B3598,SumMonths,0),1)</f>
        <v>#N/A</v>
      </c>
      <c r="K3598" s="57" t="e">
        <f aca="false">INDEX(lava,MATCH(B3598,SumMonths,0),2)</f>
        <v>#N/A</v>
      </c>
    </row>
    <row r="3599" customFormat="false" ht="12.75" hidden="false" customHeight="false" outlineLevel="0" collapsed="false">
      <c r="A3599" s="57" t="e">
        <f aca="false">INDEX(BucketTable,MATCH(B3599,SumMonths,0),1)</f>
        <v>#N/A</v>
      </c>
      <c r="K3599" s="57" t="e">
        <f aca="false">INDEX(lava,MATCH(B3599,SumMonths,0),2)</f>
        <v>#N/A</v>
      </c>
    </row>
    <row r="3600" customFormat="false" ht="12.75" hidden="false" customHeight="false" outlineLevel="0" collapsed="false">
      <c r="A3600" s="57" t="e">
        <f aca="false">INDEX(BucketTable,MATCH(B3600,SumMonths,0),1)</f>
        <v>#N/A</v>
      </c>
      <c r="K3600" s="57" t="e">
        <f aca="false">INDEX(lava,MATCH(B3600,SumMonths,0),2)</f>
        <v>#N/A</v>
      </c>
    </row>
    <row r="3601" customFormat="false" ht="12.75" hidden="false" customHeight="false" outlineLevel="0" collapsed="false">
      <c r="A3601" s="57" t="e">
        <f aca="false">INDEX(BucketTable,MATCH(B3601,SumMonths,0),1)</f>
        <v>#N/A</v>
      </c>
      <c r="K3601" s="57" t="e">
        <f aca="false">INDEX(lava,MATCH(B3601,SumMonths,0),2)</f>
        <v>#N/A</v>
      </c>
    </row>
    <row r="3602" customFormat="false" ht="12.75" hidden="false" customHeight="false" outlineLevel="0" collapsed="false">
      <c r="A3602" s="57" t="e">
        <f aca="false">INDEX(BucketTable,MATCH(B3602,SumMonths,0),1)</f>
        <v>#N/A</v>
      </c>
      <c r="K3602" s="57" t="e">
        <f aca="false">INDEX(lava,MATCH(B3602,SumMonths,0),2)</f>
        <v>#N/A</v>
      </c>
    </row>
    <row r="3603" customFormat="false" ht="12.75" hidden="false" customHeight="false" outlineLevel="0" collapsed="false">
      <c r="A3603" s="57" t="e">
        <f aca="false">INDEX(BucketTable,MATCH(B3603,SumMonths,0),1)</f>
        <v>#N/A</v>
      </c>
      <c r="K3603" s="57" t="e">
        <f aca="false">INDEX(lava,MATCH(B3603,SumMonths,0),2)</f>
        <v>#N/A</v>
      </c>
    </row>
    <row r="3604" customFormat="false" ht="12.75" hidden="false" customHeight="false" outlineLevel="0" collapsed="false">
      <c r="A3604" s="57" t="e">
        <f aca="false">INDEX(BucketTable,MATCH(B3604,SumMonths,0),1)</f>
        <v>#N/A</v>
      </c>
      <c r="K3604" s="57" t="e">
        <f aca="false">INDEX(lava,MATCH(B3604,SumMonths,0),2)</f>
        <v>#N/A</v>
      </c>
    </row>
    <row r="3605" customFormat="false" ht="12.75" hidden="false" customHeight="false" outlineLevel="0" collapsed="false">
      <c r="A3605" s="57" t="e">
        <f aca="false">INDEX(BucketTable,MATCH(B3605,SumMonths,0),1)</f>
        <v>#N/A</v>
      </c>
      <c r="K3605" s="57" t="e">
        <f aca="false">INDEX(lava,MATCH(B3605,SumMonths,0),2)</f>
        <v>#N/A</v>
      </c>
    </row>
    <row r="3606" customFormat="false" ht="12.75" hidden="false" customHeight="false" outlineLevel="0" collapsed="false">
      <c r="A3606" s="57" t="e">
        <f aca="false">INDEX(BucketTable,MATCH(B3606,SumMonths,0),1)</f>
        <v>#N/A</v>
      </c>
      <c r="K3606" s="57" t="e">
        <f aca="false">INDEX(lava,MATCH(B3606,SumMonths,0),2)</f>
        <v>#N/A</v>
      </c>
    </row>
    <row r="3607" customFormat="false" ht="12.75" hidden="false" customHeight="false" outlineLevel="0" collapsed="false">
      <c r="A3607" s="57" t="e">
        <f aca="false">INDEX(BucketTable,MATCH(B3607,SumMonths,0),1)</f>
        <v>#N/A</v>
      </c>
      <c r="K3607" s="57" t="e">
        <f aca="false">INDEX(lava,MATCH(B3607,SumMonths,0),2)</f>
        <v>#N/A</v>
      </c>
    </row>
    <row r="3608" customFormat="false" ht="12.75" hidden="false" customHeight="false" outlineLevel="0" collapsed="false">
      <c r="A3608" s="57" t="e">
        <f aca="false">INDEX(BucketTable,MATCH(B3608,SumMonths,0),1)</f>
        <v>#N/A</v>
      </c>
      <c r="K3608" s="57" t="e">
        <f aca="false">INDEX(lava,MATCH(B3608,SumMonths,0),2)</f>
        <v>#N/A</v>
      </c>
    </row>
    <row r="3609" customFormat="false" ht="12.75" hidden="false" customHeight="false" outlineLevel="0" collapsed="false">
      <c r="A3609" s="57" t="e">
        <f aca="false">INDEX(BucketTable,MATCH(B3609,SumMonths,0),1)</f>
        <v>#N/A</v>
      </c>
      <c r="K3609" s="57" t="e">
        <f aca="false">INDEX(lava,MATCH(B3609,SumMonths,0),2)</f>
        <v>#N/A</v>
      </c>
    </row>
    <row r="3610" customFormat="false" ht="12.75" hidden="false" customHeight="false" outlineLevel="0" collapsed="false">
      <c r="A3610" s="57" t="e">
        <f aca="false">INDEX(BucketTable,MATCH(B3610,SumMonths,0),1)</f>
        <v>#N/A</v>
      </c>
      <c r="K3610" s="57" t="e">
        <f aca="false">INDEX(lava,MATCH(B3610,SumMonths,0),2)</f>
        <v>#N/A</v>
      </c>
    </row>
    <row r="3611" customFormat="false" ht="12.75" hidden="false" customHeight="false" outlineLevel="0" collapsed="false">
      <c r="A3611" s="57" t="e">
        <f aca="false">INDEX(BucketTable,MATCH(B3611,SumMonths,0),1)</f>
        <v>#N/A</v>
      </c>
      <c r="K3611" s="57" t="e">
        <f aca="false">INDEX(lava,MATCH(B3611,SumMonths,0),2)</f>
        <v>#N/A</v>
      </c>
    </row>
    <row r="3612" customFormat="false" ht="12.75" hidden="false" customHeight="false" outlineLevel="0" collapsed="false">
      <c r="A3612" s="57" t="e">
        <f aca="false">INDEX(BucketTable,MATCH(B3612,SumMonths,0),1)</f>
        <v>#N/A</v>
      </c>
      <c r="K3612" s="57" t="e">
        <f aca="false">INDEX(lava,MATCH(B3612,SumMonths,0),2)</f>
        <v>#N/A</v>
      </c>
    </row>
    <row r="3613" customFormat="false" ht="12.75" hidden="false" customHeight="false" outlineLevel="0" collapsed="false">
      <c r="A3613" s="57" t="e">
        <f aca="false">INDEX(BucketTable,MATCH(B3613,SumMonths,0),1)</f>
        <v>#N/A</v>
      </c>
      <c r="K3613" s="57" t="e">
        <f aca="false">INDEX(lava,MATCH(B3613,SumMonths,0),2)</f>
        <v>#N/A</v>
      </c>
    </row>
    <row r="3614" customFormat="false" ht="12.75" hidden="false" customHeight="false" outlineLevel="0" collapsed="false">
      <c r="A3614" s="57" t="e">
        <f aca="false">INDEX(BucketTable,MATCH(B3614,SumMonths,0),1)</f>
        <v>#N/A</v>
      </c>
      <c r="K3614" s="57" t="e">
        <f aca="false">INDEX(lava,MATCH(B3614,SumMonths,0),2)</f>
        <v>#N/A</v>
      </c>
    </row>
    <row r="3615" customFormat="false" ht="12.75" hidden="false" customHeight="false" outlineLevel="0" collapsed="false">
      <c r="A3615" s="57" t="e">
        <f aca="false">INDEX(BucketTable,MATCH(B3615,SumMonths,0),1)</f>
        <v>#N/A</v>
      </c>
      <c r="K3615" s="57" t="e">
        <f aca="false">INDEX(lava,MATCH(B3615,SumMonths,0),2)</f>
        <v>#N/A</v>
      </c>
    </row>
    <row r="3616" customFormat="false" ht="12.75" hidden="false" customHeight="false" outlineLevel="0" collapsed="false">
      <c r="A3616" s="57" t="e">
        <f aca="false">INDEX(BucketTable,MATCH(B3616,SumMonths,0),1)</f>
        <v>#N/A</v>
      </c>
      <c r="K3616" s="57" t="e">
        <f aca="false">INDEX(lava,MATCH(B3616,SumMonths,0),2)</f>
        <v>#N/A</v>
      </c>
    </row>
    <row r="3617" customFormat="false" ht="12.75" hidden="false" customHeight="false" outlineLevel="0" collapsed="false">
      <c r="A3617" s="57" t="e">
        <f aca="false">INDEX(BucketTable,MATCH(B3617,SumMonths,0),1)</f>
        <v>#N/A</v>
      </c>
      <c r="K3617" s="57" t="e">
        <f aca="false">INDEX(lava,MATCH(B3617,SumMonths,0),2)</f>
        <v>#N/A</v>
      </c>
    </row>
    <row r="3618" customFormat="false" ht="12.75" hidden="false" customHeight="false" outlineLevel="0" collapsed="false">
      <c r="A3618" s="57" t="e">
        <f aca="false">INDEX(BucketTable,MATCH(B3618,SumMonths,0),1)</f>
        <v>#N/A</v>
      </c>
      <c r="K3618" s="57" t="e">
        <f aca="false">INDEX(lava,MATCH(B3618,SumMonths,0),2)</f>
        <v>#N/A</v>
      </c>
    </row>
    <row r="3619" customFormat="false" ht="12.75" hidden="false" customHeight="false" outlineLevel="0" collapsed="false">
      <c r="A3619" s="57" t="e">
        <f aca="false">INDEX(BucketTable,MATCH(B3619,SumMonths,0),1)</f>
        <v>#N/A</v>
      </c>
      <c r="K3619" s="57" t="e">
        <f aca="false">INDEX(lava,MATCH(B3619,SumMonths,0),2)</f>
        <v>#N/A</v>
      </c>
    </row>
    <row r="3620" customFormat="false" ht="12.75" hidden="false" customHeight="false" outlineLevel="0" collapsed="false">
      <c r="A3620" s="57" t="e">
        <f aca="false">INDEX(BucketTable,MATCH(B3620,SumMonths,0),1)</f>
        <v>#N/A</v>
      </c>
      <c r="K3620" s="57" t="e">
        <f aca="false">INDEX(lava,MATCH(B3620,SumMonths,0),2)</f>
        <v>#N/A</v>
      </c>
    </row>
    <row r="3621" customFormat="false" ht="12.75" hidden="false" customHeight="false" outlineLevel="0" collapsed="false">
      <c r="A3621" s="57" t="e">
        <f aca="false">INDEX(BucketTable,MATCH(B3621,SumMonths,0),1)</f>
        <v>#N/A</v>
      </c>
      <c r="K3621" s="57" t="e">
        <f aca="false">INDEX(lava,MATCH(B3621,SumMonths,0),2)</f>
        <v>#N/A</v>
      </c>
    </row>
    <row r="3622" customFormat="false" ht="12.75" hidden="false" customHeight="false" outlineLevel="0" collapsed="false">
      <c r="A3622" s="57" t="e">
        <f aca="false">INDEX(BucketTable,MATCH(B3622,SumMonths,0),1)</f>
        <v>#N/A</v>
      </c>
      <c r="K3622" s="57" t="e">
        <f aca="false">INDEX(lava,MATCH(B3622,SumMonths,0),2)</f>
        <v>#N/A</v>
      </c>
    </row>
    <row r="3623" customFormat="false" ht="12.75" hidden="false" customHeight="false" outlineLevel="0" collapsed="false">
      <c r="A3623" s="57" t="e">
        <f aca="false">INDEX(BucketTable,MATCH(B3623,SumMonths,0),1)</f>
        <v>#N/A</v>
      </c>
      <c r="K3623" s="57" t="e">
        <f aca="false">INDEX(lava,MATCH(B3623,SumMonths,0),2)</f>
        <v>#N/A</v>
      </c>
    </row>
    <row r="3624" customFormat="false" ht="12.75" hidden="false" customHeight="false" outlineLevel="0" collapsed="false">
      <c r="A3624" s="57" t="e">
        <f aca="false">INDEX(BucketTable,MATCH(B3624,SumMonths,0),1)</f>
        <v>#N/A</v>
      </c>
      <c r="K3624" s="57" t="e">
        <f aca="false">INDEX(lava,MATCH(B3624,SumMonths,0),2)</f>
        <v>#N/A</v>
      </c>
    </row>
    <row r="3625" customFormat="false" ht="12.75" hidden="false" customHeight="false" outlineLevel="0" collapsed="false">
      <c r="A3625" s="57" t="e">
        <f aca="false">INDEX(BucketTable,MATCH(B3625,SumMonths,0),1)</f>
        <v>#N/A</v>
      </c>
      <c r="K3625" s="57" t="e">
        <f aca="false">INDEX(lava,MATCH(B3625,SumMonths,0),2)</f>
        <v>#N/A</v>
      </c>
    </row>
    <row r="3626" customFormat="false" ht="12.75" hidden="false" customHeight="false" outlineLevel="0" collapsed="false">
      <c r="A3626" s="57" t="e">
        <f aca="false">INDEX(BucketTable,MATCH(B3626,SumMonths,0),1)</f>
        <v>#N/A</v>
      </c>
      <c r="K3626" s="57" t="e">
        <f aca="false">INDEX(lava,MATCH(B3626,SumMonths,0),2)</f>
        <v>#N/A</v>
      </c>
    </row>
    <row r="3627" customFormat="false" ht="12.75" hidden="false" customHeight="false" outlineLevel="0" collapsed="false">
      <c r="A3627" s="57" t="e">
        <f aca="false">INDEX(BucketTable,MATCH(B3627,SumMonths,0),1)</f>
        <v>#N/A</v>
      </c>
      <c r="K3627" s="57" t="e">
        <f aca="false">INDEX(lava,MATCH(B3627,SumMonths,0),2)</f>
        <v>#N/A</v>
      </c>
    </row>
    <row r="3628" customFormat="false" ht="12.75" hidden="false" customHeight="false" outlineLevel="0" collapsed="false">
      <c r="A3628" s="57" t="e">
        <f aca="false">INDEX(BucketTable,MATCH(B3628,SumMonths,0),1)</f>
        <v>#N/A</v>
      </c>
      <c r="K3628" s="57" t="e">
        <f aca="false">INDEX(lava,MATCH(B3628,SumMonths,0),2)</f>
        <v>#N/A</v>
      </c>
    </row>
    <row r="3629" customFormat="false" ht="12.75" hidden="false" customHeight="false" outlineLevel="0" collapsed="false">
      <c r="A3629" s="57" t="e">
        <f aca="false">INDEX(BucketTable,MATCH(B3629,SumMonths,0),1)</f>
        <v>#N/A</v>
      </c>
      <c r="K3629" s="57" t="e">
        <f aca="false">INDEX(lava,MATCH(B3629,SumMonths,0),2)</f>
        <v>#N/A</v>
      </c>
    </row>
    <row r="3630" customFormat="false" ht="12.75" hidden="false" customHeight="false" outlineLevel="0" collapsed="false">
      <c r="A3630" s="57" t="e">
        <f aca="false">INDEX(BucketTable,MATCH(B3630,SumMonths,0),1)</f>
        <v>#N/A</v>
      </c>
      <c r="K3630" s="57" t="e">
        <f aca="false">INDEX(lava,MATCH(B3630,SumMonths,0),2)</f>
        <v>#N/A</v>
      </c>
    </row>
    <row r="3631" customFormat="false" ht="12.75" hidden="false" customHeight="false" outlineLevel="0" collapsed="false">
      <c r="A3631" s="57" t="e">
        <f aca="false">INDEX(BucketTable,MATCH(B3631,SumMonths,0),1)</f>
        <v>#N/A</v>
      </c>
      <c r="K3631" s="57" t="e">
        <f aca="false">INDEX(lava,MATCH(B3631,SumMonths,0),2)</f>
        <v>#N/A</v>
      </c>
    </row>
    <row r="3632" customFormat="false" ht="12.75" hidden="false" customHeight="false" outlineLevel="0" collapsed="false">
      <c r="A3632" s="57" t="e">
        <f aca="false">INDEX(BucketTable,MATCH(B3632,SumMonths,0),1)</f>
        <v>#N/A</v>
      </c>
      <c r="K3632" s="57" t="e">
        <f aca="false">INDEX(lava,MATCH(B3632,SumMonths,0),2)</f>
        <v>#N/A</v>
      </c>
    </row>
    <row r="3633" customFormat="false" ht="12.75" hidden="false" customHeight="false" outlineLevel="0" collapsed="false">
      <c r="A3633" s="57" t="e">
        <f aca="false">INDEX(BucketTable,MATCH(B3633,SumMonths,0),1)</f>
        <v>#N/A</v>
      </c>
      <c r="K3633" s="57" t="e">
        <f aca="false">INDEX(lava,MATCH(B3633,SumMonths,0),2)</f>
        <v>#N/A</v>
      </c>
    </row>
    <row r="3634" customFormat="false" ht="12.75" hidden="false" customHeight="false" outlineLevel="0" collapsed="false">
      <c r="A3634" s="57" t="e">
        <f aca="false">INDEX(BucketTable,MATCH(B3634,SumMonths,0),1)</f>
        <v>#N/A</v>
      </c>
      <c r="K3634" s="57" t="e">
        <f aca="false">INDEX(lava,MATCH(B3634,SumMonths,0),2)</f>
        <v>#N/A</v>
      </c>
    </row>
    <row r="3635" customFormat="false" ht="12.75" hidden="false" customHeight="false" outlineLevel="0" collapsed="false">
      <c r="A3635" s="57" t="e">
        <f aca="false">INDEX(BucketTable,MATCH(B3635,SumMonths,0),1)</f>
        <v>#N/A</v>
      </c>
      <c r="K3635" s="57" t="e">
        <f aca="false">INDEX(lava,MATCH(B3635,SumMonths,0),2)</f>
        <v>#N/A</v>
      </c>
    </row>
    <row r="3636" customFormat="false" ht="12.75" hidden="false" customHeight="false" outlineLevel="0" collapsed="false">
      <c r="A3636" s="57" t="e">
        <f aca="false">INDEX(BucketTable,MATCH(B3636,SumMonths,0),1)</f>
        <v>#N/A</v>
      </c>
      <c r="K3636" s="57" t="e">
        <f aca="false">INDEX(lava,MATCH(B3636,SumMonths,0),2)</f>
        <v>#N/A</v>
      </c>
    </row>
    <row r="3637" customFormat="false" ht="12.75" hidden="false" customHeight="false" outlineLevel="0" collapsed="false">
      <c r="A3637" s="57" t="e">
        <f aca="false">INDEX(BucketTable,MATCH(B3637,SumMonths,0),1)</f>
        <v>#N/A</v>
      </c>
      <c r="K3637" s="57" t="e">
        <f aca="false">INDEX(lava,MATCH(B3637,SumMonths,0),2)</f>
        <v>#N/A</v>
      </c>
    </row>
    <row r="3638" customFormat="false" ht="12.75" hidden="false" customHeight="false" outlineLevel="0" collapsed="false">
      <c r="A3638" s="57" t="e">
        <f aca="false">INDEX(BucketTable,MATCH(B3638,SumMonths,0),1)</f>
        <v>#N/A</v>
      </c>
      <c r="K3638" s="57" t="e">
        <f aca="false">INDEX(lava,MATCH(B3638,SumMonths,0),2)</f>
        <v>#N/A</v>
      </c>
    </row>
    <row r="3639" customFormat="false" ht="12.75" hidden="false" customHeight="false" outlineLevel="0" collapsed="false">
      <c r="A3639" s="57" t="e">
        <f aca="false">INDEX(BucketTable,MATCH(B3639,SumMonths,0),1)</f>
        <v>#N/A</v>
      </c>
      <c r="K3639" s="57" t="e">
        <f aca="false">INDEX(lava,MATCH(B3639,SumMonths,0),2)</f>
        <v>#N/A</v>
      </c>
    </row>
    <row r="3640" customFormat="false" ht="12.75" hidden="false" customHeight="false" outlineLevel="0" collapsed="false">
      <c r="A3640" s="57" t="e">
        <f aca="false">INDEX(BucketTable,MATCH(B3640,SumMonths,0),1)</f>
        <v>#N/A</v>
      </c>
      <c r="K3640" s="57" t="e">
        <f aca="false">INDEX(lava,MATCH(B3640,SumMonths,0),2)</f>
        <v>#N/A</v>
      </c>
    </row>
    <row r="3641" customFormat="false" ht="12.75" hidden="false" customHeight="false" outlineLevel="0" collapsed="false">
      <c r="A3641" s="57" t="e">
        <f aca="false">INDEX(BucketTable,MATCH(B3641,SumMonths,0),1)</f>
        <v>#N/A</v>
      </c>
      <c r="K3641" s="57" t="e">
        <f aca="false">INDEX(lava,MATCH(B3641,SumMonths,0),2)</f>
        <v>#N/A</v>
      </c>
    </row>
    <row r="3642" customFormat="false" ht="12.75" hidden="false" customHeight="false" outlineLevel="0" collapsed="false">
      <c r="A3642" s="57" t="e">
        <f aca="false">INDEX(BucketTable,MATCH(B3642,SumMonths,0),1)</f>
        <v>#N/A</v>
      </c>
      <c r="K3642" s="57" t="e">
        <f aca="false">INDEX(lava,MATCH(B3642,SumMonths,0),2)</f>
        <v>#N/A</v>
      </c>
    </row>
    <row r="3643" customFormat="false" ht="12.75" hidden="false" customHeight="false" outlineLevel="0" collapsed="false">
      <c r="A3643" s="57" t="e">
        <f aca="false">INDEX(BucketTable,MATCH(B3643,SumMonths,0),1)</f>
        <v>#N/A</v>
      </c>
      <c r="K3643" s="57" t="e">
        <f aca="false">INDEX(lava,MATCH(B3643,SumMonths,0),2)</f>
        <v>#N/A</v>
      </c>
    </row>
    <row r="3644" customFormat="false" ht="12.75" hidden="false" customHeight="false" outlineLevel="0" collapsed="false">
      <c r="A3644" s="57" t="e">
        <f aca="false">INDEX(BucketTable,MATCH(B3644,SumMonths,0),1)</f>
        <v>#N/A</v>
      </c>
      <c r="K3644" s="57" t="e">
        <f aca="false">INDEX(lava,MATCH(B3644,SumMonths,0),2)</f>
        <v>#N/A</v>
      </c>
    </row>
    <row r="3645" customFormat="false" ht="12.75" hidden="false" customHeight="false" outlineLevel="0" collapsed="false">
      <c r="A3645" s="57" t="e">
        <f aca="false">INDEX(BucketTable,MATCH(B3645,SumMonths,0),1)</f>
        <v>#N/A</v>
      </c>
      <c r="K3645" s="57" t="e">
        <f aca="false">INDEX(lava,MATCH(B3645,SumMonths,0),2)</f>
        <v>#N/A</v>
      </c>
    </row>
    <row r="3646" customFormat="false" ht="12.75" hidden="false" customHeight="false" outlineLevel="0" collapsed="false">
      <c r="A3646" s="57" t="e">
        <f aca="false">INDEX(BucketTable,MATCH(B3646,SumMonths,0),1)</f>
        <v>#N/A</v>
      </c>
      <c r="K3646" s="57" t="e">
        <f aca="false">INDEX(lava,MATCH(B3646,SumMonths,0),2)</f>
        <v>#N/A</v>
      </c>
    </row>
    <row r="3647" customFormat="false" ht="12.75" hidden="false" customHeight="false" outlineLevel="0" collapsed="false">
      <c r="A3647" s="57" t="e">
        <f aca="false">INDEX(BucketTable,MATCH(B3647,SumMonths,0),1)</f>
        <v>#N/A</v>
      </c>
      <c r="K3647" s="57" t="e">
        <f aca="false">INDEX(lava,MATCH(B3647,SumMonths,0),2)</f>
        <v>#N/A</v>
      </c>
    </row>
    <row r="3648" customFormat="false" ht="12.75" hidden="false" customHeight="false" outlineLevel="0" collapsed="false">
      <c r="A3648" s="57" t="e">
        <f aca="false">INDEX(BucketTable,MATCH(B3648,SumMonths,0),1)</f>
        <v>#N/A</v>
      </c>
      <c r="K3648" s="57" t="e">
        <f aca="false">INDEX(lava,MATCH(B3648,SumMonths,0),2)</f>
        <v>#N/A</v>
      </c>
    </row>
    <row r="3649" customFormat="false" ht="12.75" hidden="false" customHeight="false" outlineLevel="0" collapsed="false">
      <c r="A3649" s="57" t="e">
        <f aca="false">INDEX(BucketTable,MATCH(B3649,SumMonths,0),1)</f>
        <v>#N/A</v>
      </c>
      <c r="K3649" s="57" t="e">
        <f aca="false">INDEX(lava,MATCH(B3649,SumMonths,0),2)</f>
        <v>#N/A</v>
      </c>
    </row>
    <row r="3650" customFormat="false" ht="12.75" hidden="false" customHeight="false" outlineLevel="0" collapsed="false">
      <c r="A3650" s="57" t="e">
        <f aca="false">INDEX(BucketTable,MATCH(B3650,SumMonths,0),1)</f>
        <v>#N/A</v>
      </c>
      <c r="K3650" s="57" t="e">
        <f aca="false">INDEX(lava,MATCH(B3650,SumMonths,0),2)</f>
        <v>#N/A</v>
      </c>
    </row>
    <row r="3651" customFormat="false" ht="12.75" hidden="false" customHeight="false" outlineLevel="0" collapsed="false">
      <c r="A3651" s="57" t="e">
        <f aca="false">INDEX(BucketTable,MATCH(B3651,SumMonths,0),1)</f>
        <v>#N/A</v>
      </c>
      <c r="K3651" s="57" t="e">
        <f aca="false">INDEX(lava,MATCH(B3651,SumMonths,0),2)</f>
        <v>#N/A</v>
      </c>
    </row>
    <row r="3652" customFormat="false" ht="12.75" hidden="false" customHeight="false" outlineLevel="0" collapsed="false">
      <c r="A3652" s="57" t="e">
        <f aca="false">INDEX(BucketTable,MATCH(B3652,SumMonths,0),1)</f>
        <v>#N/A</v>
      </c>
      <c r="K3652" s="57" t="e">
        <f aca="false">INDEX(lava,MATCH(B3652,SumMonths,0),2)</f>
        <v>#N/A</v>
      </c>
    </row>
    <row r="3653" customFormat="false" ht="12.75" hidden="false" customHeight="false" outlineLevel="0" collapsed="false">
      <c r="A3653" s="57" t="e">
        <f aca="false">INDEX(BucketTable,MATCH(B3653,SumMonths,0),1)</f>
        <v>#N/A</v>
      </c>
      <c r="K3653" s="57" t="e">
        <f aca="false">INDEX(lava,MATCH(B3653,SumMonths,0),2)</f>
        <v>#N/A</v>
      </c>
    </row>
    <row r="3654" customFormat="false" ht="12.75" hidden="false" customHeight="false" outlineLevel="0" collapsed="false">
      <c r="A3654" s="57" t="e">
        <f aca="false">INDEX(BucketTable,MATCH(B3654,SumMonths,0),1)</f>
        <v>#N/A</v>
      </c>
      <c r="K3654" s="57" t="e">
        <f aca="false">INDEX(lava,MATCH(B3654,SumMonths,0),2)</f>
        <v>#N/A</v>
      </c>
    </row>
    <row r="3655" customFormat="false" ht="12.75" hidden="false" customHeight="false" outlineLevel="0" collapsed="false">
      <c r="A3655" s="57" t="e">
        <f aca="false">INDEX(BucketTable,MATCH(B3655,SumMonths,0),1)</f>
        <v>#N/A</v>
      </c>
      <c r="K3655" s="57" t="e">
        <f aca="false">INDEX(lava,MATCH(B3655,SumMonths,0),2)</f>
        <v>#N/A</v>
      </c>
    </row>
    <row r="3656" customFormat="false" ht="12.75" hidden="false" customHeight="false" outlineLevel="0" collapsed="false">
      <c r="A3656" s="57" t="e">
        <f aca="false">INDEX(BucketTable,MATCH(B3656,SumMonths,0),1)</f>
        <v>#N/A</v>
      </c>
      <c r="K3656" s="57" t="e">
        <f aca="false">INDEX(lava,MATCH(B3656,SumMonths,0),2)</f>
        <v>#N/A</v>
      </c>
    </row>
    <row r="3657" customFormat="false" ht="12.75" hidden="false" customHeight="false" outlineLevel="0" collapsed="false">
      <c r="A3657" s="57" t="e">
        <f aca="false">INDEX(BucketTable,MATCH(B3657,SumMonths,0),1)</f>
        <v>#N/A</v>
      </c>
      <c r="K3657" s="57" t="e">
        <f aca="false">INDEX(lava,MATCH(B3657,SumMonths,0),2)</f>
        <v>#N/A</v>
      </c>
    </row>
    <row r="3658" customFormat="false" ht="12.75" hidden="false" customHeight="false" outlineLevel="0" collapsed="false">
      <c r="A3658" s="57" t="e">
        <f aca="false">INDEX(BucketTable,MATCH(B3658,SumMonths,0),1)</f>
        <v>#N/A</v>
      </c>
      <c r="K3658" s="57" t="e">
        <f aca="false">INDEX(lava,MATCH(B3658,SumMonths,0),2)</f>
        <v>#N/A</v>
      </c>
    </row>
    <row r="3659" customFormat="false" ht="12.75" hidden="false" customHeight="false" outlineLevel="0" collapsed="false">
      <c r="A3659" s="57" t="e">
        <f aca="false">INDEX(BucketTable,MATCH(B3659,SumMonths,0),1)</f>
        <v>#N/A</v>
      </c>
      <c r="K3659" s="57" t="e">
        <f aca="false">INDEX(lava,MATCH(B3659,SumMonths,0),2)</f>
        <v>#N/A</v>
      </c>
    </row>
    <row r="3660" customFormat="false" ht="12.75" hidden="false" customHeight="false" outlineLevel="0" collapsed="false">
      <c r="A3660" s="57" t="e">
        <f aca="false">INDEX(BucketTable,MATCH(B3660,SumMonths,0),1)</f>
        <v>#N/A</v>
      </c>
      <c r="K3660" s="57" t="e">
        <f aca="false">INDEX(lava,MATCH(B3660,SumMonths,0),2)</f>
        <v>#N/A</v>
      </c>
    </row>
    <row r="3661" customFormat="false" ht="12.75" hidden="false" customHeight="false" outlineLevel="0" collapsed="false">
      <c r="A3661" s="57" t="e">
        <f aca="false">INDEX(BucketTable,MATCH(B3661,SumMonths,0),1)</f>
        <v>#N/A</v>
      </c>
      <c r="K3661" s="57" t="e">
        <f aca="false">INDEX(lava,MATCH(B3661,SumMonths,0),2)</f>
        <v>#N/A</v>
      </c>
    </row>
    <row r="3662" customFormat="false" ht="12.75" hidden="false" customHeight="false" outlineLevel="0" collapsed="false">
      <c r="A3662" s="57" t="e">
        <f aca="false">INDEX(BucketTable,MATCH(B3662,SumMonths,0),1)</f>
        <v>#N/A</v>
      </c>
      <c r="K3662" s="57" t="e">
        <f aca="false">INDEX(lava,MATCH(B3662,SumMonths,0),2)</f>
        <v>#N/A</v>
      </c>
    </row>
    <row r="3663" customFormat="false" ht="12.75" hidden="false" customHeight="false" outlineLevel="0" collapsed="false">
      <c r="A3663" s="57" t="e">
        <f aca="false">INDEX(BucketTable,MATCH(B3663,SumMonths,0),1)</f>
        <v>#N/A</v>
      </c>
      <c r="K3663" s="57" t="e">
        <f aca="false">INDEX(lava,MATCH(B3663,SumMonths,0),2)</f>
        <v>#N/A</v>
      </c>
    </row>
    <row r="3664" customFormat="false" ht="12.75" hidden="false" customHeight="false" outlineLevel="0" collapsed="false">
      <c r="A3664" s="57" t="e">
        <f aca="false">INDEX(BucketTable,MATCH(B3664,SumMonths,0),1)</f>
        <v>#N/A</v>
      </c>
      <c r="K3664" s="57" t="e">
        <f aca="false">INDEX(lava,MATCH(B3664,SumMonths,0),2)</f>
        <v>#N/A</v>
      </c>
    </row>
    <row r="3665" customFormat="false" ht="12.75" hidden="false" customHeight="false" outlineLevel="0" collapsed="false">
      <c r="A3665" s="57" t="e">
        <f aca="false">INDEX(BucketTable,MATCH(B3665,SumMonths,0),1)</f>
        <v>#N/A</v>
      </c>
      <c r="K3665" s="57" t="e">
        <f aca="false">INDEX(lava,MATCH(B3665,SumMonths,0),2)</f>
        <v>#N/A</v>
      </c>
    </row>
    <row r="3666" customFormat="false" ht="12.75" hidden="false" customHeight="false" outlineLevel="0" collapsed="false">
      <c r="A3666" s="57" t="e">
        <f aca="false">INDEX(BucketTable,MATCH(B3666,SumMonths,0),1)</f>
        <v>#N/A</v>
      </c>
      <c r="K3666" s="57" t="e">
        <f aca="false">INDEX(lava,MATCH(B3666,SumMonths,0),2)</f>
        <v>#N/A</v>
      </c>
    </row>
    <row r="3667" customFormat="false" ht="12.75" hidden="false" customHeight="false" outlineLevel="0" collapsed="false">
      <c r="A3667" s="57" t="e">
        <f aca="false">INDEX(BucketTable,MATCH(B3667,SumMonths,0),1)</f>
        <v>#N/A</v>
      </c>
      <c r="K3667" s="57" t="e">
        <f aca="false">INDEX(lava,MATCH(B3667,SumMonths,0),2)</f>
        <v>#N/A</v>
      </c>
    </row>
    <row r="3668" customFormat="false" ht="12.75" hidden="false" customHeight="false" outlineLevel="0" collapsed="false">
      <c r="A3668" s="57" t="e">
        <f aca="false">INDEX(BucketTable,MATCH(B3668,SumMonths,0),1)</f>
        <v>#N/A</v>
      </c>
      <c r="K3668" s="57" t="e">
        <f aca="false">INDEX(lava,MATCH(B3668,SumMonths,0),2)</f>
        <v>#N/A</v>
      </c>
    </row>
    <row r="3669" customFormat="false" ht="12.75" hidden="false" customHeight="false" outlineLevel="0" collapsed="false">
      <c r="A3669" s="57" t="e">
        <f aca="false">INDEX(BucketTable,MATCH(B3669,SumMonths,0),1)</f>
        <v>#N/A</v>
      </c>
      <c r="K3669" s="57" t="e">
        <f aca="false">INDEX(lava,MATCH(B3669,SumMonths,0),2)</f>
        <v>#N/A</v>
      </c>
    </row>
    <row r="3670" customFormat="false" ht="12.75" hidden="false" customHeight="false" outlineLevel="0" collapsed="false">
      <c r="A3670" s="57" t="e">
        <f aca="false">INDEX(BucketTable,MATCH(B3670,SumMonths,0),1)</f>
        <v>#N/A</v>
      </c>
      <c r="K3670" s="57" t="e">
        <f aca="false">INDEX(lava,MATCH(B3670,SumMonths,0),2)</f>
        <v>#N/A</v>
      </c>
    </row>
    <row r="3671" customFormat="false" ht="12.75" hidden="false" customHeight="false" outlineLevel="0" collapsed="false">
      <c r="A3671" s="57" t="e">
        <f aca="false">INDEX(BucketTable,MATCH(B3671,SumMonths,0),1)</f>
        <v>#N/A</v>
      </c>
      <c r="K3671" s="57" t="e">
        <f aca="false">INDEX(lava,MATCH(B3671,SumMonths,0),2)</f>
        <v>#N/A</v>
      </c>
    </row>
    <row r="3672" customFormat="false" ht="12.75" hidden="false" customHeight="false" outlineLevel="0" collapsed="false">
      <c r="A3672" s="57" t="e">
        <f aca="false">INDEX(BucketTable,MATCH(B3672,SumMonths,0),1)</f>
        <v>#N/A</v>
      </c>
      <c r="K3672" s="57" t="e">
        <f aca="false">INDEX(lava,MATCH(B3672,SumMonths,0),2)</f>
        <v>#N/A</v>
      </c>
    </row>
    <row r="3673" customFormat="false" ht="12.75" hidden="false" customHeight="false" outlineLevel="0" collapsed="false">
      <c r="A3673" s="57" t="e">
        <f aca="false">INDEX(BucketTable,MATCH(B3673,SumMonths,0),1)</f>
        <v>#N/A</v>
      </c>
      <c r="K3673" s="57" t="e">
        <f aca="false">INDEX(lava,MATCH(B3673,SumMonths,0),2)</f>
        <v>#N/A</v>
      </c>
    </row>
    <row r="3674" customFormat="false" ht="12.75" hidden="false" customHeight="false" outlineLevel="0" collapsed="false">
      <c r="A3674" s="57" t="e">
        <f aca="false">INDEX(BucketTable,MATCH(B3674,SumMonths,0),1)</f>
        <v>#N/A</v>
      </c>
      <c r="K3674" s="57" t="e">
        <f aca="false">INDEX(lava,MATCH(B3674,SumMonths,0),2)</f>
        <v>#N/A</v>
      </c>
    </row>
    <row r="3675" customFormat="false" ht="12.75" hidden="false" customHeight="false" outlineLevel="0" collapsed="false">
      <c r="A3675" s="57" t="e">
        <f aca="false">INDEX(BucketTable,MATCH(B3675,SumMonths,0),1)</f>
        <v>#N/A</v>
      </c>
      <c r="K3675" s="57" t="e">
        <f aca="false">INDEX(lava,MATCH(B3675,SumMonths,0),2)</f>
        <v>#N/A</v>
      </c>
    </row>
    <row r="3676" customFormat="false" ht="12.75" hidden="false" customHeight="false" outlineLevel="0" collapsed="false">
      <c r="A3676" s="57" t="e">
        <f aca="false">INDEX(BucketTable,MATCH(B3676,SumMonths,0),1)</f>
        <v>#N/A</v>
      </c>
      <c r="K3676" s="57" t="e">
        <f aca="false">INDEX(lava,MATCH(B3676,SumMonths,0),2)</f>
        <v>#N/A</v>
      </c>
    </row>
    <row r="3677" customFormat="false" ht="12.75" hidden="false" customHeight="false" outlineLevel="0" collapsed="false">
      <c r="A3677" s="57" t="e">
        <f aca="false">INDEX(BucketTable,MATCH(B3677,SumMonths,0),1)</f>
        <v>#N/A</v>
      </c>
      <c r="K3677" s="57" t="e">
        <f aca="false">INDEX(lava,MATCH(B3677,SumMonths,0),2)</f>
        <v>#N/A</v>
      </c>
    </row>
    <row r="3678" customFormat="false" ht="12.75" hidden="false" customHeight="false" outlineLevel="0" collapsed="false">
      <c r="A3678" s="57" t="e">
        <f aca="false">INDEX(BucketTable,MATCH(B3678,SumMonths,0),1)</f>
        <v>#N/A</v>
      </c>
      <c r="K3678" s="57" t="e">
        <f aca="false">INDEX(lava,MATCH(B3678,SumMonths,0),2)</f>
        <v>#N/A</v>
      </c>
    </row>
    <row r="3679" customFormat="false" ht="12.75" hidden="false" customHeight="false" outlineLevel="0" collapsed="false">
      <c r="A3679" s="57" t="e">
        <f aca="false">INDEX(BucketTable,MATCH(B3679,SumMonths,0),1)</f>
        <v>#N/A</v>
      </c>
      <c r="K3679" s="57" t="e">
        <f aca="false">INDEX(lava,MATCH(B3679,SumMonths,0),2)</f>
        <v>#N/A</v>
      </c>
    </row>
    <row r="3680" customFormat="false" ht="12.75" hidden="false" customHeight="false" outlineLevel="0" collapsed="false">
      <c r="A3680" s="57" t="e">
        <f aca="false">INDEX(BucketTable,MATCH(B3680,SumMonths,0),1)</f>
        <v>#N/A</v>
      </c>
      <c r="K3680" s="57" t="e">
        <f aca="false">INDEX(lava,MATCH(B3680,SumMonths,0),2)</f>
        <v>#N/A</v>
      </c>
    </row>
    <row r="3681" customFormat="false" ht="12.75" hidden="false" customHeight="false" outlineLevel="0" collapsed="false">
      <c r="A3681" s="57" t="e">
        <f aca="false">INDEX(BucketTable,MATCH(B3681,SumMonths,0),1)</f>
        <v>#N/A</v>
      </c>
      <c r="K3681" s="57" t="e">
        <f aca="false">INDEX(lava,MATCH(B3681,SumMonths,0),2)</f>
        <v>#N/A</v>
      </c>
    </row>
    <row r="3682" customFormat="false" ht="12.75" hidden="false" customHeight="false" outlineLevel="0" collapsed="false">
      <c r="A3682" s="57" t="e">
        <f aca="false">INDEX(BucketTable,MATCH(B3682,SumMonths,0),1)</f>
        <v>#N/A</v>
      </c>
      <c r="K3682" s="57" t="e">
        <f aca="false">INDEX(lava,MATCH(B3682,SumMonths,0),2)</f>
        <v>#N/A</v>
      </c>
    </row>
    <row r="3683" customFormat="false" ht="12.75" hidden="false" customHeight="false" outlineLevel="0" collapsed="false">
      <c r="A3683" s="57" t="e">
        <f aca="false">INDEX(BucketTable,MATCH(B3683,SumMonths,0),1)</f>
        <v>#N/A</v>
      </c>
      <c r="K3683" s="57" t="e">
        <f aca="false">INDEX(lava,MATCH(B3683,SumMonths,0),2)</f>
        <v>#N/A</v>
      </c>
    </row>
    <row r="3684" customFormat="false" ht="12.75" hidden="false" customHeight="false" outlineLevel="0" collapsed="false">
      <c r="A3684" s="57" t="e">
        <f aca="false">INDEX(BucketTable,MATCH(B3684,SumMonths,0),1)</f>
        <v>#N/A</v>
      </c>
      <c r="K3684" s="57" t="e">
        <f aca="false">INDEX(lava,MATCH(B3684,SumMonths,0),2)</f>
        <v>#N/A</v>
      </c>
    </row>
    <row r="3685" customFormat="false" ht="12.75" hidden="false" customHeight="false" outlineLevel="0" collapsed="false">
      <c r="A3685" s="57" t="e">
        <f aca="false">INDEX(BucketTable,MATCH(B3685,SumMonths,0),1)</f>
        <v>#N/A</v>
      </c>
      <c r="K3685" s="57" t="e">
        <f aca="false">INDEX(lava,MATCH(B3685,SumMonths,0),2)</f>
        <v>#N/A</v>
      </c>
    </row>
    <row r="3686" customFormat="false" ht="12.75" hidden="false" customHeight="false" outlineLevel="0" collapsed="false">
      <c r="A3686" s="57" t="e">
        <f aca="false">INDEX(BucketTable,MATCH(B3686,SumMonths,0),1)</f>
        <v>#N/A</v>
      </c>
      <c r="K3686" s="57" t="e">
        <f aca="false">INDEX(lava,MATCH(B3686,SumMonths,0),2)</f>
        <v>#N/A</v>
      </c>
    </row>
    <row r="3687" customFormat="false" ht="12.75" hidden="false" customHeight="false" outlineLevel="0" collapsed="false">
      <c r="A3687" s="57" t="e">
        <f aca="false">INDEX(BucketTable,MATCH(B3687,SumMonths,0),1)</f>
        <v>#N/A</v>
      </c>
      <c r="K3687" s="57" t="e">
        <f aca="false">INDEX(lava,MATCH(B3687,SumMonths,0),2)</f>
        <v>#N/A</v>
      </c>
    </row>
    <row r="3688" customFormat="false" ht="12.75" hidden="false" customHeight="false" outlineLevel="0" collapsed="false">
      <c r="A3688" s="57" t="e">
        <f aca="false">INDEX(BucketTable,MATCH(B3688,SumMonths,0),1)</f>
        <v>#N/A</v>
      </c>
      <c r="K3688" s="57" t="e">
        <f aca="false">INDEX(lava,MATCH(B3688,SumMonths,0),2)</f>
        <v>#N/A</v>
      </c>
    </row>
    <row r="3689" customFormat="false" ht="12.75" hidden="false" customHeight="false" outlineLevel="0" collapsed="false">
      <c r="A3689" s="57" t="e">
        <f aca="false">INDEX(BucketTable,MATCH(B3689,SumMonths,0),1)</f>
        <v>#N/A</v>
      </c>
      <c r="K3689" s="57" t="e">
        <f aca="false">INDEX(lava,MATCH(B3689,SumMonths,0),2)</f>
        <v>#N/A</v>
      </c>
    </row>
    <row r="3690" customFormat="false" ht="12.75" hidden="false" customHeight="false" outlineLevel="0" collapsed="false">
      <c r="A3690" s="57" t="e">
        <f aca="false">INDEX(BucketTable,MATCH(B3690,SumMonths,0),1)</f>
        <v>#N/A</v>
      </c>
      <c r="K3690" s="57" t="e">
        <f aca="false">INDEX(lava,MATCH(B3690,SumMonths,0),2)</f>
        <v>#N/A</v>
      </c>
    </row>
    <row r="3691" customFormat="false" ht="12.75" hidden="false" customHeight="false" outlineLevel="0" collapsed="false">
      <c r="A3691" s="57" t="e">
        <f aca="false">INDEX(BucketTable,MATCH(B3691,SumMonths,0),1)</f>
        <v>#N/A</v>
      </c>
      <c r="K3691" s="57" t="e">
        <f aca="false">INDEX(lava,MATCH(B3691,SumMonths,0),2)</f>
        <v>#N/A</v>
      </c>
    </row>
    <row r="3692" customFormat="false" ht="12.75" hidden="false" customHeight="false" outlineLevel="0" collapsed="false">
      <c r="A3692" s="57" t="e">
        <f aca="false">INDEX(BucketTable,MATCH(B3692,SumMonths,0),1)</f>
        <v>#N/A</v>
      </c>
      <c r="K3692" s="57" t="e">
        <f aca="false">INDEX(lava,MATCH(B3692,SumMonths,0),2)</f>
        <v>#N/A</v>
      </c>
    </row>
    <row r="3693" customFormat="false" ht="12.75" hidden="false" customHeight="false" outlineLevel="0" collapsed="false">
      <c r="A3693" s="57" t="e">
        <f aca="false">INDEX(BucketTable,MATCH(B3693,SumMonths,0),1)</f>
        <v>#N/A</v>
      </c>
      <c r="K3693" s="57" t="e">
        <f aca="false">INDEX(lava,MATCH(B3693,SumMonths,0),2)</f>
        <v>#N/A</v>
      </c>
    </row>
    <row r="3694" customFormat="false" ht="12.75" hidden="false" customHeight="false" outlineLevel="0" collapsed="false">
      <c r="A3694" s="57" t="e">
        <f aca="false">INDEX(BucketTable,MATCH(B3694,SumMonths,0),1)</f>
        <v>#N/A</v>
      </c>
      <c r="K3694" s="57" t="e">
        <f aca="false">INDEX(lava,MATCH(B3694,SumMonths,0),2)</f>
        <v>#N/A</v>
      </c>
    </row>
    <row r="3695" customFormat="false" ht="12.75" hidden="false" customHeight="false" outlineLevel="0" collapsed="false">
      <c r="A3695" s="57" t="e">
        <f aca="false">INDEX(BucketTable,MATCH(B3695,SumMonths,0),1)</f>
        <v>#N/A</v>
      </c>
      <c r="K3695" s="57" t="e">
        <f aca="false">INDEX(lava,MATCH(B3695,SumMonths,0),2)</f>
        <v>#N/A</v>
      </c>
    </row>
    <row r="3696" customFormat="false" ht="12.75" hidden="false" customHeight="false" outlineLevel="0" collapsed="false">
      <c r="A3696" s="57" t="e">
        <f aca="false">INDEX(BucketTable,MATCH(B3696,SumMonths,0),1)</f>
        <v>#N/A</v>
      </c>
      <c r="K3696" s="57" t="e">
        <f aca="false">INDEX(lava,MATCH(B3696,SumMonths,0),2)</f>
        <v>#N/A</v>
      </c>
    </row>
    <row r="3697" customFormat="false" ht="12.75" hidden="false" customHeight="false" outlineLevel="0" collapsed="false">
      <c r="A3697" s="57" t="e">
        <f aca="false">INDEX(BucketTable,MATCH(B3697,SumMonths,0),1)</f>
        <v>#N/A</v>
      </c>
      <c r="K3697" s="57" t="e">
        <f aca="false">INDEX(lava,MATCH(B3697,SumMonths,0),2)</f>
        <v>#N/A</v>
      </c>
    </row>
    <row r="3698" customFormat="false" ht="12.75" hidden="false" customHeight="false" outlineLevel="0" collapsed="false">
      <c r="A3698" s="57" t="e">
        <f aca="false">INDEX(BucketTable,MATCH(B3698,SumMonths,0),1)</f>
        <v>#N/A</v>
      </c>
      <c r="K3698" s="57" t="e">
        <f aca="false">INDEX(lava,MATCH(B3698,SumMonths,0),2)</f>
        <v>#N/A</v>
      </c>
    </row>
    <row r="3699" customFormat="false" ht="12.75" hidden="false" customHeight="false" outlineLevel="0" collapsed="false">
      <c r="A3699" s="57" t="e">
        <f aca="false">INDEX(BucketTable,MATCH(B3699,SumMonths,0),1)</f>
        <v>#N/A</v>
      </c>
      <c r="K3699" s="57" t="e">
        <f aca="false">INDEX(lava,MATCH(B3699,SumMonths,0),2)</f>
        <v>#N/A</v>
      </c>
    </row>
    <row r="3700" customFormat="false" ht="12.75" hidden="false" customHeight="false" outlineLevel="0" collapsed="false">
      <c r="A3700" s="57" t="e">
        <f aca="false">INDEX(BucketTable,MATCH(B3700,SumMonths,0),1)</f>
        <v>#N/A</v>
      </c>
      <c r="K3700" s="57" t="e">
        <f aca="false">INDEX(lava,MATCH(B3700,SumMonths,0),2)</f>
        <v>#N/A</v>
      </c>
    </row>
    <row r="3701" customFormat="false" ht="12.75" hidden="false" customHeight="false" outlineLevel="0" collapsed="false">
      <c r="A3701" s="57" t="e">
        <f aca="false">INDEX(BucketTable,MATCH(B3701,SumMonths,0),1)</f>
        <v>#N/A</v>
      </c>
      <c r="K3701" s="57" t="e">
        <f aca="false">INDEX(lava,MATCH(B3701,SumMonths,0),2)</f>
        <v>#N/A</v>
      </c>
    </row>
    <row r="3702" customFormat="false" ht="12.75" hidden="false" customHeight="false" outlineLevel="0" collapsed="false">
      <c r="A3702" s="57" t="e">
        <f aca="false">INDEX(BucketTable,MATCH(B3702,SumMonths,0),1)</f>
        <v>#N/A</v>
      </c>
      <c r="K3702" s="57" t="e">
        <f aca="false">INDEX(lava,MATCH(B3702,SumMonths,0),2)</f>
        <v>#N/A</v>
      </c>
    </row>
    <row r="3703" customFormat="false" ht="12.75" hidden="false" customHeight="false" outlineLevel="0" collapsed="false">
      <c r="A3703" s="57" t="e">
        <f aca="false">INDEX(BucketTable,MATCH(B3703,SumMonths,0),1)</f>
        <v>#N/A</v>
      </c>
      <c r="K3703" s="57" t="e">
        <f aca="false">INDEX(lava,MATCH(B3703,SumMonths,0),2)</f>
        <v>#N/A</v>
      </c>
    </row>
    <row r="3704" customFormat="false" ht="12.75" hidden="false" customHeight="false" outlineLevel="0" collapsed="false">
      <c r="A3704" s="57" t="e">
        <f aca="false">INDEX(BucketTable,MATCH(B3704,SumMonths,0),1)</f>
        <v>#N/A</v>
      </c>
      <c r="K3704" s="57" t="e">
        <f aca="false">INDEX(lava,MATCH(B3704,SumMonths,0),2)</f>
        <v>#N/A</v>
      </c>
    </row>
    <row r="3705" customFormat="false" ht="12.75" hidden="false" customHeight="false" outlineLevel="0" collapsed="false">
      <c r="A3705" s="57" t="e">
        <f aca="false">INDEX(BucketTable,MATCH(B3705,SumMonths,0),1)</f>
        <v>#N/A</v>
      </c>
      <c r="K3705" s="57" t="e">
        <f aca="false">INDEX(lava,MATCH(B3705,SumMonths,0),2)</f>
        <v>#N/A</v>
      </c>
    </row>
    <row r="3706" customFormat="false" ht="12.75" hidden="false" customHeight="false" outlineLevel="0" collapsed="false">
      <c r="A3706" s="57" t="e">
        <f aca="false">INDEX(BucketTable,MATCH(B3706,SumMonths,0),1)</f>
        <v>#N/A</v>
      </c>
      <c r="K3706" s="57" t="e">
        <f aca="false">INDEX(lava,MATCH(B3706,SumMonths,0),2)</f>
        <v>#N/A</v>
      </c>
    </row>
    <row r="3707" customFormat="false" ht="12.75" hidden="false" customHeight="false" outlineLevel="0" collapsed="false">
      <c r="A3707" s="57" t="e">
        <f aca="false">INDEX(BucketTable,MATCH(B3707,SumMonths,0),1)</f>
        <v>#N/A</v>
      </c>
      <c r="K3707" s="57" t="e">
        <f aca="false">INDEX(lava,MATCH(B3707,SumMonths,0),2)</f>
        <v>#N/A</v>
      </c>
    </row>
    <row r="3708" customFormat="false" ht="12.75" hidden="false" customHeight="false" outlineLevel="0" collapsed="false">
      <c r="A3708" s="57" t="e">
        <f aca="false">INDEX(BucketTable,MATCH(B3708,SumMonths,0),1)</f>
        <v>#N/A</v>
      </c>
      <c r="K3708" s="57" t="e">
        <f aca="false">INDEX(lava,MATCH(B3708,SumMonths,0),2)</f>
        <v>#N/A</v>
      </c>
    </row>
    <row r="3709" customFormat="false" ht="12.75" hidden="false" customHeight="false" outlineLevel="0" collapsed="false">
      <c r="A3709" s="57" t="e">
        <f aca="false">INDEX(BucketTable,MATCH(B3709,SumMonths,0),1)</f>
        <v>#N/A</v>
      </c>
      <c r="K3709" s="57" t="e">
        <f aca="false">INDEX(lava,MATCH(B3709,SumMonths,0),2)</f>
        <v>#N/A</v>
      </c>
    </row>
    <row r="3710" customFormat="false" ht="12.75" hidden="false" customHeight="false" outlineLevel="0" collapsed="false">
      <c r="A3710" s="57" t="e">
        <f aca="false">INDEX(BucketTable,MATCH(B3710,SumMonths,0),1)</f>
        <v>#N/A</v>
      </c>
      <c r="K3710" s="57" t="e">
        <f aca="false">INDEX(lava,MATCH(B3710,SumMonths,0),2)</f>
        <v>#N/A</v>
      </c>
    </row>
    <row r="3711" customFormat="false" ht="12.75" hidden="false" customHeight="false" outlineLevel="0" collapsed="false">
      <c r="A3711" s="57" t="e">
        <f aca="false">INDEX(BucketTable,MATCH(B3711,SumMonths,0),1)</f>
        <v>#N/A</v>
      </c>
      <c r="K3711" s="57" t="e">
        <f aca="false">INDEX(lava,MATCH(B3711,SumMonths,0),2)</f>
        <v>#N/A</v>
      </c>
    </row>
    <row r="3712" customFormat="false" ht="12.75" hidden="false" customHeight="false" outlineLevel="0" collapsed="false">
      <c r="A3712" s="57" t="e">
        <f aca="false">INDEX(BucketTable,MATCH(B3712,SumMonths,0),1)</f>
        <v>#N/A</v>
      </c>
      <c r="K3712" s="57" t="e">
        <f aca="false">INDEX(lava,MATCH(B3712,SumMonths,0),2)</f>
        <v>#N/A</v>
      </c>
    </row>
    <row r="3713" customFormat="false" ht="12.75" hidden="false" customHeight="false" outlineLevel="0" collapsed="false">
      <c r="A3713" s="57" t="e">
        <f aca="false">INDEX(BucketTable,MATCH(B3713,SumMonths,0),1)</f>
        <v>#N/A</v>
      </c>
      <c r="K3713" s="57" t="e">
        <f aca="false">INDEX(lava,MATCH(B3713,SumMonths,0),2)</f>
        <v>#N/A</v>
      </c>
    </row>
    <row r="3714" customFormat="false" ht="12.75" hidden="false" customHeight="false" outlineLevel="0" collapsed="false">
      <c r="A3714" s="57" t="e">
        <f aca="false">INDEX(BucketTable,MATCH(B3714,SumMonths,0),1)</f>
        <v>#N/A</v>
      </c>
      <c r="K3714" s="57" t="e">
        <f aca="false">INDEX(lava,MATCH(B3714,SumMonths,0),2)</f>
        <v>#N/A</v>
      </c>
    </row>
    <row r="3715" customFormat="false" ht="12.75" hidden="false" customHeight="false" outlineLevel="0" collapsed="false">
      <c r="A3715" s="57" t="e">
        <f aca="false">INDEX(BucketTable,MATCH(B3715,SumMonths,0),1)</f>
        <v>#N/A</v>
      </c>
      <c r="K3715" s="57" t="e">
        <f aca="false">INDEX(lava,MATCH(B3715,SumMonths,0),2)</f>
        <v>#N/A</v>
      </c>
    </row>
    <row r="3716" customFormat="false" ht="12.75" hidden="false" customHeight="false" outlineLevel="0" collapsed="false">
      <c r="A3716" s="57" t="e">
        <f aca="false">INDEX(BucketTable,MATCH(B3716,SumMonths,0),1)</f>
        <v>#N/A</v>
      </c>
      <c r="K3716" s="57" t="e">
        <f aca="false">INDEX(lava,MATCH(B3716,SumMonths,0),2)</f>
        <v>#N/A</v>
      </c>
    </row>
    <row r="3717" customFormat="false" ht="12.75" hidden="false" customHeight="false" outlineLevel="0" collapsed="false">
      <c r="A3717" s="57" t="e">
        <f aca="false">INDEX(BucketTable,MATCH(B3717,SumMonths,0),1)</f>
        <v>#N/A</v>
      </c>
      <c r="K3717" s="57" t="e">
        <f aca="false">INDEX(lava,MATCH(B3717,SumMonths,0),2)</f>
        <v>#N/A</v>
      </c>
    </row>
    <row r="3718" customFormat="false" ht="12.75" hidden="false" customHeight="false" outlineLevel="0" collapsed="false">
      <c r="A3718" s="57" t="e">
        <f aca="false">INDEX(BucketTable,MATCH(B3718,SumMonths,0),1)</f>
        <v>#N/A</v>
      </c>
      <c r="K3718" s="57" t="e">
        <f aca="false">INDEX(lava,MATCH(B3718,SumMonths,0),2)</f>
        <v>#N/A</v>
      </c>
    </row>
    <row r="3719" customFormat="false" ht="12.75" hidden="false" customHeight="false" outlineLevel="0" collapsed="false">
      <c r="A3719" s="57" t="e">
        <f aca="false">INDEX(BucketTable,MATCH(B3719,SumMonths,0),1)</f>
        <v>#N/A</v>
      </c>
      <c r="K3719" s="57" t="e">
        <f aca="false">INDEX(lava,MATCH(B3719,SumMonths,0),2)</f>
        <v>#N/A</v>
      </c>
    </row>
    <row r="3720" customFormat="false" ht="12.75" hidden="false" customHeight="false" outlineLevel="0" collapsed="false">
      <c r="A3720" s="57" t="e">
        <f aca="false">INDEX(BucketTable,MATCH(B3720,SumMonths,0),1)</f>
        <v>#N/A</v>
      </c>
      <c r="K3720" s="57" t="e">
        <f aca="false">INDEX(lava,MATCH(B3720,SumMonths,0),2)</f>
        <v>#N/A</v>
      </c>
    </row>
    <row r="3721" customFormat="false" ht="12.75" hidden="false" customHeight="false" outlineLevel="0" collapsed="false">
      <c r="A3721" s="57" t="e">
        <f aca="false">INDEX(BucketTable,MATCH(B3721,SumMonths,0),1)</f>
        <v>#N/A</v>
      </c>
      <c r="K3721" s="57" t="e">
        <f aca="false">INDEX(lava,MATCH(B3721,SumMonths,0),2)</f>
        <v>#N/A</v>
      </c>
    </row>
    <row r="3722" customFormat="false" ht="12.75" hidden="false" customHeight="false" outlineLevel="0" collapsed="false">
      <c r="A3722" s="57" t="e">
        <f aca="false">INDEX(BucketTable,MATCH(B3722,SumMonths,0),1)</f>
        <v>#N/A</v>
      </c>
      <c r="K3722" s="57" t="e">
        <f aca="false">INDEX(lava,MATCH(B3722,SumMonths,0),2)</f>
        <v>#N/A</v>
      </c>
    </row>
    <row r="3723" customFormat="false" ht="12.75" hidden="false" customHeight="false" outlineLevel="0" collapsed="false">
      <c r="A3723" s="57" t="e">
        <f aca="false">INDEX(BucketTable,MATCH(B3723,SumMonths,0),1)</f>
        <v>#N/A</v>
      </c>
      <c r="K3723" s="57" t="e">
        <f aca="false">INDEX(lava,MATCH(B3723,SumMonths,0),2)</f>
        <v>#N/A</v>
      </c>
    </row>
    <row r="3724" customFormat="false" ht="12.75" hidden="false" customHeight="false" outlineLevel="0" collapsed="false">
      <c r="A3724" s="57" t="e">
        <f aca="false">INDEX(BucketTable,MATCH(B3724,SumMonths,0),1)</f>
        <v>#N/A</v>
      </c>
      <c r="K3724" s="57" t="e">
        <f aca="false">INDEX(lava,MATCH(B3724,SumMonths,0),2)</f>
        <v>#N/A</v>
      </c>
    </row>
    <row r="3725" customFormat="false" ht="12.75" hidden="false" customHeight="false" outlineLevel="0" collapsed="false">
      <c r="A3725" s="57" t="e">
        <f aca="false">INDEX(BucketTable,MATCH(B3725,SumMonths,0),1)</f>
        <v>#N/A</v>
      </c>
      <c r="K3725" s="57" t="e">
        <f aca="false">INDEX(lava,MATCH(B3725,SumMonths,0),2)</f>
        <v>#N/A</v>
      </c>
    </row>
    <row r="3726" customFormat="false" ht="12.75" hidden="false" customHeight="false" outlineLevel="0" collapsed="false">
      <c r="A3726" s="57" t="e">
        <f aca="false">INDEX(BucketTable,MATCH(B3726,SumMonths,0),1)</f>
        <v>#N/A</v>
      </c>
      <c r="K3726" s="57" t="e">
        <f aca="false">INDEX(lava,MATCH(B3726,SumMonths,0),2)</f>
        <v>#N/A</v>
      </c>
    </row>
    <row r="3727" customFormat="false" ht="12.75" hidden="false" customHeight="false" outlineLevel="0" collapsed="false">
      <c r="A3727" s="57" t="e">
        <f aca="false">INDEX(BucketTable,MATCH(B3727,SumMonths,0),1)</f>
        <v>#N/A</v>
      </c>
      <c r="K3727" s="57" t="e">
        <f aca="false">INDEX(lava,MATCH(B3727,SumMonths,0),2)</f>
        <v>#N/A</v>
      </c>
    </row>
    <row r="3728" customFormat="false" ht="12.75" hidden="false" customHeight="false" outlineLevel="0" collapsed="false">
      <c r="A3728" s="57" t="e">
        <f aca="false">INDEX(BucketTable,MATCH(B3728,SumMonths,0),1)</f>
        <v>#N/A</v>
      </c>
      <c r="K3728" s="57" t="e">
        <f aca="false">INDEX(lava,MATCH(B3728,SumMonths,0),2)</f>
        <v>#N/A</v>
      </c>
    </row>
    <row r="3729" customFormat="false" ht="12.75" hidden="false" customHeight="false" outlineLevel="0" collapsed="false">
      <c r="A3729" s="57" t="e">
        <f aca="false">INDEX(BucketTable,MATCH(B3729,SumMonths,0),1)</f>
        <v>#N/A</v>
      </c>
      <c r="K3729" s="57" t="e">
        <f aca="false">INDEX(lava,MATCH(B3729,SumMonths,0),2)</f>
        <v>#N/A</v>
      </c>
    </row>
    <row r="3730" customFormat="false" ht="12.75" hidden="false" customHeight="false" outlineLevel="0" collapsed="false">
      <c r="A3730" s="57" t="e">
        <f aca="false">INDEX(BucketTable,MATCH(B3730,SumMonths,0),1)</f>
        <v>#N/A</v>
      </c>
      <c r="K3730" s="57" t="e">
        <f aca="false">INDEX(lava,MATCH(B3730,SumMonths,0),2)</f>
        <v>#N/A</v>
      </c>
    </row>
    <row r="3731" customFormat="false" ht="12.75" hidden="false" customHeight="false" outlineLevel="0" collapsed="false">
      <c r="A3731" s="57" t="e">
        <f aca="false">INDEX(BucketTable,MATCH(B3731,SumMonths,0),1)</f>
        <v>#N/A</v>
      </c>
      <c r="K3731" s="57" t="e">
        <f aca="false">INDEX(lava,MATCH(B3731,SumMonths,0),2)</f>
        <v>#N/A</v>
      </c>
    </row>
    <row r="3732" customFormat="false" ht="12.75" hidden="false" customHeight="false" outlineLevel="0" collapsed="false">
      <c r="A3732" s="57" t="e">
        <f aca="false">INDEX(BucketTable,MATCH(B3732,SumMonths,0),1)</f>
        <v>#N/A</v>
      </c>
      <c r="K3732" s="57" t="e">
        <f aca="false">INDEX(lava,MATCH(B3732,SumMonths,0),2)</f>
        <v>#N/A</v>
      </c>
    </row>
    <row r="3733" customFormat="false" ht="12.75" hidden="false" customHeight="false" outlineLevel="0" collapsed="false">
      <c r="A3733" s="57" t="e">
        <f aca="false">INDEX(BucketTable,MATCH(B3733,SumMonths,0),1)</f>
        <v>#N/A</v>
      </c>
      <c r="K3733" s="57" t="e">
        <f aca="false">INDEX(lava,MATCH(B3733,SumMonths,0),2)</f>
        <v>#N/A</v>
      </c>
    </row>
    <row r="3734" customFormat="false" ht="12.75" hidden="false" customHeight="false" outlineLevel="0" collapsed="false">
      <c r="A3734" s="57" t="e">
        <f aca="false">INDEX(BucketTable,MATCH(B3734,SumMonths,0),1)</f>
        <v>#N/A</v>
      </c>
      <c r="K3734" s="57" t="e">
        <f aca="false">INDEX(lava,MATCH(B3734,SumMonths,0),2)</f>
        <v>#N/A</v>
      </c>
    </row>
    <row r="3735" customFormat="false" ht="12.75" hidden="false" customHeight="false" outlineLevel="0" collapsed="false">
      <c r="A3735" s="57" t="e">
        <f aca="false">INDEX(BucketTable,MATCH(B3735,SumMonths,0),1)</f>
        <v>#N/A</v>
      </c>
      <c r="K3735" s="57" t="e">
        <f aca="false">INDEX(lava,MATCH(B3735,SumMonths,0),2)</f>
        <v>#N/A</v>
      </c>
    </row>
    <row r="3736" customFormat="false" ht="12.75" hidden="false" customHeight="false" outlineLevel="0" collapsed="false">
      <c r="A3736" s="57" t="e">
        <f aca="false">INDEX(BucketTable,MATCH(B3736,SumMonths,0),1)</f>
        <v>#N/A</v>
      </c>
      <c r="K3736" s="57" t="e">
        <f aca="false">INDEX(lava,MATCH(B3736,SumMonths,0),2)</f>
        <v>#N/A</v>
      </c>
    </row>
    <row r="3737" customFormat="false" ht="12.75" hidden="false" customHeight="false" outlineLevel="0" collapsed="false">
      <c r="A3737" s="57" t="e">
        <f aca="false">INDEX(BucketTable,MATCH(B3737,SumMonths,0),1)</f>
        <v>#N/A</v>
      </c>
      <c r="K3737" s="57" t="e">
        <f aca="false">INDEX(lava,MATCH(B3737,SumMonths,0),2)</f>
        <v>#N/A</v>
      </c>
    </row>
    <row r="3738" customFormat="false" ht="12.75" hidden="false" customHeight="false" outlineLevel="0" collapsed="false">
      <c r="A3738" s="57" t="e">
        <f aca="false">INDEX(BucketTable,MATCH(B3738,SumMonths,0),1)</f>
        <v>#N/A</v>
      </c>
      <c r="K3738" s="57" t="e">
        <f aca="false">INDEX(lava,MATCH(B3738,SumMonths,0),2)</f>
        <v>#N/A</v>
      </c>
    </row>
    <row r="3739" customFormat="false" ht="12.75" hidden="false" customHeight="false" outlineLevel="0" collapsed="false">
      <c r="A3739" s="57" t="e">
        <f aca="false">INDEX(BucketTable,MATCH(B3739,SumMonths,0),1)</f>
        <v>#N/A</v>
      </c>
      <c r="K3739" s="57" t="e">
        <f aca="false">INDEX(lava,MATCH(B3739,SumMonths,0),2)</f>
        <v>#N/A</v>
      </c>
    </row>
    <row r="3740" customFormat="false" ht="12.75" hidden="false" customHeight="false" outlineLevel="0" collapsed="false">
      <c r="A3740" s="57" t="e">
        <f aca="false">INDEX(BucketTable,MATCH(B3740,SumMonths,0),1)</f>
        <v>#N/A</v>
      </c>
      <c r="K3740" s="57" t="e">
        <f aca="false">INDEX(lava,MATCH(B3740,SumMonths,0),2)</f>
        <v>#N/A</v>
      </c>
    </row>
    <row r="3741" customFormat="false" ht="12.75" hidden="false" customHeight="false" outlineLevel="0" collapsed="false">
      <c r="A3741" s="57" t="e">
        <f aca="false">INDEX(BucketTable,MATCH(B3741,SumMonths,0),1)</f>
        <v>#N/A</v>
      </c>
      <c r="K3741" s="57" t="e">
        <f aca="false">INDEX(lava,MATCH(B3741,SumMonths,0),2)</f>
        <v>#N/A</v>
      </c>
    </row>
    <row r="3742" customFormat="false" ht="12.75" hidden="false" customHeight="false" outlineLevel="0" collapsed="false">
      <c r="A3742" s="57" t="e">
        <f aca="false">INDEX(BucketTable,MATCH(B3742,SumMonths,0),1)</f>
        <v>#N/A</v>
      </c>
      <c r="K3742" s="57" t="e">
        <f aca="false">INDEX(lava,MATCH(B3742,SumMonths,0),2)</f>
        <v>#N/A</v>
      </c>
    </row>
    <row r="3743" customFormat="false" ht="12.75" hidden="false" customHeight="false" outlineLevel="0" collapsed="false">
      <c r="A3743" s="57" t="e">
        <f aca="false">INDEX(BucketTable,MATCH(B3743,SumMonths,0),1)</f>
        <v>#N/A</v>
      </c>
      <c r="K3743" s="57" t="e">
        <f aca="false">INDEX(lava,MATCH(B3743,SumMonths,0),2)</f>
        <v>#N/A</v>
      </c>
    </row>
    <row r="3744" customFormat="false" ht="12.75" hidden="false" customHeight="false" outlineLevel="0" collapsed="false">
      <c r="A3744" s="57" t="e">
        <f aca="false">INDEX(BucketTable,MATCH(B3744,SumMonths,0),1)</f>
        <v>#N/A</v>
      </c>
      <c r="K3744" s="57" t="e">
        <f aca="false">INDEX(lava,MATCH(B3744,SumMonths,0),2)</f>
        <v>#N/A</v>
      </c>
    </row>
    <row r="3745" customFormat="false" ht="12.75" hidden="false" customHeight="false" outlineLevel="0" collapsed="false">
      <c r="A3745" s="57" t="e">
        <f aca="false">INDEX(BucketTable,MATCH(B3745,SumMonths,0),1)</f>
        <v>#N/A</v>
      </c>
      <c r="K3745" s="57" t="e">
        <f aca="false">INDEX(lava,MATCH(B3745,SumMonths,0),2)</f>
        <v>#N/A</v>
      </c>
    </row>
    <row r="3746" customFormat="false" ht="12.75" hidden="false" customHeight="false" outlineLevel="0" collapsed="false">
      <c r="A3746" s="57" t="e">
        <f aca="false">INDEX(BucketTable,MATCH(B3746,SumMonths,0),1)</f>
        <v>#N/A</v>
      </c>
      <c r="K3746" s="57" t="e">
        <f aca="false">INDEX(lava,MATCH(B3746,SumMonths,0),2)</f>
        <v>#N/A</v>
      </c>
    </row>
    <row r="3747" customFormat="false" ht="12.75" hidden="false" customHeight="false" outlineLevel="0" collapsed="false">
      <c r="A3747" s="57" t="e">
        <f aca="false">INDEX(BucketTable,MATCH(B3747,SumMonths,0),1)</f>
        <v>#N/A</v>
      </c>
      <c r="K3747" s="57" t="e">
        <f aca="false">INDEX(lava,MATCH(B3747,SumMonths,0),2)</f>
        <v>#N/A</v>
      </c>
    </row>
    <row r="3748" customFormat="false" ht="12.75" hidden="false" customHeight="false" outlineLevel="0" collapsed="false">
      <c r="A3748" s="57" t="e">
        <f aca="false">INDEX(BucketTable,MATCH(B3748,SumMonths,0),1)</f>
        <v>#N/A</v>
      </c>
      <c r="K3748" s="57" t="e">
        <f aca="false">INDEX(lava,MATCH(B3748,SumMonths,0),2)</f>
        <v>#N/A</v>
      </c>
    </row>
    <row r="3749" customFormat="false" ht="12.75" hidden="false" customHeight="false" outlineLevel="0" collapsed="false">
      <c r="A3749" s="57" t="e">
        <f aca="false">INDEX(BucketTable,MATCH(B3749,SumMonths,0),1)</f>
        <v>#N/A</v>
      </c>
      <c r="K3749" s="57" t="e">
        <f aca="false">INDEX(lava,MATCH(B3749,SumMonths,0),2)</f>
        <v>#N/A</v>
      </c>
    </row>
    <row r="3750" customFormat="false" ht="12.75" hidden="false" customHeight="false" outlineLevel="0" collapsed="false">
      <c r="A3750" s="57" t="e">
        <f aca="false">INDEX(BucketTable,MATCH(B3750,SumMonths,0),1)</f>
        <v>#N/A</v>
      </c>
      <c r="K3750" s="57" t="e">
        <f aca="false">INDEX(lava,MATCH(B3750,SumMonths,0),2)</f>
        <v>#N/A</v>
      </c>
    </row>
    <row r="3751" customFormat="false" ht="12.75" hidden="false" customHeight="false" outlineLevel="0" collapsed="false">
      <c r="A3751" s="57" t="e">
        <f aca="false">INDEX(BucketTable,MATCH(B3751,SumMonths,0),1)</f>
        <v>#N/A</v>
      </c>
      <c r="K3751" s="57" t="e">
        <f aca="false">INDEX(lava,MATCH(B3751,SumMonths,0),2)</f>
        <v>#N/A</v>
      </c>
    </row>
    <row r="3752" customFormat="false" ht="12.75" hidden="false" customHeight="false" outlineLevel="0" collapsed="false">
      <c r="A3752" s="57" t="e">
        <f aca="false">INDEX(BucketTable,MATCH(B3752,SumMonths,0),1)</f>
        <v>#N/A</v>
      </c>
      <c r="K3752" s="57" t="e">
        <f aca="false">INDEX(lava,MATCH(B3752,SumMonths,0),2)</f>
        <v>#N/A</v>
      </c>
    </row>
    <row r="3753" customFormat="false" ht="12.75" hidden="false" customHeight="false" outlineLevel="0" collapsed="false">
      <c r="A3753" s="57" t="e">
        <f aca="false">INDEX(BucketTable,MATCH(B3753,SumMonths,0),1)</f>
        <v>#N/A</v>
      </c>
      <c r="K3753" s="57" t="e">
        <f aca="false">INDEX(lava,MATCH(B3753,SumMonths,0),2)</f>
        <v>#N/A</v>
      </c>
    </row>
    <row r="3754" customFormat="false" ht="12.75" hidden="false" customHeight="false" outlineLevel="0" collapsed="false">
      <c r="A3754" s="57" t="e">
        <f aca="false">INDEX(BucketTable,MATCH(B3754,SumMonths,0),1)</f>
        <v>#N/A</v>
      </c>
      <c r="K3754" s="57" t="e">
        <f aca="false">INDEX(lava,MATCH(B3754,SumMonths,0),2)</f>
        <v>#N/A</v>
      </c>
    </row>
    <row r="3755" customFormat="false" ht="12.75" hidden="false" customHeight="false" outlineLevel="0" collapsed="false">
      <c r="A3755" s="57" t="e">
        <f aca="false">INDEX(BucketTable,MATCH(B3755,SumMonths,0),1)</f>
        <v>#N/A</v>
      </c>
      <c r="K3755" s="57" t="e">
        <f aca="false">INDEX(lava,MATCH(B3755,SumMonths,0),2)</f>
        <v>#N/A</v>
      </c>
    </row>
    <row r="3756" customFormat="false" ht="12.75" hidden="false" customHeight="false" outlineLevel="0" collapsed="false">
      <c r="A3756" s="57" t="e">
        <f aca="false">INDEX(BucketTable,MATCH(B3756,SumMonths,0),1)</f>
        <v>#N/A</v>
      </c>
      <c r="K3756" s="57" t="e">
        <f aca="false">INDEX(lava,MATCH(B3756,SumMonths,0),2)</f>
        <v>#N/A</v>
      </c>
    </row>
    <row r="3757" customFormat="false" ht="12.75" hidden="false" customHeight="false" outlineLevel="0" collapsed="false">
      <c r="A3757" s="57" t="e">
        <f aca="false">INDEX(BucketTable,MATCH(B3757,SumMonths,0),1)</f>
        <v>#N/A</v>
      </c>
      <c r="K3757" s="57" t="e">
        <f aca="false">INDEX(lava,MATCH(B3757,SumMonths,0),2)</f>
        <v>#N/A</v>
      </c>
    </row>
    <row r="3758" customFormat="false" ht="12.75" hidden="false" customHeight="false" outlineLevel="0" collapsed="false">
      <c r="A3758" s="57" t="e">
        <f aca="false">INDEX(BucketTable,MATCH(B3758,SumMonths,0),1)</f>
        <v>#N/A</v>
      </c>
      <c r="K3758" s="57" t="e">
        <f aca="false">INDEX(lava,MATCH(B3758,SumMonths,0),2)</f>
        <v>#N/A</v>
      </c>
    </row>
    <row r="3759" customFormat="false" ht="12.75" hidden="false" customHeight="false" outlineLevel="0" collapsed="false">
      <c r="A3759" s="57" t="e">
        <f aca="false">INDEX(BucketTable,MATCH(B3759,SumMonths,0),1)</f>
        <v>#N/A</v>
      </c>
      <c r="K3759" s="57" t="e">
        <f aca="false">INDEX(lava,MATCH(B3759,SumMonths,0),2)</f>
        <v>#N/A</v>
      </c>
    </row>
    <row r="3760" customFormat="false" ht="12.75" hidden="false" customHeight="false" outlineLevel="0" collapsed="false">
      <c r="A3760" s="57" t="e">
        <f aca="false">INDEX(BucketTable,MATCH(B3760,SumMonths,0),1)</f>
        <v>#N/A</v>
      </c>
      <c r="K3760" s="57" t="e">
        <f aca="false">INDEX(lava,MATCH(B3760,SumMonths,0),2)</f>
        <v>#N/A</v>
      </c>
    </row>
    <row r="3761" customFormat="false" ht="12.75" hidden="false" customHeight="false" outlineLevel="0" collapsed="false">
      <c r="A3761" s="57" t="e">
        <f aca="false">INDEX(BucketTable,MATCH(B3761,SumMonths,0),1)</f>
        <v>#N/A</v>
      </c>
      <c r="K3761" s="57" t="e">
        <f aca="false">INDEX(lava,MATCH(B3761,SumMonths,0),2)</f>
        <v>#N/A</v>
      </c>
    </row>
    <row r="3762" customFormat="false" ht="12.75" hidden="false" customHeight="false" outlineLevel="0" collapsed="false">
      <c r="A3762" s="57" t="e">
        <f aca="false">INDEX(BucketTable,MATCH(B3762,SumMonths,0),1)</f>
        <v>#N/A</v>
      </c>
      <c r="K3762" s="57" t="e">
        <f aca="false">INDEX(lava,MATCH(B3762,SumMonths,0),2)</f>
        <v>#N/A</v>
      </c>
    </row>
    <row r="3763" customFormat="false" ht="12.75" hidden="false" customHeight="false" outlineLevel="0" collapsed="false">
      <c r="A3763" s="57" t="e">
        <f aca="false">INDEX(BucketTable,MATCH(B3763,SumMonths,0),1)</f>
        <v>#N/A</v>
      </c>
      <c r="K3763" s="57" t="e">
        <f aca="false">INDEX(lava,MATCH(B3763,SumMonths,0),2)</f>
        <v>#N/A</v>
      </c>
    </row>
    <row r="3764" customFormat="false" ht="12.75" hidden="false" customHeight="false" outlineLevel="0" collapsed="false">
      <c r="A3764" s="57" t="e">
        <f aca="false">INDEX(BucketTable,MATCH(B3764,SumMonths,0),1)</f>
        <v>#N/A</v>
      </c>
      <c r="K3764" s="57" t="e">
        <f aca="false">INDEX(lava,MATCH(B3764,SumMonths,0),2)</f>
        <v>#N/A</v>
      </c>
    </row>
    <row r="3765" customFormat="false" ht="12.75" hidden="false" customHeight="false" outlineLevel="0" collapsed="false">
      <c r="A3765" s="57" t="e">
        <f aca="false">INDEX(BucketTable,MATCH(B3765,SumMonths,0),1)</f>
        <v>#N/A</v>
      </c>
      <c r="K3765" s="57" t="e">
        <f aca="false">INDEX(lava,MATCH(B3765,SumMonths,0),2)</f>
        <v>#N/A</v>
      </c>
    </row>
    <row r="3766" customFormat="false" ht="12.75" hidden="false" customHeight="false" outlineLevel="0" collapsed="false">
      <c r="A3766" s="57" t="e">
        <f aca="false">INDEX(BucketTable,MATCH(B3766,SumMonths,0),1)</f>
        <v>#N/A</v>
      </c>
      <c r="K3766" s="57" t="e">
        <f aca="false">INDEX(lava,MATCH(B3766,SumMonths,0),2)</f>
        <v>#N/A</v>
      </c>
    </row>
    <row r="3767" customFormat="false" ht="12.75" hidden="false" customHeight="false" outlineLevel="0" collapsed="false">
      <c r="A3767" s="57" t="e">
        <f aca="false">INDEX(BucketTable,MATCH(B3767,SumMonths,0),1)</f>
        <v>#N/A</v>
      </c>
      <c r="K3767" s="57" t="e">
        <f aca="false">INDEX(lava,MATCH(B3767,SumMonths,0),2)</f>
        <v>#N/A</v>
      </c>
    </row>
    <row r="3768" customFormat="false" ht="12.75" hidden="false" customHeight="false" outlineLevel="0" collapsed="false">
      <c r="A3768" s="57" t="e">
        <f aca="false">INDEX(BucketTable,MATCH(B3768,SumMonths,0),1)</f>
        <v>#N/A</v>
      </c>
      <c r="K3768" s="57" t="e">
        <f aca="false">INDEX(lava,MATCH(B3768,SumMonths,0),2)</f>
        <v>#N/A</v>
      </c>
    </row>
    <row r="3769" customFormat="false" ht="12.75" hidden="false" customHeight="false" outlineLevel="0" collapsed="false">
      <c r="A3769" s="57" t="e">
        <f aca="false">INDEX(BucketTable,MATCH(B3769,SumMonths,0),1)</f>
        <v>#N/A</v>
      </c>
      <c r="K3769" s="57" t="e">
        <f aca="false">INDEX(lava,MATCH(B3769,SumMonths,0),2)</f>
        <v>#N/A</v>
      </c>
    </row>
    <row r="3770" customFormat="false" ht="12.75" hidden="false" customHeight="false" outlineLevel="0" collapsed="false">
      <c r="A3770" s="57" t="e">
        <f aca="false">INDEX(BucketTable,MATCH(B3770,SumMonths,0),1)</f>
        <v>#N/A</v>
      </c>
      <c r="K3770" s="57" t="e">
        <f aca="false">INDEX(lava,MATCH(B3770,SumMonths,0),2)</f>
        <v>#N/A</v>
      </c>
    </row>
    <row r="3771" customFormat="false" ht="12.75" hidden="false" customHeight="false" outlineLevel="0" collapsed="false">
      <c r="A3771" s="57" t="e">
        <f aca="false">INDEX(BucketTable,MATCH(B3771,SumMonths,0),1)</f>
        <v>#N/A</v>
      </c>
      <c r="K3771" s="57" t="e">
        <f aca="false">INDEX(lava,MATCH(B3771,SumMonths,0),2)</f>
        <v>#N/A</v>
      </c>
    </row>
    <row r="3772" customFormat="false" ht="12.75" hidden="false" customHeight="false" outlineLevel="0" collapsed="false">
      <c r="A3772" s="57" t="e">
        <f aca="false">INDEX(BucketTable,MATCH(B3772,SumMonths,0),1)</f>
        <v>#N/A</v>
      </c>
      <c r="K3772" s="57" t="e">
        <f aca="false">INDEX(lava,MATCH(B3772,SumMonths,0),2)</f>
        <v>#N/A</v>
      </c>
    </row>
    <row r="3773" customFormat="false" ht="12.75" hidden="false" customHeight="false" outlineLevel="0" collapsed="false">
      <c r="A3773" s="57" t="e">
        <f aca="false">INDEX(BucketTable,MATCH(B3773,SumMonths,0),1)</f>
        <v>#N/A</v>
      </c>
      <c r="K3773" s="57" t="e">
        <f aca="false">INDEX(lava,MATCH(B3773,SumMonths,0),2)</f>
        <v>#N/A</v>
      </c>
    </row>
    <row r="3774" customFormat="false" ht="12.75" hidden="false" customHeight="false" outlineLevel="0" collapsed="false">
      <c r="A3774" s="57" t="e">
        <f aca="false">INDEX(BucketTable,MATCH(B3774,SumMonths,0),1)</f>
        <v>#N/A</v>
      </c>
      <c r="K3774" s="57" t="e">
        <f aca="false">INDEX(lava,MATCH(B3774,SumMonths,0),2)</f>
        <v>#N/A</v>
      </c>
    </row>
    <row r="3775" customFormat="false" ht="12.75" hidden="false" customHeight="false" outlineLevel="0" collapsed="false">
      <c r="A3775" s="57" t="e">
        <f aca="false">INDEX(BucketTable,MATCH(B3775,SumMonths,0),1)</f>
        <v>#N/A</v>
      </c>
      <c r="K3775" s="57" t="e">
        <f aca="false">INDEX(lava,MATCH(B3775,SumMonths,0),2)</f>
        <v>#N/A</v>
      </c>
    </row>
    <row r="3776" customFormat="false" ht="12.75" hidden="false" customHeight="false" outlineLevel="0" collapsed="false">
      <c r="A3776" s="57" t="e">
        <f aca="false">INDEX(BucketTable,MATCH(B3776,SumMonths,0),1)</f>
        <v>#N/A</v>
      </c>
      <c r="K3776" s="57" t="e">
        <f aca="false">INDEX(lava,MATCH(B3776,SumMonths,0),2)</f>
        <v>#N/A</v>
      </c>
    </row>
    <row r="3777" customFormat="false" ht="12.75" hidden="false" customHeight="false" outlineLevel="0" collapsed="false">
      <c r="A3777" s="57" t="e">
        <f aca="false">INDEX(BucketTable,MATCH(B3777,SumMonths,0),1)</f>
        <v>#N/A</v>
      </c>
      <c r="K3777" s="57" t="e">
        <f aca="false">INDEX(lava,MATCH(B3777,SumMonths,0),2)</f>
        <v>#N/A</v>
      </c>
    </row>
    <row r="3778" customFormat="false" ht="12.75" hidden="false" customHeight="false" outlineLevel="0" collapsed="false">
      <c r="A3778" s="57" t="e">
        <f aca="false">INDEX(BucketTable,MATCH(B3778,SumMonths,0),1)</f>
        <v>#N/A</v>
      </c>
      <c r="K3778" s="57" t="e">
        <f aca="false">INDEX(lava,MATCH(B3778,SumMonths,0),2)</f>
        <v>#N/A</v>
      </c>
    </row>
    <row r="3779" customFormat="false" ht="12.75" hidden="false" customHeight="false" outlineLevel="0" collapsed="false">
      <c r="A3779" s="57" t="e">
        <f aca="false">INDEX(BucketTable,MATCH(B3779,SumMonths,0),1)</f>
        <v>#N/A</v>
      </c>
      <c r="K3779" s="57" t="e">
        <f aca="false">INDEX(lava,MATCH(B3779,SumMonths,0),2)</f>
        <v>#N/A</v>
      </c>
    </row>
    <row r="3780" customFormat="false" ht="12.75" hidden="false" customHeight="false" outlineLevel="0" collapsed="false">
      <c r="A3780" s="57" t="e">
        <f aca="false">INDEX(BucketTable,MATCH(B3780,SumMonths,0),1)</f>
        <v>#N/A</v>
      </c>
      <c r="K3780" s="57" t="e">
        <f aca="false">INDEX(lava,MATCH(B3780,SumMonths,0),2)</f>
        <v>#N/A</v>
      </c>
    </row>
    <row r="3781" customFormat="false" ht="12.75" hidden="false" customHeight="false" outlineLevel="0" collapsed="false">
      <c r="A3781" s="57" t="e">
        <f aca="false">INDEX(BucketTable,MATCH(B3781,SumMonths,0),1)</f>
        <v>#N/A</v>
      </c>
      <c r="K3781" s="57" t="e">
        <f aca="false">INDEX(lava,MATCH(B3781,SumMonths,0),2)</f>
        <v>#N/A</v>
      </c>
    </row>
    <row r="3782" customFormat="false" ht="12.75" hidden="false" customHeight="false" outlineLevel="0" collapsed="false">
      <c r="A3782" s="57" t="e">
        <f aca="false">INDEX(BucketTable,MATCH(B3782,SumMonths,0),1)</f>
        <v>#N/A</v>
      </c>
      <c r="K3782" s="57" t="e">
        <f aca="false">INDEX(lava,MATCH(B3782,SumMonths,0),2)</f>
        <v>#N/A</v>
      </c>
    </row>
    <row r="3783" customFormat="false" ht="12.75" hidden="false" customHeight="false" outlineLevel="0" collapsed="false">
      <c r="A3783" s="57" t="e">
        <f aca="false">INDEX(BucketTable,MATCH(B3783,SumMonths,0),1)</f>
        <v>#N/A</v>
      </c>
      <c r="K3783" s="57" t="e">
        <f aca="false">INDEX(lava,MATCH(B3783,SumMonths,0),2)</f>
        <v>#N/A</v>
      </c>
    </row>
    <row r="3784" customFormat="false" ht="12.75" hidden="false" customHeight="false" outlineLevel="0" collapsed="false">
      <c r="A3784" s="57" t="e">
        <f aca="false">INDEX(BucketTable,MATCH(B3784,SumMonths,0),1)</f>
        <v>#N/A</v>
      </c>
      <c r="K3784" s="57" t="e">
        <f aca="false">INDEX(lava,MATCH(B3784,SumMonths,0),2)</f>
        <v>#N/A</v>
      </c>
    </row>
    <row r="3785" customFormat="false" ht="12.75" hidden="false" customHeight="false" outlineLevel="0" collapsed="false">
      <c r="A3785" s="57" t="e">
        <f aca="false">INDEX(BucketTable,MATCH(B3785,SumMonths,0),1)</f>
        <v>#N/A</v>
      </c>
      <c r="K3785" s="57" t="e">
        <f aca="false">INDEX(lava,MATCH(B3785,SumMonths,0),2)</f>
        <v>#N/A</v>
      </c>
    </row>
    <row r="3786" customFormat="false" ht="12.75" hidden="false" customHeight="false" outlineLevel="0" collapsed="false">
      <c r="A3786" s="57" t="e">
        <f aca="false">INDEX(BucketTable,MATCH(B3786,SumMonths,0),1)</f>
        <v>#N/A</v>
      </c>
      <c r="K3786" s="57" t="e">
        <f aca="false">INDEX(lava,MATCH(B3786,SumMonths,0),2)</f>
        <v>#N/A</v>
      </c>
    </row>
    <row r="3787" customFormat="false" ht="12.75" hidden="false" customHeight="false" outlineLevel="0" collapsed="false">
      <c r="A3787" s="57" t="e">
        <f aca="false">INDEX(BucketTable,MATCH(B3787,SumMonths,0),1)</f>
        <v>#N/A</v>
      </c>
      <c r="K3787" s="57" t="e">
        <f aca="false">INDEX(lava,MATCH(B3787,SumMonths,0),2)</f>
        <v>#N/A</v>
      </c>
    </row>
    <row r="3788" customFormat="false" ht="12.75" hidden="false" customHeight="false" outlineLevel="0" collapsed="false">
      <c r="A3788" s="57" t="e">
        <f aca="false">INDEX(BucketTable,MATCH(B3788,SumMonths,0),1)</f>
        <v>#N/A</v>
      </c>
      <c r="K3788" s="57" t="e">
        <f aca="false">INDEX(lava,MATCH(B3788,SumMonths,0),2)</f>
        <v>#N/A</v>
      </c>
    </row>
    <row r="3789" customFormat="false" ht="12.75" hidden="false" customHeight="false" outlineLevel="0" collapsed="false">
      <c r="A3789" s="57" t="e">
        <f aca="false">INDEX(BucketTable,MATCH(B3789,SumMonths,0),1)</f>
        <v>#N/A</v>
      </c>
      <c r="K3789" s="57" t="e">
        <f aca="false">INDEX(lava,MATCH(B3789,SumMonths,0),2)</f>
        <v>#N/A</v>
      </c>
    </row>
    <row r="3790" customFormat="false" ht="12.75" hidden="false" customHeight="false" outlineLevel="0" collapsed="false">
      <c r="A3790" s="57" t="e">
        <f aca="false">INDEX(BucketTable,MATCH(B3790,SumMonths,0),1)</f>
        <v>#N/A</v>
      </c>
      <c r="K3790" s="57" t="e">
        <f aca="false">INDEX(lava,MATCH(B3790,SumMonths,0),2)</f>
        <v>#N/A</v>
      </c>
    </row>
    <row r="3791" customFormat="false" ht="12.75" hidden="false" customHeight="false" outlineLevel="0" collapsed="false">
      <c r="A3791" s="57" t="e">
        <f aca="false">INDEX(BucketTable,MATCH(B3791,SumMonths,0),1)</f>
        <v>#N/A</v>
      </c>
      <c r="K3791" s="57" t="e">
        <f aca="false">INDEX(lava,MATCH(B3791,SumMonths,0),2)</f>
        <v>#N/A</v>
      </c>
    </row>
    <row r="3792" customFormat="false" ht="12.75" hidden="false" customHeight="false" outlineLevel="0" collapsed="false">
      <c r="A3792" s="57" t="e">
        <f aca="false">INDEX(BucketTable,MATCH(B3792,SumMonths,0),1)</f>
        <v>#N/A</v>
      </c>
      <c r="K3792" s="57" t="e">
        <f aca="false">INDEX(lava,MATCH(B3792,SumMonths,0),2)</f>
        <v>#N/A</v>
      </c>
    </row>
    <row r="3793" customFormat="false" ht="12.75" hidden="false" customHeight="false" outlineLevel="0" collapsed="false">
      <c r="A3793" s="57" t="e">
        <f aca="false">INDEX(BucketTable,MATCH(B3793,SumMonths,0),1)</f>
        <v>#N/A</v>
      </c>
      <c r="K3793" s="57" t="e">
        <f aca="false">INDEX(lava,MATCH(B3793,SumMonths,0),2)</f>
        <v>#N/A</v>
      </c>
    </row>
    <row r="3794" customFormat="false" ht="12.75" hidden="false" customHeight="false" outlineLevel="0" collapsed="false">
      <c r="A3794" s="57" t="e">
        <f aca="false">INDEX(BucketTable,MATCH(B3794,SumMonths,0),1)</f>
        <v>#N/A</v>
      </c>
      <c r="K3794" s="57" t="e">
        <f aca="false">INDEX(lava,MATCH(B3794,SumMonths,0),2)</f>
        <v>#N/A</v>
      </c>
    </row>
    <row r="3795" customFormat="false" ht="12.75" hidden="false" customHeight="false" outlineLevel="0" collapsed="false">
      <c r="A3795" s="57" t="e">
        <f aca="false">INDEX(BucketTable,MATCH(B3795,SumMonths,0),1)</f>
        <v>#N/A</v>
      </c>
      <c r="K3795" s="57" t="e">
        <f aca="false">INDEX(lava,MATCH(B3795,SumMonths,0),2)</f>
        <v>#N/A</v>
      </c>
    </row>
    <row r="3796" customFormat="false" ht="12.75" hidden="false" customHeight="false" outlineLevel="0" collapsed="false">
      <c r="A3796" s="57" t="e">
        <f aca="false">INDEX(BucketTable,MATCH(B3796,SumMonths,0),1)</f>
        <v>#N/A</v>
      </c>
      <c r="K3796" s="57" t="e">
        <f aca="false">INDEX(lava,MATCH(B3796,SumMonths,0),2)</f>
        <v>#N/A</v>
      </c>
    </row>
    <row r="3797" customFormat="false" ht="12.75" hidden="false" customHeight="false" outlineLevel="0" collapsed="false">
      <c r="A3797" s="57" t="e">
        <f aca="false">INDEX(BucketTable,MATCH(B3797,SumMonths,0),1)</f>
        <v>#N/A</v>
      </c>
      <c r="K3797" s="57" t="e">
        <f aca="false">INDEX(lava,MATCH(B3797,SumMonths,0),2)</f>
        <v>#N/A</v>
      </c>
    </row>
    <row r="3798" customFormat="false" ht="12.75" hidden="false" customHeight="false" outlineLevel="0" collapsed="false">
      <c r="A3798" s="57" t="e">
        <f aca="false">INDEX(BucketTable,MATCH(B3798,SumMonths,0),1)</f>
        <v>#N/A</v>
      </c>
      <c r="K3798" s="57" t="e">
        <f aca="false">INDEX(lava,MATCH(B3798,SumMonths,0),2)</f>
        <v>#N/A</v>
      </c>
    </row>
    <row r="3799" customFormat="false" ht="12.75" hidden="false" customHeight="false" outlineLevel="0" collapsed="false">
      <c r="A3799" s="57" t="e">
        <f aca="false">INDEX(BucketTable,MATCH(B3799,SumMonths,0),1)</f>
        <v>#N/A</v>
      </c>
      <c r="K3799" s="57" t="e">
        <f aca="false">INDEX(lava,MATCH(B3799,SumMonths,0),2)</f>
        <v>#N/A</v>
      </c>
    </row>
    <row r="3800" customFormat="false" ht="12.75" hidden="false" customHeight="false" outlineLevel="0" collapsed="false">
      <c r="A3800" s="57" t="e">
        <f aca="false">INDEX(BucketTable,MATCH(B3800,SumMonths,0),1)</f>
        <v>#N/A</v>
      </c>
      <c r="K3800" s="57" t="e">
        <f aca="false">INDEX(lava,MATCH(B3800,SumMonths,0),2)</f>
        <v>#N/A</v>
      </c>
    </row>
    <row r="3801" customFormat="false" ht="12.75" hidden="false" customHeight="false" outlineLevel="0" collapsed="false">
      <c r="A3801" s="57" t="e">
        <f aca="false">INDEX(BucketTable,MATCH(B3801,SumMonths,0),1)</f>
        <v>#N/A</v>
      </c>
      <c r="K3801" s="57" t="e">
        <f aca="false">INDEX(lava,MATCH(B3801,SumMonths,0),2)</f>
        <v>#N/A</v>
      </c>
    </row>
    <row r="3802" customFormat="false" ht="12.75" hidden="false" customHeight="false" outlineLevel="0" collapsed="false">
      <c r="A3802" s="57" t="e">
        <f aca="false">INDEX(BucketTable,MATCH(B3802,SumMonths,0),1)</f>
        <v>#N/A</v>
      </c>
      <c r="K3802" s="57" t="e">
        <f aca="false">INDEX(lava,MATCH(B3802,SumMonths,0),2)</f>
        <v>#N/A</v>
      </c>
    </row>
    <row r="3803" customFormat="false" ht="12.75" hidden="false" customHeight="false" outlineLevel="0" collapsed="false">
      <c r="A3803" s="57" t="e">
        <f aca="false">INDEX(BucketTable,MATCH(B3803,SumMonths,0),1)</f>
        <v>#N/A</v>
      </c>
      <c r="K3803" s="57" t="e">
        <f aca="false">INDEX(lava,MATCH(B3803,SumMonths,0),2)</f>
        <v>#N/A</v>
      </c>
    </row>
    <row r="3804" customFormat="false" ht="12.75" hidden="false" customHeight="false" outlineLevel="0" collapsed="false">
      <c r="A3804" s="57" t="e">
        <f aca="false">INDEX(BucketTable,MATCH(B3804,SumMonths,0),1)</f>
        <v>#N/A</v>
      </c>
      <c r="K3804" s="57" t="e">
        <f aca="false">INDEX(lava,MATCH(B3804,SumMonths,0),2)</f>
        <v>#N/A</v>
      </c>
    </row>
    <row r="3805" customFormat="false" ht="12.75" hidden="false" customHeight="false" outlineLevel="0" collapsed="false">
      <c r="A3805" s="57" t="e">
        <f aca="false">INDEX(BucketTable,MATCH(B3805,SumMonths,0),1)</f>
        <v>#N/A</v>
      </c>
      <c r="K3805" s="57" t="e">
        <f aca="false">INDEX(lava,MATCH(B3805,SumMonths,0),2)</f>
        <v>#N/A</v>
      </c>
    </row>
    <row r="3806" customFormat="false" ht="12.75" hidden="false" customHeight="false" outlineLevel="0" collapsed="false">
      <c r="A3806" s="57" t="e">
        <f aca="false">INDEX(BucketTable,MATCH(B3806,SumMonths,0),1)</f>
        <v>#N/A</v>
      </c>
      <c r="K3806" s="57" t="e">
        <f aca="false">INDEX(lava,MATCH(B3806,SumMonths,0),2)</f>
        <v>#N/A</v>
      </c>
    </row>
    <row r="3807" customFormat="false" ht="12.75" hidden="false" customHeight="false" outlineLevel="0" collapsed="false">
      <c r="A3807" s="57" t="e">
        <f aca="false">INDEX(BucketTable,MATCH(B3807,SumMonths,0),1)</f>
        <v>#N/A</v>
      </c>
      <c r="K3807" s="57" t="e">
        <f aca="false">INDEX(lava,MATCH(B3807,SumMonths,0),2)</f>
        <v>#N/A</v>
      </c>
    </row>
    <row r="3808" customFormat="false" ht="12.75" hidden="false" customHeight="false" outlineLevel="0" collapsed="false">
      <c r="A3808" s="57" t="e">
        <f aca="false">INDEX(BucketTable,MATCH(B3808,SumMonths,0),1)</f>
        <v>#N/A</v>
      </c>
      <c r="K3808" s="57" t="e">
        <f aca="false">INDEX(lava,MATCH(B3808,SumMonths,0),2)</f>
        <v>#N/A</v>
      </c>
    </row>
    <row r="3809" customFormat="false" ht="12.75" hidden="false" customHeight="false" outlineLevel="0" collapsed="false">
      <c r="A3809" s="57" t="e">
        <f aca="false">INDEX(BucketTable,MATCH(B3809,SumMonths,0),1)</f>
        <v>#N/A</v>
      </c>
      <c r="K3809" s="57" t="e">
        <f aca="false">INDEX(lava,MATCH(B3809,SumMonths,0),2)</f>
        <v>#N/A</v>
      </c>
    </row>
    <row r="3810" customFormat="false" ht="12.75" hidden="false" customHeight="false" outlineLevel="0" collapsed="false">
      <c r="A3810" s="57" t="e">
        <f aca="false">INDEX(BucketTable,MATCH(B3810,SumMonths,0),1)</f>
        <v>#N/A</v>
      </c>
      <c r="K3810" s="57" t="e">
        <f aca="false">INDEX(lava,MATCH(B3810,SumMonths,0),2)</f>
        <v>#N/A</v>
      </c>
    </row>
    <row r="3811" customFormat="false" ht="12.75" hidden="false" customHeight="false" outlineLevel="0" collapsed="false">
      <c r="A3811" s="57" t="e">
        <f aca="false">INDEX(BucketTable,MATCH(B3811,SumMonths,0),1)</f>
        <v>#N/A</v>
      </c>
      <c r="K3811" s="57" t="e">
        <f aca="false">INDEX(lava,MATCH(B3811,SumMonths,0),2)</f>
        <v>#N/A</v>
      </c>
    </row>
    <row r="3812" customFormat="false" ht="12.75" hidden="false" customHeight="false" outlineLevel="0" collapsed="false">
      <c r="A3812" s="57" t="e">
        <f aca="false">INDEX(BucketTable,MATCH(B3812,SumMonths,0),1)</f>
        <v>#N/A</v>
      </c>
      <c r="K3812" s="57" t="e">
        <f aca="false">INDEX(lava,MATCH(B3812,SumMonths,0),2)</f>
        <v>#N/A</v>
      </c>
    </row>
    <row r="3813" customFormat="false" ht="12.75" hidden="false" customHeight="false" outlineLevel="0" collapsed="false">
      <c r="A3813" s="57" t="e">
        <f aca="false">INDEX(BucketTable,MATCH(B3813,SumMonths,0),1)</f>
        <v>#N/A</v>
      </c>
      <c r="K3813" s="57" t="e">
        <f aca="false">INDEX(lava,MATCH(B3813,SumMonths,0),2)</f>
        <v>#N/A</v>
      </c>
    </row>
    <row r="3814" customFormat="false" ht="12.75" hidden="false" customHeight="false" outlineLevel="0" collapsed="false">
      <c r="A3814" s="57" t="e">
        <f aca="false">INDEX(BucketTable,MATCH(B3814,SumMonths,0),1)</f>
        <v>#N/A</v>
      </c>
      <c r="K3814" s="57" t="e">
        <f aca="false">INDEX(lava,MATCH(B3814,SumMonths,0),2)</f>
        <v>#N/A</v>
      </c>
    </row>
    <row r="3815" customFormat="false" ht="12.75" hidden="false" customHeight="false" outlineLevel="0" collapsed="false">
      <c r="A3815" s="57" t="e">
        <f aca="false">INDEX(BucketTable,MATCH(B3815,SumMonths,0),1)</f>
        <v>#N/A</v>
      </c>
      <c r="K3815" s="57" t="e">
        <f aca="false">INDEX(lava,MATCH(B3815,SumMonths,0),2)</f>
        <v>#N/A</v>
      </c>
    </row>
    <row r="3816" customFormat="false" ht="12.75" hidden="false" customHeight="false" outlineLevel="0" collapsed="false">
      <c r="A3816" s="57" t="e">
        <f aca="false">INDEX(BucketTable,MATCH(B3816,SumMonths,0),1)</f>
        <v>#N/A</v>
      </c>
      <c r="K3816" s="57" t="e">
        <f aca="false">INDEX(lava,MATCH(B3816,SumMonths,0),2)</f>
        <v>#N/A</v>
      </c>
    </row>
    <row r="3817" customFormat="false" ht="12.75" hidden="false" customHeight="false" outlineLevel="0" collapsed="false">
      <c r="A3817" s="57" t="e">
        <f aca="false">INDEX(BucketTable,MATCH(B3817,SumMonths,0),1)</f>
        <v>#N/A</v>
      </c>
      <c r="K3817" s="57" t="e">
        <f aca="false">INDEX(lava,MATCH(B3817,SumMonths,0),2)</f>
        <v>#N/A</v>
      </c>
    </row>
    <row r="3818" customFormat="false" ht="12.75" hidden="false" customHeight="false" outlineLevel="0" collapsed="false">
      <c r="A3818" s="57" t="e">
        <f aca="false">INDEX(BucketTable,MATCH(B3818,SumMonths,0),1)</f>
        <v>#N/A</v>
      </c>
      <c r="K3818" s="57" t="e">
        <f aca="false">INDEX(lava,MATCH(B3818,SumMonths,0),2)</f>
        <v>#N/A</v>
      </c>
    </row>
    <row r="3819" customFormat="false" ht="12.75" hidden="false" customHeight="false" outlineLevel="0" collapsed="false">
      <c r="A3819" s="57" t="e">
        <f aca="false">INDEX(BucketTable,MATCH(B3819,SumMonths,0),1)</f>
        <v>#N/A</v>
      </c>
      <c r="K3819" s="57" t="e">
        <f aca="false">INDEX(lava,MATCH(B3819,SumMonths,0),2)</f>
        <v>#N/A</v>
      </c>
    </row>
    <row r="3820" customFormat="false" ht="12.75" hidden="false" customHeight="false" outlineLevel="0" collapsed="false">
      <c r="A3820" s="57" t="e">
        <f aca="false">INDEX(BucketTable,MATCH(B3820,SumMonths,0),1)</f>
        <v>#N/A</v>
      </c>
      <c r="K3820" s="57" t="e">
        <f aca="false">INDEX(lava,MATCH(B3820,SumMonths,0),2)</f>
        <v>#N/A</v>
      </c>
    </row>
    <row r="3821" customFormat="false" ht="12.75" hidden="false" customHeight="false" outlineLevel="0" collapsed="false">
      <c r="A3821" s="57" t="e">
        <f aca="false">INDEX(BucketTable,MATCH(B3821,SumMonths,0),1)</f>
        <v>#N/A</v>
      </c>
      <c r="K3821" s="57" t="e">
        <f aca="false">INDEX(lava,MATCH(B3821,SumMonths,0),2)</f>
        <v>#N/A</v>
      </c>
    </row>
    <row r="3822" customFormat="false" ht="12.75" hidden="false" customHeight="false" outlineLevel="0" collapsed="false">
      <c r="A3822" s="57" t="e">
        <f aca="false">INDEX(BucketTable,MATCH(B3822,SumMonths,0),1)</f>
        <v>#N/A</v>
      </c>
      <c r="K3822" s="57" t="e">
        <f aca="false">INDEX(lava,MATCH(B3822,SumMonths,0),2)</f>
        <v>#N/A</v>
      </c>
    </row>
    <row r="3823" customFormat="false" ht="12.75" hidden="false" customHeight="false" outlineLevel="0" collapsed="false">
      <c r="A3823" s="57" t="e">
        <f aca="false">INDEX(BucketTable,MATCH(B3823,SumMonths,0),1)</f>
        <v>#N/A</v>
      </c>
      <c r="K3823" s="57" t="e">
        <f aca="false">INDEX(lava,MATCH(B3823,SumMonths,0),2)</f>
        <v>#N/A</v>
      </c>
    </row>
    <row r="3824" customFormat="false" ht="12.75" hidden="false" customHeight="false" outlineLevel="0" collapsed="false">
      <c r="A3824" s="57" t="e">
        <f aca="false">INDEX(BucketTable,MATCH(B3824,SumMonths,0),1)</f>
        <v>#N/A</v>
      </c>
      <c r="K3824" s="57" t="e">
        <f aca="false">INDEX(lava,MATCH(B3824,SumMonths,0),2)</f>
        <v>#N/A</v>
      </c>
    </row>
    <row r="3825" customFormat="false" ht="12.75" hidden="false" customHeight="false" outlineLevel="0" collapsed="false">
      <c r="A3825" s="57" t="e">
        <f aca="false">INDEX(BucketTable,MATCH(B3825,SumMonths,0),1)</f>
        <v>#N/A</v>
      </c>
      <c r="K3825" s="57" t="e">
        <f aca="false">INDEX(lava,MATCH(B3825,SumMonths,0),2)</f>
        <v>#N/A</v>
      </c>
    </row>
    <row r="3826" customFormat="false" ht="12.75" hidden="false" customHeight="false" outlineLevel="0" collapsed="false">
      <c r="A3826" s="57" t="e">
        <f aca="false">INDEX(BucketTable,MATCH(B3826,SumMonths,0),1)</f>
        <v>#N/A</v>
      </c>
      <c r="K3826" s="57" t="e">
        <f aca="false">INDEX(lava,MATCH(B3826,SumMonths,0),2)</f>
        <v>#N/A</v>
      </c>
    </row>
    <row r="3827" customFormat="false" ht="12.75" hidden="false" customHeight="false" outlineLevel="0" collapsed="false">
      <c r="A3827" s="57" t="e">
        <f aca="false">INDEX(BucketTable,MATCH(B3827,SumMonths,0),1)</f>
        <v>#N/A</v>
      </c>
      <c r="K3827" s="57" t="e">
        <f aca="false">INDEX(lava,MATCH(B3827,SumMonths,0),2)</f>
        <v>#N/A</v>
      </c>
    </row>
    <row r="3828" customFormat="false" ht="12.75" hidden="false" customHeight="false" outlineLevel="0" collapsed="false">
      <c r="A3828" s="57" t="e">
        <f aca="false">INDEX(BucketTable,MATCH(B3828,SumMonths,0),1)</f>
        <v>#N/A</v>
      </c>
      <c r="K3828" s="57" t="e">
        <f aca="false">INDEX(lava,MATCH(B3828,SumMonths,0),2)</f>
        <v>#N/A</v>
      </c>
    </row>
    <row r="3829" customFormat="false" ht="12.75" hidden="false" customHeight="false" outlineLevel="0" collapsed="false">
      <c r="A3829" s="57" t="e">
        <f aca="false">INDEX(BucketTable,MATCH(B3829,SumMonths,0),1)</f>
        <v>#N/A</v>
      </c>
      <c r="K3829" s="57" t="e">
        <f aca="false">INDEX(lava,MATCH(B3829,SumMonths,0),2)</f>
        <v>#N/A</v>
      </c>
    </row>
    <row r="3830" customFormat="false" ht="12.75" hidden="false" customHeight="false" outlineLevel="0" collapsed="false">
      <c r="A3830" s="57" t="e">
        <f aca="false">INDEX(BucketTable,MATCH(B3830,SumMonths,0),1)</f>
        <v>#N/A</v>
      </c>
      <c r="K3830" s="57" t="e">
        <f aca="false">INDEX(lava,MATCH(B3830,SumMonths,0),2)</f>
        <v>#N/A</v>
      </c>
    </row>
    <row r="3831" customFormat="false" ht="12.75" hidden="false" customHeight="false" outlineLevel="0" collapsed="false">
      <c r="A3831" s="57" t="e">
        <f aca="false">INDEX(BucketTable,MATCH(B3831,SumMonths,0),1)</f>
        <v>#N/A</v>
      </c>
      <c r="K3831" s="57" t="e">
        <f aca="false">INDEX(lava,MATCH(B3831,SumMonths,0),2)</f>
        <v>#N/A</v>
      </c>
    </row>
    <row r="3832" customFormat="false" ht="12.75" hidden="false" customHeight="false" outlineLevel="0" collapsed="false">
      <c r="A3832" s="57" t="e">
        <f aca="false">INDEX(BucketTable,MATCH(B3832,SumMonths,0),1)</f>
        <v>#N/A</v>
      </c>
      <c r="K3832" s="57" t="e">
        <f aca="false">INDEX(lava,MATCH(B3832,SumMonths,0),2)</f>
        <v>#N/A</v>
      </c>
    </row>
    <row r="3833" customFormat="false" ht="12.75" hidden="false" customHeight="false" outlineLevel="0" collapsed="false">
      <c r="A3833" s="57" t="e">
        <f aca="false">INDEX(BucketTable,MATCH(B3833,SumMonths,0),1)</f>
        <v>#N/A</v>
      </c>
      <c r="K3833" s="57" t="e">
        <f aca="false">INDEX(lava,MATCH(B3833,SumMonths,0),2)</f>
        <v>#N/A</v>
      </c>
    </row>
    <row r="3834" customFormat="false" ht="12.75" hidden="false" customHeight="false" outlineLevel="0" collapsed="false">
      <c r="A3834" s="57" t="e">
        <f aca="false">INDEX(BucketTable,MATCH(B3834,SumMonths,0),1)</f>
        <v>#N/A</v>
      </c>
      <c r="K3834" s="57" t="e">
        <f aca="false">INDEX(lava,MATCH(B3834,SumMonths,0),2)</f>
        <v>#N/A</v>
      </c>
    </row>
    <row r="3835" customFormat="false" ht="12.75" hidden="false" customHeight="false" outlineLevel="0" collapsed="false">
      <c r="A3835" s="57" t="e">
        <f aca="false">INDEX(BucketTable,MATCH(B3835,SumMonths,0),1)</f>
        <v>#N/A</v>
      </c>
      <c r="K3835" s="57" t="e">
        <f aca="false">INDEX(lava,MATCH(B3835,SumMonths,0),2)</f>
        <v>#N/A</v>
      </c>
    </row>
    <row r="3836" customFormat="false" ht="12.75" hidden="false" customHeight="false" outlineLevel="0" collapsed="false">
      <c r="A3836" s="57" t="e">
        <f aca="false">INDEX(BucketTable,MATCH(B3836,SumMonths,0),1)</f>
        <v>#N/A</v>
      </c>
      <c r="K3836" s="57" t="e">
        <f aca="false">INDEX(lava,MATCH(B3836,SumMonths,0),2)</f>
        <v>#N/A</v>
      </c>
    </row>
    <row r="3837" customFormat="false" ht="12.75" hidden="false" customHeight="false" outlineLevel="0" collapsed="false">
      <c r="A3837" s="57" t="e">
        <f aca="false">INDEX(BucketTable,MATCH(B3837,SumMonths,0),1)</f>
        <v>#N/A</v>
      </c>
      <c r="K3837" s="57" t="e">
        <f aca="false">INDEX(lava,MATCH(B3837,SumMonths,0),2)</f>
        <v>#N/A</v>
      </c>
    </row>
    <row r="3838" customFormat="false" ht="12.75" hidden="false" customHeight="false" outlineLevel="0" collapsed="false">
      <c r="A3838" s="57" t="e">
        <f aca="false">INDEX(BucketTable,MATCH(B3838,SumMonths,0),1)</f>
        <v>#N/A</v>
      </c>
      <c r="K3838" s="57" t="e">
        <f aca="false">INDEX(lava,MATCH(B3838,SumMonths,0),2)</f>
        <v>#N/A</v>
      </c>
    </row>
    <row r="3839" customFormat="false" ht="12.75" hidden="false" customHeight="false" outlineLevel="0" collapsed="false">
      <c r="A3839" s="57" t="e">
        <f aca="false">INDEX(BucketTable,MATCH(B3839,SumMonths,0),1)</f>
        <v>#N/A</v>
      </c>
      <c r="K3839" s="57" t="e">
        <f aca="false">INDEX(lava,MATCH(B3839,SumMonths,0),2)</f>
        <v>#N/A</v>
      </c>
    </row>
    <row r="3840" customFormat="false" ht="12.75" hidden="false" customHeight="false" outlineLevel="0" collapsed="false">
      <c r="A3840" s="57" t="e">
        <f aca="false">INDEX(BucketTable,MATCH(B3840,SumMonths,0),1)</f>
        <v>#N/A</v>
      </c>
      <c r="K3840" s="57" t="e">
        <f aca="false">INDEX(lava,MATCH(B3840,SumMonths,0),2)</f>
        <v>#N/A</v>
      </c>
    </row>
    <row r="3841" customFormat="false" ht="12.75" hidden="false" customHeight="false" outlineLevel="0" collapsed="false">
      <c r="A3841" s="57" t="e">
        <f aca="false">INDEX(BucketTable,MATCH(B3841,SumMonths,0),1)</f>
        <v>#N/A</v>
      </c>
      <c r="K3841" s="57" t="e">
        <f aca="false">INDEX(lava,MATCH(B3841,SumMonths,0),2)</f>
        <v>#N/A</v>
      </c>
    </row>
    <row r="3842" customFormat="false" ht="12.75" hidden="false" customHeight="false" outlineLevel="0" collapsed="false">
      <c r="A3842" s="57" t="e">
        <f aca="false">INDEX(BucketTable,MATCH(B3842,SumMonths,0),1)</f>
        <v>#N/A</v>
      </c>
      <c r="K3842" s="57" t="e">
        <f aca="false">INDEX(lava,MATCH(B3842,SumMonths,0),2)</f>
        <v>#N/A</v>
      </c>
    </row>
    <row r="3843" customFormat="false" ht="12.75" hidden="false" customHeight="false" outlineLevel="0" collapsed="false">
      <c r="A3843" s="57" t="e">
        <f aca="false">INDEX(BucketTable,MATCH(B3843,SumMonths,0),1)</f>
        <v>#N/A</v>
      </c>
      <c r="K3843" s="57" t="e">
        <f aca="false">INDEX(lava,MATCH(B3843,SumMonths,0),2)</f>
        <v>#N/A</v>
      </c>
    </row>
    <row r="3844" customFormat="false" ht="12.75" hidden="false" customHeight="false" outlineLevel="0" collapsed="false">
      <c r="A3844" s="57" t="e">
        <f aca="false">INDEX(BucketTable,MATCH(B3844,SumMonths,0),1)</f>
        <v>#N/A</v>
      </c>
      <c r="K3844" s="57" t="e">
        <f aca="false">INDEX(lava,MATCH(B3844,SumMonths,0),2)</f>
        <v>#N/A</v>
      </c>
    </row>
    <row r="3845" customFormat="false" ht="12.75" hidden="false" customHeight="false" outlineLevel="0" collapsed="false">
      <c r="A3845" s="57" t="e">
        <f aca="false">INDEX(BucketTable,MATCH(B3845,SumMonths,0),1)</f>
        <v>#N/A</v>
      </c>
      <c r="K3845" s="57" t="e">
        <f aca="false">INDEX(lava,MATCH(B3845,SumMonths,0),2)</f>
        <v>#N/A</v>
      </c>
    </row>
    <row r="3846" customFormat="false" ht="12.75" hidden="false" customHeight="false" outlineLevel="0" collapsed="false">
      <c r="A3846" s="57" t="e">
        <f aca="false">INDEX(BucketTable,MATCH(B3846,SumMonths,0),1)</f>
        <v>#N/A</v>
      </c>
      <c r="K3846" s="57" t="e">
        <f aca="false">INDEX(lava,MATCH(B3846,SumMonths,0),2)</f>
        <v>#N/A</v>
      </c>
    </row>
    <row r="3847" customFormat="false" ht="12.75" hidden="false" customHeight="false" outlineLevel="0" collapsed="false">
      <c r="A3847" s="57" t="e">
        <f aca="false">INDEX(BucketTable,MATCH(B3847,SumMonths,0),1)</f>
        <v>#N/A</v>
      </c>
      <c r="K3847" s="57" t="e">
        <f aca="false">INDEX(lava,MATCH(B3847,SumMonths,0),2)</f>
        <v>#N/A</v>
      </c>
    </row>
    <row r="3848" customFormat="false" ht="12.75" hidden="false" customHeight="false" outlineLevel="0" collapsed="false">
      <c r="A3848" s="57" t="e">
        <f aca="false">INDEX(BucketTable,MATCH(B3848,SumMonths,0),1)</f>
        <v>#N/A</v>
      </c>
      <c r="K3848" s="57" t="e">
        <f aca="false">INDEX(lava,MATCH(B3848,SumMonths,0),2)</f>
        <v>#N/A</v>
      </c>
    </row>
    <row r="3849" customFormat="false" ht="12.75" hidden="false" customHeight="false" outlineLevel="0" collapsed="false">
      <c r="A3849" s="57" t="e">
        <f aca="false">INDEX(BucketTable,MATCH(B3849,SumMonths,0),1)</f>
        <v>#N/A</v>
      </c>
      <c r="K3849" s="57" t="e">
        <f aca="false">INDEX(lava,MATCH(B3849,SumMonths,0),2)</f>
        <v>#N/A</v>
      </c>
    </row>
    <row r="3850" customFormat="false" ht="12.75" hidden="false" customHeight="false" outlineLevel="0" collapsed="false">
      <c r="A3850" s="57" t="e">
        <f aca="false">INDEX(BucketTable,MATCH(B3850,SumMonths,0),1)</f>
        <v>#N/A</v>
      </c>
      <c r="K3850" s="57" t="e">
        <f aca="false">INDEX(lava,MATCH(B3850,SumMonths,0),2)</f>
        <v>#N/A</v>
      </c>
    </row>
    <row r="3851" customFormat="false" ht="12.75" hidden="false" customHeight="false" outlineLevel="0" collapsed="false">
      <c r="A3851" s="57" t="e">
        <f aca="false">INDEX(BucketTable,MATCH(B3851,SumMonths,0),1)</f>
        <v>#N/A</v>
      </c>
      <c r="K3851" s="57" t="e">
        <f aca="false">INDEX(lava,MATCH(B3851,SumMonths,0),2)</f>
        <v>#N/A</v>
      </c>
    </row>
    <row r="3852" customFormat="false" ht="12.75" hidden="false" customHeight="false" outlineLevel="0" collapsed="false">
      <c r="A3852" s="57" t="e">
        <f aca="false">INDEX(BucketTable,MATCH(B3852,SumMonths,0),1)</f>
        <v>#N/A</v>
      </c>
      <c r="K3852" s="57" t="e">
        <f aca="false">INDEX(lava,MATCH(B3852,SumMonths,0),2)</f>
        <v>#N/A</v>
      </c>
    </row>
    <row r="3853" customFormat="false" ht="12.75" hidden="false" customHeight="false" outlineLevel="0" collapsed="false">
      <c r="A3853" s="57" t="e">
        <f aca="false">INDEX(BucketTable,MATCH(B3853,SumMonths,0),1)</f>
        <v>#N/A</v>
      </c>
      <c r="K3853" s="57" t="e">
        <f aca="false">INDEX(lava,MATCH(B3853,SumMonths,0),2)</f>
        <v>#N/A</v>
      </c>
    </row>
    <row r="3854" customFormat="false" ht="12.75" hidden="false" customHeight="false" outlineLevel="0" collapsed="false">
      <c r="A3854" s="57" t="e">
        <f aca="false">INDEX(BucketTable,MATCH(B3854,SumMonths,0),1)</f>
        <v>#N/A</v>
      </c>
      <c r="K3854" s="57" t="e">
        <f aca="false">INDEX(lava,MATCH(B3854,SumMonths,0),2)</f>
        <v>#N/A</v>
      </c>
    </row>
    <row r="3855" customFormat="false" ht="12.75" hidden="false" customHeight="false" outlineLevel="0" collapsed="false">
      <c r="A3855" s="57" t="e">
        <f aca="false">INDEX(BucketTable,MATCH(B3855,SumMonths,0),1)</f>
        <v>#N/A</v>
      </c>
      <c r="K3855" s="57" t="e">
        <f aca="false">INDEX(lava,MATCH(B3855,SumMonths,0),2)</f>
        <v>#N/A</v>
      </c>
    </row>
    <row r="3856" customFormat="false" ht="12.75" hidden="false" customHeight="false" outlineLevel="0" collapsed="false">
      <c r="A3856" s="57" t="e">
        <f aca="false">INDEX(BucketTable,MATCH(B3856,SumMonths,0),1)</f>
        <v>#N/A</v>
      </c>
      <c r="K3856" s="57" t="e">
        <f aca="false">INDEX(lava,MATCH(B3856,SumMonths,0),2)</f>
        <v>#N/A</v>
      </c>
    </row>
    <row r="3857" customFormat="false" ht="12.75" hidden="false" customHeight="false" outlineLevel="0" collapsed="false">
      <c r="A3857" s="57" t="e">
        <f aca="false">INDEX(BucketTable,MATCH(B3857,SumMonths,0),1)</f>
        <v>#N/A</v>
      </c>
      <c r="K3857" s="57" t="e">
        <f aca="false">INDEX(lava,MATCH(B3857,SumMonths,0),2)</f>
        <v>#N/A</v>
      </c>
    </row>
    <row r="3858" customFormat="false" ht="12.75" hidden="false" customHeight="false" outlineLevel="0" collapsed="false">
      <c r="A3858" s="57" t="e">
        <f aca="false">INDEX(BucketTable,MATCH(B3858,SumMonths,0),1)</f>
        <v>#N/A</v>
      </c>
      <c r="K3858" s="57" t="e">
        <f aca="false">INDEX(lava,MATCH(B3858,SumMonths,0),2)</f>
        <v>#N/A</v>
      </c>
    </row>
    <row r="3859" customFormat="false" ht="12.75" hidden="false" customHeight="false" outlineLevel="0" collapsed="false">
      <c r="A3859" s="57" t="e">
        <f aca="false">INDEX(BucketTable,MATCH(B3859,SumMonths,0),1)</f>
        <v>#N/A</v>
      </c>
      <c r="K3859" s="57" t="e">
        <f aca="false">INDEX(lava,MATCH(B3859,SumMonths,0),2)</f>
        <v>#N/A</v>
      </c>
    </row>
    <row r="3860" customFormat="false" ht="12.75" hidden="false" customHeight="false" outlineLevel="0" collapsed="false">
      <c r="A3860" s="57" t="e">
        <f aca="false">INDEX(BucketTable,MATCH(B3860,SumMonths,0),1)</f>
        <v>#N/A</v>
      </c>
      <c r="K3860" s="57" t="e">
        <f aca="false">INDEX(lava,MATCH(B3860,SumMonths,0),2)</f>
        <v>#N/A</v>
      </c>
    </row>
    <row r="3861" customFormat="false" ht="12.75" hidden="false" customHeight="false" outlineLevel="0" collapsed="false">
      <c r="A3861" s="57" t="e">
        <f aca="false">INDEX(BucketTable,MATCH(B3861,SumMonths,0),1)</f>
        <v>#N/A</v>
      </c>
      <c r="K3861" s="57" t="e">
        <f aca="false">INDEX(lava,MATCH(B3861,SumMonths,0),2)</f>
        <v>#N/A</v>
      </c>
    </row>
    <row r="3862" customFormat="false" ht="12.75" hidden="false" customHeight="false" outlineLevel="0" collapsed="false">
      <c r="A3862" s="57" t="e">
        <f aca="false">INDEX(BucketTable,MATCH(B3862,SumMonths,0),1)</f>
        <v>#N/A</v>
      </c>
      <c r="K3862" s="57" t="e">
        <f aca="false">INDEX(lava,MATCH(B3862,SumMonths,0),2)</f>
        <v>#N/A</v>
      </c>
    </row>
    <row r="3863" customFormat="false" ht="12.75" hidden="false" customHeight="false" outlineLevel="0" collapsed="false">
      <c r="A3863" s="57" t="e">
        <f aca="false">INDEX(BucketTable,MATCH(B3863,SumMonths,0),1)</f>
        <v>#N/A</v>
      </c>
      <c r="K3863" s="57" t="e">
        <f aca="false">INDEX(lava,MATCH(B3863,SumMonths,0),2)</f>
        <v>#N/A</v>
      </c>
    </row>
    <row r="3864" customFormat="false" ht="12.75" hidden="false" customHeight="false" outlineLevel="0" collapsed="false">
      <c r="A3864" s="57" t="e">
        <f aca="false">INDEX(BucketTable,MATCH(B3864,SumMonths,0),1)</f>
        <v>#N/A</v>
      </c>
      <c r="K3864" s="57" t="e">
        <f aca="false">INDEX(lava,MATCH(B3864,SumMonths,0),2)</f>
        <v>#N/A</v>
      </c>
    </row>
    <row r="3865" customFormat="false" ht="12.75" hidden="false" customHeight="false" outlineLevel="0" collapsed="false">
      <c r="A3865" s="57" t="e">
        <f aca="false">INDEX(BucketTable,MATCH(B3865,SumMonths,0),1)</f>
        <v>#N/A</v>
      </c>
      <c r="K3865" s="57" t="e">
        <f aca="false">INDEX(lava,MATCH(B3865,SumMonths,0),2)</f>
        <v>#N/A</v>
      </c>
    </row>
    <row r="3866" customFormat="false" ht="12.75" hidden="false" customHeight="false" outlineLevel="0" collapsed="false">
      <c r="A3866" s="57" t="e">
        <f aca="false">INDEX(BucketTable,MATCH(B3866,SumMonths,0),1)</f>
        <v>#N/A</v>
      </c>
      <c r="K3866" s="57" t="e">
        <f aca="false">INDEX(lava,MATCH(B3866,SumMonths,0),2)</f>
        <v>#N/A</v>
      </c>
    </row>
    <row r="3867" customFormat="false" ht="12.75" hidden="false" customHeight="false" outlineLevel="0" collapsed="false">
      <c r="A3867" s="57" t="e">
        <f aca="false">INDEX(BucketTable,MATCH(B3867,SumMonths,0),1)</f>
        <v>#N/A</v>
      </c>
      <c r="K3867" s="57" t="e">
        <f aca="false">INDEX(lava,MATCH(B3867,SumMonths,0),2)</f>
        <v>#N/A</v>
      </c>
    </row>
    <row r="3868" customFormat="false" ht="12.75" hidden="false" customHeight="false" outlineLevel="0" collapsed="false">
      <c r="A3868" s="57" t="e">
        <f aca="false">INDEX(BucketTable,MATCH(B3868,SumMonths,0),1)</f>
        <v>#N/A</v>
      </c>
      <c r="K3868" s="57" t="e">
        <f aca="false">INDEX(lava,MATCH(B3868,SumMonths,0),2)</f>
        <v>#N/A</v>
      </c>
    </row>
    <row r="3869" customFormat="false" ht="12.75" hidden="false" customHeight="false" outlineLevel="0" collapsed="false">
      <c r="A3869" s="57" t="e">
        <f aca="false">INDEX(BucketTable,MATCH(B3869,SumMonths,0),1)</f>
        <v>#N/A</v>
      </c>
      <c r="K3869" s="57" t="e">
        <f aca="false">INDEX(lava,MATCH(B3869,SumMonths,0),2)</f>
        <v>#N/A</v>
      </c>
    </row>
    <row r="3870" customFormat="false" ht="12.75" hidden="false" customHeight="false" outlineLevel="0" collapsed="false">
      <c r="A3870" s="57" t="e">
        <f aca="false">INDEX(BucketTable,MATCH(B3870,SumMonths,0),1)</f>
        <v>#N/A</v>
      </c>
      <c r="K3870" s="57" t="e">
        <f aca="false">INDEX(lava,MATCH(B3870,SumMonths,0),2)</f>
        <v>#N/A</v>
      </c>
    </row>
    <row r="3871" customFormat="false" ht="12.75" hidden="false" customHeight="false" outlineLevel="0" collapsed="false">
      <c r="A3871" s="57" t="e">
        <f aca="false">INDEX(BucketTable,MATCH(B3871,SumMonths,0),1)</f>
        <v>#N/A</v>
      </c>
      <c r="K3871" s="57" t="e">
        <f aca="false">INDEX(lava,MATCH(B3871,SumMonths,0),2)</f>
        <v>#N/A</v>
      </c>
    </row>
    <row r="3872" customFormat="false" ht="12.75" hidden="false" customHeight="false" outlineLevel="0" collapsed="false">
      <c r="A3872" s="57" t="e">
        <f aca="false">INDEX(BucketTable,MATCH(B3872,SumMonths,0),1)</f>
        <v>#N/A</v>
      </c>
      <c r="K3872" s="57" t="e">
        <f aca="false">INDEX(lava,MATCH(B3872,SumMonths,0),2)</f>
        <v>#N/A</v>
      </c>
    </row>
    <row r="3873" customFormat="false" ht="12.75" hidden="false" customHeight="false" outlineLevel="0" collapsed="false">
      <c r="A3873" s="57" t="e">
        <f aca="false">INDEX(BucketTable,MATCH(B3873,SumMonths,0),1)</f>
        <v>#N/A</v>
      </c>
      <c r="K3873" s="57" t="e">
        <f aca="false">INDEX(lava,MATCH(B3873,SumMonths,0),2)</f>
        <v>#N/A</v>
      </c>
    </row>
    <row r="3874" customFormat="false" ht="12.75" hidden="false" customHeight="false" outlineLevel="0" collapsed="false">
      <c r="A3874" s="57" t="e">
        <f aca="false">INDEX(BucketTable,MATCH(B3874,SumMonths,0),1)</f>
        <v>#N/A</v>
      </c>
      <c r="K3874" s="57" t="e">
        <f aca="false">INDEX(lava,MATCH(B3874,SumMonths,0),2)</f>
        <v>#N/A</v>
      </c>
    </row>
    <row r="3875" customFormat="false" ht="12.75" hidden="false" customHeight="false" outlineLevel="0" collapsed="false">
      <c r="A3875" s="57" t="e">
        <f aca="false">INDEX(BucketTable,MATCH(B3875,SumMonths,0),1)</f>
        <v>#N/A</v>
      </c>
      <c r="K3875" s="57" t="e">
        <f aca="false">INDEX(lava,MATCH(B3875,SumMonths,0),2)</f>
        <v>#N/A</v>
      </c>
    </row>
    <row r="3876" customFormat="false" ht="12.75" hidden="false" customHeight="false" outlineLevel="0" collapsed="false">
      <c r="A3876" s="57" t="e">
        <f aca="false">INDEX(BucketTable,MATCH(B3876,SumMonths,0),1)</f>
        <v>#N/A</v>
      </c>
      <c r="K3876" s="57" t="e">
        <f aca="false">INDEX(lava,MATCH(B3876,SumMonths,0),2)</f>
        <v>#N/A</v>
      </c>
    </row>
    <row r="3877" customFormat="false" ht="12.75" hidden="false" customHeight="false" outlineLevel="0" collapsed="false">
      <c r="A3877" s="57" t="e">
        <f aca="false">INDEX(BucketTable,MATCH(B3877,SumMonths,0),1)</f>
        <v>#N/A</v>
      </c>
      <c r="K3877" s="57" t="e">
        <f aca="false">INDEX(lava,MATCH(B3877,SumMonths,0),2)</f>
        <v>#N/A</v>
      </c>
    </row>
    <row r="3878" customFormat="false" ht="12.75" hidden="false" customHeight="false" outlineLevel="0" collapsed="false">
      <c r="A3878" s="57" t="e">
        <f aca="false">INDEX(BucketTable,MATCH(B3878,SumMonths,0),1)</f>
        <v>#N/A</v>
      </c>
      <c r="K3878" s="57" t="e">
        <f aca="false">INDEX(lava,MATCH(B3878,SumMonths,0),2)</f>
        <v>#N/A</v>
      </c>
    </row>
    <row r="3879" customFormat="false" ht="12.75" hidden="false" customHeight="false" outlineLevel="0" collapsed="false">
      <c r="A3879" s="57" t="e">
        <f aca="false">INDEX(BucketTable,MATCH(B3879,SumMonths,0),1)</f>
        <v>#N/A</v>
      </c>
      <c r="K3879" s="57" t="e">
        <f aca="false">INDEX(lava,MATCH(B3879,SumMonths,0),2)</f>
        <v>#N/A</v>
      </c>
    </row>
    <row r="3880" customFormat="false" ht="12.75" hidden="false" customHeight="false" outlineLevel="0" collapsed="false">
      <c r="A3880" s="57" t="e">
        <f aca="false">INDEX(BucketTable,MATCH(B3880,SumMonths,0),1)</f>
        <v>#N/A</v>
      </c>
      <c r="K3880" s="57" t="e">
        <f aca="false">INDEX(lava,MATCH(B3880,SumMonths,0),2)</f>
        <v>#N/A</v>
      </c>
    </row>
    <row r="3881" customFormat="false" ht="12.75" hidden="false" customHeight="false" outlineLevel="0" collapsed="false">
      <c r="A3881" s="57" t="e">
        <f aca="false">INDEX(BucketTable,MATCH(B3881,SumMonths,0),1)</f>
        <v>#N/A</v>
      </c>
      <c r="K3881" s="57" t="e">
        <f aca="false">INDEX(lava,MATCH(B3881,SumMonths,0),2)</f>
        <v>#N/A</v>
      </c>
    </row>
    <row r="3882" customFormat="false" ht="12.75" hidden="false" customHeight="false" outlineLevel="0" collapsed="false">
      <c r="A3882" s="57" t="e">
        <f aca="false">INDEX(BucketTable,MATCH(B3882,SumMonths,0),1)</f>
        <v>#N/A</v>
      </c>
      <c r="K3882" s="57" t="e">
        <f aca="false">INDEX(lava,MATCH(B3882,SumMonths,0),2)</f>
        <v>#N/A</v>
      </c>
    </row>
    <row r="3883" customFormat="false" ht="12.75" hidden="false" customHeight="false" outlineLevel="0" collapsed="false">
      <c r="A3883" s="57" t="e">
        <f aca="false">INDEX(BucketTable,MATCH(B3883,SumMonths,0),1)</f>
        <v>#N/A</v>
      </c>
      <c r="K3883" s="57" t="e">
        <f aca="false">INDEX(lava,MATCH(B3883,SumMonths,0),2)</f>
        <v>#N/A</v>
      </c>
    </row>
    <row r="3884" customFormat="false" ht="12.75" hidden="false" customHeight="false" outlineLevel="0" collapsed="false">
      <c r="A3884" s="57" t="e">
        <f aca="false">INDEX(BucketTable,MATCH(B3884,SumMonths,0),1)</f>
        <v>#N/A</v>
      </c>
      <c r="K3884" s="57" t="e">
        <f aca="false">INDEX(lava,MATCH(B3884,SumMonths,0),2)</f>
        <v>#N/A</v>
      </c>
    </row>
    <row r="3885" customFormat="false" ht="12.75" hidden="false" customHeight="false" outlineLevel="0" collapsed="false">
      <c r="A3885" s="57" t="e">
        <f aca="false">INDEX(BucketTable,MATCH(B3885,SumMonths,0),1)</f>
        <v>#N/A</v>
      </c>
      <c r="K3885" s="57" t="e">
        <f aca="false">INDEX(lava,MATCH(B3885,SumMonths,0),2)</f>
        <v>#N/A</v>
      </c>
    </row>
    <row r="3886" customFormat="false" ht="12.75" hidden="false" customHeight="false" outlineLevel="0" collapsed="false">
      <c r="A3886" s="57" t="e">
        <f aca="false">INDEX(BucketTable,MATCH(B3886,SumMonths,0),1)</f>
        <v>#N/A</v>
      </c>
      <c r="K3886" s="57" t="e">
        <f aca="false">INDEX(lava,MATCH(B3886,SumMonths,0),2)</f>
        <v>#N/A</v>
      </c>
    </row>
    <row r="3887" customFormat="false" ht="12.75" hidden="false" customHeight="false" outlineLevel="0" collapsed="false">
      <c r="A3887" s="57" t="e">
        <f aca="false">INDEX(BucketTable,MATCH(B3887,SumMonths,0),1)</f>
        <v>#N/A</v>
      </c>
      <c r="K3887" s="57" t="e">
        <f aca="false">INDEX(lava,MATCH(B3887,SumMonths,0),2)</f>
        <v>#N/A</v>
      </c>
    </row>
    <row r="3888" customFormat="false" ht="12.75" hidden="false" customHeight="false" outlineLevel="0" collapsed="false">
      <c r="A3888" s="57" t="e">
        <f aca="false">INDEX(BucketTable,MATCH(B3888,SumMonths,0),1)</f>
        <v>#N/A</v>
      </c>
      <c r="K3888" s="57" t="e">
        <f aca="false">INDEX(lava,MATCH(B3888,SumMonths,0),2)</f>
        <v>#N/A</v>
      </c>
    </row>
    <row r="3889" customFormat="false" ht="12.75" hidden="false" customHeight="false" outlineLevel="0" collapsed="false">
      <c r="A3889" s="57" t="e">
        <f aca="false">INDEX(BucketTable,MATCH(B3889,SumMonths,0),1)</f>
        <v>#N/A</v>
      </c>
      <c r="K3889" s="57" t="e">
        <f aca="false">INDEX(lava,MATCH(B3889,SumMonths,0),2)</f>
        <v>#N/A</v>
      </c>
    </row>
    <row r="3890" customFormat="false" ht="12.75" hidden="false" customHeight="false" outlineLevel="0" collapsed="false">
      <c r="A3890" s="57" t="e">
        <f aca="false">INDEX(BucketTable,MATCH(B3890,SumMonths,0),1)</f>
        <v>#N/A</v>
      </c>
      <c r="K3890" s="57" t="e">
        <f aca="false">INDEX(lava,MATCH(B3890,SumMonths,0),2)</f>
        <v>#N/A</v>
      </c>
    </row>
    <row r="3891" customFormat="false" ht="12.75" hidden="false" customHeight="false" outlineLevel="0" collapsed="false">
      <c r="A3891" s="57" t="e">
        <f aca="false">INDEX(BucketTable,MATCH(B3891,SumMonths,0),1)</f>
        <v>#N/A</v>
      </c>
      <c r="K3891" s="57" t="e">
        <f aca="false">INDEX(lava,MATCH(B3891,SumMonths,0),2)</f>
        <v>#N/A</v>
      </c>
    </row>
    <row r="3892" customFormat="false" ht="12.75" hidden="false" customHeight="false" outlineLevel="0" collapsed="false">
      <c r="A3892" s="57" t="e">
        <f aca="false">INDEX(BucketTable,MATCH(B3892,SumMonths,0),1)</f>
        <v>#N/A</v>
      </c>
      <c r="K3892" s="57" t="e">
        <f aca="false">INDEX(lava,MATCH(B3892,SumMonths,0),2)</f>
        <v>#N/A</v>
      </c>
    </row>
    <row r="3893" customFormat="false" ht="12.75" hidden="false" customHeight="false" outlineLevel="0" collapsed="false">
      <c r="A3893" s="57" t="e">
        <f aca="false">INDEX(BucketTable,MATCH(B3893,SumMonths,0),1)</f>
        <v>#N/A</v>
      </c>
      <c r="K3893" s="57" t="e">
        <f aca="false">INDEX(lava,MATCH(B3893,SumMonths,0),2)</f>
        <v>#N/A</v>
      </c>
    </row>
    <row r="3894" customFormat="false" ht="12.75" hidden="false" customHeight="false" outlineLevel="0" collapsed="false">
      <c r="A3894" s="57" t="e">
        <f aca="false">INDEX(BucketTable,MATCH(B3894,SumMonths,0),1)</f>
        <v>#N/A</v>
      </c>
      <c r="K3894" s="57" t="e">
        <f aca="false">INDEX(lava,MATCH(B3894,SumMonths,0),2)</f>
        <v>#N/A</v>
      </c>
    </row>
    <row r="3895" customFormat="false" ht="12.75" hidden="false" customHeight="false" outlineLevel="0" collapsed="false">
      <c r="A3895" s="57" t="e">
        <f aca="false">INDEX(BucketTable,MATCH(B3895,SumMonths,0),1)</f>
        <v>#N/A</v>
      </c>
      <c r="K3895" s="57" t="e">
        <f aca="false">INDEX(lava,MATCH(B3895,SumMonths,0),2)</f>
        <v>#N/A</v>
      </c>
    </row>
    <row r="3896" customFormat="false" ht="12.75" hidden="false" customHeight="false" outlineLevel="0" collapsed="false">
      <c r="A3896" s="57" t="e">
        <f aca="false">INDEX(BucketTable,MATCH(B3896,SumMonths,0),1)</f>
        <v>#N/A</v>
      </c>
      <c r="K3896" s="57" t="e">
        <f aca="false">INDEX(lava,MATCH(B3896,SumMonths,0),2)</f>
        <v>#N/A</v>
      </c>
    </row>
    <row r="3897" customFormat="false" ht="12.75" hidden="false" customHeight="false" outlineLevel="0" collapsed="false">
      <c r="A3897" s="57" t="e">
        <f aca="false">INDEX(BucketTable,MATCH(B3897,SumMonths,0),1)</f>
        <v>#N/A</v>
      </c>
      <c r="K3897" s="57" t="e">
        <f aca="false">INDEX(lava,MATCH(B3897,SumMonths,0),2)</f>
        <v>#N/A</v>
      </c>
    </row>
    <row r="3898" customFormat="false" ht="12.75" hidden="false" customHeight="false" outlineLevel="0" collapsed="false">
      <c r="A3898" s="57" t="e">
        <f aca="false">INDEX(BucketTable,MATCH(B3898,SumMonths,0),1)</f>
        <v>#N/A</v>
      </c>
      <c r="K3898" s="57" t="e">
        <f aca="false">INDEX(lava,MATCH(B3898,SumMonths,0),2)</f>
        <v>#N/A</v>
      </c>
    </row>
    <row r="3899" customFormat="false" ht="12.75" hidden="false" customHeight="false" outlineLevel="0" collapsed="false">
      <c r="A3899" s="57" t="e">
        <f aca="false">INDEX(BucketTable,MATCH(B3899,SumMonths,0),1)</f>
        <v>#N/A</v>
      </c>
      <c r="K3899" s="57" t="e">
        <f aca="false">INDEX(lava,MATCH(B3899,SumMonths,0),2)</f>
        <v>#N/A</v>
      </c>
    </row>
    <row r="3900" customFormat="false" ht="12.75" hidden="false" customHeight="false" outlineLevel="0" collapsed="false">
      <c r="A3900" s="57" t="e">
        <f aca="false">INDEX(BucketTable,MATCH(B3900,SumMonths,0),1)</f>
        <v>#N/A</v>
      </c>
      <c r="K3900" s="57" t="e">
        <f aca="false">INDEX(lava,MATCH(B3900,SumMonths,0),2)</f>
        <v>#N/A</v>
      </c>
    </row>
    <row r="3901" customFormat="false" ht="12.75" hidden="false" customHeight="false" outlineLevel="0" collapsed="false">
      <c r="A3901" s="57" t="e">
        <f aca="false">INDEX(BucketTable,MATCH(B3901,SumMonths,0),1)</f>
        <v>#N/A</v>
      </c>
      <c r="K3901" s="57" t="e">
        <f aca="false">INDEX(lava,MATCH(B3901,SumMonths,0),2)</f>
        <v>#N/A</v>
      </c>
    </row>
    <row r="3902" customFormat="false" ht="12.75" hidden="false" customHeight="false" outlineLevel="0" collapsed="false">
      <c r="A3902" s="57" t="e">
        <f aca="false">INDEX(BucketTable,MATCH(B3902,SumMonths,0),1)</f>
        <v>#N/A</v>
      </c>
      <c r="K3902" s="57" t="e">
        <f aca="false">INDEX(lava,MATCH(B3902,SumMonths,0),2)</f>
        <v>#N/A</v>
      </c>
    </row>
    <row r="3903" customFormat="false" ht="12.75" hidden="false" customHeight="false" outlineLevel="0" collapsed="false">
      <c r="A3903" s="57" t="e">
        <f aca="false">INDEX(BucketTable,MATCH(B3903,SumMonths,0),1)</f>
        <v>#N/A</v>
      </c>
      <c r="K3903" s="57" t="e">
        <f aca="false">INDEX(lava,MATCH(B3903,SumMonths,0),2)</f>
        <v>#N/A</v>
      </c>
    </row>
    <row r="3904" customFormat="false" ht="12.75" hidden="false" customHeight="false" outlineLevel="0" collapsed="false">
      <c r="A3904" s="57" t="e">
        <f aca="false">INDEX(BucketTable,MATCH(B3904,SumMonths,0),1)</f>
        <v>#N/A</v>
      </c>
      <c r="K3904" s="57" t="e">
        <f aca="false">INDEX(lava,MATCH(B3904,SumMonths,0),2)</f>
        <v>#N/A</v>
      </c>
    </row>
    <row r="3905" customFormat="false" ht="12.75" hidden="false" customHeight="false" outlineLevel="0" collapsed="false">
      <c r="A3905" s="57" t="e">
        <f aca="false">INDEX(BucketTable,MATCH(B3905,SumMonths,0),1)</f>
        <v>#N/A</v>
      </c>
      <c r="K3905" s="57" t="e">
        <f aca="false">INDEX(lava,MATCH(B3905,SumMonths,0),2)</f>
        <v>#N/A</v>
      </c>
    </row>
    <row r="3906" customFormat="false" ht="12.75" hidden="false" customHeight="false" outlineLevel="0" collapsed="false">
      <c r="A3906" s="57" t="e">
        <f aca="false">INDEX(BucketTable,MATCH(B3906,SumMonths,0),1)</f>
        <v>#N/A</v>
      </c>
      <c r="K3906" s="57" t="e">
        <f aca="false">INDEX(lava,MATCH(B3906,SumMonths,0),2)</f>
        <v>#N/A</v>
      </c>
    </row>
    <row r="3907" customFormat="false" ht="12.75" hidden="false" customHeight="false" outlineLevel="0" collapsed="false">
      <c r="A3907" s="57" t="e">
        <f aca="false">INDEX(BucketTable,MATCH(B3907,SumMonths,0),1)</f>
        <v>#N/A</v>
      </c>
      <c r="K3907" s="57" t="e">
        <f aca="false">INDEX(lava,MATCH(B3907,SumMonths,0),2)</f>
        <v>#N/A</v>
      </c>
    </row>
    <row r="3908" customFormat="false" ht="12.75" hidden="false" customHeight="false" outlineLevel="0" collapsed="false">
      <c r="A3908" s="57" t="e">
        <f aca="false">INDEX(BucketTable,MATCH(B3908,SumMonths,0),1)</f>
        <v>#N/A</v>
      </c>
      <c r="K3908" s="57" t="e">
        <f aca="false">INDEX(lava,MATCH(B3908,SumMonths,0),2)</f>
        <v>#N/A</v>
      </c>
    </row>
    <row r="3909" customFormat="false" ht="12.75" hidden="false" customHeight="false" outlineLevel="0" collapsed="false">
      <c r="A3909" s="57" t="e">
        <f aca="false">INDEX(BucketTable,MATCH(B3909,SumMonths,0),1)</f>
        <v>#N/A</v>
      </c>
      <c r="K3909" s="57" t="e">
        <f aca="false">INDEX(lava,MATCH(B3909,SumMonths,0),2)</f>
        <v>#N/A</v>
      </c>
    </row>
    <row r="3910" customFormat="false" ht="12.75" hidden="false" customHeight="false" outlineLevel="0" collapsed="false">
      <c r="A3910" s="57" t="e">
        <f aca="false">INDEX(BucketTable,MATCH(B3910,SumMonths,0),1)</f>
        <v>#N/A</v>
      </c>
      <c r="K3910" s="57" t="e">
        <f aca="false">INDEX(lava,MATCH(B3910,SumMonths,0),2)</f>
        <v>#N/A</v>
      </c>
    </row>
    <row r="3911" customFormat="false" ht="12.75" hidden="false" customHeight="false" outlineLevel="0" collapsed="false">
      <c r="A3911" s="57" t="e">
        <f aca="false">INDEX(BucketTable,MATCH(B3911,SumMonths,0),1)</f>
        <v>#N/A</v>
      </c>
      <c r="K3911" s="57" t="e">
        <f aca="false">INDEX(lava,MATCH(B3911,SumMonths,0),2)</f>
        <v>#N/A</v>
      </c>
    </row>
    <row r="3912" customFormat="false" ht="12.75" hidden="false" customHeight="false" outlineLevel="0" collapsed="false">
      <c r="A3912" s="57" t="e">
        <f aca="false">INDEX(BucketTable,MATCH(B3912,SumMonths,0),1)</f>
        <v>#N/A</v>
      </c>
      <c r="K3912" s="57" t="e">
        <f aca="false">INDEX(lava,MATCH(B3912,SumMonths,0),2)</f>
        <v>#N/A</v>
      </c>
    </row>
    <row r="3913" customFormat="false" ht="12.75" hidden="false" customHeight="false" outlineLevel="0" collapsed="false">
      <c r="A3913" s="57" t="e">
        <f aca="false">INDEX(BucketTable,MATCH(B3913,SumMonths,0),1)</f>
        <v>#N/A</v>
      </c>
      <c r="K3913" s="57" t="e">
        <f aca="false">INDEX(lava,MATCH(B3913,SumMonths,0),2)</f>
        <v>#N/A</v>
      </c>
    </row>
    <row r="3914" customFormat="false" ht="12.75" hidden="false" customHeight="false" outlineLevel="0" collapsed="false">
      <c r="A3914" s="57" t="e">
        <f aca="false">INDEX(BucketTable,MATCH(B3914,SumMonths,0),1)</f>
        <v>#N/A</v>
      </c>
      <c r="K3914" s="57" t="e">
        <f aca="false">INDEX(lava,MATCH(B3914,SumMonths,0),2)</f>
        <v>#N/A</v>
      </c>
    </row>
    <row r="3915" customFormat="false" ht="12.75" hidden="false" customHeight="false" outlineLevel="0" collapsed="false">
      <c r="A3915" s="57" t="e">
        <f aca="false">INDEX(BucketTable,MATCH(B3915,SumMonths,0),1)</f>
        <v>#N/A</v>
      </c>
      <c r="K3915" s="57" t="e">
        <f aca="false">INDEX(lava,MATCH(B3915,SumMonths,0),2)</f>
        <v>#N/A</v>
      </c>
    </row>
    <row r="3916" customFormat="false" ht="12.75" hidden="false" customHeight="false" outlineLevel="0" collapsed="false">
      <c r="A3916" s="57" t="e">
        <f aca="false">INDEX(BucketTable,MATCH(B3916,SumMonths,0),1)</f>
        <v>#N/A</v>
      </c>
      <c r="K3916" s="57" t="e">
        <f aca="false">INDEX(lava,MATCH(B3916,SumMonths,0),2)</f>
        <v>#N/A</v>
      </c>
    </row>
    <row r="3917" customFormat="false" ht="12.75" hidden="false" customHeight="false" outlineLevel="0" collapsed="false">
      <c r="A3917" s="57" t="e">
        <f aca="false">INDEX(BucketTable,MATCH(B3917,SumMonths,0),1)</f>
        <v>#N/A</v>
      </c>
      <c r="K3917" s="57" t="e">
        <f aca="false">INDEX(lava,MATCH(B3917,SumMonths,0),2)</f>
        <v>#N/A</v>
      </c>
    </row>
    <row r="3918" customFormat="false" ht="12.75" hidden="false" customHeight="false" outlineLevel="0" collapsed="false">
      <c r="A3918" s="57" t="e">
        <f aca="false">INDEX(BucketTable,MATCH(B3918,SumMonths,0),1)</f>
        <v>#N/A</v>
      </c>
      <c r="K3918" s="57" t="e">
        <f aca="false">INDEX(lava,MATCH(B3918,SumMonths,0),2)</f>
        <v>#N/A</v>
      </c>
    </row>
    <row r="3919" customFormat="false" ht="12.75" hidden="false" customHeight="false" outlineLevel="0" collapsed="false">
      <c r="A3919" s="57" t="e">
        <f aca="false">INDEX(BucketTable,MATCH(B3919,SumMonths,0),1)</f>
        <v>#N/A</v>
      </c>
      <c r="K3919" s="57" t="e">
        <f aca="false">INDEX(lava,MATCH(B3919,SumMonths,0),2)</f>
        <v>#N/A</v>
      </c>
    </row>
    <row r="3920" customFormat="false" ht="12.75" hidden="false" customHeight="false" outlineLevel="0" collapsed="false">
      <c r="A3920" s="57" t="e">
        <f aca="false">INDEX(BucketTable,MATCH(B3920,SumMonths,0),1)</f>
        <v>#N/A</v>
      </c>
      <c r="K3920" s="57" t="e">
        <f aca="false">INDEX(lava,MATCH(B3920,SumMonths,0),2)</f>
        <v>#N/A</v>
      </c>
    </row>
    <row r="3921" customFormat="false" ht="12.75" hidden="false" customHeight="false" outlineLevel="0" collapsed="false">
      <c r="A3921" s="57" t="e">
        <f aca="false">INDEX(BucketTable,MATCH(B3921,SumMonths,0),1)</f>
        <v>#N/A</v>
      </c>
      <c r="K3921" s="57" t="e">
        <f aca="false">INDEX(lava,MATCH(B3921,SumMonths,0),2)</f>
        <v>#N/A</v>
      </c>
    </row>
    <row r="3922" customFormat="false" ht="12.75" hidden="false" customHeight="false" outlineLevel="0" collapsed="false">
      <c r="A3922" s="57" t="e">
        <f aca="false">INDEX(BucketTable,MATCH(B3922,SumMonths,0),1)</f>
        <v>#N/A</v>
      </c>
      <c r="K3922" s="57" t="e">
        <f aca="false">INDEX(lava,MATCH(B3922,SumMonths,0),2)</f>
        <v>#N/A</v>
      </c>
    </row>
    <row r="3923" customFormat="false" ht="12.75" hidden="false" customHeight="false" outlineLevel="0" collapsed="false">
      <c r="A3923" s="57" t="e">
        <f aca="false">INDEX(BucketTable,MATCH(B3923,SumMonths,0),1)</f>
        <v>#N/A</v>
      </c>
      <c r="K3923" s="57" t="e">
        <f aca="false">INDEX(lava,MATCH(B3923,SumMonths,0),2)</f>
        <v>#N/A</v>
      </c>
    </row>
    <row r="3924" customFormat="false" ht="12.75" hidden="false" customHeight="false" outlineLevel="0" collapsed="false">
      <c r="A3924" s="57" t="e">
        <f aca="false">INDEX(BucketTable,MATCH(B3924,SumMonths,0),1)</f>
        <v>#N/A</v>
      </c>
      <c r="K3924" s="57" t="e">
        <f aca="false">INDEX(lava,MATCH(B3924,SumMonths,0),2)</f>
        <v>#N/A</v>
      </c>
    </row>
    <row r="3925" customFormat="false" ht="12.75" hidden="false" customHeight="false" outlineLevel="0" collapsed="false">
      <c r="A3925" s="57" t="e">
        <f aca="false">INDEX(BucketTable,MATCH(B3925,SumMonths,0),1)</f>
        <v>#N/A</v>
      </c>
      <c r="K3925" s="57" t="e">
        <f aca="false">INDEX(lava,MATCH(B3925,SumMonths,0),2)</f>
        <v>#N/A</v>
      </c>
    </row>
    <row r="3926" customFormat="false" ht="12.75" hidden="false" customHeight="false" outlineLevel="0" collapsed="false">
      <c r="A3926" s="57" t="e">
        <f aca="false">INDEX(BucketTable,MATCH(B3926,SumMonths,0),1)</f>
        <v>#N/A</v>
      </c>
      <c r="K3926" s="57" t="e">
        <f aca="false">INDEX(lava,MATCH(B3926,SumMonths,0),2)</f>
        <v>#N/A</v>
      </c>
    </row>
    <row r="3927" customFormat="false" ht="12.75" hidden="false" customHeight="false" outlineLevel="0" collapsed="false">
      <c r="A3927" s="57" t="e">
        <f aca="false">INDEX(BucketTable,MATCH(B3927,SumMonths,0),1)</f>
        <v>#N/A</v>
      </c>
      <c r="K3927" s="57" t="e">
        <f aca="false">INDEX(lava,MATCH(B3927,SumMonths,0),2)</f>
        <v>#N/A</v>
      </c>
    </row>
    <row r="3928" customFormat="false" ht="12.75" hidden="false" customHeight="false" outlineLevel="0" collapsed="false">
      <c r="A3928" s="57" t="e">
        <f aca="false">INDEX(BucketTable,MATCH(B3928,SumMonths,0),1)</f>
        <v>#N/A</v>
      </c>
      <c r="K3928" s="57" t="e">
        <f aca="false">INDEX(lava,MATCH(B3928,SumMonths,0),2)</f>
        <v>#N/A</v>
      </c>
    </row>
    <row r="3929" customFormat="false" ht="12.75" hidden="false" customHeight="false" outlineLevel="0" collapsed="false">
      <c r="A3929" s="57" t="e">
        <f aca="false">INDEX(BucketTable,MATCH(B3929,SumMonths,0),1)</f>
        <v>#N/A</v>
      </c>
      <c r="K3929" s="57" t="e">
        <f aca="false">INDEX(lava,MATCH(B3929,SumMonths,0),2)</f>
        <v>#N/A</v>
      </c>
    </row>
    <row r="3930" customFormat="false" ht="12.75" hidden="false" customHeight="false" outlineLevel="0" collapsed="false">
      <c r="A3930" s="57" t="e">
        <f aca="false">INDEX(BucketTable,MATCH(B3930,SumMonths,0),1)</f>
        <v>#N/A</v>
      </c>
      <c r="K3930" s="57" t="e">
        <f aca="false">INDEX(lava,MATCH(B3930,SumMonths,0),2)</f>
        <v>#N/A</v>
      </c>
    </row>
    <row r="3931" customFormat="false" ht="12.75" hidden="false" customHeight="false" outlineLevel="0" collapsed="false">
      <c r="A3931" s="57" t="e">
        <f aca="false">INDEX(BucketTable,MATCH(B3931,SumMonths,0),1)</f>
        <v>#N/A</v>
      </c>
      <c r="K3931" s="57" t="e">
        <f aca="false">INDEX(lava,MATCH(B3931,SumMonths,0),2)</f>
        <v>#N/A</v>
      </c>
    </row>
    <row r="3932" customFormat="false" ht="12.75" hidden="false" customHeight="false" outlineLevel="0" collapsed="false">
      <c r="A3932" s="57" t="e">
        <f aca="false">INDEX(BucketTable,MATCH(B3932,SumMonths,0),1)</f>
        <v>#N/A</v>
      </c>
      <c r="K3932" s="57" t="e">
        <f aca="false">INDEX(lava,MATCH(B3932,SumMonths,0),2)</f>
        <v>#N/A</v>
      </c>
    </row>
    <row r="3933" customFormat="false" ht="12.75" hidden="false" customHeight="false" outlineLevel="0" collapsed="false">
      <c r="A3933" s="57" t="e">
        <f aca="false">INDEX(BucketTable,MATCH(B3933,SumMonths,0),1)</f>
        <v>#N/A</v>
      </c>
      <c r="K3933" s="57" t="e">
        <f aca="false">INDEX(lava,MATCH(B3933,SumMonths,0),2)</f>
        <v>#N/A</v>
      </c>
    </row>
    <row r="3934" customFormat="false" ht="12.75" hidden="false" customHeight="false" outlineLevel="0" collapsed="false">
      <c r="A3934" s="57" t="e">
        <f aca="false">INDEX(BucketTable,MATCH(B3934,SumMonths,0),1)</f>
        <v>#N/A</v>
      </c>
      <c r="K3934" s="57" t="e">
        <f aca="false">INDEX(lava,MATCH(B3934,SumMonths,0),2)</f>
        <v>#N/A</v>
      </c>
    </row>
    <row r="3935" customFormat="false" ht="12.75" hidden="false" customHeight="false" outlineLevel="0" collapsed="false">
      <c r="A3935" s="57" t="e">
        <f aca="false">INDEX(BucketTable,MATCH(B3935,SumMonths,0),1)</f>
        <v>#N/A</v>
      </c>
      <c r="K3935" s="57" t="e">
        <f aca="false">INDEX(lava,MATCH(B3935,SumMonths,0),2)</f>
        <v>#N/A</v>
      </c>
    </row>
    <row r="3936" customFormat="false" ht="12.75" hidden="false" customHeight="false" outlineLevel="0" collapsed="false">
      <c r="A3936" s="57" t="e">
        <f aca="false">INDEX(BucketTable,MATCH(B3936,SumMonths,0),1)</f>
        <v>#N/A</v>
      </c>
      <c r="K3936" s="57" t="e">
        <f aca="false">INDEX(lava,MATCH(B3936,SumMonths,0),2)</f>
        <v>#N/A</v>
      </c>
    </row>
    <row r="3937" customFormat="false" ht="12.75" hidden="false" customHeight="false" outlineLevel="0" collapsed="false">
      <c r="A3937" s="57" t="e">
        <f aca="false">INDEX(BucketTable,MATCH(B3937,SumMonths,0),1)</f>
        <v>#N/A</v>
      </c>
      <c r="K3937" s="57" t="e">
        <f aca="false">INDEX(lava,MATCH(B3937,SumMonths,0),2)</f>
        <v>#N/A</v>
      </c>
    </row>
    <row r="3938" customFormat="false" ht="12.75" hidden="false" customHeight="false" outlineLevel="0" collapsed="false">
      <c r="A3938" s="57" t="e">
        <f aca="false">INDEX(BucketTable,MATCH(B3938,SumMonths,0),1)</f>
        <v>#N/A</v>
      </c>
      <c r="K3938" s="57" t="e">
        <f aca="false">INDEX(lava,MATCH(B3938,SumMonths,0),2)</f>
        <v>#N/A</v>
      </c>
    </row>
    <row r="3939" customFormat="false" ht="12.75" hidden="false" customHeight="false" outlineLevel="0" collapsed="false">
      <c r="A3939" s="57" t="e">
        <f aca="false">INDEX(BucketTable,MATCH(B3939,SumMonths,0),1)</f>
        <v>#N/A</v>
      </c>
      <c r="K3939" s="57" t="e">
        <f aca="false">INDEX(lava,MATCH(B3939,SumMonths,0),2)</f>
        <v>#N/A</v>
      </c>
    </row>
    <row r="3940" customFormat="false" ht="12.75" hidden="false" customHeight="false" outlineLevel="0" collapsed="false">
      <c r="A3940" s="57" t="e">
        <f aca="false">INDEX(BucketTable,MATCH(B3940,SumMonths,0),1)</f>
        <v>#N/A</v>
      </c>
      <c r="K3940" s="57" t="e">
        <f aca="false">INDEX(lava,MATCH(B3940,SumMonths,0),2)</f>
        <v>#N/A</v>
      </c>
    </row>
    <row r="3941" customFormat="false" ht="12.75" hidden="false" customHeight="false" outlineLevel="0" collapsed="false">
      <c r="A3941" s="57" t="e">
        <f aca="false">INDEX(BucketTable,MATCH(B3941,SumMonths,0),1)</f>
        <v>#N/A</v>
      </c>
      <c r="K3941" s="57" t="e">
        <f aca="false">INDEX(lava,MATCH(B3941,SumMonths,0),2)</f>
        <v>#N/A</v>
      </c>
    </row>
    <row r="3942" customFormat="false" ht="12.75" hidden="false" customHeight="false" outlineLevel="0" collapsed="false">
      <c r="A3942" s="57" t="e">
        <f aca="false">INDEX(BucketTable,MATCH(B3942,SumMonths,0),1)</f>
        <v>#N/A</v>
      </c>
      <c r="K3942" s="57" t="e">
        <f aca="false">INDEX(lava,MATCH(B3942,SumMonths,0),2)</f>
        <v>#N/A</v>
      </c>
    </row>
    <row r="3943" customFormat="false" ht="12.75" hidden="false" customHeight="false" outlineLevel="0" collapsed="false">
      <c r="A3943" s="57" t="e">
        <f aca="false">INDEX(BucketTable,MATCH(B3943,SumMonths,0),1)</f>
        <v>#N/A</v>
      </c>
      <c r="K3943" s="57" t="e">
        <f aca="false">INDEX(lava,MATCH(B3943,SumMonths,0),2)</f>
        <v>#N/A</v>
      </c>
    </row>
    <row r="3944" customFormat="false" ht="12.75" hidden="false" customHeight="false" outlineLevel="0" collapsed="false">
      <c r="A3944" s="57" t="e">
        <f aca="false">INDEX(BucketTable,MATCH(B3944,SumMonths,0),1)</f>
        <v>#N/A</v>
      </c>
      <c r="K3944" s="57" t="e">
        <f aca="false">INDEX(lava,MATCH(B3944,SumMonths,0),2)</f>
        <v>#N/A</v>
      </c>
    </row>
    <row r="3945" customFormat="false" ht="12.75" hidden="false" customHeight="false" outlineLevel="0" collapsed="false">
      <c r="A3945" s="57" t="e">
        <f aca="false">INDEX(BucketTable,MATCH(B3945,SumMonths,0),1)</f>
        <v>#N/A</v>
      </c>
      <c r="K3945" s="57" t="e">
        <f aca="false">INDEX(lava,MATCH(B3945,SumMonths,0),2)</f>
        <v>#N/A</v>
      </c>
    </row>
    <row r="3946" customFormat="false" ht="12.75" hidden="false" customHeight="false" outlineLevel="0" collapsed="false">
      <c r="A3946" s="57" t="e">
        <f aca="false">INDEX(BucketTable,MATCH(B3946,SumMonths,0),1)</f>
        <v>#N/A</v>
      </c>
      <c r="K3946" s="57" t="e">
        <f aca="false">INDEX(lava,MATCH(B3946,SumMonths,0),2)</f>
        <v>#N/A</v>
      </c>
    </row>
    <row r="3947" customFormat="false" ht="12.75" hidden="false" customHeight="false" outlineLevel="0" collapsed="false">
      <c r="A3947" s="57" t="e">
        <f aca="false">INDEX(BucketTable,MATCH(B3947,SumMonths,0),1)</f>
        <v>#N/A</v>
      </c>
      <c r="K3947" s="57" t="e">
        <f aca="false">INDEX(lava,MATCH(B3947,SumMonths,0),2)</f>
        <v>#N/A</v>
      </c>
    </row>
    <row r="3948" customFormat="false" ht="12.75" hidden="false" customHeight="false" outlineLevel="0" collapsed="false">
      <c r="A3948" s="57" t="e">
        <f aca="false">INDEX(BucketTable,MATCH(B3948,SumMonths,0),1)</f>
        <v>#N/A</v>
      </c>
      <c r="K3948" s="57" t="e">
        <f aca="false">INDEX(lava,MATCH(B3948,SumMonths,0),2)</f>
        <v>#N/A</v>
      </c>
    </row>
    <row r="3949" customFormat="false" ht="12.75" hidden="false" customHeight="false" outlineLevel="0" collapsed="false">
      <c r="A3949" s="57" t="e">
        <f aca="false">INDEX(BucketTable,MATCH(B3949,SumMonths,0),1)</f>
        <v>#N/A</v>
      </c>
      <c r="K3949" s="57" t="e">
        <f aca="false">INDEX(lava,MATCH(B3949,SumMonths,0),2)</f>
        <v>#N/A</v>
      </c>
    </row>
    <row r="3950" customFormat="false" ht="12.75" hidden="false" customHeight="false" outlineLevel="0" collapsed="false">
      <c r="A3950" s="57" t="e">
        <f aca="false">INDEX(BucketTable,MATCH(B3950,SumMonths,0),1)</f>
        <v>#N/A</v>
      </c>
      <c r="K3950" s="57" t="e">
        <f aca="false">INDEX(lava,MATCH(B3950,SumMonths,0),2)</f>
        <v>#N/A</v>
      </c>
    </row>
    <row r="3951" customFormat="false" ht="12.75" hidden="false" customHeight="false" outlineLevel="0" collapsed="false">
      <c r="A3951" s="57" t="e">
        <f aca="false">INDEX(BucketTable,MATCH(B3951,SumMonths,0),1)</f>
        <v>#N/A</v>
      </c>
      <c r="K3951" s="57" t="e">
        <f aca="false">INDEX(lava,MATCH(B3951,SumMonths,0),2)</f>
        <v>#N/A</v>
      </c>
    </row>
    <row r="3952" customFormat="false" ht="12.75" hidden="false" customHeight="false" outlineLevel="0" collapsed="false">
      <c r="A3952" s="57" t="e">
        <f aca="false">INDEX(BucketTable,MATCH(B3952,SumMonths,0),1)</f>
        <v>#N/A</v>
      </c>
      <c r="K3952" s="57" t="e">
        <f aca="false">INDEX(lava,MATCH(B3952,SumMonths,0),2)</f>
        <v>#N/A</v>
      </c>
    </row>
    <row r="3953" customFormat="false" ht="12.75" hidden="false" customHeight="false" outlineLevel="0" collapsed="false">
      <c r="A3953" s="57" t="e">
        <f aca="false">INDEX(BucketTable,MATCH(B3953,SumMonths,0),1)</f>
        <v>#N/A</v>
      </c>
      <c r="K3953" s="57" t="e">
        <f aca="false">INDEX(lava,MATCH(B3953,SumMonths,0),2)</f>
        <v>#N/A</v>
      </c>
    </row>
    <row r="3954" customFormat="false" ht="12.75" hidden="false" customHeight="false" outlineLevel="0" collapsed="false">
      <c r="A3954" s="57" t="e">
        <f aca="false">INDEX(BucketTable,MATCH(B3954,SumMonths,0),1)</f>
        <v>#N/A</v>
      </c>
      <c r="K3954" s="57" t="e">
        <f aca="false">INDEX(lava,MATCH(B3954,SumMonths,0),2)</f>
        <v>#N/A</v>
      </c>
    </row>
    <row r="3955" customFormat="false" ht="12.75" hidden="false" customHeight="false" outlineLevel="0" collapsed="false">
      <c r="A3955" s="57" t="e">
        <f aca="false">INDEX(BucketTable,MATCH(B3955,SumMonths,0),1)</f>
        <v>#N/A</v>
      </c>
      <c r="K3955" s="57" t="e">
        <f aca="false">INDEX(lava,MATCH(B3955,SumMonths,0),2)</f>
        <v>#N/A</v>
      </c>
    </row>
    <row r="3956" customFormat="false" ht="12.75" hidden="false" customHeight="false" outlineLevel="0" collapsed="false">
      <c r="A3956" s="57" t="e">
        <f aca="false">INDEX(BucketTable,MATCH(B3956,SumMonths,0),1)</f>
        <v>#N/A</v>
      </c>
      <c r="K3956" s="57" t="e">
        <f aca="false">INDEX(lava,MATCH(B3956,SumMonths,0),2)</f>
        <v>#N/A</v>
      </c>
    </row>
    <row r="3957" customFormat="false" ht="12.75" hidden="false" customHeight="false" outlineLevel="0" collapsed="false">
      <c r="A3957" s="57" t="e">
        <f aca="false">INDEX(BucketTable,MATCH(B3957,SumMonths,0),1)</f>
        <v>#N/A</v>
      </c>
      <c r="K3957" s="57" t="e">
        <f aca="false">INDEX(lava,MATCH(B3957,SumMonths,0),2)</f>
        <v>#N/A</v>
      </c>
    </row>
    <row r="3958" customFormat="false" ht="12.75" hidden="false" customHeight="false" outlineLevel="0" collapsed="false">
      <c r="A3958" s="57" t="e">
        <f aca="false">INDEX(BucketTable,MATCH(B3958,SumMonths,0),1)</f>
        <v>#N/A</v>
      </c>
      <c r="K3958" s="57" t="e">
        <f aca="false">INDEX(lava,MATCH(B3958,SumMonths,0),2)</f>
        <v>#N/A</v>
      </c>
    </row>
    <row r="3959" customFormat="false" ht="12.75" hidden="false" customHeight="false" outlineLevel="0" collapsed="false">
      <c r="A3959" s="57" t="e">
        <f aca="false">INDEX(BucketTable,MATCH(B3959,SumMonths,0),1)</f>
        <v>#N/A</v>
      </c>
      <c r="K3959" s="57" t="e">
        <f aca="false">INDEX(lava,MATCH(B3959,SumMonths,0),2)</f>
        <v>#N/A</v>
      </c>
    </row>
    <row r="3960" customFormat="false" ht="12.75" hidden="false" customHeight="false" outlineLevel="0" collapsed="false">
      <c r="A3960" s="57" t="e">
        <f aca="false">INDEX(BucketTable,MATCH(B3960,SumMonths,0),1)</f>
        <v>#N/A</v>
      </c>
      <c r="K3960" s="57" t="e">
        <f aca="false">INDEX(lava,MATCH(B3960,SumMonths,0),2)</f>
        <v>#N/A</v>
      </c>
    </row>
    <row r="3961" customFormat="false" ht="12.75" hidden="false" customHeight="false" outlineLevel="0" collapsed="false">
      <c r="A3961" s="57" t="e">
        <f aca="false">INDEX(BucketTable,MATCH(B3961,SumMonths,0),1)</f>
        <v>#N/A</v>
      </c>
      <c r="K3961" s="57" t="e">
        <f aca="false">INDEX(lava,MATCH(B3961,SumMonths,0),2)</f>
        <v>#N/A</v>
      </c>
    </row>
    <row r="3962" customFormat="false" ht="12.75" hidden="false" customHeight="false" outlineLevel="0" collapsed="false">
      <c r="A3962" s="57" t="e">
        <f aca="false">INDEX(BucketTable,MATCH(B3962,SumMonths,0),1)</f>
        <v>#N/A</v>
      </c>
      <c r="K3962" s="57" t="e">
        <f aca="false">INDEX(lava,MATCH(B3962,SumMonths,0),2)</f>
        <v>#N/A</v>
      </c>
    </row>
    <row r="3963" customFormat="false" ht="12.75" hidden="false" customHeight="false" outlineLevel="0" collapsed="false">
      <c r="A3963" s="57" t="e">
        <f aca="false">INDEX(BucketTable,MATCH(B3963,SumMonths,0),1)</f>
        <v>#N/A</v>
      </c>
      <c r="K3963" s="57" t="e">
        <f aca="false">INDEX(lava,MATCH(B3963,SumMonths,0),2)</f>
        <v>#N/A</v>
      </c>
    </row>
    <row r="3964" customFormat="false" ht="12.75" hidden="false" customHeight="false" outlineLevel="0" collapsed="false">
      <c r="A3964" s="57" t="e">
        <f aca="false">INDEX(BucketTable,MATCH(B3964,SumMonths,0),1)</f>
        <v>#N/A</v>
      </c>
      <c r="K3964" s="57" t="e">
        <f aca="false">INDEX(lava,MATCH(B3964,SumMonths,0),2)</f>
        <v>#N/A</v>
      </c>
    </row>
    <row r="3965" customFormat="false" ht="12.75" hidden="false" customHeight="false" outlineLevel="0" collapsed="false">
      <c r="A3965" s="57" t="e">
        <f aca="false">INDEX(BucketTable,MATCH(B3965,SumMonths,0),1)</f>
        <v>#N/A</v>
      </c>
      <c r="K3965" s="57" t="e">
        <f aca="false">INDEX(lava,MATCH(B3965,SumMonths,0),2)</f>
        <v>#N/A</v>
      </c>
    </row>
    <row r="3966" customFormat="false" ht="12.75" hidden="false" customHeight="false" outlineLevel="0" collapsed="false">
      <c r="A3966" s="57" t="e">
        <f aca="false">INDEX(BucketTable,MATCH(B3966,SumMonths,0),1)</f>
        <v>#N/A</v>
      </c>
      <c r="K3966" s="57" t="e">
        <f aca="false">INDEX(lava,MATCH(B3966,SumMonths,0),2)</f>
        <v>#N/A</v>
      </c>
    </row>
    <row r="3967" customFormat="false" ht="12.75" hidden="false" customHeight="false" outlineLevel="0" collapsed="false">
      <c r="A3967" s="57" t="e">
        <f aca="false">INDEX(BucketTable,MATCH(B3967,SumMonths,0),1)</f>
        <v>#N/A</v>
      </c>
      <c r="K3967" s="57" t="e">
        <f aca="false">INDEX(lava,MATCH(B3967,SumMonths,0),2)</f>
        <v>#N/A</v>
      </c>
    </row>
    <row r="3968" customFormat="false" ht="12.75" hidden="false" customHeight="false" outlineLevel="0" collapsed="false">
      <c r="A3968" s="57" t="e">
        <f aca="false">INDEX(BucketTable,MATCH(B3968,SumMonths,0),1)</f>
        <v>#N/A</v>
      </c>
      <c r="K3968" s="57" t="e">
        <f aca="false">INDEX(lava,MATCH(B3968,SumMonths,0),2)</f>
        <v>#N/A</v>
      </c>
    </row>
    <row r="3969" customFormat="false" ht="12.75" hidden="false" customHeight="false" outlineLevel="0" collapsed="false">
      <c r="A3969" s="57" t="e">
        <f aca="false">INDEX(BucketTable,MATCH(B3969,SumMonths,0),1)</f>
        <v>#N/A</v>
      </c>
      <c r="K3969" s="57" t="e">
        <f aca="false">INDEX(lava,MATCH(B3969,SumMonths,0),2)</f>
        <v>#N/A</v>
      </c>
    </row>
    <row r="3970" customFormat="false" ht="12.75" hidden="false" customHeight="false" outlineLevel="0" collapsed="false">
      <c r="A3970" s="57" t="e">
        <f aca="false">INDEX(BucketTable,MATCH(B3970,SumMonths,0),1)</f>
        <v>#N/A</v>
      </c>
      <c r="K3970" s="57" t="e">
        <f aca="false">INDEX(lava,MATCH(B3970,SumMonths,0),2)</f>
        <v>#N/A</v>
      </c>
    </row>
    <row r="3971" customFormat="false" ht="12.75" hidden="false" customHeight="false" outlineLevel="0" collapsed="false">
      <c r="A3971" s="57" t="e">
        <f aca="false">INDEX(BucketTable,MATCH(B3971,SumMonths,0),1)</f>
        <v>#N/A</v>
      </c>
      <c r="K3971" s="57" t="e">
        <f aca="false">INDEX(lava,MATCH(B3971,SumMonths,0),2)</f>
        <v>#N/A</v>
      </c>
    </row>
    <row r="3972" customFormat="false" ht="12.75" hidden="false" customHeight="false" outlineLevel="0" collapsed="false">
      <c r="A3972" s="57" t="e">
        <f aca="false">INDEX(BucketTable,MATCH(B3972,SumMonths,0),1)</f>
        <v>#N/A</v>
      </c>
      <c r="K3972" s="57" t="e">
        <f aca="false">INDEX(lava,MATCH(B3972,SumMonths,0),2)</f>
        <v>#N/A</v>
      </c>
    </row>
    <row r="3973" customFormat="false" ht="12.75" hidden="false" customHeight="false" outlineLevel="0" collapsed="false">
      <c r="A3973" s="57" t="e">
        <f aca="false">INDEX(BucketTable,MATCH(B3973,SumMonths,0),1)</f>
        <v>#N/A</v>
      </c>
      <c r="K3973" s="57" t="e">
        <f aca="false">INDEX(lava,MATCH(B3973,SumMonths,0),2)</f>
        <v>#N/A</v>
      </c>
    </row>
    <row r="3974" customFormat="false" ht="12.75" hidden="false" customHeight="false" outlineLevel="0" collapsed="false">
      <c r="A3974" s="57" t="e">
        <f aca="false">INDEX(BucketTable,MATCH(B3974,SumMonths,0),1)</f>
        <v>#N/A</v>
      </c>
      <c r="K3974" s="57" t="e">
        <f aca="false">INDEX(lava,MATCH(B3974,SumMonths,0),2)</f>
        <v>#N/A</v>
      </c>
    </row>
    <row r="3975" customFormat="false" ht="12.75" hidden="false" customHeight="false" outlineLevel="0" collapsed="false">
      <c r="A3975" s="57" t="e">
        <f aca="false">INDEX(BucketTable,MATCH(B3975,SumMonths,0),1)</f>
        <v>#N/A</v>
      </c>
      <c r="K3975" s="57" t="e">
        <f aca="false">INDEX(lava,MATCH(B3975,SumMonths,0),2)</f>
        <v>#N/A</v>
      </c>
    </row>
    <row r="3976" customFormat="false" ht="12.75" hidden="false" customHeight="false" outlineLevel="0" collapsed="false">
      <c r="A3976" s="57" t="e">
        <f aca="false">INDEX(BucketTable,MATCH(B3976,SumMonths,0),1)</f>
        <v>#N/A</v>
      </c>
      <c r="K3976" s="57" t="e">
        <f aca="false">INDEX(lava,MATCH(B3976,SumMonths,0),2)</f>
        <v>#N/A</v>
      </c>
    </row>
    <row r="3977" customFormat="false" ht="12.75" hidden="false" customHeight="false" outlineLevel="0" collapsed="false">
      <c r="A3977" s="57" t="e">
        <f aca="false">INDEX(BucketTable,MATCH(B3977,SumMonths,0),1)</f>
        <v>#N/A</v>
      </c>
      <c r="K3977" s="57" t="e">
        <f aca="false">INDEX(lava,MATCH(B3977,SumMonths,0),2)</f>
        <v>#N/A</v>
      </c>
    </row>
    <row r="3978" customFormat="false" ht="12.75" hidden="false" customHeight="false" outlineLevel="0" collapsed="false">
      <c r="A3978" s="57" t="e">
        <f aca="false">INDEX(BucketTable,MATCH(B3978,SumMonths,0),1)</f>
        <v>#N/A</v>
      </c>
      <c r="K3978" s="57" t="e">
        <f aca="false">INDEX(lava,MATCH(B3978,SumMonths,0),2)</f>
        <v>#N/A</v>
      </c>
    </row>
    <row r="3979" customFormat="false" ht="12.75" hidden="false" customHeight="false" outlineLevel="0" collapsed="false">
      <c r="A3979" s="57" t="e">
        <f aca="false">INDEX(BucketTable,MATCH(B3979,SumMonths,0),1)</f>
        <v>#N/A</v>
      </c>
      <c r="K3979" s="57" t="e">
        <f aca="false">INDEX(lava,MATCH(B3979,SumMonths,0),2)</f>
        <v>#N/A</v>
      </c>
    </row>
    <row r="3980" customFormat="false" ht="12.75" hidden="false" customHeight="false" outlineLevel="0" collapsed="false">
      <c r="A3980" s="57" t="e">
        <f aca="false">INDEX(BucketTable,MATCH(B3980,SumMonths,0),1)</f>
        <v>#N/A</v>
      </c>
      <c r="K3980" s="57" t="e">
        <f aca="false">INDEX(lava,MATCH(B3980,SumMonths,0),2)</f>
        <v>#N/A</v>
      </c>
    </row>
    <row r="3981" customFormat="false" ht="12.75" hidden="false" customHeight="false" outlineLevel="0" collapsed="false">
      <c r="A3981" s="57" t="e">
        <f aca="false">INDEX(BucketTable,MATCH(B3981,SumMonths,0),1)</f>
        <v>#N/A</v>
      </c>
      <c r="K3981" s="57" t="e">
        <f aca="false">INDEX(lava,MATCH(B3981,SumMonths,0),2)</f>
        <v>#N/A</v>
      </c>
    </row>
    <row r="3982" customFormat="false" ht="12.75" hidden="false" customHeight="false" outlineLevel="0" collapsed="false">
      <c r="A3982" s="57" t="e">
        <f aca="false">INDEX(BucketTable,MATCH(B3982,SumMonths,0),1)</f>
        <v>#N/A</v>
      </c>
      <c r="K3982" s="57" t="e">
        <f aca="false">INDEX(lava,MATCH(B3982,SumMonths,0),2)</f>
        <v>#N/A</v>
      </c>
    </row>
    <row r="3983" customFormat="false" ht="12.75" hidden="false" customHeight="false" outlineLevel="0" collapsed="false">
      <c r="A3983" s="57" t="e">
        <f aca="false">INDEX(BucketTable,MATCH(B3983,SumMonths,0),1)</f>
        <v>#N/A</v>
      </c>
      <c r="K3983" s="57" t="e">
        <f aca="false">INDEX(lava,MATCH(B3983,SumMonths,0),2)</f>
        <v>#N/A</v>
      </c>
    </row>
    <row r="3984" customFormat="false" ht="12.75" hidden="false" customHeight="false" outlineLevel="0" collapsed="false">
      <c r="A3984" s="57" t="e">
        <f aca="false">INDEX(BucketTable,MATCH(B3984,SumMonths,0),1)</f>
        <v>#N/A</v>
      </c>
      <c r="K3984" s="57" t="e">
        <f aca="false">INDEX(lava,MATCH(B3984,SumMonths,0),2)</f>
        <v>#N/A</v>
      </c>
    </row>
    <row r="3985" customFormat="false" ht="12.75" hidden="false" customHeight="false" outlineLevel="0" collapsed="false">
      <c r="A3985" s="57" t="e">
        <f aca="false">INDEX(BucketTable,MATCH(B3985,SumMonths,0),1)</f>
        <v>#N/A</v>
      </c>
      <c r="K3985" s="57" t="e">
        <f aca="false">INDEX(lava,MATCH(B3985,SumMonths,0),2)</f>
        <v>#N/A</v>
      </c>
    </row>
    <row r="3986" customFormat="false" ht="12.75" hidden="false" customHeight="false" outlineLevel="0" collapsed="false">
      <c r="A3986" s="57" t="e">
        <f aca="false">INDEX(BucketTable,MATCH(B3986,SumMonths,0),1)</f>
        <v>#N/A</v>
      </c>
      <c r="K3986" s="57" t="e">
        <f aca="false">INDEX(lava,MATCH(B3986,SumMonths,0),2)</f>
        <v>#N/A</v>
      </c>
    </row>
    <row r="3987" customFormat="false" ht="12.75" hidden="false" customHeight="false" outlineLevel="0" collapsed="false">
      <c r="A3987" s="57" t="e">
        <f aca="false">INDEX(BucketTable,MATCH(B3987,SumMonths,0),1)</f>
        <v>#N/A</v>
      </c>
      <c r="K3987" s="57" t="e">
        <f aca="false">INDEX(lava,MATCH(B3987,SumMonths,0),2)</f>
        <v>#N/A</v>
      </c>
    </row>
    <row r="3988" customFormat="false" ht="12.75" hidden="false" customHeight="false" outlineLevel="0" collapsed="false">
      <c r="A3988" s="57" t="e">
        <f aca="false">INDEX(BucketTable,MATCH(B3988,SumMonths,0),1)</f>
        <v>#N/A</v>
      </c>
      <c r="K3988" s="57" t="e">
        <f aca="false">INDEX(lava,MATCH(B3988,SumMonths,0),2)</f>
        <v>#N/A</v>
      </c>
    </row>
    <row r="3989" customFormat="false" ht="12.75" hidden="false" customHeight="false" outlineLevel="0" collapsed="false">
      <c r="A3989" s="57" t="e">
        <f aca="false">INDEX(BucketTable,MATCH(B3989,SumMonths,0),1)</f>
        <v>#N/A</v>
      </c>
      <c r="K3989" s="57" t="e">
        <f aca="false">INDEX(lava,MATCH(B3989,SumMonths,0),2)</f>
        <v>#N/A</v>
      </c>
    </row>
    <row r="3990" customFormat="false" ht="12.75" hidden="false" customHeight="false" outlineLevel="0" collapsed="false">
      <c r="A3990" s="57" t="e">
        <f aca="false">INDEX(BucketTable,MATCH(B3990,SumMonths,0),1)</f>
        <v>#N/A</v>
      </c>
      <c r="K3990" s="57" t="e">
        <f aca="false">INDEX(lava,MATCH(B3990,SumMonths,0),2)</f>
        <v>#N/A</v>
      </c>
    </row>
    <row r="3991" customFormat="false" ht="12.75" hidden="false" customHeight="false" outlineLevel="0" collapsed="false">
      <c r="A3991" s="57" t="e">
        <f aca="false">INDEX(BucketTable,MATCH(B3991,SumMonths,0),1)</f>
        <v>#N/A</v>
      </c>
      <c r="K3991" s="57" t="e">
        <f aca="false">INDEX(lava,MATCH(B3991,SumMonths,0),2)</f>
        <v>#N/A</v>
      </c>
    </row>
    <row r="3992" customFormat="false" ht="12.75" hidden="false" customHeight="false" outlineLevel="0" collapsed="false">
      <c r="A3992" s="57" t="e">
        <f aca="false">INDEX(BucketTable,MATCH(B3992,SumMonths,0),1)</f>
        <v>#N/A</v>
      </c>
      <c r="K3992" s="57" t="e">
        <f aca="false">INDEX(lava,MATCH(B3992,SumMonths,0),2)</f>
        <v>#N/A</v>
      </c>
    </row>
    <row r="3993" customFormat="false" ht="12.75" hidden="false" customHeight="false" outlineLevel="0" collapsed="false">
      <c r="A3993" s="57" t="e">
        <f aca="false">INDEX(BucketTable,MATCH(B3993,SumMonths,0),1)</f>
        <v>#N/A</v>
      </c>
      <c r="K3993" s="57" t="e">
        <f aca="false">INDEX(lava,MATCH(B3993,SumMonths,0),2)</f>
        <v>#N/A</v>
      </c>
    </row>
    <row r="3994" customFormat="false" ht="12.75" hidden="false" customHeight="false" outlineLevel="0" collapsed="false">
      <c r="A3994" s="57" t="e">
        <f aca="false">INDEX(BucketTable,MATCH(B3994,SumMonths,0),1)</f>
        <v>#N/A</v>
      </c>
      <c r="K3994" s="57" t="e">
        <f aca="false">INDEX(lava,MATCH(B3994,SumMonths,0),2)</f>
        <v>#N/A</v>
      </c>
    </row>
    <row r="3995" customFormat="false" ht="12.75" hidden="false" customHeight="false" outlineLevel="0" collapsed="false">
      <c r="A3995" s="57" t="e">
        <f aca="false">INDEX(BucketTable,MATCH(B3995,SumMonths,0),1)</f>
        <v>#N/A</v>
      </c>
      <c r="K3995" s="57" t="e">
        <f aca="false">INDEX(lava,MATCH(B3995,SumMonths,0),2)</f>
        <v>#N/A</v>
      </c>
    </row>
    <row r="3996" customFormat="false" ht="12.75" hidden="false" customHeight="false" outlineLevel="0" collapsed="false">
      <c r="A3996" s="57" t="e">
        <f aca="false">INDEX(BucketTable,MATCH(B3996,SumMonths,0),1)</f>
        <v>#N/A</v>
      </c>
      <c r="K3996" s="57" t="e">
        <f aca="false">INDEX(lava,MATCH(B3996,SumMonths,0),2)</f>
        <v>#N/A</v>
      </c>
    </row>
    <row r="3997" customFormat="false" ht="12.75" hidden="false" customHeight="false" outlineLevel="0" collapsed="false">
      <c r="A3997" s="57" t="e">
        <f aca="false">INDEX(BucketTable,MATCH(B3997,SumMonths,0),1)</f>
        <v>#N/A</v>
      </c>
      <c r="K3997" s="57" t="e">
        <f aca="false">INDEX(lava,MATCH(B3997,SumMonths,0),2)</f>
        <v>#N/A</v>
      </c>
    </row>
    <row r="3998" customFormat="false" ht="12.75" hidden="false" customHeight="false" outlineLevel="0" collapsed="false">
      <c r="A3998" s="57" t="e">
        <f aca="false">INDEX(BucketTable,MATCH(B3998,SumMonths,0),1)</f>
        <v>#N/A</v>
      </c>
      <c r="K3998" s="57" t="e">
        <f aca="false">INDEX(lava,MATCH(B3998,SumMonths,0),2)</f>
        <v>#N/A</v>
      </c>
    </row>
    <row r="3999" customFormat="false" ht="12.75" hidden="false" customHeight="false" outlineLevel="0" collapsed="false">
      <c r="A3999" s="57" t="e">
        <f aca="false">INDEX(BucketTable,MATCH(B3999,SumMonths,0),1)</f>
        <v>#N/A</v>
      </c>
      <c r="K3999" s="57" t="e">
        <f aca="false">INDEX(lava,MATCH(B3999,SumMonths,0),2)</f>
        <v>#N/A</v>
      </c>
    </row>
    <row r="4000" customFormat="false" ht="12.75" hidden="false" customHeight="false" outlineLevel="0" collapsed="false">
      <c r="A4000" s="57" t="e">
        <f aca="false">INDEX(BucketTable,MATCH(B4000,SumMonths,0),1)</f>
        <v>#N/A</v>
      </c>
      <c r="K4000" s="57" t="e">
        <f aca="false">INDEX(lava,MATCH(B4000,SumMonths,0),2)</f>
        <v>#N/A</v>
      </c>
    </row>
    <row r="4001" customFormat="false" ht="12.75" hidden="false" customHeight="false" outlineLevel="0" collapsed="false">
      <c r="A4001" s="57" t="e">
        <f aca="false">INDEX(BucketTable,MATCH(B4001,SumMonths,0),1)</f>
        <v>#N/A</v>
      </c>
      <c r="K4001" s="57" t="e">
        <f aca="false">INDEX(lava,MATCH(B4001,SumMonths,0),2)</f>
        <v>#N/A</v>
      </c>
    </row>
    <row r="4002" customFormat="false" ht="12.75" hidden="false" customHeight="false" outlineLevel="0" collapsed="false">
      <c r="A4002" s="57" t="e">
        <f aca="false">INDEX(BucketTable,MATCH(B4002,SumMonths,0),1)</f>
        <v>#N/A</v>
      </c>
      <c r="K4002" s="57" t="e">
        <f aca="false">INDEX(lava,MATCH(B4002,SumMonths,0),2)</f>
        <v>#N/A</v>
      </c>
    </row>
    <row r="4003" customFormat="false" ht="12.75" hidden="false" customHeight="false" outlineLevel="0" collapsed="false">
      <c r="A4003" s="57" t="e">
        <f aca="false">INDEX(BucketTable,MATCH(B4003,SumMonths,0),1)</f>
        <v>#N/A</v>
      </c>
      <c r="K4003" s="57" t="e">
        <f aca="false">INDEX(lava,MATCH(B4003,SumMonths,0),2)</f>
        <v>#N/A</v>
      </c>
    </row>
    <row r="4004" customFormat="false" ht="12.75" hidden="false" customHeight="false" outlineLevel="0" collapsed="false">
      <c r="A4004" s="57" t="e">
        <f aca="false">INDEX(BucketTable,MATCH(B4004,SumMonths,0),1)</f>
        <v>#N/A</v>
      </c>
      <c r="K4004" s="57" t="e">
        <f aca="false">INDEX(lava,MATCH(B4004,SumMonths,0),2)</f>
        <v>#N/A</v>
      </c>
    </row>
    <row r="4005" customFormat="false" ht="12.75" hidden="false" customHeight="false" outlineLevel="0" collapsed="false">
      <c r="A4005" s="57" t="e">
        <f aca="false">INDEX(BucketTable,MATCH(B4005,SumMonths,0),1)</f>
        <v>#N/A</v>
      </c>
      <c r="K4005" s="57" t="e">
        <f aca="false">INDEX(lava,MATCH(B4005,SumMonths,0),2)</f>
        <v>#N/A</v>
      </c>
    </row>
    <row r="4006" customFormat="false" ht="12.75" hidden="false" customHeight="false" outlineLevel="0" collapsed="false">
      <c r="A4006" s="57" t="e">
        <f aca="false">INDEX(BucketTable,MATCH(B4006,SumMonths,0),1)</f>
        <v>#N/A</v>
      </c>
      <c r="K4006" s="57" t="e">
        <f aca="false">INDEX(lava,MATCH(B4006,SumMonths,0),2)</f>
        <v>#N/A</v>
      </c>
    </row>
    <row r="4007" customFormat="false" ht="12.75" hidden="false" customHeight="false" outlineLevel="0" collapsed="false">
      <c r="A4007" s="57" t="e">
        <f aca="false">INDEX(BucketTable,MATCH(B4007,SumMonths,0),1)</f>
        <v>#N/A</v>
      </c>
      <c r="K4007" s="57" t="e">
        <f aca="false">INDEX(lava,MATCH(B4007,SumMonths,0),2)</f>
        <v>#N/A</v>
      </c>
    </row>
    <row r="4008" customFormat="false" ht="12.75" hidden="false" customHeight="false" outlineLevel="0" collapsed="false">
      <c r="A4008" s="57" t="e">
        <f aca="false">INDEX(BucketTable,MATCH(B4008,SumMonths,0),1)</f>
        <v>#N/A</v>
      </c>
      <c r="K4008" s="57" t="e">
        <f aca="false">INDEX(lava,MATCH(B4008,SumMonths,0),2)</f>
        <v>#N/A</v>
      </c>
    </row>
    <row r="4009" customFormat="false" ht="12.75" hidden="false" customHeight="false" outlineLevel="0" collapsed="false">
      <c r="A4009" s="57" t="e">
        <f aca="false">INDEX(BucketTable,MATCH(B4009,SumMonths,0),1)</f>
        <v>#N/A</v>
      </c>
      <c r="K4009" s="57" t="e">
        <f aca="false">INDEX(lava,MATCH(B4009,SumMonths,0),2)</f>
        <v>#N/A</v>
      </c>
    </row>
    <row r="4010" customFormat="false" ht="12.75" hidden="false" customHeight="false" outlineLevel="0" collapsed="false">
      <c r="A4010" s="57" t="e">
        <f aca="false">INDEX(BucketTable,MATCH(B4010,SumMonths,0),1)</f>
        <v>#N/A</v>
      </c>
      <c r="K4010" s="57" t="e">
        <f aca="false">INDEX(lava,MATCH(B4010,SumMonths,0),2)</f>
        <v>#N/A</v>
      </c>
    </row>
    <row r="4011" customFormat="false" ht="12.75" hidden="false" customHeight="false" outlineLevel="0" collapsed="false">
      <c r="A4011" s="57" t="e">
        <f aca="false">INDEX(BucketTable,MATCH(B4011,SumMonths,0),1)</f>
        <v>#N/A</v>
      </c>
      <c r="K4011" s="57" t="e">
        <f aca="false">INDEX(lava,MATCH(B4011,SumMonths,0),2)</f>
        <v>#N/A</v>
      </c>
    </row>
    <row r="4012" customFormat="false" ht="12.75" hidden="false" customHeight="false" outlineLevel="0" collapsed="false">
      <c r="A4012" s="57" t="e">
        <f aca="false">INDEX(BucketTable,MATCH(B4012,SumMonths,0),1)</f>
        <v>#N/A</v>
      </c>
      <c r="K4012" s="57" t="e">
        <f aca="false">INDEX(lava,MATCH(B4012,SumMonths,0),2)</f>
        <v>#N/A</v>
      </c>
    </row>
    <row r="4013" customFormat="false" ht="12.75" hidden="false" customHeight="false" outlineLevel="0" collapsed="false">
      <c r="A4013" s="57" t="e">
        <f aca="false">INDEX(BucketTable,MATCH(B4013,SumMonths,0),1)</f>
        <v>#N/A</v>
      </c>
      <c r="K4013" s="57" t="e">
        <f aca="false">INDEX(lava,MATCH(B4013,SumMonths,0),2)</f>
        <v>#N/A</v>
      </c>
    </row>
    <row r="4014" customFormat="false" ht="12.75" hidden="false" customHeight="false" outlineLevel="0" collapsed="false">
      <c r="A4014" s="57" t="e">
        <f aca="false">INDEX(BucketTable,MATCH(B4014,SumMonths,0),1)</f>
        <v>#N/A</v>
      </c>
      <c r="K4014" s="57" t="e">
        <f aca="false">INDEX(lava,MATCH(B4014,SumMonths,0),2)</f>
        <v>#N/A</v>
      </c>
    </row>
    <row r="4015" customFormat="false" ht="12.75" hidden="false" customHeight="false" outlineLevel="0" collapsed="false">
      <c r="A4015" s="57" t="e">
        <f aca="false">INDEX(BucketTable,MATCH(B4015,SumMonths,0),1)</f>
        <v>#N/A</v>
      </c>
      <c r="K4015" s="57" t="e">
        <f aca="false">INDEX(lava,MATCH(B4015,SumMonths,0),2)</f>
        <v>#N/A</v>
      </c>
    </row>
    <row r="4016" customFormat="false" ht="12.75" hidden="false" customHeight="false" outlineLevel="0" collapsed="false">
      <c r="A4016" s="57" t="e">
        <f aca="false">INDEX(BucketTable,MATCH(B4016,SumMonths,0),1)</f>
        <v>#N/A</v>
      </c>
      <c r="K4016" s="57" t="e">
        <f aca="false">INDEX(lava,MATCH(B4016,SumMonths,0),2)</f>
        <v>#N/A</v>
      </c>
    </row>
    <row r="4017" customFormat="false" ht="12.75" hidden="false" customHeight="false" outlineLevel="0" collapsed="false">
      <c r="A4017" s="57" t="e">
        <f aca="false">INDEX(BucketTable,MATCH(B4017,SumMonths,0),1)</f>
        <v>#N/A</v>
      </c>
      <c r="K4017" s="57" t="e">
        <f aca="false">INDEX(lava,MATCH(B4017,SumMonths,0),2)</f>
        <v>#N/A</v>
      </c>
    </row>
    <row r="4018" customFormat="false" ht="12.75" hidden="false" customHeight="false" outlineLevel="0" collapsed="false">
      <c r="A4018" s="57" t="e">
        <f aca="false">INDEX(BucketTable,MATCH(B4018,SumMonths,0),1)</f>
        <v>#N/A</v>
      </c>
      <c r="K4018" s="57" t="e">
        <f aca="false">INDEX(lava,MATCH(B4018,SumMonths,0),2)</f>
        <v>#N/A</v>
      </c>
    </row>
    <row r="4019" customFormat="false" ht="12.75" hidden="false" customHeight="false" outlineLevel="0" collapsed="false">
      <c r="A4019" s="57" t="e">
        <f aca="false">INDEX(BucketTable,MATCH(B4019,SumMonths,0),1)</f>
        <v>#N/A</v>
      </c>
      <c r="K4019" s="57" t="e">
        <f aca="false">INDEX(lava,MATCH(B4019,SumMonths,0),2)</f>
        <v>#N/A</v>
      </c>
    </row>
    <row r="4020" customFormat="false" ht="12.75" hidden="false" customHeight="false" outlineLevel="0" collapsed="false">
      <c r="A4020" s="57" t="e">
        <f aca="false">INDEX(BucketTable,MATCH(B4020,SumMonths,0),1)</f>
        <v>#N/A</v>
      </c>
      <c r="K4020" s="57" t="e">
        <f aca="false">INDEX(lava,MATCH(B4020,SumMonths,0),2)</f>
        <v>#N/A</v>
      </c>
    </row>
    <row r="4021" customFormat="false" ht="12.75" hidden="false" customHeight="false" outlineLevel="0" collapsed="false">
      <c r="A4021" s="57" t="e">
        <f aca="false">INDEX(BucketTable,MATCH(B4021,SumMonths,0),1)</f>
        <v>#N/A</v>
      </c>
      <c r="K4021" s="57" t="e">
        <f aca="false">INDEX(lava,MATCH(B4021,SumMonths,0),2)</f>
        <v>#N/A</v>
      </c>
    </row>
    <row r="4022" customFormat="false" ht="12.75" hidden="false" customHeight="false" outlineLevel="0" collapsed="false">
      <c r="A4022" s="57" t="e">
        <f aca="false">INDEX(BucketTable,MATCH(B4022,SumMonths,0),1)</f>
        <v>#N/A</v>
      </c>
      <c r="K4022" s="57" t="e">
        <f aca="false">INDEX(lava,MATCH(B4022,SumMonths,0),2)</f>
        <v>#N/A</v>
      </c>
    </row>
    <row r="4023" customFormat="false" ht="12.75" hidden="false" customHeight="false" outlineLevel="0" collapsed="false">
      <c r="A4023" s="57" t="e">
        <f aca="false">INDEX(BucketTable,MATCH(B4023,SumMonths,0),1)</f>
        <v>#N/A</v>
      </c>
      <c r="K4023" s="57" t="e">
        <f aca="false">INDEX(lava,MATCH(B4023,SumMonths,0),2)</f>
        <v>#N/A</v>
      </c>
    </row>
    <row r="4024" customFormat="false" ht="12.75" hidden="false" customHeight="false" outlineLevel="0" collapsed="false">
      <c r="A4024" s="57" t="e">
        <f aca="false">INDEX(BucketTable,MATCH(B4024,SumMonths,0),1)</f>
        <v>#N/A</v>
      </c>
      <c r="K4024" s="57" t="e">
        <f aca="false">INDEX(lava,MATCH(B4024,SumMonths,0),2)</f>
        <v>#N/A</v>
      </c>
    </row>
    <row r="4025" customFormat="false" ht="12.75" hidden="false" customHeight="false" outlineLevel="0" collapsed="false">
      <c r="A4025" s="57" t="e">
        <f aca="false">INDEX(BucketTable,MATCH(B4025,SumMonths,0),1)</f>
        <v>#N/A</v>
      </c>
      <c r="K4025" s="57" t="e">
        <f aca="false">INDEX(lava,MATCH(B4025,SumMonths,0),2)</f>
        <v>#N/A</v>
      </c>
    </row>
    <row r="4026" customFormat="false" ht="12.75" hidden="false" customHeight="false" outlineLevel="0" collapsed="false">
      <c r="A4026" s="57" t="e">
        <f aca="false">INDEX(BucketTable,MATCH(B4026,SumMonths,0),1)</f>
        <v>#N/A</v>
      </c>
      <c r="K4026" s="57" t="e">
        <f aca="false">INDEX(lava,MATCH(B4026,SumMonths,0),2)</f>
        <v>#N/A</v>
      </c>
    </row>
    <row r="4027" customFormat="false" ht="12.75" hidden="false" customHeight="false" outlineLevel="0" collapsed="false">
      <c r="A4027" s="57" t="e">
        <f aca="false">INDEX(BucketTable,MATCH(B4027,SumMonths,0),1)</f>
        <v>#N/A</v>
      </c>
      <c r="K4027" s="57" t="e">
        <f aca="false">INDEX(lava,MATCH(B4027,SumMonths,0),2)</f>
        <v>#N/A</v>
      </c>
    </row>
    <row r="4028" customFormat="false" ht="12.75" hidden="false" customHeight="false" outlineLevel="0" collapsed="false">
      <c r="A4028" s="57" t="e">
        <f aca="false">INDEX(BucketTable,MATCH(B4028,SumMonths,0),1)</f>
        <v>#N/A</v>
      </c>
      <c r="K4028" s="57" t="e">
        <f aca="false">INDEX(lava,MATCH(B4028,SumMonths,0),2)</f>
        <v>#N/A</v>
      </c>
    </row>
    <row r="4029" customFormat="false" ht="12.75" hidden="false" customHeight="false" outlineLevel="0" collapsed="false">
      <c r="A4029" s="57" t="e">
        <f aca="false">INDEX(BucketTable,MATCH(B4029,SumMonths,0),1)</f>
        <v>#N/A</v>
      </c>
      <c r="K4029" s="57" t="e">
        <f aca="false">INDEX(lava,MATCH(B4029,SumMonths,0),2)</f>
        <v>#N/A</v>
      </c>
    </row>
    <row r="4030" customFormat="false" ht="12.75" hidden="false" customHeight="false" outlineLevel="0" collapsed="false">
      <c r="A4030" s="57" t="e">
        <f aca="false">INDEX(BucketTable,MATCH(B4030,SumMonths,0),1)</f>
        <v>#N/A</v>
      </c>
      <c r="K4030" s="57" t="e">
        <f aca="false">INDEX(lava,MATCH(B4030,SumMonths,0),2)</f>
        <v>#N/A</v>
      </c>
    </row>
    <row r="4031" customFormat="false" ht="12.75" hidden="false" customHeight="false" outlineLevel="0" collapsed="false">
      <c r="A4031" s="57" t="e">
        <f aca="false">INDEX(BucketTable,MATCH(B4031,SumMonths,0),1)</f>
        <v>#N/A</v>
      </c>
      <c r="K4031" s="57" t="e">
        <f aca="false">INDEX(lava,MATCH(B4031,SumMonths,0),2)</f>
        <v>#N/A</v>
      </c>
    </row>
    <row r="4032" customFormat="false" ht="12.75" hidden="false" customHeight="false" outlineLevel="0" collapsed="false">
      <c r="A4032" s="57" t="e">
        <f aca="false">INDEX(BucketTable,MATCH(B4032,SumMonths,0),1)</f>
        <v>#N/A</v>
      </c>
      <c r="K4032" s="57" t="e">
        <f aca="false">INDEX(lava,MATCH(B4032,SumMonths,0),2)</f>
        <v>#N/A</v>
      </c>
    </row>
    <row r="4033" customFormat="false" ht="12.75" hidden="false" customHeight="false" outlineLevel="0" collapsed="false">
      <c r="A4033" s="57" t="e">
        <f aca="false">INDEX(BucketTable,MATCH(B4033,SumMonths,0),1)</f>
        <v>#N/A</v>
      </c>
      <c r="K4033" s="57" t="e">
        <f aca="false">INDEX(lava,MATCH(B4033,SumMonths,0),2)</f>
        <v>#N/A</v>
      </c>
    </row>
    <row r="4034" customFormat="false" ht="12.75" hidden="false" customHeight="false" outlineLevel="0" collapsed="false">
      <c r="A4034" s="57" t="e">
        <f aca="false">INDEX(BucketTable,MATCH(B4034,SumMonths,0),1)</f>
        <v>#N/A</v>
      </c>
      <c r="K4034" s="57" t="e">
        <f aca="false">INDEX(lava,MATCH(B4034,SumMonths,0),2)</f>
        <v>#N/A</v>
      </c>
    </row>
    <row r="4035" customFormat="false" ht="12.75" hidden="false" customHeight="false" outlineLevel="0" collapsed="false">
      <c r="A4035" s="57" t="e">
        <f aca="false">INDEX(BucketTable,MATCH(B4035,SumMonths,0),1)</f>
        <v>#N/A</v>
      </c>
      <c r="K4035" s="57" t="e">
        <f aca="false">INDEX(lava,MATCH(B4035,SumMonths,0),2)</f>
        <v>#N/A</v>
      </c>
    </row>
    <row r="4036" customFormat="false" ht="12.75" hidden="false" customHeight="false" outlineLevel="0" collapsed="false">
      <c r="A4036" s="57" t="e">
        <f aca="false">INDEX(BucketTable,MATCH(B4036,SumMonths,0),1)</f>
        <v>#N/A</v>
      </c>
      <c r="K4036" s="57" t="e">
        <f aca="false">INDEX(lava,MATCH(B4036,SumMonths,0),2)</f>
        <v>#N/A</v>
      </c>
    </row>
    <row r="4037" customFormat="false" ht="12.75" hidden="false" customHeight="false" outlineLevel="0" collapsed="false">
      <c r="A4037" s="57" t="e">
        <f aca="false">INDEX(BucketTable,MATCH(B4037,SumMonths,0),1)</f>
        <v>#N/A</v>
      </c>
      <c r="K4037" s="57" t="e">
        <f aca="false">INDEX(lava,MATCH(B4037,SumMonths,0),2)</f>
        <v>#N/A</v>
      </c>
    </row>
    <row r="4038" customFormat="false" ht="12.75" hidden="false" customHeight="false" outlineLevel="0" collapsed="false">
      <c r="A4038" s="57" t="e">
        <f aca="false">INDEX(BucketTable,MATCH(B4038,SumMonths,0),1)</f>
        <v>#N/A</v>
      </c>
      <c r="K4038" s="57" t="e">
        <f aca="false">INDEX(lava,MATCH(B4038,SumMonths,0),2)</f>
        <v>#N/A</v>
      </c>
    </row>
    <row r="4039" customFormat="false" ht="12.75" hidden="false" customHeight="false" outlineLevel="0" collapsed="false">
      <c r="A4039" s="57" t="e">
        <f aca="false">INDEX(BucketTable,MATCH(B4039,SumMonths,0),1)</f>
        <v>#N/A</v>
      </c>
      <c r="K4039" s="57" t="e">
        <f aca="false">INDEX(lava,MATCH(B4039,SumMonths,0),2)</f>
        <v>#N/A</v>
      </c>
    </row>
    <row r="4040" customFormat="false" ht="12.75" hidden="false" customHeight="false" outlineLevel="0" collapsed="false">
      <c r="A4040" s="57" t="e">
        <f aca="false">INDEX(BucketTable,MATCH(B4040,SumMonths,0),1)</f>
        <v>#N/A</v>
      </c>
      <c r="K4040" s="57" t="e">
        <f aca="false">INDEX(lava,MATCH(B4040,SumMonths,0),2)</f>
        <v>#N/A</v>
      </c>
    </row>
    <row r="4041" customFormat="false" ht="12.75" hidden="false" customHeight="false" outlineLevel="0" collapsed="false">
      <c r="A4041" s="57" t="e">
        <f aca="false">INDEX(BucketTable,MATCH(B4041,SumMonths,0),1)</f>
        <v>#N/A</v>
      </c>
      <c r="K4041" s="57" t="e">
        <f aca="false">INDEX(lava,MATCH(B4041,SumMonths,0),2)</f>
        <v>#N/A</v>
      </c>
    </row>
    <row r="4042" customFormat="false" ht="12.75" hidden="false" customHeight="false" outlineLevel="0" collapsed="false">
      <c r="A4042" s="57" t="e">
        <f aca="false">INDEX(BucketTable,MATCH(B4042,SumMonths,0),1)</f>
        <v>#N/A</v>
      </c>
      <c r="K4042" s="57" t="e">
        <f aca="false">INDEX(lava,MATCH(B4042,SumMonths,0),2)</f>
        <v>#N/A</v>
      </c>
    </row>
    <row r="4043" customFormat="false" ht="12.75" hidden="false" customHeight="false" outlineLevel="0" collapsed="false">
      <c r="A4043" s="57" t="e">
        <f aca="false">INDEX(BucketTable,MATCH(B4043,SumMonths,0),1)</f>
        <v>#N/A</v>
      </c>
      <c r="K4043" s="57" t="e">
        <f aca="false">INDEX(lava,MATCH(B4043,SumMonths,0),2)</f>
        <v>#N/A</v>
      </c>
    </row>
    <row r="4044" customFormat="false" ht="12.75" hidden="false" customHeight="false" outlineLevel="0" collapsed="false">
      <c r="A4044" s="57" t="e">
        <f aca="false">INDEX(BucketTable,MATCH(B4044,SumMonths,0),1)</f>
        <v>#N/A</v>
      </c>
      <c r="K4044" s="57" t="e">
        <f aca="false">INDEX(lava,MATCH(B4044,SumMonths,0),2)</f>
        <v>#N/A</v>
      </c>
    </row>
    <row r="4045" customFormat="false" ht="12.75" hidden="false" customHeight="false" outlineLevel="0" collapsed="false">
      <c r="A4045" s="57" t="e">
        <f aca="false">INDEX(BucketTable,MATCH(B4045,SumMonths,0),1)</f>
        <v>#N/A</v>
      </c>
      <c r="K4045" s="57" t="e">
        <f aca="false">INDEX(lava,MATCH(B4045,SumMonths,0),2)</f>
        <v>#N/A</v>
      </c>
    </row>
    <row r="4046" customFormat="false" ht="12.75" hidden="false" customHeight="false" outlineLevel="0" collapsed="false">
      <c r="A4046" s="57" t="e">
        <f aca="false">INDEX(BucketTable,MATCH(B4046,SumMonths,0),1)</f>
        <v>#N/A</v>
      </c>
      <c r="K4046" s="57" t="e">
        <f aca="false">INDEX(lava,MATCH(B4046,SumMonths,0),2)</f>
        <v>#N/A</v>
      </c>
    </row>
    <row r="4047" customFormat="false" ht="12.75" hidden="false" customHeight="false" outlineLevel="0" collapsed="false">
      <c r="A4047" s="57" t="e">
        <f aca="false">INDEX(BucketTable,MATCH(B4047,SumMonths,0),1)</f>
        <v>#N/A</v>
      </c>
      <c r="K4047" s="57" t="e">
        <f aca="false">INDEX(lava,MATCH(B4047,SumMonths,0),2)</f>
        <v>#N/A</v>
      </c>
    </row>
    <row r="4048" customFormat="false" ht="12.75" hidden="false" customHeight="false" outlineLevel="0" collapsed="false">
      <c r="A4048" s="57" t="e">
        <f aca="false">INDEX(BucketTable,MATCH(B4048,SumMonths,0),1)</f>
        <v>#N/A</v>
      </c>
      <c r="K4048" s="57" t="e">
        <f aca="false">INDEX(lava,MATCH(B4048,SumMonths,0),2)</f>
        <v>#N/A</v>
      </c>
    </row>
    <row r="4049" customFormat="false" ht="12.75" hidden="false" customHeight="false" outlineLevel="0" collapsed="false">
      <c r="A4049" s="57" t="e">
        <f aca="false">INDEX(BucketTable,MATCH(B4049,SumMonths,0),1)</f>
        <v>#N/A</v>
      </c>
      <c r="K4049" s="57" t="e">
        <f aca="false">INDEX(lava,MATCH(B4049,SumMonths,0),2)</f>
        <v>#N/A</v>
      </c>
    </row>
    <row r="4050" customFormat="false" ht="12.75" hidden="false" customHeight="false" outlineLevel="0" collapsed="false">
      <c r="A4050" s="57" t="e">
        <f aca="false">INDEX(BucketTable,MATCH(B4050,SumMonths,0),1)</f>
        <v>#N/A</v>
      </c>
      <c r="K4050" s="57" t="e">
        <f aca="false">INDEX(lava,MATCH(B4050,SumMonths,0),2)</f>
        <v>#N/A</v>
      </c>
    </row>
    <row r="4051" customFormat="false" ht="12.75" hidden="false" customHeight="false" outlineLevel="0" collapsed="false">
      <c r="A4051" s="57" t="e">
        <f aca="false">INDEX(BucketTable,MATCH(B4051,SumMonths,0),1)</f>
        <v>#N/A</v>
      </c>
      <c r="K4051" s="57" t="e">
        <f aca="false">INDEX(lava,MATCH(B4051,SumMonths,0),2)</f>
        <v>#N/A</v>
      </c>
    </row>
    <row r="4052" customFormat="false" ht="12.75" hidden="false" customHeight="false" outlineLevel="0" collapsed="false">
      <c r="A4052" s="57" t="e">
        <f aca="false">INDEX(BucketTable,MATCH(B4052,SumMonths,0),1)</f>
        <v>#N/A</v>
      </c>
      <c r="K4052" s="57" t="e">
        <f aca="false">INDEX(lava,MATCH(B4052,SumMonths,0),2)</f>
        <v>#N/A</v>
      </c>
    </row>
    <row r="4053" customFormat="false" ht="12.75" hidden="false" customHeight="false" outlineLevel="0" collapsed="false">
      <c r="A4053" s="57" t="e">
        <f aca="false">INDEX(BucketTable,MATCH(B4053,SumMonths,0),1)</f>
        <v>#N/A</v>
      </c>
      <c r="K4053" s="57" t="e">
        <f aca="false">INDEX(lava,MATCH(B4053,SumMonths,0),2)</f>
        <v>#N/A</v>
      </c>
    </row>
    <row r="4054" customFormat="false" ht="12.75" hidden="false" customHeight="false" outlineLevel="0" collapsed="false">
      <c r="A4054" s="57" t="e">
        <f aca="false">INDEX(BucketTable,MATCH(B4054,SumMonths,0),1)</f>
        <v>#N/A</v>
      </c>
      <c r="K4054" s="57" t="e">
        <f aca="false">INDEX(lava,MATCH(B4054,SumMonths,0),2)</f>
        <v>#N/A</v>
      </c>
    </row>
    <row r="4055" customFormat="false" ht="12.75" hidden="false" customHeight="false" outlineLevel="0" collapsed="false">
      <c r="A4055" s="57" t="e">
        <f aca="false">INDEX(BucketTable,MATCH(B4055,SumMonths,0),1)</f>
        <v>#N/A</v>
      </c>
      <c r="K4055" s="57" t="e">
        <f aca="false">INDEX(lava,MATCH(B4055,SumMonths,0),2)</f>
        <v>#N/A</v>
      </c>
    </row>
    <row r="4056" customFormat="false" ht="12.75" hidden="false" customHeight="false" outlineLevel="0" collapsed="false">
      <c r="A4056" s="57" t="e">
        <f aca="false">INDEX(BucketTable,MATCH(B4056,SumMonths,0),1)</f>
        <v>#N/A</v>
      </c>
      <c r="K4056" s="57" t="e">
        <f aca="false">INDEX(lava,MATCH(B4056,SumMonths,0),2)</f>
        <v>#N/A</v>
      </c>
    </row>
    <row r="4057" customFormat="false" ht="12.75" hidden="false" customHeight="false" outlineLevel="0" collapsed="false">
      <c r="A4057" s="57" t="e">
        <f aca="false">INDEX(BucketTable,MATCH(B4057,SumMonths,0),1)</f>
        <v>#N/A</v>
      </c>
      <c r="K4057" s="57" t="e">
        <f aca="false">INDEX(lava,MATCH(B4057,SumMonths,0),2)</f>
        <v>#N/A</v>
      </c>
    </row>
    <row r="4058" customFormat="false" ht="12.75" hidden="false" customHeight="false" outlineLevel="0" collapsed="false">
      <c r="A4058" s="57" t="e">
        <f aca="false">INDEX(BucketTable,MATCH(B4058,SumMonths,0),1)</f>
        <v>#N/A</v>
      </c>
      <c r="K4058" s="57" t="e">
        <f aca="false">INDEX(lava,MATCH(B4058,SumMonths,0),2)</f>
        <v>#N/A</v>
      </c>
    </row>
    <row r="4059" customFormat="false" ht="12.75" hidden="false" customHeight="false" outlineLevel="0" collapsed="false">
      <c r="A4059" s="57" t="e">
        <f aca="false">INDEX(BucketTable,MATCH(B4059,SumMonths,0),1)</f>
        <v>#N/A</v>
      </c>
      <c r="K4059" s="57" t="e">
        <f aca="false">INDEX(lava,MATCH(B4059,SumMonths,0),2)</f>
        <v>#N/A</v>
      </c>
    </row>
    <row r="4060" customFormat="false" ht="12.75" hidden="false" customHeight="false" outlineLevel="0" collapsed="false">
      <c r="A4060" s="57" t="e">
        <f aca="false">INDEX(BucketTable,MATCH(B4060,SumMonths,0),1)</f>
        <v>#N/A</v>
      </c>
      <c r="K4060" s="57" t="e">
        <f aca="false">INDEX(lava,MATCH(B4060,SumMonths,0),2)</f>
        <v>#N/A</v>
      </c>
    </row>
    <row r="4061" customFormat="false" ht="12.75" hidden="false" customHeight="false" outlineLevel="0" collapsed="false">
      <c r="A4061" s="57" t="e">
        <f aca="false">INDEX(BucketTable,MATCH(B4061,SumMonths,0),1)</f>
        <v>#N/A</v>
      </c>
      <c r="K4061" s="57" t="e">
        <f aca="false">INDEX(lava,MATCH(B4061,SumMonths,0),2)</f>
        <v>#N/A</v>
      </c>
    </row>
    <row r="4062" customFormat="false" ht="12.75" hidden="false" customHeight="false" outlineLevel="0" collapsed="false">
      <c r="A4062" s="57" t="e">
        <f aca="false">INDEX(BucketTable,MATCH(B4062,SumMonths,0),1)</f>
        <v>#N/A</v>
      </c>
      <c r="K4062" s="57" t="e">
        <f aca="false">INDEX(lava,MATCH(B4062,SumMonths,0),2)</f>
        <v>#N/A</v>
      </c>
    </row>
    <row r="4063" customFormat="false" ht="12.75" hidden="false" customHeight="false" outlineLevel="0" collapsed="false">
      <c r="A4063" s="57" t="e">
        <f aca="false">INDEX(BucketTable,MATCH(B4063,SumMonths,0),1)</f>
        <v>#N/A</v>
      </c>
      <c r="K4063" s="57" t="e">
        <f aca="false">INDEX(lava,MATCH(B4063,SumMonths,0),2)</f>
        <v>#N/A</v>
      </c>
    </row>
    <row r="4064" customFormat="false" ht="12.75" hidden="false" customHeight="false" outlineLevel="0" collapsed="false">
      <c r="A4064" s="57" t="e">
        <f aca="false">INDEX(BucketTable,MATCH(B4064,SumMonths,0),1)</f>
        <v>#N/A</v>
      </c>
      <c r="K4064" s="57" t="e">
        <f aca="false">INDEX(lava,MATCH(B4064,SumMonths,0),2)</f>
        <v>#N/A</v>
      </c>
    </row>
    <row r="4065" customFormat="false" ht="12.75" hidden="false" customHeight="false" outlineLevel="0" collapsed="false">
      <c r="A4065" s="57" t="e">
        <f aca="false">INDEX(BucketTable,MATCH(B4065,SumMonths,0),1)</f>
        <v>#N/A</v>
      </c>
      <c r="K4065" s="57" t="e">
        <f aca="false">INDEX(lava,MATCH(B4065,SumMonths,0),2)</f>
        <v>#N/A</v>
      </c>
    </row>
    <row r="4066" customFormat="false" ht="12.75" hidden="false" customHeight="false" outlineLevel="0" collapsed="false">
      <c r="A4066" s="57" t="e">
        <f aca="false">INDEX(BucketTable,MATCH(B4066,SumMonths,0),1)</f>
        <v>#N/A</v>
      </c>
      <c r="K4066" s="57" t="e">
        <f aca="false">INDEX(lava,MATCH(B4066,SumMonths,0),2)</f>
        <v>#N/A</v>
      </c>
    </row>
    <row r="4067" customFormat="false" ht="12.75" hidden="false" customHeight="false" outlineLevel="0" collapsed="false">
      <c r="A4067" s="57" t="e">
        <f aca="false">INDEX(BucketTable,MATCH(B4067,SumMonths,0),1)</f>
        <v>#N/A</v>
      </c>
      <c r="K4067" s="57" t="e">
        <f aca="false">INDEX(lava,MATCH(B4067,SumMonths,0),2)</f>
        <v>#N/A</v>
      </c>
    </row>
    <row r="4068" customFormat="false" ht="12.75" hidden="false" customHeight="false" outlineLevel="0" collapsed="false">
      <c r="A4068" s="57" t="e">
        <f aca="false">INDEX(BucketTable,MATCH(B4068,SumMonths,0),1)</f>
        <v>#N/A</v>
      </c>
      <c r="K4068" s="57" t="e">
        <f aca="false">INDEX(lava,MATCH(B4068,SumMonths,0),2)</f>
        <v>#N/A</v>
      </c>
    </row>
    <row r="4069" customFormat="false" ht="12.75" hidden="false" customHeight="false" outlineLevel="0" collapsed="false">
      <c r="A4069" s="57" t="e">
        <f aca="false">INDEX(BucketTable,MATCH(B4069,SumMonths,0),1)</f>
        <v>#N/A</v>
      </c>
      <c r="K4069" s="57" t="e">
        <f aca="false">INDEX(lava,MATCH(B4069,SumMonths,0),2)</f>
        <v>#N/A</v>
      </c>
    </row>
    <row r="4070" customFormat="false" ht="12.75" hidden="false" customHeight="false" outlineLevel="0" collapsed="false">
      <c r="A4070" s="57" t="e">
        <f aca="false">INDEX(BucketTable,MATCH(B4070,SumMonths,0),1)</f>
        <v>#N/A</v>
      </c>
      <c r="K4070" s="57" t="e">
        <f aca="false">INDEX(lava,MATCH(B4070,SumMonths,0),2)</f>
        <v>#N/A</v>
      </c>
    </row>
    <row r="4071" customFormat="false" ht="12.75" hidden="false" customHeight="false" outlineLevel="0" collapsed="false">
      <c r="A4071" s="57" t="e">
        <f aca="false">INDEX(BucketTable,MATCH(B4071,SumMonths,0),1)</f>
        <v>#N/A</v>
      </c>
      <c r="K4071" s="57" t="e">
        <f aca="false">INDEX(lava,MATCH(B4071,SumMonths,0),2)</f>
        <v>#N/A</v>
      </c>
    </row>
    <row r="4072" customFormat="false" ht="12.75" hidden="false" customHeight="false" outlineLevel="0" collapsed="false">
      <c r="A4072" s="57" t="e">
        <f aca="false">INDEX(BucketTable,MATCH(B4072,SumMonths,0),1)</f>
        <v>#N/A</v>
      </c>
      <c r="K4072" s="57" t="e">
        <f aca="false">INDEX(lava,MATCH(B4072,SumMonths,0),2)</f>
        <v>#N/A</v>
      </c>
    </row>
    <row r="4073" customFormat="false" ht="12.75" hidden="false" customHeight="false" outlineLevel="0" collapsed="false">
      <c r="A4073" s="57" t="e">
        <f aca="false">INDEX(BucketTable,MATCH(B4073,SumMonths,0),1)</f>
        <v>#N/A</v>
      </c>
      <c r="K4073" s="57" t="e">
        <f aca="false">INDEX(lava,MATCH(B4073,SumMonths,0),2)</f>
        <v>#N/A</v>
      </c>
    </row>
    <row r="4074" customFormat="false" ht="12.75" hidden="false" customHeight="false" outlineLevel="0" collapsed="false">
      <c r="A4074" s="57" t="e">
        <f aca="false">INDEX(BucketTable,MATCH(B4074,SumMonths,0),1)</f>
        <v>#N/A</v>
      </c>
      <c r="K4074" s="57" t="e">
        <f aca="false">INDEX(lava,MATCH(B4074,SumMonths,0),2)</f>
        <v>#N/A</v>
      </c>
    </row>
    <row r="4075" customFormat="false" ht="12.75" hidden="false" customHeight="false" outlineLevel="0" collapsed="false">
      <c r="A4075" s="57" t="e">
        <f aca="false">INDEX(BucketTable,MATCH(B4075,SumMonths,0),1)</f>
        <v>#N/A</v>
      </c>
      <c r="K4075" s="57" t="e">
        <f aca="false">INDEX(lava,MATCH(B4075,SumMonths,0),2)</f>
        <v>#N/A</v>
      </c>
    </row>
    <row r="4076" customFormat="false" ht="12.75" hidden="false" customHeight="false" outlineLevel="0" collapsed="false">
      <c r="A4076" s="57" t="e">
        <f aca="false">INDEX(BucketTable,MATCH(B4076,SumMonths,0),1)</f>
        <v>#N/A</v>
      </c>
      <c r="K4076" s="57" t="e">
        <f aca="false">INDEX(lava,MATCH(B4076,SumMonths,0),2)</f>
        <v>#N/A</v>
      </c>
    </row>
    <row r="4077" customFormat="false" ht="12.75" hidden="false" customHeight="false" outlineLevel="0" collapsed="false">
      <c r="A4077" s="57" t="e">
        <f aca="false">INDEX(BucketTable,MATCH(B4077,SumMonths,0),1)</f>
        <v>#N/A</v>
      </c>
      <c r="K4077" s="57" t="e">
        <f aca="false">INDEX(lava,MATCH(B4077,SumMonths,0),2)</f>
        <v>#N/A</v>
      </c>
    </row>
    <row r="4078" customFormat="false" ht="12.75" hidden="false" customHeight="false" outlineLevel="0" collapsed="false">
      <c r="A4078" s="57" t="e">
        <f aca="false">INDEX(BucketTable,MATCH(B4078,SumMonths,0),1)</f>
        <v>#N/A</v>
      </c>
      <c r="K4078" s="57" t="e">
        <f aca="false">INDEX(lava,MATCH(B4078,SumMonths,0),2)</f>
        <v>#N/A</v>
      </c>
    </row>
    <row r="4079" customFormat="false" ht="12.75" hidden="false" customHeight="false" outlineLevel="0" collapsed="false">
      <c r="A4079" s="57" t="e">
        <f aca="false">INDEX(BucketTable,MATCH(B4079,SumMonths,0),1)</f>
        <v>#N/A</v>
      </c>
      <c r="K4079" s="57" t="e">
        <f aca="false">INDEX(lava,MATCH(B4079,SumMonths,0),2)</f>
        <v>#N/A</v>
      </c>
    </row>
    <row r="4080" customFormat="false" ht="12.75" hidden="false" customHeight="false" outlineLevel="0" collapsed="false">
      <c r="A4080" s="57" t="e">
        <f aca="false">INDEX(BucketTable,MATCH(B4080,SumMonths,0),1)</f>
        <v>#N/A</v>
      </c>
      <c r="K4080" s="57" t="e">
        <f aca="false">INDEX(lava,MATCH(B4080,SumMonths,0),2)</f>
        <v>#N/A</v>
      </c>
    </row>
    <row r="4081" customFormat="false" ht="12.75" hidden="false" customHeight="false" outlineLevel="0" collapsed="false">
      <c r="A4081" s="57" t="e">
        <f aca="false">INDEX(BucketTable,MATCH(B4081,SumMonths,0),1)</f>
        <v>#N/A</v>
      </c>
      <c r="K4081" s="57" t="e">
        <f aca="false">INDEX(lava,MATCH(B4081,SumMonths,0),2)</f>
        <v>#N/A</v>
      </c>
    </row>
    <row r="4082" customFormat="false" ht="12.75" hidden="false" customHeight="false" outlineLevel="0" collapsed="false">
      <c r="A4082" s="57" t="e">
        <f aca="false">INDEX(BucketTable,MATCH(B4082,SumMonths,0),1)</f>
        <v>#N/A</v>
      </c>
      <c r="K4082" s="57" t="e">
        <f aca="false">INDEX(lava,MATCH(B4082,SumMonths,0),2)</f>
        <v>#N/A</v>
      </c>
    </row>
    <row r="4083" customFormat="false" ht="12.75" hidden="false" customHeight="false" outlineLevel="0" collapsed="false">
      <c r="A4083" s="57" t="e">
        <f aca="false">INDEX(BucketTable,MATCH(B4083,SumMonths,0),1)</f>
        <v>#N/A</v>
      </c>
      <c r="K4083" s="57" t="e">
        <f aca="false">INDEX(lava,MATCH(B4083,SumMonths,0),2)</f>
        <v>#N/A</v>
      </c>
    </row>
    <row r="4084" customFormat="false" ht="12.75" hidden="false" customHeight="false" outlineLevel="0" collapsed="false">
      <c r="A4084" s="57" t="e">
        <f aca="false">INDEX(BucketTable,MATCH(B4084,SumMonths,0),1)</f>
        <v>#N/A</v>
      </c>
      <c r="K4084" s="57" t="e">
        <f aca="false">INDEX(lava,MATCH(B4084,SumMonths,0),2)</f>
        <v>#N/A</v>
      </c>
    </row>
    <row r="4085" customFormat="false" ht="12.75" hidden="false" customHeight="false" outlineLevel="0" collapsed="false">
      <c r="A4085" s="57" t="e">
        <f aca="false">INDEX(BucketTable,MATCH(B4085,SumMonths,0),1)</f>
        <v>#N/A</v>
      </c>
      <c r="K4085" s="57" t="e">
        <f aca="false">INDEX(lava,MATCH(B4085,SumMonths,0),2)</f>
        <v>#N/A</v>
      </c>
    </row>
    <row r="4086" customFormat="false" ht="12.75" hidden="false" customHeight="false" outlineLevel="0" collapsed="false">
      <c r="A4086" s="57" t="e">
        <f aca="false">INDEX(BucketTable,MATCH(B4086,SumMonths,0),1)</f>
        <v>#N/A</v>
      </c>
      <c r="K4086" s="57" t="e">
        <f aca="false">INDEX(lava,MATCH(B4086,SumMonths,0),2)</f>
        <v>#N/A</v>
      </c>
    </row>
    <row r="4087" customFormat="false" ht="12.75" hidden="false" customHeight="false" outlineLevel="0" collapsed="false">
      <c r="A4087" s="57" t="e">
        <f aca="false">INDEX(BucketTable,MATCH(B4087,SumMonths,0),1)</f>
        <v>#N/A</v>
      </c>
      <c r="K4087" s="57" t="e">
        <f aca="false">INDEX(lava,MATCH(B4087,SumMonths,0),2)</f>
        <v>#N/A</v>
      </c>
    </row>
    <row r="4088" customFormat="false" ht="12.75" hidden="false" customHeight="false" outlineLevel="0" collapsed="false">
      <c r="A4088" s="57" t="e">
        <f aca="false">INDEX(BucketTable,MATCH(B4088,SumMonths,0),1)</f>
        <v>#N/A</v>
      </c>
      <c r="K4088" s="57" t="e">
        <f aca="false">INDEX(lava,MATCH(B4088,SumMonths,0),2)</f>
        <v>#N/A</v>
      </c>
    </row>
    <row r="4089" customFormat="false" ht="12.75" hidden="false" customHeight="false" outlineLevel="0" collapsed="false">
      <c r="A4089" s="57" t="e">
        <f aca="false">INDEX(BucketTable,MATCH(B4089,SumMonths,0),1)</f>
        <v>#N/A</v>
      </c>
      <c r="K4089" s="57" t="e">
        <f aca="false">INDEX(lava,MATCH(B4089,SumMonths,0),2)</f>
        <v>#N/A</v>
      </c>
    </row>
    <row r="4090" customFormat="false" ht="12.75" hidden="false" customHeight="false" outlineLevel="0" collapsed="false">
      <c r="A4090" s="57" t="e">
        <f aca="false">INDEX(BucketTable,MATCH(B4090,SumMonths,0),1)</f>
        <v>#N/A</v>
      </c>
      <c r="K4090" s="57" t="e">
        <f aca="false">INDEX(lava,MATCH(B4090,SumMonths,0),2)</f>
        <v>#N/A</v>
      </c>
    </row>
    <row r="4091" customFormat="false" ht="12.75" hidden="false" customHeight="false" outlineLevel="0" collapsed="false">
      <c r="A4091" s="57" t="e">
        <f aca="false">INDEX(BucketTable,MATCH(B4091,SumMonths,0),1)</f>
        <v>#N/A</v>
      </c>
      <c r="K4091" s="57" t="e">
        <f aca="false">INDEX(lava,MATCH(B4091,SumMonths,0),2)</f>
        <v>#N/A</v>
      </c>
    </row>
    <row r="4092" customFormat="false" ht="12.75" hidden="false" customHeight="false" outlineLevel="0" collapsed="false">
      <c r="A4092" s="57" t="e">
        <f aca="false">INDEX(BucketTable,MATCH(B4092,SumMonths,0),1)</f>
        <v>#N/A</v>
      </c>
      <c r="K4092" s="57" t="e">
        <f aca="false">INDEX(lava,MATCH(B4092,SumMonths,0),2)</f>
        <v>#N/A</v>
      </c>
    </row>
    <row r="4093" customFormat="false" ht="12.75" hidden="false" customHeight="false" outlineLevel="0" collapsed="false">
      <c r="A4093" s="57" t="e">
        <f aca="false">INDEX(BucketTable,MATCH(B4093,SumMonths,0),1)</f>
        <v>#N/A</v>
      </c>
      <c r="K4093" s="57" t="e">
        <f aca="false">INDEX(lava,MATCH(B4093,SumMonths,0),2)</f>
        <v>#N/A</v>
      </c>
    </row>
    <row r="4094" customFormat="false" ht="12.75" hidden="false" customHeight="false" outlineLevel="0" collapsed="false">
      <c r="A4094" s="57" t="e">
        <f aca="false">INDEX(BucketTable,MATCH(B4094,SumMonths,0),1)</f>
        <v>#N/A</v>
      </c>
      <c r="K4094" s="57" t="e">
        <f aca="false">INDEX(lava,MATCH(B4094,SumMonths,0),2)</f>
        <v>#N/A</v>
      </c>
    </row>
    <row r="4095" customFormat="false" ht="12.75" hidden="false" customHeight="false" outlineLevel="0" collapsed="false">
      <c r="A4095" s="57" t="e">
        <f aca="false">INDEX(BucketTable,MATCH(B4095,SumMonths,0),1)</f>
        <v>#N/A</v>
      </c>
      <c r="K4095" s="57" t="e">
        <f aca="false">INDEX(lava,MATCH(B4095,SumMonths,0),2)</f>
        <v>#N/A</v>
      </c>
    </row>
    <row r="4096" customFormat="false" ht="12.75" hidden="false" customHeight="false" outlineLevel="0" collapsed="false">
      <c r="A4096" s="57" t="e">
        <f aca="false">INDEX(BucketTable,MATCH(B4096,SumMonths,0),1)</f>
        <v>#N/A</v>
      </c>
      <c r="K4096" s="57" t="e">
        <f aca="false">INDEX(lava,MATCH(B4096,SumMonths,0),2)</f>
        <v>#N/A</v>
      </c>
    </row>
    <row r="4097" customFormat="false" ht="12.75" hidden="false" customHeight="false" outlineLevel="0" collapsed="false">
      <c r="A4097" s="57" t="e">
        <f aca="false">INDEX(BucketTable,MATCH(B4097,SumMonths,0),1)</f>
        <v>#N/A</v>
      </c>
      <c r="K4097" s="57" t="e">
        <f aca="false">INDEX(lava,MATCH(B4097,SumMonths,0),2)</f>
        <v>#N/A</v>
      </c>
    </row>
    <row r="4098" customFormat="false" ht="12.75" hidden="false" customHeight="false" outlineLevel="0" collapsed="false">
      <c r="A4098" s="57" t="e">
        <f aca="false">INDEX(BucketTable,MATCH(B4098,SumMonths,0),1)</f>
        <v>#N/A</v>
      </c>
      <c r="K4098" s="57" t="e">
        <f aca="false">INDEX(lava,MATCH(B4098,SumMonths,0),2)</f>
        <v>#N/A</v>
      </c>
    </row>
    <row r="4099" customFormat="false" ht="12.75" hidden="false" customHeight="false" outlineLevel="0" collapsed="false">
      <c r="A4099" s="57" t="e">
        <f aca="false">INDEX(BucketTable,MATCH(B4099,SumMonths,0),1)</f>
        <v>#N/A</v>
      </c>
      <c r="K4099" s="57" t="e">
        <f aca="false">INDEX(lava,MATCH(B4099,SumMonths,0),2)</f>
        <v>#N/A</v>
      </c>
    </row>
    <row r="4100" customFormat="false" ht="12.75" hidden="false" customHeight="false" outlineLevel="0" collapsed="false">
      <c r="A4100" s="57" t="e">
        <f aca="false">INDEX(BucketTable,MATCH(B4100,SumMonths,0),1)</f>
        <v>#N/A</v>
      </c>
      <c r="K4100" s="57" t="e">
        <f aca="false">INDEX(lava,MATCH(B4100,SumMonths,0),2)</f>
        <v>#N/A</v>
      </c>
    </row>
    <row r="4101" customFormat="false" ht="12.75" hidden="false" customHeight="false" outlineLevel="0" collapsed="false">
      <c r="A4101" s="57" t="e">
        <f aca="false">INDEX(BucketTable,MATCH(B4101,SumMonths,0),1)</f>
        <v>#N/A</v>
      </c>
      <c r="K4101" s="57" t="e">
        <f aca="false">INDEX(lava,MATCH(B4101,SumMonths,0),2)</f>
        <v>#N/A</v>
      </c>
    </row>
    <row r="4102" customFormat="false" ht="12.75" hidden="false" customHeight="false" outlineLevel="0" collapsed="false">
      <c r="A4102" s="57" t="e">
        <f aca="false">INDEX(BucketTable,MATCH(B4102,SumMonths,0),1)</f>
        <v>#N/A</v>
      </c>
      <c r="K4102" s="57" t="e">
        <f aca="false">INDEX(lava,MATCH(B4102,SumMonths,0),2)</f>
        <v>#N/A</v>
      </c>
    </row>
    <row r="4103" customFormat="false" ht="12.75" hidden="false" customHeight="false" outlineLevel="0" collapsed="false">
      <c r="A4103" s="57" t="e">
        <f aca="false">INDEX(BucketTable,MATCH(B4103,SumMonths,0),1)</f>
        <v>#N/A</v>
      </c>
      <c r="K4103" s="57" t="e">
        <f aca="false">INDEX(lava,MATCH(B4103,SumMonths,0),2)</f>
        <v>#N/A</v>
      </c>
    </row>
    <row r="4104" customFormat="false" ht="12.75" hidden="false" customHeight="false" outlineLevel="0" collapsed="false">
      <c r="A4104" s="57" t="e">
        <f aca="false">INDEX(BucketTable,MATCH(B4104,SumMonths,0),1)</f>
        <v>#N/A</v>
      </c>
      <c r="K4104" s="57" t="e">
        <f aca="false">INDEX(lava,MATCH(B4104,SumMonths,0),2)</f>
        <v>#N/A</v>
      </c>
    </row>
    <row r="4105" customFormat="false" ht="12.75" hidden="false" customHeight="false" outlineLevel="0" collapsed="false">
      <c r="A4105" s="57" t="e">
        <f aca="false">INDEX(BucketTable,MATCH(B4105,SumMonths,0),1)</f>
        <v>#N/A</v>
      </c>
      <c r="K4105" s="57" t="e">
        <f aca="false">INDEX(lava,MATCH(B4105,SumMonths,0),2)</f>
        <v>#N/A</v>
      </c>
    </row>
    <row r="4106" customFormat="false" ht="12.75" hidden="false" customHeight="false" outlineLevel="0" collapsed="false">
      <c r="A4106" s="57" t="e">
        <f aca="false">INDEX(BucketTable,MATCH(B4106,SumMonths,0),1)</f>
        <v>#N/A</v>
      </c>
      <c r="K4106" s="57" t="e">
        <f aca="false">INDEX(lava,MATCH(B4106,SumMonths,0),2)</f>
        <v>#N/A</v>
      </c>
    </row>
    <row r="4107" customFormat="false" ht="12.75" hidden="false" customHeight="false" outlineLevel="0" collapsed="false">
      <c r="A4107" s="57" t="e">
        <f aca="false">INDEX(BucketTable,MATCH(B4107,SumMonths,0),1)</f>
        <v>#N/A</v>
      </c>
      <c r="K4107" s="57" t="e">
        <f aca="false">INDEX(lava,MATCH(B4107,SumMonths,0),2)</f>
        <v>#N/A</v>
      </c>
    </row>
    <row r="4108" customFormat="false" ht="12.75" hidden="false" customHeight="false" outlineLevel="0" collapsed="false">
      <c r="A4108" s="57" t="e">
        <f aca="false">INDEX(BucketTable,MATCH(B4108,SumMonths,0),1)</f>
        <v>#N/A</v>
      </c>
      <c r="K4108" s="57" t="e">
        <f aca="false">INDEX(lava,MATCH(B4108,SumMonths,0),2)</f>
        <v>#N/A</v>
      </c>
    </row>
    <row r="4109" customFormat="false" ht="12.75" hidden="false" customHeight="false" outlineLevel="0" collapsed="false">
      <c r="A4109" s="57" t="e">
        <f aca="false">INDEX(BucketTable,MATCH(B4109,SumMonths,0),1)</f>
        <v>#N/A</v>
      </c>
      <c r="K4109" s="57" t="e">
        <f aca="false">INDEX(lava,MATCH(B4109,SumMonths,0),2)</f>
        <v>#N/A</v>
      </c>
    </row>
    <row r="4110" customFormat="false" ht="12.75" hidden="false" customHeight="false" outlineLevel="0" collapsed="false">
      <c r="A4110" s="57" t="e">
        <f aca="false">INDEX(BucketTable,MATCH(B4110,SumMonths,0),1)</f>
        <v>#N/A</v>
      </c>
      <c r="K4110" s="57" t="e">
        <f aca="false">INDEX(lava,MATCH(B4110,SumMonths,0),2)</f>
        <v>#N/A</v>
      </c>
    </row>
    <row r="4111" customFormat="false" ht="12.75" hidden="false" customHeight="false" outlineLevel="0" collapsed="false">
      <c r="A4111" s="57" t="e">
        <f aca="false">INDEX(BucketTable,MATCH(B4111,SumMonths,0),1)</f>
        <v>#N/A</v>
      </c>
      <c r="K4111" s="57" t="e">
        <f aca="false">INDEX(lava,MATCH(B4111,SumMonths,0),2)</f>
        <v>#N/A</v>
      </c>
    </row>
    <row r="4112" customFormat="false" ht="12.75" hidden="false" customHeight="false" outlineLevel="0" collapsed="false">
      <c r="A4112" s="57" t="e">
        <f aca="false">INDEX(BucketTable,MATCH(B4112,SumMonths,0),1)</f>
        <v>#N/A</v>
      </c>
      <c r="K4112" s="57" t="e">
        <f aca="false">INDEX(lava,MATCH(B4112,SumMonths,0),2)</f>
        <v>#N/A</v>
      </c>
    </row>
    <row r="4113" customFormat="false" ht="12.75" hidden="false" customHeight="false" outlineLevel="0" collapsed="false">
      <c r="A4113" s="57" t="e">
        <f aca="false">INDEX(BucketTable,MATCH(B4113,SumMonths,0),1)</f>
        <v>#N/A</v>
      </c>
      <c r="K4113" s="57" t="e">
        <f aca="false">INDEX(lava,MATCH(B4113,SumMonths,0),2)</f>
        <v>#N/A</v>
      </c>
    </row>
    <row r="4114" customFormat="false" ht="12.75" hidden="false" customHeight="false" outlineLevel="0" collapsed="false">
      <c r="A4114" s="57" t="e">
        <f aca="false">INDEX(BucketTable,MATCH(B4114,SumMonths,0),1)</f>
        <v>#N/A</v>
      </c>
      <c r="K4114" s="57" t="e">
        <f aca="false">INDEX(lava,MATCH(B4114,SumMonths,0),2)</f>
        <v>#N/A</v>
      </c>
    </row>
    <row r="4115" customFormat="false" ht="12.75" hidden="false" customHeight="false" outlineLevel="0" collapsed="false">
      <c r="A4115" s="57" t="e">
        <f aca="false">INDEX(BucketTable,MATCH(B4115,SumMonths,0),1)</f>
        <v>#N/A</v>
      </c>
      <c r="K4115" s="57" t="e">
        <f aca="false">INDEX(lava,MATCH(B4115,SumMonths,0),2)</f>
        <v>#N/A</v>
      </c>
    </row>
    <row r="4116" customFormat="false" ht="12.75" hidden="false" customHeight="false" outlineLevel="0" collapsed="false">
      <c r="A4116" s="57" t="e">
        <f aca="false">INDEX(BucketTable,MATCH(B4116,SumMonths,0),1)</f>
        <v>#N/A</v>
      </c>
      <c r="K4116" s="57" t="e">
        <f aca="false">INDEX(lava,MATCH(B4116,SumMonths,0),2)</f>
        <v>#N/A</v>
      </c>
    </row>
    <row r="4117" customFormat="false" ht="12.75" hidden="false" customHeight="false" outlineLevel="0" collapsed="false">
      <c r="A4117" s="57" t="e">
        <f aca="false">INDEX(BucketTable,MATCH(B4117,SumMonths,0),1)</f>
        <v>#N/A</v>
      </c>
      <c r="K4117" s="57" t="e">
        <f aca="false">INDEX(lava,MATCH(B4117,SumMonths,0),2)</f>
        <v>#N/A</v>
      </c>
    </row>
    <row r="4118" customFormat="false" ht="12.75" hidden="false" customHeight="false" outlineLevel="0" collapsed="false">
      <c r="A4118" s="57" t="e">
        <f aca="false">INDEX(BucketTable,MATCH(B4118,SumMonths,0),1)</f>
        <v>#N/A</v>
      </c>
      <c r="K4118" s="57" t="e">
        <f aca="false">INDEX(lava,MATCH(B4118,SumMonths,0),2)</f>
        <v>#N/A</v>
      </c>
    </row>
    <row r="4119" customFormat="false" ht="12.75" hidden="false" customHeight="false" outlineLevel="0" collapsed="false">
      <c r="A4119" s="57" t="e">
        <f aca="false">INDEX(BucketTable,MATCH(B4119,SumMonths,0),1)</f>
        <v>#N/A</v>
      </c>
      <c r="K4119" s="57" t="e">
        <f aca="false">INDEX(lava,MATCH(B4119,SumMonths,0),2)</f>
        <v>#N/A</v>
      </c>
    </row>
    <row r="4120" customFormat="false" ht="12.75" hidden="false" customHeight="false" outlineLevel="0" collapsed="false">
      <c r="A4120" s="57" t="e">
        <f aca="false">INDEX(BucketTable,MATCH(B4120,SumMonths,0),1)</f>
        <v>#N/A</v>
      </c>
      <c r="K4120" s="57" t="e">
        <f aca="false">INDEX(lava,MATCH(B4120,SumMonths,0),2)</f>
        <v>#N/A</v>
      </c>
    </row>
    <row r="4121" customFormat="false" ht="12.75" hidden="false" customHeight="false" outlineLevel="0" collapsed="false">
      <c r="A4121" s="57" t="e">
        <f aca="false">INDEX(BucketTable,MATCH(B4121,SumMonths,0),1)</f>
        <v>#N/A</v>
      </c>
      <c r="K4121" s="57" t="e">
        <f aca="false">INDEX(lava,MATCH(B4121,SumMonths,0),2)</f>
        <v>#N/A</v>
      </c>
    </row>
    <row r="4122" customFormat="false" ht="12.75" hidden="false" customHeight="false" outlineLevel="0" collapsed="false">
      <c r="A4122" s="57" t="e">
        <f aca="false">INDEX(BucketTable,MATCH(B4122,SumMonths,0),1)</f>
        <v>#N/A</v>
      </c>
      <c r="K4122" s="57" t="e">
        <f aca="false">INDEX(lava,MATCH(B4122,SumMonths,0),2)</f>
        <v>#N/A</v>
      </c>
    </row>
    <row r="4123" customFormat="false" ht="12.75" hidden="false" customHeight="false" outlineLevel="0" collapsed="false">
      <c r="A4123" s="57" t="e">
        <f aca="false">INDEX(BucketTable,MATCH(B4123,SumMonths,0),1)</f>
        <v>#N/A</v>
      </c>
      <c r="K4123" s="57" t="e">
        <f aca="false">INDEX(lava,MATCH(B4123,SumMonths,0),2)</f>
        <v>#N/A</v>
      </c>
    </row>
    <row r="4124" customFormat="false" ht="12.75" hidden="false" customHeight="false" outlineLevel="0" collapsed="false">
      <c r="A4124" s="57" t="e">
        <f aca="false">INDEX(BucketTable,MATCH(B4124,SumMonths,0),1)</f>
        <v>#N/A</v>
      </c>
      <c r="K4124" s="57" t="e">
        <f aca="false">INDEX(lava,MATCH(B4124,SumMonths,0),2)</f>
        <v>#N/A</v>
      </c>
    </row>
    <row r="4125" customFormat="false" ht="12.75" hidden="false" customHeight="false" outlineLevel="0" collapsed="false">
      <c r="A4125" s="57" t="e">
        <f aca="false">INDEX(BucketTable,MATCH(B4125,SumMonths,0),1)</f>
        <v>#N/A</v>
      </c>
      <c r="K4125" s="57" t="e">
        <f aca="false">INDEX(lava,MATCH(B4125,SumMonths,0),2)</f>
        <v>#N/A</v>
      </c>
    </row>
    <row r="4126" customFormat="false" ht="12.75" hidden="false" customHeight="false" outlineLevel="0" collapsed="false">
      <c r="A4126" s="57" t="e">
        <f aca="false">INDEX(BucketTable,MATCH(B4126,SumMonths,0),1)</f>
        <v>#N/A</v>
      </c>
      <c r="K4126" s="57" t="e">
        <f aca="false">INDEX(lava,MATCH(B4126,SumMonths,0),2)</f>
        <v>#N/A</v>
      </c>
    </row>
    <row r="4127" customFormat="false" ht="12.75" hidden="false" customHeight="false" outlineLevel="0" collapsed="false">
      <c r="A4127" s="57" t="e">
        <f aca="false">INDEX(BucketTable,MATCH(B4127,SumMonths,0),1)</f>
        <v>#N/A</v>
      </c>
      <c r="K4127" s="57" t="e">
        <f aca="false">INDEX(lava,MATCH(B4127,SumMonths,0),2)</f>
        <v>#N/A</v>
      </c>
    </row>
    <row r="4128" customFormat="false" ht="12.75" hidden="false" customHeight="false" outlineLevel="0" collapsed="false">
      <c r="A4128" s="57" t="e">
        <f aca="false">INDEX(BucketTable,MATCH(B4128,SumMonths,0),1)</f>
        <v>#N/A</v>
      </c>
      <c r="K4128" s="57" t="e">
        <f aca="false">INDEX(lava,MATCH(B4128,SumMonths,0),2)</f>
        <v>#N/A</v>
      </c>
    </row>
    <row r="4129" customFormat="false" ht="12.75" hidden="false" customHeight="false" outlineLevel="0" collapsed="false">
      <c r="A4129" s="57" t="e">
        <f aca="false">INDEX(BucketTable,MATCH(B4129,SumMonths,0),1)</f>
        <v>#N/A</v>
      </c>
      <c r="K4129" s="57" t="e">
        <f aca="false">INDEX(lava,MATCH(B4129,SumMonths,0),2)</f>
        <v>#N/A</v>
      </c>
    </row>
    <row r="4130" customFormat="false" ht="12.75" hidden="false" customHeight="false" outlineLevel="0" collapsed="false">
      <c r="A4130" s="57" t="e">
        <f aca="false">INDEX(BucketTable,MATCH(B4130,SumMonths,0),1)</f>
        <v>#N/A</v>
      </c>
      <c r="K4130" s="57" t="e">
        <f aca="false">INDEX(lava,MATCH(B4130,SumMonths,0),2)</f>
        <v>#N/A</v>
      </c>
    </row>
    <row r="4131" customFormat="false" ht="12.75" hidden="false" customHeight="false" outlineLevel="0" collapsed="false">
      <c r="A4131" s="57" t="e">
        <f aca="false">INDEX(BucketTable,MATCH(B4131,SumMonths,0),1)</f>
        <v>#N/A</v>
      </c>
      <c r="K4131" s="57" t="e">
        <f aca="false">INDEX(lava,MATCH(B4131,SumMonths,0),2)</f>
        <v>#N/A</v>
      </c>
    </row>
    <row r="4132" customFormat="false" ht="12.75" hidden="false" customHeight="false" outlineLevel="0" collapsed="false">
      <c r="A4132" s="57" t="e">
        <f aca="false">INDEX(BucketTable,MATCH(B4132,SumMonths,0),1)</f>
        <v>#N/A</v>
      </c>
      <c r="K4132" s="57" t="e">
        <f aca="false">INDEX(lava,MATCH(B4132,SumMonths,0),2)</f>
        <v>#N/A</v>
      </c>
    </row>
    <row r="4133" customFormat="false" ht="12.75" hidden="false" customHeight="false" outlineLevel="0" collapsed="false">
      <c r="A4133" s="57" t="e">
        <f aca="false">INDEX(BucketTable,MATCH(B4133,SumMonths,0),1)</f>
        <v>#N/A</v>
      </c>
      <c r="K4133" s="57" t="e">
        <f aca="false">INDEX(lava,MATCH(B4133,SumMonths,0),2)</f>
        <v>#N/A</v>
      </c>
    </row>
    <row r="4134" customFormat="false" ht="12.75" hidden="false" customHeight="false" outlineLevel="0" collapsed="false">
      <c r="A4134" s="57" t="e">
        <f aca="false">INDEX(BucketTable,MATCH(B4134,SumMonths,0),1)</f>
        <v>#N/A</v>
      </c>
      <c r="K4134" s="57" t="e">
        <f aca="false">INDEX(lava,MATCH(B4134,SumMonths,0),2)</f>
        <v>#N/A</v>
      </c>
    </row>
    <row r="4135" customFormat="false" ht="12.75" hidden="false" customHeight="false" outlineLevel="0" collapsed="false">
      <c r="A4135" s="57" t="e">
        <f aca="false">INDEX(BucketTable,MATCH(B4135,SumMonths,0),1)</f>
        <v>#N/A</v>
      </c>
      <c r="K4135" s="57" t="e">
        <f aca="false">INDEX(lava,MATCH(B4135,SumMonths,0),2)</f>
        <v>#N/A</v>
      </c>
    </row>
    <row r="4136" customFormat="false" ht="12.75" hidden="false" customHeight="false" outlineLevel="0" collapsed="false">
      <c r="A4136" s="57" t="e">
        <f aca="false">INDEX(BucketTable,MATCH(B4136,SumMonths,0),1)</f>
        <v>#N/A</v>
      </c>
      <c r="K4136" s="57" t="e">
        <f aca="false">INDEX(lava,MATCH(B4136,SumMonths,0),2)</f>
        <v>#N/A</v>
      </c>
    </row>
    <row r="4137" customFormat="false" ht="12.75" hidden="false" customHeight="false" outlineLevel="0" collapsed="false">
      <c r="A4137" s="57" t="e">
        <f aca="false">INDEX(BucketTable,MATCH(B4137,SumMonths,0),1)</f>
        <v>#N/A</v>
      </c>
      <c r="K4137" s="57" t="e">
        <f aca="false">INDEX(lava,MATCH(B4137,SumMonths,0),2)</f>
        <v>#N/A</v>
      </c>
    </row>
    <row r="4138" customFormat="false" ht="12.75" hidden="false" customHeight="false" outlineLevel="0" collapsed="false">
      <c r="A4138" s="57" t="e">
        <f aca="false">INDEX(BucketTable,MATCH(B4138,SumMonths,0),1)</f>
        <v>#N/A</v>
      </c>
      <c r="K4138" s="57" t="e">
        <f aca="false">INDEX(lava,MATCH(B4138,SumMonths,0),2)</f>
        <v>#N/A</v>
      </c>
    </row>
    <row r="4139" customFormat="false" ht="12.75" hidden="false" customHeight="false" outlineLevel="0" collapsed="false">
      <c r="A4139" s="57" t="e">
        <f aca="false">INDEX(BucketTable,MATCH(B4139,SumMonths,0),1)</f>
        <v>#N/A</v>
      </c>
      <c r="K4139" s="57" t="e">
        <f aca="false">INDEX(lava,MATCH(B4139,SumMonths,0),2)</f>
        <v>#N/A</v>
      </c>
    </row>
    <row r="4140" customFormat="false" ht="12.75" hidden="false" customHeight="false" outlineLevel="0" collapsed="false">
      <c r="A4140" s="57" t="e">
        <f aca="false">INDEX(BucketTable,MATCH(B4140,SumMonths,0),1)</f>
        <v>#N/A</v>
      </c>
      <c r="K4140" s="57" t="e">
        <f aca="false">INDEX(lava,MATCH(B4140,SumMonths,0),2)</f>
        <v>#N/A</v>
      </c>
    </row>
    <row r="4141" customFormat="false" ht="12.75" hidden="false" customHeight="false" outlineLevel="0" collapsed="false">
      <c r="A4141" s="57" t="e">
        <f aca="false">INDEX(BucketTable,MATCH(B4141,SumMonths,0),1)</f>
        <v>#N/A</v>
      </c>
      <c r="K4141" s="57" t="e">
        <f aca="false">INDEX(lava,MATCH(B4141,SumMonths,0),2)</f>
        <v>#N/A</v>
      </c>
    </row>
    <row r="4142" customFormat="false" ht="12.75" hidden="false" customHeight="false" outlineLevel="0" collapsed="false">
      <c r="A4142" s="57" t="e">
        <f aca="false">INDEX(BucketTable,MATCH(B4142,SumMonths,0),1)</f>
        <v>#N/A</v>
      </c>
      <c r="K4142" s="57" t="e">
        <f aca="false">INDEX(lava,MATCH(B4142,SumMonths,0),2)</f>
        <v>#N/A</v>
      </c>
    </row>
    <row r="4143" customFormat="false" ht="12.75" hidden="false" customHeight="false" outlineLevel="0" collapsed="false">
      <c r="A4143" s="57" t="e">
        <f aca="false">INDEX(BucketTable,MATCH(B4143,SumMonths,0),1)</f>
        <v>#N/A</v>
      </c>
      <c r="K4143" s="57" t="e">
        <f aca="false">INDEX(lava,MATCH(B4143,SumMonths,0),2)</f>
        <v>#N/A</v>
      </c>
    </row>
    <row r="4144" customFormat="false" ht="12.75" hidden="false" customHeight="false" outlineLevel="0" collapsed="false">
      <c r="A4144" s="57" t="e">
        <f aca="false">INDEX(BucketTable,MATCH(B4144,SumMonths,0),1)</f>
        <v>#N/A</v>
      </c>
      <c r="K4144" s="57" t="e">
        <f aca="false">INDEX(lava,MATCH(B4144,SumMonths,0),2)</f>
        <v>#N/A</v>
      </c>
    </row>
    <row r="4145" customFormat="false" ht="12.75" hidden="false" customHeight="false" outlineLevel="0" collapsed="false">
      <c r="A4145" s="57" t="e">
        <f aca="false">INDEX(BucketTable,MATCH(B4145,SumMonths,0),1)</f>
        <v>#N/A</v>
      </c>
      <c r="K4145" s="57" t="e">
        <f aca="false">INDEX(lava,MATCH(B4145,SumMonths,0),2)</f>
        <v>#N/A</v>
      </c>
    </row>
    <row r="4146" customFormat="false" ht="12.75" hidden="false" customHeight="false" outlineLevel="0" collapsed="false">
      <c r="A4146" s="57" t="e">
        <f aca="false">INDEX(BucketTable,MATCH(B4146,SumMonths,0),1)</f>
        <v>#N/A</v>
      </c>
      <c r="K4146" s="57" t="e">
        <f aca="false">INDEX(lava,MATCH(B4146,SumMonths,0),2)</f>
        <v>#N/A</v>
      </c>
    </row>
    <row r="4147" customFormat="false" ht="12.75" hidden="false" customHeight="false" outlineLevel="0" collapsed="false">
      <c r="A4147" s="57" t="e">
        <f aca="false">INDEX(BucketTable,MATCH(B4147,SumMonths,0),1)</f>
        <v>#N/A</v>
      </c>
      <c r="K4147" s="57" t="e">
        <f aca="false">INDEX(lava,MATCH(B4147,SumMonths,0),2)</f>
        <v>#N/A</v>
      </c>
    </row>
    <row r="4148" customFormat="false" ht="12.75" hidden="false" customHeight="false" outlineLevel="0" collapsed="false">
      <c r="A4148" s="57" t="e">
        <f aca="false">INDEX(BucketTable,MATCH(B4148,SumMonths,0),1)</f>
        <v>#N/A</v>
      </c>
      <c r="K4148" s="57" t="e">
        <f aca="false">INDEX(lava,MATCH(B4148,SumMonths,0),2)</f>
        <v>#N/A</v>
      </c>
    </row>
    <row r="4149" customFormat="false" ht="12.75" hidden="false" customHeight="false" outlineLevel="0" collapsed="false">
      <c r="A4149" s="57" t="e">
        <f aca="false">INDEX(BucketTable,MATCH(B4149,SumMonths,0),1)</f>
        <v>#N/A</v>
      </c>
      <c r="K4149" s="57" t="e">
        <f aca="false">INDEX(lava,MATCH(B4149,SumMonths,0),2)</f>
        <v>#N/A</v>
      </c>
    </row>
    <row r="4150" customFormat="false" ht="12.75" hidden="false" customHeight="false" outlineLevel="0" collapsed="false">
      <c r="A4150" s="57" t="e">
        <f aca="false">INDEX(BucketTable,MATCH(B4150,SumMonths,0),1)</f>
        <v>#N/A</v>
      </c>
      <c r="K4150" s="57" t="e">
        <f aca="false">INDEX(lava,MATCH(B4150,SumMonths,0),2)</f>
        <v>#N/A</v>
      </c>
    </row>
    <row r="4151" customFormat="false" ht="12.75" hidden="false" customHeight="false" outlineLevel="0" collapsed="false">
      <c r="A4151" s="57" t="e">
        <f aca="false">INDEX(BucketTable,MATCH(B4151,SumMonths,0),1)</f>
        <v>#N/A</v>
      </c>
      <c r="K4151" s="57" t="e">
        <f aca="false">INDEX(lava,MATCH(B4151,SumMonths,0),2)</f>
        <v>#N/A</v>
      </c>
    </row>
    <row r="4152" customFormat="false" ht="12.75" hidden="false" customHeight="false" outlineLevel="0" collapsed="false">
      <c r="A4152" s="57" t="e">
        <f aca="false">INDEX(BucketTable,MATCH(B4152,SumMonths,0),1)</f>
        <v>#N/A</v>
      </c>
      <c r="K4152" s="57" t="e">
        <f aca="false">INDEX(lava,MATCH(B4152,SumMonths,0),2)</f>
        <v>#N/A</v>
      </c>
    </row>
    <row r="4153" customFormat="false" ht="12.75" hidden="false" customHeight="false" outlineLevel="0" collapsed="false">
      <c r="A4153" s="57" t="e">
        <f aca="false">INDEX(BucketTable,MATCH(B4153,SumMonths,0),1)</f>
        <v>#N/A</v>
      </c>
      <c r="K4153" s="57" t="e">
        <f aca="false">INDEX(lava,MATCH(B4153,SumMonths,0),2)</f>
        <v>#N/A</v>
      </c>
    </row>
    <row r="4154" customFormat="false" ht="12.75" hidden="false" customHeight="false" outlineLevel="0" collapsed="false">
      <c r="A4154" s="57" t="e">
        <f aca="false">INDEX(BucketTable,MATCH(B4154,SumMonths,0),1)</f>
        <v>#N/A</v>
      </c>
      <c r="K4154" s="57" t="e">
        <f aca="false">INDEX(lava,MATCH(B4154,SumMonths,0),2)</f>
        <v>#N/A</v>
      </c>
    </row>
    <row r="4155" customFormat="false" ht="12.75" hidden="false" customHeight="false" outlineLevel="0" collapsed="false">
      <c r="A4155" s="57" t="e">
        <f aca="false">INDEX(BucketTable,MATCH(B4155,SumMonths,0),1)</f>
        <v>#N/A</v>
      </c>
      <c r="K4155" s="57" t="e">
        <f aca="false">INDEX(lava,MATCH(B4155,SumMonths,0),2)</f>
        <v>#N/A</v>
      </c>
    </row>
    <row r="4156" customFormat="false" ht="12.75" hidden="false" customHeight="false" outlineLevel="0" collapsed="false">
      <c r="A4156" s="57" t="e">
        <f aca="false">INDEX(BucketTable,MATCH(B4156,SumMonths,0),1)</f>
        <v>#N/A</v>
      </c>
      <c r="K4156" s="57" t="e">
        <f aca="false">INDEX(lava,MATCH(B4156,SumMonths,0),2)</f>
        <v>#N/A</v>
      </c>
    </row>
    <row r="4157" customFormat="false" ht="12.75" hidden="false" customHeight="false" outlineLevel="0" collapsed="false">
      <c r="A4157" s="57" t="e">
        <f aca="false">INDEX(BucketTable,MATCH(B4157,SumMonths,0),1)</f>
        <v>#N/A</v>
      </c>
      <c r="K4157" s="57" t="e">
        <f aca="false">INDEX(lava,MATCH(B4157,SumMonths,0),2)</f>
        <v>#N/A</v>
      </c>
    </row>
    <row r="4158" customFormat="false" ht="12.75" hidden="false" customHeight="false" outlineLevel="0" collapsed="false">
      <c r="A4158" s="57" t="e">
        <f aca="false">INDEX(BucketTable,MATCH(B4158,SumMonths,0),1)</f>
        <v>#N/A</v>
      </c>
      <c r="K4158" s="57" t="e">
        <f aca="false">INDEX(lava,MATCH(B4158,SumMonths,0),2)</f>
        <v>#N/A</v>
      </c>
    </row>
    <row r="4159" customFormat="false" ht="12.75" hidden="false" customHeight="false" outlineLevel="0" collapsed="false">
      <c r="A4159" s="57" t="e">
        <f aca="false">INDEX(BucketTable,MATCH(B4159,SumMonths,0),1)</f>
        <v>#N/A</v>
      </c>
      <c r="K4159" s="57" t="e">
        <f aca="false">INDEX(lava,MATCH(B4159,SumMonths,0),2)</f>
        <v>#N/A</v>
      </c>
    </row>
    <row r="4160" customFormat="false" ht="12.75" hidden="false" customHeight="false" outlineLevel="0" collapsed="false">
      <c r="A4160" s="57" t="e">
        <f aca="false">INDEX(BucketTable,MATCH(B4160,SumMonths,0),1)</f>
        <v>#N/A</v>
      </c>
      <c r="K4160" s="57" t="e">
        <f aca="false">INDEX(lava,MATCH(B4160,SumMonths,0),2)</f>
        <v>#N/A</v>
      </c>
    </row>
    <row r="4161" customFormat="false" ht="12.75" hidden="false" customHeight="false" outlineLevel="0" collapsed="false">
      <c r="A4161" s="57" t="e">
        <f aca="false">INDEX(BucketTable,MATCH(B4161,SumMonths,0),1)</f>
        <v>#N/A</v>
      </c>
      <c r="K4161" s="57" t="e">
        <f aca="false">INDEX(lava,MATCH(B4161,SumMonths,0),2)</f>
        <v>#N/A</v>
      </c>
    </row>
    <row r="4162" customFormat="false" ht="12.75" hidden="false" customHeight="false" outlineLevel="0" collapsed="false">
      <c r="A4162" s="57" t="e">
        <f aca="false">INDEX(BucketTable,MATCH(B4162,SumMonths,0),1)</f>
        <v>#N/A</v>
      </c>
      <c r="K4162" s="57" t="e">
        <f aca="false">INDEX(lava,MATCH(B4162,SumMonths,0),2)</f>
        <v>#N/A</v>
      </c>
    </row>
    <row r="4163" customFormat="false" ht="12.75" hidden="false" customHeight="false" outlineLevel="0" collapsed="false">
      <c r="A4163" s="57" t="e">
        <f aca="false">INDEX(BucketTable,MATCH(B4163,SumMonths,0),1)</f>
        <v>#N/A</v>
      </c>
      <c r="K4163" s="57" t="e">
        <f aca="false">INDEX(lava,MATCH(B4163,SumMonths,0),2)</f>
        <v>#N/A</v>
      </c>
    </row>
    <row r="4164" customFormat="false" ht="12.75" hidden="false" customHeight="false" outlineLevel="0" collapsed="false">
      <c r="A4164" s="57" t="e">
        <f aca="false">INDEX(BucketTable,MATCH(B4164,SumMonths,0),1)</f>
        <v>#N/A</v>
      </c>
      <c r="K4164" s="57" t="e">
        <f aca="false">INDEX(lava,MATCH(B4164,SumMonths,0),2)</f>
        <v>#N/A</v>
      </c>
    </row>
    <row r="4165" customFormat="false" ht="12.75" hidden="false" customHeight="false" outlineLevel="0" collapsed="false">
      <c r="A4165" s="57" t="e">
        <f aca="false">INDEX(BucketTable,MATCH(B4165,SumMonths,0),1)</f>
        <v>#N/A</v>
      </c>
      <c r="K4165" s="57" t="e">
        <f aca="false">INDEX(lava,MATCH(B4165,SumMonths,0),2)</f>
        <v>#N/A</v>
      </c>
    </row>
    <row r="4166" customFormat="false" ht="12.75" hidden="false" customHeight="false" outlineLevel="0" collapsed="false">
      <c r="A4166" s="57" t="e">
        <f aca="false">INDEX(BucketTable,MATCH(B4166,SumMonths,0),1)</f>
        <v>#N/A</v>
      </c>
      <c r="K4166" s="57" t="e">
        <f aca="false">INDEX(lava,MATCH(B4166,SumMonths,0),2)</f>
        <v>#N/A</v>
      </c>
    </row>
    <row r="4167" customFormat="false" ht="12.75" hidden="false" customHeight="false" outlineLevel="0" collapsed="false">
      <c r="A4167" s="57" t="e">
        <f aca="false">INDEX(BucketTable,MATCH(B4167,SumMonths,0),1)</f>
        <v>#N/A</v>
      </c>
      <c r="K4167" s="57" t="e">
        <f aca="false">INDEX(lava,MATCH(B4167,SumMonths,0),2)</f>
        <v>#N/A</v>
      </c>
    </row>
    <row r="4168" customFormat="false" ht="12.75" hidden="false" customHeight="false" outlineLevel="0" collapsed="false">
      <c r="A4168" s="57" t="e">
        <f aca="false">INDEX(BucketTable,MATCH(B4168,SumMonths,0),1)</f>
        <v>#N/A</v>
      </c>
      <c r="K4168" s="57" t="e">
        <f aca="false">INDEX(lava,MATCH(B4168,SumMonths,0),2)</f>
        <v>#N/A</v>
      </c>
    </row>
    <row r="4169" customFormat="false" ht="12.75" hidden="false" customHeight="false" outlineLevel="0" collapsed="false">
      <c r="A4169" s="57" t="e">
        <f aca="false">INDEX(BucketTable,MATCH(B4169,SumMonths,0),1)</f>
        <v>#N/A</v>
      </c>
      <c r="K4169" s="57" t="e">
        <f aca="false">INDEX(lava,MATCH(B4169,SumMonths,0),2)</f>
        <v>#N/A</v>
      </c>
    </row>
    <row r="4170" customFormat="false" ht="12.75" hidden="false" customHeight="false" outlineLevel="0" collapsed="false">
      <c r="A4170" s="57" t="e">
        <f aca="false">INDEX(BucketTable,MATCH(B4170,SumMonths,0),1)</f>
        <v>#N/A</v>
      </c>
      <c r="K4170" s="57" t="e">
        <f aca="false">INDEX(lava,MATCH(B4170,SumMonths,0),2)</f>
        <v>#N/A</v>
      </c>
    </row>
    <row r="4171" customFormat="false" ht="12.75" hidden="false" customHeight="false" outlineLevel="0" collapsed="false">
      <c r="A4171" s="57" t="e">
        <f aca="false">INDEX(BucketTable,MATCH(B4171,SumMonths,0),1)</f>
        <v>#N/A</v>
      </c>
      <c r="K4171" s="57" t="e">
        <f aca="false">INDEX(lava,MATCH(B4171,SumMonths,0),2)</f>
        <v>#N/A</v>
      </c>
    </row>
    <row r="4172" customFormat="false" ht="12.75" hidden="false" customHeight="false" outlineLevel="0" collapsed="false">
      <c r="A4172" s="57" t="e">
        <f aca="false">INDEX(BucketTable,MATCH(B4172,SumMonths,0),1)</f>
        <v>#N/A</v>
      </c>
      <c r="K4172" s="57" t="e">
        <f aca="false">INDEX(lava,MATCH(B4172,SumMonths,0),2)</f>
        <v>#N/A</v>
      </c>
    </row>
    <row r="4173" customFormat="false" ht="12.75" hidden="false" customHeight="false" outlineLevel="0" collapsed="false">
      <c r="A4173" s="57" t="e">
        <f aca="false">INDEX(BucketTable,MATCH(B4173,SumMonths,0),1)</f>
        <v>#N/A</v>
      </c>
      <c r="K4173" s="57" t="e">
        <f aca="false">INDEX(lava,MATCH(B4173,SumMonths,0),2)</f>
        <v>#N/A</v>
      </c>
    </row>
    <row r="4174" customFormat="false" ht="12.75" hidden="false" customHeight="false" outlineLevel="0" collapsed="false">
      <c r="A4174" s="57" t="e">
        <f aca="false">INDEX(BucketTable,MATCH(B4174,SumMonths,0),1)</f>
        <v>#N/A</v>
      </c>
      <c r="K4174" s="57" t="e">
        <f aca="false">INDEX(lava,MATCH(B4174,SumMonths,0),2)</f>
        <v>#N/A</v>
      </c>
    </row>
    <row r="4175" customFormat="false" ht="12.75" hidden="false" customHeight="false" outlineLevel="0" collapsed="false">
      <c r="A4175" s="57" t="e">
        <f aca="false">INDEX(BucketTable,MATCH(B4175,SumMonths,0),1)</f>
        <v>#N/A</v>
      </c>
      <c r="K4175" s="57" t="e">
        <f aca="false">INDEX(lava,MATCH(B4175,SumMonths,0),2)</f>
        <v>#N/A</v>
      </c>
    </row>
    <row r="4176" customFormat="false" ht="12.75" hidden="false" customHeight="false" outlineLevel="0" collapsed="false">
      <c r="A4176" s="57" t="e">
        <f aca="false">INDEX(BucketTable,MATCH(B4176,SumMonths,0),1)</f>
        <v>#N/A</v>
      </c>
      <c r="K4176" s="57" t="e">
        <f aca="false">INDEX(lava,MATCH(B4176,SumMonths,0),2)</f>
        <v>#N/A</v>
      </c>
    </row>
    <row r="4177" customFormat="false" ht="12.75" hidden="false" customHeight="false" outlineLevel="0" collapsed="false">
      <c r="A4177" s="57" t="e">
        <f aca="false">INDEX(BucketTable,MATCH(B4177,SumMonths,0),1)</f>
        <v>#N/A</v>
      </c>
      <c r="K4177" s="57" t="e">
        <f aca="false">INDEX(lava,MATCH(B4177,SumMonths,0),2)</f>
        <v>#N/A</v>
      </c>
    </row>
    <row r="4178" customFormat="false" ht="12.75" hidden="false" customHeight="false" outlineLevel="0" collapsed="false">
      <c r="A4178" s="57" t="e">
        <f aca="false">INDEX(BucketTable,MATCH(B4178,SumMonths,0),1)</f>
        <v>#N/A</v>
      </c>
      <c r="K4178" s="57" t="e">
        <f aca="false">INDEX(lava,MATCH(B4178,SumMonths,0),2)</f>
        <v>#N/A</v>
      </c>
    </row>
    <row r="4179" customFormat="false" ht="12.75" hidden="false" customHeight="false" outlineLevel="0" collapsed="false">
      <c r="A4179" s="57" t="e">
        <f aca="false">INDEX(BucketTable,MATCH(B4179,SumMonths,0),1)</f>
        <v>#N/A</v>
      </c>
      <c r="K4179" s="57" t="e">
        <f aca="false">INDEX(lava,MATCH(B4179,SumMonths,0),2)</f>
        <v>#N/A</v>
      </c>
    </row>
    <row r="4180" customFormat="false" ht="12.75" hidden="false" customHeight="false" outlineLevel="0" collapsed="false">
      <c r="A4180" s="57" t="e">
        <f aca="false">INDEX(BucketTable,MATCH(B4180,SumMonths,0),1)</f>
        <v>#N/A</v>
      </c>
      <c r="K4180" s="57" t="e">
        <f aca="false">INDEX(lava,MATCH(B4180,SumMonths,0),2)</f>
        <v>#N/A</v>
      </c>
    </row>
    <row r="4181" customFormat="false" ht="12.75" hidden="false" customHeight="false" outlineLevel="0" collapsed="false">
      <c r="A4181" s="57" t="e">
        <f aca="false">INDEX(BucketTable,MATCH(B4181,SumMonths,0),1)</f>
        <v>#N/A</v>
      </c>
      <c r="K4181" s="57" t="e">
        <f aca="false">INDEX(lava,MATCH(B4181,SumMonths,0),2)</f>
        <v>#N/A</v>
      </c>
    </row>
    <row r="4182" customFormat="false" ht="12.75" hidden="false" customHeight="false" outlineLevel="0" collapsed="false">
      <c r="A4182" s="57" t="e">
        <f aca="false">INDEX(BucketTable,MATCH(B4182,SumMonths,0),1)</f>
        <v>#N/A</v>
      </c>
      <c r="K4182" s="57" t="e">
        <f aca="false">INDEX(lava,MATCH(B4182,SumMonths,0),2)</f>
        <v>#N/A</v>
      </c>
    </row>
    <row r="4183" customFormat="false" ht="12.75" hidden="false" customHeight="false" outlineLevel="0" collapsed="false">
      <c r="A4183" s="57" t="e">
        <f aca="false">INDEX(BucketTable,MATCH(B4183,SumMonths,0),1)</f>
        <v>#N/A</v>
      </c>
      <c r="K4183" s="57" t="e">
        <f aca="false">INDEX(lava,MATCH(B4183,SumMonths,0),2)</f>
        <v>#N/A</v>
      </c>
    </row>
    <row r="4184" customFormat="false" ht="12.75" hidden="false" customHeight="false" outlineLevel="0" collapsed="false">
      <c r="A4184" s="57" t="e">
        <f aca="false">INDEX(BucketTable,MATCH(B4184,SumMonths,0),1)</f>
        <v>#N/A</v>
      </c>
      <c r="K4184" s="57" t="e">
        <f aca="false">INDEX(lava,MATCH(B4184,SumMonths,0),2)</f>
        <v>#N/A</v>
      </c>
    </row>
    <row r="4185" customFormat="false" ht="12.75" hidden="false" customHeight="false" outlineLevel="0" collapsed="false">
      <c r="A4185" s="57" t="e">
        <f aca="false">INDEX(BucketTable,MATCH(B4185,SumMonths,0),1)</f>
        <v>#N/A</v>
      </c>
      <c r="K4185" s="57" t="e">
        <f aca="false">INDEX(lava,MATCH(B4185,SumMonths,0),2)</f>
        <v>#N/A</v>
      </c>
    </row>
    <row r="4186" customFormat="false" ht="12.75" hidden="false" customHeight="false" outlineLevel="0" collapsed="false">
      <c r="A4186" s="57" t="e">
        <f aca="false">INDEX(BucketTable,MATCH(B4186,SumMonths,0),1)</f>
        <v>#N/A</v>
      </c>
      <c r="K4186" s="57" t="e">
        <f aca="false">INDEX(lava,MATCH(B4186,SumMonths,0),2)</f>
        <v>#N/A</v>
      </c>
    </row>
    <row r="4187" customFormat="false" ht="12.75" hidden="false" customHeight="false" outlineLevel="0" collapsed="false">
      <c r="A4187" s="57" t="e">
        <f aca="false">INDEX(BucketTable,MATCH(B4187,SumMonths,0),1)</f>
        <v>#N/A</v>
      </c>
      <c r="K4187" s="57" t="e">
        <f aca="false">INDEX(lava,MATCH(B4187,SumMonths,0),2)</f>
        <v>#N/A</v>
      </c>
    </row>
    <row r="4188" customFormat="false" ht="12.75" hidden="false" customHeight="false" outlineLevel="0" collapsed="false">
      <c r="A4188" s="57" t="e">
        <f aca="false">INDEX(BucketTable,MATCH(B4188,SumMonths,0),1)</f>
        <v>#N/A</v>
      </c>
      <c r="K4188" s="57" t="e">
        <f aca="false">INDEX(lava,MATCH(B4188,SumMonths,0),2)</f>
        <v>#N/A</v>
      </c>
    </row>
    <row r="4189" customFormat="false" ht="12.75" hidden="false" customHeight="false" outlineLevel="0" collapsed="false">
      <c r="A4189" s="57" t="e">
        <f aca="false">INDEX(BucketTable,MATCH(B4189,SumMonths,0),1)</f>
        <v>#N/A</v>
      </c>
      <c r="K4189" s="57" t="e">
        <f aca="false">INDEX(lava,MATCH(B4189,SumMonths,0),2)</f>
        <v>#N/A</v>
      </c>
    </row>
    <row r="4190" customFormat="false" ht="12.75" hidden="false" customHeight="false" outlineLevel="0" collapsed="false">
      <c r="A4190" s="57" t="e">
        <f aca="false">INDEX(BucketTable,MATCH(B4190,SumMonths,0),1)</f>
        <v>#N/A</v>
      </c>
      <c r="K4190" s="57" t="e">
        <f aca="false">INDEX(lava,MATCH(B4190,SumMonths,0),2)</f>
        <v>#N/A</v>
      </c>
    </row>
    <row r="4191" customFormat="false" ht="12.75" hidden="false" customHeight="false" outlineLevel="0" collapsed="false">
      <c r="A4191" s="57" t="e">
        <f aca="false">INDEX(BucketTable,MATCH(B4191,SumMonths,0),1)</f>
        <v>#N/A</v>
      </c>
      <c r="K4191" s="57" t="e">
        <f aca="false">INDEX(lava,MATCH(B4191,SumMonths,0),2)</f>
        <v>#N/A</v>
      </c>
    </row>
    <row r="4192" customFormat="false" ht="12.75" hidden="false" customHeight="false" outlineLevel="0" collapsed="false">
      <c r="A4192" s="57" t="e">
        <f aca="false">INDEX(BucketTable,MATCH(B4192,SumMonths,0),1)</f>
        <v>#N/A</v>
      </c>
      <c r="K4192" s="57" t="e">
        <f aca="false">INDEX(lava,MATCH(B4192,SumMonths,0),2)</f>
        <v>#N/A</v>
      </c>
    </row>
    <row r="4193" customFormat="false" ht="12.75" hidden="false" customHeight="false" outlineLevel="0" collapsed="false">
      <c r="A4193" s="57" t="e">
        <f aca="false">INDEX(BucketTable,MATCH(B4193,SumMonths,0),1)</f>
        <v>#N/A</v>
      </c>
      <c r="K4193" s="57" t="e">
        <f aca="false">INDEX(lava,MATCH(B4193,SumMonths,0),2)</f>
        <v>#N/A</v>
      </c>
    </row>
    <row r="4194" customFormat="false" ht="12.75" hidden="false" customHeight="false" outlineLevel="0" collapsed="false">
      <c r="A4194" s="57" t="e">
        <f aca="false">INDEX(BucketTable,MATCH(B4194,SumMonths,0),1)</f>
        <v>#N/A</v>
      </c>
      <c r="K4194" s="57" t="e">
        <f aca="false">INDEX(lava,MATCH(B4194,SumMonths,0),2)</f>
        <v>#N/A</v>
      </c>
    </row>
    <row r="4195" customFormat="false" ht="12.75" hidden="false" customHeight="false" outlineLevel="0" collapsed="false">
      <c r="A4195" s="57" t="e">
        <f aca="false">INDEX(BucketTable,MATCH(B4195,SumMonths,0),1)</f>
        <v>#N/A</v>
      </c>
      <c r="K4195" s="57" t="e">
        <f aca="false">INDEX(lava,MATCH(B4195,SumMonths,0),2)</f>
        <v>#N/A</v>
      </c>
    </row>
    <row r="4196" customFormat="false" ht="12.75" hidden="false" customHeight="false" outlineLevel="0" collapsed="false">
      <c r="A4196" s="57" t="e">
        <f aca="false">INDEX(BucketTable,MATCH(B4196,SumMonths,0),1)</f>
        <v>#N/A</v>
      </c>
      <c r="K4196" s="57" t="e">
        <f aca="false">INDEX(lava,MATCH(B4196,SumMonths,0),2)</f>
        <v>#N/A</v>
      </c>
    </row>
    <row r="4197" customFormat="false" ht="12.75" hidden="false" customHeight="false" outlineLevel="0" collapsed="false">
      <c r="A4197" s="57" t="e">
        <f aca="false">INDEX(BucketTable,MATCH(B4197,SumMonths,0),1)</f>
        <v>#N/A</v>
      </c>
      <c r="K4197" s="57" t="e">
        <f aca="false">INDEX(lava,MATCH(B4197,SumMonths,0),2)</f>
        <v>#N/A</v>
      </c>
    </row>
    <row r="4198" customFormat="false" ht="12.75" hidden="false" customHeight="false" outlineLevel="0" collapsed="false">
      <c r="A4198" s="57" t="e">
        <f aca="false">INDEX(BucketTable,MATCH(B4198,SumMonths,0),1)</f>
        <v>#N/A</v>
      </c>
      <c r="K4198" s="57" t="e">
        <f aca="false">INDEX(lava,MATCH(B4198,SumMonths,0),2)</f>
        <v>#N/A</v>
      </c>
    </row>
    <row r="4199" customFormat="false" ht="12.75" hidden="false" customHeight="false" outlineLevel="0" collapsed="false">
      <c r="A4199" s="57" t="e">
        <f aca="false">INDEX(BucketTable,MATCH(B4199,SumMonths,0),1)</f>
        <v>#N/A</v>
      </c>
      <c r="K4199" s="57" t="e">
        <f aca="false">INDEX(lava,MATCH(B4199,SumMonths,0),2)</f>
        <v>#N/A</v>
      </c>
    </row>
    <row r="4200" customFormat="false" ht="12.75" hidden="false" customHeight="false" outlineLevel="0" collapsed="false">
      <c r="A4200" s="57" t="e">
        <f aca="false">INDEX(BucketTable,MATCH(B4200,SumMonths,0),1)</f>
        <v>#N/A</v>
      </c>
      <c r="K4200" s="57" t="e">
        <f aca="false">INDEX(lava,MATCH(B4200,SumMonths,0),2)</f>
        <v>#N/A</v>
      </c>
    </row>
    <row r="4201" customFormat="false" ht="12.75" hidden="false" customHeight="false" outlineLevel="0" collapsed="false">
      <c r="A4201" s="57" t="e">
        <f aca="false">INDEX(BucketTable,MATCH(B4201,SumMonths,0),1)</f>
        <v>#N/A</v>
      </c>
      <c r="K4201" s="57" t="e">
        <f aca="false">INDEX(lava,MATCH(B4201,SumMonths,0),2)</f>
        <v>#N/A</v>
      </c>
    </row>
    <row r="4202" customFormat="false" ht="12.75" hidden="false" customHeight="false" outlineLevel="0" collapsed="false">
      <c r="A4202" s="57" t="e">
        <f aca="false">INDEX(BucketTable,MATCH(B4202,SumMonths,0),1)</f>
        <v>#N/A</v>
      </c>
      <c r="K4202" s="57" t="e">
        <f aca="false">INDEX(lava,MATCH(B4202,SumMonths,0),2)</f>
        <v>#N/A</v>
      </c>
    </row>
    <row r="4203" customFormat="false" ht="12.75" hidden="false" customHeight="false" outlineLevel="0" collapsed="false">
      <c r="A4203" s="57" t="e">
        <f aca="false">INDEX(BucketTable,MATCH(B4203,SumMonths,0),1)</f>
        <v>#N/A</v>
      </c>
      <c r="K4203" s="57" t="e">
        <f aca="false">INDEX(lava,MATCH(B4203,SumMonths,0),2)</f>
        <v>#N/A</v>
      </c>
    </row>
    <row r="4204" customFormat="false" ht="12.75" hidden="false" customHeight="false" outlineLevel="0" collapsed="false">
      <c r="A4204" s="57" t="e">
        <f aca="false">INDEX(BucketTable,MATCH(B4204,SumMonths,0),1)</f>
        <v>#N/A</v>
      </c>
      <c r="K4204" s="57" t="e">
        <f aca="false">INDEX(lava,MATCH(B4204,SumMonths,0),2)</f>
        <v>#N/A</v>
      </c>
    </row>
    <row r="4205" customFormat="false" ht="12.75" hidden="false" customHeight="false" outlineLevel="0" collapsed="false">
      <c r="A4205" s="57" t="e">
        <f aca="false">INDEX(BucketTable,MATCH(B4205,SumMonths,0),1)</f>
        <v>#N/A</v>
      </c>
      <c r="K4205" s="57" t="e">
        <f aca="false">INDEX(lava,MATCH(B4205,SumMonths,0),2)</f>
        <v>#N/A</v>
      </c>
    </row>
    <row r="4206" customFormat="false" ht="12.75" hidden="false" customHeight="false" outlineLevel="0" collapsed="false">
      <c r="A4206" s="57" t="e">
        <f aca="false">INDEX(BucketTable,MATCH(B4206,SumMonths,0),1)</f>
        <v>#N/A</v>
      </c>
      <c r="K4206" s="57" t="e">
        <f aca="false">INDEX(lava,MATCH(B4206,SumMonths,0),2)</f>
        <v>#N/A</v>
      </c>
    </row>
    <row r="4207" customFormat="false" ht="12.75" hidden="false" customHeight="false" outlineLevel="0" collapsed="false">
      <c r="A4207" s="57" t="e">
        <f aca="false">INDEX(BucketTable,MATCH(B4207,SumMonths,0),1)</f>
        <v>#N/A</v>
      </c>
      <c r="K4207" s="57" t="e">
        <f aca="false">INDEX(lava,MATCH(B4207,SumMonths,0),2)</f>
        <v>#N/A</v>
      </c>
    </row>
    <row r="4208" customFormat="false" ht="12.75" hidden="false" customHeight="false" outlineLevel="0" collapsed="false">
      <c r="A4208" s="57" t="e">
        <f aca="false">INDEX(BucketTable,MATCH(B4208,SumMonths,0),1)</f>
        <v>#N/A</v>
      </c>
      <c r="K4208" s="57" t="e">
        <f aca="false">INDEX(lava,MATCH(B4208,SumMonths,0),2)</f>
        <v>#N/A</v>
      </c>
    </row>
    <row r="4209" customFormat="false" ht="12.75" hidden="false" customHeight="false" outlineLevel="0" collapsed="false">
      <c r="A4209" s="57" t="e">
        <f aca="false">INDEX(BucketTable,MATCH(B4209,SumMonths,0),1)</f>
        <v>#N/A</v>
      </c>
      <c r="K4209" s="57" t="e">
        <f aca="false">INDEX(lava,MATCH(B4209,SumMonths,0),2)</f>
        <v>#N/A</v>
      </c>
    </row>
    <row r="4210" customFormat="false" ht="12.75" hidden="false" customHeight="false" outlineLevel="0" collapsed="false">
      <c r="A4210" s="57" t="e">
        <f aca="false">INDEX(BucketTable,MATCH(B4210,SumMonths,0),1)</f>
        <v>#N/A</v>
      </c>
      <c r="K4210" s="57" t="e">
        <f aca="false">INDEX(lava,MATCH(B4210,SumMonths,0),2)</f>
        <v>#N/A</v>
      </c>
    </row>
    <row r="4211" customFormat="false" ht="12.75" hidden="false" customHeight="false" outlineLevel="0" collapsed="false">
      <c r="A4211" s="57" t="e">
        <f aca="false">INDEX(BucketTable,MATCH(B4211,SumMonths,0),1)</f>
        <v>#N/A</v>
      </c>
      <c r="K4211" s="57" t="e">
        <f aca="false">INDEX(lava,MATCH(B4211,SumMonths,0),2)</f>
        <v>#N/A</v>
      </c>
    </row>
    <row r="4212" customFormat="false" ht="12.75" hidden="false" customHeight="false" outlineLevel="0" collapsed="false">
      <c r="A4212" s="57" t="e">
        <f aca="false">INDEX(BucketTable,MATCH(B4212,SumMonths,0),1)</f>
        <v>#N/A</v>
      </c>
      <c r="K4212" s="57" t="e">
        <f aca="false">INDEX(lava,MATCH(B4212,SumMonths,0),2)</f>
        <v>#N/A</v>
      </c>
    </row>
    <row r="4213" customFormat="false" ht="12.75" hidden="false" customHeight="false" outlineLevel="0" collapsed="false">
      <c r="A4213" s="57" t="e">
        <f aca="false">INDEX(BucketTable,MATCH(B4213,SumMonths,0),1)</f>
        <v>#N/A</v>
      </c>
      <c r="K4213" s="57" t="e">
        <f aca="false">INDEX(lava,MATCH(B4213,SumMonths,0),2)</f>
        <v>#N/A</v>
      </c>
    </row>
    <row r="4214" customFormat="false" ht="12.75" hidden="false" customHeight="false" outlineLevel="0" collapsed="false">
      <c r="A4214" s="57" t="e">
        <f aca="false">INDEX(BucketTable,MATCH(B4214,SumMonths,0),1)</f>
        <v>#N/A</v>
      </c>
      <c r="K4214" s="57" t="e">
        <f aca="false">INDEX(lava,MATCH(B4214,SumMonths,0),2)</f>
        <v>#N/A</v>
      </c>
    </row>
    <row r="4215" customFormat="false" ht="12.75" hidden="false" customHeight="false" outlineLevel="0" collapsed="false">
      <c r="A4215" s="57" t="e">
        <f aca="false">INDEX(BucketTable,MATCH(B4215,SumMonths,0),1)</f>
        <v>#N/A</v>
      </c>
      <c r="K4215" s="57" t="e">
        <f aca="false">INDEX(lava,MATCH(B4215,SumMonths,0),2)</f>
        <v>#N/A</v>
      </c>
    </row>
    <row r="4216" customFormat="false" ht="12.75" hidden="false" customHeight="false" outlineLevel="0" collapsed="false">
      <c r="A4216" s="57" t="e">
        <f aca="false">INDEX(BucketTable,MATCH(B4216,SumMonths,0),1)</f>
        <v>#N/A</v>
      </c>
      <c r="K4216" s="57" t="e">
        <f aca="false">INDEX(lava,MATCH(B4216,SumMonths,0),2)</f>
        <v>#N/A</v>
      </c>
    </row>
    <row r="4217" customFormat="false" ht="12.75" hidden="false" customHeight="false" outlineLevel="0" collapsed="false">
      <c r="A4217" s="57" t="e">
        <f aca="false">INDEX(BucketTable,MATCH(B4217,SumMonths,0),1)</f>
        <v>#N/A</v>
      </c>
      <c r="K4217" s="57" t="e">
        <f aca="false">INDEX(lava,MATCH(B4217,SumMonths,0),2)</f>
        <v>#N/A</v>
      </c>
    </row>
    <row r="4218" customFormat="false" ht="12.75" hidden="false" customHeight="false" outlineLevel="0" collapsed="false">
      <c r="A4218" s="57" t="e">
        <f aca="false">INDEX(BucketTable,MATCH(B4218,SumMonths,0),1)</f>
        <v>#N/A</v>
      </c>
      <c r="K4218" s="57" t="e">
        <f aca="false">INDEX(lava,MATCH(B4218,SumMonths,0),2)</f>
        <v>#N/A</v>
      </c>
    </row>
    <row r="4219" customFormat="false" ht="12.75" hidden="false" customHeight="false" outlineLevel="0" collapsed="false">
      <c r="A4219" s="57" t="e">
        <f aca="false">INDEX(BucketTable,MATCH(B4219,SumMonths,0),1)</f>
        <v>#N/A</v>
      </c>
      <c r="K4219" s="57" t="e">
        <f aca="false">INDEX(lava,MATCH(B4219,SumMonths,0),2)</f>
        <v>#N/A</v>
      </c>
    </row>
    <row r="4220" customFormat="false" ht="12.75" hidden="false" customHeight="false" outlineLevel="0" collapsed="false">
      <c r="A4220" s="57" t="e">
        <f aca="false">INDEX(BucketTable,MATCH(B4220,SumMonths,0),1)</f>
        <v>#N/A</v>
      </c>
      <c r="K4220" s="57" t="e">
        <f aca="false">INDEX(lava,MATCH(B4220,SumMonths,0),2)</f>
        <v>#N/A</v>
      </c>
    </row>
    <row r="4221" customFormat="false" ht="12.75" hidden="false" customHeight="false" outlineLevel="0" collapsed="false">
      <c r="A4221" s="57" t="e">
        <f aca="false">INDEX(BucketTable,MATCH(B4221,SumMonths,0),1)</f>
        <v>#N/A</v>
      </c>
      <c r="K4221" s="57" t="e">
        <f aca="false">INDEX(lava,MATCH(B4221,SumMonths,0),2)</f>
        <v>#N/A</v>
      </c>
    </row>
    <row r="4222" customFormat="false" ht="12.75" hidden="false" customHeight="false" outlineLevel="0" collapsed="false">
      <c r="A4222" s="57" t="e">
        <f aca="false">INDEX(BucketTable,MATCH(B4222,SumMonths,0),1)</f>
        <v>#N/A</v>
      </c>
      <c r="K4222" s="57" t="e">
        <f aca="false">INDEX(lava,MATCH(B4222,SumMonths,0),2)</f>
        <v>#N/A</v>
      </c>
    </row>
    <row r="4223" customFormat="false" ht="12.75" hidden="false" customHeight="false" outlineLevel="0" collapsed="false">
      <c r="A4223" s="57" t="e">
        <f aca="false">INDEX(BucketTable,MATCH(B4223,SumMonths,0),1)</f>
        <v>#N/A</v>
      </c>
      <c r="K4223" s="57" t="e">
        <f aca="false">INDEX(lava,MATCH(B4223,SumMonths,0),2)</f>
        <v>#N/A</v>
      </c>
    </row>
    <row r="4224" customFormat="false" ht="12.75" hidden="false" customHeight="false" outlineLevel="0" collapsed="false">
      <c r="A4224" s="57" t="e">
        <f aca="false">INDEX(BucketTable,MATCH(B4224,SumMonths,0),1)</f>
        <v>#N/A</v>
      </c>
      <c r="K4224" s="57" t="e">
        <f aca="false">INDEX(lava,MATCH(B4224,SumMonths,0),2)</f>
        <v>#N/A</v>
      </c>
    </row>
    <row r="4225" customFormat="false" ht="12.75" hidden="false" customHeight="false" outlineLevel="0" collapsed="false">
      <c r="A4225" s="57" t="e">
        <f aca="false">INDEX(BucketTable,MATCH(B4225,SumMonths,0),1)</f>
        <v>#N/A</v>
      </c>
      <c r="K4225" s="57" t="e">
        <f aca="false">INDEX(lava,MATCH(B4225,SumMonths,0),2)</f>
        <v>#N/A</v>
      </c>
    </row>
    <row r="4226" customFormat="false" ht="12.75" hidden="false" customHeight="false" outlineLevel="0" collapsed="false">
      <c r="A4226" s="57" t="e">
        <f aca="false">INDEX(BucketTable,MATCH(B4226,SumMonths,0),1)</f>
        <v>#N/A</v>
      </c>
      <c r="K4226" s="57" t="e">
        <f aca="false">INDEX(lava,MATCH(B4226,SumMonths,0),2)</f>
        <v>#N/A</v>
      </c>
    </row>
    <row r="4227" customFormat="false" ht="12.75" hidden="false" customHeight="false" outlineLevel="0" collapsed="false">
      <c r="A4227" s="57" t="e">
        <f aca="false">INDEX(BucketTable,MATCH(B4227,SumMonths,0),1)</f>
        <v>#N/A</v>
      </c>
      <c r="K4227" s="57" t="e">
        <f aca="false">INDEX(lava,MATCH(B4227,SumMonths,0),2)</f>
        <v>#N/A</v>
      </c>
    </row>
    <row r="4228" customFormat="false" ht="12.75" hidden="false" customHeight="false" outlineLevel="0" collapsed="false">
      <c r="A4228" s="57" t="e">
        <f aca="false">INDEX(BucketTable,MATCH(B4228,SumMonths,0),1)</f>
        <v>#N/A</v>
      </c>
      <c r="K4228" s="57" t="e">
        <f aca="false">INDEX(lava,MATCH(B4228,SumMonths,0),2)</f>
        <v>#N/A</v>
      </c>
    </row>
    <row r="4229" customFormat="false" ht="12.75" hidden="false" customHeight="false" outlineLevel="0" collapsed="false">
      <c r="A4229" s="57" t="e">
        <f aca="false">INDEX(BucketTable,MATCH(B4229,SumMonths,0),1)</f>
        <v>#N/A</v>
      </c>
      <c r="K4229" s="57" t="e">
        <f aca="false">INDEX(lava,MATCH(B4229,SumMonths,0),2)</f>
        <v>#N/A</v>
      </c>
    </row>
    <row r="4230" customFormat="false" ht="12.75" hidden="false" customHeight="false" outlineLevel="0" collapsed="false">
      <c r="A4230" s="57" t="e">
        <f aca="false">INDEX(BucketTable,MATCH(B4230,SumMonths,0),1)</f>
        <v>#N/A</v>
      </c>
      <c r="K4230" s="57" t="e">
        <f aca="false">INDEX(lava,MATCH(B4230,SumMonths,0),2)</f>
        <v>#N/A</v>
      </c>
    </row>
    <row r="4231" customFormat="false" ht="12.75" hidden="false" customHeight="false" outlineLevel="0" collapsed="false">
      <c r="A4231" s="57" t="e">
        <f aca="false">INDEX(BucketTable,MATCH(B4231,SumMonths,0),1)</f>
        <v>#N/A</v>
      </c>
      <c r="K4231" s="57" t="e">
        <f aca="false">INDEX(lava,MATCH(B4231,SumMonths,0),2)</f>
        <v>#N/A</v>
      </c>
    </row>
    <row r="4232" customFormat="false" ht="12.75" hidden="false" customHeight="false" outlineLevel="0" collapsed="false">
      <c r="A4232" s="57" t="e">
        <f aca="false">INDEX(BucketTable,MATCH(B4232,SumMonths,0),1)</f>
        <v>#N/A</v>
      </c>
      <c r="K4232" s="57" t="e">
        <f aca="false">INDEX(lava,MATCH(B4232,SumMonths,0),2)</f>
        <v>#N/A</v>
      </c>
    </row>
    <row r="4233" customFormat="false" ht="12.75" hidden="false" customHeight="false" outlineLevel="0" collapsed="false">
      <c r="A4233" s="57" t="e">
        <f aca="false">INDEX(BucketTable,MATCH(B4233,SumMonths,0),1)</f>
        <v>#N/A</v>
      </c>
      <c r="K4233" s="57" t="e">
        <f aca="false">INDEX(lava,MATCH(B4233,SumMonths,0),2)</f>
        <v>#N/A</v>
      </c>
    </row>
    <row r="4234" customFormat="false" ht="12.75" hidden="false" customHeight="false" outlineLevel="0" collapsed="false">
      <c r="A4234" s="57" t="e">
        <f aca="false">INDEX(BucketTable,MATCH(B4234,SumMonths,0),1)</f>
        <v>#N/A</v>
      </c>
      <c r="K4234" s="57" t="e">
        <f aca="false">INDEX(lava,MATCH(B4234,SumMonths,0),2)</f>
        <v>#N/A</v>
      </c>
    </row>
    <row r="4235" customFormat="false" ht="12.75" hidden="false" customHeight="false" outlineLevel="0" collapsed="false">
      <c r="A4235" s="57" t="e">
        <f aca="false">INDEX(BucketTable,MATCH(B4235,SumMonths,0),1)</f>
        <v>#N/A</v>
      </c>
      <c r="K4235" s="57" t="e">
        <f aca="false">INDEX(lava,MATCH(B4235,SumMonths,0),2)</f>
        <v>#N/A</v>
      </c>
    </row>
    <row r="4236" customFormat="false" ht="12.75" hidden="false" customHeight="false" outlineLevel="0" collapsed="false">
      <c r="A4236" s="57" t="e">
        <f aca="false">INDEX(BucketTable,MATCH(B4236,SumMonths,0),1)</f>
        <v>#N/A</v>
      </c>
      <c r="K4236" s="57" t="e">
        <f aca="false">INDEX(lava,MATCH(B4236,SumMonths,0),2)</f>
        <v>#N/A</v>
      </c>
    </row>
    <row r="4237" customFormat="false" ht="12.75" hidden="false" customHeight="false" outlineLevel="0" collapsed="false">
      <c r="A4237" s="57" t="e">
        <f aca="false">INDEX(BucketTable,MATCH(B4237,SumMonths,0),1)</f>
        <v>#N/A</v>
      </c>
      <c r="K4237" s="57" t="e">
        <f aca="false">INDEX(lava,MATCH(B4237,SumMonths,0),2)</f>
        <v>#N/A</v>
      </c>
    </row>
    <row r="4238" customFormat="false" ht="12.75" hidden="false" customHeight="false" outlineLevel="0" collapsed="false">
      <c r="A4238" s="57" t="e">
        <f aca="false">INDEX(BucketTable,MATCH(B4238,SumMonths,0),1)</f>
        <v>#N/A</v>
      </c>
      <c r="K4238" s="57" t="e">
        <f aca="false">INDEX(lava,MATCH(B4238,SumMonths,0),2)</f>
        <v>#N/A</v>
      </c>
    </row>
    <row r="4239" customFormat="false" ht="12.75" hidden="false" customHeight="false" outlineLevel="0" collapsed="false">
      <c r="A4239" s="57" t="e">
        <f aca="false">INDEX(BucketTable,MATCH(B4239,SumMonths,0),1)</f>
        <v>#N/A</v>
      </c>
      <c r="K4239" s="57" t="e">
        <f aca="false">INDEX(lava,MATCH(B4239,SumMonths,0),2)</f>
        <v>#N/A</v>
      </c>
    </row>
    <row r="4240" customFormat="false" ht="12.75" hidden="false" customHeight="false" outlineLevel="0" collapsed="false">
      <c r="A4240" s="57" t="e">
        <f aca="false">INDEX(BucketTable,MATCH(B4240,SumMonths,0),1)</f>
        <v>#N/A</v>
      </c>
      <c r="K4240" s="57" t="e">
        <f aca="false">INDEX(lava,MATCH(B4240,SumMonths,0),2)</f>
        <v>#N/A</v>
      </c>
    </row>
    <row r="4241" customFormat="false" ht="12.75" hidden="false" customHeight="false" outlineLevel="0" collapsed="false">
      <c r="A4241" s="57" t="e">
        <f aca="false">INDEX(BucketTable,MATCH(B4241,SumMonths,0),1)</f>
        <v>#N/A</v>
      </c>
      <c r="K4241" s="57" t="e">
        <f aca="false">INDEX(lava,MATCH(B4241,SumMonths,0),2)</f>
        <v>#N/A</v>
      </c>
    </row>
    <row r="4242" customFormat="false" ht="12.75" hidden="false" customHeight="false" outlineLevel="0" collapsed="false">
      <c r="A4242" s="57" t="e">
        <f aca="false">INDEX(BucketTable,MATCH(B4242,SumMonths,0),1)</f>
        <v>#N/A</v>
      </c>
      <c r="K4242" s="57" t="e">
        <f aca="false">INDEX(lava,MATCH(B4242,SumMonths,0),2)</f>
        <v>#N/A</v>
      </c>
    </row>
    <row r="4243" customFormat="false" ht="12.75" hidden="false" customHeight="false" outlineLevel="0" collapsed="false">
      <c r="A4243" s="57" t="e">
        <f aca="false">INDEX(BucketTable,MATCH(B4243,SumMonths,0),1)</f>
        <v>#N/A</v>
      </c>
      <c r="K4243" s="57" t="e">
        <f aca="false">INDEX(lava,MATCH(B4243,SumMonths,0),2)</f>
        <v>#N/A</v>
      </c>
    </row>
    <row r="4244" customFormat="false" ht="12.75" hidden="false" customHeight="false" outlineLevel="0" collapsed="false">
      <c r="A4244" s="57" t="e">
        <f aca="false">INDEX(BucketTable,MATCH(B4244,SumMonths,0),1)</f>
        <v>#N/A</v>
      </c>
      <c r="K4244" s="57" t="e">
        <f aca="false">INDEX(lava,MATCH(B4244,SumMonths,0),2)</f>
        <v>#N/A</v>
      </c>
    </row>
    <row r="4245" customFormat="false" ht="12.75" hidden="false" customHeight="false" outlineLevel="0" collapsed="false">
      <c r="A4245" s="57" t="e">
        <f aca="false">INDEX(BucketTable,MATCH(B4245,SumMonths,0),1)</f>
        <v>#N/A</v>
      </c>
      <c r="K4245" s="57" t="e">
        <f aca="false">INDEX(lava,MATCH(B4245,SumMonths,0),2)</f>
        <v>#N/A</v>
      </c>
    </row>
    <row r="4246" customFormat="false" ht="12.75" hidden="false" customHeight="false" outlineLevel="0" collapsed="false">
      <c r="A4246" s="57" t="e">
        <f aca="false">INDEX(BucketTable,MATCH(B4246,SumMonths,0),1)</f>
        <v>#N/A</v>
      </c>
      <c r="K4246" s="57" t="e">
        <f aca="false">INDEX(lava,MATCH(B4246,SumMonths,0),2)</f>
        <v>#N/A</v>
      </c>
    </row>
    <row r="4247" customFormat="false" ht="12.75" hidden="false" customHeight="false" outlineLevel="0" collapsed="false">
      <c r="A4247" s="57" t="e">
        <f aca="false">INDEX(BucketTable,MATCH(B4247,SumMonths,0),1)</f>
        <v>#N/A</v>
      </c>
      <c r="K4247" s="57" t="e">
        <f aca="false">INDEX(lava,MATCH(B4247,SumMonths,0),2)</f>
        <v>#N/A</v>
      </c>
    </row>
    <row r="4248" customFormat="false" ht="12.75" hidden="false" customHeight="false" outlineLevel="0" collapsed="false">
      <c r="A4248" s="57" t="e">
        <f aca="false">INDEX(BucketTable,MATCH(B4248,SumMonths,0),1)</f>
        <v>#N/A</v>
      </c>
      <c r="K4248" s="57" t="e">
        <f aca="false">INDEX(lava,MATCH(B4248,SumMonths,0),2)</f>
        <v>#N/A</v>
      </c>
    </row>
    <row r="4249" customFormat="false" ht="12.75" hidden="false" customHeight="false" outlineLevel="0" collapsed="false">
      <c r="A4249" s="57" t="e">
        <f aca="false">INDEX(BucketTable,MATCH(B4249,SumMonths,0),1)</f>
        <v>#N/A</v>
      </c>
      <c r="K4249" s="57" t="e">
        <f aca="false">INDEX(lava,MATCH(B4249,SumMonths,0),2)</f>
        <v>#N/A</v>
      </c>
    </row>
    <row r="4250" customFormat="false" ht="12.75" hidden="false" customHeight="false" outlineLevel="0" collapsed="false">
      <c r="A4250" s="57" t="e">
        <f aca="false">INDEX(BucketTable,MATCH(B4250,SumMonths,0),1)</f>
        <v>#N/A</v>
      </c>
      <c r="K4250" s="57" t="e">
        <f aca="false">INDEX(lava,MATCH(B4250,SumMonths,0),2)</f>
        <v>#N/A</v>
      </c>
    </row>
    <row r="4251" customFormat="false" ht="12.75" hidden="false" customHeight="false" outlineLevel="0" collapsed="false">
      <c r="A4251" s="57" t="e">
        <f aca="false">INDEX(BucketTable,MATCH(B4251,SumMonths,0),1)</f>
        <v>#N/A</v>
      </c>
      <c r="K4251" s="57" t="e">
        <f aca="false">INDEX(lava,MATCH(B4251,SumMonths,0),2)</f>
        <v>#N/A</v>
      </c>
    </row>
    <row r="4252" customFormat="false" ht="12.75" hidden="false" customHeight="false" outlineLevel="0" collapsed="false">
      <c r="A4252" s="57" t="e">
        <f aca="false">INDEX(BucketTable,MATCH(B4252,SumMonths,0),1)</f>
        <v>#N/A</v>
      </c>
      <c r="K4252" s="57" t="e">
        <f aca="false">INDEX(lava,MATCH(B4252,SumMonths,0),2)</f>
        <v>#N/A</v>
      </c>
    </row>
    <row r="4253" customFormat="false" ht="12.75" hidden="false" customHeight="false" outlineLevel="0" collapsed="false">
      <c r="A4253" s="57" t="e">
        <f aca="false">INDEX(BucketTable,MATCH(B4253,SumMonths,0),1)</f>
        <v>#N/A</v>
      </c>
      <c r="K4253" s="57" t="e">
        <f aca="false">INDEX(lava,MATCH(B4253,SumMonths,0),2)</f>
        <v>#N/A</v>
      </c>
    </row>
    <row r="4254" customFormat="false" ht="12.75" hidden="false" customHeight="false" outlineLevel="0" collapsed="false">
      <c r="A4254" s="57" t="e">
        <f aca="false">INDEX(BucketTable,MATCH(B4254,SumMonths,0),1)</f>
        <v>#N/A</v>
      </c>
      <c r="K4254" s="57" t="e">
        <f aca="false">INDEX(lava,MATCH(B4254,SumMonths,0),2)</f>
        <v>#N/A</v>
      </c>
    </row>
    <row r="4255" customFormat="false" ht="12.75" hidden="false" customHeight="false" outlineLevel="0" collapsed="false">
      <c r="A4255" s="57" t="e">
        <f aca="false">INDEX(BucketTable,MATCH(B4255,SumMonths,0),1)</f>
        <v>#N/A</v>
      </c>
      <c r="K4255" s="57" t="e">
        <f aca="false">INDEX(lava,MATCH(B4255,SumMonths,0),2)</f>
        <v>#N/A</v>
      </c>
    </row>
    <row r="4256" customFormat="false" ht="12.75" hidden="false" customHeight="false" outlineLevel="0" collapsed="false">
      <c r="A4256" s="57" t="e">
        <f aca="false">INDEX(BucketTable,MATCH(B4256,SumMonths,0),1)</f>
        <v>#N/A</v>
      </c>
      <c r="K4256" s="57" t="e">
        <f aca="false">INDEX(lava,MATCH(B4256,SumMonths,0),2)</f>
        <v>#N/A</v>
      </c>
    </row>
    <row r="4257" customFormat="false" ht="12.75" hidden="false" customHeight="false" outlineLevel="0" collapsed="false">
      <c r="A4257" s="57" t="e">
        <f aca="false">INDEX(BucketTable,MATCH(B4257,SumMonths,0),1)</f>
        <v>#N/A</v>
      </c>
      <c r="K4257" s="57" t="e">
        <f aca="false">INDEX(lava,MATCH(B4257,SumMonths,0),2)</f>
        <v>#N/A</v>
      </c>
    </row>
    <row r="4258" customFormat="false" ht="12.75" hidden="false" customHeight="false" outlineLevel="0" collapsed="false">
      <c r="A4258" s="57" t="e">
        <f aca="false">INDEX(BucketTable,MATCH(B4258,SumMonths,0),1)</f>
        <v>#N/A</v>
      </c>
      <c r="K4258" s="57" t="e">
        <f aca="false">INDEX(lava,MATCH(B4258,SumMonths,0),2)</f>
        <v>#N/A</v>
      </c>
    </row>
    <row r="4259" customFormat="false" ht="12.75" hidden="false" customHeight="false" outlineLevel="0" collapsed="false">
      <c r="A4259" s="57" t="e">
        <f aca="false">INDEX(BucketTable,MATCH(B4259,SumMonths,0),1)</f>
        <v>#N/A</v>
      </c>
      <c r="K4259" s="57" t="e">
        <f aca="false">INDEX(lava,MATCH(B4259,SumMonths,0),2)</f>
        <v>#N/A</v>
      </c>
    </row>
    <row r="4260" customFormat="false" ht="12.75" hidden="false" customHeight="false" outlineLevel="0" collapsed="false">
      <c r="A4260" s="57" t="e">
        <f aca="false">INDEX(BucketTable,MATCH(B4260,SumMonths,0),1)</f>
        <v>#N/A</v>
      </c>
      <c r="K4260" s="57" t="e">
        <f aca="false">INDEX(lava,MATCH(B4260,SumMonths,0),2)</f>
        <v>#N/A</v>
      </c>
    </row>
    <row r="4261" customFormat="false" ht="12.75" hidden="false" customHeight="false" outlineLevel="0" collapsed="false">
      <c r="A4261" s="57" t="e">
        <f aca="false">INDEX(BucketTable,MATCH(B4261,SumMonths,0),1)</f>
        <v>#N/A</v>
      </c>
      <c r="K4261" s="57" t="e">
        <f aca="false">INDEX(lava,MATCH(B4261,SumMonths,0),2)</f>
        <v>#N/A</v>
      </c>
    </row>
    <row r="4262" customFormat="false" ht="12.75" hidden="false" customHeight="false" outlineLevel="0" collapsed="false">
      <c r="A4262" s="57" t="e">
        <f aca="false">INDEX(BucketTable,MATCH(B4262,SumMonths,0),1)</f>
        <v>#N/A</v>
      </c>
      <c r="K4262" s="57" t="e">
        <f aca="false">INDEX(lava,MATCH(B4262,SumMonths,0),2)</f>
        <v>#N/A</v>
      </c>
    </row>
    <row r="4263" customFormat="false" ht="12.75" hidden="false" customHeight="false" outlineLevel="0" collapsed="false">
      <c r="A4263" s="57" t="e">
        <f aca="false">INDEX(BucketTable,MATCH(B4263,SumMonths,0),1)</f>
        <v>#N/A</v>
      </c>
      <c r="K4263" s="57" t="e">
        <f aca="false">INDEX(lava,MATCH(B4263,SumMonths,0),2)</f>
        <v>#N/A</v>
      </c>
    </row>
    <row r="4264" customFormat="false" ht="12.75" hidden="false" customHeight="false" outlineLevel="0" collapsed="false">
      <c r="A4264" s="57" t="e">
        <f aca="false">INDEX(BucketTable,MATCH(B4264,SumMonths,0),1)</f>
        <v>#N/A</v>
      </c>
      <c r="K4264" s="57" t="e">
        <f aca="false">INDEX(lava,MATCH(B4264,SumMonths,0),2)</f>
        <v>#N/A</v>
      </c>
    </row>
    <row r="4265" customFormat="false" ht="12.75" hidden="false" customHeight="false" outlineLevel="0" collapsed="false">
      <c r="A4265" s="57" t="e">
        <f aca="false">INDEX(BucketTable,MATCH(B4265,SumMonths,0),1)</f>
        <v>#N/A</v>
      </c>
      <c r="K4265" s="57" t="e">
        <f aca="false">INDEX(lava,MATCH(B4265,SumMonths,0),2)</f>
        <v>#N/A</v>
      </c>
    </row>
    <row r="4266" customFormat="false" ht="12.75" hidden="false" customHeight="false" outlineLevel="0" collapsed="false">
      <c r="A4266" s="57" t="e">
        <f aca="false">INDEX(BucketTable,MATCH(B4266,SumMonths,0),1)</f>
        <v>#N/A</v>
      </c>
      <c r="K4266" s="57" t="e">
        <f aca="false">INDEX(lava,MATCH(B4266,SumMonths,0),2)</f>
        <v>#N/A</v>
      </c>
    </row>
    <row r="4267" customFormat="false" ht="12.75" hidden="false" customHeight="false" outlineLevel="0" collapsed="false">
      <c r="A4267" s="57" t="e">
        <f aca="false">INDEX(BucketTable,MATCH(B4267,SumMonths,0),1)</f>
        <v>#N/A</v>
      </c>
      <c r="K4267" s="57" t="e">
        <f aca="false">INDEX(lava,MATCH(B4267,SumMonths,0),2)</f>
        <v>#N/A</v>
      </c>
    </row>
    <row r="4268" customFormat="false" ht="12.75" hidden="false" customHeight="false" outlineLevel="0" collapsed="false">
      <c r="A4268" s="57" t="e">
        <f aca="false">INDEX(BucketTable,MATCH(B4268,SumMonths,0),1)</f>
        <v>#N/A</v>
      </c>
      <c r="K4268" s="57" t="e">
        <f aca="false">INDEX(lava,MATCH(B4268,SumMonths,0),2)</f>
        <v>#N/A</v>
      </c>
    </row>
    <row r="4269" customFormat="false" ht="12.75" hidden="false" customHeight="false" outlineLevel="0" collapsed="false">
      <c r="A4269" s="57" t="e">
        <f aca="false">INDEX(BucketTable,MATCH(B4269,SumMonths,0),1)</f>
        <v>#N/A</v>
      </c>
      <c r="K4269" s="57" t="e">
        <f aca="false">INDEX(lava,MATCH(B4269,SumMonths,0),2)</f>
        <v>#N/A</v>
      </c>
    </row>
    <row r="4270" customFormat="false" ht="12.75" hidden="false" customHeight="false" outlineLevel="0" collapsed="false">
      <c r="A4270" s="57" t="e">
        <f aca="false">INDEX(BucketTable,MATCH(B4270,SumMonths,0),1)</f>
        <v>#N/A</v>
      </c>
      <c r="K4270" s="57" t="e">
        <f aca="false">INDEX(lava,MATCH(B4270,SumMonths,0),2)</f>
        <v>#N/A</v>
      </c>
    </row>
    <row r="4271" customFormat="false" ht="12.75" hidden="false" customHeight="false" outlineLevel="0" collapsed="false">
      <c r="A4271" s="57" t="e">
        <f aca="false">INDEX(BucketTable,MATCH(B4271,SumMonths,0),1)</f>
        <v>#N/A</v>
      </c>
      <c r="K4271" s="57" t="e">
        <f aca="false">INDEX(lava,MATCH(B4271,SumMonths,0),2)</f>
        <v>#N/A</v>
      </c>
    </row>
    <row r="4272" customFormat="false" ht="12.75" hidden="false" customHeight="false" outlineLevel="0" collapsed="false">
      <c r="A4272" s="57" t="e">
        <f aca="false">INDEX(BucketTable,MATCH(B4272,SumMonths,0),1)</f>
        <v>#N/A</v>
      </c>
      <c r="K4272" s="57" t="e">
        <f aca="false">INDEX(lava,MATCH(B4272,SumMonths,0),2)</f>
        <v>#N/A</v>
      </c>
    </row>
    <row r="4273" customFormat="false" ht="12.75" hidden="false" customHeight="false" outlineLevel="0" collapsed="false">
      <c r="A4273" s="57" t="e">
        <f aca="false">INDEX(BucketTable,MATCH(B4273,SumMonths,0),1)</f>
        <v>#N/A</v>
      </c>
      <c r="K4273" s="57" t="e">
        <f aca="false">INDEX(lava,MATCH(B4273,SumMonths,0),2)</f>
        <v>#N/A</v>
      </c>
    </row>
    <row r="4274" customFormat="false" ht="12.75" hidden="false" customHeight="false" outlineLevel="0" collapsed="false">
      <c r="A4274" s="57" t="e">
        <f aca="false">INDEX(BucketTable,MATCH(B4274,SumMonths,0),1)</f>
        <v>#N/A</v>
      </c>
      <c r="K4274" s="57" t="e">
        <f aca="false">INDEX(lava,MATCH(B4274,SumMonths,0),2)</f>
        <v>#N/A</v>
      </c>
    </row>
    <row r="4275" customFormat="false" ht="12.75" hidden="false" customHeight="false" outlineLevel="0" collapsed="false">
      <c r="A4275" s="57" t="e">
        <f aca="false">INDEX(BucketTable,MATCH(B4275,SumMonths,0),1)</f>
        <v>#N/A</v>
      </c>
      <c r="K4275" s="57" t="e">
        <f aca="false">INDEX(lava,MATCH(B4275,SumMonths,0),2)</f>
        <v>#N/A</v>
      </c>
    </row>
    <row r="4276" customFormat="false" ht="12.75" hidden="false" customHeight="false" outlineLevel="0" collapsed="false">
      <c r="A4276" s="57" t="e">
        <f aca="false">INDEX(BucketTable,MATCH(B4276,SumMonths,0),1)</f>
        <v>#N/A</v>
      </c>
      <c r="K4276" s="57" t="e">
        <f aca="false">INDEX(lava,MATCH(B4276,SumMonths,0),2)</f>
        <v>#N/A</v>
      </c>
    </row>
    <row r="4277" customFormat="false" ht="12.75" hidden="false" customHeight="false" outlineLevel="0" collapsed="false">
      <c r="A4277" s="57" t="e">
        <f aca="false">INDEX(BucketTable,MATCH(B4277,SumMonths,0),1)</f>
        <v>#N/A</v>
      </c>
      <c r="K4277" s="57" t="e">
        <f aca="false">INDEX(lava,MATCH(B4277,SumMonths,0),2)</f>
        <v>#N/A</v>
      </c>
    </row>
    <row r="4278" customFormat="false" ht="12.75" hidden="false" customHeight="false" outlineLevel="0" collapsed="false">
      <c r="A4278" s="57" t="e">
        <f aca="false">INDEX(BucketTable,MATCH(B4278,SumMonths,0),1)</f>
        <v>#N/A</v>
      </c>
      <c r="K4278" s="57" t="e">
        <f aca="false">INDEX(lava,MATCH(B4278,SumMonths,0),2)</f>
        <v>#N/A</v>
      </c>
    </row>
    <row r="4279" customFormat="false" ht="12.75" hidden="false" customHeight="false" outlineLevel="0" collapsed="false">
      <c r="A4279" s="57" t="e">
        <f aca="false">INDEX(BucketTable,MATCH(B4279,SumMonths,0),1)</f>
        <v>#N/A</v>
      </c>
      <c r="K4279" s="57" t="e">
        <f aca="false">INDEX(lava,MATCH(B4279,SumMonths,0),2)</f>
        <v>#N/A</v>
      </c>
    </row>
    <row r="4280" customFormat="false" ht="12.75" hidden="false" customHeight="false" outlineLevel="0" collapsed="false">
      <c r="A4280" s="57" t="e">
        <f aca="false">INDEX(BucketTable,MATCH(B4280,SumMonths,0),1)</f>
        <v>#N/A</v>
      </c>
      <c r="K4280" s="57" t="e">
        <f aca="false">INDEX(lava,MATCH(B4280,SumMonths,0),2)</f>
        <v>#N/A</v>
      </c>
    </row>
    <row r="4281" customFormat="false" ht="12.75" hidden="false" customHeight="false" outlineLevel="0" collapsed="false">
      <c r="A4281" s="57" t="e">
        <f aca="false">INDEX(BucketTable,MATCH(B4281,SumMonths,0),1)</f>
        <v>#N/A</v>
      </c>
      <c r="K4281" s="57" t="e">
        <f aca="false">INDEX(lava,MATCH(B4281,SumMonths,0),2)</f>
        <v>#N/A</v>
      </c>
    </row>
    <row r="4282" customFormat="false" ht="12.75" hidden="false" customHeight="false" outlineLevel="0" collapsed="false">
      <c r="A4282" s="57" t="e">
        <f aca="false">INDEX(BucketTable,MATCH(B4282,SumMonths,0),1)</f>
        <v>#N/A</v>
      </c>
      <c r="K4282" s="57" t="e">
        <f aca="false">INDEX(lava,MATCH(B4282,SumMonths,0),2)</f>
        <v>#N/A</v>
      </c>
    </row>
    <row r="4283" customFormat="false" ht="12.75" hidden="false" customHeight="false" outlineLevel="0" collapsed="false">
      <c r="A4283" s="57" t="e">
        <f aca="false">INDEX(BucketTable,MATCH(B4283,SumMonths,0),1)</f>
        <v>#N/A</v>
      </c>
      <c r="K4283" s="57" t="e">
        <f aca="false">INDEX(lava,MATCH(B4283,SumMonths,0),2)</f>
        <v>#N/A</v>
      </c>
    </row>
    <row r="4284" customFormat="false" ht="12.75" hidden="false" customHeight="false" outlineLevel="0" collapsed="false">
      <c r="A4284" s="57" t="e">
        <f aca="false">INDEX(BucketTable,MATCH(B4284,SumMonths,0),1)</f>
        <v>#N/A</v>
      </c>
      <c r="K4284" s="57" t="e">
        <f aca="false">INDEX(lava,MATCH(B4284,SumMonths,0),2)</f>
        <v>#N/A</v>
      </c>
    </row>
    <row r="4285" customFormat="false" ht="12.75" hidden="false" customHeight="false" outlineLevel="0" collapsed="false">
      <c r="A4285" s="57" t="e">
        <f aca="false">INDEX(BucketTable,MATCH(B4285,SumMonths,0),1)</f>
        <v>#N/A</v>
      </c>
      <c r="K4285" s="57" t="e">
        <f aca="false">INDEX(lava,MATCH(B4285,SumMonths,0),2)</f>
        <v>#N/A</v>
      </c>
    </row>
    <row r="4286" customFormat="false" ht="12.75" hidden="false" customHeight="false" outlineLevel="0" collapsed="false">
      <c r="A4286" s="57" t="e">
        <f aca="false">INDEX(BucketTable,MATCH(B4286,SumMonths,0),1)</f>
        <v>#N/A</v>
      </c>
      <c r="K4286" s="57" t="e">
        <f aca="false">INDEX(lava,MATCH(B4286,SumMonths,0),2)</f>
        <v>#N/A</v>
      </c>
    </row>
    <row r="4287" customFormat="false" ht="12.75" hidden="false" customHeight="false" outlineLevel="0" collapsed="false">
      <c r="A4287" s="57" t="e">
        <f aca="false">INDEX(BucketTable,MATCH(B4287,SumMonths,0),1)</f>
        <v>#N/A</v>
      </c>
      <c r="K4287" s="57" t="e">
        <f aca="false">INDEX(lava,MATCH(B4287,SumMonths,0),2)</f>
        <v>#N/A</v>
      </c>
    </row>
    <row r="4288" customFormat="false" ht="12.75" hidden="false" customHeight="false" outlineLevel="0" collapsed="false">
      <c r="A4288" s="57" t="e">
        <f aca="false">INDEX(BucketTable,MATCH(B4288,SumMonths,0),1)</f>
        <v>#N/A</v>
      </c>
      <c r="K4288" s="57" t="e">
        <f aca="false">INDEX(lava,MATCH(B4288,SumMonths,0),2)</f>
        <v>#N/A</v>
      </c>
    </row>
    <row r="4289" customFormat="false" ht="12.75" hidden="false" customHeight="false" outlineLevel="0" collapsed="false">
      <c r="A4289" s="57" t="e">
        <f aca="false">INDEX(BucketTable,MATCH(B4289,SumMonths,0),1)</f>
        <v>#N/A</v>
      </c>
      <c r="K4289" s="57" t="e">
        <f aca="false">INDEX(lava,MATCH(B4289,SumMonths,0),2)</f>
        <v>#N/A</v>
      </c>
    </row>
    <row r="4290" customFormat="false" ht="12.75" hidden="false" customHeight="false" outlineLevel="0" collapsed="false">
      <c r="A4290" s="57" t="e">
        <f aca="false">INDEX(BucketTable,MATCH(B4290,SumMonths,0),1)</f>
        <v>#N/A</v>
      </c>
      <c r="K4290" s="57" t="e">
        <f aca="false">INDEX(lava,MATCH(B4290,SumMonths,0),2)</f>
        <v>#N/A</v>
      </c>
    </row>
    <row r="4291" customFormat="false" ht="12.75" hidden="false" customHeight="false" outlineLevel="0" collapsed="false">
      <c r="A4291" s="57" t="e">
        <f aca="false">INDEX(BucketTable,MATCH(B4291,SumMonths,0),1)</f>
        <v>#N/A</v>
      </c>
      <c r="K4291" s="57" t="e">
        <f aca="false">INDEX(lava,MATCH(B4291,SumMonths,0),2)</f>
        <v>#N/A</v>
      </c>
    </row>
    <row r="4292" customFormat="false" ht="12.75" hidden="false" customHeight="false" outlineLevel="0" collapsed="false">
      <c r="A4292" s="57" t="e">
        <f aca="false">INDEX(BucketTable,MATCH(B4292,SumMonths,0),1)</f>
        <v>#N/A</v>
      </c>
      <c r="K4292" s="57" t="e">
        <f aca="false">INDEX(lava,MATCH(B4292,SumMonths,0),2)</f>
        <v>#N/A</v>
      </c>
    </row>
    <row r="4293" customFormat="false" ht="12.75" hidden="false" customHeight="false" outlineLevel="0" collapsed="false">
      <c r="A4293" s="57" t="e">
        <f aca="false">INDEX(BucketTable,MATCH(B4293,SumMonths,0),1)</f>
        <v>#N/A</v>
      </c>
      <c r="K4293" s="57" t="e">
        <f aca="false">INDEX(lava,MATCH(B4293,SumMonths,0),2)</f>
        <v>#N/A</v>
      </c>
    </row>
    <row r="4294" customFormat="false" ht="12.75" hidden="false" customHeight="false" outlineLevel="0" collapsed="false">
      <c r="A4294" s="57" t="e">
        <f aca="false">INDEX(BucketTable,MATCH(B4294,SumMonths,0),1)</f>
        <v>#N/A</v>
      </c>
      <c r="K4294" s="57" t="e">
        <f aca="false">INDEX(lava,MATCH(B4294,SumMonths,0),2)</f>
        <v>#N/A</v>
      </c>
    </row>
    <row r="4295" customFormat="false" ht="12.75" hidden="false" customHeight="false" outlineLevel="0" collapsed="false">
      <c r="A4295" s="57" t="e">
        <f aca="false">INDEX(BucketTable,MATCH(B4295,SumMonths,0),1)</f>
        <v>#N/A</v>
      </c>
      <c r="K4295" s="57" t="e">
        <f aca="false">INDEX(lava,MATCH(B4295,SumMonths,0),2)</f>
        <v>#N/A</v>
      </c>
    </row>
    <row r="4296" customFormat="false" ht="12.75" hidden="false" customHeight="false" outlineLevel="0" collapsed="false">
      <c r="A4296" s="57" t="e">
        <f aca="false">INDEX(BucketTable,MATCH(B4296,SumMonths,0),1)</f>
        <v>#N/A</v>
      </c>
      <c r="K4296" s="57" t="e">
        <f aca="false">INDEX(lava,MATCH(B4296,SumMonths,0),2)</f>
        <v>#N/A</v>
      </c>
    </row>
    <row r="4297" customFormat="false" ht="12.75" hidden="false" customHeight="false" outlineLevel="0" collapsed="false">
      <c r="A4297" s="57" t="e">
        <f aca="false">INDEX(BucketTable,MATCH(B4297,SumMonths,0),1)</f>
        <v>#N/A</v>
      </c>
      <c r="K4297" s="57" t="e">
        <f aca="false">INDEX(lava,MATCH(B4297,SumMonths,0),2)</f>
        <v>#N/A</v>
      </c>
    </row>
    <row r="4298" customFormat="false" ht="12.75" hidden="false" customHeight="false" outlineLevel="0" collapsed="false">
      <c r="A4298" s="57" t="e">
        <f aca="false">INDEX(BucketTable,MATCH(B4298,SumMonths,0),1)</f>
        <v>#N/A</v>
      </c>
      <c r="K4298" s="57" t="e">
        <f aca="false">INDEX(lava,MATCH(B4298,SumMonths,0),2)</f>
        <v>#N/A</v>
      </c>
    </row>
    <row r="4299" customFormat="false" ht="12.75" hidden="false" customHeight="false" outlineLevel="0" collapsed="false">
      <c r="A4299" s="57" t="e">
        <f aca="false">INDEX(BucketTable,MATCH(B4299,SumMonths,0),1)</f>
        <v>#N/A</v>
      </c>
      <c r="K4299" s="57" t="e">
        <f aca="false">INDEX(lava,MATCH(B4299,SumMonths,0),2)</f>
        <v>#N/A</v>
      </c>
    </row>
    <row r="4300" customFormat="false" ht="12.75" hidden="false" customHeight="false" outlineLevel="0" collapsed="false">
      <c r="A4300" s="57" t="e">
        <f aca="false">INDEX(BucketTable,MATCH(B4300,SumMonths,0),1)</f>
        <v>#N/A</v>
      </c>
      <c r="K4300" s="57" t="e">
        <f aca="false">INDEX(lava,MATCH(B4300,SumMonths,0),2)</f>
        <v>#N/A</v>
      </c>
    </row>
    <row r="4301" customFormat="false" ht="12.75" hidden="false" customHeight="false" outlineLevel="0" collapsed="false">
      <c r="A4301" s="57" t="e">
        <f aca="false">INDEX(BucketTable,MATCH(B4301,SumMonths,0),1)</f>
        <v>#N/A</v>
      </c>
      <c r="K4301" s="57" t="e">
        <f aca="false">INDEX(lava,MATCH(B4301,SumMonths,0),2)</f>
        <v>#N/A</v>
      </c>
    </row>
    <row r="4302" customFormat="false" ht="12.75" hidden="false" customHeight="false" outlineLevel="0" collapsed="false">
      <c r="A4302" s="57" t="e">
        <f aca="false">INDEX(BucketTable,MATCH(B4302,SumMonths,0),1)</f>
        <v>#N/A</v>
      </c>
      <c r="K4302" s="57" t="e">
        <f aca="false">INDEX(lava,MATCH(B4302,SumMonths,0),2)</f>
        <v>#N/A</v>
      </c>
    </row>
    <row r="4303" customFormat="false" ht="12.75" hidden="false" customHeight="false" outlineLevel="0" collapsed="false">
      <c r="A4303" s="57" t="e">
        <f aca="false">INDEX(BucketTable,MATCH(B4303,SumMonths,0),1)</f>
        <v>#N/A</v>
      </c>
      <c r="K4303" s="57" t="e">
        <f aca="false">INDEX(lava,MATCH(B4303,SumMonths,0),2)</f>
        <v>#N/A</v>
      </c>
    </row>
    <row r="4304" customFormat="false" ht="12.75" hidden="false" customHeight="false" outlineLevel="0" collapsed="false">
      <c r="A4304" s="57" t="e">
        <f aca="false">INDEX(BucketTable,MATCH(B4304,SumMonths,0),1)</f>
        <v>#N/A</v>
      </c>
      <c r="K4304" s="57" t="e">
        <f aca="false">INDEX(lava,MATCH(B4304,SumMonths,0),2)</f>
        <v>#N/A</v>
      </c>
    </row>
    <row r="4305" customFormat="false" ht="12.75" hidden="false" customHeight="false" outlineLevel="0" collapsed="false">
      <c r="A4305" s="57" t="e">
        <f aca="false">INDEX(BucketTable,MATCH(B4305,SumMonths,0),1)</f>
        <v>#N/A</v>
      </c>
      <c r="K4305" s="57" t="e">
        <f aca="false">INDEX(lava,MATCH(B4305,SumMonths,0),2)</f>
        <v>#N/A</v>
      </c>
    </row>
    <row r="4306" customFormat="false" ht="12.75" hidden="false" customHeight="false" outlineLevel="0" collapsed="false">
      <c r="A4306" s="57" t="e">
        <f aca="false">INDEX(BucketTable,MATCH(B4306,SumMonths,0),1)</f>
        <v>#N/A</v>
      </c>
      <c r="K4306" s="57" t="e">
        <f aca="false">INDEX(lava,MATCH(B4306,SumMonths,0),2)</f>
        <v>#N/A</v>
      </c>
    </row>
    <row r="4307" customFormat="false" ht="12.75" hidden="false" customHeight="false" outlineLevel="0" collapsed="false">
      <c r="A4307" s="57" t="e">
        <f aca="false">INDEX(BucketTable,MATCH(B4307,SumMonths,0),1)</f>
        <v>#N/A</v>
      </c>
      <c r="K4307" s="57" t="e">
        <f aca="false">INDEX(lava,MATCH(B4307,SumMonths,0),2)</f>
        <v>#N/A</v>
      </c>
    </row>
    <row r="4308" customFormat="false" ht="12.75" hidden="false" customHeight="false" outlineLevel="0" collapsed="false">
      <c r="A4308" s="57" t="e">
        <f aca="false">INDEX(BucketTable,MATCH(B4308,SumMonths,0),1)</f>
        <v>#N/A</v>
      </c>
      <c r="K4308" s="57" t="e">
        <f aca="false">INDEX(lava,MATCH(B4308,SumMonths,0),2)</f>
        <v>#N/A</v>
      </c>
    </row>
    <row r="4309" customFormat="false" ht="12.75" hidden="false" customHeight="false" outlineLevel="0" collapsed="false">
      <c r="A4309" s="57" t="e">
        <f aca="false">INDEX(BucketTable,MATCH(B4309,SumMonths,0),1)</f>
        <v>#N/A</v>
      </c>
      <c r="K4309" s="57" t="e">
        <f aca="false">INDEX(lava,MATCH(B4309,SumMonths,0),2)</f>
        <v>#N/A</v>
      </c>
    </row>
    <row r="4310" customFormat="false" ht="12.75" hidden="false" customHeight="false" outlineLevel="0" collapsed="false">
      <c r="A4310" s="57" t="e">
        <f aca="false">INDEX(BucketTable,MATCH(B4310,SumMonths,0),1)</f>
        <v>#N/A</v>
      </c>
      <c r="K4310" s="57" t="e">
        <f aca="false">INDEX(lava,MATCH(B4310,SumMonths,0),2)</f>
        <v>#N/A</v>
      </c>
    </row>
    <row r="4311" customFormat="false" ht="12.75" hidden="false" customHeight="false" outlineLevel="0" collapsed="false">
      <c r="A4311" s="57" t="e">
        <f aca="false">INDEX(BucketTable,MATCH(B4311,SumMonths,0),1)</f>
        <v>#N/A</v>
      </c>
      <c r="K4311" s="57" t="e">
        <f aca="false">INDEX(lava,MATCH(B4311,SumMonths,0),2)</f>
        <v>#N/A</v>
      </c>
    </row>
    <row r="4312" customFormat="false" ht="12.75" hidden="false" customHeight="false" outlineLevel="0" collapsed="false">
      <c r="A4312" s="57" t="e">
        <f aca="false">INDEX(BucketTable,MATCH(B4312,SumMonths,0),1)</f>
        <v>#N/A</v>
      </c>
      <c r="K4312" s="57" t="e">
        <f aca="false">INDEX(lava,MATCH(B4312,SumMonths,0),2)</f>
        <v>#N/A</v>
      </c>
    </row>
    <row r="4313" customFormat="false" ht="12.75" hidden="false" customHeight="false" outlineLevel="0" collapsed="false">
      <c r="A4313" s="57" t="e">
        <f aca="false">INDEX(BucketTable,MATCH(B4313,SumMonths,0),1)</f>
        <v>#N/A</v>
      </c>
      <c r="K4313" s="57" t="e">
        <f aca="false">INDEX(lava,MATCH(B4313,SumMonths,0),2)</f>
        <v>#N/A</v>
      </c>
    </row>
    <row r="4314" customFormat="false" ht="12.75" hidden="false" customHeight="false" outlineLevel="0" collapsed="false">
      <c r="A4314" s="57" t="e">
        <f aca="false">INDEX(BucketTable,MATCH(B4314,SumMonths,0),1)</f>
        <v>#N/A</v>
      </c>
      <c r="K4314" s="57" t="e">
        <f aca="false">INDEX(lava,MATCH(B4314,SumMonths,0),2)</f>
        <v>#N/A</v>
      </c>
    </row>
    <row r="4315" customFormat="false" ht="12.75" hidden="false" customHeight="false" outlineLevel="0" collapsed="false">
      <c r="A4315" s="57" t="e">
        <f aca="false">INDEX(BucketTable,MATCH(B4315,SumMonths,0),1)</f>
        <v>#N/A</v>
      </c>
      <c r="K4315" s="57" t="e">
        <f aca="false">INDEX(lava,MATCH(B4315,SumMonths,0),2)</f>
        <v>#N/A</v>
      </c>
    </row>
    <row r="4316" customFormat="false" ht="12.75" hidden="false" customHeight="false" outlineLevel="0" collapsed="false">
      <c r="A4316" s="57" t="e">
        <f aca="false">INDEX(BucketTable,MATCH(B4316,SumMonths,0),1)</f>
        <v>#N/A</v>
      </c>
      <c r="K4316" s="57" t="e">
        <f aca="false">INDEX(lava,MATCH(B4316,SumMonths,0),2)</f>
        <v>#N/A</v>
      </c>
    </row>
    <row r="4317" customFormat="false" ht="12.75" hidden="false" customHeight="false" outlineLevel="0" collapsed="false">
      <c r="A4317" s="57" t="e">
        <f aca="false">INDEX(BucketTable,MATCH(B4317,SumMonths,0),1)</f>
        <v>#N/A</v>
      </c>
      <c r="K4317" s="57" t="e">
        <f aca="false">INDEX(lava,MATCH(B4317,SumMonths,0),2)</f>
        <v>#N/A</v>
      </c>
    </row>
    <row r="4318" customFormat="false" ht="12.75" hidden="false" customHeight="false" outlineLevel="0" collapsed="false">
      <c r="A4318" s="57" t="e">
        <f aca="false">INDEX(BucketTable,MATCH(B4318,SumMonths,0),1)</f>
        <v>#N/A</v>
      </c>
      <c r="K4318" s="57" t="e">
        <f aca="false">INDEX(lava,MATCH(B4318,SumMonths,0),2)</f>
        <v>#N/A</v>
      </c>
    </row>
    <row r="4319" customFormat="false" ht="12.75" hidden="false" customHeight="false" outlineLevel="0" collapsed="false">
      <c r="A4319" s="57" t="e">
        <f aca="false">INDEX(BucketTable,MATCH(B4319,SumMonths,0),1)</f>
        <v>#N/A</v>
      </c>
      <c r="K4319" s="57" t="e">
        <f aca="false">INDEX(lava,MATCH(B4319,SumMonths,0),2)</f>
        <v>#N/A</v>
      </c>
    </row>
    <row r="4320" customFormat="false" ht="12.75" hidden="false" customHeight="false" outlineLevel="0" collapsed="false">
      <c r="A4320" s="57" t="e">
        <f aca="false">INDEX(BucketTable,MATCH(B4320,SumMonths,0),1)</f>
        <v>#N/A</v>
      </c>
      <c r="K4320" s="57" t="e">
        <f aca="false">INDEX(lava,MATCH(B4320,SumMonths,0),2)</f>
        <v>#N/A</v>
      </c>
    </row>
    <row r="4321" customFormat="false" ht="12.75" hidden="false" customHeight="false" outlineLevel="0" collapsed="false">
      <c r="A4321" s="57" t="e">
        <f aca="false">INDEX(BucketTable,MATCH(B4321,SumMonths,0),1)</f>
        <v>#N/A</v>
      </c>
      <c r="K4321" s="57" t="e">
        <f aca="false">INDEX(lava,MATCH(B4321,SumMonths,0),2)</f>
        <v>#N/A</v>
      </c>
    </row>
    <row r="4322" customFormat="false" ht="12.75" hidden="false" customHeight="false" outlineLevel="0" collapsed="false">
      <c r="A4322" s="57" t="e">
        <f aca="false">INDEX(BucketTable,MATCH(B4322,SumMonths,0),1)</f>
        <v>#N/A</v>
      </c>
      <c r="K4322" s="57" t="e">
        <f aca="false">INDEX(lava,MATCH(B4322,SumMonths,0),2)</f>
        <v>#N/A</v>
      </c>
    </row>
    <row r="4323" customFormat="false" ht="12.75" hidden="false" customHeight="false" outlineLevel="0" collapsed="false">
      <c r="A4323" s="57" t="e">
        <f aca="false">INDEX(BucketTable,MATCH(B4323,SumMonths,0),1)</f>
        <v>#N/A</v>
      </c>
      <c r="K4323" s="57" t="e">
        <f aca="false">INDEX(lava,MATCH(B4323,SumMonths,0),2)</f>
        <v>#N/A</v>
      </c>
    </row>
    <row r="4324" customFormat="false" ht="12.75" hidden="false" customHeight="false" outlineLevel="0" collapsed="false">
      <c r="A4324" s="57" t="e">
        <f aca="false">INDEX(BucketTable,MATCH(B4324,SumMonths,0),1)</f>
        <v>#N/A</v>
      </c>
      <c r="K4324" s="57" t="e">
        <f aca="false">INDEX(lava,MATCH(B4324,SumMonths,0),2)</f>
        <v>#N/A</v>
      </c>
    </row>
    <row r="4325" customFormat="false" ht="12.75" hidden="false" customHeight="false" outlineLevel="0" collapsed="false">
      <c r="A4325" s="57" t="e">
        <f aca="false">INDEX(BucketTable,MATCH(B4325,SumMonths,0),1)</f>
        <v>#N/A</v>
      </c>
      <c r="K4325" s="57" t="e">
        <f aca="false">INDEX(lava,MATCH(B4325,SumMonths,0),2)</f>
        <v>#N/A</v>
      </c>
    </row>
    <row r="4326" customFormat="false" ht="12.75" hidden="false" customHeight="false" outlineLevel="0" collapsed="false">
      <c r="A4326" s="57" t="e">
        <f aca="false">INDEX(BucketTable,MATCH(B4326,SumMonths,0),1)</f>
        <v>#N/A</v>
      </c>
      <c r="K4326" s="57" t="e">
        <f aca="false">INDEX(lava,MATCH(B4326,SumMonths,0),2)</f>
        <v>#N/A</v>
      </c>
    </row>
    <row r="4327" customFormat="false" ht="12.75" hidden="false" customHeight="false" outlineLevel="0" collapsed="false">
      <c r="A4327" s="57" t="e">
        <f aca="false">INDEX(BucketTable,MATCH(B4327,SumMonths,0),1)</f>
        <v>#N/A</v>
      </c>
      <c r="K4327" s="57" t="e">
        <f aca="false">INDEX(lava,MATCH(B4327,SumMonths,0),2)</f>
        <v>#N/A</v>
      </c>
    </row>
    <row r="4328" customFormat="false" ht="12.75" hidden="false" customHeight="false" outlineLevel="0" collapsed="false">
      <c r="A4328" s="57" t="e">
        <f aca="false">INDEX(BucketTable,MATCH(B4328,SumMonths,0),1)</f>
        <v>#N/A</v>
      </c>
      <c r="K4328" s="57" t="e">
        <f aca="false">INDEX(lava,MATCH(B4328,SumMonths,0),2)</f>
        <v>#N/A</v>
      </c>
    </row>
    <row r="4329" customFormat="false" ht="12.75" hidden="false" customHeight="false" outlineLevel="0" collapsed="false">
      <c r="A4329" s="57" t="e">
        <f aca="false">INDEX(BucketTable,MATCH(B4329,SumMonths,0),1)</f>
        <v>#N/A</v>
      </c>
      <c r="K4329" s="57" t="e">
        <f aca="false">INDEX(lava,MATCH(B4329,SumMonths,0),2)</f>
        <v>#N/A</v>
      </c>
    </row>
    <row r="4330" customFormat="false" ht="12.75" hidden="false" customHeight="false" outlineLevel="0" collapsed="false">
      <c r="A4330" s="57" t="e">
        <f aca="false">INDEX(BucketTable,MATCH(B4330,SumMonths,0),1)</f>
        <v>#N/A</v>
      </c>
      <c r="K4330" s="57" t="e">
        <f aca="false">INDEX(lava,MATCH(B4330,SumMonths,0),2)</f>
        <v>#N/A</v>
      </c>
    </row>
    <row r="4331" customFormat="false" ht="12.75" hidden="false" customHeight="false" outlineLevel="0" collapsed="false">
      <c r="A4331" s="57" t="e">
        <f aca="false">INDEX(BucketTable,MATCH(B4331,SumMonths,0),1)</f>
        <v>#N/A</v>
      </c>
      <c r="K4331" s="57" t="e">
        <f aca="false">INDEX(lava,MATCH(B4331,SumMonths,0),2)</f>
        <v>#N/A</v>
      </c>
    </row>
    <row r="4332" customFormat="false" ht="12.75" hidden="false" customHeight="false" outlineLevel="0" collapsed="false">
      <c r="A4332" s="57" t="e">
        <f aca="false">INDEX(BucketTable,MATCH(B4332,SumMonths,0),1)</f>
        <v>#N/A</v>
      </c>
      <c r="K4332" s="57" t="e">
        <f aca="false">INDEX(lava,MATCH(B4332,SumMonths,0),2)</f>
        <v>#N/A</v>
      </c>
    </row>
    <row r="4333" customFormat="false" ht="12.75" hidden="false" customHeight="false" outlineLevel="0" collapsed="false">
      <c r="A4333" s="57" t="e">
        <f aca="false">INDEX(BucketTable,MATCH(B4333,SumMonths,0),1)</f>
        <v>#N/A</v>
      </c>
      <c r="K4333" s="57" t="e">
        <f aca="false">INDEX(lava,MATCH(B4333,SumMonths,0),2)</f>
        <v>#N/A</v>
      </c>
    </row>
    <row r="4334" customFormat="false" ht="12.75" hidden="false" customHeight="false" outlineLevel="0" collapsed="false">
      <c r="A4334" s="57" t="e">
        <f aca="false">INDEX(BucketTable,MATCH(B4334,SumMonths,0),1)</f>
        <v>#N/A</v>
      </c>
      <c r="K4334" s="57" t="e">
        <f aca="false">INDEX(lava,MATCH(B4334,SumMonths,0),2)</f>
        <v>#N/A</v>
      </c>
    </row>
    <row r="4335" customFormat="false" ht="12.75" hidden="false" customHeight="false" outlineLevel="0" collapsed="false">
      <c r="A4335" s="57" t="e">
        <f aca="false">INDEX(BucketTable,MATCH(B4335,SumMonths,0),1)</f>
        <v>#N/A</v>
      </c>
      <c r="K4335" s="57" t="e">
        <f aca="false">INDEX(lava,MATCH(B4335,SumMonths,0),2)</f>
        <v>#N/A</v>
      </c>
    </row>
    <row r="4336" customFormat="false" ht="12.75" hidden="false" customHeight="false" outlineLevel="0" collapsed="false">
      <c r="A4336" s="57" t="e">
        <f aca="false">INDEX(BucketTable,MATCH(B4336,SumMonths,0),1)</f>
        <v>#N/A</v>
      </c>
      <c r="K4336" s="57" t="e">
        <f aca="false">INDEX(lava,MATCH(B4336,SumMonths,0),2)</f>
        <v>#N/A</v>
      </c>
    </row>
    <row r="4337" customFormat="false" ht="12.75" hidden="false" customHeight="false" outlineLevel="0" collapsed="false">
      <c r="A4337" s="57" t="e">
        <f aca="false">INDEX(BucketTable,MATCH(B4337,SumMonths,0),1)</f>
        <v>#N/A</v>
      </c>
      <c r="K4337" s="57" t="e">
        <f aca="false">INDEX(lava,MATCH(B4337,SumMonths,0),2)</f>
        <v>#N/A</v>
      </c>
    </row>
    <row r="4338" customFormat="false" ht="12.75" hidden="false" customHeight="false" outlineLevel="0" collapsed="false">
      <c r="A4338" s="57" t="e">
        <f aca="false">INDEX(BucketTable,MATCH(B4338,SumMonths,0),1)</f>
        <v>#N/A</v>
      </c>
      <c r="K4338" s="57" t="e">
        <f aca="false">INDEX(lava,MATCH(B4338,SumMonths,0),2)</f>
        <v>#N/A</v>
      </c>
    </row>
    <row r="4339" customFormat="false" ht="12.75" hidden="false" customHeight="false" outlineLevel="0" collapsed="false">
      <c r="A4339" s="57" t="e">
        <f aca="false">INDEX(BucketTable,MATCH(B4339,SumMonths,0),1)</f>
        <v>#N/A</v>
      </c>
      <c r="K4339" s="57" t="e">
        <f aca="false">INDEX(lava,MATCH(B4339,SumMonths,0),2)</f>
        <v>#N/A</v>
      </c>
    </row>
    <row r="4340" customFormat="false" ht="12.75" hidden="false" customHeight="false" outlineLevel="0" collapsed="false">
      <c r="A4340" s="57" t="e">
        <f aca="false">INDEX(BucketTable,MATCH(B4340,SumMonths,0),1)</f>
        <v>#N/A</v>
      </c>
      <c r="K4340" s="57" t="e">
        <f aca="false">INDEX(lava,MATCH(B4340,SumMonths,0),2)</f>
        <v>#N/A</v>
      </c>
    </row>
    <row r="4341" customFormat="false" ht="12.75" hidden="false" customHeight="false" outlineLevel="0" collapsed="false">
      <c r="A4341" s="57" t="e">
        <f aca="false">INDEX(BucketTable,MATCH(B4341,SumMonths,0),1)</f>
        <v>#N/A</v>
      </c>
      <c r="K4341" s="57" t="e">
        <f aca="false">INDEX(lava,MATCH(B4341,SumMonths,0),2)</f>
        <v>#N/A</v>
      </c>
    </row>
    <row r="4342" customFormat="false" ht="12.75" hidden="false" customHeight="false" outlineLevel="0" collapsed="false">
      <c r="A4342" s="57" t="e">
        <f aca="false">INDEX(BucketTable,MATCH(B4342,SumMonths,0),1)</f>
        <v>#N/A</v>
      </c>
      <c r="K4342" s="57" t="e">
        <f aca="false">INDEX(lava,MATCH(B4342,SumMonths,0),2)</f>
        <v>#N/A</v>
      </c>
    </row>
    <row r="4343" customFormat="false" ht="12.75" hidden="false" customHeight="false" outlineLevel="0" collapsed="false">
      <c r="A4343" s="57" t="e">
        <f aca="false">INDEX(BucketTable,MATCH(B4343,SumMonths,0),1)</f>
        <v>#N/A</v>
      </c>
      <c r="K4343" s="57" t="e">
        <f aca="false">INDEX(lava,MATCH(B4343,SumMonths,0),2)</f>
        <v>#N/A</v>
      </c>
    </row>
    <row r="4344" customFormat="false" ht="12.75" hidden="false" customHeight="false" outlineLevel="0" collapsed="false">
      <c r="A4344" s="57" t="e">
        <f aca="false">INDEX(BucketTable,MATCH(B4344,SumMonths,0),1)</f>
        <v>#N/A</v>
      </c>
      <c r="K4344" s="57" t="e">
        <f aca="false">INDEX(lava,MATCH(B4344,SumMonths,0),2)</f>
        <v>#N/A</v>
      </c>
    </row>
    <row r="4345" customFormat="false" ht="12.75" hidden="false" customHeight="false" outlineLevel="0" collapsed="false">
      <c r="A4345" s="57" t="e">
        <f aca="false">INDEX(BucketTable,MATCH(B4345,SumMonths,0),1)</f>
        <v>#N/A</v>
      </c>
      <c r="K4345" s="57" t="e">
        <f aca="false">INDEX(lava,MATCH(B4345,SumMonths,0),2)</f>
        <v>#N/A</v>
      </c>
    </row>
    <row r="4346" customFormat="false" ht="12.75" hidden="false" customHeight="false" outlineLevel="0" collapsed="false">
      <c r="A4346" s="57" t="e">
        <f aca="false">INDEX(BucketTable,MATCH(B4346,SumMonths,0),1)</f>
        <v>#N/A</v>
      </c>
      <c r="K4346" s="57" t="e">
        <f aca="false">INDEX(lava,MATCH(B4346,SumMonths,0),2)</f>
        <v>#N/A</v>
      </c>
    </row>
    <row r="4347" customFormat="false" ht="12.75" hidden="false" customHeight="false" outlineLevel="0" collapsed="false">
      <c r="A4347" s="57" t="e">
        <f aca="false">INDEX(BucketTable,MATCH(B4347,SumMonths,0),1)</f>
        <v>#N/A</v>
      </c>
      <c r="K4347" s="57" t="e">
        <f aca="false">INDEX(lava,MATCH(B4347,SumMonths,0),2)</f>
        <v>#N/A</v>
      </c>
    </row>
    <row r="4348" customFormat="false" ht="12.75" hidden="false" customHeight="false" outlineLevel="0" collapsed="false">
      <c r="A4348" s="57" t="e">
        <f aca="false">INDEX(BucketTable,MATCH(B4348,SumMonths,0),1)</f>
        <v>#N/A</v>
      </c>
      <c r="K4348" s="57" t="e">
        <f aca="false">INDEX(lava,MATCH(B4348,SumMonths,0),2)</f>
        <v>#N/A</v>
      </c>
    </row>
    <row r="4349" customFormat="false" ht="12.75" hidden="false" customHeight="false" outlineLevel="0" collapsed="false">
      <c r="A4349" s="57" t="e">
        <f aca="false">INDEX(BucketTable,MATCH(B4349,SumMonths,0),1)</f>
        <v>#N/A</v>
      </c>
      <c r="K4349" s="57" t="e">
        <f aca="false">INDEX(lava,MATCH(B4349,SumMonths,0),2)</f>
        <v>#N/A</v>
      </c>
    </row>
    <row r="4350" customFormat="false" ht="12.75" hidden="false" customHeight="false" outlineLevel="0" collapsed="false">
      <c r="A4350" s="57" t="e">
        <f aca="false">INDEX(BucketTable,MATCH(B4350,SumMonths,0),1)</f>
        <v>#N/A</v>
      </c>
      <c r="K4350" s="57" t="e">
        <f aca="false">INDEX(lava,MATCH(B4350,SumMonths,0),2)</f>
        <v>#N/A</v>
      </c>
    </row>
    <row r="4351" customFormat="false" ht="12.75" hidden="false" customHeight="false" outlineLevel="0" collapsed="false">
      <c r="A4351" s="57" t="e">
        <f aca="false">INDEX(BucketTable,MATCH(B4351,SumMonths,0),1)</f>
        <v>#N/A</v>
      </c>
      <c r="K4351" s="57" t="e">
        <f aca="false">INDEX(lava,MATCH(B4351,SumMonths,0),2)</f>
        <v>#N/A</v>
      </c>
    </row>
    <row r="4352" customFormat="false" ht="12.75" hidden="false" customHeight="false" outlineLevel="0" collapsed="false">
      <c r="A4352" s="57" t="e">
        <f aca="false">INDEX(BucketTable,MATCH(B4352,SumMonths,0),1)</f>
        <v>#N/A</v>
      </c>
      <c r="K4352" s="57" t="e">
        <f aca="false">INDEX(lava,MATCH(B4352,SumMonths,0),2)</f>
        <v>#N/A</v>
      </c>
    </row>
    <row r="4353" customFormat="false" ht="12.75" hidden="false" customHeight="false" outlineLevel="0" collapsed="false">
      <c r="A4353" s="57" t="e">
        <f aca="false">INDEX(BucketTable,MATCH(B4353,SumMonths,0),1)</f>
        <v>#N/A</v>
      </c>
      <c r="K4353" s="57" t="e">
        <f aca="false">INDEX(lava,MATCH(B4353,SumMonths,0),2)</f>
        <v>#N/A</v>
      </c>
    </row>
    <row r="4354" customFormat="false" ht="12.75" hidden="false" customHeight="false" outlineLevel="0" collapsed="false">
      <c r="A4354" s="57" t="e">
        <f aca="false">INDEX(BucketTable,MATCH(B4354,SumMonths,0),1)</f>
        <v>#N/A</v>
      </c>
      <c r="K4354" s="57" t="e">
        <f aca="false">INDEX(lava,MATCH(B4354,SumMonths,0),2)</f>
        <v>#N/A</v>
      </c>
    </row>
    <row r="4355" customFormat="false" ht="12.75" hidden="false" customHeight="false" outlineLevel="0" collapsed="false">
      <c r="A4355" s="57" t="e">
        <f aca="false">INDEX(BucketTable,MATCH(B4355,SumMonths,0),1)</f>
        <v>#N/A</v>
      </c>
      <c r="K4355" s="57" t="e">
        <f aca="false">INDEX(lava,MATCH(B4355,SumMonths,0),2)</f>
        <v>#N/A</v>
      </c>
    </row>
    <row r="4356" customFormat="false" ht="12.75" hidden="false" customHeight="false" outlineLevel="0" collapsed="false">
      <c r="A4356" s="57" t="e">
        <f aca="false">INDEX(BucketTable,MATCH(B4356,SumMonths,0),1)</f>
        <v>#N/A</v>
      </c>
      <c r="K4356" s="57" t="e">
        <f aca="false">INDEX(lava,MATCH(B4356,SumMonths,0),2)</f>
        <v>#N/A</v>
      </c>
    </row>
    <row r="4357" customFormat="false" ht="12.75" hidden="false" customHeight="false" outlineLevel="0" collapsed="false">
      <c r="A4357" s="57" t="e">
        <f aca="false">INDEX(BucketTable,MATCH(B4357,SumMonths,0),1)</f>
        <v>#N/A</v>
      </c>
      <c r="K4357" s="57" t="e">
        <f aca="false">INDEX(lava,MATCH(B4357,SumMonths,0),2)</f>
        <v>#N/A</v>
      </c>
    </row>
    <row r="4358" customFormat="false" ht="12.75" hidden="false" customHeight="false" outlineLevel="0" collapsed="false">
      <c r="A4358" s="57" t="e">
        <f aca="false">INDEX(BucketTable,MATCH(B4358,SumMonths,0),1)</f>
        <v>#N/A</v>
      </c>
      <c r="K4358" s="57" t="e">
        <f aca="false">INDEX(lava,MATCH(B4358,SumMonths,0),2)</f>
        <v>#N/A</v>
      </c>
    </row>
    <row r="4359" customFormat="false" ht="12.75" hidden="false" customHeight="false" outlineLevel="0" collapsed="false">
      <c r="A4359" s="57" t="e">
        <f aca="false">INDEX(BucketTable,MATCH(B4359,SumMonths,0),1)</f>
        <v>#N/A</v>
      </c>
      <c r="K4359" s="57" t="e">
        <f aca="false">INDEX(lava,MATCH(B4359,SumMonths,0),2)</f>
        <v>#N/A</v>
      </c>
    </row>
    <row r="4360" customFormat="false" ht="12.75" hidden="false" customHeight="false" outlineLevel="0" collapsed="false">
      <c r="A4360" s="57" t="e">
        <f aca="false">INDEX(BucketTable,MATCH(B4360,SumMonths,0),1)</f>
        <v>#N/A</v>
      </c>
      <c r="K4360" s="57" t="e">
        <f aca="false">INDEX(lava,MATCH(B4360,SumMonths,0),2)</f>
        <v>#N/A</v>
      </c>
    </row>
    <row r="4361" customFormat="false" ht="12.75" hidden="false" customHeight="false" outlineLevel="0" collapsed="false">
      <c r="A4361" s="57" t="e">
        <f aca="false">INDEX(BucketTable,MATCH(B4361,SumMonths,0),1)</f>
        <v>#N/A</v>
      </c>
      <c r="K4361" s="57" t="e">
        <f aca="false">INDEX(lava,MATCH(B4361,SumMonths,0),2)</f>
        <v>#N/A</v>
      </c>
    </row>
    <row r="4362" customFormat="false" ht="12.75" hidden="false" customHeight="false" outlineLevel="0" collapsed="false">
      <c r="A4362" s="57" t="e">
        <f aca="false">INDEX(BucketTable,MATCH(B4362,SumMonths,0),1)</f>
        <v>#N/A</v>
      </c>
      <c r="K4362" s="57" t="e">
        <f aca="false">INDEX(lava,MATCH(B4362,SumMonths,0),2)</f>
        <v>#N/A</v>
      </c>
    </row>
    <row r="4363" customFormat="false" ht="12.75" hidden="false" customHeight="false" outlineLevel="0" collapsed="false">
      <c r="A4363" s="57" t="e">
        <f aca="false">INDEX(BucketTable,MATCH(B4363,SumMonths,0),1)</f>
        <v>#N/A</v>
      </c>
      <c r="K4363" s="57" t="e">
        <f aca="false">INDEX(lava,MATCH(B4363,SumMonths,0),2)</f>
        <v>#N/A</v>
      </c>
    </row>
    <row r="4364" customFormat="false" ht="12.75" hidden="false" customHeight="false" outlineLevel="0" collapsed="false">
      <c r="A4364" s="57" t="e">
        <f aca="false">INDEX(BucketTable,MATCH(B4364,SumMonths,0),1)</f>
        <v>#N/A</v>
      </c>
      <c r="K4364" s="57" t="e">
        <f aca="false">INDEX(lava,MATCH(B4364,SumMonths,0),2)</f>
        <v>#N/A</v>
      </c>
    </row>
    <row r="4365" customFormat="false" ht="12.75" hidden="false" customHeight="false" outlineLevel="0" collapsed="false">
      <c r="A4365" s="57" t="e">
        <f aca="false">INDEX(BucketTable,MATCH(B4365,SumMonths,0),1)</f>
        <v>#N/A</v>
      </c>
      <c r="K4365" s="57" t="e">
        <f aca="false">INDEX(lava,MATCH(B4365,SumMonths,0),2)</f>
        <v>#N/A</v>
      </c>
    </row>
    <row r="4366" customFormat="false" ht="12.75" hidden="false" customHeight="false" outlineLevel="0" collapsed="false">
      <c r="A4366" s="57" t="e">
        <f aca="false">INDEX(BucketTable,MATCH(B4366,SumMonths,0),1)</f>
        <v>#N/A</v>
      </c>
      <c r="K4366" s="57" t="e">
        <f aca="false">INDEX(lava,MATCH(B4366,SumMonths,0),2)</f>
        <v>#N/A</v>
      </c>
    </row>
    <row r="4367" customFormat="false" ht="12.75" hidden="false" customHeight="false" outlineLevel="0" collapsed="false">
      <c r="A4367" s="57" t="e">
        <f aca="false">INDEX(BucketTable,MATCH(B4367,SumMonths,0),1)</f>
        <v>#N/A</v>
      </c>
      <c r="K4367" s="57" t="e">
        <f aca="false">INDEX(lava,MATCH(B4367,SumMonths,0),2)</f>
        <v>#N/A</v>
      </c>
    </row>
    <row r="4368" customFormat="false" ht="12.75" hidden="false" customHeight="false" outlineLevel="0" collapsed="false">
      <c r="A4368" s="57" t="e">
        <f aca="false">INDEX(BucketTable,MATCH(B4368,SumMonths,0),1)</f>
        <v>#N/A</v>
      </c>
      <c r="K4368" s="57" t="e">
        <f aca="false">INDEX(lava,MATCH(B4368,SumMonths,0),2)</f>
        <v>#N/A</v>
      </c>
    </row>
    <row r="4369" customFormat="false" ht="12.75" hidden="false" customHeight="false" outlineLevel="0" collapsed="false">
      <c r="A4369" s="57" t="e">
        <f aca="false">INDEX(BucketTable,MATCH(B4369,SumMonths,0),1)</f>
        <v>#N/A</v>
      </c>
      <c r="K4369" s="57" t="e">
        <f aca="false">INDEX(lava,MATCH(B4369,SumMonths,0),2)</f>
        <v>#N/A</v>
      </c>
    </row>
    <row r="4370" customFormat="false" ht="12.75" hidden="false" customHeight="false" outlineLevel="0" collapsed="false">
      <c r="A4370" s="57" t="e">
        <f aca="false">INDEX(BucketTable,MATCH(B4370,SumMonths,0),1)</f>
        <v>#N/A</v>
      </c>
      <c r="K4370" s="57" t="e">
        <f aca="false">INDEX(lava,MATCH(B4370,SumMonths,0),2)</f>
        <v>#N/A</v>
      </c>
    </row>
    <row r="4371" customFormat="false" ht="12.75" hidden="false" customHeight="false" outlineLevel="0" collapsed="false">
      <c r="A4371" s="57" t="e">
        <f aca="false">INDEX(BucketTable,MATCH(B4371,SumMonths,0),1)</f>
        <v>#N/A</v>
      </c>
      <c r="K4371" s="57" t="e">
        <f aca="false">INDEX(lava,MATCH(B4371,SumMonths,0),2)</f>
        <v>#N/A</v>
      </c>
    </row>
    <row r="4372" customFormat="false" ht="12.75" hidden="false" customHeight="false" outlineLevel="0" collapsed="false">
      <c r="A4372" s="57" t="e">
        <f aca="false">INDEX(BucketTable,MATCH(B4372,SumMonths,0),1)</f>
        <v>#N/A</v>
      </c>
      <c r="K4372" s="57" t="e">
        <f aca="false">INDEX(lava,MATCH(B4372,SumMonths,0),2)</f>
        <v>#N/A</v>
      </c>
    </row>
    <row r="4373" customFormat="false" ht="12.75" hidden="false" customHeight="false" outlineLevel="0" collapsed="false">
      <c r="A4373" s="57" t="e">
        <f aca="false">INDEX(BucketTable,MATCH(B4373,SumMonths,0),1)</f>
        <v>#N/A</v>
      </c>
      <c r="K4373" s="57" t="e">
        <f aca="false">INDEX(lava,MATCH(B4373,SumMonths,0),2)</f>
        <v>#N/A</v>
      </c>
    </row>
    <row r="4374" customFormat="false" ht="12.75" hidden="false" customHeight="false" outlineLevel="0" collapsed="false">
      <c r="A4374" s="57" t="e">
        <f aca="false">INDEX(BucketTable,MATCH(B4374,SumMonths,0),1)</f>
        <v>#N/A</v>
      </c>
      <c r="K4374" s="57" t="e">
        <f aca="false">INDEX(lava,MATCH(B4374,SumMonths,0),2)</f>
        <v>#N/A</v>
      </c>
    </row>
    <row r="4375" customFormat="false" ht="12.75" hidden="false" customHeight="false" outlineLevel="0" collapsed="false">
      <c r="A4375" s="57" t="e">
        <f aca="false">INDEX(BucketTable,MATCH(B4375,SumMonths,0),1)</f>
        <v>#N/A</v>
      </c>
      <c r="K4375" s="57" t="e">
        <f aca="false">INDEX(lava,MATCH(B4375,SumMonths,0),2)</f>
        <v>#N/A</v>
      </c>
    </row>
    <row r="4376" customFormat="false" ht="12.75" hidden="false" customHeight="false" outlineLevel="0" collapsed="false">
      <c r="A4376" s="57" t="e">
        <f aca="false">INDEX(BucketTable,MATCH(B4376,SumMonths,0),1)</f>
        <v>#N/A</v>
      </c>
      <c r="K4376" s="57" t="e">
        <f aca="false">INDEX(lava,MATCH(B4376,SumMonths,0),2)</f>
        <v>#N/A</v>
      </c>
    </row>
    <row r="4377" customFormat="false" ht="12.75" hidden="false" customHeight="false" outlineLevel="0" collapsed="false">
      <c r="A4377" s="57" t="e">
        <f aca="false">INDEX(BucketTable,MATCH(B4377,SumMonths,0),1)</f>
        <v>#N/A</v>
      </c>
      <c r="K4377" s="57" t="e">
        <f aca="false">INDEX(lava,MATCH(B4377,SumMonths,0),2)</f>
        <v>#N/A</v>
      </c>
    </row>
    <row r="4378" customFormat="false" ht="12.75" hidden="false" customHeight="false" outlineLevel="0" collapsed="false">
      <c r="A4378" s="57" t="e">
        <f aca="false">INDEX(BucketTable,MATCH(B4378,SumMonths,0),1)</f>
        <v>#N/A</v>
      </c>
      <c r="K4378" s="57" t="e">
        <f aca="false">INDEX(lava,MATCH(B4378,SumMonths,0),2)</f>
        <v>#N/A</v>
      </c>
    </row>
    <row r="4379" customFormat="false" ht="12.75" hidden="false" customHeight="false" outlineLevel="0" collapsed="false">
      <c r="A4379" s="57" t="e">
        <f aca="false">INDEX(BucketTable,MATCH(B4379,SumMonths,0),1)</f>
        <v>#N/A</v>
      </c>
      <c r="K4379" s="57" t="e">
        <f aca="false">INDEX(lava,MATCH(B4379,SumMonths,0),2)</f>
        <v>#N/A</v>
      </c>
    </row>
    <row r="4380" customFormat="false" ht="12.75" hidden="false" customHeight="false" outlineLevel="0" collapsed="false">
      <c r="A4380" s="57" t="e">
        <f aca="false">INDEX(BucketTable,MATCH(B4380,SumMonths,0),1)</f>
        <v>#N/A</v>
      </c>
      <c r="K4380" s="57" t="e">
        <f aca="false">INDEX(lava,MATCH(B4380,SumMonths,0),2)</f>
        <v>#N/A</v>
      </c>
    </row>
    <row r="4381" customFormat="false" ht="12.75" hidden="false" customHeight="false" outlineLevel="0" collapsed="false">
      <c r="A4381" s="57" t="e">
        <f aca="false">INDEX(BucketTable,MATCH(B4381,SumMonths,0),1)</f>
        <v>#N/A</v>
      </c>
      <c r="K4381" s="57" t="e">
        <f aca="false">INDEX(lava,MATCH(B4381,SumMonths,0),2)</f>
        <v>#N/A</v>
      </c>
    </row>
    <row r="4382" customFormat="false" ht="12.75" hidden="false" customHeight="false" outlineLevel="0" collapsed="false">
      <c r="A4382" s="57" t="e">
        <f aca="false">INDEX(BucketTable,MATCH(B4382,SumMonths,0),1)</f>
        <v>#N/A</v>
      </c>
      <c r="K4382" s="57" t="e">
        <f aca="false">INDEX(lava,MATCH(B4382,SumMonths,0),2)</f>
        <v>#N/A</v>
      </c>
    </row>
    <row r="4383" customFormat="false" ht="12.75" hidden="false" customHeight="false" outlineLevel="0" collapsed="false">
      <c r="A4383" s="57" t="e">
        <f aca="false">INDEX(BucketTable,MATCH(B4383,SumMonths,0),1)</f>
        <v>#N/A</v>
      </c>
      <c r="K4383" s="57" t="e">
        <f aca="false">INDEX(lava,MATCH(B4383,SumMonths,0),2)</f>
        <v>#N/A</v>
      </c>
    </row>
    <row r="4384" customFormat="false" ht="12.75" hidden="false" customHeight="false" outlineLevel="0" collapsed="false">
      <c r="A4384" s="57" t="e">
        <f aca="false">INDEX(BucketTable,MATCH(B4384,SumMonths,0),1)</f>
        <v>#N/A</v>
      </c>
      <c r="K4384" s="57" t="e">
        <f aca="false">INDEX(lava,MATCH(B4384,SumMonths,0),2)</f>
        <v>#N/A</v>
      </c>
    </row>
    <row r="4385" customFormat="false" ht="12.75" hidden="false" customHeight="false" outlineLevel="0" collapsed="false">
      <c r="A4385" s="57" t="e">
        <f aca="false">INDEX(BucketTable,MATCH(B4385,SumMonths,0),1)</f>
        <v>#N/A</v>
      </c>
      <c r="K4385" s="57" t="e">
        <f aca="false">INDEX(lava,MATCH(B4385,SumMonths,0),2)</f>
        <v>#N/A</v>
      </c>
    </row>
    <row r="4386" customFormat="false" ht="12.75" hidden="false" customHeight="false" outlineLevel="0" collapsed="false">
      <c r="A4386" s="57" t="e">
        <f aca="false">INDEX(BucketTable,MATCH(B4386,SumMonths,0),1)</f>
        <v>#N/A</v>
      </c>
      <c r="K4386" s="57" t="e">
        <f aca="false">INDEX(lava,MATCH(B4386,SumMonths,0),2)</f>
        <v>#N/A</v>
      </c>
    </row>
    <row r="4387" customFormat="false" ht="12.75" hidden="false" customHeight="false" outlineLevel="0" collapsed="false">
      <c r="A4387" s="57" t="e">
        <f aca="false">INDEX(BucketTable,MATCH(B4387,SumMonths,0),1)</f>
        <v>#N/A</v>
      </c>
      <c r="K4387" s="57" t="e">
        <f aca="false">INDEX(lava,MATCH(B4387,SumMonths,0),2)</f>
        <v>#N/A</v>
      </c>
    </row>
    <row r="4388" customFormat="false" ht="12.75" hidden="false" customHeight="false" outlineLevel="0" collapsed="false">
      <c r="A4388" s="57" t="e">
        <f aca="false">INDEX(BucketTable,MATCH(B4388,SumMonths,0),1)</f>
        <v>#N/A</v>
      </c>
      <c r="K4388" s="57" t="e">
        <f aca="false">INDEX(lava,MATCH(B4388,SumMonths,0),2)</f>
        <v>#N/A</v>
      </c>
    </row>
    <row r="4389" customFormat="false" ht="12.75" hidden="false" customHeight="false" outlineLevel="0" collapsed="false">
      <c r="A4389" s="57" t="e">
        <f aca="false">INDEX(BucketTable,MATCH(B4389,SumMonths,0),1)</f>
        <v>#N/A</v>
      </c>
      <c r="K4389" s="57" t="e">
        <f aca="false">INDEX(lava,MATCH(B4389,SumMonths,0),2)</f>
        <v>#N/A</v>
      </c>
    </row>
    <row r="4390" customFormat="false" ht="12.75" hidden="false" customHeight="false" outlineLevel="0" collapsed="false">
      <c r="A4390" s="57" t="e">
        <f aca="false">INDEX(BucketTable,MATCH(B4390,SumMonths,0),1)</f>
        <v>#N/A</v>
      </c>
      <c r="K4390" s="57" t="e">
        <f aca="false">INDEX(lava,MATCH(B4390,SumMonths,0),2)</f>
        <v>#N/A</v>
      </c>
    </row>
    <row r="4391" customFormat="false" ht="12.75" hidden="false" customHeight="false" outlineLevel="0" collapsed="false">
      <c r="A4391" s="57" t="e">
        <f aca="false">INDEX(BucketTable,MATCH(B4391,SumMonths,0),1)</f>
        <v>#N/A</v>
      </c>
      <c r="K4391" s="57" t="e">
        <f aca="false">INDEX(lava,MATCH(B4391,SumMonths,0),2)</f>
        <v>#N/A</v>
      </c>
    </row>
    <row r="4392" customFormat="false" ht="12.75" hidden="false" customHeight="false" outlineLevel="0" collapsed="false">
      <c r="A4392" s="57" t="e">
        <f aca="false">INDEX(BucketTable,MATCH(B4392,SumMonths,0),1)</f>
        <v>#N/A</v>
      </c>
      <c r="K4392" s="57" t="e">
        <f aca="false">INDEX(lava,MATCH(B4392,SumMonths,0),2)</f>
        <v>#N/A</v>
      </c>
    </row>
    <row r="4393" customFormat="false" ht="12.75" hidden="false" customHeight="false" outlineLevel="0" collapsed="false">
      <c r="A4393" s="57" t="e">
        <f aca="false">INDEX(BucketTable,MATCH(B4393,SumMonths,0),1)</f>
        <v>#N/A</v>
      </c>
      <c r="K4393" s="57" t="e">
        <f aca="false">INDEX(lava,MATCH(B4393,SumMonths,0),2)</f>
        <v>#N/A</v>
      </c>
    </row>
    <row r="4394" customFormat="false" ht="12.75" hidden="false" customHeight="false" outlineLevel="0" collapsed="false">
      <c r="A4394" s="57" t="e">
        <f aca="false">INDEX(BucketTable,MATCH(B4394,SumMonths,0),1)</f>
        <v>#N/A</v>
      </c>
      <c r="K4394" s="57" t="e">
        <f aca="false">INDEX(lava,MATCH(B4394,SumMonths,0),2)</f>
        <v>#N/A</v>
      </c>
    </row>
    <row r="4395" customFormat="false" ht="12.75" hidden="false" customHeight="false" outlineLevel="0" collapsed="false">
      <c r="A4395" s="57" t="e">
        <f aca="false">INDEX(BucketTable,MATCH(B4395,SumMonths,0),1)</f>
        <v>#N/A</v>
      </c>
      <c r="K4395" s="57" t="e">
        <f aca="false">INDEX(lava,MATCH(B4395,SumMonths,0),2)</f>
        <v>#N/A</v>
      </c>
    </row>
    <row r="4396" customFormat="false" ht="12.75" hidden="false" customHeight="false" outlineLevel="0" collapsed="false">
      <c r="A4396" s="57" t="e">
        <f aca="false">INDEX(BucketTable,MATCH(B4396,SumMonths,0),1)</f>
        <v>#N/A</v>
      </c>
      <c r="K4396" s="57" t="e">
        <f aca="false">INDEX(lava,MATCH(B4396,SumMonths,0),2)</f>
        <v>#N/A</v>
      </c>
    </row>
    <row r="4397" customFormat="false" ht="12.75" hidden="false" customHeight="false" outlineLevel="0" collapsed="false">
      <c r="A4397" s="57" t="e">
        <f aca="false">INDEX(BucketTable,MATCH(B4397,SumMonths,0),1)</f>
        <v>#N/A</v>
      </c>
      <c r="K4397" s="57" t="e">
        <f aca="false">INDEX(lava,MATCH(B4397,SumMonths,0),2)</f>
        <v>#N/A</v>
      </c>
    </row>
    <row r="4398" customFormat="false" ht="12.75" hidden="false" customHeight="false" outlineLevel="0" collapsed="false">
      <c r="A4398" s="57" t="e">
        <f aca="false">INDEX(BucketTable,MATCH(B4398,SumMonths,0),1)</f>
        <v>#N/A</v>
      </c>
      <c r="K4398" s="57" t="e">
        <f aca="false">INDEX(lava,MATCH(B4398,SumMonths,0),2)</f>
        <v>#N/A</v>
      </c>
    </row>
    <row r="4399" customFormat="false" ht="12.75" hidden="false" customHeight="false" outlineLevel="0" collapsed="false">
      <c r="A4399" s="57" t="e">
        <f aca="false">INDEX(BucketTable,MATCH(B4399,SumMonths,0),1)</f>
        <v>#N/A</v>
      </c>
      <c r="K4399" s="57" t="e">
        <f aca="false">INDEX(lava,MATCH(B4399,SumMonths,0),2)</f>
        <v>#N/A</v>
      </c>
    </row>
    <row r="4400" customFormat="false" ht="12.75" hidden="false" customHeight="false" outlineLevel="0" collapsed="false">
      <c r="A4400" s="57" t="e">
        <f aca="false">INDEX(BucketTable,MATCH(B4400,SumMonths,0),1)</f>
        <v>#N/A</v>
      </c>
      <c r="K4400" s="57" t="e">
        <f aca="false">INDEX(lava,MATCH(B4400,SumMonths,0),2)</f>
        <v>#N/A</v>
      </c>
    </row>
    <row r="4401" customFormat="false" ht="12.75" hidden="false" customHeight="false" outlineLevel="0" collapsed="false">
      <c r="A4401" s="57" t="e">
        <f aca="false">INDEX(BucketTable,MATCH(B4401,SumMonths,0),1)</f>
        <v>#N/A</v>
      </c>
      <c r="K4401" s="57" t="e">
        <f aca="false">INDEX(lava,MATCH(B4401,SumMonths,0),2)</f>
        <v>#N/A</v>
      </c>
    </row>
    <row r="4402" customFormat="false" ht="12.75" hidden="false" customHeight="false" outlineLevel="0" collapsed="false">
      <c r="A4402" s="57" t="e">
        <f aca="false">INDEX(BucketTable,MATCH(B4402,SumMonths,0),1)</f>
        <v>#N/A</v>
      </c>
      <c r="K4402" s="57" t="e">
        <f aca="false">INDEX(lava,MATCH(B4402,SumMonths,0),2)</f>
        <v>#N/A</v>
      </c>
    </row>
    <row r="4403" customFormat="false" ht="12.75" hidden="false" customHeight="false" outlineLevel="0" collapsed="false">
      <c r="A4403" s="57" t="e">
        <f aca="false">INDEX(BucketTable,MATCH(B4403,SumMonths,0),1)</f>
        <v>#N/A</v>
      </c>
      <c r="K4403" s="57" t="e">
        <f aca="false">INDEX(lava,MATCH(B4403,SumMonths,0),2)</f>
        <v>#N/A</v>
      </c>
    </row>
    <row r="4404" customFormat="false" ht="12.75" hidden="false" customHeight="false" outlineLevel="0" collapsed="false">
      <c r="A4404" s="57" t="e">
        <f aca="false">INDEX(BucketTable,MATCH(B4404,SumMonths,0),1)</f>
        <v>#N/A</v>
      </c>
      <c r="K4404" s="57" t="e">
        <f aca="false">INDEX(lava,MATCH(B4404,SumMonths,0),2)</f>
        <v>#N/A</v>
      </c>
    </row>
    <row r="4405" customFormat="false" ht="12.75" hidden="false" customHeight="false" outlineLevel="0" collapsed="false">
      <c r="A4405" s="57" t="e">
        <f aca="false">INDEX(BucketTable,MATCH(B4405,SumMonths,0),1)</f>
        <v>#N/A</v>
      </c>
      <c r="K4405" s="57" t="e">
        <f aca="false">INDEX(lava,MATCH(B4405,SumMonths,0),2)</f>
        <v>#N/A</v>
      </c>
    </row>
    <row r="4406" customFormat="false" ht="12.75" hidden="false" customHeight="false" outlineLevel="0" collapsed="false">
      <c r="A4406" s="57" t="e">
        <f aca="false">INDEX(BucketTable,MATCH(B4406,SumMonths,0),1)</f>
        <v>#N/A</v>
      </c>
      <c r="K4406" s="57" t="e">
        <f aca="false">INDEX(lava,MATCH(B4406,SumMonths,0),2)</f>
        <v>#N/A</v>
      </c>
    </row>
    <row r="4407" customFormat="false" ht="12.75" hidden="false" customHeight="false" outlineLevel="0" collapsed="false">
      <c r="A4407" s="57" t="e">
        <f aca="false">INDEX(BucketTable,MATCH(B4407,SumMonths,0),1)</f>
        <v>#N/A</v>
      </c>
      <c r="K4407" s="57" t="e">
        <f aca="false">INDEX(lava,MATCH(B4407,SumMonths,0),2)</f>
        <v>#N/A</v>
      </c>
    </row>
    <row r="4408" customFormat="false" ht="12.75" hidden="false" customHeight="false" outlineLevel="0" collapsed="false">
      <c r="A4408" s="57" t="e">
        <f aca="false">INDEX(BucketTable,MATCH(B4408,SumMonths,0),1)</f>
        <v>#N/A</v>
      </c>
      <c r="K4408" s="57" t="e">
        <f aca="false">INDEX(lava,MATCH(B4408,SumMonths,0),2)</f>
        <v>#N/A</v>
      </c>
    </row>
    <row r="4409" customFormat="false" ht="12.75" hidden="false" customHeight="false" outlineLevel="0" collapsed="false">
      <c r="A4409" s="57" t="e">
        <f aca="false">INDEX(BucketTable,MATCH(B4409,SumMonths,0),1)</f>
        <v>#N/A</v>
      </c>
      <c r="K4409" s="57" t="e">
        <f aca="false">INDEX(lava,MATCH(B4409,SumMonths,0),2)</f>
        <v>#N/A</v>
      </c>
    </row>
    <row r="4410" customFormat="false" ht="12.75" hidden="false" customHeight="false" outlineLevel="0" collapsed="false">
      <c r="A4410" s="57" t="e">
        <f aca="false">INDEX(BucketTable,MATCH(B4410,SumMonths,0),1)</f>
        <v>#N/A</v>
      </c>
      <c r="K4410" s="57" t="e">
        <f aca="false">INDEX(lava,MATCH(B4410,SumMonths,0),2)</f>
        <v>#N/A</v>
      </c>
    </row>
    <row r="4411" customFormat="false" ht="12.75" hidden="false" customHeight="false" outlineLevel="0" collapsed="false">
      <c r="A4411" s="57" t="e">
        <f aca="false">INDEX(BucketTable,MATCH(B4411,SumMonths,0),1)</f>
        <v>#N/A</v>
      </c>
      <c r="K4411" s="57" t="e">
        <f aca="false">INDEX(lava,MATCH(B4411,SumMonths,0),2)</f>
        <v>#N/A</v>
      </c>
    </row>
    <row r="4412" customFormat="false" ht="12.75" hidden="false" customHeight="false" outlineLevel="0" collapsed="false">
      <c r="A4412" s="57" t="e">
        <f aca="false">INDEX(BucketTable,MATCH(B4412,SumMonths,0),1)</f>
        <v>#N/A</v>
      </c>
      <c r="K4412" s="57" t="e">
        <f aca="false">INDEX(lava,MATCH(B4412,SumMonths,0),2)</f>
        <v>#N/A</v>
      </c>
    </row>
    <row r="4413" customFormat="false" ht="12.75" hidden="false" customHeight="false" outlineLevel="0" collapsed="false">
      <c r="A4413" s="57" t="e">
        <f aca="false">INDEX(BucketTable,MATCH(B4413,SumMonths,0),1)</f>
        <v>#N/A</v>
      </c>
      <c r="K4413" s="57" t="e">
        <f aca="false">INDEX(lava,MATCH(B4413,SumMonths,0),2)</f>
        <v>#N/A</v>
      </c>
    </row>
    <row r="4414" customFormat="false" ht="12.75" hidden="false" customHeight="false" outlineLevel="0" collapsed="false">
      <c r="A4414" s="57" t="e">
        <f aca="false">INDEX(BucketTable,MATCH(B4414,SumMonths,0),1)</f>
        <v>#N/A</v>
      </c>
      <c r="K4414" s="57" t="e">
        <f aca="false">INDEX(lava,MATCH(B4414,SumMonths,0),2)</f>
        <v>#N/A</v>
      </c>
    </row>
    <row r="4415" customFormat="false" ht="12.75" hidden="false" customHeight="false" outlineLevel="0" collapsed="false">
      <c r="A4415" s="57" t="e">
        <f aca="false">INDEX(BucketTable,MATCH(B4415,SumMonths,0),1)</f>
        <v>#N/A</v>
      </c>
      <c r="K4415" s="57" t="e">
        <f aca="false">INDEX(lava,MATCH(B4415,SumMonths,0),2)</f>
        <v>#N/A</v>
      </c>
    </row>
    <row r="4416" customFormat="false" ht="12.75" hidden="false" customHeight="false" outlineLevel="0" collapsed="false">
      <c r="A4416" s="57" t="e">
        <f aca="false">INDEX(BucketTable,MATCH(B4416,SumMonths,0),1)</f>
        <v>#N/A</v>
      </c>
      <c r="K4416" s="57" t="e">
        <f aca="false">INDEX(lava,MATCH(B4416,SumMonths,0),2)</f>
        <v>#N/A</v>
      </c>
    </row>
    <row r="4417" customFormat="false" ht="12.75" hidden="false" customHeight="false" outlineLevel="0" collapsed="false">
      <c r="A4417" s="57" t="e">
        <f aca="false">INDEX(BucketTable,MATCH(B4417,SumMonths,0),1)</f>
        <v>#N/A</v>
      </c>
      <c r="K4417" s="57" t="e">
        <f aca="false">INDEX(lava,MATCH(B4417,SumMonths,0),2)</f>
        <v>#N/A</v>
      </c>
    </row>
    <row r="4418" customFormat="false" ht="12.75" hidden="false" customHeight="false" outlineLevel="0" collapsed="false">
      <c r="A4418" s="57" t="e">
        <f aca="false">INDEX(BucketTable,MATCH(B4418,SumMonths,0),1)</f>
        <v>#N/A</v>
      </c>
      <c r="K4418" s="57" t="e">
        <f aca="false">INDEX(lava,MATCH(B4418,SumMonths,0),2)</f>
        <v>#N/A</v>
      </c>
    </row>
    <row r="4419" customFormat="false" ht="12.75" hidden="false" customHeight="false" outlineLevel="0" collapsed="false">
      <c r="A4419" s="57" t="e">
        <f aca="false">INDEX(BucketTable,MATCH(B4419,SumMonths,0),1)</f>
        <v>#N/A</v>
      </c>
      <c r="K4419" s="57" t="e">
        <f aca="false">INDEX(lava,MATCH(B4419,SumMonths,0),2)</f>
        <v>#N/A</v>
      </c>
    </row>
    <row r="4420" customFormat="false" ht="12.75" hidden="false" customHeight="false" outlineLevel="0" collapsed="false">
      <c r="A4420" s="57" t="e">
        <f aca="false">INDEX(BucketTable,MATCH(B4420,SumMonths,0),1)</f>
        <v>#N/A</v>
      </c>
      <c r="K4420" s="57" t="e">
        <f aca="false">INDEX(lava,MATCH(B4420,SumMonths,0),2)</f>
        <v>#N/A</v>
      </c>
    </row>
    <row r="4421" customFormat="false" ht="12.75" hidden="false" customHeight="false" outlineLevel="0" collapsed="false">
      <c r="A4421" s="57" t="e">
        <f aca="false">INDEX(BucketTable,MATCH(B4421,SumMonths,0),1)</f>
        <v>#N/A</v>
      </c>
      <c r="K4421" s="57" t="e">
        <f aca="false">INDEX(lava,MATCH(B4421,SumMonths,0),2)</f>
        <v>#N/A</v>
      </c>
    </row>
    <row r="4422" customFormat="false" ht="12.75" hidden="false" customHeight="false" outlineLevel="0" collapsed="false">
      <c r="A4422" s="57" t="e">
        <f aca="false">INDEX(BucketTable,MATCH(B4422,SumMonths,0),1)</f>
        <v>#N/A</v>
      </c>
      <c r="K4422" s="57" t="e">
        <f aca="false">INDEX(lava,MATCH(B4422,SumMonths,0),2)</f>
        <v>#N/A</v>
      </c>
    </row>
    <row r="4423" customFormat="false" ht="12.75" hidden="false" customHeight="false" outlineLevel="0" collapsed="false">
      <c r="A4423" s="57" t="e">
        <f aca="false">INDEX(BucketTable,MATCH(B4423,SumMonths,0),1)</f>
        <v>#N/A</v>
      </c>
      <c r="K4423" s="57" t="e">
        <f aca="false">INDEX(lava,MATCH(B4423,SumMonths,0),2)</f>
        <v>#N/A</v>
      </c>
    </row>
    <row r="4424" customFormat="false" ht="12.75" hidden="false" customHeight="false" outlineLevel="0" collapsed="false">
      <c r="A4424" s="57" t="e">
        <f aca="false">INDEX(BucketTable,MATCH(B4424,SumMonths,0),1)</f>
        <v>#N/A</v>
      </c>
      <c r="K4424" s="57" t="e">
        <f aca="false">INDEX(lava,MATCH(B4424,SumMonths,0),2)</f>
        <v>#N/A</v>
      </c>
    </row>
    <row r="4425" customFormat="false" ht="12.75" hidden="false" customHeight="false" outlineLevel="0" collapsed="false">
      <c r="A4425" s="57" t="e">
        <f aca="false">INDEX(BucketTable,MATCH(B4425,SumMonths,0),1)</f>
        <v>#N/A</v>
      </c>
      <c r="K4425" s="57" t="e">
        <f aca="false">INDEX(lava,MATCH(B4425,SumMonths,0),2)</f>
        <v>#N/A</v>
      </c>
    </row>
    <row r="4426" customFormat="false" ht="12.75" hidden="false" customHeight="false" outlineLevel="0" collapsed="false">
      <c r="A4426" s="57" t="e">
        <f aca="false">INDEX(BucketTable,MATCH(B4426,SumMonths,0),1)</f>
        <v>#N/A</v>
      </c>
      <c r="K4426" s="57" t="e">
        <f aca="false">INDEX(lava,MATCH(B4426,SumMonths,0),2)</f>
        <v>#N/A</v>
      </c>
    </row>
    <row r="4427" customFormat="false" ht="12.75" hidden="false" customHeight="false" outlineLevel="0" collapsed="false">
      <c r="A4427" s="57" t="e">
        <f aca="false">INDEX(BucketTable,MATCH(B4427,SumMonths,0),1)</f>
        <v>#N/A</v>
      </c>
      <c r="K4427" s="57" t="e">
        <f aca="false">INDEX(lava,MATCH(B4427,SumMonths,0),2)</f>
        <v>#N/A</v>
      </c>
    </row>
    <row r="4428" customFormat="false" ht="12.75" hidden="false" customHeight="false" outlineLevel="0" collapsed="false">
      <c r="A4428" s="57" t="e">
        <f aca="false">INDEX(BucketTable,MATCH(B4428,SumMonths,0),1)</f>
        <v>#N/A</v>
      </c>
      <c r="K4428" s="57" t="e">
        <f aca="false">INDEX(lava,MATCH(B4428,SumMonths,0),2)</f>
        <v>#N/A</v>
      </c>
    </row>
    <row r="4429" customFormat="false" ht="12.75" hidden="false" customHeight="false" outlineLevel="0" collapsed="false">
      <c r="A4429" s="57" t="e">
        <f aca="false">INDEX(BucketTable,MATCH(B4429,SumMonths,0),1)</f>
        <v>#N/A</v>
      </c>
      <c r="K4429" s="57" t="e">
        <f aca="false">INDEX(lava,MATCH(B4429,SumMonths,0),2)</f>
        <v>#N/A</v>
      </c>
    </row>
    <row r="4430" customFormat="false" ht="12.75" hidden="false" customHeight="false" outlineLevel="0" collapsed="false">
      <c r="A4430" s="57" t="e">
        <f aca="false">INDEX(BucketTable,MATCH(B4430,SumMonths,0),1)</f>
        <v>#N/A</v>
      </c>
      <c r="K4430" s="57" t="e">
        <f aca="false">INDEX(lava,MATCH(B4430,SumMonths,0),2)</f>
        <v>#N/A</v>
      </c>
    </row>
    <row r="4431" customFormat="false" ht="12.75" hidden="false" customHeight="false" outlineLevel="0" collapsed="false">
      <c r="A4431" s="57" t="e">
        <f aca="false">INDEX(BucketTable,MATCH(B4431,SumMonths,0),1)</f>
        <v>#N/A</v>
      </c>
      <c r="K4431" s="57" t="e">
        <f aca="false">INDEX(lava,MATCH(B4431,SumMonths,0),2)</f>
        <v>#N/A</v>
      </c>
    </row>
    <row r="4432" customFormat="false" ht="12.75" hidden="false" customHeight="false" outlineLevel="0" collapsed="false">
      <c r="A4432" s="57" t="e">
        <f aca="false">INDEX(BucketTable,MATCH(B4432,SumMonths,0),1)</f>
        <v>#N/A</v>
      </c>
      <c r="K4432" s="57" t="e">
        <f aca="false">INDEX(lava,MATCH(B4432,SumMonths,0),2)</f>
        <v>#N/A</v>
      </c>
    </row>
    <row r="4433" customFormat="false" ht="12.75" hidden="false" customHeight="false" outlineLevel="0" collapsed="false">
      <c r="A4433" s="57" t="e">
        <f aca="false">INDEX(BucketTable,MATCH(B4433,SumMonths,0),1)</f>
        <v>#N/A</v>
      </c>
      <c r="K4433" s="57" t="e">
        <f aca="false">INDEX(lava,MATCH(B4433,SumMonths,0),2)</f>
        <v>#N/A</v>
      </c>
    </row>
    <row r="4434" customFormat="false" ht="12.75" hidden="false" customHeight="false" outlineLevel="0" collapsed="false">
      <c r="A4434" s="57" t="e">
        <f aca="false">INDEX(BucketTable,MATCH(B4434,SumMonths,0),1)</f>
        <v>#N/A</v>
      </c>
      <c r="K4434" s="57" t="e">
        <f aca="false">INDEX(lava,MATCH(B4434,SumMonths,0),2)</f>
        <v>#N/A</v>
      </c>
    </row>
    <row r="4435" customFormat="false" ht="12.75" hidden="false" customHeight="false" outlineLevel="0" collapsed="false">
      <c r="A4435" s="57" t="e">
        <f aca="false">INDEX(BucketTable,MATCH(B4435,SumMonths,0),1)</f>
        <v>#N/A</v>
      </c>
      <c r="K4435" s="57" t="e">
        <f aca="false">INDEX(lava,MATCH(B4435,SumMonths,0),2)</f>
        <v>#N/A</v>
      </c>
    </row>
    <row r="4436" customFormat="false" ht="12.75" hidden="false" customHeight="false" outlineLevel="0" collapsed="false">
      <c r="A4436" s="57" t="e">
        <f aca="false">INDEX(BucketTable,MATCH(B4436,SumMonths,0),1)</f>
        <v>#N/A</v>
      </c>
      <c r="K4436" s="57" t="e">
        <f aca="false">INDEX(lava,MATCH(B4436,SumMonths,0),2)</f>
        <v>#N/A</v>
      </c>
    </row>
    <row r="4437" customFormat="false" ht="12.75" hidden="false" customHeight="false" outlineLevel="0" collapsed="false">
      <c r="A4437" s="57" t="e">
        <f aca="false">INDEX(BucketTable,MATCH(B4437,SumMonths,0),1)</f>
        <v>#N/A</v>
      </c>
      <c r="K4437" s="57" t="e">
        <f aca="false">INDEX(lava,MATCH(B4437,SumMonths,0),2)</f>
        <v>#N/A</v>
      </c>
    </row>
    <row r="4438" customFormat="false" ht="12.75" hidden="false" customHeight="false" outlineLevel="0" collapsed="false">
      <c r="A4438" s="57" t="e">
        <f aca="false">INDEX(BucketTable,MATCH(B4438,SumMonths,0),1)</f>
        <v>#N/A</v>
      </c>
      <c r="K4438" s="57" t="e">
        <f aca="false">INDEX(lava,MATCH(B4438,SumMonths,0),2)</f>
        <v>#N/A</v>
      </c>
    </row>
    <row r="4439" customFormat="false" ht="12.75" hidden="false" customHeight="false" outlineLevel="0" collapsed="false">
      <c r="A4439" s="57" t="e">
        <f aca="false">INDEX(BucketTable,MATCH(B4439,SumMonths,0),1)</f>
        <v>#N/A</v>
      </c>
      <c r="K4439" s="57" t="e">
        <f aca="false">INDEX(lava,MATCH(B4439,SumMonths,0),2)</f>
        <v>#N/A</v>
      </c>
    </row>
    <row r="4440" customFormat="false" ht="12.75" hidden="false" customHeight="false" outlineLevel="0" collapsed="false">
      <c r="A4440" s="57" t="e">
        <f aca="false">INDEX(BucketTable,MATCH(B4440,SumMonths,0),1)</f>
        <v>#N/A</v>
      </c>
      <c r="K4440" s="57" t="e">
        <f aca="false">INDEX(lava,MATCH(B4440,SumMonths,0),2)</f>
        <v>#N/A</v>
      </c>
    </row>
    <row r="4441" customFormat="false" ht="12.75" hidden="false" customHeight="false" outlineLevel="0" collapsed="false">
      <c r="A4441" s="57" t="e">
        <f aca="false">INDEX(BucketTable,MATCH(B4441,SumMonths,0),1)</f>
        <v>#N/A</v>
      </c>
      <c r="K4441" s="57" t="e">
        <f aca="false">INDEX(lava,MATCH(B4441,SumMonths,0),2)</f>
        <v>#N/A</v>
      </c>
    </row>
    <row r="4442" customFormat="false" ht="12.75" hidden="false" customHeight="false" outlineLevel="0" collapsed="false">
      <c r="A4442" s="57" t="e">
        <f aca="false">INDEX(BucketTable,MATCH(B4442,SumMonths,0),1)</f>
        <v>#N/A</v>
      </c>
      <c r="K4442" s="57" t="e">
        <f aca="false">INDEX(lava,MATCH(B4442,SumMonths,0),2)</f>
        <v>#N/A</v>
      </c>
    </row>
    <row r="4443" customFormat="false" ht="12.75" hidden="false" customHeight="false" outlineLevel="0" collapsed="false">
      <c r="A4443" s="57" t="e">
        <f aca="false">INDEX(BucketTable,MATCH(B4443,SumMonths,0),1)</f>
        <v>#N/A</v>
      </c>
      <c r="K4443" s="57" t="e">
        <f aca="false">INDEX(lava,MATCH(B4443,SumMonths,0),2)</f>
        <v>#N/A</v>
      </c>
    </row>
    <row r="4444" customFormat="false" ht="12.75" hidden="false" customHeight="false" outlineLevel="0" collapsed="false">
      <c r="A4444" s="57" t="e">
        <f aca="false">INDEX(BucketTable,MATCH(B4444,SumMonths,0),1)</f>
        <v>#N/A</v>
      </c>
      <c r="K4444" s="57" t="e">
        <f aca="false">INDEX(lava,MATCH(B4444,SumMonths,0),2)</f>
        <v>#N/A</v>
      </c>
    </row>
    <row r="4445" customFormat="false" ht="12.75" hidden="false" customHeight="false" outlineLevel="0" collapsed="false">
      <c r="A4445" s="57" t="e">
        <f aca="false">INDEX(BucketTable,MATCH(B4445,SumMonths,0),1)</f>
        <v>#N/A</v>
      </c>
      <c r="K4445" s="57" t="e">
        <f aca="false">INDEX(lava,MATCH(B4445,SumMonths,0),2)</f>
        <v>#N/A</v>
      </c>
    </row>
    <row r="4446" customFormat="false" ht="12.75" hidden="false" customHeight="false" outlineLevel="0" collapsed="false">
      <c r="A4446" s="57" t="e">
        <f aca="false">INDEX(BucketTable,MATCH(B4446,SumMonths,0),1)</f>
        <v>#N/A</v>
      </c>
      <c r="K4446" s="57" t="e">
        <f aca="false">INDEX(lava,MATCH(B4446,SumMonths,0),2)</f>
        <v>#N/A</v>
      </c>
    </row>
    <row r="4447" customFormat="false" ht="12.75" hidden="false" customHeight="false" outlineLevel="0" collapsed="false">
      <c r="A4447" s="57" t="e">
        <f aca="false">INDEX(BucketTable,MATCH(B4447,SumMonths,0),1)</f>
        <v>#N/A</v>
      </c>
      <c r="K4447" s="57" t="e">
        <f aca="false">INDEX(lava,MATCH(B4447,SumMonths,0),2)</f>
        <v>#N/A</v>
      </c>
    </row>
    <row r="4448" customFormat="false" ht="12.75" hidden="false" customHeight="false" outlineLevel="0" collapsed="false">
      <c r="A4448" s="57" t="e">
        <f aca="false">INDEX(BucketTable,MATCH(B4448,SumMonths,0),1)</f>
        <v>#N/A</v>
      </c>
      <c r="K4448" s="57" t="e">
        <f aca="false">INDEX(lava,MATCH(B4448,SumMonths,0),2)</f>
        <v>#N/A</v>
      </c>
    </row>
    <row r="4449" customFormat="false" ht="12.75" hidden="false" customHeight="false" outlineLevel="0" collapsed="false">
      <c r="A4449" s="57" t="e">
        <f aca="false">INDEX(BucketTable,MATCH(B4449,SumMonths,0),1)</f>
        <v>#N/A</v>
      </c>
      <c r="K4449" s="57" t="e">
        <f aca="false">INDEX(lava,MATCH(B4449,SumMonths,0),2)</f>
        <v>#N/A</v>
      </c>
    </row>
    <row r="4450" customFormat="false" ht="12.75" hidden="false" customHeight="false" outlineLevel="0" collapsed="false">
      <c r="A4450" s="57" t="e">
        <f aca="false">INDEX(BucketTable,MATCH(B4450,SumMonths,0),1)</f>
        <v>#N/A</v>
      </c>
      <c r="K4450" s="57" t="e">
        <f aca="false">INDEX(lava,MATCH(B4450,SumMonths,0),2)</f>
        <v>#N/A</v>
      </c>
    </row>
    <row r="4451" customFormat="false" ht="12.75" hidden="false" customHeight="false" outlineLevel="0" collapsed="false">
      <c r="A4451" s="57" t="e">
        <f aca="false">INDEX(BucketTable,MATCH(B4451,SumMonths,0),1)</f>
        <v>#N/A</v>
      </c>
      <c r="K4451" s="57" t="e">
        <f aca="false">INDEX(lava,MATCH(B4451,SumMonths,0),2)</f>
        <v>#N/A</v>
      </c>
    </row>
    <row r="4452" customFormat="false" ht="12.75" hidden="false" customHeight="false" outlineLevel="0" collapsed="false">
      <c r="A4452" s="57" t="e">
        <f aca="false">INDEX(BucketTable,MATCH(B4452,SumMonths,0),1)</f>
        <v>#N/A</v>
      </c>
      <c r="K4452" s="57" t="e">
        <f aca="false">INDEX(lava,MATCH(B4452,SumMonths,0),2)</f>
        <v>#N/A</v>
      </c>
    </row>
    <row r="4453" customFormat="false" ht="12.75" hidden="false" customHeight="false" outlineLevel="0" collapsed="false">
      <c r="A4453" s="57" t="e">
        <f aca="false">INDEX(BucketTable,MATCH(B4453,SumMonths,0),1)</f>
        <v>#N/A</v>
      </c>
      <c r="K4453" s="57" t="e">
        <f aca="false">INDEX(lava,MATCH(B4453,SumMonths,0),2)</f>
        <v>#N/A</v>
      </c>
    </row>
    <row r="4454" customFormat="false" ht="12.75" hidden="false" customHeight="false" outlineLevel="0" collapsed="false">
      <c r="A4454" s="57" t="e">
        <f aca="false">INDEX(BucketTable,MATCH(B4454,SumMonths,0),1)</f>
        <v>#N/A</v>
      </c>
      <c r="K4454" s="57" t="e">
        <f aca="false">INDEX(lava,MATCH(B4454,SumMonths,0),2)</f>
        <v>#N/A</v>
      </c>
    </row>
    <row r="4455" customFormat="false" ht="12.75" hidden="false" customHeight="false" outlineLevel="0" collapsed="false">
      <c r="A4455" s="57" t="e">
        <f aca="false">INDEX(BucketTable,MATCH(B4455,SumMonths,0),1)</f>
        <v>#N/A</v>
      </c>
      <c r="K4455" s="57" t="e">
        <f aca="false">INDEX(lava,MATCH(B4455,SumMonths,0),2)</f>
        <v>#N/A</v>
      </c>
    </row>
    <row r="4456" customFormat="false" ht="12.75" hidden="false" customHeight="false" outlineLevel="0" collapsed="false">
      <c r="A4456" s="57" t="e">
        <f aca="false">INDEX(BucketTable,MATCH(B4456,SumMonths,0),1)</f>
        <v>#N/A</v>
      </c>
      <c r="K4456" s="57" t="e">
        <f aca="false">INDEX(lava,MATCH(B4456,SumMonths,0),2)</f>
        <v>#N/A</v>
      </c>
    </row>
    <row r="4457" customFormat="false" ht="12.75" hidden="false" customHeight="false" outlineLevel="0" collapsed="false">
      <c r="A4457" s="57" t="e">
        <f aca="false">INDEX(BucketTable,MATCH(B4457,SumMonths,0),1)</f>
        <v>#N/A</v>
      </c>
      <c r="K4457" s="57" t="e">
        <f aca="false">INDEX(lava,MATCH(B4457,SumMonths,0),2)</f>
        <v>#N/A</v>
      </c>
    </row>
    <row r="4458" customFormat="false" ht="12.75" hidden="false" customHeight="false" outlineLevel="0" collapsed="false">
      <c r="A4458" s="57" t="e">
        <f aca="false">INDEX(BucketTable,MATCH(B4458,SumMonths,0),1)</f>
        <v>#N/A</v>
      </c>
      <c r="K4458" s="57" t="e">
        <f aca="false">INDEX(lava,MATCH(B4458,SumMonths,0),2)</f>
        <v>#N/A</v>
      </c>
    </row>
    <row r="4459" customFormat="false" ht="12.75" hidden="false" customHeight="false" outlineLevel="0" collapsed="false">
      <c r="A4459" s="57" t="e">
        <f aca="false">INDEX(BucketTable,MATCH(B4459,SumMonths,0),1)</f>
        <v>#N/A</v>
      </c>
      <c r="K4459" s="57" t="e">
        <f aca="false">INDEX(lava,MATCH(B4459,SumMonths,0),2)</f>
        <v>#N/A</v>
      </c>
    </row>
    <row r="4460" customFormat="false" ht="12.75" hidden="false" customHeight="false" outlineLevel="0" collapsed="false">
      <c r="A4460" s="57" t="e">
        <f aca="false">INDEX(BucketTable,MATCH(B4460,SumMonths,0),1)</f>
        <v>#N/A</v>
      </c>
      <c r="K4460" s="57" t="e">
        <f aca="false">INDEX(lava,MATCH(B4460,SumMonths,0),2)</f>
        <v>#N/A</v>
      </c>
    </row>
    <row r="4461" customFormat="false" ht="12.75" hidden="false" customHeight="false" outlineLevel="0" collapsed="false">
      <c r="A4461" s="57" t="e">
        <f aca="false">INDEX(BucketTable,MATCH(B4461,SumMonths,0),1)</f>
        <v>#N/A</v>
      </c>
      <c r="K4461" s="57" t="e">
        <f aca="false">INDEX(lava,MATCH(B4461,SumMonths,0),2)</f>
        <v>#N/A</v>
      </c>
    </row>
    <row r="4462" customFormat="false" ht="12.75" hidden="false" customHeight="false" outlineLevel="0" collapsed="false">
      <c r="A4462" s="57" t="e">
        <f aca="false">INDEX(BucketTable,MATCH(B4462,SumMonths,0),1)</f>
        <v>#N/A</v>
      </c>
      <c r="K4462" s="57" t="e">
        <f aca="false">INDEX(lava,MATCH(B4462,SumMonths,0),2)</f>
        <v>#N/A</v>
      </c>
    </row>
    <row r="4463" customFormat="false" ht="12.75" hidden="false" customHeight="false" outlineLevel="0" collapsed="false">
      <c r="A4463" s="57" t="e">
        <f aca="false">INDEX(BucketTable,MATCH(B4463,SumMonths,0),1)</f>
        <v>#N/A</v>
      </c>
      <c r="K4463" s="57" t="e">
        <f aca="false">INDEX(lava,MATCH(B4463,SumMonths,0),2)</f>
        <v>#N/A</v>
      </c>
    </row>
    <row r="4464" customFormat="false" ht="12.75" hidden="false" customHeight="false" outlineLevel="0" collapsed="false">
      <c r="A4464" s="57" t="e">
        <f aca="false">INDEX(BucketTable,MATCH(B4464,SumMonths,0),1)</f>
        <v>#N/A</v>
      </c>
      <c r="K4464" s="57" t="e">
        <f aca="false">INDEX(lava,MATCH(B4464,SumMonths,0),2)</f>
        <v>#N/A</v>
      </c>
    </row>
    <row r="4465" customFormat="false" ht="12.75" hidden="false" customHeight="false" outlineLevel="0" collapsed="false">
      <c r="A4465" s="57" t="e">
        <f aca="false">INDEX(BucketTable,MATCH(B4465,SumMonths,0),1)</f>
        <v>#N/A</v>
      </c>
      <c r="K4465" s="57" t="e">
        <f aca="false">INDEX(lava,MATCH(B4465,SumMonths,0),2)</f>
        <v>#N/A</v>
      </c>
    </row>
    <row r="4466" customFormat="false" ht="12.75" hidden="false" customHeight="false" outlineLevel="0" collapsed="false">
      <c r="A4466" s="57" t="e">
        <f aca="false">INDEX(BucketTable,MATCH(B4466,SumMonths,0),1)</f>
        <v>#N/A</v>
      </c>
      <c r="K4466" s="57" t="e">
        <f aca="false">INDEX(lava,MATCH(B4466,SumMonths,0),2)</f>
        <v>#N/A</v>
      </c>
    </row>
    <row r="4467" customFormat="false" ht="12.75" hidden="false" customHeight="false" outlineLevel="0" collapsed="false">
      <c r="A4467" s="57" t="e">
        <f aca="false">INDEX(BucketTable,MATCH(B4467,SumMonths,0),1)</f>
        <v>#N/A</v>
      </c>
      <c r="K4467" s="57" t="e">
        <f aca="false">INDEX(lava,MATCH(B4467,SumMonths,0),2)</f>
        <v>#N/A</v>
      </c>
    </row>
    <row r="4468" customFormat="false" ht="12.75" hidden="false" customHeight="false" outlineLevel="0" collapsed="false">
      <c r="A4468" s="57" t="e">
        <f aca="false">INDEX(BucketTable,MATCH(B4468,SumMonths,0),1)</f>
        <v>#N/A</v>
      </c>
      <c r="K4468" s="57" t="e">
        <f aca="false">INDEX(lava,MATCH(B4468,SumMonths,0),2)</f>
        <v>#N/A</v>
      </c>
    </row>
    <row r="4469" customFormat="false" ht="12.75" hidden="false" customHeight="false" outlineLevel="0" collapsed="false">
      <c r="A4469" s="57" t="e">
        <f aca="false">INDEX(BucketTable,MATCH(B4469,SumMonths,0),1)</f>
        <v>#N/A</v>
      </c>
      <c r="K4469" s="57" t="e">
        <f aca="false">INDEX(lava,MATCH(B4469,SumMonths,0),2)</f>
        <v>#N/A</v>
      </c>
    </row>
    <row r="4470" customFormat="false" ht="12.75" hidden="false" customHeight="false" outlineLevel="0" collapsed="false">
      <c r="A4470" s="57" t="e">
        <f aca="false">INDEX(BucketTable,MATCH(B4470,SumMonths,0),1)</f>
        <v>#N/A</v>
      </c>
      <c r="K4470" s="57" t="e">
        <f aca="false">INDEX(lava,MATCH(B4470,SumMonths,0),2)</f>
        <v>#N/A</v>
      </c>
    </row>
    <row r="4471" customFormat="false" ht="12.75" hidden="false" customHeight="false" outlineLevel="0" collapsed="false">
      <c r="A4471" s="57" t="e">
        <f aca="false">INDEX(BucketTable,MATCH(B4471,SumMonths,0),1)</f>
        <v>#N/A</v>
      </c>
      <c r="K4471" s="57" t="e">
        <f aca="false">INDEX(lava,MATCH(B4471,SumMonths,0),2)</f>
        <v>#N/A</v>
      </c>
    </row>
    <row r="4472" customFormat="false" ht="12.75" hidden="false" customHeight="false" outlineLevel="0" collapsed="false">
      <c r="A4472" s="57" t="e">
        <f aca="false">INDEX(BucketTable,MATCH(B4472,SumMonths,0),1)</f>
        <v>#N/A</v>
      </c>
      <c r="K4472" s="57" t="e">
        <f aca="false">INDEX(lava,MATCH(B4472,SumMonths,0),2)</f>
        <v>#N/A</v>
      </c>
    </row>
    <row r="4473" customFormat="false" ht="12.75" hidden="false" customHeight="false" outlineLevel="0" collapsed="false">
      <c r="A4473" s="57" t="e">
        <f aca="false">INDEX(BucketTable,MATCH(B4473,SumMonths,0),1)</f>
        <v>#N/A</v>
      </c>
      <c r="K4473" s="57" t="e">
        <f aca="false">INDEX(lava,MATCH(B4473,SumMonths,0),2)</f>
        <v>#N/A</v>
      </c>
    </row>
    <row r="4474" customFormat="false" ht="12.75" hidden="false" customHeight="false" outlineLevel="0" collapsed="false">
      <c r="A4474" s="57" t="e">
        <f aca="false">INDEX(BucketTable,MATCH(B4474,SumMonths,0),1)</f>
        <v>#N/A</v>
      </c>
      <c r="K4474" s="57" t="e">
        <f aca="false">INDEX(lava,MATCH(B4474,SumMonths,0),2)</f>
        <v>#N/A</v>
      </c>
    </row>
    <row r="4475" customFormat="false" ht="12.75" hidden="false" customHeight="false" outlineLevel="0" collapsed="false">
      <c r="A4475" s="57" t="e">
        <f aca="false">INDEX(BucketTable,MATCH(B4475,SumMonths,0),1)</f>
        <v>#N/A</v>
      </c>
      <c r="K4475" s="57" t="e">
        <f aca="false">INDEX(lava,MATCH(B4475,SumMonths,0),2)</f>
        <v>#N/A</v>
      </c>
    </row>
    <row r="4476" customFormat="false" ht="12.75" hidden="false" customHeight="false" outlineLevel="0" collapsed="false">
      <c r="A4476" s="57" t="e">
        <f aca="false">INDEX(BucketTable,MATCH(B4476,SumMonths,0),1)</f>
        <v>#N/A</v>
      </c>
      <c r="K4476" s="57" t="e">
        <f aca="false">INDEX(lava,MATCH(B4476,SumMonths,0),2)</f>
        <v>#N/A</v>
      </c>
    </row>
    <row r="4477" customFormat="false" ht="12.75" hidden="false" customHeight="false" outlineLevel="0" collapsed="false">
      <c r="A4477" s="57" t="e">
        <f aca="false">INDEX(BucketTable,MATCH(B4477,SumMonths,0),1)</f>
        <v>#N/A</v>
      </c>
      <c r="K4477" s="57" t="e">
        <f aca="false">INDEX(lava,MATCH(B4477,SumMonths,0),2)</f>
        <v>#N/A</v>
      </c>
    </row>
    <row r="4478" customFormat="false" ht="12.75" hidden="false" customHeight="false" outlineLevel="0" collapsed="false">
      <c r="A4478" s="57" t="e">
        <f aca="false">INDEX(BucketTable,MATCH(B4478,SumMonths,0),1)</f>
        <v>#N/A</v>
      </c>
      <c r="K4478" s="57" t="e">
        <f aca="false">INDEX(lava,MATCH(B4478,SumMonths,0),2)</f>
        <v>#N/A</v>
      </c>
    </row>
    <row r="4479" customFormat="false" ht="12.75" hidden="false" customHeight="false" outlineLevel="0" collapsed="false">
      <c r="A4479" s="57" t="e">
        <f aca="false">INDEX(BucketTable,MATCH(B4479,SumMonths,0),1)</f>
        <v>#N/A</v>
      </c>
      <c r="K4479" s="57" t="e">
        <f aca="false">INDEX(lava,MATCH(B4479,SumMonths,0),2)</f>
        <v>#N/A</v>
      </c>
    </row>
    <row r="4480" customFormat="false" ht="12.75" hidden="false" customHeight="false" outlineLevel="0" collapsed="false">
      <c r="A4480" s="57" t="e">
        <f aca="false">INDEX(BucketTable,MATCH(B4480,SumMonths,0),1)</f>
        <v>#N/A</v>
      </c>
      <c r="K4480" s="57" t="e">
        <f aca="false">INDEX(lava,MATCH(B4480,SumMonths,0),2)</f>
        <v>#N/A</v>
      </c>
    </row>
    <row r="4481" customFormat="false" ht="12.75" hidden="false" customHeight="false" outlineLevel="0" collapsed="false">
      <c r="A4481" s="57" t="e">
        <f aca="false">INDEX(BucketTable,MATCH(B4481,SumMonths,0),1)</f>
        <v>#N/A</v>
      </c>
      <c r="K4481" s="57" t="e">
        <f aca="false">INDEX(lava,MATCH(B4481,SumMonths,0),2)</f>
        <v>#N/A</v>
      </c>
    </row>
    <row r="4482" customFormat="false" ht="12.75" hidden="false" customHeight="false" outlineLevel="0" collapsed="false">
      <c r="A4482" s="57" t="e">
        <f aca="false">INDEX(BucketTable,MATCH(B4482,SumMonths,0),1)</f>
        <v>#N/A</v>
      </c>
      <c r="K4482" s="57" t="e">
        <f aca="false">INDEX(lava,MATCH(B4482,SumMonths,0),2)</f>
        <v>#N/A</v>
      </c>
    </row>
    <row r="4483" customFormat="false" ht="12.75" hidden="false" customHeight="false" outlineLevel="0" collapsed="false">
      <c r="A4483" s="57" t="e">
        <f aca="false">INDEX(BucketTable,MATCH(B4483,SumMonths,0),1)</f>
        <v>#N/A</v>
      </c>
      <c r="K4483" s="57" t="e">
        <f aca="false">INDEX(lava,MATCH(B4483,SumMonths,0),2)</f>
        <v>#N/A</v>
      </c>
    </row>
    <row r="4484" customFormat="false" ht="12.75" hidden="false" customHeight="false" outlineLevel="0" collapsed="false">
      <c r="A4484" s="57" t="e">
        <f aca="false">INDEX(BucketTable,MATCH(B4484,SumMonths,0),1)</f>
        <v>#N/A</v>
      </c>
      <c r="K4484" s="57" t="e">
        <f aca="false">INDEX(lava,MATCH(B4484,SumMonths,0),2)</f>
        <v>#N/A</v>
      </c>
    </row>
    <row r="4485" customFormat="false" ht="12.75" hidden="false" customHeight="false" outlineLevel="0" collapsed="false">
      <c r="A4485" s="57" t="e">
        <f aca="false">INDEX(BucketTable,MATCH(B4485,SumMonths,0),1)</f>
        <v>#N/A</v>
      </c>
      <c r="K4485" s="57" t="e">
        <f aca="false">INDEX(lava,MATCH(B4485,SumMonths,0),2)</f>
        <v>#N/A</v>
      </c>
    </row>
    <row r="4486" customFormat="false" ht="12.75" hidden="false" customHeight="false" outlineLevel="0" collapsed="false">
      <c r="A4486" s="57" t="e">
        <f aca="false">INDEX(BucketTable,MATCH(B4486,SumMonths,0),1)</f>
        <v>#N/A</v>
      </c>
      <c r="K4486" s="57" t="e">
        <f aca="false">INDEX(lava,MATCH(B4486,SumMonths,0),2)</f>
        <v>#N/A</v>
      </c>
    </row>
    <row r="4487" customFormat="false" ht="12.75" hidden="false" customHeight="false" outlineLevel="0" collapsed="false">
      <c r="A4487" s="57" t="e">
        <f aca="false">INDEX(BucketTable,MATCH(B4487,SumMonths,0),1)</f>
        <v>#N/A</v>
      </c>
      <c r="K4487" s="57" t="e">
        <f aca="false">INDEX(lava,MATCH(B4487,SumMonths,0),2)</f>
        <v>#N/A</v>
      </c>
    </row>
    <row r="4488" customFormat="false" ht="12.75" hidden="false" customHeight="false" outlineLevel="0" collapsed="false">
      <c r="A4488" s="57" t="e">
        <f aca="false">INDEX(BucketTable,MATCH(B4488,SumMonths,0),1)</f>
        <v>#N/A</v>
      </c>
      <c r="K4488" s="57" t="e">
        <f aca="false">INDEX(lava,MATCH(B4488,SumMonths,0),2)</f>
        <v>#N/A</v>
      </c>
    </row>
    <row r="4489" customFormat="false" ht="12.75" hidden="false" customHeight="false" outlineLevel="0" collapsed="false">
      <c r="A4489" s="57" t="e">
        <f aca="false">INDEX(BucketTable,MATCH(B4489,SumMonths,0),1)</f>
        <v>#N/A</v>
      </c>
      <c r="K4489" s="57" t="e">
        <f aca="false">INDEX(lava,MATCH(B4489,SumMonths,0),2)</f>
        <v>#N/A</v>
      </c>
    </row>
    <row r="4490" customFormat="false" ht="12.75" hidden="false" customHeight="false" outlineLevel="0" collapsed="false">
      <c r="A4490" s="57" t="e">
        <f aca="false">INDEX(BucketTable,MATCH(B4490,SumMonths,0),1)</f>
        <v>#N/A</v>
      </c>
      <c r="K4490" s="57" t="e">
        <f aca="false">INDEX(lava,MATCH(B4490,SumMonths,0),2)</f>
        <v>#N/A</v>
      </c>
    </row>
    <row r="4491" customFormat="false" ht="12.75" hidden="false" customHeight="false" outlineLevel="0" collapsed="false">
      <c r="A4491" s="57" t="e">
        <f aca="false">INDEX(BucketTable,MATCH(B4491,SumMonths,0),1)</f>
        <v>#N/A</v>
      </c>
      <c r="K4491" s="57" t="e">
        <f aca="false">INDEX(lava,MATCH(B4491,SumMonths,0),2)</f>
        <v>#N/A</v>
      </c>
    </row>
    <row r="4492" customFormat="false" ht="12.75" hidden="false" customHeight="false" outlineLevel="0" collapsed="false">
      <c r="A4492" s="57" t="e">
        <f aca="false">INDEX(BucketTable,MATCH(B4492,SumMonths,0),1)</f>
        <v>#N/A</v>
      </c>
      <c r="K4492" s="57" t="e">
        <f aca="false">INDEX(lava,MATCH(B4492,SumMonths,0),2)</f>
        <v>#N/A</v>
      </c>
    </row>
    <row r="4493" customFormat="false" ht="12.75" hidden="false" customHeight="false" outlineLevel="0" collapsed="false">
      <c r="A4493" s="57" t="e">
        <f aca="false">INDEX(BucketTable,MATCH(B4493,SumMonths,0),1)</f>
        <v>#N/A</v>
      </c>
      <c r="K4493" s="57" t="e">
        <f aca="false">INDEX(lava,MATCH(B4493,SumMonths,0),2)</f>
        <v>#N/A</v>
      </c>
    </row>
    <row r="4494" customFormat="false" ht="12.75" hidden="false" customHeight="false" outlineLevel="0" collapsed="false">
      <c r="A4494" s="57" t="e">
        <f aca="false">INDEX(BucketTable,MATCH(B4494,SumMonths,0),1)</f>
        <v>#N/A</v>
      </c>
      <c r="K4494" s="57" t="e">
        <f aca="false">INDEX(lava,MATCH(B4494,SumMonths,0),2)</f>
        <v>#N/A</v>
      </c>
    </row>
    <row r="4495" customFormat="false" ht="12.75" hidden="false" customHeight="false" outlineLevel="0" collapsed="false">
      <c r="A4495" s="57" t="e">
        <f aca="false">INDEX(BucketTable,MATCH(B4495,SumMonths,0),1)</f>
        <v>#N/A</v>
      </c>
      <c r="K4495" s="57" t="e">
        <f aca="false">INDEX(lava,MATCH(B4495,SumMonths,0),2)</f>
        <v>#N/A</v>
      </c>
    </row>
    <row r="4496" customFormat="false" ht="12.75" hidden="false" customHeight="false" outlineLevel="0" collapsed="false">
      <c r="A4496" s="57" t="e">
        <f aca="false">INDEX(BucketTable,MATCH(B4496,SumMonths,0),1)</f>
        <v>#N/A</v>
      </c>
      <c r="K4496" s="57" t="e">
        <f aca="false">INDEX(lava,MATCH(B4496,SumMonths,0),2)</f>
        <v>#N/A</v>
      </c>
    </row>
    <row r="4497" customFormat="false" ht="12.75" hidden="false" customHeight="false" outlineLevel="0" collapsed="false">
      <c r="A4497" s="57" t="e">
        <f aca="false">INDEX(BucketTable,MATCH(B4497,SumMonths,0),1)</f>
        <v>#N/A</v>
      </c>
      <c r="K4497" s="57" t="e">
        <f aca="false">INDEX(lava,MATCH(B4497,SumMonths,0),2)</f>
        <v>#N/A</v>
      </c>
    </row>
    <row r="4498" customFormat="false" ht="12.75" hidden="false" customHeight="false" outlineLevel="0" collapsed="false">
      <c r="A4498" s="57" t="e">
        <f aca="false">INDEX(BucketTable,MATCH(B4498,SumMonths,0),1)</f>
        <v>#N/A</v>
      </c>
      <c r="K4498" s="57" t="e">
        <f aca="false">INDEX(lava,MATCH(B4498,SumMonths,0),2)</f>
        <v>#N/A</v>
      </c>
    </row>
    <row r="4499" customFormat="false" ht="12.75" hidden="false" customHeight="false" outlineLevel="0" collapsed="false">
      <c r="A4499" s="57" t="e">
        <f aca="false">INDEX(BucketTable,MATCH(B4499,SumMonths,0),1)</f>
        <v>#N/A</v>
      </c>
      <c r="K4499" s="57" t="e">
        <f aca="false">INDEX(lava,MATCH(B4499,SumMonths,0),2)</f>
        <v>#N/A</v>
      </c>
    </row>
    <row r="4500" customFormat="false" ht="12.75" hidden="false" customHeight="false" outlineLevel="0" collapsed="false">
      <c r="A4500" s="57" t="e">
        <f aca="false">INDEX(BucketTable,MATCH(B4500,SumMonths,0),1)</f>
        <v>#N/A</v>
      </c>
      <c r="K4500" s="57" t="e">
        <f aca="false">INDEX(lava,MATCH(B4500,SumMonths,0),2)</f>
        <v>#N/A</v>
      </c>
    </row>
    <row r="4501" customFormat="false" ht="12.75" hidden="false" customHeight="false" outlineLevel="0" collapsed="false">
      <c r="A4501" s="57" t="e">
        <f aca="false">INDEX(BucketTable,MATCH(B4501,SumMonths,0),1)</f>
        <v>#N/A</v>
      </c>
      <c r="K4501" s="57" t="e">
        <f aca="false">INDEX(lava,MATCH(B4501,SumMonths,0),2)</f>
        <v>#N/A</v>
      </c>
    </row>
    <row r="4502" customFormat="false" ht="12.75" hidden="false" customHeight="false" outlineLevel="0" collapsed="false">
      <c r="A4502" s="57" t="e">
        <f aca="false">INDEX(BucketTable,MATCH(B4502,SumMonths,0),1)</f>
        <v>#N/A</v>
      </c>
      <c r="K4502" s="57" t="e">
        <f aca="false">INDEX(lava,MATCH(B4502,SumMonths,0),2)</f>
        <v>#N/A</v>
      </c>
    </row>
    <row r="4503" customFormat="false" ht="12.75" hidden="false" customHeight="false" outlineLevel="0" collapsed="false">
      <c r="A4503" s="57" t="e">
        <f aca="false">INDEX(BucketTable,MATCH(B4503,SumMonths,0),1)</f>
        <v>#N/A</v>
      </c>
      <c r="K4503" s="57" t="e">
        <f aca="false">INDEX(lava,MATCH(B4503,SumMonths,0),2)</f>
        <v>#N/A</v>
      </c>
    </row>
    <row r="4504" customFormat="false" ht="12.75" hidden="false" customHeight="false" outlineLevel="0" collapsed="false">
      <c r="A4504" s="57" t="e">
        <f aca="false">INDEX(BucketTable,MATCH(B4504,SumMonths,0),1)</f>
        <v>#N/A</v>
      </c>
      <c r="K4504" s="57" t="e">
        <f aca="false">INDEX(lava,MATCH(B4504,SumMonths,0),2)</f>
        <v>#N/A</v>
      </c>
    </row>
    <row r="4505" customFormat="false" ht="12.75" hidden="false" customHeight="false" outlineLevel="0" collapsed="false">
      <c r="A4505" s="57" t="e">
        <f aca="false">INDEX(BucketTable,MATCH(B4505,SumMonths,0),1)</f>
        <v>#N/A</v>
      </c>
      <c r="K4505" s="57" t="e">
        <f aca="false">INDEX(lava,MATCH(B4505,SumMonths,0),2)</f>
        <v>#N/A</v>
      </c>
    </row>
    <row r="4506" customFormat="false" ht="12.75" hidden="false" customHeight="false" outlineLevel="0" collapsed="false">
      <c r="A4506" s="57" t="e">
        <f aca="false">INDEX(BucketTable,MATCH(B4506,SumMonths,0),1)</f>
        <v>#N/A</v>
      </c>
      <c r="K4506" s="57" t="e">
        <f aca="false">INDEX(lava,MATCH(B4506,SumMonths,0),2)</f>
        <v>#N/A</v>
      </c>
    </row>
    <row r="4507" customFormat="false" ht="12.75" hidden="false" customHeight="false" outlineLevel="0" collapsed="false">
      <c r="A4507" s="57" t="e">
        <f aca="false">INDEX(BucketTable,MATCH(B4507,SumMonths,0),1)</f>
        <v>#N/A</v>
      </c>
      <c r="K4507" s="57" t="e">
        <f aca="false">INDEX(lava,MATCH(B4507,SumMonths,0),2)</f>
        <v>#N/A</v>
      </c>
    </row>
    <row r="4508" customFormat="false" ht="12.75" hidden="false" customHeight="false" outlineLevel="0" collapsed="false">
      <c r="A4508" s="57" t="e">
        <f aca="false">INDEX(BucketTable,MATCH(B4508,SumMonths,0),1)</f>
        <v>#N/A</v>
      </c>
      <c r="K4508" s="57" t="e">
        <f aca="false">INDEX(lava,MATCH(B4508,SumMonths,0),2)</f>
        <v>#N/A</v>
      </c>
    </row>
    <row r="4509" customFormat="false" ht="12.75" hidden="false" customHeight="false" outlineLevel="0" collapsed="false">
      <c r="A4509" s="57" t="e">
        <f aca="false">INDEX(BucketTable,MATCH(B4509,SumMonths,0),1)</f>
        <v>#N/A</v>
      </c>
      <c r="K4509" s="57" t="e">
        <f aca="false">INDEX(lava,MATCH(B4509,SumMonths,0),2)</f>
        <v>#N/A</v>
      </c>
    </row>
    <row r="4510" customFormat="false" ht="12.75" hidden="false" customHeight="false" outlineLevel="0" collapsed="false">
      <c r="A4510" s="57" t="e">
        <f aca="false">INDEX(BucketTable,MATCH(B4510,SumMonths,0),1)</f>
        <v>#N/A</v>
      </c>
      <c r="K4510" s="57" t="e">
        <f aca="false">INDEX(lava,MATCH(B4510,SumMonths,0),2)</f>
        <v>#N/A</v>
      </c>
    </row>
    <row r="4511" customFormat="false" ht="12.75" hidden="false" customHeight="false" outlineLevel="0" collapsed="false">
      <c r="A4511" s="57" t="e">
        <f aca="false">INDEX(BucketTable,MATCH(B4511,SumMonths,0),1)</f>
        <v>#N/A</v>
      </c>
      <c r="K4511" s="57" t="e">
        <f aca="false">INDEX(lava,MATCH(B4511,SumMonths,0),2)</f>
        <v>#N/A</v>
      </c>
    </row>
    <row r="4512" customFormat="false" ht="12.75" hidden="false" customHeight="false" outlineLevel="0" collapsed="false">
      <c r="A4512" s="57" t="e">
        <f aca="false">INDEX(BucketTable,MATCH(B4512,SumMonths,0),1)</f>
        <v>#N/A</v>
      </c>
      <c r="K4512" s="57" t="e">
        <f aca="false">INDEX(lava,MATCH(B4512,SumMonths,0),2)</f>
        <v>#N/A</v>
      </c>
    </row>
    <row r="4513" customFormat="false" ht="12.75" hidden="false" customHeight="false" outlineLevel="0" collapsed="false">
      <c r="A4513" s="57" t="e">
        <f aca="false">INDEX(BucketTable,MATCH(B4513,SumMonths,0),1)</f>
        <v>#N/A</v>
      </c>
      <c r="K4513" s="57" t="e">
        <f aca="false">INDEX(lava,MATCH(B4513,SumMonths,0),2)</f>
        <v>#N/A</v>
      </c>
    </row>
    <row r="4514" customFormat="false" ht="12.75" hidden="false" customHeight="false" outlineLevel="0" collapsed="false">
      <c r="A4514" s="57" t="e">
        <f aca="false">INDEX(BucketTable,MATCH(B4514,SumMonths,0),1)</f>
        <v>#N/A</v>
      </c>
      <c r="K4514" s="57" t="e">
        <f aca="false">INDEX(lava,MATCH(B4514,SumMonths,0),2)</f>
        <v>#N/A</v>
      </c>
    </row>
    <row r="4515" customFormat="false" ht="12.75" hidden="false" customHeight="false" outlineLevel="0" collapsed="false">
      <c r="A4515" s="57" t="e">
        <f aca="false">INDEX(BucketTable,MATCH(B4515,SumMonths,0),1)</f>
        <v>#N/A</v>
      </c>
      <c r="K4515" s="57" t="e">
        <f aca="false">INDEX(lava,MATCH(B4515,SumMonths,0),2)</f>
        <v>#N/A</v>
      </c>
    </row>
    <row r="4516" customFormat="false" ht="12.75" hidden="false" customHeight="false" outlineLevel="0" collapsed="false">
      <c r="A4516" s="57" t="e">
        <f aca="false">INDEX(BucketTable,MATCH(B4516,SumMonths,0),1)</f>
        <v>#N/A</v>
      </c>
      <c r="K4516" s="57" t="e">
        <f aca="false">INDEX(lava,MATCH(B4516,SumMonths,0),2)</f>
        <v>#N/A</v>
      </c>
    </row>
    <row r="4517" customFormat="false" ht="12.75" hidden="false" customHeight="false" outlineLevel="0" collapsed="false">
      <c r="A4517" s="57" t="e">
        <f aca="false">INDEX(BucketTable,MATCH(B4517,SumMonths,0),1)</f>
        <v>#N/A</v>
      </c>
      <c r="K4517" s="57" t="e">
        <f aca="false">INDEX(lava,MATCH(B4517,SumMonths,0),2)</f>
        <v>#N/A</v>
      </c>
    </row>
    <row r="4518" customFormat="false" ht="12.75" hidden="false" customHeight="false" outlineLevel="0" collapsed="false">
      <c r="A4518" s="57" t="e">
        <f aca="false">INDEX(BucketTable,MATCH(B4518,SumMonths,0),1)</f>
        <v>#N/A</v>
      </c>
      <c r="K4518" s="57" t="e">
        <f aca="false">INDEX(lava,MATCH(B4518,SumMonths,0),2)</f>
        <v>#N/A</v>
      </c>
    </row>
    <row r="4519" customFormat="false" ht="12.75" hidden="false" customHeight="false" outlineLevel="0" collapsed="false">
      <c r="A4519" s="57" t="e">
        <f aca="false">INDEX(BucketTable,MATCH(B4519,SumMonths,0),1)</f>
        <v>#N/A</v>
      </c>
      <c r="K4519" s="57" t="e">
        <f aca="false">INDEX(lava,MATCH(B4519,SumMonths,0),2)</f>
        <v>#N/A</v>
      </c>
    </row>
    <row r="4520" customFormat="false" ht="12.75" hidden="false" customHeight="false" outlineLevel="0" collapsed="false">
      <c r="A4520" s="57" t="e">
        <f aca="false">INDEX(BucketTable,MATCH(B4520,SumMonths,0),1)</f>
        <v>#N/A</v>
      </c>
      <c r="K4520" s="57" t="e">
        <f aca="false">INDEX(lava,MATCH(B4520,SumMonths,0),2)</f>
        <v>#N/A</v>
      </c>
    </row>
    <row r="4521" customFormat="false" ht="12.75" hidden="false" customHeight="false" outlineLevel="0" collapsed="false">
      <c r="A4521" s="57" t="e">
        <f aca="false">INDEX(BucketTable,MATCH(B4521,SumMonths,0),1)</f>
        <v>#N/A</v>
      </c>
      <c r="K4521" s="57" t="e">
        <f aca="false">INDEX(lava,MATCH(B4521,SumMonths,0),2)</f>
        <v>#N/A</v>
      </c>
    </row>
    <row r="4522" customFormat="false" ht="12.75" hidden="false" customHeight="false" outlineLevel="0" collapsed="false">
      <c r="A4522" s="57" t="e">
        <f aca="false">INDEX(BucketTable,MATCH(B4522,SumMonths,0),1)</f>
        <v>#N/A</v>
      </c>
      <c r="K4522" s="57" t="e">
        <f aca="false">INDEX(lava,MATCH(B4522,SumMonths,0),2)</f>
        <v>#N/A</v>
      </c>
    </row>
    <row r="4523" customFormat="false" ht="12.75" hidden="false" customHeight="false" outlineLevel="0" collapsed="false">
      <c r="A4523" s="57" t="e">
        <f aca="false">INDEX(BucketTable,MATCH(B4523,SumMonths,0),1)</f>
        <v>#N/A</v>
      </c>
      <c r="K4523" s="57" t="e">
        <f aca="false">INDEX(lava,MATCH(B4523,SumMonths,0),2)</f>
        <v>#N/A</v>
      </c>
    </row>
    <row r="4524" customFormat="false" ht="12.75" hidden="false" customHeight="false" outlineLevel="0" collapsed="false">
      <c r="A4524" s="57" t="e">
        <f aca="false">INDEX(BucketTable,MATCH(B4524,SumMonths,0),1)</f>
        <v>#N/A</v>
      </c>
      <c r="K4524" s="57" t="e">
        <f aca="false">INDEX(lava,MATCH(B4524,SumMonths,0),2)</f>
        <v>#N/A</v>
      </c>
    </row>
    <row r="4525" customFormat="false" ht="12.75" hidden="false" customHeight="false" outlineLevel="0" collapsed="false">
      <c r="A4525" s="57" t="e">
        <f aca="false">INDEX(BucketTable,MATCH(B4525,SumMonths,0),1)</f>
        <v>#N/A</v>
      </c>
      <c r="K4525" s="57" t="e">
        <f aca="false">INDEX(lava,MATCH(B4525,SumMonths,0),2)</f>
        <v>#N/A</v>
      </c>
    </row>
    <row r="4526" customFormat="false" ht="12.75" hidden="false" customHeight="false" outlineLevel="0" collapsed="false">
      <c r="A4526" s="57" t="e">
        <f aca="false">INDEX(BucketTable,MATCH(B4526,SumMonths,0),1)</f>
        <v>#N/A</v>
      </c>
      <c r="K4526" s="57" t="e">
        <f aca="false">INDEX(lava,MATCH(B4526,SumMonths,0),2)</f>
        <v>#N/A</v>
      </c>
    </row>
    <row r="4527" customFormat="false" ht="12.75" hidden="false" customHeight="false" outlineLevel="0" collapsed="false">
      <c r="A4527" s="57" t="e">
        <f aca="false">INDEX(BucketTable,MATCH(B4527,SumMonths,0),1)</f>
        <v>#N/A</v>
      </c>
      <c r="K4527" s="57" t="e">
        <f aca="false">INDEX(lava,MATCH(B4527,SumMonths,0),2)</f>
        <v>#N/A</v>
      </c>
    </row>
    <row r="4528" customFormat="false" ht="12.75" hidden="false" customHeight="false" outlineLevel="0" collapsed="false">
      <c r="A4528" s="57" t="e">
        <f aca="false">INDEX(BucketTable,MATCH(B4528,SumMonths,0),1)</f>
        <v>#N/A</v>
      </c>
      <c r="K4528" s="57" t="e">
        <f aca="false">INDEX(lava,MATCH(B4528,SumMonths,0),2)</f>
        <v>#N/A</v>
      </c>
    </row>
    <row r="4529" customFormat="false" ht="12.75" hidden="false" customHeight="false" outlineLevel="0" collapsed="false">
      <c r="A4529" s="57" t="e">
        <f aca="false">INDEX(BucketTable,MATCH(B4529,SumMonths,0),1)</f>
        <v>#N/A</v>
      </c>
      <c r="K4529" s="57" t="e">
        <f aca="false">INDEX(lava,MATCH(B4529,SumMonths,0),2)</f>
        <v>#N/A</v>
      </c>
    </row>
    <row r="4530" customFormat="false" ht="12.75" hidden="false" customHeight="false" outlineLevel="0" collapsed="false">
      <c r="A4530" s="57" t="e">
        <f aca="false">INDEX(BucketTable,MATCH(B4530,SumMonths,0),1)</f>
        <v>#N/A</v>
      </c>
      <c r="K4530" s="57" t="e">
        <f aca="false">INDEX(lava,MATCH(B4530,SumMonths,0),2)</f>
        <v>#N/A</v>
      </c>
    </row>
    <row r="4531" customFormat="false" ht="12.75" hidden="false" customHeight="false" outlineLevel="0" collapsed="false">
      <c r="A4531" s="57" t="e">
        <f aca="false">INDEX(BucketTable,MATCH(B4531,SumMonths,0),1)</f>
        <v>#N/A</v>
      </c>
      <c r="K4531" s="57" t="e">
        <f aca="false">INDEX(lava,MATCH(B4531,SumMonths,0),2)</f>
        <v>#N/A</v>
      </c>
    </row>
    <row r="4532" customFormat="false" ht="12.75" hidden="false" customHeight="false" outlineLevel="0" collapsed="false">
      <c r="A4532" s="57" t="e">
        <f aca="false">INDEX(BucketTable,MATCH(B4532,SumMonths,0),1)</f>
        <v>#N/A</v>
      </c>
      <c r="K4532" s="57" t="e">
        <f aca="false">INDEX(lava,MATCH(B4532,SumMonths,0),2)</f>
        <v>#N/A</v>
      </c>
    </row>
    <row r="4533" customFormat="false" ht="12.75" hidden="false" customHeight="false" outlineLevel="0" collapsed="false">
      <c r="A4533" s="57" t="e">
        <f aca="false">INDEX(BucketTable,MATCH(B4533,SumMonths,0),1)</f>
        <v>#N/A</v>
      </c>
      <c r="K4533" s="57" t="e">
        <f aca="false">INDEX(lava,MATCH(B4533,SumMonths,0),2)</f>
        <v>#N/A</v>
      </c>
    </row>
    <row r="4534" customFormat="false" ht="12.75" hidden="false" customHeight="false" outlineLevel="0" collapsed="false">
      <c r="A4534" s="57" t="e">
        <f aca="false">INDEX(BucketTable,MATCH(B4534,SumMonths,0),1)</f>
        <v>#N/A</v>
      </c>
      <c r="K4534" s="57" t="e">
        <f aca="false">INDEX(lava,MATCH(B4534,SumMonths,0),2)</f>
        <v>#N/A</v>
      </c>
    </row>
    <row r="4535" customFormat="false" ht="12.75" hidden="false" customHeight="false" outlineLevel="0" collapsed="false">
      <c r="A4535" s="57" t="e">
        <f aca="false">INDEX(BucketTable,MATCH(B4535,SumMonths,0),1)</f>
        <v>#N/A</v>
      </c>
      <c r="K4535" s="57" t="e">
        <f aca="false">INDEX(lava,MATCH(B4535,SumMonths,0),2)</f>
        <v>#N/A</v>
      </c>
    </row>
    <row r="4536" customFormat="false" ht="12.75" hidden="false" customHeight="false" outlineLevel="0" collapsed="false">
      <c r="A4536" s="57" t="e">
        <f aca="false">INDEX(BucketTable,MATCH(B4536,SumMonths,0),1)</f>
        <v>#N/A</v>
      </c>
      <c r="K4536" s="57" t="e">
        <f aca="false">INDEX(lava,MATCH(B4536,SumMonths,0),2)</f>
        <v>#N/A</v>
      </c>
    </row>
    <row r="4537" customFormat="false" ht="12.75" hidden="false" customHeight="false" outlineLevel="0" collapsed="false">
      <c r="A4537" s="57" t="e">
        <f aca="false">INDEX(BucketTable,MATCH(B4537,SumMonths,0),1)</f>
        <v>#N/A</v>
      </c>
      <c r="K4537" s="57" t="e">
        <f aca="false">INDEX(lava,MATCH(B4537,SumMonths,0),2)</f>
        <v>#N/A</v>
      </c>
    </row>
    <row r="4538" customFormat="false" ht="12.75" hidden="false" customHeight="false" outlineLevel="0" collapsed="false">
      <c r="A4538" s="57" t="e">
        <f aca="false">INDEX(BucketTable,MATCH(B4538,SumMonths,0),1)</f>
        <v>#N/A</v>
      </c>
      <c r="K4538" s="57" t="e">
        <f aca="false">INDEX(lava,MATCH(B4538,SumMonths,0),2)</f>
        <v>#N/A</v>
      </c>
    </row>
    <row r="4539" customFormat="false" ht="12.75" hidden="false" customHeight="false" outlineLevel="0" collapsed="false">
      <c r="A4539" s="57" t="e">
        <f aca="false">INDEX(BucketTable,MATCH(B4539,SumMonths,0),1)</f>
        <v>#N/A</v>
      </c>
      <c r="K4539" s="57" t="e">
        <f aca="false">INDEX(lava,MATCH(B4539,SumMonths,0),2)</f>
        <v>#N/A</v>
      </c>
    </row>
    <row r="4540" customFormat="false" ht="12.75" hidden="false" customHeight="false" outlineLevel="0" collapsed="false">
      <c r="A4540" s="57" t="e">
        <f aca="false">INDEX(BucketTable,MATCH(B4540,SumMonths,0),1)</f>
        <v>#N/A</v>
      </c>
      <c r="K4540" s="57" t="e">
        <f aca="false">INDEX(lava,MATCH(B4540,SumMonths,0),2)</f>
        <v>#N/A</v>
      </c>
    </row>
    <row r="4541" customFormat="false" ht="12.75" hidden="false" customHeight="false" outlineLevel="0" collapsed="false">
      <c r="A4541" s="57" t="e">
        <f aca="false">INDEX(BucketTable,MATCH(B4541,SumMonths,0),1)</f>
        <v>#N/A</v>
      </c>
      <c r="K4541" s="57" t="e">
        <f aca="false">INDEX(lava,MATCH(B4541,SumMonths,0),2)</f>
        <v>#N/A</v>
      </c>
    </row>
    <row r="4542" customFormat="false" ht="12.75" hidden="false" customHeight="false" outlineLevel="0" collapsed="false">
      <c r="A4542" s="57" t="e">
        <f aca="false">INDEX(BucketTable,MATCH(B4542,SumMonths,0),1)</f>
        <v>#N/A</v>
      </c>
      <c r="K4542" s="57" t="e">
        <f aca="false">INDEX(lava,MATCH(B4542,SumMonths,0),2)</f>
        <v>#N/A</v>
      </c>
    </row>
    <row r="4543" customFormat="false" ht="12.75" hidden="false" customHeight="false" outlineLevel="0" collapsed="false">
      <c r="A4543" s="57" t="e">
        <f aca="false">INDEX(BucketTable,MATCH(B4543,SumMonths,0),1)</f>
        <v>#N/A</v>
      </c>
      <c r="K4543" s="57" t="e">
        <f aca="false">INDEX(lava,MATCH(B4543,SumMonths,0),2)</f>
        <v>#N/A</v>
      </c>
    </row>
    <row r="4544" customFormat="false" ht="12.75" hidden="false" customHeight="false" outlineLevel="0" collapsed="false">
      <c r="A4544" s="57" t="e">
        <f aca="false">INDEX(BucketTable,MATCH(B4544,SumMonths,0),1)</f>
        <v>#N/A</v>
      </c>
      <c r="K4544" s="57" t="e">
        <f aca="false">INDEX(lava,MATCH(B4544,SumMonths,0),2)</f>
        <v>#N/A</v>
      </c>
    </row>
    <row r="4545" customFormat="false" ht="12.75" hidden="false" customHeight="false" outlineLevel="0" collapsed="false">
      <c r="A4545" s="57" t="e">
        <f aca="false">INDEX(BucketTable,MATCH(B4545,SumMonths,0),1)</f>
        <v>#N/A</v>
      </c>
      <c r="K4545" s="57" t="e">
        <f aca="false">INDEX(lava,MATCH(B4545,SumMonths,0),2)</f>
        <v>#N/A</v>
      </c>
    </row>
    <row r="4546" customFormat="false" ht="12.75" hidden="false" customHeight="false" outlineLevel="0" collapsed="false">
      <c r="A4546" s="57" t="e">
        <f aca="false">INDEX(BucketTable,MATCH(B4546,SumMonths,0),1)</f>
        <v>#N/A</v>
      </c>
      <c r="K4546" s="57" t="e">
        <f aca="false">INDEX(lava,MATCH(B4546,SumMonths,0),2)</f>
        <v>#N/A</v>
      </c>
    </row>
    <row r="4547" customFormat="false" ht="12.75" hidden="false" customHeight="false" outlineLevel="0" collapsed="false">
      <c r="A4547" s="57" t="e">
        <f aca="false">INDEX(BucketTable,MATCH(B4547,SumMonths,0),1)</f>
        <v>#N/A</v>
      </c>
      <c r="K4547" s="57" t="e">
        <f aca="false">INDEX(lava,MATCH(B4547,SumMonths,0),2)</f>
        <v>#N/A</v>
      </c>
    </row>
    <row r="4548" customFormat="false" ht="12.75" hidden="false" customHeight="false" outlineLevel="0" collapsed="false">
      <c r="A4548" s="57" t="e">
        <f aca="false">INDEX(BucketTable,MATCH(B4548,SumMonths,0),1)</f>
        <v>#N/A</v>
      </c>
      <c r="K4548" s="57" t="e">
        <f aca="false">INDEX(lava,MATCH(B4548,SumMonths,0),2)</f>
        <v>#N/A</v>
      </c>
    </row>
    <row r="4549" customFormat="false" ht="12.75" hidden="false" customHeight="false" outlineLevel="0" collapsed="false">
      <c r="A4549" s="57" t="e">
        <f aca="false">INDEX(BucketTable,MATCH(B4549,SumMonths,0),1)</f>
        <v>#N/A</v>
      </c>
      <c r="K4549" s="57" t="e">
        <f aca="false">INDEX(lava,MATCH(B4549,SumMonths,0),2)</f>
        <v>#N/A</v>
      </c>
    </row>
    <row r="4550" customFormat="false" ht="12.75" hidden="false" customHeight="false" outlineLevel="0" collapsed="false">
      <c r="A4550" s="57" t="e">
        <f aca="false">INDEX(BucketTable,MATCH(B4550,SumMonths,0),1)</f>
        <v>#N/A</v>
      </c>
      <c r="K4550" s="57" t="e">
        <f aca="false">INDEX(lava,MATCH(B4550,SumMonths,0),2)</f>
        <v>#N/A</v>
      </c>
    </row>
    <row r="4551" customFormat="false" ht="12.75" hidden="false" customHeight="false" outlineLevel="0" collapsed="false">
      <c r="A4551" s="57" t="e">
        <f aca="false">INDEX(BucketTable,MATCH(B4551,SumMonths,0),1)</f>
        <v>#N/A</v>
      </c>
      <c r="K4551" s="57" t="e">
        <f aca="false">INDEX(lava,MATCH(B4551,SumMonths,0),2)</f>
        <v>#N/A</v>
      </c>
    </row>
    <row r="4552" customFormat="false" ht="12.75" hidden="false" customHeight="false" outlineLevel="0" collapsed="false">
      <c r="A4552" s="57" t="e">
        <f aca="false">INDEX(BucketTable,MATCH(B4552,SumMonths,0),1)</f>
        <v>#N/A</v>
      </c>
      <c r="K4552" s="57" t="e">
        <f aca="false">INDEX(lava,MATCH(B4552,SumMonths,0),2)</f>
        <v>#N/A</v>
      </c>
    </row>
    <row r="4553" customFormat="false" ht="12.75" hidden="false" customHeight="false" outlineLevel="0" collapsed="false">
      <c r="A4553" s="57" t="e">
        <f aca="false">INDEX(BucketTable,MATCH(B4553,SumMonths,0),1)</f>
        <v>#N/A</v>
      </c>
      <c r="K4553" s="57" t="e">
        <f aca="false">INDEX(lava,MATCH(B4553,SumMonths,0),2)</f>
        <v>#N/A</v>
      </c>
    </row>
    <row r="4554" customFormat="false" ht="12.75" hidden="false" customHeight="false" outlineLevel="0" collapsed="false">
      <c r="A4554" s="57" t="e">
        <f aca="false">INDEX(BucketTable,MATCH(B4554,SumMonths,0),1)</f>
        <v>#N/A</v>
      </c>
      <c r="K4554" s="57" t="e">
        <f aca="false">INDEX(lava,MATCH(B4554,SumMonths,0),2)</f>
        <v>#N/A</v>
      </c>
    </row>
    <row r="4555" customFormat="false" ht="12.75" hidden="false" customHeight="false" outlineLevel="0" collapsed="false">
      <c r="A4555" s="57" t="e">
        <f aca="false">INDEX(BucketTable,MATCH(B4555,SumMonths,0),1)</f>
        <v>#N/A</v>
      </c>
      <c r="K4555" s="57" t="e">
        <f aca="false">INDEX(lava,MATCH(B4555,SumMonths,0),2)</f>
        <v>#N/A</v>
      </c>
    </row>
    <row r="4556" customFormat="false" ht="12.75" hidden="false" customHeight="false" outlineLevel="0" collapsed="false">
      <c r="A4556" s="57" t="e">
        <f aca="false">INDEX(BucketTable,MATCH(B4556,SumMonths,0),1)</f>
        <v>#N/A</v>
      </c>
      <c r="K4556" s="57" t="e">
        <f aca="false">INDEX(lava,MATCH(B4556,SumMonths,0),2)</f>
        <v>#N/A</v>
      </c>
    </row>
    <row r="4557" customFormat="false" ht="12.75" hidden="false" customHeight="false" outlineLevel="0" collapsed="false">
      <c r="A4557" s="57" t="e">
        <f aca="false">INDEX(BucketTable,MATCH(B4557,SumMonths,0),1)</f>
        <v>#N/A</v>
      </c>
      <c r="K4557" s="57" t="e">
        <f aca="false">INDEX(lava,MATCH(B4557,SumMonths,0),2)</f>
        <v>#N/A</v>
      </c>
    </row>
    <row r="4558" customFormat="false" ht="12.75" hidden="false" customHeight="false" outlineLevel="0" collapsed="false">
      <c r="A4558" s="57" t="e">
        <f aca="false">INDEX(BucketTable,MATCH(B4558,SumMonths,0),1)</f>
        <v>#N/A</v>
      </c>
      <c r="K4558" s="57" t="e">
        <f aca="false">INDEX(lava,MATCH(B4558,SumMonths,0),2)</f>
        <v>#N/A</v>
      </c>
    </row>
    <row r="4559" customFormat="false" ht="12.75" hidden="false" customHeight="false" outlineLevel="0" collapsed="false">
      <c r="A4559" s="57" t="e">
        <f aca="false">INDEX(BucketTable,MATCH(B4559,SumMonths,0),1)</f>
        <v>#N/A</v>
      </c>
      <c r="K4559" s="57" t="e">
        <f aca="false">INDEX(lava,MATCH(B4559,SumMonths,0),2)</f>
        <v>#N/A</v>
      </c>
    </row>
    <row r="4560" customFormat="false" ht="12.75" hidden="false" customHeight="false" outlineLevel="0" collapsed="false">
      <c r="A4560" s="57" t="e">
        <f aca="false">INDEX(BucketTable,MATCH(B4560,SumMonths,0),1)</f>
        <v>#N/A</v>
      </c>
      <c r="K4560" s="57" t="e">
        <f aca="false">INDEX(lava,MATCH(B4560,SumMonths,0),2)</f>
        <v>#N/A</v>
      </c>
    </row>
    <row r="4561" customFormat="false" ht="12.75" hidden="false" customHeight="false" outlineLevel="0" collapsed="false">
      <c r="A4561" s="57" t="e">
        <f aca="false">INDEX(BucketTable,MATCH(B4561,SumMonths,0),1)</f>
        <v>#N/A</v>
      </c>
      <c r="K4561" s="57" t="e">
        <f aca="false">INDEX(lava,MATCH(B4561,SumMonths,0),2)</f>
        <v>#N/A</v>
      </c>
    </row>
    <row r="4562" customFormat="false" ht="12.75" hidden="false" customHeight="false" outlineLevel="0" collapsed="false">
      <c r="A4562" s="57" t="e">
        <f aca="false">INDEX(BucketTable,MATCH(B4562,SumMonths,0),1)</f>
        <v>#N/A</v>
      </c>
      <c r="K4562" s="57" t="e">
        <f aca="false">INDEX(lava,MATCH(B4562,SumMonths,0),2)</f>
        <v>#N/A</v>
      </c>
    </row>
    <row r="4563" customFormat="false" ht="12.75" hidden="false" customHeight="false" outlineLevel="0" collapsed="false">
      <c r="A4563" s="57" t="e">
        <f aca="false">INDEX(BucketTable,MATCH(B4563,SumMonths,0),1)</f>
        <v>#N/A</v>
      </c>
      <c r="K4563" s="57" t="e">
        <f aca="false">INDEX(lava,MATCH(B4563,SumMonths,0),2)</f>
        <v>#N/A</v>
      </c>
    </row>
    <row r="4564" customFormat="false" ht="12.75" hidden="false" customHeight="false" outlineLevel="0" collapsed="false">
      <c r="A4564" s="57" t="e">
        <f aca="false">INDEX(BucketTable,MATCH(B4564,SumMonths,0),1)</f>
        <v>#N/A</v>
      </c>
      <c r="K4564" s="57" t="e">
        <f aca="false">INDEX(lava,MATCH(B4564,SumMonths,0),2)</f>
        <v>#N/A</v>
      </c>
    </row>
    <row r="4565" customFormat="false" ht="12.75" hidden="false" customHeight="false" outlineLevel="0" collapsed="false">
      <c r="A4565" s="57" t="e">
        <f aca="false">INDEX(BucketTable,MATCH(B4565,SumMonths,0),1)</f>
        <v>#N/A</v>
      </c>
      <c r="K4565" s="57" t="e">
        <f aca="false">INDEX(lava,MATCH(B4565,SumMonths,0),2)</f>
        <v>#N/A</v>
      </c>
    </row>
    <row r="4566" customFormat="false" ht="12.75" hidden="false" customHeight="false" outlineLevel="0" collapsed="false">
      <c r="A4566" s="57" t="e">
        <f aca="false">INDEX(BucketTable,MATCH(B4566,SumMonths,0),1)</f>
        <v>#N/A</v>
      </c>
      <c r="K4566" s="57" t="e">
        <f aca="false">INDEX(lava,MATCH(B4566,SumMonths,0),2)</f>
        <v>#N/A</v>
      </c>
    </row>
    <row r="4567" customFormat="false" ht="12.75" hidden="false" customHeight="false" outlineLevel="0" collapsed="false">
      <c r="A4567" s="57" t="e">
        <f aca="false">INDEX(BucketTable,MATCH(B4567,SumMonths,0),1)</f>
        <v>#N/A</v>
      </c>
      <c r="K4567" s="57" t="e">
        <f aca="false">INDEX(lava,MATCH(B4567,SumMonths,0),2)</f>
        <v>#N/A</v>
      </c>
    </row>
    <row r="4568" customFormat="false" ht="12.75" hidden="false" customHeight="false" outlineLevel="0" collapsed="false">
      <c r="A4568" s="57" t="e">
        <f aca="false">INDEX(BucketTable,MATCH(B4568,SumMonths,0),1)</f>
        <v>#N/A</v>
      </c>
      <c r="K4568" s="57" t="e">
        <f aca="false">INDEX(lava,MATCH(B4568,SumMonths,0),2)</f>
        <v>#N/A</v>
      </c>
    </row>
    <row r="4569" customFormat="false" ht="12.75" hidden="false" customHeight="false" outlineLevel="0" collapsed="false">
      <c r="A4569" s="57" t="e">
        <f aca="false">INDEX(BucketTable,MATCH(B4569,SumMonths,0),1)</f>
        <v>#N/A</v>
      </c>
      <c r="K4569" s="57" t="e">
        <f aca="false">INDEX(lava,MATCH(B4569,SumMonths,0),2)</f>
        <v>#N/A</v>
      </c>
    </row>
    <row r="4570" customFormat="false" ht="12.75" hidden="false" customHeight="false" outlineLevel="0" collapsed="false">
      <c r="A4570" s="57" t="e">
        <f aca="false">INDEX(BucketTable,MATCH(B4570,SumMonths,0),1)</f>
        <v>#N/A</v>
      </c>
      <c r="K4570" s="57" t="e">
        <f aca="false">INDEX(lava,MATCH(B4570,SumMonths,0),2)</f>
        <v>#N/A</v>
      </c>
    </row>
    <row r="4571" customFormat="false" ht="12.75" hidden="false" customHeight="false" outlineLevel="0" collapsed="false">
      <c r="A4571" s="57" t="e">
        <f aca="false">INDEX(BucketTable,MATCH(B4571,SumMonths,0),1)</f>
        <v>#N/A</v>
      </c>
      <c r="K4571" s="57" t="e">
        <f aca="false">INDEX(lava,MATCH(B4571,SumMonths,0),2)</f>
        <v>#N/A</v>
      </c>
    </row>
    <row r="4572" customFormat="false" ht="12.75" hidden="false" customHeight="false" outlineLevel="0" collapsed="false">
      <c r="A4572" s="57" t="e">
        <f aca="false">INDEX(BucketTable,MATCH(B4572,SumMonths,0),1)</f>
        <v>#N/A</v>
      </c>
      <c r="K4572" s="57" t="e">
        <f aca="false">INDEX(lava,MATCH(B4572,SumMonths,0),2)</f>
        <v>#N/A</v>
      </c>
    </row>
    <row r="4573" customFormat="false" ht="12.75" hidden="false" customHeight="false" outlineLevel="0" collapsed="false">
      <c r="A4573" s="57" t="e">
        <f aca="false">INDEX(BucketTable,MATCH(B4573,SumMonths,0),1)</f>
        <v>#N/A</v>
      </c>
      <c r="K4573" s="57" t="e">
        <f aca="false">INDEX(lava,MATCH(B4573,SumMonths,0),2)</f>
        <v>#N/A</v>
      </c>
    </row>
    <row r="4574" customFormat="false" ht="12.75" hidden="false" customHeight="false" outlineLevel="0" collapsed="false">
      <c r="A4574" s="57" t="e">
        <f aca="false">INDEX(BucketTable,MATCH(B4574,SumMonths,0),1)</f>
        <v>#N/A</v>
      </c>
      <c r="K4574" s="57" t="e">
        <f aca="false">INDEX(lava,MATCH(B4574,SumMonths,0),2)</f>
        <v>#N/A</v>
      </c>
    </row>
    <row r="4575" customFormat="false" ht="12.75" hidden="false" customHeight="false" outlineLevel="0" collapsed="false">
      <c r="A4575" s="57" t="e">
        <f aca="false">INDEX(BucketTable,MATCH(B4575,SumMonths,0),1)</f>
        <v>#N/A</v>
      </c>
      <c r="K4575" s="57" t="e">
        <f aca="false">INDEX(lava,MATCH(B4575,SumMonths,0),2)</f>
        <v>#N/A</v>
      </c>
    </row>
    <row r="4576" customFormat="false" ht="12.75" hidden="false" customHeight="false" outlineLevel="0" collapsed="false">
      <c r="A4576" s="57" t="e">
        <f aca="false">INDEX(BucketTable,MATCH(B4576,SumMonths,0),1)</f>
        <v>#N/A</v>
      </c>
      <c r="K4576" s="57" t="e">
        <f aca="false">INDEX(lava,MATCH(B4576,SumMonths,0),2)</f>
        <v>#N/A</v>
      </c>
    </row>
    <row r="4577" customFormat="false" ht="12.75" hidden="false" customHeight="false" outlineLevel="0" collapsed="false">
      <c r="A4577" s="57" t="e">
        <f aca="false">INDEX(BucketTable,MATCH(B4577,SumMonths,0),1)</f>
        <v>#N/A</v>
      </c>
      <c r="K4577" s="57" t="e">
        <f aca="false">INDEX(lava,MATCH(B4577,SumMonths,0),2)</f>
        <v>#N/A</v>
      </c>
    </row>
    <row r="4578" customFormat="false" ht="12.75" hidden="false" customHeight="false" outlineLevel="0" collapsed="false">
      <c r="A4578" s="57" t="e">
        <f aca="false">INDEX(BucketTable,MATCH(B4578,SumMonths,0),1)</f>
        <v>#N/A</v>
      </c>
      <c r="K4578" s="57" t="e">
        <f aca="false">INDEX(lava,MATCH(B4578,SumMonths,0),2)</f>
        <v>#N/A</v>
      </c>
    </row>
    <row r="4579" customFormat="false" ht="12.75" hidden="false" customHeight="false" outlineLevel="0" collapsed="false">
      <c r="A4579" s="57" t="e">
        <f aca="false">INDEX(BucketTable,MATCH(B4579,SumMonths,0),1)</f>
        <v>#N/A</v>
      </c>
      <c r="K4579" s="57" t="e">
        <f aca="false">INDEX(lava,MATCH(B4579,SumMonths,0),2)</f>
        <v>#N/A</v>
      </c>
    </row>
    <row r="4580" customFormat="false" ht="12.75" hidden="false" customHeight="false" outlineLevel="0" collapsed="false">
      <c r="A4580" s="57" t="e">
        <f aca="false">INDEX(BucketTable,MATCH(B4580,SumMonths,0),1)</f>
        <v>#N/A</v>
      </c>
      <c r="K4580" s="57" t="e">
        <f aca="false">INDEX(lava,MATCH(B4580,SumMonths,0),2)</f>
        <v>#N/A</v>
      </c>
    </row>
    <row r="4581" customFormat="false" ht="12.75" hidden="false" customHeight="false" outlineLevel="0" collapsed="false">
      <c r="A4581" s="57" t="e">
        <f aca="false">INDEX(BucketTable,MATCH(B4581,SumMonths,0),1)</f>
        <v>#N/A</v>
      </c>
      <c r="K4581" s="57" t="e">
        <f aca="false">INDEX(lava,MATCH(B4581,SumMonths,0),2)</f>
        <v>#N/A</v>
      </c>
    </row>
    <row r="4582" customFormat="false" ht="12.75" hidden="false" customHeight="false" outlineLevel="0" collapsed="false">
      <c r="A4582" s="57" t="e">
        <f aca="false">INDEX(BucketTable,MATCH(B4582,SumMonths,0),1)</f>
        <v>#N/A</v>
      </c>
      <c r="K4582" s="57" t="e">
        <f aca="false">INDEX(lava,MATCH(B4582,SumMonths,0),2)</f>
        <v>#N/A</v>
      </c>
    </row>
    <row r="4583" customFormat="false" ht="12.75" hidden="false" customHeight="false" outlineLevel="0" collapsed="false">
      <c r="A4583" s="57" t="e">
        <f aca="false">INDEX(BucketTable,MATCH(B4583,SumMonths,0),1)</f>
        <v>#N/A</v>
      </c>
      <c r="K4583" s="57" t="e">
        <f aca="false">INDEX(lava,MATCH(B4583,SumMonths,0),2)</f>
        <v>#N/A</v>
      </c>
    </row>
    <row r="4584" customFormat="false" ht="12.75" hidden="false" customHeight="false" outlineLevel="0" collapsed="false">
      <c r="A4584" s="57" t="e">
        <f aca="false">INDEX(BucketTable,MATCH(B4584,SumMonths,0),1)</f>
        <v>#N/A</v>
      </c>
      <c r="K4584" s="57" t="e">
        <f aca="false">INDEX(lava,MATCH(B4584,SumMonths,0),2)</f>
        <v>#N/A</v>
      </c>
    </row>
    <row r="4585" customFormat="false" ht="12.75" hidden="false" customHeight="false" outlineLevel="0" collapsed="false">
      <c r="A4585" s="57" t="e">
        <f aca="false">INDEX(BucketTable,MATCH(B4585,SumMonths,0),1)</f>
        <v>#N/A</v>
      </c>
      <c r="K4585" s="57" t="e">
        <f aca="false">INDEX(lava,MATCH(B4585,SumMonths,0),2)</f>
        <v>#N/A</v>
      </c>
    </row>
    <row r="4586" customFormat="false" ht="12.75" hidden="false" customHeight="false" outlineLevel="0" collapsed="false">
      <c r="A4586" s="57" t="e">
        <f aca="false">INDEX(BucketTable,MATCH(B4586,SumMonths,0),1)</f>
        <v>#N/A</v>
      </c>
      <c r="K4586" s="57" t="e">
        <f aca="false">INDEX(lava,MATCH(B4586,SumMonths,0),2)</f>
        <v>#N/A</v>
      </c>
    </row>
    <row r="4587" customFormat="false" ht="12.75" hidden="false" customHeight="false" outlineLevel="0" collapsed="false">
      <c r="A4587" s="57" t="e">
        <f aca="false">INDEX(BucketTable,MATCH(B4587,SumMonths,0),1)</f>
        <v>#N/A</v>
      </c>
      <c r="K4587" s="57" t="e">
        <f aca="false">INDEX(lava,MATCH(B4587,SumMonths,0),2)</f>
        <v>#N/A</v>
      </c>
    </row>
    <row r="4588" customFormat="false" ht="12.75" hidden="false" customHeight="false" outlineLevel="0" collapsed="false">
      <c r="A4588" s="57" t="e">
        <f aca="false">INDEX(BucketTable,MATCH(B4588,SumMonths,0),1)</f>
        <v>#N/A</v>
      </c>
      <c r="K4588" s="57" t="e">
        <f aca="false">INDEX(lava,MATCH(B4588,SumMonths,0),2)</f>
        <v>#N/A</v>
      </c>
    </row>
    <row r="4589" customFormat="false" ht="12.75" hidden="false" customHeight="false" outlineLevel="0" collapsed="false">
      <c r="A4589" s="57" t="e">
        <f aca="false">INDEX(BucketTable,MATCH(B4589,SumMonths,0),1)</f>
        <v>#N/A</v>
      </c>
      <c r="K4589" s="57" t="e">
        <f aca="false">INDEX(lava,MATCH(B4589,SumMonths,0),2)</f>
        <v>#N/A</v>
      </c>
    </row>
    <row r="4590" customFormat="false" ht="12.75" hidden="false" customHeight="false" outlineLevel="0" collapsed="false">
      <c r="A4590" s="57" t="e">
        <f aca="false">INDEX(BucketTable,MATCH(B4590,SumMonths,0),1)</f>
        <v>#N/A</v>
      </c>
      <c r="K4590" s="57" t="e">
        <f aca="false">INDEX(lava,MATCH(B4590,SumMonths,0),2)</f>
        <v>#N/A</v>
      </c>
    </row>
    <row r="4591" customFormat="false" ht="12.75" hidden="false" customHeight="false" outlineLevel="0" collapsed="false">
      <c r="A4591" s="57" t="e">
        <f aca="false">INDEX(BucketTable,MATCH(B4591,SumMonths,0),1)</f>
        <v>#N/A</v>
      </c>
      <c r="K4591" s="57" t="e">
        <f aca="false">INDEX(lava,MATCH(B4591,SumMonths,0),2)</f>
        <v>#N/A</v>
      </c>
    </row>
    <row r="4592" customFormat="false" ht="12.75" hidden="false" customHeight="false" outlineLevel="0" collapsed="false">
      <c r="A4592" s="57" t="e">
        <f aca="false">INDEX(BucketTable,MATCH(B4592,SumMonths,0),1)</f>
        <v>#N/A</v>
      </c>
      <c r="K4592" s="57" t="e">
        <f aca="false">INDEX(lava,MATCH(B4592,SumMonths,0),2)</f>
        <v>#N/A</v>
      </c>
    </row>
    <row r="4593" customFormat="false" ht="12.75" hidden="false" customHeight="false" outlineLevel="0" collapsed="false">
      <c r="A4593" s="57" t="e">
        <f aca="false">INDEX(BucketTable,MATCH(B4593,SumMonths,0),1)</f>
        <v>#N/A</v>
      </c>
      <c r="K4593" s="57" t="e">
        <f aca="false">INDEX(lava,MATCH(B4593,SumMonths,0),2)</f>
        <v>#N/A</v>
      </c>
    </row>
    <row r="4594" customFormat="false" ht="12.75" hidden="false" customHeight="false" outlineLevel="0" collapsed="false">
      <c r="A4594" s="57" t="e">
        <f aca="false">INDEX(BucketTable,MATCH(B4594,SumMonths,0),1)</f>
        <v>#N/A</v>
      </c>
      <c r="K4594" s="57" t="e">
        <f aca="false">INDEX(lava,MATCH(B4594,SumMonths,0),2)</f>
        <v>#N/A</v>
      </c>
    </row>
    <row r="4595" customFormat="false" ht="12.75" hidden="false" customHeight="false" outlineLevel="0" collapsed="false">
      <c r="A4595" s="57" t="e">
        <f aca="false">INDEX(BucketTable,MATCH(B4595,SumMonths,0),1)</f>
        <v>#N/A</v>
      </c>
      <c r="K4595" s="57" t="e">
        <f aca="false">INDEX(lava,MATCH(B4595,SumMonths,0),2)</f>
        <v>#N/A</v>
      </c>
    </row>
    <row r="4596" customFormat="false" ht="12.75" hidden="false" customHeight="false" outlineLevel="0" collapsed="false">
      <c r="A4596" s="57" t="e">
        <f aca="false">INDEX(BucketTable,MATCH(B4596,SumMonths,0),1)</f>
        <v>#N/A</v>
      </c>
      <c r="K4596" s="57" t="e">
        <f aca="false">INDEX(lava,MATCH(B4596,SumMonths,0),2)</f>
        <v>#N/A</v>
      </c>
    </row>
    <row r="4597" customFormat="false" ht="12.75" hidden="false" customHeight="false" outlineLevel="0" collapsed="false">
      <c r="A4597" s="57" t="e">
        <f aca="false">INDEX(BucketTable,MATCH(B4597,SumMonths,0),1)</f>
        <v>#N/A</v>
      </c>
      <c r="K4597" s="57" t="e">
        <f aca="false">INDEX(lava,MATCH(B4597,SumMonths,0),2)</f>
        <v>#N/A</v>
      </c>
    </row>
    <row r="4598" customFormat="false" ht="12.75" hidden="false" customHeight="false" outlineLevel="0" collapsed="false">
      <c r="A4598" s="57" t="e">
        <f aca="false">INDEX(BucketTable,MATCH(B4598,SumMonths,0),1)</f>
        <v>#N/A</v>
      </c>
      <c r="K4598" s="57" t="e">
        <f aca="false">INDEX(lava,MATCH(B4598,SumMonths,0),2)</f>
        <v>#N/A</v>
      </c>
    </row>
    <row r="4599" customFormat="false" ht="12.75" hidden="false" customHeight="false" outlineLevel="0" collapsed="false">
      <c r="A4599" s="57" t="e">
        <f aca="false">INDEX(BucketTable,MATCH(B4599,SumMonths,0),1)</f>
        <v>#N/A</v>
      </c>
      <c r="K4599" s="57" t="e">
        <f aca="false">INDEX(lava,MATCH(B4599,SumMonths,0),2)</f>
        <v>#N/A</v>
      </c>
    </row>
    <row r="4600" customFormat="false" ht="12.75" hidden="false" customHeight="false" outlineLevel="0" collapsed="false">
      <c r="A4600" s="57" t="e">
        <f aca="false">INDEX(BucketTable,MATCH(B4600,SumMonths,0),1)</f>
        <v>#N/A</v>
      </c>
      <c r="K4600" s="57" t="e">
        <f aca="false">INDEX(lava,MATCH(B4600,SumMonths,0),2)</f>
        <v>#N/A</v>
      </c>
    </row>
    <row r="4601" customFormat="false" ht="12.75" hidden="false" customHeight="false" outlineLevel="0" collapsed="false">
      <c r="A4601" s="57" t="e">
        <f aca="false">INDEX(BucketTable,MATCH(B4601,SumMonths,0),1)</f>
        <v>#N/A</v>
      </c>
      <c r="K4601" s="57" t="e">
        <f aca="false">INDEX(lava,MATCH(B4601,SumMonths,0),2)</f>
        <v>#N/A</v>
      </c>
    </row>
    <row r="4602" customFormat="false" ht="12.75" hidden="false" customHeight="false" outlineLevel="0" collapsed="false">
      <c r="A4602" s="57" t="e">
        <f aca="false">INDEX(BucketTable,MATCH(B4602,SumMonths,0),1)</f>
        <v>#N/A</v>
      </c>
      <c r="K4602" s="57" t="e">
        <f aca="false">INDEX(lava,MATCH(B4602,SumMonths,0),2)</f>
        <v>#N/A</v>
      </c>
    </row>
    <row r="4603" customFormat="false" ht="12.75" hidden="false" customHeight="false" outlineLevel="0" collapsed="false">
      <c r="A4603" s="57" t="e">
        <f aca="false">INDEX(BucketTable,MATCH(B4603,SumMonths,0),1)</f>
        <v>#N/A</v>
      </c>
      <c r="K4603" s="57" t="e">
        <f aca="false">INDEX(lava,MATCH(B4603,SumMonths,0),2)</f>
        <v>#N/A</v>
      </c>
    </row>
    <row r="4604" customFormat="false" ht="12.75" hidden="false" customHeight="false" outlineLevel="0" collapsed="false">
      <c r="A4604" s="57" t="e">
        <f aca="false">INDEX(BucketTable,MATCH(B4604,SumMonths,0),1)</f>
        <v>#N/A</v>
      </c>
      <c r="K4604" s="57" t="e">
        <f aca="false">INDEX(lava,MATCH(B4604,SumMonths,0),2)</f>
        <v>#N/A</v>
      </c>
    </row>
    <row r="4605" customFormat="false" ht="12.75" hidden="false" customHeight="false" outlineLevel="0" collapsed="false">
      <c r="A4605" s="57" t="e">
        <f aca="false">INDEX(BucketTable,MATCH(B4605,SumMonths,0),1)</f>
        <v>#N/A</v>
      </c>
      <c r="K4605" s="57" t="e">
        <f aca="false">INDEX(lava,MATCH(B4605,SumMonths,0),2)</f>
        <v>#N/A</v>
      </c>
    </row>
    <row r="4606" customFormat="false" ht="12.75" hidden="false" customHeight="false" outlineLevel="0" collapsed="false">
      <c r="A4606" s="57" t="e">
        <f aca="false">INDEX(BucketTable,MATCH(B4606,SumMonths,0),1)</f>
        <v>#N/A</v>
      </c>
      <c r="K4606" s="57" t="e">
        <f aca="false">INDEX(lava,MATCH(B4606,SumMonths,0),2)</f>
        <v>#N/A</v>
      </c>
    </row>
    <row r="4607" customFormat="false" ht="12.75" hidden="false" customHeight="false" outlineLevel="0" collapsed="false">
      <c r="A4607" s="57" t="e">
        <f aca="false">INDEX(BucketTable,MATCH(B4607,SumMonths,0),1)</f>
        <v>#N/A</v>
      </c>
      <c r="K4607" s="57" t="e">
        <f aca="false">INDEX(lava,MATCH(B4607,SumMonths,0),2)</f>
        <v>#N/A</v>
      </c>
    </row>
    <row r="4608" customFormat="false" ht="12.75" hidden="false" customHeight="false" outlineLevel="0" collapsed="false">
      <c r="A4608" s="57" t="e">
        <f aca="false">INDEX(BucketTable,MATCH(B4608,SumMonths,0),1)</f>
        <v>#N/A</v>
      </c>
      <c r="K4608" s="57" t="e">
        <f aca="false">INDEX(lava,MATCH(B4608,SumMonths,0),2)</f>
        <v>#N/A</v>
      </c>
    </row>
    <row r="4609" customFormat="false" ht="12.75" hidden="false" customHeight="false" outlineLevel="0" collapsed="false">
      <c r="A4609" s="57" t="e">
        <f aca="false">INDEX(BucketTable,MATCH(B4609,SumMonths,0),1)</f>
        <v>#N/A</v>
      </c>
      <c r="K4609" s="57" t="e">
        <f aca="false">INDEX(lava,MATCH(B4609,SumMonths,0),2)</f>
        <v>#N/A</v>
      </c>
    </row>
    <row r="4610" customFormat="false" ht="12.75" hidden="false" customHeight="false" outlineLevel="0" collapsed="false">
      <c r="A4610" s="57" t="e">
        <f aca="false">INDEX(BucketTable,MATCH(B4610,SumMonths,0),1)</f>
        <v>#N/A</v>
      </c>
      <c r="K4610" s="57" t="e">
        <f aca="false">INDEX(lava,MATCH(B4610,SumMonths,0),2)</f>
        <v>#N/A</v>
      </c>
    </row>
    <row r="4611" customFormat="false" ht="12.75" hidden="false" customHeight="false" outlineLevel="0" collapsed="false">
      <c r="A4611" s="57" t="e">
        <f aca="false">INDEX(BucketTable,MATCH(B4611,SumMonths,0),1)</f>
        <v>#N/A</v>
      </c>
      <c r="K4611" s="57" t="e">
        <f aca="false">INDEX(lava,MATCH(B4611,SumMonths,0),2)</f>
        <v>#N/A</v>
      </c>
    </row>
    <row r="4612" customFormat="false" ht="12.75" hidden="false" customHeight="false" outlineLevel="0" collapsed="false">
      <c r="A4612" s="57" t="e">
        <f aca="false">INDEX(BucketTable,MATCH(B4612,SumMonths,0),1)</f>
        <v>#N/A</v>
      </c>
      <c r="K4612" s="57" t="e">
        <f aca="false">INDEX(lava,MATCH(B4612,SumMonths,0),2)</f>
        <v>#N/A</v>
      </c>
    </row>
    <row r="4613" customFormat="false" ht="12.75" hidden="false" customHeight="false" outlineLevel="0" collapsed="false">
      <c r="A4613" s="57" t="e">
        <f aca="false">INDEX(BucketTable,MATCH(B4613,SumMonths,0),1)</f>
        <v>#N/A</v>
      </c>
      <c r="K4613" s="57" t="e">
        <f aca="false">INDEX(lava,MATCH(B4613,SumMonths,0),2)</f>
        <v>#N/A</v>
      </c>
    </row>
    <row r="4614" customFormat="false" ht="12.75" hidden="false" customHeight="false" outlineLevel="0" collapsed="false">
      <c r="A4614" s="57" t="e">
        <f aca="false">INDEX(BucketTable,MATCH(B4614,SumMonths,0),1)</f>
        <v>#N/A</v>
      </c>
      <c r="K4614" s="57" t="e">
        <f aca="false">INDEX(lava,MATCH(B4614,SumMonths,0),2)</f>
        <v>#N/A</v>
      </c>
    </row>
    <row r="4615" customFormat="false" ht="12.75" hidden="false" customHeight="false" outlineLevel="0" collapsed="false">
      <c r="A4615" s="57" t="e">
        <f aca="false">INDEX(BucketTable,MATCH(B4615,SumMonths,0),1)</f>
        <v>#N/A</v>
      </c>
      <c r="K4615" s="57" t="e">
        <f aca="false">INDEX(lava,MATCH(B4615,SumMonths,0),2)</f>
        <v>#N/A</v>
      </c>
    </row>
    <row r="4616" customFormat="false" ht="12.75" hidden="false" customHeight="false" outlineLevel="0" collapsed="false">
      <c r="A4616" s="57" t="e">
        <f aca="false">INDEX(BucketTable,MATCH(B4616,SumMonths,0),1)</f>
        <v>#N/A</v>
      </c>
      <c r="K4616" s="57" t="e">
        <f aca="false">INDEX(lava,MATCH(B4616,SumMonths,0),2)</f>
        <v>#N/A</v>
      </c>
    </row>
    <row r="4617" customFormat="false" ht="12.75" hidden="false" customHeight="false" outlineLevel="0" collapsed="false">
      <c r="A4617" s="57" t="e">
        <f aca="false">INDEX(BucketTable,MATCH(B4617,SumMonths,0),1)</f>
        <v>#N/A</v>
      </c>
      <c r="K4617" s="57" t="e">
        <f aca="false">INDEX(lava,MATCH(B4617,SumMonths,0),2)</f>
        <v>#N/A</v>
      </c>
    </row>
    <row r="4618" customFormat="false" ht="12.75" hidden="false" customHeight="false" outlineLevel="0" collapsed="false">
      <c r="A4618" s="57" t="e">
        <f aca="false">INDEX(BucketTable,MATCH(B4618,SumMonths,0),1)</f>
        <v>#N/A</v>
      </c>
      <c r="K4618" s="57" t="e">
        <f aca="false">INDEX(lava,MATCH(B4618,SumMonths,0),2)</f>
        <v>#N/A</v>
      </c>
    </row>
    <row r="4619" customFormat="false" ht="12.75" hidden="false" customHeight="false" outlineLevel="0" collapsed="false">
      <c r="A4619" s="57" t="e">
        <f aca="false">INDEX(BucketTable,MATCH(B4619,SumMonths,0),1)</f>
        <v>#N/A</v>
      </c>
      <c r="K4619" s="57" t="e">
        <f aca="false">INDEX(lava,MATCH(B4619,SumMonths,0),2)</f>
        <v>#N/A</v>
      </c>
    </row>
    <row r="4620" customFormat="false" ht="12.75" hidden="false" customHeight="false" outlineLevel="0" collapsed="false">
      <c r="A4620" s="57" t="e">
        <f aca="false">INDEX(BucketTable,MATCH(B4620,SumMonths,0),1)</f>
        <v>#N/A</v>
      </c>
      <c r="K4620" s="57" t="e">
        <f aca="false">INDEX(lava,MATCH(B4620,SumMonths,0),2)</f>
        <v>#N/A</v>
      </c>
    </row>
    <row r="4621" customFormat="false" ht="12.75" hidden="false" customHeight="false" outlineLevel="0" collapsed="false">
      <c r="A4621" s="57" t="e">
        <f aca="false">INDEX(BucketTable,MATCH(B4621,SumMonths,0),1)</f>
        <v>#N/A</v>
      </c>
      <c r="K4621" s="57" t="e">
        <f aca="false">INDEX(lava,MATCH(B4621,SumMonths,0),2)</f>
        <v>#N/A</v>
      </c>
    </row>
    <row r="4622" customFormat="false" ht="12.75" hidden="false" customHeight="false" outlineLevel="0" collapsed="false">
      <c r="A4622" s="57" t="e">
        <f aca="false">INDEX(BucketTable,MATCH(B4622,SumMonths,0),1)</f>
        <v>#N/A</v>
      </c>
      <c r="K4622" s="57" t="e">
        <f aca="false">INDEX(lava,MATCH(B4622,SumMonths,0),2)</f>
        <v>#N/A</v>
      </c>
    </row>
    <row r="4623" customFormat="false" ht="12.75" hidden="false" customHeight="false" outlineLevel="0" collapsed="false">
      <c r="A4623" s="57" t="e">
        <f aca="false">INDEX(BucketTable,MATCH(B4623,SumMonths,0),1)</f>
        <v>#N/A</v>
      </c>
      <c r="K4623" s="57" t="e">
        <f aca="false">INDEX(lava,MATCH(B4623,SumMonths,0),2)</f>
        <v>#N/A</v>
      </c>
    </row>
    <row r="4624" customFormat="false" ht="12.75" hidden="false" customHeight="false" outlineLevel="0" collapsed="false">
      <c r="A4624" s="57" t="e">
        <f aca="false">INDEX(BucketTable,MATCH(B4624,SumMonths,0),1)</f>
        <v>#N/A</v>
      </c>
      <c r="K4624" s="57" t="e">
        <f aca="false">INDEX(lava,MATCH(B4624,SumMonths,0),2)</f>
        <v>#N/A</v>
      </c>
    </row>
    <row r="4625" customFormat="false" ht="12.75" hidden="false" customHeight="false" outlineLevel="0" collapsed="false">
      <c r="A4625" s="57" t="e">
        <f aca="false">INDEX(BucketTable,MATCH(B4625,SumMonths,0),1)</f>
        <v>#N/A</v>
      </c>
      <c r="K4625" s="57" t="e">
        <f aca="false">INDEX(lava,MATCH(B4625,SumMonths,0),2)</f>
        <v>#N/A</v>
      </c>
    </row>
    <row r="4626" customFormat="false" ht="12.75" hidden="false" customHeight="false" outlineLevel="0" collapsed="false">
      <c r="A4626" s="57" t="e">
        <f aca="false">INDEX(BucketTable,MATCH(B4626,SumMonths,0),1)</f>
        <v>#N/A</v>
      </c>
      <c r="K4626" s="57" t="e">
        <f aca="false">INDEX(lava,MATCH(B4626,SumMonths,0),2)</f>
        <v>#N/A</v>
      </c>
    </row>
    <row r="4627" customFormat="false" ht="12.75" hidden="false" customHeight="false" outlineLevel="0" collapsed="false">
      <c r="A4627" s="57" t="e">
        <f aca="false">INDEX(BucketTable,MATCH(B4627,SumMonths,0),1)</f>
        <v>#N/A</v>
      </c>
      <c r="K4627" s="57" t="e">
        <f aca="false">INDEX(lava,MATCH(B4627,SumMonths,0),2)</f>
        <v>#N/A</v>
      </c>
    </row>
    <row r="4628" customFormat="false" ht="12.75" hidden="false" customHeight="false" outlineLevel="0" collapsed="false">
      <c r="A4628" s="57" t="e">
        <f aca="false">INDEX(BucketTable,MATCH(B4628,SumMonths,0),1)</f>
        <v>#N/A</v>
      </c>
      <c r="K4628" s="57" t="e">
        <f aca="false">INDEX(lava,MATCH(B4628,SumMonths,0),2)</f>
        <v>#N/A</v>
      </c>
    </row>
    <row r="4629" customFormat="false" ht="12.75" hidden="false" customHeight="false" outlineLevel="0" collapsed="false">
      <c r="A4629" s="57" t="e">
        <f aca="false">INDEX(BucketTable,MATCH(B4629,SumMonths,0),1)</f>
        <v>#N/A</v>
      </c>
      <c r="K4629" s="57" t="e">
        <f aca="false">INDEX(lava,MATCH(B4629,SumMonths,0),2)</f>
        <v>#N/A</v>
      </c>
    </row>
    <row r="4630" customFormat="false" ht="12.75" hidden="false" customHeight="false" outlineLevel="0" collapsed="false">
      <c r="A4630" s="57" t="e">
        <f aca="false">INDEX(BucketTable,MATCH(B4630,SumMonths,0),1)</f>
        <v>#N/A</v>
      </c>
      <c r="K4630" s="57" t="e">
        <f aca="false">INDEX(lava,MATCH(B4630,SumMonths,0),2)</f>
        <v>#N/A</v>
      </c>
    </row>
    <row r="4631" customFormat="false" ht="12.75" hidden="false" customHeight="false" outlineLevel="0" collapsed="false">
      <c r="A4631" s="57" t="e">
        <f aca="false">INDEX(BucketTable,MATCH(B4631,SumMonths,0),1)</f>
        <v>#N/A</v>
      </c>
      <c r="K4631" s="57" t="e">
        <f aca="false">INDEX(lava,MATCH(B4631,SumMonths,0),2)</f>
        <v>#N/A</v>
      </c>
    </row>
    <row r="4632" customFormat="false" ht="12.75" hidden="false" customHeight="false" outlineLevel="0" collapsed="false">
      <c r="A4632" s="57" t="e">
        <f aca="false">INDEX(BucketTable,MATCH(B4632,SumMonths,0),1)</f>
        <v>#N/A</v>
      </c>
      <c r="K4632" s="57" t="e">
        <f aca="false">INDEX(lava,MATCH(B4632,SumMonths,0),2)</f>
        <v>#N/A</v>
      </c>
    </row>
    <row r="4633" customFormat="false" ht="12.75" hidden="false" customHeight="false" outlineLevel="0" collapsed="false">
      <c r="A4633" s="57" t="e">
        <f aca="false">INDEX(BucketTable,MATCH(B4633,SumMonths,0),1)</f>
        <v>#N/A</v>
      </c>
      <c r="K4633" s="57" t="e">
        <f aca="false">INDEX(lava,MATCH(B4633,SumMonths,0),2)</f>
        <v>#N/A</v>
      </c>
    </row>
    <row r="4634" customFormat="false" ht="12.75" hidden="false" customHeight="false" outlineLevel="0" collapsed="false">
      <c r="A4634" s="57" t="e">
        <f aca="false">INDEX(BucketTable,MATCH(B4634,SumMonths,0),1)</f>
        <v>#N/A</v>
      </c>
      <c r="K4634" s="57" t="e">
        <f aca="false">INDEX(lava,MATCH(B4634,SumMonths,0),2)</f>
        <v>#N/A</v>
      </c>
    </row>
    <row r="4635" customFormat="false" ht="12.75" hidden="false" customHeight="false" outlineLevel="0" collapsed="false">
      <c r="A4635" s="57" t="e">
        <f aca="false">INDEX(BucketTable,MATCH(B4635,SumMonths,0),1)</f>
        <v>#N/A</v>
      </c>
      <c r="K4635" s="57" t="e">
        <f aca="false">INDEX(lava,MATCH(B4635,SumMonths,0),2)</f>
        <v>#N/A</v>
      </c>
    </row>
    <row r="4636" customFormat="false" ht="12.75" hidden="false" customHeight="false" outlineLevel="0" collapsed="false">
      <c r="A4636" s="57" t="e">
        <f aca="false">INDEX(BucketTable,MATCH(B4636,SumMonths,0),1)</f>
        <v>#N/A</v>
      </c>
      <c r="K4636" s="57" t="e">
        <f aca="false">INDEX(lava,MATCH(B4636,SumMonths,0),2)</f>
        <v>#N/A</v>
      </c>
    </row>
    <row r="4637" customFormat="false" ht="12.75" hidden="false" customHeight="false" outlineLevel="0" collapsed="false">
      <c r="A4637" s="57" t="e">
        <f aca="false">INDEX(BucketTable,MATCH(B4637,SumMonths,0),1)</f>
        <v>#N/A</v>
      </c>
      <c r="K4637" s="57" t="e">
        <f aca="false">INDEX(lava,MATCH(B4637,SumMonths,0),2)</f>
        <v>#N/A</v>
      </c>
    </row>
    <row r="4638" customFormat="false" ht="12.75" hidden="false" customHeight="false" outlineLevel="0" collapsed="false">
      <c r="A4638" s="57" t="e">
        <f aca="false">INDEX(BucketTable,MATCH(B4638,SumMonths,0),1)</f>
        <v>#N/A</v>
      </c>
      <c r="K4638" s="57" t="e">
        <f aca="false">INDEX(lava,MATCH(B4638,SumMonths,0),2)</f>
        <v>#N/A</v>
      </c>
    </row>
    <row r="4639" customFormat="false" ht="12.75" hidden="false" customHeight="false" outlineLevel="0" collapsed="false">
      <c r="A4639" s="57" t="e">
        <f aca="false">INDEX(BucketTable,MATCH(B4639,SumMonths,0),1)</f>
        <v>#N/A</v>
      </c>
      <c r="K4639" s="57" t="e">
        <f aca="false">INDEX(lava,MATCH(B4639,SumMonths,0),2)</f>
        <v>#N/A</v>
      </c>
    </row>
    <row r="4640" customFormat="false" ht="12.75" hidden="false" customHeight="false" outlineLevel="0" collapsed="false">
      <c r="A4640" s="57" t="e">
        <f aca="false">INDEX(BucketTable,MATCH(B4640,SumMonths,0),1)</f>
        <v>#N/A</v>
      </c>
      <c r="K4640" s="57" t="e">
        <f aca="false">INDEX(lava,MATCH(B4640,SumMonths,0),2)</f>
        <v>#N/A</v>
      </c>
    </row>
    <row r="4641" customFormat="false" ht="12.75" hidden="false" customHeight="false" outlineLevel="0" collapsed="false">
      <c r="A4641" s="57" t="e">
        <f aca="false">INDEX(BucketTable,MATCH(B4641,SumMonths,0),1)</f>
        <v>#N/A</v>
      </c>
      <c r="K4641" s="57" t="e">
        <f aca="false">INDEX(lava,MATCH(B4641,SumMonths,0),2)</f>
        <v>#N/A</v>
      </c>
    </row>
    <row r="4642" customFormat="false" ht="12.75" hidden="false" customHeight="false" outlineLevel="0" collapsed="false">
      <c r="A4642" s="57" t="e">
        <f aca="false">INDEX(BucketTable,MATCH(B4642,SumMonths,0),1)</f>
        <v>#N/A</v>
      </c>
      <c r="K4642" s="57" t="e">
        <f aca="false">INDEX(lava,MATCH(B4642,SumMonths,0),2)</f>
        <v>#N/A</v>
      </c>
    </row>
    <row r="4643" customFormat="false" ht="12.75" hidden="false" customHeight="false" outlineLevel="0" collapsed="false">
      <c r="A4643" s="57" t="e">
        <f aca="false">INDEX(BucketTable,MATCH(B4643,SumMonths,0),1)</f>
        <v>#N/A</v>
      </c>
      <c r="K4643" s="57" t="e">
        <f aca="false">INDEX(lava,MATCH(B4643,SumMonths,0),2)</f>
        <v>#N/A</v>
      </c>
    </row>
    <row r="4644" customFormat="false" ht="12.75" hidden="false" customHeight="false" outlineLevel="0" collapsed="false">
      <c r="A4644" s="57" t="e">
        <f aca="false">INDEX(BucketTable,MATCH(B4644,SumMonths,0),1)</f>
        <v>#N/A</v>
      </c>
      <c r="K4644" s="57" t="e">
        <f aca="false">INDEX(lava,MATCH(B4644,SumMonths,0),2)</f>
        <v>#N/A</v>
      </c>
    </row>
    <row r="4645" customFormat="false" ht="12.75" hidden="false" customHeight="false" outlineLevel="0" collapsed="false">
      <c r="A4645" s="57" t="e">
        <f aca="false">INDEX(BucketTable,MATCH(B4645,SumMonths,0),1)</f>
        <v>#N/A</v>
      </c>
      <c r="K4645" s="57" t="e">
        <f aca="false">INDEX(lava,MATCH(B4645,SumMonths,0),2)</f>
        <v>#N/A</v>
      </c>
    </row>
    <row r="4646" customFormat="false" ht="12.75" hidden="false" customHeight="false" outlineLevel="0" collapsed="false">
      <c r="A4646" s="57" t="e">
        <f aca="false">INDEX(BucketTable,MATCH(B4646,SumMonths,0),1)</f>
        <v>#N/A</v>
      </c>
      <c r="K4646" s="57" t="e">
        <f aca="false">INDEX(lava,MATCH(B4646,SumMonths,0),2)</f>
        <v>#N/A</v>
      </c>
    </row>
    <row r="4647" customFormat="false" ht="12.75" hidden="false" customHeight="false" outlineLevel="0" collapsed="false">
      <c r="A4647" s="57" t="e">
        <f aca="false">INDEX(BucketTable,MATCH(B4647,SumMonths,0),1)</f>
        <v>#N/A</v>
      </c>
      <c r="K4647" s="57" t="e">
        <f aca="false">INDEX(lava,MATCH(B4647,SumMonths,0),2)</f>
        <v>#N/A</v>
      </c>
    </row>
    <row r="4648" customFormat="false" ht="12.75" hidden="false" customHeight="false" outlineLevel="0" collapsed="false">
      <c r="A4648" s="57" t="e">
        <f aca="false">INDEX(BucketTable,MATCH(B4648,SumMonths,0),1)</f>
        <v>#N/A</v>
      </c>
      <c r="K4648" s="57" t="e">
        <f aca="false">INDEX(lava,MATCH(B4648,SumMonths,0),2)</f>
        <v>#N/A</v>
      </c>
    </row>
    <row r="4649" customFormat="false" ht="12.75" hidden="false" customHeight="false" outlineLevel="0" collapsed="false">
      <c r="A4649" s="57" t="e">
        <f aca="false">INDEX(BucketTable,MATCH(B4649,SumMonths,0),1)</f>
        <v>#N/A</v>
      </c>
      <c r="K4649" s="57" t="e">
        <f aca="false">INDEX(lava,MATCH(B4649,SumMonths,0),2)</f>
        <v>#N/A</v>
      </c>
    </row>
    <row r="4650" customFormat="false" ht="12.75" hidden="false" customHeight="false" outlineLevel="0" collapsed="false">
      <c r="A4650" s="57" t="e">
        <f aca="false">INDEX(BucketTable,MATCH(B4650,SumMonths,0),1)</f>
        <v>#N/A</v>
      </c>
      <c r="K4650" s="57" t="e">
        <f aca="false">INDEX(lava,MATCH(B4650,SumMonths,0),2)</f>
        <v>#N/A</v>
      </c>
    </row>
    <row r="4651" customFormat="false" ht="12.75" hidden="false" customHeight="false" outlineLevel="0" collapsed="false">
      <c r="A4651" s="57" t="e">
        <f aca="false">INDEX(BucketTable,MATCH(B4651,SumMonths,0),1)</f>
        <v>#N/A</v>
      </c>
      <c r="K4651" s="57" t="e">
        <f aca="false">INDEX(lava,MATCH(B4651,SumMonths,0),2)</f>
        <v>#N/A</v>
      </c>
    </row>
    <row r="4652" customFormat="false" ht="12.75" hidden="false" customHeight="false" outlineLevel="0" collapsed="false">
      <c r="A4652" s="57" t="e">
        <f aca="false">INDEX(BucketTable,MATCH(B4652,SumMonths,0),1)</f>
        <v>#N/A</v>
      </c>
      <c r="K4652" s="57" t="e">
        <f aca="false">INDEX(lava,MATCH(B4652,SumMonths,0),2)</f>
        <v>#N/A</v>
      </c>
    </row>
    <row r="4653" customFormat="false" ht="12.75" hidden="false" customHeight="false" outlineLevel="0" collapsed="false">
      <c r="A4653" s="57" t="e">
        <f aca="false">INDEX(BucketTable,MATCH(B4653,SumMonths,0),1)</f>
        <v>#N/A</v>
      </c>
      <c r="K4653" s="57" t="e">
        <f aca="false">INDEX(lava,MATCH(B4653,SumMonths,0),2)</f>
        <v>#N/A</v>
      </c>
    </row>
    <row r="4654" customFormat="false" ht="12.75" hidden="false" customHeight="false" outlineLevel="0" collapsed="false">
      <c r="A4654" s="57" t="e">
        <f aca="false">INDEX(BucketTable,MATCH(B4654,SumMonths,0),1)</f>
        <v>#N/A</v>
      </c>
      <c r="K4654" s="57" t="e">
        <f aca="false">INDEX(lava,MATCH(B4654,SumMonths,0),2)</f>
        <v>#N/A</v>
      </c>
    </row>
    <row r="4655" customFormat="false" ht="12.75" hidden="false" customHeight="false" outlineLevel="0" collapsed="false">
      <c r="A4655" s="57" t="e">
        <f aca="false">INDEX(BucketTable,MATCH(B4655,SumMonths,0),1)</f>
        <v>#N/A</v>
      </c>
      <c r="K4655" s="57" t="e">
        <f aca="false">INDEX(lava,MATCH(B4655,SumMonths,0),2)</f>
        <v>#N/A</v>
      </c>
    </row>
    <row r="4656" customFormat="false" ht="12.75" hidden="false" customHeight="false" outlineLevel="0" collapsed="false">
      <c r="A4656" s="57" t="e">
        <f aca="false">INDEX(BucketTable,MATCH(B4656,SumMonths,0),1)</f>
        <v>#N/A</v>
      </c>
      <c r="K4656" s="57" t="e">
        <f aca="false">INDEX(lava,MATCH(B4656,SumMonths,0),2)</f>
        <v>#N/A</v>
      </c>
    </row>
    <row r="4657" customFormat="false" ht="12.75" hidden="false" customHeight="false" outlineLevel="0" collapsed="false">
      <c r="A4657" s="57" t="e">
        <f aca="false">INDEX(BucketTable,MATCH(B4657,SumMonths,0),1)</f>
        <v>#N/A</v>
      </c>
      <c r="K4657" s="57" t="e">
        <f aca="false">INDEX(lava,MATCH(B4657,SumMonths,0),2)</f>
        <v>#N/A</v>
      </c>
    </row>
    <row r="4658" customFormat="false" ht="12.75" hidden="false" customHeight="false" outlineLevel="0" collapsed="false">
      <c r="A4658" s="57" t="e">
        <f aca="false">INDEX(BucketTable,MATCH(B4658,SumMonths,0),1)</f>
        <v>#N/A</v>
      </c>
      <c r="K4658" s="57" t="e">
        <f aca="false">INDEX(lava,MATCH(B4658,SumMonths,0),2)</f>
        <v>#N/A</v>
      </c>
    </row>
    <row r="4659" customFormat="false" ht="12.75" hidden="false" customHeight="false" outlineLevel="0" collapsed="false">
      <c r="A4659" s="57" t="e">
        <f aca="false">INDEX(BucketTable,MATCH(B4659,SumMonths,0),1)</f>
        <v>#N/A</v>
      </c>
      <c r="K4659" s="57" t="e">
        <f aca="false">INDEX(lava,MATCH(B4659,SumMonths,0),2)</f>
        <v>#N/A</v>
      </c>
    </row>
    <row r="4660" customFormat="false" ht="12.75" hidden="false" customHeight="false" outlineLevel="0" collapsed="false">
      <c r="A4660" s="57" t="e">
        <f aca="false">INDEX(BucketTable,MATCH(B4660,SumMonths,0),1)</f>
        <v>#N/A</v>
      </c>
      <c r="K4660" s="57" t="e">
        <f aca="false">INDEX(lava,MATCH(B4660,SumMonths,0),2)</f>
        <v>#N/A</v>
      </c>
    </row>
    <row r="4661" customFormat="false" ht="12.75" hidden="false" customHeight="false" outlineLevel="0" collapsed="false">
      <c r="A4661" s="57" t="e">
        <f aca="false">INDEX(BucketTable,MATCH(B4661,SumMonths,0),1)</f>
        <v>#N/A</v>
      </c>
      <c r="K4661" s="57" t="e">
        <f aca="false">INDEX(lava,MATCH(B4661,SumMonths,0),2)</f>
        <v>#N/A</v>
      </c>
    </row>
    <row r="4662" customFormat="false" ht="12.75" hidden="false" customHeight="false" outlineLevel="0" collapsed="false">
      <c r="A4662" s="57" t="e">
        <f aca="false">INDEX(BucketTable,MATCH(B4662,SumMonths,0),1)</f>
        <v>#N/A</v>
      </c>
      <c r="K4662" s="57" t="e">
        <f aca="false">INDEX(lava,MATCH(B4662,SumMonths,0),2)</f>
        <v>#N/A</v>
      </c>
    </row>
    <row r="4663" customFormat="false" ht="12.75" hidden="false" customHeight="false" outlineLevel="0" collapsed="false">
      <c r="A4663" s="57" t="e">
        <f aca="false">INDEX(BucketTable,MATCH(B4663,SumMonths,0),1)</f>
        <v>#N/A</v>
      </c>
      <c r="K4663" s="57" t="e">
        <f aca="false">INDEX(lava,MATCH(B4663,SumMonths,0),2)</f>
        <v>#N/A</v>
      </c>
    </row>
    <row r="4664" customFormat="false" ht="12.75" hidden="false" customHeight="false" outlineLevel="0" collapsed="false">
      <c r="A4664" s="57" t="e">
        <f aca="false">INDEX(BucketTable,MATCH(B4664,SumMonths,0),1)</f>
        <v>#N/A</v>
      </c>
      <c r="K4664" s="57" t="e">
        <f aca="false">INDEX(lava,MATCH(B4664,SumMonths,0),2)</f>
        <v>#N/A</v>
      </c>
    </row>
    <row r="4665" customFormat="false" ht="12.75" hidden="false" customHeight="false" outlineLevel="0" collapsed="false">
      <c r="A4665" s="57" t="e">
        <f aca="false">INDEX(BucketTable,MATCH(B4665,SumMonths,0),1)</f>
        <v>#N/A</v>
      </c>
      <c r="K4665" s="57" t="e">
        <f aca="false">INDEX(lava,MATCH(B4665,SumMonths,0),2)</f>
        <v>#N/A</v>
      </c>
    </row>
    <row r="4666" customFormat="false" ht="12.75" hidden="false" customHeight="false" outlineLevel="0" collapsed="false">
      <c r="A4666" s="57" t="e">
        <f aca="false">INDEX(BucketTable,MATCH(B4666,SumMonths,0),1)</f>
        <v>#N/A</v>
      </c>
      <c r="K4666" s="57" t="e">
        <f aca="false">INDEX(lava,MATCH(B4666,SumMonths,0),2)</f>
        <v>#N/A</v>
      </c>
    </row>
    <row r="4667" customFormat="false" ht="12.75" hidden="false" customHeight="false" outlineLevel="0" collapsed="false">
      <c r="A4667" s="57" t="e">
        <f aca="false">INDEX(BucketTable,MATCH(B4667,SumMonths,0),1)</f>
        <v>#N/A</v>
      </c>
      <c r="K4667" s="57" t="e">
        <f aca="false">INDEX(lava,MATCH(B4667,SumMonths,0),2)</f>
        <v>#N/A</v>
      </c>
    </row>
    <row r="4668" customFormat="false" ht="12.75" hidden="false" customHeight="false" outlineLevel="0" collapsed="false">
      <c r="A4668" s="57" t="e">
        <f aca="false">INDEX(BucketTable,MATCH(B4668,SumMonths,0),1)</f>
        <v>#N/A</v>
      </c>
      <c r="K4668" s="57" t="e">
        <f aca="false">INDEX(lava,MATCH(B4668,SumMonths,0),2)</f>
        <v>#N/A</v>
      </c>
    </row>
    <row r="4669" customFormat="false" ht="12.75" hidden="false" customHeight="false" outlineLevel="0" collapsed="false">
      <c r="A4669" s="57" t="e">
        <f aca="false">INDEX(BucketTable,MATCH(B4669,SumMonths,0),1)</f>
        <v>#N/A</v>
      </c>
      <c r="K4669" s="57" t="e">
        <f aca="false">INDEX(lava,MATCH(B4669,SumMonths,0),2)</f>
        <v>#N/A</v>
      </c>
    </row>
    <row r="4670" customFormat="false" ht="12.75" hidden="false" customHeight="false" outlineLevel="0" collapsed="false">
      <c r="A4670" s="57" t="e">
        <f aca="false">INDEX(BucketTable,MATCH(B4670,SumMonths,0),1)</f>
        <v>#N/A</v>
      </c>
      <c r="K4670" s="57" t="e">
        <f aca="false">INDEX(lava,MATCH(B4670,SumMonths,0),2)</f>
        <v>#N/A</v>
      </c>
    </row>
    <row r="4671" customFormat="false" ht="12.75" hidden="false" customHeight="false" outlineLevel="0" collapsed="false">
      <c r="A4671" s="57" t="e">
        <f aca="false">INDEX(BucketTable,MATCH(B4671,SumMonths,0),1)</f>
        <v>#N/A</v>
      </c>
      <c r="K4671" s="57" t="e">
        <f aca="false">INDEX(lava,MATCH(B4671,SumMonths,0),2)</f>
        <v>#N/A</v>
      </c>
    </row>
    <row r="4672" customFormat="false" ht="12.75" hidden="false" customHeight="false" outlineLevel="0" collapsed="false">
      <c r="A4672" s="57" t="e">
        <f aca="false">INDEX(BucketTable,MATCH(B4672,SumMonths,0),1)</f>
        <v>#N/A</v>
      </c>
      <c r="K4672" s="57" t="e">
        <f aca="false">INDEX(lava,MATCH(B4672,SumMonths,0),2)</f>
        <v>#N/A</v>
      </c>
    </row>
    <row r="4673" customFormat="false" ht="12.75" hidden="false" customHeight="false" outlineLevel="0" collapsed="false">
      <c r="A4673" s="57" t="e">
        <f aca="false">INDEX(BucketTable,MATCH(B4673,SumMonths,0),1)</f>
        <v>#N/A</v>
      </c>
      <c r="K4673" s="57" t="e">
        <f aca="false">INDEX(lava,MATCH(B4673,SumMonths,0),2)</f>
        <v>#N/A</v>
      </c>
    </row>
    <row r="4674" customFormat="false" ht="12.75" hidden="false" customHeight="false" outlineLevel="0" collapsed="false">
      <c r="A4674" s="57" t="e">
        <f aca="false">INDEX(BucketTable,MATCH(B4674,SumMonths,0),1)</f>
        <v>#N/A</v>
      </c>
      <c r="K4674" s="57" t="e">
        <f aca="false">INDEX(lava,MATCH(B4674,SumMonths,0),2)</f>
        <v>#N/A</v>
      </c>
    </row>
    <row r="4675" customFormat="false" ht="12.75" hidden="false" customHeight="false" outlineLevel="0" collapsed="false">
      <c r="A4675" s="57" t="e">
        <f aca="false">INDEX(BucketTable,MATCH(B4675,SumMonths,0),1)</f>
        <v>#N/A</v>
      </c>
      <c r="K4675" s="57" t="e">
        <f aca="false">INDEX(lava,MATCH(B4675,SumMonths,0),2)</f>
        <v>#N/A</v>
      </c>
    </row>
    <row r="4676" customFormat="false" ht="12.75" hidden="false" customHeight="false" outlineLevel="0" collapsed="false">
      <c r="A4676" s="57" t="e">
        <f aca="false">INDEX(BucketTable,MATCH(B4676,SumMonths,0),1)</f>
        <v>#N/A</v>
      </c>
      <c r="K4676" s="57" t="e">
        <f aca="false">INDEX(lava,MATCH(B4676,SumMonths,0),2)</f>
        <v>#N/A</v>
      </c>
    </row>
    <row r="4677" customFormat="false" ht="12.75" hidden="false" customHeight="false" outlineLevel="0" collapsed="false">
      <c r="A4677" s="57" t="e">
        <f aca="false">INDEX(BucketTable,MATCH(B4677,SumMonths,0),1)</f>
        <v>#N/A</v>
      </c>
      <c r="K4677" s="57" t="e">
        <f aca="false">INDEX(lava,MATCH(B4677,SumMonths,0),2)</f>
        <v>#N/A</v>
      </c>
    </row>
    <row r="4678" customFormat="false" ht="12.75" hidden="false" customHeight="false" outlineLevel="0" collapsed="false">
      <c r="A4678" s="57" t="e">
        <f aca="false">INDEX(BucketTable,MATCH(B4678,SumMonths,0),1)</f>
        <v>#N/A</v>
      </c>
      <c r="K4678" s="57" t="e">
        <f aca="false">INDEX(lava,MATCH(B4678,SumMonths,0),2)</f>
        <v>#N/A</v>
      </c>
    </row>
    <row r="4679" customFormat="false" ht="12.75" hidden="false" customHeight="false" outlineLevel="0" collapsed="false">
      <c r="A4679" s="57" t="e">
        <f aca="false">INDEX(BucketTable,MATCH(B4679,SumMonths,0),1)</f>
        <v>#N/A</v>
      </c>
      <c r="K4679" s="57" t="e">
        <f aca="false">INDEX(lava,MATCH(B4679,SumMonths,0),2)</f>
        <v>#N/A</v>
      </c>
    </row>
    <row r="4680" customFormat="false" ht="12.75" hidden="false" customHeight="false" outlineLevel="0" collapsed="false">
      <c r="A4680" s="57" t="e">
        <f aca="false">INDEX(BucketTable,MATCH(B4680,SumMonths,0),1)</f>
        <v>#N/A</v>
      </c>
      <c r="K4680" s="57" t="e">
        <f aca="false">INDEX(lava,MATCH(B4680,SumMonths,0),2)</f>
        <v>#N/A</v>
      </c>
    </row>
    <row r="4681" customFormat="false" ht="12.75" hidden="false" customHeight="false" outlineLevel="0" collapsed="false">
      <c r="A4681" s="57" t="e">
        <f aca="false">INDEX(BucketTable,MATCH(B4681,SumMonths,0),1)</f>
        <v>#N/A</v>
      </c>
      <c r="K4681" s="57" t="e">
        <f aca="false">INDEX(lava,MATCH(B4681,SumMonths,0),2)</f>
        <v>#N/A</v>
      </c>
    </row>
    <row r="4682" customFormat="false" ht="12.75" hidden="false" customHeight="false" outlineLevel="0" collapsed="false">
      <c r="A4682" s="57" t="e">
        <f aca="false">INDEX(BucketTable,MATCH(B4682,SumMonths,0),1)</f>
        <v>#N/A</v>
      </c>
      <c r="K4682" s="57" t="e">
        <f aca="false">INDEX(lava,MATCH(B4682,SumMonths,0),2)</f>
        <v>#N/A</v>
      </c>
    </row>
    <row r="4683" customFormat="false" ht="12.75" hidden="false" customHeight="false" outlineLevel="0" collapsed="false">
      <c r="A4683" s="57" t="e">
        <f aca="false">INDEX(BucketTable,MATCH(B4683,SumMonths,0),1)</f>
        <v>#N/A</v>
      </c>
      <c r="K4683" s="57" t="e">
        <f aca="false">INDEX(lava,MATCH(B4683,SumMonths,0),2)</f>
        <v>#N/A</v>
      </c>
    </row>
    <row r="4684" customFormat="false" ht="12.75" hidden="false" customHeight="false" outlineLevel="0" collapsed="false">
      <c r="A4684" s="57" t="e">
        <f aca="false">INDEX(BucketTable,MATCH(B4684,SumMonths,0),1)</f>
        <v>#N/A</v>
      </c>
      <c r="K4684" s="57" t="e">
        <f aca="false">INDEX(lava,MATCH(B4684,SumMonths,0),2)</f>
        <v>#N/A</v>
      </c>
    </row>
    <row r="4685" customFormat="false" ht="12.75" hidden="false" customHeight="false" outlineLevel="0" collapsed="false">
      <c r="A4685" s="57" t="e">
        <f aca="false">INDEX(BucketTable,MATCH(B4685,SumMonths,0),1)</f>
        <v>#N/A</v>
      </c>
      <c r="K4685" s="57" t="e">
        <f aca="false">INDEX(lava,MATCH(B4685,SumMonths,0),2)</f>
        <v>#N/A</v>
      </c>
    </row>
    <row r="4686" customFormat="false" ht="12.75" hidden="false" customHeight="false" outlineLevel="0" collapsed="false">
      <c r="A4686" s="57" t="e">
        <f aca="false">INDEX(BucketTable,MATCH(B4686,SumMonths,0),1)</f>
        <v>#N/A</v>
      </c>
      <c r="K4686" s="57" t="e">
        <f aca="false">INDEX(lava,MATCH(B4686,SumMonths,0),2)</f>
        <v>#N/A</v>
      </c>
    </row>
    <row r="4687" customFormat="false" ht="12.75" hidden="false" customHeight="false" outlineLevel="0" collapsed="false">
      <c r="A4687" s="57" t="e">
        <f aca="false">INDEX(BucketTable,MATCH(B4687,SumMonths,0),1)</f>
        <v>#N/A</v>
      </c>
      <c r="K4687" s="57" t="e">
        <f aca="false">INDEX(lava,MATCH(B4687,SumMonths,0),2)</f>
        <v>#N/A</v>
      </c>
    </row>
    <row r="4688" customFormat="false" ht="12.75" hidden="false" customHeight="false" outlineLevel="0" collapsed="false">
      <c r="A4688" s="57" t="e">
        <f aca="false">INDEX(BucketTable,MATCH(B4688,SumMonths,0),1)</f>
        <v>#N/A</v>
      </c>
      <c r="K4688" s="57" t="e">
        <f aca="false">INDEX(lava,MATCH(B4688,SumMonths,0),2)</f>
        <v>#N/A</v>
      </c>
    </row>
    <row r="4689" customFormat="false" ht="12.75" hidden="false" customHeight="false" outlineLevel="0" collapsed="false">
      <c r="A4689" s="57" t="e">
        <f aca="false">INDEX(BucketTable,MATCH(B4689,SumMonths,0),1)</f>
        <v>#N/A</v>
      </c>
      <c r="K4689" s="57" t="e">
        <f aca="false">INDEX(lava,MATCH(B4689,SumMonths,0),2)</f>
        <v>#N/A</v>
      </c>
    </row>
    <row r="4690" customFormat="false" ht="12.75" hidden="false" customHeight="false" outlineLevel="0" collapsed="false">
      <c r="A4690" s="57" t="e">
        <f aca="false">INDEX(BucketTable,MATCH(B4690,SumMonths,0),1)</f>
        <v>#N/A</v>
      </c>
      <c r="K4690" s="57" t="e">
        <f aca="false">INDEX(lava,MATCH(B4690,SumMonths,0),2)</f>
        <v>#N/A</v>
      </c>
    </row>
    <row r="4691" customFormat="false" ht="12.75" hidden="false" customHeight="false" outlineLevel="0" collapsed="false">
      <c r="A4691" s="57" t="e">
        <f aca="false">INDEX(BucketTable,MATCH(B4691,SumMonths,0),1)</f>
        <v>#N/A</v>
      </c>
      <c r="K4691" s="57" t="e">
        <f aca="false">INDEX(lava,MATCH(B4691,SumMonths,0),2)</f>
        <v>#N/A</v>
      </c>
    </row>
    <row r="4692" customFormat="false" ht="12.75" hidden="false" customHeight="false" outlineLevel="0" collapsed="false">
      <c r="A4692" s="57" t="e">
        <f aca="false">INDEX(BucketTable,MATCH(B4692,SumMonths,0),1)</f>
        <v>#N/A</v>
      </c>
      <c r="K4692" s="57" t="e">
        <f aca="false">INDEX(lava,MATCH(B4692,SumMonths,0),2)</f>
        <v>#N/A</v>
      </c>
    </row>
    <row r="4693" customFormat="false" ht="12.75" hidden="false" customHeight="false" outlineLevel="0" collapsed="false">
      <c r="A4693" s="57" t="e">
        <f aca="false">INDEX(BucketTable,MATCH(B4693,SumMonths,0),1)</f>
        <v>#N/A</v>
      </c>
      <c r="K4693" s="57" t="e">
        <f aca="false">INDEX(lava,MATCH(B4693,SumMonths,0),2)</f>
        <v>#N/A</v>
      </c>
    </row>
    <row r="4694" customFormat="false" ht="12.75" hidden="false" customHeight="false" outlineLevel="0" collapsed="false">
      <c r="A4694" s="57" t="e">
        <f aca="false">INDEX(BucketTable,MATCH(B4694,SumMonths,0),1)</f>
        <v>#N/A</v>
      </c>
      <c r="K4694" s="57" t="e">
        <f aca="false">INDEX(lava,MATCH(B4694,SumMonths,0),2)</f>
        <v>#N/A</v>
      </c>
    </row>
    <row r="4695" customFormat="false" ht="12.75" hidden="false" customHeight="false" outlineLevel="0" collapsed="false">
      <c r="A4695" s="57" t="e">
        <f aca="false">INDEX(BucketTable,MATCH(B4695,SumMonths,0),1)</f>
        <v>#N/A</v>
      </c>
      <c r="K4695" s="57" t="e">
        <f aca="false">INDEX(lava,MATCH(B4695,SumMonths,0),2)</f>
        <v>#N/A</v>
      </c>
    </row>
    <row r="4696" customFormat="false" ht="12.75" hidden="false" customHeight="false" outlineLevel="0" collapsed="false">
      <c r="A4696" s="57" t="e">
        <f aca="false">INDEX(BucketTable,MATCH(B4696,SumMonths,0),1)</f>
        <v>#N/A</v>
      </c>
      <c r="K4696" s="57" t="e">
        <f aca="false">INDEX(lava,MATCH(B4696,SumMonths,0),2)</f>
        <v>#N/A</v>
      </c>
    </row>
    <row r="4697" customFormat="false" ht="12.75" hidden="false" customHeight="false" outlineLevel="0" collapsed="false">
      <c r="A4697" s="57" t="e">
        <f aca="false">INDEX(BucketTable,MATCH(B4697,SumMonths,0),1)</f>
        <v>#N/A</v>
      </c>
      <c r="K4697" s="57" t="e">
        <f aca="false">INDEX(lava,MATCH(B4697,SumMonths,0),2)</f>
        <v>#N/A</v>
      </c>
    </row>
    <row r="4698" customFormat="false" ht="12.75" hidden="false" customHeight="false" outlineLevel="0" collapsed="false">
      <c r="A4698" s="57" t="e">
        <f aca="false">INDEX(BucketTable,MATCH(B4698,SumMonths,0),1)</f>
        <v>#N/A</v>
      </c>
      <c r="K4698" s="57" t="e">
        <f aca="false">INDEX(lava,MATCH(B4698,SumMonths,0),2)</f>
        <v>#N/A</v>
      </c>
    </row>
    <row r="4699" customFormat="false" ht="12.75" hidden="false" customHeight="false" outlineLevel="0" collapsed="false">
      <c r="A4699" s="57" t="e">
        <f aca="false">INDEX(BucketTable,MATCH(B4699,SumMonths,0),1)</f>
        <v>#N/A</v>
      </c>
      <c r="K4699" s="57" t="e">
        <f aca="false">INDEX(lava,MATCH(B4699,SumMonths,0),2)</f>
        <v>#N/A</v>
      </c>
    </row>
    <row r="4700" customFormat="false" ht="12.75" hidden="false" customHeight="false" outlineLevel="0" collapsed="false">
      <c r="A4700" s="57" t="e">
        <f aca="false">INDEX(BucketTable,MATCH(B4700,SumMonths,0),1)</f>
        <v>#N/A</v>
      </c>
      <c r="K4700" s="57" t="e">
        <f aca="false">INDEX(lava,MATCH(B4700,SumMonths,0),2)</f>
        <v>#N/A</v>
      </c>
    </row>
    <row r="4701" customFormat="false" ht="12.75" hidden="false" customHeight="false" outlineLevel="0" collapsed="false">
      <c r="A4701" s="57" t="e">
        <f aca="false">INDEX(BucketTable,MATCH(B4701,SumMonths,0),1)</f>
        <v>#N/A</v>
      </c>
      <c r="K4701" s="57" t="e">
        <f aca="false">INDEX(lava,MATCH(B4701,SumMonths,0),2)</f>
        <v>#N/A</v>
      </c>
    </row>
    <row r="4702" customFormat="false" ht="12.75" hidden="false" customHeight="false" outlineLevel="0" collapsed="false">
      <c r="A4702" s="57" t="e">
        <f aca="false">INDEX(BucketTable,MATCH(B4702,SumMonths,0),1)</f>
        <v>#N/A</v>
      </c>
      <c r="K4702" s="57" t="e">
        <f aca="false">INDEX(lava,MATCH(B4702,SumMonths,0),2)</f>
        <v>#N/A</v>
      </c>
    </row>
    <row r="4703" customFormat="false" ht="12.75" hidden="false" customHeight="false" outlineLevel="0" collapsed="false">
      <c r="A4703" s="57" t="e">
        <f aca="false">INDEX(BucketTable,MATCH(B4703,SumMonths,0),1)</f>
        <v>#N/A</v>
      </c>
      <c r="K4703" s="57" t="e">
        <f aca="false">INDEX(lava,MATCH(B4703,SumMonths,0),2)</f>
        <v>#N/A</v>
      </c>
    </row>
    <row r="4704" customFormat="false" ht="12.75" hidden="false" customHeight="false" outlineLevel="0" collapsed="false">
      <c r="A4704" s="57" t="e">
        <f aca="false">INDEX(BucketTable,MATCH(B4704,SumMonths,0),1)</f>
        <v>#N/A</v>
      </c>
      <c r="K4704" s="57" t="e">
        <f aca="false">INDEX(lava,MATCH(B4704,SumMonths,0),2)</f>
        <v>#N/A</v>
      </c>
    </row>
    <row r="4705" customFormat="false" ht="12.75" hidden="false" customHeight="false" outlineLevel="0" collapsed="false">
      <c r="A4705" s="57" t="e">
        <f aca="false">INDEX(BucketTable,MATCH(B4705,SumMonths,0),1)</f>
        <v>#N/A</v>
      </c>
      <c r="K4705" s="57" t="e">
        <f aca="false">INDEX(lava,MATCH(B4705,SumMonths,0),2)</f>
        <v>#N/A</v>
      </c>
    </row>
    <row r="4706" customFormat="false" ht="12.75" hidden="false" customHeight="false" outlineLevel="0" collapsed="false">
      <c r="A4706" s="57" t="e">
        <f aca="false">INDEX(BucketTable,MATCH(B4706,SumMonths,0),1)</f>
        <v>#N/A</v>
      </c>
      <c r="K4706" s="57" t="e">
        <f aca="false">INDEX(lava,MATCH(B4706,SumMonths,0),2)</f>
        <v>#N/A</v>
      </c>
    </row>
    <row r="4707" customFormat="false" ht="12.75" hidden="false" customHeight="false" outlineLevel="0" collapsed="false">
      <c r="A4707" s="57" t="e">
        <f aca="false">INDEX(BucketTable,MATCH(B4707,SumMonths,0),1)</f>
        <v>#N/A</v>
      </c>
      <c r="K4707" s="57" t="e">
        <f aca="false">INDEX(lava,MATCH(B4707,SumMonths,0),2)</f>
        <v>#N/A</v>
      </c>
    </row>
    <row r="4708" customFormat="false" ht="12.75" hidden="false" customHeight="false" outlineLevel="0" collapsed="false">
      <c r="A4708" s="57" t="e">
        <f aca="false">INDEX(BucketTable,MATCH(B4708,SumMonths,0),1)</f>
        <v>#N/A</v>
      </c>
      <c r="K4708" s="57" t="e">
        <f aca="false">INDEX(lava,MATCH(B4708,SumMonths,0),2)</f>
        <v>#N/A</v>
      </c>
    </row>
    <row r="4709" customFormat="false" ht="12.75" hidden="false" customHeight="false" outlineLevel="0" collapsed="false">
      <c r="A4709" s="57" t="e">
        <f aca="false">INDEX(BucketTable,MATCH(B4709,SumMonths,0),1)</f>
        <v>#N/A</v>
      </c>
      <c r="K4709" s="57" t="e">
        <f aca="false">INDEX(lava,MATCH(B4709,SumMonths,0),2)</f>
        <v>#N/A</v>
      </c>
    </row>
    <row r="4710" customFormat="false" ht="12.75" hidden="false" customHeight="false" outlineLevel="0" collapsed="false">
      <c r="A4710" s="57" t="e">
        <f aca="false">INDEX(BucketTable,MATCH(B4710,SumMonths,0),1)</f>
        <v>#N/A</v>
      </c>
      <c r="K4710" s="57" t="e">
        <f aca="false">INDEX(lava,MATCH(B4710,SumMonths,0),2)</f>
        <v>#N/A</v>
      </c>
    </row>
    <row r="4711" customFormat="false" ht="12.75" hidden="false" customHeight="false" outlineLevel="0" collapsed="false">
      <c r="A4711" s="57" t="e">
        <f aca="false">INDEX(BucketTable,MATCH(B4711,SumMonths,0),1)</f>
        <v>#N/A</v>
      </c>
      <c r="K4711" s="57" t="e">
        <f aca="false">INDEX(lava,MATCH(B4711,SumMonths,0),2)</f>
        <v>#N/A</v>
      </c>
    </row>
    <row r="4712" customFormat="false" ht="12.75" hidden="false" customHeight="false" outlineLevel="0" collapsed="false">
      <c r="A4712" s="57" t="e">
        <f aca="false">INDEX(BucketTable,MATCH(B4712,SumMonths,0),1)</f>
        <v>#N/A</v>
      </c>
      <c r="K4712" s="57" t="e">
        <f aca="false">INDEX(lava,MATCH(B4712,SumMonths,0),2)</f>
        <v>#N/A</v>
      </c>
    </row>
    <row r="4713" customFormat="false" ht="12.75" hidden="false" customHeight="false" outlineLevel="0" collapsed="false">
      <c r="A4713" s="57" t="e">
        <f aca="false">INDEX(BucketTable,MATCH(B4713,SumMonths,0),1)</f>
        <v>#N/A</v>
      </c>
      <c r="K4713" s="57" t="e">
        <f aca="false">INDEX(lava,MATCH(B4713,SumMonths,0),2)</f>
        <v>#N/A</v>
      </c>
    </row>
    <row r="4714" customFormat="false" ht="12.75" hidden="false" customHeight="false" outlineLevel="0" collapsed="false">
      <c r="A4714" s="57" t="e">
        <f aca="false">INDEX(BucketTable,MATCH(B4714,SumMonths,0),1)</f>
        <v>#N/A</v>
      </c>
      <c r="K4714" s="57" t="e">
        <f aca="false">INDEX(lava,MATCH(B4714,SumMonths,0),2)</f>
        <v>#N/A</v>
      </c>
    </row>
    <row r="4715" customFormat="false" ht="12.75" hidden="false" customHeight="false" outlineLevel="0" collapsed="false">
      <c r="A4715" s="57" t="e">
        <f aca="false">INDEX(BucketTable,MATCH(B4715,SumMonths,0),1)</f>
        <v>#N/A</v>
      </c>
      <c r="K4715" s="57" t="e">
        <f aca="false">INDEX(lava,MATCH(B4715,SumMonths,0),2)</f>
        <v>#N/A</v>
      </c>
    </row>
    <row r="4716" customFormat="false" ht="12.75" hidden="false" customHeight="false" outlineLevel="0" collapsed="false">
      <c r="A4716" s="57" t="e">
        <f aca="false">INDEX(BucketTable,MATCH(B4716,SumMonths,0),1)</f>
        <v>#N/A</v>
      </c>
      <c r="K4716" s="57" t="e">
        <f aca="false">INDEX(lava,MATCH(B4716,SumMonths,0),2)</f>
        <v>#N/A</v>
      </c>
    </row>
    <row r="4717" customFormat="false" ht="12.75" hidden="false" customHeight="false" outlineLevel="0" collapsed="false">
      <c r="A4717" s="57" t="e">
        <f aca="false">INDEX(BucketTable,MATCH(B4717,SumMonths,0),1)</f>
        <v>#N/A</v>
      </c>
      <c r="K4717" s="57" t="e">
        <f aca="false">INDEX(lava,MATCH(B4717,SumMonths,0),2)</f>
        <v>#N/A</v>
      </c>
    </row>
    <row r="4718" customFormat="false" ht="12.75" hidden="false" customHeight="false" outlineLevel="0" collapsed="false">
      <c r="A4718" s="57" t="e">
        <f aca="false">INDEX(BucketTable,MATCH(B4718,SumMonths,0),1)</f>
        <v>#N/A</v>
      </c>
      <c r="K4718" s="57" t="e">
        <f aca="false">INDEX(lava,MATCH(B4718,SumMonths,0),2)</f>
        <v>#N/A</v>
      </c>
    </row>
    <row r="4719" customFormat="false" ht="12.75" hidden="false" customHeight="false" outlineLevel="0" collapsed="false">
      <c r="A4719" s="57" t="e">
        <f aca="false">INDEX(BucketTable,MATCH(B4719,SumMonths,0),1)</f>
        <v>#N/A</v>
      </c>
      <c r="K4719" s="57" t="e">
        <f aca="false">INDEX(lava,MATCH(B4719,SumMonths,0),2)</f>
        <v>#N/A</v>
      </c>
    </row>
    <row r="4720" customFormat="false" ht="12.75" hidden="false" customHeight="false" outlineLevel="0" collapsed="false">
      <c r="A4720" s="57" t="e">
        <f aca="false">INDEX(BucketTable,MATCH(B4720,SumMonths,0),1)</f>
        <v>#N/A</v>
      </c>
      <c r="K4720" s="57" t="e">
        <f aca="false">INDEX(lava,MATCH(B4720,SumMonths,0),2)</f>
        <v>#N/A</v>
      </c>
    </row>
    <row r="4721" customFormat="false" ht="12.75" hidden="false" customHeight="false" outlineLevel="0" collapsed="false">
      <c r="A4721" s="57" t="e">
        <f aca="false">INDEX(BucketTable,MATCH(B4721,SumMonths,0),1)</f>
        <v>#N/A</v>
      </c>
      <c r="K4721" s="57" t="e">
        <f aca="false">INDEX(lava,MATCH(B4721,SumMonths,0),2)</f>
        <v>#N/A</v>
      </c>
    </row>
    <row r="4722" customFormat="false" ht="12.75" hidden="false" customHeight="false" outlineLevel="0" collapsed="false">
      <c r="A4722" s="57" t="e">
        <f aca="false">INDEX(BucketTable,MATCH(B4722,SumMonths,0),1)</f>
        <v>#N/A</v>
      </c>
      <c r="K4722" s="57" t="e">
        <f aca="false">INDEX(lava,MATCH(B4722,SumMonths,0),2)</f>
        <v>#N/A</v>
      </c>
    </row>
    <row r="4723" customFormat="false" ht="12.75" hidden="false" customHeight="false" outlineLevel="0" collapsed="false">
      <c r="A4723" s="57" t="e">
        <f aca="false">INDEX(BucketTable,MATCH(B4723,SumMonths,0),1)</f>
        <v>#N/A</v>
      </c>
      <c r="K4723" s="57" t="e">
        <f aca="false">INDEX(lava,MATCH(B4723,SumMonths,0),2)</f>
        <v>#N/A</v>
      </c>
    </row>
    <row r="4724" customFormat="false" ht="12.75" hidden="false" customHeight="false" outlineLevel="0" collapsed="false">
      <c r="A4724" s="57" t="e">
        <f aca="false">INDEX(BucketTable,MATCH(B4724,SumMonths,0),1)</f>
        <v>#N/A</v>
      </c>
      <c r="K4724" s="57" t="e">
        <f aca="false">INDEX(lava,MATCH(B4724,SumMonths,0),2)</f>
        <v>#N/A</v>
      </c>
    </row>
    <row r="4725" customFormat="false" ht="12.75" hidden="false" customHeight="false" outlineLevel="0" collapsed="false">
      <c r="A4725" s="57" t="e">
        <f aca="false">INDEX(BucketTable,MATCH(B4725,SumMonths,0),1)</f>
        <v>#N/A</v>
      </c>
      <c r="K4725" s="57" t="e">
        <f aca="false">INDEX(lava,MATCH(B4725,SumMonths,0),2)</f>
        <v>#N/A</v>
      </c>
    </row>
    <row r="4726" customFormat="false" ht="12.75" hidden="false" customHeight="false" outlineLevel="0" collapsed="false">
      <c r="A4726" s="57" t="e">
        <f aca="false">INDEX(BucketTable,MATCH(B4726,SumMonths,0),1)</f>
        <v>#N/A</v>
      </c>
      <c r="K4726" s="57" t="e">
        <f aca="false">INDEX(lava,MATCH(B4726,SumMonths,0),2)</f>
        <v>#N/A</v>
      </c>
    </row>
    <row r="4727" customFormat="false" ht="12.75" hidden="false" customHeight="false" outlineLevel="0" collapsed="false">
      <c r="A4727" s="57" t="e">
        <f aca="false">INDEX(BucketTable,MATCH(B4727,SumMonths,0),1)</f>
        <v>#N/A</v>
      </c>
      <c r="K4727" s="57" t="e">
        <f aca="false">INDEX(lava,MATCH(B4727,SumMonths,0),2)</f>
        <v>#N/A</v>
      </c>
    </row>
    <row r="4728" customFormat="false" ht="12.75" hidden="false" customHeight="false" outlineLevel="0" collapsed="false">
      <c r="A4728" s="57" t="e">
        <f aca="false">INDEX(BucketTable,MATCH(B4728,SumMonths,0),1)</f>
        <v>#N/A</v>
      </c>
      <c r="K4728" s="57" t="e">
        <f aca="false">INDEX(lava,MATCH(B4728,SumMonths,0),2)</f>
        <v>#N/A</v>
      </c>
    </row>
    <row r="4729" customFormat="false" ht="12.75" hidden="false" customHeight="false" outlineLevel="0" collapsed="false">
      <c r="A4729" s="57" t="e">
        <f aca="false">INDEX(BucketTable,MATCH(B4729,SumMonths,0),1)</f>
        <v>#N/A</v>
      </c>
      <c r="K4729" s="57" t="e">
        <f aca="false">INDEX(lava,MATCH(B4729,SumMonths,0),2)</f>
        <v>#N/A</v>
      </c>
    </row>
    <row r="4730" customFormat="false" ht="12.75" hidden="false" customHeight="false" outlineLevel="0" collapsed="false">
      <c r="A4730" s="57" t="e">
        <f aca="false">INDEX(BucketTable,MATCH(B4730,SumMonths,0),1)</f>
        <v>#N/A</v>
      </c>
      <c r="K4730" s="57" t="e">
        <f aca="false">INDEX(lava,MATCH(B4730,SumMonths,0),2)</f>
        <v>#N/A</v>
      </c>
    </row>
    <row r="4731" customFormat="false" ht="12.75" hidden="false" customHeight="false" outlineLevel="0" collapsed="false">
      <c r="A4731" s="57" t="e">
        <f aca="false">INDEX(BucketTable,MATCH(B4731,SumMonths,0),1)</f>
        <v>#N/A</v>
      </c>
      <c r="K4731" s="57" t="e">
        <f aca="false">INDEX(lava,MATCH(B4731,SumMonths,0),2)</f>
        <v>#N/A</v>
      </c>
    </row>
    <row r="4732" customFormat="false" ht="12.75" hidden="false" customHeight="false" outlineLevel="0" collapsed="false">
      <c r="A4732" s="57" t="e">
        <f aca="false">INDEX(BucketTable,MATCH(B4732,SumMonths,0),1)</f>
        <v>#N/A</v>
      </c>
      <c r="K4732" s="57" t="e">
        <f aca="false">INDEX(lava,MATCH(B4732,SumMonths,0),2)</f>
        <v>#N/A</v>
      </c>
    </row>
    <row r="4733" customFormat="false" ht="12.75" hidden="false" customHeight="false" outlineLevel="0" collapsed="false">
      <c r="A4733" s="57" t="e">
        <f aca="false">INDEX(BucketTable,MATCH(B4733,SumMonths,0),1)</f>
        <v>#N/A</v>
      </c>
      <c r="K4733" s="57" t="e">
        <f aca="false">INDEX(lava,MATCH(B4733,SumMonths,0),2)</f>
        <v>#N/A</v>
      </c>
    </row>
    <row r="4734" customFormat="false" ht="12.75" hidden="false" customHeight="false" outlineLevel="0" collapsed="false">
      <c r="A4734" s="57" t="e">
        <f aca="false">INDEX(BucketTable,MATCH(B4734,SumMonths,0),1)</f>
        <v>#N/A</v>
      </c>
      <c r="K4734" s="57" t="e">
        <f aca="false">INDEX(lava,MATCH(B4734,SumMonths,0),2)</f>
        <v>#N/A</v>
      </c>
    </row>
    <row r="4735" customFormat="false" ht="12.75" hidden="false" customHeight="false" outlineLevel="0" collapsed="false">
      <c r="A4735" s="57" t="e">
        <f aca="false">INDEX(BucketTable,MATCH(B4735,SumMonths,0),1)</f>
        <v>#N/A</v>
      </c>
      <c r="K4735" s="57" t="e">
        <f aca="false">INDEX(lava,MATCH(B4735,SumMonths,0),2)</f>
        <v>#N/A</v>
      </c>
    </row>
    <row r="4736" customFormat="false" ht="12.75" hidden="false" customHeight="false" outlineLevel="0" collapsed="false">
      <c r="A4736" s="57" t="e">
        <f aca="false">INDEX(BucketTable,MATCH(B4736,SumMonths,0),1)</f>
        <v>#N/A</v>
      </c>
      <c r="K4736" s="57" t="e">
        <f aca="false">INDEX(lava,MATCH(B4736,SumMonths,0),2)</f>
        <v>#N/A</v>
      </c>
    </row>
    <row r="4737" customFormat="false" ht="12.75" hidden="false" customHeight="false" outlineLevel="0" collapsed="false">
      <c r="A4737" s="57" t="e">
        <f aca="false">INDEX(BucketTable,MATCH(B4737,SumMonths,0),1)</f>
        <v>#N/A</v>
      </c>
      <c r="K4737" s="57" t="e">
        <f aca="false">INDEX(lava,MATCH(B4737,SumMonths,0),2)</f>
        <v>#N/A</v>
      </c>
    </row>
    <row r="4738" customFormat="false" ht="12.75" hidden="false" customHeight="false" outlineLevel="0" collapsed="false">
      <c r="A4738" s="57" t="e">
        <f aca="false">INDEX(BucketTable,MATCH(B4738,SumMonths,0),1)</f>
        <v>#N/A</v>
      </c>
      <c r="K4738" s="57" t="e">
        <f aca="false">INDEX(lava,MATCH(B4738,SumMonths,0),2)</f>
        <v>#N/A</v>
      </c>
    </row>
    <row r="4739" customFormat="false" ht="12.75" hidden="false" customHeight="false" outlineLevel="0" collapsed="false">
      <c r="A4739" s="57" t="e">
        <f aca="false">INDEX(BucketTable,MATCH(B4739,SumMonths,0),1)</f>
        <v>#N/A</v>
      </c>
      <c r="K4739" s="57" t="e">
        <f aca="false">INDEX(lava,MATCH(B4739,SumMonths,0),2)</f>
        <v>#N/A</v>
      </c>
    </row>
    <row r="4740" customFormat="false" ht="12.75" hidden="false" customHeight="false" outlineLevel="0" collapsed="false">
      <c r="A4740" s="57" t="e">
        <f aca="false">INDEX(BucketTable,MATCH(B4740,SumMonths,0),1)</f>
        <v>#N/A</v>
      </c>
      <c r="K4740" s="57" t="e">
        <f aca="false">INDEX(lava,MATCH(B4740,SumMonths,0),2)</f>
        <v>#N/A</v>
      </c>
    </row>
    <row r="4741" customFormat="false" ht="12.75" hidden="false" customHeight="false" outlineLevel="0" collapsed="false">
      <c r="A4741" s="57" t="e">
        <f aca="false">INDEX(BucketTable,MATCH(B4741,SumMonths,0),1)</f>
        <v>#N/A</v>
      </c>
      <c r="K4741" s="57" t="e">
        <f aca="false">INDEX(lava,MATCH(B4741,SumMonths,0),2)</f>
        <v>#N/A</v>
      </c>
    </row>
    <row r="4742" customFormat="false" ht="12.75" hidden="false" customHeight="false" outlineLevel="0" collapsed="false">
      <c r="A4742" s="57" t="e">
        <f aca="false">INDEX(BucketTable,MATCH(B4742,SumMonths,0),1)</f>
        <v>#N/A</v>
      </c>
      <c r="K4742" s="57" t="e">
        <f aca="false">INDEX(lava,MATCH(B4742,SumMonths,0),2)</f>
        <v>#N/A</v>
      </c>
    </row>
    <row r="4743" customFormat="false" ht="12.75" hidden="false" customHeight="false" outlineLevel="0" collapsed="false">
      <c r="A4743" s="57" t="e">
        <f aca="false">INDEX(BucketTable,MATCH(B4743,SumMonths,0),1)</f>
        <v>#N/A</v>
      </c>
      <c r="K4743" s="57" t="e">
        <f aca="false">INDEX(lava,MATCH(B4743,SumMonths,0),2)</f>
        <v>#N/A</v>
      </c>
    </row>
    <row r="4744" customFormat="false" ht="12.75" hidden="false" customHeight="false" outlineLevel="0" collapsed="false">
      <c r="A4744" s="57" t="e">
        <f aca="false">INDEX(BucketTable,MATCH(B4744,SumMonths,0),1)</f>
        <v>#N/A</v>
      </c>
      <c r="K4744" s="57" t="e">
        <f aca="false">INDEX(lava,MATCH(B4744,SumMonths,0),2)</f>
        <v>#N/A</v>
      </c>
    </row>
    <row r="4745" customFormat="false" ht="12.75" hidden="false" customHeight="false" outlineLevel="0" collapsed="false">
      <c r="A4745" s="57" t="e">
        <f aca="false">INDEX(BucketTable,MATCH(B4745,SumMonths,0),1)</f>
        <v>#N/A</v>
      </c>
      <c r="K4745" s="57" t="e">
        <f aca="false">INDEX(lava,MATCH(B4745,SumMonths,0),2)</f>
        <v>#N/A</v>
      </c>
    </row>
    <row r="4746" customFormat="false" ht="12.75" hidden="false" customHeight="false" outlineLevel="0" collapsed="false">
      <c r="A4746" s="57" t="e">
        <f aca="false">INDEX(BucketTable,MATCH(B4746,SumMonths,0),1)</f>
        <v>#N/A</v>
      </c>
      <c r="K4746" s="57" t="e">
        <f aca="false">INDEX(lava,MATCH(B4746,SumMonths,0),2)</f>
        <v>#N/A</v>
      </c>
    </row>
    <row r="4747" customFormat="false" ht="12.75" hidden="false" customHeight="false" outlineLevel="0" collapsed="false">
      <c r="A4747" s="57" t="e">
        <f aca="false">INDEX(BucketTable,MATCH(B4747,SumMonths,0),1)</f>
        <v>#N/A</v>
      </c>
      <c r="K4747" s="57" t="e">
        <f aca="false">INDEX(lava,MATCH(B4747,SumMonths,0),2)</f>
        <v>#N/A</v>
      </c>
    </row>
    <row r="4748" customFormat="false" ht="12.75" hidden="false" customHeight="false" outlineLevel="0" collapsed="false">
      <c r="A4748" s="57" t="e">
        <f aca="false">INDEX(BucketTable,MATCH(B4748,SumMonths,0),1)</f>
        <v>#N/A</v>
      </c>
      <c r="K4748" s="57" t="e">
        <f aca="false">INDEX(lava,MATCH(B4748,SumMonths,0),2)</f>
        <v>#N/A</v>
      </c>
    </row>
    <row r="4749" customFormat="false" ht="12.75" hidden="false" customHeight="false" outlineLevel="0" collapsed="false">
      <c r="A4749" s="57" t="e">
        <f aca="false">INDEX(BucketTable,MATCH(B4749,SumMonths,0),1)</f>
        <v>#N/A</v>
      </c>
      <c r="K4749" s="57" t="e">
        <f aca="false">INDEX(lava,MATCH(B4749,SumMonths,0),2)</f>
        <v>#N/A</v>
      </c>
    </row>
    <row r="4750" customFormat="false" ht="12.75" hidden="false" customHeight="false" outlineLevel="0" collapsed="false">
      <c r="A4750" s="57" t="e">
        <f aca="false">INDEX(BucketTable,MATCH(B4750,SumMonths,0),1)</f>
        <v>#N/A</v>
      </c>
      <c r="K4750" s="57" t="e">
        <f aca="false">INDEX(lava,MATCH(B4750,SumMonths,0),2)</f>
        <v>#N/A</v>
      </c>
    </row>
    <row r="4751" customFormat="false" ht="12.75" hidden="false" customHeight="false" outlineLevel="0" collapsed="false">
      <c r="A4751" s="57" t="e">
        <f aca="false">INDEX(BucketTable,MATCH(B4751,SumMonths,0),1)</f>
        <v>#N/A</v>
      </c>
      <c r="K4751" s="57" t="e">
        <f aca="false">INDEX(lava,MATCH(B4751,SumMonths,0),2)</f>
        <v>#N/A</v>
      </c>
    </row>
    <row r="4752" customFormat="false" ht="12.75" hidden="false" customHeight="false" outlineLevel="0" collapsed="false">
      <c r="A4752" s="57" t="e">
        <f aca="false">INDEX(BucketTable,MATCH(B4752,SumMonths,0),1)</f>
        <v>#N/A</v>
      </c>
      <c r="K4752" s="57" t="e">
        <f aca="false">INDEX(lava,MATCH(B4752,SumMonths,0),2)</f>
        <v>#N/A</v>
      </c>
    </row>
    <row r="4753" customFormat="false" ht="12.75" hidden="false" customHeight="false" outlineLevel="0" collapsed="false">
      <c r="A4753" s="57" t="e">
        <f aca="false">INDEX(BucketTable,MATCH(B4753,SumMonths,0),1)</f>
        <v>#N/A</v>
      </c>
      <c r="K4753" s="57" t="e">
        <f aca="false">INDEX(lava,MATCH(B4753,SumMonths,0),2)</f>
        <v>#N/A</v>
      </c>
    </row>
    <row r="4754" customFormat="false" ht="12.75" hidden="false" customHeight="false" outlineLevel="0" collapsed="false">
      <c r="A4754" s="57" t="e">
        <f aca="false">INDEX(BucketTable,MATCH(B4754,SumMonths,0),1)</f>
        <v>#N/A</v>
      </c>
      <c r="K4754" s="57" t="e">
        <f aca="false">INDEX(lava,MATCH(B4754,SumMonths,0),2)</f>
        <v>#N/A</v>
      </c>
    </row>
    <row r="4755" customFormat="false" ht="12.75" hidden="false" customHeight="false" outlineLevel="0" collapsed="false">
      <c r="A4755" s="57" t="e">
        <f aca="false">INDEX(BucketTable,MATCH(B4755,SumMonths,0),1)</f>
        <v>#N/A</v>
      </c>
      <c r="K4755" s="57" t="e">
        <f aca="false">INDEX(lava,MATCH(B4755,SumMonths,0),2)</f>
        <v>#N/A</v>
      </c>
    </row>
    <row r="4756" customFormat="false" ht="12.75" hidden="false" customHeight="false" outlineLevel="0" collapsed="false">
      <c r="A4756" s="57" t="e">
        <f aca="false">INDEX(BucketTable,MATCH(B4756,SumMonths,0),1)</f>
        <v>#N/A</v>
      </c>
      <c r="K4756" s="57" t="e">
        <f aca="false">INDEX(lava,MATCH(B4756,SumMonths,0),2)</f>
        <v>#N/A</v>
      </c>
    </row>
    <row r="4757" customFormat="false" ht="12.75" hidden="false" customHeight="false" outlineLevel="0" collapsed="false">
      <c r="A4757" s="57" t="e">
        <f aca="false">INDEX(BucketTable,MATCH(B4757,SumMonths,0),1)</f>
        <v>#N/A</v>
      </c>
      <c r="K4757" s="57" t="e">
        <f aca="false">INDEX(lava,MATCH(B4757,SumMonths,0),2)</f>
        <v>#N/A</v>
      </c>
    </row>
    <row r="4758" customFormat="false" ht="12.75" hidden="false" customHeight="false" outlineLevel="0" collapsed="false">
      <c r="A4758" s="57" t="e">
        <f aca="false">INDEX(BucketTable,MATCH(B4758,SumMonths,0),1)</f>
        <v>#N/A</v>
      </c>
      <c r="K4758" s="57" t="e">
        <f aca="false">INDEX(lava,MATCH(B4758,SumMonths,0),2)</f>
        <v>#N/A</v>
      </c>
    </row>
    <row r="4759" customFormat="false" ht="12.75" hidden="false" customHeight="false" outlineLevel="0" collapsed="false">
      <c r="A4759" s="57" t="e">
        <f aca="false">INDEX(BucketTable,MATCH(B4759,SumMonths,0),1)</f>
        <v>#N/A</v>
      </c>
      <c r="K4759" s="57" t="e">
        <f aca="false">INDEX(lava,MATCH(B4759,SumMonths,0),2)</f>
        <v>#N/A</v>
      </c>
    </row>
    <row r="4760" customFormat="false" ht="12.75" hidden="false" customHeight="false" outlineLevel="0" collapsed="false">
      <c r="A4760" s="57" t="e">
        <f aca="false">INDEX(BucketTable,MATCH(B4760,SumMonths,0),1)</f>
        <v>#N/A</v>
      </c>
      <c r="K4760" s="57" t="e">
        <f aca="false">INDEX(lava,MATCH(B4760,SumMonths,0),2)</f>
        <v>#N/A</v>
      </c>
    </row>
    <row r="4761" customFormat="false" ht="12.75" hidden="false" customHeight="false" outlineLevel="0" collapsed="false">
      <c r="A4761" s="57" t="e">
        <f aca="false">INDEX(BucketTable,MATCH(B4761,SumMonths,0),1)</f>
        <v>#N/A</v>
      </c>
      <c r="K4761" s="57" t="e">
        <f aca="false">INDEX(lava,MATCH(B4761,SumMonths,0),2)</f>
        <v>#N/A</v>
      </c>
    </row>
    <row r="4762" customFormat="false" ht="12.75" hidden="false" customHeight="false" outlineLevel="0" collapsed="false">
      <c r="A4762" s="57" t="e">
        <f aca="false">INDEX(BucketTable,MATCH(B4762,SumMonths,0),1)</f>
        <v>#N/A</v>
      </c>
      <c r="K4762" s="57" t="e">
        <f aca="false">INDEX(lava,MATCH(B4762,SumMonths,0),2)</f>
        <v>#N/A</v>
      </c>
    </row>
    <row r="4763" customFormat="false" ht="12.75" hidden="false" customHeight="false" outlineLevel="0" collapsed="false">
      <c r="A4763" s="57" t="e">
        <f aca="false">INDEX(BucketTable,MATCH(B4763,SumMonths,0),1)</f>
        <v>#N/A</v>
      </c>
      <c r="K4763" s="57" t="e">
        <f aca="false">INDEX(lava,MATCH(B4763,SumMonths,0),2)</f>
        <v>#N/A</v>
      </c>
    </row>
    <row r="4764" customFormat="false" ht="12.75" hidden="false" customHeight="false" outlineLevel="0" collapsed="false">
      <c r="A4764" s="57" t="e">
        <f aca="false">INDEX(BucketTable,MATCH(B4764,SumMonths,0),1)</f>
        <v>#N/A</v>
      </c>
      <c r="K4764" s="57" t="e">
        <f aca="false">INDEX(lava,MATCH(B4764,SumMonths,0),2)</f>
        <v>#N/A</v>
      </c>
    </row>
    <row r="4765" customFormat="false" ht="12.75" hidden="false" customHeight="false" outlineLevel="0" collapsed="false">
      <c r="A4765" s="57" t="e">
        <f aca="false">INDEX(BucketTable,MATCH(B4765,SumMonths,0),1)</f>
        <v>#N/A</v>
      </c>
      <c r="K4765" s="57" t="e">
        <f aca="false">INDEX(lava,MATCH(B4765,SumMonths,0),2)</f>
        <v>#N/A</v>
      </c>
    </row>
    <row r="4766" customFormat="false" ht="12.75" hidden="false" customHeight="false" outlineLevel="0" collapsed="false">
      <c r="A4766" s="57" t="e">
        <f aca="false">INDEX(BucketTable,MATCH(B4766,SumMonths,0),1)</f>
        <v>#N/A</v>
      </c>
      <c r="K4766" s="57" t="e">
        <f aca="false">INDEX(lava,MATCH(B4766,SumMonths,0),2)</f>
        <v>#N/A</v>
      </c>
    </row>
    <row r="4767" customFormat="false" ht="12.75" hidden="false" customHeight="false" outlineLevel="0" collapsed="false">
      <c r="A4767" s="57" t="e">
        <f aca="false">INDEX(BucketTable,MATCH(B4767,SumMonths,0),1)</f>
        <v>#N/A</v>
      </c>
      <c r="K4767" s="57" t="e">
        <f aca="false">INDEX(lava,MATCH(B4767,SumMonths,0),2)</f>
        <v>#N/A</v>
      </c>
    </row>
    <row r="4768" customFormat="false" ht="12.75" hidden="false" customHeight="false" outlineLevel="0" collapsed="false">
      <c r="A4768" s="57" t="e">
        <f aca="false">INDEX(BucketTable,MATCH(B4768,SumMonths,0),1)</f>
        <v>#N/A</v>
      </c>
      <c r="K4768" s="57" t="e">
        <f aca="false">INDEX(lava,MATCH(B4768,SumMonths,0),2)</f>
        <v>#N/A</v>
      </c>
    </row>
    <row r="4769" customFormat="false" ht="12.75" hidden="false" customHeight="false" outlineLevel="0" collapsed="false">
      <c r="A4769" s="57" t="e">
        <f aca="false">INDEX(BucketTable,MATCH(B4769,SumMonths,0),1)</f>
        <v>#N/A</v>
      </c>
      <c r="K4769" s="57" t="e">
        <f aca="false">INDEX(lava,MATCH(B4769,SumMonths,0),2)</f>
        <v>#N/A</v>
      </c>
    </row>
    <row r="4770" customFormat="false" ht="12.75" hidden="false" customHeight="false" outlineLevel="0" collapsed="false">
      <c r="A4770" s="57" t="e">
        <f aca="false">INDEX(BucketTable,MATCH(B4770,SumMonths,0),1)</f>
        <v>#N/A</v>
      </c>
      <c r="K4770" s="57" t="e">
        <f aca="false">INDEX(lava,MATCH(B4770,SumMonths,0),2)</f>
        <v>#N/A</v>
      </c>
    </row>
    <row r="4771" customFormat="false" ht="12.75" hidden="false" customHeight="false" outlineLevel="0" collapsed="false">
      <c r="A4771" s="57" t="e">
        <f aca="false">INDEX(BucketTable,MATCH(B4771,SumMonths,0),1)</f>
        <v>#N/A</v>
      </c>
      <c r="K4771" s="57" t="e">
        <f aca="false">INDEX(lava,MATCH(B4771,SumMonths,0),2)</f>
        <v>#N/A</v>
      </c>
    </row>
    <row r="4772" customFormat="false" ht="12.75" hidden="false" customHeight="false" outlineLevel="0" collapsed="false">
      <c r="A4772" s="57" t="e">
        <f aca="false">INDEX(BucketTable,MATCH(B4772,SumMonths,0),1)</f>
        <v>#N/A</v>
      </c>
      <c r="K4772" s="57" t="e">
        <f aca="false">INDEX(lava,MATCH(B4772,SumMonths,0),2)</f>
        <v>#N/A</v>
      </c>
    </row>
    <row r="4773" customFormat="false" ht="12.75" hidden="false" customHeight="false" outlineLevel="0" collapsed="false">
      <c r="A4773" s="57" t="e">
        <f aca="false">INDEX(BucketTable,MATCH(B4773,SumMonths,0),1)</f>
        <v>#N/A</v>
      </c>
      <c r="K4773" s="57" t="e">
        <f aca="false">INDEX(lava,MATCH(B4773,SumMonths,0),2)</f>
        <v>#N/A</v>
      </c>
    </row>
    <row r="4774" customFormat="false" ht="12.75" hidden="false" customHeight="false" outlineLevel="0" collapsed="false">
      <c r="A4774" s="57" t="e">
        <f aca="false">INDEX(BucketTable,MATCH(B4774,SumMonths,0),1)</f>
        <v>#N/A</v>
      </c>
      <c r="K4774" s="57" t="e">
        <f aca="false">INDEX(lava,MATCH(B4774,SumMonths,0),2)</f>
        <v>#N/A</v>
      </c>
    </row>
    <row r="4775" customFormat="false" ht="12.75" hidden="false" customHeight="false" outlineLevel="0" collapsed="false">
      <c r="A4775" s="57" t="e">
        <f aca="false">INDEX(BucketTable,MATCH(B4775,SumMonths,0),1)</f>
        <v>#N/A</v>
      </c>
      <c r="K4775" s="57" t="e">
        <f aca="false">INDEX(lava,MATCH(B4775,SumMonths,0),2)</f>
        <v>#N/A</v>
      </c>
    </row>
    <row r="4776" customFormat="false" ht="12.75" hidden="false" customHeight="false" outlineLevel="0" collapsed="false">
      <c r="A4776" s="57" t="e">
        <f aca="false">INDEX(BucketTable,MATCH(B4776,SumMonths,0),1)</f>
        <v>#N/A</v>
      </c>
      <c r="K4776" s="57" t="e">
        <f aca="false">INDEX(lava,MATCH(B4776,SumMonths,0),2)</f>
        <v>#N/A</v>
      </c>
    </row>
    <row r="4777" customFormat="false" ht="12.75" hidden="false" customHeight="false" outlineLevel="0" collapsed="false">
      <c r="A4777" s="57" t="e">
        <f aca="false">INDEX(BucketTable,MATCH(B4777,SumMonths,0),1)</f>
        <v>#N/A</v>
      </c>
      <c r="K4777" s="57" t="e">
        <f aca="false">INDEX(lava,MATCH(B4777,SumMonths,0),2)</f>
        <v>#N/A</v>
      </c>
    </row>
    <row r="4778" customFormat="false" ht="12.75" hidden="false" customHeight="false" outlineLevel="0" collapsed="false">
      <c r="A4778" s="57" t="e">
        <f aca="false">INDEX(BucketTable,MATCH(B4778,SumMonths,0),1)</f>
        <v>#N/A</v>
      </c>
      <c r="K4778" s="57" t="e">
        <f aca="false">INDEX(lava,MATCH(B4778,SumMonths,0),2)</f>
        <v>#N/A</v>
      </c>
    </row>
    <row r="4779" customFormat="false" ht="12.75" hidden="false" customHeight="false" outlineLevel="0" collapsed="false">
      <c r="A4779" s="57" t="e">
        <f aca="false">INDEX(BucketTable,MATCH(B4779,SumMonths,0),1)</f>
        <v>#N/A</v>
      </c>
      <c r="K4779" s="57" t="e">
        <f aca="false">INDEX(lava,MATCH(B4779,SumMonths,0),2)</f>
        <v>#N/A</v>
      </c>
    </row>
    <row r="4780" customFormat="false" ht="12.75" hidden="false" customHeight="false" outlineLevel="0" collapsed="false">
      <c r="A4780" s="57" t="e">
        <f aca="false">INDEX(BucketTable,MATCH(B4780,SumMonths,0),1)</f>
        <v>#N/A</v>
      </c>
      <c r="K4780" s="57" t="e">
        <f aca="false">INDEX(lava,MATCH(B4780,SumMonths,0),2)</f>
        <v>#N/A</v>
      </c>
    </row>
    <row r="4781" customFormat="false" ht="12.75" hidden="false" customHeight="false" outlineLevel="0" collapsed="false">
      <c r="A4781" s="57" t="e">
        <f aca="false">INDEX(BucketTable,MATCH(B4781,SumMonths,0),1)</f>
        <v>#N/A</v>
      </c>
      <c r="K4781" s="57" t="e">
        <f aca="false">INDEX(lava,MATCH(B4781,SumMonths,0),2)</f>
        <v>#N/A</v>
      </c>
    </row>
    <row r="4782" customFormat="false" ht="12.75" hidden="false" customHeight="false" outlineLevel="0" collapsed="false">
      <c r="A4782" s="57" t="e">
        <f aca="false">INDEX(BucketTable,MATCH(B4782,SumMonths,0),1)</f>
        <v>#N/A</v>
      </c>
      <c r="K4782" s="57" t="e">
        <f aca="false">INDEX(lava,MATCH(B4782,SumMonths,0),2)</f>
        <v>#N/A</v>
      </c>
    </row>
    <row r="4783" customFormat="false" ht="12.75" hidden="false" customHeight="false" outlineLevel="0" collapsed="false">
      <c r="A4783" s="57" t="e">
        <f aca="false">INDEX(BucketTable,MATCH(B4783,SumMonths,0),1)</f>
        <v>#N/A</v>
      </c>
      <c r="K4783" s="57" t="e">
        <f aca="false">INDEX(lava,MATCH(B4783,SumMonths,0),2)</f>
        <v>#N/A</v>
      </c>
    </row>
    <row r="4784" customFormat="false" ht="12.75" hidden="false" customHeight="false" outlineLevel="0" collapsed="false">
      <c r="A4784" s="57" t="e">
        <f aca="false">INDEX(BucketTable,MATCH(B4784,SumMonths,0),1)</f>
        <v>#N/A</v>
      </c>
      <c r="K4784" s="57" t="e">
        <f aca="false">INDEX(lava,MATCH(B4784,SumMonths,0),2)</f>
        <v>#N/A</v>
      </c>
    </row>
    <row r="4785" customFormat="false" ht="12.75" hidden="false" customHeight="false" outlineLevel="0" collapsed="false">
      <c r="A4785" s="57" t="e">
        <f aca="false">INDEX(BucketTable,MATCH(B4785,SumMonths,0),1)</f>
        <v>#N/A</v>
      </c>
      <c r="K4785" s="57" t="e">
        <f aca="false">INDEX(lava,MATCH(B4785,SumMonths,0),2)</f>
        <v>#N/A</v>
      </c>
    </row>
    <row r="4786" customFormat="false" ht="12.75" hidden="false" customHeight="false" outlineLevel="0" collapsed="false">
      <c r="A4786" s="57" t="e">
        <f aca="false">INDEX(BucketTable,MATCH(B4786,SumMonths,0),1)</f>
        <v>#N/A</v>
      </c>
      <c r="K4786" s="57" t="e">
        <f aca="false">INDEX(lava,MATCH(B4786,SumMonths,0),2)</f>
        <v>#N/A</v>
      </c>
    </row>
    <row r="4787" customFormat="false" ht="12.75" hidden="false" customHeight="false" outlineLevel="0" collapsed="false">
      <c r="A4787" s="57" t="e">
        <f aca="false">INDEX(BucketTable,MATCH(B4787,SumMonths,0),1)</f>
        <v>#N/A</v>
      </c>
      <c r="K4787" s="57" t="e">
        <f aca="false">INDEX(lava,MATCH(B4787,SumMonths,0),2)</f>
        <v>#N/A</v>
      </c>
    </row>
    <row r="4788" customFormat="false" ht="12.75" hidden="false" customHeight="false" outlineLevel="0" collapsed="false">
      <c r="A4788" s="57" t="e">
        <f aca="false">INDEX(BucketTable,MATCH(B4788,SumMonths,0),1)</f>
        <v>#N/A</v>
      </c>
      <c r="K4788" s="57" t="e">
        <f aca="false">INDEX(lava,MATCH(B4788,SumMonths,0),2)</f>
        <v>#N/A</v>
      </c>
    </row>
    <row r="4789" customFormat="false" ht="12.75" hidden="false" customHeight="false" outlineLevel="0" collapsed="false">
      <c r="A4789" s="57" t="e">
        <f aca="false">INDEX(BucketTable,MATCH(B4789,SumMonths,0),1)</f>
        <v>#N/A</v>
      </c>
      <c r="K4789" s="57" t="e">
        <f aca="false">INDEX(lava,MATCH(B4789,SumMonths,0),2)</f>
        <v>#N/A</v>
      </c>
    </row>
    <row r="4790" customFormat="false" ht="12.75" hidden="false" customHeight="false" outlineLevel="0" collapsed="false">
      <c r="A4790" s="57" t="e">
        <f aca="false">INDEX(BucketTable,MATCH(B4790,SumMonths,0),1)</f>
        <v>#N/A</v>
      </c>
      <c r="K4790" s="57" t="e">
        <f aca="false">INDEX(lava,MATCH(B4790,SumMonths,0),2)</f>
        <v>#N/A</v>
      </c>
    </row>
    <row r="4791" customFormat="false" ht="12.75" hidden="false" customHeight="false" outlineLevel="0" collapsed="false">
      <c r="A4791" s="57" t="e">
        <f aca="false">INDEX(BucketTable,MATCH(B4791,SumMonths,0),1)</f>
        <v>#N/A</v>
      </c>
      <c r="K4791" s="57" t="e">
        <f aca="false">INDEX(lava,MATCH(B4791,SumMonths,0),2)</f>
        <v>#N/A</v>
      </c>
    </row>
    <row r="4792" customFormat="false" ht="12.75" hidden="false" customHeight="false" outlineLevel="0" collapsed="false">
      <c r="A4792" s="57" t="e">
        <f aca="false">INDEX(BucketTable,MATCH(B4792,SumMonths,0),1)</f>
        <v>#N/A</v>
      </c>
      <c r="K4792" s="57" t="e">
        <f aca="false">INDEX(lava,MATCH(B4792,SumMonths,0),2)</f>
        <v>#N/A</v>
      </c>
    </row>
    <row r="4793" customFormat="false" ht="12.75" hidden="false" customHeight="false" outlineLevel="0" collapsed="false">
      <c r="A4793" s="57" t="e">
        <f aca="false">INDEX(BucketTable,MATCH(B4793,SumMonths,0),1)</f>
        <v>#N/A</v>
      </c>
      <c r="K4793" s="57" t="e">
        <f aca="false">INDEX(lava,MATCH(B4793,SumMonths,0),2)</f>
        <v>#N/A</v>
      </c>
    </row>
    <row r="4794" customFormat="false" ht="12.75" hidden="false" customHeight="false" outlineLevel="0" collapsed="false">
      <c r="A4794" s="57" t="e">
        <f aca="false">INDEX(BucketTable,MATCH(B4794,SumMonths,0),1)</f>
        <v>#N/A</v>
      </c>
      <c r="K4794" s="57" t="e">
        <f aca="false">INDEX(lava,MATCH(B4794,SumMonths,0),2)</f>
        <v>#N/A</v>
      </c>
    </row>
    <row r="4795" customFormat="false" ht="12.75" hidden="false" customHeight="false" outlineLevel="0" collapsed="false">
      <c r="A4795" s="57" t="e">
        <f aca="false">INDEX(BucketTable,MATCH(B4795,SumMonths,0),1)</f>
        <v>#N/A</v>
      </c>
      <c r="K4795" s="57" t="e">
        <f aca="false">INDEX(lava,MATCH(B4795,SumMonths,0),2)</f>
        <v>#N/A</v>
      </c>
    </row>
    <row r="4796" customFormat="false" ht="12.75" hidden="false" customHeight="false" outlineLevel="0" collapsed="false">
      <c r="A4796" s="57" t="e">
        <f aca="false">INDEX(BucketTable,MATCH(B4796,SumMonths,0),1)</f>
        <v>#N/A</v>
      </c>
      <c r="K4796" s="57" t="e">
        <f aca="false">INDEX(lava,MATCH(B4796,SumMonths,0),2)</f>
        <v>#N/A</v>
      </c>
    </row>
    <row r="4797" customFormat="false" ht="12.75" hidden="false" customHeight="false" outlineLevel="0" collapsed="false">
      <c r="A4797" s="57" t="e">
        <f aca="false">INDEX(BucketTable,MATCH(B4797,SumMonths,0),1)</f>
        <v>#N/A</v>
      </c>
      <c r="K4797" s="57" t="e">
        <f aca="false">INDEX(lava,MATCH(B4797,SumMonths,0),2)</f>
        <v>#N/A</v>
      </c>
    </row>
    <row r="4798" customFormat="false" ht="12.75" hidden="false" customHeight="false" outlineLevel="0" collapsed="false">
      <c r="A4798" s="57" t="e">
        <f aca="false">INDEX(BucketTable,MATCH(B4798,SumMonths,0),1)</f>
        <v>#N/A</v>
      </c>
      <c r="K4798" s="57" t="e">
        <f aca="false">INDEX(lava,MATCH(B4798,SumMonths,0),2)</f>
        <v>#N/A</v>
      </c>
    </row>
    <row r="4799" customFormat="false" ht="12.75" hidden="false" customHeight="false" outlineLevel="0" collapsed="false">
      <c r="A4799" s="57" t="e">
        <f aca="false">INDEX(BucketTable,MATCH(B4799,SumMonths,0),1)</f>
        <v>#N/A</v>
      </c>
      <c r="K4799" s="57" t="e">
        <f aca="false">INDEX(lava,MATCH(B4799,SumMonths,0),2)</f>
        <v>#N/A</v>
      </c>
    </row>
    <row r="4800" customFormat="false" ht="12.75" hidden="false" customHeight="false" outlineLevel="0" collapsed="false">
      <c r="A4800" s="57" t="e">
        <f aca="false">INDEX(BucketTable,MATCH(B4800,SumMonths,0),1)</f>
        <v>#N/A</v>
      </c>
      <c r="K4800" s="57" t="e">
        <f aca="false">INDEX(lava,MATCH(B4800,SumMonths,0),2)</f>
        <v>#N/A</v>
      </c>
    </row>
    <row r="4801" customFormat="false" ht="12.75" hidden="false" customHeight="false" outlineLevel="0" collapsed="false">
      <c r="A4801" s="57" t="e">
        <f aca="false">INDEX(BucketTable,MATCH(B4801,SumMonths,0),1)</f>
        <v>#N/A</v>
      </c>
      <c r="K4801" s="57" t="e">
        <f aca="false">INDEX(lava,MATCH(B4801,SumMonths,0),2)</f>
        <v>#N/A</v>
      </c>
    </row>
    <row r="4802" customFormat="false" ht="12.75" hidden="false" customHeight="false" outlineLevel="0" collapsed="false">
      <c r="A4802" s="57" t="e">
        <f aca="false">INDEX(BucketTable,MATCH(B4802,SumMonths,0),1)</f>
        <v>#N/A</v>
      </c>
      <c r="K4802" s="57" t="e">
        <f aca="false">INDEX(lava,MATCH(B4802,SumMonths,0),2)</f>
        <v>#N/A</v>
      </c>
    </row>
    <row r="4803" customFormat="false" ht="12.75" hidden="false" customHeight="false" outlineLevel="0" collapsed="false">
      <c r="A4803" s="57" t="e">
        <f aca="false">INDEX(BucketTable,MATCH(B4803,SumMonths,0),1)</f>
        <v>#N/A</v>
      </c>
      <c r="K4803" s="57" t="e">
        <f aca="false">INDEX(lava,MATCH(B4803,SumMonths,0),2)</f>
        <v>#N/A</v>
      </c>
    </row>
    <row r="4804" customFormat="false" ht="12.75" hidden="false" customHeight="false" outlineLevel="0" collapsed="false">
      <c r="A4804" s="57" t="e">
        <f aca="false">INDEX(BucketTable,MATCH(B4804,SumMonths,0),1)</f>
        <v>#N/A</v>
      </c>
      <c r="K4804" s="57" t="e">
        <f aca="false">INDEX(lava,MATCH(B4804,SumMonths,0),2)</f>
        <v>#N/A</v>
      </c>
    </row>
    <row r="4805" customFormat="false" ht="12.75" hidden="false" customHeight="false" outlineLevel="0" collapsed="false">
      <c r="A4805" s="57" t="e">
        <f aca="false">INDEX(BucketTable,MATCH(B4805,SumMonths,0),1)</f>
        <v>#N/A</v>
      </c>
      <c r="K4805" s="57" t="e">
        <f aca="false">INDEX(lava,MATCH(B4805,SumMonths,0),2)</f>
        <v>#N/A</v>
      </c>
    </row>
    <row r="4806" customFormat="false" ht="12.75" hidden="false" customHeight="false" outlineLevel="0" collapsed="false">
      <c r="A4806" s="57" t="e">
        <f aca="false">INDEX(BucketTable,MATCH(B4806,SumMonths,0),1)</f>
        <v>#N/A</v>
      </c>
      <c r="K4806" s="57" t="e">
        <f aca="false">INDEX(lava,MATCH(B4806,SumMonths,0),2)</f>
        <v>#N/A</v>
      </c>
    </row>
    <row r="4807" customFormat="false" ht="12.75" hidden="false" customHeight="false" outlineLevel="0" collapsed="false">
      <c r="A4807" s="57" t="e">
        <f aca="false">INDEX(BucketTable,MATCH(B4807,SumMonths,0),1)</f>
        <v>#N/A</v>
      </c>
      <c r="K4807" s="57" t="e">
        <f aca="false">INDEX(lava,MATCH(B4807,SumMonths,0),2)</f>
        <v>#N/A</v>
      </c>
    </row>
    <row r="4808" customFormat="false" ht="12.75" hidden="false" customHeight="false" outlineLevel="0" collapsed="false">
      <c r="A4808" s="57" t="e">
        <f aca="false">INDEX(BucketTable,MATCH(B4808,SumMonths,0),1)</f>
        <v>#N/A</v>
      </c>
      <c r="K4808" s="57" t="e">
        <f aca="false">INDEX(lava,MATCH(B4808,SumMonths,0),2)</f>
        <v>#N/A</v>
      </c>
    </row>
    <row r="4809" customFormat="false" ht="12.75" hidden="false" customHeight="false" outlineLevel="0" collapsed="false">
      <c r="A4809" s="57" t="e">
        <f aca="false">INDEX(BucketTable,MATCH(B4809,SumMonths,0),1)</f>
        <v>#N/A</v>
      </c>
      <c r="K4809" s="57" t="e">
        <f aca="false">INDEX(lava,MATCH(B4809,SumMonths,0),2)</f>
        <v>#N/A</v>
      </c>
    </row>
    <row r="4810" customFormat="false" ht="12.75" hidden="false" customHeight="false" outlineLevel="0" collapsed="false">
      <c r="A4810" s="57" t="e">
        <f aca="false">INDEX(BucketTable,MATCH(B4810,SumMonths,0),1)</f>
        <v>#N/A</v>
      </c>
      <c r="K4810" s="57" t="e">
        <f aca="false">INDEX(lava,MATCH(B4810,SumMonths,0),2)</f>
        <v>#N/A</v>
      </c>
    </row>
    <row r="4811" customFormat="false" ht="12.75" hidden="false" customHeight="false" outlineLevel="0" collapsed="false">
      <c r="A4811" s="57" t="e">
        <f aca="false">INDEX(BucketTable,MATCH(B4811,SumMonths,0),1)</f>
        <v>#N/A</v>
      </c>
      <c r="K4811" s="57" t="e">
        <f aca="false">INDEX(lava,MATCH(B4811,SumMonths,0),2)</f>
        <v>#N/A</v>
      </c>
    </row>
    <row r="4812" customFormat="false" ht="12.75" hidden="false" customHeight="false" outlineLevel="0" collapsed="false">
      <c r="A4812" s="57" t="e">
        <f aca="false">INDEX(BucketTable,MATCH(B4812,SumMonths,0),1)</f>
        <v>#N/A</v>
      </c>
      <c r="K4812" s="57" t="e">
        <f aca="false">INDEX(lava,MATCH(B4812,SumMonths,0),2)</f>
        <v>#N/A</v>
      </c>
    </row>
    <row r="4813" customFormat="false" ht="12.75" hidden="false" customHeight="false" outlineLevel="0" collapsed="false">
      <c r="A4813" s="57" t="e">
        <f aca="false">INDEX(BucketTable,MATCH(B4813,SumMonths,0),1)</f>
        <v>#N/A</v>
      </c>
      <c r="K4813" s="57" t="e">
        <f aca="false">INDEX(lava,MATCH(B4813,SumMonths,0),2)</f>
        <v>#N/A</v>
      </c>
    </row>
    <row r="4814" customFormat="false" ht="12.75" hidden="false" customHeight="false" outlineLevel="0" collapsed="false">
      <c r="A4814" s="57" t="e">
        <f aca="false">INDEX(BucketTable,MATCH(B4814,SumMonths,0),1)</f>
        <v>#N/A</v>
      </c>
      <c r="K4814" s="57" t="e">
        <f aca="false">INDEX(lava,MATCH(B4814,SumMonths,0),2)</f>
        <v>#N/A</v>
      </c>
    </row>
    <row r="4815" customFormat="false" ht="12.75" hidden="false" customHeight="false" outlineLevel="0" collapsed="false">
      <c r="A4815" s="57" t="e">
        <f aca="false">INDEX(BucketTable,MATCH(B4815,SumMonths,0),1)</f>
        <v>#N/A</v>
      </c>
      <c r="K4815" s="57" t="e">
        <f aca="false">INDEX(lava,MATCH(B4815,SumMonths,0),2)</f>
        <v>#N/A</v>
      </c>
    </row>
    <row r="4816" customFormat="false" ht="12.75" hidden="false" customHeight="false" outlineLevel="0" collapsed="false">
      <c r="A4816" s="57" t="e">
        <f aca="false">INDEX(BucketTable,MATCH(B4816,SumMonths,0),1)</f>
        <v>#N/A</v>
      </c>
      <c r="K4816" s="57" t="e">
        <f aca="false">INDEX(lava,MATCH(B4816,SumMonths,0),2)</f>
        <v>#N/A</v>
      </c>
    </row>
    <row r="4817" customFormat="false" ht="12.75" hidden="false" customHeight="false" outlineLevel="0" collapsed="false">
      <c r="A4817" s="57" t="e">
        <f aca="false">INDEX(BucketTable,MATCH(B4817,SumMonths,0),1)</f>
        <v>#N/A</v>
      </c>
      <c r="K4817" s="57" t="e">
        <f aca="false">INDEX(lava,MATCH(B4817,SumMonths,0),2)</f>
        <v>#N/A</v>
      </c>
    </row>
    <row r="4818" customFormat="false" ht="12.75" hidden="false" customHeight="false" outlineLevel="0" collapsed="false">
      <c r="A4818" s="57" t="e">
        <f aca="false">INDEX(BucketTable,MATCH(B4818,SumMonths,0),1)</f>
        <v>#N/A</v>
      </c>
      <c r="K4818" s="57" t="e">
        <f aca="false">INDEX(lava,MATCH(B4818,SumMonths,0),2)</f>
        <v>#N/A</v>
      </c>
    </row>
    <row r="4819" customFormat="false" ht="12.75" hidden="false" customHeight="false" outlineLevel="0" collapsed="false">
      <c r="A4819" s="57" t="e">
        <f aca="false">INDEX(BucketTable,MATCH(B4819,SumMonths,0),1)</f>
        <v>#N/A</v>
      </c>
      <c r="K4819" s="57" t="e">
        <f aca="false">INDEX(lava,MATCH(B4819,SumMonths,0),2)</f>
        <v>#N/A</v>
      </c>
    </row>
    <row r="4820" customFormat="false" ht="12.75" hidden="false" customHeight="false" outlineLevel="0" collapsed="false">
      <c r="A4820" s="57" t="e">
        <f aca="false">INDEX(BucketTable,MATCH(B4820,SumMonths,0),1)</f>
        <v>#N/A</v>
      </c>
      <c r="K4820" s="57" t="e">
        <f aca="false">INDEX(lava,MATCH(B4820,SumMonths,0),2)</f>
        <v>#N/A</v>
      </c>
    </row>
    <row r="4821" customFormat="false" ht="12.75" hidden="false" customHeight="false" outlineLevel="0" collapsed="false">
      <c r="A4821" s="57" t="e">
        <f aca="false">INDEX(BucketTable,MATCH(B4821,SumMonths,0),1)</f>
        <v>#N/A</v>
      </c>
      <c r="K4821" s="57" t="e">
        <f aca="false">INDEX(lava,MATCH(B4821,SumMonths,0),2)</f>
        <v>#N/A</v>
      </c>
    </row>
    <row r="4822" customFormat="false" ht="12.75" hidden="false" customHeight="false" outlineLevel="0" collapsed="false">
      <c r="A4822" s="57" t="e">
        <f aca="false">INDEX(BucketTable,MATCH(B4822,SumMonths,0),1)</f>
        <v>#N/A</v>
      </c>
      <c r="K4822" s="57" t="e">
        <f aca="false">INDEX(lava,MATCH(B4822,SumMonths,0),2)</f>
        <v>#N/A</v>
      </c>
    </row>
    <row r="4823" customFormat="false" ht="12.75" hidden="false" customHeight="false" outlineLevel="0" collapsed="false">
      <c r="A4823" s="57" t="e">
        <f aca="false">INDEX(BucketTable,MATCH(B4823,SumMonths,0),1)</f>
        <v>#N/A</v>
      </c>
      <c r="K4823" s="57" t="e">
        <f aca="false">INDEX(lava,MATCH(B4823,SumMonths,0),2)</f>
        <v>#N/A</v>
      </c>
    </row>
    <row r="4824" customFormat="false" ht="12.75" hidden="false" customHeight="false" outlineLevel="0" collapsed="false">
      <c r="A4824" s="57" t="e">
        <f aca="false">INDEX(BucketTable,MATCH(B4824,SumMonths,0),1)</f>
        <v>#N/A</v>
      </c>
      <c r="K4824" s="57" t="e">
        <f aca="false">INDEX(lava,MATCH(B4824,SumMonths,0),2)</f>
        <v>#N/A</v>
      </c>
    </row>
    <row r="4825" customFormat="false" ht="12.75" hidden="false" customHeight="false" outlineLevel="0" collapsed="false">
      <c r="A4825" s="57" t="e">
        <f aca="false">INDEX(BucketTable,MATCH(B4825,SumMonths,0),1)</f>
        <v>#N/A</v>
      </c>
      <c r="K4825" s="57" t="e">
        <f aca="false">INDEX(lava,MATCH(B4825,SumMonths,0),2)</f>
        <v>#N/A</v>
      </c>
    </row>
    <row r="4826" customFormat="false" ht="12.75" hidden="false" customHeight="false" outlineLevel="0" collapsed="false">
      <c r="A4826" s="57" t="e">
        <f aca="false">INDEX(BucketTable,MATCH(B4826,SumMonths,0),1)</f>
        <v>#N/A</v>
      </c>
      <c r="K4826" s="57" t="e">
        <f aca="false">INDEX(lava,MATCH(B4826,SumMonths,0),2)</f>
        <v>#N/A</v>
      </c>
    </row>
    <row r="4827" customFormat="false" ht="12.75" hidden="false" customHeight="false" outlineLevel="0" collapsed="false">
      <c r="A4827" s="57" t="e">
        <f aca="false">INDEX(BucketTable,MATCH(B4827,SumMonths,0),1)</f>
        <v>#N/A</v>
      </c>
      <c r="K4827" s="57" t="e">
        <f aca="false">INDEX(lava,MATCH(B4827,SumMonths,0),2)</f>
        <v>#N/A</v>
      </c>
    </row>
    <row r="4828" customFormat="false" ht="12.75" hidden="false" customHeight="false" outlineLevel="0" collapsed="false">
      <c r="A4828" s="57" t="e">
        <f aca="false">INDEX(BucketTable,MATCH(B4828,SumMonths,0),1)</f>
        <v>#N/A</v>
      </c>
      <c r="K4828" s="57" t="e">
        <f aca="false">INDEX(lava,MATCH(B4828,SumMonths,0),2)</f>
        <v>#N/A</v>
      </c>
    </row>
    <row r="4829" customFormat="false" ht="12.75" hidden="false" customHeight="false" outlineLevel="0" collapsed="false">
      <c r="A4829" s="57" t="e">
        <f aca="false">INDEX(BucketTable,MATCH(B4829,SumMonths,0),1)</f>
        <v>#N/A</v>
      </c>
      <c r="K4829" s="57" t="e">
        <f aca="false">INDEX(lava,MATCH(B4829,SumMonths,0),2)</f>
        <v>#N/A</v>
      </c>
    </row>
    <row r="4830" customFormat="false" ht="12.75" hidden="false" customHeight="false" outlineLevel="0" collapsed="false">
      <c r="A4830" s="57" t="e">
        <f aca="false">INDEX(BucketTable,MATCH(B4830,SumMonths,0),1)</f>
        <v>#N/A</v>
      </c>
      <c r="K4830" s="57" t="e">
        <f aca="false">INDEX(lava,MATCH(B4830,SumMonths,0),2)</f>
        <v>#N/A</v>
      </c>
    </row>
    <row r="4831" customFormat="false" ht="12.75" hidden="false" customHeight="false" outlineLevel="0" collapsed="false">
      <c r="A4831" s="57" t="e">
        <f aca="false">INDEX(BucketTable,MATCH(B4831,SumMonths,0),1)</f>
        <v>#N/A</v>
      </c>
      <c r="K4831" s="57" t="e">
        <f aca="false">INDEX(lava,MATCH(B4831,SumMonths,0),2)</f>
        <v>#N/A</v>
      </c>
    </row>
    <row r="4832" customFormat="false" ht="12.75" hidden="false" customHeight="false" outlineLevel="0" collapsed="false">
      <c r="A4832" s="57" t="e">
        <f aca="false">INDEX(BucketTable,MATCH(B4832,SumMonths,0),1)</f>
        <v>#N/A</v>
      </c>
      <c r="K4832" s="57" t="e">
        <f aca="false">INDEX(lava,MATCH(B4832,SumMonths,0),2)</f>
        <v>#N/A</v>
      </c>
    </row>
    <row r="4833" customFormat="false" ht="12.75" hidden="false" customHeight="false" outlineLevel="0" collapsed="false">
      <c r="A4833" s="57" t="e">
        <f aca="false">INDEX(BucketTable,MATCH(B4833,SumMonths,0),1)</f>
        <v>#N/A</v>
      </c>
      <c r="K4833" s="57" t="e">
        <f aca="false">INDEX(lava,MATCH(B4833,SumMonths,0),2)</f>
        <v>#N/A</v>
      </c>
    </row>
    <row r="4834" customFormat="false" ht="12.75" hidden="false" customHeight="false" outlineLevel="0" collapsed="false">
      <c r="A4834" s="57" t="e">
        <f aca="false">INDEX(BucketTable,MATCH(B4834,SumMonths,0),1)</f>
        <v>#N/A</v>
      </c>
      <c r="K4834" s="57" t="e">
        <f aca="false">INDEX(lava,MATCH(B4834,SumMonths,0),2)</f>
        <v>#N/A</v>
      </c>
    </row>
    <row r="4835" customFormat="false" ht="12.75" hidden="false" customHeight="false" outlineLevel="0" collapsed="false">
      <c r="A4835" s="57" t="e">
        <f aca="false">INDEX(BucketTable,MATCH(B4835,SumMonths,0),1)</f>
        <v>#N/A</v>
      </c>
      <c r="K4835" s="57" t="e">
        <f aca="false">INDEX(lava,MATCH(B4835,SumMonths,0),2)</f>
        <v>#N/A</v>
      </c>
    </row>
    <row r="4836" customFormat="false" ht="12.75" hidden="false" customHeight="false" outlineLevel="0" collapsed="false">
      <c r="A4836" s="57" t="e">
        <f aca="false">INDEX(BucketTable,MATCH(B4836,SumMonths,0),1)</f>
        <v>#N/A</v>
      </c>
      <c r="K4836" s="57" t="e">
        <f aca="false">INDEX(lava,MATCH(B4836,SumMonths,0),2)</f>
        <v>#N/A</v>
      </c>
    </row>
    <row r="4837" customFormat="false" ht="12.75" hidden="false" customHeight="false" outlineLevel="0" collapsed="false">
      <c r="A4837" s="57" t="e">
        <f aca="false">INDEX(BucketTable,MATCH(B4837,SumMonths,0),1)</f>
        <v>#N/A</v>
      </c>
      <c r="K4837" s="57" t="e">
        <f aca="false">INDEX(lava,MATCH(B4837,SumMonths,0),2)</f>
        <v>#N/A</v>
      </c>
    </row>
    <row r="4838" customFormat="false" ht="12.75" hidden="false" customHeight="false" outlineLevel="0" collapsed="false">
      <c r="A4838" s="57" t="e">
        <f aca="false">INDEX(BucketTable,MATCH(B4838,SumMonths,0),1)</f>
        <v>#N/A</v>
      </c>
      <c r="K4838" s="57" t="e">
        <f aca="false">INDEX(lava,MATCH(B4838,SumMonths,0),2)</f>
        <v>#N/A</v>
      </c>
    </row>
    <row r="4839" customFormat="false" ht="12.75" hidden="false" customHeight="false" outlineLevel="0" collapsed="false">
      <c r="A4839" s="57" t="e">
        <f aca="false">INDEX(BucketTable,MATCH(B4839,SumMonths,0),1)</f>
        <v>#N/A</v>
      </c>
      <c r="K4839" s="57" t="e">
        <f aca="false">INDEX(lava,MATCH(B4839,SumMonths,0),2)</f>
        <v>#N/A</v>
      </c>
    </row>
    <row r="4840" customFormat="false" ht="12.75" hidden="false" customHeight="false" outlineLevel="0" collapsed="false">
      <c r="A4840" s="57" t="e">
        <f aca="false">INDEX(BucketTable,MATCH(B4840,SumMonths,0),1)</f>
        <v>#N/A</v>
      </c>
      <c r="K4840" s="57" t="e">
        <f aca="false">INDEX(lava,MATCH(B4840,SumMonths,0),2)</f>
        <v>#N/A</v>
      </c>
    </row>
    <row r="4841" customFormat="false" ht="12.75" hidden="false" customHeight="false" outlineLevel="0" collapsed="false">
      <c r="A4841" s="57" t="e">
        <f aca="false">INDEX(BucketTable,MATCH(B4841,SumMonths,0),1)</f>
        <v>#N/A</v>
      </c>
      <c r="K4841" s="57" t="e">
        <f aca="false">INDEX(lava,MATCH(B4841,SumMonths,0),2)</f>
        <v>#N/A</v>
      </c>
    </row>
    <row r="4842" customFormat="false" ht="12.75" hidden="false" customHeight="false" outlineLevel="0" collapsed="false">
      <c r="A4842" s="57" t="e">
        <f aca="false">INDEX(BucketTable,MATCH(B4842,SumMonths,0),1)</f>
        <v>#N/A</v>
      </c>
      <c r="K4842" s="57" t="e">
        <f aca="false">INDEX(lava,MATCH(B4842,SumMonths,0),2)</f>
        <v>#N/A</v>
      </c>
    </row>
    <row r="4843" customFormat="false" ht="12.75" hidden="false" customHeight="false" outlineLevel="0" collapsed="false">
      <c r="A4843" s="57" t="e">
        <f aca="false">INDEX(BucketTable,MATCH(B4843,SumMonths,0),1)</f>
        <v>#N/A</v>
      </c>
      <c r="K4843" s="57" t="e">
        <f aca="false">INDEX(lava,MATCH(B4843,SumMonths,0),2)</f>
        <v>#N/A</v>
      </c>
    </row>
    <row r="4844" customFormat="false" ht="12.75" hidden="false" customHeight="false" outlineLevel="0" collapsed="false">
      <c r="A4844" s="57" t="e">
        <f aca="false">INDEX(BucketTable,MATCH(B4844,SumMonths,0),1)</f>
        <v>#N/A</v>
      </c>
      <c r="K4844" s="57" t="e">
        <f aca="false">INDEX(lava,MATCH(B4844,SumMonths,0),2)</f>
        <v>#N/A</v>
      </c>
    </row>
    <row r="4845" customFormat="false" ht="12.75" hidden="false" customHeight="false" outlineLevel="0" collapsed="false">
      <c r="A4845" s="57" t="e">
        <f aca="false">INDEX(BucketTable,MATCH(B4845,SumMonths,0),1)</f>
        <v>#N/A</v>
      </c>
      <c r="K4845" s="57" t="e">
        <f aca="false">INDEX(lava,MATCH(B4845,SumMonths,0),2)</f>
        <v>#N/A</v>
      </c>
    </row>
    <row r="4846" customFormat="false" ht="12.75" hidden="false" customHeight="false" outlineLevel="0" collapsed="false">
      <c r="A4846" s="57" t="e">
        <f aca="false">INDEX(BucketTable,MATCH(B4846,SumMonths,0),1)</f>
        <v>#N/A</v>
      </c>
      <c r="K4846" s="57" t="e">
        <f aca="false">INDEX(lava,MATCH(B4846,SumMonths,0),2)</f>
        <v>#N/A</v>
      </c>
    </row>
    <row r="4847" customFormat="false" ht="12.75" hidden="false" customHeight="false" outlineLevel="0" collapsed="false">
      <c r="A4847" s="57" t="e">
        <f aca="false">INDEX(BucketTable,MATCH(B4847,SumMonths,0),1)</f>
        <v>#N/A</v>
      </c>
      <c r="K4847" s="57" t="e">
        <f aca="false">INDEX(lava,MATCH(B4847,SumMonths,0),2)</f>
        <v>#N/A</v>
      </c>
    </row>
    <row r="4848" customFormat="false" ht="12.75" hidden="false" customHeight="false" outlineLevel="0" collapsed="false">
      <c r="A4848" s="57" t="e">
        <f aca="false">INDEX(BucketTable,MATCH(B4848,SumMonths,0),1)</f>
        <v>#N/A</v>
      </c>
      <c r="K4848" s="57" t="e">
        <f aca="false">INDEX(lava,MATCH(B4848,SumMonths,0),2)</f>
        <v>#N/A</v>
      </c>
    </row>
    <row r="4849" customFormat="false" ht="12.75" hidden="false" customHeight="false" outlineLevel="0" collapsed="false">
      <c r="A4849" s="57" t="e">
        <f aca="false">INDEX(BucketTable,MATCH(B4849,SumMonths,0),1)</f>
        <v>#N/A</v>
      </c>
      <c r="K4849" s="57" t="e">
        <f aca="false">INDEX(lava,MATCH(B4849,SumMonths,0),2)</f>
        <v>#N/A</v>
      </c>
    </row>
    <row r="4850" customFormat="false" ht="12.75" hidden="false" customHeight="false" outlineLevel="0" collapsed="false">
      <c r="A4850" s="57" t="e">
        <f aca="false">INDEX(BucketTable,MATCH(B4850,SumMonths,0),1)</f>
        <v>#N/A</v>
      </c>
      <c r="K4850" s="57" t="e">
        <f aca="false">INDEX(lava,MATCH(B4850,SumMonths,0),2)</f>
        <v>#N/A</v>
      </c>
    </row>
    <row r="4851" customFormat="false" ht="12.75" hidden="false" customHeight="false" outlineLevel="0" collapsed="false">
      <c r="A4851" s="57" t="e">
        <f aca="false">INDEX(BucketTable,MATCH(B4851,SumMonths,0),1)</f>
        <v>#N/A</v>
      </c>
      <c r="K4851" s="57" t="e">
        <f aca="false">INDEX(lava,MATCH(B4851,SumMonths,0),2)</f>
        <v>#N/A</v>
      </c>
    </row>
    <row r="4852" customFormat="false" ht="12.75" hidden="false" customHeight="false" outlineLevel="0" collapsed="false">
      <c r="A4852" s="57" t="e">
        <f aca="false">INDEX(BucketTable,MATCH(B4852,SumMonths,0),1)</f>
        <v>#N/A</v>
      </c>
      <c r="K4852" s="57" t="e">
        <f aca="false">INDEX(lava,MATCH(B4852,SumMonths,0),2)</f>
        <v>#N/A</v>
      </c>
    </row>
    <row r="4853" customFormat="false" ht="12.75" hidden="false" customHeight="false" outlineLevel="0" collapsed="false">
      <c r="A4853" s="57" t="e">
        <f aca="false">INDEX(BucketTable,MATCH(B4853,SumMonths,0),1)</f>
        <v>#N/A</v>
      </c>
      <c r="K4853" s="57" t="e">
        <f aca="false">INDEX(lava,MATCH(B4853,SumMonths,0),2)</f>
        <v>#N/A</v>
      </c>
    </row>
    <row r="4854" customFormat="false" ht="12.75" hidden="false" customHeight="false" outlineLevel="0" collapsed="false">
      <c r="A4854" s="57" t="e">
        <f aca="false">INDEX(BucketTable,MATCH(B4854,SumMonths,0),1)</f>
        <v>#N/A</v>
      </c>
      <c r="K4854" s="57" t="e">
        <f aca="false">INDEX(lava,MATCH(B4854,SumMonths,0),2)</f>
        <v>#N/A</v>
      </c>
    </row>
    <row r="4855" customFormat="false" ht="12.75" hidden="false" customHeight="false" outlineLevel="0" collapsed="false">
      <c r="A4855" s="57" t="e">
        <f aca="false">INDEX(BucketTable,MATCH(B4855,SumMonths,0),1)</f>
        <v>#N/A</v>
      </c>
      <c r="K4855" s="57" t="e">
        <f aca="false">INDEX(lava,MATCH(B4855,SumMonths,0),2)</f>
        <v>#N/A</v>
      </c>
    </row>
    <row r="4856" customFormat="false" ht="12.75" hidden="false" customHeight="false" outlineLevel="0" collapsed="false">
      <c r="A4856" s="57" t="e">
        <f aca="false">INDEX(BucketTable,MATCH(B4856,SumMonths,0),1)</f>
        <v>#N/A</v>
      </c>
      <c r="K4856" s="57" t="e">
        <f aca="false">INDEX(lava,MATCH(B4856,SumMonths,0),2)</f>
        <v>#N/A</v>
      </c>
    </row>
    <row r="4857" customFormat="false" ht="12.75" hidden="false" customHeight="false" outlineLevel="0" collapsed="false">
      <c r="A4857" s="57" t="e">
        <f aca="false">INDEX(BucketTable,MATCH(B4857,SumMonths,0),1)</f>
        <v>#N/A</v>
      </c>
      <c r="K4857" s="57" t="e">
        <f aca="false">INDEX(lava,MATCH(B4857,SumMonths,0),2)</f>
        <v>#N/A</v>
      </c>
    </row>
    <row r="4858" customFormat="false" ht="12.75" hidden="false" customHeight="false" outlineLevel="0" collapsed="false">
      <c r="A4858" s="57" t="e">
        <f aca="false">INDEX(BucketTable,MATCH(B4858,SumMonths,0),1)</f>
        <v>#N/A</v>
      </c>
      <c r="K4858" s="57" t="e">
        <f aca="false">INDEX(lava,MATCH(B4858,SumMonths,0),2)</f>
        <v>#N/A</v>
      </c>
    </row>
    <row r="4859" customFormat="false" ht="12.75" hidden="false" customHeight="false" outlineLevel="0" collapsed="false">
      <c r="A4859" s="57" t="e">
        <f aca="false">INDEX(BucketTable,MATCH(B4859,SumMonths,0),1)</f>
        <v>#N/A</v>
      </c>
      <c r="K4859" s="57" t="e">
        <f aca="false">INDEX(lava,MATCH(B4859,SumMonths,0),2)</f>
        <v>#N/A</v>
      </c>
    </row>
    <row r="4860" customFormat="false" ht="12.75" hidden="false" customHeight="false" outlineLevel="0" collapsed="false">
      <c r="A4860" s="57" t="e">
        <f aca="false">INDEX(BucketTable,MATCH(B4860,SumMonths,0),1)</f>
        <v>#N/A</v>
      </c>
      <c r="K4860" s="57" t="e">
        <f aca="false">INDEX(lava,MATCH(B4860,SumMonths,0),2)</f>
        <v>#N/A</v>
      </c>
    </row>
    <row r="4861" customFormat="false" ht="12.75" hidden="false" customHeight="false" outlineLevel="0" collapsed="false">
      <c r="A4861" s="57" t="e">
        <f aca="false">INDEX(BucketTable,MATCH(B4861,SumMonths,0),1)</f>
        <v>#N/A</v>
      </c>
      <c r="K4861" s="57" t="e">
        <f aca="false">INDEX(lava,MATCH(B4861,SumMonths,0),2)</f>
        <v>#N/A</v>
      </c>
    </row>
    <row r="4862" customFormat="false" ht="12.75" hidden="false" customHeight="false" outlineLevel="0" collapsed="false">
      <c r="A4862" s="57" t="e">
        <f aca="false">INDEX(BucketTable,MATCH(B4862,SumMonths,0),1)</f>
        <v>#N/A</v>
      </c>
      <c r="K4862" s="57" t="e">
        <f aca="false">INDEX(lava,MATCH(B4862,SumMonths,0),2)</f>
        <v>#N/A</v>
      </c>
    </row>
    <row r="4863" customFormat="false" ht="12.75" hidden="false" customHeight="false" outlineLevel="0" collapsed="false">
      <c r="A4863" s="57" t="e">
        <f aca="false">INDEX(BucketTable,MATCH(B4863,SumMonths,0),1)</f>
        <v>#N/A</v>
      </c>
      <c r="K4863" s="57" t="e">
        <f aca="false">INDEX(lava,MATCH(B4863,SumMonths,0),2)</f>
        <v>#N/A</v>
      </c>
    </row>
    <row r="4864" customFormat="false" ht="12.75" hidden="false" customHeight="false" outlineLevel="0" collapsed="false">
      <c r="A4864" s="57" t="e">
        <f aca="false">INDEX(BucketTable,MATCH(B4864,SumMonths,0),1)</f>
        <v>#N/A</v>
      </c>
      <c r="K4864" s="57" t="e">
        <f aca="false">INDEX(lava,MATCH(B4864,SumMonths,0),2)</f>
        <v>#N/A</v>
      </c>
    </row>
    <row r="4865" customFormat="false" ht="12.75" hidden="false" customHeight="false" outlineLevel="0" collapsed="false">
      <c r="A4865" s="57" t="e">
        <f aca="false">INDEX(BucketTable,MATCH(B4865,SumMonths,0),1)</f>
        <v>#N/A</v>
      </c>
      <c r="K4865" s="57" t="e">
        <f aca="false">INDEX(lava,MATCH(B4865,SumMonths,0),2)</f>
        <v>#N/A</v>
      </c>
    </row>
    <row r="4866" customFormat="false" ht="12.75" hidden="false" customHeight="false" outlineLevel="0" collapsed="false">
      <c r="A4866" s="57" t="e">
        <f aca="false">INDEX(BucketTable,MATCH(B4866,SumMonths,0),1)</f>
        <v>#N/A</v>
      </c>
      <c r="K4866" s="57" t="e">
        <f aca="false">INDEX(lava,MATCH(B4866,SumMonths,0),2)</f>
        <v>#N/A</v>
      </c>
    </row>
    <row r="4867" customFormat="false" ht="12.75" hidden="false" customHeight="false" outlineLevel="0" collapsed="false">
      <c r="A4867" s="57" t="e">
        <f aca="false">INDEX(BucketTable,MATCH(B4867,SumMonths,0),1)</f>
        <v>#N/A</v>
      </c>
      <c r="K4867" s="57" t="e">
        <f aca="false">INDEX(lava,MATCH(B4867,SumMonths,0),2)</f>
        <v>#N/A</v>
      </c>
    </row>
    <row r="4868" customFormat="false" ht="12.75" hidden="false" customHeight="false" outlineLevel="0" collapsed="false">
      <c r="A4868" s="57" t="e">
        <f aca="false">INDEX(BucketTable,MATCH(B4868,SumMonths,0),1)</f>
        <v>#N/A</v>
      </c>
      <c r="K4868" s="57" t="e">
        <f aca="false">INDEX(lava,MATCH(B4868,SumMonths,0),2)</f>
        <v>#N/A</v>
      </c>
    </row>
    <row r="4869" customFormat="false" ht="12.75" hidden="false" customHeight="false" outlineLevel="0" collapsed="false">
      <c r="A4869" s="57" t="e">
        <f aca="false">INDEX(BucketTable,MATCH(B4869,SumMonths,0),1)</f>
        <v>#N/A</v>
      </c>
      <c r="K4869" s="57" t="e">
        <f aca="false">INDEX(lava,MATCH(B4869,SumMonths,0),2)</f>
        <v>#N/A</v>
      </c>
    </row>
    <row r="4870" customFormat="false" ht="12.75" hidden="false" customHeight="false" outlineLevel="0" collapsed="false">
      <c r="A4870" s="57" t="e">
        <f aca="false">INDEX(BucketTable,MATCH(B4870,SumMonths,0),1)</f>
        <v>#N/A</v>
      </c>
      <c r="K4870" s="57" t="e">
        <f aca="false">INDEX(lava,MATCH(B4870,SumMonths,0),2)</f>
        <v>#N/A</v>
      </c>
    </row>
    <row r="4871" customFormat="false" ht="12.75" hidden="false" customHeight="false" outlineLevel="0" collapsed="false">
      <c r="A4871" s="57" t="e">
        <f aca="false">INDEX(BucketTable,MATCH(B4871,SumMonths,0),1)</f>
        <v>#N/A</v>
      </c>
      <c r="K4871" s="57" t="e">
        <f aca="false">INDEX(lava,MATCH(B4871,SumMonths,0),2)</f>
        <v>#N/A</v>
      </c>
    </row>
    <row r="4872" customFormat="false" ht="12.75" hidden="false" customHeight="false" outlineLevel="0" collapsed="false">
      <c r="A4872" s="57" t="e">
        <f aca="false">INDEX(BucketTable,MATCH(B4872,SumMonths,0),1)</f>
        <v>#N/A</v>
      </c>
      <c r="K4872" s="57" t="e">
        <f aca="false">INDEX(lava,MATCH(B4872,SumMonths,0),2)</f>
        <v>#N/A</v>
      </c>
    </row>
    <row r="4873" customFormat="false" ht="12.75" hidden="false" customHeight="false" outlineLevel="0" collapsed="false">
      <c r="A4873" s="57" t="e">
        <f aca="false">INDEX(BucketTable,MATCH(B4873,SumMonths,0),1)</f>
        <v>#N/A</v>
      </c>
      <c r="K4873" s="57" t="e">
        <f aca="false">INDEX(lava,MATCH(B4873,SumMonths,0),2)</f>
        <v>#N/A</v>
      </c>
    </row>
    <row r="4874" customFormat="false" ht="12.75" hidden="false" customHeight="false" outlineLevel="0" collapsed="false">
      <c r="A4874" s="57" t="e">
        <f aca="false">INDEX(BucketTable,MATCH(B4874,SumMonths,0),1)</f>
        <v>#N/A</v>
      </c>
      <c r="K4874" s="57" t="e">
        <f aca="false">INDEX(lava,MATCH(B4874,SumMonths,0),2)</f>
        <v>#N/A</v>
      </c>
    </row>
    <row r="4875" customFormat="false" ht="12.75" hidden="false" customHeight="false" outlineLevel="0" collapsed="false">
      <c r="A4875" s="57" t="e">
        <f aca="false">INDEX(BucketTable,MATCH(B4875,SumMonths,0),1)</f>
        <v>#N/A</v>
      </c>
      <c r="K4875" s="57" t="e">
        <f aca="false">INDEX(lava,MATCH(B4875,SumMonths,0),2)</f>
        <v>#N/A</v>
      </c>
    </row>
    <row r="4876" customFormat="false" ht="12.75" hidden="false" customHeight="false" outlineLevel="0" collapsed="false">
      <c r="A4876" s="57" t="e">
        <f aca="false">INDEX(BucketTable,MATCH(B4876,SumMonths,0),1)</f>
        <v>#N/A</v>
      </c>
      <c r="K4876" s="57" t="e">
        <f aca="false">INDEX(lava,MATCH(B4876,SumMonths,0),2)</f>
        <v>#N/A</v>
      </c>
    </row>
    <row r="4877" customFormat="false" ht="12.75" hidden="false" customHeight="false" outlineLevel="0" collapsed="false">
      <c r="A4877" s="57" t="e">
        <f aca="false">INDEX(BucketTable,MATCH(B4877,SumMonths,0),1)</f>
        <v>#N/A</v>
      </c>
      <c r="K4877" s="57" t="e">
        <f aca="false">INDEX(lava,MATCH(B4877,SumMonths,0),2)</f>
        <v>#N/A</v>
      </c>
    </row>
    <row r="4878" customFormat="false" ht="12.75" hidden="false" customHeight="false" outlineLevel="0" collapsed="false">
      <c r="A4878" s="57" t="e">
        <f aca="false">INDEX(BucketTable,MATCH(B4878,SumMonths,0),1)</f>
        <v>#N/A</v>
      </c>
      <c r="K4878" s="57" t="e">
        <f aca="false">INDEX(lava,MATCH(B4878,SumMonths,0),2)</f>
        <v>#N/A</v>
      </c>
    </row>
    <row r="4879" customFormat="false" ht="12.75" hidden="false" customHeight="false" outlineLevel="0" collapsed="false">
      <c r="A4879" s="57" t="e">
        <f aca="false">INDEX(BucketTable,MATCH(B4879,SumMonths,0),1)</f>
        <v>#N/A</v>
      </c>
      <c r="K4879" s="57" t="e">
        <f aca="false">INDEX(lava,MATCH(B4879,SumMonths,0),2)</f>
        <v>#N/A</v>
      </c>
    </row>
    <row r="4880" customFormat="false" ht="12.75" hidden="false" customHeight="false" outlineLevel="0" collapsed="false">
      <c r="A4880" s="57" t="e">
        <f aca="false">INDEX(BucketTable,MATCH(B4880,SumMonths,0),1)</f>
        <v>#N/A</v>
      </c>
      <c r="K4880" s="57" t="e">
        <f aca="false">INDEX(lava,MATCH(B4880,SumMonths,0),2)</f>
        <v>#N/A</v>
      </c>
    </row>
    <row r="4881" customFormat="false" ht="12.75" hidden="false" customHeight="false" outlineLevel="0" collapsed="false">
      <c r="A4881" s="57" t="e">
        <f aca="false">INDEX(BucketTable,MATCH(B4881,SumMonths,0),1)</f>
        <v>#N/A</v>
      </c>
      <c r="K4881" s="57" t="e">
        <f aca="false">INDEX(lava,MATCH(B4881,SumMonths,0),2)</f>
        <v>#N/A</v>
      </c>
    </row>
    <row r="4882" customFormat="false" ht="12.75" hidden="false" customHeight="false" outlineLevel="0" collapsed="false">
      <c r="A4882" s="57" t="e">
        <f aca="false">INDEX(BucketTable,MATCH(B4882,SumMonths,0),1)</f>
        <v>#N/A</v>
      </c>
      <c r="K4882" s="57" t="e">
        <f aca="false">INDEX(lava,MATCH(B4882,SumMonths,0),2)</f>
        <v>#N/A</v>
      </c>
    </row>
    <row r="4883" customFormat="false" ht="12.75" hidden="false" customHeight="false" outlineLevel="0" collapsed="false">
      <c r="A4883" s="57" t="e">
        <f aca="false">INDEX(BucketTable,MATCH(B4883,SumMonths,0),1)</f>
        <v>#N/A</v>
      </c>
      <c r="K4883" s="57" t="e">
        <f aca="false">INDEX(lava,MATCH(B4883,SumMonths,0),2)</f>
        <v>#N/A</v>
      </c>
    </row>
    <row r="4884" customFormat="false" ht="12.75" hidden="false" customHeight="false" outlineLevel="0" collapsed="false">
      <c r="A4884" s="57" t="e">
        <f aca="false">INDEX(BucketTable,MATCH(B4884,SumMonths,0),1)</f>
        <v>#N/A</v>
      </c>
      <c r="K4884" s="57" t="e">
        <f aca="false">INDEX(lava,MATCH(B4884,SumMonths,0),2)</f>
        <v>#N/A</v>
      </c>
    </row>
    <row r="4885" customFormat="false" ht="12.75" hidden="false" customHeight="false" outlineLevel="0" collapsed="false">
      <c r="A4885" s="57" t="e">
        <f aca="false">INDEX(BucketTable,MATCH(B4885,SumMonths,0),1)</f>
        <v>#N/A</v>
      </c>
      <c r="K4885" s="57" t="e">
        <f aca="false">INDEX(lava,MATCH(B4885,SumMonths,0),2)</f>
        <v>#N/A</v>
      </c>
    </row>
    <row r="4886" customFormat="false" ht="12.75" hidden="false" customHeight="false" outlineLevel="0" collapsed="false">
      <c r="A4886" s="57" t="e">
        <f aca="false">INDEX(BucketTable,MATCH(B4886,SumMonths,0),1)</f>
        <v>#N/A</v>
      </c>
      <c r="K4886" s="57" t="e">
        <f aca="false">INDEX(lava,MATCH(B4886,SumMonths,0),2)</f>
        <v>#N/A</v>
      </c>
    </row>
    <row r="4887" customFormat="false" ht="12.75" hidden="false" customHeight="false" outlineLevel="0" collapsed="false">
      <c r="A4887" s="57" t="e">
        <f aca="false">INDEX(BucketTable,MATCH(B4887,SumMonths,0),1)</f>
        <v>#N/A</v>
      </c>
      <c r="K4887" s="57" t="e">
        <f aca="false">INDEX(lava,MATCH(B4887,SumMonths,0),2)</f>
        <v>#N/A</v>
      </c>
    </row>
    <row r="4888" customFormat="false" ht="12.75" hidden="false" customHeight="false" outlineLevel="0" collapsed="false">
      <c r="A4888" s="57" t="e">
        <f aca="false">INDEX(BucketTable,MATCH(B4888,SumMonths,0),1)</f>
        <v>#N/A</v>
      </c>
      <c r="K4888" s="57" t="e">
        <f aca="false">INDEX(lava,MATCH(B4888,SumMonths,0),2)</f>
        <v>#N/A</v>
      </c>
    </row>
    <row r="4889" customFormat="false" ht="12.75" hidden="false" customHeight="false" outlineLevel="0" collapsed="false">
      <c r="A4889" s="57" t="e">
        <f aca="false">INDEX(BucketTable,MATCH(B4889,SumMonths,0),1)</f>
        <v>#N/A</v>
      </c>
      <c r="K4889" s="57" t="e">
        <f aca="false">INDEX(lava,MATCH(B4889,SumMonths,0),2)</f>
        <v>#N/A</v>
      </c>
    </row>
    <row r="4890" customFormat="false" ht="12.75" hidden="false" customHeight="false" outlineLevel="0" collapsed="false">
      <c r="A4890" s="57" t="e">
        <f aca="false">INDEX(BucketTable,MATCH(B4890,SumMonths,0),1)</f>
        <v>#N/A</v>
      </c>
      <c r="K4890" s="57" t="e">
        <f aca="false">INDEX(lava,MATCH(B4890,SumMonths,0),2)</f>
        <v>#N/A</v>
      </c>
    </row>
    <row r="4891" customFormat="false" ht="12.75" hidden="false" customHeight="false" outlineLevel="0" collapsed="false">
      <c r="A4891" s="57" t="e">
        <f aca="false">INDEX(BucketTable,MATCH(B4891,SumMonths,0),1)</f>
        <v>#N/A</v>
      </c>
      <c r="K4891" s="57" t="e">
        <f aca="false">INDEX(lava,MATCH(B4891,SumMonths,0),2)</f>
        <v>#N/A</v>
      </c>
    </row>
    <row r="4892" customFormat="false" ht="12.75" hidden="false" customHeight="false" outlineLevel="0" collapsed="false">
      <c r="A4892" s="57" t="e">
        <f aca="false">INDEX(BucketTable,MATCH(B4892,SumMonths,0),1)</f>
        <v>#N/A</v>
      </c>
      <c r="K4892" s="57" t="e">
        <f aca="false">INDEX(lava,MATCH(B4892,SumMonths,0),2)</f>
        <v>#N/A</v>
      </c>
    </row>
    <row r="4893" customFormat="false" ht="12.75" hidden="false" customHeight="false" outlineLevel="0" collapsed="false">
      <c r="A4893" s="57" t="e">
        <f aca="false">INDEX(BucketTable,MATCH(B4893,SumMonths,0),1)</f>
        <v>#N/A</v>
      </c>
      <c r="K4893" s="57" t="e">
        <f aca="false">INDEX(lava,MATCH(B4893,SumMonths,0),2)</f>
        <v>#N/A</v>
      </c>
    </row>
    <row r="4894" customFormat="false" ht="12.75" hidden="false" customHeight="false" outlineLevel="0" collapsed="false">
      <c r="A4894" s="57" t="e">
        <f aca="false">INDEX(BucketTable,MATCH(B4894,SumMonths,0),1)</f>
        <v>#N/A</v>
      </c>
      <c r="K4894" s="57" t="e">
        <f aca="false">INDEX(lava,MATCH(B4894,SumMonths,0),2)</f>
        <v>#N/A</v>
      </c>
    </row>
    <row r="4895" customFormat="false" ht="12.75" hidden="false" customHeight="false" outlineLevel="0" collapsed="false">
      <c r="A4895" s="57" t="e">
        <f aca="false">INDEX(BucketTable,MATCH(B4895,SumMonths,0),1)</f>
        <v>#N/A</v>
      </c>
      <c r="K4895" s="57" t="e">
        <f aca="false">INDEX(lava,MATCH(B4895,SumMonths,0),2)</f>
        <v>#N/A</v>
      </c>
    </row>
    <row r="4896" customFormat="false" ht="12.75" hidden="false" customHeight="false" outlineLevel="0" collapsed="false">
      <c r="A4896" s="57" t="e">
        <f aca="false">INDEX(BucketTable,MATCH(B4896,SumMonths,0),1)</f>
        <v>#N/A</v>
      </c>
      <c r="K4896" s="57" t="e">
        <f aca="false">INDEX(lava,MATCH(B4896,SumMonths,0),2)</f>
        <v>#N/A</v>
      </c>
    </row>
    <row r="4897" customFormat="false" ht="12.75" hidden="false" customHeight="false" outlineLevel="0" collapsed="false">
      <c r="A4897" s="57" t="e">
        <f aca="false">INDEX(BucketTable,MATCH(B4897,SumMonths,0),1)</f>
        <v>#N/A</v>
      </c>
      <c r="K4897" s="57" t="e">
        <f aca="false">INDEX(lava,MATCH(B4897,SumMonths,0),2)</f>
        <v>#N/A</v>
      </c>
    </row>
    <row r="4898" customFormat="false" ht="12.75" hidden="false" customHeight="false" outlineLevel="0" collapsed="false">
      <c r="A4898" s="57" t="e">
        <f aca="false">INDEX(BucketTable,MATCH(B4898,SumMonths,0),1)</f>
        <v>#N/A</v>
      </c>
      <c r="K4898" s="57" t="e">
        <f aca="false">INDEX(lava,MATCH(B4898,SumMonths,0),2)</f>
        <v>#N/A</v>
      </c>
    </row>
    <row r="4899" customFormat="false" ht="12.75" hidden="false" customHeight="false" outlineLevel="0" collapsed="false">
      <c r="A4899" s="57" t="e">
        <f aca="false">INDEX(BucketTable,MATCH(B4899,SumMonths,0),1)</f>
        <v>#N/A</v>
      </c>
      <c r="K4899" s="57" t="e">
        <f aca="false">INDEX(lava,MATCH(B4899,SumMonths,0),2)</f>
        <v>#N/A</v>
      </c>
    </row>
    <row r="4900" customFormat="false" ht="12.75" hidden="false" customHeight="false" outlineLevel="0" collapsed="false">
      <c r="A4900" s="57" t="e">
        <f aca="false">INDEX(BucketTable,MATCH(B4900,SumMonths,0),1)</f>
        <v>#N/A</v>
      </c>
      <c r="K4900" s="57" t="e">
        <f aca="false">INDEX(lava,MATCH(B4900,SumMonths,0),2)</f>
        <v>#N/A</v>
      </c>
    </row>
    <row r="4901" customFormat="false" ht="12.75" hidden="false" customHeight="false" outlineLevel="0" collapsed="false">
      <c r="A4901" s="57" t="e">
        <f aca="false">INDEX(BucketTable,MATCH(B4901,SumMonths,0),1)</f>
        <v>#N/A</v>
      </c>
      <c r="K4901" s="57" t="e">
        <f aca="false">INDEX(lava,MATCH(B4901,SumMonths,0),2)</f>
        <v>#N/A</v>
      </c>
    </row>
    <row r="4902" customFormat="false" ht="12.75" hidden="false" customHeight="false" outlineLevel="0" collapsed="false">
      <c r="A4902" s="57" t="e">
        <f aca="false">INDEX(BucketTable,MATCH(B4902,SumMonths,0),1)</f>
        <v>#N/A</v>
      </c>
      <c r="K4902" s="57" t="e">
        <f aca="false">INDEX(lava,MATCH(B4902,SumMonths,0),2)</f>
        <v>#N/A</v>
      </c>
    </row>
    <row r="4903" customFormat="false" ht="12.75" hidden="false" customHeight="false" outlineLevel="0" collapsed="false">
      <c r="A4903" s="57" t="e">
        <f aca="false">INDEX(BucketTable,MATCH(B4903,SumMonths,0),1)</f>
        <v>#N/A</v>
      </c>
      <c r="K4903" s="57" t="e">
        <f aca="false">INDEX(lava,MATCH(B4903,SumMonths,0),2)</f>
        <v>#N/A</v>
      </c>
    </row>
    <row r="4904" customFormat="false" ht="12.75" hidden="false" customHeight="false" outlineLevel="0" collapsed="false">
      <c r="A4904" s="57" t="e">
        <f aca="false">INDEX(BucketTable,MATCH(B4904,SumMonths,0),1)</f>
        <v>#N/A</v>
      </c>
      <c r="K4904" s="57" t="e">
        <f aca="false">INDEX(lava,MATCH(B4904,SumMonths,0),2)</f>
        <v>#N/A</v>
      </c>
    </row>
    <row r="4905" customFormat="false" ht="12.75" hidden="false" customHeight="false" outlineLevel="0" collapsed="false">
      <c r="A4905" s="57" t="e">
        <f aca="false">INDEX(BucketTable,MATCH(B4905,SumMonths,0),1)</f>
        <v>#N/A</v>
      </c>
      <c r="K4905" s="57" t="e">
        <f aca="false">INDEX(lava,MATCH(B4905,SumMonths,0),2)</f>
        <v>#N/A</v>
      </c>
    </row>
    <row r="4906" customFormat="false" ht="12.75" hidden="false" customHeight="false" outlineLevel="0" collapsed="false">
      <c r="A4906" s="57" t="e">
        <f aca="false">INDEX(BucketTable,MATCH(B4906,SumMonths,0),1)</f>
        <v>#N/A</v>
      </c>
      <c r="K4906" s="57" t="e">
        <f aca="false">INDEX(lava,MATCH(B4906,SumMonths,0),2)</f>
        <v>#N/A</v>
      </c>
    </row>
    <row r="4907" customFormat="false" ht="12.75" hidden="false" customHeight="false" outlineLevel="0" collapsed="false">
      <c r="A4907" s="57" t="e">
        <f aca="false">INDEX(BucketTable,MATCH(B4907,SumMonths,0),1)</f>
        <v>#N/A</v>
      </c>
      <c r="K4907" s="57" t="e">
        <f aca="false">INDEX(lava,MATCH(B4907,SumMonths,0),2)</f>
        <v>#N/A</v>
      </c>
    </row>
    <row r="4908" customFormat="false" ht="12.75" hidden="false" customHeight="false" outlineLevel="0" collapsed="false">
      <c r="A4908" s="57" t="e">
        <f aca="false">INDEX(BucketTable,MATCH(B4908,SumMonths,0),1)</f>
        <v>#N/A</v>
      </c>
      <c r="K4908" s="57" t="e">
        <f aca="false">INDEX(lava,MATCH(B4908,SumMonths,0),2)</f>
        <v>#N/A</v>
      </c>
    </row>
    <row r="4909" customFormat="false" ht="12.75" hidden="false" customHeight="false" outlineLevel="0" collapsed="false">
      <c r="A4909" s="57" t="e">
        <f aca="false">INDEX(BucketTable,MATCH(B4909,SumMonths,0),1)</f>
        <v>#N/A</v>
      </c>
      <c r="K4909" s="57" t="e">
        <f aca="false">INDEX(lava,MATCH(B4909,SumMonths,0),2)</f>
        <v>#N/A</v>
      </c>
    </row>
    <row r="4910" customFormat="false" ht="12.75" hidden="false" customHeight="false" outlineLevel="0" collapsed="false">
      <c r="A4910" s="57" t="e">
        <f aca="false">INDEX(BucketTable,MATCH(B4910,SumMonths,0),1)</f>
        <v>#N/A</v>
      </c>
      <c r="K4910" s="57" t="e">
        <f aca="false">INDEX(lava,MATCH(B4910,SumMonths,0),2)</f>
        <v>#N/A</v>
      </c>
    </row>
    <row r="4911" customFormat="false" ht="12.75" hidden="false" customHeight="false" outlineLevel="0" collapsed="false">
      <c r="A4911" s="57" t="e">
        <f aca="false">INDEX(BucketTable,MATCH(B4911,SumMonths,0),1)</f>
        <v>#N/A</v>
      </c>
      <c r="K4911" s="57" t="e">
        <f aca="false">INDEX(lava,MATCH(B4911,SumMonths,0),2)</f>
        <v>#N/A</v>
      </c>
    </row>
    <row r="4912" customFormat="false" ht="12.75" hidden="false" customHeight="false" outlineLevel="0" collapsed="false">
      <c r="A4912" s="57" t="e">
        <f aca="false">INDEX(BucketTable,MATCH(B4912,SumMonths,0),1)</f>
        <v>#N/A</v>
      </c>
      <c r="K4912" s="57" t="e">
        <f aca="false">INDEX(lava,MATCH(B4912,SumMonths,0),2)</f>
        <v>#N/A</v>
      </c>
    </row>
    <row r="4913" customFormat="false" ht="12.75" hidden="false" customHeight="false" outlineLevel="0" collapsed="false">
      <c r="A4913" s="57" t="e">
        <f aca="false">INDEX(BucketTable,MATCH(B4913,SumMonths,0),1)</f>
        <v>#N/A</v>
      </c>
      <c r="K4913" s="57" t="e">
        <f aca="false">INDEX(lava,MATCH(B4913,SumMonths,0),2)</f>
        <v>#N/A</v>
      </c>
    </row>
    <row r="4914" customFormat="false" ht="12.75" hidden="false" customHeight="false" outlineLevel="0" collapsed="false">
      <c r="A4914" s="57" t="e">
        <f aca="false">INDEX(BucketTable,MATCH(B4914,SumMonths,0),1)</f>
        <v>#N/A</v>
      </c>
      <c r="K4914" s="57" t="e">
        <f aca="false">INDEX(lava,MATCH(B4914,SumMonths,0),2)</f>
        <v>#N/A</v>
      </c>
    </row>
    <row r="4915" customFormat="false" ht="12.75" hidden="false" customHeight="false" outlineLevel="0" collapsed="false">
      <c r="A4915" s="57" t="e">
        <f aca="false">INDEX(BucketTable,MATCH(B4915,SumMonths,0),1)</f>
        <v>#N/A</v>
      </c>
      <c r="K4915" s="57" t="e">
        <f aca="false">INDEX(lava,MATCH(B4915,SumMonths,0),2)</f>
        <v>#N/A</v>
      </c>
    </row>
    <row r="4916" customFormat="false" ht="12.75" hidden="false" customHeight="false" outlineLevel="0" collapsed="false">
      <c r="A4916" s="57" t="e">
        <f aca="false">INDEX(BucketTable,MATCH(B4916,SumMonths,0),1)</f>
        <v>#N/A</v>
      </c>
      <c r="K4916" s="57" t="e">
        <f aca="false">INDEX(lava,MATCH(B4916,SumMonths,0),2)</f>
        <v>#N/A</v>
      </c>
    </row>
    <row r="4917" customFormat="false" ht="12.75" hidden="false" customHeight="false" outlineLevel="0" collapsed="false">
      <c r="A4917" s="57" t="e">
        <f aca="false">INDEX(BucketTable,MATCH(B4917,SumMonths,0),1)</f>
        <v>#N/A</v>
      </c>
      <c r="K4917" s="57" t="e">
        <f aca="false">INDEX(lava,MATCH(B4917,SumMonths,0),2)</f>
        <v>#N/A</v>
      </c>
    </row>
    <row r="4918" customFormat="false" ht="12.75" hidden="false" customHeight="false" outlineLevel="0" collapsed="false">
      <c r="A4918" s="57" t="e">
        <f aca="false">INDEX(BucketTable,MATCH(B4918,SumMonths,0),1)</f>
        <v>#N/A</v>
      </c>
      <c r="K4918" s="57" t="e">
        <f aca="false">INDEX(lava,MATCH(B4918,SumMonths,0),2)</f>
        <v>#N/A</v>
      </c>
    </row>
    <row r="4919" customFormat="false" ht="12.75" hidden="false" customHeight="false" outlineLevel="0" collapsed="false">
      <c r="A4919" s="57" t="e">
        <f aca="false">INDEX(BucketTable,MATCH(B4919,SumMonths,0),1)</f>
        <v>#N/A</v>
      </c>
      <c r="K4919" s="57" t="e">
        <f aca="false">INDEX(lava,MATCH(B4919,SumMonths,0),2)</f>
        <v>#N/A</v>
      </c>
    </row>
    <row r="4920" customFormat="false" ht="12.75" hidden="false" customHeight="false" outlineLevel="0" collapsed="false">
      <c r="A4920" s="57" t="e">
        <f aca="false">INDEX(BucketTable,MATCH(B4920,SumMonths,0),1)</f>
        <v>#N/A</v>
      </c>
      <c r="K4920" s="57" t="e">
        <f aca="false">INDEX(lava,MATCH(B4920,SumMonths,0),2)</f>
        <v>#N/A</v>
      </c>
    </row>
    <row r="4921" customFormat="false" ht="12.75" hidden="false" customHeight="false" outlineLevel="0" collapsed="false">
      <c r="A4921" s="57" t="e">
        <f aca="false">INDEX(BucketTable,MATCH(B4921,SumMonths,0),1)</f>
        <v>#N/A</v>
      </c>
      <c r="K4921" s="57" t="e">
        <f aca="false">INDEX(lava,MATCH(B4921,SumMonths,0),2)</f>
        <v>#N/A</v>
      </c>
    </row>
    <row r="4922" customFormat="false" ht="12.75" hidden="false" customHeight="false" outlineLevel="0" collapsed="false">
      <c r="A4922" s="57" t="e">
        <f aca="false">INDEX(BucketTable,MATCH(B4922,SumMonths,0),1)</f>
        <v>#N/A</v>
      </c>
      <c r="K4922" s="57" t="e">
        <f aca="false">INDEX(lava,MATCH(B4922,SumMonths,0),2)</f>
        <v>#N/A</v>
      </c>
    </row>
    <row r="4923" customFormat="false" ht="12.75" hidden="false" customHeight="false" outlineLevel="0" collapsed="false">
      <c r="A4923" s="57" t="e">
        <f aca="false">INDEX(BucketTable,MATCH(B4923,SumMonths,0),1)</f>
        <v>#N/A</v>
      </c>
      <c r="K4923" s="57" t="e">
        <f aca="false">INDEX(lava,MATCH(B4923,SumMonths,0),2)</f>
        <v>#N/A</v>
      </c>
    </row>
    <row r="4924" customFormat="false" ht="12.75" hidden="false" customHeight="false" outlineLevel="0" collapsed="false">
      <c r="A4924" s="57" t="e">
        <f aca="false">INDEX(BucketTable,MATCH(B4924,SumMonths,0),1)</f>
        <v>#N/A</v>
      </c>
      <c r="K4924" s="57" t="e">
        <f aca="false">INDEX(lava,MATCH(B4924,SumMonths,0),2)</f>
        <v>#N/A</v>
      </c>
    </row>
    <row r="4925" customFormat="false" ht="12.75" hidden="false" customHeight="false" outlineLevel="0" collapsed="false">
      <c r="A4925" s="57" t="e">
        <f aca="false">INDEX(BucketTable,MATCH(B4925,SumMonths,0),1)</f>
        <v>#N/A</v>
      </c>
      <c r="K4925" s="57" t="e">
        <f aca="false">INDEX(lava,MATCH(B4925,SumMonths,0),2)</f>
        <v>#N/A</v>
      </c>
    </row>
    <row r="4926" customFormat="false" ht="12.75" hidden="false" customHeight="false" outlineLevel="0" collapsed="false">
      <c r="A4926" s="57" t="e">
        <f aca="false">INDEX(BucketTable,MATCH(B4926,SumMonths,0),1)</f>
        <v>#N/A</v>
      </c>
      <c r="K4926" s="57" t="e">
        <f aca="false">INDEX(lava,MATCH(B4926,SumMonths,0),2)</f>
        <v>#N/A</v>
      </c>
    </row>
    <row r="4927" customFormat="false" ht="12.75" hidden="false" customHeight="false" outlineLevel="0" collapsed="false">
      <c r="A4927" s="57" t="e">
        <f aca="false">INDEX(BucketTable,MATCH(B4927,SumMonths,0),1)</f>
        <v>#N/A</v>
      </c>
      <c r="K4927" s="57" t="e">
        <f aca="false">INDEX(lava,MATCH(B4927,SumMonths,0),2)</f>
        <v>#N/A</v>
      </c>
    </row>
    <row r="4928" customFormat="false" ht="12.75" hidden="false" customHeight="false" outlineLevel="0" collapsed="false">
      <c r="A4928" s="57" t="e">
        <f aca="false">INDEX(BucketTable,MATCH(B4928,SumMonths,0),1)</f>
        <v>#N/A</v>
      </c>
      <c r="K4928" s="57" t="e">
        <f aca="false">INDEX(lava,MATCH(B4928,SumMonths,0),2)</f>
        <v>#N/A</v>
      </c>
    </row>
    <row r="4929" customFormat="false" ht="12.75" hidden="false" customHeight="false" outlineLevel="0" collapsed="false">
      <c r="A4929" s="57" t="e">
        <f aca="false">INDEX(BucketTable,MATCH(B4929,SumMonths,0),1)</f>
        <v>#N/A</v>
      </c>
      <c r="K4929" s="57" t="e">
        <f aca="false">INDEX(lava,MATCH(B4929,SumMonths,0),2)</f>
        <v>#N/A</v>
      </c>
    </row>
    <row r="4930" customFormat="false" ht="12.75" hidden="false" customHeight="false" outlineLevel="0" collapsed="false">
      <c r="A4930" s="57" t="e">
        <f aca="false">INDEX(BucketTable,MATCH(B4930,SumMonths,0),1)</f>
        <v>#N/A</v>
      </c>
      <c r="K4930" s="57" t="e">
        <f aca="false">INDEX(lava,MATCH(B4930,SumMonths,0),2)</f>
        <v>#N/A</v>
      </c>
    </row>
    <row r="4931" customFormat="false" ht="12.75" hidden="false" customHeight="false" outlineLevel="0" collapsed="false">
      <c r="A4931" s="57" t="e">
        <f aca="false">INDEX(BucketTable,MATCH(B4931,SumMonths,0),1)</f>
        <v>#N/A</v>
      </c>
      <c r="K4931" s="57" t="e">
        <f aca="false">INDEX(lava,MATCH(B4931,SumMonths,0),2)</f>
        <v>#N/A</v>
      </c>
    </row>
    <row r="4932" customFormat="false" ht="12.75" hidden="false" customHeight="false" outlineLevel="0" collapsed="false">
      <c r="A4932" s="57" t="e">
        <f aca="false">INDEX(BucketTable,MATCH(B4932,SumMonths,0),1)</f>
        <v>#N/A</v>
      </c>
      <c r="K4932" s="57" t="e">
        <f aca="false">INDEX(lava,MATCH(B4932,SumMonths,0),2)</f>
        <v>#N/A</v>
      </c>
    </row>
    <row r="4933" customFormat="false" ht="12.75" hidden="false" customHeight="false" outlineLevel="0" collapsed="false">
      <c r="A4933" s="57" t="e">
        <f aca="false">INDEX(BucketTable,MATCH(B4933,SumMonths,0),1)</f>
        <v>#N/A</v>
      </c>
      <c r="K4933" s="57" t="e">
        <f aca="false">INDEX(lava,MATCH(B4933,SumMonths,0),2)</f>
        <v>#N/A</v>
      </c>
    </row>
    <row r="4934" customFormat="false" ht="12.75" hidden="false" customHeight="false" outlineLevel="0" collapsed="false">
      <c r="A4934" s="57" t="e">
        <f aca="false">INDEX(BucketTable,MATCH(B4934,SumMonths,0),1)</f>
        <v>#N/A</v>
      </c>
      <c r="K4934" s="57" t="e">
        <f aca="false">INDEX(lava,MATCH(B4934,SumMonths,0),2)</f>
        <v>#N/A</v>
      </c>
    </row>
    <row r="4935" customFormat="false" ht="12.75" hidden="false" customHeight="false" outlineLevel="0" collapsed="false">
      <c r="A4935" s="57" t="e">
        <f aca="false">INDEX(BucketTable,MATCH(B4935,SumMonths,0),1)</f>
        <v>#N/A</v>
      </c>
      <c r="K4935" s="57" t="e">
        <f aca="false">INDEX(lava,MATCH(B4935,SumMonths,0),2)</f>
        <v>#N/A</v>
      </c>
    </row>
    <row r="4936" customFormat="false" ht="12.75" hidden="false" customHeight="false" outlineLevel="0" collapsed="false">
      <c r="A4936" s="57" t="e">
        <f aca="false">INDEX(BucketTable,MATCH(B4936,SumMonths,0),1)</f>
        <v>#N/A</v>
      </c>
      <c r="K4936" s="57" t="e">
        <f aca="false">INDEX(lava,MATCH(B4936,SumMonths,0),2)</f>
        <v>#N/A</v>
      </c>
    </row>
    <row r="4937" customFormat="false" ht="12.75" hidden="false" customHeight="false" outlineLevel="0" collapsed="false">
      <c r="A4937" s="57" t="e">
        <f aca="false">INDEX(BucketTable,MATCH(B4937,SumMonths,0),1)</f>
        <v>#N/A</v>
      </c>
      <c r="K4937" s="57" t="e">
        <f aca="false">INDEX(lava,MATCH(B4937,SumMonths,0),2)</f>
        <v>#N/A</v>
      </c>
    </row>
    <row r="4938" customFormat="false" ht="12.75" hidden="false" customHeight="false" outlineLevel="0" collapsed="false">
      <c r="A4938" s="57" t="e">
        <f aca="false">INDEX(BucketTable,MATCH(B4938,SumMonths,0),1)</f>
        <v>#N/A</v>
      </c>
      <c r="K4938" s="57" t="e">
        <f aca="false">INDEX(lava,MATCH(B4938,SumMonths,0),2)</f>
        <v>#N/A</v>
      </c>
    </row>
    <row r="4939" customFormat="false" ht="12.75" hidden="false" customHeight="false" outlineLevel="0" collapsed="false">
      <c r="A4939" s="57" t="e">
        <f aca="false">INDEX(BucketTable,MATCH(B4939,SumMonths,0),1)</f>
        <v>#N/A</v>
      </c>
      <c r="K4939" s="57" t="e">
        <f aca="false">INDEX(lava,MATCH(B4939,SumMonths,0),2)</f>
        <v>#N/A</v>
      </c>
    </row>
    <row r="4940" customFormat="false" ht="12.75" hidden="false" customHeight="false" outlineLevel="0" collapsed="false">
      <c r="A4940" s="57" t="e">
        <f aca="false">INDEX(BucketTable,MATCH(B4940,SumMonths,0),1)</f>
        <v>#N/A</v>
      </c>
      <c r="K4940" s="57" t="e">
        <f aca="false">INDEX(lava,MATCH(B4940,SumMonths,0),2)</f>
        <v>#N/A</v>
      </c>
    </row>
    <row r="4941" customFormat="false" ht="12.75" hidden="false" customHeight="false" outlineLevel="0" collapsed="false">
      <c r="A4941" s="57" t="e">
        <f aca="false">INDEX(BucketTable,MATCH(B4941,SumMonths,0),1)</f>
        <v>#N/A</v>
      </c>
      <c r="K4941" s="57" t="e">
        <f aca="false">INDEX(lava,MATCH(B4941,SumMonths,0),2)</f>
        <v>#N/A</v>
      </c>
    </row>
    <row r="4942" customFormat="false" ht="12.75" hidden="false" customHeight="false" outlineLevel="0" collapsed="false">
      <c r="A4942" s="57" t="e">
        <f aca="false">INDEX(BucketTable,MATCH(B4942,SumMonths,0),1)</f>
        <v>#N/A</v>
      </c>
      <c r="K4942" s="57" t="e">
        <f aca="false">INDEX(lava,MATCH(B4942,SumMonths,0),2)</f>
        <v>#N/A</v>
      </c>
    </row>
    <row r="4943" customFormat="false" ht="12.75" hidden="false" customHeight="false" outlineLevel="0" collapsed="false">
      <c r="A4943" s="57" t="e">
        <f aca="false">INDEX(BucketTable,MATCH(B4943,SumMonths,0),1)</f>
        <v>#N/A</v>
      </c>
      <c r="K4943" s="57" t="e">
        <f aca="false">INDEX(lava,MATCH(B4943,SumMonths,0),2)</f>
        <v>#N/A</v>
      </c>
    </row>
    <row r="4944" customFormat="false" ht="12.75" hidden="false" customHeight="false" outlineLevel="0" collapsed="false">
      <c r="A4944" s="57" t="e">
        <f aca="false">INDEX(BucketTable,MATCH(B4944,SumMonths,0),1)</f>
        <v>#N/A</v>
      </c>
      <c r="K4944" s="57" t="e">
        <f aca="false">INDEX(lava,MATCH(B4944,SumMonths,0),2)</f>
        <v>#N/A</v>
      </c>
    </row>
    <row r="4945" customFormat="false" ht="12.75" hidden="false" customHeight="false" outlineLevel="0" collapsed="false">
      <c r="A4945" s="57" t="e">
        <f aca="false">INDEX(BucketTable,MATCH(B4945,SumMonths,0),1)</f>
        <v>#N/A</v>
      </c>
      <c r="K4945" s="57" t="e">
        <f aca="false">INDEX(lava,MATCH(B4945,SumMonths,0),2)</f>
        <v>#N/A</v>
      </c>
    </row>
    <row r="4946" customFormat="false" ht="12.75" hidden="false" customHeight="false" outlineLevel="0" collapsed="false">
      <c r="A4946" s="57" t="e">
        <f aca="false">INDEX(BucketTable,MATCH(B4946,SumMonths,0),1)</f>
        <v>#N/A</v>
      </c>
      <c r="K4946" s="57" t="e">
        <f aca="false">INDEX(lava,MATCH(B4946,SumMonths,0),2)</f>
        <v>#N/A</v>
      </c>
    </row>
    <row r="4947" customFormat="false" ht="12.75" hidden="false" customHeight="false" outlineLevel="0" collapsed="false">
      <c r="A4947" s="57" t="e">
        <f aca="false">INDEX(BucketTable,MATCH(B4947,SumMonths,0),1)</f>
        <v>#N/A</v>
      </c>
      <c r="K4947" s="57" t="e">
        <f aca="false">INDEX(lava,MATCH(B4947,SumMonths,0),2)</f>
        <v>#N/A</v>
      </c>
    </row>
    <row r="4948" customFormat="false" ht="12.75" hidden="false" customHeight="false" outlineLevel="0" collapsed="false">
      <c r="A4948" s="57" t="e">
        <f aca="false">INDEX(BucketTable,MATCH(B4948,SumMonths,0),1)</f>
        <v>#N/A</v>
      </c>
      <c r="K4948" s="57" t="e">
        <f aca="false">INDEX(lava,MATCH(B4948,SumMonths,0),2)</f>
        <v>#N/A</v>
      </c>
    </row>
    <row r="4949" customFormat="false" ht="12.75" hidden="false" customHeight="false" outlineLevel="0" collapsed="false">
      <c r="A4949" s="57" t="e">
        <f aca="false">INDEX(BucketTable,MATCH(B4949,SumMonths,0),1)</f>
        <v>#N/A</v>
      </c>
      <c r="K4949" s="57" t="e">
        <f aca="false">INDEX(lava,MATCH(B4949,SumMonths,0),2)</f>
        <v>#N/A</v>
      </c>
    </row>
    <row r="4950" customFormat="false" ht="12.75" hidden="false" customHeight="false" outlineLevel="0" collapsed="false">
      <c r="A4950" s="57" t="e">
        <f aca="false">INDEX(BucketTable,MATCH(B4950,SumMonths,0),1)</f>
        <v>#N/A</v>
      </c>
      <c r="K4950" s="57" t="e">
        <f aca="false">INDEX(lava,MATCH(B4950,SumMonths,0),2)</f>
        <v>#N/A</v>
      </c>
    </row>
    <row r="4951" customFormat="false" ht="12.75" hidden="false" customHeight="false" outlineLevel="0" collapsed="false">
      <c r="A4951" s="57" t="e">
        <f aca="false">INDEX(BucketTable,MATCH(B4951,SumMonths,0),1)</f>
        <v>#N/A</v>
      </c>
      <c r="K4951" s="57" t="e">
        <f aca="false">INDEX(lava,MATCH(B4951,SumMonths,0),2)</f>
        <v>#N/A</v>
      </c>
    </row>
    <row r="4952" customFormat="false" ht="12.75" hidden="false" customHeight="false" outlineLevel="0" collapsed="false">
      <c r="A4952" s="57" t="e">
        <f aca="false">INDEX(BucketTable,MATCH(B4952,SumMonths,0),1)</f>
        <v>#N/A</v>
      </c>
      <c r="K4952" s="57" t="e">
        <f aca="false">INDEX(lava,MATCH(B4952,SumMonths,0),2)</f>
        <v>#N/A</v>
      </c>
    </row>
    <row r="4953" customFormat="false" ht="12.75" hidden="false" customHeight="false" outlineLevel="0" collapsed="false">
      <c r="A4953" s="57" t="e">
        <f aca="false">INDEX(BucketTable,MATCH(B4953,SumMonths,0),1)</f>
        <v>#N/A</v>
      </c>
      <c r="K4953" s="57" t="e">
        <f aca="false">INDEX(lava,MATCH(B4953,SumMonths,0),2)</f>
        <v>#N/A</v>
      </c>
    </row>
    <row r="4954" customFormat="false" ht="12.75" hidden="false" customHeight="false" outlineLevel="0" collapsed="false">
      <c r="A4954" s="57" t="e">
        <f aca="false">INDEX(BucketTable,MATCH(B4954,SumMonths,0),1)</f>
        <v>#N/A</v>
      </c>
      <c r="K4954" s="57" t="e">
        <f aca="false">INDEX(lava,MATCH(B4954,SumMonths,0),2)</f>
        <v>#N/A</v>
      </c>
    </row>
    <row r="4955" customFormat="false" ht="12.75" hidden="false" customHeight="false" outlineLevel="0" collapsed="false">
      <c r="A4955" s="57" t="e">
        <f aca="false">INDEX(BucketTable,MATCH(B4955,SumMonths,0),1)</f>
        <v>#N/A</v>
      </c>
      <c r="K4955" s="57" t="e">
        <f aca="false">INDEX(lava,MATCH(B4955,SumMonths,0),2)</f>
        <v>#N/A</v>
      </c>
    </row>
    <row r="4956" customFormat="false" ht="12.75" hidden="false" customHeight="false" outlineLevel="0" collapsed="false">
      <c r="A4956" s="57" t="e">
        <f aca="false">INDEX(BucketTable,MATCH(B4956,SumMonths,0),1)</f>
        <v>#N/A</v>
      </c>
      <c r="K4956" s="57" t="e">
        <f aca="false">INDEX(lava,MATCH(B4956,SumMonths,0),2)</f>
        <v>#N/A</v>
      </c>
    </row>
    <row r="4957" customFormat="false" ht="12.75" hidden="false" customHeight="false" outlineLevel="0" collapsed="false">
      <c r="A4957" s="57" t="e">
        <f aca="false">INDEX(BucketTable,MATCH(B4957,SumMonths,0),1)</f>
        <v>#N/A</v>
      </c>
      <c r="K4957" s="57" t="e">
        <f aca="false">INDEX(lava,MATCH(B4957,SumMonths,0),2)</f>
        <v>#N/A</v>
      </c>
    </row>
    <row r="4958" customFormat="false" ht="12.75" hidden="false" customHeight="false" outlineLevel="0" collapsed="false">
      <c r="A4958" s="57" t="e">
        <f aca="false">INDEX(BucketTable,MATCH(B4958,SumMonths,0),1)</f>
        <v>#N/A</v>
      </c>
      <c r="K4958" s="57" t="e">
        <f aca="false">INDEX(lava,MATCH(B4958,SumMonths,0),2)</f>
        <v>#N/A</v>
      </c>
    </row>
    <row r="4959" customFormat="false" ht="12.75" hidden="false" customHeight="false" outlineLevel="0" collapsed="false">
      <c r="A4959" s="57" t="e">
        <f aca="false">INDEX(BucketTable,MATCH(B4959,SumMonths,0),1)</f>
        <v>#N/A</v>
      </c>
      <c r="K4959" s="57" t="e">
        <f aca="false">INDEX(lava,MATCH(B4959,SumMonths,0),2)</f>
        <v>#N/A</v>
      </c>
    </row>
    <row r="4960" customFormat="false" ht="12.75" hidden="false" customHeight="false" outlineLevel="0" collapsed="false">
      <c r="A4960" s="57" t="e">
        <f aca="false">INDEX(BucketTable,MATCH(B4960,SumMonths,0),1)</f>
        <v>#N/A</v>
      </c>
      <c r="K4960" s="57" t="e">
        <f aca="false">INDEX(lava,MATCH(B4960,SumMonths,0),2)</f>
        <v>#N/A</v>
      </c>
    </row>
    <row r="4961" customFormat="false" ht="12.75" hidden="false" customHeight="false" outlineLevel="0" collapsed="false">
      <c r="A4961" s="57" t="e">
        <f aca="false">INDEX(BucketTable,MATCH(B4961,SumMonths,0),1)</f>
        <v>#N/A</v>
      </c>
      <c r="K4961" s="57" t="e">
        <f aca="false">INDEX(lava,MATCH(B4961,SumMonths,0),2)</f>
        <v>#N/A</v>
      </c>
    </row>
    <row r="4962" customFormat="false" ht="12.75" hidden="false" customHeight="false" outlineLevel="0" collapsed="false">
      <c r="A4962" s="57" t="e">
        <f aca="false">INDEX(BucketTable,MATCH(B4962,SumMonths,0),1)</f>
        <v>#N/A</v>
      </c>
      <c r="K4962" s="57" t="e">
        <f aca="false">INDEX(lava,MATCH(B4962,SumMonths,0),2)</f>
        <v>#N/A</v>
      </c>
    </row>
    <row r="4963" customFormat="false" ht="12.75" hidden="false" customHeight="false" outlineLevel="0" collapsed="false">
      <c r="A4963" s="57" t="e">
        <f aca="false">INDEX(BucketTable,MATCH(B4963,SumMonths,0),1)</f>
        <v>#N/A</v>
      </c>
      <c r="K4963" s="57" t="e">
        <f aca="false">INDEX(lava,MATCH(B4963,SumMonths,0),2)</f>
        <v>#N/A</v>
      </c>
    </row>
    <row r="4964" customFormat="false" ht="12.75" hidden="false" customHeight="false" outlineLevel="0" collapsed="false">
      <c r="A4964" s="57" t="e">
        <f aca="false">INDEX(BucketTable,MATCH(B4964,SumMonths,0),1)</f>
        <v>#N/A</v>
      </c>
      <c r="K4964" s="57" t="e">
        <f aca="false">INDEX(lava,MATCH(B4964,SumMonths,0),2)</f>
        <v>#N/A</v>
      </c>
    </row>
    <row r="4965" customFormat="false" ht="12.75" hidden="false" customHeight="false" outlineLevel="0" collapsed="false">
      <c r="A4965" s="57" t="e">
        <f aca="false">INDEX(BucketTable,MATCH(B4965,SumMonths,0),1)</f>
        <v>#N/A</v>
      </c>
      <c r="K4965" s="57" t="e">
        <f aca="false">INDEX(lava,MATCH(B4965,SumMonths,0),2)</f>
        <v>#N/A</v>
      </c>
    </row>
    <row r="4966" customFormat="false" ht="12.75" hidden="false" customHeight="false" outlineLevel="0" collapsed="false">
      <c r="A4966" s="57" t="e">
        <f aca="false">INDEX(BucketTable,MATCH(B4966,SumMonths,0),1)</f>
        <v>#N/A</v>
      </c>
      <c r="K4966" s="57" t="e">
        <f aca="false">INDEX(lava,MATCH(B4966,SumMonths,0),2)</f>
        <v>#N/A</v>
      </c>
    </row>
    <row r="4967" customFormat="false" ht="12.75" hidden="false" customHeight="false" outlineLevel="0" collapsed="false">
      <c r="A4967" s="57" t="e">
        <f aca="false">INDEX(BucketTable,MATCH(B4967,SumMonths,0),1)</f>
        <v>#N/A</v>
      </c>
      <c r="K4967" s="57" t="e">
        <f aca="false">INDEX(lava,MATCH(B4967,SumMonths,0),2)</f>
        <v>#N/A</v>
      </c>
    </row>
    <row r="4968" customFormat="false" ht="12.75" hidden="false" customHeight="false" outlineLevel="0" collapsed="false">
      <c r="A4968" s="57" t="e">
        <f aca="false">INDEX(BucketTable,MATCH(B4968,SumMonths,0),1)</f>
        <v>#N/A</v>
      </c>
      <c r="K4968" s="57" t="e">
        <f aca="false">INDEX(lava,MATCH(B4968,SumMonths,0),2)</f>
        <v>#N/A</v>
      </c>
    </row>
    <row r="4969" customFormat="false" ht="12.75" hidden="false" customHeight="false" outlineLevel="0" collapsed="false">
      <c r="A4969" s="57" t="e">
        <f aca="false">INDEX(BucketTable,MATCH(B4969,SumMonths,0),1)</f>
        <v>#N/A</v>
      </c>
      <c r="K4969" s="57" t="e">
        <f aca="false">INDEX(lava,MATCH(B4969,SumMonths,0),2)</f>
        <v>#N/A</v>
      </c>
    </row>
    <row r="4970" customFormat="false" ht="12.75" hidden="false" customHeight="false" outlineLevel="0" collapsed="false">
      <c r="A4970" s="57" t="e">
        <f aca="false">INDEX(BucketTable,MATCH(B4970,SumMonths,0),1)</f>
        <v>#N/A</v>
      </c>
      <c r="K4970" s="57" t="e">
        <f aca="false">INDEX(lava,MATCH(B4970,SumMonths,0),2)</f>
        <v>#N/A</v>
      </c>
    </row>
    <row r="4971" customFormat="false" ht="12.75" hidden="false" customHeight="false" outlineLevel="0" collapsed="false">
      <c r="A4971" s="57" t="e">
        <f aca="false">INDEX(BucketTable,MATCH(B4971,SumMonths,0),1)</f>
        <v>#N/A</v>
      </c>
      <c r="K4971" s="57" t="e">
        <f aca="false">INDEX(lava,MATCH(B4971,SumMonths,0),2)</f>
        <v>#N/A</v>
      </c>
    </row>
    <row r="4972" customFormat="false" ht="12.75" hidden="false" customHeight="false" outlineLevel="0" collapsed="false">
      <c r="A4972" s="57" t="e">
        <f aca="false">INDEX(BucketTable,MATCH(B4972,SumMonths,0),1)</f>
        <v>#N/A</v>
      </c>
      <c r="K4972" s="57" t="e">
        <f aca="false">INDEX(lava,MATCH(B4972,SumMonths,0),2)</f>
        <v>#N/A</v>
      </c>
    </row>
    <row r="4973" customFormat="false" ht="12.75" hidden="false" customHeight="false" outlineLevel="0" collapsed="false">
      <c r="A4973" s="57" t="e">
        <f aca="false">INDEX(BucketTable,MATCH(B4973,SumMonths,0),1)</f>
        <v>#N/A</v>
      </c>
      <c r="K4973" s="57" t="e">
        <f aca="false">INDEX(lava,MATCH(B4973,SumMonths,0),2)</f>
        <v>#N/A</v>
      </c>
    </row>
    <row r="4974" customFormat="false" ht="12.75" hidden="false" customHeight="false" outlineLevel="0" collapsed="false">
      <c r="A4974" s="57" t="e">
        <f aca="false">INDEX(BucketTable,MATCH(B4974,SumMonths,0),1)</f>
        <v>#N/A</v>
      </c>
      <c r="K4974" s="57" t="e">
        <f aca="false">INDEX(lava,MATCH(B4974,SumMonths,0),2)</f>
        <v>#N/A</v>
      </c>
    </row>
    <row r="4975" customFormat="false" ht="12.75" hidden="false" customHeight="false" outlineLevel="0" collapsed="false">
      <c r="A4975" s="57" t="e">
        <f aca="false">INDEX(BucketTable,MATCH(B4975,SumMonths,0),1)</f>
        <v>#N/A</v>
      </c>
      <c r="K4975" s="57" t="e">
        <f aca="false">INDEX(lava,MATCH(B4975,SumMonths,0),2)</f>
        <v>#N/A</v>
      </c>
    </row>
    <row r="4976" customFormat="false" ht="12.75" hidden="false" customHeight="false" outlineLevel="0" collapsed="false">
      <c r="A4976" s="57" t="e">
        <f aca="false">INDEX(BucketTable,MATCH(B4976,SumMonths,0),1)</f>
        <v>#N/A</v>
      </c>
      <c r="K4976" s="57" t="e">
        <f aca="false">INDEX(lava,MATCH(B4976,SumMonths,0),2)</f>
        <v>#N/A</v>
      </c>
    </row>
    <row r="4977" customFormat="false" ht="12.75" hidden="false" customHeight="false" outlineLevel="0" collapsed="false">
      <c r="A4977" s="57" t="e">
        <f aca="false">INDEX(BucketTable,MATCH(B4977,SumMonths,0),1)</f>
        <v>#N/A</v>
      </c>
      <c r="K4977" s="57" t="e">
        <f aca="false">INDEX(lava,MATCH(B4977,SumMonths,0),2)</f>
        <v>#N/A</v>
      </c>
    </row>
    <row r="4978" customFormat="false" ht="12.75" hidden="false" customHeight="false" outlineLevel="0" collapsed="false">
      <c r="A4978" s="57" t="e">
        <f aca="false">INDEX(BucketTable,MATCH(B4978,SumMonths,0),1)</f>
        <v>#N/A</v>
      </c>
      <c r="K4978" s="57" t="e">
        <f aca="false">INDEX(lava,MATCH(B4978,SumMonths,0),2)</f>
        <v>#N/A</v>
      </c>
    </row>
    <row r="4979" customFormat="false" ht="12.75" hidden="false" customHeight="false" outlineLevel="0" collapsed="false">
      <c r="A4979" s="57" t="e">
        <f aca="false">INDEX(BucketTable,MATCH(B4979,SumMonths,0),1)</f>
        <v>#N/A</v>
      </c>
      <c r="K4979" s="57" t="e">
        <f aca="false">INDEX(lava,MATCH(B4979,SumMonths,0),2)</f>
        <v>#N/A</v>
      </c>
    </row>
    <row r="4980" customFormat="false" ht="12.75" hidden="false" customHeight="false" outlineLevel="0" collapsed="false">
      <c r="A4980" s="57" t="e">
        <f aca="false">INDEX(BucketTable,MATCH(B4980,SumMonths,0),1)</f>
        <v>#N/A</v>
      </c>
      <c r="K4980" s="57" t="e">
        <f aca="false">INDEX(lava,MATCH(B4980,SumMonths,0),2)</f>
        <v>#N/A</v>
      </c>
    </row>
    <row r="4981" customFormat="false" ht="12.75" hidden="false" customHeight="false" outlineLevel="0" collapsed="false">
      <c r="A4981" s="57" t="e">
        <f aca="false">INDEX(BucketTable,MATCH(B4981,SumMonths,0),1)</f>
        <v>#N/A</v>
      </c>
      <c r="K4981" s="57" t="e">
        <f aca="false">INDEX(lava,MATCH(B4981,SumMonths,0),2)</f>
        <v>#N/A</v>
      </c>
    </row>
    <row r="4982" customFormat="false" ht="12.75" hidden="false" customHeight="false" outlineLevel="0" collapsed="false">
      <c r="A4982" s="57" t="e">
        <f aca="false">INDEX(BucketTable,MATCH(B4982,SumMonths,0),1)</f>
        <v>#N/A</v>
      </c>
      <c r="K4982" s="57" t="e">
        <f aca="false">INDEX(lava,MATCH(B4982,SumMonths,0),2)</f>
        <v>#N/A</v>
      </c>
    </row>
    <row r="4983" customFormat="false" ht="12.75" hidden="false" customHeight="false" outlineLevel="0" collapsed="false">
      <c r="A4983" s="57" t="e">
        <f aca="false">INDEX(BucketTable,MATCH(B4983,SumMonths,0),1)</f>
        <v>#N/A</v>
      </c>
      <c r="K4983" s="57" t="e">
        <f aca="false">INDEX(lava,MATCH(B4983,SumMonths,0),2)</f>
        <v>#N/A</v>
      </c>
    </row>
    <row r="4984" customFormat="false" ht="12.75" hidden="false" customHeight="false" outlineLevel="0" collapsed="false">
      <c r="A4984" s="57" t="e">
        <f aca="false">INDEX(BucketTable,MATCH(B4984,SumMonths,0),1)</f>
        <v>#N/A</v>
      </c>
      <c r="K4984" s="57" t="e">
        <f aca="false">INDEX(lava,MATCH(B4984,SumMonths,0),2)</f>
        <v>#N/A</v>
      </c>
    </row>
    <row r="4985" customFormat="false" ht="12.75" hidden="false" customHeight="false" outlineLevel="0" collapsed="false">
      <c r="A4985" s="57" t="e">
        <f aca="false">INDEX(BucketTable,MATCH(B4985,SumMonths,0),1)</f>
        <v>#N/A</v>
      </c>
      <c r="K4985" s="57" t="e">
        <f aca="false">INDEX(lava,MATCH(B4985,SumMonths,0),2)</f>
        <v>#N/A</v>
      </c>
    </row>
    <row r="4986" customFormat="false" ht="12.75" hidden="false" customHeight="false" outlineLevel="0" collapsed="false">
      <c r="A4986" s="57" t="e">
        <f aca="false">INDEX(BucketTable,MATCH(B4986,SumMonths,0),1)</f>
        <v>#N/A</v>
      </c>
      <c r="K4986" s="57" t="e">
        <f aca="false">INDEX(lava,MATCH(B4986,SumMonths,0),2)</f>
        <v>#N/A</v>
      </c>
    </row>
    <row r="4987" customFormat="false" ht="12.75" hidden="false" customHeight="false" outlineLevel="0" collapsed="false">
      <c r="A4987" s="57" t="e">
        <f aca="false">INDEX(BucketTable,MATCH(B4987,SumMonths,0),1)</f>
        <v>#N/A</v>
      </c>
      <c r="K4987" s="57" t="e">
        <f aca="false">INDEX(lava,MATCH(B4987,SumMonths,0),2)</f>
        <v>#N/A</v>
      </c>
    </row>
    <row r="4988" customFormat="false" ht="12.75" hidden="false" customHeight="false" outlineLevel="0" collapsed="false">
      <c r="A4988" s="57" t="e">
        <f aca="false">INDEX(BucketTable,MATCH(B4988,SumMonths,0),1)</f>
        <v>#N/A</v>
      </c>
      <c r="K4988" s="57" t="e">
        <f aca="false">INDEX(lava,MATCH(B4988,SumMonths,0),2)</f>
        <v>#N/A</v>
      </c>
    </row>
    <row r="4989" customFormat="false" ht="12.75" hidden="false" customHeight="false" outlineLevel="0" collapsed="false">
      <c r="A4989" s="57" t="e">
        <f aca="false">INDEX(BucketTable,MATCH(B4989,SumMonths,0),1)</f>
        <v>#N/A</v>
      </c>
      <c r="K4989" s="57" t="e">
        <f aca="false">INDEX(lava,MATCH(B4989,SumMonths,0),2)</f>
        <v>#N/A</v>
      </c>
    </row>
    <row r="4990" customFormat="false" ht="12.75" hidden="false" customHeight="false" outlineLevel="0" collapsed="false">
      <c r="A4990" s="57" t="e">
        <f aca="false">INDEX(BucketTable,MATCH(B4990,SumMonths,0),1)</f>
        <v>#N/A</v>
      </c>
      <c r="K4990" s="57" t="e">
        <f aca="false">INDEX(lava,MATCH(B4990,SumMonths,0),2)</f>
        <v>#N/A</v>
      </c>
    </row>
    <row r="4991" customFormat="false" ht="12.75" hidden="false" customHeight="false" outlineLevel="0" collapsed="false">
      <c r="A4991" s="57" t="e">
        <f aca="false">INDEX(BucketTable,MATCH(B4991,SumMonths,0),1)</f>
        <v>#N/A</v>
      </c>
      <c r="K4991" s="57" t="e">
        <f aca="false">INDEX(lava,MATCH(B4991,SumMonths,0),2)</f>
        <v>#N/A</v>
      </c>
    </row>
    <row r="4992" customFormat="false" ht="12.75" hidden="false" customHeight="false" outlineLevel="0" collapsed="false">
      <c r="A4992" s="57" t="e">
        <f aca="false">INDEX(BucketTable,MATCH(B4992,SumMonths,0),1)</f>
        <v>#N/A</v>
      </c>
      <c r="K4992" s="57" t="e">
        <f aca="false">INDEX(lava,MATCH(B4992,SumMonths,0),2)</f>
        <v>#N/A</v>
      </c>
    </row>
    <row r="4993" customFormat="false" ht="12.75" hidden="false" customHeight="false" outlineLevel="0" collapsed="false">
      <c r="A4993" s="57" t="e">
        <f aca="false">INDEX(BucketTable,MATCH(B4993,SumMonths,0),1)</f>
        <v>#N/A</v>
      </c>
      <c r="K4993" s="57" t="e">
        <f aca="false">INDEX(lava,MATCH(B4993,SumMonths,0),2)</f>
        <v>#N/A</v>
      </c>
    </row>
    <row r="4994" customFormat="false" ht="12.75" hidden="false" customHeight="false" outlineLevel="0" collapsed="false">
      <c r="A4994" s="57" t="e">
        <f aca="false">INDEX(BucketTable,MATCH(B4994,SumMonths,0),1)</f>
        <v>#N/A</v>
      </c>
      <c r="K4994" s="57" t="e">
        <f aca="false">INDEX(lava,MATCH(B4994,SumMonths,0),2)</f>
        <v>#N/A</v>
      </c>
    </row>
    <row r="4995" customFormat="false" ht="12.75" hidden="false" customHeight="false" outlineLevel="0" collapsed="false">
      <c r="A4995" s="57" t="e">
        <f aca="false">INDEX(BucketTable,MATCH(B4995,SumMonths,0),1)</f>
        <v>#N/A</v>
      </c>
      <c r="K4995" s="57" t="e">
        <f aca="false">INDEX(lava,MATCH(B4995,SumMonths,0),2)</f>
        <v>#N/A</v>
      </c>
    </row>
    <row r="4996" customFormat="false" ht="12.75" hidden="false" customHeight="false" outlineLevel="0" collapsed="false">
      <c r="A4996" s="57" t="e">
        <f aca="false">INDEX(BucketTable,MATCH(B4996,SumMonths,0),1)</f>
        <v>#N/A</v>
      </c>
      <c r="K4996" s="57" t="e">
        <f aca="false">INDEX(lava,MATCH(B4996,SumMonths,0),2)</f>
        <v>#N/A</v>
      </c>
    </row>
    <row r="4997" customFormat="false" ht="12.75" hidden="false" customHeight="false" outlineLevel="0" collapsed="false">
      <c r="A4997" s="57" t="e">
        <f aca="false">INDEX(BucketTable,MATCH(B4997,SumMonths,0),1)</f>
        <v>#N/A</v>
      </c>
      <c r="K4997" s="57" t="e">
        <f aca="false">INDEX(lava,MATCH(B4997,SumMonths,0),2)</f>
        <v>#N/A</v>
      </c>
    </row>
    <row r="4998" customFormat="false" ht="12.75" hidden="false" customHeight="false" outlineLevel="0" collapsed="false">
      <c r="A4998" s="57" t="e">
        <f aca="false">INDEX(BucketTable,MATCH(B4998,SumMonths,0),1)</f>
        <v>#N/A</v>
      </c>
      <c r="K4998" s="57" t="e">
        <f aca="false">INDEX(lava,MATCH(B4998,SumMonths,0),2)</f>
        <v>#N/A</v>
      </c>
    </row>
    <row r="4999" customFormat="false" ht="12.75" hidden="false" customHeight="false" outlineLevel="0" collapsed="false">
      <c r="A4999" s="57" t="e">
        <f aca="false">INDEX(BucketTable,MATCH(B4999,SumMonths,0),1)</f>
        <v>#N/A</v>
      </c>
      <c r="K4999" s="57" t="e">
        <f aca="false">INDEX(lava,MATCH(B4999,SumMonths,0),2)</f>
        <v>#N/A</v>
      </c>
    </row>
    <row r="5000" customFormat="false" ht="12.75" hidden="false" customHeight="false" outlineLevel="0" collapsed="false">
      <c r="A5000" s="57" t="e">
        <f aca="false">INDEX(BucketTable,MATCH(B5000,SumMonths,0),1)</f>
        <v>#N/A</v>
      </c>
      <c r="K5000" s="57" t="e">
        <f aca="false">INDEX(lava,MATCH(B5000,SumMonths,0),2)</f>
        <v>#N/A</v>
      </c>
    </row>
    <row r="5001" customFormat="false" ht="12.75" hidden="false" customHeight="false" outlineLevel="0" collapsed="false">
      <c r="A5001" s="57" t="e">
        <f aca="false">INDEX(BucketTable,MATCH(B5001,SumMonths,0),1)</f>
        <v>#N/A</v>
      </c>
      <c r="K5001" s="57" t="e">
        <f aca="false">INDEX(lava,MATCH(B5001,SumMonths,0),2)</f>
        <v>#N/A</v>
      </c>
    </row>
    <row r="5002" customFormat="false" ht="12.75" hidden="false" customHeight="false" outlineLevel="0" collapsed="false">
      <c r="A5002" s="57" t="e">
        <f aca="false">INDEX(BucketTable,MATCH(B5002,SumMonths,0),1)</f>
        <v>#N/A</v>
      </c>
      <c r="K5002" s="57" t="e">
        <f aca="false">INDEX(lava,MATCH(B5002,SumMonths,0),2)</f>
        <v>#N/A</v>
      </c>
    </row>
    <row r="5003" customFormat="false" ht="12.75" hidden="false" customHeight="false" outlineLevel="0" collapsed="false">
      <c r="A5003" s="57" t="e">
        <f aca="false">INDEX(BucketTable,MATCH(B5003,SumMonths,0),1)</f>
        <v>#N/A</v>
      </c>
      <c r="K5003" s="57" t="e">
        <f aca="false">INDEX(lava,MATCH(B5003,SumMonths,0),2)</f>
        <v>#N/A</v>
      </c>
    </row>
    <row r="5004" customFormat="false" ht="12.75" hidden="false" customHeight="false" outlineLevel="0" collapsed="false">
      <c r="A5004" s="57" t="e">
        <f aca="false">INDEX(BucketTable,MATCH(B5004,SumMonths,0),1)</f>
        <v>#N/A</v>
      </c>
      <c r="K5004" s="57" t="e">
        <f aca="false">INDEX(lava,MATCH(B5004,SumMonths,0),2)</f>
        <v>#N/A</v>
      </c>
    </row>
    <row r="5005" customFormat="false" ht="12.75" hidden="false" customHeight="false" outlineLevel="0" collapsed="false">
      <c r="A5005" s="57" t="e">
        <f aca="false">INDEX(BucketTable,MATCH(B5005,SumMonths,0),1)</f>
        <v>#N/A</v>
      </c>
      <c r="K5005" s="57" t="e">
        <f aca="false">INDEX(lava,MATCH(B5005,SumMonths,0),2)</f>
        <v>#N/A</v>
      </c>
    </row>
    <row r="5006" customFormat="false" ht="12.75" hidden="false" customHeight="false" outlineLevel="0" collapsed="false">
      <c r="A5006" s="57" t="e">
        <f aca="false">INDEX(BucketTable,MATCH(B5006,SumMonths,0),1)</f>
        <v>#N/A</v>
      </c>
      <c r="K5006" s="57" t="e">
        <f aca="false">INDEX(lava,MATCH(B5006,SumMonths,0),2)</f>
        <v>#N/A</v>
      </c>
    </row>
    <row r="5007" customFormat="false" ht="12.75" hidden="false" customHeight="false" outlineLevel="0" collapsed="false">
      <c r="A5007" s="57" t="e">
        <f aca="false">INDEX(BucketTable,MATCH(B5007,SumMonths,0),1)</f>
        <v>#N/A</v>
      </c>
      <c r="K5007" s="57" t="e">
        <f aca="false">INDEX(lava,MATCH(B5007,SumMonths,0),2)</f>
        <v>#N/A</v>
      </c>
    </row>
    <row r="5008" customFormat="false" ht="12.75" hidden="false" customHeight="false" outlineLevel="0" collapsed="false">
      <c r="A5008" s="57" t="e">
        <f aca="false">INDEX(BucketTable,MATCH(B5008,SumMonths,0),1)</f>
        <v>#N/A</v>
      </c>
      <c r="K5008" s="57" t="e">
        <f aca="false">INDEX(lava,MATCH(B5008,SumMonths,0),2)</f>
        <v>#N/A</v>
      </c>
    </row>
    <row r="5009" customFormat="false" ht="12.75" hidden="false" customHeight="false" outlineLevel="0" collapsed="false">
      <c r="A5009" s="57" t="e">
        <f aca="false">INDEX(BucketTable,MATCH(B5009,SumMonths,0),1)</f>
        <v>#N/A</v>
      </c>
      <c r="K5009" s="57" t="e">
        <f aca="false">INDEX(lava,MATCH(B5009,SumMonths,0),2)</f>
        <v>#N/A</v>
      </c>
    </row>
    <row r="5010" customFormat="false" ht="12.75" hidden="false" customHeight="false" outlineLevel="0" collapsed="false">
      <c r="A5010" s="57" t="e">
        <f aca="false">INDEX(BucketTable,MATCH(B5010,SumMonths,0),1)</f>
        <v>#N/A</v>
      </c>
      <c r="K5010" s="57" t="e">
        <f aca="false">INDEX(lava,MATCH(B5010,SumMonths,0),2)</f>
        <v>#N/A</v>
      </c>
    </row>
    <row r="5011" customFormat="false" ht="12.75" hidden="false" customHeight="false" outlineLevel="0" collapsed="false">
      <c r="A5011" s="57" t="e">
        <f aca="false">INDEX(BucketTable,MATCH(B5011,SumMonths,0),1)</f>
        <v>#N/A</v>
      </c>
      <c r="K5011" s="57" t="e">
        <f aca="false">INDEX(lava,MATCH(B5011,SumMonths,0),2)</f>
        <v>#N/A</v>
      </c>
    </row>
    <row r="5012" customFormat="false" ht="12.75" hidden="false" customHeight="false" outlineLevel="0" collapsed="false">
      <c r="A5012" s="57" t="e">
        <f aca="false">INDEX(BucketTable,MATCH(B5012,SumMonths,0),1)</f>
        <v>#N/A</v>
      </c>
      <c r="K5012" s="57" t="e">
        <f aca="false">INDEX(lava,MATCH(B5012,SumMonths,0),2)</f>
        <v>#N/A</v>
      </c>
    </row>
    <row r="5013" customFormat="false" ht="12.75" hidden="false" customHeight="false" outlineLevel="0" collapsed="false">
      <c r="A5013" s="57" t="e">
        <f aca="false">INDEX(BucketTable,MATCH(B5013,SumMonths,0),1)</f>
        <v>#N/A</v>
      </c>
      <c r="K5013" s="57" t="e">
        <f aca="false">INDEX(lava,MATCH(B5013,SumMonths,0),2)</f>
        <v>#N/A</v>
      </c>
    </row>
    <row r="5014" customFormat="false" ht="12.75" hidden="false" customHeight="false" outlineLevel="0" collapsed="false">
      <c r="A5014" s="57" t="e">
        <f aca="false">INDEX(BucketTable,MATCH(B5014,SumMonths,0),1)</f>
        <v>#N/A</v>
      </c>
      <c r="K5014" s="57" t="e">
        <f aca="false">INDEX(lava,MATCH(B5014,SumMonths,0),2)</f>
        <v>#N/A</v>
      </c>
    </row>
    <row r="5015" customFormat="false" ht="12.75" hidden="false" customHeight="false" outlineLevel="0" collapsed="false">
      <c r="A5015" s="57" t="e">
        <f aca="false">INDEX(BucketTable,MATCH(B5015,SumMonths,0),1)</f>
        <v>#N/A</v>
      </c>
      <c r="K5015" s="57" t="e">
        <f aca="false">INDEX(lava,MATCH(B5015,SumMonths,0),2)</f>
        <v>#N/A</v>
      </c>
    </row>
    <row r="5016" customFormat="false" ht="12.75" hidden="false" customHeight="false" outlineLevel="0" collapsed="false">
      <c r="A5016" s="57" t="e">
        <f aca="false">INDEX(BucketTable,MATCH(B5016,SumMonths,0),1)</f>
        <v>#N/A</v>
      </c>
      <c r="K5016" s="57" t="e">
        <f aca="false">INDEX(lava,MATCH(B5016,SumMonths,0),2)</f>
        <v>#N/A</v>
      </c>
    </row>
    <row r="5017" customFormat="false" ht="12.75" hidden="false" customHeight="false" outlineLevel="0" collapsed="false">
      <c r="A5017" s="57" t="e">
        <f aca="false">INDEX(BucketTable,MATCH(B5017,SumMonths,0),1)</f>
        <v>#N/A</v>
      </c>
      <c r="K5017" s="57" t="e">
        <f aca="false">INDEX(lava,MATCH(B5017,SumMonths,0),2)</f>
        <v>#N/A</v>
      </c>
    </row>
    <row r="5018" customFormat="false" ht="12.75" hidden="false" customHeight="false" outlineLevel="0" collapsed="false">
      <c r="A5018" s="57" t="e">
        <f aca="false">INDEX(BucketTable,MATCH(B5018,SumMonths,0),1)</f>
        <v>#N/A</v>
      </c>
      <c r="K5018" s="57" t="e">
        <f aca="false">INDEX(lava,MATCH(B5018,SumMonths,0),2)</f>
        <v>#N/A</v>
      </c>
    </row>
    <row r="5019" customFormat="false" ht="12.75" hidden="false" customHeight="false" outlineLevel="0" collapsed="false">
      <c r="A5019" s="57" t="e">
        <f aca="false">INDEX(BucketTable,MATCH(B5019,SumMonths,0),1)</f>
        <v>#N/A</v>
      </c>
      <c r="K5019" s="57" t="e">
        <f aca="false">INDEX(lava,MATCH(B5019,SumMonths,0),2)</f>
        <v>#N/A</v>
      </c>
    </row>
    <row r="5020" customFormat="false" ht="12.75" hidden="false" customHeight="false" outlineLevel="0" collapsed="false">
      <c r="A5020" s="57" t="e">
        <f aca="false">INDEX(BucketTable,MATCH(B5020,SumMonths,0),1)</f>
        <v>#N/A</v>
      </c>
      <c r="K5020" s="57" t="e">
        <f aca="false">INDEX(lava,MATCH(B5020,SumMonths,0),2)</f>
        <v>#N/A</v>
      </c>
    </row>
    <row r="5021" customFormat="false" ht="12.75" hidden="false" customHeight="false" outlineLevel="0" collapsed="false">
      <c r="A5021" s="57" t="e">
        <f aca="false">INDEX(BucketTable,MATCH(B5021,SumMonths,0),1)</f>
        <v>#N/A</v>
      </c>
      <c r="K5021" s="57" t="e">
        <f aca="false">INDEX(lava,MATCH(B5021,SumMonths,0),2)</f>
        <v>#N/A</v>
      </c>
    </row>
    <row r="5022" customFormat="false" ht="12.75" hidden="false" customHeight="false" outlineLevel="0" collapsed="false">
      <c r="A5022" s="57" t="e">
        <f aca="false">INDEX(BucketTable,MATCH(B5022,SumMonths,0),1)</f>
        <v>#N/A</v>
      </c>
      <c r="K5022" s="57" t="e">
        <f aca="false">INDEX(lava,MATCH(B5022,SumMonths,0),2)</f>
        <v>#N/A</v>
      </c>
    </row>
    <row r="5023" customFormat="false" ht="12.75" hidden="false" customHeight="false" outlineLevel="0" collapsed="false">
      <c r="A5023" s="57" t="e">
        <f aca="false">INDEX(BucketTable,MATCH(B5023,SumMonths,0),1)</f>
        <v>#N/A</v>
      </c>
      <c r="K5023" s="57" t="e">
        <f aca="false">INDEX(lava,MATCH(B5023,SumMonths,0),2)</f>
        <v>#N/A</v>
      </c>
    </row>
    <row r="5024" customFormat="false" ht="12.75" hidden="false" customHeight="false" outlineLevel="0" collapsed="false">
      <c r="A5024" s="57" t="e">
        <f aca="false">INDEX(BucketTable,MATCH(B5024,SumMonths,0),1)</f>
        <v>#N/A</v>
      </c>
      <c r="K5024" s="57" t="e">
        <f aca="false">INDEX(lava,MATCH(B5024,SumMonths,0),2)</f>
        <v>#N/A</v>
      </c>
    </row>
    <row r="5025" customFormat="false" ht="12.75" hidden="false" customHeight="false" outlineLevel="0" collapsed="false">
      <c r="A5025" s="57" t="e">
        <f aca="false">INDEX(BucketTable,MATCH(B5025,SumMonths,0),1)</f>
        <v>#N/A</v>
      </c>
      <c r="K5025" s="57" t="e">
        <f aca="false">INDEX(lava,MATCH(B5025,SumMonths,0),2)</f>
        <v>#N/A</v>
      </c>
    </row>
    <row r="5026" customFormat="false" ht="12.75" hidden="false" customHeight="false" outlineLevel="0" collapsed="false">
      <c r="A5026" s="57" t="e">
        <f aca="false">INDEX(BucketTable,MATCH(B5026,SumMonths,0),1)</f>
        <v>#N/A</v>
      </c>
      <c r="K5026" s="57" t="e">
        <f aca="false">INDEX(lava,MATCH(B5026,SumMonths,0),2)</f>
        <v>#N/A</v>
      </c>
    </row>
    <row r="5027" customFormat="false" ht="12.75" hidden="false" customHeight="false" outlineLevel="0" collapsed="false">
      <c r="A5027" s="57" t="e">
        <f aca="false">INDEX(BucketTable,MATCH(B5027,SumMonths,0),1)</f>
        <v>#N/A</v>
      </c>
      <c r="K5027" s="57" t="e">
        <f aca="false">INDEX(lava,MATCH(B5027,SumMonths,0),2)</f>
        <v>#N/A</v>
      </c>
    </row>
    <row r="5028" customFormat="false" ht="12.75" hidden="false" customHeight="false" outlineLevel="0" collapsed="false">
      <c r="A5028" s="57" t="e">
        <f aca="false">INDEX(BucketTable,MATCH(B5028,SumMonths,0),1)</f>
        <v>#N/A</v>
      </c>
      <c r="K5028" s="57" t="e">
        <f aca="false">INDEX(lava,MATCH(B5028,SumMonths,0),2)</f>
        <v>#N/A</v>
      </c>
    </row>
    <row r="5029" customFormat="false" ht="12.75" hidden="false" customHeight="false" outlineLevel="0" collapsed="false">
      <c r="A5029" s="57" t="e">
        <f aca="false">INDEX(BucketTable,MATCH(B5029,SumMonths,0),1)</f>
        <v>#N/A</v>
      </c>
      <c r="K5029" s="57" t="e">
        <f aca="false">INDEX(lava,MATCH(B5029,SumMonths,0),2)</f>
        <v>#N/A</v>
      </c>
    </row>
    <row r="5030" customFormat="false" ht="12.75" hidden="false" customHeight="false" outlineLevel="0" collapsed="false">
      <c r="A5030" s="57" t="e">
        <f aca="false">INDEX(BucketTable,MATCH(B5030,SumMonths,0),1)</f>
        <v>#N/A</v>
      </c>
      <c r="K5030" s="57" t="e">
        <f aca="false">INDEX(lava,MATCH(B5030,SumMonths,0),2)</f>
        <v>#N/A</v>
      </c>
    </row>
    <row r="5031" customFormat="false" ht="12.75" hidden="false" customHeight="false" outlineLevel="0" collapsed="false">
      <c r="A5031" s="57" t="e">
        <f aca="false">INDEX(BucketTable,MATCH(B5031,SumMonths,0),1)</f>
        <v>#N/A</v>
      </c>
      <c r="K5031" s="57" t="e">
        <f aca="false">INDEX(lava,MATCH(B5031,SumMonths,0),2)</f>
        <v>#N/A</v>
      </c>
    </row>
    <row r="5032" customFormat="false" ht="12.75" hidden="false" customHeight="false" outlineLevel="0" collapsed="false">
      <c r="A5032" s="57" t="e">
        <f aca="false">INDEX(BucketTable,MATCH(B5032,SumMonths,0),1)</f>
        <v>#N/A</v>
      </c>
      <c r="K5032" s="57" t="e">
        <f aca="false">INDEX(lava,MATCH(B5032,SumMonths,0),2)</f>
        <v>#N/A</v>
      </c>
    </row>
    <row r="5033" customFormat="false" ht="12.75" hidden="false" customHeight="false" outlineLevel="0" collapsed="false">
      <c r="A5033" s="57" t="e">
        <f aca="false">INDEX(BucketTable,MATCH(B5033,SumMonths,0),1)</f>
        <v>#N/A</v>
      </c>
      <c r="K5033" s="57" t="e">
        <f aca="false">INDEX(lava,MATCH(B5033,SumMonths,0),2)</f>
        <v>#N/A</v>
      </c>
    </row>
    <row r="5034" customFormat="false" ht="12.75" hidden="false" customHeight="false" outlineLevel="0" collapsed="false">
      <c r="A5034" s="57" t="e">
        <f aca="false">INDEX(BucketTable,MATCH(B5034,SumMonths,0),1)</f>
        <v>#N/A</v>
      </c>
      <c r="K5034" s="57" t="e">
        <f aca="false">INDEX(lava,MATCH(B5034,SumMonths,0),2)</f>
        <v>#N/A</v>
      </c>
    </row>
    <row r="5035" customFormat="false" ht="12.75" hidden="false" customHeight="false" outlineLevel="0" collapsed="false">
      <c r="A5035" s="57" t="e">
        <f aca="false">INDEX(BucketTable,MATCH(B5035,SumMonths,0),1)</f>
        <v>#N/A</v>
      </c>
      <c r="K5035" s="57" t="e">
        <f aca="false">INDEX(lava,MATCH(B5035,SumMonths,0),2)</f>
        <v>#N/A</v>
      </c>
    </row>
    <row r="5036" customFormat="false" ht="12.75" hidden="false" customHeight="false" outlineLevel="0" collapsed="false">
      <c r="A5036" s="57" t="e">
        <f aca="false">INDEX(BucketTable,MATCH(B5036,SumMonths,0),1)</f>
        <v>#N/A</v>
      </c>
      <c r="K5036" s="57" t="e">
        <f aca="false">INDEX(lava,MATCH(B5036,SumMonths,0),2)</f>
        <v>#N/A</v>
      </c>
    </row>
    <row r="5037" customFormat="false" ht="12.75" hidden="false" customHeight="false" outlineLevel="0" collapsed="false">
      <c r="A5037" s="57" t="e">
        <f aca="false">INDEX(BucketTable,MATCH(B5037,SumMonths,0),1)</f>
        <v>#N/A</v>
      </c>
      <c r="K5037" s="57" t="e">
        <f aca="false">INDEX(lava,MATCH(B5037,SumMonths,0),2)</f>
        <v>#N/A</v>
      </c>
    </row>
    <row r="5038" customFormat="false" ht="12.75" hidden="false" customHeight="false" outlineLevel="0" collapsed="false">
      <c r="A5038" s="57" t="e">
        <f aca="false">INDEX(BucketTable,MATCH(B5038,SumMonths,0),1)</f>
        <v>#N/A</v>
      </c>
      <c r="K5038" s="57" t="e">
        <f aca="false">INDEX(lava,MATCH(B5038,SumMonths,0),2)</f>
        <v>#N/A</v>
      </c>
    </row>
    <row r="5039" customFormat="false" ht="12.75" hidden="false" customHeight="false" outlineLevel="0" collapsed="false">
      <c r="A5039" s="57" t="e">
        <f aca="false">INDEX(BucketTable,MATCH(B5039,SumMonths,0),1)</f>
        <v>#N/A</v>
      </c>
      <c r="K5039" s="57" t="e">
        <f aca="false">INDEX(lava,MATCH(B5039,SumMonths,0),2)</f>
        <v>#N/A</v>
      </c>
    </row>
    <row r="5040" customFormat="false" ht="12.75" hidden="false" customHeight="false" outlineLevel="0" collapsed="false">
      <c r="A5040" s="57" t="e">
        <f aca="false">INDEX(BucketTable,MATCH(B5040,SumMonths,0),1)</f>
        <v>#N/A</v>
      </c>
      <c r="K5040" s="57" t="e">
        <f aca="false">INDEX(lava,MATCH(B5040,SumMonths,0),2)</f>
        <v>#N/A</v>
      </c>
    </row>
    <row r="5041" customFormat="false" ht="12.75" hidden="false" customHeight="false" outlineLevel="0" collapsed="false">
      <c r="A5041" s="57" t="e">
        <f aca="false">INDEX(BucketTable,MATCH(B5041,SumMonths,0),1)</f>
        <v>#N/A</v>
      </c>
      <c r="K5041" s="57" t="e">
        <f aca="false">INDEX(lava,MATCH(B5041,SumMonths,0),2)</f>
        <v>#N/A</v>
      </c>
    </row>
    <row r="5042" customFormat="false" ht="12.75" hidden="false" customHeight="false" outlineLevel="0" collapsed="false">
      <c r="A5042" s="57" t="e">
        <f aca="false">INDEX(BucketTable,MATCH(B5042,SumMonths,0),1)</f>
        <v>#N/A</v>
      </c>
      <c r="K5042" s="57" t="e">
        <f aca="false">INDEX(lava,MATCH(B5042,SumMonths,0),2)</f>
        <v>#N/A</v>
      </c>
    </row>
    <row r="5043" customFormat="false" ht="12.75" hidden="false" customHeight="false" outlineLevel="0" collapsed="false">
      <c r="A5043" s="57" t="e">
        <f aca="false">INDEX(BucketTable,MATCH(B5043,SumMonths,0),1)</f>
        <v>#N/A</v>
      </c>
      <c r="K5043" s="57" t="e">
        <f aca="false">INDEX(lava,MATCH(B5043,SumMonths,0),2)</f>
        <v>#N/A</v>
      </c>
    </row>
    <row r="5044" customFormat="false" ht="12.75" hidden="false" customHeight="false" outlineLevel="0" collapsed="false">
      <c r="A5044" s="57" t="e">
        <f aca="false">INDEX(BucketTable,MATCH(B5044,SumMonths,0),1)</f>
        <v>#N/A</v>
      </c>
      <c r="K5044" s="57" t="e">
        <f aca="false">INDEX(lava,MATCH(B5044,SumMonths,0),2)</f>
        <v>#N/A</v>
      </c>
    </row>
    <row r="5045" customFormat="false" ht="12.75" hidden="false" customHeight="false" outlineLevel="0" collapsed="false">
      <c r="A5045" s="57" t="e">
        <f aca="false">INDEX(BucketTable,MATCH(B5045,SumMonths,0),1)</f>
        <v>#N/A</v>
      </c>
      <c r="K5045" s="57" t="e">
        <f aca="false">INDEX(lava,MATCH(B5045,SumMonths,0),2)</f>
        <v>#N/A</v>
      </c>
    </row>
    <row r="5046" customFormat="false" ht="12.75" hidden="false" customHeight="false" outlineLevel="0" collapsed="false">
      <c r="A5046" s="57" t="e">
        <f aca="false">INDEX(BucketTable,MATCH(B5046,SumMonths,0),1)</f>
        <v>#N/A</v>
      </c>
      <c r="K5046" s="57" t="e">
        <f aca="false">INDEX(lava,MATCH(B5046,SumMonths,0),2)</f>
        <v>#N/A</v>
      </c>
    </row>
    <row r="5047" customFormat="false" ht="12.75" hidden="false" customHeight="false" outlineLevel="0" collapsed="false">
      <c r="A5047" s="57" t="e">
        <f aca="false">INDEX(BucketTable,MATCH(B5047,SumMonths,0),1)</f>
        <v>#N/A</v>
      </c>
      <c r="K5047" s="57" t="e">
        <f aca="false">INDEX(lava,MATCH(B5047,SumMonths,0),2)</f>
        <v>#N/A</v>
      </c>
    </row>
    <row r="5048" customFormat="false" ht="12.75" hidden="false" customHeight="false" outlineLevel="0" collapsed="false">
      <c r="A5048" s="57" t="e">
        <f aca="false">INDEX(BucketTable,MATCH(B5048,SumMonths,0),1)</f>
        <v>#N/A</v>
      </c>
      <c r="K5048" s="57" t="e">
        <f aca="false">INDEX(lava,MATCH(B5048,SumMonths,0),2)</f>
        <v>#N/A</v>
      </c>
    </row>
    <row r="5049" customFormat="false" ht="12.75" hidden="false" customHeight="false" outlineLevel="0" collapsed="false">
      <c r="A5049" s="57" t="e">
        <f aca="false">INDEX(BucketTable,MATCH(B5049,SumMonths,0),1)</f>
        <v>#N/A</v>
      </c>
      <c r="K5049" s="57" t="e">
        <f aca="false">INDEX(lava,MATCH(B5049,SumMonths,0),2)</f>
        <v>#N/A</v>
      </c>
    </row>
    <row r="5050" customFormat="false" ht="12.75" hidden="false" customHeight="false" outlineLevel="0" collapsed="false">
      <c r="A5050" s="57" t="e">
        <f aca="false">INDEX(BucketTable,MATCH(B5050,SumMonths,0),1)</f>
        <v>#N/A</v>
      </c>
      <c r="K5050" s="57" t="e">
        <f aca="false">INDEX(lava,MATCH(B5050,SumMonths,0),2)</f>
        <v>#N/A</v>
      </c>
    </row>
    <row r="5051" customFormat="false" ht="12.75" hidden="false" customHeight="false" outlineLevel="0" collapsed="false">
      <c r="A5051" s="57" t="e">
        <f aca="false">INDEX(BucketTable,MATCH(B5051,SumMonths,0),1)</f>
        <v>#N/A</v>
      </c>
      <c r="K5051" s="57" t="e">
        <f aca="false">INDEX(lava,MATCH(B5051,SumMonths,0),2)</f>
        <v>#N/A</v>
      </c>
    </row>
    <row r="5052" customFormat="false" ht="12.75" hidden="false" customHeight="false" outlineLevel="0" collapsed="false">
      <c r="A5052" s="57" t="e">
        <f aca="false">INDEX(BucketTable,MATCH(B5052,SumMonths,0),1)</f>
        <v>#N/A</v>
      </c>
      <c r="K5052" s="57" t="e">
        <f aca="false">INDEX(lava,MATCH(B5052,SumMonths,0),2)</f>
        <v>#N/A</v>
      </c>
    </row>
    <row r="5053" customFormat="false" ht="12.75" hidden="false" customHeight="false" outlineLevel="0" collapsed="false">
      <c r="A5053" s="57" t="e">
        <f aca="false">INDEX(BucketTable,MATCH(B5053,SumMonths,0),1)</f>
        <v>#N/A</v>
      </c>
      <c r="K5053" s="57" t="e">
        <f aca="false">INDEX(lava,MATCH(B5053,SumMonths,0),2)</f>
        <v>#N/A</v>
      </c>
    </row>
    <row r="5054" customFormat="false" ht="12.75" hidden="false" customHeight="false" outlineLevel="0" collapsed="false">
      <c r="A5054" s="57" t="e">
        <f aca="false">INDEX(BucketTable,MATCH(B5054,SumMonths,0),1)</f>
        <v>#N/A</v>
      </c>
      <c r="K5054" s="57" t="e">
        <f aca="false">INDEX(lava,MATCH(B5054,SumMonths,0),2)</f>
        <v>#N/A</v>
      </c>
    </row>
    <row r="5055" customFormat="false" ht="12.75" hidden="false" customHeight="false" outlineLevel="0" collapsed="false">
      <c r="A5055" s="57" t="e">
        <f aca="false">INDEX(BucketTable,MATCH(B5055,SumMonths,0),1)</f>
        <v>#N/A</v>
      </c>
      <c r="K5055" s="57" t="e">
        <f aca="false">INDEX(lava,MATCH(B5055,SumMonths,0),2)</f>
        <v>#N/A</v>
      </c>
    </row>
    <row r="5056" customFormat="false" ht="12.75" hidden="false" customHeight="false" outlineLevel="0" collapsed="false">
      <c r="A5056" s="57" t="e">
        <f aca="false">INDEX(BucketTable,MATCH(B5056,SumMonths,0),1)</f>
        <v>#N/A</v>
      </c>
      <c r="K5056" s="57" t="e">
        <f aca="false">INDEX(lava,MATCH(B5056,SumMonths,0),2)</f>
        <v>#N/A</v>
      </c>
    </row>
    <row r="5057" customFormat="false" ht="12.75" hidden="false" customHeight="false" outlineLevel="0" collapsed="false">
      <c r="A5057" s="57" t="e">
        <f aca="false">INDEX(BucketTable,MATCH(B5057,SumMonths,0),1)</f>
        <v>#N/A</v>
      </c>
      <c r="K5057" s="57" t="e">
        <f aca="false">INDEX(lava,MATCH(B5057,SumMonths,0),2)</f>
        <v>#N/A</v>
      </c>
    </row>
    <row r="5058" customFormat="false" ht="12.75" hidden="false" customHeight="false" outlineLevel="0" collapsed="false">
      <c r="A5058" s="57" t="e">
        <f aca="false">INDEX(BucketTable,MATCH(B5058,SumMonths,0),1)</f>
        <v>#N/A</v>
      </c>
      <c r="K5058" s="57" t="e">
        <f aca="false">INDEX(lava,MATCH(B5058,SumMonths,0),2)</f>
        <v>#N/A</v>
      </c>
    </row>
    <row r="5059" customFormat="false" ht="12.75" hidden="false" customHeight="false" outlineLevel="0" collapsed="false">
      <c r="A5059" s="57" t="e">
        <f aca="false">INDEX(BucketTable,MATCH(B5059,SumMonths,0),1)</f>
        <v>#N/A</v>
      </c>
      <c r="K5059" s="57" t="e">
        <f aca="false">INDEX(lava,MATCH(B5059,SumMonths,0),2)</f>
        <v>#N/A</v>
      </c>
    </row>
    <row r="5060" customFormat="false" ht="12.75" hidden="false" customHeight="false" outlineLevel="0" collapsed="false">
      <c r="A5060" s="57" t="e">
        <f aca="false">INDEX(BucketTable,MATCH(B5060,SumMonths,0),1)</f>
        <v>#N/A</v>
      </c>
      <c r="K5060" s="57" t="e">
        <f aca="false">INDEX(lava,MATCH(B5060,SumMonths,0),2)</f>
        <v>#N/A</v>
      </c>
    </row>
    <row r="5061" customFormat="false" ht="12.75" hidden="false" customHeight="false" outlineLevel="0" collapsed="false">
      <c r="A5061" s="57" t="e">
        <f aca="false">INDEX(BucketTable,MATCH(B5061,SumMonths,0),1)</f>
        <v>#N/A</v>
      </c>
      <c r="K5061" s="57" t="e">
        <f aca="false">INDEX(lava,MATCH(B5061,SumMonths,0),2)</f>
        <v>#N/A</v>
      </c>
    </row>
    <row r="5062" customFormat="false" ht="12.75" hidden="false" customHeight="false" outlineLevel="0" collapsed="false">
      <c r="A5062" s="57" t="e">
        <f aca="false">INDEX(BucketTable,MATCH(B5062,SumMonths,0),1)</f>
        <v>#N/A</v>
      </c>
      <c r="K5062" s="57" t="e">
        <f aca="false">INDEX(lava,MATCH(B5062,SumMonths,0),2)</f>
        <v>#N/A</v>
      </c>
    </row>
    <row r="5063" customFormat="false" ht="12.75" hidden="false" customHeight="false" outlineLevel="0" collapsed="false">
      <c r="A5063" s="57" t="e">
        <f aca="false">INDEX(BucketTable,MATCH(B5063,SumMonths,0),1)</f>
        <v>#N/A</v>
      </c>
      <c r="K5063" s="57" t="e">
        <f aca="false">INDEX(lava,MATCH(B5063,SumMonths,0),2)</f>
        <v>#N/A</v>
      </c>
    </row>
    <row r="5064" customFormat="false" ht="12.75" hidden="false" customHeight="false" outlineLevel="0" collapsed="false">
      <c r="A5064" s="57" t="e">
        <f aca="false">INDEX(BucketTable,MATCH(B5064,SumMonths,0),1)</f>
        <v>#N/A</v>
      </c>
      <c r="K5064" s="57" t="e">
        <f aca="false">INDEX(lava,MATCH(B5064,SumMonths,0),2)</f>
        <v>#N/A</v>
      </c>
    </row>
    <row r="5065" customFormat="false" ht="12.75" hidden="false" customHeight="false" outlineLevel="0" collapsed="false">
      <c r="A5065" s="57" t="e">
        <f aca="false">INDEX(BucketTable,MATCH(B5065,SumMonths,0),1)</f>
        <v>#N/A</v>
      </c>
      <c r="K5065" s="57" t="e">
        <f aca="false">INDEX(lava,MATCH(B5065,SumMonths,0),2)</f>
        <v>#N/A</v>
      </c>
    </row>
    <row r="5066" customFormat="false" ht="12.75" hidden="false" customHeight="false" outlineLevel="0" collapsed="false">
      <c r="A5066" s="57" t="e">
        <f aca="false">INDEX(BucketTable,MATCH(B5066,SumMonths,0),1)</f>
        <v>#N/A</v>
      </c>
      <c r="K5066" s="57" t="e">
        <f aca="false">INDEX(lava,MATCH(B5066,SumMonths,0),2)</f>
        <v>#N/A</v>
      </c>
    </row>
    <row r="5067" customFormat="false" ht="12.75" hidden="false" customHeight="false" outlineLevel="0" collapsed="false">
      <c r="A5067" s="57" t="e">
        <f aca="false">INDEX(BucketTable,MATCH(B5067,SumMonths,0),1)</f>
        <v>#N/A</v>
      </c>
      <c r="K5067" s="57" t="e">
        <f aca="false">INDEX(lava,MATCH(B5067,SumMonths,0),2)</f>
        <v>#N/A</v>
      </c>
    </row>
    <row r="5068" customFormat="false" ht="12.75" hidden="false" customHeight="false" outlineLevel="0" collapsed="false">
      <c r="A5068" s="57" t="e">
        <f aca="false">INDEX(BucketTable,MATCH(B5068,SumMonths,0),1)</f>
        <v>#N/A</v>
      </c>
      <c r="K5068" s="57" t="e">
        <f aca="false">INDEX(lava,MATCH(B5068,SumMonths,0),2)</f>
        <v>#N/A</v>
      </c>
    </row>
    <row r="5069" customFormat="false" ht="12.75" hidden="false" customHeight="false" outlineLevel="0" collapsed="false">
      <c r="A5069" s="57" t="e">
        <f aca="false">INDEX(BucketTable,MATCH(B5069,SumMonths,0),1)</f>
        <v>#N/A</v>
      </c>
      <c r="K5069" s="57" t="e">
        <f aca="false">INDEX(lava,MATCH(B5069,SumMonths,0),2)</f>
        <v>#N/A</v>
      </c>
    </row>
    <row r="5070" customFormat="false" ht="12.75" hidden="false" customHeight="false" outlineLevel="0" collapsed="false">
      <c r="A5070" s="57" t="e">
        <f aca="false">INDEX(BucketTable,MATCH(B5070,SumMonths,0),1)</f>
        <v>#N/A</v>
      </c>
      <c r="K5070" s="57" t="e">
        <f aca="false">INDEX(lava,MATCH(B5070,SumMonths,0),2)</f>
        <v>#N/A</v>
      </c>
    </row>
    <row r="5071" customFormat="false" ht="12.75" hidden="false" customHeight="false" outlineLevel="0" collapsed="false">
      <c r="A5071" s="57" t="e">
        <f aca="false">INDEX(BucketTable,MATCH(B5071,SumMonths,0),1)</f>
        <v>#N/A</v>
      </c>
      <c r="K5071" s="57" t="e">
        <f aca="false">INDEX(lava,MATCH(B5071,SumMonths,0),2)</f>
        <v>#N/A</v>
      </c>
    </row>
    <row r="5072" customFormat="false" ht="12.75" hidden="false" customHeight="false" outlineLevel="0" collapsed="false">
      <c r="A5072" s="57" t="e">
        <f aca="false">INDEX(BucketTable,MATCH(B5072,SumMonths,0),1)</f>
        <v>#N/A</v>
      </c>
      <c r="K5072" s="57" t="e">
        <f aca="false">INDEX(lava,MATCH(B5072,SumMonths,0),2)</f>
        <v>#N/A</v>
      </c>
    </row>
    <row r="5073" customFormat="false" ht="12.75" hidden="false" customHeight="false" outlineLevel="0" collapsed="false">
      <c r="A5073" s="57" t="e">
        <f aca="false">INDEX(BucketTable,MATCH(B5073,SumMonths,0),1)</f>
        <v>#N/A</v>
      </c>
      <c r="K5073" s="57" t="e">
        <f aca="false">INDEX(lava,MATCH(B5073,SumMonths,0),2)</f>
        <v>#N/A</v>
      </c>
    </row>
    <row r="5074" customFormat="false" ht="12.75" hidden="false" customHeight="false" outlineLevel="0" collapsed="false">
      <c r="A5074" s="57" t="e">
        <f aca="false">INDEX(BucketTable,MATCH(B5074,SumMonths,0),1)</f>
        <v>#N/A</v>
      </c>
      <c r="K5074" s="57" t="e">
        <f aca="false">INDEX(lava,MATCH(B5074,SumMonths,0),2)</f>
        <v>#N/A</v>
      </c>
    </row>
    <row r="5075" customFormat="false" ht="12.75" hidden="false" customHeight="false" outlineLevel="0" collapsed="false">
      <c r="A5075" s="57" t="e">
        <f aca="false">INDEX(BucketTable,MATCH(B5075,SumMonths,0),1)</f>
        <v>#N/A</v>
      </c>
      <c r="K5075" s="57" t="e">
        <f aca="false">INDEX(lava,MATCH(B5075,SumMonths,0),2)</f>
        <v>#N/A</v>
      </c>
    </row>
    <row r="5076" customFormat="false" ht="12.75" hidden="false" customHeight="false" outlineLevel="0" collapsed="false">
      <c r="A5076" s="57" t="e">
        <f aca="false">INDEX(BucketTable,MATCH(B5076,SumMonths,0),1)</f>
        <v>#N/A</v>
      </c>
      <c r="K5076" s="57" t="e">
        <f aca="false">INDEX(lava,MATCH(B5076,SumMonths,0),2)</f>
        <v>#N/A</v>
      </c>
    </row>
    <row r="5077" customFormat="false" ht="12.75" hidden="false" customHeight="false" outlineLevel="0" collapsed="false">
      <c r="A5077" s="57" t="e">
        <f aca="false">INDEX(BucketTable,MATCH(B5077,SumMonths,0),1)</f>
        <v>#N/A</v>
      </c>
      <c r="K5077" s="57" t="e">
        <f aca="false">INDEX(lava,MATCH(B5077,SumMonths,0),2)</f>
        <v>#N/A</v>
      </c>
    </row>
    <row r="5078" customFormat="false" ht="12.75" hidden="false" customHeight="false" outlineLevel="0" collapsed="false">
      <c r="A5078" s="57" t="e">
        <f aca="false">INDEX(BucketTable,MATCH(B5078,SumMonths,0),1)</f>
        <v>#N/A</v>
      </c>
      <c r="K5078" s="57" t="e">
        <f aca="false">INDEX(lava,MATCH(B5078,SumMonths,0),2)</f>
        <v>#N/A</v>
      </c>
    </row>
    <row r="5079" customFormat="false" ht="12.75" hidden="false" customHeight="false" outlineLevel="0" collapsed="false">
      <c r="A5079" s="57" t="e">
        <f aca="false">INDEX(BucketTable,MATCH(B5079,SumMonths,0),1)</f>
        <v>#N/A</v>
      </c>
      <c r="K5079" s="57" t="e">
        <f aca="false">INDEX(lava,MATCH(B5079,SumMonths,0),2)</f>
        <v>#N/A</v>
      </c>
    </row>
    <row r="5080" customFormat="false" ht="12.75" hidden="false" customHeight="false" outlineLevel="0" collapsed="false">
      <c r="A5080" s="57" t="e">
        <f aca="false">INDEX(BucketTable,MATCH(B5080,SumMonths,0),1)</f>
        <v>#N/A</v>
      </c>
      <c r="K5080" s="57" t="e">
        <f aca="false">INDEX(lava,MATCH(B5080,SumMonths,0),2)</f>
        <v>#N/A</v>
      </c>
    </row>
    <row r="5081" customFormat="false" ht="12.75" hidden="false" customHeight="false" outlineLevel="0" collapsed="false">
      <c r="A5081" s="57" t="e">
        <f aca="false">INDEX(BucketTable,MATCH(B5081,SumMonths,0),1)</f>
        <v>#N/A</v>
      </c>
      <c r="K5081" s="57" t="e">
        <f aca="false">INDEX(lava,MATCH(B5081,SumMonths,0),2)</f>
        <v>#N/A</v>
      </c>
    </row>
    <row r="5082" customFormat="false" ht="12.75" hidden="false" customHeight="false" outlineLevel="0" collapsed="false">
      <c r="A5082" s="57" t="e">
        <f aca="false">INDEX(BucketTable,MATCH(B5082,SumMonths,0),1)</f>
        <v>#N/A</v>
      </c>
      <c r="K5082" s="57" t="e">
        <f aca="false">INDEX(lava,MATCH(B5082,SumMonths,0),2)</f>
        <v>#N/A</v>
      </c>
    </row>
    <row r="5083" customFormat="false" ht="12.75" hidden="false" customHeight="false" outlineLevel="0" collapsed="false">
      <c r="A5083" s="57" t="e">
        <f aca="false">INDEX(BucketTable,MATCH(B5083,SumMonths,0),1)</f>
        <v>#N/A</v>
      </c>
      <c r="K5083" s="57" t="e">
        <f aca="false">INDEX(lava,MATCH(B5083,SumMonths,0),2)</f>
        <v>#N/A</v>
      </c>
    </row>
    <row r="5084" customFormat="false" ht="12.75" hidden="false" customHeight="false" outlineLevel="0" collapsed="false">
      <c r="A5084" s="57" t="e">
        <f aca="false">INDEX(BucketTable,MATCH(B5084,SumMonths,0),1)</f>
        <v>#N/A</v>
      </c>
      <c r="K5084" s="57" t="e">
        <f aca="false">INDEX(lava,MATCH(B5084,SumMonths,0),2)</f>
        <v>#N/A</v>
      </c>
    </row>
    <row r="5085" customFormat="false" ht="12.75" hidden="false" customHeight="false" outlineLevel="0" collapsed="false">
      <c r="A5085" s="57" t="e">
        <f aca="false">INDEX(BucketTable,MATCH(B5085,SumMonths,0),1)</f>
        <v>#N/A</v>
      </c>
      <c r="K5085" s="57" t="e">
        <f aca="false">INDEX(lava,MATCH(B5085,SumMonths,0),2)</f>
        <v>#N/A</v>
      </c>
    </row>
    <row r="5086" customFormat="false" ht="12.75" hidden="false" customHeight="false" outlineLevel="0" collapsed="false">
      <c r="A5086" s="57" t="e">
        <f aca="false">INDEX(BucketTable,MATCH(B5086,SumMonths,0),1)</f>
        <v>#N/A</v>
      </c>
      <c r="K5086" s="57" t="e">
        <f aca="false">INDEX(lava,MATCH(B5086,SumMonths,0),2)</f>
        <v>#N/A</v>
      </c>
    </row>
    <row r="5087" customFormat="false" ht="12.75" hidden="false" customHeight="false" outlineLevel="0" collapsed="false">
      <c r="A5087" s="57" t="e">
        <f aca="false">INDEX(BucketTable,MATCH(B5087,SumMonths,0),1)</f>
        <v>#N/A</v>
      </c>
      <c r="K5087" s="57" t="e">
        <f aca="false">INDEX(lava,MATCH(B5087,SumMonths,0),2)</f>
        <v>#N/A</v>
      </c>
    </row>
    <row r="5088" customFormat="false" ht="12.75" hidden="false" customHeight="false" outlineLevel="0" collapsed="false">
      <c r="A5088" s="57" t="e">
        <f aca="false">INDEX(BucketTable,MATCH(B5088,SumMonths,0),1)</f>
        <v>#N/A</v>
      </c>
      <c r="K5088" s="57" t="e">
        <f aca="false">INDEX(lava,MATCH(B5088,SumMonths,0),2)</f>
        <v>#N/A</v>
      </c>
    </row>
    <row r="5089" customFormat="false" ht="12.75" hidden="false" customHeight="false" outlineLevel="0" collapsed="false">
      <c r="A5089" s="57" t="e">
        <f aca="false">INDEX(BucketTable,MATCH(B5089,SumMonths,0),1)</f>
        <v>#N/A</v>
      </c>
      <c r="K5089" s="57" t="e">
        <f aca="false">INDEX(lava,MATCH(B5089,SumMonths,0),2)</f>
        <v>#N/A</v>
      </c>
    </row>
    <row r="5090" customFormat="false" ht="12.75" hidden="false" customHeight="false" outlineLevel="0" collapsed="false">
      <c r="A5090" s="57" t="e">
        <f aca="false">INDEX(BucketTable,MATCH(B5090,SumMonths,0),1)</f>
        <v>#N/A</v>
      </c>
      <c r="K5090" s="57" t="e">
        <f aca="false">INDEX(lava,MATCH(B5090,SumMonths,0),2)</f>
        <v>#N/A</v>
      </c>
    </row>
    <row r="5091" customFormat="false" ht="12.75" hidden="false" customHeight="false" outlineLevel="0" collapsed="false">
      <c r="A5091" s="57" t="e">
        <f aca="false">INDEX(BucketTable,MATCH(B5091,SumMonths,0),1)</f>
        <v>#N/A</v>
      </c>
      <c r="K5091" s="57" t="e">
        <f aca="false">INDEX(lava,MATCH(B5091,SumMonths,0),2)</f>
        <v>#N/A</v>
      </c>
    </row>
    <row r="5092" customFormat="false" ht="12.75" hidden="false" customHeight="false" outlineLevel="0" collapsed="false">
      <c r="A5092" s="57" t="e">
        <f aca="false">INDEX(BucketTable,MATCH(B5092,SumMonths,0),1)</f>
        <v>#N/A</v>
      </c>
      <c r="K5092" s="57" t="e">
        <f aca="false">INDEX(lava,MATCH(B5092,SumMonths,0),2)</f>
        <v>#N/A</v>
      </c>
    </row>
    <row r="5093" customFormat="false" ht="12.75" hidden="false" customHeight="false" outlineLevel="0" collapsed="false">
      <c r="A5093" s="57" t="e">
        <f aca="false">INDEX(BucketTable,MATCH(B5093,SumMonths,0),1)</f>
        <v>#N/A</v>
      </c>
      <c r="K5093" s="57" t="e">
        <f aca="false">INDEX(lava,MATCH(B5093,SumMonths,0),2)</f>
        <v>#N/A</v>
      </c>
    </row>
    <row r="5094" customFormat="false" ht="12.75" hidden="false" customHeight="false" outlineLevel="0" collapsed="false">
      <c r="A5094" s="57" t="e">
        <f aca="false">INDEX(BucketTable,MATCH(B5094,SumMonths,0),1)</f>
        <v>#N/A</v>
      </c>
      <c r="K5094" s="57" t="e">
        <f aca="false">INDEX(lava,MATCH(B5094,SumMonths,0),2)</f>
        <v>#N/A</v>
      </c>
    </row>
    <row r="5095" customFormat="false" ht="12.75" hidden="false" customHeight="false" outlineLevel="0" collapsed="false">
      <c r="A5095" s="57" t="e">
        <f aca="false">INDEX(BucketTable,MATCH(B5095,SumMonths,0),1)</f>
        <v>#N/A</v>
      </c>
      <c r="K5095" s="57" t="e">
        <f aca="false">INDEX(lava,MATCH(B5095,SumMonths,0),2)</f>
        <v>#N/A</v>
      </c>
    </row>
    <row r="5096" customFormat="false" ht="12.75" hidden="false" customHeight="false" outlineLevel="0" collapsed="false">
      <c r="A5096" s="57" t="e">
        <f aca="false">INDEX(BucketTable,MATCH(B5096,SumMonths,0),1)</f>
        <v>#N/A</v>
      </c>
      <c r="K5096" s="57" t="e">
        <f aca="false">INDEX(lava,MATCH(B5096,SumMonths,0),2)</f>
        <v>#N/A</v>
      </c>
    </row>
    <row r="5097" customFormat="false" ht="12.75" hidden="false" customHeight="false" outlineLevel="0" collapsed="false">
      <c r="A5097" s="57" t="e">
        <f aca="false">INDEX(BucketTable,MATCH(B5097,SumMonths,0),1)</f>
        <v>#N/A</v>
      </c>
      <c r="K5097" s="57" t="e">
        <f aca="false">INDEX(lava,MATCH(B5097,SumMonths,0),2)</f>
        <v>#N/A</v>
      </c>
    </row>
    <row r="5098" customFormat="false" ht="12.75" hidden="false" customHeight="false" outlineLevel="0" collapsed="false">
      <c r="A5098" s="57" t="e">
        <f aca="false">INDEX(BucketTable,MATCH(B5098,SumMonths,0),1)</f>
        <v>#N/A</v>
      </c>
      <c r="K5098" s="57" t="e">
        <f aca="false">INDEX(lava,MATCH(B5098,SumMonths,0),2)</f>
        <v>#N/A</v>
      </c>
    </row>
    <row r="5099" customFormat="false" ht="12.75" hidden="false" customHeight="false" outlineLevel="0" collapsed="false">
      <c r="A5099" s="57" t="e">
        <f aca="false">INDEX(BucketTable,MATCH(B5099,SumMonths,0),1)</f>
        <v>#N/A</v>
      </c>
      <c r="K5099" s="57" t="e">
        <f aca="false">INDEX(lava,MATCH(B5099,SumMonths,0),2)</f>
        <v>#N/A</v>
      </c>
    </row>
    <row r="5100" customFormat="false" ht="12.75" hidden="false" customHeight="false" outlineLevel="0" collapsed="false">
      <c r="A5100" s="57" t="e">
        <f aca="false">INDEX(BucketTable,MATCH(B5100,SumMonths,0),1)</f>
        <v>#N/A</v>
      </c>
      <c r="K5100" s="57" t="e">
        <f aca="false">INDEX(lava,MATCH(B5100,SumMonths,0),2)</f>
        <v>#N/A</v>
      </c>
    </row>
    <row r="5101" customFormat="false" ht="12.75" hidden="false" customHeight="false" outlineLevel="0" collapsed="false">
      <c r="A5101" s="57" t="e">
        <f aca="false">INDEX(BucketTable,MATCH(B5101,SumMonths,0),1)</f>
        <v>#N/A</v>
      </c>
      <c r="K5101" s="57" t="e">
        <f aca="false">INDEX(lava,MATCH(B5101,SumMonths,0),2)</f>
        <v>#N/A</v>
      </c>
    </row>
    <row r="5102" customFormat="false" ht="12.75" hidden="false" customHeight="false" outlineLevel="0" collapsed="false">
      <c r="A5102" s="57" t="e">
        <f aca="false">INDEX(BucketTable,MATCH(B5102,SumMonths,0),1)</f>
        <v>#N/A</v>
      </c>
      <c r="K5102" s="57" t="e">
        <f aca="false">INDEX(lava,MATCH(B5102,SumMonths,0),2)</f>
        <v>#N/A</v>
      </c>
    </row>
    <row r="5103" customFormat="false" ht="12.75" hidden="false" customHeight="false" outlineLevel="0" collapsed="false">
      <c r="A5103" s="57" t="e">
        <f aca="false">INDEX(BucketTable,MATCH(B5103,SumMonths,0),1)</f>
        <v>#N/A</v>
      </c>
      <c r="K5103" s="57" t="e">
        <f aca="false">INDEX(lava,MATCH(B5103,SumMonths,0),2)</f>
        <v>#N/A</v>
      </c>
    </row>
    <row r="5104" customFormat="false" ht="12.75" hidden="false" customHeight="false" outlineLevel="0" collapsed="false">
      <c r="A5104" s="57" t="e">
        <f aca="false">INDEX(BucketTable,MATCH(B5104,SumMonths,0),1)</f>
        <v>#N/A</v>
      </c>
      <c r="K5104" s="57" t="e">
        <f aca="false">INDEX(lava,MATCH(B5104,SumMonths,0),2)</f>
        <v>#N/A</v>
      </c>
    </row>
    <row r="5105" customFormat="false" ht="12.75" hidden="false" customHeight="false" outlineLevel="0" collapsed="false">
      <c r="A5105" s="57" t="e">
        <f aca="false">INDEX(BucketTable,MATCH(B5105,SumMonths,0),1)</f>
        <v>#N/A</v>
      </c>
      <c r="K5105" s="57" t="e">
        <f aca="false">INDEX(lava,MATCH(B5105,SumMonths,0),2)</f>
        <v>#N/A</v>
      </c>
    </row>
    <row r="5106" customFormat="false" ht="12.75" hidden="false" customHeight="false" outlineLevel="0" collapsed="false">
      <c r="A5106" s="57" t="e">
        <f aca="false">INDEX(BucketTable,MATCH(B5106,SumMonths,0),1)</f>
        <v>#N/A</v>
      </c>
      <c r="K5106" s="57" t="e">
        <f aca="false">INDEX(lava,MATCH(B5106,SumMonths,0),2)</f>
        <v>#N/A</v>
      </c>
    </row>
    <row r="5107" customFormat="false" ht="12.75" hidden="false" customHeight="false" outlineLevel="0" collapsed="false">
      <c r="A5107" s="57" t="e">
        <f aca="false">INDEX(BucketTable,MATCH(B5107,SumMonths,0),1)</f>
        <v>#N/A</v>
      </c>
      <c r="K5107" s="57" t="e">
        <f aca="false">INDEX(lava,MATCH(B5107,SumMonths,0),2)</f>
        <v>#N/A</v>
      </c>
    </row>
    <row r="5108" customFormat="false" ht="12.75" hidden="false" customHeight="false" outlineLevel="0" collapsed="false">
      <c r="A5108" s="57" t="e">
        <f aca="false">INDEX(BucketTable,MATCH(B5108,SumMonths,0),1)</f>
        <v>#N/A</v>
      </c>
      <c r="K5108" s="57" t="e">
        <f aca="false">INDEX(lava,MATCH(B5108,SumMonths,0),2)</f>
        <v>#N/A</v>
      </c>
    </row>
    <row r="5109" customFormat="false" ht="12.75" hidden="false" customHeight="false" outlineLevel="0" collapsed="false">
      <c r="A5109" s="57" t="e">
        <f aca="false">INDEX(BucketTable,MATCH(B5109,SumMonths,0),1)</f>
        <v>#N/A</v>
      </c>
      <c r="K5109" s="57" t="e">
        <f aca="false">INDEX(lava,MATCH(B5109,SumMonths,0),2)</f>
        <v>#N/A</v>
      </c>
    </row>
    <row r="5110" customFormat="false" ht="12.75" hidden="false" customHeight="false" outlineLevel="0" collapsed="false">
      <c r="A5110" s="57" t="e">
        <f aca="false">INDEX(BucketTable,MATCH(B5110,SumMonths,0),1)</f>
        <v>#N/A</v>
      </c>
      <c r="K5110" s="57" t="e">
        <f aca="false">INDEX(lava,MATCH(B5110,SumMonths,0),2)</f>
        <v>#N/A</v>
      </c>
    </row>
    <row r="5111" customFormat="false" ht="12.75" hidden="false" customHeight="false" outlineLevel="0" collapsed="false">
      <c r="A5111" s="57" t="e">
        <f aca="false">INDEX(BucketTable,MATCH(B5111,SumMonths,0),1)</f>
        <v>#N/A</v>
      </c>
      <c r="K5111" s="57" t="e">
        <f aca="false">INDEX(lava,MATCH(B5111,SumMonths,0),2)</f>
        <v>#N/A</v>
      </c>
    </row>
    <row r="5112" customFormat="false" ht="12.75" hidden="false" customHeight="false" outlineLevel="0" collapsed="false">
      <c r="A5112" s="57" t="e">
        <f aca="false">INDEX(BucketTable,MATCH(B5112,SumMonths,0),1)</f>
        <v>#N/A</v>
      </c>
      <c r="K5112" s="57" t="e">
        <f aca="false">INDEX(lava,MATCH(B5112,SumMonths,0),2)</f>
        <v>#N/A</v>
      </c>
    </row>
    <row r="5113" customFormat="false" ht="12.75" hidden="false" customHeight="false" outlineLevel="0" collapsed="false">
      <c r="A5113" s="57" t="e">
        <f aca="false">INDEX(BucketTable,MATCH(B5113,SumMonths,0),1)</f>
        <v>#N/A</v>
      </c>
      <c r="K5113" s="57" t="e">
        <f aca="false">INDEX(lava,MATCH(B5113,SumMonths,0),2)</f>
        <v>#N/A</v>
      </c>
    </row>
    <row r="5114" customFormat="false" ht="12.75" hidden="false" customHeight="false" outlineLevel="0" collapsed="false">
      <c r="A5114" s="57" t="e">
        <f aca="false">INDEX(BucketTable,MATCH(B5114,SumMonths,0),1)</f>
        <v>#N/A</v>
      </c>
      <c r="K5114" s="57" t="e">
        <f aca="false">INDEX(lava,MATCH(B5114,SumMonths,0),2)</f>
        <v>#N/A</v>
      </c>
    </row>
    <row r="5115" customFormat="false" ht="12.75" hidden="false" customHeight="false" outlineLevel="0" collapsed="false">
      <c r="A5115" s="57" t="e">
        <f aca="false">INDEX(BucketTable,MATCH(B5115,SumMonths,0),1)</f>
        <v>#N/A</v>
      </c>
      <c r="K5115" s="57" t="e">
        <f aca="false">INDEX(lava,MATCH(B5115,SumMonths,0),2)</f>
        <v>#N/A</v>
      </c>
    </row>
    <row r="5116" customFormat="false" ht="12.75" hidden="false" customHeight="false" outlineLevel="0" collapsed="false">
      <c r="A5116" s="57" t="e">
        <f aca="false">INDEX(BucketTable,MATCH(B5116,SumMonths,0),1)</f>
        <v>#N/A</v>
      </c>
      <c r="K5116" s="57" t="e">
        <f aca="false">INDEX(lava,MATCH(B5116,SumMonths,0),2)</f>
        <v>#N/A</v>
      </c>
    </row>
    <row r="5117" customFormat="false" ht="12.75" hidden="false" customHeight="false" outlineLevel="0" collapsed="false">
      <c r="A5117" s="57" t="e">
        <f aca="false">INDEX(BucketTable,MATCH(B5117,SumMonths,0),1)</f>
        <v>#N/A</v>
      </c>
      <c r="K5117" s="57" t="e">
        <f aca="false">INDEX(lava,MATCH(B5117,SumMonths,0),2)</f>
        <v>#N/A</v>
      </c>
    </row>
    <row r="5118" customFormat="false" ht="12.75" hidden="false" customHeight="false" outlineLevel="0" collapsed="false">
      <c r="A5118" s="57" t="e">
        <f aca="false">INDEX(BucketTable,MATCH(B5118,SumMonths,0),1)</f>
        <v>#N/A</v>
      </c>
      <c r="K5118" s="57" t="e">
        <f aca="false">INDEX(lava,MATCH(B5118,SumMonths,0),2)</f>
        <v>#N/A</v>
      </c>
    </row>
    <row r="5119" customFormat="false" ht="12.75" hidden="false" customHeight="false" outlineLevel="0" collapsed="false">
      <c r="A5119" s="57" t="e">
        <f aca="false">INDEX(BucketTable,MATCH(B5119,SumMonths,0),1)</f>
        <v>#N/A</v>
      </c>
      <c r="K5119" s="57" t="e">
        <f aca="false">INDEX(lava,MATCH(B5119,SumMonths,0),2)</f>
        <v>#N/A</v>
      </c>
    </row>
    <row r="5120" customFormat="false" ht="12.75" hidden="false" customHeight="false" outlineLevel="0" collapsed="false">
      <c r="A5120" s="57" t="e">
        <f aca="false">INDEX(BucketTable,MATCH(B5120,SumMonths,0),1)</f>
        <v>#N/A</v>
      </c>
      <c r="K5120" s="57" t="e">
        <f aca="false">INDEX(lava,MATCH(B5120,SumMonths,0),2)</f>
        <v>#N/A</v>
      </c>
    </row>
    <row r="5121" customFormat="false" ht="12.75" hidden="false" customHeight="false" outlineLevel="0" collapsed="false">
      <c r="A5121" s="57" t="e">
        <f aca="false">INDEX(BucketTable,MATCH(B5121,SumMonths,0),1)</f>
        <v>#N/A</v>
      </c>
      <c r="K5121" s="57" t="e">
        <f aca="false">INDEX(lava,MATCH(B5121,SumMonths,0),2)</f>
        <v>#N/A</v>
      </c>
    </row>
    <row r="5122" customFormat="false" ht="12.75" hidden="false" customHeight="false" outlineLevel="0" collapsed="false">
      <c r="A5122" s="57" t="e">
        <f aca="false">INDEX(BucketTable,MATCH(B5122,SumMonths,0),1)</f>
        <v>#N/A</v>
      </c>
      <c r="K5122" s="57" t="e">
        <f aca="false">INDEX(lava,MATCH(B5122,SumMonths,0),2)</f>
        <v>#N/A</v>
      </c>
    </row>
    <row r="5123" customFormat="false" ht="12.75" hidden="false" customHeight="false" outlineLevel="0" collapsed="false">
      <c r="A5123" s="57" t="e">
        <f aca="false">INDEX(BucketTable,MATCH(B5123,SumMonths,0),1)</f>
        <v>#N/A</v>
      </c>
      <c r="K5123" s="57" t="e">
        <f aca="false">INDEX(lava,MATCH(B5123,SumMonths,0),2)</f>
        <v>#N/A</v>
      </c>
    </row>
    <row r="5124" customFormat="false" ht="12.75" hidden="false" customHeight="false" outlineLevel="0" collapsed="false">
      <c r="A5124" s="57" t="e">
        <f aca="false">INDEX(BucketTable,MATCH(B5124,SumMonths,0),1)</f>
        <v>#N/A</v>
      </c>
      <c r="K5124" s="57" t="e">
        <f aca="false">INDEX(lava,MATCH(B5124,SumMonths,0),2)</f>
        <v>#N/A</v>
      </c>
    </row>
    <row r="5125" customFormat="false" ht="12.75" hidden="false" customHeight="false" outlineLevel="0" collapsed="false">
      <c r="A5125" s="57" t="e">
        <f aca="false">INDEX(BucketTable,MATCH(B5125,SumMonths,0),1)</f>
        <v>#N/A</v>
      </c>
      <c r="K5125" s="57" t="e">
        <f aca="false">INDEX(lava,MATCH(B5125,SumMonths,0),2)</f>
        <v>#N/A</v>
      </c>
    </row>
    <row r="5126" customFormat="false" ht="12.75" hidden="false" customHeight="false" outlineLevel="0" collapsed="false">
      <c r="A5126" s="57" t="e">
        <f aca="false">INDEX(BucketTable,MATCH(B5126,SumMonths,0),1)</f>
        <v>#N/A</v>
      </c>
      <c r="K5126" s="57" t="e">
        <f aca="false">INDEX(lava,MATCH(B5126,SumMonths,0),2)</f>
        <v>#N/A</v>
      </c>
    </row>
    <row r="5127" customFormat="false" ht="12.75" hidden="false" customHeight="false" outlineLevel="0" collapsed="false">
      <c r="A5127" s="57" t="e">
        <f aca="false">INDEX(BucketTable,MATCH(B5127,SumMonths,0),1)</f>
        <v>#N/A</v>
      </c>
      <c r="K5127" s="57" t="e">
        <f aca="false">INDEX(lava,MATCH(B5127,SumMonths,0),2)</f>
        <v>#N/A</v>
      </c>
    </row>
    <row r="5128" customFormat="false" ht="12.75" hidden="false" customHeight="false" outlineLevel="0" collapsed="false">
      <c r="A5128" s="57" t="e">
        <f aca="false">INDEX(BucketTable,MATCH(B5128,SumMonths,0),1)</f>
        <v>#N/A</v>
      </c>
      <c r="K5128" s="57" t="e">
        <f aca="false">INDEX(lava,MATCH(B5128,SumMonths,0),2)</f>
        <v>#N/A</v>
      </c>
    </row>
    <row r="5129" customFormat="false" ht="12.75" hidden="false" customHeight="false" outlineLevel="0" collapsed="false">
      <c r="A5129" s="57" t="e">
        <f aca="false">INDEX(BucketTable,MATCH(B5129,SumMonths,0),1)</f>
        <v>#N/A</v>
      </c>
      <c r="K5129" s="57" t="e">
        <f aca="false">INDEX(lava,MATCH(B5129,SumMonths,0),2)</f>
        <v>#N/A</v>
      </c>
    </row>
    <row r="5130" customFormat="false" ht="12.75" hidden="false" customHeight="false" outlineLevel="0" collapsed="false">
      <c r="A5130" s="57" t="e">
        <f aca="false">INDEX(BucketTable,MATCH(B5130,SumMonths,0),1)</f>
        <v>#N/A</v>
      </c>
      <c r="K5130" s="57" t="e">
        <f aca="false">INDEX(lava,MATCH(B5130,SumMonths,0),2)</f>
        <v>#N/A</v>
      </c>
    </row>
    <row r="5131" customFormat="false" ht="12.75" hidden="false" customHeight="false" outlineLevel="0" collapsed="false">
      <c r="A5131" s="57" t="e">
        <f aca="false">INDEX(BucketTable,MATCH(B5131,SumMonths,0),1)</f>
        <v>#N/A</v>
      </c>
      <c r="K5131" s="57" t="e">
        <f aca="false">INDEX(lava,MATCH(B5131,SumMonths,0),2)</f>
        <v>#N/A</v>
      </c>
    </row>
    <row r="5132" customFormat="false" ht="12.75" hidden="false" customHeight="false" outlineLevel="0" collapsed="false">
      <c r="A5132" s="57" t="e">
        <f aca="false">INDEX(BucketTable,MATCH(B5132,SumMonths,0),1)</f>
        <v>#N/A</v>
      </c>
      <c r="K5132" s="57" t="e">
        <f aca="false">INDEX(lava,MATCH(B5132,SumMonths,0),2)</f>
        <v>#N/A</v>
      </c>
    </row>
    <row r="5133" customFormat="false" ht="12.75" hidden="false" customHeight="false" outlineLevel="0" collapsed="false">
      <c r="A5133" s="57" t="e">
        <f aca="false">INDEX(BucketTable,MATCH(B5133,SumMonths,0),1)</f>
        <v>#N/A</v>
      </c>
      <c r="K5133" s="57" t="e">
        <f aca="false">INDEX(lava,MATCH(B5133,SumMonths,0),2)</f>
        <v>#N/A</v>
      </c>
    </row>
    <row r="5134" customFormat="false" ht="12.75" hidden="false" customHeight="false" outlineLevel="0" collapsed="false">
      <c r="A5134" s="57" t="e">
        <f aca="false">INDEX(BucketTable,MATCH(B5134,SumMonths,0),1)</f>
        <v>#N/A</v>
      </c>
      <c r="K5134" s="57" t="e">
        <f aca="false">INDEX(lava,MATCH(B5134,SumMonths,0),2)</f>
        <v>#N/A</v>
      </c>
    </row>
    <row r="5135" customFormat="false" ht="12.75" hidden="false" customHeight="false" outlineLevel="0" collapsed="false">
      <c r="A5135" s="57" t="e">
        <f aca="false">INDEX(BucketTable,MATCH(B5135,SumMonths,0),1)</f>
        <v>#N/A</v>
      </c>
      <c r="K5135" s="57" t="e">
        <f aca="false">INDEX(lava,MATCH(B5135,SumMonths,0),2)</f>
        <v>#N/A</v>
      </c>
    </row>
    <row r="5136" customFormat="false" ht="12.75" hidden="false" customHeight="false" outlineLevel="0" collapsed="false">
      <c r="A5136" s="57" t="e">
        <f aca="false">INDEX(BucketTable,MATCH(B5136,SumMonths,0),1)</f>
        <v>#N/A</v>
      </c>
      <c r="K5136" s="57" t="e">
        <f aca="false">INDEX(lava,MATCH(B5136,SumMonths,0),2)</f>
        <v>#N/A</v>
      </c>
    </row>
    <row r="5137" customFormat="false" ht="12.75" hidden="false" customHeight="false" outlineLevel="0" collapsed="false">
      <c r="A5137" s="57" t="e">
        <f aca="false">INDEX(BucketTable,MATCH(B5137,SumMonths,0),1)</f>
        <v>#N/A</v>
      </c>
      <c r="K5137" s="57" t="e">
        <f aca="false">INDEX(lava,MATCH(B5137,SumMonths,0),2)</f>
        <v>#N/A</v>
      </c>
    </row>
    <row r="5138" customFormat="false" ht="12.75" hidden="false" customHeight="false" outlineLevel="0" collapsed="false">
      <c r="A5138" s="57" t="e">
        <f aca="false">INDEX(BucketTable,MATCH(B5138,SumMonths,0),1)</f>
        <v>#N/A</v>
      </c>
      <c r="K5138" s="57" t="e">
        <f aca="false">INDEX(lava,MATCH(B5138,SumMonths,0),2)</f>
        <v>#N/A</v>
      </c>
    </row>
    <row r="5139" customFormat="false" ht="12.75" hidden="false" customHeight="false" outlineLevel="0" collapsed="false">
      <c r="A5139" s="57" t="e">
        <f aca="false">INDEX(BucketTable,MATCH(B5139,SumMonths,0),1)</f>
        <v>#N/A</v>
      </c>
      <c r="K5139" s="57" t="e">
        <f aca="false">INDEX(lava,MATCH(B5139,SumMonths,0),2)</f>
        <v>#N/A</v>
      </c>
    </row>
    <row r="5140" customFormat="false" ht="12.75" hidden="false" customHeight="false" outlineLevel="0" collapsed="false">
      <c r="A5140" s="57" t="e">
        <f aca="false">INDEX(BucketTable,MATCH(B5140,SumMonths,0),1)</f>
        <v>#N/A</v>
      </c>
      <c r="K5140" s="57" t="e">
        <f aca="false">INDEX(lava,MATCH(B5140,SumMonths,0),2)</f>
        <v>#N/A</v>
      </c>
    </row>
    <row r="5141" customFormat="false" ht="12.75" hidden="false" customHeight="false" outlineLevel="0" collapsed="false">
      <c r="A5141" s="57" t="e">
        <f aca="false">INDEX(BucketTable,MATCH(B5141,SumMonths,0),1)</f>
        <v>#N/A</v>
      </c>
      <c r="K5141" s="57" t="e">
        <f aca="false">INDEX(lava,MATCH(B5141,SumMonths,0),2)</f>
        <v>#N/A</v>
      </c>
    </row>
    <row r="5142" customFormat="false" ht="12.75" hidden="false" customHeight="false" outlineLevel="0" collapsed="false">
      <c r="A5142" s="57" t="e">
        <f aca="false">INDEX(BucketTable,MATCH(B5142,SumMonths,0),1)</f>
        <v>#N/A</v>
      </c>
      <c r="K5142" s="57" t="e">
        <f aca="false">INDEX(lava,MATCH(B5142,SumMonths,0),2)</f>
        <v>#N/A</v>
      </c>
    </row>
    <row r="5143" customFormat="false" ht="12.75" hidden="false" customHeight="false" outlineLevel="0" collapsed="false">
      <c r="A5143" s="57" t="e">
        <f aca="false">INDEX(BucketTable,MATCH(B5143,SumMonths,0),1)</f>
        <v>#N/A</v>
      </c>
      <c r="K5143" s="57" t="e">
        <f aca="false">INDEX(lava,MATCH(B5143,SumMonths,0),2)</f>
        <v>#N/A</v>
      </c>
    </row>
    <row r="5144" customFormat="false" ht="12.75" hidden="false" customHeight="false" outlineLevel="0" collapsed="false">
      <c r="A5144" s="57" t="e">
        <f aca="false">INDEX(BucketTable,MATCH(B5144,SumMonths,0),1)</f>
        <v>#N/A</v>
      </c>
      <c r="K5144" s="57" t="e">
        <f aca="false">INDEX(lava,MATCH(B5144,SumMonths,0),2)</f>
        <v>#N/A</v>
      </c>
    </row>
    <row r="5145" customFormat="false" ht="12.75" hidden="false" customHeight="false" outlineLevel="0" collapsed="false">
      <c r="A5145" s="57" t="e">
        <f aca="false">INDEX(BucketTable,MATCH(B5145,SumMonths,0),1)</f>
        <v>#N/A</v>
      </c>
      <c r="K5145" s="57" t="e">
        <f aca="false">INDEX(lava,MATCH(B5145,SumMonths,0),2)</f>
        <v>#N/A</v>
      </c>
    </row>
    <row r="5146" customFormat="false" ht="12.75" hidden="false" customHeight="false" outlineLevel="0" collapsed="false">
      <c r="A5146" s="57" t="e">
        <f aca="false">INDEX(BucketTable,MATCH(B5146,SumMonths,0),1)</f>
        <v>#N/A</v>
      </c>
      <c r="K5146" s="57" t="e">
        <f aca="false">INDEX(lava,MATCH(B5146,SumMonths,0),2)</f>
        <v>#N/A</v>
      </c>
    </row>
    <row r="5147" customFormat="false" ht="12.75" hidden="false" customHeight="false" outlineLevel="0" collapsed="false">
      <c r="A5147" s="57" t="e">
        <f aca="false">INDEX(BucketTable,MATCH(B5147,SumMonths,0),1)</f>
        <v>#N/A</v>
      </c>
      <c r="K5147" s="57" t="e">
        <f aca="false">INDEX(lava,MATCH(B5147,SumMonths,0),2)</f>
        <v>#N/A</v>
      </c>
    </row>
    <row r="5148" customFormat="false" ht="12.75" hidden="false" customHeight="false" outlineLevel="0" collapsed="false">
      <c r="A5148" s="57" t="e">
        <f aca="false">INDEX(BucketTable,MATCH(B5148,SumMonths,0),1)</f>
        <v>#N/A</v>
      </c>
      <c r="K5148" s="57" t="e">
        <f aca="false">INDEX(lava,MATCH(B5148,SumMonths,0),2)</f>
        <v>#N/A</v>
      </c>
    </row>
    <row r="5149" customFormat="false" ht="12.75" hidden="false" customHeight="false" outlineLevel="0" collapsed="false">
      <c r="A5149" s="57" t="e">
        <f aca="false">INDEX(BucketTable,MATCH(B5149,SumMonths,0),1)</f>
        <v>#N/A</v>
      </c>
      <c r="K5149" s="57" t="e">
        <f aca="false">INDEX(lava,MATCH(B5149,SumMonths,0),2)</f>
        <v>#N/A</v>
      </c>
    </row>
    <row r="5150" customFormat="false" ht="12.75" hidden="false" customHeight="false" outlineLevel="0" collapsed="false">
      <c r="A5150" s="57" t="e">
        <f aca="false">INDEX(BucketTable,MATCH(B5150,SumMonths,0),1)</f>
        <v>#N/A</v>
      </c>
      <c r="K5150" s="57" t="e">
        <f aca="false">INDEX(lava,MATCH(B5150,SumMonths,0),2)</f>
        <v>#N/A</v>
      </c>
    </row>
    <row r="5151" customFormat="false" ht="12.75" hidden="false" customHeight="false" outlineLevel="0" collapsed="false">
      <c r="A5151" s="57" t="e">
        <f aca="false">INDEX(BucketTable,MATCH(B5151,SumMonths,0),1)</f>
        <v>#N/A</v>
      </c>
      <c r="K5151" s="57" t="e">
        <f aca="false">INDEX(lava,MATCH(B5151,SumMonths,0),2)</f>
        <v>#N/A</v>
      </c>
    </row>
    <row r="5152" customFormat="false" ht="12.75" hidden="false" customHeight="false" outlineLevel="0" collapsed="false">
      <c r="A5152" s="57" t="e">
        <f aca="false">INDEX(BucketTable,MATCH(B5152,SumMonths,0),1)</f>
        <v>#N/A</v>
      </c>
      <c r="K5152" s="57" t="e">
        <f aca="false">INDEX(lava,MATCH(B5152,SumMonths,0),2)</f>
        <v>#N/A</v>
      </c>
    </row>
    <row r="5153" customFormat="false" ht="12.75" hidden="false" customHeight="false" outlineLevel="0" collapsed="false">
      <c r="A5153" s="57" t="e">
        <f aca="false">INDEX(BucketTable,MATCH(B5153,SumMonths,0),1)</f>
        <v>#N/A</v>
      </c>
      <c r="K5153" s="57" t="e">
        <f aca="false">INDEX(lava,MATCH(B5153,SumMonths,0),2)</f>
        <v>#N/A</v>
      </c>
    </row>
    <row r="5154" customFormat="false" ht="12.75" hidden="false" customHeight="false" outlineLevel="0" collapsed="false">
      <c r="A5154" s="57" t="e">
        <f aca="false">INDEX(BucketTable,MATCH(B5154,SumMonths,0),1)</f>
        <v>#N/A</v>
      </c>
      <c r="K5154" s="57" t="e">
        <f aca="false">INDEX(lava,MATCH(B5154,SumMonths,0),2)</f>
        <v>#N/A</v>
      </c>
    </row>
    <row r="5155" customFormat="false" ht="12.75" hidden="false" customHeight="false" outlineLevel="0" collapsed="false">
      <c r="A5155" s="57" t="e">
        <f aca="false">INDEX(BucketTable,MATCH(B5155,SumMonths,0),1)</f>
        <v>#N/A</v>
      </c>
      <c r="K5155" s="57" t="e">
        <f aca="false">INDEX(lava,MATCH(B5155,SumMonths,0),2)</f>
        <v>#N/A</v>
      </c>
    </row>
    <row r="5156" customFormat="false" ht="12.75" hidden="false" customHeight="false" outlineLevel="0" collapsed="false">
      <c r="A5156" s="57" t="e">
        <f aca="false">INDEX(BucketTable,MATCH(B5156,SumMonths,0),1)</f>
        <v>#N/A</v>
      </c>
      <c r="K5156" s="57" t="e">
        <f aca="false">INDEX(lava,MATCH(B5156,SumMonths,0),2)</f>
        <v>#N/A</v>
      </c>
    </row>
    <row r="5157" customFormat="false" ht="12.75" hidden="false" customHeight="false" outlineLevel="0" collapsed="false">
      <c r="A5157" s="57" t="e">
        <f aca="false">INDEX(BucketTable,MATCH(B5157,SumMonths,0),1)</f>
        <v>#N/A</v>
      </c>
      <c r="K5157" s="57" t="e">
        <f aca="false">INDEX(lava,MATCH(B5157,SumMonths,0),2)</f>
        <v>#N/A</v>
      </c>
    </row>
    <row r="5158" customFormat="false" ht="12.75" hidden="false" customHeight="false" outlineLevel="0" collapsed="false">
      <c r="A5158" s="57" t="e">
        <f aca="false">INDEX(BucketTable,MATCH(B5158,SumMonths,0),1)</f>
        <v>#N/A</v>
      </c>
      <c r="K5158" s="57" t="e">
        <f aca="false">INDEX(lava,MATCH(B5158,SumMonths,0),2)</f>
        <v>#N/A</v>
      </c>
    </row>
    <row r="5159" customFormat="false" ht="12.75" hidden="false" customHeight="false" outlineLevel="0" collapsed="false">
      <c r="A5159" s="57" t="e">
        <f aca="false">INDEX(BucketTable,MATCH(B5159,SumMonths,0),1)</f>
        <v>#N/A</v>
      </c>
      <c r="K5159" s="57" t="e">
        <f aca="false">INDEX(lava,MATCH(B5159,SumMonths,0),2)</f>
        <v>#N/A</v>
      </c>
    </row>
    <row r="5160" customFormat="false" ht="12.75" hidden="false" customHeight="false" outlineLevel="0" collapsed="false">
      <c r="A5160" s="57" t="e">
        <f aca="false">INDEX(BucketTable,MATCH(B5160,SumMonths,0),1)</f>
        <v>#N/A</v>
      </c>
      <c r="K5160" s="57" t="e">
        <f aca="false">INDEX(lava,MATCH(B5160,SumMonths,0),2)</f>
        <v>#N/A</v>
      </c>
    </row>
    <row r="5161" customFormat="false" ht="12.75" hidden="false" customHeight="false" outlineLevel="0" collapsed="false">
      <c r="A5161" s="57" t="e">
        <f aca="false">INDEX(BucketTable,MATCH(B5161,SumMonths,0),1)</f>
        <v>#N/A</v>
      </c>
      <c r="K5161" s="57" t="e">
        <f aca="false">INDEX(lava,MATCH(B5161,SumMonths,0),2)</f>
        <v>#N/A</v>
      </c>
    </row>
    <row r="5162" customFormat="false" ht="12.75" hidden="false" customHeight="false" outlineLevel="0" collapsed="false">
      <c r="A5162" s="57" t="e">
        <f aca="false">INDEX(BucketTable,MATCH(B5162,SumMonths,0),1)</f>
        <v>#N/A</v>
      </c>
      <c r="K5162" s="57" t="e">
        <f aca="false">INDEX(lava,MATCH(B5162,SumMonths,0),2)</f>
        <v>#N/A</v>
      </c>
    </row>
    <row r="5163" customFormat="false" ht="12.75" hidden="false" customHeight="false" outlineLevel="0" collapsed="false">
      <c r="A5163" s="57" t="e">
        <f aca="false">INDEX(BucketTable,MATCH(B5163,SumMonths,0),1)</f>
        <v>#N/A</v>
      </c>
      <c r="K5163" s="57" t="e">
        <f aca="false">INDEX(lava,MATCH(B5163,SumMonths,0),2)</f>
        <v>#N/A</v>
      </c>
    </row>
    <row r="5164" customFormat="false" ht="12.75" hidden="false" customHeight="false" outlineLevel="0" collapsed="false">
      <c r="A5164" s="57" t="e">
        <f aca="false">INDEX(BucketTable,MATCH(B5164,SumMonths,0),1)</f>
        <v>#N/A</v>
      </c>
      <c r="K5164" s="57" t="e">
        <f aca="false">INDEX(lava,MATCH(B5164,SumMonths,0),2)</f>
        <v>#N/A</v>
      </c>
    </row>
    <row r="5165" customFormat="false" ht="12.75" hidden="false" customHeight="false" outlineLevel="0" collapsed="false">
      <c r="A5165" s="57" t="e">
        <f aca="false">INDEX(BucketTable,MATCH(B5165,SumMonths,0),1)</f>
        <v>#N/A</v>
      </c>
      <c r="K5165" s="57" t="e">
        <f aca="false">INDEX(lava,MATCH(B5165,SumMonths,0),2)</f>
        <v>#N/A</v>
      </c>
    </row>
    <row r="5166" customFormat="false" ht="12.75" hidden="false" customHeight="false" outlineLevel="0" collapsed="false">
      <c r="A5166" s="57" t="e">
        <f aca="false">INDEX(BucketTable,MATCH(B5166,SumMonths,0),1)</f>
        <v>#N/A</v>
      </c>
      <c r="K5166" s="57" t="e">
        <f aca="false">INDEX(lava,MATCH(B5166,SumMonths,0),2)</f>
        <v>#N/A</v>
      </c>
    </row>
    <row r="5167" customFormat="false" ht="12.75" hidden="false" customHeight="false" outlineLevel="0" collapsed="false">
      <c r="A5167" s="57" t="e">
        <f aca="false">INDEX(BucketTable,MATCH(B5167,SumMonths,0),1)</f>
        <v>#N/A</v>
      </c>
      <c r="K5167" s="57" t="e">
        <f aca="false">INDEX(lava,MATCH(B5167,SumMonths,0),2)</f>
        <v>#N/A</v>
      </c>
    </row>
    <row r="5168" customFormat="false" ht="12.75" hidden="false" customHeight="false" outlineLevel="0" collapsed="false">
      <c r="A5168" s="57" t="e">
        <f aca="false">INDEX(BucketTable,MATCH(B5168,SumMonths,0),1)</f>
        <v>#N/A</v>
      </c>
      <c r="K5168" s="57" t="e">
        <f aca="false">INDEX(lava,MATCH(B5168,SumMonths,0),2)</f>
        <v>#N/A</v>
      </c>
    </row>
    <row r="5169" customFormat="false" ht="12.75" hidden="false" customHeight="false" outlineLevel="0" collapsed="false">
      <c r="A5169" s="57" t="e">
        <f aca="false">INDEX(BucketTable,MATCH(B5169,SumMonths,0),1)</f>
        <v>#N/A</v>
      </c>
      <c r="K5169" s="57" t="e">
        <f aca="false">INDEX(lava,MATCH(B5169,SumMonths,0),2)</f>
        <v>#N/A</v>
      </c>
    </row>
    <row r="5170" customFormat="false" ht="12.75" hidden="false" customHeight="false" outlineLevel="0" collapsed="false">
      <c r="A5170" s="57" t="e">
        <f aca="false">INDEX(BucketTable,MATCH(B5170,SumMonths,0),1)</f>
        <v>#N/A</v>
      </c>
      <c r="K5170" s="57" t="e">
        <f aca="false">INDEX(lava,MATCH(B5170,SumMonths,0),2)</f>
        <v>#N/A</v>
      </c>
    </row>
    <row r="5171" customFormat="false" ht="12.75" hidden="false" customHeight="false" outlineLevel="0" collapsed="false">
      <c r="A5171" s="57" t="e">
        <f aca="false">INDEX(BucketTable,MATCH(B5171,SumMonths,0),1)</f>
        <v>#N/A</v>
      </c>
      <c r="K5171" s="57" t="e">
        <f aca="false">INDEX(lava,MATCH(B5171,SumMonths,0),2)</f>
        <v>#N/A</v>
      </c>
    </row>
    <row r="5172" customFormat="false" ht="12.75" hidden="false" customHeight="false" outlineLevel="0" collapsed="false">
      <c r="A5172" s="57" t="e">
        <f aca="false">INDEX(BucketTable,MATCH(B5172,SumMonths,0),1)</f>
        <v>#N/A</v>
      </c>
      <c r="K5172" s="57" t="e">
        <f aca="false">INDEX(lava,MATCH(B5172,SumMonths,0),2)</f>
        <v>#N/A</v>
      </c>
    </row>
    <row r="5173" customFormat="false" ht="12.75" hidden="false" customHeight="false" outlineLevel="0" collapsed="false">
      <c r="A5173" s="57" t="e">
        <f aca="false">INDEX(BucketTable,MATCH(B5173,SumMonths,0),1)</f>
        <v>#N/A</v>
      </c>
      <c r="K5173" s="57" t="e">
        <f aca="false">INDEX(lava,MATCH(B5173,SumMonths,0),2)</f>
        <v>#N/A</v>
      </c>
    </row>
    <row r="5174" customFormat="false" ht="12.75" hidden="false" customHeight="false" outlineLevel="0" collapsed="false">
      <c r="A5174" s="57" t="e">
        <f aca="false">INDEX(BucketTable,MATCH(B5174,SumMonths,0),1)</f>
        <v>#N/A</v>
      </c>
      <c r="K5174" s="57" t="e">
        <f aca="false">INDEX(lava,MATCH(B5174,SumMonths,0),2)</f>
        <v>#N/A</v>
      </c>
    </row>
    <row r="5175" customFormat="false" ht="12.75" hidden="false" customHeight="false" outlineLevel="0" collapsed="false">
      <c r="A5175" s="57" t="e">
        <f aca="false">INDEX(BucketTable,MATCH(B5175,SumMonths,0),1)</f>
        <v>#N/A</v>
      </c>
      <c r="K5175" s="57" t="e">
        <f aca="false">INDEX(lava,MATCH(B5175,SumMonths,0),2)</f>
        <v>#N/A</v>
      </c>
    </row>
    <row r="5176" customFormat="false" ht="12.75" hidden="false" customHeight="false" outlineLevel="0" collapsed="false">
      <c r="A5176" s="57" t="e">
        <f aca="false">INDEX(BucketTable,MATCH(B5176,SumMonths,0),1)</f>
        <v>#N/A</v>
      </c>
      <c r="K5176" s="57" t="e">
        <f aca="false">INDEX(lava,MATCH(B5176,SumMonths,0),2)</f>
        <v>#N/A</v>
      </c>
    </row>
    <row r="5177" customFormat="false" ht="12.75" hidden="false" customHeight="false" outlineLevel="0" collapsed="false">
      <c r="A5177" s="57" t="e">
        <f aca="false">INDEX(BucketTable,MATCH(B5177,SumMonths,0),1)</f>
        <v>#N/A</v>
      </c>
      <c r="K5177" s="57" t="e">
        <f aca="false">INDEX(lava,MATCH(B5177,SumMonths,0),2)</f>
        <v>#N/A</v>
      </c>
    </row>
    <row r="5178" customFormat="false" ht="12.75" hidden="false" customHeight="false" outlineLevel="0" collapsed="false">
      <c r="A5178" s="57" t="e">
        <f aca="false">INDEX(BucketTable,MATCH(B5178,SumMonths,0),1)</f>
        <v>#N/A</v>
      </c>
      <c r="K5178" s="57" t="e">
        <f aca="false">INDEX(lava,MATCH(B5178,SumMonths,0),2)</f>
        <v>#N/A</v>
      </c>
    </row>
    <row r="5179" customFormat="false" ht="12.75" hidden="false" customHeight="false" outlineLevel="0" collapsed="false">
      <c r="A5179" s="57" t="e">
        <f aca="false">INDEX(BucketTable,MATCH(B5179,SumMonths,0),1)</f>
        <v>#N/A</v>
      </c>
      <c r="K5179" s="57" t="e">
        <f aca="false">INDEX(lava,MATCH(B5179,SumMonths,0),2)</f>
        <v>#N/A</v>
      </c>
    </row>
    <row r="5180" customFormat="false" ht="12.75" hidden="false" customHeight="false" outlineLevel="0" collapsed="false">
      <c r="A5180" s="57" t="e">
        <f aca="false">INDEX(BucketTable,MATCH(B5180,SumMonths,0),1)</f>
        <v>#N/A</v>
      </c>
      <c r="K5180" s="57" t="e">
        <f aca="false">INDEX(lava,MATCH(B5180,SumMonths,0),2)</f>
        <v>#N/A</v>
      </c>
    </row>
    <row r="5181" customFormat="false" ht="12.75" hidden="false" customHeight="false" outlineLevel="0" collapsed="false">
      <c r="A5181" s="57" t="e">
        <f aca="false">INDEX(BucketTable,MATCH(B5181,SumMonths,0),1)</f>
        <v>#N/A</v>
      </c>
      <c r="K5181" s="57" t="e">
        <f aca="false">INDEX(lava,MATCH(B5181,SumMonths,0),2)</f>
        <v>#N/A</v>
      </c>
    </row>
    <row r="5182" customFormat="false" ht="12.75" hidden="false" customHeight="false" outlineLevel="0" collapsed="false">
      <c r="A5182" s="57" t="e">
        <f aca="false">INDEX(BucketTable,MATCH(B5182,SumMonths,0),1)</f>
        <v>#N/A</v>
      </c>
      <c r="K5182" s="57" t="e">
        <f aca="false">INDEX(lava,MATCH(B5182,SumMonths,0),2)</f>
        <v>#N/A</v>
      </c>
    </row>
    <row r="5183" customFormat="false" ht="12.75" hidden="false" customHeight="false" outlineLevel="0" collapsed="false">
      <c r="A5183" s="57" t="e">
        <f aca="false">INDEX(BucketTable,MATCH(B5183,SumMonths,0),1)</f>
        <v>#N/A</v>
      </c>
      <c r="K5183" s="57" t="e">
        <f aca="false">INDEX(lava,MATCH(B5183,SumMonths,0),2)</f>
        <v>#N/A</v>
      </c>
    </row>
    <row r="5184" customFormat="false" ht="12.75" hidden="false" customHeight="false" outlineLevel="0" collapsed="false">
      <c r="A5184" s="57" t="e">
        <f aca="false">INDEX(BucketTable,MATCH(B5184,SumMonths,0),1)</f>
        <v>#N/A</v>
      </c>
      <c r="K5184" s="57" t="e">
        <f aca="false">INDEX(lava,MATCH(B5184,SumMonths,0),2)</f>
        <v>#N/A</v>
      </c>
    </row>
    <row r="5185" customFormat="false" ht="12.75" hidden="false" customHeight="false" outlineLevel="0" collapsed="false">
      <c r="A5185" s="57" t="e">
        <f aca="false">INDEX(BucketTable,MATCH(B5185,SumMonths,0),1)</f>
        <v>#N/A</v>
      </c>
      <c r="K5185" s="57" t="e">
        <f aca="false">INDEX(lava,MATCH(B5185,SumMonths,0),2)</f>
        <v>#N/A</v>
      </c>
    </row>
    <row r="5186" customFormat="false" ht="12.75" hidden="false" customHeight="false" outlineLevel="0" collapsed="false">
      <c r="A5186" s="57" t="e">
        <f aca="false">INDEX(BucketTable,MATCH(B5186,SumMonths,0),1)</f>
        <v>#N/A</v>
      </c>
      <c r="K5186" s="57" t="e">
        <f aca="false">INDEX(lava,MATCH(B5186,SumMonths,0),2)</f>
        <v>#N/A</v>
      </c>
    </row>
    <row r="5187" customFormat="false" ht="12.75" hidden="false" customHeight="false" outlineLevel="0" collapsed="false">
      <c r="A5187" s="57" t="e">
        <f aca="false">INDEX(BucketTable,MATCH(B5187,SumMonths,0),1)</f>
        <v>#N/A</v>
      </c>
      <c r="K5187" s="57" t="e">
        <f aca="false">INDEX(lava,MATCH(B5187,SumMonths,0),2)</f>
        <v>#N/A</v>
      </c>
    </row>
    <row r="5188" customFormat="false" ht="12.75" hidden="false" customHeight="false" outlineLevel="0" collapsed="false">
      <c r="A5188" s="57" t="e">
        <f aca="false">INDEX(BucketTable,MATCH(B5188,SumMonths,0),1)</f>
        <v>#N/A</v>
      </c>
      <c r="K5188" s="57" t="e">
        <f aca="false">INDEX(lava,MATCH(B5188,SumMonths,0),2)</f>
        <v>#N/A</v>
      </c>
    </row>
    <row r="5189" customFormat="false" ht="12.75" hidden="false" customHeight="false" outlineLevel="0" collapsed="false">
      <c r="A5189" s="57" t="e">
        <f aca="false">INDEX(BucketTable,MATCH(B5189,SumMonths,0),1)</f>
        <v>#N/A</v>
      </c>
      <c r="K5189" s="57" t="e">
        <f aca="false">INDEX(lava,MATCH(B5189,SumMonths,0),2)</f>
        <v>#N/A</v>
      </c>
    </row>
    <row r="5190" customFormat="false" ht="12.75" hidden="false" customHeight="false" outlineLevel="0" collapsed="false">
      <c r="A5190" s="57" t="e">
        <f aca="false">INDEX(BucketTable,MATCH(B5190,SumMonths,0),1)</f>
        <v>#N/A</v>
      </c>
      <c r="K5190" s="57" t="e">
        <f aca="false">INDEX(lava,MATCH(B5190,SumMonths,0),2)</f>
        <v>#N/A</v>
      </c>
    </row>
    <row r="5191" customFormat="false" ht="12.75" hidden="false" customHeight="false" outlineLevel="0" collapsed="false">
      <c r="A5191" s="57" t="e">
        <f aca="false">INDEX(BucketTable,MATCH(B5191,SumMonths,0),1)</f>
        <v>#N/A</v>
      </c>
      <c r="K5191" s="57" t="e">
        <f aca="false">INDEX(lava,MATCH(B5191,SumMonths,0),2)</f>
        <v>#N/A</v>
      </c>
    </row>
    <row r="5192" customFormat="false" ht="12.75" hidden="false" customHeight="false" outlineLevel="0" collapsed="false">
      <c r="A5192" s="57" t="e">
        <f aca="false">INDEX(BucketTable,MATCH(B5192,SumMonths,0),1)</f>
        <v>#N/A</v>
      </c>
      <c r="K5192" s="57" t="e">
        <f aca="false">INDEX(lava,MATCH(B5192,SumMonths,0),2)</f>
        <v>#N/A</v>
      </c>
    </row>
    <row r="5193" customFormat="false" ht="12.75" hidden="false" customHeight="false" outlineLevel="0" collapsed="false">
      <c r="A5193" s="57" t="e">
        <f aca="false">INDEX(BucketTable,MATCH(B5193,SumMonths,0),1)</f>
        <v>#N/A</v>
      </c>
      <c r="K5193" s="57" t="e">
        <f aca="false">INDEX(lava,MATCH(B5193,SumMonths,0),2)</f>
        <v>#N/A</v>
      </c>
    </row>
    <row r="5194" customFormat="false" ht="12.75" hidden="false" customHeight="false" outlineLevel="0" collapsed="false">
      <c r="A5194" s="57" t="e">
        <f aca="false">INDEX(BucketTable,MATCH(B5194,SumMonths,0),1)</f>
        <v>#N/A</v>
      </c>
      <c r="K5194" s="57" t="e">
        <f aca="false">INDEX(lava,MATCH(B5194,SumMonths,0),2)</f>
        <v>#N/A</v>
      </c>
    </row>
    <row r="5195" customFormat="false" ht="12.75" hidden="false" customHeight="false" outlineLevel="0" collapsed="false">
      <c r="A5195" s="57" t="e">
        <f aca="false">INDEX(BucketTable,MATCH(B5195,SumMonths,0),1)</f>
        <v>#N/A</v>
      </c>
      <c r="K5195" s="57" t="e">
        <f aca="false">INDEX(lava,MATCH(B5195,SumMonths,0),2)</f>
        <v>#N/A</v>
      </c>
    </row>
    <row r="5196" customFormat="false" ht="12.75" hidden="false" customHeight="false" outlineLevel="0" collapsed="false">
      <c r="A5196" s="57" t="e">
        <f aca="false">INDEX(BucketTable,MATCH(B5196,SumMonths,0),1)</f>
        <v>#N/A</v>
      </c>
      <c r="K5196" s="57" t="e">
        <f aca="false">INDEX(lava,MATCH(B5196,SumMonths,0),2)</f>
        <v>#N/A</v>
      </c>
    </row>
    <row r="5197" customFormat="false" ht="12.75" hidden="false" customHeight="false" outlineLevel="0" collapsed="false">
      <c r="A5197" s="57" t="e">
        <f aca="false">INDEX(BucketTable,MATCH(B5197,SumMonths,0),1)</f>
        <v>#N/A</v>
      </c>
      <c r="K5197" s="57" t="e">
        <f aca="false">INDEX(lava,MATCH(B5197,SumMonths,0),2)</f>
        <v>#N/A</v>
      </c>
    </row>
    <row r="5198" customFormat="false" ht="12.75" hidden="false" customHeight="false" outlineLevel="0" collapsed="false">
      <c r="A5198" s="57" t="e">
        <f aca="false">INDEX(BucketTable,MATCH(B5198,SumMonths,0),1)</f>
        <v>#N/A</v>
      </c>
      <c r="K5198" s="57" t="e">
        <f aca="false">INDEX(lava,MATCH(B5198,SumMonths,0),2)</f>
        <v>#N/A</v>
      </c>
    </row>
    <row r="5199" customFormat="false" ht="12.75" hidden="false" customHeight="false" outlineLevel="0" collapsed="false">
      <c r="A5199" s="57" t="e">
        <f aca="false">INDEX(BucketTable,MATCH(B5199,SumMonths,0),1)</f>
        <v>#N/A</v>
      </c>
      <c r="K5199" s="57" t="e">
        <f aca="false">INDEX(lava,MATCH(B5199,SumMonths,0),2)</f>
        <v>#N/A</v>
      </c>
    </row>
    <row r="5200" customFormat="false" ht="12.75" hidden="false" customHeight="false" outlineLevel="0" collapsed="false">
      <c r="A5200" s="57" t="e">
        <f aca="false">INDEX(BucketTable,MATCH(B5200,SumMonths,0),1)</f>
        <v>#N/A</v>
      </c>
      <c r="K5200" s="57" t="e">
        <f aca="false">INDEX(lava,MATCH(B5200,SumMonths,0),2)</f>
        <v>#N/A</v>
      </c>
    </row>
    <row r="5201" customFormat="false" ht="12.75" hidden="false" customHeight="false" outlineLevel="0" collapsed="false">
      <c r="A5201" s="57" t="e">
        <f aca="false">INDEX(BucketTable,MATCH(B5201,SumMonths,0),1)</f>
        <v>#N/A</v>
      </c>
      <c r="K5201" s="57" t="e">
        <f aca="false">INDEX(lava,MATCH(B5201,SumMonths,0),2)</f>
        <v>#N/A</v>
      </c>
    </row>
    <row r="5202" customFormat="false" ht="12.75" hidden="false" customHeight="false" outlineLevel="0" collapsed="false">
      <c r="A5202" s="57" t="e">
        <f aca="false">INDEX(BucketTable,MATCH(B5202,SumMonths,0),1)</f>
        <v>#N/A</v>
      </c>
      <c r="K5202" s="57" t="e">
        <f aca="false">INDEX(lava,MATCH(B5202,SumMonths,0),2)</f>
        <v>#N/A</v>
      </c>
    </row>
    <row r="5203" customFormat="false" ht="12.75" hidden="false" customHeight="false" outlineLevel="0" collapsed="false">
      <c r="A5203" s="57" t="e">
        <f aca="false">INDEX(BucketTable,MATCH(B5203,SumMonths,0),1)</f>
        <v>#N/A</v>
      </c>
      <c r="K5203" s="57" t="e">
        <f aca="false">INDEX(lava,MATCH(B5203,SumMonths,0),2)</f>
        <v>#N/A</v>
      </c>
    </row>
    <row r="5204" customFormat="false" ht="12.75" hidden="false" customHeight="false" outlineLevel="0" collapsed="false">
      <c r="A5204" s="57" t="e">
        <f aca="false">INDEX(BucketTable,MATCH(B5204,SumMonths,0),1)</f>
        <v>#N/A</v>
      </c>
      <c r="K5204" s="57" t="e">
        <f aca="false">INDEX(lava,MATCH(B5204,SumMonths,0),2)</f>
        <v>#N/A</v>
      </c>
    </row>
    <row r="5205" customFormat="false" ht="12.75" hidden="false" customHeight="false" outlineLevel="0" collapsed="false">
      <c r="A5205" s="57" t="e">
        <f aca="false">INDEX(BucketTable,MATCH(B5205,SumMonths,0),1)</f>
        <v>#N/A</v>
      </c>
      <c r="K5205" s="57" t="e">
        <f aca="false">INDEX(lava,MATCH(B5205,SumMonths,0),2)</f>
        <v>#N/A</v>
      </c>
    </row>
    <row r="5206" customFormat="false" ht="12.75" hidden="false" customHeight="false" outlineLevel="0" collapsed="false">
      <c r="A5206" s="57" t="e">
        <f aca="false">INDEX(BucketTable,MATCH(B5206,SumMonths,0),1)</f>
        <v>#N/A</v>
      </c>
      <c r="K5206" s="57" t="e">
        <f aca="false">INDEX(lava,MATCH(B5206,SumMonths,0),2)</f>
        <v>#N/A</v>
      </c>
    </row>
    <row r="5207" customFormat="false" ht="12.75" hidden="false" customHeight="false" outlineLevel="0" collapsed="false">
      <c r="A5207" s="57" t="e">
        <f aca="false">INDEX(BucketTable,MATCH(B5207,SumMonths,0),1)</f>
        <v>#N/A</v>
      </c>
      <c r="K5207" s="57" t="e">
        <f aca="false">INDEX(lava,MATCH(B5207,SumMonths,0),2)</f>
        <v>#N/A</v>
      </c>
    </row>
    <row r="5208" customFormat="false" ht="12.75" hidden="false" customHeight="false" outlineLevel="0" collapsed="false">
      <c r="A5208" s="57" t="e">
        <f aca="false">INDEX(BucketTable,MATCH(B5208,SumMonths,0),1)</f>
        <v>#N/A</v>
      </c>
      <c r="K5208" s="57" t="e">
        <f aca="false">INDEX(lava,MATCH(B5208,SumMonths,0),2)</f>
        <v>#N/A</v>
      </c>
    </row>
    <row r="5209" customFormat="false" ht="12.75" hidden="false" customHeight="false" outlineLevel="0" collapsed="false">
      <c r="A5209" s="57" t="e">
        <f aca="false">INDEX(BucketTable,MATCH(B5209,SumMonths,0),1)</f>
        <v>#N/A</v>
      </c>
      <c r="K5209" s="57" t="e">
        <f aca="false">INDEX(lava,MATCH(B5209,SumMonths,0),2)</f>
        <v>#N/A</v>
      </c>
    </row>
    <row r="5210" customFormat="false" ht="12.75" hidden="false" customHeight="false" outlineLevel="0" collapsed="false">
      <c r="A5210" s="57" t="e">
        <f aca="false">INDEX(BucketTable,MATCH(B5210,SumMonths,0),1)</f>
        <v>#N/A</v>
      </c>
      <c r="K5210" s="57" t="e">
        <f aca="false">INDEX(lava,MATCH(B5210,SumMonths,0),2)</f>
        <v>#N/A</v>
      </c>
    </row>
    <row r="5211" customFormat="false" ht="12.75" hidden="false" customHeight="false" outlineLevel="0" collapsed="false">
      <c r="A5211" s="57" t="e">
        <f aca="false">INDEX(BucketTable,MATCH(B5211,SumMonths,0),1)</f>
        <v>#N/A</v>
      </c>
      <c r="K5211" s="57" t="e">
        <f aca="false">INDEX(lava,MATCH(B5211,SumMonths,0),2)</f>
        <v>#N/A</v>
      </c>
    </row>
    <row r="5212" customFormat="false" ht="12.75" hidden="false" customHeight="false" outlineLevel="0" collapsed="false">
      <c r="A5212" s="57" t="e">
        <f aca="false">INDEX(BucketTable,MATCH(B5212,SumMonths,0),1)</f>
        <v>#N/A</v>
      </c>
      <c r="K5212" s="57" t="e">
        <f aca="false">INDEX(lava,MATCH(B5212,SumMonths,0),2)</f>
        <v>#N/A</v>
      </c>
    </row>
    <row r="5213" customFormat="false" ht="12.75" hidden="false" customHeight="false" outlineLevel="0" collapsed="false">
      <c r="A5213" s="57" t="e">
        <f aca="false">INDEX(BucketTable,MATCH(B5213,SumMonths,0),1)</f>
        <v>#N/A</v>
      </c>
      <c r="K5213" s="57" t="e">
        <f aca="false">INDEX(lava,MATCH(B5213,SumMonths,0),2)</f>
        <v>#N/A</v>
      </c>
    </row>
    <row r="5214" customFormat="false" ht="12.75" hidden="false" customHeight="false" outlineLevel="0" collapsed="false">
      <c r="A5214" s="57" t="e">
        <f aca="false">INDEX(BucketTable,MATCH(B5214,SumMonths,0),1)</f>
        <v>#N/A</v>
      </c>
      <c r="K5214" s="57" t="e">
        <f aca="false">INDEX(lava,MATCH(B5214,SumMonths,0),2)</f>
        <v>#N/A</v>
      </c>
    </row>
    <row r="5215" customFormat="false" ht="12.75" hidden="false" customHeight="false" outlineLevel="0" collapsed="false">
      <c r="A5215" s="57" t="e">
        <f aca="false">INDEX(BucketTable,MATCH(B5215,SumMonths,0),1)</f>
        <v>#N/A</v>
      </c>
      <c r="K5215" s="57" t="e">
        <f aca="false">INDEX(lava,MATCH(B5215,SumMonths,0),2)</f>
        <v>#N/A</v>
      </c>
    </row>
    <row r="5216" customFormat="false" ht="12.75" hidden="false" customHeight="false" outlineLevel="0" collapsed="false">
      <c r="A5216" s="57" t="e">
        <f aca="false">INDEX(BucketTable,MATCH(B5216,SumMonths,0),1)</f>
        <v>#N/A</v>
      </c>
      <c r="K5216" s="57" t="e">
        <f aca="false">INDEX(lava,MATCH(B5216,SumMonths,0),2)</f>
        <v>#N/A</v>
      </c>
    </row>
    <row r="5217" customFormat="false" ht="12.75" hidden="false" customHeight="false" outlineLevel="0" collapsed="false">
      <c r="A5217" s="57" t="e">
        <f aca="false">INDEX(BucketTable,MATCH(B5217,SumMonths,0),1)</f>
        <v>#N/A</v>
      </c>
      <c r="K5217" s="57" t="e">
        <f aca="false">INDEX(lava,MATCH(B5217,SumMonths,0),2)</f>
        <v>#N/A</v>
      </c>
    </row>
    <row r="5218" customFormat="false" ht="12.75" hidden="false" customHeight="false" outlineLevel="0" collapsed="false">
      <c r="A5218" s="57" t="e">
        <f aca="false">INDEX(BucketTable,MATCH(B5218,SumMonths,0),1)</f>
        <v>#N/A</v>
      </c>
      <c r="K5218" s="57" t="e">
        <f aca="false">INDEX(lava,MATCH(B5218,SumMonths,0),2)</f>
        <v>#N/A</v>
      </c>
    </row>
    <row r="5219" customFormat="false" ht="12.75" hidden="false" customHeight="false" outlineLevel="0" collapsed="false">
      <c r="A5219" s="57" t="e">
        <f aca="false">INDEX(BucketTable,MATCH(B5219,SumMonths,0),1)</f>
        <v>#N/A</v>
      </c>
      <c r="K5219" s="57" t="e">
        <f aca="false">INDEX(lava,MATCH(B5219,SumMonths,0),2)</f>
        <v>#N/A</v>
      </c>
    </row>
    <row r="5220" customFormat="false" ht="12.75" hidden="false" customHeight="false" outlineLevel="0" collapsed="false">
      <c r="A5220" s="57" t="e">
        <f aca="false">INDEX(BucketTable,MATCH(B5220,SumMonths,0),1)</f>
        <v>#N/A</v>
      </c>
      <c r="K5220" s="57" t="e">
        <f aca="false">INDEX(lava,MATCH(B5220,SumMonths,0),2)</f>
        <v>#N/A</v>
      </c>
    </row>
    <row r="5221" customFormat="false" ht="12.75" hidden="false" customHeight="false" outlineLevel="0" collapsed="false">
      <c r="A5221" s="57" t="e">
        <f aca="false">INDEX(BucketTable,MATCH(B5221,SumMonths,0),1)</f>
        <v>#N/A</v>
      </c>
      <c r="K5221" s="57" t="e">
        <f aca="false">INDEX(lava,MATCH(B5221,SumMonths,0),2)</f>
        <v>#N/A</v>
      </c>
    </row>
    <row r="5222" customFormat="false" ht="12.75" hidden="false" customHeight="false" outlineLevel="0" collapsed="false">
      <c r="A5222" s="57" t="e">
        <f aca="false">INDEX(BucketTable,MATCH(B5222,SumMonths,0),1)</f>
        <v>#N/A</v>
      </c>
      <c r="K5222" s="57" t="e">
        <f aca="false">INDEX(lava,MATCH(B5222,SumMonths,0),2)</f>
        <v>#N/A</v>
      </c>
    </row>
    <row r="5223" customFormat="false" ht="12.75" hidden="false" customHeight="false" outlineLevel="0" collapsed="false">
      <c r="A5223" s="57" t="e">
        <f aca="false">INDEX(BucketTable,MATCH(B5223,SumMonths,0),1)</f>
        <v>#N/A</v>
      </c>
      <c r="K5223" s="57" t="e">
        <f aca="false">INDEX(lava,MATCH(B5223,SumMonths,0),2)</f>
        <v>#N/A</v>
      </c>
    </row>
    <row r="5224" customFormat="false" ht="12.75" hidden="false" customHeight="false" outlineLevel="0" collapsed="false">
      <c r="A5224" s="57" t="e">
        <f aca="false">INDEX(BucketTable,MATCH(B5224,SumMonths,0),1)</f>
        <v>#N/A</v>
      </c>
      <c r="K5224" s="57" t="e">
        <f aca="false">INDEX(lava,MATCH(B5224,SumMonths,0),2)</f>
        <v>#N/A</v>
      </c>
    </row>
    <row r="5225" customFormat="false" ht="12.75" hidden="false" customHeight="false" outlineLevel="0" collapsed="false">
      <c r="A5225" s="57" t="e">
        <f aca="false">INDEX(BucketTable,MATCH(B5225,SumMonths,0),1)</f>
        <v>#N/A</v>
      </c>
      <c r="K5225" s="57" t="e">
        <f aca="false">INDEX(lava,MATCH(B5225,SumMonths,0),2)</f>
        <v>#N/A</v>
      </c>
    </row>
    <row r="5226" customFormat="false" ht="12.75" hidden="false" customHeight="false" outlineLevel="0" collapsed="false">
      <c r="A5226" s="57" t="e">
        <f aca="false">INDEX(BucketTable,MATCH(B5226,SumMonths,0),1)</f>
        <v>#N/A</v>
      </c>
      <c r="K5226" s="57" t="e">
        <f aca="false">INDEX(lava,MATCH(B5226,SumMonths,0),2)</f>
        <v>#N/A</v>
      </c>
    </row>
    <row r="5227" customFormat="false" ht="12.75" hidden="false" customHeight="false" outlineLevel="0" collapsed="false">
      <c r="A5227" s="57" t="e">
        <f aca="false">INDEX(BucketTable,MATCH(B5227,SumMonths,0),1)</f>
        <v>#N/A</v>
      </c>
      <c r="K5227" s="57" t="e">
        <f aca="false">INDEX(lava,MATCH(B5227,SumMonths,0),2)</f>
        <v>#N/A</v>
      </c>
    </row>
    <row r="5228" customFormat="false" ht="12.75" hidden="false" customHeight="false" outlineLevel="0" collapsed="false">
      <c r="A5228" s="57" t="e">
        <f aca="false">INDEX(BucketTable,MATCH(B5228,SumMonths,0),1)</f>
        <v>#N/A</v>
      </c>
      <c r="K5228" s="57" t="e">
        <f aca="false">INDEX(lava,MATCH(B5228,SumMonths,0),2)</f>
        <v>#N/A</v>
      </c>
    </row>
    <row r="5229" customFormat="false" ht="12.75" hidden="false" customHeight="false" outlineLevel="0" collapsed="false">
      <c r="A5229" s="57" t="e">
        <f aca="false">INDEX(BucketTable,MATCH(B5229,SumMonths,0),1)</f>
        <v>#N/A</v>
      </c>
      <c r="K5229" s="57" t="e">
        <f aca="false">INDEX(lava,MATCH(B5229,SumMonths,0),2)</f>
        <v>#N/A</v>
      </c>
    </row>
    <row r="5230" customFormat="false" ht="12.75" hidden="false" customHeight="false" outlineLevel="0" collapsed="false">
      <c r="A5230" s="57" t="e">
        <f aca="false">INDEX(BucketTable,MATCH(B5230,SumMonths,0),1)</f>
        <v>#N/A</v>
      </c>
      <c r="K5230" s="57" t="e">
        <f aca="false">INDEX(lava,MATCH(B5230,SumMonths,0),2)</f>
        <v>#N/A</v>
      </c>
    </row>
    <row r="5231" customFormat="false" ht="12.75" hidden="false" customHeight="false" outlineLevel="0" collapsed="false">
      <c r="A5231" s="57" t="e">
        <f aca="false">INDEX(BucketTable,MATCH(B5231,SumMonths,0),1)</f>
        <v>#N/A</v>
      </c>
      <c r="K5231" s="57" t="e">
        <f aca="false">INDEX(lava,MATCH(B5231,SumMonths,0),2)</f>
        <v>#N/A</v>
      </c>
    </row>
    <row r="5232" customFormat="false" ht="12.75" hidden="false" customHeight="false" outlineLevel="0" collapsed="false">
      <c r="A5232" s="57" t="e">
        <f aca="false">INDEX(BucketTable,MATCH(B5232,SumMonths,0),1)</f>
        <v>#N/A</v>
      </c>
      <c r="K5232" s="57" t="e">
        <f aca="false">INDEX(lava,MATCH(B5232,SumMonths,0),2)</f>
        <v>#N/A</v>
      </c>
    </row>
    <row r="5233" customFormat="false" ht="12.75" hidden="false" customHeight="false" outlineLevel="0" collapsed="false">
      <c r="A5233" s="57" t="e">
        <f aca="false">INDEX(BucketTable,MATCH(B5233,SumMonths,0),1)</f>
        <v>#N/A</v>
      </c>
      <c r="K5233" s="57" t="e">
        <f aca="false">INDEX(lava,MATCH(B5233,SumMonths,0),2)</f>
        <v>#N/A</v>
      </c>
    </row>
    <row r="5234" customFormat="false" ht="12.75" hidden="false" customHeight="false" outlineLevel="0" collapsed="false">
      <c r="A5234" s="57" t="e">
        <f aca="false">INDEX(BucketTable,MATCH(B5234,SumMonths,0),1)</f>
        <v>#N/A</v>
      </c>
      <c r="K5234" s="57" t="e">
        <f aca="false">INDEX(lava,MATCH(B5234,SumMonths,0),2)</f>
        <v>#N/A</v>
      </c>
    </row>
    <row r="5235" customFormat="false" ht="12.75" hidden="false" customHeight="false" outlineLevel="0" collapsed="false">
      <c r="A5235" s="57" t="e">
        <f aca="false">INDEX(BucketTable,MATCH(B5235,SumMonths,0),1)</f>
        <v>#N/A</v>
      </c>
      <c r="K5235" s="57" t="e">
        <f aca="false">INDEX(lava,MATCH(B5235,SumMonths,0),2)</f>
        <v>#N/A</v>
      </c>
    </row>
    <row r="5236" customFormat="false" ht="12.75" hidden="false" customHeight="false" outlineLevel="0" collapsed="false">
      <c r="A5236" s="57" t="e">
        <f aca="false">INDEX(BucketTable,MATCH(B5236,SumMonths,0),1)</f>
        <v>#N/A</v>
      </c>
      <c r="K5236" s="57" t="e">
        <f aca="false">INDEX(lava,MATCH(B5236,SumMonths,0),2)</f>
        <v>#N/A</v>
      </c>
    </row>
    <row r="5237" customFormat="false" ht="12.75" hidden="false" customHeight="false" outlineLevel="0" collapsed="false">
      <c r="A5237" s="57" t="e">
        <f aca="false">INDEX(BucketTable,MATCH(B5237,SumMonths,0),1)</f>
        <v>#N/A</v>
      </c>
      <c r="K5237" s="57" t="e">
        <f aca="false">INDEX(lava,MATCH(B5237,SumMonths,0),2)</f>
        <v>#N/A</v>
      </c>
    </row>
    <row r="5238" customFormat="false" ht="12.75" hidden="false" customHeight="false" outlineLevel="0" collapsed="false">
      <c r="A5238" s="57" t="e">
        <f aca="false">INDEX(BucketTable,MATCH(B5238,SumMonths,0),1)</f>
        <v>#N/A</v>
      </c>
      <c r="K5238" s="57" t="e">
        <f aca="false">INDEX(lava,MATCH(B5238,SumMonths,0),2)</f>
        <v>#N/A</v>
      </c>
    </row>
    <row r="5239" customFormat="false" ht="12.75" hidden="false" customHeight="false" outlineLevel="0" collapsed="false">
      <c r="A5239" s="57" t="e">
        <f aca="false">INDEX(BucketTable,MATCH(B5239,SumMonths,0),1)</f>
        <v>#N/A</v>
      </c>
      <c r="K5239" s="57" t="e">
        <f aca="false">INDEX(lava,MATCH(B5239,SumMonths,0),2)</f>
        <v>#N/A</v>
      </c>
    </row>
    <row r="5240" customFormat="false" ht="12.75" hidden="false" customHeight="false" outlineLevel="0" collapsed="false">
      <c r="A5240" s="57" t="e">
        <f aca="false">INDEX(BucketTable,MATCH(B5240,SumMonths,0),1)</f>
        <v>#N/A</v>
      </c>
      <c r="K5240" s="57" t="e">
        <f aca="false">INDEX(lava,MATCH(B5240,SumMonths,0),2)</f>
        <v>#N/A</v>
      </c>
    </row>
    <row r="5241" customFormat="false" ht="12.75" hidden="false" customHeight="false" outlineLevel="0" collapsed="false">
      <c r="A5241" s="57" t="e">
        <f aca="false">INDEX(BucketTable,MATCH(B5241,SumMonths,0),1)</f>
        <v>#N/A</v>
      </c>
      <c r="K5241" s="57" t="e">
        <f aca="false">INDEX(lava,MATCH(B5241,SumMonths,0),2)</f>
        <v>#N/A</v>
      </c>
    </row>
    <row r="5242" customFormat="false" ht="12.75" hidden="false" customHeight="false" outlineLevel="0" collapsed="false">
      <c r="A5242" s="57" t="e">
        <f aca="false">INDEX(BucketTable,MATCH(B5242,SumMonths,0),1)</f>
        <v>#N/A</v>
      </c>
      <c r="K5242" s="57" t="e">
        <f aca="false">INDEX(lava,MATCH(B5242,SumMonths,0),2)</f>
        <v>#N/A</v>
      </c>
    </row>
    <row r="5243" customFormat="false" ht="12.75" hidden="false" customHeight="false" outlineLevel="0" collapsed="false">
      <c r="A5243" s="57" t="e">
        <f aca="false">INDEX(BucketTable,MATCH(B5243,SumMonths,0),1)</f>
        <v>#N/A</v>
      </c>
      <c r="K5243" s="57" t="e">
        <f aca="false">INDEX(lava,MATCH(B5243,SumMonths,0),2)</f>
        <v>#N/A</v>
      </c>
    </row>
    <row r="5244" customFormat="false" ht="12.75" hidden="false" customHeight="false" outlineLevel="0" collapsed="false">
      <c r="A5244" s="57" t="e">
        <f aca="false">INDEX(BucketTable,MATCH(B5244,SumMonths,0),1)</f>
        <v>#N/A</v>
      </c>
      <c r="K5244" s="57" t="e">
        <f aca="false">INDEX(lava,MATCH(B5244,SumMonths,0),2)</f>
        <v>#N/A</v>
      </c>
    </row>
    <row r="5245" customFormat="false" ht="12.75" hidden="false" customHeight="false" outlineLevel="0" collapsed="false">
      <c r="A5245" s="57" t="e">
        <f aca="false">INDEX(BucketTable,MATCH(B5245,SumMonths,0),1)</f>
        <v>#N/A</v>
      </c>
      <c r="K5245" s="57" t="e">
        <f aca="false">INDEX(lava,MATCH(B5245,SumMonths,0),2)</f>
        <v>#N/A</v>
      </c>
    </row>
    <row r="5246" customFormat="false" ht="12.75" hidden="false" customHeight="false" outlineLevel="0" collapsed="false">
      <c r="A5246" s="57" t="e">
        <f aca="false">INDEX(BucketTable,MATCH(B5246,SumMonths,0),1)</f>
        <v>#N/A</v>
      </c>
      <c r="K5246" s="57" t="e">
        <f aca="false">INDEX(lava,MATCH(B5246,SumMonths,0),2)</f>
        <v>#N/A</v>
      </c>
    </row>
    <row r="5247" customFormat="false" ht="12.75" hidden="false" customHeight="false" outlineLevel="0" collapsed="false">
      <c r="A5247" s="57" t="e">
        <f aca="false">INDEX(BucketTable,MATCH(B5247,SumMonths,0),1)</f>
        <v>#N/A</v>
      </c>
      <c r="K5247" s="57" t="e">
        <f aca="false">INDEX(lava,MATCH(B5247,SumMonths,0),2)</f>
        <v>#N/A</v>
      </c>
    </row>
    <row r="5248" customFormat="false" ht="12.75" hidden="false" customHeight="false" outlineLevel="0" collapsed="false">
      <c r="A5248" s="57" t="e">
        <f aca="false">INDEX(BucketTable,MATCH(B5248,SumMonths,0),1)</f>
        <v>#N/A</v>
      </c>
      <c r="K5248" s="57" t="e">
        <f aca="false">INDEX(lava,MATCH(B5248,SumMonths,0),2)</f>
        <v>#N/A</v>
      </c>
    </row>
    <row r="5249" customFormat="false" ht="12.75" hidden="false" customHeight="false" outlineLevel="0" collapsed="false">
      <c r="A5249" s="57" t="e">
        <f aca="false">INDEX(BucketTable,MATCH(B5249,SumMonths,0),1)</f>
        <v>#N/A</v>
      </c>
      <c r="K5249" s="57" t="e">
        <f aca="false">INDEX(lava,MATCH(B5249,SumMonths,0),2)</f>
        <v>#N/A</v>
      </c>
    </row>
    <row r="5250" customFormat="false" ht="12.75" hidden="false" customHeight="false" outlineLevel="0" collapsed="false">
      <c r="A5250" s="57" t="e">
        <f aca="false">INDEX(BucketTable,MATCH(B5250,SumMonths,0),1)</f>
        <v>#N/A</v>
      </c>
      <c r="K5250" s="57" t="e">
        <f aca="false">INDEX(lava,MATCH(B5250,SumMonths,0),2)</f>
        <v>#N/A</v>
      </c>
    </row>
    <row r="5251" customFormat="false" ht="12.75" hidden="false" customHeight="false" outlineLevel="0" collapsed="false">
      <c r="A5251" s="57" t="e">
        <f aca="false">INDEX(BucketTable,MATCH(B5251,SumMonths,0),1)</f>
        <v>#N/A</v>
      </c>
      <c r="K5251" s="57" t="e">
        <f aca="false">INDEX(lava,MATCH(B5251,SumMonths,0),2)</f>
        <v>#N/A</v>
      </c>
    </row>
    <row r="5252" customFormat="false" ht="12.75" hidden="false" customHeight="false" outlineLevel="0" collapsed="false">
      <c r="A5252" s="57" t="e">
        <f aca="false">INDEX(BucketTable,MATCH(B5252,SumMonths,0),1)</f>
        <v>#N/A</v>
      </c>
      <c r="K5252" s="57" t="e">
        <f aca="false">INDEX(lava,MATCH(B5252,SumMonths,0),2)</f>
        <v>#N/A</v>
      </c>
    </row>
    <row r="5253" customFormat="false" ht="12.75" hidden="false" customHeight="false" outlineLevel="0" collapsed="false">
      <c r="A5253" s="57" t="e">
        <f aca="false">INDEX(BucketTable,MATCH(B5253,SumMonths,0),1)</f>
        <v>#N/A</v>
      </c>
      <c r="K5253" s="57" t="e">
        <f aca="false">INDEX(lava,MATCH(B5253,SumMonths,0),2)</f>
        <v>#N/A</v>
      </c>
    </row>
    <row r="5254" customFormat="false" ht="12.75" hidden="false" customHeight="false" outlineLevel="0" collapsed="false">
      <c r="A5254" s="57" t="e">
        <f aca="false">INDEX(BucketTable,MATCH(B5254,SumMonths,0),1)</f>
        <v>#N/A</v>
      </c>
      <c r="K5254" s="57" t="e">
        <f aca="false">INDEX(lava,MATCH(B5254,SumMonths,0),2)</f>
        <v>#N/A</v>
      </c>
    </row>
    <row r="5255" customFormat="false" ht="12.75" hidden="false" customHeight="false" outlineLevel="0" collapsed="false">
      <c r="A5255" s="57" t="e">
        <f aca="false">INDEX(BucketTable,MATCH(B5255,SumMonths,0),1)</f>
        <v>#N/A</v>
      </c>
      <c r="K5255" s="57" t="e">
        <f aca="false">INDEX(lava,MATCH(B5255,SumMonths,0),2)</f>
        <v>#N/A</v>
      </c>
    </row>
    <row r="5256" customFormat="false" ht="12.75" hidden="false" customHeight="false" outlineLevel="0" collapsed="false">
      <c r="A5256" s="57" t="e">
        <f aca="false">INDEX(BucketTable,MATCH(B5256,SumMonths,0),1)</f>
        <v>#N/A</v>
      </c>
      <c r="K5256" s="57" t="e">
        <f aca="false">INDEX(lava,MATCH(B5256,SumMonths,0),2)</f>
        <v>#N/A</v>
      </c>
    </row>
    <row r="5257" customFormat="false" ht="12.75" hidden="false" customHeight="false" outlineLevel="0" collapsed="false">
      <c r="A5257" s="57" t="e">
        <f aca="false">INDEX(BucketTable,MATCH(B5257,SumMonths,0),1)</f>
        <v>#N/A</v>
      </c>
      <c r="K5257" s="57" t="e">
        <f aca="false">INDEX(lava,MATCH(B5257,SumMonths,0),2)</f>
        <v>#N/A</v>
      </c>
    </row>
    <row r="5258" customFormat="false" ht="12.75" hidden="false" customHeight="false" outlineLevel="0" collapsed="false">
      <c r="A5258" s="57" t="e">
        <f aca="false">INDEX(BucketTable,MATCH(B5258,SumMonths,0),1)</f>
        <v>#N/A</v>
      </c>
      <c r="K5258" s="57" t="e">
        <f aca="false">INDEX(lava,MATCH(B5258,SumMonths,0),2)</f>
        <v>#N/A</v>
      </c>
    </row>
    <row r="5259" customFormat="false" ht="12.75" hidden="false" customHeight="false" outlineLevel="0" collapsed="false">
      <c r="A5259" s="57" t="e">
        <f aca="false">INDEX(BucketTable,MATCH(B5259,SumMonths,0),1)</f>
        <v>#N/A</v>
      </c>
      <c r="K5259" s="57" t="e">
        <f aca="false">INDEX(lava,MATCH(B5259,SumMonths,0),2)</f>
        <v>#N/A</v>
      </c>
    </row>
    <row r="5260" customFormat="false" ht="12.75" hidden="false" customHeight="false" outlineLevel="0" collapsed="false">
      <c r="A5260" s="57" t="e">
        <f aca="false">INDEX(BucketTable,MATCH(B5260,SumMonths,0),1)</f>
        <v>#N/A</v>
      </c>
      <c r="K5260" s="57" t="e">
        <f aca="false">INDEX(lava,MATCH(B5260,SumMonths,0),2)</f>
        <v>#N/A</v>
      </c>
    </row>
    <row r="5261" customFormat="false" ht="12.75" hidden="false" customHeight="false" outlineLevel="0" collapsed="false">
      <c r="A5261" s="57" t="e">
        <f aca="false">INDEX(BucketTable,MATCH(B5261,SumMonths,0),1)</f>
        <v>#N/A</v>
      </c>
      <c r="K5261" s="57" t="e">
        <f aca="false">INDEX(lava,MATCH(B5261,SumMonths,0),2)</f>
        <v>#N/A</v>
      </c>
    </row>
    <row r="5262" customFormat="false" ht="12.75" hidden="false" customHeight="false" outlineLevel="0" collapsed="false">
      <c r="A5262" s="57" t="e">
        <f aca="false">INDEX(BucketTable,MATCH(B5262,SumMonths,0),1)</f>
        <v>#N/A</v>
      </c>
      <c r="K5262" s="57" t="e">
        <f aca="false">INDEX(lava,MATCH(B5262,SumMonths,0),2)</f>
        <v>#N/A</v>
      </c>
    </row>
    <row r="5263" customFormat="false" ht="12.75" hidden="false" customHeight="false" outlineLevel="0" collapsed="false">
      <c r="A5263" s="57" t="e">
        <f aca="false">INDEX(BucketTable,MATCH(B5263,SumMonths,0),1)</f>
        <v>#N/A</v>
      </c>
      <c r="K5263" s="57" t="e">
        <f aca="false">INDEX(lava,MATCH(B5263,SumMonths,0),2)</f>
        <v>#N/A</v>
      </c>
    </row>
    <row r="5264" customFormat="false" ht="12.75" hidden="false" customHeight="false" outlineLevel="0" collapsed="false">
      <c r="A5264" s="57" t="e">
        <f aca="false">INDEX(BucketTable,MATCH(B5264,SumMonths,0),1)</f>
        <v>#N/A</v>
      </c>
      <c r="K5264" s="57" t="e">
        <f aca="false">INDEX(lava,MATCH(B5264,SumMonths,0),2)</f>
        <v>#N/A</v>
      </c>
    </row>
    <row r="5265" customFormat="false" ht="12.75" hidden="false" customHeight="false" outlineLevel="0" collapsed="false">
      <c r="A5265" s="57" t="e">
        <f aca="false">INDEX(BucketTable,MATCH(B5265,SumMonths,0),1)</f>
        <v>#N/A</v>
      </c>
      <c r="K5265" s="57" t="e">
        <f aca="false">INDEX(lava,MATCH(B5265,SumMonths,0),2)</f>
        <v>#N/A</v>
      </c>
    </row>
    <row r="5266" customFormat="false" ht="12.75" hidden="false" customHeight="false" outlineLevel="0" collapsed="false">
      <c r="A5266" s="57" t="e">
        <f aca="false">INDEX(BucketTable,MATCH(B5266,SumMonths,0),1)</f>
        <v>#N/A</v>
      </c>
      <c r="K5266" s="57" t="e">
        <f aca="false">INDEX(lava,MATCH(B5266,SumMonths,0),2)</f>
        <v>#N/A</v>
      </c>
    </row>
    <row r="5267" customFormat="false" ht="12.75" hidden="false" customHeight="false" outlineLevel="0" collapsed="false">
      <c r="A5267" s="57" t="e">
        <f aca="false">INDEX(BucketTable,MATCH(B5267,SumMonths,0),1)</f>
        <v>#N/A</v>
      </c>
      <c r="K5267" s="57" t="e">
        <f aca="false">INDEX(lava,MATCH(B5267,SumMonths,0),2)</f>
        <v>#N/A</v>
      </c>
    </row>
    <row r="5268" customFormat="false" ht="12.75" hidden="false" customHeight="false" outlineLevel="0" collapsed="false">
      <c r="A5268" s="57" t="e">
        <f aca="false">INDEX(BucketTable,MATCH(B5268,SumMonths,0),1)</f>
        <v>#N/A</v>
      </c>
      <c r="K5268" s="57" t="e">
        <f aca="false">INDEX(lava,MATCH(B5268,SumMonths,0),2)</f>
        <v>#N/A</v>
      </c>
    </row>
    <row r="5269" customFormat="false" ht="12.75" hidden="false" customHeight="false" outlineLevel="0" collapsed="false">
      <c r="A5269" s="57" t="e">
        <f aca="false">INDEX(BucketTable,MATCH(B5269,SumMonths,0),1)</f>
        <v>#N/A</v>
      </c>
      <c r="K5269" s="57" t="e">
        <f aca="false">INDEX(lava,MATCH(B5269,SumMonths,0),2)</f>
        <v>#N/A</v>
      </c>
    </row>
    <row r="5270" customFormat="false" ht="12.75" hidden="false" customHeight="false" outlineLevel="0" collapsed="false">
      <c r="A5270" s="57" t="e">
        <f aca="false">INDEX(BucketTable,MATCH(B5270,SumMonths,0),1)</f>
        <v>#N/A</v>
      </c>
      <c r="K5270" s="57" t="e">
        <f aca="false">INDEX(lava,MATCH(B5270,SumMonths,0),2)</f>
        <v>#N/A</v>
      </c>
    </row>
    <row r="5271" customFormat="false" ht="12.75" hidden="false" customHeight="false" outlineLevel="0" collapsed="false">
      <c r="A5271" s="57" t="e">
        <f aca="false">INDEX(BucketTable,MATCH(B5271,SumMonths,0),1)</f>
        <v>#N/A</v>
      </c>
      <c r="K5271" s="57" t="e">
        <f aca="false">INDEX(lava,MATCH(B5271,SumMonths,0),2)</f>
        <v>#N/A</v>
      </c>
    </row>
    <row r="5272" customFormat="false" ht="12.75" hidden="false" customHeight="false" outlineLevel="0" collapsed="false">
      <c r="A5272" s="57" t="e">
        <f aca="false">INDEX(BucketTable,MATCH(B5272,SumMonths,0),1)</f>
        <v>#N/A</v>
      </c>
      <c r="K5272" s="57" t="e">
        <f aca="false">INDEX(lava,MATCH(B5272,SumMonths,0),2)</f>
        <v>#N/A</v>
      </c>
    </row>
    <row r="5273" customFormat="false" ht="12.75" hidden="false" customHeight="false" outlineLevel="0" collapsed="false">
      <c r="A5273" s="57" t="e">
        <f aca="false">INDEX(BucketTable,MATCH(B5273,SumMonths,0),1)</f>
        <v>#N/A</v>
      </c>
      <c r="K5273" s="57" t="e">
        <f aca="false">INDEX(lava,MATCH(B5273,SumMonths,0),2)</f>
        <v>#N/A</v>
      </c>
    </row>
    <row r="5274" customFormat="false" ht="12.75" hidden="false" customHeight="false" outlineLevel="0" collapsed="false">
      <c r="A5274" s="57" t="e">
        <f aca="false">INDEX(BucketTable,MATCH(B5274,SumMonths,0),1)</f>
        <v>#N/A</v>
      </c>
      <c r="K5274" s="57" t="e">
        <f aca="false">INDEX(lava,MATCH(B5274,SumMonths,0),2)</f>
        <v>#N/A</v>
      </c>
    </row>
    <row r="5275" customFormat="false" ht="12.75" hidden="false" customHeight="false" outlineLevel="0" collapsed="false">
      <c r="A5275" s="57" t="e">
        <f aca="false">INDEX(BucketTable,MATCH(B5275,SumMonths,0),1)</f>
        <v>#N/A</v>
      </c>
      <c r="K5275" s="57" t="e">
        <f aca="false">INDEX(lava,MATCH(B5275,SumMonths,0),2)</f>
        <v>#N/A</v>
      </c>
    </row>
    <row r="5276" customFormat="false" ht="12.75" hidden="false" customHeight="false" outlineLevel="0" collapsed="false">
      <c r="A5276" s="57" t="e">
        <f aca="false">INDEX(BucketTable,MATCH(B5276,SumMonths,0),1)</f>
        <v>#N/A</v>
      </c>
      <c r="K5276" s="57" t="e">
        <f aca="false">INDEX(lava,MATCH(B5276,SumMonths,0),2)</f>
        <v>#N/A</v>
      </c>
    </row>
    <row r="5277" customFormat="false" ht="12.75" hidden="false" customHeight="false" outlineLevel="0" collapsed="false">
      <c r="A5277" s="57" t="e">
        <f aca="false">INDEX(BucketTable,MATCH(B5277,SumMonths,0),1)</f>
        <v>#N/A</v>
      </c>
      <c r="K5277" s="57" t="e">
        <f aca="false">INDEX(lava,MATCH(B5277,SumMonths,0),2)</f>
        <v>#N/A</v>
      </c>
    </row>
    <row r="5278" customFormat="false" ht="12.75" hidden="false" customHeight="false" outlineLevel="0" collapsed="false">
      <c r="A5278" s="57" t="e">
        <f aca="false">INDEX(BucketTable,MATCH(B5278,SumMonths,0),1)</f>
        <v>#N/A</v>
      </c>
      <c r="K5278" s="57" t="e">
        <f aca="false">INDEX(lava,MATCH(B5278,SumMonths,0),2)</f>
        <v>#N/A</v>
      </c>
    </row>
    <row r="5279" customFormat="false" ht="12.75" hidden="false" customHeight="false" outlineLevel="0" collapsed="false">
      <c r="A5279" s="57" t="e">
        <f aca="false">INDEX(BucketTable,MATCH(B5279,SumMonths,0),1)</f>
        <v>#N/A</v>
      </c>
      <c r="K5279" s="57" t="e">
        <f aca="false">INDEX(lava,MATCH(B5279,SumMonths,0),2)</f>
        <v>#N/A</v>
      </c>
    </row>
    <row r="5280" customFormat="false" ht="12.75" hidden="false" customHeight="false" outlineLevel="0" collapsed="false">
      <c r="A5280" s="57" t="e">
        <f aca="false">INDEX(BucketTable,MATCH(B5280,SumMonths,0),1)</f>
        <v>#N/A</v>
      </c>
      <c r="K5280" s="57" t="e">
        <f aca="false">INDEX(lava,MATCH(B5280,SumMonths,0),2)</f>
        <v>#N/A</v>
      </c>
    </row>
    <row r="5281" customFormat="false" ht="12.75" hidden="false" customHeight="false" outlineLevel="0" collapsed="false">
      <c r="A5281" s="57" t="e">
        <f aca="false">INDEX(BucketTable,MATCH(B5281,SumMonths,0),1)</f>
        <v>#N/A</v>
      </c>
      <c r="K5281" s="57" t="e">
        <f aca="false">INDEX(lava,MATCH(B5281,SumMonths,0),2)</f>
        <v>#N/A</v>
      </c>
    </row>
    <row r="5282" customFormat="false" ht="12.75" hidden="false" customHeight="false" outlineLevel="0" collapsed="false">
      <c r="A5282" s="57" t="e">
        <f aca="false">INDEX(BucketTable,MATCH(B5282,SumMonths,0),1)</f>
        <v>#N/A</v>
      </c>
      <c r="K5282" s="57" t="e">
        <f aca="false">INDEX(lava,MATCH(B5282,SumMonths,0),2)</f>
        <v>#N/A</v>
      </c>
    </row>
    <row r="5283" customFormat="false" ht="12.75" hidden="false" customHeight="false" outlineLevel="0" collapsed="false">
      <c r="A5283" s="57" t="e">
        <f aca="false">INDEX(BucketTable,MATCH(B5283,SumMonths,0),1)</f>
        <v>#N/A</v>
      </c>
      <c r="K5283" s="57" t="e">
        <f aca="false">INDEX(lava,MATCH(B5283,SumMonths,0),2)</f>
        <v>#N/A</v>
      </c>
    </row>
    <row r="5284" customFormat="false" ht="12.75" hidden="false" customHeight="false" outlineLevel="0" collapsed="false">
      <c r="A5284" s="57" t="e">
        <f aca="false">INDEX(BucketTable,MATCH(B5284,SumMonths,0),1)</f>
        <v>#N/A</v>
      </c>
      <c r="K5284" s="57" t="e">
        <f aca="false">INDEX(lava,MATCH(B5284,SumMonths,0),2)</f>
        <v>#N/A</v>
      </c>
    </row>
    <row r="5285" customFormat="false" ht="12.75" hidden="false" customHeight="false" outlineLevel="0" collapsed="false">
      <c r="A5285" s="57" t="e">
        <f aca="false">INDEX(BucketTable,MATCH(B5285,SumMonths,0),1)</f>
        <v>#N/A</v>
      </c>
      <c r="K5285" s="57" t="e">
        <f aca="false">INDEX(lava,MATCH(B5285,SumMonths,0),2)</f>
        <v>#N/A</v>
      </c>
    </row>
    <row r="5286" customFormat="false" ht="12.75" hidden="false" customHeight="false" outlineLevel="0" collapsed="false">
      <c r="A5286" s="57" t="e">
        <f aca="false">INDEX(BucketTable,MATCH(B5286,SumMonths,0),1)</f>
        <v>#N/A</v>
      </c>
      <c r="K5286" s="57" t="e">
        <f aca="false">INDEX(lava,MATCH(B5286,SumMonths,0),2)</f>
        <v>#N/A</v>
      </c>
    </row>
    <row r="5287" customFormat="false" ht="12.75" hidden="false" customHeight="false" outlineLevel="0" collapsed="false">
      <c r="A5287" s="57" t="e">
        <f aca="false">INDEX(BucketTable,MATCH(B5287,SumMonths,0),1)</f>
        <v>#N/A</v>
      </c>
      <c r="K5287" s="57" t="e">
        <f aca="false">INDEX(lava,MATCH(B5287,SumMonths,0),2)</f>
        <v>#N/A</v>
      </c>
    </row>
    <row r="5288" customFormat="false" ht="12.75" hidden="false" customHeight="false" outlineLevel="0" collapsed="false">
      <c r="A5288" s="57" t="e">
        <f aca="false">INDEX(BucketTable,MATCH(B5288,SumMonths,0),1)</f>
        <v>#N/A</v>
      </c>
      <c r="K5288" s="57" t="e">
        <f aca="false">INDEX(lava,MATCH(B5288,SumMonths,0),2)</f>
        <v>#N/A</v>
      </c>
    </row>
    <row r="5289" customFormat="false" ht="12.75" hidden="false" customHeight="false" outlineLevel="0" collapsed="false">
      <c r="A5289" s="57" t="e">
        <f aca="false">INDEX(BucketTable,MATCH(B5289,SumMonths,0),1)</f>
        <v>#N/A</v>
      </c>
      <c r="K5289" s="57" t="e">
        <f aca="false">INDEX(lava,MATCH(B5289,SumMonths,0),2)</f>
        <v>#N/A</v>
      </c>
    </row>
    <row r="5290" customFormat="false" ht="12.75" hidden="false" customHeight="false" outlineLevel="0" collapsed="false">
      <c r="A5290" s="57" t="e">
        <f aca="false">INDEX(BucketTable,MATCH(B5290,SumMonths,0),1)</f>
        <v>#N/A</v>
      </c>
      <c r="K5290" s="57" t="e">
        <f aca="false">INDEX(lava,MATCH(B5290,SumMonths,0),2)</f>
        <v>#N/A</v>
      </c>
    </row>
    <row r="5291" customFormat="false" ht="12.75" hidden="false" customHeight="false" outlineLevel="0" collapsed="false">
      <c r="A5291" s="57" t="e">
        <f aca="false">INDEX(BucketTable,MATCH(B5291,SumMonths,0),1)</f>
        <v>#N/A</v>
      </c>
      <c r="K5291" s="57" t="e">
        <f aca="false">INDEX(lava,MATCH(B5291,SumMonths,0),2)</f>
        <v>#N/A</v>
      </c>
    </row>
    <row r="5292" customFormat="false" ht="12.75" hidden="false" customHeight="false" outlineLevel="0" collapsed="false">
      <c r="A5292" s="57" t="e">
        <f aca="false">INDEX(BucketTable,MATCH(B5292,SumMonths,0),1)</f>
        <v>#N/A</v>
      </c>
      <c r="K5292" s="57" t="e">
        <f aca="false">INDEX(lava,MATCH(B5292,SumMonths,0),2)</f>
        <v>#N/A</v>
      </c>
    </row>
    <row r="5293" customFormat="false" ht="12.75" hidden="false" customHeight="false" outlineLevel="0" collapsed="false">
      <c r="A5293" s="57" t="e">
        <f aca="false">INDEX(BucketTable,MATCH(B5293,SumMonths,0),1)</f>
        <v>#N/A</v>
      </c>
      <c r="K5293" s="57" t="e">
        <f aca="false">INDEX(lava,MATCH(B5293,SumMonths,0),2)</f>
        <v>#N/A</v>
      </c>
    </row>
    <row r="5294" customFormat="false" ht="12.75" hidden="false" customHeight="false" outlineLevel="0" collapsed="false">
      <c r="A5294" s="57" t="e">
        <f aca="false">INDEX(BucketTable,MATCH(B5294,SumMonths,0),1)</f>
        <v>#N/A</v>
      </c>
      <c r="K5294" s="57" t="e">
        <f aca="false">INDEX(lava,MATCH(B5294,SumMonths,0),2)</f>
        <v>#N/A</v>
      </c>
    </row>
    <row r="5295" customFormat="false" ht="12.75" hidden="false" customHeight="false" outlineLevel="0" collapsed="false">
      <c r="A5295" s="57" t="e">
        <f aca="false">INDEX(BucketTable,MATCH(B5295,SumMonths,0),1)</f>
        <v>#N/A</v>
      </c>
      <c r="K5295" s="57" t="e">
        <f aca="false">INDEX(lava,MATCH(B5295,SumMonths,0),2)</f>
        <v>#N/A</v>
      </c>
    </row>
    <row r="5296" customFormat="false" ht="12.75" hidden="false" customHeight="false" outlineLevel="0" collapsed="false">
      <c r="A5296" s="57" t="e">
        <f aca="false">INDEX(BucketTable,MATCH(B5296,SumMonths,0),1)</f>
        <v>#N/A</v>
      </c>
      <c r="K5296" s="57" t="e">
        <f aca="false">INDEX(lava,MATCH(B5296,SumMonths,0),2)</f>
        <v>#N/A</v>
      </c>
    </row>
    <row r="5297" customFormat="false" ht="12.75" hidden="false" customHeight="false" outlineLevel="0" collapsed="false">
      <c r="A5297" s="57" t="e">
        <f aca="false">INDEX(BucketTable,MATCH(B5297,SumMonths,0),1)</f>
        <v>#N/A</v>
      </c>
      <c r="K5297" s="57" t="e">
        <f aca="false">INDEX(lava,MATCH(B5297,SumMonths,0),2)</f>
        <v>#N/A</v>
      </c>
    </row>
    <row r="5298" customFormat="false" ht="12.75" hidden="false" customHeight="false" outlineLevel="0" collapsed="false">
      <c r="A5298" s="57" t="e">
        <f aca="false">INDEX(BucketTable,MATCH(B5298,SumMonths,0),1)</f>
        <v>#N/A</v>
      </c>
      <c r="K5298" s="57" t="e">
        <f aca="false">INDEX(lava,MATCH(B5298,SumMonths,0),2)</f>
        <v>#N/A</v>
      </c>
    </row>
    <row r="5299" customFormat="false" ht="12.75" hidden="false" customHeight="false" outlineLevel="0" collapsed="false">
      <c r="A5299" s="57" t="e">
        <f aca="false">INDEX(BucketTable,MATCH(B5299,SumMonths,0),1)</f>
        <v>#N/A</v>
      </c>
      <c r="K5299" s="57" t="e">
        <f aca="false">INDEX(lava,MATCH(B5299,SumMonths,0),2)</f>
        <v>#N/A</v>
      </c>
    </row>
    <row r="5300" customFormat="false" ht="12.75" hidden="false" customHeight="false" outlineLevel="0" collapsed="false">
      <c r="A5300" s="57" t="e">
        <f aca="false">INDEX(BucketTable,MATCH(B5300,SumMonths,0),1)</f>
        <v>#N/A</v>
      </c>
      <c r="K5300" s="57" t="e">
        <f aca="false">INDEX(lava,MATCH(B5300,SumMonths,0),2)</f>
        <v>#N/A</v>
      </c>
    </row>
    <row r="5301" customFormat="false" ht="12.75" hidden="false" customHeight="false" outlineLevel="0" collapsed="false">
      <c r="A5301" s="57" t="e">
        <f aca="false">INDEX(BucketTable,MATCH(B5301,SumMonths,0),1)</f>
        <v>#N/A</v>
      </c>
      <c r="K5301" s="57" t="e">
        <f aca="false">INDEX(lava,MATCH(B5301,SumMonths,0),2)</f>
        <v>#N/A</v>
      </c>
    </row>
    <row r="5302" customFormat="false" ht="12.75" hidden="false" customHeight="false" outlineLevel="0" collapsed="false">
      <c r="A5302" s="57" t="e">
        <f aca="false">INDEX(BucketTable,MATCH(B5302,SumMonths,0),1)</f>
        <v>#N/A</v>
      </c>
      <c r="K5302" s="57" t="e">
        <f aca="false">INDEX(lava,MATCH(B5302,SumMonths,0),2)</f>
        <v>#N/A</v>
      </c>
    </row>
    <row r="5303" customFormat="false" ht="12.75" hidden="false" customHeight="false" outlineLevel="0" collapsed="false">
      <c r="A5303" s="57" t="e">
        <f aca="false">INDEX(BucketTable,MATCH(B5303,SumMonths,0),1)</f>
        <v>#N/A</v>
      </c>
      <c r="K5303" s="57" t="e">
        <f aca="false">INDEX(lava,MATCH(B5303,SumMonths,0),2)</f>
        <v>#N/A</v>
      </c>
    </row>
    <row r="5304" customFormat="false" ht="12.75" hidden="false" customHeight="false" outlineLevel="0" collapsed="false">
      <c r="A5304" s="57" t="e">
        <f aca="false">INDEX(BucketTable,MATCH(B5304,SumMonths,0),1)</f>
        <v>#N/A</v>
      </c>
      <c r="K5304" s="57" t="e">
        <f aca="false">INDEX(lava,MATCH(B5304,SumMonths,0),2)</f>
        <v>#N/A</v>
      </c>
    </row>
    <row r="5305" customFormat="false" ht="12.75" hidden="false" customHeight="false" outlineLevel="0" collapsed="false">
      <c r="A5305" s="57" t="e">
        <f aca="false">INDEX(BucketTable,MATCH(B5305,SumMonths,0),1)</f>
        <v>#N/A</v>
      </c>
      <c r="K5305" s="57" t="e">
        <f aca="false">INDEX(lava,MATCH(B5305,SumMonths,0),2)</f>
        <v>#N/A</v>
      </c>
    </row>
    <row r="5306" customFormat="false" ht="12.75" hidden="false" customHeight="false" outlineLevel="0" collapsed="false">
      <c r="A5306" s="57" t="e">
        <f aca="false">INDEX(BucketTable,MATCH(B5306,SumMonths,0),1)</f>
        <v>#N/A</v>
      </c>
      <c r="K5306" s="57" t="e">
        <f aca="false">INDEX(lava,MATCH(B5306,SumMonths,0),2)</f>
        <v>#N/A</v>
      </c>
    </row>
    <row r="5307" customFormat="false" ht="12.75" hidden="false" customHeight="false" outlineLevel="0" collapsed="false">
      <c r="A5307" s="57" t="e">
        <f aca="false">INDEX(BucketTable,MATCH(B5307,SumMonths,0),1)</f>
        <v>#N/A</v>
      </c>
      <c r="K5307" s="57" t="e">
        <f aca="false">INDEX(lava,MATCH(B5307,SumMonths,0),2)</f>
        <v>#N/A</v>
      </c>
    </row>
    <row r="5308" customFormat="false" ht="12.75" hidden="false" customHeight="false" outlineLevel="0" collapsed="false">
      <c r="A5308" s="57" t="e">
        <f aca="false">INDEX(BucketTable,MATCH(B5308,SumMonths,0),1)</f>
        <v>#N/A</v>
      </c>
      <c r="K5308" s="57" t="e">
        <f aca="false">INDEX(lava,MATCH(B5308,SumMonths,0),2)</f>
        <v>#N/A</v>
      </c>
    </row>
    <row r="5309" customFormat="false" ht="12.75" hidden="false" customHeight="false" outlineLevel="0" collapsed="false">
      <c r="A5309" s="57" t="e">
        <f aca="false">INDEX(BucketTable,MATCH(B5309,SumMonths,0),1)</f>
        <v>#N/A</v>
      </c>
      <c r="K5309" s="57" t="e">
        <f aca="false">INDEX(lava,MATCH(B5309,SumMonths,0),2)</f>
        <v>#N/A</v>
      </c>
    </row>
    <row r="5310" customFormat="false" ht="12.75" hidden="false" customHeight="false" outlineLevel="0" collapsed="false">
      <c r="A5310" s="57" t="e">
        <f aca="false">INDEX(BucketTable,MATCH(B5310,SumMonths,0),1)</f>
        <v>#N/A</v>
      </c>
      <c r="K5310" s="57" t="e">
        <f aca="false">INDEX(lava,MATCH(B5310,SumMonths,0),2)</f>
        <v>#N/A</v>
      </c>
    </row>
    <row r="5311" customFormat="false" ht="12.75" hidden="false" customHeight="false" outlineLevel="0" collapsed="false">
      <c r="A5311" s="57" t="e">
        <f aca="false">INDEX(BucketTable,MATCH(B5311,SumMonths,0),1)</f>
        <v>#N/A</v>
      </c>
      <c r="K5311" s="57" t="e">
        <f aca="false">INDEX(lava,MATCH(B5311,SumMonths,0),2)</f>
        <v>#N/A</v>
      </c>
    </row>
    <row r="5312" customFormat="false" ht="12.75" hidden="false" customHeight="false" outlineLevel="0" collapsed="false">
      <c r="A5312" s="57" t="e">
        <f aca="false">INDEX(BucketTable,MATCH(B5312,SumMonths,0),1)</f>
        <v>#N/A</v>
      </c>
      <c r="K5312" s="57" t="e">
        <f aca="false">INDEX(lava,MATCH(B5312,SumMonths,0),2)</f>
        <v>#N/A</v>
      </c>
    </row>
    <row r="5313" customFormat="false" ht="12.75" hidden="false" customHeight="false" outlineLevel="0" collapsed="false">
      <c r="A5313" s="57" t="e">
        <f aca="false">INDEX(BucketTable,MATCH(B5313,SumMonths,0),1)</f>
        <v>#N/A</v>
      </c>
      <c r="K5313" s="57" t="e">
        <f aca="false">INDEX(lava,MATCH(B5313,SumMonths,0),2)</f>
        <v>#N/A</v>
      </c>
    </row>
    <row r="5314" customFormat="false" ht="12.75" hidden="false" customHeight="false" outlineLevel="0" collapsed="false">
      <c r="A5314" s="57" t="e">
        <f aca="false">INDEX(BucketTable,MATCH(B5314,SumMonths,0),1)</f>
        <v>#N/A</v>
      </c>
      <c r="K5314" s="57" t="e">
        <f aca="false">INDEX(lava,MATCH(B5314,SumMonths,0),2)</f>
        <v>#N/A</v>
      </c>
    </row>
    <row r="5315" customFormat="false" ht="12.75" hidden="false" customHeight="false" outlineLevel="0" collapsed="false">
      <c r="A5315" s="57" t="e">
        <f aca="false">INDEX(BucketTable,MATCH(B5315,SumMonths,0),1)</f>
        <v>#N/A</v>
      </c>
      <c r="K5315" s="57" t="e">
        <f aca="false">INDEX(lava,MATCH(B5315,SumMonths,0),2)</f>
        <v>#N/A</v>
      </c>
    </row>
    <row r="5316" customFormat="false" ht="12.75" hidden="false" customHeight="false" outlineLevel="0" collapsed="false">
      <c r="A5316" s="57" t="e">
        <f aca="false">INDEX(BucketTable,MATCH(B5316,SumMonths,0),1)</f>
        <v>#N/A</v>
      </c>
      <c r="K5316" s="57" t="e">
        <f aca="false">INDEX(lava,MATCH(B5316,SumMonths,0),2)</f>
        <v>#N/A</v>
      </c>
    </row>
    <row r="5317" customFormat="false" ht="12.75" hidden="false" customHeight="false" outlineLevel="0" collapsed="false">
      <c r="A5317" s="57" t="e">
        <f aca="false">INDEX(BucketTable,MATCH(B5317,SumMonths,0),1)</f>
        <v>#N/A</v>
      </c>
      <c r="K5317" s="57" t="e">
        <f aca="false">INDEX(lava,MATCH(B5317,SumMonths,0),2)</f>
        <v>#N/A</v>
      </c>
    </row>
    <row r="5318" customFormat="false" ht="12.75" hidden="false" customHeight="false" outlineLevel="0" collapsed="false">
      <c r="A5318" s="57" t="e">
        <f aca="false">INDEX(BucketTable,MATCH(B5318,SumMonths,0),1)</f>
        <v>#N/A</v>
      </c>
      <c r="K5318" s="57" t="e">
        <f aca="false">INDEX(lava,MATCH(B5318,SumMonths,0),2)</f>
        <v>#N/A</v>
      </c>
    </row>
    <row r="5319" customFormat="false" ht="12.75" hidden="false" customHeight="false" outlineLevel="0" collapsed="false">
      <c r="A5319" s="57" t="e">
        <f aca="false">INDEX(BucketTable,MATCH(B5319,SumMonths,0),1)</f>
        <v>#N/A</v>
      </c>
      <c r="K5319" s="57" t="e">
        <f aca="false">INDEX(lava,MATCH(B5319,SumMonths,0),2)</f>
        <v>#N/A</v>
      </c>
    </row>
    <row r="5320" customFormat="false" ht="12.75" hidden="false" customHeight="false" outlineLevel="0" collapsed="false">
      <c r="A5320" s="57" t="e">
        <f aca="false">INDEX(BucketTable,MATCH(B5320,SumMonths,0),1)</f>
        <v>#N/A</v>
      </c>
      <c r="K5320" s="57" t="e">
        <f aca="false">INDEX(lava,MATCH(B5320,SumMonths,0),2)</f>
        <v>#N/A</v>
      </c>
    </row>
    <row r="5321" customFormat="false" ht="12.75" hidden="false" customHeight="false" outlineLevel="0" collapsed="false">
      <c r="A5321" s="57" t="e">
        <f aca="false">INDEX(BucketTable,MATCH(B5321,SumMonths,0),1)</f>
        <v>#N/A</v>
      </c>
      <c r="K5321" s="57" t="e">
        <f aca="false">INDEX(lava,MATCH(B5321,SumMonths,0),2)</f>
        <v>#N/A</v>
      </c>
    </row>
    <row r="5322" customFormat="false" ht="12.75" hidden="false" customHeight="false" outlineLevel="0" collapsed="false">
      <c r="A5322" s="57" t="e">
        <f aca="false">INDEX(BucketTable,MATCH(B5322,SumMonths,0),1)</f>
        <v>#N/A</v>
      </c>
      <c r="K5322" s="57" t="e">
        <f aca="false">INDEX(lava,MATCH(B5322,SumMonths,0),2)</f>
        <v>#N/A</v>
      </c>
    </row>
    <row r="5323" customFormat="false" ht="12.75" hidden="false" customHeight="false" outlineLevel="0" collapsed="false">
      <c r="A5323" s="57" t="e">
        <f aca="false">INDEX(BucketTable,MATCH(B5323,SumMonths,0),1)</f>
        <v>#N/A</v>
      </c>
      <c r="K5323" s="57" t="e">
        <f aca="false">INDEX(lava,MATCH(B5323,SumMonths,0),2)</f>
        <v>#N/A</v>
      </c>
    </row>
    <row r="5324" customFormat="false" ht="12.75" hidden="false" customHeight="false" outlineLevel="0" collapsed="false">
      <c r="A5324" s="57" t="e">
        <f aca="false">INDEX(BucketTable,MATCH(B5324,SumMonths,0),1)</f>
        <v>#N/A</v>
      </c>
      <c r="K5324" s="57" t="e">
        <f aca="false">INDEX(lava,MATCH(B5324,SumMonths,0),2)</f>
        <v>#N/A</v>
      </c>
    </row>
    <row r="5325" customFormat="false" ht="12.75" hidden="false" customHeight="false" outlineLevel="0" collapsed="false">
      <c r="A5325" s="57" t="e">
        <f aca="false">INDEX(BucketTable,MATCH(B5325,SumMonths,0),1)</f>
        <v>#N/A</v>
      </c>
      <c r="K5325" s="57" t="e">
        <f aca="false">INDEX(lava,MATCH(B5325,SumMonths,0),2)</f>
        <v>#N/A</v>
      </c>
    </row>
    <row r="5326" customFormat="false" ht="12.75" hidden="false" customHeight="false" outlineLevel="0" collapsed="false">
      <c r="A5326" s="57" t="e">
        <f aca="false">INDEX(BucketTable,MATCH(B5326,SumMonths,0),1)</f>
        <v>#N/A</v>
      </c>
      <c r="K5326" s="57" t="e">
        <f aca="false">INDEX(lava,MATCH(B5326,SumMonths,0),2)</f>
        <v>#N/A</v>
      </c>
    </row>
    <row r="5327" customFormat="false" ht="12.75" hidden="false" customHeight="false" outlineLevel="0" collapsed="false">
      <c r="A5327" s="57" t="e">
        <f aca="false">INDEX(BucketTable,MATCH(B5327,SumMonths,0),1)</f>
        <v>#N/A</v>
      </c>
      <c r="K5327" s="57" t="e">
        <f aca="false">INDEX(lava,MATCH(B5327,SumMonths,0),2)</f>
        <v>#N/A</v>
      </c>
    </row>
    <row r="5328" customFormat="false" ht="12.75" hidden="false" customHeight="false" outlineLevel="0" collapsed="false">
      <c r="A5328" s="57" t="e">
        <f aca="false">INDEX(BucketTable,MATCH(B5328,SumMonths,0),1)</f>
        <v>#N/A</v>
      </c>
      <c r="K5328" s="57" t="e">
        <f aca="false">INDEX(lava,MATCH(B5328,SumMonths,0),2)</f>
        <v>#N/A</v>
      </c>
    </row>
    <row r="5329" customFormat="false" ht="12.75" hidden="false" customHeight="false" outlineLevel="0" collapsed="false">
      <c r="A5329" s="57" t="e">
        <f aca="false">INDEX(BucketTable,MATCH(B5329,SumMonths,0),1)</f>
        <v>#N/A</v>
      </c>
      <c r="K5329" s="57" t="e">
        <f aca="false">INDEX(lava,MATCH(B5329,SumMonths,0),2)</f>
        <v>#N/A</v>
      </c>
    </row>
    <row r="5330" customFormat="false" ht="12.75" hidden="false" customHeight="false" outlineLevel="0" collapsed="false">
      <c r="A5330" s="57" t="e">
        <f aca="false">INDEX(BucketTable,MATCH(B5330,SumMonths,0),1)</f>
        <v>#N/A</v>
      </c>
      <c r="K5330" s="57" t="e">
        <f aca="false">INDEX(lava,MATCH(B5330,SumMonths,0),2)</f>
        <v>#N/A</v>
      </c>
    </row>
    <row r="5331" customFormat="false" ht="12.75" hidden="false" customHeight="false" outlineLevel="0" collapsed="false">
      <c r="A5331" s="57" t="e">
        <f aca="false">INDEX(BucketTable,MATCH(B5331,SumMonths,0),1)</f>
        <v>#N/A</v>
      </c>
      <c r="K5331" s="57" t="e">
        <f aca="false">INDEX(lava,MATCH(B5331,SumMonths,0),2)</f>
        <v>#N/A</v>
      </c>
    </row>
    <row r="5332" customFormat="false" ht="12.75" hidden="false" customHeight="false" outlineLevel="0" collapsed="false">
      <c r="A5332" s="57" t="e">
        <f aca="false">INDEX(BucketTable,MATCH(B5332,SumMonths,0),1)</f>
        <v>#N/A</v>
      </c>
      <c r="K5332" s="57" t="e">
        <f aca="false">INDEX(lava,MATCH(B5332,SumMonths,0),2)</f>
        <v>#N/A</v>
      </c>
    </row>
    <row r="5333" customFormat="false" ht="12.75" hidden="false" customHeight="false" outlineLevel="0" collapsed="false">
      <c r="A5333" s="57" t="e">
        <f aca="false">INDEX(BucketTable,MATCH(B5333,SumMonths,0),1)</f>
        <v>#N/A</v>
      </c>
      <c r="K5333" s="57" t="e">
        <f aca="false">INDEX(lava,MATCH(B5333,SumMonths,0),2)</f>
        <v>#N/A</v>
      </c>
    </row>
    <row r="5334" customFormat="false" ht="12.75" hidden="false" customHeight="false" outlineLevel="0" collapsed="false">
      <c r="A5334" s="57" t="e">
        <f aca="false">INDEX(BucketTable,MATCH(B5334,SumMonths,0),1)</f>
        <v>#N/A</v>
      </c>
      <c r="K5334" s="57" t="e">
        <f aca="false">INDEX(lava,MATCH(B5334,SumMonths,0),2)</f>
        <v>#N/A</v>
      </c>
    </row>
    <row r="5335" customFormat="false" ht="12.75" hidden="false" customHeight="false" outlineLevel="0" collapsed="false">
      <c r="A5335" s="57" t="e">
        <f aca="false">INDEX(BucketTable,MATCH(B5335,SumMonths,0),1)</f>
        <v>#N/A</v>
      </c>
      <c r="K5335" s="57" t="e">
        <f aca="false">INDEX(lava,MATCH(B5335,SumMonths,0),2)</f>
        <v>#N/A</v>
      </c>
    </row>
    <row r="5336" customFormat="false" ht="12.75" hidden="false" customHeight="false" outlineLevel="0" collapsed="false">
      <c r="A5336" s="57" t="e">
        <f aca="false">INDEX(BucketTable,MATCH(B5336,SumMonths,0),1)</f>
        <v>#N/A</v>
      </c>
      <c r="K5336" s="57" t="e">
        <f aca="false">INDEX(lava,MATCH(B5336,SumMonths,0),2)</f>
        <v>#N/A</v>
      </c>
    </row>
    <row r="5337" customFormat="false" ht="12.75" hidden="false" customHeight="false" outlineLevel="0" collapsed="false">
      <c r="A5337" s="57" t="e">
        <f aca="false">INDEX(BucketTable,MATCH(B5337,SumMonths,0),1)</f>
        <v>#N/A</v>
      </c>
      <c r="K5337" s="57" t="e">
        <f aca="false">INDEX(lava,MATCH(B5337,SumMonths,0),2)</f>
        <v>#N/A</v>
      </c>
    </row>
    <row r="5338" customFormat="false" ht="12.75" hidden="false" customHeight="false" outlineLevel="0" collapsed="false">
      <c r="A5338" s="57" t="e">
        <f aca="false">INDEX(BucketTable,MATCH(B5338,SumMonths,0),1)</f>
        <v>#N/A</v>
      </c>
      <c r="K5338" s="57" t="e">
        <f aca="false">INDEX(lava,MATCH(B5338,SumMonths,0),2)</f>
        <v>#N/A</v>
      </c>
    </row>
    <row r="5339" customFormat="false" ht="12.75" hidden="false" customHeight="false" outlineLevel="0" collapsed="false">
      <c r="A5339" s="57" t="e">
        <f aca="false">INDEX(BucketTable,MATCH(B5339,SumMonths,0),1)</f>
        <v>#N/A</v>
      </c>
      <c r="K5339" s="57" t="e">
        <f aca="false">INDEX(lava,MATCH(B5339,SumMonths,0),2)</f>
        <v>#N/A</v>
      </c>
    </row>
    <row r="5340" customFormat="false" ht="12.75" hidden="false" customHeight="false" outlineLevel="0" collapsed="false">
      <c r="A5340" s="57" t="e">
        <f aca="false">INDEX(BucketTable,MATCH(B5340,SumMonths,0),1)</f>
        <v>#N/A</v>
      </c>
      <c r="K5340" s="57" t="e">
        <f aca="false">INDEX(lava,MATCH(B5340,SumMonths,0),2)</f>
        <v>#N/A</v>
      </c>
    </row>
    <row r="5341" customFormat="false" ht="12.75" hidden="false" customHeight="false" outlineLevel="0" collapsed="false">
      <c r="A5341" s="57" t="e">
        <f aca="false">INDEX(BucketTable,MATCH(B5341,SumMonths,0),1)</f>
        <v>#N/A</v>
      </c>
      <c r="K5341" s="57" t="e">
        <f aca="false">INDEX(lava,MATCH(B5341,SumMonths,0),2)</f>
        <v>#N/A</v>
      </c>
    </row>
    <row r="5342" customFormat="false" ht="12.75" hidden="false" customHeight="false" outlineLevel="0" collapsed="false">
      <c r="A5342" s="57" t="e">
        <f aca="false">INDEX(BucketTable,MATCH(B5342,SumMonths,0),1)</f>
        <v>#N/A</v>
      </c>
      <c r="K5342" s="57" t="e">
        <f aca="false">INDEX(lava,MATCH(B5342,SumMonths,0),2)</f>
        <v>#N/A</v>
      </c>
    </row>
    <row r="5343" customFormat="false" ht="12.75" hidden="false" customHeight="false" outlineLevel="0" collapsed="false">
      <c r="A5343" s="57" t="e">
        <f aca="false">INDEX(BucketTable,MATCH(B5343,SumMonths,0),1)</f>
        <v>#N/A</v>
      </c>
      <c r="K5343" s="57" t="e">
        <f aca="false">INDEX(lava,MATCH(B5343,SumMonths,0),2)</f>
        <v>#N/A</v>
      </c>
    </row>
    <row r="5344" customFormat="false" ht="12.75" hidden="false" customHeight="false" outlineLevel="0" collapsed="false">
      <c r="A5344" s="57" t="e">
        <f aca="false">INDEX(BucketTable,MATCH(B5344,SumMonths,0),1)</f>
        <v>#N/A</v>
      </c>
      <c r="K5344" s="57" t="e">
        <f aca="false">INDEX(lava,MATCH(B5344,SumMonths,0),2)</f>
        <v>#N/A</v>
      </c>
    </row>
    <row r="5345" customFormat="false" ht="12.75" hidden="false" customHeight="false" outlineLevel="0" collapsed="false">
      <c r="A5345" s="57" t="e">
        <f aca="false">INDEX(BucketTable,MATCH(B5345,SumMonths,0),1)</f>
        <v>#N/A</v>
      </c>
      <c r="K5345" s="57" t="e">
        <f aca="false">INDEX(lava,MATCH(B5345,SumMonths,0),2)</f>
        <v>#N/A</v>
      </c>
    </row>
    <row r="5346" customFormat="false" ht="12.75" hidden="false" customHeight="false" outlineLevel="0" collapsed="false">
      <c r="A5346" s="57" t="e">
        <f aca="false">INDEX(BucketTable,MATCH(B5346,SumMonths,0),1)</f>
        <v>#N/A</v>
      </c>
      <c r="K5346" s="57" t="e">
        <f aca="false">INDEX(lava,MATCH(B5346,SumMonths,0),2)</f>
        <v>#N/A</v>
      </c>
    </row>
    <row r="5347" customFormat="false" ht="12.75" hidden="false" customHeight="false" outlineLevel="0" collapsed="false">
      <c r="A5347" s="57" t="e">
        <f aca="false">INDEX(BucketTable,MATCH(B5347,SumMonths,0),1)</f>
        <v>#N/A</v>
      </c>
      <c r="K5347" s="57" t="e">
        <f aca="false">INDEX(lava,MATCH(B5347,SumMonths,0),2)</f>
        <v>#N/A</v>
      </c>
    </row>
    <row r="5348" customFormat="false" ht="12.75" hidden="false" customHeight="false" outlineLevel="0" collapsed="false">
      <c r="A5348" s="57" t="e">
        <f aca="false">INDEX(BucketTable,MATCH(B5348,SumMonths,0),1)</f>
        <v>#N/A</v>
      </c>
      <c r="K5348" s="57" t="e">
        <f aca="false">INDEX(lava,MATCH(B5348,SumMonths,0),2)</f>
        <v>#N/A</v>
      </c>
    </row>
    <row r="5349" customFormat="false" ht="12.75" hidden="false" customHeight="false" outlineLevel="0" collapsed="false">
      <c r="A5349" s="57" t="e">
        <f aca="false">INDEX(BucketTable,MATCH(B5349,SumMonths,0),1)</f>
        <v>#N/A</v>
      </c>
      <c r="K5349" s="57" t="e">
        <f aca="false">INDEX(lava,MATCH(B5349,SumMonths,0),2)</f>
        <v>#N/A</v>
      </c>
    </row>
    <row r="5350" customFormat="false" ht="12.75" hidden="false" customHeight="false" outlineLevel="0" collapsed="false">
      <c r="A5350" s="57" t="e">
        <f aca="false">INDEX(BucketTable,MATCH(B5350,SumMonths,0),1)</f>
        <v>#N/A</v>
      </c>
      <c r="K5350" s="57" t="e">
        <f aca="false">INDEX(lava,MATCH(B5350,SumMonths,0),2)</f>
        <v>#N/A</v>
      </c>
    </row>
    <row r="5351" customFormat="false" ht="12.75" hidden="false" customHeight="false" outlineLevel="0" collapsed="false">
      <c r="A5351" s="57" t="e">
        <f aca="false">INDEX(BucketTable,MATCH(B5351,SumMonths,0),1)</f>
        <v>#N/A</v>
      </c>
      <c r="K5351" s="57" t="e">
        <f aca="false">INDEX(lava,MATCH(B5351,SumMonths,0),2)</f>
        <v>#N/A</v>
      </c>
    </row>
    <row r="5352" customFormat="false" ht="12.75" hidden="false" customHeight="false" outlineLevel="0" collapsed="false">
      <c r="A5352" s="57" t="e">
        <f aca="false">INDEX(BucketTable,MATCH(B5352,SumMonths,0),1)</f>
        <v>#N/A</v>
      </c>
      <c r="K5352" s="57" t="e">
        <f aca="false">INDEX(lava,MATCH(B5352,SumMonths,0),2)</f>
        <v>#N/A</v>
      </c>
    </row>
    <row r="5353" customFormat="false" ht="12.75" hidden="false" customHeight="false" outlineLevel="0" collapsed="false">
      <c r="A5353" s="57" t="e">
        <f aca="false">INDEX(BucketTable,MATCH(B5353,SumMonths,0),1)</f>
        <v>#N/A</v>
      </c>
      <c r="K5353" s="57" t="e">
        <f aca="false">INDEX(lava,MATCH(B5353,SumMonths,0),2)</f>
        <v>#N/A</v>
      </c>
    </row>
    <row r="5354" customFormat="false" ht="12.75" hidden="false" customHeight="false" outlineLevel="0" collapsed="false">
      <c r="A5354" s="57" t="e">
        <f aca="false">INDEX(BucketTable,MATCH(B5354,SumMonths,0),1)</f>
        <v>#N/A</v>
      </c>
      <c r="K5354" s="57" t="e">
        <f aca="false">INDEX(lava,MATCH(B5354,SumMonths,0),2)</f>
        <v>#N/A</v>
      </c>
    </row>
    <row r="5355" customFormat="false" ht="12.75" hidden="false" customHeight="false" outlineLevel="0" collapsed="false">
      <c r="A5355" s="57" t="e">
        <f aca="false">INDEX(BucketTable,MATCH(B5355,SumMonths,0),1)</f>
        <v>#N/A</v>
      </c>
      <c r="K5355" s="57" t="e">
        <f aca="false">INDEX(lava,MATCH(B5355,SumMonths,0),2)</f>
        <v>#N/A</v>
      </c>
    </row>
    <row r="5356" customFormat="false" ht="12.75" hidden="false" customHeight="false" outlineLevel="0" collapsed="false">
      <c r="A5356" s="57" t="e">
        <f aca="false">INDEX(BucketTable,MATCH(B5356,SumMonths,0),1)</f>
        <v>#N/A</v>
      </c>
      <c r="K5356" s="57" t="e">
        <f aca="false">INDEX(lava,MATCH(B5356,SumMonths,0),2)</f>
        <v>#N/A</v>
      </c>
    </row>
    <row r="5357" customFormat="false" ht="12.75" hidden="false" customHeight="false" outlineLevel="0" collapsed="false">
      <c r="A5357" s="57" t="e">
        <f aca="false">INDEX(BucketTable,MATCH(B5357,SumMonths,0),1)</f>
        <v>#N/A</v>
      </c>
      <c r="K5357" s="57" t="e">
        <f aca="false">INDEX(lava,MATCH(B5357,SumMonths,0),2)</f>
        <v>#N/A</v>
      </c>
    </row>
    <row r="5358" customFormat="false" ht="12.75" hidden="false" customHeight="false" outlineLevel="0" collapsed="false">
      <c r="A5358" s="57" t="e">
        <f aca="false">INDEX(BucketTable,MATCH(B5358,SumMonths,0),1)</f>
        <v>#N/A</v>
      </c>
      <c r="K5358" s="57" t="e">
        <f aca="false">INDEX(lava,MATCH(B5358,SumMonths,0),2)</f>
        <v>#N/A</v>
      </c>
    </row>
    <row r="5359" customFormat="false" ht="12.75" hidden="false" customHeight="false" outlineLevel="0" collapsed="false">
      <c r="A5359" s="57" t="e">
        <f aca="false">INDEX(BucketTable,MATCH(B5359,SumMonths,0),1)</f>
        <v>#N/A</v>
      </c>
      <c r="K5359" s="57" t="e">
        <f aca="false">INDEX(lava,MATCH(B5359,SumMonths,0),2)</f>
        <v>#N/A</v>
      </c>
    </row>
    <row r="5360" customFormat="false" ht="12.75" hidden="false" customHeight="false" outlineLevel="0" collapsed="false">
      <c r="A5360" s="57" t="e">
        <f aca="false">INDEX(BucketTable,MATCH(B5360,SumMonths,0),1)</f>
        <v>#N/A</v>
      </c>
      <c r="K5360" s="57" t="e">
        <f aca="false">INDEX(lava,MATCH(B5360,SumMonths,0),2)</f>
        <v>#N/A</v>
      </c>
    </row>
    <row r="5361" customFormat="false" ht="12.75" hidden="false" customHeight="false" outlineLevel="0" collapsed="false">
      <c r="A5361" s="57" t="e">
        <f aca="false">INDEX(BucketTable,MATCH(B5361,SumMonths,0),1)</f>
        <v>#N/A</v>
      </c>
      <c r="K5361" s="57" t="e">
        <f aca="false">INDEX(lava,MATCH(B5361,SumMonths,0),2)</f>
        <v>#N/A</v>
      </c>
    </row>
    <row r="5362" customFormat="false" ht="12.75" hidden="false" customHeight="false" outlineLevel="0" collapsed="false">
      <c r="A5362" s="57" t="e">
        <f aca="false">INDEX(BucketTable,MATCH(B5362,SumMonths,0),1)</f>
        <v>#N/A</v>
      </c>
      <c r="K5362" s="57" t="e">
        <f aca="false">INDEX(lava,MATCH(B5362,SumMonths,0),2)</f>
        <v>#N/A</v>
      </c>
    </row>
    <row r="5363" customFormat="false" ht="12.75" hidden="false" customHeight="false" outlineLevel="0" collapsed="false">
      <c r="A5363" s="57" t="e">
        <f aca="false">INDEX(BucketTable,MATCH(B5363,SumMonths,0),1)</f>
        <v>#N/A</v>
      </c>
      <c r="K5363" s="57" t="e">
        <f aca="false">INDEX(lava,MATCH(B5363,SumMonths,0),2)</f>
        <v>#N/A</v>
      </c>
    </row>
    <row r="5364" customFormat="false" ht="12.75" hidden="false" customHeight="false" outlineLevel="0" collapsed="false">
      <c r="A5364" s="57" t="e">
        <f aca="false">INDEX(BucketTable,MATCH(B5364,SumMonths,0),1)</f>
        <v>#N/A</v>
      </c>
      <c r="K5364" s="57" t="e">
        <f aca="false">INDEX(lava,MATCH(B5364,SumMonths,0),2)</f>
        <v>#N/A</v>
      </c>
    </row>
    <row r="5365" customFormat="false" ht="12.75" hidden="false" customHeight="false" outlineLevel="0" collapsed="false">
      <c r="A5365" s="57" t="e">
        <f aca="false">INDEX(BucketTable,MATCH(B5365,SumMonths,0),1)</f>
        <v>#N/A</v>
      </c>
      <c r="K5365" s="57" t="e">
        <f aca="false">INDEX(lava,MATCH(B5365,SumMonths,0),2)</f>
        <v>#N/A</v>
      </c>
    </row>
    <row r="5366" customFormat="false" ht="12.75" hidden="false" customHeight="false" outlineLevel="0" collapsed="false">
      <c r="A5366" s="57" t="e">
        <f aca="false">INDEX(BucketTable,MATCH(B5366,SumMonths,0),1)</f>
        <v>#N/A</v>
      </c>
      <c r="K5366" s="57" t="e">
        <f aca="false">INDEX(lava,MATCH(B5366,SumMonths,0),2)</f>
        <v>#N/A</v>
      </c>
    </row>
    <row r="5367" customFormat="false" ht="12.75" hidden="false" customHeight="false" outlineLevel="0" collapsed="false">
      <c r="A5367" s="57" t="e">
        <f aca="false">INDEX(BucketTable,MATCH(B5367,SumMonths,0),1)</f>
        <v>#N/A</v>
      </c>
      <c r="K5367" s="57" t="e">
        <f aca="false">INDEX(lava,MATCH(B5367,SumMonths,0),2)</f>
        <v>#N/A</v>
      </c>
    </row>
    <row r="5368" customFormat="false" ht="12.75" hidden="false" customHeight="false" outlineLevel="0" collapsed="false">
      <c r="A5368" s="57" t="e">
        <f aca="false">INDEX(BucketTable,MATCH(B5368,SumMonths,0),1)</f>
        <v>#N/A</v>
      </c>
      <c r="K5368" s="57" t="e">
        <f aca="false">INDEX(lava,MATCH(B5368,SumMonths,0),2)</f>
        <v>#N/A</v>
      </c>
    </row>
    <row r="5369" customFormat="false" ht="12.75" hidden="false" customHeight="false" outlineLevel="0" collapsed="false">
      <c r="A5369" s="57" t="e">
        <f aca="false">INDEX(BucketTable,MATCH(B5369,SumMonths,0),1)</f>
        <v>#N/A</v>
      </c>
      <c r="K5369" s="57" t="e">
        <f aca="false">INDEX(lava,MATCH(B5369,SumMonths,0),2)</f>
        <v>#N/A</v>
      </c>
    </row>
    <row r="5370" customFormat="false" ht="12.75" hidden="false" customHeight="false" outlineLevel="0" collapsed="false">
      <c r="A5370" s="57" t="e">
        <f aca="false">INDEX(BucketTable,MATCH(B5370,SumMonths,0),1)</f>
        <v>#N/A</v>
      </c>
      <c r="K5370" s="57" t="e">
        <f aca="false">INDEX(lava,MATCH(B5370,SumMonths,0),2)</f>
        <v>#N/A</v>
      </c>
    </row>
    <row r="5371" customFormat="false" ht="12.75" hidden="false" customHeight="false" outlineLevel="0" collapsed="false">
      <c r="A5371" s="57" t="e">
        <f aca="false">INDEX(BucketTable,MATCH(B5371,SumMonths,0),1)</f>
        <v>#N/A</v>
      </c>
      <c r="K5371" s="57" t="e">
        <f aca="false">INDEX(lava,MATCH(B5371,SumMonths,0),2)</f>
        <v>#N/A</v>
      </c>
    </row>
    <row r="5372" customFormat="false" ht="12.75" hidden="false" customHeight="false" outlineLevel="0" collapsed="false">
      <c r="A5372" s="57" t="e">
        <f aca="false">INDEX(BucketTable,MATCH(B5372,SumMonths,0),1)</f>
        <v>#N/A</v>
      </c>
      <c r="K5372" s="57" t="e">
        <f aca="false">INDEX(lava,MATCH(B5372,SumMonths,0),2)</f>
        <v>#N/A</v>
      </c>
    </row>
    <row r="5373" customFormat="false" ht="12.75" hidden="false" customHeight="false" outlineLevel="0" collapsed="false">
      <c r="A5373" s="57" t="e">
        <f aca="false">INDEX(BucketTable,MATCH(B5373,SumMonths,0),1)</f>
        <v>#N/A</v>
      </c>
      <c r="K5373" s="57" t="e">
        <f aca="false">INDEX(lava,MATCH(B5373,SumMonths,0),2)</f>
        <v>#N/A</v>
      </c>
    </row>
    <row r="5374" customFormat="false" ht="12.75" hidden="false" customHeight="false" outlineLevel="0" collapsed="false">
      <c r="A5374" s="57" t="e">
        <f aca="false">INDEX(BucketTable,MATCH(B5374,SumMonths,0),1)</f>
        <v>#N/A</v>
      </c>
      <c r="K5374" s="57" t="e">
        <f aca="false">INDEX(lava,MATCH(B5374,SumMonths,0),2)</f>
        <v>#N/A</v>
      </c>
    </row>
    <row r="5375" customFormat="false" ht="12.75" hidden="false" customHeight="false" outlineLevel="0" collapsed="false">
      <c r="A5375" s="57" t="e">
        <f aca="false">INDEX(BucketTable,MATCH(B5375,SumMonths,0),1)</f>
        <v>#N/A</v>
      </c>
      <c r="K5375" s="57" t="e">
        <f aca="false">INDEX(lava,MATCH(B5375,SumMonths,0),2)</f>
        <v>#N/A</v>
      </c>
    </row>
    <row r="5376" customFormat="false" ht="12.75" hidden="false" customHeight="false" outlineLevel="0" collapsed="false">
      <c r="A5376" s="57" t="e">
        <f aca="false">INDEX(BucketTable,MATCH(B5376,SumMonths,0),1)</f>
        <v>#N/A</v>
      </c>
      <c r="K5376" s="57" t="e">
        <f aca="false">INDEX(lava,MATCH(B5376,SumMonths,0),2)</f>
        <v>#N/A</v>
      </c>
    </row>
    <row r="5377" customFormat="false" ht="12.75" hidden="false" customHeight="false" outlineLevel="0" collapsed="false">
      <c r="A5377" s="57" t="e">
        <f aca="false">INDEX(BucketTable,MATCH(B5377,SumMonths,0),1)</f>
        <v>#N/A</v>
      </c>
      <c r="K5377" s="57" t="e">
        <f aca="false">INDEX(lava,MATCH(B5377,SumMonths,0),2)</f>
        <v>#N/A</v>
      </c>
    </row>
    <row r="5378" customFormat="false" ht="12.75" hidden="false" customHeight="false" outlineLevel="0" collapsed="false">
      <c r="A5378" s="57" t="e">
        <f aca="false">INDEX(BucketTable,MATCH(B5378,SumMonths,0),1)</f>
        <v>#N/A</v>
      </c>
      <c r="K5378" s="57" t="e">
        <f aca="false">INDEX(lava,MATCH(B5378,SumMonths,0),2)</f>
        <v>#N/A</v>
      </c>
    </row>
    <row r="5379" customFormat="false" ht="12.75" hidden="false" customHeight="false" outlineLevel="0" collapsed="false">
      <c r="A5379" s="57" t="e">
        <f aca="false">INDEX(BucketTable,MATCH(B5379,SumMonths,0),1)</f>
        <v>#N/A</v>
      </c>
      <c r="K5379" s="57" t="e">
        <f aca="false">INDEX(lava,MATCH(B5379,SumMonths,0),2)</f>
        <v>#N/A</v>
      </c>
    </row>
    <row r="5380" customFormat="false" ht="12.75" hidden="false" customHeight="false" outlineLevel="0" collapsed="false">
      <c r="A5380" s="57" t="e">
        <f aca="false">INDEX(BucketTable,MATCH(B5380,SumMonths,0),1)</f>
        <v>#N/A</v>
      </c>
      <c r="K5380" s="57" t="e">
        <f aca="false">INDEX(lava,MATCH(B5380,SumMonths,0),2)</f>
        <v>#N/A</v>
      </c>
    </row>
    <row r="5381" customFormat="false" ht="12.75" hidden="false" customHeight="false" outlineLevel="0" collapsed="false">
      <c r="A5381" s="57" t="e">
        <f aca="false">INDEX(BucketTable,MATCH(B5381,SumMonths,0),1)</f>
        <v>#N/A</v>
      </c>
      <c r="K5381" s="57" t="e">
        <f aca="false">INDEX(lava,MATCH(B5381,SumMonths,0),2)</f>
        <v>#N/A</v>
      </c>
    </row>
    <row r="5382" customFormat="false" ht="12.75" hidden="false" customHeight="false" outlineLevel="0" collapsed="false">
      <c r="A5382" s="57" t="e">
        <f aca="false">INDEX(BucketTable,MATCH(B5382,SumMonths,0),1)</f>
        <v>#N/A</v>
      </c>
      <c r="K5382" s="57" t="e">
        <f aca="false">INDEX(lava,MATCH(B5382,SumMonths,0),2)</f>
        <v>#N/A</v>
      </c>
    </row>
    <row r="5383" customFormat="false" ht="12.75" hidden="false" customHeight="false" outlineLevel="0" collapsed="false">
      <c r="A5383" s="57" t="e">
        <f aca="false">INDEX(BucketTable,MATCH(B5383,SumMonths,0),1)</f>
        <v>#N/A</v>
      </c>
      <c r="K5383" s="57" t="e">
        <f aca="false">INDEX(lava,MATCH(B5383,SumMonths,0),2)</f>
        <v>#N/A</v>
      </c>
    </row>
    <row r="5384" customFormat="false" ht="12.75" hidden="false" customHeight="false" outlineLevel="0" collapsed="false">
      <c r="A5384" s="57" t="e">
        <f aca="false">INDEX(BucketTable,MATCH(B5384,SumMonths,0),1)</f>
        <v>#N/A</v>
      </c>
      <c r="K5384" s="57" t="e">
        <f aca="false">INDEX(lava,MATCH(B5384,SumMonths,0),2)</f>
        <v>#N/A</v>
      </c>
    </row>
    <row r="5385" customFormat="false" ht="12.75" hidden="false" customHeight="false" outlineLevel="0" collapsed="false">
      <c r="A5385" s="57" t="e">
        <f aca="false">INDEX(BucketTable,MATCH(B5385,SumMonths,0),1)</f>
        <v>#N/A</v>
      </c>
      <c r="K5385" s="57" t="e">
        <f aca="false">INDEX(lava,MATCH(B5385,SumMonths,0),2)</f>
        <v>#N/A</v>
      </c>
    </row>
    <row r="5386" customFormat="false" ht="12.75" hidden="false" customHeight="false" outlineLevel="0" collapsed="false">
      <c r="A5386" s="57" t="e">
        <f aca="false">INDEX(BucketTable,MATCH(B5386,SumMonths,0),1)</f>
        <v>#N/A</v>
      </c>
      <c r="K5386" s="57" t="e">
        <f aca="false">INDEX(lava,MATCH(B5386,SumMonths,0),2)</f>
        <v>#N/A</v>
      </c>
    </row>
    <row r="5387" customFormat="false" ht="12.75" hidden="false" customHeight="false" outlineLevel="0" collapsed="false">
      <c r="A5387" s="57" t="e">
        <f aca="false">INDEX(BucketTable,MATCH(B5387,SumMonths,0),1)</f>
        <v>#N/A</v>
      </c>
      <c r="K5387" s="57" t="e">
        <f aca="false">INDEX(lava,MATCH(B5387,SumMonths,0),2)</f>
        <v>#N/A</v>
      </c>
    </row>
    <row r="5388" customFormat="false" ht="12.75" hidden="false" customHeight="false" outlineLevel="0" collapsed="false">
      <c r="A5388" s="57" t="e">
        <f aca="false">INDEX(BucketTable,MATCH(B5388,SumMonths,0),1)</f>
        <v>#N/A</v>
      </c>
      <c r="K5388" s="57" t="e">
        <f aca="false">INDEX(lava,MATCH(B5388,SumMonths,0),2)</f>
        <v>#N/A</v>
      </c>
    </row>
    <row r="5389" customFormat="false" ht="12.75" hidden="false" customHeight="false" outlineLevel="0" collapsed="false">
      <c r="A5389" s="57" t="e">
        <f aca="false">INDEX(BucketTable,MATCH(B5389,SumMonths,0),1)</f>
        <v>#N/A</v>
      </c>
      <c r="K5389" s="57" t="e">
        <f aca="false">INDEX(lava,MATCH(B5389,SumMonths,0),2)</f>
        <v>#N/A</v>
      </c>
    </row>
    <row r="5390" customFormat="false" ht="12.75" hidden="false" customHeight="false" outlineLevel="0" collapsed="false">
      <c r="A5390" s="57" t="e">
        <f aca="false">INDEX(BucketTable,MATCH(B5390,SumMonths,0),1)</f>
        <v>#N/A</v>
      </c>
      <c r="K5390" s="57" t="e">
        <f aca="false">INDEX(lava,MATCH(B5390,SumMonths,0),2)</f>
        <v>#N/A</v>
      </c>
    </row>
    <row r="5391" customFormat="false" ht="12.75" hidden="false" customHeight="false" outlineLevel="0" collapsed="false">
      <c r="A5391" s="57" t="e">
        <f aca="false">INDEX(BucketTable,MATCH(B5391,SumMonths,0),1)</f>
        <v>#N/A</v>
      </c>
      <c r="K5391" s="57" t="e">
        <f aca="false">INDEX(lava,MATCH(B5391,SumMonths,0),2)</f>
        <v>#N/A</v>
      </c>
    </row>
    <row r="5392" customFormat="false" ht="12.75" hidden="false" customHeight="false" outlineLevel="0" collapsed="false">
      <c r="A5392" s="57" t="e">
        <f aca="false">INDEX(BucketTable,MATCH(B5392,SumMonths,0),1)</f>
        <v>#N/A</v>
      </c>
      <c r="K5392" s="57" t="e">
        <f aca="false">INDEX(lava,MATCH(B5392,SumMonths,0),2)</f>
        <v>#N/A</v>
      </c>
    </row>
    <row r="5393" customFormat="false" ht="12.75" hidden="false" customHeight="false" outlineLevel="0" collapsed="false">
      <c r="A5393" s="57" t="e">
        <f aca="false">INDEX(BucketTable,MATCH(B5393,SumMonths,0),1)</f>
        <v>#N/A</v>
      </c>
      <c r="K5393" s="57" t="e">
        <f aca="false">INDEX(lava,MATCH(B5393,SumMonths,0),2)</f>
        <v>#N/A</v>
      </c>
    </row>
    <row r="5394" customFormat="false" ht="12.75" hidden="false" customHeight="false" outlineLevel="0" collapsed="false">
      <c r="A5394" s="57" t="e">
        <f aca="false">INDEX(BucketTable,MATCH(B5394,SumMonths,0),1)</f>
        <v>#N/A</v>
      </c>
      <c r="K5394" s="57" t="e">
        <f aca="false">INDEX(lava,MATCH(B5394,SumMonths,0),2)</f>
        <v>#N/A</v>
      </c>
    </row>
    <row r="5395" customFormat="false" ht="12.75" hidden="false" customHeight="false" outlineLevel="0" collapsed="false">
      <c r="A5395" s="57" t="e">
        <f aca="false">INDEX(BucketTable,MATCH(B5395,SumMonths,0),1)</f>
        <v>#N/A</v>
      </c>
      <c r="K5395" s="57" t="e">
        <f aca="false">INDEX(lava,MATCH(B5395,SumMonths,0),2)</f>
        <v>#N/A</v>
      </c>
    </row>
    <row r="5396" customFormat="false" ht="12.75" hidden="false" customHeight="false" outlineLevel="0" collapsed="false">
      <c r="A5396" s="57" t="e">
        <f aca="false">INDEX(BucketTable,MATCH(B5396,SumMonths,0),1)</f>
        <v>#N/A</v>
      </c>
      <c r="K5396" s="57" t="e">
        <f aca="false">INDEX(lava,MATCH(B5396,SumMonths,0),2)</f>
        <v>#N/A</v>
      </c>
    </row>
    <row r="5397" customFormat="false" ht="12.75" hidden="false" customHeight="false" outlineLevel="0" collapsed="false">
      <c r="A5397" s="57" t="e">
        <f aca="false">INDEX(BucketTable,MATCH(B5397,SumMonths,0),1)</f>
        <v>#N/A</v>
      </c>
      <c r="K5397" s="57" t="e">
        <f aca="false">INDEX(lava,MATCH(B5397,SumMonths,0),2)</f>
        <v>#N/A</v>
      </c>
    </row>
    <row r="5398" customFormat="false" ht="12.75" hidden="false" customHeight="false" outlineLevel="0" collapsed="false">
      <c r="A5398" s="57" t="e">
        <f aca="false">INDEX(BucketTable,MATCH(B5398,SumMonths,0),1)</f>
        <v>#N/A</v>
      </c>
      <c r="K5398" s="57" t="e">
        <f aca="false">INDEX(lava,MATCH(B5398,SumMonths,0),2)</f>
        <v>#N/A</v>
      </c>
    </row>
    <row r="5399" customFormat="false" ht="12.75" hidden="false" customHeight="false" outlineLevel="0" collapsed="false">
      <c r="A5399" s="57" t="e">
        <f aca="false">INDEX(BucketTable,MATCH(B5399,SumMonths,0),1)</f>
        <v>#N/A</v>
      </c>
      <c r="K5399" s="57" t="e">
        <f aca="false">INDEX(lava,MATCH(B5399,SumMonths,0),2)</f>
        <v>#N/A</v>
      </c>
    </row>
    <row r="5400" customFormat="false" ht="12.75" hidden="false" customHeight="false" outlineLevel="0" collapsed="false">
      <c r="A5400" s="57" t="e">
        <f aca="false">INDEX(BucketTable,MATCH(B5400,SumMonths,0),1)</f>
        <v>#N/A</v>
      </c>
      <c r="K5400" s="57" t="e">
        <f aca="false">INDEX(lava,MATCH(B5400,SumMonths,0),2)</f>
        <v>#N/A</v>
      </c>
    </row>
    <row r="5401" customFormat="false" ht="12.75" hidden="false" customHeight="false" outlineLevel="0" collapsed="false">
      <c r="A5401" s="57" t="e">
        <f aca="false">INDEX(BucketTable,MATCH(B5401,SumMonths,0),1)</f>
        <v>#N/A</v>
      </c>
      <c r="K5401" s="57" t="e">
        <f aca="false">INDEX(lava,MATCH(B5401,SumMonths,0),2)</f>
        <v>#N/A</v>
      </c>
    </row>
    <row r="5402" customFormat="false" ht="12.75" hidden="false" customHeight="false" outlineLevel="0" collapsed="false">
      <c r="A5402" s="57" t="e">
        <f aca="false">INDEX(BucketTable,MATCH(B5402,SumMonths,0),1)</f>
        <v>#N/A</v>
      </c>
      <c r="K5402" s="57" t="e">
        <f aca="false">INDEX(lava,MATCH(B5402,SumMonths,0),2)</f>
        <v>#N/A</v>
      </c>
    </row>
    <row r="5403" customFormat="false" ht="12.75" hidden="false" customHeight="false" outlineLevel="0" collapsed="false">
      <c r="A5403" s="57" t="e">
        <f aca="false">INDEX(BucketTable,MATCH(B5403,SumMonths,0),1)</f>
        <v>#N/A</v>
      </c>
      <c r="K5403" s="57" t="e">
        <f aca="false">INDEX(lava,MATCH(B5403,SumMonths,0),2)</f>
        <v>#N/A</v>
      </c>
    </row>
    <row r="5404" customFormat="false" ht="12.75" hidden="false" customHeight="false" outlineLevel="0" collapsed="false">
      <c r="A5404" s="57" t="e">
        <f aca="false">INDEX(BucketTable,MATCH(B5404,SumMonths,0),1)</f>
        <v>#N/A</v>
      </c>
      <c r="K5404" s="57" t="e">
        <f aca="false">INDEX(lava,MATCH(B5404,SumMonths,0),2)</f>
        <v>#N/A</v>
      </c>
    </row>
    <row r="5405" customFormat="false" ht="12.75" hidden="false" customHeight="false" outlineLevel="0" collapsed="false">
      <c r="A5405" s="57" t="e">
        <f aca="false">INDEX(BucketTable,MATCH(B5405,SumMonths,0),1)</f>
        <v>#N/A</v>
      </c>
      <c r="K5405" s="57" t="e">
        <f aca="false">INDEX(lava,MATCH(B5405,SumMonths,0),2)</f>
        <v>#N/A</v>
      </c>
    </row>
    <row r="5406" customFormat="false" ht="12.75" hidden="false" customHeight="false" outlineLevel="0" collapsed="false">
      <c r="A5406" s="57" t="e">
        <f aca="false">INDEX(BucketTable,MATCH(B5406,SumMonths,0),1)</f>
        <v>#N/A</v>
      </c>
      <c r="K5406" s="57" t="e">
        <f aca="false">INDEX(lava,MATCH(B5406,SumMonths,0),2)</f>
        <v>#N/A</v>
      </c>
    </row>
    <row r="5407" customFormat="false" ht="12.75" hidden="false" customHeight="false" outlineLevel="0" collapsed="false">
      <c r="A5407" s="57" t="e">
        <f aca="false">INDEX(BucketTable,MATCH(B5407,SumMonths,0),1)</f>
        <v>#N/A</v>
      </c>
      <c r="K5407" s="57" t="e">
        <f aca="false">INDEX(lava,MATCH(B5407,SumMonths,0),2)</f>
        <v>#N/A</v>
      </c>
    </row>
    <row r="5408" customFormat="false" ht="12.75" hidden="false" customHeight="false" outlineLevel="0" collapsed="false">
      <c r="A5408" s="57" t="e">
        <f aca="false">INDEX(BucketTable,MATCH(B5408,SumMonths,0),1)</f>
        <v>#N/A</v>
      </c>
      <c r="K5408" s="57" t="e">
        <f aca="false">INDEX(lava,MATCH(B5408,SumMonths,0),2)</f>
        <v>#N/A</v>
      </c>
    </row>
    <row r="5409" customFormat="false" ht="12.75" hidden="false" customHeight="false" outlineLevel="0" collapsed="false">
      <c r="A5409" s="57" t="e">
        <f aca="false">INDEX(BucketTable,MATCH(B5409,SumMonths,0),1)</f>
        <v>#N/A</v>
      </c>
      <c r="K5409" s="57" t="e">
        <f aca="false">INDEX(lava,MATCH(B5409,SumMonths,0),2)</f>
        <v>#N/A</v>
      </c>
    </row>
    <row r="5410" customFormat="false" ht="12.75" hidden="false" customHeight="false" outlineLevel="0" collapsed="false">
      <c r="A5410" s="57" t="e">
        <f aca="false">INDEX(BucketTable,MATCH(B5410,SumMonths,0),1)</f>
        <v>#N/A</v>
      </c>
      <c r="K5410" s="57" t="e">
        <f aca="false">INDEX(lava,MATCH(B5410,SumMonths,0),2)</f>
        <v>#N/A</v>
      </c>
    </row>
    <row r="5411" customFormat="false" ht="12.75" hidden="false" customHeight="false" outlineLevel="0" collapsed="false">
      <c r="A5411" s="57" t="e">
        <f aca="false">INDEX(BucketTable,MATCH(B5411,SumMonths,0),1)</f>
        <v>#N/A</v>
      </c>
      <c r="K5411" s="57" t="e">
        <f aca="false">INDEX(lava,MATCH(B5411,SumMonths,0),2)</f>
        <v>#N/A</v>
      </c>
    </row>
    <row r="5412" customFormat="false" ht="12.75" hidden="false" customHeight="false" outlineLevel="0" collapsed="false">
      <c r="A5412" s="57" t="e">
        <f aca="false">INDEX(BucketTable,MATCH(B5412,SumMonths,0),1)</f>
        <v>#N/A</v>
      </c>
      <c r="K5412" s="57" t="e">
        <f aca="false">INDEX(lava,MATCH(B5412,SumMonths,0),2)</f>
        <v>#N/A</v>
      </c>
    </row>
    <row r="5413" customFormat="false" ht="12.75" hidden="false" customHeight="false" outlineLevel="0" collapsed="false">
      <c r="A5413" s="57" t="e">
        <f aca="false">INDEX(BucketTable,MATCH(B5413,SumMonths,0),1)</f>
        <v>#N/A</v>
      </c>
      <c r="K5413" s="57" t="e">
        <f aca="false">INDEX(lava,MATCH(B5413,SumMonths,0),2)</f>
        <v>#N/A</v>
      </c>
    </row>
    <row r="5414" customFormat="false" ht="12.75" hidden="false" customHeight="false" outlineLevel="0" collapsed="false">
      <c r="A5414" s="57" t="e">
        <f aca="false">INDEX(BucketTable,MATCH(B5414,SumMonths,0),1)</f>
        <v>#N/A</v>
      </c>
      <c r="K5414" s="57" t="e">
        <f aca="false">INDEX(lava,MATCH(B5414,SumMonths,0),2)</f>
        <v>#N/A</v>
      </c>
    </row>
    <row r="5415" customFormat="false" ht="12.75" hidden="false" customHeight="false" outlineLevel="0" collapsed="false">
      <c r="A5415" s="57" t="e">
        <f aca="false">INDEX(BucketTable,MATCH(B5415,SumMonths,0),1)</f>
        <v>#N/A</v>
      </c>
      <c r="K5415" s="57" t="e">
        <f aca="false">INDEX(lava,MATCH(B5415,SumMonths,0),2)</f>
        <v>#N/A</v>
      </c>
    </row>
    <row r="5416" customFormat="false" ht="12.75" hidden="false" customHeight="false" outlineLevel="0" collapsed="false">
      <c r="A5416" s="57" t="e">
        <f aca="false">INDEX(BucketTable,MATCH(B5416,SumMonths,0),1)</f>
        <v>#N/A</v>
      </c>
      <c r="K5416" s="57" t="e">
        <f aca="false">INDEX(lava,MATCH(B5416,SumMonths,0),2)</f>
        <v>#N/A</v>
      </c>
    </row>
    <row r="5417" customFormat="false" ht="12.75" hidden="false" customHeight="false" outlineLevel="0" collapsed="false">
      <c r="A5417" s="57" t="e">
        <f aca="false">INDEX(BucketTable,MATCH(B5417,SumMonths,0),1)</f>
        <v>#N/A</v>
      </c>
      <c r="K5417" s="57" t="e">
        <f aca="false">INDEX(lava,MATCH(B5417,SumMonths,0),2)</f>
        <v>#N/A</v>
      </c>
    </row>
    <row r="5418" customFormat="false" ht="12.75" hidden="false" customHeight="false" outlineLevel="0" collapsed="false">
      <c r="A5418" s="57" t="e">
        <f aca="false">INDEX(BucketTable,MATCH(B5418,SumMonths,0),1)</f>
        <v>#N/A</v>
      </c>
      <c r="K5418" s="57" t="e">
        <f aca="false">INDEX(lava,MATCH(B5418,SumMonths,0),2)</f>
        <v>#N/A</v>
      </c>
    </row>
    <row r="5419" customFormat="false" ht="12.75" hidden="false" customHeight="false" outlineLevel="0" collapsed="false">
      <c r="A5419" s="57" t="e">
        <f aca="false">INDEX(BucketTable,MATCH(B5419,SumMonths,0),1)</f>
        <v>#N/A</v>
      </c>
      <c r="K5419" s="57" t="e">
        <f aca="false">INDEX(lava,MATCH(B5419,SumMonths,0),2)</f>
        <v>#N/A</v>
      </c>
    </row>
    <row r="5420" customFormat="false" ht="12.75" hidden="false" customHeight="false" outlineLevel="0" collapsed="false">
      <c r="A5420" s="57" t="e">
        <f aca="false">INDEX(BucketTable,MATCH(B5420,SumMonths,0),1)</f>
        <v>#N/A</v>
      </c>
      <c r="K5420" s="57" t="e">
        <f aca="false">INDEX(lava,MATCH(B5420,SumMonths,0),2)</f>
        <v>#N/A</v>
      </c>
    </row>
    <row r="5421" customFormat="false" ht="12.75" hidden="false" customHeight="false" outlineLevel="0" collapsed="false">
      <c r="A5421" s="57" t="e">
        <f aca="false">INDEX(BucketTable,MATCH(B5421,SumMonths,0),1)</f>
        <v>#N/A</v>
      </c>
      <c r="K5421" s="57" t="e">
        <f aca="false">INDEX(lava,MATCH(B5421,SumMonths,0),2)</f>
        <v>#N/A</v>
      </c>
    </row>
    <row r="5422" customFormat="false" ht="12.75" hidden="false" customHeight="false" outlineLevel="0" collapsed="false">
      <c r="A5422" s="57" t="e">
        <f aca="false">INDEX(BucketTable,MATCH(B5422,SumMonths,0),1)</f>
        <v>#N/A</v>
      </c>
      <c r="K5422" s="57" t="e">
        <f aca="false">INDEX(lava,MATCH(B5422,SumMonths,0),2)</f>
        <v>#N/A</v>
      </c>
    </row>
    <row r="5423" customFormat="false" ht="12.75" hidden="false" customHeight="false" outlineLevel="0" collapsed="false">
      <c r="A5423" s="57" t="e">
        <f aca="false">INDEX(BucketTable,MATCH(B5423,SumMonths,0),1)</f>
        <v>#N/A</v>
      </c>
      <c r="K5423" s="57" t="e">
        <f aca="false">INDEX(lava,MATCH(B5423,SumMonths,0),2)</f>
        <v>#N/A</v>
      </c>
    </row>
    <row r="5424" customFormat="false" ht="12.75" hidden="false" customHeight="false" outlineLevel="0" collapsed="false">
      <c r="A5424" s="57" t="e">
        <f aca="false">INDEX(BucketTable,MATCH(B5424,SumMonths,0),1)</f>
        <v>#N/A</v>
      </c>
      <c r="K5424" s="57" t="e">
        <f aca="false">INDEX(lava,MATCH(B5424,SumMonths,0),2)</f>
        <v>#N/A</v>
      </c>
    </row>
    <row r="5425" customFormat="false" ht="12.75" hidden="false" customHeight="false" outlineLevel="0" collapsed="false">
      <c r="A5425" s="57" t="e">
        <f aca="false">INDEX(BucketTable,MATCH(B5425,SumMonths,0),1)</f>
        <v>#N/A</v>
      </c>
      <c r="K5425" s="57" t="e">
        <f aca="false">INDEX(lava,MATCH(B5425,SumMonths,0),2)</f>
        <v>#N/A</v>
      </c>
    </row>
    <row r="5426" customFormat="false" ht="12.75" hidden="false" customHeight="false" outlineLevel="0" collapsed="false">
      <c r="A5426" s="57" t="e">
        <f aca="false">INDEX(BucketTable,MATCH(B5426,SumMonths,0),1)</f>
        <v>#N/A</v>
      </c>
      <c r="K5426" s="57" t="e">
        <f aca="false">INDEX(lava,MATCH(B5426,SumMonths,0),2)</f>
        <v>#N/A</v>
      </c>
    </row>
    <row r="5427" customFormat="false" ht="12.75" hidden="false" customHeight="false" outlineLevel="0" collapsed="false">
      <c r="A5427" s="57" t="e">
        <f aca="false">INDEX(BucketTable,MATCH(B5427,SumMonths,0),1)</f>
        <v>#N/A</v>
      </c>
      <c r="K5427" s="57" t="e">
        <f aca="false">INDEX(lava,MATCH(B5427,SumMonths,0),2)</f>
        <v>#N/A</v>
      </c>
    </row>
    <row r="5428" customFormat="false" ht="12.75" hidden="false" customHeight="false" outlineLevel="0" collapsed="false">
      <c r="A5428" s="57" t="e">
        <f aca="false">INDEX(BucketTable,MATCH(B5428,SumMonths,0),1)</f>
        <v>#N/A</v>
      </c>
      <c r="K5428" s="57" t="e">
        <f aca="false">INDEX(lava,MATCH(B5428,SumMonths,0),2)</f>
        <v>#N/A</v>
      </c>
    </row>
    <row r="5429" customFormat="false" ht="12.75" hidden="false" customHeight="false" outlineLevel="0" collapsed="false">
      <c r="A5429" s="57" t="e">
        <f aca="false">INDEX(BucketTable,MATCH(B5429,SumMonths,0),1)</f>
        <v>#N/A</v>
      </c>
      <c r="K5429" s="57" t="e">
        <f aca="false">INDEX(lava,MATCH(B5429,SumMonths,0),2)</f>
        <v>#N/A</v>
      </c>
    </row>
    <row r="5430" customFormat="false" ht="12.75" hidden="false" customHeight="false" outlineLevel="0" collapsed="false">
      <c r="A5430" s="57" t="e">
        <f aca="false">INDEX(BucketTable,MATCH(B5430,SumMonths,0),1)</f>
        <v>#N/A</v>
      </c>
      <c r="K5430" s="57" t="e">
        <f aca="false">INDEX(lava,MATCH(B5430,SumMonths,0),2)</f>
        <v>#N/A</v>
      </c>
    </row>
    <row r="5431" customFormat="false" ht="12.75" hidden="false" customHeight="false" outlineLevel="0" collapsed="false">
      <c r="A5431" s="57" t="e">
        <f aca="false">INDEX(BucketTable,MATCH(B5431,SumMonths,0),1)</f>
        <v>#N/A</v>
      </c>
      <c r="K5431" s="57" t="e">
        <f aca="false">INDEX(lava,MATCH(B5431,SumMonths,0),2)</f>
        <v>#N/A</v>
      </c>
    </row>
    <row r="5432" customFormat="false" ht="12.75" hidden="false" customHeight="false" outlineLevel="0" collapsed="false">
      <c r="A5432" s="57" t="e">
        <f aca="false">INDEX(BucketTable,MATCH(B5432,SumMonths,0),1)</f>
        <v>#N/A</v>
      </c>
      <c r="K5432" s="57" t="e">
        <f aca="false">INDEX(lava,MATCH(B5432,SumMonths,0),2)</f>
        <v>#N/A</v>
      </c>
    </row>
    <row r="5433" customFormat="false" ht="12.75" hidden="false" customHeight="false" outlineLevel="0" collapsed="false">
      <c r="A5433" s="57" t="e">
        <f aca="false">INDEX(BucketTable,MATCH(B5433,SumMonths,0),1)</f>
        <v>#N/A</v>
      </c>
      <c r="K5433" s="57" t="e">
        <f aca="false">INDEX(lava,MATCH(B5433,SumMonths,0),2)</f>
        <v>#N/A</v>
      </c>
    </row>
    <row r="5434" customFormat="false" ht="12.75" hidden="false" customHeight="false" outlineLevel="0" collapsed="false">
      <c r="A5434" s="57" t="e">
        <f aca="false">INDEX(BucketTable,MATCH(B5434,SumMonths,0),1)</f>
        <v>#N/A</v>
      </c>
      <c r="K5434" s="57" t="e">
        <f aca="false">INDEX(lava,MATCH(B5434,SumMonths,0),2)</f>
        <v>#N/A</v>
      </c>
    </row>
    <row r="5435" customFormat="false" ht="12.75" hidden="false" customHeight="false" outlineLevel="0" collapsed="false">
      <c r="A5435" s="57" t="e">
        <f aca="false">INDEX(BucketTable,MATCH(B5435,SumMonths,0),1)</f>
        <v>#N/A</v>
      </c>
      <c r="K5435" s="57" t="e">
        <f aca="false">INDEX(lava,MATCH(B5435,SumMonths,0),2)</f>
        <v>#N/A</v>
      </c>
    </row>
    <row r="5436" customFormat="false" ht="12.75" hidden="false" customHeight="false" outlineLevel="0" collapsed="false">
      <c r="A5436" s="57" t="e">
        <f aca="false">INDEX(BucketTable,MATCH(B5436,SumMonths,0),1)</f>
        <v>#N/A</v>
      </c>
      <c r="K5436" s="57" t="e">
        <f aca="false">INDEX(lava,MATCH(B5436,SumMonths,0),2)</f>
        <v>#N/A</v>
      </c>
    </row>
    <row r="5437" customFormat="false" ht="12.75" hidden="false" customHeight="false" outlineLevel="0" collapsed="false">
      <c r="A5437" s="57" t="e">
        <f aca="false">INDEX(BucketTable,MATCH(B5437,SumMonths,0),1)</f>
        <v>#N/A</v>
      </c>
      <c r="K5437" s="57" t="e">
        <f aca="false">INDEX(lava,MATCH(B5437,SumMonths,0),2)</f>
        <v>#N/A</v>
      </c>
    </row>
    <row r="5438" customFormat="false" ht="12.75" hidden="false" customHeight="false" outlineLevel="0" collapsed="false">
      <c r="A5438" s="57" t="e">
        <f aca="false">INDEX(BucketTable,MATCH(B5438,SumMonths,0),1)</f>
        <v>#N/A</v>
      </c>
      <c r="K5438" s="57" t="e">
        <f aca="false">INDEX(lava,MATCH(B5438,SumMonths,0),2)</f>
        <v>#N/A</v>
      </c>
    </row>
    <row r="5439" customFormat="false" ht="12.75" hidden="false" customHeight="false" outlineLevel="0" collapsed="false">
      <c r="A5439" s="57" t="e">
        <f aca="false">INDEX(BucketTable,MATCH(B5439,SumMonths,0),1)</f>
        <v>#N/A</v>
      </c>
      <c r="K5439" s="57" t="e">
        <f aca="false">INDEX(lava,MATCH(B5439,SumMonths,0),2)</f>
        <v>#N/A</v>
      </c>
    </row>
    <row r="5440" customFormat="false" ht="12.75" hidden="false" customHeight="false" outlineLevel="0" collapsed="false">
      <c r="A5440" s="57" t="e">
        <f aca="false">INDEX(BucketTable,MATCH(B5440,SumMonths,0),1)</f>
        <v>#N/A</v>
      </c>
      <c r="K5440" s="57" t="e">
        <f aca="false">INDEX(lava,MATCH(B5440,SumMonths,0),2)</f>
        <v>#N/A</v>
      </c>
    </row>
    <row r="5441" customFormat="false" ht="12.75" hidden="false" customHeight="false" outlineLevel="0" collapsed="false">
      <c r="A5441" s="57" t="e">
        <f aca="false">INDEX(BucketTable,MATCH(B5441,SumMonths,0),1)</f>
        <v>#N/A</v>
      </c>
      <c r="K5441" s="57" t="e">
        <f aca="false">INDEX(lava,MATCH(B5441,SumMonths,0),2)</f>
        <v>#N/A</v>
      </c>
    </row>
    <row r="5442" customFormat="false" ht="12.75" hidden="false" customHeight="false" outlineLevel="0" collapsed="false">
      <c r="A5442" s="57" t="e">
        <f aca="false">INDEX(BucketTable,MATCH(B5442,SumMonths,0),1)</f>
        <v>#N/A</v>
      </c>
      <c r="K5442" s="57" t="e">
        <f aca="false">INDEX(lava,MATCH(B5442,SumMonths,0),2)</f>
        <v>#N/A</v>
      </c>
    </row>
    <row r="5443" customFormat="false" ht="12.75" hidden="false" customHeight="false" outlineLevel="0" collapsed="false">
      <c r="A5443" s="57" t="e">
        <f aca="false">INDEX(BucketTable,MATCH(B5443,SumMonths,0),1)</f>
        <v>#N/A</v>
      </c>
      <c r="K5443" s="57" t="e">
        <f aca="false">INDEX(lava,MATCH(B5443,SumMonths,0),2)</f>
        <v>#N/A</v>
      </c>
    </row>
    <row r="5444" customFormat="false" ht="12.75" hidden="false" customHeight="false" outlineLevel="0" collapsed="false">
      <c r="A5444" s="57" t="e">
        <f aca="false">INDEX(BucketTable,MATCH(B5444,SumMonths,0),1)</f>
        <v>#N/A</v>
      </c>
      <c r="K5444" s="57" t="e">
        <f aca="false">INDEX(lava,MATCH(B5444,SumMonths,0),2)</f>
        <v>#N/A</v>
      </c>
    </row>
    <row r="5445" customFormat="false" ht="12.75" hidden="false" customHeight="false" outlineLevel="0" collapsed="false">
      <c r="A5445" s="57" t="e">
        <f aca="false">INDEX(BucketTable,MATCH(B5445,SumMonths,0),1)</f>
        <v>#N/A</v>
      </c>
      <c r="K5445" s="57" t="e">
        <f aca="false">INDEX(lava,MATCH(B5445,SumMonths,0),2)</f>
        <v>#N/A</v>
      </c>
    </row>
    <row r="5446" customFormat="false" ht="12.75" hidden="false" customHeight="false" outlineLevel="0" collapsed="false">
      <c r="A5446" s="57" t="e">
        <f aca="false">INDEX(BucketTable,MATCH(B5446,SumMonths,0),1)</f>
        <v>#N/A</v>
      </c>
      <c r="K5446" s="57" t="e">
        <f aca="false">INDEX(lava,MATCH(B5446,SumMonths,0),2)</f>
        <v>#N/A</v>
      </c>
    </row>
    <row r="5447" customFormat="false" ht="12.75" hidden="false" customHeight="false" outlineLevel="0" collapsed="false">
      <c r="A5447" s="57" t="e">
        <f aca="false">INDEX(BucketTable,MATCH(B5447,SumMonths,0),1)</f>
        <v>#N/A</v>
      </c>
      <c r="K5447" s="57" t="e">
        <f aca="false">INDEX(lava,MATCH(B5447,SumMonths,0),2)</f>
        <v>#N/A</v>
      </c>
    </row>
    <row r="5448" customFormat="false" ht="12.75" hidden="false" customHeight="false" outlineLevel="0" collapsed="false">
      <c r="A5448" s="57" t="e">
        <f aca="false">INDEX(BucketTable,MATCH(B5448,SumMonths,0),1)</f>
        <v>#N/A</v>
      </c>
      <c r="K5448" s="57" t="e">
        <f aca="false">INDEX(lava,MATCH(B5448,SumMonths,0),2)</f>
        <v>#N/A</v>
      </c>
    </row>
    <row r="5449" customFormat="false" ht="12.75" hidden="false" customHeight="false" outlineLevel="0" collapsed="false">
      <c r="A5449" s="57" t="e">
        <f aca="false">INDEX(BucketTable,MATCH(B5449,SumMonths,0),1)</f>
        <v>#N/A</v>
      </c>
      <c r="K5449" s="57" t="e">
        <f aca="false">INDEX(lava,MATCH(B5449,SumMonths,0),2)</f>
        <v>#N/A</v>
      </c>
    </row>
    <row r="5450" customFormat="false" ht="12.75" hidden="false" customHeight="false" outlineLevel="0" collapsed="false">
      <c r="A5450" s="57" t="e">
        <f aca="false">INDEX(BucketTable,MATCH(B5450,SumMonths,0),1)</f>
        <v>#N/A</v>
      </c>
      <c r="K5450" s="57" t="e">
        <f aca="false">INDEX(lava,MATCH(B5450,SumMonths,0),2)</f>
        <v>#N/A</v>
      </c>
    </row>
    <row r="5451" customFormat="false" ht="12.75" hidden="false" customHeight="false" outlineLevel="0" collapsed="false">
      <c r="A5451" s="57" t="e">
        <f aca="false">INDEX(BucketTable,MATCH(B5451,SumMonths,0),1)</f>
        <v>#N/A</v>
      </c>
      <c r="K5451" s="57" t="e">
        <f aca="false">INDEX(lava,MATCH(B5451,SumMonths,0),2)</f>
        <v>#N/A</v>
      </c>
    </row>
    <row r="5452" customFormat="false" ht="12.75" hidden="false" customHeight="false" outlineLevel="0" collapsed="false">
      <c r="A5452" s="57" t="e">
        <f aca="false">INDEX(BucketTable,MATCH(B5452,SumMonths,0),1)</f>
        <v>#N/A</v>
      </c>
      <c r="K5452" s="57" t="e">
        <f aca="false">INDEX(lava,MATCH(B5452,SumMonths,0),2)</f>
        <v>#N/A</v>
      </c>
    </row>
    <row r="5453" customFormat="false" ht="12.75" hidden="false" customHeight="false" outlineLevel="0" collapsed="false">
      <c r="A5453" s="57" t="e">
        <f aca="false">INDEX(BucketTable,MATCH(B5453,SumMonths,0),1)</f>
        <v>#N/A</v>
      </c>
      <c r="K5453" s="57" t="e">
        <f aca="false">INDEX(lava,MATCH(B5453,SumMonths,0),2)</f>
        <v>#N/A</v>
      </c>
    </row>
    <row r="5454" customFormat="false" ht="12.75" hidden="false" customHeight="false" outlineLevel="0" collapsed="false">
      <c r="A5454" s="57" t="e">
        <f aca="false">INDEX(BucketTable,MATCH(B5454,SumMonths,0),1)</f>
        <v>#N/A</v>
      </c>
      <c r="K5454" s="57" t="e">
        <f aca="false">INDEX(lava,MATCH(B5454,SumMonths,0),2)</f>
        <v>#N/A</v>
      </c>
    </row>
    <row r="5455" customFormat="false" ht="12.75" hidden="false" customHeight="false" outlineLevel="0" collapsed="false">
      <c r="A5455" s="57" t="e">
        <f aca="false">INDEX(BucketTable,MATCH(B5455,SumMonths,0),1)</f>
        <v>#N/A</v>
      </c>
      <c r="K5455" s="57" t="e">
        <f aca="false">INDEX(lava,MATCH(B5455,SumMonths,0),2)</f>
        <v>#N/A</v>
      </c>
    </row>
    <row r="5456" customFormat="false" ht="12.75" hidden="false" customHeight="false" outlineLevel="0" collapsed="false">
      <c r="A5456" s="57" t="e">
        <f aca="false">INDEX(BucketTable,MATCH(B5456,SumMonths,0),1)</f>
        <v>#N/A</v>
      </c>
      <c r="K5456" s="57" t="e">
        <f aca="false">INDEX(lava,MATCH(B5456,SumMonths,0),2)</f>
        <v>#N/A</v>
      </c>
    </row>
    <row r="5457" customFormat="false" ht="12.75" hidden="false" customHeight="false" outlineLevel="0" collapsed="false">
      <c r="A5457" s="57" t="e">
        <f aca="false">INDEX(BucketTable,MATCH(B5457,SumMonths,0),1)</f>
        <v>#N/A</v>
      </c>
      <c r="K5457" s="57" t="e">
        <f aca="false">INDEX(lava,MATCH(B5457,SumMonths,0),2)</f>
        <v>#N/A</v>
      </c>
    </row>
    <row r="5458" customFormat="false" ht="12.75" hidden="false" customHeight="false" outlineLevel="0" collapsed="false">
      <c r="A5458" s="57" t="e">
        <f aca="false">INDEX(BucketTable,MATCH(B5458,SumMonths,0),1)</f>
        <v>#N/A</v>
      </c>
      <c r="K5458" s="57" t="e">
        <f aca="false">INDEX(lava,MATCH(B5458,SumMonths,0),2)</f>
        <v>#N/A</v>
      </c>
    </row>
    <row r="5459" customFormat="false" ht="12.75" hidden="false" customHeight="false" outlineLevel="0" collapsed="false">
      <c r="A5459" s="57" t="e">
        <f aca="false">INDEX(BucketTable,MATCH(B5459,SumMonths,0),1)</f>
        <v>#N/A</v>
      </c>
      <c r="K5459" s="57" t="e">
        <f aca="false">INDEX(lava,MATCH(B5459,SumMonths,0),2)</f>
        <v>#N/A</v>
      </c>
    </row>
    <row r="5460" customFormat="false" ht="12.75" hidden="false" customHeight="false" outlineLevel="0" collapsed="false">
      <c r="A5460" s="57" t="e">
        <f aca="false">INDEX(BucketTable,MATCH(B5460,SumMonths,0),1)</f>
        <v>#N/A</v>
      </c>
      <c r="K5460" s="57" t="e">
        <f aca="false">INDEX(lava,MATCH(B5460,SumMonths,0),2)</f>
        <v>#N/A</v>
      </c>
    </row>
    <row r="5461" customFormat="false" ht="12.75" hidden="false" customHeight="false" outlineLevel="0" collapsed="false">
      <c r="A5461" s="57" t="e">
        <f aca="false">INDEX(BucketTable,MATCH(B5461,SumMonths,0),1)</f>
        <v>#N/A</v>
      </c>
      <c r="K5461" s="57" t="e">
        <f aca="false">INDEX(lava,MATCH(B5461,SumMonths,0),2)</f>
        <v>#N/A</v>
      </c>
    </row>
    <row r="5462" customFormat="false" ht="12.75" hidden="false" customHeight="false" outlineLevel="0" collapsed="false">
      <c r="A5462" s="57" t="e">
        <f aca="false">INDEX(BucketTable,MATCH(B5462,SumMonths,0),1)</f>
        <v>#N/A</v>
      </c>
      <c r="K5462" s="57" t="e">
        <f aca="false">INDEX(lava,MATCH(B5462,SumMonths,0),2)</f>
        <v>#N/A</v>
      </c>
    </row>
    <row r="5463" customFormat="false" ht="12.75" hidden="false" customHeight="false" outlineLevel="0" collapsed="false">
      <c r="A5463" s="57" t="e">
        <f aca="false">INDEX(BucketTable,MATCH(B5463,SumMonths,0),1)</f>
        <v>#N/A</v>
      </c>
      <c r="K5463" s="57" t="e">
        <f aca="false">INDEX(lava,MATCH(B5463,SumMonths,0),2)</f>
        <v>#N/A</v>
      </c>
    </row>
    <row r="5464" customFormat="false" ht="12.75" hidden="false" customHeight="false" outlineLevel="0" collapsed="false">
      <c r="A5464" s="57" t="e">
        <f aca="false">INDEX(BucketTable,MATCH(B5464,SumMonths,0),1)</f>
        <v>#N/A</v>
      </c>
      <c r="K5464" s="57" t="e">
        <f aca="false">INDEX(lava,MATCH(B5464,SumMonths,0),2)</f>
        <v>#N/A</v>
      </c>
    </row>
    <row r="5465" customFormat="false" ht="12.75" hidden="false" customHeight="false" outlineLevel="0" collapsed="false">
      <c r="A5465" s="57" t="e">
        <f aca="false">INDEX(BucketTable,MATCH(B5465,SumMonths,0),1)</f>
        <v>#N/A</v>
      </c>
      <c r="K5465" s="57" t="e">
        <f aca="false">INDEX(lava,MATCH(B5465,SumMonths,0),2)</f>
        <v>#N/A</v>
      </c>
    </row>
    <row r="5466" customFormat="false" ht="12.75" hidden="false" customHeight="false" outlineLevel="0" collapsed="false">
      <c r="A5466" s="57" t="e">
        <f aca="false">INDEX(BucketTable,MATCH(B5466,SumMonths,0),1)</f>
        <v>#N/A</v>
      </c>
      <c r="K5466" s="57" t="e">
        <f aca="false">INDEX(lava,MATCH(B5466,SumMonths,0),2)</f>
        <v>#N/A</v>
      </c>
    </row>
    <row r="5467" customFormat="false" ht="12.75" hidden="false" customHeight="false" outlineLevel="0" collapsed="false">
      <c r="A5467" s="57" t="e">
        <f aca="false">INDEX(BucketTable,MATCH(B5467,SumMonths,0),1)</f>
        <v>#N/A</v>
      </c>
      <c r="K5467" s="57" t="e">
        <f aca="false">INDEX(lava,MATCH(B5467,SumMonths,0),2)</f>
        <v>#N/A</v>
      </c>
    </row>
    <row r="5468" customFormat="false" ht="12.75" hidden="false" customHeight="false" outlineLevel="0" collapsed="false">
      <c r="A5468" s="57" t="e">
        <f aca="false">INDEX(BucketTable,MATCH(B5468,SumMonths,0),1)</f>
        <v>#N/A</v>
      </c>
      <c r="K5468" s="57" t="e">
        <f aca="false">INDEX(lava,MATCH(B5468,SumMonths,0),2)</f>
        <v>#N/A</v>
      </c>
    </row>
    <row r="5469" customFormat="false" ht="12.75" hidden="false" customHeight="false" outlineLevel="0" collapsed="false">
      <c r="A5469" s="57" t="e">
        <f aca="false">INDEX(BucketTable,MATCH(B5469,SumMonths,0),1)</f>
        <v>#N/A</v>
      </c>
      <c r="K5469" s="57" t="e">
        <f aca="false">INDEX(lava,MATCH(B5469,SumMonths,0),2)</f>
        <v>#N/A</v>
      </c>
    </row>
    <row r="5470" customFormat="false" ht="12.75" hidden="false" customHeight="false" outlineLevel="0" collapsed="false">
      <c r="A5470" s="57" t="e">
        <f aca="false">INDEX(BucketTable,MATCH(B5470,SumMonths,0),1)</f>
        <v>#N/A</v>
      </c>
      <c r="K5470" s="57" t="e">
        <f aca="false">INDEX(lava,MATCH(B5470,SumMonths,0),2)</f>
        <v>#N/A</v>
      </c>
    </row>
    <row r="5471" customFormat="false" ht="12.75" hidden="false" customHeight="false" outlineLevel="0" collapsed="false">
      <c r="A5471" s="57" t="e">
        <f aca="false">INDEX(BucketTable,MATCH(B5471,SumMonths,0),1)</f>
        <v>#N/A</v>
      </c>
      <c r="K5471" s="57" t="e">
        <f aca="false">INDEX(lava,MATCH(B5471,SumMonths,0),2)</f>
        <v>#N/A</v>
      </c>
    </row>
    <row r="5472" customFormat="false" ht="12.75" hidden="false" customHeight="false" outlineLevel="0" collapsed="false">
      <c r="A5472" s="57" t="e">
        <f aca="false">INDEX(BucketTable,MATCH(B5472,SumMonths,0),1)</f>
        <v>#N/A</v>
      </c>
      <c r="K5472" s="57" t="e">
        <f aca="false">INDEX(lava,MATCH(B5472,SumMonths,0),2)</f>
        <v>#N/A</v>
      </c>
    </row>
    <row r="5473" customFormat="false" ht="12.75" hidden="false" customHeight="false" outlineLevel="0" collapsed="false">
      <c r="A5473" s="57" t="e">
        <f aca="false">INDEX(BucketTable,MATCH(B5473,SumMonths,0),1)</f>
        <v>#N/A</v>
      </c>
      <c r="K5473" s="57" t="e">
        <f aca="false">INDEX(lava,MATCH(B5473,SumMonths,0),2)</f>
        <v>#N/A</v>
      </c>
    </row>
    <row r="5474" customFormat="false" ht="12.75" hidden="false" customHeight="false" outlineLevel="0" collapsed="false">
      <c r="A5474" s="57" t="e">
        <f aca="false">INDEX(BucketTable,MATCH(B5474,SumMonths,0),1)</f>
        <v>#N/A</v>
      </c>
      <c r="K5474" s="57" t="e">
        <f aca="false">INDEX(lava,MATCH(B5474,SumMonths,0),2)</f>
        <v>#N/A</v>
      </c>
    </row>
    <row r="5475" customFormat="false" ht="12.75" hidden="false" customHeight="false" outlineLevel="0" collapsed="false">
      <c r="A5475" s="57" t="e">
        <f aca="false">INDEX(BucketTable,MATCH(B5475,SumMonths,0),1)</f>
        <v>#N/A</v>
      </c>
      <c r="K5475" s="57" t="e">
        <f aca="false">INDEX(lava,MATCH(B5475,SumMonths,0),2)</f>
        <v>#N/A</v>
      </c>
    </row>
    <row r="5476" customFormat="false" ht="12.75" hidden="false" customHeight="false" outlineLevel="0" collapsed="false">
      <c r="A5476" s="57" t="e">
        <f aca="false">INDEX(BucketTable,MATCH(B5476,SumMonths,0),1)</f>
        <v>#N/A</v>
      </c>
      <c r="K5476" s="57" t="e">
        <f aca="false">INDEX(lava,MATCH(B5476,SumMonths,0),2)</f>
        <v>#N/A</v>
      </c>
    </row>
    <row r="5477" customFormat="false" ht="12.75" hidden="false" customHeight="false" outlineLevel="0" collapsed="false">
      <c r="A5477" s="57" t="e">
        <f aca="false">INDEX(BucketTable,MATCH(B5477,SumMonths,0),1)</f>
        <v>#N/A</v>
      </c>
      <c r="K5477" s="57" t="e">
        <f aca="false">INDEX(lava,MATCH(B5477,SumMonths,0),2)</f>
        <v>#N/A</v>
      </c>
    </row>
    <row r="5478" customFormat="false" ht="12.75" hidden="false" customHeight="false" outlineLevel="0" collapsed="false">
      <c r="A5478" s="57" t="e">
        <f aca="false">INDEX(BucketTable,MATCH(B5478,SumMonths,0),1)</f>
        <v>#N/A</v>
      </c>
      <c r="K5478" s="57" t="e">
        <f aca="false">INDEX(lava,MATCH(B5478,SumMonths,0),2)</f>
        <v>#N/A</v>
      </c>
    </row>
    <row r="5479" customFormat="false" ht="12.75" hidden="false" customHeight="false" outlineLevel="0" collapsed="false">
      <c r="A5479" s="57" t="e">
        <f aca="false">INDEX(BucketTable,MATCH(B5479,SumMonths,0),1)</f>
        <v>#N/A</v>
      </c>
      <c r="K5479" s="57" t="e">
        <f aca="false">INDEX(lava,MATCH(B5479,SumMonths,0),2)</f>
        <v>#N/A</v>
      </c>
    </row>
    <row r="5480" customFormat="false" ht="12.75" hidden="false" customHeight="false" outlineLevel="0" collapsed="false">
      <c r="A5480" s="57" t="e">
        <f aca="false">INDEX(BucketTable,MATCH(B5480,SumMonths,0),1)</f>
        <v>#N/A</v>
      </c>
      <c r="K5480" s="57" t="e">
        <f aca="false">INDEX(lava,MATCH(B5480,SumMonths,0),2)</f>
        <v>#N/A</v>
      </c>
    </row>
    <row r="5481" customFormat="false" ht="12.75" hidden="false" customHeight="false" outlineLevel="0" collapsed="false">
      <c r="A5481" s="57" t="e">
        <f aca="false">INDEX(BucketTable,MATCH(B5481,SumMonths,0),1)</f>
        <v>#N/A</v>
      </c>
      <c r="K5481" s="57" t="e">
        <f aca="false">INDEX(lava,MATCH(B5481,SumMonths,0),2)</f>
        <v>#N/A</v>
      </c>
    </row>
    <row r="5482" customFormat="false" ht="12.75" hidden="false" customHeight="false" outlineLevel="0" collapsed="false">
      <c r="A5482" s="57" t="e">
        <f aca="false">INDEX(BucketTable,MATCH(B5482,SumMonths,0),1)</f>
        <v>#N/A</v>
      </c>
      <c r="K5482" s="57" t="e">
        <f aca="false">INDEX(lava,MATCH(B5482,SumMonths,0),2)</f>
        <v>#N/A</v>
      </c>
    </row>
    <row r="5483" customFormat="false" ht="12.75" hidden="false" customHeight="false" outlineLevel="0" collapsed="false">
      <c r="A5483" s="57" t="e">
        <f aca="false">INDEX(BucketTable,MATCH(B5483,SumMonths,0),1)</f>
        <v>#N/A</v>
      </c>
      <c r="K5483" s="57" t="e">
        <f aca="false">INDEX(lava,MATCH(B5483,SumMonths,0),2)</f>
        <v>#N/A</v>
      </c>
    </row>
    <row r="5484" customFormat="false" ht="12.75" hidden="false" customHeight="false" outlineLevel="0" collapsed="false">
      <c r="A5484" s="57" t="e">
        <f aca="false">INDEX(BucketTable,MATCH(B5484,SumMonths,0),1)</f>
        <v>#N/A</v>
      </c>
      <c r="K5484" s="57" t="e">
        <f aca="false">INDEX(lava,MATCH(B5484,SumMonths,0),2)</f>
        <v>#N/A</v>
      </c>
    </row>
    <row r="5485" customFormat="false" ht="12.75" hidden="false" customHeight="false" outlineLevel="0" collapsed="false">
      <c r="A5485" s="57" t="e">
        <f aca="false">INDEX(BucketTable,MATCH(B5485,SumMonths,0),1)</f>
        <v>#N/A</v>
      </c>
      <c r="K5485" s="57" t="e">
        <f aca="false">INDEX(lava,MATCH(B5485,SumMonths,0),2)</f>
        <v>#N/A</v>
      </c>
    </row>
    <row r="5486" customFormat="false" ht="12.75" hidden="false" customHeight="false" outlineLevel="0" collapsed="false">
      <c r="A5486" s="57" t="e">
        <f aca="false">INDEX(BucketTable,MATCH(B5486,SumMonths,0),1)</f>
        <v>#N/A</v>
      </c>
      <c r="K5486" s="57" t="e">
        <f aca="false">INDEX(lava,MATCH(B5486,SumMonths,0),2)</f>
        <v>#N/A</v>
      </c>
    </row>
    <row r="5487" customFormat="false" ht="12.75" hidden="false" customHeight="false" outlineLevel="0" collapsed="false">
      <c r="A5487" s="57" t="e">
        <f aca="false">INDEX(BucketTable,MATCH(B5487,SumMonths,0),1)</f>
        <v>#N/A</v>
      </c>
      <c r="K5487" s="57" t="e">
        <f aca="false">INDEX(lava,MATCH(B5487,SumMonths,0),2)</f>
        <v>#N/A</v>
      </c>
    </row>
    <row r="5488" customFormat="false" ht="12.75" hidden="false" customHeight="false" outlineLevel="0" collapsed="false">
      <c r="A5488" s="57" t="e">
        <f aca="false">INDEX(BucketTable,MATCH(B5488,SumMonths,0),1)</f>
        <v>#N/A</v>
      </c>
      <c r="K5488" s="57" t="e">
        <f aca="false">INDEX(lava,MATCH(B5488,SumMonths,0),2)</f>
        <v>#N/A</v>
      </c>
    </row>
    <row r="5489" customFormat="false" ht="12.75" hidden="false" customHeight="false" outlineLevel="0" collapsed="false">
      <c r="A5489" s="57" t="e">
        <f aca="false">INDEX(BucketTable,MATCH(B5489,SumMonths,0),1)</f>
        <v>#N/A</v>
      </c>
      <c r="K5489" s="57" t="e">
        <f aca="false">INDEX(lava,MATCH(B5489,SumMonths,0),2)</f>
        <v>#N/A</v>
      </c>
    </row>
    <row r="5490" customFormat="false" ht="12.75" hidden="false" customHeight="false" outlineLevel="0" collapsed="false">
      <c r="A5490" s="57" t="e">
        <f aca="false">INDEX(BucketTable,MATCH(B5490,SumMonths,0),1)</f>
        <v>#N/A</v>
      </c>
      <c r="K5490" s="57" t="e">
        <f aca="false">INDEX(lava,MATCH(B5490,SumMonths,0),2)</f>
        <v>#N/A</v>
      </c>
    </row>
    <row r="5491" customFormat="false" ht="12.75" hidden="false" customHeight="false" outlineLevel="0" collapsed="false">
      <c r="A5491" s="57" t="e">
        <f aca="false">INDEX(BucketTable,MATCH(B5491,SumMonths,0),1)</f>
        <v>#N/A</v>
      </c>
      <c r="K5491" s="57" t="e">
        <f aca="false">INDEX(lava,MATCH(B5491,SumMonths,0),2)</f>
        <v>#N/A</v>
      </c>
    </row>
    <row r="5492" customFormat="false" ht="12.75" hidden="false" customHeight="false" outlineLevel="0" collapsed="false">
      <c r="A5492" s="57" t="e">
        <f aca="false">INDEX(BucketTable,MATCH(B5492,SumMonths,0),1)</f>
        <v>#N/A</v>
      </c>
      <c r="K5492" s="57" t="e">
        <f aca="false">INDEX(lava,MATCH(B5492,SumMonths,0),2)</f>
        <v>#N/A</v>
      </c>
    </row>
    <row r="5493" customFormat="false" ht="12.75" hidden="false" customHeight="false" outlineLevel="0" collapsed="false">
      <c r="A5493" s="57" t="e">
        <f aca="false">INDEX(BucketTable,MATCH(B5493,SumMonths,0),1)</f>
        <v>#N/A</v>
      </c>
      <c r="K5493" s="57" t="e">
        <f aca="false">INDEX(lava,MATCH(B5493,SumMonths,0),2)</f>
        <v>#N/A</v>
      </c>
    </row>
    <row r="5494" customFormat="false" ht="12.75" hidden="false" customHeight="false" outlineLevel="0" collapsed="false">
      <c r="A5494" s="57" t="e">
        <f aca="false">INDEX(BucketTable,MATCH(B5494,SumMonths,0),1)</f>
        <v>#N/A</v>
      </c>
      <c r="K5494" s="57" t="e">
        <f aca="false">INDEX(lava,MATCH(B5494,SumMonths,0),2)</f>
        <v>#N/A</v>
      </c>
    </row>
    <row r="5495" customFormat="false" ht="12.75" hidden="false" customHeight="false" outlineLevel="0" collapsed="false">
      <c r="A5495" s="57" t="e">
        <f aca="false">INDEX(BucketTable,MATCH(B5495,SumMonths,0),1)</f>
        <v>#N/A</v>
      </c>
      <c r="K5495" s="57" t="e">
        <f aca="false">INDEX(lava,MATCH(B5495,SumMonths,0),2)</f>
        <v>#N/A</v>
      </c>
    </row>
    <row r="5496" customFormat="false" ht="12.75" hidden="false" customHeight="false" outlineLevel="0" collapsed="false">
      <c r="A5496" s="57" t="e">
        <f aca="false">INDEX(BucketTable,MATCH(B5496,SumMonths,0),1)</f>
        <v>#N/A</v>
      </c>
      <c r="K5496" s="57" t="e">
        <f aca="false">INDEX(lava,MATCH(B5496,SumMonths,0),2)</f>
        <v>#N/A</v>
      </c>
    </row>
    <row r="5497" customFormat="false" ht="12.75" hidden="false" customHeight="false" outlineLevel="0" collapsed="false">
      <c r="A5497" s="57" t="e">
        <f aca="false">INDEX(BucketTable,MATCH(B5497,SumMonths,0),1)</f>
        <v>#N/A</v>
      </c>
      <c r="K5497" s="57" t="e">
        <f aca="false">INDEX(lava,MATCH(B5497,SumMonths,0),2)</f>
        <v>#N/A</v>
      </c>
    </row>
    <row r="5498" customFormat="false" ht="12.75" hidden="false" customHeight="false" outlineLevel="0" collapsed="false">
      <c r="A5498" s="57" t="e">
        <f aca="false">INDEX(BucketTable,MATCH(B5498,SumMonths,0),1)</f>
        <v>#N/A</v>
      </c>
      <c r="K5498" s="57" t="e">
        <f aca="false">INDEX(lava,MATCH(B5498,SumMonths,0),2)</f>
        <v>#N/A</v>
      </c>
    </row>
    <row r="5499" customFormat="false" ht="12.75" hidden="false" customHeight="false" outlineLevel="0" collapsed="false">
      <c r="A5499" s="57" t="e">
        <f aca="false">INDEX(BucketTable,MATCH(B5499,SumMonths,0),1)</f>
        <v>#N/A</v>
      </c>
      <c r="K5499" s="57" t="e">
        <f aca="false">INDEX(lava,MATCH(B5499,SumMonths,0),2)</f>
        <v>#N/A</v>
      </c>
    </row>
    <row r="5500" customFormat="false" ht="12.75" hidden="false" customHeight="false" outlineLevel="0" collapsed="false">
      <c r="A5500" s="57" t="e">
        <f aca="false">INDEX(BucketTable,MATCH(B5500,SumMonths,0),1)</f>
        <v>#N/A</v>
      </c>
      <c r="K5500" s="57" t="e">
        <f aca="false">INDEX(lava,MATCH(B5500,SumMonths,0),2)</f>
        <v>#N/A</v>
      </c>
    </row>
    <row r="5501" customFormat="false" ht="12.75" hidden="false" customHeight="false" outlineLevel="0" collapsed="false">
      <c r="A5501" s="57" t="e">
        <f aca="false">INDEX(BucketTable,MATCH(B5501,SumMonths,0),1)</f>
        <v>#N/A</v>
      </c>
      <c r="K5501" s="57" t="e">
        <f aca="false">INDEX(lava,MATCH(B5501,SumMonths,0),2)</f>
        <v>#N/A</v>
      </c>
    </row>
    <row r="5502" customFormat="false" ht="12.75" hidden="false" customHeight="false" outlineLevel="0" collapsed="false">
      <c r="A5502" s="57" t="e">
        <f aca="false">INDEX(BucketTable,MATCH(B5502,SumMonths,0),1)</f>
        <v>#N/A</v>
      </c>
      <c r="K5502" s="57" t="e">
        <f aca="false">INDEX(lava,MATCH(B5502,SumMonths,0),2)</f>
        <v>#N/A</v>
      </c>
    </row>
    <row r="5503" customFormat="false" ht="12.75" hidden="false" customHeight="false" outlineLevel="0" collapsed="false">
      <c r="A5503" s="57" t="e">
        <f aca="false">INDEX(BucketTable,MATCH(B5503,SumMonths,0),1)</f>
        <v>#N/A</v>
      </c>
      <c r="K5503" s="57" t="e">
        <f aca="false">INDEX(lava,MATCH(B5503,SumMonths,0),2)</f>
        <v>#N/A</v>
      </c>
    </row>
    <row r="5504" customFormat="false" ht="12.75" hidden="false" customHeight="false" outlineLevel="0" collapsed="false">
      <c r="A5504" s="57" t="e">
        <f aca="false">INDEX(BucketTable,MATCH(B5504,SumMonths,0),1)</f>
        <v>#N/A</v>
      </c>
      <c r="K5504" s="57" t="e">
        <f aca="false">INDEX(lava,MATCH(B5504,SumMonths,0),2)</f>
        <v>#N/A</v>
      </c>
    </row>
    <row r="5505" customFormat="false" ht="12.75" hidden="false" customHeight="false" outlineLevel="0" collapsed="false">
      <c r="A5505" s="57" t="e">
        <f aca="false">INDEX(BucketTable,MATCH(B5505,SumMonths,0),1)</f>
        <v>#N/A</v>
      </c>
      <c r="K5505" s="57" t="e">
        <f aca="false">INDEX(lava,MATCH(B5505,SumMonths,0),2)</f>
        <v>#N/A</v>
      </c>
    </row>
    <row r="5506" customFormat="false" ht="12.75" hidden="false" customHeight="false" outlineLevel="0" collapsed="false">
      <c r="A5506" s="57" t="e">
        <f aca="false">INDEX(BucketTable,MATCH(B5506,SumMonths,0),1)</f>
        <v>#N/A</v>
      </c>
      <c r="K5506" s="57" t="e">
        <f aca="false">INDEX(lava,MATCH(B5506,SumMonths,0),2)</f>
        <v>#N/A</v>
      </c>
    </row>
    <row r="5507" customFormat="false" ht="12.75" hidden="false" customHeight="false" outlineLevel="0" collapsed="false">
      <c r="A5507" s="57" t="e">
        <f aca="false">INDEX(BucketTable,MATCH(B5507,SumMonths,0),1)</f>
        <v>#N/A</v>
      </c>
      <c r="K5507" s="57" t="e">
        <f aca="false">INDEX(lava,MATCH(B5507,SumMonths,0),2)</f>
        <v>#N/A</v>
      </c>
    </row>
    <row r="5508" customFormat="false" ht="12.75" hidden="false" customHeight="false" outlineLevel="0" collapsed="false">
      <c r="A5508" s="57" t="e">
        <f aca="false">INDEX(BucketTable,MATCH(B5508,SumMonths,0),1)</f>
        <v>#N/A</v>
      </c>
      <c r="K5508" s="57" t="e">
        <f aca="false">INDEX(lava,MATCH(B5508,SumMonths,0),2)</f>
        <v>#N/A</v>
      </c>
    </row>
    <row r="5509" customFormat="false" ht="12.75" hidden="false" customHeight="false" outlineLevel="0" collapsed="false">
      <c r="A5509" s="57" t="e">
        <f aca="false">INDEX(BucketTable,MATCH(B5509,SumMonths,0),1)</f>
        <v>#N/A</v>
      </c>
      <c r="K5509" s="57" t="e">
        <f aca="false">INDEX(lava,MATCH(B5509,SumMonths,0),2)</f>
        <v>#N/A</v>
      </c>
    </row>
    <row r="5510" customFormat="false" ht="12.75" hidden="false" customHeight="false" outlineLevel="0" collapsed="false">
      <c r="A5510" s="57" t="e">
        <f aca="false">INDEX(BucketTable,MATCH(B5510,SumMonths,0),1)</f>
        <v>#N/A</v>
      </c>
      <c r="K5510" s="57" t="e">
        <f aca="false">INDEX(lava,MATCH(B5510,SumMonths,0),2)</f>
        <v>#N/A</v>
      </c>
    </row>
    <row r="5511" customFormat="false" ht="12.75" hidden="false" customHeight="false" outlineLevel="0" collapsed="false">
      <c r="A5511" s="57" t="e">
        <f aca="false">INDEX(BucketTable,MATCH(B5511,SumMonths,0),1)</f>
        <v>#N/A</v>
      </c>
      <c r="K5511" s="57" t="e">
        <f aca="false">INDEX(lava,MATCH(B5511,SumMonths,0),2)</f>
        <v>#N/A</v>
      </c>
    </row>
    <row r="5512" customFormat="false" ht="12.75" hidden="false" customHeight="false" outlineLevel="0" collapsed="false">
      <c r="A5512" s="57" t="e">
        <f aca="false">INDEX(BucketTable,MATCH(B5512,SumMonths,0),1)</f>
        <v>#N/A</v>
      </c>
      <c r="K5512" s="57" t="e">
        <f aca="false">INDEX(lava,MATCH(B5512,SumMonths,0),2)</f>
        <v>#N/A</v>
      </c>
    </row>
    <row r="5513" customFormat="false" ht="12.75" hidden="false" customHeight="false" outlineLevel="0" collapsed="false">
      <c r="A5513" s="57" t="e">
        <f aca="false">INDEX(BucketTable,MATCH(B5513,SumMonths,0),1)</f>
        <v>#N/A</v>
      </c>
      <c r="K5513" s="57" t="e">
        <f aca="false">INDEX(lava,MATCH(B5513,SumMonths,0),2)</f>
        <v>#N/A</v>
      </c>
    </row>
    <row r="5514" customFormat="false" ht="12.75" hidden="false" customHeight="false" outlineLevel="0" collapsed="false">
      <c r="A5514" s="57" t="e">
        <f aca="false">INDEX(BucketTable,MATCH(B5514,SumMonths,0),1)</f>
        <v>#N/A</v>
      </c>
      <c r="K5514" s="57" t="e">
        <f aca="false">INDEX(lava,MATCH(B5514,SumMonths,0),2)</f>
        <v>#N/A</v>
      </c>
    </row>
    <row r="5515" customFormat="false" ht="12.75" hidden="false" customHeight="false" outlineLevel="0" collapsed="false">
      <c r="A5515" s="57" t="e">
        <f aca="false">INDEX(BucketTable,MATCH(B5515,SumMonths,0),1)</f>
        <v>#N/A</v>
      </c>
      <c r="K5515" s="57" t="e">
        <f aca="false">INDEX(lava,MATCH(B5515,SumMonths,0),2)</f>
        <v>#N/A</v>
      </c>
    </row>
    <row r="5516" customFormat="false" ht="12.75" hidden="false" customHeight="false" outlineLevel="0" collapsed="false">
      <c r="A5516" s="57" t="e">
        <f aca="false">INDEX(BucketTable,MATCH(B5516,SumMonths,0),1)</f>
        <v>#N/A</v>
      </c>
      <c r="K5516" s="57" t="e">
        <f aca="false">INDEX(lava,MATCH(B5516,SumMonths,0),2)</f>
        <v>#N/A</v>
      </c>
    </row>
    <row r="5517" customFormat="false" ht="12.75" hidden="false" customHeight="false" outlineLevel="0" collapsed="false">
      <c r="A5517" s="57" t="e">
        <f aca="false">INDEX(BucketTable,MATCH(B5517,SumMonths,0),1)</f>
        <v>#N/A</v>
      </c>
      <c r="K5517" s="57" t="e">
        <f aca="false">INDEX(lava,MATCH(B5517,SumMonths,0),2)</f>
        <v>#N/A</v>
      </c>
    </row>
    <row r="5518" customFormat="false" ht="12.75" hidden="false" customHeight="false" outlineLevel="0" collapsed="false">
      <c r="A5518" s="57" t="e">
        <f aca="false">INDEX(BucketTable,MATCH(B5518,SumMonths,0),1)</f>
        <v>#N/A</v>
      </c>
      <c r="K5518" s="57" t="e">
        <f aca="false">INDEX(lava,MATCH(B5518,SumMonths,0),2)</f>
        <v>#N/A</v>
      </c>
    </row>
    <row r="5519" customFormat="false" ht="12.75" hidden="false" customHeight="false" outlineLevel="0" collapsed="false">
      <c r="A5519" s="57" t="e">
        <f aca="false">INDEX(BucketTable,MATCH(B5519,SumMonths,0),1)</f>
        <v>#N/A</v>
      </c>
      <c r="K5519" s="57" t="e">
        <f aca="false">INDEX(lava,MATCH(B5519,SumMonths,0),2)</f>
        <v>#N/A</v>
      </c>
    </row>
    <row r="5520" customFormat="false" ht="12.75" hidden="false" customHeight="false" outlineLevel="0" collapsed="false">
      <c r="A5520" s="57" t="e">
        <f aca="false">INDEX(BucketTable,MATCH(B5520,SumMonths,0),1)</f>
        <v>#N/A</v>
      </c>
      <c r="K5520" s="57" t="e">
        <f aca="false">INDEX(lava,MATCH(B5520,SumMonths,0),2)</f>
        <v>#N/A</v>
      </c>
    </row>
    <row r="5521" customFormat="false" ht="12.75" hidden="false" customHeight="false" outlineLevel="0" collapsed="false">
      <c r="A5521" s="57" t="e">
        <f aca="false">INDEX(BucketTable,MATCH(B5521,SumMonths,0),1)</f>
        <v>#N/A</v>
      </c>
      <c r="K5521" s="57" t="e">
        <f aca="false">INDEX(lava,MATCH(B5521,SumMonths,0),2)</f>
        <v>#N/A</v>
      </c>
    </row>
    <row r="5522" customFormat="false" ht="12.75" hidden="false" customHeight="false" outlineLevel="0" collapsed="false">
      <c r="A5522" s="57" t="e">
        <f aca="false">INDEX(BucketTable,MATCH(B5522,SumMonths,0),1)</f>
        <v>#N/A</v>
      </c>
      <c r="K5522" s="57" t="e">
        <f aca="false">INDEX(lava,MATCH(B5522,SumMonths,0),2)</f>
        <v>#N/A</v>
      </c>
    </row>
    <row r="5523" customFormat="false" ht="12.75" hidden="false" customHeight="false" outlineLevel="0" collapsed="false">
      <c r="A5523" s="57" t="e">
        <f aca="false">INDEX(BucketTable,MATCH(B5523,SumMonths,0),1)</f>
        <v>#N/A</v>
      </c>
      <c r="K5523" s="57" t="e">
        <f aca="false">INDEX(lava,MATCH(B5523,SumMonths,0),2)</f>
        <v>#N/A</v>
      </c>
    </row>
    <row r="5524" customFormat="false" ht="12.75" hidden="false" customHeight="false" outlineLevel="0" collapsed="false">
      <c r="A5524" s="57" t="e">
        <f aca="false">INDEX(BucketTable,MATCH(B5524,SumMonths,0),1)</f>
        <v>#N/A</v>
      </c>
      <c r="K5524" s="57" t="e">
        <f aca="false">INDEX(lava,MATCH(B5524,SumMonths,0),2)</f>
        <v>#N/A</v>
      </c>
    </row>
    <row r="5525" customFormat="false" ht="12.75" hidden="false" customHeight="false" outlineLevel="0" collapsed="false">
      <c r="A5525" s="57" t="e">
        <f aca="false">INDEX(BucketTable,MATCH(B5525,SumMonths,0),1)</f>
        <v>#N/A</v>
      </c>
      <c r="K5525" s="57" t="e">
        <f aca="false">INDEX(lava,MATCH(B5525,SumMonths,0),2)</f>
        <v>#N/A</v>
      </c>
    </row>
    <row r="5526" customFormat="false" ht="12.75" hidden="false" customHeight="false" outlineLevel="0" collapsed="false">
      <c r="A5526" s="57" t="e">
        <f aca="false">INDEX(BucketTable,MATCH(B5526,SumMonths,0),1)</f>
        <v>#N/A</v>
      </c>
      <c r="K5526" s="57" t="e">
        <f aca="false">INDEX(lava,MATCH(B5526,SumMonths,0),2)</f>
        <v>#N/A</v>
      </c>
    </row>
    <row r="5527" customFormat="false" ht="12.75" hidden="false" customHeight="false" outlineLevel="0" collapsed="false">
      <c r="A5527" s="57" t="e">
        <f aca="false">INDEX(BucketTable,MATCH(B5527,SumMonths,0),1)</f>
        <v>#N/A</v>
      </c>
      <c r="K5527" s="57" t="e">
        <f aca="false">INDEX(lava,MATCH(B5527,SumMonths,0),2)</f>
        <v>#N/A</v>
      </c>
    </row>
    <row r="5528" customFormat="false" ht="12.75" hidden="false" customHeight="false" outlineLevel="0" collapsed="false">
      <c r="A5528" s="57" t="e">
        <f aca="false">INDEX(BucketTable,MATCH(B5528,SumMonths,0),1)</f>
        <v>#N/A</v>
      </c>
      <c r="K5528" s="57" t="e">
        <f aca="false">INDEX(lava,MATCH(B5528,SumMonths,0),2)</f>
        <v>#N/A</v>
      </c>
    </row>
    <row r="5529" customFormat="false" ht="12.75" hidden="false" customHeight="false" outlineLevel="0" collapsed="false">
      <c r="A5529" s="57" t="e">
        <f aca="false">INDEX(BucketTable,MATCH(B5529,SumMonths,0),1)</f>
        <v>#N/A</v>
      </c>
      <c r="K5529" s="57" t="e">
        <f aca="false">INDEX(lava,MATCH(B5529,SumMonths,0),2)</f>
        <v>#N/A</v>
      </c>
    </row>
    <row r="5530" customFormat="false" ht="12.75" hidden="false" customHeight="false" outlineLevel="0" collapsed="false">
      <c r="A5530" s="57" t="e">
        <f aca="false">INDEX(BucketTable,MATCH(B5530,SumMonths,0),1)</f>
        <v>#N/A</v>
      </c>
      <c r="K5530" s="57" t="e">
        <f aca="false">INDEX(lava,MATCH(B5530,SumMonths,0),2)</f>
        <v>#N/A</v>
      </c>
    </row>
    <row r="5531" customFormat="false" ht="12.75" hidden="false" customHeight="false" outlineLevel="0" collapsed="false">
      <c r="A5531" s="57" t="e">
        <f aca="false">INDEX(BucketTable,MATCH(B5531,SumMonths,0),1)</f>
        <v>#N/A</v>
      </c>
      <c r="K5531" s="57" t="e">
        <f aca="false">INDEX(lava,MATCH(B5531,SumMonths,0),2)</f>
        <v>#N/A</v>
      </c>
    </row>
    <row r="5532" customFormat="false" ht="12.75" hidden="false" customHeight="false" outlineLevel="0" collapsed="false">
      <c r="A5532" s="57" t="e">
        <f aca="false">INDEX(BucketTable,MATCH(B5532,SumMonths,0),1)</f>
        <v>#N/A</v>
      </c>
      <c r="K5532" s="57" t="e">
        <f aca="false">INDEX(lava,MATCH(B5532,SumMonths,0),2)</f>
        <v>#N/A</v>
      </c>
    </row>
    <row r="5533" customFormat="false" ht="12.75" hidden="false" customHeight="false" outlineLevel="0" collapsed="false">
      <c r="A5533" s="57" t="e">
        <f aca="false">INDEX(BucketTable,MATCH(B5533,SumMonths,0),1)</f>
        <v>#N/A</v>
      </c>
      <c r="K5533" s="57" t="e">
        <f aca="false">INDEX(lava,MATCH(B5533,SumMonths,0),2)</f>
        <v>#N/A</v>
      </c>
    </row>
    <row r="5534" customFormat="false" ht="12.75" hidden="false" customHeight="false" outlineLevel="0" collapsed="false">
      <c r="A5534" s="57" t="e">
        <f aca="false">INDEX(BucketTable,MATCH(B5534,SumMonths,0),1)</f>
        <v>#N/A</v>
      </c>
      <c r="K5534" s="57" t="e">
        <f aca="false">INDEX(lava,MATCH(B5534,SumMonths,0),2)</f>
        <v>#N/A</v>
      </c>
    </row>
    <row r="5535" customFormat="false" ht="12.75" hidden="false" customHeight="false" outlineLevel="0" collapsed="false">
      <c r="A5535" s="57" t="e">
        <f aca="false">INDEX(BucketTable,MATCH(B5535,SumMonths,0),1)</f>
        <v>#N/A</v>
      </c>
      <c r="K5535" s="57" t="e">
        <f aca="false">INDEX(lava,MATCH(B5535,SumMonths,0),2)</f>
        <v>#N/A</v>
      </c>
    </row>
    <row r="5536" customFormat="false" ht="12.75" hidden="false" customHeight="false" outlineLevel="0" collapsed="false">
      <c r="A5536" s="57" t="e">
        <f aca="false">INDEX(BucketTable,MATCH(B5536,SumMonths,0),1)</f>
        <v>#N/A</v>
      </c>
      <c r="K5536" s="57" t="e">
        <f aca="false">INDEX(lava,MATCH(B5536,SumMonths,0),2)</f>
        <v>#N/A</v>
      </c>
    </row>
    <row r="5537" customFormat="false" ht="12.75" hidden="false" customHeight="false" outlineLevel="0" collapsed="false">
      <c r="A5537" s="57" t="e">
        <f aca="false">INDEX(BucketTable,MATCH(B5537,SumMonths,0),1)</f>
        <v>#N/A</v>
      </c>
      <c r="K5537" s="57" t="e">
        <f aca="false">INDEX(lava,MATCH(B5537,SumMonths,0),2)</f>
        <v>#N/A</v>
      </c>
    </row>
    <row r="5538" customFormat="false" ht="12.75" hidden="false" customHeight="false" outlineLevel="0" collapsed="false">
      <c r="A5538" s="57" t="e">
        <f aca="false">INDEX(BucketTable,MATCH(B5538,SumMonths,0),1)</f>
        <v>#N/A</v>
      </c>
      <c r="K5538" s="57" t="e">
        <f aca="false">INDEX(lava,MATCH(B5538,SumMonths,0),2)</f>
        <v>#N/A</v>
      </c>
    </row>
    <row r="5539" customFormat="false" ht="12.75" hidden="false" customHeight="false" outlineLevel="0" collapsed="false">
      <c r="A5539" s="57" t="e">
        <f aca="false">INDEX(BucketTable,MATCH(B5539,SumMonths,0),1)</f>
        <v>#N/A</v>
      </c>
      <c r="K5539" s="57" t="e">
        <f aca="false">INDEX(lava,MATCH(B5539,SumMonths,0),2)</f>
        <v>#N/A</v>
      </c>
    </row>
    <row r="5540" customFormat="false" ht="12.75" hidden="false" customHeight="false" outlineLevel="0" collapsed="false">
      <c r="A5540" s="57" t="e">
        <f aca="false">INDEX(BucketTable,MATCH(B5540,SumMonths,0),1)</f>
        <v>#N/A</v>
      </c>
      <c r="K5540" s="57" t="e">
        <f aca="false">INDEX(lava,MATCH(B5540,SumMonths,0),2)</f>
        <v>#N/A</v>
      </c>
    </row>
    <row r="5541" customFormat="false" ht="12.75" hidden="false" customHeight="false" outlineLevel="0" collapsed="false">
      <c r="A5541" s="57" t="e">
        <f aca="false">INDEX(BucketTable,MATCH(B5541,SumMonths,0),1)</f>
        <v>#N/A</v>
      </c>
      <c r="K5541" s="57" t="e">
        <f aca="false">INDEX(lava,MATCH(B5541,SumMonths,0),2)</f>
        <v>#N/A</v>
      </c>
    </row>
    <row r="5542" customFormat="false" ht="12.75" hidden="false" customHeight="false" outlineLevel="0" collapsed="false">
      <c r="A5542" s="57" t="e">
        <f aca="false">INDEX(BucketTable,MATCH(B5542,SumMonths,0),1)</f>
        <v>#N/A</v>
      </c>
      <c r="K5542" s="57" t="e">
        <f aca="false">INDEX(lava,MATCH(B5542,SumMonths,0),2)</f>
        <v>#N/A</v>
      </c>
    </row>
    <row r="5543" customFormat="false" ht="12.75" hidden="false" customHeight="false" outlineLevel="0" collapsed="false">
      <c r="A5543" s="57" t="e">
        <f aca="false">INDEX(BucketTable,MATCH(B5543,SumMonths,0),1)</f>
        <v>#N/A</v>
      </c>
      <c r="K5543" s="57" t="e">
        <f aca="false">INDEX(lava,MATCH(B5543,SumMonths,0),2)</f>
        <v>#N/A</v>
      </c>
    </row>
    <row r="5544" customFormat="false" ht="12.75" hidden="false" customHeight="false" outlineLevel="0" collapsed="false">
      <c r="A5544" s="57" t="e">
        <f aca="false">INDEX(BucketTable,MATCH(B5544,SumMonths,0),1)</f>
        <v>#N/A</v>
      </c>
      <c r="K5544" s="57" t="e">
        <f aca="false">INDEX(lava,MATCH(B5544,SumMonths,0),2)</f>
        <v>#N/A</v>
      </c>
    </row>
    <row r="5545" customFormat="false" ht="12.75" hidden="false" customHeight="false" outlineLevel="0" collapsed="false">
      <c r="A5545" s="57" t="e">
        <f aca="false">INDEX(BucketTable,MATCH(B5545,SumMonths,0),1)</f>
        <v>#N/A</v>
      </c>
      <c r="K5545" s="57" t="e">
        <f aca="false">INDEX(lava,MATCH(B5545,SumMonths,0),2)</f>
        <v>#N/A</v>
      </c>
    </row>
    <row r="5546" customFormat="false" ht="12.75" hidden="false" customHeight="false" outlineLevel="0" collapsed="false">
      <c r="A5546" s="57" t="e">
        <f aca="false">INDEX(BucketTable,MATCH(B5546,SumMonths,0),1)</f>
        <v>#N/A</v>
      </c>
      <c r="K5546" s="57" t="e">
        <f aca="false">INDEX(lava,MATCH(B5546,SumMonths,0),2)</f>
        <v>#N/A</v>
      </c>
    </row>
    <row r="5547" customFormat="false" ht="12.75" hidden="false" customHeight="false" outlineLevel="0" collapsed="false">
      <c r="A5547" s="57" t="e">
        <f aca="false">INDEX(BucketTable,MATCH(B5547,SumMonths,0),1)</f>
        <v>#N/A</v>
      </c>
      <c r="K5547" s="57" t="e">
        <f aca="false">INDEX(lava,MATCH(B5547,SumMonths,0),2)</f>
        <v>#N/A</v>
      </c>
    </row>
    <row r="5548" customFormat="false" ht="12.75" hidden="false" customHeight="false" outlineLevel="0" collapsed="false">
      <c r="A5548" s="57" t="e">
        <f aca="false">INDEX(BucketTable,MATCH(B5548,SumMonths,0),1)</f>
        <v>#N/A</v>
      </c>
      <c r="K5548" s="57" t="e">
        <f aca="false">INDEX(lava,MATCH(B5548,SumMonths,0),2)</f>
        <v>#N/A</v>
      </c>
    </row>
    <row r="5549" customFormat="false" ht="12.75" hidden="false" customHeight="false" outlineLevel="0" collapsed="false">
      <c r="A5549" s="57" t="e">
        <f aca="false">INDEX(BucketTable,MATCH(B5549,SumMonths,0),1)</f>
        <v>#N/A</v>
      </c>
      <c r="K5549" s="57" t="e">
        <f aca="false">INDEX(lava,MATCH(B5549,SumMonths,0),2)</f>
        <v>#N/A</v>
      </c>
    </row>
    <row r="5550" customFormat="false" ht="12.75" hidden="false" customHeight="false" outlineLevel="0" collapsed="false">
      <c r="A5550" s="57" t="e">
        <f aca="false">INDEX(BucketTable,MATCH(B5550,SumMonths,0),1)</f>
        <v>#N/A</v>
      </c>
      <c r="K5550" s="57" t="e">
        <f aca="false">INDEX(lava,MATCH(B5550,SumMonths,0),2)</f>
        <v>#N/A</v>
      </c>
    </row>
    <row r="5551" customFormat="false" ht="12.75" hidden="false" customHeight="false" outlineLevel="0" collapsed="false">
      <c r="A5551" s="57" t="e">
        <f aca="false">INDEX(BucketTable,MATCH(B5551,SumMonths,0),1)</f>
        <v>#N/A</v>
      </c>
      <c r="K5551" s="57" t="e">
        <f aca="false">INDEX(lava,MATCH(B5551,SumMonths,0),2)</f>
        <v>#N/A</v>
      </c>
    </row>
    <row r="5552" customFormat="false" ht="12.75" hidden="false" customHeight="false" outlineLevel="0" collapsed="false">
      <c r="A5552" s="57" t="e">
        <f aca="false">INDEX(BucketTable,MATCH(B5552,SumMonths,0),1)</f>
        <v>#N/A</v>
      </c>
      <c r="K5552" s="57" t="e">
        <f aca="false">INDEX(lava,MATCH(B5552,SumMonths,0),2)</f>
        <v>#N/A</v>
      </c>
    </row>
    <row r="5553" customFormat="false" ht="12.75" hidden="false" customHeight="false" outlineLevel="0" collapsed="false">
      <c r="A5553" s="57" t="e">
        <f aca="false">INDEX(BucketTable,MATCH(B5553,SumMonths,0),1)</f>
        <v>#N/A</v>
      </c>
      <c r="K5553" s="57" t="e">
        <f aca="false">INDEX(lava,MATCH(B5553,SumMonths,0),2)</f>
        <v>#N/A</v>
      </c>
    </row>
    <row r="5554" customFormat="false" ht="12.75" hidden="false" customHeight="false" outlineLevel="0" collapsed="false">
      <c r="A5554" s="57" t="e">
        <f aca="false">INDEX(BucketTable,MATCH(B5554,SumMonths,0),1)</f>
        <v>#N/A</v>
      </c>
      <c r="K5554" s="57" t="e">
        <f aca="false">INDEX(lava,MATCH(B5554,SumMonths,0),2)</f>
        <v>#N/A</v>
      </c>
    </row>
    <row r="5555" customFormat="false" ht="12.75" hidden="false" customHeight="false" outlineLevel="0" collapsed="false">
      <c r="A5555" s="57" t="e">
        <f aca="false">INDEX(BucketTable,MATCH(B5555,SumMonths,0),1)</f>
        <v>#N/A</v>
      </c>
      <c r="K5555" s="57" t="e">
        <f aca="false">INDEX(lava,MATCH(B5555,SumMonths,0),2)</f>
        <v>#N/A</v>
      </c>
    </row>
    <row r="5556" customFormat="false" ht="12.75" hidden="false" customHeight="false" outlineLevel="0" collapsed="false">
      <c r="A5556" s="57" t="e">
        <f aca="false">INDEX(BucketTable,MATCH(B5556,SumMonths,0),1)</f>
        <v>#N/A</v>
      </c>
      <c r="K5556" s="57" t="e">
        <f aca="false">INDEX(lava,MATCH(B5556,SumMonths,0),2)</f>
        <v>#N/A</v>
      </c>
    </row>
    <row r="5557" customFormat="false" ht="12.75" hidden="false" customHeight="false" outlineLevel="0" collapsed="false">
      <c r="A5557" s="57" t="e">
        <f aca="false">INDEX(BucketTable,MATCH(B5557,SumMonths,0),1)</f>
        <v>#N/A</v>
      </c>
      <c r="K5557" s="57" t="e">
        <f aca="false">INDEX(lava,MATCH(B5557,SumMonths,0),2)</f>
        <v>#N/A</v>
      </c>
    </row>
    <row r="5558" customFormat="false" ht="12.75" hidden="false" customHeight="false" outlineLevel="0" collapsed="false">
      <c r="A5558" s="57" t="e">
        <f aca="false">INDEX(BucketTable,MATCH(B5558,SumMonths,0),1)</f>
        <v>#N/A</v>
      </c>
      <c r="K5558" s="57" t="e">
        <f aca="false">INDEX(lava,MATCH(B5558,SumMonths,0),2)</f>
        <v>#N/A</v>
      </c>
    </row>
    <row r="5559" customFormat="false" ht="12.75" hidden="false" customHeight="false" outlineLevel="0" collapsed="false">
      <c r="A5559" s="57" t="e">
        <f aca="false">INDEX(BucketTable,MATCH(B5559,SumMonths,0),1)</f>
        <v>#N/A</v>
      </c>
      <c r="K5559" s="57" t="e">
        <f aca="false">INDEX(lava,MATCH(B5559,SumMonths,0),2)</f>
        <v>#N/A</v>
      </c>
    </row>
    <row r="5560" customFormat="false" ht="12.75" hidden="false" customHeight="false" outlineLevel="0" collapsed="false">
      <c r="A5560" s="57" t="e">
        <f aca="false">INDEX(BucketTable,MATCH(B5560,SumMonths,0),1)</f>
        <v>#N/A</v>
      </c>
      <c r="K5560" s="57" t="e">
        <f aca="false">INDEX(lava,MATCH(B5560,SumMonths,0),2)</f>
        <v>#N/A</v>
      </c>
    </row>
    <row r="5561" customFormat="false" ht="12.75" hidden="false" customHeight="false" outlineLevel="0" collapsed="false">
      <c r="A5561" s="57" t="e">
        <f aca="false">INDEX(BucketTable,MATCH(B5561,SumMonths,0),1)</f>
        <v>#N/A</v>
      </c>
      <c r="K5561" s="57" t="e">
        <f aca="false">INDEX(lava,MATCH(B5561,SumMonths,0),2)</f>
        <v>#N/A</v>
      </c>
    </row>
    <row r="5562" customFormat="false" ht="12.75" hidden="false" customHeight="false" outlineLevel="0" collapsed="false">
      <c r="A5562" s="57" t="e">
        <f aca="false">INDEX(BucketTable,MATCH(B5562,SumMonths,0),1)</f>
        <v>#N/A</v>
      </c>
      <c r="K5562" s="57" t="e">
        <f aca="false">INDEX(lava,MATCH(B5562,SumMonths,0),2)</f>
        <v>#N/A</v>
      </c>
    </row>
    <row r="5563" customFormat="false" ht="12.75" hidden="false" customHeight="false" outlineLevel="0" collapsed="false">
      <c r="A5563" s="57" t="e">
        <f aca="false">INDEX(BucketTable,MATCH(B5563,SumMonths,0),1)</f>
        <v>#N/A</v>
      </c>
      <c r="K5563" s="57" t="e">
        <f aca="false">INDEX(lava,MATCH(B5563,SumMonths,0),2)</f>
        <v>#N/A</v>
      </c>
    </row>
    <row r="5564" customFormat="false" ht="12.75" hidden="false" customHeight="false" outlineLevel="0" collapsed="false">
      <c r="A5564" s="57" t="e">
        <f aca="false">INDEX(BucketTable,MATCH(B5564,SumMonths,0),1)</f>
        <v>#N/A</v>
      </c>
      <c r="K5564" s="57" t="e">
        <f aca="false">INDEX(lava,MATCH(B5564,SumMonths,0),2)</f>
        <v>#N/A</v>
      </c>
    </row>
    <row r="5565" customFormat="false" ht="12.75" hidden="false" customHeight="false" outlineLevel="0" collapsed="false">
      <c r="A5565" s="57" t="e">
        <f aca="false">INDEX(BucketTable,MATCH(B5565,SumMonths,0),1)</f>
        <v>#N/A</v>
      </c>
      <c r="K5565" s="57" t="e">
        <f aca="false">INDEX(lava,MATCH(B5565,SumMonths,0),2)</f>
        <v>#N/A</v>
      </c>
    </row>
    <row r="5566" customFormat="false" ht="12.75" hidden="false" customHeight="false" outlineLevel="0" collapsed="false">
      <c r="A5566" s="57" t="e">
        <f aca="false">INDEX(BucketTable,MATCH(B5566,SumMonths,0),1)</f>
        <v>#N/A</v>
      </c>
      <c r="K5566" s="57" t="e">
        <f aca="false">INDEX(lava,MATCH(B5566,SumMonths,0),2)</f>
        <v>#N/A</v>
      </c>
    </row>
    <row r="5567" customFormat="false" ht="12.75" hidden="false" customHeight="false" outlineLevel="0" collapsed="false">
      <c r="A5567" s="57" t="e">
        <f aca="false">INDEX(BucketTable,MATCH(B5567,SumMonths,0),1)</f>
        <v>#N/A</v>
      </c>
      <c r="K5567" s="57" t="e">
        <f aca="false">INDEX(lava,MATCH(B5567,SumMonths,0),2)</f>
        <v>#N/A</v>
      </c>
    </row>
    <row r="5568" customFormat="false" ht="12.75" hidden="false" customHeight="false" outlineLevel="0" collapsed="false">
      <c r="A5568" s="57" t="e">
        <f aca="false">INDEX(BucketTable,MATCH(B5568,SumMonths,0),1)</f>
        <v>#N/A</v>
      </c>
      <c r="K5568" s="57" t="e">
        <f aca="false">INDEX(lava,MATCH(B5568,SumMonths,0),2)</f>
        <v>#N/A</v>
      </c>
    </row>
    <row r="5569" customFormat="false" ht="12.75" hidden="false" customHeight="false" outlineLevel="0" collapsed="false">
      <c r="A5569" s="57" t="e">
        <f aca="false">INDEX(BucketTable,MATCH(B5569,SumMonths,0),1)</f>
        <v>#N/A</v>
      </c>
      <c r="K5569" s="57" t="e">
        <f aca="false">INDEX(lava,MATCH(B5569,SumMonths,0),2)</f>
        <v>#N/A</v>
      </c>
    </row>
    <row r="5570" customFormat="false" ht="12.75" hidden="false" customHeight="false" outlineLevel="0" collapsed="false">
      <c r="A5570" s="57" t="e">
        <f aca="false">INDEX(BucketTable,MATCH(B5570,SumMonths,0),1)</f>
        <v>#N/A</v>
      </c>
      <c r="K5570" s="57" t="e">
        <f aca="false">INDEX(lava,MATCH(B5570,SumMonths,0),2)</f>
        <v>#N/A</v>
      </c>
    </row>
    <row r="5571" customFormat="false" ht="12.75" hidden="false" customHeight="false" outlineLevel="0" collapsed="false">
      <c r="A5571" s="57" t="e">
        <f aca="false">INDEX(BucketTable,MATCH(B5571,SumMonths,0),1)</f>
        <v>#N/A</v>
      </c>
      <c r="K5571" s="57" t="e">
        <f aca="false">INDEX(lava,MATCH(B5571,SumMonths,0),2)</f>
        <v>#N/A</v>
      </c>
    </row>
    <row r="5572" customFormat="false" ht="12.75" hidden="false" customHeight="false" outlineLevel="0" collapsed="false">
      <c r="A5572" s="57" t="e">
        <f aca="false">INDEX(BucketTable,MATCH(B5572,SumMonths,0),1)</f>
        <v>#N/A</v>
      </c>
      <c r="K5572" s="57" t="e">
        <f aca="false">INDEX(lava,MATCH(B5572,SumMonths,0),2)</f>
        <v>#N/A</v>
      </c>
    </row>
    <row r="5573" customFormat="false" ht="12.75" hidden="false" customHeight="false" outlineLevel="0" collapsed="false">
      <c r="A5573" s="57" t="e">
        <f aca="false">INDEX(BucketTable,MATCH(B5573,SumMonths,0),1)</f>
        <v>#N/A</v>
      </c>
      <c r="K5573" s="57" t="e">
        <f aca="false">INDEX(lava,MATCH(B5573,SumMonths,0),2)</f>
        <v>#N/A</v>
      </c>
    </row>
    <row r="5574" customFormat="false" ht="12.75" hidden="false" customHeight="false" outlineLevel="0" collapsed="false">
      <c r="A5574" s="57" t="e">
        <f aca="false">INDEX(BucketTable,MATCH(B5574,SumMonths,0),1)</f>
        <v>#N/A</v>
      </c>
      <c r="K5574" s="57" t="e">
        <f aca="false">INDEX(lava,MATCH(B5574,SumMonths,0),2)</f>
        <v>#N/A</v>
      </c>
    </row>
    <row r="5575" customFormat="false" ht="12.75" hidden="false" customHeight="false" outlineLevel="0" collapsed="false">
      <c r="A5575" s="57" t="e">
        <f aca="false">INDEX(BucketTable,MATCH(B5575,SumMonths,0),1)</f>
        <v>#N/A</v>
      </c>
      <c r="K5575" s="57" t="e">
        <f aca="false">INDEX(lava,MATCH(B5575,SumMonths,0),2)</f>
        <v>#N/A</v>
      </c>
    </row>
    <row r="5576" customFormat="false" ht="12.75" hidden="false" customHeight="false" outlineLevel="0" collapsed="false">
      <c r="A5576" s="57" t="e">
        <f aca="false">INDEX(BucketTable,MATCH(B5576,SumMonths,0),1)</f>
        <v>#N/A</v>
      </c>
      <c r="K5576" s="57" t="e">
        <f aca="false">INDEX(lava,MATCH(B5576,SumMonths,0),2)</f>
        <v>#N/A</v>
      </c>
    </row>
    <row r="5577" customFormat="false" ht="12.75" hidden="false" customHeight="false" outlineLevel="0" collapsed="false">
      <c r="A5577" s="57" t="e">
        <f aca="false">INDEX(BucketTable,MATCH(B5577,SumMonths,0),1)</f>
        <v>#N/A</v>
      </c>
      <c r="K5577" s="57" t="e">
        <f aca="false">INDEX(lava,MATCH(B5577,SumMonths,0),2)</f>
        <v>#N/A</v>
      </c>
    </row>
    <row r="5578" customFormat="false" ht="12.75" hidden="false" customHeight="false" outlineLevel="0" collapsed="false">
      <c r="A5578" s="57" t="e">
        <f aca="false">INDEX(BucketTable,MATCH(B5578,SumMonths,0),1)</f>
        <v>#N/A</v>
      </c>
      <c r="K5578" s="57" t="e">
        <f aca="false">INDEX(lava,MATCH(B5578,SumMonths,0),2)</f>
        <v>#N/A</v>
      </c>
    </row>
    <row r="5579" customFormat="false" ht="12.75" hidden="false" customHeight="false" outlineLevel="0" collapsed="false">
      <c r="A5579" s="57" t="e">
        <f aca="false">INDEX(BucketTable,MATCH(B5579,SumMonths,0),1)</f>
        <v>#N/A</v>
      </c>
      <c r="K5579" s="57" t="e">
        <f aca="false">INDEX(lava,MATCH(B5579,SumMonths,0),2)</f>
        <v>#N/A</v>
      </c>
    </row>
    <row r="5580" customFormat="false" ht="12.75" hidden="false" customHeight="false" outlineLevel="0" collapsed="false">
      <c r="A5580" s="57" t="e">
        <f aca="false">INDEX(BucketTable,MATCH(B5580,SumMonths,0),1)</f>
        <v>#N/A</v>
      </c>
      <c r="K5580" s="57" t="e">
        <f aca="false">INDEX(lava,MATCH(B5580,SumMonths,0),2)</f>
        <v>#N/A</v>
      </c>
    </row>
    <row r="5581" customFormat="false" ht="12.75" hidden="false" customHeight="false" outlineLevel="0" collapsed="false">
      <c r="A5581" s="57" t="e">
        <f aca="false">INDEX(BucketTable,MATCH(B5581,SumMonths,0),1)</f>
        <v>#N/A</v>
      </c>
      <c r="K5581" s="57" t="e">
        <f aca="false">INDEX(lava,MATCH(B5581,SumMonths,0),2)</f>
        <v>#N/A</v>
      </c>
    </row>
    <row r="5582" customFormat="false" ht="12.75" hidden="false" customHeight="false" outlineLevel="0" collapsed="false">
      <c r="A5582" s="57" t="e">
        <f aca="false">INDEX(BucketTable,MATCH(B5582,SumMonths,0),1)</f>
        <v>#N/A</v>
      </c>
      <c r="K5582" s="57" t="e">
        <f aca="false">INDEX(lava,MATCH(B5582,SumMonths,0),2)</f>
        <v>#N/A</v>
      </c>
    </row>
    <row r="5583" customFormat="false" ht="12.75" hidden="false" customHeight="false" outlineLevel="0" collapsed="false">
      <c r="A5583" s="57" t="e">
        <f aca="false">INDEX(BucketTable,MATCH(B5583,SumMonths,0),1)</f>
        <v>#N/A</v>
      </c>
      <c r="K5583" s="57" t="e">
        <f aca="false">INDEX(lava,MATCH(B5583,SumMonths,0),2)</f>
        <v>#N/A</v>
      </c>
    </row>
    <row r="5584" customFormat="false" ht="12.75" hidden="false" customHeight="false" outlineLevel="0" collapsed="false">
      <c r="A5584" s="57" t="e">
        <f aca="false">INDEX(BucketTable,MATCH(B5584,SumMonths,0),1)</f>
        <v>#N/A</v>
      </c>
      <c r="K5584" s="57" t="e">
        <f aca="false">INDEX(lava,MATCH(B5584,SumMonths,0),2)</f>
        <v>#N/A</v>
      </c>
    </row>
    <row r="5585" customFormat="false" ht="12.75" hidden="false" customHeight="false" outlineLevel="0" collapsed="false">
      <c r="A5585" s="57" t="e">
        <f aca="false">INDEX(BucketTable,MATCH(B5585,SumMonths,0),1)</f>
        <v>#N/A</v>
      </c>
      <c r="K5585" s="57" t="e">
        <f aca="false">INDEX(lava,MATCH(B5585,SumMonths,0),2)</f>
        <v>#N/A</v>
      </c>
    </row>
    <row r="5586" customFormat="false" ht="12.75" hidden="false" customHeight="false" outlineLevel="0" collapsed="false">
      <c r="A5586" s="57" t="e">
        <f aca="false">INDEX(BucketTable,MATCH(B5586,SumMonths,0),1)</f>
        <v>#N/A</v>
      </c>
      <c r="K5586" s="57" t="e">
        <f aca="false">INDEX(lava,MATCH(B5586,SumMonths,0),2)</f>
        <v>#N/A</v>
      </c>
    </row>
    <row r="5587" customFormat="false" ht="12.75" hidden="false" customHeight="false" outlineLevel="0" collapsed="false">
      <c r="A5587" s="57" t="e">
        <f aca="false">INDEX(BucketTable,MATCH(B5587,SumMonths,0),1)</f>
        <v>#N/A</v>
      </c>
      <c r="K5587" s="57" t="e">
        <f aca="false">INDEX(lava,MATCH(B5587,SumMonths,0),2)</f>
        <v>#N/A</v>
      </c>
    </row>
    <row r="5588" customFormat="false" ht="12.75" hidden="false" customHeight="false" outlineLevel="0" collapsed="false">
      <c r="A5588" s="57" t="e">
        <f aca="false">INDEX(BucketTable,MATCH(B5588,SumMonths,0),1)</f>
        <v>#N/A</v>
      </c>
      <c r="K5588" s="57" t="e">
        <f aca="false">INDEX(lava,MATCH(B5588,SumMonths,0),2)</f>
        <v>#N/A</v>
      </c>
    </row>
    <row r="5589" customFormat="false" ht="12.75" hidden="false" customHeight="false" outlineLevel="0" collapsed="false">
      <c r="A5589" s="57" t="e">
        <f aca="false">INDEX(BucketTable,MATCH(B5589,SumMonths,0),1)</f>
        <v>#N/A</v>
      </c>
      <c r="K5589" s="57" t="e">
        <f aca="false">INDEX(lava,MATCH(B5589,SumMonths,0),2)</f>
        <v>#N/A</v>
      </c>
    </row>
    <row r="5590" customFormat="false" ht="12.75" hidden="false" customHeight="false" outlineLevel="0" collapsed="false">
      <c r="A5590" s="57" t="e">
        <f aca="false">INDEX(BucketTable,MATCH(B5590,SumMonths,0),1)</f>
        <v>#N/A</v>
      </c>
      <c r="K5590" s="57" t="e">
        <f aca="false">INDEX(lava,MATCH(B5590,SumMonths,0),2)</f>
        <v>#N/A</v>
      </c>
    </row>
    <row r="5591" customFormat="false" ht="12.75" hidden="false" customHeight="false" outlineLevel="0" collapsed="false">
      <c r="A5591" s="57" t="e">
        <f aca="false">INDEX(BucketTable,MATCH(B5591,SumMonths,0),1)</f>
        <v>#N/A</v>
      </c>
      <c r="K5591" s="57" t="e">
        <f aca="false">INDEX(lava,MATCH(B5591,SumMonths,0),2)</f>
        <v>#N/A</v>
      </c>
    </row>
    <row r="5592" customFormat="false" ht="12.75" hidden="false" customHeight="false" outlineLevel="0" collapsed="false">
      <c r="A5592" s="57" t="e">
        <f aca="false">INDEX(BucketTable,MATCH(B5592,SumMonths,0),1)</f>
        <v>#N/A</v>
      </c>
      <c r="K5592" s="57" t="e">
        <f aca="false">INDEX(lava,MATCH(B5592,SumMonths,0),2)</f>
        <v>#N/A</v>
      </c>
    </row>
    <row r="5593" customFormat="false" ht="12.75" hidden="false" customHeight="false" outlineLevel="0" collapsed="false">
      <c r="A5593" s="57" t="e">
        <f aca="false">INDEX(BucketTable,MATCH(B5593,SumMonths,0),1)</f>
        <v>#N/A</v>
      </c>
      <c r="K5593" s="57" t="e">
        <f aca="false">INDEX(lava,MATCH(B5593,SumMonths,0),2)</f>
        <v>#N/A</v>
      </c>
    </row>
    <row r="5594" customFormat="false" ht="12.75" hidden="false" customHeight="false" outlineLevel="0" collapsed="false">
      <c r="A5594" s="57" t="e">
        <f aca="false">INDEX(BucketTable,MATCH(B5594,SumMonths,0),1)</f>
        <v>#N/A</v>
      </c>
      <c r="K5594" s="57" t="e">
        <f aca="false">INDEX(lava,MATCH(B5594,SumMonths,0),2)</f>
        <v>#N/A</v>
      </c>
    </row>
    <row r="5595" customFormat="false" ht="12.75" hidden="false" customHeight="false" outlineLevel="0" collapsed="false">
      <c r="A5595" s="57" t="e">
        <f aca="false">INDEX(BucketTable,MATCH(B5595,SumMonths,0),1)</f>
        <v>#N/A</v>
      </c>
      <c r="K5595" s="57" t="e">
        <f aca="false">INDEX(lava,MATCH(B5595,SumMonths,0),2)</f>
        <v>#N/A</v>
      </c>
    </row>
    <row r="5596" customFormat="false" ht="12.75" hidden="false" customHeight="false" outlineLevel="0" collapsed="false">
      <c r="A5596" s="57" t="e">
        <f aca="false">INDEX(BucketTable,MATCH(B5596,SumMonths,0),1)</f>
        <v>#N/A</v>
      </c>
      <c r="K5596" s="57" t="e">
        <f aca="false">INDEX(lava,MATCH(B5596,SumMonths,0),2)</f>
        <v>#N/A</v>
      </c>
    </row>
    <row r="5597" customFormat="false" ht="12.75" hidden="false" customHeight="false" outlineLevel="0" collapsed="false">
      <c r="A5597" s="57" t="e">
        <f aca="false">INDEX(BucketTable,MATCH(B5597,SumMonths,0),1)</f>
        <v>#N/A</v>
      </c>
      <c r="K5597" s="57" t="e">
        <f aca="false">INDEX(lava,MATCH(B5597,SumMonths,0),2)</f>
        <v>#N/A</v>
      </c>
    </row>
    <row r="5598" customFormat="false" ht="12.75" hidden="false" customHeight="false" outlineLevel="0" collapsed="false">
      <c r="A5598" s="57" t="e">
        <f aca="false">INDEX(BucketTable,MATCH(B5598,SumMonths,0),1)</f>
        <v>#N/A</v>
      </c>
      <c r="K5598" s="57" t="e">
        <f aca="false">INDEX(lava,MATCH(B5598,SumMonths,0),2)</f>
        <v>#N/A</v>
      </c>
    </row>
    <row r="5599" customFormat="false" ht="12.75" hidden="false" customHeight="false" outlineLevel="0" collapsed="false">
      <c r="A5599" s="57" t="e">
        <f aca="false">INDEX(BucketTable,MATCH(B5599,SumMonths,0),1)</f>
        <v>#N/A</v>
      </c>
      <c r="K5599" s="57" t="e">
        <f aca="false">INDEX(lava,MATCH(B5599,SumMonths,0),2)</f>
        <v>#N/A</v>
      </c>
    </row>
    <row r="5600" customFormat="false" ht="12.75" hidden="false" customHeight="false" outlineLevel="0" collapsed="false">
      <c r="A5600" s="57" t="e">
        <f aca="false">INDEX(BucketTable,MATCH(B5600,SumMonths,0),1)</f>
        <v>#N/A</v>
      </c>
      <c r="K5600" s="57" t="e">
        <f aca="false">INDEX(lava,MATCH(B5600,SumMonths,0),2)</f>
        <v>#N/A</v>
      </c>
    </row>
    <row r="5601" customFormat="false" ht="12.75" hidden="false" customHeight="false" outlineLevel="0" collapsed="false">
      <c r="A5601" s="57" t="e">
        <f aca="false">INDEX(BucketTable,MATCH(B5601,SumMonths,0),1)</f>
        <v>#N/A</v>
      </c>
      <c r="K5601" s="57" t="e">
        <f aca="false">INDEX(lava,MATCH(B5601,SumMonths,0),2)</f>
        <v>#N/A</v>
      </c>
    </row>
    <row r="5602" customFormat="false" ht="12.75" hidden="false" customHeight="false" outlineLevel="0" collapsed="false">
      <c r="A5602" s="57" t="e">
        <f aca="false">INDEX(BucketTable,MATCH(B5602,SumMonths,0),1)</f>
        <v>#N/A</v>
      </c>
      <c r="K5602" s="57" t="e">
        <f aca="false">INDEX(lava,MATCH(B5602,SumMonths,0),2)</f>
        <v>#N/A</v>
      </c>
    </row>
    <row r="5603" customFormat="false" ht="12.75" hidden="false" customHeight="false" outlineLevel="0" collapsed="false">
      <c r="A5603" s="57" t="e">
        <f aca="false">INDEX(BucketTable,MATCH(B5603,SumMonths,0),1)</f>
        <v>#N/A</v>
      </c>
      <c r="K5603" s="57" t="e">
        <f aca="false">INDEX(lava,MATCH(B5603,SumMonths,0),2)</f>
        <v>#N/A</v>
      </c>
    </row>
    <row r="5604" customFormat="false" ht="12.75" hidden="false" customHeight="false" outlineLevel="0" collapsed="false">
      <c r="A5604" s="57" t="e">
        <f aca="false">INDEX(BucketTable,MATCH(B5604,SumMonths,0),1)</f>
        <v>#N/A</v>
      </c>
      <c r="K5604" s="57" t="e">
        <f aca="false">INDEX(lava,MATCH(B5604,SumMonths,0),2)</f>
        <v>#N/A</v>
      </c>
    </row>
    <row r="5605" customFormat="false" ht="12.75" hidden="false" customHeight="false" outlineLevel="0" collapsed="false">
      <c r="A5605" s="57" t="e">
        <f aca="false">INDEX(BucketTable,MATCH(B5605,SumMonths,0),1)</f>
        <v>#N/A</v>
      </c>
      <c r="K5605" s="57" t="e">
        <f aca="false">INDEX(lava,MATCH(B5605,SumMonths,0),2)</f>
        <v>#N/A</v>
      </c>
    </row>
    <row r="5606" customFormat="false" ht="12.75" hidden="false" customHeight="false" outlineLevel="0" collapsed="false">
      <c r="A5606" s="57" t="e">
        <f aca="false">INDEX(BucketTable,MATCH(B5606,SumMonths,0),1)</f>
        <v>#N/A</v>
      </c>
      <c r="K5606" s="57" t="e">
        <f aca="false">INDEX(lava,MATCH(B5606,SumMonths,0),2)</f>
        <v>#N/A</v>
      </c>
    </row>
    <row r="5607" customFormat="false" ht="12.75" hidden="false" customHeight="false" outlineLevel="0" collapsed="false">
      <c r="A5607" s="57" t="e">
        <f aca="false">INDEX(BucketTable,MATCH(B5607,SumMonths,0),1)</f>
        <v>#N/A</v>
      </c>
      <c r="K5607" s="57" t="e">
        <f aca="false">INDEX(lava,MATCH(B5607,SumMonths,0),2)</f>
        <v>#N/A</v>
      </c>
    </row>
    <row r="5608" customFormat="false" ht="12.75" hidden="false" customHeight="false" outlineLevel="0" collapsed="false">
      <c r="A5608" s="57" t="e">
        <f aca="false">INDEX(BucketTable,MATCH(B5608,SumMonths,0),1)</f>
        <v>#N/A</v>
      </c>
      <c r="K5608" s="57" t="e">
        <f aca="false">INDEX(lava,MATCH(B5608,SumMonths,0),2)</f>
        <v>#N/A</v>
      </c>
    </row>
    <row r="5609" customFormat="false" ht="12.75" hidden="false" customHeight="false" outlineLevel="0" collapsed="false">
      <c r="A5609" s="57" t="e">
        <f aca="false">INDEX(BucketTable,MATCH(B5609,SumMonths,0),1)</f>
        <v>#N/A</v>
      </c>
      <c r="K5609" s="57" t="e">
        <f aca="false">INDEX(lava,MATCH(B5609,SumMonths,0),2)</f>
        <v>#N/A</v>
      </c>
    </row>
    <row r="5610" customFormat="false" ht="12.75" hidden="false" customHeight="false" outlineLevel="0" collapsed="false">
      <c r="A5610" s="57" t="e">
        <f aca="false">INDEX(BucketTable,MATCH(B5610,SumMonths,0),1)</f>
        <v>#N/A</v>
      </c>
      <c r="K5610" s="57" t="e">
        <f aca="false">INDEX(lava,MATCH(B5610,SumMonths,0),2)</f>
        <v>#N/A</v>
      </c>
    </row>
    <row r="5611" customFormat="false" ht="12.75" hidden="false" customHeight="false" outlineLevel="0" collapsed="false">
      <c r="A5611" s="57" t="e">
        <f aca="false">INDEX(BucketTable,MATCH(B5611,SumMonths,0),1)</f>
        <v>#N/A</v>
      </c>
      <c r="K5611" s="57" t="e">
        <f aca="false">INDEX(lava,MATCH(B5611,SumMonths,0),2)</f>
        <v>#N/A</v>
      </c>
    </row>
    <row r="5612" customFormat="false" ht="12.75" hidden="false" customHeight="false" outlineLevel="0" collapsed="false">
      <c r="A5612" s="57" t="e">
        <f aca="false">INDEX(BucketTable,MATCH(B5612,SumMonths,0),1)</f>
        <v>#N/A</v>
      </c>
      <c r="K5612" s="57" t="e">
        <f aca="false">INDEX(lava,MATCH(B5612,SumMonths,0),2)</f>
        <v>#N/A</v>
      </c>
    </row>
    <row r="5613" customFormat="false" ht="12.75" hidden="false" customHeight="false" outlineLevel="0" collapsed="false">
      <c r="A5613" s="57" t="e">
        <f aca="false">INDEX(BucketTable,MATCH(B5613,SumMonths,0),1)</f>
        <v>#N/A</v>
      </c>
      <c r="K5613" s="57" t="e">
        <f aca="false">INDEX(lava,MATCH(B5613,SumMonths,0),2)</f>
        <v>#N/A</v>
      </c>
    </row>
    <row r="5614" customFormat="false" ht="12.75" hidden="false" customHeight="false" outlineLevel="0" collapsed="false">
      <c r="A5614" s="57" t="e">
        <f aca="false">INDEX(BucketTable,MATCH(B5614,SumMonths,0),1)</f>
        <v>#N/A</v>
      </c>
      <c r="K5614" s="57" t="e">
        <f aca="false">INDEX(lava,MATCH(B5614,SumMonths,0),2)</f>
        <v>#N/A</v>
      </c>
    </row>
    <row r="5615" customFormat="false" ht="12.75" hidden="false" customHeight="false" outlineLevel="0" collapsed="false">
      <c r="A5615" s="57" t="e">
        <f aca="false">INDEX(BucketTable,MATCH(B5615,SumMonths,0),1)</f>
        <v>#N/A</v>
      </c>
      <c r="K5615" s="57" t="e">
        <f aca="false">INDEX(lava,MATCH(B5615,SumMonths,0),2)</f>
        <v>#N/A</v>
      </c>
    </row>
    <row r="5616" customFormat="false" ht="12.75" hidden="false" customHeight="false" outlineLevel="0" collapsed="false">
      <c r="A5616" s="57" t="e">
        <f aca="false">INDEX(BucketTable,MATCH(B5616,SumMonths,0),1)</f>
        <v>#N/A</v>
      </c>
      <c r="K5616" s="57" t="e">
        <f aca="false">INDEX(lava,MATCH(B5616,SumMonths,0),2)</f>
        <v>#N/A</v>
      </c>
    </row>
    <row r="5617" customFormat="false" ht="12.75" hidden="false" customHeight="false" outlineLevel="0" collapsed="false">
      <c r="A5617" s="57" t="e">
        <f aca="false">INDEX(BucketTable,MATCH(B5617,SumMonths,0),1)</f>
        <v>#N/A</v>
      </c>
      <c r="K5617" s="57" t="e">
        <f aca="false">INDEX(lava,MATCH(B5617,SumMonths,0),2)</f>
        <v>#N/A</v>
      </c>
    </row>
    <row r="5618" customFormat="false" ht="12.75" hidden="false" customHeight="false" outlineLevel="0" collapsed="false">
      <c r="A5618" s="57" t="e">
        <f aca="false">INDEX(BucketTable,MATCH(B5618,SumMonths,0),1)</f>
        <v>#N/A</v>
      </c>
      <c r="K5618" s="57" t="e">
        <f aca="false">INDEX(lava,MATCH(B5618,SumMonths,0),2)</f>
        <v>#N/A</v>
      </c>
    </row>
    <row r="5619" customFormat="false" ht="12.75" hidden="false" customHeight="false" outlineLevel="0" collapsed="false">
      <c r="A5619" s="57" t="e">
        <f aca="false">INDEX(BucketTable,MATCH(B5619,SumMonths,0),1)</f>
        <v>#N/A</v>
      </c>
      <c r="K5619" s="57" t="e">
        <f aca="false">INDEX(lava,MATCH(B5619,SumMonths,0),2)</f>
        <v>#N/A</v>
      </c>
    </row>
    <row r="5620" customFormat="false" ht="12.75" hidden="false" customHeight="false" outlineLevel="0" collapsed="false">
      <c r="A5620" s="57" t="e">
        <f aca="false">INDEX(BucketTable,MATCH(B5620,SumMonths,0),1)</f>
        <v>#N/A</v>
      </c>
      <c r="K5620" s="57" t="e">
        <f aca="false">INDEX(lava,MATCH(B5620,SumMonths,0),2)</f>
        <v>#N/A</v>
      </c>
    </row>
    <row r="5621" customFormat="false" ht="12.75" hidden="false" customHeight="false" outlineLevel="0" collapsed="false">
      <c r="A5621" s="57" t="e">
        <f aca="false">INDEX(BucketTable,MATCH(B5621,SumMonths,0),1)</f>
        <v>#N/A</v>
      </c>
      <c r="K5621" s="57" t="e">
        <f aca="false">INDEX(lava,MATCH(B5621,SumMonths,0),2)</f>
        <v>#N/A</v>
      </c>
    </row>
    <row r="5622" customFormat="false" ht="12.75" hidden="false" customHeight="false" outlineLevel="0" collapsed="false">
      <c r="A5622" s="57" t="e">
        <f aca="false">INDEX(BucketTable,MATCH(B5622,SumMonths,0),1)</f>
        <v>#N/A</v>
      </c>
      <c r="K5622" s="57" t="e">
        <f aca="false">INDEX(lava,MATCH(B5622,SumMonths,0),2)</f>
        <v>#N/A</v>
      </c>
    </row>
    <row r="5623" customFormat="false" ht="12.75" hidden="false" customHeight="false" outlineLevel="0" collapsed="false">
      <c r="A5623" s="57" t="e">
        <f aca="false">INDEX(BucketTable,MATCH(B5623,SumMonths,0),1)</f>
        <v>#N/A</v>
      </c>
      <c r="K5623" s="57" t="e">
        <f aca="false">INDEX(lava,MATCH(B5623,SumMonths,0),2)</f>
        <v>#N/A</v>
      </c>
    </row>
    <row r="5624" customFormat="false" ht="12.75" hidden="false" customHeight="false" outlineLevel="0" collapsed="false">
      <c r="A5624" s="57" t="e">
        <f aca="false">INDEX(BucketTable,MATCH(B5624,SumMonths,0),1)</f>
        <v>#N/A</v>
      </c>
      <c r="K5624" s="57" t="e">
        <f aca="false">INDEX(lava,MATCH(B5624,SumMonths,0),2)</f>
        <v>#N/A</v>
      </c>
    </row>
    <row r="5625" customFormat="false" ht="12.75" hidden="false" customHeight="false" outlineLevel="0" collapsed="false">
      <c r="A5625" s="57" t="e">
        <f aca="false">INDEX(BucketTable,MATCH(B5625,SumMonths,0),1)</f>
        <v>#N/A</v>
      </c>
      <c r="K5625" s="57" t="e">
        <f aca="false">INDEX(lava,MATCH(B5625,SumMonths,0),2)</f>
        <v>#N/A</v>
      </c>
    </row>
    <row r="5626" customFormat="false" ht="12.75" hidden="false" customHeight="false" outlineLevel="0" collapsed="false">
      <c r="A5626" s="57" t="e">
        <f aca="false">INDEX(BucketTable,MATCH(B5626,SumMonths,0),1)</f>
        <v>#N/A</v>
      </c>
      <c r="K5626" s="57" t="e">
        <f aca="false">INDEX(lava,MATCH(B5626,SumMonths,0),2)</f>
        <v>#N/A</v>
      </c>
    </row>
    <row r="5627" customFormat="false" ht="12.75" hidden="false" customHeight="false" outlineLevel="0" collapsed="false">
      <c r="A5627" s="57" t="e">
        <f aca="false">INDEX(BucketTable,MATCH(B5627,SumMonths,0),1)</f>
        <v>#N/A</v>
      </c>
      <c r="K5627" s="57" t="e">
        <f aca="false">INDEX(lava,MATCH(B5627,SumMonths,0),2)</f>
        <v>#N/A</v>
      </c>
    </row>
    <row r="5628" customFormat="false" ht="12.75" hidden="false" customHeight="false" outlineLevel="0" collapsed="false">
      <c r="A5628" s="57" t="e">
        <f aca="false">INDEX(BucketTable,MATCH(B5628,SumMonths,0),1)</f>
        <v>#N/A</v>
      </c>
      <c r="K5628" s="57" t="e">
        <f aca="false">INDEX(lava,MATCH(B5628,SumMonths,0),2)</f>
        <v>#N/A</v>
      </c>
    </row>
    <row r="5629" customFormat="false" ht="12.75" hidden="false" customHeight="false" outlineLevel="0" collapsed="false">
      <c r="A5629" s="57" t="e">
        <f aca="false">INDEX(BucketTable,MATCH(B5629,SumMonths,0),1)</f>
        <v>#N/A</v>
      </c>
      <c r="K5629" s="57" t="e">
        <f aca="false">INDEX(lava,MATCH(B5629,SumMonths,0),2)</f>
        <v>#N/A</v>
      </c>
    </row>
    <row r="5630" customFormat="false" ht="12.75" hidden="false" customHeight="false" outlineLevel="0" collapsed="false">
      <c r="A5630" s="57" t="e">
        <f aca="false">INDEX(BucketTable,MATCH(B5630,SumMonths,0),1)</f>
        <v>#N/A</v>
      </c>
      <c r="K5630" s="57" t="e">
        <f aca="false">INDEX(lava,MATCH(B5630,SumMonths,0),2)</f>
        <v>#N/A</v>
      </c>
    </row>
    <row r="5631" customFormat="false" ht="12.75" hidden="false" customHeight="false" outlineLevel="0" collapsed="false">
      <c r="A5631" s="57" t="e">
        <f aca="false">INDEX(BucketTable,MATCH(B5631,SumMonths,0),1)</f>
        <v>#N/A</v>
      </c>
      <c r="K5631" s="57" t="e">
        <f aca="false">INDEX(lava,MATCH(B5631,SumMonths,0),2)</f>
        <v>#N/A</v>
      </c>
    </row>
    <row r="5632" customFormat="false" ht="12.75" hidden="false" customHeight="false" outlineLevel="0" collapsed="false">
      <c r="A5632" s="57" t="e">
        <f aca="false">INDEX(BucketTable,MATCH(B5632,SumMonths,0),1)</f>
        <v>#N/A</v>
      </c>
      <c r="K5632" s="57" t="e">
        <f aca="false">INDEX(lava,MATCH(B5632,SumMonths,0),2)</f>
        <v>#N/A</v>
      </c>
    </row>
    <row r="5633" customFormat="false" ht="12.75" hidden="false" customHeight="false" outlineLevel="0" collapsed="false">
      <c r="A5633" s="57" t="e">
        <f aca="false">INDEX(BucketTable,MATCH(B5633,SumMonths,0),1)</f>
        <v>#N/A</v>
      </c>
      <c r="K5633" s="57" t="e">
        <f aca="false">INDEX(lava,MATCH(B5633,SumMonths,0),2)</f>
        <v>#N/A</v>
      </c>
    </row>
    <row r="5634" customFormat="false" ht="12.75" hidden="false" customHeight="false" outlineLevel="0" collapsed="false">
      <c r="A5634" s="57" t="e">
        <f aca="false">INDEX(BucketTable,MATCH(B5634,SumMonths,0),1)</f>
        <v>#N/A</v>
      </c>
      <c r="K5634" s="57" t="e">
        <f aca="false">INDEX(lava,MATCH(B5634,SumMonths,0),2)</f>
        <v>#N/A</v>
      </c>
    </row>
    <row r="5635" customFormat="false" ht="12.75" hidden="false" customHeight="false" outlineLevel="0" collapsed="false">
      <c r="A5635" s="57" t="e">
        <f aca="false">INDEX(BucketTable,MATCH(B5635,SumMonths,0),1)</f>
        <v>#N/A</v>
      </c>
      <c r="K5635" s="57" t="e">
        <f aca="false">INDEX(lava,MATCH(B5635,SumMonths,0),2)</f>
        <v>#N/A</v>
      </c>
    </row>
    <row r="5636" customFormat="false" ht="12.75" hidden="false" customHeight="false" outlineLevel="0" collapsed="false">
      <c r="A5636" s="57" t="e">
        <f aca="false">INDEX(BucketTable,MATCH(B5636,SumMonths,0),1)</f>
        <v>#N/A</v>
      </c>
      <c r="K5636" s="57" t="e">
        <f aca="false">INDEX(lava,MATCH(B5636,SumMonths,0),2)</f>
        <v>#N/A</v>
      </c>
    </row>
    <row r="5637" customFormat="false" ht="12.75" hidden="false" customHeight="false" outlineLevel="0" collapsed="false">
      <c r="A5637" s="57" t="e">
        <f aca="false">INDEX(BucketTable,MATCH(B5637,SumMonths,0),1)</f>
        <v>#N/A</v>
      </c>
      <c r="K5637" s="57" t="e">
        <f aca="false">INDEX(lava,MATCH(B5637,SumMonths,0),2)</f>
        <v>#N/A</v>
      </c>
    </row>
    <row r="5638" customFormat="false" ht="12.75" hidden="false" customHeight="false" outlineLevel="0" collapsed="false">
      <c r="A5638" s="57" t="e">
        <f aca="false">INDEX(BucketTable,MATCH(B5638,SumMonths,0),1)</f>
        <v>#N/A</v>
      </c>
      <c r="K5638" s="57" t="e">
        <f aca="false">INDEX(lava,MATCH(B5638,SumMonths,0),2)</f>
        <v>#N/A</v>
      </c>
    </row>
    <row r="5639" customFormat="false" ht="12.75" hidden="false" customHeight="false" outlineLevel="0" collapsed="false">
      <c r="A5639" s="57" t="e">
        <f aca="false">INDEX(BucketTable,MATCH(B5639,SumMonths,0),1)</f>
        <v>#N/A</v>
      </c>
      <c r="K5639" s="57" t="e">
        <f aca="false">INDEX(lava,MATCH(B5639,SumMonths,0),2)</f>
        <v>#N/A</v>
      </c>
    </row>
    <row r="5640" customFormat="false" ht="12.75" hidden="false" customHeight="false" outlineLevel="0" collapsed="false">
      <c r="A5640" s="57" t="e">
        <f aca="false">INDEX(BucketTable,MATCH(B5640,SumMonths,0),1)</f>
        <v>#N/A</v>
      </c>
      <c r="K5640" s="57" t="e">
        <f aca="false">INDEX(lava,MATCH(B5640,SumMonths,0),2)</f>
        <v>#N/A</v>
      </c>
    </row>
    <row r="5641" customFormat="false" ht="12.75" hidden="false" customHeight="false" outlineLevel="0" collapsed="false">
      <c r="A5641" s="57" t="e">
        <f aca="false">INDEX(BucketTable,MATCH(B5641,SumMonths,0),1)</f>
        <v>#N/A</v>
      </c>
      <c r="K5641" s="57" t="e">
        <f aca="false">INDEX(lava,MATCH(B5641,SumMonths,0),2)</f>
        <v>#N/A</v>
      </c>
    </row>
    <row r="5642" customFormat="false" ht="12.75" hidden="false" customHeight="false" outlineLevel="0" collapsed="false">
      <c r="A5642" s="57" t="e">
        <f aca="false">INDEX(BucketTable,MATCH(B5642,SumMonths,0),1)</f>
        <v>#N/A</v>
      </c>
      <c r="K5642" s="57" t="e">
        <f aca="false">INDEX(lava,MATCH(B5642,SumMonths,0),2)</f>
        <v>#N/A</v>
      </c>
    </row>
    <row r="5643" customFormat="false" ht="12.75" hidden="false" customHeight="false" outlineLevel="0" collapsed="false">
      <c r="A5643" s="57" t="e">
        <f aca="false">INDEX(BucketTable,MATCH(B5643,SumMonths,0),1)</f>
        <v>#N/A</v>
      </c>
      <c r="K5643" s="57" t="e">
        <f aca="false">INDEX(lava,MATCH(B5643,SumMonths,0),2)</f>
        <v>#N/A</v>
      </c>
    </row>
    <row r="5644" customFormat="false" ht="12.75" hidden="false" customHeight="false" outlineLevel="0" collapsed="false">
      <c r="A5644" s="57" t="e">
        <f aca="false">INDEX(BucketTable,MATCH(B5644,SumMonths,0),1)</f>
        <v>#N/A</v>
      </c>
      <c r="K5644" s="57" t="e">
        <f aca="false">INDEX(lava,MATCH(B5644,SumMonths,0),2)</f>
        <v>#N/A</v>
      </c>
    </row>
    <row r="5645" customFormat="false" ht="12.75" hidden="false" customHeight="false" outlineLevel="0" collapsed="false">
      <c r="A5645" s="57" t="e">
        <f aca="false">INDEX(BucketTable,MATCH(B5645,SumMonths,0),1)</f>
        <v>#N/A</v>
      </c>
      <c r="K5645" s="57" t="e">
        <f aca="false">INDEX(lava,MATCH(B5645,SumMonths,0),2)</f>
        <v>#N/A</v>
      </c>
    </row>
    <row r="5646" customFormat="false" ht="12.75" hidden="false" customHeight="false" outlineLevel="0" collapsed="false">
      <c r="A5646" s="57" t="e">
        <f aca="false">INDEX(BucketTable,MATCH(B5646,SumMonths,0),1)</f>
        <v>#N/A</v>
      </c>
      <c r="K5646" s="57" t="e">
        <f aca="false">INDEX(lava,MATCH(B5646,SumMonths,0),2)</f>
        <v>#N/A</v>
      </c>
    </row>
    <row r="5647" customFormat="false" ht="12.75" hidden="false" customHeight="false" outlineLevel="0" collapsed="false">
      <c r="A5647" s="57" t="e">
        <f aca="false">INDEX(BucketTable,MATCH(B5647,SumMonths,0),1)</f>
        <v>#N/A</v>
      </c>
      <c r="K5647" s="57" t="e">
        <f aca="false">INDEX(lava,MATCH(B5647,SumMonths,0),2)</f>
        <v>#N/A</v>
      </c>
    </row>
    <row r="5648" customFormat="false" ht="12.75" hidden="false" customHeight="false" outlineLevel="0" collapsed="false">
      <c r="A5648" s="57" t="e">
        <f aca="false">INDEX(BucketTable,MATCH(B5648,SumMonths,0),1)</f>
        <v>#N/A</v>
      </c>
      <c r="K5648" s="57" t="e">
        <f aca="false">INDEX(lava,MATCH(B5648,SumMonths,0),2)</f>
        <v>#N/A</v>
      </c>
    </row>
    <row r="5649" customFormat="false" ht="12.75" hidden="false" customHeight="false" outlineLevel="0" collapsed="false">
      <c r="A5649" s="57" t="e">
        <f aca="false">INDEX(BucketTable,MATCH(B5649,SumMonths,0),1)</f>
        <v>#N/A</v>
      </c>
      <c r="K5649" s="57" t="e">
        <f aca="false">INDEX(lava,MATCH(B5649,SumMonths,0),2)</f>
        <v>#N/A</v>
      </c>
    </row>
    <row r="5650" customFormat="false" ht="12.75" hidden="false" customHeight="false" outlineLevel="0" collapsed="false">
      <c r="A5650" s="57" t="e">
        <f aca="false">INDEX(BucketTable,MATCH(B5650,SumMonths,0),1)</f>
        <v>#N/A</v>
      </c>
      <c r="K5650" s="57" t="e">
        <f aca="false">INDEX(lava,MATCH(B5650,SumMonths,0),2)</f>
        <v>#N/A</v>
      </c>
    </row>
    <row r="5651" customFormat="false" ht="12.75" hidden="false" customHeight="false" outlineLevel="0" collapsed="false">
      <c r="A5651" s="57" t="e">
        <f aca="false">INDEX(BucketTable,MATCH(B5651,SumMonths,0),1)</f>
        <v>#N/A</v>
      </c>
      <c r="K5651" s="57" t="e">
        <f aca="false">INDEX(lava,MATCH(B5651,SumMonths,0),2)</f>
        <v>#N/A</v>
      </c>
    </row>
    <row r="5652" customFormat="false" ht="12.75" hidden="false" customHeight="false" outlineLevel="0" collapsed="false">
      <c r="A5652" s="57" t="e">
        <f aca="false">INDEX(BucketTable,MATCH(B5652,SumMonths,0),1)</f>
        <v>#N/A</v>
      </c>
      <c r="K5652" s="57" t="e">
        <f aca="false">INDEX(lava,MATCH(B5652,SumMonths,0),2)</f>
        <v>#N/A</v>
      </c>
    </row>
    <row r="5653" customFormat="false" ht="12.75" hidden="false" customHeight="false" outlineLevel="0" collapsed="false">
      <c r="A5653" s="57" t="e">
        <f aca="false">INDEX(BucketTable,MATCH(B5653,SumMonths,0),1)</f>
        <v>#N/A</v>
      </c>
      <c r="K5653" s="57" t="e">
        <f aca="false">INDEX(lava,MATCH(B5653,SumMonths,0),2)</f>
        <v>#N/A</v>
      </c>
    </row>
    <row r="5654" customFormat="false" ht="12.75" hidden="false" customHeight="false" outlineLevel="0" collapsed="false">
      <c r="A5654" s="57" t="e">
        <f aca="false">INDEX(BucketTable,MATCH(B5654,SumMonths,0),1)</f>
        <v>#N/A</v>
      </c>
      <c r="K5654" s="57" t="e">
        <f aca="false">INDEX(lava,MATCH(B5654,SumMonths,0),2)</f>
        <v>#N/A</v>
      </c>
    </row>
    <row r="5655" customFormat="false" ht="12.75" hidden="false" customHeight="false" outlineLevel="0" collapsed="false">
      <c r="A5655" s="57" t="e">
        <f aca="false">INDEX(BucketTable,MATCH(B5655,SumMonths,0),1)</f>
        <v>#N/A</v>
      </c>
      <c r="K5655" s="57" t="e">
        <f aca="false">INDEX(lava,MATCH(B5655,SumMonths,0),2)</f>
        <v>#N/A</v>
      </c>
    </row>
    <row r="5656" customFormat="false" ht="12.75" hidden="false" customHeight="false" outlineLevel="0" collapsed="false">
      <c r="A5656" s="57" t="e">
        <f aca="false">INDEX(BucketTable,MATCH(B5656,SumMonths,0),1)</f>
        <v>#N/A</v>
      </c>
      <c r="K5656" s="57" t="e">
        <f aca="false">INDEX(lava,MATCH(B5656,SumMonths,0),2)</f>
        <v>#N/A</v>
      </c>
    </row>
    <row r="5657" customFormat="false" ht="12.75" hidden="false" customHeight="false" outlineLevel="0" collapsed="false">
      <c r="A5657" s="57" t="e">
        <f aca="false">INDEX(BucketTable,MATCH(B5657,SumMonths,0),1)</f>
        <v>#N/A</v>
      </c>
      <c r="K5657" s="57" t="e">
        <f aca="false">INDEX(lava,MATCH(B5657,SumMonths,0),2)</f>
        <v>#N/A</v>
      </c>
    </row>
    <row r="5658" customFormat="false" ht="12.75" hidden="false" customHeight="false" outlineLevel="0" collapsed="false">
      <c r="A5658" s="57" t="e">
        <f aca="false">INDEX(BucketTable,MATCH(B5658,SumMonths,0),1)</f>
        <v>#N/A</v>
      </c>
      <c r="K5658" s="57" t="e">
        <f aca="false">INDEX(lava,MATCH(B5658,SumMonths,0),2)</f>
        <v>#N/A</v>
      </c>
    </row>
    <row r="5659" customFormat="false" ht="12.75" hidden="false" customHeight="false" outlineLevel="0" collapsed="false">
      <c r="A5659" s="57" t="e">
        <f aca="false">INDEX(BucketTable,MATCH(B5659,SumMonths,0),1)</f>
        <v>#N/A</v>
      </c>
      <c r="K5659" s="57" t="e">
        <f aca="false">INDEX(lava,MATCH(B5659,SumMonths,0),2)</f>
        <v>#N/A</v>
      </c>
    </row>
    <row r="5660" customFormat="false" ht="12.75" hidden="false" customHeight="false" outlineLevel="0" collapsed="false">
      <c r="A5660" s="57" t="e">
        <f aca="false">INDEX(BucketTable,MATCH(B5660,SumMonths,0),1)</f>
        <v>#N/A</v>
      </c>
      <c r="K5660" s="57" t="e">
        <f aca="false">INDEX(lava,MATCH(B5660,SumMonths,0),2)</f>
        <v>#N/A</v>
      </c>
    </row>
    <row r="5661" customFormat="false" ht="12.75" hidden="false" customHeight="false" outlineLevel="0" collapsed="false">
      <c r="A5661" s="57" t="e">
        <f aca="false">INDEX(BucketTable,MATCH(B5661,SumMonths,0),1)</f>
        <v>#N/A</v>
      </c>
      <c r="K5661" s="57" t="e">
        <f aca="false">INDEX(lava,MATCH(B5661,SumMonths,0),2)</f>
        <v>#N/A</v>
      </c>
    </row>
    <row r="5662" customFormat="false" ht="12.75" hidden="false" customHeight="false" outlineLevel="0" collapsed="false">
      <c r="A5662" s="57" t="e">
        <f aca="false">INDEX(BucketTable,MATCH(B5662,SumMonths,0),1)</f>
        <v>#N/A</v>
      </c>
      <c r="K5662" s="57" t="e">
        <f aca="false">INDEX(lava,MATCH(B5662,SumMonths,0),2)</f>
        <v>#N/A</v>
      </c>
    </row>
    <row r="5663" customFormat="false" ht="12.75" hidden="false" customHeight="false" outlineLevel="0" collapsed="false">
      <c r="A5663" s="57" t="e">
        <f aca="false">INDEX(BucketTable,MATCH(B5663,SumMonths,0),1)</f>
        <v>#N/A</v>
      </c>
      <c r="K5663" s="57" t="e">
        <f aca="false">INDEX(lava,MATCH(B5663,SumMonths,0),2)</f>
        <v>#N/A</v>
      </c>
    </row>
    <row r="5664" customFormat="false" ht="12.75" hidden="false" customHeight="false" outlineLevel="0" collapsed="false">
      <c r="A5664" s="57" t="e">
        <f aca="false">INDEX(BucketTable,MATCH(B5664,SumMonths,0),1)</f>
        <v>#N/A</v>
      </c>
      <c r="K5664" s="57" t="e">
        <f aca="false">INDEX(lava,MATCH(B5664,SumMonths,0),2)</f>
        <v>#N/A</v>
      </c>
    </row>
    <row r="5665" customFormat="false" ht="12.75" hidden="false" customHeight="false" outlineLevel="0" collapsed="false">
      <c r="A5665" s="57" t="e">
        <f aca="false">INDEX(BucketTable,MATCH(B5665,SumMonths,0),1)</f>
        <v>#N/A</v>
      </c>
      <c r="K5665" s="57" t="e">
        <f aca="false">INDEX(lava,MATCH(B5665,SumMonths,0),2)</f>
        <v>#N/A</v>
      </c>
    </row>
    <row r="5666" customFormat="false" ht="12.75" hidden="false" customHeight="false" outlineLevel="0" collapsed="false">
      <c r="A5666" s="57" t="e">
        <f aca="false">INDEX(BucketTable,MATCH(B5666,SumMonths,0),1)</f>
        <v>#N/A</v>
      </c>
      <c r="K5666" s="57" t="e">
        <f aca="false">INDEX(lava,MATCH(B5666,SumMonths,0),2)</f>
        <v>#N/A</v>
      </c>
    </row>
    <row r="5667" customFormat="false" ht="12.75" hidden="false" customHeight="false" outlineLevel="0" collapsed="false">
      <c r="A5667" s="57" t="e">
        <f aca="false">INDEX(BucketTable,MATCH(B5667,SumMonths,0),1)</f>
        <v>#N/A</v>
      </c>
      <c r="K5667" s="57" t="e">
        <f aca="false">INDEX(lava,MATCH(B5667,SumMonths,0),2)</f>
        <v>#N/A</v>
      </c>
    </row>
    <row r="5668" customFormat="false" ht="12.75" hidden="false" customHeight="false" outlineLevel="0" collapsed="false">
      <c r="A5668" s="57" t="e">
        <f aca="false">INDEX(BucketTable,MATCH(B5668,SumMonths,0),1)</f>
        <v>#N/A</v>
      </c>
      <c r="K5668" s="57" t="e">
        <f aca="false">INDEX(lava,MATCH(B5668,SumMonths,0),2)</f>
        <v>#N/A</v>
      </c>
    </row>
    <row r="5669" customFormat="false" ht="12.75" hidden="false" customHeight="false" outlineLevel="0" collapsed="false">
      <c r="A5669" s="57" t="e">
        <f aca="false">INDEX(BucketTable,MATCH(B5669,SumMonths,0),1)</f>
        <v>#N/A</v>
      </c>
      <c r="K5669" s="57" t="e">
        <f aca="false">INDEX(lava,MATCH(B5669,SumMonths,0),2)</f>
        <v>#N/A</v>
      </c>
    </row>
    <row r="5670" customFormat="false" ht="12.75" hidden="false" customHeight="false" outlineLevel="0" collapsed="false">
      <c r="A5670" s="57" t="e">
        <f aca="false">INDEX(BucketTable,MATCH(B5670,SumMonths,0),1)</f>
        <v>#N/A</v>
      </c>
      <c r="K5670" s="57" t="e">
        <f aca="false">INDEX(lava,MATCH(B5670,SumMonths,0),2)</f>
        <v>#N/A</v>
      </c>
    </row>
    <row r="5671" customFormat="false" ht="12.75" hidden="false" customHeight="false" outlineLevel="0" collapsed="false">
      <c r="A5671" s="57" t="e">
        <f aca="false">INDEX(BucketTable,MATCH(B5671,SumMonths,0),1)</f>
        <v>#N/A</v>
      </c>
      <c r="K5671" s="57" t="e">
        <f aca="false">INDEX(lava,MATCH(B5671,SumMonths,0),2)</f>
        <v>#N/A</v>
      </c>
    </row>
    <row r="5672" customFormat="false" ht="12.75" hidden="false" customHeight="false" outlineLevel="0" collapsed="false">
      <c r="A5672" s="57" t="e">
        <f aca="false">INDEX(BucketTable,MATCH(B5672,SumMonths,0),1)</f>
        <v>#N/A</v>
      </c>
      <c r="K5672" s="57" t="e">
        <f aca="false">INDEX(lava,MATCH(B5672,SumMonths,0),2)</f>
        <v>#N/A</v>
      </c>
    </row>
    <row r="5673" customFormat="false" ht="12.75" hidden="false" customHeight="false" outlineLevel="0" collapsed="false">
      <c r="A5673" s="57" t="e">
        <f aca="false">INDEX(BucketTable,MATCH(B5673,SumMonths,0),1)</f>
        <v>#N/A</v>
      </c>
      <c r="K5673" s="57" t="e">
        <f aca="false">INDEX(lava,MATCH(B5673,SumMonths,0),2)</f>
        <v>#N/A</v>
      </c>
    </row>
    <row r="5674" customFormat="false" ht="12.75" hidden="false" customHeight="false" outlineLevel="0" collapsed="false">
      <c r="A5674" s="57" t="e">
        <f aca="false">INDEX(BucketTable,MATCH(B5674,SumMonths,0),1)</f>
        <v>#N/A</v>
      </c>
      <c r="K5674" s="57" t="e">
        <f aca="false">INDEX(lava,MATCH(B5674,SumMonths,0),2)</f>
        <v>#N/A</v>
      </c>
    </row>
    <row r="5675" customFormat="false" ht="12.75" hidden="false" customHeight="false" outlineLevel="0" collapsed="false">
      <c r="A5675" s="57" t="e">
        <f aca="false">INDEX(BucketTable,MATCH(B5675,SumMonths,0),1)</f>
        <v>#N/A</v>
      </c>
      <c r="K5675" s="57" t="e">
        <f aca="false">INDEX(lava,MATCH(B5675,SumMonths,0),2)</f>
        <v>#N/A</v>
      </c>
    </row>
    <row r="5676" customFormat="false" ht="12.75" hidden="false" customHeight="false" outlineLevel="0" collapsed="false">
      <c r="A5676" s="57" t="e">
        <f aca="false">INDEX(BucketTable,MATCH(B5676,SumMonths,0),1)</f>
        <v>#N/A</v>
      </c>
      <c r="K5676" s="57" t="e">
        <f aca="false">INDEX(lava,MATCH(B5676,SumMonths,0),2)</f>
        <v>#N/A</v>
      </c>
    </row>
    <row r="5677" customFormat="false" ht="12.75" hidden="false" customHeight="false" outlineLevel="0" collapsed="false">
      <c r="A5677" s="57" t="e">
        <f aca="false">INDEX(BucketTable,MATCH(B5677,SumMonths,0),1)</f>
        <v>#N/A</v>
      </c>
      <c r="K5677" s="57" t="e">
        <f aca="false">INDEX(lava,MATCH(B5677,SumMonths,0),2)</f>
        <v>#N/A</v>
      </c>
    </row>
    <row r="5678" customFormat="false" ht="12.75" hidden="false" customHeight="false" outlineLevel="0" collapsed="false">
      <c r="A5678" s="57" t="e">
        <f aca="false">INDEX(BucketTable,MATCH(B5678,SumMonths,0),1)</f>
        <v>#N/A</v>
      </c>
      <c r="K5678" s="57" t="e">
        <f aca="false">INDEX(lava,MATCH(B5678,SumMonths,0),2)</f>
        <v>#N/A</v>
      </c>
    </row>
    <row r="5679" customFormat="false" ht="12.75" hidden="false" customHeight="false" outlineLevel="0" collapsed="false">
      <c r="A5679" s="57" t="e">
        <f aca="false">INDEX(BucketTable,MATCH(B5679,SumMonths,0),1)</f>
        <v>#N/A</v>
      </c>
      <c r="K5679" s="57" t="e">
        <f aca="false">INDEX(lava,MATCH(B5679,SumMonths,0),2)</f>
        <v>#N/A</v>
      </c>
    </row>
    <row r="5680" customFormat="false" ht="12.75" hidden="false" customHeight="false" outlineLevel="0" collapsed="false">
      <c r="A5680" s="57" t="e">
        <f aca="false">INDEX(BucketTable,MATCH(B5680,SumMonths,0),1)</f>
        <v>#N/A</v>
      </c>
      <c r="K5680" s="57" t="e">
        <f aca="false">INDEX(lava,MATCH(B5680,SumMonths,0),2)</f>
        <v>#N/A</v>
      </c>
    </row>
    <row r="5681" customFormat="false" ht="12.75" hidden="false" customHeight="false" outlineLevel="0" collapsed="false">
      <c r="A5681" s="57" t="e">
        <f aca="false">INDEX(BucketTable,MATCH(B5681,SumMonths,0),1)</f>
        <v>#N/A</v>
      </c>
      <c r="K5681" s="57" t="e">
        <f aca="false">INDEX(lava,MATCH(B5681,SumMonths,0),2)</f>
        <v>#N/A</v>
      </c>
    </row>
    <row r="5682" customFormat="false" ht="12.75" hidden="false" customHeight="false" outlineLevel="0" collapsed="false">
      <c r="A5682" s="57" t="e">
        <f aca="false">INDEX(BucketTable,MATCH(B5682,SumMonths,0),1)</f>
        <v>#N/A</v>
      </c>
      <c r="K5682" s="57" t="e">
        <f aca="false">INDEX(lava,MATCH(B5682,SumMonths,0),2)</f>
        <v>#N/A</v>
      </c>
    </row>
    <row r="5683" customFormat="false" ht="12.75" hidden="false" customHeight="false" outlineLevel="0" collapsed="false">
      <c r="A5683" s="57" t="e">
        <f aca="false">INDEX(BucketTable,MATCH(B5683,SumMonths,0),1)</f>
        <v>#N/A</v>
      </c>
      <c r="K5683" s="57" t="e">
        <f aca="false">INDEX(lava,MATCH(B5683,SumMonths,0),2)</f>
        <v>#N/A</v>
      </c>
    </row>
    <row r="5684" customFormat="false" ht="12.75" hidden="false" customHeight="false" outlineLevel="0" collapsed="false">
      <c r="A5684" s="57" t="e">
        <f aca="false">INDEX(BucketTable,MATCH(B5684,SumMonths,0),1)</f>
        <v>#N/A</v>
      </c>
      <c r="K5684" s="57" t="e">
        <f aca="false">INDEX(lava,MATCH(B5684,SumMonths,0),2)</f>
        <v>#N/A</v>
      </c>
    </row>
    <row r="5685" customFormat="false" ht="12.75" hidden="false" customHeight="false" outlineLevel="0" collapsed="false">
      <c r="A5685" s="57" t="e">
        <f aca="false">INDEX(BucketTable,MATCH(B5685,SumMonths,0),1)</f>
        <v>#N/A</v>
      </c>
      <c r="K5685" s="57" t="e">
        <f aca="false">INDEX(lava,MATCH(B5685,SumMonths,0),2)</f>
        <v>#N/A</v>
      </c>
    </row>
    <row r="5686" customFormat="false" ht="12.75" hidden="false" customHeight="false" outlineLevel="0" collapsed="false">
      <c r="A5686" s="57" t="e">
        <f aca="false">INDEX(BucketTable,MATCH(B5686,SumMonths,0),1)</f>
        <v>#N/A</v>
      </c>
      <c r="K5686" s="57" t="e">
        <f aca="false">INDEX(lava,MATCH(B5686,SumMonths,0),2)</f>
        <v>#N/A</v>
      </c>
    </row>
    <row r="5687" customFormat="false" ht="12.75" hidden="false" customHeight="false" outlineLevel="0" collapsed="false">
      <c r="A5687" s="57" t="e">
        <f aca="false">INDEX(BucketTable,MATCH(B5687,SumMonths,0),1)</f>
        <v>#N/A</v>
      </c>
      <c r="K5687" s="57" t="e">
        <f aca="false">INDEX(lava,MATCH(B5687,SumMonths,0),2)</f>
        <v>#N/A</v>
      </c>
    </row>
    <row r="5688" customFormat="false" ht="12.75" hidden="false" customHeight="false" outlineLevel="0" collapsed="false">
      <c r="A5688" s="57" t="e">
        <f aca="false">INDEX(BucketTable,MATCH(B5688,SumMonths,0),1)</f>
        <v>#N/A</v>
      </c>
      <c r="K5688" s="57" t="e">
        <f aca="false">INDEX(lava,MATCH(B5688,SumMonths,0),2)</f>
        <v>#N/A</v>
      </c>
    </row>
    <row r="5689" customFormat="false" ht="12.75" hidden="false" customHeight="false" outlineLevel="0" collapsed="false">
      <c r="A5689" s="57" t="e">
        <f aca="false">INDEX(BucketTable,MATCH(B5689,SumMonths,0),1)</f>
        <v>#N/A</v>
      </c>
      <c r="K5689" s="57" t="e">
        <f aca="false">INDEX(lava,MATCH(B5689,SumMonths,0),2)</f>
        <v>#N/A</v>
      </c>
    </row>
    <row r="5690" customFormat="false" ht="12.75" hidden="false" customHeight="false" outlineLevel="0" collapsed="false">
      <c r="A5690" s="57" t="e">
        <f aca="false">INDEX(BucketTable,MATCH(B5690,SumMonths,0),1)</f>
        <v>#N/A</v>
      </c>
      <c r="K5690" s="57" t="e">
        <f aca="false">INDEX(lava,MATCH(B5690,SumMonths,0),2)</f>
        <v>#N/A</v>
      </c>
    </row>
    <row r="5691" customFormat="false" ht="12.75" hidden="false" customHeight="false" outlineLevel="0" collapsed="false">
      <c r="A5691" s="57" t="e">
        <f aca="false">INDEX(BucketTable,MATCH(B5691,SumMonths,0),1)</f>
        <v>#N/A</v>
      </c>
      <c r="K5691" s="57" t="e">
        <f aca="false">INDEX(lava,MATCH(B5691,SumMonths,0),2)</f>
        <v>#N/A</v>
      </c>
    </row>
    <row r="5692" customFormat="false" ht="12.75" hidden="false" customHeight="false" outlineLevel="0" collapsed="false">
      <c r="A5692" s="57" t="e">
        <f aca="false">INDEX(BucketTable,MATCH(B5692,SumMonths,0),1)</f>
        <v>#N/A</v>
      </c>
      <c r="K5692" s="57" t="e">
        <f aca="false">INDEX(lava,MATCH(B5692,SumMonths,0),2)</f>
        <v>#N/A</v>
      </c>
    </row>
    <row r="5693" customFormat="false" ht="12.75" hidden="false" customHeight="false" outlineLevel="0" collapsed="false">
      <c r="A5693" s="57" t="e">
        <f aca="false">INDEX(BucketTable,MATCH(B5693,SumMonths,0),1)</f>
        <v>#N/A</v>
      </c>
      <c r="K5693" s="57" t="e">
        <f aca="false">INDEX(lava,MATCH(B5693,SumMonths,0),2)</f>
        <v>#N/A</v>
      </c>
    </row>
    <row r="5694" customFormat="false" ht="12.75" hidden="false" customHeight="false" outlineLevel="0" collapsed="false">
      <c r="A5694" s="57" t="e">
        <f aca="false">INDEX(BucketTable,MATCH(B5694,SumMonths,0),1)</f>
        <v>#N/A</v>
      </c>
      <c r="K5694" s="57" t="e">
        <f aca="false">INDEX(lava,MATCH(B5694,SumMonths,0),2)</f>
        <v>#N/A</v>
      </c>
    </row>
    <row r="5695" customFormat="false" ht="12.75" hidden="false" customHeight="false" outlineLevel="0" collapsed="false">
      <c r="A5695" s="57" t="e">
        <f aca="false">INDEX(BucketTable,MATCH(B5695,SumMonths,0),1)</f>
        <v>#N/A</v>
      </c>
      <c r="K5695" s="57" t="e">
        <f aca="false">INDEX(lava,MATCH(B5695,SumMonths,0),2)</f>
        <v>#N/A</v>
      </c>
    </row>
    <row r="5696" customFormat="false" ht="12.75" hidden="false" customHeight="false" outlineLevel="0" collapsed="false">
      <c r="A5696" s="57" t="e">
        <f aca="false">INDEX(BucketTable,MATCH(B5696,SumMonths,0),1)</f>
        <v>#N/A</v>
      </c>
      <c r="K5696" s="57" t="e">
        <f aca="false">INDEX(lava,MATCH(B5696,SumMonths,0),2)</f>
        <v>#N/A</v>
      </c>
    </row>
    <row r="5697" customFormat="false" ht="12.75" hidden="false" customHeight="false" outlineLevel="0" collapsed="false">
      <c r="A5697" s="57" t="e">
        <f aca="false">INDEX(BucketTable,MATCH(B5697,SumMonths,0),1)</f>
        <v>#N/A</v>
      </c>
      <c r="K5697" s="57" t="e">
        <f aca="false">INDEX(lava,MATCH(B5697,SumMonths,0),2)</f>
        <v>#N/A</v>
      </c>
    </row>
    <row r="5698" customFormat="false" ht="12.75" hidden="false" customHeight="false" outlineLevel="0" collapsed="false">
      <c r="A5698" s="57" t="e">
        <f aca="false">INDEX(BucketTable,MATCH(B5698,SumMonths,0),1)</f>
        <v>#N/A</v>
      </c>
      <c r="K5698" s="57" t="e">
        <f aca="false">INDEX(lava,MATCH(B5698,SumMonths,0),2)</f>
        <v>#N/A</v>
      </c>
    </row>
    <row r="5699" customFormat="false" ht="12.75" hidden="false" customHeight="false" outlineLevel="0" collapsed="false">
      <c r="A5699" s="57" t="e">
        <f aca="false">INDEX(BucketTable,MATCH(B5699,SumMonths,0),1)</f>
        <v>#N/A</v>
      </c>
      <c r="K5699" s="57" t="e">
        <f aca="false">INDEX(lava,MATCH(B5699,SumMonths,0),2)</f>
        <v>#N/A</v>
      </c>
    </row>
    <row r="5700" customFormat="false" ht="12.75" hidden="false" customHeight="false" outlineLevel="0" collapsed="false">
      <c r="A5700" s="57" t="e">
        <f aca="false">INDEX(BucketTable,MATCH(B5700,SumMonths,0),1)</f>
        <v>#N/A</v>
      </c>
      <c r="K5700" s="57" t="e">
        <f aca="false">INDEX(lava,MATCH(B5700,SumMonths,0),2)</f>
        <v>#N/A</v>
      </c>
    </row>
    <row r="5701" customFormat="false" ht="12.75" hidden="false" customHeight="false" outlineLevel="0" collapsed="false">
      <c r="A5701" s="57" t="e">
        <f aca="false">INDEX(BucketTable,MATCH(B5701,SumMonths,0),1)</f>
        <v>#N/A</v>
      </c>
      <c r="K5701" s="57" t="e">
        <f aca="false">INDEX(lava,MATCH(B5701,SumMonths,0),2)</f>
        <v>#N/A</v>
      </c>
    </row>
    <row r="5702" customFormat="false" ht="12.75" hidden="false" customHeight="false" outlineLevel="0" collapsed="false">
      <c r="A5702" s="57" t="e">
        <f aca="false">INDEX(BucketTable,MATCH(B5702,SumMonths,0),1)</f>
        <v>#N/A</v>
      </c>
      <c r="K5702" s="57" t="e">
        <f aca="false">INDEX(lava,MATCH(B5702,SumMonths,0),2)</f>
        <v>#N/A</v>
      </c>
    </row>
    <row r="5703" customFormat="false" ht="12.75" hidden="false" customHeight="false" outlineLevel="0" collapsed="false">
      <c r="A5703" s="57" t="e">
        <f aca="false">INDEX(BucketTable,MATCH(B5703,SumMonths,0),1)</f>
        <v>#N/A</v>
      </c>
      <c r="K5703" s="57" t="e">
        <f aca="false">INDEX(lava,MATCH(B5703,SumMonths,0),2)</f>
        <v>#N/A</v>
      </c>
    </row>
    <row r="5704" customFormat="false" ht="12.75" hidden="false" customHeight="false" outlineLevel="0" collapsed="false">
      <c r="A5704" s="57" t="e">
        <f aca="false">INDEX(BucketTable,MATCH(B5704,SumMonths,0),1)</f>
        <v>#N/A</v>
      </c>
      <c r="K5704" s="57" t="e">
        <f aca="false">INDEX(lava,MATCH(B5704,SumMonths,0),2)</f>
        <v>#N/A</v>
      </c>
    </row>
    <row r="5705" customFormat="false" ht="12.75" hidden="false" customHeight="false" outlineLevel="0" collapsed="false">
      <c r="A5705" s="57" t="e">
        <f aca="false">INDEX(BucketTable,MATCH(B5705,SumMonths,0),1)</f>
        <v>#N/A</v>
      </c>
      <c r="K5705" s="57" t="e">
        <f aca="false">INDEX(lava,MATCH(B5705,SumMonths,0),2)</f>
        <v>#N/A</v>
      </c>
    </row>
    <row r="5706" customFormat="false" ht="12.75" hidden="false" customHeight="false" outlineLevel="0" collapsed="false">
      <c r="A5706" s="57" t="e">
        <f aca="false">INDEX(BucketTable,MATCH(B5706,SumMonths,0),1)</f>
        <v>#N/A</v>
      </c>
      <c r="K5706" s="57" t="e">
        <f aca="false">INDEX(lava,MATCH(B5706,SumMonths,0),2)</f>
        <v>#N/A</v>
      </c>
    </row>
    <row r="5707" customFormat="false" ht="12.75" hidden="false" customHeight="false" outlineLevel="0" collapsed="false">
      <c r="A5707" s="57" t="e">
        <f aca="false">INDEX(BucketTable,MATCH(B5707,SumMonths,0),1)</f>
        <v>#N/A</v>
      </c>
      <c r="K5707" s="57" t="e">
        <f aca="false">INDEX(lava,MATCH(B5707,SumMonths,0),2)</f>
        <v>#N/A</v>
      </c>
    </row>
    <row r="5708" customFormat="false" ht="12.75" hidden="false" customHeight="false" outlineLevel="0" collapsed="false">
      <c r="A5708" s="57" t="e">
        <f aca="false">INDEX(BucketTable,MATCH(B5708,SumMonths,0),1)</f>
        <v>#N/A</v>
      </c>
      <c r="K5708" s="57" t="e">
        <f aca="false">INDEX(lava,MATCH(B5708,SumMonths,0),2)</f>
        <v>#N/A</v>
      </c>
    </row>
    <row r="5709" customFormat="false" ht="12.75" hidden="false" customHeight="false" outlineLevel="0" collapsed="false">
      <c r="A5709" s="57" t="e">
        <f aca="false">INDEX(BucketTable,MATCH(B5709,SumMonths,0),1)</f>
        <v>#N/A</v>
      </c>
      <c r="K5709" s="57" t="e">
        <f aca="false">INDEX(lava,MATCH(B5709,SumMonths,0),2)</f>
        <v>#N/A</v>
      </c>
    </row>
    <row r="5710" customFormat="false" ht="12.75" hidden="false" customHeight="false" outlineLevel="0" collapsed="false">
      <c r="A5710" s="57" t="e">
        <f aca="false">INDEX(BucketTable,MATCH(B5710,SumMonths,0),1)</f>
        <v>#N/A</v>
      </c>
      <c r="K5710" s="57" t="e">
        <f aca="false">INDEX(lava,MATCH(B5710,SumMonths,0),2)</f>
        <v>#N/A</v>
      </c>
    </row>
    <row r="5711" customFormat="false" ht="12.75" hidden="false" customHeight="false" outlineLevel="0" collapsed="false">
      <c r="A5711" s="57" t="e">
        <f aca="false">INDEX(BucketTable,MATCH(B5711,SumMonths,0),1)</f>
        <v>#N/A</v>
      </c>
      <c r="K5711" s="57" t="e">
        <f aca="false">INDEX(lava,MATCH(B5711,SumMonths,0),2)</f>
        <v>#N/A</v>
      </c>
    </row>
    <row r="5712" customFormat="false" ht="12.75" hidden="false" customHeight="false" outlineLevel="0" collapsed="false">
      <c r="A5712" s="57" t="e">
        <f aca="false">INDEX(BucketTable,MATCH(B5712,SumMonths,0),1)</f>
        <v>#N/A</v>
      </c>
      <c r="K5712" s="57" t="e">
        <f aca="false">INDEX(lava,MATCH(B5712,SumMonths,0),2)</f>
        <v>#N/A</v>
      </c>
    </row>
    <row r="5713" customFormat="false" ht="12.75" hidden="false" customHeight="false" outlineLevel="0" collapsed="false">
      <c r="A5713" s="57" t="e">
        <f aca="false">INDEX(BucketTable,MATCH(B5713,SumMonths,0),1)</f>
        <v>#N/A</v>
      </c>
      <c r="K5713" s="57" t="e">
        <f aca="false">INDEX(lava,MATCH(B5713,SumMonths,0),2)</f>
        <v>#N/A</v>
      </c>
    </row>
    <row r="5714" customFormat="false" ht="12.75" hidden="false" customHeight="false" outlineLevel="0" collapsed="false">
      <c r="A5714" s="57" t="e">
        <f aca="false">INDEX(BucketTable,MATCH(B5714,SumMonths,0),1)</f>
        <v>#N/A</v>
      </c>
      <c r="K5714" s="57" t="e">
        <f aca="false">INDEX(lava,MATCH(B5714,SumMonths,0),2)</f>
        <v>#N/A</v>
      </c>
    </row>
    <row r="5715" customFormat="false" ht="12.75" hidden="false" customHeight="false" outlineLevel="0" collapsed="false">
      <c r="A5715" s="57" t="e">
        <f aca="false">INDEX(BucketTable,MATCH(B5715,SumMonths,0),1)</f>
        <v>#N/A</v>
      </c>
      <c r="K5715" s="57" t="e">
        <f aca="false">INDEX(lava,MATCH(B5715,SumMonths,0),2)</f>
        <v>#N/A</v>
      </c>
    </row>
    <row r="5716" customFormat="false" ht="12.75" hidden="false" customHeight="false" outlineLevel="0" collapsed="false">
      <c r="A5716" s="57" t="e">
        <f aca="false">INDEX(BucketTable,MATCH(B5716,SumMonths,0),1)</f>
        <v>#N/A</v>
      </c>
      <c r="K5716" s="57" t="e">
        <f aca="false">INDEX(lava,MATCH(B5716,SumMonths,0),2)</f>
        <v>#N/A</v>
      </c>
    </row>
    <row r="5717" customFormat="false" ht="12.75" hidden="false" customHeight="false" outlineLevel="0" collapsed="false">
      <c r="A5717" s="57" t="e">
        <f aca="false">INDEX(BucketTable,MATCH(B5717,SumMonths,0),1)</f>
        <v>#N/A</v>
      </c>
      <c r="K5717" s="57" t="e">
        <f aca="false">INDEX(lava,MATCH(B5717,SumMonths,0),2)</f>
        <v>#N/A</v>
      </c>
    </row>
    <row r="5718" customFormat="false" ht="12.75" hidden="false" customHeight="false" outlineLevel="0" collapsed="false">
      <c r="A5718" s="57" t="e">
        <f aca="false">INDEX(BucketTable,MATCH(B5718,SumMonths,0),1)</f>
        <v>#N/A</v>
      </c>
      <c r="K5718" s="57" t="e">
        <f aca="false">INDEX(lava,MATCH(B5718,SumMonths,0),2)</f>
        <v>#N/A</v>
      </c>
    </row>
    <row r="5719" customFormat="false" ht="12.75" hidden="false" customHeight="false" outlineLevel="0" collapsed="false">
      <c r="A5719" s="57" t="e">
        <f aca="false">INDEX(BucketTable,MATCH(B5719,SumMonths,0),1)</f>
        <v>#N/A</v>
      </c>
      <c r="K5719" s="57" t="e">
        <f aca="false">INDEX(lava,MATCH(B5719,SumMonths,0),2)</f>
        <v>#N/A</v>
      </c>
    </row>
    <row r="5720" customFormat="false" ht="12.75" hidden="false" customHeight="false" outlineLevel="0" collapsed="false">
      <c r="A5720" s="57" t="e">
        <f aca="false">INDEX(BucketTable,MATCH(B5720,SumMonths,0),1)</f>
        <v>#N/A</v>
      </c>
      <c r="K5720" s="57" t="e">
        <f aca="false">INDEX(lava,MATCH(B5720,SumMonths,0),2)</f>
        <v>#N/A</v>
      </c>
    </row>
    <row r="5721" customFormat="false" ht="12.75" hidden="false" customHeight="false" outlineLevel="0" collapsed="false">
      <c r="A5721" s="57" t="e">
        <f aca="false">INDEX(BucketTable,MATCH(B5721,SumMonths,0),1)</f>
        <v>#N/A</v>
      </c>
      <c r="K5721" s="57" t="e">
        <f aca="false">INDEX(lava,MATCH(B5721,SumMonths,0),2)</f>
        <v>#N/A</v>
      </c>
    </row>
    <row r="5722" customFormat="false" ht="12.75" hidden="false" customHeight="false" outlineLevel="0" collapsed="false">
      <c r="A5722" s="57" t="e">
        <f aca="false">INDEX(BucketTable,MATCH(B5722,SumMonths,0),1)</f>
        <v>#N/A</v>
      </c>
      <c r="K5722" s="57" t="e">
        <f aca="false">INDEX(lava,MATCH(B5722,SumMonths,0),2)</f>
        <v>#N/A</v>
      </c>
    </row>
    <row r="5723" customFormat="false" ht="12.75" hidden="false" customHeight="false" outlineLevel="0" collapsed="false">
      <c r="A5723" s="57" t="e">
        <f aca="false">INDEX(BucketTable,MATCH(B5723,SumMonths,0),1)</f>
        <v>#N/A</v>
      </c>
      <c r="K5723" s="57" t="e">
        <f aca="false">INDEX(lava,MATCH(B5723,SumMonths,0),2)</f>
        <v>#N/A</v>
      </c>
    </row>
    <row r="5724" customFormat="false" ht="12.75" hidden="false" customHeight="false" outlineLevel="0" collapsed="false">
      <c r="A5724" s="57" t="e">
        <f aca="false">INDEX(BucketTable,MATCH(B5724,SumMonths,0),1)</f>
        <v>#N/A</v>
      </c>
      <c r="K5724" s="57" t="e">
        <f aca="false">INDEX(lava,MATCH(B5724,SumMonths,0),2)</f>
        <v>#N/A</v>
      </c>
    </row>
    <row r="5725" customFormat="false" ht="12.75" hidden="false" customHeight="false" outlineLevel="0" collapsed="false">
      <c r="A5725" s="57" t="e">
        <f aca="false">INDEX(BucketTable,MATCH(B5725,SumMonths,0),1)</f>
        <v>#N/A</v>
      </c>
      <c r="K5725" s="57" t="e">
        <f aca="false">INDEX(lava,MATCH(B5725,SumMonths,0),2)</f>
        <v>#N/A</v>
      </c>
    </row>
    <row r="5726" customFormat="false" ht="12.75" hidden="false" customHeight="false" outlineLevel="0" collapsed="false">
      <c r="A5726" s="57" t="e">
        <f aca="false">INDEX(BucketTable,MATCH(B5726,SumMonths,0),1)</f>
        <v>#N/A</v>
      </c>
      <c r="K5726" s="57" t="e">
        <f aca="false">INDEX(lava,MATCH(B5726,SumMonths,0),2)</f>
        <v>#N/A</v>
      </c>
    </row>
    <row r="5727" customFormat="false" ht="12.75" hidden="false" customHeight="false" outlineLevel="0" collapsed="false">
      <c r="A5727" s="57" t="e">
        <f aca="false">INDEX(BucketTable,MATCH(B5727,SumMonths,0),1)</f>
        <v>#N/A</v>
      </c>
      <c r="K5727" s="57" t="e">
        <f aca="false">INDEX(lava,MATCH(B5727,SumMonths,0),2)</f>
        <v>#N/A</v>
      </c>
    </row>
    <row r="5728" customFormat="false" ht="12.75" hidden="false" customHeight="false" outlineLevel="0" collapsed="false">
      <c r="A5728" s="57" t="e">
        <f aca="false">INDEX(BucketTable,MATCH(B5728,SumMonths,0),1)</f>
        <v>#N/A</v>
      </c>
      <c r="K5728" s="57" t="e">
        <f aca="false">INDEX(lava,MATCH(B5728,SumMonths,0),2)</f>
        <v>#N/A</v>
      </c>
    </row>
    <row r="5729" customFormat="false" ht="12.75" hidden="false" customHeight="false" outlineLevel="0" collapsed="false">
      <c r="A5729" s="57" t="e">
        <f aca="false">INDEX(BucketTable,MATCH(B5729,SumMonths,0),1)</f>
        <v>#N/A</v>
      </c>
      <c r="K5729" s="57" t="e">
        <f aca="false">INDEX(lava,MATCH(B5729,SumMonths,0),2)</f>
        <v>#N/A</v>
      </c>
    </row>
    <row r="5730" customFormat="false" ht="12.75" hidden="false" customHeight="false" outlineLevel="0" collapsed="false">
      <c r="A5730" s="57" t="e">
        <f aca="false">INDEX(BucketTable,MATCH(B5730,SumMonths,0),1)</f>
        <v>#N/A</v>
      </c>
      <c r="K5730" s="57" t="e">
        <f aca="false">INDEX(lava,MATCH(B5730,SumMonths,0),2)</f>
        <v>#N/A</v>
      </c>
    </row>
    <row r="5731" customFormat="false" ht="12.75" hidden="false" customHeight="false" outlineLevel="0" collapsed="false">
      <c r="A5731" s="57" t="e">
        <f aca="false">INDEX(BucketTable,MATCH(B5731,SumMonths,0),1)</f>
        <v>#N/A</v>
      </c>
      <c r="K5731" s="57" t="e">
        <f aca="false">INDEX(lava,MATCH(B5731,SumMonths,0),2)</f>
        <v>#N/A</v>
      </c>
    </row>
    <row r="5732" customFormat="false" ht="12.75" hidden="false" customHeight="false" outlineLevel="0" collapsed="false">
      <c r="A5732" s="57" t="e">
        <f aca="false">INDEX(BucketTable,MATCH(B5732,SumMonths,0),1)</f>
        <v>#N/A</v>
      </c>
      <c r="K5732" s="57" t="e">
        <f aca="false">INDEX(lava,MATCH(B5732,SumMonths,0),2)</f>
        <v>#N/A</v>
      </c>
    </row>
    <row r="5733" customFormat="false" ht="12.75" hidden="false" customHeight="false" outlineLevel="0" collapsed="false">
      <c r="A5733" s="57" t="e">
        <f aca="false">INDEX(BucketTable,MATCH(B5733,SumMonths,0),1)</f>
        <v>#N/A</v>
      </c>
      <c r="K5733" s="57" t="e">
        <f aca="false">INDEX(lava,MATCH(B5733,SumMonths,0),2)</f>
        <v>#N/A</v>
      </c>
    </row>
    <row r="5734" customFormat="false" ht="12.75" hidden="false" customHeight="false" outlineLevel="0" collapsed="false">
      <c r="A5734" s="57" t="e">
        <f aca="false">INDEX(BucketTable,MATCH(B5734,SumMonths,0),1)</f>
        <v>#N/A</v>
      </c>
      <c r="K5734" s="57" t="e">
        <f aca="false">INDEX(lava,MATCH(B5734,SumMonths,0),2)</f>
        <v>#N/A</v>
      </c>
    </row>
    <row r="5735" customFormat="false" ht="12.75" hidden="false" customHeight="false" outlineLevel="0" collapsed="false">
      <c r="A5735" s="57" t="e">
        <f aca="false">INDEX(BucketTable,MATCH(B5735,SumMonths,0),1)</f>
        <v>#N/A</v>
      </c>
      <c r="K5735" s="57" t="e">
        <f aca="false">INDEX(lava,MATCH(B5735,SumMonths,0),2)</f>
        <v>#N/A</v>
      </c>
    </row>
    <row r="5736" customFormat="false" ht="12.75" hidden="false" customHeight="false" outlineLevel="0" collapsed="false">
      <c r="A5736" s="57" t="e">
        <f aca="false">INDEX(BucketTable,MATCH(B5736,SumMonths,0),1)</f>
        <v>#N/A</v>
      </c>
      <c r="K5736" s="57" t="e">
        <f aca="false">INDEX(lava,MATCH(B5736,SumMonths,0),2)</f>
        <v>#N/A</v>
      </c>
    </row>
    <row r="5737" customFormat="false" ht="12.75" hidden="false" customHeight="false" outlineLevel="0" collapsed="false">
      <c r="A5737" s="57" t="e">
        <f aca="false">INDEX(BucketTable,MATCH(B5737,SumMonths,0),1)</f>
        <v>#N/A</v>
      </c>
      <c r="K5737" s="57" t="e">
        <f aca="false">INDEX(lava,MATCH(B5737,SumMonths,0),2)</f>
        <v>#N/A</v>
      </c>
    </row>
    <row r="5738" customFormat="false" ht="12.75" hidden="false" customHeight="false" outlineLevel="0" collapsed="false">
      <c r="A5738" s="57" t="e">
        <f aca="false">INDEX(BucketTable,MATCH(B5738,SumMonths,0),1)</f>
        <v>#N/A</v>
      </c>
      <c r="K5738" s="57" t="e">
        <f aca="false">INDEX(lava,MATCH(B5738,SumMonths,0),2)</f>
        <v>#N/A</v>
      </c>
    </row>
    <row r="5739" customFormat="false" ht="12.75" hidden="false" customHeight="false" outlineLevel="0" collapsed="false">
      <c r="A5739" s="57" t="e">
        <f aca="false">INDEX(BucketTable,MATCH(B5739,SumMonths,0),1)</f>
        <v>#N/A</v>
      </c>
      <c r="K5739" s="57" t="e">
        <f aca="false">INDEX(lava,MATCH(B5739,SumMonths,0),2)</f>
        <v>#N/A</v>
      </c>
    </row>
    <row r="5740" customFormat="false" ht="12.75" hidden="false" customHeight="false" outlineLevel="0" collapsed="false">
      <c r="A5740" s="57" t="e">
        <f aca="false">INDEX(BucketTable,MATCH(B5740,SumMonths,0),1)</f>
        <v>#N/A</v>
      </c>
      <c r="K5740" s="57" t="e">
        <f aca="false">INDEX(lava,MATCH(B5740,SumMonths,0),2)</f>
        <v>#N/A</v>
      </c>
    </row>
    <row r="5741" customFormat="false" ht="12.75" hidden="false" customHeight="false" outlineLevel="0" collapsed="false">
      <c r="A5741" s="57" t="e">
        <f aca="false">INDEX(BucketTable,MATCH(B5741,SumMonths,0),1)</f>
        <v>#N/A</v>
      </c>
      <c r="K5741" s="57" t="e">
        <f aca="false">INDEX(lava,MATCH(B5741,SumMonths,0),2)</f>
        <v>#N/A</v>
      </c>
    </row>
    <row r="5742" customFormat="false" ht="12.75" hidden="false" customHeight="false" outlineLevel="0" collapsed="false">
      <c r="A5742" s="57" t="e">
        <f aca="false">INDEX(BucketTable,MATCH(B5742,SumMonths,0),1)</f>
        <v>#N/A</v>
      </c>
      <c r="K5742" s="57" t="e">
        <f aca="false">INDEX(lava,MATCH(B5742,SumMonths,0),2)</f>
        <v>#N/A</v>
      </c>
    </row>
    <row r="5743" customFormat="false" ht="12.75" hidden="false" customHeight="false" outlineLevel="0" collapsed="false">
      <c r="A5743" s="57" t="e">
        <f aca="false">INDEX(BucketTable,MATCH(B5743,SumMonths,0),1)</f>
        <v>#N/A</v>
      </c>
      <c r="K5743" s="57" t="e">
        <f aca="false">INDEX(lava,MATCH(B5743,SumMonths,0),2)</f>
        <v>#N/A</v>
      </c>
    </row>
    <row r="5744" customFormat="false" ht="12.75" hidden="false" customHeight="false" outlineLevel="0" collapsed="false">
      <c r="A5744" s="57" t="e">
        <f aca="false">INDEX(BucketTable,MATCH(B5744,SumMonths,0),1)</f>
        <v>#N/A</v>
      </c>
      <c r="K5744" s="57" t="e">
        <f aca="false">INDEX(lava,MATCH(B5744,SumMonths,0),2)</f>
        <v>#N/A</v>
      </c>
    </row>
    <row r="5745" customFormat="false" ht="12.75" hidden="false" customHeight="false" outlineLevel="0" collapsed="false">
      <c r="A5745" s="57" t="e">
        <f aca="false">INDEX(BucketTable,MATCH(B5745,SumMonths,0),1)</f>
        <v>#N/A</v>
      </c>
      <c r="K5745" s="57" t="e">
        <f aca="false">INDEX(lava,MATCH(B5745,SumMonths,0),2)</f>
        <v>#N/A</v>
      </c>
    </row>
    <row r="5746" customFormat="false" ht="12.75" hidden="false" customHeight="false" outlineLevel="0" collapsed="false">
      <c r="A5746" s="57" t="e">
        <f aca="false">INDEX(BucketTable,MATCH(B5746,SumMonths,0),1)</f>
        <v>#N/A</v>
      </c>
      <c r="K5746" s="57" t="e">
        <f aca="false">INDEX(lava,MATCH(B5746,SumMonths,0),2)</f>
        <v>#N/A</v>
      </c>
    </row>
    <row r="5747" customFormat="false" ht="12.75" hidden="false" customHeight="false" outlineLevel="0" collapsed="false">
      <c r="A5747" s="57" t="e">
        <f aca="false">INDEX(BucketTable,MATCH(B5747,SumMonths,0),1)</f>
        <v>#N/A</v>
      </c>
      <c r="K5747" s="57" t="e">
        <f aca="false">INDEX(lava,MATCH(B5747,SumMonths,0),2)</f>
        <v>#N/A</v>
      </c>
    </row>
    <row r="5748" customFormat="false" ht="12.75" hidden="false" customHeight="false" outlineLevel="0" collapsed="false">
      <c r="A5748" s="57" t="e">
        <f aca="false">INDEX(BucketTable,MATCH(B5748,SumMonths,0),1)</f>
        <v>#N/A</v>
      </c>
      <c r="K5748" s="57" t="e">
        <f aca="false">INDEX(lava,MATCH(B5748,SumMonths,0),2)</f>
        <v>#N/A</v>
      </c>
    </row>
    <row r="5749" customFormat="false" ht="12.75" hidden="false" customHeight="false" outlineLevel="0" collapsed="false">
      <c r="A5749" s="57" t="e">
        <f aca="false">INDEX(BucketTable,MATCH(B5749,SumMonths,0),1)</f>
        <v>#N/A</v>
      </c>
      <c r="K5749" s="57" t="e">
        <f aca="false">INDEX(lava,MATCH(B5749,SumMonths,0),2)</f>
        <v>#N/A</v>
      </c>
    </row>
    <row r="5750" customFormat="false" ht="12.75" hidden="false" customHeight="false" outlineLevel="0" collapsed="false">
      <c r="A5750" s="57" t="e">
        <f aca="false">INDEX(BucketTable,MATCH(B5750,SumMonths,0),1)</f>
        <v>#N/A</v>
      </c>
      <c r="K5750" s="57" t="e">
        <f aca="false">INDEX(lava,MATCH(B5750,SumMonths,0),2)</f>
        <v>#N/A</v>
      </c>
    </row>
    <row r="5751" customFormat="false" ht="12.75" hidden="false" customHeight="false" outlineLevel="0" collapsed="false">
      <c r="A5751" s="57" t="e">
        <f aca="false">INDEX(BucketTable,MATCH(B5751,SumMonths,0),1)</f>
        <v>#N/A</v>
      </c>
      <c r="K5751" s="57" t="e">
        <f aca="false">INDEX(lava,MATCH(B5751,SumMonths,0),2)</f>
        <v>#N/A</v>
      </c>
    </row>
    <row r="5752" customFormat="false" ht="12.75" hidden="false" customHeight="false" outlineLevel="0" collapsed="false">
      <c r="A5752" s="57" t="e">
        <f aca="false">INDEX(BucketTable,MATCH(B5752,SumMonths,0),1)</f>
        <v>#N/A</v>
      </c>
      <c r="K5752" s="57" t="e">
        <f aca="false">INDEX(lava,MATCH(B5752,SumMonths,0),2)</f>
        <v>#N/A</v>
      </c>
    </row>
    <row r="5753" customFormat="false" ht="12.75" hidden="false" customHeight="false" outlineLevel="0" collapsed="false">
      <c r="A5753" s="57" t="e">
        <f aca="false">INDEX(BucketTable,MATCH(B5753,SumMonths,0),1)</f>
        <v>#N/A</v>
      </c>
      <c r="K5753" s="57" t="e">
        <f aca="false">INDEX(lava,MATCH(B5753,SumMonths,0),2)</f>
        <v>#N/A</v>
      </c>
    </row>
    <row r="5754" customFormat="false" ht="12.75" hidden="false" customHeight="false" outlineLevel="0" collapsed="false">
      <c r="A5754" s="57" t="e">
        <f aca="false">INDEX(BucketTable,MATCH(B5754,SumMonths,0),1)</f>
        <v>#N/A</v>
      </c>
      <c r="K5754" s="57" t="e">
        <f aca="false">INDEX(lava,MATCH(B5754,SumMonths,0),2)</f>
        <v>#N/A</v>
      </c>
    </row>
    <row r="5755" customFormat="false" ht="12.75" hidden="false" customHeight="false" outlineLevel="0" collapsed="false">
      <c r="A5755" s="57" t="e">
        <f aca="false">INDEX(BucketTable,MATCH(B5755,SumMonths,0),1)</f>
        <v>#N/A</v>
      </c>
      <c r="K5755" s="57" t="e">
        <f aca="false">INDEX(lava,MATCH(B5755,SumMonths,0),2)</f>
        <v>#N/A</v>
      </c>
    </row>
    <row r="5756" customFormat="false" ht="12.75" hidden="false" customHeight="false" outlineLevel="0" collapsed="false">
      <c r="A5756" s="57" t="e">
        <f aca="false">INDEX(BucketTable,MATCH(B5756,SumMonths,0),1)</f>
        <v>#N/A</v>
      </c>
      <c r="K5756" s="57" t="e">
        <f aca="false">INDEX(lava,MATCH(B5756,SumMonths,0),2)</f>
        <v>#N/A</v>
      </c>
    </row>
    <row r="5757" customFormat="false" ht="12.75" hidden="false" customHeight="false" outlineLevel="0" collapsed="false">
      <c r="A5757" s="57" t="e">
        <f aca="false">INDEX(BucketTable,MATCH(B5757,SumMonths,0),1)</f>
        <v>#N/A</v>
      </c>
      <c r="K5757" s="57" t="e">
        <f aca="false">INDEX(lava,MATCH(B5757,SumMonths,0),2)</f>
        <v>#N/A</v>
      </c>
    </row>
    <row r="5758" customFormat="false" ht="12.75" hidden="false" customHeight="false" outlineLevel="0" collapsed="false">
      <c r="A5758" s="57" t="e">
        <f aca="false">INDEX(BucketTable,MATCH(B5758,SumMonths,0),1)</f>
        <v>#N/A</v>
      </c>
      <c r="K5758" s="57" t="e">
        <f aca="false">INDEX(lava,MATCH(B5758,SumMonths,0),2)</f>
        <v>#N/A</v>
      </c>
    </row>
    <row r="5759" customFormat="false" ht="12.75" hidden="false" customHeight="false" outlineLevel="0" collapsed="false">
      <c r="A5759" s="57" t="e">
        <f aca="false">INDEX(BucketTable,MATCH(B5759,SumMonths,0),1)</f>
        <v>#N/A</v>
      </c>
      <c r="K5759" s="57" t="e">
        <f aca="false">INDEX(lava,MATCH(B5759,SumMonths,0),2)</f>
        <v>#N/A</v>
      </c>
    </row>
    <row r="5760" customFormat="false" ht="12.75" hidden="false" customHeight="false" outlineLevel="0" collapsed="false">
      <c r="A5760" s="57" t="e">
        <f aca="false">INDEX(BucketTable,MATCH(B5760,SumMonths,0),1)</f>
        <v>#N/A</v>
      </c>
      <c r="K5760" s="57" t="e">
        <f aca="false">INDEX(lava,MATCH(B5760,SumMonths,0),2)</f>
        <v>#N/A</v>
      </c>
    </row>
    <row r="5761" customFormat="false" ht="12.75" hidden="false" customHeight="false" outlineLevel="0" collapsed="false">
      <c r="A5761" s="57" t="e">
        <f aca="false">INDEX(BucketTable,MATCH(B5761,SumMonths,0),1)</f>
        <v>#N/A</v>
      </c>
      <c r="K5761" s="57" t="e">
        <f aca="false">INDEX(lava,MATCH(B5761,SumMonths,0),2)</f>
        <v>#N/A</v>
      </c>
    </row>
    <row r="5762" customFormat="false" ht="12.75" hidden="false" customHeight="false" outlineLevel="0" collapsed="false">
      <c r="A5762" s="57" t="e">
        <f aca="false">INDEX(BucketTable,MATCH(B5762,SumMonths,0),1)</f>
        <v>#N/A</v>
      </c>
      <c r="K5762" s="57" t="e">
        <f aca="false">INDEX(lava,MATCH(B5762,SumMonths,0),2)</f>
        <v>#N/A</v>
      </c>
    </row>
    <row r="5763" customFormat="false" ht="12.75" hidden="false" customHeight="false" outlineLevel="0" collapsed="false">
      <c r="A5763" s="57" t="e">
        <f aca="false">INDEX(BucketTable,MATCH(B5763,SumMonths,0),1)</f>
        <v>#N/A</v>
      </c>
      <c r="K5763" s="57" t="e">
        <f aca="false">INDEX(lava,MATCH(B5763,SumMonths,0),2)</f>
        <v>#N/A</v>
      </c>
    </row>
    <row r="5764" customFormat="false" ht="12.75" hidden="false" customHeight="false" outlineLevel="0" collapsed="false">
      <c r="A5764" s="57" t="e">
        <f aca="false">INDEX(BucketTable,MATCH(B5764,SumMonths,0),1)</f>
        <v>#N/A</v>
      </c>
      <c r="K5764" s="57" t="e">
        <f aca="false">INDEX(lava,MATCH(B5764,SumMonths,0),2)</f>
        <v>#N/A</v>
      </c>
    </row>
    <row r="5765" customFormat="false" ht="12.75" hidden="false" customHeight="false" outlineLevel="0" collapsed="false">
      <c r="A5765" s="57" t="e">
        <f aca="false">INDEX(BucketTable,MATCH(B5765,SumMonths,0),1)</f>
        <v>#N/A</v>
      </c>
      <c r="K5765" s="57" t="e">
        <f aca="false">INDEX(lava,MATCH(B5765,SumMonths,0),2)</f>
        <v>#N/A</v>
      </c>
    </row>
    <row r="5766" customFormat="false" ht="12.75" hidden="false" customHeight="false" outlineLevel="0" collapsed="false">
      <c r="A5766" s="57" t="e">
        <f aca="false">INDEX(BucketTable,MATCH(B5766,SumMonths,0),1)</f>
        <v>#N/A</v>
      </c>
      <c r="K5766" s="57" t="e">
        <f aca="false">INDEX(lava,MATCH(B5766,SumMonths,0),2)</f>
        <v>#N/A</v>
      </c>
    </row>
    <row r="5767" customFormat="false" ht="12.75" hidden="false" customHeight="false" outlineLevel="0" collapsed="false">
      <c r="A5767" s="57" t="e">
        <f aca="false">INDEX(BucketTable,MATCH(B5767,SumMonths,0),1)</f>
        <v>#N/A</v>
      </c>
      <c r="K5767" s="57" t="e">
        <f aca="false">INDEX(lava,MATCH(B5767,SumMonths,0),2)</f>
        <v>#N/A</v>
      </c>
    </row>
    <row r="5768" customFormat="false" ht="12.75" hidden="false" customHeight="false" outlineLevel="0" collapsed="false">
      <c r="A5768" s="57" t="e">
        <f aca="false">INDEX(BucketTable,MATCH(B5768,SumMonths,0),1)</f>
        <v>#N/A</v>
      </c>
      <c r="K5768" s="57" t="e">
        <f aca="false">INDEX(lava,MATCH(B5768,SumMonths,0),2)</f>
        <v>#N/A</v>
      </c>
    </row>
    <row r="5769" customFormat="false" ht="12.75" hidden="false" customHeight="false" outlineLevel="0" collapsed="false">
      <c r="A5769" s="57" t="e">
        <f aca="false">INDEX(BucketTable,MATCH(B5769,SumMonths,0),1)</f>
        <v>#N/A</v>
      </c>
      <c r="K5769" s="57" t="e">
        <f aca="false">INDEX(lava,MATCH(B5769,SumMonths,0),2)</f>
        <v>#N/A</v>
      </c>
    </row>
    <row r="5770" customFormat="false" ht="12.75" hidden="false" customHeight="false" outlineLevel="0" collapsed="false">
      <c r="A5770" s="57" t="e">
        <f aca="false">INDEX(BucketTable,MATCH(B5770,SumMonths,0),1)</f>
        <v>#N/A</v>
      </c>
      <c r="K5770" s="57" t="e">
        <f aca="false">INDEX(lava,MATCH(B5770,SumMonths,0),2)</f>
        <v>#N/A</v>
      </c>
    </row>
    <row r="5771" customFormat="false" ht="12.75" hidden="false" customHeight="false" outlineLevel="0" collapsed="false">
      <c r="A5771" s="57" t="e">
        <f aca="false">INDEX(BucketTable,MATCH(B5771,SumMonths,0),1)</f>
        <v>#N/A</v>
      </c>
      <c r="K5771" s="57" t="e">
        <f aca="false">INDEX(lava,MATCH(B5771,SumMonths,0),2)</f>
        <v>#N/A</v>
      </c>
    </row>
    <row r="5772" customFormat="false" ht="12.75" hidden="false" customHeight="false" outlineLevel="0" collapsed="false">
      <c r="A5772" s="57" t="e">
        <f aca="false">INDEX(BucketTable,MATCH(B5772,SumMonths,0),1)</f>
        <v>#N/A</v>
      </c>
      <c r="K5772" s="57" t="e">
        <f aca="false">INDEX(lava,MATCH(B5772,SumMonths,0),2)</f>
        <v>#N/A</v>
      </c>
    </row>
    <row r="5773" customFormat="false" ht="12.75" hidden="false" customHeight="false" outlineLevel="0" collapsed="false">
      <c r="A5773" s="57" t="e">
        <f aca="false">INDEX(BucketTable,MATCH(B5773,SumMonths,0),1)</f>
        <v>#N/A</v>
      </c>
      <c r="K5773" s="57" t="e">
        <f aca="false">INDEX(lava,MATCH(B5773,SumMonths,0),2)</f>
        <v>#N/A</v>
      </c>
    </row>
    <row r="5774" customFormat="false" ht="12.75" hidden="false" customHeight="false" outlineLevel="0" collapsed="false">
      <c r="A5774" s="57" t="e">
        <f aca="false">INDEX(BucketTable,MATCH(B5774,SumMonths,0),1)</f>
        <v>#N/A</v>
      </c>
      <c r="K5774" s="57" t="e">
        <f aca="false">INDEX(lava,MATCH(B5774,SumMonths,0),2)</f>
        <v>#N/A</v>
      </c>
    </row>
    <row r="5775" customFormat="false" ht="12.75" hidden="false" customHeight="false" outlineLevel="0" collapsed="false">
      <c r="A5775" s="57" t="e">
        <f aca="false">INDEX(BucketTable,MATCH(B5775,SumMonths,0),1)</f>
        <v>#N/A</v>
      </c>
      <c r="K5775" s="57" t="e">
        <f aca="false">INDEX(lava,MATCH(B5775,SumMonths,0),2)</f>
        <v>#N/A</v>
      </c>
    </row>
    <row r="5776" customFormat="false" ht="12.75" hidden="false" customHeight="false" outlineLevel="0" collapsed="false">
      <c r="A5776" s="57" t="e">
        <f aca="false">INDEX(BucketTable,MATCH(B5776,SumMonths,0),1)</f>
        <v>#N/A</v>
      </c>
      <c r="K5776" s="57" t="e">
        <f aca="false">INDEX(lava,MATCH(B5776,SumMonths,0),2)</f>
        <v>#N/A</v>
      </c>
    </row>
    <row r="5777" customFormat="false" ht="12.75" hidden="false" customHeight="false" outlineLevel="0" collapsed="false">
      <c r="A5777" s="57" t="e">
        <f aca="false">INDEX(BucketTable,MATCH(B5777,SumMonths,0),1)</f>
        <v>#N/A</v>
      </c>
      <c r="K5777" s="57" t="e">
        <f aca="false">INDEX(lava,MATCH(B5777,SumMonths,0),2)</f>
        <v>#N/A</v>
      </c>
    </row>
    <row r="5778" customFormat="false" ht="12.75" hidden="false" customHeight="false" outlineLevel="0" collapsed="false">
      <c r="A5778" s="57" t="e">
        <f aca="false">INDEX(BucketTable,MATCH(B5778,SumMonths,0),1)</f>
        <v>#N/A</v>
      </c>
      <c r="K5778" s="57" t="e">
        <f aca="false">INDEX(lava,MATCH(B5778,SumMonths,0),2)</f>
        <v>#N/A</v>
      </c>
    </row>
    <row r="5779" customFormat="false" ht="12.75" hidden="false" customHeight="false" outlineLevel="0" collapsed="false">
      <c r="A5779" s="57" t="e">
        <f aca="false">INDEX(BucketTable,MATCH(B5779,SumMonths,0),1)</f>
        <v>#N/A</v>
      </c>
      <c r="K5779" s="57" t="e">
        <f aca="false">INDEX(lava,MATCH(B5779,SumMonths,0),2)</f>
        <v>#N/A</v>
      </c>
    </row>
    <row r="5780" customFormat="false" ht="12.75" hidden="false" customHeight="false" outlineLevel="0" collapsed="false">
      <c r="A5780" s="57" t="e">
        <f aca="false">INDEX(BucketTable,MATCH(B5780,SumMonths,0),1)</f>
        <v>#N/A</v>
      </c>
      <c r="K5780" s="57" t="e">
        <f aca="false">INDEX(lava,MATCH(B5780,SumMonths,0),2)</f>
        <v>#N/A</v>
      </c>
    </row>
    <row r="5781" customFormat="false" ht="12.75" hidden="false" customHeight="false" outlineLevel="0" collapsed="false">
      <c r="A5781" s="57" t="e">
        <f aca="false">INDEX(BucketTable,MATCH(B5781,SumMonths,0),1)</f>
        <v>#N/A</v>
      </c>
      <c r="K5781" s="57" t="e">
        <f aca="false">INDEX(lava,MATCH(B5781,SumMonths,0),2)</f>
        <v>#N/A</v>
      </c>
    </row>
    <row r="5782" customFormat="false" ht="12.75" hidden="false" customHeight="false" outlineLevel="0" collapsed="false">
      <c r="A5782" s="57" t="e">
        <f aca="false">INDEX(BucketTable,MATCH(B5782,SumMonths,0),1)</f>
        <v>#N/A</v>
      </c>
      <c r="K5782" s="57" t="e">
        <f aca="false">INDEX(lava,MATCH(B5782,SumMonths,0),2)</f>
        <v>#N/A</v>
      </c>
    </row>
    <row r="5783" customFormat="false" ht="12.75" hidden="false" customHeight="false" outlineLevel="0" collapsed="false">
      <c r="A5783" s="57" t="e">
        <f aca="false">INDEX(BucketTable,MATCH(B5783,SumMonths,0),1)</f>
        <v>#N/A</v>
      </c>
      <c r="K5783" s="57" t="e">
        <f aca="false">INDEX(lava,MATCH(B5783,SumMonths,0),2)</f>
        <v>#N/A</v>
      </c>
    </row>
    <row r="5784" customFormat="false" ht="12.75" hidden="false" customHeight="false" outlineLevel="0" collapsed="false">
      <c r="A5784" s="57" t="e">
        <f aca="false">INDEX(BucketTable,MATCH(B5784,SumMonths,0),1)</f>
        <v>#N/A</v>
      </c>
      <c r="K5784" s="57" t="e">
        <f aca="false">INDEX(lava,MATCH(B5784,SumMonths,0),2)</f>
        <v>#N/A</v>
      </c>
    </row>
    <row r="5785" customFormat="false" ht="12.75" hidden="false" customHeight="false" outlineLevel="0" collapsed="false">
      <c r="A5785" s="57" t="e">
        <f aca="false">INDEX(BucketTable,MATCH(B5785,SumMonths,0),1)</f>
        <v>#N/A</v>
      </c>
      <c r="K5785" s="57" t="e">
        <f aca="false">INDEX(lava,MATCH(B5785,SumMonths,0),2)</f>
        <v>#N/A</v>
      </c>
    </row>
    <row r="5786" customFormat="false" ht="12.75" hidden="false" customHeight="false" outlineLevel="0" collapsed="false">
      <c r="A5786" s="57" t="e">
        <f aca="false">INDEX(BucketTable,MATCH(B5786,SumMonths,0),1)</f>
        <v>#N/A</v>
      </c>
      <c r="K5786" s="57" t="e">
        <f aca="false">INDEX(lava,MATCH(B5786,SumMonths,0),2)</f>
        <v>#N/A</v>
      </c>
    </row>
    <row r="5787" customFormat="false" ht="12.75" hidden="false" customHeight="false" outlineLevel="0" collapsed="false">
      <c r="A5787" s="57" t="e">
        <f aca="false">INDEX(BucketTable,MATCH(B5787,SumMonths,0),1)</f>
        <v>#N/A</v>
      </c>
      <c r="K5787" s="57" t="e">
        <f aca="false">INDEX(lava,MATCH(B5787,SumMonths,0),2)</f>
        <v>#N/A</v>
      </c>
    </row>
    <row r="5788" customFormat="false" ht="12.75" hidden="false" customHeight="false" outlineLevel="0" collapsed="false">
      <c r="A5788" s="57" t="e">
        <f aca="false">INDEX(BucketTable,MATCH(B5788,SumMonths,0),1)</f>
        <v>#N/A</v>
      </c>
      <c r="K5788" s="57" t="e">
        <f aca="false">INDEX(lava,MATCH(B5788,SumMonths,0),2)</f>
        <v>#N/A</v>
      </c>
    </row>
    <row r="5789" customFormat="false" ht="12.75" hidden="false" customHeight="false" outlineLevel="0" collapsed="false">
      <c r="A5789" s="57" t="e">
        <f aca="false">INDEX(BucketTable,MATCH(B5789,SumMonths,0),1)</f>
        <v>#N/A</v>
      </c>
      <c r="K5789" s="57" t="e">
        <f aca="false">INDEX(lava,MATCH(B5789,SumMonths,0),2)</f>
        <v>#N/A</v>
      </c>
    </row>
    <row r="5790" customFormat="false" ht="12.75" hidden="false" customHeight="false" outlineLevel="0" collapsed="false">
      <c r="A5790" s="57" t="e">
        <f aca="false">INDEX(BucketTable,MATCH(B5790,SumMonths,0),1)</f>
        <v>#N/A</v>
      </c>
      <c r="K5790" s="57" t="e">
        <f aca="false">INDEX(lava,MATCH(B5790,SumMonths,0),2)</f>
        <v>#N/A</v>
      </c>
    </row>
    <row r="5791" customFormat="false" ht="12.75" hidden="false" customHeight="false" outlineLevel="0" collapsed="false">
      <c r="A5791" s="57" t="e">
        <f aca="false">INDEX(BucketTable,MATCH(B5791,SumMonths,0),1)</f>
        <v>#N/A</v>
      </c>
      <c r="K5791" s="57" t="e">
        <f aca="false">INDEX(lava,MATCH(B5791,SumMonths,0),2)</f>
        <v>#N/A</v>
      </c>
    </row>
    <row r="5792" customFormat="false" ht="12.75" hidden="false" customHeight="false" outlineLevel="0" collapsed="false">
      <c r="A5792" s="57" t="e">
        <f aca="false">INDEX(BucketTable,MATCH(B5792,SumMonths,0),1)</f>
        <v>#N/A</v>
      </c>
      <c r="K5792" s="57" t="e">
        <f aca="false">INDEX(lava,MATCH(B5792,SumMonths,0),2)</f>
        <v>#N/A</v>
      </c>
    </row>
    <row r="5793" customFormat="false" ht="12.75" hidden="false" customHeight="false" outlineLevel="0" collapsed="false">
      <c r="A5793" s="57" t="e">
        <f aca="false">INDEX(BucketTable,MATCH(B5793,SumMonths,0),1)</f>
        <v>#N/A</v>
      </c>
      <c r="K5793" s="57" t="e">
        <f aca="false">INDEX(lava,MATCH(B5793,SumMonths,0),2)</f>
        <v>#N/A</v>
      </c>
    </row>
    <row r="5794" customFormat="false" ht="12.75" hidden="false" customHeight="false" outlineLevel="0" collapsed="false">
      <c r="A5794" s="57" t="e">
        <f aca="false">INDEX(BucketTable,MATCH(B5794,SumMonths,0),1)</f>
        <v>#N/A</v>
      </c>
      <c r="K5794" s="57" t="e">
        <f aca="false">INDEX(lava,MATCH(B5794,SumMonths,0),2)</f>
        <v>#N/A</v>
      </c>
    </row>
    <row r="5795" customFormat="false" ht="12.75" hidden="false" customHeight="false" outlineLevel="0" collapsed="false">
      <c r="A5795" s="57" t="e">
        <f aca="false">INDEX(BucketTable,MATCH(B5795,SumMonths,0),1)</f>
        <v>#N/A</v>
      </c>
      <c r="K5795" s="57" t="e">
        <f aca="false">INDEX(lava,MATCH(B5795,SumMonths,0),2)</f>
        <v>#N/A</v>
      </c>
    </row>
    <row r="5796" customFormat="false" ht="12.75" hidden="false" customHeight="false" outlineLevel="0" collapsed="false">
      <c r="A5796" s="57" t="e">
        <f aca="false">INDEX(BucketTable,MATCH(B5796,SumMonths,0),1)</f>
        <v>#N/A</v>
      </c>
      <c r="K5796" s="57" t="e">
        <f aca="false">INDEX(lava,MATCH(B5796,SumMonths,0),2)</f>
        <v>#N/A</v>
      </c>
    </row>
    <row r="5797" customFormat="false" ht="12.75" hidden="false" customHeight="false" outlineLevel="0" collapsed="false">
      <c r="A5797" s="57" t="e">
        <f aca="false">INDEX(BucketTable,MATCH(B5797,SumMonths,0),1)</f>
        <v>#N/A</v>
      </c>
      <c r="K5797" s="57" t="e">
        <f aca="false">INDEX(lava,MATCH(B5797,SumMonths,0),2)</f>
        <v>#N/A</v>
      </c>
    </row>
    <row r="5798" customFormat="false" ht="12.75" hidden="false" customHeight="false" outlineLevel="0" collapsed="false">
      <c r="A5798" s="57" t="e">
        <f aca="false">INDEX(BucketTable,MATCH(B5798,SumMonths,0),1)</f>
        <v>#N/A</v>
      </c>
      <c r="K5798" s="57" t="e">
        <f aca="false">INDEX(lava,MATCH(B5798,SumMonths,0),2)</f>
        <v>#N/A</v>
      </c>
    </row>
    <row r="5799" customFormat="false" ht="12.75" hidden="false" customHeight="false" outlineLevel="0" collapsed="false">
      <c r="A5799" s="57" t="e">
        <f aca="false">INDEX(BucketTable,MATCH(B5799,SumMonths,0),1)</f>
        <v>#N/A</v>
      </c>
      <c r="K5799" s="57" t="e">
        <f aca="false">INDEX(lava,MATCH(B5799,SumMonths,0),2)</f>
        <v>#N/A</v>
      </c>
    </row>
    <row r="5800" customFormat="false" ht="12.75" hidden="false" customHeight="false" outlineLevel="0" collapsed="false">
      <c r="A5800" s="57" t="e">
        <f aca="false">INDEX(BucketTable,MATCH(B5800,SumMonths,0),1)</f>
        <v>#N/A</v>
      </c>
      <c r="K5800" s="57" t="e">
        <f aca="false">INDEX(lava,MATCH(B5800,SumMonths,0),2)</f>
        <v>#N/A</v>
      </c>
    </row>
    <row r="5801" customFormat="false" ht="12.75" hidden="false" customHeight="false" outlineLevel="0" collapsed="false">
      <c r="A5801" s="57" t="e">
        <f aca="false">INDEX(BucketTable,MATCH(B5801,SumMonths,0),1)</f>
        <v>#N/A</v>
      </c>
      <c r="K5801" s="57" t="e">
        <f aca="false">INDEX(lava,MATCH(B5801,SumMonths,0),2)</f>
        <v>#N/A</v>
      </c>
    </row>
    <row r="5802" customFormat="false" ht="12.75" hidden="false" customHeight="false" outlineLevel="0" collapsed="false">
      <c r="A5802" s="57" t="e">
        <f aca="false">INDEX(BucketTable,MATCH(B5802,SumMonths,0),1)</f>
        <v>#N/A</v>
      </c>
      <c r="K5802" s="57" t="e">
        <f aca="false">INDEX(lava,MATCH(B5802,SumMonths,0),2)</f>
        <v>#N/A</v>
      </c>
    </row>
    <row r="5803" customFormat="false" ht="12.75" hidden="false" customHeight="false" outlineLevel="0" collapsed="false">
      <c r="A5803" s="57" t="e">
        <f aca="false">INDEX(BucketTable,MATCH(B5803,SumMonths,0),1)</f>
        <v>#N/A</v>
      </c>
      <c r="K5803" s="57" t="e">
        <f aca="false">INDEX(lava,MATCH(B5803,SumMonths,0),2)</f>
        <v>#N/A</v>
      </c>
    </row>
    <row r="5804" customFormat="false" ht="12.75" hidden="false" customHeight="false" outlineLevel="0" collapsed="false">
      <c r="A5804" s="57" t="e">
        <f aca="false">INDEX(BucketTable,MATCH(B5804,SumMonths,0),1)</f>
        <v>#N/A</v>
      </c>
      <c r="K5804" s="57" t="e">
        <f aca="false">INDEX(lava,MATCH(B5804,SumMonths,0),2)</f>
        <v>#N/A</v>
      </c>
    </row>
    <row r="5805" customFormat="false" ht="12.75" hidden="false" customHeight="false" outlineLevel="0" collapsed="false">
      <c r="A5805" s="57" t="e">
        <f aca="false">INDEX(BucketTable,MATCH(B5805,SumMonths,0),1)</f>
        <v>#N/A</v>
      </c>
      <c r="K5805" s="57" t="e">
        <f aca="false">INDEX(lava,MATCH(B5805,SumMonths,0),2)</f>
        <v>#N/A</v>
      </c>
    </row>
    <row r="5806" customFormat="false" ht="12.75" hidden="false" customHeight="false" outlineLevel="0" collapsed="false">
      <c r="A5806" s="57" t="e">
        <f aca="false">INDEX(BucketTable,MATCH(B5806,SumMonths,0),1)</f>
        <v>#N/A</v>
      </c>
      <c r="K5806" s="57" t="e">
        <f aca="false">INDEX(lava,MATCH(B5806,SumMonths,0),2)</f>
        <v>#N/A</v>
      </c>
    </row>
    <row r="5807" customFormat="false" ht="12.75" hidden="false" customHeight="false" outlineLevel="0" collapsed="false">
      <c r="A5807" s="57" t="e">
        <f aca="false">INDEX(BucketTable,MATCH(B5807,SumMonths,0),1)</f>
        <v>#N/A</v>
      </c>
      <c r="K5807" s="57" t="e">
        <f aca="false">INDEX(lava,MATCH(B5807,SumMonths,0),2)</f>
        <v>#N/A</v>
      </c>
    </row>
    <row r="5808" customFormat="false" ht="12.75" hidden="false" customHeight="false" outlineLevel="0" collapsed="false">
      <c r="A5808" s="57" t="e">
        <f aca="false">INDEX(BucketTable,MATCH(B5808,SumMonths,0),1)</f>
        <v>#N/A</v>
      </c>
      <c r="K5808" s="57" t="e">
        <f aca="false">INDEX(lava,MATCH(B5808,SumMonths,0),2)</f>
        <v>#N/A</v>
      </c>
    </row>
    <row r="5809" customFormat="false" ht="12.75" hidden="false" customHeight="false" outlineLevel="0" collapsed="false">
      <c r="A5809" s="57" t="e">
        <f aca="false">INDEX(BucketTable,MATCH(B5809,SumMonths,0),1)</f>
        <v>#N/A</v>
      </c>
      <c r="K5809" s="57" t="e">
        <f aca="false">INDEX(lava,MATCH(B5809,SumMonths,0),2)</f>
        <v>#N/A</v>
      </c>
    </row>
    <row r="5810" customFormat="false" ht="12.75" hidden="false" customHeight="false" outlineLevel="0" collapsed="false">
      <c r="A5810" s="57" t="e">
        <f aca="false">INDEX(BucketTable,MATCH(B5810,SumMonths,0),1)</f>
        <v>#N/A</v>
      </c>
      <c r="K5810" s="57" t="e">
        <f aca="false">INDEX(lava,MATCH(B5810,SumMonths,0),2)</f>
        <v>#N/A</v>
      </c>
    </row>
    <row r="5811" customFormat="false" ht="12.75" hidden="false" customHeight="false" outlineLevel="0" collapsed="false">
      <c r="A5811" s="57" t="e">
        <f aca="false">INDEX(BucketTable,MATCH(B5811,SumMonths,0),1)</f>
        <v>#N/A</v>
      </c>
      <c r="K5811" s="57" t="e">
        <f aca="false">INDEX(lava,MATCH(B5811,SumMonths,0),2)</f>
        <v>#N/A</v>
      </c>
    </row>
    <row r="5812" customFormat="false" ht="12.75" hidden="false" customHeight="false" outlineLevel="0" collapsed="false">
      <c r="A5812" s="57" t="e">
        <f aca="false">INDEX(BucketTable,MATCH(B5812,SumMonths,0),1)</f>
        <v>#N/A</v>
      </c>
      <c r="K5812" s="57" t="e">
        <f aca="false">INDEX(lava,MATCH(B5812,SumMonths,0),2)</f>
        <v>#N/A</v>
      </c>
    </row>
    <row r="5813" customFormat="false" ht="12.75" hidden="false" customHeight="false" outlineLevel="0" collapsed="false">
      <c r="A5813" s="57" t="e">
        <f aca="false">INDEX(BucketTable,MATCH(B5813,SumMonths,0),1)</f>
        <v>#N/A</v>
      </c>
      <c r="K5813" s="57" t="e">
        <f aca="false">INDEX(lava,MATCH(B5813,SumMonths,0),2)</f>
        <v>#N/A</v>
      </c>
    </row>
    <row r="5814" customFormat="false" ht="12.75" hidden="false" customHeight="false" outlineLevel="0" collapsed="false">
      <c r="A5814" s="57" t="e">
        <f aca="false">INDEX(BucketTable,MATCH(B5814,SumMonths,0),1)</f>
        <v>#N/A</v>
      </c>
      <c r="K5814" s="57" t="e">
        <f aca="false">INDEX(lava,MATCH(B5814,SumMonths,0),2)</f>
        <v>#N/A</v>
      </c>
    </row>
    <row r="5815" customFormat="false" ht="12.75" hidden="false" customHeight="false" outlineLevel="0" collapsed="false">
      <c r="A5815" s="57" t="e">
        <f aca="false">INDEX(BucketTable,MATCH(B5815,SumMonths,0),1)</f>
        <v>#N/A</v>
      </c>
      <c r="K5815" s="57" t="e">
        <f aca="false">INDEX(lava,MATCH(B5815,SumMonths,0),2)</f>
        <v>#N/A</v>
      </c>
    </row>
    <row r="5816" customFormat="false" ht="12.75" hidden="false" customHeight="false" outlineLevel="0" collapsed="false">
      <c r="A5816" s="57" t="e">
        <f aca="false">INDEX(BucketTable,MATCH(B5816,SumMonths,0),1)</f>
        <v>#N/A</v>
      </c>
      <c r="K5816" s="57" t="e">
        <f aca="false">INDEX(lava,MATCH(B5816,SumMonths,0),2)</f>
        <v>#N/A</v>
      </c>
    </row>
    <row r="5817" customFormat="false" ht="12.75" hidden="false" customHeight="false" outlineLevel="0" collapsed="false">
      <c r="A5817" s="57" t="e">
        <f aca="false">INDEX(BucketTable,MATCH(B5817,SumMonths,0),1)</f>
        <v>#N/A</v>
      </c>
      <c r="K5817" s="57" t="e">
        <f aca="false">INDEX(lava,MATCH(B5817,SumMonths,0),2)</f>
        <v>#N/A</v>
      </c>
    </row>
    <row r="5818" customFormat="false" ht="12.75" hidden="false" customHeight="false" outlineLevel="0" collapsed="false">
      <c r="A5818" s="57" t="e">
        <f aca="false">INDEX(BucketTable,MATCH(B5818,SumMonths,0),1)</f>
        <v>#N/A</v>
      </c>
      <c r="K5818" s="57" t="e">
        <f aca="false">INDEX(lava,MATCH(B5818,SumMonths,0),2)</f>
        <v>#N/A</v>
      </c>
    </row>
    <row r="5819" customFormat="false" ht="12.75" hidden="false" customHeight="false" outlineLevel="0" collapsed="false">
      <c r="A5819" s="57" t="e">
        <f aca="false">INDEX(BucketTable,MATCH(B5819,SumMonths,0),1)</f>
        <v>#N/A</v>
      </c>
      <c r="K5819" s="57" t="e">
        <f aca="false">INDEX(lava,MATCH(B5819,SumMonths,0),2)</f>
        <v>#N/A</v>
      </c>
    </row>
    <row r="5820" customFormat="false" ht="12.75" hidden="false" customHeight="false" outlineLevel="0" collapsed="false">
      <c r="A5820" s="57" t="e">
        <f aca="false">INDEX(BucketTable,MATCH(B5820,SumMonths,0),1)</f>
        <v>#N/A</v>
      </c>
      <c r="K5820" s="57" t="e">
        <f aca="false">INDEX(lava,MATCH(B5820,SumMonths,0),2)</f>
        <v>#N/A</v>
      </c>
    </row>
    <row r="5821" customFormat="false" ht="12.75" hidden="false" customHeight="false" outlineLevel="0" collapsed="false">
      <c r="A5821" s="57" t="e">
        <f aca="false">INDEX(BucketTable,MATCH(B5821,SumMonths,0),1)</f>
        <v>#N/A</v>
      </c>
      <c r="K5821" s="57" t="e">
        <f aca="false">INDEX(lava,MATCH(B5821,SumMonths,0),2)</f>
        <v>#N/A</v>
      </c>
    </row>
    <row r="5822" customFormat="false" ht="12.75" hidden="false" customHeight="false" outlineLevel="0" collapsed="false">
      <c r="A5822" s="57" t="e">
        <f aca="false">INDEX(BucketTable,MATCH(B5822,SumMonths,0),1)</f>
        <v>#N/A</v>
      </c>
      <c r="K5822" s="57" t="e">
        <f aca="false">INDEX(lava,MATCH(B5822,SumMonths,0),2)</f>
        <v>#N/A</v>
      </c>
    </row>
    <row r="5823" customFormat="false" ht="12.75" hidden="false" customHeight="false" outlineLevel="0" collapsed="false">
      <c r="A5823" s="57" t="e">
        <f aca="false">INDEX(BucketTable,MATCH(B5823,SumMonths,0),1)</f>
        <v>#N/A</v>
      </c>
      <c r="K5823" s="57" t="e">
        <f aca="false">INDEX(lava,MATCH(B5823,SumMonths,0),2)</f>
        <v>#N/A</v>
      </c>
    </row>
    <row r="5824" customFormat="false" ht="12.75" hidden="false" customHeight="false" outlineLevel="0" collapsed="false">
      <c r="A5824" s="57" t="e">
        <f aca="false">INDEX(BucketTable,MATCH(B5824,SumMonths,0),1)</f>
        <v>#N/A</v>
      </c>
      <c r="K5824" s="57" t="e">
        <f aca="false">INDEX(lava,MATCH(B5824,SumMonths,0),2)</f>
        <v>#N/A</v>
      </c>
    </row>
    <row r="5825" customFormat="false" ht="12.75" hidden="false" customHeight="false" outlineLevel="0" collapsed="false">
      <c r="A5825" s="57" t="e">
        <f aca="false">INDEX(BucketTable,MATCH(B5825,SumMonths,0),1)</f>
        <v>#N/A</v>
      </c>
      <c r="K5825" s="57" t="e">
        <f aca="false">INDEX(lava,MATCH(B5825,SumMonths,0),2)</f>
        <v>#N/A</v>
      </c>
    </row>
    <row r="5826" customFormat="false" ht="12.75" hidden="false" customHeight="false" outlineLevel="0" collapsed="false">
      <c r="A5826" s="57" t="e">
        <f aca="false">INDEX(BucketTable,MATCH(B5826,SumMonths,0),1)</f>
        <v>#N/A</v>
      </c>
      <c r="K5826" s="57" t="e">
        <f aca="false">INDEX(lava,MATCH(B5826,SumMonths,0),2)</f>
        <v>#N/A</v>
      </c>
    </row>
    <row r="5827" customFormat="false" ht="12.75" hidden="false" customHeight="false" outlineLevel="0" collapsed="false">
      <c r="A5827" s="57" t="e">
        <f aca="false">INDEX(BucketTable,MATCH(B5827,SumMonths,0),1)</f>
        <v>#N/A</v>
      </c>
      <c r="K5827" s="57" t="e">
        <f aca="false">INDEX(lava,MATCH(B5827,SumMonths,0),2)</f>
        <v>#N/A</v>
      </c>
    </row>
    <row r="5828" customFormat="false" ht="12.75" hidden="false" customHeight="false" outlineLevel="0" collapsed="false">
      <c r="A5828" s="57" t="e">
        <f aca="false">INDEX(BucketTable,MATCH(B5828,SumMonths,0),1)</f>
        <v>#N/A</v>
      </c>
      <c r="K5828" s="57" t="e">
        <f aca="false">INDEX(lava,MATCH(B5828,SumMonths,0),2)</f>
        <v>#N/A</v>
      </c>
    </row>
    <row r="5829" customFormat="false" ht="12.75" hidden="false" customHeight="false" outlineLevel="0" collapsed="false">
      <c r="A5829" s="57" t="e">
        <f aca="false">INDEX(BucketTable,MATCH(B5829,SumMonths,0),1)</f>
        <v>#N/A</v>
      </c>
      <c r="K5829" s="57" t="e">
        <f aca="false">INDEX(lava,MATCH(B5829,SumMonths,0),2)</f>
        <v>#N/A</v>
      </c>
    </row>
    <row r="5830" customFormat="false" ht="12.75" hidden="false" customHeight="false" outlineLevel="0" collapsed="false">
      <c r="A5830" s="57" t="e">
        <f aca="false">INDEX(BucketTable,MATCH(B5830,SumMonths,0),1)</f>
        <v>#N/A</v>
      </c>
      <c r="K5830" s="57" t="e">
        <f aca="false">INDEX(lava,MATCH(B5830,SumMonths,0),2)</f>
        <v>#N/A</v>
      </c>
    </row>
    <row r="5831" customFormat="false" ht="12.75" hidden="false" customHeight="false" outlineLevel="0" collapsed="false">
      <c r="A5831" s="57" t="e">
        <f aca="false">INDEX(BucketTable,MATCH(B5831,SumMonths,0),1)</f>
        <v>#N/A</v>
      </c>
      <c r="K5831" s="57" t="e">
        <f aca="false">INDEX(lava,MATCH(B5831,SumMonths,0),2)</f>
        <v>#N/A</v>
      </c>
    </row>
    <row r="5832" customFormat="false" ht="12.75" hidden="false" customHeight="false" outlineLevel="0" collapsed="false">
      <c r="A5832" s="57" t="e">
        <f aca="false">INDEX(BucketTable,MATCH(B5832,SumMonths,0),1)</f>
        <v>#N/A</v>
      </c>
      <c r="K5832" s="57" t="e">
        <f aca="false">INDEX(lava,MATCH(B5832,SumMonths,0),2)</f>
        <v>#N/A</v>
      </c>
    </row>
    <row r="5833" customFormat="false" ht="12.75" hidden="false" customHeight="false" outlineLevel="0" collapsed="false">
      <c r="A5833" s="57" t="e">
        <f aca="false">INDEX(BucketTable,MATCH(B5833,SumMonths,0),1)</f>
        <v>#N/A</v>
      </c>
      <c r="K5833" s="57" t="e">
        <f aca="false">INDEX(lava,MATCH(B5833,SumMonths,0),2)</f>
        <v>#N/A</v>
      </c>
    </row>
    <row r="5834" customFormat="false" ht="12.75" hidden="false" customHeight="false" outlineLevel="0" collapsed="false">
      <c r="A5834" s="57" t="e">
        <f aca="false">INDEX(BucketTable,MATCH(B5834,SumMonths,0),1)</f>
        <v>#N/A</v>
      </c>
      <c r="K5834" s="57" t="e">
        <f aca="false">INDEX(lava,MATCH(B5834,SumMonths,0),2)</f>
        <v>#N/A</v>
      </c>
    </row>
    <row r="5835" customFormat="false" ht="12.75" hidden="false" customHeight="false" outlineLevel="0" collapsed="false">
      <c r="A5835" s="57" t="e">
        <f aca="false">INDEX(BucketTable,MATCH(B5835,SumMonths,0),1)</f>
        <v>#N/A</v>
      </c>
      <c r="K5835" s="57" t="e">
        <f aca="false">INDEX(lava,MATCH(B5835,SumMonths,0),2)</f>
        <v>#N/A</v>
      </c>
    </row>
    <row r="5836" customFormat="false" ht="12.75" hidden="false" customHeight="false" outlineLevel="0" collapsed="false">
      <c r="A5836" s="57" t="e">
        <f aca="false">INDEX(BucketTable,MATCH(B5836,SumMonths,0),1)</f>
        <v>#N/A</v>
      </c>
      <c r="K5836" s="57" t="e">
        <f aca="false">INDEX(lava,MATCH(B5836,SumMonths,0),2)</f>
        <v>#N/A</v>
      </c>
    </row>
    <row r="5837" customFormat="false" ht="12.75" hidden="false" customHeight="false" outlineLevel="0" collapsed="false">
      <c r="A5837" s="57" t="e">
        <f aca="false">INDEX(BucketTable,MATCH(B5837,SumMonths,0),1)</f>
        <v>#N/A</v>
      </c>
      <c r="K5837" s="57" t="e">
        <f aca="false">INDEX(lava,MATCH(B5837,SumMonths,0),2)</f>
        <v>#N/A</v>
      </c>
    </row>
    <row r="5838" customFormat="false" ht="12.75" hidden="false" customHeight="false" outlineLevel="0" collapsed="false">
      <c r="A5838" s="57" t="e">
        <f aca="false">INDEX(BucketTable,MATCH(B5838,SumMonths,0),1)</f>
        <v>#N/A</v>
      </c>
      <c r="K5838" s="57" t="e">
        <f aca="false">INDEX(lava,MATCH(B5838,SumMonths,0),2)</f>
        <v>#N/A</v>
      </c>
    </row>
    <row r="5839" customFormat="false" ht="12.75" hidden="false" customHeight="false" outlineLevel="0" collapsed="false">
      <c r="A5839" s="57" t="e">
        <f aca="false">INDEX(BucketTable,MATCH(B5839,SumMonths,0),1)</f>
        <v>#N/A</v>
      </c>
      <c r="K5839" s="57" t="e">
        <f aca="false">INDEX(lava,MATCH(B5839,SumMonths,0),2)</f>
        <v>#N/A</v>
      </c>
    </row>
    <row r="5840" customFormat="false" ht="12.75" hidden="false" customHeight="false" outlineLevel="0" collapsed="false">
      <c r="A5840" s="57" t="e">
        <f aca="false">INDEX(BucketTable,MATCH(B5840,SumMonths,0),1)</f>
        <v>#N/A</v>
      </c>
      <c r="K5840" s="57" t="e">
        <f aca="false">INDEX(lava,MATCH(B5840,SumMonths,0),2)</f>
        <v>#N/A</v>
      </c>
    </row>
    <row r="5841" customFormat="false" ht="12.75" hidden="false" customHeight="false" outlineLevel="0" collapsed="false">
      <c r="A5841" s="57" t="e">
        <f aca="false">INDEX(BucketTable,MATCH(B5841,SumMonths,0),1)</f>
        <v>#N/A</v>
      </c>
      <c r="K5841" s="57" t="e">
        <f aca="false">INDEX(lava,MATCH(B5841,SumMonths,0),2)</f>
        <v>#N/A</v>
      </c>
    </row>
    <row r="5842" customFormat="false" ht="12.75" hidden="false" customHeight="false" outlineLevel="0" collapsed="false">
      <c r="A5842" s="57" t="e">
        <f aca="false">INDEX(BucketTable,MATCH(B5842,SumMonths,0),1)</f>
        <v>#N/A</v>
      </c>
      <c r="K5842" s="57" t="e">
        <f aca="false">INDEX(lava,MATCH(B5842,SumMonths,0),2)</f>
        <v>#N/A</v>
      </c>
    </row>
    <row r="5843" customFormat="false" ht="12.75" hidden="false" customHeight="false" outlineLevel="0" collapsed="false">
      <c r="A5843" s="57" t="e">
        <f aca="false">INDEX(BucketTable,MATCH(B5843,SumMonths,0),1)</f>
        <v>#N/A</v>
      </c>
      <c r="K5843" s="57" t="e">
        <f aca="false">INDEX(lava,MATCH(B5843,SumMonths,0),2)</f>
        <v>#N/A</v>
      </c>
    </row>
    <row r="5844" customFormat="false" ht="12.75" hidden="false" customHeight="false" outlineLevel="0" collapsed="false">
      <c r="A5844" s="57" t="e">
        <f aca="false">INDEX(BucketTable,MATCH(B5844,SumMonths,0),1)</f>
        <v>#N/A</v>
      </c>
      <c r="K5844" s="57" t="e">
        <f aca="false">INDEX(lava,MATCH(B5844,SumMonths,0),2)</f>
        <v>#N/A</v>
      </c>
    </row>
    <row r="5845" customFormat="false" ht="12.75" hidden="false" customHeight="false" outlineLevel="0" collapsed="false">
      <c r="A5845" s="57" t="e">
        <f aca="false">INDEX(BucketTable,MATCH(B5845,SumMonths,0),1)</f>
        <v>#N/A</v>
      </c>
      <c r="K5845" s="57" t="e">
        <f aca="false">INDEX(lava,MATCH(B5845,SumMonths,0),2)</f>
        <v>#N/A</v>
      </c>
    </row>
    <row r="5846" customFormat="false" ht="12.75" hidden="false" customHeight="false" outlineLevel="0" collapsed="false">
      <c r="A5846" s="57" t="e">
        <f aca="false">INDEX(BucketTable,MATCH(B5846,SumMonths,0),1)</f>
        <v>#N/A</v>
      </c>
      <c r="K5846" s="57" t="e">
        <f aca="false">INDEX(lava,MATCH(B5846,SumMonths,0),2)</f>
        <v>#N/A</v>
      </c>
    </row>
    <row r="5847" customFormat="false" ht="12.75" hidden="false" customHeight="false" outlineLevel="0" collapsed="false">
      <c r="A5847" s="57" t="e">
        <f aca="false">INDEX(BucketTable,MATCH(B5847,SumMonths,0),1)</f>
        <v>#N/A</v>
      </c>
      <c r="K5847" s="57" t="e">
        <f aca="false">INDEX(lava,MATCH(B5847,SumMonths,0),2)</f>
        <v>#N/A</v>
      </c>
    </row>
    <row r="5848" customFormat="false" ht="12.75" hidden="false" customHeight="false" outlineLevel="0" collapsed="false">
      <c r="A5848" s="57" t="e">
        <f aca="false">INDEX(BucketTable,MATCH(B5848,SumMonths,0),1)</f>
        <v>#N/A</v>
      </c>
      <c r="K5848" s="57" t="e">
        <f aca="false">INDEX(lava,MATCH(B5848,SumMonths,0),2)</f>
        <v>#N/A</v>
      </c>
    </row>
    <row r="5849" customFormat="false" ht="12.75" hidden="false" customHeight="false" outlineLevel="0" collapsed="false">
      <c r="A5849" s="57" t="e">
        <f aca="false">INDEX(BucketTable,MATCH(B5849,SumMonths,0),1)</f>
        <v>#N/A</v>
      </c>
      <c r="K5849" s="57" t="e">
        <f aca="false">INDEX(lava,MATCH(B5849,SumMonths,0),2)</f>
        <v>#N/A</v>
      </c>
    </row>
    <row r="5850" customFormat="false" ht="12.75" hidden="false" customHeight="false" outlineLevel="0" collapsed="false">
      <c r="A5850" s="57" t="e">
        <f aca="false">INDEX(BucketTable,MATCH(B5850,SumMonths,0),1)</f>
        <v>#N/A</v>
      </c>
      <c r="K5850" s="57" t="e">
        <f aca="false">INDEX(lava,MATCH(B5850,SumMonths,0),2)</f>
        <v>#N/A</v>
      </c>
    </row>
    <row r="5851" customFormat="false" ht="12.75" hidden="false" customHeight="false" outlineLevel="0" collapsed="false">
      <c r="A5851" s="57" t="e">
        <f aca="false">INDEX(BucketTable,MATCH(B5851,SumMonths,0),1)</f>
        <v>#N/A</v>
      </c>
      <c r="K5851" s="57" t="e">
        <f aca="false">INDEX(lava,MATCH(B5851,SumMonths,0),2)</f>
        <v>#N/A</v>
      </c>
    </row>
    <row r="5852" customFormat="false" ht="12.75" hidden="false" customHeight="false" outlineLevel="0" collapsed="false">
      <c r="A5852" s="57" t="e">
        <f aca="false">INDEX(BucketTable,MATCH(B5852,SumMonths,0),1)</f>
        <v>#N/A</v>
      </c>
      <c r="K5852" s="57" t="e">
        <f aca="false">INDEX(lava,MATCH(B5852,SumMonths,0),2)</f>
        <v>#N/A</v>
      </c>
    </row>
    <row r="5853" customFormat="false" ht="12.75" hidden="false" customHeight="false" outlineLevel="0" collapsed="false">
      <c r="A5853" s="57" t="e">
        <f aca="false">INDEX(BucketTable,MATCH(B5853,SumMonths,0),1)</f>
        <v>#N/A</v>
      </c>
      <c r="K5853" s="57" t="e">
        <f aca="false">INDEX(lava,MATCH(B5853,SumMonths,0),2)</f>
        <v>#N/A</v>
      </c>
    </row>
    <row r="5854" customFormat="false" ht="12.75" hidden="false" customHeight="false" outlineLevel="0" collapsed="false">
      <c r="A5854" s="57" t="e">
        <f aca="false">INDEX(BucketTable,MATCH(B5854,SumMonths,0),1)</f>
        <v>#N/A</v>
      </c>
      <c r="K5854" s="57" t="e">
        <f aca="false">INDEX(lava,MATCH(B5854,SumMonths,0),2)</f>
        <v>#N/A</v>
      </c>
    </row>
    <row r="5855" customFormat="false" ht="12.75" hidden="false" customHeight="false" outlineLevel="0" collapsed="false">
      <c r="A5855" s="57" t="e">
        <f aca="false">INDEX(BucketTable,MATCH(B5855,SumMonths,0),1)</f>
        <v>#N/A</v>
      </c>
      <c r="K5855" s="57" t="e">
        <f aca="false">INDEX(lava,MATCH(B5855,SumMonths,0),2)</f>
        <v>#N/A</v>
      </c>
    </row>
    <row r="5856" customFormat="false" ht="12.75" hidden="false" customHeight="false" outlineLevel="0" collapsed="false">
      <c r="A5856" s="57" t="e">
        <f aca="false">INDEX(BucketTable,MATCH(B5856,SumMonths,0),1)</f>
        <v>#N/A</v>
      </c>
      <c r="K5856" s="57" t="e">
        <f aca="false">INDEX(lava,MATCH(B5856,SumMonths,0),2)</f>
        <v>#N/A</v>
      </c>
    </row>
    <row r="5857" customFormat="false" ht="12.75" hidden="false" customHeight="false" outlineLevel="0" collapsed="false">
      <c r="A5857" s="57" t="e">
        <f aca="false">INDEX(BucketTable,MATCH(B5857,SumMonths,0),1)</f>
        <v>#N/A</v>
      </c>
      <c r="K5857" s="57" t="e">
        <f aca="false">INDEX(lava,MATCH(B5857,SumMonths,0),2)</f>
        <v>#N/A</v>
      </c>
    </row>
    <row r="5858" customFormat="false" ht="12.75" hidden="false" customHeight="false" outlineLevel="0" collapsed="false">
      <c r="A5858" s="57" t="e">
        <f aca="false">INDEX(BucketTable,MATCH(B5858,SumMonths,0),1)</f>
        <v>#N/A</v>
      </c>
      <c r="K5858" s="57" t="e">
        <f aca="false">INDEX(lava,MATCH(B5858,SumMonths,0),2)</f>
        <v>#N/A</v>
      </c>
    </row>
    <row r="5859" customFormat="false" ht="12.75" hidden="false" customHeight="false" outlineLevel="0" collapsed="false">
      <c r="A5859" s="57" t="e">
        <f aca="false">INDEX(BucketTable,MATCH(B5859,SumMonths,0),1)</f>
        <v>#N/A</v>
      </c>
      <c r="K5859" s="57" t="e">
        <f aca="false">INDEX(lava,MATCH(B5859,SumMonths,0),2)</f>
        <v>#N/A</v>
      </c>
    </row>
    <row r="5860" customFormat="false" ht="12.75" hidden="false" customHeight="false" outlineLevel="0" collapsed="false">
      <c r="A5860" s="57" t="e">
        <f aca="false">INDEX(BucketTable,MATCH(B5860,SumMonths,0),1)</f>
        <v>#N/A</v>
      </c>
      <c r="K5860" s="57" t="e">
        <f aca="false">INDEX(lava,MATCH(B5860,SumMonths,0),2)</f>
        <v>#N/A</v>
      </c>
    </row>
    <row r="5861" customFormat="false" ht="12.75" hidden="false" customHeight="false" outlineLevel="0" collapsed="false">
      <c r="A5861" s="57" t="e">
        <f aca="false">INDEX(BucketTable,MATCH(B5861,SumMonths,0),1)</f>
        <v>#N/A</v>
      </c>
      <c r="K5861" s="57" t="e">
        <f aca="false">INDEX(lava,MATCH(B5861,SumMonths,0),2)</f>
        <v>#N/A</v>
      </c>
    </row>
    <row r="5862" customFormat="false" ht="12.75" hidden="false" customHeight="false" outlineLevel="0" collapsed="false">
      <c r="A5862" s="57" t="e">
        <f aca="false">INDEX(BucketTable,MATCH(B5862,SumMonths,0),1)</f>
        <v>#N/A</v>
      </c>
      <c r="K5862" s="57" t="e">
        <f aca="false">INDEX(lava,MATCH(B5862,SumMonths,0),2)</f>
        <v>#N/A</v>
      </c>
    </row>
    <row r="5863" customFormat="false" ht="12.75" hidden="false" customHeight="false" outlineLevel="0" collapsed="false">
      <c r="A5863" s="57" t="e">
        <f aca="false">INDEX(BucketTable,MATCH(B5863,SumMonths,0),1)</f>
        <v>#N/A</v>
      </c>
      <c r="K5863" s="57" t="e">
        <f aca="false">INDEX(lava,MATCH(B5863,SumMonths,0),2)</f>
        <v>#N/A</v>
      </c>
    </row>
    <row r="5864" customFormat="false" ht="12.75" hidden="false" customHeight="false" outlineLevel="0" collapsed="false">
      <c r="A5864" s="57" t="e">
        <f aca="false">INDEX(BucketTable,MATCH(B5864,SumMonths,0),1)</f>
        <v>#N/A</v>
      </c>
      <c r="K5864" s="57" t="e">
        <f aca="false">INDEX(lava,MATCH(B5864,SumMonths,0),2)</f>
        <v>#N/A</v>
      </c>
    </row>
    <row r="5865" customFormat="false" ht="12.75" hidden="false" customHeight="false" outlineLevel="0" collapsed="false">
      <c r="A5865" s="57" t="e">
        <f aca="false">INDEX(BucketTable,MATCH(B5865,SumMonths,0),1)</f>
        <v>#N/A</v>
      </c>
      <c r="K5865" s="57" t="e">
        <f aca="false">INDEX(lava,MATCH(B5865,SumMonths,0),2)</f>
        <v>#N/A</v>
      </c>
    </row>
    <row r="5866" customFormat="false" ht="12.75" hidden="false" customHeight="false" outlineLevel="0" collapsed="false">
      <c r="A5866" s="57" t="e">
        <f aca="false">INDEX(BucketTable,MATCH(B5866,SumMonths,0),1)</f>
        <v>#N/A</v>
      </c>
      <c r="K5866" s="57" t="e">
        <f aca="false">INDEX(lava,MATCH(B5866,SumMonths,0),2)</f>
        <v>#N/A</v>
      </c>
    </row>
    <row r="5867" customFormat="false" ht="12.75" hidden="false" customHeight="false" outlineLevel="0" collapsed="false">
      <c r="A5867" s="57" t="e">
        <f aca="false">INDEX(BucketTable,MATCH(B5867,SumMonths,0),1)</f>
        <v>#N/A</v>
      </c>
      <c r="K5867" s="57" t="e">
        <f aca="false">INDEX(lava,MATCH(B5867,SumMonths,0),2)</f>
        <v>#N/A</v>
      </c>
    </row>
    <row r="5868" customFormat="false" ht="12.75" hidden="false" customHeight="false" outlineLevel="0" collapsed="false">
      <c r="A5868" s="57" t="e">
        <f aca="false">INDEX(BucketTable,MATCH(B5868,SumMonths,0),1)</f>
        <v>#N/A</v>
      </c>
      <c r="K5868" s="57" t="e">
        <f aca="false">INDEX(lava,MATCH(B5868,SumMonths,0),2)</f>
        <v>#N/A</v>
      </c>
    </row>
    <row r="5869" customFormat="false" ht="12.75" hidden="false" customHeight="false" outlineLevel="0" collapsed="false">
      <c r="A5869" s="57" t="e">
        <f aca="false">INDEX(BucketTable,MATCH(B5869,SumMonths,0),1)</f>
        <v>#N/A</v>
      </c>
      <c r="K5869" s="57" t="e">
        <f aca="false">INDEX(lava,MATCH(B5869,SumMonths,0),2)</f>
        <v>#N/A</v>
      </c>
    </row>
    <row r="5870" customFormat="false" ht="12.75" hidden="false" customHeight="false" outlineLevel="0" collapsed="false">
      <c r="A5870" s="57" t="e">
        <f aca="false">INDEX(BucketTable,MATCH(B5870,SumMonths,0),1)</f>
        <v>#N/A</v>
      </c>
      <c r="K5870" s="57" t="e">
        <f aca="false">INDEX(lava,MATCH(B5870,SumMonths,0),2)</f>
        <v>#N/A</v>
      </c>
    </row>
    <row r="5871" customFormat="false" ht="12.75" hidden="false" customHeight="false" outlineLevel="0" collapsed="false">
      <c r="A5871" s="57" t="e">
        <f aca="false">INDEX(BucketTable,MATCH(B5871,SumMonths,0),1)</f>
        <v>#N/A</v>
      </c>
      <c r="K5871" s="57" t="e">
        <f aca="false">INDEX(lava,MATCH(B5871,SumMonths,0),2)</f>
        <v>#N/A</v>
      </c>
    </row>
    <row r="5872" customFormat="false" ht="12.75" hidden="false" customHeight="false" outlineLevel="0" collapsed="false">
      <c r="A5872" s="57" t="e">
        <f aca="false">INDEX(BucketTable,MATCH(B5872,SumMonths,0),1)</f>
        <v>#N/A</v>
      </c>
      <c r="K5872" s="57" t="e">
        <f aca="false">INDEX(lava,MATCH(B5872,SumMonths,0),2)</f>
        <v>#N/A</v>
      </c>
    </row>
    <row r="5873" customFormat="false" ht="12.75" hidden="false" customHeight="false" outlineLevel="0" collapsed="false">
      <c r="A5873" s="57" t="e">
        <f aca="false">INDEX(BucketTable,MATCH(B5873,SumMonths,0),1)</f>
        <v>#N/A</v>
      </c>
      <c r="K5873" s="57" t="e">
        <f aca="false">INDEX(lava,MATCH(B5873,SumMonths,0),2)</f>
        <v>#N/A</v>
      </c>
    </row>
    <row r="5874" customFormat="false" ht="12.75" hidden="false" customHeight="false" outlineLevel="0" collapsed="false">
      <c r="A5874" s="57" t="e">
        <f aca="false">INDEX(BucketTable,MATCH(B5874,SumMonths,0),1)</f>
        <v>#N/A</v>
      </c>
      <c r="K5874" s="57" t="e">
        <f aca="false">INDEX(lava,MATCH(B5874,SumMonths,0),2)</f>
        <v>#N/A</v>
      </c>
    </row>
    <row r="5875" customFormat="false" ht="12.75" hidden="false" customHeight="false" outlineLevel="0" collapsed="false">
      <c r="A5875" s="57" t="e">
        <f aca="false">INDEX(BucketTable,MATCH(B5875,SumMonths,0),1)</f>
        <v>#N/A</v>
      </c>
      <c r="K5875" s="57" t="e">
        <f aca="false">INDEX(lava,MATCH(B5875,SumMonths,0),2)</f>
        <v>#N/A</v>
      </c>
    </row>
    <row r="5876" customFormat="false" ht="12.75" hidden="false" customHeight="false" outlineLevel="0" collapsed="false">
      <c r="A5876" s="57" t="e">
        <f aca="false">INDEX(BucketTable,MATCH(B5876,SumMonths,0),1)</f>
        <v>#N/A</v>
      </c>
      <c r="K5876" s="57" t="e">
        <f aca="false">INDEX(lava,MATCH(B5876,SumMonths,0),2)</f>
        <v>#N/A</v>
      </c>
    </row>
    <row r="5877" customFormat="false" ht="12.75" hidden="false" customHeight="false" outlineLevel="0" collapsed="false">
      <c r="A5877" s="57" t="e">
        <f aca="false">INDEX(BucketTable,MATCH(B5877,SumMonths,0),1)</f>
        <v>#N/A</v>
      </c>
      <c r="K5877" s="57" t="e">
        <f aca="false">INDEX(lava,MATCH(B5877,SumMonths,0),2)</f>
        <v>#N/A</v>
      </c>
    </row>
    <row r="5878" customFormat="false" ht="12.75" hidden="false" customHeight="false" outlineLevel="0" collapsed="false">
      <c r="A5878" s="57" t="e">
        <f aca="false">INDEX(BucketTable,MATCH(B5878,SumMonths,0),1)</f>
        <v>#N/A</v>
      </c>
      <c r="K5878" s="57" t="e">
        <f aca="false">INDEX(lava,MATCH(B5878,SumMonths,0),2)</f>
        <v>#N/A</v>
      </c>
    </row>
    <row r="5879" customFormat="false" ht="12.75" hidden="false" customHeight="false" outlineLevel="0" collapsed="false">
      <c r="A5879" s="57" t="e">
        <f aca="false">INDEX(BucketTable,MATCH(B5879,SumMonths,0),1)</f>
        <v>#N/A</v>
      </c>
      <c r="K5879" s="57" t="e">
        <f aca="false">INDEX(lava,MATCH(B5879,SumMonths,0),2)</f>
        <v>#N/A</v>
      </c>
    </row>
    <row r="5880" customFormat="false" ht="12.75" hidden="false" customHeight="false" outlineLevel="0" collapsed="false">
      <c r="A5880" s="57" t="e">
        <f aca="false">INDEX(BucketTable,MATCH(B5880,SumMonths,0),1)</f>
        <v>#N/A</v>
      </c>
      <c r="K5880" s="57" t="e">
        <f aca="false">INDEX(lava,MATCH(B5880,SumMonths,0),2)</f>
        <v>#N/A</v>
      </c>
    </row>
    <row r="5881" customFormat="false" ht="12.75" hidden="false" customHeight="false" outlineLevel="0" collapsed="false">
      <c r="A5881" s="57" t="e">
        <f aca="false">INDEX(BucketTable,MATCH(B5881,SumMonths,0),1)</f>
        <v>#N/A</v>
      </c>
      <c r="K5881" s="57" t="e">
        <f aca="false">INDEX(lava,MATCH(B5881,SumMonths,0),2)</f>
        <v>#N/A</v>
      </c>
    </row>
    <row r="5882" customFormat="false" ht="12.75" hidden="false" customHeight="false" outlineLevel="0" collapsed="false">
      <c r="A5882" s="57" t="e">
        <f aca="false">INDEX(BucketTable,MATCH(B5882,SumMonths,0),1)</f>
        <v>#N/A</v>
      </c>
      <c r="K5882" s="57" t="e">
        <f aca="false">INDEX(lava,MATCH(B5882,SumMonths,0),2)</f>
        <v>#N/A</v>
      </c>
    </row>
    <row r="5883" customFormat="false" ht="12.75" hidden="false" customHeight="false" outlineLevel="0" collapsed="false">
      <c r="A5883" s="57" t="e">
        <f aca="false">INDEX(BucketTable,MATCH(B5883,SumMonths,0),1)</f>
        <v>#N/A</v>
      </c>
      <c r="K5883" s="57" t="e">
        <f aca="false">INDEX(lava,MATCH(B5883,SumMonths,0),2)</f>
        <v>#N/A</v>
      </c>
    </row>
    <row r="5884" customFormat="false" ht="12.75" hidden="false" customHeight="false" outlineLevel="0" collapsed="false">
      <c r="A5884" s="57" t="e">
        <f aca="false">INDEX(BucketTable,MATCH(B5884,SumMonths,0),1)</f>
        <v>#N/A</v>
      </c>
      <c r="K5884" s="57" t="e">
        <f aca="false">INDEX(lava,MATCH(B5884,SumMonths,0),2)</f>
        <v>#N/A</v>
      </c>
    </row>
    <row r="5885" customFormat="false" ht="12.75" hidden="false" customHeight="false" outlineLevel="0" collapsed="false">
      <c r="A5885" s="57" t="e">
        <f aca="false">INDEX(BucketTable,MATCH(B5885,SumMonths,0),1)</f>
        <v>#N/A</v>
      </c>
      <c r="K5885" s="57" t="e">
        <f aca="false">INDEX(lava,MATCH(B5885,SumMonths,0),2)</f>
        <v>#N/A</v>
      </c>
    </row>
    <row r="5886" customFormat="false" ht="12.75" hidden="false" customHeight="false" outlineLevel="0" collapsed="false">
      <c r="A5886" s="57" t="e">
        <f aca="false">INDEX(BucketTable,MATCH(B5886,SumMonths,0),1)</f>
        <v>#N/A</v>
      </c>
      <c r="K5886" s="57" t="e">
        <f aca="false">INDEX(lava,MATCH(B5886,SumMonths,0),2)</f>
        <v>#N/A</v>
      </c>
    </row>
    <row r="5887" customFormat="false" ht="12.75" hidden="false" customHeight="false" outlineLevel="0" collapsed="false">
      <c r="A5887" s="57" t="e">
        <f aca="false">INDEX(BucketTable,MATCH(B5887,SumMonths,0),1)</f>
        <v>#N/A</v>
      </c>
      <c r="K5887" s="57" t="e">
        <f aca="false">INDEX(lava,MATCH(B5887,SumMonths,0),2)</f>
        <v>#N/A</v>
      </c>
    </row>
    <row r="5888" customFormat="false" ht="12.75" hidden="false" customHeight="false" outlineLevel="0" collapsed="false">
      <c r="A5888" s="57" t="e">
        <f aca="false">INDEX(BucketTable,MATCH(B5888,SumMonths,0),1)</f>
        <v>#N/A</v>
      </c>
      <c r="K5888" s="57" t="e">
        <f aca="false">INDEX(lava,MATCH(B5888,SumMonths,0),2)</f>
        <v>#N/A</v>
      </c>
    </row>
    <row r="5889" customFormat="false" ht="12.75" hidden="false" customHeight="false" outlineLevel="0" collapsed="false">
      <c r="A5889" s="57" t="e">
        <f aca="false">INDEX(BucketTable,MATCH(B5889,SumMonths,0),1)</f>
        <v>#N/A</v>
      </c>
      <c r="K5889" s="57" t="e">
        <f aca="false">INDEX(lava,MATCH(B5889,SumMonths,0),2)</f>
        <v>#N/A</v>
      </c>
    </row>
    <row r="5890" customFormat="false" ht="12.75" hidden="false" customHeight="false" outlineLevel="0" collapsed="false">
      <c r="A5890" s="57" t="e">
        <f aca="false">INDEX(BucketTable,MATCH(B5890,SumMonths,0),1)</f>
        <v>#N/A</v>
      </c>
      <c r="K5890" s="57" t="e">
        <f aca="false">INDEX(lava,MATCH(B5890,SumMonths,0),2)</f>
        <v>#N/A</v>
      </c>
    </row>
    <row r="5891" customFormat="false" ht="12.75" hidden="false" customHeight="false" outlineLevel="0" collapsed="false">
      <c r="A5891" s="57" t="e">
        <f aca="false">INDEX(BucketTable,MATCH(B5891,SumMonths,0),1)</f>
        <v>#N/A</v>
      </c>
      <c r="K5891" s="57" t="e">
        <f aca="false">INDEX(lava,MATCH(B5891,SumMonths,0),2)</f>
        <v>#N/A</v>
      </c>
    </row>
    <row r="5892" customFormat="false" ht="12.75" hidden="false" customHeight="false" outlineLevel="0" collapsed="false">
      <c r="A5892" s="57" t="e">
        <f aca="false">INDEX(BucketTable,MATCH(B5892,SumMonths,0),1)</f>
        <v>#N/A</v>
      </c>
      <c r="K5892" s="57" t="e">
        <f aca="false">INDEX(lava,MATCH(B5892,SumMonths,0),2)</f>
        <v>#N/A</v>
      </c>
    </row>
    <row r="5893" customFormat="false" ht="12.75" hidden="false" customHeight="false" outlineLevel="0" collapsed="false">
      <c r="A5893" s="57" t="e">
        <f aca="false">INDEX(BucketTable,MATCH(B5893,SumMonths,0),1)</f>
        <v>#N/A</v>
      </c>
      <c r="K5893" s="57" t="e">
        <f aca="false">INDEX(lava,MATCH(B5893,SumMonths,0),2)</f>
        <v>#N/A</v>
      </c>
    </row>
    <row r="5894" customFormat="false" ht="12.75" hidden="false" customHeight="false" outlineLevel="0" collapsed="false">
      <c r="A5894" s="57" t="e">
        <f aca="false">INDEX(BucketTable,MATCH(B5894,SumMonths,0),1)</f>
        <v>#N/A</v>
      </c>
      <c r="K5894" s="57" t="e">
        <f aca="false">INDEX(lava,MATCH(B5894,SumMonths,0),2)</f>
        <v>#N/A</v>
      </c>
    </row>
    <row r="5895" customFormat="false" ht="12.75" hidden="false" customHeight="false" outlineLevel="0" collapsed="false">
      <c r="A5895" s="57" t="e">
        <f aca="false">INDEX(BucketTable,MATCH(B5895,SumMonths,0),1)</f>
        <v>#N/A</v>
      </c>
      <c r="K5895" s="57" t="e">
        <f aca="false">INDEX(lava,MATCH(B5895,SumMonths,0),2)</f>
        <v>#N/A</v>
      </c>
    </row>
    <row r="5896" customFormat="false" ht="12.75" hidden="false" customHeight="false" outlineLevel="0" collapsed="false">
      <c r="A5896" s="57" t="e">
        <f aca="false">INDEX(BucketTable,MATCH(B5896,SumMonths,0),1)</f>
        <v>#N/A</v>
      </c>
      <c r="K5896" s="57" t="e">
        <f aca="false">INDEX(lava,MATCH(B5896,SumMonths,0),2)</f>
        <v>#N/A</v>
      </c>
    </row>
    <row r="5897" customFormat="false" ht="12.75" hidden="false" customHeight="false" outlineLevel="0" collapsed="false">
      <c r="A5897" s="57" t="e">
        <f aca="false">INDEX(BucketTable,MATCH(B5897,SumMonths,0),1)</f>
        <v>#N/A</v>
      </c>
      <c r="K5897" s="57" t="e">
        <f aca="false">INDEX(lava,MATCH(B5897,SumMonths,0),2)</f>
        <v>#N/A</v>
      </c>
    </row>
    <row r="5898" customFormat="false" ht="12.75" hidden="false" customHeight="false" outlineLevel="0" collapsed="false">
      <c r="A5898" s="57" t="e">
        <f aca="false">INDEX(BucketTable,MATCH(B5898,SumMonths,0),1)</f>
        <v>#N/A</v>
      </c>
      <c r="K5898" s="57" t="e">
        <f aca="false">INDEX(lava,MATCH(B5898,SumMonths,0),2)</f>
        <v>#N/A</v>
      </c>
    </row>
    <row r="5899" customFormat="false" ht="12.75" hidden="false" customHeight="false" outlineLevel="0" collapsed="false">
      <c r="A5899" s="57" t="e">
        <f aca="false">INDEX(BucketTable,MATCH(B5899,SumMonths,0),1)</f>
        <v>#N/A</v>
      </c>
      <c r="K5899" s="57" t="e">
        <f aca="false">INDEX(lava,MATCH(B5899,SumMonths,0),2)</f>
        <v>#N/A</v>
      </c>
    </row>
    <row r="5900" customFormat="false" ht="12.75" hidden="false" customHeight="false" outlineLevel="0" collapsed="false">
      <c r="A5900" s="57" t="e">
        <f aca="false">INDEX(BucketTable,MATCH(B5900,SumMonths,0),1)</f>
        <v>#N/A</v>
      </c>
      <c r="K5900" s="57" t="e">
        <f aca="false">INDEX(lava,MATCH(B5900,SumMonths,0),2)</f>
        <v>#N/A</v>
      </c>
    </row>
    <row r="5901" customFormat="false" ht="12.75" hidden="false" customHeight="false" outlineLevel="0" collapsed="false">
      <c r="A5901" s="57" t="e">
        <f aca="false">INDEX(BucketTable,MATCH(B5901,SumMonths,0),1)</f>
        <v>#N/A</v>
      </c>
      <c r="K5901" s="57" t="e">
        <f aca="false">INDEX(lava,MATCH(B5901,SumMonths,0),2)</f>
        <v>#N/A</v>
      </c>
    </row>
    <row r="5902" customFormat="false" ht="12.75" hidden="false" customHeight="false" outlineLevel="0" collapsed="false">
      <c r="A5902" s="57" t="e">
        <f aca="false">INDEX(BucketTable,MATCH(B5902,SumMonths,0),1)</f>
        <v>#N/A</v>
      </c>
      <c r="K5902" s="57" t="e">
        <f aca="false">INDEX(lava,MATCH(B5902,SumMonths,0),2)</f>
        <v>#N/A</v>
      </c>
    </row>
    <row r="5903" customFormat="false" ht="12.75" hidden="false" customHeight="false" outlineLevel="0" collapsed="false">
      <c r="A5903" s="57" t="e">
        <f aca="false">INDEX(BucketTable,MATCH(B5903,SumMonths,0),1)</f>
        <v>#N/A</v>
      </c>
      <c r="K5903" s="57" t="e">
        <f aca="false">INDEX(lava,MATCH(B5903,SumMonths,0),2)</f>
        <v>#N/A</v>
      </c>
    </row>
    <row r="5904" customFormat="false" ht="12.75" hidden="false" customHeight="false" outlineLevel="0" collapsed="false">
      <c r="A5904" s="57" t="e">
        <f aca="false">INDEX(BucketTable,MATCH(B5904,SumMonths,0),1)</f>
        <v>#N/A</v>
      </c>
      <c r="K5904" s="57" t="e">
        <f aca="false">INDEX(lava,MATCH(B5904,SumMonths,0),2)</f>
        <v>#N/A</v>
      </c>
    </row>
    <row r="5905" customFormat="false" ht="12.75" hidden="false" customHeight="false" outlineLevel="0" collapsed="false">
      <c r="A5905" s="57" t="e">
        <f aca="false">INDEX(BucketTable,MATCH(B5905,SumMonths,0),1)</f>
        <v>#N/A</v>
      </c>
      <c r="K5905" s="57" t="e">
        <f aca="false">INDEX(lava,MATCH(B5905,SumMonths,0),2)</f>
        <v>#N/A</v>
      </c>
    </row>
    <row r="5906" customFormat="false" ht="12.75" hidden="false" customHeight="false" outlineLevel="0" collapsed="false">
      <c r="A5906" s="57" t="e">
        <f aca="false">INDEX(BucketTable,MATCH(B5906,SumMonths,0),1)</f>
        <v>#N/A</v>
      </c>
      <c r="K5906" s="57" t="e">
        <f aca="false">INDEX(lava,MATCH(B5906,SumMonths,0),2)</f>
        <v>#N/A</v>
      </c>
    </row>
    <row r="5907" customFormat="false" ht="12.75" hidden="false" customHeight="false" outlineLevel="0" collapsed="false">
      <c r="A5907" s="57" t="e">
        <f aca="false">INDEX(BucketTable,MATCH(B5907,SumMonths,0),1)</f>
        <v>#N/A</v>
      </c>
      <c r="K5907" s="57" t="e">
        <f aca="false">INDEX(lava,MATCH(B5907,SumMonths,0),2)</f>
        <v>#N/A</v>
      </c>
    </row>
    <row r="5908" customFormat="false" ht="12.75" hidden="false" customHeight="false" outlineLevel="0" collapsed="false">
      <c r="A5908" s="57" t="e">
        <f aca="false">INDEX(BucketTable,MATCH(B5908,SumMonths,0),1)</f>
        <v>#N/A</v>
      </c>
      <c r="K5908" s="57" t="e">
        <f aca="false">INDEX(lava,MATCH(B5908,SumMonths,0),2)</f>
        <v>#N/A</v>
      </c>
    </row>
    <row r="5909" customFormat="false" ht="12.75" hidden="false" customHeight="false" outlineLevel="0" collapsed="false">
      <c r="A5909" s="57" t="e">
        <f aca="false">INDEX(BucketTable,MATCH(B5909,SumMonths,0),1)</f>
        <v>#N/A</v>
      </c>
      <c r="K5909" s="57" t="e">
        <f aca="false">INDEX(lava,MATCH(B5909,SumMonths,0),2)</f>
        <v>#N/A</v>
      </c>
    </row>
    <row r="5910" customFormat="false" ht="12.75" hidden="false" customHeight="false" outlineLevel="0" collapsed="false">
      <c r="A5910" s="57" t="e">
        <f aca="false">INDEX(BucketTable,MATCH(B5910,SumMonths,0),1)</f>
        <v>#N/A</v>
      </c>
      <c r="K5910" s="57" t="e">
        <f aca="false">INDEX(lava,MATCH(B5910,SumMonths,0),2)</f>
        <v>#N/A</v>
      </c>
    </row>
    <row r="5911" customFormat="false" ht="12.75" hidden="false" customHeight="false" outlineLevel="0" collapsed="false">
      <c r="A5911" s="57" t="e">
        <f aca="false">INDEX(BucketTable,MATCH(B5911,SumMonths,0),1)</f>
        <v>#N/A</v>
      </c>
      <c r="K5911" s="57" t="e">
        <f aca="false">INDEX(lava,MATCH(B5911,SumMonths,0),2)</f>
        <v>#N/A</v>
      </c>
    </row>
    <row r="5912" customFormat="false" ht="12.75" hidden="false" customHeight="false" outlineLevel="0" collapsed="false">
      <c r="A5912" s="57" t="e">
        <f aca="false">INDEX(BucketTable,MATCH(B5912,SumMonths,0),1)</f>
        <v>#N/A</v>
      </c>
      <c r="K5912" s="57" t="e">
        <f aca="false">INDEX(lava,MATCH(B5912,SumMonths,0),2)</f>
        <v>#N/A</v>
      </c>
    </row>
    <row r="5913" customFormat="false" ht="12.75" hidden="false" customHeight="false" outlineLevel="0" collapsed="false">
      <c r="A5913" s="57" t="e">
        <f aca="false">INDEX(BucketTable,MATCH(B5913,SumMonths,0),1)</f>
        <v>#N/A</v>
      </c>
      <c r="K5913" s="57" t="e">
        <f aca="false">INDEX(lava,MATCH(B5913,SumMonths,0),2)</f>
        <v>#N/A</v>
      </c>
    </row>
    <row r="5914" customFormat="false" ht="12.75" hidden="false" customHeight="false" outlineLevel="0" collapsed="false">
      <c r="A5914" s="57" t="e">
        <f aca="false">INDEX(BucketTable,MATCH(B5914,SumMonths,0),1)</f>
        <v>#N/A</v>
      </c>
      <c r="K5914" s="57" t="e">
        <f aca="false">INDEX(lava,MATCH(B5914,SumMonths,0),2)</f>
        <v>#N/A</v>
      </c>
    </row>
    <row r="5915" customFormat="false" ht="12.75" hidden="false" customHeight="false" outlineLevel="0" collapsed="false">
      <c r="A5915" s="57" t="e">
        <f aca="false">INDEX(BucketTable,MATCH(B5915,SumMonths,0),1)</f>
        <v>#N/A</v>
      </c>
      <c r="K5915" s="57" t="e">
        <f aca="false">INDEX(lava,MATCH(B5915,SumMonths,0),2)</f>
        <v>#N/A</v>
      </c>
    </row>
    <row r="5916" customFormat="false" ht="12.75" hidden="false" customHeight="false" outlineLevel="0" collapsed="false">
      <c r="A5916" s="57" t="e">
        <f aca="false">INDEX(BucketTable,MATCH(B5916,SumMonths,0),1)</f>
        <v>#N/A</v>
      </c>
      <c r="K5916" s="57" t="e">
        <f aca="false">INDEX(lava,MATCH(B5916,SumMonths,0),2)</f>
        <v>#N/A</v>
      </c>
    </row>
    <row r="5917" customFormat="false" ht="12.75" hidden="false" customHeight="false" outlineLevel="0" collapsed="false">
      <c r="A5917" s="57" t="e">
        <f aca="false">INDEX(BucketTable,MATCH(B5917,SumMonths,0),1)</f>
        <v>#N/A</v>
      </c>
      <c r="K5917" s="57" t="e">
        <f aca="false">INDEX(lava,MATCH(B5917,SumMonths,0),2)</f>
        <v>#N/A</v>
      </c>
    </row>
    <row r="5918" customFormat="false" ht="12.75" hidden="false" customHeight="false" outlineLevel="0" collapsed="false">
      <c r="A5918" s="57" t="e">
        <f aca="false">INDEX(BucketTable,MATCH(B5918,SumMonths,0),1)</f>
        <v>#N/A</v>
      </c>
      <c r="K5918" s="57" t="e">
        <f aca="false">INDEX(lava,MATCH(B5918,SumMonths,0),2)</f>
        <v>#N/A</v>
      </c>
    </row>
    <row r="5919" customFormat="false" ht="12.75" hidden="false" customHeight="false" outlineLevel="0" collapsed="false">
      <c r="A5919" s="57" t="e">
        <f aca="false">INDEX(BucketTable,MATCH(B5919,SumMonths,0),1)</f>
        <v>#N/A</v>
      </c>
      <c r="K5919" s="57" t="e">
        <f aca="false">INDEX(lava,MATCH(B5919,SumMonths,0),2)</f>
        <v>#N/A</v>
      </c>
    </row>
    <row r="5920" customFormat="false" ht="12.75" hidden="false" customHeight="false" outlineLevel="0" collapsed="false">
      <c r="A5920" s="57" t="e">
        <f aca="false">INDEX(BucketTable,MATCH(B5920,SumMonths,0),1)</f>
        <v>#N/A</v>
      </c>
      <c r="K5920" s="57" t="e">
        <f aca="false">INDEX(lava,MATCH(B5920,SumMonths,0),2)</f>
        <v>#N/A</v>
      </c>
    </row>
    <row r="5921" customFormat="false" ht="12.75" hidden="false" customHeight="false" outlineLevel="0" collapsed="false">
      <c r="A5921" s="57" t="e">
        <f aca="false">INDEX(BucketTable,MATCH(B5921,SumMonths,0),1)</f>
        <v>#N/A</v>
      </c>
      <c r="K5921" s="57" t="e">
        <f aca="false">INDEX(lava,MATCH(B5921,SumMonths,0),2)</f>
        <v>#N/A</v>
      </c>
    </row>
    <row r="5922" customFormat="false" ht="12.75" hidden="false" customHeight="false" outlineLevel="0" collapsed="false">
      <c r="A5922" s="57" t="e">
        <f aca="false">INDEX(BucketTable,MATCH(B5922,SumMonths,0),1)</f>
        <v>#N/A</v>
      </c>
      <c r="K5922" s="57" t="e">
        <f aca="false">INDEX(lava,MATCH(B5922,SumMonths,0),2)</f>
        <v>#N/A</v>
      </c>
    </row>
    <row r="5923" customFormat="false" ht="12.75" hidden="false" customHeight="false" outlineLevel="0" collapsed="false">
      <c r="A5923" s="57" t="e">
        <f aca="false">INDEX(BucketTable,MATCH(B5923,SumMonths,0),1)</f>
        <v>#N/A</v>
      </c>
      <c r="K5923" s="57" t="e">
        <f aca="false">INDEX(lava,MATCH(B5923,SumMonths,0),2)</f>
        <v>#N/A</v>
      </c>
    </row>
    <row r="5924" customFormat="false" ht="12.75" hidden="false" customHeight="false" outlineLevel="0" collapsed="false">
      <c r="A5924" s="57" t="e">
        <f aca="false">INDEX(BucketTable,MATCH(B5924,SumMonths,0),1)</f>
        <v>#N/A</v>
      </c>
      <c r="K5924" s="57" t="e">
        <f aca="false">INDEX(lava,MATCH(B5924,SumMonths,0),2)</f>
        <v>#N/A</v>
      </c>
    </row>
    <row r="5925" customFormat="false" ht="12.75" hidden="false" customHeight="false" outlineLevel="0" collapsed="false">
      <c r="A5925" s="57" t="e">
        <f aca="false">INDEX(BucketTable,MATCH(B5925,SumMonths,0),1)</f>
        <v>#N/A</v>
      </c>
      <c r="K5925" s="57" t="e">
        <f aca="false">INDEX(lava,MATCH(B5925,SumMonths,0),2)</f>
        <v>#N/A</v>
      </c>
    </row>
    <row r="5926" customFormat="false" ht="12.75" hidden="false" customHeight="false" outlineLevel="0" collapsed="false">
      <c r="A5926" s="57" t="e">
        <f aca="false">INDEX(BucketTable,MATCH(B5926,SumMonths,0),1)</f>
        <v>#N/A</v>
      </c>
      <c r="K5926" s="57" t="e">
        <f aca="false">INDEX(lava,MATCH(B5926,SumMonths,0),2)</f>
        <v>#N/A</v>
      </c>
    </row>
    <row r="5927" customFormat="false" ht="12.75" hidden="false" customHeight="false" outlineLevel="0" collapsed="false">
      <c r="A5927" s="57" t="e">
        <f aca="false">INDEX(BucketTable,MATCH(B5927,SumMonths,0),1)</f>
        <v>#N/A</v>
      </c>
      <c r="K5927" s="57" t="e">
        <f aca="false">INDEX(lava,MATCH(B5927,SumMonths,0),2)</f>
        <v>#N/A</v>
      </c>
    </row>
    <row r="5928" customFormat="false" ht="12.75" hidden="false" customHeight="false" outlineLevel="0" collapsed="false">
      <c r="A5928" s="57" t="e">
        <f aca="false">INDEX(BucketTable,MATCH(B5928,SumMonths,0),1)</f>
        <v>#N/A</v>
      </c>
      <c r="K5928" s="57" t="e">
        <f aca="false">INDEX(lava,MATCH(B5928,SumMonths,0),2)</f>
        <v>#N/A</v>
      </c>
    </row>
    <row r="5929" customFormat="false" ht="12.75" hidden="false" customHeight="false" outlineLevel="0" collapsed="false">
      <c r="A5929" s="57" t="e">
        <f aca="false">INDEX(BucketTable,MATCH(B5929,SumMonths,0),1)</f>
        <v>#N/A</v>
      </c>
      <c r="K5929" s="57" t="e">
        <f aca="false">INDEX(lava,MATCH(B5929,SumMonths,0),2)</f>
        <v>#N/A</v>
      </c>
    </row>
    <row r="5930" customFormat="false" ht="12.75" hidden="false" customHeight="false" outlineLevel="0" collapsed="false">
      <c r="A5930" s="57" t="e">
        <f aca="false">INDEX(BucketTable,MATCH(B5930,SumMonths,0),1)</f>
        <v>#N/A</v>
      </c>
      <c r="K5930" s="57" t="e">
        <f aca="false">INDEX(lava,MATCH(B5930,SumMonths,0),2)</f>
        <v>#N/A</v>
      </c>
    </row>
    <row r="5931" customFormat="false" ht="12.75" hidden="false" customHeight="false" outlineLevel="0" collapsed="false">
      <c r="A5931" s="57" t="e">
        <f aca="false">INDEX(BucketTable,MATCH(B5931,SumMonths,0),1)</f>
        <v>#N/A</v>
      </c>
      <c r="K5931" s="57" t="e">
        <f aca="false">INDEX(lava,MATCH(B5931,SumMonths,0),2)</f>
        <v>#N/A</v>
      </c>
    </row>
    <row r="5932" customFormat="false" ht="12.75" hidden="false" customHeight="false" outlineLevel="0" collapsed="false">
      <c r="A5932" s="57" t="e">
        <f aca="false">INDEX(BucketTable,MATCH(B5932,SumMonths,0),1)</f>
        <v>#N/A</v>
      </c>
      <c r="K5932" s="57" t="e">
        <f aca="false">INDEX(lava,MATCH(B5932,SumMonths,0),2)</f>
        <v>#N/A</v>
      </c>
    </row>
    <row r="5933" customFormat="false" ht="12.75" hidden="false" customHeight="false" outlineLevel="0" collapsed="false">
      <c r="A5933" s="57" t="e">
        <f aca="false">INDEX(BucketTable,MATCH(B5933,SumMonths,0),1)</f>
        <v>#N/A</v>
      </c>
      <c r="K5933" s="57" t="e">
        <f aca="false">INDEX(lava,MATCH(B5933,SumMonths,0),2)</f>
        <v>#N/A</v>
      </c>
    </row>
    <row r="5934" customFormat="false" ht="12.75" hidden="false" customHeight="false" outlineLevel="0" collapsed="false">
      <c r="A5934" s="57" t="e">
        <f aca="false">INDEX(BucketTable,MATCH(B5934,SumMonths,0),1)</f>
        <v>#N/A</v>
      </c>
      <c r="K5934" s="57" t="e">
        <f aca="false">INDEX(lava,MATCH(B5934,SumMonths,0),2)</f>
        <v>#N/A</v>
      </c>
    </row>
    <row r="5935" customFormat="false" ht="12.75" hidden="false" customHeight="false" outlineLevel="0" collapsed="false">
      <c r="A5935" s="57" t="e">
        <f aca="false">INDEX(BucketTable,MATCH(B5935,SumMonths,0),1)</f>
        <v>#N/A</v>
      </c>
      <c r="K5935" s="57" t="e">
        <f aca="false">INDEX(lava,MATCH(B5935,SumMonths,0),2)</f>
        <v>#N/A</v>
      </c>
    </row>
    <row r="5936" customFormat="false" ht="12.75" hidden="false" customHeight="false" outlineLevel="0" collapsed="false">
      <c r="A5936" s="57" t="e">
        <f aca="false">INDEX(BucketTable,MATCH(B5936,SumMonths,0),1)</f>
        <v>#N/A</v>
      </c>
      <c r="K5936" s="57" t="e">
        <f aca="false">INDEX(lava,MATCH(B5936,SumMonths,0),2)</f>
        <v>#N/A</v>
      </c>
    </row>
    <row r="5937" customFormat="false" ht="12.75" hidden="false" customHeight="false" outlineLevel="0" collapsed="false">
      <c r="A5937" s="57" t="e">
        <f aca="false">INDEX(BucketTable,MATCH(B5937,SumMonths,0),1)</f>
        <v>#N/A</v>
      </c>
      <c r="K5937" s="57" t="e">
        <f aca="false">INDEX(lava,MATCH(B5937,SumMonths,0),2)</f>
        <v>#N/A</v>
      </c>
    </row>
    <row r="5938" customFormat="false" ht="12.75" hidden="false" customHeight="false" outlineLevel="0" collapsed="false">
      <c r="A5938" s="57" t="e">
        <f aca="false">INDEX(BucketTable,MATCH(B5938,SumMonths,0),1)</f>
        <v>#N/A</v>
      </c>
      <c r="K5938" s="57" t="e">
        <f aca="false">INDEX(lava,MATCH(B5938,SumMonths,0),2)</f>
        <v>#N/A</v>
      </c>
    </row>
    <row r="5939" customFormat="false" ht="12.75" hidden="false" customHeight="false" outlineLevel="0" collapsed="false">
      <c r="A5939" s="57" t="e">
        <f aca="false">INDEX(BucketTable,MATCH(B5939,SumMonths,0),1)</f>
        <v>#N/A</v>
      </c>
      <c r="K5939" s="57" t="e">
        <f aca="false">INDEX(lava,MATCH(B5939,SumMonths,0),2)</f>
        <v>#N/A</v>
      </c>
    </row>
    <row r="5940" customFormat="false" ht="12.75" hidden="false" customHeight="false" outlineLevel="0" collapsed="false">
      <c r="A5940" s="57" t="e">
        <f aca="false">INDEX(BucketTable,MATCH(B5940,SumMonths,0),1)</f>
        <v>#N/A</v>
      </c>
      <c r="K5940" s="57" t="e">
        <f aca="false">INDEX(lava,MATCH(B5940,SumMonths,0),2)</f>
        <v>#N/A</v>
      </c>
    </row>
    <row r="5941" customFormat="false" ht="12.75" hidden="false" customHeight="false" outlineLevel="0" collapsed="false">
      <c r="A5941" s="57" t="e">
        <f aca="false">INDEX(BucketTable,MATCH(B5941,SumMonths,0),1)</f>
        <v>#N/A</v>
      </c>
      <c r="K5941" s="57" t="e">
        <f aca="false">INDEX(lava,MATCH(B5941,SumMonths,0),2)</f>
        <v>#N/A</v>
      </c>
    </row>
    <row r="5942" customFormat="false" ht="12.75" hidden="false" customHeight="false" outlineLevel="0" collapsed="false">
      <c r="A5942" s="57" t="e">
        <f aca="false">INDEX(BucketTable,MATCH(B5942,SumMonths,0),1)</f>
        <v>#N/A</v>
      </c>
      <c r="K5942" s="57" t="e">
        <f aca="false">INDEX(lava,MATCH(B5942,SumMonths,0),2)</f>
        <v>#N/A</v>
      </c>
    </row>
    <row r="5943" customFormat="false" ht="12.75" hidden="false" customHeight="false" outlineLevel="0" collapsed="false">
      <c r="A5943" s="57" t="e">
        <f aca="false">INDEX(BucketTable,MATCH(B5943,SumMonths,0),1)</f>
        <v>#N/A</v>
      </c>
      <c r="K5943" s="57" t="e">
        <f aca="false">INDEX(lava,MATCH(B5943,SumMonths,0),2)</f>
        <v>#N/A</v>
      </c>
    </row>
    <row r="5944" customFormat="false" ht="12.75" hidden="false" customHeight="false" outlineLevel="0" collapsed="false">
      <c r="A5944" s="57" t="e">
        <f aca="false">INDEX(BucketTable,MATCH(B5944,SumMonths,0),1)</f>
        <v>#N/A</v>
      </c>
      <c r="K5944" s="57" t="e">
        <f aca="false">INDEX(lava,MATCH(B5944,SumMonths,0),2)</f>
        <v>#N/A</v>
      </c>
    </row>
    <row r="5945" customFormat="false" ht="12.75" hidden="false" customHeight="false" outlineLevel="0" collapsed="false">
      <c r="A5945" s="57" t="e">
        <f aca="false">INDEX(BucketTable,MATCH(B5945,SumMonths,0),1)</f>
        <v>#N/A</v>
      </c>
      <c r="K5945" s="57" t="e">
        <f aca="false">INDEX(lava,MATCH(B5945,SumMonths,0),2)</f>
        <v>#N/A</v>
      </c>
    </row>
    <row r="5946" customFormat="false" ht="12.75" hidden="false" customHeight="false" outlineLevel="0" collapsed="false">
      <c r="A5946" s="57" t="e">
        <f aca="false">INDEX(BucketTable,MATCH(B5946,SumMonths,0),1)</f>
        <v>#N/A</v>
      </c>
      <c r="K5946" s="57" t="e">
        <f aca="false">INDEX(lava,MATCH(B5946,SumMonths,0),2)</f>
        <v>#N/A</v>
      </c>
    </row>
    <row r="5947" customFormat="false" ht="12.75" hidden="false" customHeight="false" outlineLevel="0" collapsed="false">
      <c r="A5947" s="57" t="e">
        <f aca="false">INDEX(BucketTable,MATCH(B5947,SumMonths,0),1)</f>
        <v>#N/A</v>
      </c>
      <c r="K5947" s="57" t="e">
        <f aca="false">INDEX(lava,MATCH(B5947,SumMonths,0),2)</f>
        <v>#N/A</v>
      </c>
    </row>
    <row r="5948" customFormat="false" ht="12.75" hidden="false" customHeight="false" outlineLevel="0" collapsed="false">
      <c r="A5948" s="57" t="e">
        <f aca="false">INDEX(BucketTable,MATCH(B5948,SumMonths,0),1)</f>
        <v>#N/A</v>
      </c>
      <c r="K5948" s="57" t="e">
        <f aca="false">INDEX(lava,MATCH(B5948,SumMonths,0),2)</f>
        <v>#N/A</v>
      </c>
    </row>
    <row r="5949" customFormat="false" ht="12.75" hidden="false" customHeight="false" outlineLevel="0" collapsed="false">
      <c r="A5949" s="57" t="e">
        <f aca="false">INDEX(BucketTable,MATCH(B5949,SumMonths,0),1)</f>
        <v>#N/A</v>
      </c>
      <c r="K5949" s="57" t="e">
        <f aca="false">INDEX(lava,MATCH(B5949,SumMonths,0),2)</f>
        <v>#N/A</v>
      </c>
    </row>
    <row r="5950" customFormat="false" ht="12.75" hidden="false" customHeight="false" outlineLevel="0" collapsed="false">
      <c r="A5950" s="57" t="e">
        <f aca="false">INDEX(BucketTable,MATCH(B5950,SumMonths,0),1)</f>
        <v>#N/A</v>
      </c>
      <c r="K5950" s="57" t="e">
        <f aca="false">INDEX(lava,MATCH(B5950,SumMonths,0),2)</f>
        <v>#N/A</v>
      </c>
    </row>
    <row r="5951" customFormat="false" ht="12.75" hidden="false" customHeight="false" outlineLevel="0" collapsed="false">
      <c r="A5951" s="57" t="e">
        <f aca="false">INDEX(BucketTable,MATCH(B5951,SumMonths,0),1)</f>
        <v>#N/A</v>
      </c>
      <c r="K5951" s="57" t="e">
        <f aca="false">INDEX(lava,MATCH(B5951,SumMonths,0),2)</f>
        <v>#N/A</v>
      </c>
    </row>
    <row r="5952" customFormat="false" ht="12.75" hidden="false" customHeight="false" outlineLevel="0" collapsed="false">
      <c r="A5952" s="57" t="e">
        <f aca="false">INDEX(BucketTable,MATCH(B5952,SumMonths,0),1)</f>
        <v>#N/A</v>
      </c>
      <c r="K5952" s="57" t="e">
        <f aca="false">INDEX(lava,MATCH(B5952,SumMonths,0),2)</f>
        <v>#N/A</v>
      </c>
    </row>
    <row r="5953" customFormat="false" ht="12.75" hidden="false" customHeight="false" outlineLevel="0" collapsed="false">
      <c r="A5953" s="57" t="e">
        <f aca="false">INDEX(BucketTable,MATCH(B5953,SumMonths,0),1)</f>
        <v>#N/A</v>
      </c>
      <c r="K5953" s="57" t="e">
        <f aca="false">INDEX(lava,MATCH(B5953,SumMonths,0),2)</f>
        <v>#N/A</v>
      </c>
    </row>
    <row r="5954" customFormat="false" ht="12.75" hidden="false" customHeight="false" outlineLevel="0" collapsed="false">
      <c r="A5954" s="57" t="e">
        <f aca="false">INDEX(BucketTable,MATCH(B5954,SumMonths,0),1)</f>
        <v>#N/A</v>
      </c>
      <c r="K5954" s="57" t="e">
        <f aca="false">INDEX(lava,MATCH(B5954,SumMonths,0),2)</f>
        <v>#N/A</v>
      </c>
    </row>
    <row r="5955" customFormat="false" ht="12.75" hidden="false" customHeight="false" outlineLevel="0" collapsed="false">
      <c r="A5955" s="57" t="e">
        <f aca="false">INDEX(BucketTable,MATCH(B5955,SumMonths,0),1)</f>
        <v>#N/A</v>
      </c>
      <c r="K5955" s="57" t="e">
        <f aca="false">INDEX(lava,MATCH(B5955,SumMonths,0),2)</f>
        <v>#N/A</v>
      </c>
    </row>
    <row r="5956" customFormat="false" ht="12.75" hidden="false" customHeight="false" outlineLevel="0" collapsed="false">
      <c r="A5956" s="57" t="e">
        <f aca="false">INDEX(BucketTable,MATCH(B5956,SumMonths,0),1)</f>
        <v>#N/A</v>
      </c>
      <c r="K5956" s="57" t="e">
        <f aca="false">INDEX(lava,MATCH(B5956,SumMonths,0),2)</f>
        <v>#N/A</v>
      </c>
    </row>
    <row r="5957" customFormat="false" ht="12.75" hidden="false" customHeight="false" outlineLevel="0" collapsed="false">
      <c r="A5957" s="57" t="e">
        <f aca="false">INDEX(BucketTable,MATCH(B5957,SumMonths,0),1)</f>
        <v>#N/A</v>
      </c>
      <c r="K5957" s="57" t="e">
        <f aca="false">INDEX(lava,MATCH(B5957,SumMonths,0),2)</f>
        <v>#N/A</v>
      </c>
    </row>
    <row r="5958" customFormat="false" ht="12.75" hidden="false" customHeight="false" outlineLevel="0" collapsed="false">
      <c r="A5958" s="57" t="e">
        <f aca="false">INDEX(BucketTable,MATCH(B5958,SumMonths,0),1)</f>
        <v>#N/A</v>
      </c>
      <c r="K5958" s="57" t="e">
        <f aca="false">INDEX(lava,MATCH(B5958,SumMonths,0),2)</f>
        <v>#N/A</v>
      </c>
    </row>
    <row r="5959" customFormat="false" ht="12.75" hidden="false" customHeight="false" outlineLevel="0" collapsed="false">
      <c r="A5959" s="57" t="e">
        <f aca="false">INDEX(BucketTable,MATCH(B5959,SumMonths,0),1)</f>
        <v>#N/A</v>
      </c>
      <c r="K5959" s="57" t="e">
        <f aca="false">INDEX(lava,MATCH(B5959,SumMonths,0),2)</f>
        <v>#N/A</v>
      </c>
    </row>
    <row r="5960" customFormat="false" ht="12.75" hidden="false" customHeight="false" outlineLevel="0" collapsed="false">
      <c r="A5960" s="57" t="e">
        <f aca="false">INDEX(BucketTable,MATCH(B5960,SumMonths,0),1)</f>
        <v>#N/A</v>
      </c>
      <c r="K5960" s="57" t="e">
        <f aca="false">INDEX(lava,MATCH(B5960,SumMonths,0),2)</f>
        <v>#N/A</v>
      </c>
    </row>
    <row r="5961" customFormat="false" ht="12.75" hidden="false" customHeight="false" outlineLevel="0" collapsed="false">
      <c r="A5961" s="57" t="e">
        <f aca="false">INDEX(BucketTable,MATCH(B5961,SumMonths,0),1)</f>
        <v>#N/A</v>
      </c>
      <c r="K5961" s="57" t="e">
        <f aca="false">INDEX(lava,MATCH(B5961,SumMonths,0),2)</f>
        <v>#N/A</v>
      </c>
    </row>
    <row r="5962" customFormat="false" ht="12.75" hidden="false" customHeight="false" outlineLevel="0" collapsed="false">
      <c r="A5962" s="57" t="e">
        <f aca="false">INDEX(BucketTable,MATCH(B5962,SumMonths,0),1)</f>
        <v>#N/A</v>
      </c>
      <c r="K5962" s="57" t="e">
        <f aca="false">INDEX(lava,MATCH(B5962,SumMonths,0),2)</f>
        <v>#N/A</v>
      </c>
    </row>
    <row r="5963" customFormat="false" ht="12.75" hidden="false" customHeight="false" outlineLevel="0" collapsed="false">
      <c r="A5963" s="57" t="e">
        <f aca="false">INDEX(BucketTable,MATCH(B5963,SumMonths,0),1)</f>
        <v>#N/A</v>
      </c>
      <c r="K5963" s="57" t="e">
        <f aca="false">INDEX(lava,MATCH(B5963,SumMonths,0),2)</f>
        <v>#N/A</v>
      </c>
    </row>
    <row r="5964" customFormat="false" ht="12.75" hidden="false" customHeight="false" outlineLevel="0" collapsed="false">
      <c r="A5964" s="57" t="e">
        <f aca="false">INDEX(BucketTable,MATCH(B5964,SumMonths,0),1)</f>
        <v>#N/A</v>
      </c>
      <c r="K5964" s="57" t="e">
        <f aca="false">INDEX(lava,MATCH(B5964,SumMonths,0),2)</f>
        <v>#N/A</v>
      </c>
    </row>
    <row r="5965" customFormat="false" ht="12.75" hidden="false" customHeight="false" outlineLevel="0" collapsed="false">
      <c r="A5965" s="57" t="e">
        <f aca="false">INDEX(BucketTable,MATCH(B5965,SumMonths,0),1)</f>
        <v>#N/A</v>
      </c>
      <c r="K5965" s="57" t="e">
        <f aca="false">INDEX(lava,MATCH(B5965,SumMonths,0),2)</f>
        <v>#N/A</v>
      </c>
    </row>
    <row r="5966" customFormat="false" ht="12.75" hidden="false" customHeight="false" outlineLevel="0" collapsed="false">
      <c r="A5966" s="57" t="e">
        <f aca="false">INDEX(BucketTable,MATCH(B5966,SumMonths,0),1)</f>
        <v>#N/A</v>
      </c>
      <c r="K5966" s="57" t="e">
        <f aca="false">INDEX(lava,MATCH(B5966,SumMonths,0),2)</f>
        <v>#N/A</v>
      </c>
    </row>
    <row r="5967" customFormat="false" ht="12.75" hidden="false" customHeight="false" outlineLevel="0" collapsed="false">
      <c r="A5967" s="57" t="e">
        <f aca="false">INDEX(BucketTable,MATCH(B5967,SumMonths,0),1)</f>
        <v>#N/A</v>
      </c>
      <c r="K5967" s="57" t="e">
        <f aca="false">INDEX(lava,MATCH(B5967,SumMonths,0),2)</f>
        <v>#N/A</v>
      </c>
    </row>
    <row r="5968" customFormat="false" ht="12.75" hidden="false" customHeight="false" outlineLevel="0" collapsed="false">
      <c r="A5968" s="57" t="e">
        <f aca="false">INDEX(BucketTable,MATCH(B5968,SumMonths,0),1)</f>
        <v>#N/A</v>
      </c>
      <c r="K5968" s="57" t="e">
        <f aca="false">INDEX(lava,MATCH(B5968,SumMonths,0),2)</f>
        <v>#N/A</v>
      </c>
    </row>
    <row r="5969" customFormat="false" ht="12.75" hidden="false" customHeight="false" outlineLevel="0" collapsed="false">
      <c r="A5969" s="57" t="e">
        <f aca="false">INDEX(BucketTable,MATCH(B5969,SumMonths,0),1)</f>
        <v>#N/A</v>
      </c>
      <c r="K5969" s="57" t="e">
        <f aca="false">INDEX(lava,MATCH(B5969,SumMonths,0),2)</f>
        <v>#N/A</v>
      </c>
    </row>
    <row r="5970" customFormat="false" ht="12.75" hidden="false" customHeight="false" outlineLevel="0" collapsed="false">
      <c r="A5970" s="57" t="e">
        <f aca="false">INDEX(BucketTable,MATCH(B5970,SumMonths,0),1)</f>
        <v>#N/A</v>
      </c>
      <c r="K5970" s="57" t="e">
        <f aca="false">INDEX(lava,MATCH(B5970,SumMonths,0),2)</f>
        <v>#N/A</v>
      </c>
    </row>
    <row r="5971" customFormat="false" ht="12.75" hidden="false" customHeight="false" outlineLevel="0" collapsed="false">
      <c r="A5971" s="57" t="e">
        <f aca="false">INDEX(BucketTable,MATCH(B5971,SumMonths,0),1)</f>
        <v>#N/A</v>
      </c>
      <c r="K5971" s="57" t="e">
        <f aca="false">INDEX(lava,MATCH(B5971,SumMonths,0),2)</f>
        <v>#N/A</v>
      </c>
    </row>
    <row r="5972" customFormat="false" ht="12.75" hidden="false" customHeight="false" outlineLevel="0" collapsed="false">
      <c r="A5972" s="57" t="e">
        <f aca="false">INDEX(BucketTable,MATCH(B5972,SumMonths,0),1)</f>
        <v>#N/A</v>
      </c>
      <c r="K5972" s="57" t="e">
        <f aca="false">INDEX(lava,MATCH(B5972,SumMonths,0),2)</f>
        <v>#N/A</v>
      </c>
    </row>
    <row r="5973" customFormat="false" ht="12.75" hidden="false" customHeight="false" outlineLevel="0" collapsed="false">
      <c r="A5973" s="57" t="e">
        <f aca="false">INDEX(BucketTable,MATCH(B5973,SumMonths,0),1)</f>
        <v>#N/A</v>
      </c>
      <c r="K5973" s="57" t="e">
        <f aca="false">INDEX(lava,MATCH(B5973,SumMonths,0),2)</f>
        <v>#N/A</v>
      </c>
    </row>
    <row r="5974" customFormat="false" ht="12.75" hidden="false" customHeight="false" outlineLevel="0" collapsed="false">
      <c r="A5974" s="57" t="e">
        <f aca="false">INDEX(BucketTable,MATCH(B5974,SumMonths,0),1)</f>
        <v>#N/A</v>
      </c>
      <c r="K5974" s="57" t="e">
        <f aca="false">INDEX(lava,MATCH(B5974,SumMonths,0),2)</f>
        <v>#N/A</v>
      </c>
    </row>
    <row r="5975" customFormat="false" ht="12.75" hidden="false" customHeight="false" outlineLevel="0" collapsed="false">
      <c r="A5975" s="57" t="e">
        <f aca="false">INDEX(BucketTable,MATCH(B5975,SumMonths,0),1)</f>
        <v>#N/A</v>
      </c>
      <c r="K5975" s="57" t="e">
        <f aca="false">INDEX(lava,MATCH(B5975,SumMonths,0),2)</f>
        <v>#N/A</v>
      </c>
    </row>
    <row r="5976" customFormat="false" ht="12.75" hidden="false" customHeight="false" outlineLevel="0" collapsed="false">
      <c r="A5976" s="57" t="e">
        <f aca="false">INDEX(BucketTable,MATCH(B5976,SumMonths,0),1)</f>
        <v>#N/A</v>
      </c>
      <c r="K5976" s="57" t="e">
        <f aca="false">INDEX(lava,MATCH(B5976,SumMonths,0),2)</f>
        <v>#N/A</v>
      </c>
    </row>
    <row r="5977" customFormat="false" ht="12.75" hidden="false" customHeight="false" outlineLevel="0" collapsed="false">
      <c r="A5977" s="57" t="e">
        <f aca="false">INDEX(BucketTable,MATCH(B5977,SumMonths,0),1)</f>
        <v>#N/A</v>
      </c>
      <c r="K5977" s="57" t="e">
        <f aca="false">INDEX(lava,MATCH(B5977,SumMonths,0),2)</f>
        <v>#N/A</v>
      </c>
    </row>
    <row r="5978" customFormat="false" ht="12.75" hidden="false" customHeight="false" outlineLevel="0" collapsed="false">
      <c r="A5978" s="57" t="e">
        <f aca="false">INDEX(BucketTable,MATCH(B5978,SumMonths,0),1)</f>
        <v>#N/A</v>
      </c>
      <c r="K5978" s="57" t="e">
        <f aca="false">INDEX(lava,MATCH(B5978,SumMonths,0),2)</f>
        <v>#N/A</v>
      </c>
    </row>
    <row r="5979" customFormat="false" ht="12.75" hidden="false" customHeight="false" outlineLevel="0" collapsed="false">
      <c r="A5979" s="57" t="e">
        <f aca="false">INDEX(BucketTable,MATCH(B5979,SumMonths,0),1)</f>
        <v>#N/A</v>
      </c>
      <c r="K5979" s="57" t="e">
        <f aca="false">INDEX(lava,MATCH(B5979,SumMonths,0),2)</f>
        <v>#N/A</v>
      </c>
    </row>
    <row r="5980" customFormat="false" ht="12.75" hidden="false" customHeight="false" outlineLevel="0" collapsed="false">
      <c r="A5980" s="57" t="e">
        <f aca="false">INDEX(BucketTable,MATCH(B5980,SumMonths,0),1)</f>
        <v>#N/A</v>
      </c>
      <c r="K5980" s="57" t="e">
        <f aca="false">INDEX(lava,MATCH(B5980,SumMonths,0),2)</f>
        <v>#N/A</v>
      </c>
    </row>
    <row r="5981" customFormat="false" ht="12.75" hidden="false" customHeight="false" outlineLevel="0" collapsed="false">
      <c r="A5981" s="57" t="e">
        <f aca="false">INDEX(BucketTable,MATCH(B5981,SumMonths,0),1)</f>
        <v>#N/A</v>
      </c>
      <c r="K5981" s="57" t="e">
        <f aca="false">INDEX(lava,MATCH(B5981,SumMonths,0),2)</f>
        <v>#N/A</v>
      </c>
    </row>
    <row r="5982" customFormat="false" ht="12.75" hidden="false" customHeight="false" outlineLevel="0" collapsed="false">
      <c r="A5982" s="57" t="e">
        <f aca="false">INDEX(BucketTable,MATCH(B5982,SumMonths,0),1)</f>
        <v>#N/A</v>
      </c>
      <c r="K5982" s="57" t="e">
        <f aca="false">INDEX(lava,MATCH(B5982,SumMonths,0),2)</f>
        <v>#N/A</v>
      </c>
    </row>
    <row r="5983" customFormat="false" ht="12.75" hidden="false" customHeight="false" outlineLevel="0" collapsed="false">
      <c r="A5983" s="57" t="e">
        <f aca="false">INDEX(BucketTable,MATCH(B5983,SumMonths,0),1)</f>
        <v>#N/A</v>
      </c>
      <c r="K5983" s="57" t="e">
        <f aca="false">INDEX(lava,MATCH(B5983,SumMonths,0),2)</f>
        <v>#N/A</v>
      </c>
    </row>
    <row r="5984" customFormat="false" ht="12.75" hidden="false" customHeight="false" outlineLevel="0" collapsed="false">
      <c r="A5984" s="57" t="e">
        <f aca="false">INDEX(BucketTable,MATCH(B5984,SumMonths,0),1)</f>
        <v>#N/A</v>
      </c>
      <c r="K5984" s="57" t="e">
        <f aca="false">INDEX(lava,MATCH(B5984,SumMonths,0),2)</f>
        <v>#N/A</v>
      </c>
    </row>
    <row r="5985" customFormat="false" ht="12.75" hidden="false" customHeight="false" outlineLevel="0" collapsed="false">
      <c r="A5985" s="57" t="e">
        <f aca="false">INDEX(BucketTable,MATCH(B5985,SumMonths,0),1)</f>
        <v>#N/A</v>
      </c>
      <c r="K5985" s="57" t="e">
        <f aca="false">INDEX(lava,MATCH(B5985,SumMonths,0),2)</f>
        <v>#N/A</v>
      </c>
    </row>
    <row r="5986" customFormat="false" ht="12.75" hidden="false" customHeight="false" outlineLevel="0" collapsed="false">
      <c r="A5986" s="57" t="e">
        <f aca="false">INDEX(BucketTable,MATCH(B5986,SumMonths,0),1)</f>
        <v>#N/A</v>
      </c>
      <c r="K5986" s="57" t="e">
        <f aca="false">INDEX(lava,MATCH(B5986,SumMonths,0),2)</f>
        <v>#N/A</v>
      </c>
    </row>
    <row r="5987" customFormat="false" ht="12.75" hidden="false" customHeight="false" outlineLevel="0" collapsed="false">
      <c r="A5987" s="57" t="e">
        <f aca="false">INDEX(BucketTable,MATCH(B5987,SumMonths,0),1)</f>
        <v>#N/A</v>
      </c>
      <c r="K5987" s="57" t="e">
        <f aca="false">INDEX(lava,MATCH(B5987,SumMonths,0),2)</f>
        <v>#N/A</v>
      </c>
    </row>
    <row r="5988" customFormat="false" ht="12.75" hidden="false" customHeight="false" outlineLevel="0" collapsed="false">
      <c r="A5988" s="57" t="e">
        <f aca="false">INDEX(BucketTable,MATCH(B5988,SumMonths,0),1)</f>
        <v>#N/A</v>
      </c>
      <c r="K5988" s="57" t="e">
        <f aca="false">INDEX(lava,MATCH(B5988,SumMonths,0),2)</f>
        <v>#N/A</v>
      </c>
    </row>
    <row r="5989" customFormat="false" ht="12.75" hidden="false" customHeight="false" outlineLevel="0" collapsed="false">
      <c r="A5989" s="57" t="e">
        <f aca="false">INDEX(BucketTable,MATCH(B5989,SumMonths,0),1)</f>
        <v>#N/A</v>
      </c>
      <c r="K5989" s="57" t="e">
        <f aca="false">INDEX(lava,MATCH(B5989,SumMonths,0),2)</f>
        <v>#N/A</v>
      </c>
    </row>
    <row r="5990" customFormat="false" ht="12.75" hidden="false" customHeight="false" outlineLevel="0" collapsed="false">
      <c r="A5990" s="57" t="e">
        <f aca="false">INDEX(BucketTable,MATCH(B5990,SumMonths,0),1)</f>
        <v>#N/A</v>
      </c>
      <c r="K5990" s="57" t="e">
        <f aca="false">INDEX(lava,MATCH(B5990,SumMonths,0),2)</f>
        <v>#N/A</v>
      </c>
    </row>
    <row r="5991" customFormat="false" ht="12.75" hidden="false" customHeight="false" outlineLevel="0" collapsed="false">
      <c r="A5991" s="57" t="e">
        <f aca="false">INDEX(BucketTable,MATCH(B5991,SumMonths,0),1)</f>
        <v>#N/A</v>
      </c>
      <c r="K5991" s="57" t="e">
        <f aca="false">INDEX(lava,MATCH(B5991,SumMonths,0),2)</f>
        <v>#N/A</v>
      </c>
    </row>
    <row r="5992" customFormat="false" ht="12.75" hidden="false" customHeight="false" outlineLevel="0" collapsed="false">
      <c r="A5992" s="57" t="e">
        <f aca="false">INDEX(BucketTable,MATCH(B5992,SumMonths,0),1)</f>
        <v>#N/A</v>
      </c>
      <c r="K5992" s="57" t="e">
        <f aca="false">INDEX(lava,MATCH(B5992,SumMonths,0),2)</f>
        <v>#N/A</v>
      </c>
    </row>
    <row r="5993" customFormat="false" ht="12.75" hidden="false" customHeight="false" outlineLevel="0" collapsed="false">
      <c r="A5993" s="57" t="e">
        <f aca="false">INDEX(BucketTable,MATCH(B5993,SumMonths,0),1)</f>
        <v>#N/A</v>
      </c>
      <c r="K5993" s="57" t="e">
        <f aca="false">INDEX(lava,MATCH(B5993,SumMonths,0),2)</f>
        <v>#N/A</v>
      </c>
    </row>
    <row r="5994" customFormat="false" ht="12.75" hidden="false" customHeight="false" outlineLevel="0" collapsed="false">
      <c r="A5994" s="57" t="e">
        <f aca="false">INDEX(BucketTable,MATCH(B5994,SumMonths,0),1)</f>
        <v>#N/A</v>
      </c>
      <c r="K5994" s="57" t="e">
        <f aca="false">INDEX(lava,MATCH(B5994,SumMonths,0),2)</f>
        <v>#N/A</v>
      </c>
    </row>
    <row r="5995" customFormat="false" ht="12.75" hidden="false" customHeight="false" outlineLevel="0" collapsed="false">
      <c r="A5995" s="57" t="e">
        <f aca="false">INDEX(BucketTable,MATCH(B5995,SumMonths,0),1)</f>
        <v>#N/A</v>
      </c>
      <c r="K5995" s="57" t="e">
        <f aca="false">INDEX(lava,MATCH(B5995,SumMonths,0),2)</f>
        <v>#N/A</v>
      </c>
    </row>
    <row r="5996" customFormat="false" ht="12.75" hidden="false" customHeight="false" outlineLevel="0" collapsed="false">
      <c r="A5996" s="57" t="e">
        <f aca="false">INDEX(BucketTable,MATCH(B5996,SumMonths,0),1)</f>
        <v>#N/A</v>
      </c>
      <c r="K5996" s="57" t="e">
        <f aca="false">INDEX(lava,MATCH(B5996,SumMonths,0),2)</f>
        <v>#N/A</v>
      </c>
    </row>
    <row r="5997" customFormat="false" ht="12.75" hidden="false" customHeight="false" outlineLevel="0" collapsed="false">
      <c r="A5997" s="57" t="e">
        <f aca="false">INDEX(BucketTable,MATCH(B5997,SumMonths,0),1)</f>
        <v>#N/A</v>
      </c>
      <c r="K5997" s="57" t="e">
        <f aca="false">INDEX(lava,MATCH(B5997,SumMonths,0),2)</f>
        <v>#N/A</v>
      </c>
    </row>
    <row r="5998" customFormat="false" ht="12.75" hidden="false" customHeight="false" outlineLevel="0" collapsed="false">
      <c r="A5998" s="57" t="e">
        <f aca="false">INDEX(BucketTable,MATCH(B5998,SumMonths,0),1)</f>
        <v>#N/A</v>
      </c>
      <c r="K5998" s="57" t="e">
        <f aca="false">INDEX(lava,MATCH(B5998,SumMonths,0),2)</f>
        <v>#N/A</v>
      </c>
    </row>
    <row r="5999" customFormat="false" ht="12.75" hidden="false" customHeight="false" outlineLevel="0" collapsed="false">
      <c r="A5999" s="57" t="e">
        <f aca="false">INDEX(BucketTable,MATCH(B5999,SumMonths,0),1)</f>
        <v>#N/A</v>
      </c>
      <c r="K5999" s="57" t="e">
        <f aca="false">INDEX(lava,MATCH(B5999,SumMonths,0),2)</f>
        <v>#N/A</v>
      </c>
    </row>
    <row r="6000" customFormat="false" ht="12.75" hidden="false" customHeight="false" outlineLevel="0" collapsed="false">
      <c r="A6000" s="57" t="e">
        <f aca="false">INDEX(BucketTable,MATCH(B6000,SumMonths,0),1)</f>
        <v>#N/A</v>
      </c>
      <c r="K6000" s="57" t="e">
        <f aca="false">INDEX(lava,MATCH(B6000,SumMonths,0),2)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6000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K1" activeCellId="0" sqref="K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7" width="11.7"/>
    <col collapsed="false" customWidth="true" hidden="false" outlineLevel="0" max="2" min="2" style="166" width="14.56"/>
    <col collapsed="false" customWidth="true" hidden="false" outlineLevel="0" max="3" min="3" style="166" width="25.85"/>
    <col collapsed="false" customWidth="true" hidden="false" outlineLevel="0" max="4" min="4" style="166" width="9.7"/>
    <col collapsed="false" customWidth="true" hidden="false" outlineLevel="0" max="5" min="5" style="167" width="13.85"/>
    <col collapsed="false" customWidth="true" hidden="false" outlineLevel="0" max="6" min="6" style="166" width="12.56"/>
    <col collapsed="false" customWidth="true" hidden="false" outlineLevel="0" max="7" min="7" style="167" width="7.42"/>
    <col collapsed="false" customWidth="true" hidden="false" outlineLevel="0" max="9" min="8" style="167" width="8.14"/>
    <col collapsed="false" customWidth="true" hidden="false" outlineLevel="0" max="10" min="10" style="166" width="8.56"/>
    <col collapsed="false" customWidth="true" hidden="false" outlineLevel="0" max="11" min="11" style="57" width="8.56"/>
    <col collapsed="false" customWidth="true" hidden="false" outlineLevel="0" max="13" min="12" style="57" width="8.14"/>
    <col collapsed="false" customWidth="true" hidden="false" outlineLevel="0" max="14" min="14" style="57" width="7.7"/>
    <col collapsed="false" customWidth="true" hidden="false" outlineLevel="0" max="15" min="15" style="57" width="8.14"/>
    <col collapsed="false" customWidth="true" hidden="false" outlineLevel="0" max="16" min="16" style="57" width="7.7"/>
    <col collapsed="false" customWidth="true" hidden="false" outlineLevel="0" max="17" min="17" style="57" width="13.85"/>
    <col collapsed="false" customWidth="true" hidden="false" outlineLevel="0" max="18" min="18" style="57" width="4.99"/>
    <col collapsed="false" customWidth="true" hidden="false" outlineLevel="0" max="19" min="19" style="57" width="3.99"/>
    <col collapsed="false" customWidth="true" hidden="false" outlineLevel="0" max="20" min="20" style="57" width="5.41"/>
    <col collapsed="false" customWidth="true" hidden="false" outlineLevel="0" max="21" min="21" style="57" width="4.85"/>
    <col collapsed="false" customWidth="true" hidden="false" outlineLevel="0" max="22" min="22" style="57" width="3.42"/>
    <col collapsed="false" customWidth="true" hidden="false" outlineLevel="0" max="24" min="23" style="57" width="4.41"/>
  </cols>
  <sheetData>
    <row r="1" customFormat="false" ht="16.5" hidden="false" customHeight="false" outlineLevel="0" collapsed="false">
      <c r="A1" s="57" t="s">
        <v>76</v>
      </c>
      <c r="B1" s="168"/>
      <c r="C1" s="180"/>
      <c r="D1" s="169" t="s">
        <v>99</v>
      </c>
      <c r="E1" s="170" t="n">
        <f aca="false">SUM(E4:E65536)</f>
        <v>1436.40999652</v>
      </c>
      <c r="F1" s="169" t="s">
        <v>106</v>
      </c>
      <c r="G1" s="170" t="n">
        <f aca="false">SUM(G4:G65536)</f>
        <v>1436.40999652</v>
      </c>
      <c r="H1" s="181"/>
      <c r="I1" s="181"/>
      <c r="J1" s="182"/>
    </row>
    <row r="2" customFormat="false" ht="25.5" hidden="false" customHeight="false" outlineLevel="0" collapsed="false">
      <c r="B2" s="183" t="s">
        <v>100</v>
      </c>
      <c r="C2" s="173"/>
      <c r="D2" s="173"/>
      <c r="E2" s="174" t="s">
        <v>101</v>
      </c>
      <c r="F2" s="172" t="s">
        <v>107</v>
      </c>
      <c r="G2" s="184" t="s">
        <v>108</v>
      </c>
      <c r="H2" s="185" t="s">
        <v>109</v>
      </c>
      <c r="I2" s="184" t="s">
        <v>110</v>
      </c>
      <c r="J2" s="186" t="s">
        <v>111</v>
      </c>
      <c r="Y2" s="171"/>
    </row>
    <row r="3" customFormat="false" ht="13.5" hidden="false" customHeight="false" outlineLevel="0" collapsed="false">
      <c r="A3" s="101" t="s">
        <v>102</v>
      </c>
      <c r="B3" s="175" t="s">
        <v>103</v>
      </c>
      <c r="C3" s="176" t="s">
        <v>104</v>
      </c>
      <c r="D3" s="176" t="s">
        <v>112</v>
      </c>
      <c r="E3" s="177" t="s">
        <v>105</v>
      </c>
      <c r="F3" s="187" t="s">
        <v>105</v>
      </c>
      <c r="G3" s="177" t="s">
        <v>105</v>
      </c>
      <c r="H3" s="188" t="s">
        <v>113</v>
      </c>
      <c r="I3" s="177" t="s">
        <v>105</v>
      </c>
      <c r="J3" s="189" t="s">
        <v>114</v>
      </c>
      <c r="Y3" s="178"/>
    </row>
    <row r="4" customFormat="false" ht="12.75" hidden="false" customHeight="false" outlineLevel="0" collapsed="false">
      <c r="A4" s="57" t="n">
        <f aca="false">INDEX(BucketTable,MATCH(B4,SumMonths,0),1)</f>
        <v>1</v>
      </c>
      <c r="B4" s="179" t="n">
        <v>36800</v>
      </c>
      <c r="C4" s="166" t="s">
        <v>67</v>
      </c>
      <c r="D4" s="166" t="s">
        <v>97</v>
      </c>
      <c r="E4" s="167" t="n">
        <v>0</v>
      </c>
      <c r="F4" s="166" t="n">
        <v>0</v>
      </c>
      <c r="G4" s="167" t="n">
        <v>0</v>
      </c>
      <c r="H4" s="167" t="n">
        <v>0</v>
      </c>
      <c r="I4" s="167" t="n">
        <v>0</v>
      </c>
      <c r="J4" s="166" t="n">
        <v>100</v>
      </c>
      <c r="K4" s="57" t="n">
        <f aca="false">INDEX(lava,MATCH(B4,SumMonths,0),2)</f>
        <v>0</v>
      </c>
    </row>
    <row r="5" customFormat="false" ht="12.75" hidden="false" customHeight="false" outlineLevel="0" collapsed="false">
      <c r="A5" s="57" t="n">
        <f aca="false">INDEX(BucketTable,MATCH(B5,SumMonths,0),1)</f>
        <v>3</v>
      </c>
      <c r="B5" s="179" t="n">
        <v>36861</v>
      </c>
      <c r="C5" s="166" t="s">
        <v>67</v>
      </c>
      <c r="D5" s="166" t="s">
        <v>97</v>
      </c>
      <c r="E5" s="167" t="n">
        <v>820.96680612</v>
      </c>
      <c r="F5" s="166" t="n">
        <v>0</v>
      </c>
      <c r="G5" s="167" t="n">
        <v>820.96680612</v>
      </c>
      <c r="H5" s="167" t="n">
        <v>0</v>
      </c>
      <c r="I5" s="167" t="n">
        <v>0</v>
      </c>
      <c r="J5" s="166" t="n">
        <v>0</v>
      </c>
      <c r="K5" s="57" t="n">
        <f aca="false">INDEX(lava,MATCH(B5,SumMonths,0),2)</f>
        <v>2</v>
      </c>
    </row>
    <row r="6" customFormat="false" ht="12.75" hidden="false" customHeight="false" outlineLevel="0" collapsed="false">
      <c r="A6" s="57" t="n">
        <f aca="false">INDEX(BucketTable,MATCH(B6,SumMonths,0),1)</f>
        <v>4</v>
      </c>
      <c r="B6" s="179" t="n">
        <v>36892</v>
      </c>
      <c r="C6" s="166" t="s">
        <v>67</v>
      </c>
      <c r="D6" s="166" t="s">
        <v>97</v>
      </c>
      <c r="E6" s="167" t="n">
        <v>842.93151107</v>
      </c>
      <c r="F6" s="166" t="n">
        <v>0</v>
      </c>
      <c r="G6" s="167" t="n">
        <v>842.93151107</v>
      </c>
      <c r="H6" s="167" t="n">
        <v>0</v>
      </c>
      <c r="I6" s="167" t="n">
        <v>0</v>
      </c>
      <c r="J6" s="166" t="n">
        <v>0</v>
      </c>
      <c r="K6" s="57" t="n">
        <f aca="false">INDEX(lava,MATCH(B6,SumMonths,0),2)</f>
        <v>2</v>
      </c>
    </row>
    <row r="7" customFormat="false" ht="12.75" hidden="false" customHeight="false" outlineLevel="0" collapsed="false">
      <c r="A7" s="57" t="n">
        <f aca="false">INDEX(BucketTable,MATCH(B7,SumMonths,0),1)</f>
        <v>8</v>
      </c>
      <c r="B7" s="179" t="n">
        <v>37012</v>
      </c>
      <c r="C7" s="166" t="s">
        <v>67</v>
      </c>
      <c r="D7" s="166" t="s">
        <v>97</v>
      </c>
      <c r="E7" s="167" t="n">
        <v>-223.39286202</v>
      </c>
      <c r="F7" s="166" t="n">
        <v>0</v>
      </c>
      <c r="G7" s="167" t="n">
        <v>-223.39286202</v>
      </c>
      <c r="H7" s="167" t="n">
        <v>0</v>
      </c>
      <c r="I7" s="167" t="n">
        <v>0</v>
      </c>
      <c r="J7" s="166" t="n">
        <v>0</v>
      </c>
      <c r="K7" s="57" t="n">
        <f aca="false">INDEX(lava,MATCH(B7,SumMonths,0),2)</f>
        <v>4</v>
      </c>
    </row>
    <row r="8" customFormat="false" ht="12.75" hidden="false" customHeight="false" outlineLevel="0" collapsed="false">
      <c r="A8" s="57" t="n">
        <f aca="false">INDEX(BucketTable,MATCH(B8,SumMonths,0),1)</f>
        <v>8</v>
      </c>
      <c r="B8" s="179" t="n">
        <v>37043</v>
      </c>
      <c r="C8" s="166" t="s">
        <v>67</v>
      </c>
      <c r="D8" s="166" t="s">
        <v>97</v>
      </c>
      <c r="E8" s="167" t="n">
        <v>-294.87496423</v>
      </c>
      <c r="F8" s="166" t="n">
        <v>0</v>
      </c>
      <c r="G8" s="167" t="n">
        <v>-294.87496423</v>
      </c>
      <c r="H8" s="167" t="n">
        <v>0</v>
      </c>
      <c r="I8" s="167" t="n">
        <v>0</v>
      </c>
      <c r="J8" s="166" t="n">
        <v>0</v>
      </c>
      <c r="K8" s="57" t="n">
        <f aca="false">INDEX(lava,MATCH(B8,SumMonths,0),2)</f>
        <v>4</v>
      </c>
    </row>
    <row r="9" customFormat="false" ht="12.75" hidden="false" customHeight="false" outlineLevel="0" collapsed="false">
      <c r="A9" s="57" t="n">
        <f aca="false">INDEX(BucketTable,MATCH(B9,SumMonths,0),1)</f>
        <v>8</v>
      </c>
      <c r="B9" s="179" t="n">
        <v>37073</v>
      </c>
      <c r="C9" s="166" t="s">
        <v>67</v>
      </c>
      <c r="D9" s="166" t="s">
        <v>97</v>
      </c>
      <c r="E9" s="167" t="n">
        <v>-303.07971257</v>
      </c>
      <c r="F9" s="166" t="n">
        <v>0</v>
      </c>
      <c r="G9" s="167" t="n">
        <v>-303.07971257</v>
      </c>
      <c r="H9" s="167" t="n">
        <v>0</v>
      </c>
      <c r="I9" s="167" t="n">
        <v>0</v>
      </c>
      <c r="J9" s="166" t="n">
        <v>0</v>
      </c>
      <c r="K9" s="57" t="n">
        <f aca="false">INDEX(lava,MATCH(B9,SumMonths,0),2)</f>
        <v>4</v>
      </c>
    </row>
    <row r="10" customFormat="false" ht="12.75" hidden="false" customHeight="false" outlineLevel="0" collapsed="false">
      <c r="A10" s="57" t="n">
        <f aca="false">INDEX(BucketTable,MATCH(B10,SumMonths,0),1)</f>
        <v>8</v>
      </c>
      <c r="B10" s="179" t="n">
        <v>37104</v>
      </c>
      <c r="C10" s="166" t="s">
        <v>67</v>
      </c>
      <c r="D10" s="166" t="s">
        <v>97</v>
      </c>
      <c r="E10" s="167" t="n">
        <v>-283.67401033</v>
      </c>
      <c r="F10" s="166" t="n">
        <v>0</v>
      </c>
      <c r="G10" s="167" t="n">
        <v>-283.67401033</v>
      </c>
      <c r="H10" s="167" t="n">
        <v>0</v>
      </c>
      <c r="I10" s="167" t="n">
        <v>0</v>
      </c>
      <c r="J10" s="166" t="n">
        <v>0</v>
      </c>
      <c r="K10" s="57" t="n">
        <f aca="false">INDEX(lava,MATCH(B10,SumMonths,0),2)</f>
        <v>4</v>
      </c>
    </row>
    <row r="11" customFormat="false" ht="12.75" hidden="false" customHeight="false" outlineLevel="0" collapsed="false">
      <c r="A11" s="57" t="n">
        <f aca="false">INDEX(BucketTable,MATCH(B11,SumMonths,0),1)</f>
        <v>8</v>
      </c>
      <c r="B11" s="179" t="n">
        <v>37135</v>
      </c>
      <c r="C11" s="166" t="s">
        <v>67</v>
      </c>
      <c r="D11" s="166" t="s">
        <v>97</v>
      </c>
      <c r="E11" s="167" t="n">
        <v>-255.95274468</v>
      </c>
      <c r="F11" s="166" t="n">
        <v>0</v>
      </c>
      <c r="G11" s="167" t="n">
        <v>-255.95274468</v>
      </c>
      <c r="H11" s="167" t="n">
        <v>0</v>
      </c>
      <c r="I11" s="167" t="n">
        <v>0</v>
      </c>
      <c r="J11" s="166" t="n">
        <v>0</v>
      </c>
      <c r="K11" s="57" t="n">
        <f aca="false">INDEX(lava,MATCH(B11,SumMonths,0),2)</f>
        <v>4</v>
      </c>
    </row>
    <row r="12" customFormat="false" ht="12.75" hidden="false" customHeight="false" outlineLevel="0" collapsed="false">
      <c r="A12" s="57" t="n">
        <f aca="false">INDEX(BucketTable,MATCH(B12,SumMonths,0),1)</f>
        <v>8</v>
      </c>
      <c r="B12" s="179" t="n">
        <v>37165</v>
      </c>
      <c r="C12" s="166" t="s">
        <v>67</v>
      </c>
      <c r="D12" s="166" t="s">
        <v>97</v>
      </c>
      <c r="E12" s="167" t="n">
        <v>-248.52026955</v>
      </c>
      <c r="F12" s="166" t="n">
        <v>0</v>
      </c>
      <c r="G12" s="167" t="n">
        <v>-248.52026955</v>
      </c>
      <c r="H12" s="167" t="n">
        <v>0</v>
      </c>
      <c r="I12" s="167" t="n">
        <v>0</v>
      </c>
      <c r="J12" s="166" t="n">
        <v>0</v>
      </c>
      <c r="K12" s="57" t="n">
        <f aca="false">INDEX(lava,MATCH(B12,SumMonths,0),2)</f>
        <v>4</v>
      </c>
    </row>
    <row r="13" customFormat="false" ht="12.75" hidden="false" customHeight="false" outlineLevel="0" collapsed="false">
      <c r="A13" s="57" t="n">
        <f aca="false">INDEX(BucketTable,MATCH(B13,SumMonths,0),1)</f>
        <v>8</v>
      </c>
      <c r="B13" s="179" t="n">
        <v>37226</v>
      </c>
      <c r="C13" s="166" t="s">
        <v>67</v>
      </c>
      <c r="D13" s="166" t="s">
        <v>97</v>
      </c>
      <c r="E13" s="167" t="n">
        <v>750.52157161</v>
      </c>
      <c r="F13" s="166" t="n">
        <v>0</v>
      </c>
      <c r="G13" s="167" t="n">
        <v>750.52157161</v>
      </c>
      <c r="H13" s="167" t="n">
        <v>0</v>
      </c>
      <c r="I13" s="167" t="n">
        <v>0</v>
      </c>
      <c r="J13" s="166" t="n">
        <v>0</v>
      </c>
      <c r="K13" s="57" t="n">
        <f aca="false">INDEX(lava,MATCH(B13,SumMonths,0),2)</f>
        <v>5</v>
      </c>
    </row>
    <row r="14" customFormat="false" ht="12.75" hidden="false" customHeight="false" outlineLevel="0" collapsed="false">
      <c r="A14" s="57" t="n">
        <f aca="false">INDEX(BucketTable,MATCH(B14,SumMonths,0),1)</f>
        <v>9</v>
      </c>
      <c r="B14" s="179" t="n">
        <v>37257</v>
      </c>
      <c r="C14" s="166" t="s">
        <v>67</v>
      </c>
      <c r="D14" s="166" t="s">
        <v>97</v>
      </c>
      <c r="E14" s="167" t="n">
        <v>771.30704582</v>
      </c>
      <c r="F14" s="166" t="n">
        <v>0</v>
      </c>
      <c r="G14" s="167" t="n">
        <v>771.30704582</v>
      </c>
      <c r="H14" s="167" t="n">
        <v>0</v>
      </c>
      <c r="I14" s="167" t="n">
        <v>0</v>
      </c>
      <c r="J14" s="166" t="n">
        <v>0</v>
      </c>
      <c r="K14" s="57" t="n">
        <f aca="false">INDEX(lava,MATCH(B14,SumMonths,0),2)</f>
        <v>5</v>
      </c>
    </row>
    <row r="15" customFormat="false" ht="12.75" hidden="false" customHeight="false" outlineLevel="0" collapsed="false">
      <c r="A15" s="57" t="n">
        <f aca="false">INDEX(BucketTable,MATCH(B15,SumMonths,0),1)</f>
        <v>9</v>
      </c>
      <c r="B15" s="179" t="n">
        <v>37347</v>
      </c>
      <c r="C15" s="166" t="s">
        <v>67</v>
      </c>
      <c r="D15" s="166" t="s">
        <v>97</v>
      </c>
      <c r="E15" s="167" t="n">
        <v>0</v>
      </c>
      <c r="F15" s="166" t="n">
        <v>0</v>
      </c>
      <c r="G15" s="167" t="n">
        <v>0</v>
      </c>
      <c r="H15" s="167" t="n">
        <v>0</v>
      </c>
      <c r="I15" s="167" t="n">
        <v>0</v>
      </c>
      <c r="J15" s="166" t="n">
        <v>0</v>
      </c>
      <c r="K15" s="57" t="n">
        <f aca="false">INDEX(lava,MATCH(B15,SumMonths,0),2)</f>
        <v>5</v>
      </c>
    </row>
    <row r="16" customFormat="false" ht="12.75" hidden="false" customHeight="false" outlineLevel="0" collapsed="false">
      <c r="A16" s="57" t="n">
        <f aca="false">INDEX(BucketTable,MATCH(B16,SumMonths,0),1)</f>
        <v>9</v>
      </c>
      <c r="B16" s="179" t="n">
        <v>37377</v>
      </c>
      <c r="C16" s="166" t="s">
        <v>67</v>
      </c>
      <c r="D16" s="166" t="s">
        <v>97</v>
      </c>
      <c r="E16" s="167" t="n">
        <v>-168.22806745</v>
      </c>
      <c r="F16" s="166" t="n">
        <v>0</v>
      </c>
      <c r="G16" s="167" t="n">
        <v>-168.22806745</v>
      </c>
      <c r="H16" s="167" t="n">
        <v>0</v>
      </c>
      <c r="I16" s="167" t="n">
        <v>0</v>
      </c>
      <c r="J16" s="166" t="n">
        <v>0</v>
      </c>
      <c r="K16" s="57" t="n">
        <f aca="false">INDEX(lava,MATCH(B16,SumMonths,0),2)</f>
        <v>5</v>
      </c>
    </row>
    <row r="17" customFormat="false" ht="12.75" hidden="false" customHeight="false" outlineLevel="0" collapsed="false">
      <c r="A17" s="57" t="n">
        <f aca="false">INDEX(BucketTable,MATCH(B17,SumMonths,0),1)</f>
        <v>9</v>
      </c>
      <c r="B17" s="179" t="n">
        <v>37408</v>
      </c>
      <c r="C17" s="166" t="s">
        <v>67</v>
      </c>
      <c r="D17" s="166" t="s">
        <v>97</v>
      </c>
      <c r="E17" s="167" t="n">
        <v>-161.92191328</v>
      </c>
      <c r="F17" s="166" t="n">
        <v>0</v>
      </c>
      <c r="G17" s="167" t="n">
        <v>-161.92191328</v>
      </c>
      <c r="H17" s="167" t="n">
        <v>0</v>
      </c>
      <c r="I17" s="167" t="n">
        <v>0</v>
      </c>
      <c r="J17" s="166" t="n">
        <v>0</v>
      </c>
      <c r="K17" s="57" t="n">
        <f aca="false">INDEX(lava,MATCH(B17,SumMonths,0),2)</f>
        <v>5</v>
      </c>
    </row>
    <row r="18" customFormat="false" ht="12.75" hidden="false" customHeight="false" outlineLevel="0" collapsed="false">
      <c r="A18" s="57" t="n">
        <f aca="false">INDEX(BucketTable,MATCH(B18,SumMonths,0),1)</f>
        <v>9</v>
      </c>
      <c r="B18" s="179" t="n">
        <v>37438</v>
      </c>
      <c r="C18" s="166" t="s">
        <v>67</v>
      </c>
      <c r="D18" s="166" t="s">
        <v>97</v>
      </c>
      <c r="E18" s="167" t="n">
        <v>-166.44305075</v>
      </c>
      <c r="F18" s="166" t="n">
        <v>0</v>
      </c>
      <c r="G18" s="167" t="n">
        <v>-166.44305075</v>
      </c>
      <c r="H18" s="167" t="n">
        <v>0</v>
      </c>
      <c r="I18" s="167" t="n">
        <v>0</v>
      </c>
      <c r="J18" s="166" t="n">
        <v>0</v>
      </c>
      <c r="K18" s="57" t="n">
        <f aca="false">INDEX(lava,MATCH(B18,SumMonths,0),2)</f>
        <v>5</v>
      </c>
    </row>
    <row r="19" customFormat="false" ht="12.75" hidden="false" customHeight="false" outlineLevel="0" collapsed="false">
      <c r="A19" s="57" t="n">
        <f aca="false">INDEX(BucketTable,MATCH(B19,SumMonths,0),1)</f>
        <v>9</v>
      </c>
      <c r="B19" s="179" t="n">
        <v>37469</v>
      </c>
      <c r="C19" s="166" t="s">
        <v>67</v>
      </c>
      <c r="D19" s="166" t="s">
        <v>97</v>
      </c>
      <c r="E19" s="167" t="n">
        <v>-165.53835482</v>
      </c>
      <c r="F19" s="166" t="n">
        <v>0</v>
      </c>
      <c r="G19" s="167" t="n">
        <v>-165.53835482</v>
      </c>
      <c r="H19" s="167" t="n">
        <v>0</v>
      </c>
      <c r="I19" s="167" t="n">
        <v>0</v>
      </c>
      <c r="J19" s="166" t="n">
        <v>0</v>
      </c>
      <c r="K19" s="57" t="n">
        <f aca="false">INDEX(lava,MATCH(B19,SumMonths,0),2)</f>
        <v>5</v>
      </c>
    </row>
    <row r="20" customFormat="false" ht="12.75" hidden="false" customHeight="false" outlineLevel="0" collapsed="false">
      <c r="A20" s="57" t="n">
        <f aca="false">INDEX(BucketTable,MATCH(B20,SumMonths,0),1)</f>
        <v>9</v>
      </c>
      <c r="B20" s="179" t="n">
        <v>37500</v>
      </c>
      <c r="C20" s="166" t="s">
        <v>67</v>
      </c>
      <c r="D20" s="166" t="s">
        <v>97</v>
      </c>
      <c r="E20" s="167" t="n">
        <v>-159.32850744</v>
      </c>
      <c r="F20" s="166" t="n">
        <v>0</v>
      </c>
      <c r="G20" s="167" t="n">
        <v>-159.32850744</v>
      </c>
      <c r="H20" s="167" t="n">
        <v>0</v>
      </c>
      <c r="I20" s="167" t="n">
        <v>0</v>
      </c>
      <c r="J20" s="166" t="n">
        <v>0</v>
      </c>
      <c r="K20" s="57" t="n">
        <f aca="false">INDEX(lava,MATCH(B20,SumMonths,0),2)</f>
        <v>5</v>
      </c>
    </row>
    <row r="21" customFormat="false" ht="12.75" hidden="false" customHeight="false" outlineLevel="0" collapsed="false">
      <c r="A21" s="57" t="n">
        <f aca="false">INDEX(BucketTable,MATCH(B21,SumMonths,0),1)</f>
        <v>9</v>
      </c>
      <c r="B21" s="179" t="n">
        <v>37530</v>
      </c>
      <c r="C21" s="166" t="s">
        <v>67</v>
      </c>
      <c r="D21" s="166" t="s">
        <v>97</v>
      </c>
      <c r="E21" s="167" t="n">
        <v>-163.77306282</v>
      </c>
      <c r="F21" s="166" t="n">
        <v>0</v>
      </c>
      <c r="G21" s="167" t="n">
        <v>-163.77306282</v>
      </c>
      <c r="H21" s="167" t="n">
        <v>0</v>
      </c>
      <c r="I21" s="167" t="n">
        <v>0</v>
      </c>
      <c r="J21" s="166" t="n">
        <v>0</v>
      </c>
      <c r="K21" s="57" t="n">
        <f aca="false">INDEX(lava,MATCH(B21,SumMonths,0),2)</f>
        <v>5</v>
      </c>
    </row>
    <row r="22" customFormat="false" ht="12.75" hidden="false" customHeight="false" outlineLevel="0" collapsed="false">
      <c r="A22" s="57" t="n">
        <f aca="false">INDEX(BucketTable,MATCH(B22,SumMonths,0),1)</f>
        <v>9</v>
      </c>
      <c r="B22" s="179" t="n">
        <v>37561</v>
      </c>
      <c r="C22" s="166" t="s">
        <v>68</v>
      </c>
      <c r="D22" s="166" t="s">
        <v>97</v>
      </c>
      <c r="E22" s="167" t="n">
        <v>0</v>
      </c>
      <c r="F22" s="166" t="n">
        <v>0</v>
      </c>
      <c r="G22" s="167" t="n">
        <v>0</v>
      </c>
      <c r="H22" s="167" t="n">
        <v>0</v>
      </c>
      <c r="I22" s="167" t="n">
        <v>0</v>
      </c>
      <c r="J22" s="166" t="n">
        <v>0</v>
      </c>
      <c r="K22" s="57" t="n">
        <f aca="false">INDEX(lava,MATCH(B22,SumMonths,0),2)</f>
        <v>5</v>
      </c>
    </row>
    <row r="23" customFormat="false" ht="12.75" hidden="false" customHeight="false" outlineLevel="0" collapsed="false">
      <c r="A23" s="57" t="n">
        <f aca="false">INDEX(BucketTable,MATCH(B23,SumMonths,0),1)</f>
        <v>9</v>
      </c>
      <c r="B23" s="179" t="n">
        <v>37591</v>
      </c>
      <c r="C23" s="166" t="s">
        <v>67</v>
      </c>
      <c r="D23" s="166" t="s">
        <v>97</v>
      </c>
      <c r="E23" s="167" t="n">
        <v>680.9828349</v>
      </c>
      <c r="F23" s="166" t="n">
        <v>0</v>
      </c>
      <c r="G23" s="167" t="n">
        <v>680.9828349</v>
      </c>
      <c r="H23" s="167" t="n">
        <v>0</v>
      </c>
      <c r="I23" s="167" t="n">
        <v>0</v>
      </c>
      <c r="J23" s="166" t="n">
        <v>0</v>
      </c>
      <c r="K23" s="57" t="n">
        <f aca="false">INDEX(lava,MATCH(B23,SumMonths,0),2)</f>
        <v>5</v>
      </c>
    </row>
    <row r="24" customFormat="false" ht="12.75" hidden="false" customHeight="false" outlineLevel="0" collapsed="false">
      <c r="A24" s="57" t="n">
        <f aca="false">INDEX(BucketTable,MATCH(B24,SumMonths,0),1)</f>
        <v>10</v>
      </c>
      <c r="B24" s="179" t="n">
        <v>37622</v>
      </c>
      <c r="C24" s="166" t="s">
        <v>67</v>
      </c>
      <c r="D24" s="166" t="s">
        <v>97</v>
      </c>
      <c r="E24" s="167" t="n">
        <v>702.65862598</v>
      </c>
      <c r="F24" s="166" t="n">
        <v>0</v>
      </c>
      <c r="G24" s="167" t="n">
        <v>702.65862598</v>
      </c>
      <c r="H24" s="167" t="n">
        <v>0</v>
      </c>
      <c r="I24" s="167" t="n">
        <v>0</v>
      </c>
      <c r="J24" s="166" t="n">
        <v>0</v>
      </c>
      <c r="K24" s="57" t="n">
        <f aca="false">INDEX(lava,MATCH(B24,SumMonths,0),2)</f>
        <v>5</v>
      </c>
    </row>
    <row r="25" customFormat="false" ht="12.75" hidden="false" customHeight="false" outlineLevel="0" collapsed="false">
      <c r="A25" s="57" t="n">
        <f aca="false">INDEX(BucketTable,MATCH(B25,SumMonths,0),1)</f>
        <v>10</v>
      </c>
      <c r="B25" s="179" t="n">
        <v>37653</v>
      </c>
      <c r="C25" s="166" t="s">
        <v>67</v>
      </c>
      <c r="D25" s="166" t="s">
        <v>97</v>
      </c>
      <c r="E25" s="167" t="n">
        <v>0.02874756</v>
      </c>
      <c r="F25" s="166" t="n">
        <v>0</v>
      </c>
      <c r="G25" s="167" t="n">
        <v>0.02874756</v>
      </c>
      <c r="H25" s="167" t="n">
        <v>0</v>
      </c>
      <c r="I25" s="167" t="n">
        <v>0</v>
      </c>
      <c r="J25" s="166" t="n">
        <v>0</v>
      </c>
      <c r="K25" s="57" t="n">
        <f aca="false">INDEX(lava,MATCH(B25,SumMonths,0),2)</f>
        <v>5</v>
      </c>
    </row>
    <row r="26" customFormat="false" ht="12.75" hidden="false" customHeight="false" outlineLevel="0" collapsed="false">
      <c r="A26" s="57" t="n">
        <f aca="false">INDEX(BucketTable,MATCH(B26,SumMonths,0),1)</f>
        <v>10</v>
      </c>
      <c r="B26" s="179" t="n">
        <v>37681</v>
      </c>
      <c r="C26" s="166" t="s">
        <v>68</v>
      </c>
      <c r="D26" s="166" t="s">
        <v>97</v>
      </c>
      <c r="E26" s="167" t="n">
        <v>0</v>
      </c>
      <c r="F26" s="166" t="n">
        <v>0</v>
      </c>
      <c r="G26" s="167" t="n">
        <v>0</v>
      </c>
      <c r="H26" s="167" t="n">
        <v>0</v>
      </c>
      <c r="I26" s="167" t="n">
        <v>0</v>
      </c>
      <c r="J26" s="166" t="n">
        <v>0</v>
      </c>
      <c r="K26" s="57" t="n">
        <f aca="false">INDEX(lava,MATCH(B26,SumMonths,0),2)</f>
        <v>5</v>
      </c>
    </row>
    <row r="27" customFormat="false" ht="12.75" hidden="false" customHeight="false" outlineLevel="0" collapsed="false">
      <c r="A27" s="57" t="n">
        <f aca="false">INDEX(BucketTable,MATCH(B27,SumMonths,0),1)</f>
        <v>10</v>
      </c>
      <c r="B27" s="179" t="n">
        <v>37712</v>
      </c>
      <c r="C27" s="166" t="s">
        <v>67</v>
      </c>
      <c r="D27" s="166" t="s">
        <v>97</v>
      </c>
      <c r="E27" s="167" t="n">
        <v>0</v>
      </c>
      <c r="F27" s="166" t="n">
        <v>0</v>
      </c>
      <c r="G27" s="167" t="n">
        <v>0</v>
      </c>
      <c r="H27" s="167" t="n">
        <v>0</v>
      </c>
      <c r="I27" s="167" t="n">
        <v>0</v>
      </c>
      <c r="J27" s="166" t="n">
        <v>0</v>
      </c>
      <c r="K27" s="57" t="n">
        <f aca="false">INDEX(lava,MATCH(B27,SumMonths,0),2)</f>
        <v>5</v>
      </c>
    </row>
    <row r="28" customFormat="false" ht="12.75" hidden="false" customHeight="false" outlineLevel="0" collapsed="false">
      <c r="A28" s="57" t="n">
        <f aca="false">INDEX(BucketTable,MATCH(B28,SumMonths,0),1)</f>
        <v>10</v>
      </c>
      <c r="B28" s="179" t="n">
        <v>37742</v>
      </c>
      <c r="C28" s="166" t="s">
        <v>67</v>
      </c>
      <c r="D28" s="166" t="s">
        <v>97</v>
      </c>
      <c r="E28" s="167" t="n">
        <v>-228.17899496</v>
      </c>
      <c r="F28" s="166" t="n">
        <v>0</v>
      </c>
      <c r="G28" s="167" t="n">
        <v>-228.17899496</v>
      </c>
      <c r="H28" s="167" t="n">
        <v>0</v>
      </c>
      <c r="I28" s="167" t="n">
        <v>0</v>
      </c>
      <c r="J28" s="166" t="n">
        <v>0</v>
      </c>
      <c r="K28" s="57" t="n">
        <f aca="false">INDEX(lava,MATCH(B28,SumMonths,0),2)</f>
        <v>5</v>
      </c>
    </row>
    <row r="29" customFormat="false" ht="12.75" hidden="false" customHeight="false" outlineLevel="0" collapsed="false">
      <c r="A29" s="57" t="n">
        <f aca="false">INDEX(BucketTable,MATCH(B29,SumMonths,0),1)</f>
        <v>10</v>
      </c>
      <c r="B29" s="179" t="n">
        <v>37773</v>
      </c>
      <c r="C29" s="166" t="s">
        <v>67</v>
      </c>
      <c r="D29" s="166" t="s">
        <v>97</v>
      </c>
      <c r="E29" s="167" t="n">
        <v>-219.62275816</v>
      </c>
      <c r="F29" s="166" t="n">
        <v>0</v>
      </c>
      <c r="G29" s="167" t="n">
        <v>-219.62275816</v>
      </c>
      <c r="H29" s="167" t="n">
        <v>0</v>
      </c>
      <c r="I29" s="167" t="n">
        <v>0</v>
      </c>
      <c r="J29" s="166" t="n">
        <v>0</v>
      </c>
      <c r="K29" s="57" t="n">
        <f aca="false">INDEX(lava,MATCH(B29,SumMonths,0),2)</f>
        <v>5</v>
      </c>
    </row>
    <row r="30" customFormat="false" ht="12.75" hidden="false" customHeight="false" outlineLevel="0" collapsed="false">
      <c r="A30" s="57" t="n">
        <f aca="false">INDEX(BucketTable,MATCH(B30,SumMonths,0),1)</f>
        <v>10</v>
      </c>
      <c r="B30" s="179" t="n">
        <v>37803</v>
      </c>
      <c r="C30" s="166" t="s">
        <v>67</v>
      </c>
      <c r="D30" s="166" t="s">
        <v>97</v>
      </c>
      <c r="E30" s="167" t="n">
        <v>-225.74074953</v>
      </c>
      <c r="F30" s="166" t="n">
        <v>0</v>
      </c>
      <c r="G30" s="167" t="n">
        <v>-225.74074953</v>
      </c>
      <c r="H30" s="167" t="n">
        <v>0</v>
      </c>
      <c r="I30" s="167" t="n">
        <v>0</v>
      </c>
      <c r="J30" s="166" t="n">
        <v>0</v>
      </c>
      <c r="K30" s="57" t="n">
        <f aca="false">INDEX(lava,MATCH(B30,SumMonths,0),2)</f>
        <v>5</v>
      </c>
    </row>
    <row r="31" customFormat="false" ht="12.75" hidden="false" customHeight="false" outlineLevel="0" collapsed="false">
      <c r="A31" s="57" t="n">
        <f aca="false">INDEX(BucketTable,MATCH(B31,SumMonths,0),1)</f>
        <v>10</v>
      </c>
      <c r="B31" s="179" t="n">
        <v>37834</v>
      </c>
      <c r="C31" s="166" t="s">
        <v>67</v>
      </c>
      <c r="D31" s="166" t="s">
        <v>97</v>
      </c>
      <c r="E31" s="167" t="n">
        <v>-224.50195533</v>
      </c>
      <c r="F31" s="166" t="n">
        <v>0</v>
      </c>
      <c r="G31" s="167" t="n">
        <v>-224.50195533</v>
      </c>
      <c r="H31" s="167" t="n">
        <v>0</v>
      </c>
      <c r="I31" s="167" t="n">
        <v>0</v>
      </c>
      <c r="J31" s="166" t="n">
        <v>0</v>
      </c>
      <c r="K31" s="57" t="n">
        <f aca="false">INDEX(lava,MATCH(B31,SumMonths,0),2)</f>
        <v>5</v>
      </c>
    </row>
    <row r="32" customFormat="false" ht="12.75" hidden="false" customHeight="false" outlineLevel="0" collapsed="false">
      <c r="A32" s="57" t="n">
        <f aca="false">INDEX(BucketTable,MATCH(B32,SumMonths,0),1)</f>
        <v>10</v>
      </c>
      <c r="B32" s="179" t="n">
        <v>37865</v>
      </c>
      <c r="C32" s="166" t="s">
        <v>67</v>
      </c>
      <c r="D32" s="166" t="s">
        <v>97</v>
      </c>
      <c r="E32" s="167" t="n">
        <v>-216.0676863</v>
      </c>
      <c r="F32" s="166" t="n">
        <v>0</v>
      </c>
      <c r="G32" s="167" t="n">
        <v>-216.0676863</v>
      </c>
      <c r="H32" s="167" t="n">
        <v>0</v>
      </c>
      <c r="I32" s="167" t="n">
        <v>0</v>
      </c>
      <c r="J32" s="166" t="n">
        <v>0</v>
      </c>
      <c r="K32" s="57" t="n">
        <f aca="false">INDEX(lava,MATCH(B32,SumMonths,0),2)</f>
        <v>5</v>
      </c>
    </row>
    <row r="33" customFormat="false" ht="12.75" hidden="false" customHeight="false" outlineLevel="0" collapsed="false">
      <c r="A33" s="57" t="n">
        <f aca="false">INDEX(BucketTable,MATCH(B33,SumMonths,0),1)</f>
        <v>10</v>
      </c>
      <c r="B33" s="179" t="n">
        <v>37895</v>
      </c>
      <c r="C33" s="166" t="s">
        <v>67</v>
      </c>
      <c r="D33" s="166" t="s">
        <v>97</v>
      </c>
      <c r="E33" s="167" t="n">
        <v>-222.08259335</v>
      </c>
      <c r="F33" s="166" t="n">
        <v>0</v>
      </c>
      <c r="G33" s="167" t="n">
        <v>-222.08259335</v>
      </c>
      <c r="H33" s="167" t="n">
        <v>0</v>
      </c>
      <c r="I33" s="167" t="n">
        <v>0</v>
      </c>
      <c r="J33" s="166" t="n">
        <v>0</v>
      </c>
      <c r="K33" s="57" t="n">
        <f aca="false">INDEX(lava,MATCH(B33,SumMonths,0),2)</f>
        <v>5</v>
      </c>
    </row>
    <row r="34" customFormat="false" ht="12.75" hidden="false" customHeight="false" outlineLevel="0" collapsed="false">
      <c r="A34" s="57" t="n">
        <f aca="false">INDEX(BucketTable,MATCH(B34,SumMonths,0),1)</f>
        <v>10</v>
      </c>
      <c r="B34" s="179" t="n">
        <v>37926</v>
      </c>
      <c r="C34" s="166" t="s">
        <v>68</v>
      </c>
      <c r="D34" s="166" t="s">
        <v>97</v>
      </c>
      <c r="E34" s="167" t="n">
        <v>0</v>
      </c>
      <c r="F34" s="166" t="n">
        <v>0</v>
      </c>
      <c r="G34" s="167" t="n">
        <v>0</v>
      </c>
      <c r="H34" s="167" t="n">
        <v>0</v>
      </c>
      <c r="I34" s="167" t="n">
        <v>0</v>
      </c>
      <c r="J34" s="166" t="n">
        <v>0</v>
      </c>
      <c r="K34" s="57" t="n">
        <f aca="false">INDEX(lava,MATCH(B34,SumMonths,0),2)</f>
        <v>5</v>
      </c>
    </row>
    <row r="35" customFormat="false" ht="12.75" hidden="false" customHeight="false" outlineLevel="0" collapsed="false">
      <c r="A35" s="57" t="n">
        <f aca="false">INDEX(BucketTable,MATCH(B35,SumMonths,0),1)</f>
        <v>10</v>
      </c>
      <c r="B35" s="179" t="n">
        <v>37956</v>
      </c>
      <c r="C35" s="166" t="s">
        <v>67</v>
      </c>
      <c r="D35" s="166" t="s">
        <v>97</v>
      </c>
      <c r="E35" s="167" t="n">
        <v>625.76865885</v>
      </c>
      <c r="F35" s="166" t="n">
        <v>0</v>
      </c>
      <c r="G35" s="167" t="n">
        <v>625.76865885</v>
      </c>
      <c r="H35" s="167" t="n">
        <v>0</v>
      </c>
      <c r="I35" s="167" t="n">
        <v>0</v>
      </c>
      <c r="J35" s="166" t="n">
        <v>0</v>
      </c>
      <c r="K35" s="57" t="n">
        <f aca="false">INDEX(lava,MATCH(B35,SumMonths,0),2)</f>
        <v>5</v>
      </c>
    </row>
    <row r="36" customFormat="false" ht="12.75" hidden="false" customHeight="false" outlineLevel="0" collapsed="false">
      <c r="A36" s="57" t="n">
        <f aca="false">INDEX(BucketTable,MATCH(B36,SumMonths,0),1)</f>
        <v>11</v>
      </c>
      <c r="B36" s="179" t="n">
        <v>37987</v>
      </c>
      <c r="C36" s="166" t="s">
        <v>67</v>
      </c>
      <c r="D36" s="166" t="s">
        <v>97</v>
      </c>
      <c r="E36" s="167" t="n">
        <v>638.53343405</v>
      </c>
      <c r="F36" s="166" t="n">
        <v>0</v>
      </c>
      <c r="G36" s="167" t="n">
        <v>638.53343405</v>
      </c>
      <c r="H36" s="167" t="n">
        <v>0</v>
      </c>
      <c r="I36" s="167" t="n">
        <v>0</v>
      </c>
      <c r="J36" s="166" t="n">
        <v>0</v>
      </c>
      <c r="K36" s="57" t="n">
        <f aca="false">INDEX(lava,MATCH(B36,SumMonths,0),2)</f>
        <v>5</v>
      </c>
    </row>
    <row r="37" customFormat="false" ht="12.75" hidden="false" customHeight="false" outlineLevel="0" collapsed="false">
      <c r="A37" s="57" t="n">
        <f aca="false">INDEX(BucketTable,MATCH(B37,SumMonths,0),1)</f>
        <v>11</v>
      </c>
      <c r="B37" s="179" t="n">
        <v>38018</v>
      </c>
      <c r="C37" s="166" t="s">
        <v>67</v>
      </c>
      <c r="D37" s="166" t="s">
        <v>97</v>
      </c>
      <c r="E37" s="167" t="n">
        <v>0.03608164</v>
      </c>
      <c r="F37" s="166" t="n">
        <v>0</v>
      </c>
      <c r="G37" s="167" t="n">
        <v>0.03608164</v>
      </c>
      <c r="H37" s="167" t="n">
        <v>0</v>
      </c>
      <c r="I37" s="167" t="n">
        <v>0</v>
      </c>
      <c r="J37" s="166" t="n">
        <v>0</v>
      </c>
      <c r="K37" s="57" t="n">
        <f aca="false">INDEX(lava,MATCH(B37,SumMonths,0),2)</f>
        <v>5</v>
      </c>
    </row>
    <row r="38" customFormat="false" ht="12.75" hidden="false" customHeight="false" outlineLevel="0" collapsed="false">
      <c r="A38" s="57" t="n">
        <f aca="false">INDEX(BucketTable,MATCH(B38,SumMonths,0),1)</f>
        <v>11</v>
      </c>
      <c r="B38" s="179" t="n">
        <v>38047</v>
      </c>
      <c r="C38" s="166" t="s">
        <v>68</v>
      </c>
      <c r="D38" s="166" t="s">
        <v>97</v>
      </c>
      <c r="E38" s="167" t="n">
        <v>0</v>
      </c>
      <c r="F38" s="166" t="n">
        <v>0</v>
      </c>
      <c r="G38" s="167" t="n">
        <v>0</v>
      </c>
      <c r="H38" s="167" t="n">
        <v>0</v>
      </c>
      <c r="I38" s="167" t="n">
        <v>0</v>
      </c>
      <c r="J38" s="166" t="n">
        <v>0</v>
      </c>
      <c r="K38" s="57" t="n">
        <f aca="false">INDEX(lava,MATCH(B38,SumMonths,0),2)</f>
        <v>5</v>
      </c>
    </row>
    <row r="39" customFormat="false" ht="12.75" hidden="false" customHeight="false" outlineLevel="0" collapsed="false">
      <c r="A39" s="57" t="n">
        <f aca="false">INDEX(BucketTable,MATCH(B39,SumMonths,0),1)</f>
        <v>11</v>
      </c>
      <c r="B39" s="179" t="n">
        <v>38078</v>
      </c>
      <c r="C39" s="166" t="s">
        <v>67</v>
      </c>
      <c r="D39" s="166" t="s">
        <v>97</v>
      </c>
      <c r="E39" s="167" t="n">
        <v>0</v>
      </c>
      <c r="F39" s="166" t="n">
        <v>0</v>
      </c>
      <c r="G39" s="167" t="n">
        <v>0</v>
      </c>
      <c r="H39" s="167" t="n">
        <v>0</v>
      </c>
      <c r="I39" s="167" t="n">
        <v>0</v>
      </c>
      <c r="J39" s="166" t="n">
        <v>0</v>
      </c>
      <c r="K39" s="57" t="n">
        <f aca="false">INDEX(lava,MATCH(B39,SumMonths,0),2)</f>
        <v>5</v>
      </c>
    </row>
    <row r="40" customFormat="false" ht="12.75" hidden="false" customHeight="false" outlineLevel="0" collapsed="false">
      <c r="A40" s="57" t="n">
        <f aca="false">INDEX(BucketTable,MATCH(B40,SumMonths,0),1)</f>
        <v>11</v>
      </c>
      <c r="B40" s="179" t="n">
        <v>38108</v>
      </c>
      <c r="C40" s="166" t="s">
        <v>67</v>
      </c>
      <c r="D40" s="166" t="s">
        <v>97</v>
      </c>
      <c r="E40" s="167" t="n">
        <v>-208.49296449</v>
      </c>
      <c r="F40" s="166" t="n">
        <v>0</v>
      </c>
      <c r="G40" s="167" t="n">
        <v>-208.49296449</v>
      </c>
      <c r="H40" s="167" t="n">
        <v>0</v>
      </c>
      <c r="I40" s="167" t="n">
        <v>0</v>
      </c>
      <c r="J40" s="166" t="n">
        <v>0</v>
      </c>
      <c r="K40" s="57" t="n">
        <f aca="false">INDEX(lava,MATCH(B40,SumMonths,0),2)</f>
        <v>5</v>
      </c>
    </row>
    <row r="41" customFormat="false" ht="12.75" hidden="false" customHeight="false" outlineLevel="0" collapsed="false">
      <c r="A41" s="57" t="n">
        <f aca="false">INDEX(BucketTable,MATCH(B41,SumMonths,0),1)</f>
        <v>11</v>
      </c>
      <c r="B41" s="179" t="n">
        <v>38139</v>
      </c>
      <c r="C41" s="166" t="s">
        <v>67</v>
      </c>
      <c r="D41" s="166" t="s">
        <v>97</v>
      </c>
      <c r="E41" s="167" t="n">
        <v>-200.65271502</v>
      </c>
      <c r="F41" s="166" t="n">
        <v>0</v>
      </c>
      <c r="G41" s="167" t="n">
        <v>-200.65271502</v>
      </c>
      <c r="H41" s="167" t="n">
        <v>0</v>
      </c>
      <c r="I41" s="167" t="n">
        <v>0</v>
      </c>
      <c r="J41" s="166" t="n">
        <v>0</v>
      </c>
      <c r="K41" s="57" t="n">
        <f aca="false">INDEX(lava,MATCH(B41,SumMonths,0),2)</f>
        <v>5</v>
      </c>
    </row>
    <row r="42" customFormat="false" ht="12.75" hidden="false" customHeight="false" outlineLevel="0" collapsed="false">
      <c r="A42" s="57" t="n">
        <f aca="false">INDEX(BucketTable,MATCH(B42,SumMonths,0),1)</f>
        <v>11</v>
      </c>
      <c r="B42" s="179" t="n">
        <v>38169</v>
      </c>
      <c r="C42" s="166" t="s">
        <v>67</v>
      </c>
      <c r="D42" s="166" t="s">
        <v>97</v>
      </c>
      <c r="E42" s="167" t="n">
        <v>-206.23119789</v>
      </c>
      <c r="F42" s="166" t="n">
        <v>0</v>
      </c>
      <c r="G42" s="167" t="n">
        <v>-206.23119789</v>
      </c>
      <c r="H42" s="167" t="n">
        <v>0</v>
      </c>
      <c r="I42" s="167" t="n">
        <v>0</v>
      </c>
      <c r="J42" s="166" t="n">
        <v>0</v>
      </c>
      <c r="K42" s="57" t="n">
        <f aca="false">INDEX(lava,MATCH(B42,SumMonths,0),2)</f>
        <v>5</v>
      </c>
    </row>
    <row r="43" customFormat="false" ht="12.75" hidden="false" customHeight="false" outlineLevel="0" collapsed="false">
      <c r="A43" s="57" t="n">
        <f aca="false">INDEX(BucketTable,MATCH(B43,SumMonths,0),1)</f>
        <v>11</v>
      </c>
      <c r="B43" s="179" t="n">
        <v>38200</v>
      </c>
      <c r="C43" s="166" t="s">
        <v>67</v>
      </c>
      <c r="D43" s="166" t="s">
        <v>97</v>
      </c>
      <c r="E43" s="167" t="n">
        <v>-205.08878128</v>
      </c>
      <c r="F43" s="166" t="n">
        <v>0</v>
      </c>
      <c r="G43" s="167" t="n">
        <v>-205.08878128</v>
      </c>
      <c r="H43" s="167" t="n">
        <v>0</v>
      </c>
      <c r="I43" s="167" t="n">
        <v>0</v>
      </c>
      <c r="J43" s="166" t="n">
        <v>0</v>
      </c>
      <c r="K43" s="57" t="n">
        <f aca="false">INDEX(lava,MATCH(B43,SumMonths,0),2)</f>
        <v>5</v>
      </c>
    </row>
    <row r="44" customFormat="false" ht="12.75" hidden="false" customHeight="false" outlineLevel="0" collapsed="false">
      <c r="A44" s="57" t="n">
        <f aca="false">INDEX(BucketTable,MATCH(B44,SumMonths,0),1)</f>
        <v>11</v>
      </c>
      <c r="B44" s="179" t="n">
        <v>38231</v>
      </c>
      <c r="C44" s="166" t="s">
        <v>67</v>
      </c>
      <c r="D44" s="166" t="s">
        <v>97</v>
      </c>
      <c r="E44" s="167" t="n">
        <v>-197.37295099</v>
      </c>
      <c r="F44" s="166" t="n">
        <v>0</v>
      </c>
      <c r="G44" s="167" t="n">
        <v>-197.37295099</v>
      </c>
      <c r="H44" s="167" t="n">
        <v>0</v>
      </c>
      <c r="I44" s="167" t="n">
        <v>0</v>
      </c>
      <c r="J44" s="166" t="n">
        <v>0</v>
      </c>
      <c r="K44" s="57" t="n">
        <f aca="false">INDEX(lava,MATCH(B44,SumMonths,0),2)</f>
        <v>5</v>
      </c>
    </row>
    <row r="45" customFormat="false" ht="12.75" hidden="false" customHeight="false" outlineLevel="0" collapsed="false">
      <c r="A45" s="57" t="n">
        <f aca="false">INDEX(BucketTable,MATCH(B45,SumMonths,0),1)</f>
        <v>11</v>
      </c>
      <c r="B45" s="179" t="n">
        <v>38261</v>
      </c>
      <c r="C45" s="166" t="s">
        <v>67</v>
      </c>
      <c r="D45" s="166" t="s">
        <v>97</v>
      </c>
      <c r="E45" s="167" t="n">
        <v>-202.85675128</v>
      </c>
      <c r="F45" s="166" t="n">
        <v>0</v>
      </c>
      <c r="G45" s="167" t="n">
        <v>-202.85675128</v>
      </c>
      <c r="H45" s="167" t="n">
        <v>0</v>
      </c>
      <c r="I45" s="167" t="n">
        <v>0</v>
      </c>
      <c r="J45" s="166" t="n">
        <v>0</v>
      </c>
      <c r="K45" s="57" t="n">
        <f aca="false">INDEX(lava,MATCH(B45,SumMonths,0),2)</f>
        <v>5</v>
      </c>
    </row>
    <row r="46" customFormat="false" ht="12.75" hidden="false" customHeight="false" outlineLevel="0" collapsed="false">
      <c r="A46" s="57" t="n">
        <f aca="false">INDEX(BucketTable,MATCH(B46,SumMonths,0),1)</f>
        <v>11</v>
      </c>
      <c r="B46" s="179" t="n">
        <v>38292</v>
      </c>
      <c r="C46" s="166" t="s">
        <v>68</v>
      </c>
      <c r="D46" s="166" t="s">
        <v>97</v>
      </c>
      <c r="E46" s="167" t="n">
        <v>0</v>
      </c>
      <c r="F46" s="166" t="n">
        <v>0</v>
      </c>
      <c r="G46" s="167" t="n">
        <v>0</v>
      </c>
      <c r="H46" s="167" t="n">
        <v>0</v>
      </c>
      <c r="I46" s="167" t="n">
        <v>0</v>
      </c>
      <c r="J46" s="166" t="n">
        <v>0</v>
      </c>
      <c r="K46" s="57" t="n">
        <f aca="false">INDEX(lava,MATCH(B46,SumMonths,0),2)</f>
        <v>5</v>
      </c>
    </row>
    <row r="47" customFormat="false" ht="12.75" hidden="false" customHeight="false" outlineLevel="0" collapsed="false">
      <c r="A47" s="57" t="n">
        <f aca="false">INDEX(BucketTable,MATCH(B47,SumMonths,0),1)</f>
        <v>11</v>
      </c>
      <c r="B47" s="179" t="n">
        <v>38322</v>
      </c>
      <c r="C47" s="166" t="s">
        <v>67</v>
      </c>
      <c r="D47" s="166" t="s">
        <v>97</v>
      </c>
      <c r="E47" s="167" t="n">
        <v>565.69467089</v>
      </c>
      <c r="F47" s="166" t="n">
        <v>0</v>
      </c>
      <c r="G47" s="167" t="n">
        <v>565.69467089</v>
      </c>
      <c r="H47" s="167" t="n">
        <v>0</v>
      </c>
      <c r="I47" s="167" t="n">
        <v>0</v>
      </c>
      <c r="J47" s="166" t="n">
        <v>0</v>
      </c>
      <c r="K47" s="57" t="n">
        <f aca="false">INDEX(lava,MATCH(B47,SumMonths,0),2)</f>
        <v>5</v>
      </c>
    </row>
    <row r="48" customFormat="false" ht="12.75" hidden="false" customHeight="false" outlineLevel="0" collapsed="false">
      <c r="A48" s="57" t="n">
        <f aca="false">INDEX(BucketTable,MATCH(B48,SumMonths,0),1)</f>
        <v>12</v>
      </c>
      <c r="B48" s="179" t="n">
        <v>38353</v>
      </c>
      <c r="C48" s="166" t="s">
        <v>67</v>
      </c>
      <c r="D48" s="166" t="s">
        <v>97</v>
      </c>
      <c r="E48" s="167" t="n">
        <v>587.25806533</v>
      </c>
      <c r="F48" s="166" t="n">
        <v>0</v>
      </c>
      <c r="G48" s="167" t="n">
        <v>587.25806533</v>
      </c>
      <c r="H48" s="167" t="n">
        <v>0</v>
      </c>
      <c r="I48" s="167" t="n">
        <v>0</v>
      </c>
      <c r="J48" s="166" t="n">
        <v>0</v>
      </c>
      <c r="K48" s="57" t="n">
        <f aca="false">INDEX(lava,MATCH(B48,SumMonths,0),2)</f>
        <v>5</v>
      </c>
    </row>
    <row r="49" customFormat="false" ht="12.75" hidden="false" customHeight="false" outlineLevel="0" collapsed="false">
      <c r="A49" s="57" t="n">
        <f aca="false">INDEX(BucketTable,MATCH(B49,SumMonths,0),1)</f>
        <v>12</v>
      </c>
      <c r="B49" s="179" t="n">
        <v>38384</v>
      </c>
      <c r="C49" s="166" t="s">
        <v>67</v>
      </c>
      <c r="D49" s="166" t="s">
        <v>97</v>
      </c>
      <c r="E49" s="167" t="n">
        <v>0.02582412</v>
      </c>
      <c r="F49" s="166" t="n">
        <v>0</v>
      </c>
      <c r="G49" s="167" t="n">
        <v>0.02582412</v>
      </c>
      <c r="H49" s="167" t="n">
        <v>0</v>
      </c>
      <c r="I49" s="167" t="n">
        <v>0</v>
      </c>
      <c r="J49" s="166" t="n">
        <v>0</v>
      </c>
      <c r="K49" s="57" t="n">
        <f aca="false">INDEX(lava,MATCH(B49,SumMonths,0),2)</f>
        <v>5</v>
      </c>
    </row>
    <row r="50" customFormat="false" ht="12.75" hidden="false" customHeight="false" outlineLevel="0" collapsed="false">
      <c r="A50" s="57" t="n">
        <f aca="false">INDEX(BucketTable,MATCH(B50,SumMonths,0),1)</f>
        <v>12</v>
      </c>
      <c r="B50" s="179" t="n">
        <v>38412</v>
      </c>
      <c r="C50" s="166" t="s">
        <v>68</v>
      </c>
      <c r="D50" s="166" t="s">
        <v>97</v>
      </c>
      <c r="E50" s="167" t="n">
        <v>0</v>
      </c>
      <c r="F50" s="166" t="n">
        <v>0</v>
      </c>
      <c r="G50" s="167" t="n">
        <v>0</v>
      </c>
      <c r="H50" s="167" t="n">
        <v>0</v>
      </c>
      <c r="I50" s="167" t="n">
        <v>0</v>
      </c>
      <c r="J50" s="166" t="n">
        <v>0</v>
      </c>
      <c r="K50" s="57" t="n">
        <f aca="false">INDEX(lava,MATCH(B50,SumMonths,0),2)</f>
        <v>5</v>
      </c>
    </row>
    <row r="51" customFormat="false" ht="12.75" hidden="false" customHeight="false" outlineLevel="0" collapsed="false">
      <c r="A51" s="57" t="n">
        <f aca="false">INDEX(BucketTable,MATCH(B51,SumMonths,0),1)</f>
        <v>12</v>
      </c>
      <c r="B51" s="179" t="n">
        <v>38443</v>
      </c>
      <c r="C51" s="166" t="s">
        <v>67</v>
      </c>
      <c r="D51" s="166" t="s">
        <v>97</v>
      </c>
      <c r="E51" s="167" t="n">
        <v>0</v>
      </c>
      <c r="F51" s="166" t="n">
        <v>0</v>
      </c>
      <c r="G51" s="167" t="n">
        <v>0</v>
      </c>
      <c r="H51" s="167" t="n">
        <v>0</v>
      </c>
      <c r="I51" s="167" t="n">
        <v>0</v>
      </c>
      <c r="J51" s="166" t="n">
        <v>0</v>
      </c>
      <c r="K51" s="57" t="n">
        <f aca="false">INDEX(lava,MATCH(B51,SumMonths,0),2)</f>
        <v>5</v>
      </c>
    </row>
    <row r="52" customFormat="false" ht="12.75" hidden="false" customHeight="false" outlineLevel="0" collapsed="false">
      <c r="A52" s="57" t="n">
        <f aca="false">INDEX(BucketTable,MATCH(B52,SumMonths,0),1)</f>
        <v>12</v>
      </c>
      <c r="B52" s="179" t="n">
        <v>38473</v>
      </c>
      <c r="C52" s="166" t="s">
        <v>67</v>
      </c>
      <c r="D52" s="166" t="s">
        <v>97</v>
      </c>
      <c r="E52" s="167" t="n">
        <v>-189.87482598</v>
      </c>
      <c r="F52" s="166" t="n">
        <v>0</v>
      </c>
      <c r="G52" s="167" t="n">
        <v>-189.87482598</v>
      </c>
      <c r="H52" s="167" t="n">
        <v>0</v>
      </c>
      <c r="I52" s="167" t="n">
        <v>0</v>
      </c>
      <c r="J52" s="166" t="n">
        <v>0</v>
      </c>
      <c r="K52" s="57" t="n">
        <f aca="false">INDEX(lava,MATCH(B52,SumMonths,0),2)</f>
        <v>5</v>
      </c>
    </row>
    <row r="53" customFormat="false" ht="12.75" hidden="false" customHeight="false" outlineLevel="0" collapsed="false">
      <c r="A53" s="57" t="n">
        <f aca="false">INDEX(BucketTable,MATCH(B53,SumMonths,0),1)</f>
        <v>12</v>
      </c>
      <c r="B53" s="179" t="n">
        <v>38504</v>
      </c>
      <c r="C53" s="166" t="s">
        <v>67</v>
      </c>
      <c r="D53" s="166" t="s">
        <v>97</v>
      </c>
      <c r="E53" s="167" t="n">
        <v>-182.67603862</v>
      </c>
      <c r="F53" s="166" t="n">
        <v>0</v>
      </c>
      <c r="G53" s="167" t="n">
        <v>-182.67603862</v>
      </c>
      <c r="H53" s="167" t="n">
        <v>0</v>
      </c>
      <c r="I53" s="167" t="n">
        <v>0</v>
      </c>
      <c r="J53" s="166" t="n">
        <v>0</v>
      </c>
      <c r="K53" s="57" t="n">
        <f aca="false">INDEX(lava,MATCH(B53,SumMonths,0),2)</f>
        <v>5</v>
      </c>
    </row>
    <row r="54" customFormat="false" ht="12.75" hidden="false" customHeight="false" outlineLevel="0" collapsed="false">
      <c r="A54" s="57" t="n">
        <f aca="false">INDEX(BucketTable,MATCH(B54,SumMonths,0),1)</f>
        <v>12</v>
      </c>
      <c r="B54" s="179" t="n">
        <v>38534</v>
      </c>
      <c r="C54" s="166" t="s">
        <v>67</v>
      </c>
      <c r="D54" s="166" t="s">
        <v>97</v>
      </c>
      <c r="E54" s="167" t="n">
        <v>-187.695715</v>
      </c>
      <c r="F54" s="166" t="n">
        <v>0</v>
      </c>
      <c r="G54" s="167" t="n">
        <v>-187.695715</v>
      </c>
      <c r="H54" s="167" t="n">
        <v>0</v>
      </c>
      <c r="I54" s="167" t="n">
        <v>0</v>
      </c>
      <c r="J54" s="166" t="n">
        <v>0</v>
      </c>
      <c r="K54" s="57" t="n">
        <f aca="false">INDEX(lava,MATCH(B54,SumMonths,0),2)</f>
        <v>5</v>
      </c>
    </row>
    <row r="55" customFormat="false" ht="12.75" hidden="false" customHeight="false" outlineLevel="0" collapsed="false">
      <c r="A55" s="57" t="n">
        <f aca="false">INDEX(BucketTable,MATCH(B55,SumMonths,0),1)</f>
        <v>12</v>
      </c>
      <c r="B55" s="179" t="n">
        <v>38565</v>
      </c>
      <c r="C55" s="166" t="s">
        <v>67</v>
      </c>
      <c r="D55" s="166" t="s">
        <v>97</v>
      </c>
      <c r="E55" s="167" t="n">
        <v>-186.59464028</v>
      </c>
      <c r="F55" s="166" t="n">
        <v>0</v>
      </c>
      <c r="G55" s="167" t="n">
        <v>-186.59464028</v>
      </c>
      <c r="H55" s="167" t="n">
        <v>0</v>
      </c>
      <c r="I55" s="167" t="n">
        <v>0</v>
      </c>
      <c r="J55" s="166" t="n">
        <v>0</v>
      </c>
      <c r="K55" s="57" t="n">
        <f aca="false">INDEX(lava,MATCH(B55,SumMonths,0),2)</f>
        <v>5</v>
      </c>
    </row>
    <row r="56" customFormat="false" ht="12.75" hidden="false" customHeight="false" outlineLevel="0" collapsed="false">
      <c r="A56" s="57" t="n">
        <f aca="false">INDEX(BucketTable,MATCH(B56,SumMonths,0),1)</f>
        <v>12</v>
      </c>
      <c r="B56" s="179" t="n">
        <v>38596</v>
      </c>
      <c r="C56" s="166" t="s">
        <v>67</v>
      </c>
      <c r="D56" s="166" t="s">
        <v>97</v>
      </c>
      <c r="E56" s="167" t="n">
        <v>-179.51394343</v>
      </c>
      <c r="F56" s="166" t="n">
        <v>0</v>
      </c>
      <c r="G56" s="167" t="n">
        <v>-179.51394343</v>
      </c>
      <c r="H56" s="167" t="n">
        <v>0</v>
      </c>
      <c r="I56" s="167" t="n">
        <v>0</v>
      </c>
      <c r="J56" s="166" t="n">
        <v>0</v>
      </c>
      <c r="K56" s="57" t="n">
        <f aca="false">INDEX(lava,MATCH(B56,SumMonths,0),2)</f>
        <v>5</v>
      </c>
    </row>
    <row r="57" customFormat="false" ht="12.75" hidden="false" customHeight="false" outlineLevel="0" collapsed="false">
      <c r="A57" s="57" t="n">
        <f aca="false">INDEX(BucketTable,MATCH(B57,SumMonths,0),1)</f>
        <v>12</v>
      </c>
      <c r="B57" s="179" t="n">
        <v>38626</v>
      </c>
      <c r="C57" s="166" t="s">
        <v>67</v>
      </c>
      <c r="D57" s="166" t="s">
        <v>97</v>
      </c>
      <c r="E57" s="167" t="n">
        <v>-184.44049375</v>
      </c>
      <c r="F57" s="166" t="n">
        <v>0</v>
      </c>
      <c r="G57" s="167" t="n">
        <v>-184.44049375</v>
      </c>
      <c r="H57" s="167" t="n">
        <v>0</v>
      </c>
      <c r="I57" s="167" t="n">
        <v>0</v>
      </c>
      <c r="J57" s="166" t="n">
        <v>0</v>
      </c>
      <c r="K57" s="57" t="n">
        <f aca="false">INDEX(lava,MATCH(B57,SumMonths,0),2)</f>
        <v>5</v>
      </c>
    </row>
    <row r="58" customFormat="false" ht="12.75" hidden="false" customHeight="false" outlineLevel="0" collapsed="false">
      <c r="A58" s="57" t="n">
        <f aca="false">INDEX(BucketTable,MATCH(B58,SumMonths,0),1)</f>
        <v>12</v>
      </c>
      <c r="B58" s="179" t="n">
        <v>38657</v>
      </c>
      <c r="C58" s="166" t="s">
        <v>68</v>
      </c>
      <c r="D58" s="166" t="s">
        <v>97</v>
      </c>
      <c r="E58" s="167" t="n">
        <v>0</v>
      </c>
      <c r="F58" s="166" t="n">
        <v>0</v>
      </c>
      <c r="G58" s="167" t="n">
        <v>0</v>
      </c>
      <c r="H58" s="167" t="n">
        <v>0</v>
      </c>
      <c r="I58" s="167" t="n">
        <v>0</v>
      </c>
      <c r="J58" s="166" t="n">
        <v>0</v>
      </c>
      <c r="K58" s="57" t="n">
        <f aca="false">INDEX(lava,MATCH(B58,SumMonths,0),2)</f>
        <v>5</v>
      </c>
    </row>
    <row r="59" customFormat="false" ht="12.75" hidden="false" customHeight="false" outlineLevel="0" collapsed="false">
      <c r="A59" s="57" t="n">
        <f aca="false">INDEX(BucketTable,MATCH(B59,SumMonths,0),1)</f>
        <v>12</v>
      </c>
      <c r="B59" s="179" t="n">
        <v>38687</v>
      </c>
      <c r="C59" s="166" t="s">
        <v>67</v>
      </c>
      <c r="D59" s="166" t="s">
        <v>97</v>
      </c>
      <c r="E59" s="167" t="n">
        <v>509.20426387</v>
      </c>
      <c r="F59" s="166" t="n">
        <v>0</v>
      </c>
      <c r="G59" s="167" t="n">
        <v>509.20426387</v>
      </c>
      <c r="H59" s="167" t="n">
        <v>0</v>
      </c>
      <c r="I59" s="167" t="n">
        <v>0</v>
      </c>
      <c r="J59" s="166" t="n">
        <v>0</v>
      </c>
      <c r="K59" s="57" t="n">
        <f aca="false">INDEX(lava,MATCH(B59,SumMonths,0),2)</f>
        <v>5</v>
      </c>
    </row>
    <row r="60" customFormat="false" ht="12.75" hidden="false" customHeight="false" outlineLevel="0" collapsed="false">
      <c r="A60" s="57" t="n">
        <f aca="false">INDEX(BucketTable,MATCH(B60,SumMonths,0),1)</f>
        <v>12</v>
      </c>
      <c r="B60" s="179" t="n">
        <v>38718</v>
      </c>
      <c r="C60" s="166" t="s">
        <v>67</v>
      </c>
      <c r="D60" s="166" t="s">
        <v>97</v>
      </c>
      <c r="E60" s="167" t="n">
        <v>538.45562171</v>
      </c>
      <c r="F60" s="166" t="n">
        <v>0</v>
      </c>
      <c r="G60" s="167" t="n">
        <v>538.45562171</v>
      </c>
      <c r="H60" s="167" t="n">
        <v>0</v>
      </c>
      <c r="I60" s="167" t="n">
        <v>0</v>
      </c>
      <c r="J60" s="166" t="n">
        <v>0</v>
      </c>
      <c r="K60" s="57" t="n">
        <f aca="false">INDEX(lava,MATCH(B60,SumMonths,0),2)</f>
        <v>5</v>
      </c>
    </row>
    <row r="61" customFormat="false" ht="12.75" hidden="false" customHeight="false" outlineLevel="0" collapsed="false">
      <c r="A61" s="57" t="n">
        <f aca="false">INDEX(BucketTable,MATCH(B61,SumMonths,0),1)</f>
        <v>12</v>
      </c>
      <c r="B61" s="179" t="n">
        <v>38749</v>
      </c>
      <c r="C61" s="166" t="s">
        <v>67</v>
      </c>
      <c r="D61" s="166" t="s">
        <v>97</v>
      </c>
      <c r="E61" s="167" t="n">
        <v>0.00028282</v>
      </c>
      <c r="F61" s="166" t="n">
        <v>0</v>
      </c>
      <c r="G61" s="167" t="n">
        <v>0.00028282</v>
      </c>
      <c r="H61" s="167" t="n">
        <v>0</v>
      </c>
      <c r="I61" s="167" t="n">
        <v>0</v>
      </c>
      <c r="J61" s="166" t="n">
        <v>0</v>
      </c>
      <c r="K61" s="57" t="n">
        <f aca="false">INDEX(lava,MATCH(B61,SumMonths,0),2)</f>
        <v>5</v>
      </c>
    </row>
    <row r="62" customFormat="false" ht="12.75" hidden="false" customHeight="false" outlineLevel="0" collapsed="false">
      <c r="A62" s="57" t="n">
        <f aca="false">INDEX(BucketTable,MATCH(B62,SumMonths,0),1)</f>
        <v>12</v>
      </c>
      <c r="B62" s="179" t="n">
        <v>38777</v>
      </c>
      <c r="C62" s="166" t="s">
        <v>68</v>
      </c>
      <c r="D62" s="166" t="s">
        <v>97</v>
      </c>
      <c r="E62" s="167" t="n">
        <v>0</v>
      </c>
      <c r="F62" s="166" t="n">
        <v>0</v>
      </c>
      <c r="G62" s="167" t="n">
        <v>0</v>
      </c>
      <c r="H62" s="167" t="n">
        <v>0</v>
      </c>
      <c r="I62" s="167" t="n">
        <v>0</v>
      </c>
      <c r="J62" s="166" t="n">
        <v>0</v>
      </c>
      <c r="K62" s="57" t="n">
        <f aca="false">INDEX(lava,MATCH(B62,SumMonths,0),2)</f>
        <v>5</v>
      </c>
    </row>
    <row r="63" customFormat="false" ht="12.75" hidden="false" customHeight="false" outlineLevel="0" collapsed="false">
      <c r="A63" s="57" t="n">
        <f aca="false">INDEX(BucketTable,MATCH(B63,SumMonths,0),1)</f>
        <v>12</v>
      </c>
      <c r="B63" s="179" t="n">
        <v>38808</v>
      </c>
      <c r="C63" s="166" t="s">
        <v>67</v>
      </c>
      <c r="D63" s="166" t="s">
        <v>97</v>
      </c>
      <c r="E63" s="167" t="n">
        <v>-1E-008</v>
      </c>
      <c r="F63" s="166" t="n">
        <v>0</v>
      </c>
      <c r="G63" s="167" t="n">
        <v>-1E-008</v>
      </c>
      <c r="H63" s="167" t="n">
        <v>0</v>
      </c>
      <c r="I63" s="167" t="n">
        <v>0</v>
      </c>
      <c r="J63" s="166" t="n">
        <v>0</v>
      </c>
      <c r="K63" s="57" t="n">
        <f aca="false">INDEX(lava,MATCH(B63,SumMonths,0),2)</f>
        <v>5</v>
      </c>
    </row>
    <row r="64" customFormat="false" ht="12.75" hidden="false" customHeight="false" outlineLevel="0" collapsed="false">
      <c r="A64" s="57" t="n">
        <f aca="false">INDEX(BucketTable,MATCH(B64,SumMonths,0),1)</f>
        <v>12</v>
      </c>
      <c r="B64" s="179" t="n">
        <v>38838</v>
      </c>
      <c r="C64" s="166" t="s">
        <v>67</v>
      </c>
      <c r="D64" s="166" t="s">
        <v>97</v>
      </c>
      <c r="E64" s="167" t="n">
        <v>-177.32783361</v>
      </c>
      <c r="F64" s="166" t="n">
        <v>0</v>
      </c>
      <c r="G64" s="167" t="n">
        <v>-177.32783361</v>
      </c>
      <c r="H64" s="167" t="n">
        <v>0</v>
      </c>
      <c r="I64" s="167" t="n">
        <v>0</v>
      </c>
      <c r="J64" s="166" t="n">
        <v>0</v>
      </c>
      <c r="K64" s="57" t="n">
        <f aca="false">INDEX(lava,MATCH(B64,SumMonths,0),2)</f>
        <v>5</v>
      </c>
    </row>
    <row r="65" customFormat="false" ht="12.75" hidden="false" customHeight="false" outlineLevel="0" collapsed="false">
      <c r="A65" s="57" t="n">
        <f aca="false">INDEX(BucketTable,MATCH(B65,SumMonths,0),1)</f>
        <v>12</v>
      </c>
      <c r="B65" s="179" t="n">
        <v>38869</v>
      </c>
      <c r="C65" s="166" t="s">
        <v>67</v>
      </c>
      <c r="D65" s="166" t="s">
        <v>97</v>
      </c>
      <c r="E65" s="167" t="n">
        <v>-170.62472848</v>
      </c>
      <c r="F65" s="166" t="n">
        <v>0</v>
      </c>
      <c r="G65" s="167" t="n">
        <v>-170.62472848</v>
      </c>
      <c r="H65" s="167" t="n">
        <v>0</v>
      </c>
      <c r="I65" s="167" t="n">
        <v>0</v>
      </c>
      <c r="J65" s="166" t="n">
        <v>0</v>
      </c>
      <c r="K65" s="57" t="n">
        <f aca="false">INDEX(lava,MATCH(B65,SumMonths,0),2)</f>
        <v>5</v>
      </c>
    </row>
    <row r="66" customFormat="false" ht="12.75" hidden="false" customHeight="false" outlineLevel="0" collapsed="false">
      <c r="A66" s="57" t="n">
        <f aca="false">INDEX(BucketTable,MATCH(B66,SumMonths,0),1)</f>
        <v>12</v>
      </c>
      <c r="B66" s="179" t="n">
        <v>38899</v>
      </c>
      <c r="C66" s="166" t="s">
        <v>67</v>
      </c>
      <c r="D66" s="166" t="s">
        <v>97</v>
      </c>
      <c r="E66" s="167" t="n">
        <v>-175.33416898</v>
      </c>
      <c r="F66" s="166" t="n">
        <v>0</v>
      </c>
      <c r="G66" s="167" t="n">
        <v>-175.33416898</v>
      </c>
      <c r="H66" s="167" t="n">
        <v>0</v>
      </c>
      <c r="I66" s="167" t="n">
        <v>0</v>
      </c>
      <c r="J66" s="166" t="n">
        <v>0</v>
      </c>
      <c r="K66" s="57" t="n">
        <f aca="false">INDEX(lava,MATCH(B66,SumMonths,0),2)</f>
        <v>5</v>
      </c>
    </row>
    <row r="67" customFormat="false" ht="12.75" hidden="false" customHeight="false" outlineLevel="0" collapsed="false">
      <c r="A67" s="57" t="n">
        <f aca="false">INDEX(BucketTable,MATCH(B67,SumMonths,0),1)</f>
        <v>12</v>
      </c>
      <c r="B67" s="179" t="n">
        <v>38930</v>
      </c>
      <c r="C67" s="166" t="s">
        <v>67</v>
      </c>
      <c r="D67" s="166" t="s">
        <v>97</v>
      </c>
      <c r="E67" s="167" t="n">
        <v>-174.32838956</v>
      </c>
      <c r="F67" s="166" t="n">
        <v>0</v>
      </c>
      <c r="G67" s="167" t="n">
        <v>-174.32838956</v>
      </c>
      <c r="H67" s="167" t="n">
        <v>0</v>
      </c>
      <c r="I67" s="167" t="n">
        <v>0</v>
      </c>
      <c r="J67" s="166" t="n">
        <v>0</v>
      </c>
      <c r="K67" s="57" t="n">
        <f aca="false">INDEX(lava,MATCH(B67,SumMonths,0),2)</f>
        <v>5</v>
      </c>
    </row>
    <row r="68" customFormat="false" ht="12.75" hidden="false" customHeight="false" outlineLevel="0" collapsed="false">
      <c r="A68" s="57" t="n">
        <f aca="false">INDEX(BucketTable,MATCH(B68,SumMonths,0),1)</f>
        <v>12</v>
      </c>
      <c r="B68" s="179" t="n">
        <v>38961</v>
      </c>
      <c r="C68" s="166" t="s">
        <v>67</v>
      </c>
      <c r="D68" s="166" t="s">
        <v>97</v>
      </c>
      <c r="E68" s="167" t="n">
        <v>-167.73633417</v>
      </c>
      <c r="F68" s="166" t="n">
        <v>0</v>
      </c>
      <c r="G68" s="167" t="n">
        <v>-167.73633417</v>
      </c>
      <c r="H68" s="167" t="n">
        <v>0</v>
      </c>
      <c r="I68" s="167" t="n">
        <v>0</v>
      </c>
      <c r="J68" s="166" t="n">
        <v>0</v>
      </c>
      <c r="K68" s="57" t="n">
        <f aca="false">INDEX(lava,MATCH(B68,SumMonths,0),2)</f>
        <v>5</v>
      </c>
    </row>
    <row r="69" customFormat="false" ht="12.75" hidden="false" customHeight="false" outlineLevel="0" collapsed="false">
      <c r="A69" s="57" t="n">
        <f aca="false">INDEX(BucketTable,MATCH(B69,SumMonths,0),1)</f>
        <v>12</v>
      </c>
      <c r="B69" s="179" t="n">
        <v>38991</v>
      </c>
      <c r="C69" s="166" t="s">
        <v>67</v>
      </c>
      <c r="D69" s="166" t="s">
        <v>97</v>
      </c>
      <c r="E69" s="167" t="n">
        <v>-172.36373349</v>
      </c>
      <c r="F69" s="166" t="n">
        <v>0</v>
      </c>
      <c r="G69" s="167" t="n">
        <v>-172.36373349</v>
      </c>
      <c r="H69" s="167" t="n">
        <v>0</v>
      </c>
      <c r="I69" s="167" t="n">
        <v>0</v>
      </c>
      <c r="J69" s="166" t="n">
        <v>0</v>
      </c>
      <c r="K69" s="57" t="n">
        <f aca="false">INDEX(lava,MATCH(B69,SumMonths,0),2)</f>
        <v>5</v>
      </c>
    </row>
    <row r="70" customFormat="false" ht="12.75" hidden="false" customHeight="false" outlineLevel="0" collapsed="false">
      <c r="A70" s="57" t="n">
        <f aca="false">INDEX(BucketTable,MATCH(B70,SumMonths,0),1)</f>
        <v>12</v>
      </c>
      <c r="B70" s="179" t="n">
        <v>39052</v>
      </c>
      <c r="C70" s="166" t="s">
        <v>67</v>
      </c>
      <c r="D70" s="166" t="s">
        <v>97</v>
      </c>
      <c r="E70" s="167" t="n">
        <v>515.77221685</v>
      </c>
      <c r="F70" s="166" t="n">
        <v>0</v>
      </c>
      <c r="G70" s="167" t="n">
        <v>515.77221685</v>
      </c>
      <c r="H70" s="167" t="n">
        <v>0</v>
      </c>
      <c r="I70" s="167" t="n">
        <v>0</v>
      </c>
      <c r="J70" s="166" t="n">
        <v>0</v>
      </c>
      <c r="K70" s="57" t="n">
        <f aca="false">INDEX(lava,MATCH(B70,SumMonths,0),2)</f>
        <v>5</v>
      </c>
    </row>
    <row r="71" customFormat="false" ht="12.75" hidden="false" customHeight="false" outlineLevel="0" collapsed="false">
      <c r="A71" s="57" t="n">
        <f aca="false">INDEX(BucketTable,MATCH(B71,SumMonths,0),1)</f>
        <v>12</v>
      </c>
      <c r="B71" s="179" t="n">
        <v>39083</v>
      </c>
      <c r="C71" s="166" t="s">
        <v>67</v>
      </c>
      <c r="D71" s="166" t="s">
        <v>97</v>
      </c>
      <c r="E71" s="167" t="n">
        <v>503.2034418</v>
      </c>
      <c r="F71" s="166" t="n">
        <v>0</v>
      </c>
      <c r="G71" s="167" t="n">
        <v>503.2034418</v>
      </c>
      <c r="H71" s="167" t="n">
        <v>0</v>
      </c>
      <c r="I71" s="167" t="n">
        <v>0</v>
      </c>
      <c r="J71" s="166" t="n">
        <v>0</v>
      </c>
      <c r="K71" s="57" t="n">
        <f aca="false">INDEX(lava,MATCH(B71,SumMonths,0),2)</f>
        <v>5</v>
      </c>
    </row>
    <row r="72" customFormat="false" ht="12.75" hidden="false" customHeight="false" outlineLevel="0" collapsed="false">
      <c r="A72" s="57" t="n">
        <f aca="false">INDEX(BucketTable,MATCH(B72,SumMonths,0),1)</f>
        <v>12</v>
      </c>
      <c r="B72" s="179" t="n">
        <v>39114</v>
      </c>
      <c r="C72" s="166" t="s">
        <v>67</v>
      </c>
      <c r="D72" s="166" t="s">
        <v>97</v>
      </c>
      <c r="E72" s="167" t="n">
        <v>0.00026429</v>
      </c>
      <c r="F72" s="166" t="n">
        <v>0</v>
      </c>
      <c r="G72" s="167" t="n">
        <v>0.00026429</v>
      </c>
      <c r="H72" s="167" t="n">
        <v>0</v>
      </c>
      <c r="I72" s="167" t="n">
        <v>0</v>
      </c>
      <c r="J72" s="166" t="n">
        <v>0</v>
      </c>
      <c r="K72" s="57" t="n">
        <f aca="false">INDEX(lava,MATCH(B72,SumMonths,0),2)</f>
        <v>5</v>
      </c>
    </row>
    <row r="73" customFormat="false" ht="12.75" hidden="false" customHeight="false" outlineLevel="0" collapsed="false">
      <c r="A73" s="57" t="n">
        <f aca="false">INDEX(BucketTable,MATCH(B73,SumMonths,0),1)</f>
        <v>12</v>
      </c>
      <c r="B73" s="179" t="n">
        <v>39173</v>
      </c>
      <c r="C73" s="166" t="s">
        <v>67</v>
      </c>
      <c r="D73" s="166" t="s">
        <v>97</v>
      </c>
      <c r="E73" s="167" t="n">
        <v>-316.81150888</v>
      </c>
      <c r="F73" s="166" t="n">
        <v>0</v>
      </c>
      <c r="G73" s="167" t="n">
        <v>-316.81150888</v>
      </c>
      <c r="H73" s="167" t="n">
        <v>0</v>
      </c>
      <c r="I73" s="167" t="n">
        <v>0</v>
      </c>
      <c r="J73" s="166" t="n">
        <v>0</v>
      </c>
      <c r="K73" s="57" t="n">
        <f aca="false">INDEX(lava,MATCH(B73,SumMonths,0),2)</f>
        <v>5</v>
      </c>
    </row>
    <row r="74" customFormat="false" ht="12.75" hidden="false" customHeight="false" outlineLevel="0" collapsed="false">
      <c r="A74" s="57" t="e">
        <f aca="false">INDEX(BucketTable,MATCH(B74,SumMonths,0),1)</f>
        <v>#N/A</v>
      </c>
      <c r="K74" s="57" t="e">
        <f aca="false">INDEX(lava,MATCH(B74,SumMonths,0),2)</f>
        <v>#N/A</v>
      </c>
    </row>
    <row r="75" customFormat="false" ht="12.75" hidden="false" customHeight="false" outlineLevel="0" collapsed="false">
      <c r="A75" s="57" t="e">
        <f aca="false">INDEX(BucketTable,MATCH(B75,SumMonths,0),1)</f>
        <v>#N/A</v>
      </c>
      <c r="K75" s="57" t="e">
        <f aca="false">INDEX(lava,MATCH(B75,SumMonths,0),2)</f>
        <v>#N/A</v>
      </c>
    </row>
    <row r="76" customFormat="false" ht="12.75" hidden="false" customHeight="false" outlineLevel="0" collapsed="false">
      <c r="A76" s="57" t="e">
        <f aca="false">INDEX(BucketTable,MATCH(B76,SumMonths,0),1)</f>
        <v>#N/A</v>
      </c>
      <c r="K76" s="57" t="e">
        <f aca="false">INDEX(lava,MATCH(B76,SumMonths,0),2)</f>
        <v>#N/A</v>
      </c>
    </row>
    <row r="77" customFormat="false" ht="12.75" hidden="false" customHeight="false" outlineLevel="0" collapsed="false">
      <c r="A77" s="57" t="e">
        <f aca="false">INDEX(BucketTable,MATCH(B77,SumMonths,0),1)</f>
        <v>#N/A</v>
      </c>
      <c r="K77" s="57" t="e">
        <f aca="false">INDEX(lava,MATCH(B77,SumMonths,0),2)</f>
        <v>#N/A</v>
      </c>
    </row>
    <row r="78" customFormat="false" ht="12.75" hidden="false" customHeight="false" outlineLevel="0" collapsed="false">
      <c r="A78" s="57" t="e">
        <f aca="false">INDEX(BucketTable,MATCH(B78,SumMonths,0),1)</f>
        <v>#N/A</v>
      </c>
      <c r="K78" s="57" t="e">
        <f aca="false">INDEX(lava,MATCH(B78,SumMonths,0),2)</f>
        <v>#N/A</v>
      </c>
    </row>
    <row r="79" customFormat="false" ht="12.75" hidden="false" customHeight="false" outlineLevel="0" collapsed="false">
      <c r="A79" s="57" t="e">
        <f aca="false">INDEX(BucketTable,MATCH(B79,SumMonths,0),1)</f>
        <v>#N/A</v>
      </c>
      <c r="K79" s="57" t="e">
        <f aca="false">INDEX(lava,MATCH(B79,SumMonths,0),2)</f>
        <v>#N/A</v>
      </c>
    </row>
    <row r="80" customFormat="false" ht="12.75" hidden="false" customHeight="false" outlineLevel="0" collapsed="false">
      <c r="A80" s="57" t="e">
        <f aca="false">INDEX(BucketTable,MATCH(B80,SumMonths,0),1)</f>
        <v>#N/A</v>
      </c>
      <c r="K80" s="57" t="e">
        <f aca="false">INDEX(lava,MATCH(B80,SumMonths,0),2)</f>
        <v>#N/A</v>
      </c>
    </row>
    <row r="81" customFormat="false" ht="12.75" hidden="false" customHeight="false" outlineLevel="0" collapsed="false">
      <c r="A81" s="57" t="e">
        <f aca="false">INDEX(BucketTable,MATCH(B81,SumMonths,0),1)</f>
        <v>#N/A</v>
      </c>
      <c r="K81" s="57" t="e">
        <f aca="false">INDEX(lava,MATCH(B81,SumMonths,0),2)</f>
        <v>#N/A</v>
      </c>
    </row>
    <row r="82" customFormat="false" ht="12.75" hidden="false" customHeight="false" outlineLevel="0" collapsed="false">
      <c r="A82" s="57" t="e">
        <f aca="false">INDEX(BucketTable,MATCH(B82,SumMonths,0),1)</f>
        <v>#N/A</v>
      </c>
      <c r="K82" s="57" t="e">
        <f aca="false">INDEX(lava,MATCH(B82,SumMonths,0),2)</f>
        <v>#N/A</v>
      </c>
    </row>
    <row r="83" customFormat="false" ht="12.75" hidden="false" customHeight="false" outlineLevel="0" collapsed="false">
      <c r="A83" s="57" t="e">
        <f aca="false">INDEX(BucketTable,MATCH(B83,SumMonths,0),1)</f>
        <v>#N/A</v>
      </c>
      <c r="K83" s="57" t="e">
        <f aca="false">INDEX(lava,MATCH(B83,SumMonths,0),2)</f>
        <v>#N/A</v>
      </c>
    </row>
    <row r="84" customFormat="false" ht="12.75" hidden="false" customHeight="false" outlineLevel="0" collapsed="false">
      <c r="A84" s="57" t="e">
        <f aca="false">INDEX(BucketTable,MATCH(B84,SumMonths,0),1)</f>
        <v>#N/A</v>
      </c>
      <c r="K84" s="57" t="e">
        <f aca="false">INDEX(lava,MATCH(B84,SumMonths,0),2)</f>
        <v>#N/A</v>
      </c>
    </row>
    <row r="85" customFormat="false" ht="12.75" hidden="false" customHeight="false" outlineLevel="0" collapsed="false">
      <c r="A85" s="57" t="e">
        <f aca="false">INDEX(BucketTable,MATCH(B85,SumMonths,0),1)</f>
        <v>#N/A</v>
      </c>
      <c r="K85" s="57" t="e">
        <f aca="false">INDEX(lava,MATCH(B85,SumMonths,0),2)</f>
        <v>#N/A</v>
      </c>
    </row>
    <row r="86" customFormat="false" ht="12.75" hidden="false" customHeight="false" outlineLevel="0" collapsed="false">
      <c r="A86" s="57" t="e">
        <f aca="false">INDEX(BucketTable,MATCH(B86,SumMonths,0),1)</f>
        <v>#N/A</v>
      </c>
      <c r="K86" s="57" t="e">
        <f aca="false">INDEX(lava,MATCH(B86,SumMonths,0),2)</f>
        <v>#N/A</v>
      </c>
    </row>
    <row r="87" customFormat="false" ht="12.75" hidden="false" customHeight="false" outlineLevel="0" collapsed="false">
      <c r="A87" s="57" t="e">
        <f aca="false">INDEX(BucketTable,MATCH(B87,SumMonths,0),1)</f>
        <v>#N/A</v>
      </c>
      <c r="K87" s="57" t="e">
        <f aca="false">INDEX(lava,MATCH(B87,SumMonths,0),2)</f>
        <v>#N/A</v>
      </c>
    </row>
    <row r="88" customFormat="false" ht="12.75" hidden="false" customHeight="false" outlineLevel="0" collapsed="false">
      <c r="A88" s="57" t="e">
        <f aca="false">INDEX(BucketTable,MATCH(B88,SumMonths,0),1)</f>
        <v>#N/A</v>
      </c>
      <c r="K88" s="57" t="e">
        <f aca="false">INDEX(lava,MATCH(B88,SumMonths,0),2)</f>
        <v>#N/A</v>
      </c>
    </row>
    <row r="89" customFormat="false" ht="12.75" hidden="false" customHeight="false" outlineLevel="0" collapsed="false">
      <c r="A89" s="57" t="e">
        <f aca="false">INDEX(BucketTable,MATCH(B89,SumMonths,0),1)</f>
        <v>#N/A</v>
      </c>
      <c r="K89" s="57" t="e">
        <f aca="false">INDEX(lava,MATCH(B89,SumMonths,0),2)</f>
        <v>#N/A</v>
      </c>
    </row>
    <row r="90" customFormat="false" ht="12.75" hidden="false" customHeight="false" outlineLevel="0" collapsed="false">
      <c r="A90" s="57" t="e">
        <f aca="false">INDEX(BucketTable,MATCH(B90,SumMonths,0),1)</f>
        <v>#N/A</v>
      </c>
      <c r="K90" s="57" t="e">
        <f aca="false">INDEX(lava,MATCH(B90,SumMonths,0),2)</f>
        <v>#N/A</v>
      </c>
    </row>
    <row r="91" customFormat="false" ht="12.75" hidden="false" customHeight="false" outlineLevel="0" collapsed="false">
      <c r="A91" s="57" t="e">
        <f aca="false">INDEX(BucketTable,MATCH(B91,SumMonths,0),1)</f>
        <v>#N/A</v>
      </c>
      <c r="K91" s="57" t="e">
        <f aca="false">INDEX(lava,MATCH(B91,SumMonths,0),2)</f>
        <v>#N/A</v>
      </c>
    </row>
    <row r="92" customFormat="false" ht="12.75" hidden="false" customHeight="false" outlineLevel="0" collapsed="false">
      <c r="A92" s="57" t="e">
        <f aca="false">INDEX(BucketTable,MATCH(B92,SumMonths,0),1)</f>
        <v>#N/A</v>
      </c>
      <c r="K92" s="57" t="e">
        <f aca="false">INDEX(lava,MATCH(B92,SumMonths,0),2)</f>
        <v>#N/A</v>
      </c>
    </row>
    <row r="93" customFormat="false" ht="12.75" hidden="false" customHeight="false" outlineLevel="0" collapsed="false">
      <c r="A93" s="57" t="e">
        <f aca="false">INDEX(BucketTable,MATCH(B93,SumMonths,0),1)</f>
        <v>#N/A</v>
      </c>
      <c r="K93" s="57" t="e">
        <f aca="false">INDEX(lava,MATCH(B93,SumMonths,0),2)</f>
        <v>#N/A</v>
      </c>
    </row>
    <row r="94" customFormat="false" ht="12.75" hidden="false" customHeight="false" outlineLevel="0" collapsed="false">
      <c r="A94" s="57" t="e">
        <f aca="false">INDEX(BucketTable,MATCH(B94,SumMonths,0),1)</f>
        <v>#N/A</v>
      </c>
      <c r="K94" s="57" t="e">
        <f aca="false">INDEX(lava,MATCH(B94,SumMonths,0),2)</f>
        <v>#N/A</v>
      </c>
    </row>
    <row r="95" customFormat="false" ht="12.75" hidden="false" customHeight="false" outlineLevel="0" collapsed="false">
      <c r="A95" s="57" t="e">
        <f aca="false">INDEX(BucketTable,MATCH(B95,SumMonths,0),1)</f>
        <v>#N/A</v>
      </c>
      <c r="K95" s="57" t="e">
        <f aca="false">INDEX(lava,MATCH(B95,SumMonths,0),2)</f>
        <v>#N/A</v>
      </c>
    </row>
    <row r="96" customFormat="false" ht="12.75" hidden="false" customHeight="false" outlineLevel="0" collapsed="false">
      <c r="A96" s="57" t="e">
        <f aca="false">INDEX(BucketTable,MATCH(B96,SumMonths,0),1)</f>
        <v>#N/A</v>
      </c>
      <c r="K96" s="57" t="e">
        <f aca="false">INDEX(lava,MATCH(B96,SumMonths,0),2)</f>
        <v>#N/A</v>
      </c>
    </row>
    <row r="97" customFormat="false" ht="12.75" hidden="false" customHeight="false" outlineLevel="0" collapsed="false">
      <c r="A97" s="57" t="e">
        <f aca="false">INDEX(BucketTable,MATCH(B97,SumMonths,0),1)</f>
        <v>#N/A</v>
      </c>
      <c r="K97" s="57" t="e">
        <f aca="false">INDEX(lava,MATCH(B97,SumMonths,0),2)</f>
        <v>#N/A</v>
      </c>
    </row>
    <row r="98" customFormat="false" ht="12.75" hidden="false" customHeight="false" outlineLevel="0" collapsed="false">
      <c r="A98" s="57" t="e">
        <f aca="false">INDEX(BucketTable,MATCH(B98,SumMonths,0),1)</f>
        <v>#N/A</v>
      </c>
      <c r="K98" s="57" t="e">
        <f aca="false">INDEX(lava,MATCH(B98,SumMonths,0),2)</f>
        <v>#N/A</v>
      </c>
    </row>
    <row r="99" customFormat="false" ht="12.75" hidden="false" customHeight="false" outlineLevel="0" collapsed="false">
      <c r="A99" s="57" t="e">
        <f aca="false">INDEX(BucketTable,MATCH(B99,SumMonths,0),1)</f>
        <v>#N/A</v>
      </c>
      <c r="K99" s="57" t="e">
        <f aca="false">INDEX(lava,MATCH(B99,SumMonths,0),2)</f>
        <v>#N/A</v>
      </c>
    </row>
    <row r="100" customFormat="false" ht="12.75" hidden="false" customHeight="false" outlineLevel="0" collapsed="false">
      <c r="A100" s="57" t="e">
        <f aca="false">INDEX(BucketTable,MATCH(B100,SumMonths,0),1)</f>
        <v>#N/A</v>
      </c>
      <c r="K100" s="57" t="e">
        <f aca="false">INDEX(lava,MATCH(B100,SumMonths,0),2)</f>
        <v>#N/A</v>
      </c>
    </row>
    <row r="101" customFormat="false" ht="12.75" hidden="false" customHeight="false" outlineLevel="0" collapsed="false">
      <c r="A101" s="57" t="e">
        <f aca="false">INDEX(BucketTable,MATCH(B101,SumMonths,0),1)</f>
        <v>#N/A</v>
      </c>
      <c r="K101" s="57" t="e">
        <f aca="false">INDEX(lava,MATCH(B101,SumMonths,0),2)</f>
        <v>#N/A</v>
      </c>
    </row>
    <row r="102" customFormat="false" ht="12.75" hidden="false" customHeight="false" outlineLevel="0" collapsed="false">
      <c r="A102" s="57" t="e">
        <f aca="false">INDEX(BucketTable,MATCH(B102,SumMonths,0),1)</f>
        <v>#N/A</v>
      </c>
      <c r="K102" s="57" t="e">
        <f aca="false">INDEX(lava,MATCH(B102,SumMonths,0),2)</f>
        <v>#N/A</v>
      </c>
    </row>
    <row r="103" customFormat="false" ht="12.75" hidden="false" customHeight="false" outlineLevel="0" collapsed="false">
      <c r="A103" s="57" t="e">
        <f aca="false">INDEX(BucketTable,MATCH(B103,SumMonths,0),1)</f>
        <v>#N/A</v>
      </c>
      <c r="K103" s="57" t="e">
        <f aca="false">INDEX(lava,MATCH(B103,SumMonths,0),2)</f>
        <v>#N/A</v>
      </c>
    </row>
    <row r="104" customFormat="false" ht="12.75" hidden="false" customHeight="false" outlineLevel="0" collapsed="false">
      <c r="A104" s="57" t="e">
        <f aca="false">INDEX(BucketTable,MATCH(B104,SumMonths,0),1)</f>
        <v>#N/A</v>
      </c>
      <c r="K104" s="57" t="e">
        <f aca="false">INDEX(lava,MATCH(B104,SumMonths,0),2)</f>
        <v>#N/A</v>
      </c>
    </row>
    <row r="105" customFormat="false" ht="12.75" hidden="false" customHeight="false" outlineLevel="0" collapsed="false">
      <c r="A105" s="57" t="e">
        <f aca="false">INDEX(BucketTable,MATCH(B105,SumMonths,0),1)</f>
        <v>#N/A</v>
      </c>
      <c r="K105" s="57" t="e">
        <f aca="false">INDEX(lava,MATCH(B105,SumMonths,0),2)</f>
        <v>#N/A</v>
      </c>
    </row>
    <row r="106" customFormat="false" ht="12.75" hidden="false" customHeight="false" outlineLevel="0" collapsed="false">
      <c r="A106" s="57" t="e">
        <f aca="false">INDEX(BucketTable,MATCH(B106,SumMonths,0),1)</f>
        <v>#N/A</v>
      </c>
      <c r="K106" s="57" t="e">
        <f aca="false">INDEX(lava,MATCH(B106,SumMonths,0),2)</f>
        <v>#N/A</v>
      </c>
    </row>
    <row r="107" customFormat="false" ht="12.75" hidden="false" customHeight="false" outlineLevel="0" collapsed="false">
      <c r="A107" s="57" t="e">
        <f aca="false">INDEX(BucketTable,MATCH(B107,SumMonths,0),1)</f>
        <v>#N/A</v>
      </c>
      <c r="K107" s="57" t="e">
        <f aca="false">INDEX(lava,MATCH(B107,SumMonths,0),2)</f>
        <v>#N/A</v>
      </c>
    </row>
    <row r="108" customFormat="false" ht="12.75" hidden="false" customHeight="false" outlineLevel="0" collapsed="false">
      <c r="A108" s="57" t="e">
        <f aca="false">INDEX(BucketTable,MATCH(B108,SumMonths,0),1)</f>
        <v>#N/A</v>
      </c>
      <c r="K108" s="57" t="e">
        <f aca="false">INDEX(lava,MATCH(B108,SumMonths,0),2)</f>
        <v>#N/A</v>
      </c>
    </row>
    <row r="109" customFormat="false" ht="12.75" hidden="false" customHeight="false" outlineLevel="0" collapsed="false">
      <c r="A109" s="57" t="e">
        <f aca="false">INDEX(BucketTable,MATCH(B109,SumMonths,0),1)</f>
        <v>#N/A</v>
      </c>
      <c r="K109" s="57" t="e">
        <f aca="false">INDEX(lava,MATCH(B109,SumMonths,0),2)</f>
        <v>#N/A</v>
      </c>
    </row>
    <row r="110" customFormat="false" ht="12.75" hidden="false" customHeight="false" outlineLevel="0" collapsed="false">
      <c r="A110" s="57" t="e">
        <f aca="false">INDEX(BucketTable,MATCH(B110,SumMonths,0),1)</f>
        <v>#N/A</v>
      </c>
      <c r="K110" s="57" t="e">
        <f aca="false">INDEX(lava,MATCH(B110,SumMonths,0),2)</f>
        <v>#N/A</v>
      </c>
    </row>
    <row r="111" customFormat="false" ht="12.75" hidden="false" customHeight="false" outlineLevel="0" collapsed="false">
      <c r="A111" s="57" t="e">
        <f aca="false">INDEX(BucketTable,MATCH(B111,SumMonths,0),1)</f>
        <v>#N/A</v>
      </c>
      <c r="K111" s="57" t="e">
        <f aca="false">INDEX(lava,MATCH(B111,SumMonths,0),2)</f>
        <v>#N/A</v>
      </c>
    </row>
    <row r="112" customFormat="false" ht="12.75" hidden="false" customHeight="false" outlineLevel="0" collapsed="false">
      <c r="A112" s="57" t="e">
        <f aca="false">INDEX(BucketTable,MATCH(B112,SumMonths,0),1)</f>
        <v>#N/A</v>
      </c>
      <c r="K112" s="57" t="e">
        <f aca="false">INDEX(lava,MATCH(B112,SumMonths,0),2)</f>
        <v>#N/A</v>
      </c>
    </row>
    <row r="113" customFormat="false" ht="12.75" hidden="false" customHeight="false" outlineLevel="0" collapsed="false">
      <c r="A113" s="57" t="e">
        <f aca="false">INDEX(BucketTable,MATCH(B113,SumMonths,0),1)</f>
        <v>#N/A</v>
      </c>
      <c r="K113" s="57" t="e">
        <f aca="false">INDEX(lava,MATCH(B113,SumMonths,0),2)</f>
        <v>#N/A</v>
      </c>
    </row>
    <row r="114" customFormat="false" ht="12.75" hidden="false" customHeight="false" outlineLevel="0" collapsed="false">
      <c r="A114" s="57" t="e">
        <f aca="false">INDEX(BucketTable,MATCH(B114,SumMonths,0),1)</f>
        <v>#N/A</v>
      </c>
      <c r="K114" s="57" t="e">
        <f aca="false">INDEX(lava,MATCH(B114,SumMonths,0),2)</f>
        <v>#N/A</v>
      </c>
    </row>
    <row r="115" customFormat="false" ht="12.75" hidden="false" customHeight="false" outlineLevel="0" collapsed="false">
      <c r="A115" s="57" t="e">
        <f aca="false">INDEX(BucketTable,MATCH(B115,SumMonths,0),1)</f>
        <v>#N/A</v>
      </c>
      <c r="K115" s="57" t="e">
        <f aca="false">INDEX(lava,MATCH(B115,SumMonths,0),2)</f>
        <v>#N/A</v>
      </c>
    </row>
    <row r="116" customFormat="false" ht="12.75" hidden="false" customHeight="false" outlineLevel="0" collapsed="false">
      <c r="A116" s="57" t="e">
        <f aca="false">INDEX(BucketTable,MATCH(B116,SumMonths,0),1)</f>
        <v>#N/A</v>
      </c>
      <c r="K116" s="57" t="e">
        <f aca="false">INDEX(lava,MATCH(B116,SumMonths,0),2)</f>
        <v>#N/A</v>
      </c>
    </row>
    <row r="117" customFormat="false" ht="12.75" hidden="false" customHeight="false" outlineLevel="0" collapsed="false">
      <c r="A117" s="57" t="e">
        <f aca="false">INDEX(BucketTable,MATCH(B117,SumMonths,0),1)</f>
        <v>#N/A</v>
      </c>
      <c r="K117" s="57" t="e">
        <f aca="false">INDEX(lava,MATCH(B117,SumMonths,0),2)</f>
        <v>#N/A</v>
      </c>
    </row>
    <row r="118" customFormat="false" ht="12.75" hidden="false" customHeight="false" outlineLevel="0" collapsed="false">
      <c r="A118" s="57" t="e">
        <f aca="false">INDEX(BucketTable,MATCH(B118,SumMonths,0),1)</f>
        <v>#N/A</v>
      </c>
      <c r="K118" s="57" t="e">
        <f aca="false">INDEX(lava,MATCH(B118,SumMonths,0),2)</f>
        <v>#N/A</v>
      </c>
    </row>
    <row r="119" customFormat="false" ht="12.75" hidden="false" customHeight="false" outlineLevel="0" collapsed="false">
      <c r="A119" s="57" t="e">
        <f aca="false">INDEX(BucketTable,MATCH(B119,SumMonths,0),1)</f>
        <v>#N/A</v>
      </c>
      <c r="K119" s="57" t="e">
        <f aca="false">INDEX(lava,MATCH(B119,SumMonths,0),2)</f>
        <v>#N/A</v>
      </c>
    </row>
    <row r="120" customFormat="false" ht="12.75" hidden="false" customHeight="false" outlineLevel="0" collapsed="false">
      <c r="A120" s="57" t="e">
        <f aca="false">INDEX(BucketTable,MATCH(B120,SumMonths,0),1)</f>
        <v>#N/A</v>
      </c>
      <c r="K120" s="57" t="e">
        <f aca="false">INDEX(lava,MATCH(B120,SumMonths,0),2)</f>
        <v>#N/A</v>
      </c>
    </row>
    <row r="121" customFormat="false" ht="12.75" hidden="false" customHeight="false" outlineLevel="0" collapsed="false">
      <c r="A121" s="57" t="e">
        <f aca="false">INDEX(BucketTable,MATCH(B121,SumMonths,0),1)</f>
        <v>#N/A</v>
      </c>
      <c r="K121" s="57" t="e">
        <f aca="false">INDEX(lava,MATCH(B121,SumMonths,0),2)</f>
        <v>#N/A</v>
      </c>
    </row>
    <row r="122" customFormat="false" ht="12.75" hidden="false" customHeight="false" outlineLevel="0" collapsed="false">
      <c r="A122" s="57" t="e">
        <f aca="false">INDEX(BucketTable,MATCH(B122,SumMonths,0),1)</f>
        <v>#N/A</v>
      </c>
      <c r="K122" s="57" t="e">
        <f aca="false">INDEX(lava,MATCH(B122,SumMonths,0),2)</f>
        <v>#N/A</v>
      </c>
    </row>
    <row r="123" customFormat="false" ht="12.75" hidden="false" customHeight="false" outlineLevel="0" collapsed="false">
      <c r="A123" s="57" t="e">
        <f aca="false">INDEX(BucketTable,MATCH(B123,SumMonths,0),1)</f>
        <v>#N/A</v>
      </c>
      <c r="K123" s="57" t="e">
        <f aca="false">INDEX(lava,MATCH(B123,SumMonths,0),2)</f>
        <v>#N/A</v>
      </c>
    </row>
    <row r="124" customFormat="false" ht="12.75" hidden="false" customHeight="false" outlineLevel="0" collapsed="false">
      <c r="A124" s="57" t="e">
        <f aca="false">INDEX(BucketTable,MATCH(B124,SumMonths,0),1)</f>
        <v>#N/A</v>
      </c>
      <c r="K124" s="57" t="e">
        <f aca="false">INDEX(lava,MATCH(B124,SumMonths,0),2)</f>
        <v>#N/A</v>
      </c>
    </row>
    <row r="125" customFormat="false" ht="12.75" hidden="false" customHeight="false" outlineLevel="0" collapsed="false">
      <c r="A125" s="57" t="e">
        <f aca="false">INDEX(BucketTable,MATCH(B125,SumMonths,0),1)</f>
        <v>#N/A</v>
      </c>
      <c r="K125" s="57" t="e">
        <f aca="false">INDEX(lava,MATCH(B125,SumMonths,0),2)</f>
        <v>#N/A</v>
      </c>
    </row>
    <row r="126" customFormat="false" ht="12.75" hidden="false" customHeight="false" outlineLevel="0" collapsed="false">
      <c r="A126" s="57" t="e">
        <f aca="false">INDEX(BucketTable,MATCH(B126,SumMonths,0),1)</f>
        <v>#N/A</v>
      </c>
      <c r="K126" s="57" t="e">
        <f aca="false">INDEX(lava,MATCH(B126,SumMonths,0),2)</f>
        <v>#N/A</v>
      </c>
    </row>
    <row r="127" customFormat="false" ht="12.75" hidden="false" customHeight="false" outlineLevel="0" collapsed="false">
      <c r="A127" s="57" t="e">
        <f aca="false">INDEX(BucketTable,MATCH(B127,SumMonths,0),1)</f>
        <v>#N/A</v>
      </c>
      <c r="K127" s="57" t="e">
        <f aca="false">INDEX(lava,MATCH(B127,SumMonths,0),2)</f>
        <v>#N/A</v>
      </c>
    </row>
    <row r="128" customFormat="false" ht="12.75" hidden="false" customHeight="false" outlineLevel="0" collapsed="false">
      <c r="A128" s="57" t="e">
        <f aca="false">INDEX(BucketTable,MATCH(B128,SumMonths,0),1)</f>
        <v>#N/A</v>
      </c>
      <c r="K128" s="57" t="e">
        <f aca="false">INDEX(lava,MATCH(B128,SumMonths,0),2)</f>
        <v>#N/A</v>
      </c>
    </row>
    <row r="129" customFormat="false" ht="12.75" hidden="false" customHeight="false" outlineLevel="0" collapsed="false">
      <c r="A129" s="57" t="e">
        <f aca="false">INDEX(BucketTable,MATCH(B129,SumMonths,0),1)</f>
        <v>#N/A</v>
      </c>
      <c r="K129" s="57" t="e">
        <f aca="false">INDEX(lava,MATCH(B129,SumMonths,0),2)</f>
        <v>#N/A</v>
      </c>
    </row>
    <row r="130" customFormat="false" ht="12.75" hidden="false" customHeight="false" outlineLevel="0" collapsed="false">
      <c r="A130" s="57" t="e">
        <f aca="false">INDEX(BucketTable,MATCH(B130,SumMonths,0),1)</f>
        <v>#N/A</v>
      </c>
      <c r="K130" s="57" t="e">
        <f aca="false">INDEX(lava,MATCH(B130,SumMonths,0),2)</f>
        <v>#N/A</v>
      </c>
    </row>
    <row r="131" customFormat="false" ht="12.75" hidden="false" customHeight="false" outlineLevel="0" collapsed="false">
      <c r="A131" s="57" t="e">
        <f aca="false">INDEX(BucketTable,MATCH(B131,SumMonths,0),1)</f>
        <v>#N/A</v>
      </c>
      <c r="K131" s="57" t="e">
        <f aca="false">INDEX(lava,MATCH(B131,SumMonths,0),2)</f>
        <v>#N/A</v>
      </c>
    </row>
    <row r="132" customFormat="false" ht="12.75" hidden="false" customHeight="false" outlineLevel="0" collapsed="false">
      <c r="A132" s="57" t="e">
        <f aca="false">INDEX(BucketTable,MATCH(B132,SumMonths,0),1)</f>
        <v>#N/A</v>
      </c>
      <c r="K132" s="57" t="e">
        <f aca="false">INDEX(lava,MATCH(B132,SumMonths,0),2)</f>
        <v>#N/A</v>
      </c>
    </row>
    <row r="133" customFormat="false" ht="12.75" hidden="false" customHeight="false" outlineLevel="0" collapsed="false">
      <c r="A133" s="57" t="e">
        <f aca="false">INDEX(BucketTable,MATCH(B133,SumMonths,0),1)</f>
        <v>#N/A</v>
      </c>
      <c r="K133" s="57" t="e">
        <f aca="false">INDEX(lava,MATCH(B133,SumMonths,0),2)</f>
        <v>#N/A</v>
      </c>
    </row>
    <row r="134" customFormat="false" ht="12.75" hidden="false" customHeight="false" outlineLevel="0" collapsed="false">
      <c r="A134" s="57" t="e">
        <f aca="false">INDEX(BucketTable,MATCH(B134,SumMonths,0),1)</f>
        <v>#N/A</v>
      </c>
      <c r="K134" s="57" t="e">
        <f aca="false">INDEX(lava,MATCH(B134,SumMonths,0),2)</f>
        <v>#N/A</v>
      </c>
    </row>
    <row r="135" customFormat="false" ht="12.75" hidden="false" customHeight="false" outlineLevel="0" collapsed="false">
      <c r="A135" s="57" t="e">
        <f aca="false">INDEX(BucketTable,MATCH(B135,SumMonths,0),1)</f>
        <v>#N/A</v>
      </c>
      <c r="K135" s="57" t="e">
        <f aca="false">INDEX(lava,MATCH(B135,SumMonths,0),2)</f>
        <v>#N/A</v>
      </c>
    </row>
    <row r="136" customFormat="false" ht="12.75" hidden="false" customHeight="false" outlineLevel="0" collapsed="false">
      <c r="A136" s="57" t="e">
        <f aca="false">INDEX(BucketTable,MATCH(B136,SumMonths,0),1)</f>
        <v>#N/A</v>
      </c>
      <c r="K136" s="57" t="e">
        <f aca="false">INDEX(lava,MATCH(B136,SumMonths,0),2)</f>
        <v>#N/A</v>
      </c>
    </row>
    <row r="137" customFormat="false" ht="12.75" hidden="false" customHeight="false" outlineLevel="0" collapsed="false">
      <c r="A137" s="57" t="e">
        <f aca="false">INDEX(BucketTable,MATCH(B137,SumMonths,0),1)</f>
        <v>#N/A</v>
      </c>
      <c r="K137" s="57" t="e">
        <f aca="false">INDEX(lava,MATCH(B137,SumMonths,0),2)</f>
        <v>#N/A</v>
      </c>
    </row>
    <row r="138" customFormat="false" ht="12.75" hidden="false" customHeight="false" outlineLevel="0" collapsed="false">
      <c r="A138" s="57" t="e">
        <f aca="false">INDEX(BucketTable,MATCH(B138,SumMonths,0),1)</f>
        <v>#N/A</v>
      </c>
      <c r="K138" s="57" t="e">
        <f aca="false">INDEX(lava,MATCH(B138,SumMonths,0),2)</f>
        <v>#N/A</v>
      </c>
    </row>
    <row r="139" customFormat="false" ht="12.75" hidden="false" customHeight="false" outlineLevel="0" collapsed="false">
      <c r="A139" s="57" t="e">
        <f aca="false">INDEX(BucketTable,MATCH(B139,SumMonths,0),1)</f>
        <v>#N/A</v>
      </c>
      <c r="K139" s="57" t="e">
        <f aca="false">INDEX(lava,MATCH(B139,SumMonths,0),2)</f>
        <v>#N/A</v>
      </c>
    </row>
    <row r="140" customFormat="false" ht="12.75" hidden="false" customHeight="false" outlineLevel="0" collapsed="false">
      <c r="A140" s="57" t="e">
        <f aca="false">INDEX(BucketTable,MATCH(B140,SumMonths,0),1)</f>
        <v>#N/A</v>
      </c>
      <c r="K140" s="57" t="e">
        <f aca="false">INDEX(lava,MATCH(B140,SumMonths,0),2)</f>
        <v>#N/A</v>
      </c>
    </row>
    <row r="141" customFormat="false" ht="12.75" hidden="false" customHeight="false" outlineLevel="0" collapsed="false">
      <c r="A141" s="57" t="e">
        <f aca="false">INDEX(BucketTable,MATCH(B141,SumMonths,0),1)</f>
        <v>#N/A</v>
      </c>
      <c r="K141" s="57" t="e">
        <f aca="false">INDEX(lava,MATCH(B141,SumMonths,0),2)</f>
        <v>#N/A</v>
      </c>
    </row>
    <row r="142" customFormat="false" ht="12.75" hidden="false" customHeight="false" outlineLevel="0" collapsed="false">
      <c r="A142" s="57" t="e">
        <f aca="false">INDEX(BucketTable,MATCH(B142,SumMonths,0),1)</f>
        <v>#N/A</v>
      </c>
      <c r="K142" s="57" t="e">
        <f aca="false">INDEX(lava,MATCH(B142,SumMonths,0),2)</f>
        <v>#N/A</v>
      </c>
    </row>
    <row r="143" customFormat="false" ht="12.75" hidden="false" customHeight="false" outlineLevel="0" collapsed="false">
      <c r="A143" s="57" t="e">
        <f aca="false">INDEX(BucketTable,MATCH(B143,SumMonths,0),1)</f>
        <v>#N/A</v>
      </c>
      <c r="K143" s="57" t="e">
        <f aca="false">INDEX(lava,MATCH(B143,SumMonths,0),2)</f>
        <v>#N/A</v>
      </c>
    </row>
    <row r="144" customFormat="false" ht="12.75" hidden="false" customHeight="false" outlineLevel="0" collapsed="false">
      <c r="A144" s="57" t="e">
        <f aca="false">INDEX(BucketTable,MATCH(B144,SumMonths,0),1)</f>
        <v>#N/A</v>
      </c>
      <c r="K144" s="57" t="e">
        <f aca="false">INDEX(lava,MATCH(B144,SumMonths,0),2)</f>
        <v>#N/A</v>
      </c>
    </row>
    <row r="145" customFormat="false" ht="12.75" hidden="false" customHeight="false" outlineLevel="0" collapsed="false">
      <c r="A145" s="57" t="e">
        <f aca="false">INDEX(BucketTable,MATCH(B145,SumMonths,0),1)</f>
        <v>#N/A</v>
      </c>
      <c r="K145" s="57" t="e">
        <f aca="false">INDEX(lava,MATCH(B145,SumMonths,0),2)</f>
        <v>#N/A</v>
      </c>
    </row>
    <row r="146" customFormat="false" ht="12.75" hidden="false" customHeight="false" outlineLevel="0" collapsed="false">
      <c r="A146" s="57" t="e">
        <f aca="false">INDEX(BucketTable,MATCH(B146,SumMonths,0),1)</f>
        <v>#N/A</v>
      </c>
      <c r="K146" s="57" t="e">
        <f aca="false">INDEX(lava,MATCH(B146,SumMonths,0),2)</f>
        <v>#N/A</v>
      </c>
    </row>
    <row r="147" customFormat="false" ht="12.75" hidden="false" customHeight="false" outlineLevel="0" collapsed="false">
      <c r="A147" s="57" t="e">
        <f aca="false">INDEX(BucketTable,MATCH(B147,SumMonths,0),1)</f>
        <v>#N/A</v>
      </c>
      <c r="K147" s="57" t="e">
        <f aca="false">INDEX(lava,MATCH(B147,SumMonths,0),2)</f>
        <v>#N/A</v>
      </c>
    </row>
    <row r="148" customFormat="false" ht="12.75" hidden="false" customHeight="false" outlineLevel="0" collapsed="false">
      <c r="A148" s="57" t="e">
        <f aca="false">INDEX(BucketTable,MATCH(B148,SumMonths,0),1)</f>
        <v>#N/A</v>
      </c>
      <c r="K148" s="57" t="e">
        <f aca="false">INDEX(lava,MATCH(B148,SumMonths,0),2)</f>
        <v>#N/A</v>
      </c>
    </row>
    <row r="149" customFormat="false" ht="12.75" hidden="false" customHeight="false" outlineLevel="0" collapsed="false">
      <c r="A149" s="57" t="e">
        <f aca="false">INDEX(BucketTable,MATCH(B149,SumMonths,0),1)</f>
        <v>#N/A</v>
      </c>
      <c r="K149" s="57" t="e">
        <f aca="false">INDEX(lava,MATCH(B149,SumMonths,0),2)</f>
        <v>#N/A</v>
      </c>
    </row>
    <row r="150" customFormat="false" ht="12.75" hidden="false" customHeight="false" outlineLevel="0" collapsed="false">
      <c r="A150" s="57" t="e">
        <f aca="false">INDEX(BucketTable,MATCH(B150,SumMonths,0),1)</f>
        <v>#N/A</v>
      </c>
      <c r="K150" s="57" t="e">
        <f aca="false">INDEX(lava,MATCH(B150,SumMonths,0),2)</f>
        <v>#N/A</v>
      </c>
    </row>
    <row r="151" customFormat="false" ht="12.75" hidden="false" customHeight="false" outlineLevel="0" collapsed="false">
      <c r="A151" s="57" t="e">
        <f aca="false">INDEX(BucketTable,MATCH(B151,SumMonths,0),1)</f>
        <v>#N/A</v>
      </c>
      <c r="K151" s="57" t="e">
        <f aca="false">INDEX(lava,MATCH(B151,SumMonths,0),2)</f>
        <v>#N/A</v>
      </c>
    </row>
    <row r="152" customFormat="false" ht="12.75" hidden="false" customHeight="false" outlineLevel="0" collapsed="false">
      <c r="A152" s="57" t="e">
        <f aca="false">INDEX(BucketTable,MATCH(B152,SumMonths,0),1)</f>
        <v>#N/A</v>
      </c>
      <c r="K152" s="57" t="e">
        <f aca="false">INDEX(lava,MATCH(B152,SumMonths,0),2)</f>
        <v>#N/A</v>
      </c>
    </row>
    <row r="153" customFormat="false" ht="12.75" hidden="false" customHeight="false" outlineLevel="0" collapsed="false">
      <c r="A153" s="57" t="e">
        <f aca="false">INDEX(BucketTable,MATCH(B153,SumMonths,0),1)</f>
        <v>#N/A</v>
      </c>
      <c r="K153" s="57" t="e">
        <f aca="false">INDEX(lava,MATCH(B153,SumMonths,0),2)</f>
        <v>#N/A</v>
      </c>
    </row>
    <row r="154" customFormat="false" ht="12.75" hidden="false" customHeight="false" outlineLevel="0" collapsed="false">
      <c r="A154" s="57" t="e">
        <f aca="false">INDEX(BucketTable,MATCH(B154,SumMonths,0),1)</f>
        <v>#N/A</v>
      </c>
      <c r="K154" s="57" t="e">
        <f aca="false">INDEX(lava,MATCH(B154,SumMonths,0),2)</f>
        <v>#N/A</v>
      </c>
    </row>
    <row r="155" customFormat="false" ht="12.75" hidden="false" customHeight="false" outlineLevel="0" collapsed="false">
      <c r="A155" s="57" t="e">
        <f aca="false">INDEX(BucketTable,MATCH(B155,SumMonths,0),1)</f>
        <v>#N/A</v>
      </c>
      <c r="K155" s="57" t="e">
        <f aca="false">INDEX(lava,MATCH(B155,SumMonths,0),2)</f>
        <v>#N/A</v>
      </c>
    </row>
    <row r="156" customFormat="false" ht="12.75" hidden="false" customHeight="false" outlineLevel="0" collapsed="false">
      <c r="A156" s="57" t="e">
        <f aca="false">INDEX(BucketTable,MATCH(B156,SumMonths,0),1)</f>
        <v>#N/A</v>
      </c>
      <c r="K156" s="57" t="e">
        <f aca="false">INDEX(lava,MATCH(B156,SumMonths,0),2)</f>
        <v>#N/A</v>
      </c>
    </row>
    <row r="157" customFormat="false" ht="12.75" hidden="false" customHeight="false" outlineLevel="0" collapsed="false">
      <c r="A157" s="57" t="e">
        <f aca="false">INDEX(BucketTable,MATCH(B157,SumMonths,0),1)</f>
        <v>#N/A</v>
      </c>
      <c r="K157" s="57" t="e">
        <f aca="false">INDEX(lava,MATCH(B157,SumMonths,0),2)</f>
        <v>#N/A</v>
      </c>
    </row>
    <row r="158" customFormat="false" ht="12.75" hidden="false" customHeight="false" outlineLevel="0" collapsed="false">
      <c r="A158" s="57" t="e">
        <f aca="false">INDEX(BucketTable,MATCH(B158,SumMonths,0),1)</f>
        <v>#N/A</v>
      </c>
      <c r="K158" s="57" t="e">
        <f aca="false">INDEX(lava,MATCH(B158,SumMonths,0),2)</f>
        <v>#N/A</v>
      </c>
    </row>
    <row r="159" customFormat="false" ht="12.75" hidden="false" customHeight="false" outlineLevel="0" collapsed="false">
      <c r="A159" s="57" t="e">
        <f aca="false">INDEX(BucketTable,MATCH(B159,SumMonths,0),1)</f>
        <v>#N/A</v>
      </c>
      <c r="K159" s="57" t="e">
        <f aca="false">INDEX(lava,MATCH(B159,SumMonths,0),2)</f>
        <v>#N/A</v>
      </c>
    </row>
    <row r="160" customFormat="false" ht="12.75" hidden="false" customHeight="false" outlineLevel="0" collapsed="false">
      <c r="A160" s="57" t="e">
        <f aca="false">INDEX(BucketTable,MATCH(B160,SumMonths,0),1)</f>
        <v>#N/A</v>
      </c>
      <c r="K160" s="57" t="e">
        <f aca="false">INDEX(lava,MATCH(B160,SumMonths,0),2)</f>
        <v>#N/A</v>
      </c>
    </row>
    <row r="161" customFormat="false" ht="12.75" hidden="false" customHeight="false" outlineLevel="0" collapsed="false">
      <c r="A161" s="57" t="e">
        <f aca="false">INDEX(BucketTable,MATCH(B161,SumMonths,0),1)</f>
        <v>#N/A</v>
      </c>
      <c r="K161" s="57" t="e">
        <f aca="false">INDEX(lava,MATCH(B161,SumMonths,0),2)</f>
        <v>#N/A</v>
      </c>
    </row>
    <row r="162" customFormat="false" ht="12.75" hidden="false" customHeight="false" outlineLevel="0" collapsed="false">
      <c r="A162" s="57" t="e">
        <f aca="false">INDEX(BucketTable,MATCH(B162,SumMonths,0),1)</f>
        <v>#N/A</v>
      </c>
      <c r="K162" s="57" t="e">
        <f aca="false">INDEX(lava,MATCH(B162,SumMonths,0),2)</f>
        <v>#N/A</v>
      </c>
    </row>
    <row r="163" customFormat="false" ht="12.75" hidden="false" customHeight="false" outlineLevel="0" collapsed="false">
      <c r="A163" s="57" t="e">
        <f aca="false">INDEX(BucketTable,MATCH(B163,SumMonths,0),1)</f>
        <v>#N/A</v>
      </c>
      <c r="K163" s="57" t="e">
        <f aca="false">INDEX(lava,MATCH(B163,SumMonths,0),2)</f>
        <v>#N/A</v>
      </c>
    </row>
    <row r="164" customFormat="false" ht="12.75" hidden="false" customHeight="false" outlineLevel="0" collapsed="false">
      <c r="A164" s="57" t="e">
        <f aca="false">INDEX(BucketTable,MATCH(B164,SumMonths,0),1)</f>
        <v>#N/A</v>
      </c>
      <c r="K164" s="57" t="e">
        <f aca="false">INDEX(lava,MATCH(B164,SumMonths,0),2)</f>
        <v>#N/A</v>
      </c>
    </row>
    <row r="165" customFormat="false" ht="12.75" hidden="false" customHeight="false" outlineLevel="0" collapsed="false">
      <c r="A165" s="57" t="e">
        <f aca="false">INDEX(BucketTable,MATCH(B165,SumMonths,0),1)</f>
        <v>#N/A</v>
      </c>
      <c r="K165" s="57" t="e">
        <f aca="false">INDEX(lava,MATCH(B165,SumMonths,0),2)</f>
        <v>#N/A</v>
      </c>
    </row>
    <row r="166" customFormat="false" ht="12.75" hidden="false" customHeight="false" outlineLevel="0" collapsed="false">
      <c r="A166" s="57" t="e">
        <f aca="false">INDEX(BucketTable,MATCH(B166,SumMonths,0),1)</f>
        <v>#N/A</v>
      </c>
      <c r="K166" s="57" t="e">
        <f aca="false">INDEX(lava,MATCH(B166,SumMonths,0),2)</f>
        <v>#N/A</v>
      </c>
    </row>
    <row r="167" customFormat="false" ht="12.75" hidden="false" customHeight="false" outlineLevel="0" collapsed="false">
      <c r="A167" s="57" t="e">
        <f aca="false">INDEX(BucketTable,MATCH(B167,SumMonths,0),1)</f>
        <v>#N/A</v>
      </c>
      <c r="K167" s="57" t="e">
        <f aca="false">INDEX(lava,MATCH(B167,SumMonths,0),2)</f>
        <v>#N/A</v>
      </c>
    </row>
    <row r="168" customFormat="false" ht="12.75" hidden="false" customHeight="false" outlineLevel="0" collapsed="false">
      <c r="A168" s="57" t="e">
        <f aca="false">INDEX(BucketTable,MATCH(B168,SumMonths,0),1)</f>
        <v>#N/A</v>
      </c>
      <c r="K168" s="57" t="e">
        <f aca="false">INDEX(lava,MATCH(B168,SumMonths,0),2)</f>
        <v>#N/A</v>
      </c>
    </row>
    <row r="169" customFormat="false" ht="12.75" hidden="false" customHeight="false" outlineLevel="0" collapsed="false">
      <c r="A169" s="57" t="e">
        <f aca="false">INDEX(BucketTable,MATCH(B169,SumMonths,0),1)</f>
        <v>#N/A</v>
      </c>
      <c r="K169" s="57" t="e">
        <f aca="false">INDEX(lava,MATCH(B169,SumMonths,0),2)</f>
        <v>#N/A</v>
      </c>
    </row>
    <row r="170" customFormat="false" ht="12.75" hidden="false" customHeight="false" outlineLevel="0" collapsed="false">
      <c r="A170" s="57" t="e">
        <f aca="false">INDEX(BucketTable,MATCH(B170,SumMonths,0),1)</f>
        <v>#N/A</v>
      </c>
      <c r="K170" s="57" t="e">
        <f aca="false">INDEX(lava,MATCH(B170,SumMonths,0),2)</f>
        <v>#N/A</v>
      </c>
    </row>
    <row r="171" customFormat="false" ht="12.75" hidden="false" customHeight="false" outlineLevel="0" collapsed="false">
      <c r="A171" s="57" t="e">
        <f aca="false">INDEX(BucketTable,MATCH(B171,SumMonths,0),1)</f>
        <v>#N/A</v>
      </c>
      <c r="K171" s="57" t="e">
        <f aca="false">INDEX(lava,MATCH(B171,SumMonths,0),2)</f>
        <v>#N/A</v>
      </c>
    </row>
    <row r="172" customFormat="false" ht="12.75" hidden="false" customHeight="false" outlineLevel="0" collapsed="false">
      <c r="A172" s="57" t="e">
        <f aca="false">INDEX(BucketTable,MATCH(B172,SumMonths,0),1)</f>
        <v>#N/A</v>
      </c>
      <c r="K172" s="57" t="e">
        <f aca="false">INDEX(lava,MATCH(B172,SumMonths,0),2)</f>
        <v>#N/A</v>
      </c>
    </row>
    <row r="173" customFormat="false" ht="12.75" hidden="false" customHeight="false" outlineLevel="0" collapsed="false">
      <c r="A173" s="57" t="e">
        <f aca="false">INDEX(BucketTable,MATCH(B173,SumMonths,0),1)</f>
        <v>#N/A</v>
      </c>
      <c r="K173" s="57" t="e">
        <f aca="false">INDEX(lava,MATCH(B173,SumMonths,0),2)</f>
        <v>#N/A</v>
      </c>
    </row>
    <row r="174" customFormat="false" ht="12.75" hidden="false" customHeight="false" outlineLevel="0" collapsed="false">
      <c r="A174" s="57" t="e">
        <f aca="false">INDEX(BucketTable,MATCH(B174,SumMonths,0),1)</f>
        <v>#N/A</v>
      </c>
      <c r="K174" s="57" t="e">
        <f aca="false">INDEX(lava,MATCH(B174,SumMonths,0),2)</f>
        <v>#N/A</v>
      </c>
    </row>
    <row r="175" customFormat="false" ht="12.75" hidden="false" customHeight="false" outlineLevel="0" collapsed="false">
      <c r="A175" s="57" t="e">
        <f aca="false">INDEX(BucketTable,MATCH(B175,SumMonths,0),1)</f>
        <v>#N/A</v>
      </c>
      <c r="K175" s="57" t="e">
        <f aca="false">INDEX(lava,MATCH(B175,SumMonths,0),2)</f>
        <v>#N/A</v>
      </c>
    </row>
    <row r="176" customFormat="false" ht="12.75" hidden="false" customHeight="false" outlineLevel="0" collapsed="false">
      <c r="A176" s="57" t="e">
        <f aca="false">INDEX(BucketTable,MATCH(B176,SumMonths,0),1)</f>
        <v>#N/A</v>
      </c>
      <c r="K176" s="57" t="e">
        <f aca="false">INDEX(lava,MATCH(B176,SumMonths,0),2)</f>
        <v>#N/A</v>
      </c>
    </row>
    <row r="177" customFormat="false" ht="12.75" hidden="false" customHeight="false" outlineLevel="0" collapsed="false">
      <c r="A177" s="57" t="e">
        <f aca="false">INDEX(BucketTable,MATCH(B177,SumMonths,0),1)</f>
        <v>#N/A</v>
      </c>
      <c r="K177" s="57" t="e">
        <f aca="false">INDEX(lava,MATCH(B177,SumMonths,0),2)</f>
        <v>#N/A</v>
      </c>
    </row>
    <row r="178" customFormat="false" ht="12.75" hidden="false" customHeight="false" outlineLevel="0" collapsed="false">
      <c r="A178" s="57" t="e">
        <f aca="false">INDEX(BucketTable,MATCH(B178,SumMonths,0),1)</f>
        <v>#N/A</v>
      </c>
      <c r="K178" s="57" t="e">
        <f aca="false">INDEX(lava,MATCH(B178,SumMonths,0),2)</f>
        <v>#N/A</v>
      </c>
    </row>
    <row r="179" customFormat="false" ht="12.75" hidden="false" customHeight="false" outlineLevel="0" collapsed="false">
      <c r="A179" s="57" t="e">
        <f aca="false">INDEX(BucketTable,MATCH(B179,SumMonths,0),1)</f>
        <v>#N/A</v>
      </c>
      <c r="K179" s="57" t="e">
        <f aca="false">INDEX(lava,MATCH(B179,SumMonths,0),2)</f>
        <v>#N/A</v>
      </c>
    </row>
    <row r="180" customFormat="false" ht="12.75" hidden="false" customHeight="false" outlineLevel="0" collapsed="false">
      <c r="A180" s="57" t="e">
        <f aca="false">INDEX(BucketTable,MATCH(B180,SumMonths,0),1)</f>
        <v>#N/A</v>
      </c>
      <c r="K180" s="57" t="e">
        <f aca="false">INDEX(lava,MATCH(B180,SumMonths,0),2)</f>
        <v>#N/A</v>
      </c>
    </row>
    <row r="181" customFormat="false" ht="12.75" hidden="false" customHeight="false" outlineLevel="0" collapsed="false">
      <c r="A181" s="57" t="e">
        <f aca="false">INDEX(BucketTable,MATCH(B181,SumMonths,0),1)</f>
        <v>#N/A</v>
      </c>
      <c r="K181" s="57" t="e">
        <f aca="false">INDEX(lava,MATCH(B181,SumMonths,0),2)</f>
        <v>#N/A</v>
      </c>
    </row>
    <row r="182" customFormat="false" ht="12.75" hidden="false" customHeight="false" outlineLevel="0" collapsed="false">
      <c r="A182" s="57" t="e">
        <f aca="false">INDEX(BucketTable,MATCH(B182,SumMonths,0),1)</f>
        <v>#N/A</v>
      </c>
      <c r="K182" s="57" t="e">
        <f aca="false">INDEX(lava,MATCH(B182,SumMonths,0),2)</f>
        <v>#N/A</v>
      </c>
    </row>
    <row r="183" customFormat="false" ht="12.75" hidden="false" customHeight="false" outlineLevel="0" collapsed="false">
      <c r="A183" s="57" t="e">
        <f aca="false">INDEX(BucketTable,MATCH(B183,SumMonths,0),1)</f>
        <v>#N/A</v>
      </c>
      <c r="K183" s="57" t="e">
        <f aca="false">INDEX(lava,MATCH(B183,SumMonths,0),2)</f>
        <v>#N/A</v>
      </c>
    </row>
    <row r="184" customFormat="false" ht="12.75" hidden="false" customHeight="false" outlineLevel="0" collapsed="false">
      <c r="A184" s="57" t="e">
        <f aca="false">INDEX(BucketTable,MATCH(B184,SumMonths,0),1)</f>
        <v>#N/A</v>
      </c>
      <c r="K184" s="57" t="e">
        <f aca="false">INDEX(lava,MATCH(B184,SumMonths,0),2)</f>
        <v>#N/A</v>
      </c>
    </row>
    <row r="185" customFormat="false" ht="12.75" hidden="false" customHeight="false" outlineLevel="0" collapsed="false">
      <c r="A185" s="57" t="e">
        <f aca="false">INDEX(BucketTable,MATCH(B185,SumMonths,0),1)</f>
        <v>#N/A</v>
      </c>
      <c r="K185" s="57" t="e">
        <f aca="false">INDEX(lava,MATCH(B185,SumMonths,0),2)</f>
        <v>#N/A</v>
      </c>
    </row>
    <row r="186" customFormat="false" ht="12.75" hidden="false" customHeight="false" outlineLevel="0" collapsed="false">
      <c r="A186" s="57" t="e">
        <f aca="false">INDEX(BucketTable,MATCH(B186,SumMonths,0),1)</f>
        <v>#N/A</v>
      </c>
      <c r="K186" s="57" t="e">
        <f aca="false">INDEX(lava,MATCH(B186,SumMonths,0),2)</f>
        <v>#N/A</v>
      </c>
    </row>
    <row r="187" customFormat="false" ht="12.75" hidden="false" customHeight="false" outlineLevel="0" collapsed="false">
      <c r="A187" s="57" t="e">
        <f aca="false">INDEX(BucketTable,MATCH(B187,SumMonths,0),1)</f>
        <v>#N/A</v>
      </c>
      <c r="K187" s="57" t="e">
        <f aca="false">INDEX(lava,MATCH(B187,SumMonths,0),2)</f>
        <v>#N/A</v>
      </c>
    </row>
    <row r="188" customFormat="false" ht="12.75" hidden="false" customHeight="false" outlineLevel="0" collapsed="false">
      <c r="A188" s="57" t="e">
        <f aca="false">INDEX(BucketTable,MATCH(B188,SumMonths,0),1)</f>
        <v>#N/A</v>
      </c>
      <c r="K188" s="57" t="e">
        <f aca="false">INDEX(lava,MATCH(B188,SumMonths,0),2)</f>
        <v>#N/A</v>
      </c>
    </row>
    <row r="189" customFormat="false" ht="12.75" hidden="false" customHeight="false" outlineLevel="0" collapsed="false">
      <c r="A189" s="57" t="e">
        <f aca="false">INDEX(BucketTable,MATCH(B189,SumMonths,0),1)</f>
        <v>#N/A</v>
      </c>
      <c r="K189" s="57" t="e">
        <f aca="false">INDEX(lava,MATCH(B189,SumMonths,0),2)</f>
        <v>#N/A</v>
      </c>
    </row>
    <row r="190" customFormat="false" ht="12.75" hidden="false" customHeight="false" outlineLevel="0" collapsed="false">
      <c r="A190" s="57" t="e">
        <f aca="false">INDEX(BucketTable,MATCH(B190,SumMonths,0),1)</f>
        <v>#N/A</v>
      </c>
      <c r="K190" s="57" t="e">
        <f aca="false">INDEX(lava,MATCH(B190,SumMonths,0),2)</f>
        <v>#N/A</v>
      </c>
    </row>
    <row r="191" customFormat="false" ht="12.75" hidden="false" customHeight="false" outlineLevel="0" collapsed="false">
      <c r="A191" s="57" t="e">
        <f aca="false">INDEX(BucketTable,MATCH(B191,SumMonths,0),1)</f>
        <v>#N/A</v>
      </c>
      <c r="K191" s="57" t="e">
        <f aca="false">INDEX(lava,MATCH(B191,SumMonths,0),2)</f>
        <v>#N/A</v>
      </c>
    </row>
    <row r="192" customFormat="false" ht="12.75" hidden="false" customHeight="false" outlineLevel="0" collapsed="false">
      <c r="A192" s="57" t="e">
        <f aca="false">INDEX(BucketTable,MATCH(B192,SumMonths,0),1)</f>
        <v>#N/A</v>
      </c>
      <c r="K192" s="57" t="e">
        <f aca="false">INDEX(lava,MATCH(B192,SumMonths,0),2)</f>
        <v>#N/A</v>
      </c>
    </row>
    <row r="193" customFormat="false" ht="12.75" hidden="false" customHeight="false" outlineLevel="0" collapsed="false">
      <c r="A193" s="57" t="e">
        <f aca="false">INDEX(BucketTable,MATCH(B193,SumMonths,0),1)</f>
        <v>#N/A</v>
      </c>
      <c r="K193" s="57" t="e">
        <f aca="false">INDEX(lava,MATCH(B193,SumMonths,0),2)</f>
        <v>#N/A</v>
      </c>
    </row>
    <row r="194" customFormat="false" ht="12.75" hidden="false" customHeight="false" outlineLevel="0" collapsed="false">
      <c r="A194" s="57" t="e">
        <f aca="false">INDEX(BucketTable,MATCH(B194,SumMonths,0),1)</f>
        <v>#N/A</v>
      </c>
      <c r="K194" s="57" t="e">
        <f aca="false">INDEX(lava,MATCH(B194,SumMonths,0),2)</f>
        <v>#N/A</v>
      </c>
    </row>
    <row r="195" customFormat="false" ht="12.75" hidden="false" customHeight="false" outlineLevel="0" collapsed="false">
      <c r="A195" s="57" t="e">
        <f aca="false">INDEX(BucketTable,MATCH(B195,SumMonths,0),1)</f>
        <v>#N/A</v>
      </c>
      <c r="K195" s="57" t="e">
        <f aca="false">INDEX(lava,MATCH(B195,SumMonths,0),2)</f>
        <v>#N/A</v>
      </c>
    </row>
    <row r="196" customFormat="false" ht="12.75" hidden="false" customHeight="false" outlineLevel="0" collapsed="false">
      <c r="A196" s="57" t="e">
        <f aca="false">INDEX(BucketTable,MATCH(B196,SumMonths,0),1)</f>
        <v>#N/A</v>
      </c>
      <c r="K196" s="57" t="e">
        <f aca="false">INDEX(lava,MATCH(B196,SumMonths,0),2)</f>
        <v>#N/A</v>
      </c>
    </row>
    <row r="197" customFormat="false" ht="12.75" hidden="false" customHeight="false" outlineLevel="0" collapsed="false">
      <c r="A197" s="57" t="e">
        <f aca="false">INDEX(BucketTable,MATCH(B197,SumMonths,0),1)</f>
        <v>#N/A</v>
      </c>
      <c r="K197" s="57" t="e">
        <f aca="false">INDEX(lava,MATCH(B197,SumMonths,0),2)</f>
        <v>#N/A</v>
      </c>
    </row>
    <row r="198" customFormat="false" ht="12.75" hidden="false" customHeight="false" outlineLevel="0" collapsed="false">
      <c r="A198" s="57" t="e">
        <f aca="false">INDEX(BucketTable,MATCH(B198,SumMonths,0),1)</f>
        <v>#N/A</v>
      </c>
      <c r="K198" s="57" t="e">
        <f aca="false">INDEX(lava,MATCH(B198,SumMonths,0),2)</f>
        <v>#N/A</v>
      </c>
    </row>
    <row r="199" customFormat="false" ht="12.75" hidden="false" customHeight="false" outlineLevel="0" collapsed="false">
      <c r="A199" s="57" t="e">
        <f aca="false">INDEX(BucketTable,MATCH(B199,SumMonths,0),1)</f>
        <v>#N/A</v>
      </c>
      <c r="K199" s="57" t="e">
        <f aca="false">INDEX(lava,MATCH(B199,SumMonths,0),2)</f>
        <v>#N/A</v>
      </c>
    </row>
    <row r="200" customFormat="false" ht="12.75" hidden="false" customHeight="false" outlineLevel="0" collapsed="false">
      <c r="A200" s="57" t="e">
        <f aca="false">INDEX(BucketTable,MATCH(B200,SumMonths,0),1)</f>
        <v>#N/A</v>
      </c>
      <c r="K200" s="57" t="e">
        <f aca="false">INDEX(lava,MATCH(B200,SumMonths,0),2)</f>
        <v>#N/A</v>
      </c>
    </row>
    <row r="201" customFormat="false" ht="12.75" hidden="false" customHeight="false" outlineLevel="0" collapsed="false">
      <c r="A201" s="57" t="e">
        <f aca="false">INDEX(BucketTable,MATCH(B201,SumMonths,0),1)</f>
        <v>#N/A</v>
      </c>
      <c r="K201" s="57" t="e">
        <f aca="false">INDEX(lava,MATCH(B201,SumMonths,0),2)</f>
        <v>#N/A</v>
      </c>
    </row>
    <row r="202" customFormat="false" ht="12.75" hidden="false" customHeight="false" outlineLevel="0" collapsed="false">
      <c r="A202" s="57" t="e">
        <f aca="false">INDEX(BucketTable,MATCH(B202,SumMonths,0),1)</f>
        <v>#N/A</v>
      </c>
      <c r="K202" s="57" t="e">
        <f aca="false">INDEX(lava,MATCH(B202,SumMonths,0),2)</f>
        <v>#N/A</v>
      </c>
    </row>
    <row r="203" customFormat="false" ht="12.75" hidden="false" customHeight="false" outlineLevel="0" collapsed="false">
      <c r="A203" s="57" t="e">
        <f aca="false">INDEX(BucketTable,MATCH(B203,SumMonths,0),1)</f>
        <v>#N/A</v>
      </c>
      <c r="K203" s="57" t="e">
        <f aca="false">INDEX(lava,MATCH(B203,SumMonths,0),2)</f>
        <v>#N/A</v>
      </c>
    </row>
    <row r="204" customFormat="false" ht="12.75" hidden="false" customHeight="false" outlineLevel="0" collapsed="false">
      <c r="A204" s="57" t="e">
        <f aca="false">INDEX(BucketTable,MATCH(B204,SumMonths,0),1)</f>
        <v>#N/A</v>
      </c>
      <c r="K204" s="57" t="e">
        <f aca="false">INDEX(lava,MATCH(B204,SumMonths,0),2)</f>
        <v>#N/A</v>
      </c>
    </row>
    <row r="205" customFormat="false" ht="12.75" hidden="false" customHeight="false" outlineLevel="0" collapsed="false">
      <c r="A205" s="57" t="e">
        <f aca="false">INDEX(BucketTable,MATCH(B205,SumMonths,0),1)</f>
        <v>#N/A</v>
      </c>
      <c r="K205" s="57" t="e">
        <f aca="false">INDEX(lava,MATCH(B205,SumMonths,0),2)</f>
        <v>#N/A</v>
      </c>
    </row>
    <row r="206" customFormat="false" ht="12.75" hidden="false" customHeight="false" outlineLevel="0" collapsed="false">
      <c r="A206" s="57" t="e">
        <f aca="false">INDEX(BucketTable,MATCH(B206,SumMonths,0),1)</f>
        <v>#N/A</v>
      </c>
      <c r="K206" s="57" t="e">
        <f aca="false">INDEX(lava,MATCH(B206,SumMonths,0),2)</f>
        <v>#N/A</v>
      </c>
    </row>
    <row r="207" customFormat="false" ht="12.75" hidden="false" customHeight="false" outlineLevel="0" collapsed="false">
      <c r="A207" s="57" t="e">
        <f aca="false">INDEX(BucketTable,MATCH(B207,SumMonths,0),1)</f>
        <v>#N/A</v>
      </c>
      <c r="K207" s="57" t="e">
        <f aca="false">INDEX(lava,MATCH(B207,SumMonths,0),2)</f>
        <v>#N/A</v>
      </c>
    </row>
    <row r="208" customFormat="false" ht="12.75" hidden="false" customHeight="false" outlineLevel="0" collapsed="false">
      <c r="A208" s="57" t="e">
        <f aca="false">INDEX(BucketTable,MATCH(B208,SumMonths,0),1)</f>
        <v>#N/A</v>
      </c>
      <c r="K208" s="57" t="e">
        <f aca="false">INDEX(lava,MATCH(B208,SumMonths,0),2)</f>
        <v>#N/A</v>
      </c>
    </row>
    <row r="209" customFormat="false" ht="12.75" hidden="false" customHeight="false" outlineLevel="0" collapsed="false">
      <c r="A209" s="57" t="e">
        <f aca="false">INDEX(BucketTable,MATCH(B209,SumMonths,0),1)</f>
        <v>#N/A</v>
      </c>
      <c r="K209" s="57" t="e">
        <f aca="false">INDEX(lava,MATCH(B209,SumMonths,0),2)</f>
        <v>#N/A</v>
      </c>
    </row>
    <row r="210" customFormat="false" ht="12.75" hidden="false" customHeight="false" outlineLevel="0" collapsed="false">
      <c r="A210" s="57" t="e">
        <f aca="false">INDEX(BucketTable,MATCH(B210,SumMonths,0),1)</f>
        <v>#N/A</v>
      </c>
      <c r="K210" s="57" t="e">
        <f aca="false">INDEX(lava,MATCH(B210,SumMonths,0),2)</f>
        <v>#N/A</v>
      </c>
    </row>
    <row r="211" customFormat="false" ht="12.75" hidden="false" customHeight="false" outlineLevel="0" collapsed="false">
      <c r="A211" s="57" t="e">
        <f aca="false">INDEX(BucketTable,MATCH(B211,SumMonths,0),1)</f>
        <v>#N/A</v>
      </c>
      <c r="K211" s="57" t="e">
        <f aca="false">INDEX(lava,MATCH(B211,SumMonths,0),2)</f>
        <v>#N/A</v>
      </c>
    </row>
    <row r="212" customFormat="false" ht="12.75" hidden="false" customHeight="false" outlineLevel="0" collapsed="false">
      <c r="A212" s="57" t="e">
        <f aca="false">INDEX(BucketTable,MATCH(B212,SumMonths,0),1)</f>
        <v>#N/A</v>
      </c>
      <c r="K212" s="57" t="e">
        <f aca="false">INDEX(lava,MATCH(B212,SumMonths,0),2)</f>
        <v>#N/A</v>
      </c>
    </row>
    <row r="213" customFormat="false" ht="12.75" hidden="false" customHeight="false" outlineLevel="0" collapsed="false">
      <c r="A213" s="57" t="e">
        <f aca="false">INDEX(BucketTable,MATCH(B213,SumMonths,0),1)</f>
        <v>#N/A</v>
      </c>
      <c r="K213" s="57" t="e">
        <f aca="false">INDEX(lava,MATCH(B213,SumMonths,0),2)</f>
        <v>#N/A</v>
      </c>
    </row>
    <row r="214" customFormat="false" ht="12.75" hidden="false" customHeight="false" outlineLevel="0" collapsed="false">
      <c r="A214" s="57" t="e">
        <f aca="false">INDEX(BucketTable,MATCH(B214,SumMonths,0),1)</f>
        <v>#N/A</v>
      </c>
      <c r="K214" s="57" t="e">
        <f aca="false">INDEX(lava,MATCH(B214,SumMonths,0),2)</f>
        <v>#N/A</v>
      </c>
    </row>
    <row r="215" customFormat="false" ht="12.75" hidden="false" customHeight="false" outlineLevel="0" collapsed="false">
      <c r="A215" s="57" t="e">
        <f aca="false">INDEX(BucketTable,MATCH(B215,SumMonths,0),1)</f>
        <v>#N/A</v>
      </c>
      <c r="K215" s="57" t="e">
        <f aca="false">INDEX(lava,MATCH(B215,SumMonths,0),2)</f>
        <v>#N/A</v>
      </c>
    </row>
    <row r="216" customFormat="false" ht="12.75" hidden="false" customHeight="false" outlineLevel="0" collapsed="false">
      <c r="A216" s="57" t="e">
        <f aca="false">INDEX(BucketTable,MATCH(B216,SumMonths,0),1)</f>
        <v>#N/A</v>
      </c>
      <c r="K216" s="57" t="e">
        <f aca="false">INDEX(lava,MATCH(B216,SumMonths,0),2)</f>
        <v>#N/A</v>
      </c>
    </row>
    <row r="217" customFormat="false" ht="12.75" hidden="false" customHeight="false" outlineLevel="0" collapsed="false">
      <c r="A217" s="57" t="e">
        <f aca="false">INDEX(BucketTable,MATCH(B217,SumMonths,0),1)</f>
        <v>#N/A</v>
      </c>
      <c r="K217" s="57" t="e">
        <f aca="false">INDEX(lava,MATCH(B217,SumMonths,0),2)</f>
        <v>#N/A</v>
      </c>
    </row>
    <row r="218" customFormat="false" ht="12.75" hidden="false" customHeight="false" outlineLevel="0" collapsed="false">
      <c r="A218" s="57" t="e">
        <f aca="false">INDEX(BucketTable,MATCH(B218,SumMonths,0),1)</f>
        <v>#N/A</v>
      </c>
      <c r="K218" s="57" t="e">
        <f aca="false">INDEX(lava,MATCH(B218,SumMonths,0),2)</f>
        <v>#N/A</v>
      </c>
    </row>
    <row r="219" customFormat="false" ht="12.75" hidden="false" customHeight="false" outlineLevel="0" collapsed="false">
      <c r="A219" s="57" t="e">
        <f aca="false">INDEX(BucketTable,MATCH(B219,SumMonths,0),1)</f>
        <v>#N/A</v>
      </c>
      <c r="K219" s="57" t="e">
        <f aca="false">INDEX(lava,MATCH(B219,SumMonths,0),2)</f>
        <v>#N/A</v>
      </c>
    </row>
    <row r="220" customFormat="false" ht="12.75" hidden="false" customHeight="false" outlineLevel="0" collapsed="false">
      <c r="A220" s="57" t="e">
        <f aca="false">INDEX(BucketTable,MATCH(B220,SumMonths,0),1)</f>
        <v>#N/A</v>
      </c>
      <c r="K220" s="57" t="e">
        <f aca="false">INDEX(lava,MATCH(B220,SumMonths,0),2)</f>
        <v>#N/A</v>
      </c>
    </row>
    <row r="221" customFormat="false" ht="12.75" hidden="false" customHeight="false" outlineLevel="0" collapsed="false">
      <c r="A221" s="57" t="e">
        <f aca="false">INDEX(BucketTable,MATCH(B221,SumMonths,0),1)</f>
        <v>#N/A</v>
      </c>
      <c r="K221" s="57" t="e">
        <f aca="false">INDEX(lava,MATCH(B221,SumMonths,0),2)</f>
        <v>#N/A</v>
      </c>
    </row>
    <row r="222" customFormat="false" ht="12.75" hidden="false" customHeight="false" outlineLevel="0" collapsed="false">
      <c r="A222" s="57" t="e">
        <f aca="false">INDEX(BucketTable,MATCH(B222,SumMonths,0),1)</f>
        <v>#N/A</v>
      </c>
      <c r="K222" s="57" t="e">
        <f aca="false">INDEX(lava,MATCH(B222,SumMonths,0),2)</f>
        <v>#N/A</v>
      </c>
    </row>
    <row r="223" customFormat="false" ht="12.75" hidden="false" customHeight="false" outlineLevel="0" collapsed="false">
      <c r="A223" s="57" t="e">
        <f aca="false">INDEX(BucketTable,MATCH(B223,SumMonths,0),1)</f>
        <v>#N/A</v>
      </c>
      <c r="K223" s="57" t="e">
        <f aca="false">INDEX(lava,MATCH(B223,SumMonths,0),2)</f>
        <v>#N/A</v>
      </c>
    </row>
    <row r="224" customFormat="false" ht="12.75" hidden="false" customHeight="false" outlineLevel="0" collapsed="false">
      <c r="A224" s="57" t="e">
        <f aca="false">INDEX(BucketTable,MATCH(B224,SumMonths,0),1)</f>
        <v>#N/A</v>
      </c>
      <c r="K224" s="57" t="e">
        <f aca="false">INDEX(lava,MATCH(B224,SumMonths,0),2)</f>
        <v>#N/A</v>
      </c>
    </row>
    <row r="225" customFormat="false" ht="12.75" hidden="false" customHeight="false" outlineLevel="0" collapsed="false">
      <c r="A225" s="57" t="e">
        <f aca="false">INDEX(BucketTable,MATCH(B225,SumMonths,0),1)</f>
        <v>#N/A</v>
      </c>
      <c r="K225" s="57" t="e">
        <f aca="false">INDEX(lava,MATCH(B225,SumMonths,0),2)</f>
        <v>#N/A</v>
      </c>
    </row>
    <row r="226" customFormat="false" ht="12.75" hidden="false" customHeight="false" outlineLevel="0" collapsed="false">
      <c r="A226" s="57" t="e">
        <f aca="false">INDEX(BucketTable,MATCH(B226,SumMonths,0),1)</f>
        <v>#N/A</v>
      </c>
      <c r="K226" s="57" t="e">
        <f aca="false">INDEX(lava,MATCH(B226,SumMonths,0),2)</f>
        <v>#N/A</v>
      </c>
    </row>
    <row r="227" customFormat="false" ht="12.75" hidden="false" customHeight="false" outlineLevel="0" collapsed="false">
      <c r="A227" s="57" t="e">
        <f aca="false">INDEX(BucketTable,MATCH(B227,SumMonths,0),1)</f>
        <v>#N/A</v>
      </c>
      <c r="K227" s="57" t="e">
        <f aca="false">INDEX(lava,MATCH(B227,SumMonths,0),2)</f>
        <v>#N/A</v>
      </c>
    </row>
    <row r="228" customFormat="false" ht="12.75" hidden="false" customHeight="false" outlineLevel="0" collapsed="false">
      <c r="A228" s="57" t="e">
        <f aca="false">INDEX(BucketTable,MATCH(B228,SumMonths,0),1)</f>
        <v>#N/A</v>
      </c>
      <c r="K228" s="57" t="e">
        <f aca="false">INDEX(lava,MATCH(B228,SumMonths,0),2)</f>
        <v>#N/A</v>
      </c>
    </row>
    <row r="229" customFormat="false" ht="12.75" hidden="false" customHeight="false" outlineLevel="0" collapsed="false">
      <c r="A229" s="57" t="e">
        <f aca="false">INDEX(BucketTable,MATCH(B229,SumMonths,0),1)</f>
        <v>#N/A</v>
      </c>
      <c r="K229" s="57" t="e">
        <f aca="false">INDEX(lava,MATCH(B229,SumMonths,0),2)</f>
        <v>#N/A</v>
      </c>
    </row>
    <row r="230" customFormat="false" ht="12.75" hidden="false" customHeight="false" outlineLevel="0" collapsed="false">
      <c r="A230" s="57" t="e">
        <f aca="false">INDEX(BucketTable,MATCH(B230,SumMonths,0),1)</f>
        <v>#N/A</v>
      </c>
      <c r="K230" s="57" t="e">
        <f aca="false">INDEX(lava,MATCH(B230,SumMonths,0),2)</f>
        <v>#N/A</v>
      </c>
    </row>
    <row r="231" customFormat="false" ht="12.75" hidden="false" customHeight="false" outlineLevel="0" collapsed="false">
      <c r="A231" s="57" t="e">
        <f aca="false">INDEX(BucketTable,MATCH(B231,SumMonths,0),1)</f>
        <v>#N/A</v>
      </c>
      <c r="K231" s="57" t="e">
        <f aca="false">INDEX(lava,MATCH(B231,SumMonths,0),2)</f>
        <v>#N/A</v>
      </c>
    </row>
    <row r="232" customFormat="false" ht="12.75" hidden="false" customHeight="false" outlineLevel="0" collapsed="false">
      <c r="A232" s="57" t="e">
        <f aca="false">INDEX(BucketTable,MATCH(B232,SumMonths,0),1)</f>
        <v>#N/A</v>
      </c>
      <c r="K232" s="57" t="e">
        <f aca="false">INDEX(lava,MATCH(B232,SumMonths,0),2)</f>
        <v>#N/A</v>
      </c>
    </row>
    <row r="233" customFormat="false" ht="12.75" hidden="false" customHeight="false" outlineLevel="0" collapsed="false">
      <c r="A233" s="57" t="e">
        <f aca="false">INDEX(BucketTable,MATCH(B233,SumMonths,0),1)</f>
        <v>#N/A</v>
      </c>
      <c r="K233" s="57" t="e">
        <f aca="false">INDEX(lava,MATCH(B233,SumMonths,0),2)</f>
        <v>#N/A</v>
      </c>
    </row>
    <row r="234" customFormat="false" ht="12.75" hidden="false" customHeight="false" outlineLevel="0" collapsed="false">
      <c r="A234" s="57" t="e">
        <f aca="false">INDEX(BucketTable,MATCH(B234,SumMonths,0),1)</f>
        <v>#N/A</v>
      </c>
      <c r="K234" s="57" t="e">
        <f aca="false">INDEX(lava,MATCH(B234,SumMonths,0),2)</f>
        <v>#N/A</v>
      </c>
    </row>
    <row r="235" customFormat="false" ht="12.75" hidden="false" customHeight="false" outlineLevel="0" collapsed="false">
      <c r="A235" s="57" t="e">
        <f aca="false">INDEX(BucketTable,MATCH(B235,SumMonths,0),1)</f>
        <v>#N/A</v>
      </c>
      <c r="K235" s="57" t="e">
        <f aca="false">INDEX(lava,MATCH(B235,SumMonths,0),2)</f>
        <v>#N/A</v>
      </c>
    </row>
    <row r="236" customFormat="false" ht="12.75" hidden="false" customHeight="false" outlineLevel="0" collapsed="false">
      <c r="A236" s="57" t="e">
        <f aca="false">INDEX(BucketTable,MATCH(B236,SumMonths,0),1)</f>
        <v>#N/A</v>
      </c>
      <c r="K236" s="57" t="e">
        <f aca="false">INDEX(lava,MATCH(B236,SumMonths,0),2)</f>
        <v>#N/A</v>
      </c>
    </row>
    <row r="237" customFormat="false" ht="12.75" hidden="false" customHeight="false" outlineLevel="0" collapsed="false">
      <c r="A237" s="57" t="e">
        <f aca="false">INDEX(BucketTable,MATCH(B237,SumMonths,0),1)</f>
        <v>#N/A</v>
      </c>
      <c r="K237" s="57" t="e">
        <f aca="false">INDEX(lava,MATCH(B237,SumMonths,0),2)</f>
        <v>#N/A</v>
      </c>
    </row>
    <row r="238" customFormat="false" ht="12.75" hidden="false" customHeight="false" outlineLevel="0" collapsed="false">
      <c r="A238" s="57" t="e">
        <f aca="false">INDEX(BucketTable,MATCH(B238,SumMonths,0),1)</f>
        <v>#N/A</v>
      </c>
      <c r="K238" s="57" t="e">
        <f aca="false">INDEX(lava,MATCH(B238,SumMonths,0),2)</f>
        <v>#N/A</v>
      </c>
    </row>
    <row r="239" customFormat="false" ht="12.75" hidden="false" customHeight="false" outlineLevel="0" collapsed="false">
      <c r="A239" s="57" t="e">
        <f aca="false">INDEX(BucketTable,MATCH(B239,SumMonths,0),1)</f>
        <v>#N/A</v>
      </c>
      <c r="K239" s="57" t="e">
        <f aca="false">INDEX(lava,MATCH(B239,SumMonths,0),2)</f>
        <v>#N/A</v>
      </c>
    </row>
    <row r="240" customFormat="false" ht="12.75" hidden="false" customHeight="false" outlineLevel="0" collapsed="false">
      <c r="A240" s="57" t="e">
        <f aca="false">INDEX(BucketTable,MATCH(B240,SumMonths,0),1)</f>
        <v>#N/A</v>
      </c>
      <c r="K240" s="57" t="e">
        <f aca="false">INDEX(lava,MATCH(B240,SumMonths,0),2)</f>
        <v>#N/A</v>
      </c>
    </row>
    <row r="241" customFormat="false" ht="12.75" hidden="false" customHeight="false" outlineLevel="0" collapsed="false">
      <c r="A241" s="57" t="e">
        <f aca="false">INDEX(BucketTable,MATCH(B241,SumMonths,0),1)</f>
        <v>#N/A</v>
      </c>
      <c r="K241" s="57" t="e">
        <f aca="false">INDEX(lava,MATCH(B241,SumMonths,0),2)</f>
        <v>#N/A</v>
      </c>
    </row>
    <row r="242" customFormat="false" ht="12.75" hidden="false" customHeight="false" outlineLevel="0" collapsed="false">
      <c r="A242" s="57" t="e">
        <f aca="false">INDEX(BucketTable,MATCH(B242,SumMonths,0),1)</f>
        <v>#N/A</v>
      </c>
      <c r="K242" s="57" t="e">
        <f aca="false">INDEX(lava,MATCH(B242,SumMonths,0),2)</f>
        <v>#N/A</v>
      </c>
    </row>
    <row r="243" customFormat="false" ht="12.75" hidden="false" customHeight="false" outlineLevel="0" collapsed="false">
      <c r="A243" s="57" t="e">
        <f aca="false">INDEX(BucketTable,MATCH(B243,SumMonths,0),1)</f>
        <v>#N/A</v>
      </c>
      <c r="K243" s="57" t="e">
        <f aca="false">INDEX(lava,MATCH(B243,SumMonths,0),2)</f>
        <v>#N/A</v>
      </c>
    </row>
    <row r="244" customFormat="false" ht="12.75" hidden="false" customHeight="false" outlineLevel="0" collapsed="false">
      <c r="A244" s="57" t="e">
        <f aca="false">INDEX(BucketTable,MATCH(B244,SumMonths,0),1)</f>
        <v>#N/A</v>
      </c>
      <c r="K244" s="57" t="e">
        <f aca="false">INDEX(lava,MATCH(B244,SumMonths,0),2)</f>
        <v>#N/A</v>
      </c>
    </row>
    <row r="245" customFormat="false" ht="12.75" hidden="false" customHeight="false" outlineLevel="0" collapsed="false">
      <c r="A245" s="57" t="e">
        <f aca="false">INDEX(BucketTable,MATCH(B245,SumMonths,0),1)</f>
        <v>#N/A</v>
      </c>
      <c r="K245" s="57" t="e">
        <f aca="false">INDEX(lava,MATCH(B245,SumMonths,0),2)</f>
        <v>#N/A</v>
      </c>
    </row>
    <row r="246" customFormat="false" ht="12.75" hidden="false" customHeight="false" outlineLevel="0" collapsed="false">
      <c r="A246" s="57" t="e">
        <f aca="false">INDEX(BucketTable,MATCH(B246,SumMonths,0),1)</f>
        <v>#N/A</v>
      </c>
      <c r="K246" s="57" t="e">
        <f aca="false">INDEX(lava,MATCH(B246,SumMonths,0),2)</f>
        <v>#N/A</v>
      </c>
    </row>
    <row r="247" customFormat="false" ht="12.75" hidden="false" customHeight="false" outlineLevel="0" collapsed="false">
      <c r="A247" s="57" t="e">
        <f aca="false">INDEX(BucketTable,MATCH(B247,SumMonths,0),1)</f>
        <v>#N/A</v>
      </c>
      <c r="K247" s="57" t="e">
        <f aca="false">INDEX(lava,MATCH(B247,SumMonths,0),2)</f>
        <v>#N/A</v>
      </c>
    </row>
    <row r="248" customFormat="false" ht="12.75" hidden="false" customHeight="false" outlineLevel="0" collapsed="false">
      <c r="A248" s="57" t="e">
        <f aca="false">INDEX(BucketTable,MATCH(B248,SumMonths,0),1)</f>
        <v>#N/A</v>
      </c>
      <c r="K248" s="57" t="e">
        <f aca="false">INDEX(lava,MATCH(B248,SumMonths,0),2)</f>
        <v>#N/A</v>
      </c>
    </row>
    <row r="249" customFormat="false" ht="12.75" hidden="false" customHeight="false" outlineLevel="0" collapsed="false">
      <c r="A249" s="57" t="e">
        <f aca="false">INDEX(BucketTable,MATCH(B249,SumMonths,0),1)</f>
        <v>#N/A</v>
      </c>
      <c r="K249" s="57" t="e">
        <f aca="false">INDEX(lava,MATCH(B249,SumMonths,0),2)</f>
        <v>#N/A</v>
      </c>
    </row>
    <row r="250" customFormat="false" ht="12.75" hidden="false" customHeight="false" outlineLevel="0" collapsed="false">
      <c r="A250" s="57" t="e">
        <f aca="false">INDEX(BucketTable,MATCH(B250,SumMonths,0),1)</f>
        <v>#N/A</v>
      </c>
      <c r="K250" s="57" t="e">
        <f aca="false">INDEX(lava,MATCH(B250,SumMonths,0),2)</f>
        <v>#N/A</v>
      </c>
    </row>
    <row r="251" customFormat="false" ht="12.75" hidden="false" customHeight="false" outlineLevel="0" collapsed="false">
      <c r="A251" s="57" t="e">
        <f aca="false">INDEX(BucketTable,MATCH(B251,SumMonths,0),1)</f>
        <v>#N/A</v>
      </c>
      <c r="K251" s="57" t="e">
        <f aca="false">INDEX(lava,MATCH(B251,SumMonths,0),2)</f>
        <v>#N/A</v>
      </c>
    </row>
    <row r="252" customFormat="false" ht="12.75" hidden="false" customHeight="false" outlineLevel="0" collapsed="false">
      <c r="A252" s="57" t="e">
        <f aca="false">INDEX(BucketTable,MATCH(B252,SumMonths,0),1)</f>
        <v>#N/A</v>
      </c>
      <c r="K252" s="57" t="e">
        <f aca="false">INDEX(lava,MATCH(B252,SumMonths,0),2)</f>
        <v>#N/A</v>
      </c>
    </row>
    <row r="253" customFormat="false" ht="12.75" hidden="false" customHeight="false" outlineLevel="0" collapsed="false">
      <c r="A253" s="57" t="e">
        <f aca="false">INDEX(BucketTable,MATCH(B253,SumMonths,0),1)</f>
        <v>#N/A</v>
      </c>
      <c r="K253" s="57" t="e">
        <f aca="false">INDEX(lava,MATCH(B253,SumMonths,0),2)</f>
        <v>#N/A</v>
      </c>
    </row>
    <row r="254" customFormat="false" ht="12.75" hidden="false" customHeight="false" outlineLevel="0" collapsed="false">
      <c r="A254" s="57" t="e">
        <f aca="false">INDEX(BucketTable,MATCH(B254,SumMonths,0),1)</f>
        <v>#N/A</v>
      </c>
      <c r="K254" s="57" t="e">
        <f aca="false">INDEX(lava,MATCH(B254,SumMonths,0),2)</f>
        <v>#N/A</v>
      </c>
    </row>
    <row r="255" customFormat="false" ht="12.75" hidden="false" customHeight="false" outlineLevel="0" collapsed="false">
      <c r="A255" s="57" t="e">
        <f aca="false">INDEX(BucketTable,MATCH(B255,SumMonths,0),1)</f>
        <v>#N/A</v>
      </c>
      <c r="K255" s="57" t="e">
        <f aca="false">INDEX(lava,MATCH(B255,SumMonths,0),2)</f>
        <v>#N/A</v>
      </c>
    </row>
    <row r="256" customFormat="false" ht="12.75" hidden="false" customHeight="false" outlineLevel="0" collapsed="false">
      <c r="A256" s="57" t="e">
        <f aca="false">INDEX(BucketTable,MATCH(B256,SumMonths,0),1)</f>
        <v>#N/A</v>
      </c>
      <c r="K256" s="57" t="e">
        <f aca="false">INDEX(lava,MATCH(B256,SumMonths,0),2)</f>
        <v>#N/A</v>
      </c>
    </row>
    <row r="257" customFormat="false" ht="12.75" hidden="false" customHeight="false" outlineLevel="0" collapsed="false">
      <c r="A257" s="57" t="e">
        <f aca="false">INDEX(BucketTable,MATCH(B257,SumMonths,0),1)</f>
        <v>#N/A</v>
      </c>
      <c r="K257" s="57" t="e">
        <f aca="false">INDEX(lava,MATCH(B257,SumMonths,0),2)</f>
        <v>#N/A</v>
      </c>
    </row>
    <row r="258" customFormat="false" ht="12.75" hidden="false" customHeight="false" outlineLevel="0" collapsed="false">
      <c r="A258" s="57" t="e">
        <f aca="false">INDEX(BucketTable,MATCH(B258,SumMonths,0),1)</f>
        <v>#N/A</v>
      </c>
      <c r="K258" s="57" t="e">
        <f aca="false">INDEX(lava,MATCH(B258,SumMonths,0),2)</f>
        <v>#N/A</v>
      </c>
    </row>
    <row r="259" customFormat="false" ht="12.75" hidden="false" customHeight="false" outlineLevel="0" collapsed="false">
      <c r="A259" s="57" t="e">
        <f aca="false">INDEX(BucketTable,MATCH(B259,SumMonths,0),1)</f>
        <v>#N/A</v>
      </c>
      <c r="K259" s="57" t="e">
        <f aca="false">INDEX(lava,MATCH(B259,SumMonths,0),2)</f>
        <v>#N/A</v>
      </c>
    </row>
    <row r="260" customFormat="false" ht="12.75" hidden="false" customHeight="false" outlineLevel="0" collapsed="false">
      <c r="A260" s="57" t="e">
        <f aca="false">INDEX(BucketTable,MATCH(B260,SumMonths,0),1)</f>
        <v>#N/A</v>
      </c>
      <c r="K260" s="57" t="e">
        <f aca="false">INDEX(lava,MATCH(B260,SumMonths,0),2)</f>
        <v>#N/A</v>
      </c>
    </row>
    <row r="261" customFormat="false" ht="12.75" hidden="false" customHeight="false" outlineLevel="0" collapsed="false">
      <c r="A261" s="57" t="e">
        <f aca="false">INDEX(BucketTable,MATCH(B261,SumMonths,0),1)</f>
        <v>#N/A</v>
      </c>
      <c r="K261" s="57" t="e">
        <f aca="false">INDEX(lava,MATCH(B261,SumMonths,0),2)</f>
        <v>#N/A</v>
      </c>
    </row>
    <row r="262" customFormat="false" ht="12.75" hidden="false" customHeight="false" outlineLevel="0" collapsed="false">
      <c r="A262" s="57" t="e">
        <f aca="false">INDEX(BucketTable,MATCH(B262,SumMonths,0),1)</f>
        <v>#N/A</v>
      </c>
      <c r="K262" s="57" t="e">
        <f aca="false">INDEX(lava,MATCH(B262,SumMonths,0),2)</f>
        <v>#N/A</v>
      </c>
    </row>
    <row r="263" customFormat="false" ht="12.75" hidden="false" customHeight="false" outlineLevel="0" collapsed="false">
      <c r="A263" s="57" t="e">
        <f aca="false">INDEX(BucketTable,MATCH(B263,SumMonths,0),1)</f>
        <v>#N/A</v>
      </c>
      <c r="K263" s="57" t="e">
        <f aca="false">INDEX(lava,MATCH(B263,SumMonths,0),2)</f>
        <v>#N/A</v>
      </c>
    </row>
    <row r="264" customFormat="false" ht="12.75" hidden="false" customHeight="false" outlineLevel="0" collapsed="false">
      <c r="A264" s="57" t="e">
        <f aca="false">INDEX(BucketTable,MATCH(B264,SumMonths,0),1)</f>
        <v>#N/A</v>
      </c>
      <c r="K264" s="57" t="e">
        <f aca="false">INDEX(lava,MATCH(B264,SumMonths,0),2)</f>
        <v>#N/A</v>
      </c>
    </row>
    <row r="265" customFormat="false" ht="12.75" hidden="false" customHeight="false" outlineLevel="0" collapsed="false">
      <c r="A265" s="57" t="e">
        <f aca="false">INDEX(BucketTable,MATCH(B265,SumMonths,0),1)</f>
        <v>#N/A</v>
      </c>
      <c r="K265" s="57" t="e">
        <f aca="false">INDEX(lava,MATCH(B265,SumMonths,0),2)</f>
        <v>#N/A</v>
      </c>
    </row>
    <row r="266" customFormat="false" ht="12.75" hidden="false" customHeight="false" outlineLevel="0" collapsed="false">
      <c r="A266" s="57" t="e">
        <f aca="false">INDEX(BucketTable,MATCH(B266,SumMonths,0),1)</f>
        <v>#N/A</v>
      </c>
      <c r="K266" s="57" t="e">
        <f aca="false">INDEX(lava,MATCH(B266,SumMonths,0),2)</f>
        <v>#N/A</v>
      </c>
    </row>
    <row r="267" customFormat="false" ht="12.75" hidden="false" customHeight="false" outlineLevel="0" collapsed="false">
      <c r="A267" s="57" t="e">
        <f aca="false">INDEX(BucketTable,MATCH(B267,SumMonths,0),1)</f>
        <v>#N/A</v>
      </c>
      <c r="K267" s="57" t="e">
        <f aca="false">INDEX(lava,MATCH(B267,SumMonths,0),2)</f>
        <v>#N/A</v>
      </c>
    </row>
    <row r="268" customFormat="false" ht="12.75" hidden="false" customHeight="false" outlineLevel="0" collapsed="false">
      <c r="A268" s="57" t="e">
        <f aca="false">INDEX(BucketTable,MATCH(B268,SumMonths,0),1)</f>
        <v>#N/A</v>
      </c>
      <c r="K268" s="57" t="e">
        <f aca="false">INDEX(lava,MATCH(B268,SumMonths,0),2)</f>
        <v>#N/A</v>
      </c>
    </row>
    <row r="269" customFormat="false" ht="12.75" hidden="false" customHeight="false" outlineLevel="0" collapsed="false">
      <c r="A269" s="57" t="e">
        <f aca="false">INDEX(BucketTable,MATCH(B269,SumMonths,0),1)</f>
        <v>#N/A</v>
      </c>
      <c r="K269" s="57" t="e">
        <f aca="false">INDEX(lava,MATCH(B269,SumMonths,0),2)</f>
        <v>#N/A</v>
      </c>
    </row>
    <row r="270" customFormat="false" ht="12.75" hidden="false" customHeight="false" outlineLevel="0" collapsed="false">
      <c r="A270" s="57" t="e">
        <f aca="false">INDEX(BucketTable,MATCH(B270,SumMonths,0),1)</f>
        <v>#N/A</v>
      </c>
      <c r="K270" s="57" t="e">
        <f aca="false">INDEX(lava,MATCH(B270,SumMonths,0),2)</f>
        <v>#N/A</v>
      </c>
    </row>
    <row r="271" customFormat="false" ht="12.75" hidden="false" customHeight="false" outlineLevel="0" collapsed="false">
      <c r="A271" s="57" t="e">
        <f aca="false">INDEX(BucketTable,MATCH(B271,SumMonths,0),1)</f>
        <v>#N/A</v>
      </c>
      <c r="K271" s="57" t="e">
        <f aca="false">INDEX(lava,MATCH(B271,SumMonths,0),2)</f>
        <v>#N/A</v>
      </c>
    </row>
    <row r="272" customFormat="false" ht="12.75" hidden="false" customHeight="false" outlineLevel="0" collapsed="false">
      <c r="A272" s="57" t="e">
        <f aca="false">INDEX(BucketTable,MATCH(B272,SumMonths,0),1)</f>
        <v>#N/A</v>
      </c>
      <c r="K272" s="57" t="e">
        <f aca="false">INDEX(lava,MATCH(B272,SumMonths,0),2)</f>
        <v>#N/A</v>
      </c>
    </row>
    <row r="273" customFormat="false" ht="12.75" hidden="false" customHeight="false" outlineLevel="0" collapsed="false">
      <c r="A273" s="57" t="e">
        <f aca="false">INDEX(BucketTable,MATCH(B273,SumMonths,0),1)</f>
        <v>#N/A</v>
      </c>
      <c r="K273" s="57" t="e">
        <f aca="false">INDEX(lava,MATCH(B273,SumMonths,0),2)</f>
        <v>#N/A</v>
      </c>
    </row>
    <row r="274" customFormat="false" ht="12.75" hidden="false" customHeight="false" outlineLevel="0" collapsed="false">
      <c r="A274" s="57" t="e">
        <f aca="false">INDEX(BucketTable,MATCH(B274,SumMonths,0),1)</f>
        <v>#N/A</v>
      </c>
      <c r="K274" s="57" t="e">
        <f aca="false">INDEX(lava,MATCH(B274,SumMonths,0),2)</f>
        <v>#N/A</v>
      </c>
    </row>
    <row r="275" customFormat="false" ht="12.75" hidden="false" customHeight="false" outlineLevel="0" collapsed="false">
      <c r="A275" s="57" t="e">
        <f aca="false">INDEX(BucketTable,MATCH(B275,SumMonths,0),1)</f>
        <v>#N/A</v>
      </c>
      <c r="K275" s="57" t="e">
        <f aca="false">INDEX(lava,MATCH(B275,SumMonths,0),2)</f>
        <v>#N/A</v>
      </c>
    </row>
    <row r="276" customFormat="false" ht="12.75" hidden="false" customHeight="false" outlineLevel="0" collapsed="false">
      <c r="A276" s="57" t="e">
        <f aca="false">INDEX(BucketTable,MATCH(B276,SumMonths,0),1)</f>
        <v>#N/A</v>
      </c>
      <c r="K276" s="57" t="e">
        <f aca="false">INDEX(lava,MATCH(B276,SumMonths,0),2)</f>
        <v>#N/A</v>
      </c>
    </row>
    <row r="277" customFormat="false" ht="12.75" hidden="false" customHeight="false" outlineLevel="0" collapsed="false">
      <c r="A277" s="57" t="e">
        <f aca="false">INDEX(BucketTable,MATCH(B277,SumMonths,0),1)</f>
        <v>#N/A</v>
      </c>
      <c r="K277" s="57" t="e">
        <f aca="false">INDEX(lava,MATCH(B277,SumMonths,0),2)</f>
        <v>#N/A</v>
      </c>
    </row>
    <row r="278" customFormat="false" ht="12.75" hidden="false" customHeight="false" outlineLevel="0" collapsed="false">
      <c r="A278" s="57" t="e">
        <f aca="false">INDEX(BucketTable,MATCH(B278,SumMonths,0),1)</f>
        <v>#N/A</v>
      </c>
      <c r="K278" s="57" t="e">
        <f aca="false">INDEX(lava,MATCH(B278,SumMonths,0),2)</f>
        <v>#N/A</v>
      </c>
    </row>
    <row r="279" customFormat="false" ht="12.75" hidden="false" customHeight="false" outlineLevel="0" collapsed="false">
      <c r="A279" s="57" t="e">
        <f aca="false">INDEX(BucketTable,MATCH(B279,SumMonths,0),1)</f>
        <v>#N/A</v>
      </c>
      <c r="K279" s="57" t="e">
        <f aca="false">INDEX(lava,MATCH(B279,SumMonths,0),2)</f>
        <v>#N/A</v>
      </c>
    </row>
    <row r="280" customFormat="false" ht="12.75" hidden="false" customHeight="false" outlineLevel="0" collapsed="false">
      <c r="A280" s="57" t="e">
        <f aca="false">INDEX(BucketTable,MATCH(B280,SumMonths,0),1)</f>
        <v>#N/A</v>
      </c>
      <c r="K280" s="57" t="e">
        <f aca="false">INDEX(lava,MATCH(B280,SumMonths,0),2)</f>
        <v>#N/A</v>
      </c>
    </row>
    <row r="281" customFormat="false" ht="12.75" hidden="false" customHeight="false" outlineLevel="0" collapsed="false">
      <c r="A281" s="57" t="e">
        <f aca="false">INDEX(BucketTable,MATCH(B281,SumMonths,0),1)</f>
        <v>#N/A</v>
      </c>
      <c r="K281" s="57" t="e">
        <f aca="false">INDEX(lava,MATCH(B281,SumMonths,0),2)</f>
        <v>#N/A</v>
      </c>
    </row>
    <row r="282" customFormat="false" ht="12.75" hidden="false" customHeight="false" outlineLevel="0" collapsed="false">
      <c r="A282" s="57" t="e">
        <f aca="false">INDEX(BucketTable,MATCH(B282,SumMonths,0),1)</f>
        <v>#N/A</v>
      </c>
      <c r="K282" s="57" t="e">
        <f aca="false">INDEX(lava,MATCH(B282,SumMonths,0),2)</f>
        <v>#N/A</v>
      </c>
    </row>
    <row r="283" customFormat="false" ht="12.75" hidden="false" customHeight="false" outlineLevel="0" collapsed="false">
      <c r="A283" s="57" t="e">
        <f aca="false">INDEX(BucketTable,MATCH(B283,SumMonths,0),1)</f>
        <v>#N/A</v>
      </c>
      <c r="K283" s="57" t="e">
        <f aca="false">INDEX(lava,MATCH(B283,SumMonths,0),2)</f>
        <v>#N/A</v>
      </c>
    </row>
    <row r="284" customFormat="false" ht="12.75" hidden="false" customHeight="false" outlineLevel="0" collapsed="false">
      <c r="A284" s="57" t="e">
        <f aca="false">INDEX(BucketTable,MATCH(B284,SumMonths,0),1)</f>
        <v>#N/A</v>
      </c>
      <c r="K284" s="57" t="e">
        <f aca="false">INDEX(lava,MATCH(B284,SumMonths,0),2)</f>
        <v>#N/A</v>
      </c>
    </row>
    <row r="285" customFormat="false" ht="12.75" hidden="false" customHeight="false" outlineLevel="0" collapsed="false">
      <c r="A285" s="57" t="e">
        <f aca="false">INDEX(BucketTable,MATCH(B285,SumMonths,0),1)</f>
        <v>#N/A</v>
      </c>
      <c r="K285" s="57" t="e">
        <f aca="false">INDEX(lava,MATCH(B285,SumMonths,0),2)</f>
        <v>#N/A</v>
      </c>
    </row>
    <row r="286" customFormat="false" ht="12.75" hidden="false" customHeight="false" outlineLevel="0" collapsed="false">
      <c r="A286" s="57" t="e">
        <f aca="false">INDEX(BucketTable,MATCH(B286,SumMonths,0),1)</f>
        <v>#N/A</v>
      </c>
      <c r="K286" s="57" t="e">
        <f aca="false">INDEX(lava,MATCH(B286,SumMonths,0),2)</f>
        <v>#N/A</v>
      </c>
    </row>
    <row r="287" customFormat="false" ht="12.75" hidden="false" customHeight="false" outlineLevel="0" collapsed="false">
      <c r="A287" s="57" t="e">
        <f aca="false">INDEX(BucketTable,MATCH(B287,SumMonths,0),1)</f>
        <v>#N/A</v>
      </c>
      <c r="K287" s="57" t="e">
        <f aca="false">INDEX(lava,MATCH(B287,SumMonths,0),2)</f>
        <v>#N/A</v>
      </c>
    </row>
    <row r="288" customFormat="false" ht="12.75" hidden="false" customHeight="false" outlineLevel="0" collapsed="false">
      <c r="A288" s="57" t="e">
        <f aca="false">INDEX(BucketTable,MATCH(B288,SumMonths,0),1)</f>
        <v>#N/A</v>
      </c>
      <c r="K288" s="57" t="e">
        <f aca="false">INDEX(lava,MATCH(B288,SumMonths,0),2)</f>
        <v>#N/A</v>
      </c>
    </row>
    <row r="289" customFormat="false" ht="12.75" hidden="false" customHeight="false" outlineLevel="0" collapsed="false">
      <c r="A289" s="57" t="e">
        <f aca="false">INDEX(BucketTable,MATCH(B289,SumMonths,0),1)</f>
        <v>#N/A</v>
      </c>
      <c r="K289" s="57" t="e">
        <f aca="false">INDEX(lava,MATCH(B289,SumMonths,0),2)</f>
        <v>#N/A</v>
      </c>
    </row>
    <row r="290" customFormat="false" ht="12.75" hidden="false" customHeight="false" outlineLevel="0" collapsed="false">
      <c r="A290" s="57" t="e">
        <f aca="false">INDEX(BucketTable,MATCH(B290,SumMonths,0),1)</f>
        <v>#N/A</v>
      </c>
      <c r="K290" s="57" t="e">
        <f aca="false">INDEX(lava,MATCH(B290,SumMonths,0),2)</f>
        <v>#N/A</v>
      </c>
    </row>
    <row r="291" customFormat="false" ht="12.75" hidden="false" customHeight="false" outlineLevel="0" collapsed="false">
      <c r="A291" s="57" t="e">
        <f aca="false">INDEX(BucketTable,MATCH(B291,SumMonths,0),1)</f>
        <v>#N/A</v>
      </c>
      <c r="K291" s="57" t="e">
        <f aca="false">INDEX(lava,MATCH(B291,SumMonths,0),2)</f>
        <v>#N/A</v>
      </c>
    </row>
    <row r="292" customFormat="false" ht="12.75" hidden="false" customHeight="false" outlineLevel="0" collapsed="false">
      <c r="A292" s="57" t="e">
        <f aca="false">INDEX(BucketTable,MATCH(B292,SumMonths,0),1)</f>
        <v>#N/A</v>
      </c>
      <c r="K292" s="57" t="e">
        <f aca="false">INDEX(lava,MATCH(B292,SumMonths,0),2)</f>
        <v>#N/A</v>
      </c>
    </row>
    <row r="293" customFormat="false" ht="12.75" hidden="false" customHeight="false" outlineLevel="0" collapsed="false">
      <c r="A293" s="57" t="e">
        <f aca="false">INDEX(BucketTable,MATCH(B293,SumMonths,0),1)</f>
        <v>#N/A</v>
      </c>
      <c r="K293" s="57" t="e">
        <f aca="false">INDEX(lava,MATCH(B293,SumMonths,0),2)</f>
        <v>#N/A</v>
      </c>
    </row>
    <row r="294" customFormat="false" ht="12.75" hidden="false" customHeight="false" outlineLevel="0" collapsed="false">
      <c r="A294" s="57" t="e">
        <f aca="false">INDEX(BucketTable,MATCH(B294,SumMonths,0),1)</f>
        <v>#N/A</v>
      </c>
      <c r="K294" s="57" t="e">
        <f aca="false">INDEX(lava,MATCH(B294,SumMonths,0),2)</f>
        <v>#N/A</v>
      </c>
    </row>
    <row r="295" customFormat="false" ht="12.75" hidden="false" customHeight="false" outlineLevel="0" collapsed="false">
      <c r="A295" s="57" t="e">
        <f aca="false">INDEX(BucketTable,MATCH(B295,SumMonths,0),1)</f>
        <v>#N/A</v>
      </c>
      <c r="K295" s="57" t="e">
        <f aca="false">INDEX(lava,MATCH(B295,SumMonths,0),2)</f>
        <v>#N/A</v>
      </c>
    </row>
    <row r="296" customFormat="false" ht="12.75" hidden="false" customHeight="false" outlineLevel="0" collapsed="false">
      <c r="A296" s="57" t="e">
        <f aca="false">INDEX(BucketTable,MATCH(B296,SumMonths,0),1)</f>
        <v>#N/A</v>
      </c>
      <c r="K296" s="57" t="e">
        <f aca="false">INDEX(lava,MATCH(B296,SumMonths,0),2)</f>
        <v>#N/A</v>
      </c>
    </row>
    <row r="297" customFormat="false" ht="12.75" hidden="false" customHeight="false" outlineLevel="0" collapsed="false">
      <c r="A297" s="57" t="e">
        <f aca="false">INDEX(BucketTable,MATCH(B297,SumMonths,0),1)</f>
        <v>#N/A</v>
      </c>
      <c r="K297" s="57" t="e">
        <f aca="false">INDEX(lava,MATCH(B297,SumMonths,0),2)</f>
        <v>#N/A</v>
      </c>
    </row>
    <row r="298" customFormat="false" ht="12.75" hidden="false" customHeight="false" outlineLevel="0" collapsed="false">
      <c r="A298" s="57" t="e">
        <f aca="false">INDEX(BucketTable,MATCH(B298,SumMonths,0),1)</f>
        <v>#N/A</v>
      </c>
      <c r="K298" s="57" t="e">
        <f aca="false">INDEX(lava,MATCH(B298,SumMonths,0),2)</f>
        <v>#N/A</v>
      </c>
    </row>
    <row r="299" customFormat="false" ht="12.75" hidden="false" customHeight="false" outlineLevel="0" collapsed="false">
      <c r="A299" s="57" t="e">
        <f aca="false">INDEX(BucketTable,MATCH(B299,SumMonths,0),1)</f>
        <v>#N/A</v>
      </c>
      <c r="K299" s="57" t="e">
        <f aca="false">INDEX(lava,MATCH(B299,SumMonths,0),2)</f>
        <v>#N/A</v>
      </c>
    </row>
    <row r="300" customFormat="false" ht="12.75" hidden="false" customHeight="false" outlineLevel="0" collapsed="false">
      <c r="A300" s="57" t="e">
        <f aca="false">INDEX(BucketTable,MATCH(B300,SumMonths,0),1)</f>
        <v>#N/A</v>
      </c>
      <c r="K300" s="57" t="e">
        <f aca="false">INDEX(lava,MATCH(B300,SumMonths,0),2)</f>
        <v>#N/A</v>
      </c>
    </row>
    <row r="301" customFormat="false" ht="12.75" hidden="false" customHeight="false" outlineLevel="0" collapsed="false">
      <c r="A301" s="57" t="e">
        <f aca="false">INDEX(BucketTable,MATCH(B301,SumMonths,0),1)</f>
        <v>#N/A</v>
      </c>
      <c r="K301" s="57" t="e">
        <f aca="false">INDEX(lava,MATCH(B301,SumMonths,0),2)</f>
        <v>#N/A</v>
      </c>
    </row>
    <row r="302" customFormat="false" ht="12.75" hidden="false" customHeight="false" outlineLevel="0" collapsed="false">
      <c r="A302" s="57" t="e">
        <f aca="false">INDEX(BucketTable,MATCH(B302,SumMonths,0),1)</f>
        <v>#N/A</v>
      </c>
      <c r="K302" s="57" t="e">
        <f aca="false">INDEX(lava,MATCH(B302,SumMonths,0),2)</f>
        <v>#N/A</v>
      </c>
    </row>
    <row r="303" customFormat="false" ht="12.75" hidden="false" customHeight="false" outlineLevel="0" collapsed="false">
      <c r="A303" s="57" t="e">
        <f aca="false">INDEX(BucketTable,MATCH(B303,SumMonths,0),1)</f>
        <v>#N/A</v>
      </c>
      <c r="K303" s="57" t="e">
        <f aca="false">INDEX(lava,MATCH(B303,SumMonths,0),2)</f>
        <v>#N/A</v>
      </c>
    </row>
    <row r="304" customFormat="false" ht="12.75" hidden="false" customHeight="false" outlineLevel="0" collapsed="false">
      <c r="A304" s="57" t="e">
        <f aca="false">INDEX(BucketTable,MATCH(B304,SumMonths,0),1)</f>
        <v>#N/A</v>
      </c>
      <c r="K304" s="57" t="e">
        <f aca="false">INDEX(lava,MATCH(B304,SumMonths,0),2)</f>
        <v>#N/A</v>
      </c>
    </row>
    <row r="305" customFormat="false" ht="12.75" hidden="false" customHeight="false" outlineLevel="0" collapsed="false">
      <c r="A305" s="57" t="e">
        <f aca="false">INDEX(BucketTable,MATCH(B305,SumMonths,0),1)</f>
        <v>#N/A</v>
      </c>
      <c r="K305" s="57" t="e">
        <f aca="false">INDEX(lava,MATCH(B305,SumMonths,0),2)</f>
        <v>#N/A</v>
      </c>
    </row>
    <row r="306" customFormat="false" ht="12.75" hidden="false" customHeight="false" outlineLevel="0" collapsed="false">
      <c r="A306" s="57" t="e">
        <f aca="false">INDEX(BucketTable,MATCH(B306,SumMonths,0),1)</f>
        <v>#N/A</v>
      </c>
      <c r="K306" s="57" t="e">
        <f aca="false">INDEX(lava,MATCH(B306,SumMonths,0),2)</f>
        <v>#N/A</v>
      </c>
    </row>
    <row r="307" customFormat="false" ht="12.75" hidden="false" customHeight="false" outlineLevel="0" collapsed="false">
      <c r="A307" s="57" t="e">
        <f aca="false">INDEX(BucketTable,MATCH(B307,SumMonths,0),1)</f>
        <v>#N/A</v>
      </c>
      <c r="K307" s="57" t="e">
        <f aca="false">INDEX(lava,MATCH(B307,SumMonths,0),2)</f>
        <v>#N/A</v>
      </c>
    </row>
    <row r="308" customFormat="false" ht="12.75" hidden="false" customHeight="false" outlineLevel="0" collapsed="false">
      <c r="A308" s="57" t="e">
        <f aca="false">INDEX(BucketTable,MATCH(B308,SumMonths,0),1)</f>
        <v>#N/A</v>
      </c>
      <c r="K308" s="57" t="e">
        <f aca="false">INDEX(lava,MATCH(B308,SumMonths,0),2)</f>
        <v>#N/A</v>
      </c>
    </row>
    <row r="309" customFormat="false" ht="12.75" hidden="false" customHeight="false" outlineLevel="0" collapsed="false">
      <c r="A309" s="57" t="e">
        <f aca="false">INDEX(BucketTable,MATCH(B309,SumMonths,0),1)</f>
        <v>#N/A</v>
      </c>
      <c r="K309" s="57" t="e">
        <f aca="false">INDEX(lava,MATCH(B309,SumMonths,0),2)</f>
        <v>#N/A</v>
      </c>
    </row>
    <row r="310" customFormat="false" ht="12.75" hidden="false" customHeight="false" outlineLevel="0" collapsed="false">
      <c r="A310" s="57" t="e">
        <f aca="false">INDEX(BucketTable,MATCH(B310,SumMonths,0),1)</f>
        <v>#N/A</v>
      </c>
      <c r="K310" s="57" t="e">
        <f aca="false">INDEX(lava,MATCH(B310,SumMonths,0),2)</f>
        <v>#N/A</v>
      </c>
    </row>
    <row r="311" customFormat="false" ht="12.75" hidden="false" customHeight="false" outlineLevel="0" collapsed="false">
      <c r="A311" s="57" t="e">
        <f aca="false">INDEX(BucketTable,MATCH(B311,SumMonths,0),1)</f>
        <v>#N/A</v>
      </c>
      <c r="K311" s="57" t="e">
        <f aca="false">INDEX(lava,MATCH(B311,SumMonths,0),2)</f>
        <v>#N/A</v>
      </c>
    </row>
    <row r="312" customFormat="false" ht="12.75" hidden="false" customHeight="false" outlineLevel="0" collapsed="false">
      <c r="A312" s="57" t="e">
        <f aca="false">INDEX(BucketTable,MATCH(B312,SumMonths,0),1)</f>
        <v>#N/A</v>
      </c>
      <c r="K312" s="57" t="e">
        <f aca="false">INDEX(lava,MATCH(B312,SumMonths,0),2)</f>
        <v>#N/A</v>
      </c>
    </row>
    <row r="313" customFormat="false" ht="12.75" hidden="false" customHeight="false" outlineLevel="0" collapsed="false">
      <c r="A313" s="57" t="e">
        <f aca="false">INDEX(BucketTable,MATCH(B313,SumMonths,0),1)</f>
        <v>#N/A</v>
      </c>
      <c r="K313" s="57" t="e">
        <f aca="false">INDEX(lava,MATCH(B313,SumMonths,0),2)</f>
        <v>#N/A</v>
      </c>
    </row>
    <row r="314" customFormat="false" ht="12.75" hidden="false" customHeight="false" outlineLevel="0" collapsed="false">
      <c r="A314" s="57" t="e">
        <f aca="false">INDEX(BucketTable,MATCH(B314,SumMonths,0),1)</f>
        <v>#N/A</v>
      </c>
      <c r="K314" s="57" t="e">
        <f aca="false">INDEX(lava,MATCH(B314,SumMonths,0),2)</f>
        <v>#N/A</v>
      </c>
    </row>
    <row r="315" customFormat="false" ht="12.75" hidden="false" customHeight="false" outlineLevel="0" collapsed="false">
      <c r="A315" s="57" t="e">
        <f aca="false">INDEX(BucketTable,MATCH(B315,SumMonths,0),1)</f>
        <v>#N/A</v>
      </c>
      <c r="K315" s="57" t="e">
        <f aca="false">INDEX(lava,MATCH(B315,SumMonths,0),2)</f>
        <v>#N/A</v>
      </c>
    </row>
    <row r="316" customFormat="false" ht="12.75" hidden="false" customHeight="false" outlineLevel="0" collapsed="false">
      <c r="A316" s="57" t="e">
        <f aca="false">INDEX(BucketTable,MATCH(B316,SumMonths,0),1)</f>
        <v>#N/A</v>
      </c>
      <c r="K316" s="57" t="e">
        <f aca="false">INDEX(lava,MATCH(B316,SumMonths,0),2)</f>
        <v>#N/A</v>
      </c>
    </row>
    <row r="317" customFormat="false" ht="12.75" hidden="false" customHeight="false" outlineLevel="0" collapsed="false">
      <c r="A317" s="57" t="e">
        <f aca="false">INDEX(BucketTable,MATCH(B317,SumMonths,0),1)</f>
        <v>#N/A</v>
      </c>
      <c r="K317" s="57" t="e">
        <f aca="false">INDEX(lava,MATCH(B317,SumMonths,0),2)</f>
        <v>#N/A</v>
      </c>
    </row>
    <row r="318" customFormat="false" ht="12.75" hidden="false" customHeight="false" outlineLevel="0" collapsed="false">
      <c r="A318" s="57" t="e">
        <f aca="false">INDEX(BucketTable,MATCH(B318,SumMonths,0),1)</f>
        <v>#N/A</v>
      </c>
      <c r="K318" s="57" t="e">
        <f aca="false">INDEX(lava,MATCH(B318,SumMonths,0),2)</f>
        <v>#N/A</v>
      </c>
    </row>
    <row r="319" customFormat="false" ht="12.75" hidden="false" customHeight="false" outlineLevel="0" collapsed="false">
      <c r="A319" s="57" t="e">
        <f aca="false">INDEX(BucketTable,MATCH(B319,SumMonths,0),1)</f>
        <v>#N/A</v>
      </c>
      <c r="K319" s="57" t="e">
        <f aca="false">INDEX(lava,MATCH(B319,SumMonths,0),2)</f>
        <v>#N/A</v>
      </c>
    </row>
    <row r="320" customFormat="false" ht="12.75" hidden="false" customHeight="false" outlineLevel="0" collapsed="false">
      <c r="A320" s="57" t="e">
        <f aca="false">INDEX(BucketTable,MATCH(B320,SumMonths,0),1)</f>
        <v>#N/A</v>
      </c>
      <c r="K320" s="57" t="e">
        <f aca="false">INDEX(lava,MATCH(B320,SumMonths,0),2)</f>
        <v>#N/A</v>
      </c>
    </row>
    <row r="321" customFormat="false" ht="12.75" hidden="false" customHeight="false" outlineLevel="0" collapsed="false">
      <c r="A321" s="57" t="e">
        <f aca="false">INDEX(BucketTable,MATCH(B321,SumMonths,0),1)</f>
        <v>#N/A</v>
      </c>
      <c r="K321" s="57" t="e">
        <f aca="false">INDEX(lava,MATCH(B321,SumMonths,0),2)</f>
        <v>#N/A</v>
      </c>
    </row>
    <row r="322" customFormat="false" ht="12.75" hidden="false" customHeight="false" outlineLevel="0" collapsed="false">
      <c r="A322" s="57" t="e">
        <f aca="false">INDEX(BucketTable,MATCH(B322,SumMonths,0),1)</f>
        <v>#N/A</v>
      </c>
      <c r="K322" s="57" t="e">
        <f aca="false">INDEX(lava,MATCH(B322,SumMonths,0),2)</f>
        <v>#N/A</v>
      </c>
    </row>
    <row r="323" customFormat="false" ht="12.75" hidden="false" customHeight="false" outlineLevel="0" collapsed="false">
      <c r="A323" s="57" t="e">
        <f aca="false">INDEX(BucketTable,MATCH(B323,SumMonths,0),1)</f>
        <v>#N/A</v>
      </c>
      <c r="K323" s="57" t="e">
        <f aca="false">INDEX(lava,MATCH(B323,SumMonths,0),2)</f>
        <v>#N/A</v>
      </c>
    </row>
    <row r="324" customFormat="false" ht="12.75" hidden="false" customHeight="false" outlineLevel="0" collapsed="false">
      <c r="A324" s="57" t="e">
        <f aca="false">INDEX(BucketTable,MATCH(B324,SumMonths,0),1)</f>
        <v>#N/A</v>
      </c>
      <c r="K324" s="57" t="e">
        <f aca="false">INDEX(lava,MATCH(B324,SumMonths,0),2)</f>
        <v>#N/A</v>
      </c>
    </row>
    <row r="325" customFormat="false" ht="12.75" hidden="false" customHeight="false" outlineLevel="0" collapsed="false">
      <c r="A325" s="57" t="e">
        <f aca="false">INDEX(BucketTable,MATCH(B325,SumMonths,0),1)</f>
        <v>#N/A</v>
      </c>
      <c r="K325" s="57" t="e">
        <f aca="false">INDEX(lava,MATCH(B325,SumMonths,0),2)</f>
        <v>#N/A</v>
      </c>
    </row>
    <row r="326" customFormat="false" ht="12.75" hidden="false" customHeight="false" outlineLevel="0" collapsed="false">
      <c r="A326" s="57" t="e">
        <f aca="false">INDEX(BucketTable,MATCH(B326,SumMonths,0),1)</f>
        <v>#N/A</v>
      </c>
      <c r="K326" s="57" t="e">
        <f aca="false">INDEX(lava,MATCH(B326,SumMonths,0),2)</f>
        <v>#N/A</v>
      </c>
    </row>
    <row r="327" customFormat="false" ht="12.75" hidden="false" customHeight="false" outlineLevel="0" collapsed="false">
      <c r="A327" s="57" t="e">
        <f aca="false">INDEX(BucketTable,MATCH(B327,SumMonths,0),1)</f>
        <v>#N/A</v>
      </c>
      <c r="K327" s="57" t="e">
        <f aca="false">INDEX(lava,MATCH(B327,SumMonths,0),2)</f>
        <v>#N/A</v>
      </c>
    </row>
    <row r="328" customFormat="false" ht="12.75" hidden="false" customHeight="false" outlineLevel="0" collapsed="false">
      <c r="A328" s="57" t="e">
        <f aca="false">INDEX(BucketTable,MATCH(B328,SumMonths,0),1)</f>
        <v>#N/A</v>
      </c>
      <c r="K328" s="57" t="e">
        <f aca="false">INDEX(lava,MATCH(B328,SumMonths,0),2)</f>
        <v>#N/A</v>
      </c>
    </row>
    <row r="329" customFormat="false" ht="12.75" hidden="false" customHeight="false" outlineLevel="0" collapsed="false">
      <c r="A329" s="57" t="e">
        <f aca="false">INDEX(BucketTable,MATCH(B329,SumMonths,0),1)</f>
        <v>#N/A</v>
      </c>
      <c r="K329" s="57" t="e">
        <f aca="false">INDEX(lava,MATCH(B329,SumMonths,0),2)</f>
        <v>#N/A</v>
      </c>
    </row>
    <row r="330" customFormat="false" ht="12.75" hidden="false" customHeight="false" outlineLevel="0" collapsed="false">
      <c r="A330" s="57" t="e">
        <f aca="false">INDEX(BucketTable,MATCH(B330,SumMonths,0),1)</f>
        <v>#N/A</v>
      </c>
      <c r="K330" s="57" t="e">
        <f aca="false">INDEX(lava,MATCH(B330,SumMonths,0),2)</f>
        <v>#N/A</v>
      </c>
    </row>
    <row r="331" customFormat="false" ht="12.75" hidden="false" customHeight="false" outlineLevel="0" collapsed="false">
      <c r="A331" s="57" t="e">
        <f aca="false">INDEX(BucketTable,MATCH(B331,SumMonths,0),1)</f>
        <v>#N/A</v>
      </c>
      <c r="K331" s="57" t="e">
        <f aca="false">INDEX(lava,MATCH(B331,SumMonths,0),2)</f>
        <v>#N/A</v>
      </c>
    </row>
    <row r="332" customFormat="false" ht="12.75" hidden="false" customHeight="false" outlineLevel="0" collapsed="false">
      <c r="A332" s="57" t="e">
        <f aca="false">INDEX(BucketTable,MATCH(B332,SumMonths,0),1)</f>
        <v>#N/A</v>
      </c>
      <c r="K332" s="57" t="e">
        <f aca="false">INDEX(lava,MATCH(B332,SumMonths,0),2)</f>
        <v>#N/A</v>
      </c>
    </row>
    <row r="333" customFormat="false" ht="12.75" hidden="false" customHeight="false" outlineLevel="0" collapsed="false">
      <c r="A333" s="57" t="e">
        <f aca="false">INDEX(BucketTable,MATCH(B333,SumMonths,0),1)</f>
        <v>#N/A</v>
      </c>
      <c r="K333" s="57" t="e">
        <f aca="false">INDEX(lava,MATCH(B333,SumMonths,0),2)</f>
        <v>#N/A</v>
      </c>
    </row>
    <row r="334" customFormat="false" ht="12.75" hidden="false" customHeight="false" outlineLevel="0" collapsed="false">
      <c r="A334" s="57" t="e">
        <f aca="false">INDEX(BucketTable,MATCH(B334,SumMonths,0),1)</f>
        <v>#N/A</v>
      </c>
      <c r="K334" s="57" t="e">
        <f aca="false">INDEX(lava,MATCH(B334,SumMonths,0),2)</f>
        <v>#N/A</v>
      </c>
    </row>
    <row r="335" customFormat="false" ht="12.75" hidden="false" customHeight="false" outlineLevel="0" collapsed="false">
      <c r="A335" s="57" t="e">
        <f aca="false">INDEX(BucketTable,MATCH(B335,SumMonths,0),1)</f>
        <v>#N/A</v>
      </c>
      <c r="K335" s="57" t="e">
        <f aca="false">INDEX(lava,MATCH(B335,SumMonths,0),2)</f>
        <v>#N/A</v>
      </c>
    </row>
    <row r="336" customFormat="false" ht="12.75" hidden="false" customHeight="false" outlineLevel="0" collapsed="false">
      <c r="A336" s="57" t="e">
        <f aca="false">INDEX(BucketTable,MATCH(B336,SumMonths,0),1)</f>
        <v>#N/A</v>
      </c>
      <c r="K336" s="57" t="e">
        <f aca="false">INDEX(lava,MATCH(B336,SumMonths,0),2)</f>
        <v>#N/A</v>
      </c>
    </row>
    <row r="337" customFormat="false" ht="12.75" hidden="false" customHeight="false" outlineLevel="0" collapsed="false">
      <c r="A337" s="57" t="e">
        <f aca="false">INDEX(BucketTable,MATCH(B337,SumMonths,0),1)</f>
        <v>#N/A</v>
      </c>
      <c r="K337" s="57" t="e">
        <f aca="false">INDEX(lava,MATCH(B337,SumMonths,0),2)</f>
        <v>#N/A</v>
      </c>
    </row>
    <row r="338" customFormat="false" ht="12.75" hidden="false" customHeight="false" outlineLevel="0" collapsed="false">
      <c r="A338" s="57" t="e">
        <f aca="false">INDEX(BucketTable,MATCH(B338,SumMonths,0),1)</f>
        <v>#N/A</v>
      </c>
      <c r="K338" s="57" t="e">
        <f aca="false">INDEX(lava,MATCH(B338,SumMonths,0),2)</f>
        <v>#N/A</v>
      </c>
    </row>
    <row r="339" customFormat="false" ht="12.75" hidden="false" customHeight="false" outlineLevel="0" collapsed="false">
      <c r="A339" s="57" t="e">
        <f aca="false">INDEX(BucketTable,MATCH(B339,SumMonths,0),1)</f>
        <v>#N/A</v>
      </c>
      <c r="K339" s="57" t="e">
        <f aca="false">INDEX(lava,MATCH(B339,SumMonths,0),2)</f>
        <v>#N/A</v>
      </c>
    </row>
    <row r="340" customFormat="false" ht="12.75" hidden="false" customHeight="false" outlineLevel="0" collapsed="false">
      <c r="A340" s="57" t="e">
        <f aca="false">INDEX(BucketTable,MATCH(B340,SumMonths,0),1)</f>
        <v>#N/A</v>
      </c>
      <c r="K340" s="57" t="e">
        <f aca="false">INDEX(lava,MATCH(B340,SumMonths,0),2)</f>
        <v>#N/A</v>
      </c>
    </row>
    <row r="341" customFormat="false" ht="12.75" hidden="false" customHeight="false" outlineLevel="0" collapsed="false">
      <c r="A341" s="57" t="e">
        <f aca="false">INDEX(BucketTable,MATCH(B341,SumMonths,0),1)</f>
        <v>#N/A</v>
      </c>
      <c r="K341" s="57" t="e">
        <f aca="false">INDEX(lava,MATCH(B341,SumMonths,0),2)</f>
        <v>#N/A</v>
      </c>
    </row>
    <row r="342" customFormat="false" ht="12.75" hidden="false" customHeight="false" outlineLevel="0" collapsed="false">
      <c r="A342" s="57" t="e">
        <f aca="false">INDEX(BucketTable,MATCH(B342,SumMonths,0),1)</f>
        <v>#N/A</v>
      </c>
      <c r="K342" s="57" t="e">
        <f aca="false">INDEX(lava,MATCH(B342,SumMonths,0),2)</f>
        <v>#N/A</v>
      </c>
    </row>
    <row r="343" customFormat="false" ht="12.75" hidden="false" customHeight="false" outlineLevel="0" collapsed="false">
      <c r="A343" s="57" t="e">
        <f aca="false">INDEX(BucketTable,MATCH(B343,SumMonths,0),1)</f>
        <v>#N/A</v>
      </c>
      <c r="K343" s="57" t="e">
        <f aca="false">INDEX(lava,MATCH(B343,SumMonths,0),2)</f>
        <v>#N/A</v>
      </c>
    </row>
    <row r="344" customFormat="false" ht="12.75" hidden="false" customHeight="false" outlineLevel="0" collapsed="false">
      <c r="A344" s="57" t="e">
        <f aca="false">INDEX(BucketTable,MATCH(B344,SumMonths,0),1)</f>
        <v>#N/A</v>
      </c>
      <c r="K344" s="57" t="e">
        <f aca="false">INDEX(lava,MATCH(B344,SumMonths,0),2)</f>
        <v>#N/A</v>
      </c>
    </row>
    <row r="345" customFormat="false" ht="12.75" hidden="false" customHeight="false" outlineLevel="0" collapsed="false">
      <c r="A345" s="57" t="e">
        <f aca="false">INDEX(BucketTable,MATCH(B345,SumMonths,0),1)</f>
        <v>#N/A</v>
      </c>
      <c r="K345" s="57" t="e">
        <f aca="false">INDEX(lava,MATCH(B345,SumMonths,0),2)</f>
        <v>#N/A</v>
      </c>
    </row>
    <row r="346" customFormat="false" ht="12.75" hidden="false" customHeight="false" outlineLevel="0" collapsed="false">
      <c r="A346" s="57" t="e">
        <f aca="false">INDEX(BucketTable,MATCH(B346,SumMonths,0),1)</f>
        <v>#N/A</v>
      </c>
      <c r="K346" s="57" t="e">
        <f aca="false">INDEX(lava,MATCH(B346,SumMonths,0),2)</f>
        <v>#N/A</v>
      </c>
    </row>
    <row r="347" customFormat="false" ht="12.75" hidden="false" customHeight="false" outlineLevel="0" collapsed="false">
      <c r="A347" s="57" t="e">
        <f aca="false">INDEX(BucketTable,MATCH(B347,SumMonths,0),1)</f>
        <v>#N/A</v>
      </c>
      <c r="K347" s="57" t="e">
        <f aca="false">INDEX(lava,MATCH(B347,SumMonths,0),2)</f>
        <v>#N/A</v>
      </c>
    </row>
    <row r="348" customFormat="false" ht="12.75" hidden="false" customHeight="false" outlineLevel="0" collapsed="false">
      <c r="A348" s="57" t="e">
        <f aca="false">INDEX(BucketTable,MATCH(B348,SumMonths,0),1)</f>
        <v>#N/A</v>
      </c>
      <c r="K348" s="57" t="e">
        <f aca="false">INDEX(lava,MATCH(B348,SumMonths,0),2)</f>
        <v>#N/A</v>
      </c>
    </row>
    <row r="349" customFormat="false" ht="12.75" hidden="false" customHeight="false" outlineLevel="0" collapsed="false">
      <c r="A349" s="57" t="e">
        <f aca="false">INDEX(BucketTable,MATCH(B349,SumMonths,0),1)</f>
        <v>#N/A</v>
      </c>
      <c r="K349" s="57" t="e">
        <f aca="false">INDEX(lava,MATCH(B349,SumMonths,0),2)</f>
        <v>#N/A</v>
      </c>
    </row>
    <row r="350" customFormat="false" ht="12.75" hidden="false" customHeight="false" outlineLevel="0" collapsed="false">
      <c r="A350" s="57" t="e">
        <f aca="false">INDEX(BucketTable,MATCH(B350,SumMonths,0),1)</f>
        <v>#N/A</v>
      </c>
      <c r="K350" s="57" t="e">
        <f aca="false">INDEX(lava,MATCH(B350,SumMonths,0),2)</f>
        <v>#N/A</v>
      </c>
    </row>
    <row r="351" customFormat="false" ht="12.75" hidden="false" customHeight="false" outlineLevel="0" collapsed="false">
      <c r="A351" s="57" t="e">
        <f aca="false">INDEX(BucketTable,MATCH(B351,SumMonths,0),1)</f>
        <v>#N/A</v>
      </c>
      <c r="K351" s="57" t="e">
        <f aca="false">INDEX(lava,MATCH(B351,SumMonths,0),2)</f>
        <v>#N/A</v>
      </c>
    </row>
    <row r="352" customFormat="false" ht="12.75" hidden="false" customHeight="false" outlineLevel="0" collapsed="false">
      <c r="A352" s="57" t="e">
        <f aca="false">INDEX(BucketTable,MATCH(B352,SumMonths,0),1)</f>
        <v>#N/A</v>
      </c>
      <c r="K352" s="57" t="e">
        <f aca="false">INDEX(lava,MATCH(B352,SumMonths,0),2)</f>
        <v>#N/A</v>
      </c>
    </row>
    <row r="353" customFormat="false" ht="12.75" hidden="false" customHeight="false" outlineLevel="0" collapsed="false">
      <c r="A353" s="57" t="e">
        <f aca="false">INDEX(BucketTable,MATCH(B353,SumMonths,0),1)</f>
        <v>#N/A</v>
      </c>
      <c r="K353" s="57" t="e">
        <f aca="false">INDEX(lava,MATCH(B353,SumMonths,0),2)</f>
        <v>#N/A</v>
      </c>
    </row>
    <row r="354" customFormat="false" ht="12.75" hidden="false" customHeight="false" outlineLevel="0" collapsed="false">
      <c r="A354" s="57" t="e">
        <f aca="false">INDEX(BucketTable,MATCH(B354,SumMonths,0),1)</f>
        <v>#N/A</v>
      </c>
      <c r="K354" s="57" t="e">
        <f aca="false">INDEX(lava,MATCH(B354,SumMonths,0),2)</f>
        <v>#N/A</v>
      </c>
    </row>
    <row r="355" customFormat="false" ht="12.75" hidden="false" customHeight="false" outlineLevel="0" collapsed="false">
      <c r="A355" s="57" t="e">
        <f aca="false">INDEX(BucketTable,MATCH(B355,SumMonths,0),1)</f>
        <v>#N/A</v>
      </c>
      <c r="K355" s="57" t="e">
        <f aca="false">INDEX(lava,MATCH(B355,SumMonths,0),2)</f>
        <v>#N/A</v>
      </c>
    </row>
    <row r="356" customFormat="false" ht="12.75" hidden="false" customHeight="false" outlineLevel="0" collapsed="false">
      <c r="A356" s="57" t="e">
        <f aca="false">INDEX(BucketTable,MATCH(B356,SumMonths,0),1)</f>
        <v>#N/A</v>
      </c>
      <c r="K356" s="57" t="e">
        <f aca="false">INDEX(lava,MATCH(B356,SumMonths,0),2)</f>
        <v>#N/A</v>
      </c>
    </row>
    <row r="357" customFormat="false" ht="12.75" hidden="false" customHeight="false" outlineLevel="0" collapsed="false">
      <c r="A357" s="57" t="e">
        <f aca="false">INDEX(BucketTable,MATCH(B357,SumMonths,0),1)</f>
        <v>#N/A</v>
      </c>
      <c r="K357" s="57" t="e">
        <f aca="false">INDEX(lava,MATCH(B357,SumMonths,0),2)</f>
        <v>#N/A</v>
      </c>
    </row>
    <row r="358" customFormat="false" ht="12.75" hidden="false" customHeight="false" outlineLevel="0" collapsed="false">
      <c r="A358" s="57" t="e">
        <f aca="false">INDEX(BucketTable,MATCH(B358,SumMonths,0),1)</f>
        <v>#N/A</v>
      </c>
      <c r="K358" s="57" t="e">
        <f aca="false">INDEX(lava,MATCH(B358,SumMonths,0),2)</f>
        <v>#N/A</v>
      </c>
    </row>
    <row r="359" customFormat="false" ht="12.75" hidden="false" customHeight="false" outlineLevel="0" collapsed="false">
      <c r="A359" s="57" t="e">
        <f aca="false">INDEX(BucketTable,MATCH(B359,SumMonths,0),1)</f>
        <v>#N/A</v>
      </c>
      <c r="K359" s="57" t="e">
        <f aca="false">INDEX(lava,MATCH(B359,SumMonths,0),2)</f>
        <v>#N/A</v>
      </c>
    </row>
    <row r="360" customFormat="false" ht="12.75" hidden="false" customHeight="false" outlineLevel="0" collapsed="false">
      <c r="A360" s="57" t="e">
        <f aca="false">INDEX(BucketTable,MATCH(B360,SumMonths,0),1)</f>
        <v>#N/A</v>
      </c>
      <c r="K360" s="57" t="e">
        <f aca="false">INDEX(lava,MATCH(B360,SumMonths,0),2)</f>
        <v>#N/A</v>
      </c>
    </row>
    <row r="361" customFormat="false" ht="12.75" hidden="false" customHeight="false" outlineLevel="0" collapsed="false">
      <c r="A361" s="57" t="e">
        <f aca="false">INDEX(BucketTable,MATCH(B361,SumMonths,0),1)</f>
        <v>#N/A</v>
      </c>
      <c r="K361" s="57" t="e">
        <f aca="false">INDEX(lava,MATCH(B361,SumMonths,0),2)</f>
        <v>#N/A</v>
      </c>
    </row>
    <row r="362" customFormat="false" ht="12.75" hidden="false" customHeight="false" outlineLevel="0" collapsed="false">
      <c r="A362" s="57" t="e">
        <f aca="false">INDEX(BucketTable,MATCH(B362,SumMonths,0),1)</f>
        <v>#N/A</v>
      </c>
      <c r="K362" s="57" t="e">
        <f aca="false">INDEX(lava,MATCH(B362,SumMonths,0),2)</f>
        <v>#N/A</v>
      </c>
    </row>
    <row r="363" customFormat="false" ht="12.75" hidden="false" customHeight="false" outlineLevel="0" collapsed="false">
      <c r="A363" s="57" t="e">
        <f aca="false">INDEX(BucketTable,MATCH(B363,SumMonths,0),1)</f>
        <v>#N/A</v>
      </c>
      <c r="K363" s="57" t="e">
        <f aca="false">INDEX(lava,MATCH(B363,SumMonths,0),2)</f>
        <v>#N/A</v>
      </c>
    </row>
    <row r="364" customFormat="false" ht="12.75" hidden="false" customHeight="false" outlineLevel="0" collapsed="false">
      <c r="A364" s="57" t="e">
        <f aca="false">INDEX(BucketTable,MATCH(B364,SumMonths,0),1)</f>
        <v>#N/A</v>
      </c>
      <c r="K364" s="57" t="e">
        <f aca="false">INDEX(lava,MATCH(B364,SumMonths,0),2)</f>
        <v>#N/A</v>
      </c>
    </row>
    <row r="365" customFormat="false" ht="12.75" hidden="false" customHeight="false" outlineLevel="0" collapsed="false">
      <c r="A365" s="57" t="e">
        <f aca="false">INDEX(BucketTable,MATCH(B365,SumMonths,0),1)</f>
        <v>#N/A</v>
      </c>
      <c r="K365" s="57" t="e">
        <f aca="false">INDEX(lava,MATCH(B365,SumMonths,0),2)</f>
        <v>#N/A</v>
      </c>
    </row>
    <row r="366" customFormat="false" ht="12.75" hidden="false" customHeight="false" outlineLevel="0" collapsed="false">
      <c r="A366" s="57" t="e">
        <f aca="false">INDEX(BucketTable,MATCH(B366,SumMonths,0),1)</f>
        <v>#N/A</v>
      </c>
      <c r="K366" s="57" t="e">
        <f aca="false">INDEX(lava,MATCH(B366,SumMonths,0),2)</f>
        <v>#N/A</v>
      </c>
    </row>
    <row r="367" customFormat="false" ht="12.75" hidden="false" customHeight="false" outlineLevel="0" collapsed="false">
      <c r="A367" s="57" t="e">
        <f aca="false">INDEX(BucketTable,MATCH(B367,SumMonths,0),1)</f>
        <v>#N/A</v>
      </c>
      <c r="K367" s="57" t="e">
        <f aca="false">INDEX(lava,MATCH(B367,SumMonths,0),2)</f>
        <v>#N/A</v>
      </c>
    </row>
    <row r="368" customFormat="false" ht="12.75" hidden="false" customHeight="false" outlineLevel="0" collapsed="false">
      <c r="A368" s="57" t="e">
        <f aca="false">INDEX(BucketTable,MATCH(B368,SumMonths,0),1)</f>
        <v>#N/A</v>
      </c>
      <c r="K368" s="57" t="e">
        <f aca="false">INDEX(lava,MATCH(B368,SumMonths,0),2)</f>
        <v>#N/A</v>
      </c>
    </row>
    <row r="369" customFormat="false" ht="12.75" hidden="false" customHeight="false" outlineLevel="0" collapsed="false">
      <c r="A369" s="57" t="e">
        <f aca="false">INDEX(BucketTable,MATCH(B369,SumMonths,0),1)</f>
        <v>#N/A</v>
      </c>
      <c r="K369" s="57" t="e">
        <f aca="false">INDEX(lava,MATCH(B369,SumMonths,0),2)</f>
        <v>#N/A</v>
      </c>
    </row>
    <row r="370" customFormat="false" ht="12.75" hidden="false" customHeight="false" outlineLevel="0" collapsed="false">
      <c r="A370" s="57" t="e">
        <f aca="false">INDEX(BucketTable,MATCH(B370,SumMonths,0),1)</f>
        <v>#N/A</v>
      </c>
      <c r="K370" s="57" t="e">
        <f aca="false">INDEX(lava,MATCH(B370,SumMonths,0),2)</f>
        <v>#N/A</v>
      </c>
    </row>
    <row r="371" customFormat="false" ht="12.75" hidden="false" customHeight="false" outlineLevel="0" collapsed="false">
      <c r="A371" s="57" t="e">
        <f aca="false">INDEX(BucketTable,MATCH(B371,SumMonths,0),1)</f>
        <v>#N/A</v>
      </c>
      <c r="K371" s="57" t="e">
        <f aca="false">INDEX(lava,MATCH(B371,SumMonths,0),2)</f>
        <v>#N/A</v>
      </c>
    </row>
    <row r="372" customFormat="false" ht="12.75" hidden="false" customHeight="false" outlineLevel="0" collapsed="false">
      <c r="A372" s="57" t="e">
        <f aca="false">INDEX(BucketTable,MATCH(B372,SumMonths,0),1)</f>
        <v>#N/A</v>
      </c>
      <c r="K372" s="57" t="e">
        <f aca="false">INDEX(lava,MATCH(B372,SumMonths,0),2)</f>
        <v>#N/A</v>
      </c>
    </row>
    <row r="373" customFormat="false" ht="12.75" hidden="false" customHeight="false" outlineLevel="0" collapsed="false">
      <c r="A373" s="57" t="e">
        <f aca="false">INDEX(BucketTable,MATCH(B373,SumMonths,0),1)</f>
        <v>#N/A</v>
      </c>
      <c r="K373" s="57" t="e">
        <f aca="false">INDEX(lava,MATCH(B373,SumMonths,0),2)</f>
        <v>#N/A</v>
      </c>
    </row>
    <row r="374" customFormat="false" ht="12.75" hidden="false" customHeight="false" outlineLevel="0" collapsed="false">
      <c r="A374" s="57" t="e">
        <f aca="false">INDEX(BucketTable,MATCH(B374,SumMonths,0),1)</f>
        <v>#N/A</v>
      </c>
      <c r="K374" s="57" t="e">
        <f aca="false">INDEX(lava,MATCH(B374,SumMonths,0),2)</f>
        <v>#N/A</v>
      </c>
    </row>
    <row r="375" customFormat="false" ht="12.75" hidden="false" customHeight="false" outlineLevel="0" collapsed="false">
      <c r="A375" s="57" t="e">
        <f aca="false">INDEX(BucketTable,MATCH(B375,SumMonths,0),1)</f>
        <v>#N/A</v>
      </c>
      <c r="K375" s="57" t="e">
        <f aca="false">INDEX(lava,MATCH(B375,SumMonths,0),2)</f>
        <v>#N/A</v>
      </c>
    </row>
    <row r="376" customFormat="false" ht="12.75" hidden="false" customHeight="false" outlineLevel="0" collapsed="false">
      <c r="A376" s="57" t="e">
        <f aca="false">INDEX(BucketTable,MATCH(B376,SumMonths,0),1)</f>
        <v>#N/A</v>
      </c>
      <c r="K376" s="57" t="e">
        <f aca="false">INDEX(lava,MATCH(B376,SumMonths,0),2)</f>
        <v>#N/A</v>
      </c>
    </row>
    <row r="377" customFormat="false" ht="12.75" hidden="false" customHeight="false" outlineLevel="0" collapsed="false">
      <c r="A377" s="57" t="e">
        <f aca="false">INDEX(BucketTable,MATCH(B377,SumMonths,0),1)</f>
        <v>#N/A</v>
      </c>
      <c r="K377" s="57" t="e">
        <f aca="false">INDEX(lava,MATCH(B377,SumMonths,0),2)</f>
        <v>#N/A</v>
      </c>
    </row>
    <row r="378" customFormat="false" ht="12.75" hidden="false" customHeight="false" outlineLevel="0" collapsed="false">
      <c r="A378" s="57" t="e">
        <f aca="false">INDEX(BucketTable,MATCH(B378,SumMonths,0),1)</f>
        <v>#N/A</v>
      </c>
      <c r="K378" s="57" t="e">
        <f aca="false">INDEX(lava,MATCH(B378,SumMonths,0),2)</f>
        <v>#N/A</v>
      </c>
    </row>
    <row r="379" customFormat="false" ht="12.75" hidden="false" customHeight="false" outlineLevel="0" collapsed="false">
      <c r="A379" s="57" t="e">
        <f aca="false">INDEX(BucketTable,MATCH(B379,SumMonths,0),1)</f>
        <v>#N/A</v>
      </c>
      <c r="K379" s="57" t="e">
        <f aca="false">INDEX(lava,MATCH(B379,SumMonths,0),2)</f>
        <v>#N/A</v>
      </c>
    </row>
    <row r="380" customFormat="false" ht="12.75" hidden="false" customHeight="false" outlineLevel="0" collapsed="false">
      <c r="A380" s="57" t="e">
        <f aca="false">INDEX(BucketTable,MATCH(B380,SumMonths,0),1)</f>
        <v>#N/A</v>
      </c>
      <c r="K380" s="57" t="e">
        <f aca="false">INDEX(lava,MATCH(B380,SumMonths,0),2)</f>
        <v>#N/A</v>
      </c>
    </row>
    <row r="381" customFormat="false" ht="12.75" hidden="false" customHeight="false" outlineLevel="0" collapsed="false">
      <c r="A381" s="57" t="e">
        <f aca="false">INDEX(BucketTable,MATCH(B381,SumMonths,0),1)</f>
        <v>#N/A</v>
      </c>
      <c r="K381" s="57" t="e">
        <f aca="false">INDEX(lava,MATCH(B381,SumMonths,0),2)</f>
        <v>#N/A</v>
      </c>
    </row>
    <row r="382" customFormat="false" ht="12.75" hidden="false" customHeight="false" outlineLevel="0" collapsed="false">
      <c r="A382" s="57" t="e">
        <f aca="false">INDEX(BucketTable,MATCH(B382,SumMonths,0),1)</f>
        <v>#N/A</v>
      </c>
      <c r="K382" s="57" t="e">
        <f aca="false">INDEX(lava,MATCH(B382,SumMonths,0),2)</f>
        <v>#N/A</v>
      </c>
    </row>
    <row r="383" customFormat="false" ht="12.75" hidden="false" customHeight="false" outlineLevel="0" collapsed="false">
      <c r="A383" s="57" t="e">
        <f aca="false">INDEX(BucketTable,MATCH(B383,SumMonths,0),1)</f>
        <v>#N/A</v>
      </c>
      <c r="K383" s="57" t="e">
        <f aca="false">INDEX(lava,MATCH(B383,SumMonths,0),2)</f>
        <v>#N/A</v>
      </c>
    </row>
    <row r="384" customFormat="false" ht="12.75" hidden="false" customHeight="false" outlineLevel="0" collapsed="false">
      <c r="A384" s="57" t="e">
        <f aca="false">INDEX(BucketTable,MATCH(B384,SumMonths,0),1)</f>
        <v>#N/A</v>
      </c>
      <c r="K384" s="57" t="e">
        <f aca="false">INDEX(lava,MATCH(B384,SumMonths,0),2)</f>
        <v>#N/A</v>
      </c>
    </row>
    <row r="385" customFormat="false" ht="12.75" hidden="false" customHeight="false" outlineLevel="0" collapsed="false">
      <c r="A385" s="57" t="e">
        <f aca="false">INDEX(BucketTable,MATCH(B385,SumMonths,0),1)</f>
        <v>#N/A</v>
      </c>
      <c r="K385" s="57" t="e">
        <f aca="false">INDEX(lava,MATCH(B385,SumMonths,0),2)</f>
        <v>#N/A</v>
      </c>
    </row>
    <row r="386" customFormat="false" ht="12.75" hidden="false" customHeight="false" outlineLevel="0" collapsed="false">
      <c r="A386" s="57" t="e">
        <f aca="false">INDEX(BucketTable,MATCH(B386,SumMonths,0),1)</f>
        <v>#N/A</v>
      </c>
      <c r="K386" s="57" t="e">
        <f aca="false">INDEX(lava,MATCH(B386,SumMonths,0),2)</f>
        <v>#N/A</v>
      </c>
    </row>
    <row r="387" customFormat="false" ht="12.75" hidden="false" customHeight="false" outlineLevel="0" collapsed="false">
      <c r="A387" s="57" t="e">
        <f aca="false">INDEX(BucketTable,MATCH(B387,SumMonths,0),1)</f>
        <v>#N/A</v>
      </c>
      <c r="K387" s="57" t="e">
        <f aca="false">INDEX(lava,MATCH(B387,SumMonths,0),2)</f>
        <v>#N/A</v>
      </c>
    </row>
    <row r="388" customFormat="false" ht="12.75" hidden="false" customHeight="false" outlineLevel="0" collapsed="false">
      <c r="A388" s="57" t="e">
        <f aca="false">INDEX(BucketTable,MATCH(B388,SumMonths,0),1)</f>
        <v>#N/A</v>
      </c>
      <c r="K388" s="57" t="e">
        <f aca="false">INDEX(lava,MATCH(B388,SumMonths,0),2)</f>
        <v>#N/A</v>
      </c>
    </row>
    <row r="389" customFormat="false" ht="12.75" hidden="false" customHeight="false" outlineLevel="0" collapsed="false">
      <c r="A389" s="57" t="e">
        <f aca="false">INDEX(BucketTable,MATCH(B389,SumMonths,0),1)</f>
        <v>#N/A</v>
      </c>
      <c r="K389" s="57" t="e">
        <f aca="false">INDEX(lava,MATCH(B389,SumMonths,0),2)</f>
        <v>#N/A</v>
      </c>
    </row>
    <row r="390" customFormat="false" ht="12.75" hidden="false" customHeight="false" outlineLevel="0" collapsed="false">
      <c r="A390" s="57" t="e">
        <f aca="false">INDEX(BucketTable,MATCH(B390,SumMonths,0),1)</f>
        <v>#N/A</v>
      </c>
      <c r="K390" s="57" t="e">
        <f aca="false">INDEX(lava,MATCH(B390,SumMonths,0),2)</f>
        <v>#N/A</v>
      </c>
    </row>
    <row r="391" customFormat="false" ht="12.75" hidden="false" customHeight="false" outlineLevel="0" collapsed="false">
      <c r="A391" s="57" t="e">
        <f aca="false">INDEX(BucketTable,MATCH(B391,SumMonths,0),1)</f>
        <v>#N/A</v>
      </c>
      <c r="K391" s="57" t="e">
        <f aca="false">INDEX(lava,MATCH(B391,SumMonths,0),2)</f>
        <v>#N/A</v>
      </c>
    </row>
    <row r="392" customFormat="false" ht="12.75" hidden="false" customHeight="false" outlineLevel="0" collapsed="false">
      <c r="A392" s="57" t="e">
        <f aca="false">INDEX(BucketTable,MATCH(B392,SumMonths,0),1)</f>
        <v>#N/A</v>
      </c>
      <c r="K392" s="57" t="e">
        <f aca="false">INDEX(lava,MATCH(B392,SumMonths,0),2)</f>
        <v>#N/A</v>
      </c>
    </row>
    <row r="393" customFormat="false" ht="12.75" hidden="false" customHeight="false" outlineLevel="0" collapsed="false">
      <c r="A393" s="57" t="e">
        <f aca="false">INDEX(BucketTable,MATCH(B393,SumMonths,0),1)</f>
        <v>#N/A</v>
      </c>
      <c r="K393" s="57" t="e">
        <f aca="false">INDEX(lava,MATCH(B393,SumMonths,0),2)</f>
        <v>#N/A</v>
      </c>
    </row>
    <row r="394" customFormat="false" ht="12.75" hidden="false" customHeight="false" outlineLevel="0" collapsed="false">
      <c r="A394" s="57" t="e">
        <f aca="false">INDEX(BucketTable,MATCH(B394,SumMonths,0),1)</f>
        <v>#N/A</v>
      </c>
      <c r="K394" s="57" t="e">
        <f aca="false">INDEX(lava,MATCH(B394,SumMonths,0),2)</f>
        <v>#N/A</v>
      </c>
    </row>
    <row r="395" customFormat="false" ht="12.75" hidden="false" customHeight="false" outlineLevel="0" collapsed="false">
      <c r="A395" s="57" t="e">
        <f aca="false">INDEX(BucketTable,MATCH(B395,SumMonths,0),1)</f>
        <v>#N/A</v>
      </c>
      <c r="K395" s="57" t="e">
        <f aca="false">INDEX(lava,MATCH(B395,SumMonths,0),2)</f>
        <v>#N/A</v>
      </c>
    </row>
    <row r="396" customFormat="false" ht="12.75" hidden="false" customHeight="false" outlineLevel="0" collapsed="false">
      <c r="A396" s="57" t="e">
        <f aca="false">INDEX(BucketTable,MATCH(B396,SumMonths,0),1)</f>
        <v>#N/A</v>
      </c>
      <c r="K396" s="57" t="e">
        <f aca="false">INDEX(lava,MATCH(B396,SumMonths,0),2)</f>
        <v>#N/A</v>
      </c>
    </row>
    <row r="397" customFormat="false" ht="12.75" hidden="false" customHeight="false" outlineLevel="0" collapsed="false">
      <c r="A397" s="57" t="e">
        <f aca="false">INDEX(BucketTable,MATCH(B397,SumMonths,0),1)</f>
        <v>#N/A</v>
      </c>
      <c r="K397" s="57" t="e">
        <f aca="false">INDEX(lava,MATCH(B397,SumMonths,0),2)</f>
        <v>#N/A</v>
      </c>
    </row>
    <row r="398" customFormat="false" ht="12.75" hidden="false" customHeight="false" outlineLevel="0" collapsed="false">
      <c r="A398" s="57" t="e">
        <f aca="false">INDEX(BucketTable,MATCH(B398,SumMonths,0),1)</f>
        <v>#N/A</v>
      </c>
      <c r="K398" s="57" t="e">
        <f aca="false">INDEX(lava,MATCH(B398,SumMonths,0),2)</f>
        <v>#N/A</v>
      </c>
    </row>
    <row r="399" customFormat="false" ht="12.75" hidden="false" customHeight="false" outlineLevel="0" collapsed="false">
      <c r="A399" s="57" t="e">
        <f aca="false">INDEX(BucketTable,MATCH(B399,SumMonths,0),1)</f>
        <v>#N/A</v>
      </c>
      <c r="K399" s="57" t="e">
        <f aca="false">INDEX(lava,MATCH(B399,SumMonths,0),2)</f>
        <v>#N/A</v>
      </c>
    </row>
    <row r="400" customFormat="false" ht="12.75" hidden="false" customHeight="false" outlineLevel="0" collapsed="false">
      <c r="A400" s="57" t="e">
        <f aca="false">INDEX(BucketTable,MATCH(B400,SumMonths,0),1)</f>
        <v>#N/A</v>
      </c>
      <c r="K400" s="57" t="e">
        <f aca="false">INDEX(lava,MATCH(B400,SumMonths,0),2)</f>
        <v>#N/A</v>
      </c>
    </row>
    <row r="401" customFormat="false" ht="12.75" hidden="false" customHeight="false" outlineLevel="0" collapsed="false">
      <c r="A401" s="57" t="e">
        <f aca="false">INDEX(BucketTable,MATCH(B401,SumMonths,0),1)</f>
        <v>#N/A</v>
      </c>
      <c r="K401" s="57" t="e">
        <f aca="false">INDEX(lava,MATCH(B401,SumMonths,0),2)</f>
        <v>#N/A</v>
      </c>
    </row>
    <row r="402" customFormat="false" ht="12.75" hidden="false" customHeight="false" outlineLevel="0" collapsed="false">
      <c r="A402" s="57" t="e">
        <f aca="false">INDEX(BucketTable,MATCH(B402,SumMonths,0),1)</f>
        <v>#N/A</v>
      </c>
      <c r="K402" s="57" t="e">
        <f aca="false">INDEX(lava,MATCH(B402,SumMonths,0),2)</f>
        <v>#N/A</v>
      </c>
    </row>
    <row r="403" customFormat="false" ht="12.75" hidden="false" customHeight="false" outlineLevel="0" collapsed="false">
      <c r="A403" s="57" t="e">
        <f aca="false">INDEX(BucketTable,MATCH(B403,SumMonths,0),1)</f>
        <v>#N/A</v>
      </c>
      <c r="K403" s="57" t="e">
        <f aca="false">INDEX(lava,MATCH(B403,SumMonths,0),2)</f>
        <v>#N/A</v>
      </c>
    </row>
    <row r="404" customFormat="false" ht="12.75" hidden="false" customHeight="false" outlineLevel="0" collapsed="false">
      <c r="A404" s="57" t="e">
        <f aca="false">INDEX(BucketTable,MATCH(B404,SumMonths,0),1)</f>
        <v>#N/A</v>
      </c>
      <c r="K404" s="57" t="e">
        <f aca="false">INDEX(lava,MATCH(B404,SumMonths,0),2)</f>
        <v>#N/A</v>
      </c>
    </row>
    <row r="405" customFormat="false" ht="12.75" hidden="false" customHeight="false" outlineLevel="0" collapsed="false">
      <c r="A405" s="57" t="e">
        <f aca="false">INDEX(BucketTable,MATCH(B405,SumMonths,0),1)</f>
        <v>#N/A</v>
      </c>
      <c r="K405" s="57" t="e">
        <f aca="false">INDEX(lava,MATCH(B405,SumMonths,0),2)</f>
        <v>#N/A</v>
      </c>
    </row>
    <row r="406" customFormat="false" ht="12.75" hidden="false" customHeight="false" outlineLevel="0" collapsed="false">
      <c r="A406" s="57" t="e">
        <f aca="false">INDEX(BucketTable,MATCH(B406,SumMonths,0),1)</f>
        <v>#N/A</v>
      </c>
      <c r="K406" s="57" t="e">
        <f aca="false">INDEX(lava,MATCH(B406,SumMonths,0),2)</f>
        <v>#N/A</v>
      </c>
    </row>
    <row r="407" customFormat="false" ht="12.75" hidden="false" customHeight="false" outlineLevel="0" collapsed="false">
      <c r="A407" s="57" t="e">
        <f aca="false">INDEX(BucketTable,MATCH(B407,SumMonths,0),1)</f>
        <v>#N/A</v>
      </c>
      <c r="K407" s="57" t="e">
        <f aca="false">INDEX(lava,MATCH(B407,SumMonths,0),2)</f>
        <v>#N/A</v>
      </c>
    </row>
    <row r="408" customFormat="false" ht="12.75" hidden="false" customHeight="false" outlineLevel="0" collapsed="false">
      <c r="A408" s="57" t="e">
        <f aca="false">INDEX(BucketTable,MATCH(B408,SumMonths,0),1)</f>
        <v>#N/A</v>
      </c>
      <c r="K408" s="57" t="e">
        <f aca="false">INDEX(lava,MATCH(B408,SumMonths,0),2)</f>
        <v>#N/A</v>
      </c>
    </row>
    <row r="409" customFormat="false" ht="12.75" hidden="false" customHeight="false" outlineLevel="0" collapsed="false">
      <c r="A409" s="57" t="e">
        <f aca="false">INDEX(BucketTable,MATCH(B409,SumMonths,0),1)</f>
        <v>#N/A</v>
      </c>
      <c r="K409" s="57" t="e">
        <f aca="false">INDEX(lava,MATCH(B409,SumMonths,0),2)</f>
        <v>#N/A</v>
      </c>
    </row>
    <row r="410" customFormat="false" ht="12.75" hidden="false" customHeight="false" outlineLevel="0" collapsed="false">
      <c r="A410" s="57" t="e">
        <f aca="false">INDEX(BucketTable,MATCH(B410,SumMonths,0),1)</f>
        <v>#N/A</v>
      </c>
      <c r="K410" s="57" t="e">
        <f aca="false">INDEX(lava,MATCH(B410,SumMonths,0),2)</f>
        <v>#N/A</v>
      </c>
    </row>
    <row r="411" customFormat="false" ht="12.75" hidden="false" customHeight="false" outlineLevel="0" collapsed="false">
      <c r="A411" s="57" t="e">
        <f aca="false">INDEX(BucketTable,MATCH(B411,SumMonths,0),1)</f>
        <v>#N/A</v>
      </c>
      <c r="K411" s="57" t="e">
        <f aca="false">INDEX(lava,MATCH(B411,SumMonths,0),2)</f>
        <v>#N/A</v>
      </c>
    </row>
    <row r="412" customFormat="false" ht="12.75" hidden="false" customHeight="false" outlineLevel="0" collapsed="false">
      <c r="A412" s="57" t="e">
        <f aca="false">INDEX(BucketTable,MATCH(B412,SumMonths,0),1)</f>
        <v>#N/A</v>
      </c>
      <c r="K412" s="57" t="e">
        <f aca="false">INDEX(lava,MATCH(B412,SumMonths,0),2)</f>
        <v>#N/A</v>
      </c>
    </row>
    <row r="413" customFormat="false" ht="12.75" hidden="false" customHeight="false" outlineLevel="0" collapsed="false">
      <c r="A413" s="57" t="e">
        <f aca="false">INDEX(BucketTable,MATCH(B413,SumMonths,0),1)</f>
        <v>#N/A</v>
      </c>
      <c r="K413" s="57" t="e">
        <f aca="false">INDEX(lava,MATCH(B413,SumMonths,0),2)</f>
        <v>#N/A</v>
      </c>
    </row>
    <row r="414" customFormat="false" ht="12.75" hidden="false" customHeight="false" outlineLevel="0" collapsed="false">
      <c r="A414" s="57" t="e">
        <f aca="false">INDEX(BucketTable,MATCH(B414,SumMonths,0),1)</f>
        <v>#N/A</v>
      </c>
      <c r="K414" s="57" t="e">
        <f aca="false">INDEX(lava,MATCH(B414,SumMonths,0),2)</f>
        <v>#N/A</v>
      </c>
    </row>
    <row r="415" customFormat="false" ht="12.75" hidden="false" customHeight="false" outlineLevel="0" collapsed="false">
      <c r="A415" s="57" t="e">
        <f aca="false">INDEX(BucketTable,MATCH(B415,SumMonths,0),1)</f>
        <v>#N/A</v>
      </c>
      <c r="K415" s="57" t="e">
        <f aca="false">INDEX(lava,MATCH(B415,SumMonths,0),2)</f>
        <v>#N/A</v>
      </c>
    </row>
    <row r="416" customFormat="false" ht="12.75" hidden="false" customHeight="false" outlineLevel="0" collapsed="false">
      <c r="A416" s="57" t="e">
        <f aca="false">INDEX(BucketTable,MATCH(B416,SumMonths,0),1)</f>
        <v>#N/A</v>
      </c>
      <c r="K416" s="57" t="e">
        <f aca="false">INDEX(lava,MATCH(B416,SumMonths,0),2)</f>
        <v>#N/A</v>
      </c>
    </row>
    <row r="417" customFormat="false" ht="12.75" hidden="false" customHeight="false" outlineLevel="0" collapsed="false">
      <c r="A417" s="57" t="e">
        <f aca="false">INDEX(BucketTable,MATCH(B417,SumMonths,0),1)</f>
        <v>#N/A</v>
      </c>
      <c r="K417" s="57" t="e">
        <f aca="false">INDEX(lava,MATCH(B417,SumMonths,0),2)</f>
        <v>#N/A</v>
      </c>
    </row>
    <row r="418" customFormat="false" ht="12.75" hidden="false" customHeight="false" outlineLevel="0" collapsed="false">
      <c r="A418" s="57" t="e">
        <f aca="false">INDEX(BucketTable,MATCH(B418,SumMonths,0),1)</f>
        <v>#N/A</v>
      </c>
      <c r="K418" s="57" t="e">
        <f aca="false">INDEX(lava,MATCH(B418,SumMonths,0),2)</f>
        <v>#N/A</v>
      </c>
    </row>
    <row r="419" customFormat="false" ht="12.75" hidden="false" customHeight="false" outlineLevel="0" collapsed="false">
      <c r="A419" s="57" t="e">
        <f aca="false">INDEX(BucketTable,MATCH(B419,SumMonths,0),1)</f>
        <v>#N/A</v>
      </c>
      <c r="K419" s="57" t="e">
        <f aca="false">INDEX(lava,MATCH(B419,SumMonths,0),2)</f>
        <v>#N/A</v>
      </c>
    </row>
    <row r="420" customFormat="false" ht="12.75" hidden="false" customHeight="false" outlineLevel="0" collapsed="false">
      <c r="A420" s="57" t="e">
        <f aca="false">INDEX(BucketTable,MATCH(B420,SumMonths,0),1)</f>
        <v>#N/A</v>
      </c>
      <c r="K420" s="57" t="e">
        <f aca="false">INDEX(lava,MATCH(B420,SumMonths,0),2)</f>
        <v>#N/A</v>
      </c>
    </row>
    <row r="421" customFormat="false" ht="12.75" hidden="false" customHeight="false" outlineLevel="0" collapsed="false">
      <c r="A421" s="57" t="e">
        <f aca="false">INDEX(BucketTable,MATCH(B421,SumMonths,0),1)</f>
        <v>#N/A</v>
      </c>
      <c r="K421" s="57" t="e">
        <f aca="false">INDEX(lava,MATCH(B421,SumMonths,0),2)</f>
        <v>#N/A</v>
      </c>
    </row>
    <row r="422" customFormat="false" ht="12.75" hidden="false" customHeight="false" outlineLevel="0" collapsed="false">
      <c r="A422" s="57" t="e">
        <f aca="false">INDEX(BucketTable,MATCH(B422,SumMonths,0),1)</f>
        <v>#N/A</v>
      </c>
      <c r="K422" s="57" t="e">
        <f aca="false">INDEX(lava,MATCH(B422,SumMonths,0),2)</f>
        <v>#N/A</v>
      </c>
    </row>
    <row r="423" customFormat="false" ht="12.75" hidden="false" customHeight="false" outlineLevel="0" collapsed="false">
      <c r="A423" s="57" t="e">
        <f aca="false">INDEX(BucketTable,MATCH(B423,SumMonths,0),1)</f>
        <v>#N/A</v>
      </c>
      <c r="K423" s="57" t="e">
        <f aca="false">INDEX(lava,MATCH(B423,SumMonths,0),2)</f>
        <v>#N/A</v>
      </c>
    </row>
    <row r="424" customFormat="false" ht="12.75" hidden="false" customHeight="false" outlineLevel="0" collapsed="false">
      <c r="A424" s="57" t="e">
        <f aca="false">INDEX(BucketTable,MATCH(B424,SumMonths,0),1)</f>
        <v>#N/A</v>
      </c>
      <c r="K424" s="57" t="e">
        <f aca="false">INDEX(lava,MATCH(B424,SumMonths,0),2)</f>
        <v>#N/A</v>
      </c>
    </row>
    <row r="425" customFormat="false" ht="12.75" hidden="false" customHeight="false" outlineLevel="0" collapsed="false">
      <c r="A425" s="57" t="e">
        <f aca="false">INDEX(BucketTable,MATCH(B425,SumMonths,0),1)</f>
        <v>#N/A</v>
      </c>
      <c r="K425" s="57" t="e">
        <f aca="false">INDEX(lava,MATCH(B425,SumMonths,0),2)</f>
        <v>#N/A</v>
      </c>
    </row>
    <row r="426" customFormat="false" ht="12.75" hidden="false" customHeight="false" outlineLevel="0" collapsed="false">
      <c r="A426" s="57" t="e">
        <f aca="false">INDEX(BucketTable,MATCH(B426,SumMonths,0),1)</f>
        <v>#N/A</v>
      </c>
      <c r="K426" s="57" t="e">
        <f aca="false">INDEX(lava,MATCH(B426,SumMonths,0),2)</f>
        <v>#N/A</v>
      </c>
    </row>
    <row r="427" customFormat="false" ht="12.75" hidden="false" customHeight="false" outlineLevel="0" collapsed="false">
      <c r="A427" s="57" t="e">
        <f aca="false">INDEX(BucketTable,MATCH(B427,SumMonths,0),1)</f>
        <v>#N/A</v>
      </c>
      <c r="K427" s="57" t="e">
        <f aca="false">INDEX(lava,MATCH(B427,SumMonths,0),2)</f>
        <v>#N/A</v>
      </c>
    </row>
    <row r="428" customFormat="false" ht="12.75" hidden="false" customHeight="false" outlineLevel="0" collapsed="false">
      <c r="A428" s="57" t="e">
        <f aca="false">INDEX(BucketTable,MATCH(B428,SumMonths,0),1)</f>
        <v>#N/A</v>
      </c>
      <c r="K428" s="57" t="e">
        <f aca="false">INDEX(lava,MATCH(B428,SumMonths,0),2)</f>
        <v>#N/A</v>
      </c>
    </row>
    <row r="429" customFormat="false" ht="12.75" hidden="false" customHeight="false" outlineLevel="0" collapsed="false">
      <c r="A429" s="57" t="e">
        <f aca="false">INDEX(BucketTable,MATCH(B429,SumMonths,0),1)</f>
        <v>#N/A</v>
      </c>
      <c r="K429" s="57" t="e">
        <f aca="false">INDEX(lava,MATCH(B429,SumMonths,0),2)</f>
        <v>#N/A</v>
      </c>
    </row>
    <row r="430" customFormat="false" ht="12.75" hidden="false" customHeight="false" outlineLevel="0" collapsed="false">
      <c r="A430" s="57" t="e">
        <f aca="false">INDEX(BucketTable,MATCH(B430,SumMonths,0),1)</f>
        <v>#N/A</v>
      </c>
      <c r="K430" s="57" t="e">
        <f aca="false">INDEX(lava,MATCH(B430,SumMonths,0),2)</f>
        <v>#N/A</v>
      </c>
    </row>
    <row r="431" customFormat="false" ht="12.75" hidden="false" customHeight="false" outlineLevel="0" collapsed="false">
      <c r="A431" s="57" t="e">
        <f aca="false">INDEX(BucketTable,MATCH(B431,SumMonths,0),1)</f>
        <v>#N/A</v>
      </c>
      <c r="K431" s="57" t="e">
        <f aca="false">INDEX(lava,MATCH(B431,SumMonths,0),2)</f>
        <v>#N/A</v>
      </c>
    </row>
    <row r="432" customFormat="false" ht="12.75" hidden="false" customHeight="false" outlineLevel="0" collapsed="false">
      <c r="A432" s="57" t="e">
        <f aca="false">INDEX(BucketTable,MATCH(B432,SumMonths,0),1)</f>
        <v>#N/A</v>
      </c>
      <c r="K432" s="57" t="e">
        <f aca="false">INDEX(lava,MATCH(B432,SumMonths,0),2)</f>
        <v>#N/A</v>
      </c>
    </row>
    <row r="433" customFormat="false" ht="12.75" hidden="false" customHeight="false" outlineLevel="0" collapsed="false">
      <c r="A433" s="57" t="e">
        <f aca="false">INDEX(BucketTable,MATCH(B433,SumMonths,0),1)</f>
        <v>#N/A</v>
      </c>
      <c r="K433" s="57" t="e">
        <f aca="false">INDEX(lava,MATCH(B433,SumMonths,0),2)</f>
        <v>#N/A</v>
      </c>
    </row>
    <row r="434" customFormat="false" ht="12.75" hidden="false" customHeight="false" outlineLevel="0" collapsed="false">
      <c r="A434" s="57" t="e">
        <f aca="false">INDEX(BucketTable,MATCH(B434,SumMonths,0),1)</f>
        <v>#N/A</v>
      </c>
      <c r="K434" s="57" t="e">
        <f aca="false">INDEX(lava,MATCH(B434,SumMonths,0),2)</f>
        <v>#N/A</v>
      </c>
    </row>
    <row r="435" customFormat="false" ht="12.75" hidden="false" customHeight="false" outlineLevel="0" collapsed="false">
      <c r="A435" s="57" t="e">
        <f aca="false">INDEX(BucketTable,MATCH(B435,SumMonths,0),1)</f>
        <v>#N/A</v>
      </c>
      <c r="K435" s="57" t="e">
        <f aca="false">INDEX(lava,MATCH(B435,SumMonths,0),2)</f>
        <v>#N/A</v>
      </c>
    </row>
    <row r="436" customFormat="false" ht="12.75" hidden="false" customHeight="false" outlineLevel="0" collapsed="false">
      <c r="A436" s="57" t="e">
        <f aca="false">INDEX(BucketTable,MATCH(B436,SumMonths,0),1)</f>
        <v>#N/A</v>
      </c>
      <c r="K436" s="57" t="e">
        <f aca="false">INDEX(lava,MATCH(B436,SumMonths,0),2)</f>
        <v>#N/A</v>
      </c>
    </row>
    <row r="437" customFormat="false" ht="12.75" hidden="false" customHeight="false" outlineLevel="0" collapsed="false">
      <c r="A437" s="57" t="e">
        <f aca="false">INDEX(BucketTable,MATCH(B437,SumMonths,0),1)</f>
        <v>#N/A</v>
      </c>
      <c r="K437" s="57" t="e">
        <f aca="false">INDEX(lava,MATCH(B437,SumMonths,0),2)</f>
        <v>#N/A</v>
      </c>
    </row>
    <row r="438" customFormat="false" ht="12.75" hidden="false" customHeight="false" outlineLevel="0" collapsed="false">
      <c r="A438" s="57" t="e">
        <f aca="false">INDEX(BucketTable,MATCH(B438,SumMonths,0),1)</f>
        <v>#N/A</v>
      </c>
      <c r="K438" s="57" t="e">
        <f aca="false">INDEX(lava,MATCH(B438,SumMonths,0),2)</f>
        <v>#N/A</v>
      </c>
    </row>
    <row r="439" customFormat="false" ht="12.75" hidden="false" customHeight="false" outlineLevel="0" collapsed="false">
      <c r="A439" s="57" t="e">
        <f aca="false">INDEX(BucketTable,MATCH(B439,SumMonths,0),1)</f>
        <v>#N/A</v>
      </c>
      <c r="K439" s="57" t="e">
        <f aca="false">INDEX(lava,MATCH(B439,SumMonths,0),2)</f>
        <v>#N/A</v>
      </c>
    </row>
    <row r="440" customFormat="false" ht="12.75" hidden="false" customHeight="false" outlineLevel="0" collapsed="false">
      <c r="A440" s="57" t="e">
        <f aca="false">INDEX(BucketTable,MATCH(B440,SumMonths,0),1)</f>
        <v>#N/A</v>
      </c>
      <c r="K440" s="57" t="e">
        <f aca="false">INDEX(lava,MATCH(B440,SumMonths,0),2)</f>
        <v>#N/A</v>
      </c>
    </row>
    <row r="441" customFormat="false" ht="12.75" hidden="false" customHeight="false" outlineLevel="0" collapsed="false">
      <c r="A441" s="57" t="e">
        <f aca="false">INDEX(BucketTable,MATCH(B441,SumMonths,0),1)</f>
        <v>#N/A</v>
      </c>
      <c r="K441" s="57" t="e">
        <f aca="false">INDEX(lava,MATCH(B441,SumMonths,0),2)</f>
        <v>#N/A</v>
      </c>
    </row>
    <row r="442" customFormat="false" ht="12.75" hidden="false" customHeight="false" outlineLevel="0" collapsed="false">
      <c r="A442" s="57" t="e">
        <f aca="false">INDEX(BucketTable,MATCH(B442,SumMonths,0),1)</f>
        <v>#N/A</v>
      </c>
      <c r="K442" s="57" t="e">
        <f aca="false">INDEX(lava,MATCH(B442,SumMonths,0),2)</f>
        <v>#N/A</v>
      </c>
    </row>
    <row r="443" customFormat="false" ht="12.75" hidden="false" customHeight="false" outlineLevel="0" collapsed="false">
      <c r="A443" s="57" t="e">
        <f aca="false">INDEX(BucketTable,MATCH(B443,SumMonths,0),1)</f>
        <v>#N/A</v>
      </c>
      <c r="K443" s="57" t="e">
        <f aca="false">INDEX(lava,MATCH(B443,SumMonths,0),2)</f>
        <v>#N/A</v>
      </c>
    </row>
    <row r="444" customFormat="false" ht="12.75" hidden="false" customHeight="false" outlineLevel="0" collapsed="false">
      <c r="A444" s="57" t="e">
        <f aca="false">INDEX(BucketTable,MATCH(B444,SumMonths,0),1)</f>
        <v>#N/A</v>
      </c>
      <c r="K444" s="57" t="e">
        <f aca="false">INDEX(lava,MATCH(B444,SumMonths,0),2)</f>
        <v>#N/A</v>
      </c>
    </row>
    <row r="445" customFormat="false" ht="12.75" hidden="false" customHeight="false" outlineLevel="0" collapsed="false">
      <c r="A445" s="57" t="e">
        <f aca="false">INDEX(BucketTable,MATCH(B445,SumMonths,0),1)</f>
        <v>#N/A</v>
      </c>
      <c r="K445" s="57" t="e">
        <f aca="false">INDEX(lava,MATCH(B445,SumMonths,0),2)</f>
        <v>#N/A</v>
      </c>
    </row>
    <row r="446" customFormat="false" ht="12.75" hidden="false" customHeight="false" outlineLevel="0" collapsed="false">
      <c r="A446" s="57" t="e">
        <f aca="false">INDEX(BucketTable,MATCH(B446,SumMonths,0),1)</f>
        <v>#N/A</v>
      </c>
      <c r="K446" s="57" t="e">
        <f aca="false">INDEX(lava,MATCH(B446,SumMonths,0),2)</f>
        <v>#N/A</v>
      </c>
    </row>
    <row r="447" customFormat="false" ht="12.75" hidden="false" customHeight="false" outlineLevel="0" collapsed="false">
      <c r="A447" s="57" t="e">
        <f aca="false">INDEX(BucketTable,MATCH(B447,SumMonths,0),1)</f>
        <v>#N/A</v>
      </c>
      <c r="K447" s="57" t="e">
        <f aca="false">INDEX(lava,MATCH(B447,SumMonths,0),2)</f>
        <v>#N/A</v>
      </c>
    </row>
    <row r="448" customFormat="false" ht="12.75" hidden="false" customHeight="false" outlineLevel="0" collapsed="false">
      <c r="A448" s="57" t="e">
        <f aca="false">INDEX(BucketTable,MATCH(B448,SumMonths,0),1)</f>
        <v>#N/A</v>
      </c>
      <c r="K448" s="57" t="e">
        <f aca="false">INDEX(lava,MATCH(B448,SumMonths,0),2)</f>
        <v>#N/A</v>
      </c>
    </row>
    <row r="449" customFormat="false" ht="12.75" hidden="false" customHeight="false" outlineLevel="0" collapsed="false">
      <c r="A449" s="57" t="e">
        <f aca="false">INDEX(BucketTable,MATCH(B449,SumMonths,0),1)</f>
        <v>#N/A</v>
      </c>
      <c r="K449" s="57" t="e">
        <f aca="false">INDEX(lava,MATCH(B449,SumMonths,0),2)</f>
        <v>#N/A</v>
      </c>
    </row>
    <row r="450" customFormat="false" ht="12.75" hidden="false" customHeight="false" outlineLevel="0" collapsed="false">
      <c r="A450" s="57" t="e">
        <f aca="false">INDEX(BucketTable,MATCH(B450,SumMonths,0),1)</f>
        <v>#N/A</v>
      </c>
      <c r="K450" s="57" t="e">
        <f aca="false">INDEX(lava,MATCH(B450,SumMonths,0),2)</f>
        <v>#N/A</v>
      </c>
    </row>
    <row r="451" customFormat="false" ht="12.75" hidden="false" customHeight="false" outlineLevel="0" collapsed="false">
      <c r="A451" s="57" t="e">
        <f aca="false">INDEX(BucketTable,MATCH(B451,SumMonths,0),1)</f>
        <v>#N/A</v>
      </c>
      <c r="K451" s="57" t="e">
        <f aca="false">INDEX(lava,MATCH(B451,SumMonths,0),2)</f>
        <v>#N/A</v>
      </c>
    </row>
    <row r="452" customFormat="false" ht="12.75" hidden="false" customHeight="false" outlineLevel="0" collapsed="false">
      <c r="A452" s="57" t="e">
        <f aca="false">INDEX(BucketTable,MATCH(B452,SumMonths,0),1)</f>
        <v>#N/A</v>
      </c>
      <c r="K452" s="57" t="e">
        <f aca="false">INDEX(lava,MATCH(B452,SumMonths,0),2)</f>
        <v>#N/A</v>
      </c>
    </row>
    <row r="453" customFormat="false" ht="12.75" hidden="false" customHeight="false" outlineLevel="0" collapsed="false">
      <c r="A453" s="57" t="e">
        <f aca="false">INDEX(BucketTable,MATCH(B453,SumMonths,0),1)</f>
        <v>#N/A</v>
      </c>
      <c r="K453" s="57" t="e">
        <f aca="false">INDEX(lava,MATCH(B453,SumMonths,0),2)</f>
        <v>#N/A</v>
      </c>
    </row>
    <row r="454" customFormat="false" ht="12.75" hidden="false" customHeight="false" outlineLevel="0" collapsed="false">
      <c r="A454" s="57" t="e">
        <f aca="false">INDEX(BucketTable,MATCH(B454,SumMonths,0),1)</f>
        <v>#N/A</v>
      </c>
      <c r="K454" s="57" t="e">
        <f aca="false">INDEX(lava,MATCH(B454,SumMonths,0),2)</f>
        <v>#N/A</v>
      </c>
    </row>
    <row r="455" customFormat="false" ht="12.75" hidden="false" customHeight="false" outlineLevel="0" collapsed="false">
      <c r="A455" s="57" t="e">
        <f aca="false">INDEX(BucketTable,MATCH(B455,SumMonths,0),1)</f>
        <v>#N/A</v>
      </c>
      <c r="K455" s="57" t="e">
        <f aca="false">INDEX(lava,MATCH(B455,SumMonths,0),2)</f>
        <v>#N/A</v>
      </c>
    </row>
    <row r="456" customFormat="false" ht="12.75" hidden="false" customHeight="false" outlineLevel="0" collapsed="false">
      <c r="A456" s="57" t="e">
        <f aca="false">INDEX(BucketTable,MATCH(B456,SumMonths,0),1)</f>
        <v>#N/A</v>
      </c>
      <c r="K456" s="57" t="e">
        <f aca="false">INDEX(lava,MATCH(B456,SumMonths,0),2)</f>
        <v>#N/A</v>
      </c>
    </row>
    <row r="457" customFormat="false" ht="12.75" hidden="false" customHeight="false" outlineLevel="0" collapsed="false">
      <c r="A457" s="57" t="e">
        <f aca="false">INDEX(BucketTable,MATCH(B457,SumMonths,0),1)</f>
        <v>#N/A</v>
      </c>
      <c r="K457" s="57" t="e">
        <f aca="false">INDEX(lava,MATCH(B457,SumMonths,0),2)</f>
        <v>#N/A</v>
      </c>
    </row>
    <row r="458" customFormat="false" ht="12.75" hidden="false" customHeight="false" outlineLevel="0" collapsed="false">
      <c r="A458" s="57" t="e">
        <f aca="false">INDEX(BucketTable,MATCH(B458,SumMonths,0),1)</f>
        <v>#N/A</v>
      </c>
      <c r="K458" s="57" t="e">
        <f aca="false">INDEX(lava,MATCH(B458,SumMonths,0),2)</f>
        <v>#N/A</v>
      </c>
    </row>
    <row r="459" customFormat="false" ht="12.75" hidden="false" customHeight="false" outlineLevel="0" collapsed="false">
      <c r="A459" s="57" t="e">
        <f aca="false">INDEX(BucketTable,MATCH(B459,SumMonths,0),1)</f>
        <v>#N/A</v>
      </c>
      <c r="K459" s="57" t="e">
        <f aca="false">INDEX(lava,MATCH(B459,SumMonths,0),2)</f>
        <v>#N/A</v>
      </c>
    </row>
    <row r="460" customFormat="false" ht="12.75" hidden="false" customHeight="false" outlineLevel="0" collapsed="false">
      <c r="A460" s="57" t="e">
        <f aca="false">INDEX(BucketTable,MATCH(B460,SumMonths,0),1)</f>
        <v>#N/A</v>
      </c>
      <c r="K460" s="57" t="e">
        <f aca="false">INDEX(lava,MATCH(B460,SumMonths,0),2)</f>
        <v>#N/A</v>
      </c>
    </row>
    <row r="461" customFormat="false" ht="12.75" hidden="false" customHeight="false" outlineLevel="0" collapsed="false">
      <c r="A461" s="57" t="e">
        <f aca="false">INDEX(BucketTable,MATCH(B461,SumMonths,0),1)</f>
        <v>#N/A</v>
      </c>
      <c r="K461" s="57" t="e">
        <f aca="false">INDEX(lava,MATCH(B461,SumMonths,0),2)</f>
        <v>#N/A</v>
      </c>
    </row>
    <row r="462" customFormat="false" ht="12.75" hidden="false" customHeight="false" outlineLevel="0" collapsed="false">
      <c r="A462" s="57" t="e">
        <f aca="false">INDEX(BucketTable,MATCH(B462,SumMonths,0),1)</f>
        <v>#N/A</v>
      </c>
      <c r="K462" s="57" t="e">
        <f aca="false">INDEX(lava,MATCH(B462,SumMonths,0),2)</f>
        <v>#N/A</v>
      </c>
    </row>
    <row r="463" customFormat="false" ht="12.75" hidden="false" customHeight="false" outlineLevel="0" collapsed="false">
      <c r="A463" s="57" t="e">
        <f aca="false">INDEX(BucketTable,MATCH(B463,SumMonths,0),1)</f>
        <v>#N/A</v>
      </c>
      <c r="K463" s="57" t="e">
        <f aca="false">INDEX(lava,MATCH(B463,SumMonths,0),2)</f>
        <v>#N/A</v>
      </c>
    </row>
    <row r="464" customFormat="false" ht="12.75" hidden="false" customHeight="false" outlineLevel="0" collapsed="false">
      <c r="A464" s="57" t="e">
        <f aca="false">INDEX(BucketTable,MATCH(B464,SumMonths,0),1)</f>
        <v>#N/A</v>
      </c>
      <c r="K464" s="57" t="e">
        <f aca="false">INDEX(lava,MATCH(B464,SumMonths,0),2)</f>
        <v>#N/A</v>
      </c>
    </row>
    <row r="465" customFormat="false" ht="12.75" hidden="false" customHeight="false" outlineLevel="0" collapsed="false">
      <c r="A465" s="57" t="e">
        <f aca="false">INDEX(BucketTable,MATCH(B465,SumMonths,0),1)</f>
        <v>#N/A</v>
      </c>
      <c r="K465" s="57" t="e">
        <f aca="false">INDEX(lava,MATCH(B465,SumMonths,0),2)</f>
        <v>#N/A</v>
      </c>
    </row>
    <row r="466" customFormat="false" ht="12.75" hidden="false" customHeight="false" outlineLevel="0" collapsed="false">
      <c r="A466" s="57" t="e">
        <f aca="false">INDEX(BucketTable,MATCH(B466,SumMonths,0),1)</f>
        <v>#N/A</v>
      </c>
      <c r="K466" s="57" t="e">
        <f aca="false">INDEX(lava,MATCH(B466,SumMonths,0),2)</f>
        <v>#N/A</v>
      </c>
    </row>
    <row r="467" customFormat="false" ht="12.75" hidden="false" customHeight="false" outlineLevel="0" collapsed="false">
      <c r="A467" s="57" t="e">
        <f aca="false">INDEX(BucketTable,MATCH(B467,SumMonths,0),1)</f>
        <v>#N/A</v>
      </c>
      <c r="K467" s="57" t="e">
        <f aca="false">INDEX(lava,MATCH(B467,SumMonths,0),2)</f>
        <v>#N/A</v>
      </c>
    </row>
    <row r="468" customFormat="false" ht="12.75" hidden="false" customHeight="false" outlineLevel="0" collapsed="false">
      <c r="A468" s="57" t="e">
        <f aca="false">INDEX(BucketTable,MATCH(B468,SumMonths,0),1)</f>
        <v>#N/A</v>
      </c>
      <c r="K468" s="57" t="e">
        <f aca="false">INDEX(lava,MATCH(B468,SumMonths,0),2)</f>
        <v>#N/A</v>
      </c>
    </row>
    <row r="469" customFormat="false" ht="12.75" hidden="false" customHeight="false" outlineLevel="0" collapsed="false">
      <c r="A469" s="57" t="e">
        <f aca="false">INDEX(BucketTable,MATCH(B469,SumMonths,0),1)</f>
        <v>#N/A</v>
      </c>
      <c r="K469" s="57" t="e">
        <f aca="false">INDEX(lava,MATCH(B469,SumMonths,0),2)</f>
        <v>#N/A</v>
      </c>
    </row>
    <row r="470" customFormat="false" ht="12.75" hidden="false" customHeight="false" outlineLevel="0" collapsed="false">
      <c r="A470" s="57" t="e">
        <f aca="false">INDEX(BucketTable,MATCH(B470,SumMonths,0),1)</f>
        <v>#N/A</v>
      </c>
      <c r="K470" s="57" t="e">
        <f aca="false">INDEX(lava,MATCH(B470,SumMonths,0),2)</f>
        <v>#N/A</v>
      </c>
    </row>
    <row r="471" customFormat="false" ht="12.75" hidden="false" customHeight="false" outlineLevel="0" collapsed="false">
      <c r="A471" s="57" t="e">
        <f aca="false">INDEX(BucketTable,MATCH(B471,SumMonths,0),1)</f>
        <v>#N/A</v>
      </c>
      <c r="K471" s="57" t="e">
        <f aca="false">INDEX(lava,MATCH(B471,SumMonths,0),2)</f>
        <v>#N/A</v>
      </c>
    </row>
    <row r="472" customFormat="false" ht="12.75" hidden="false" customHeight="false" outlineLevel="0" collapsed="false">
      <c r="A472" s="57" t="e">
        <f aca="false">INDEX(BucketTable,MATCH(B472,SumMonths,0),1)</f>
        <v>#N/A</v>
      </c>
      <c r="K472" s="57" t="e">
        <f aca="false">INDEX(lava,MATCH(B472,SumMonths,0),2)</f>
        <v>#N/A</v>
      </c>
    </row>
    <row r="473" customFormat="false" ht="12.75" hidden="false" customHeight="false" outlineLevel="0" collapsed="false">
      <c r="A473" s="57" t="e">
        <f aca="false">INDEX(BucketTable,MATCH(B473,SumMonths,0),1)</f>
        <v>#N/A</v>
      </c>
      <c r="K473" s="57" t="e">
        <f aca="false">INDEX(lava,MATCH(B473,SumMonths,0),2)</f>
        <v>#N/A</v>
      </c>
    </row>
    <row r="474" customFormat="false" ht="12.75" hidden="false" customHeight="false" outlineLevel="0" collapsed="false">
      <c r="A474" s="57" t="e">
        <f aca="false">INDEX(BucketTable,MATCH(B474,SumMonths,0),1)</f>
        <v>#N/A</v>
      </c>
      <c r="K474" s="57" t="e">
        <f aca="false">INDEX(lava,MATCH(B474,SumMonths,0),2)</f>
        <v>#N/A</v>
      </c>
    </row>
    <row r="475" customFormat="false" ht="12.75" hidden="false" customHeight="false" outlineLevel="0" collapsed="false">
      <c r="A475" s="57" t="e">
        <f aca="false">INDEX(BucketTable,MATCH(B475,SumMonths,0),1)</f>
        <v>#N/A</v>
      </c>
      <c r="K475" s="57" t="e">
        <f aca="false">INDEX(lava,MATCH(B475,SumMonths,0),2)</f>
        <v>#N/A</v>
      </c>
    </row>
    <row r="476" customFormat="false" ht="12.75" hidden="false" customHeight="false" outlineLevel="0" collapsed="false">
      <c r="A476" s="57" t="e">
        <f aca="false">INDEX(BucketTable,MATCH(B476,SumMonths,0),1)</f>
        <v>#N/A</v>
      </c>
      <c r="K476" s="57" t="e">
        <f aca="false">INDEX(lava,MATCH(B476,SumMonths,0),2)</f>
        <v>#N/A</v>
      </c>
    </row>
    <row r="477" customFormat="false" ht="12.75" hidden="false" customHeight="false" outlineLevel="0" collapsed="false">
      <c r="A477" s="57" t="e">
        <f aca="false">INDEX(BucketTable,MATCH(B477,SumMonths,0),1)</f>
        <v>#N/A</v>
      </c>
      <c r="K477" s="57" t="e">
        <f aca="false">INDEX(lava,MATCH(B477,SumMonths,0),2)</f>
        <v>#N/A</v>
      </c>
    </row>
    <row r="478" customFormat="false" ht="12.75" hidden="false" customHeight="false" outlineLevel="0" collapsed="false">
      <c r="A478" s="57" t="e">
        <f aca="false">INDEX(BucketTable,MATCH(B478,SumMonths,0),1)</f>
        <v>#N/A</v>
      </c>
      <c r="K478" s="57" t="e">
        <f aca="false">INDEX(lava,MATCH(B478,SumMonths,0),2)</f>
        <v>#N/A</v>
      </c>
    </row>
    <row r="479" customFormat="false" ht="12.75" hidden="false" customHeight="false" outlineLevel="0" collapsed="false">
      <c r="A479" s="57" t="e">
        <f aca="false">INDEX(BucketTable,MATCH(B479,SumMonths,0),1)</f>
        <v>#N/A</v>
      </c>
      <c r="K479" s="57" t="e">
        <f aca="false">INDEX(lava,MATCH(B479,SumMonths,0),2)</f>
        <v>#N/A</v>
      </c>
    </row>
    <row r="480" customFormat="false" ht="12.75" hidden="false" customHeight="false" outlineLevel="0" collapsed="false">
      <c r="A480" s="57" t="e">
        <f aca="false">INDEX(BucketTable,MATCH(B480,SumMonths,0),1)</f>
        <v>#N/A</v>
      </c>
      <c r="K480" s="57" t="e">
        <f aca="false">INDEX(lava,MATCH(B480,SumMonths,0),2)</f>
        <v>#N/A</v>
      </c>
    </row>
    <row r="481" customFormat="false" ht="12.75" hidden="false" customHeight="false" outlineLevel="0" collapsed="false">
      <c r="A481" s="57" t="e">
        <f aca="false">INDEX(BucketTable,MATCH(B481,SumMonths,0),1)</f>
        <v>#N/A</v>
      </c>
      <c r="K481" s="57" t="e">
        <f aca="false">INDEX(lava,MATCH(B481,SumMonths,0),2)</f>
        <v>#N/A</v>
      </c>
    </row>
    <row r="482" customFormat="false" ht="12.75" hidden="false" customHeight="false" outlineLevel="0" collapsed="false">
      <c r="A482" s="57" t="e">
        <f aca="false">INDEX(BucketTable,MATCH(B482,SumMonths,0),1)</f>
        <v>#N/A</v>
      </c>
      <c r="K482" s="57" t="e">
        <f aca="false">INDEX(lava,MATCH(B482,SumMonths,0),2)</f>
        <v>#N/A</v>
      </c>
    </row>
    <row r="483" customFormat="false" ht="12.75" hidden="false" customHeight="false" outlineLevel="0" collapsed="false">
      <c r="A483" s="57" t="e">
        <f aca="false">INDEX(BucketTable,MATCH(B483,SumMonths,0),1)</f>
        <v>#N/A</v>
      </c>
      <c r="K483" s="57" t="e">
        <f aca="false">INDEX(lava,MATCH(B483,SumMonths,0),2)</f>
        <v>#N/A</v>
      </c>
    </row>
    <row r="484" customFormat="false" ht="12.75" hidden="false" customHeight="false" outlineLevel="0" collapsed="false">
      <c r="A484" s="57" t="e">
        <f aca="false">INDEX(BucketTable,MATCH(B484,SumMonths,0),1)</f>
        <v>#N/A</v>
      </c>
      <c r="K484" s="57" t="e">
        <f aca="false">INDEX(lava,MATCH(B484,SumMonths,0),2)</f>
        <v>#N/A</v>
      </c>
    </row>
    <row r="485" customFormat="false" ht="12.75" hidden="false" customHeight="false" outlineLevel="0" collapsed="false">
      <c r="A485" s="57" t="e">
        <f aca="false">INDEX(BucketTable,MATCH(B485,SumMonths,0),1)</f>
        <v>#N/A</v>
      </c>
      <c r="K485" s="57" t="e">
        <f aca="false">INDEX(lava,MATCH(B485,SumMonths,0),2)</f>
        <v>#N/A</v>
      </c>
    </row>
    <row r="486" customFormat="false" ht="12.75" hidden="false" customHeight="false" outlineLevel="0" collapsed="false">
      <c r="A486" s="57" t="e">
        <f aca="false">INDEX(BucketTable,MATCH(B486,SumMonths,0),1)</f>
        <v>#N/A</v>
      </c>
      <c r="K486" s="57" t="e">
        <f aca="false">INDEX(lava,MATCH(B486,SumMonths,0),2)</f>
        <v>#N/A</v>
      </c>
    </row>
    <row r="487" customFormat="false" ht="12.75" hidden="false" customHeight="false" outlineLevel="0" collapsed="false">
      <c r="A487" s="57" t="e">
        <f aca="false">INDEX(BucketTable,MATCH(B487,SumMonths,0),1)</f>
        <v>#N/A</v>
      </c>
      <c r="K487" s="57" t="e">
        <f aca="false">INDEX(lava,MATCH(B487,SumMonths,0),2)</f>
        <v>#N/A</v>
      </c>
    </row>
    <row r="488" customFormat="false" ht="12.75" hidden="false" customHeight="false" outlineLevel="0" collapsed="false">
      <c r="A488" s="57" t="e">
        <f aca="false">INDEX(BucketTable,MATCH(B488,SumMonths,0),1)</f>
        <v>#N/A</v>
      </c>
      <c r="K488" s="57" t="e">
        <f aca="false">INDEX(lava,MATCH(B488,SumMonths,0),2)</f>
        <v>#N/A</v>
      </c>
    </row>
    <row r="489" customFormat="false" ht="12.75" hidden="false" customHeight="false" outlineLevel="0" collapsed="false">
      <c r="A489" s="57" t="e">
        <f aca="false">INDEX(BucketTable,MATCH(B489,SumMonths,0),1)</f>
        <v>#N/A</v>
      </c>
      <c r="K489" s="57" t="e">
        <f aca="false">INDEX(lava,MATCH(B489,SumMonths,0),2)</f>
        <v>#N/A</v>
      </c>
    </row>
    <row r="490" customFormat="false" ht="12.75" hidden="false" customHeight="false" outlineLevel="0" collapsed="false">
      <c r="A490" s="57" t="e">
        <f aca="false">INDEX(BucketTable,MATCH(B490,SumMonths,0),1)</f>
        <v>#N/A</v>
      </c>
      <c r="K490" s="57" t="e">
        <f aca="false">INDEX(lava,MATCH(B490,SumMonths,0),2)</f>
        <v>#N/A</v>
      </c>
    </row>
    <row r="491" customFormat="false" ht="12.75" hidden="false" customHeight="false" outlineLevel="0" collapsed="false">
      <c r="A491" s="57" t="e">
        <f aca="false">INDEX(BucketTable,MATCH(B491,SumMonths,0),1)</f>
        <v>#N/A</v>
      </c>
      <c r="K491" s="57" t="e">
        <f aca="false">INDEX(lava,MATCH(B491,SumMonths,0),2)</f>
        <v>#N/A</v>
      </c>
    </row>
    <row r="492" customFormat="false" ht="12.75" hidden="false" customHeight="false" outlineLevel="0" collapsed="false">
      <c r="A492" s="57" t="e">
        <f aca="false">INDEX(BucketTable,MATCH(B492,SumMonths,0),1)</f>
        <v>#N/A</v>
      </c>
      <c r="K492" s="57" t="e">
        <f aca="false">INDEX(lava,MATCH(B492,SumMonths,0),2)</f>
        <v>#N/A</v>
      </c>
    </row>
    <row r="493" customFormat="false" ht="12.75" hidden="false" customHeight="false" outlineLevel="0" collapsed="false">
      <c r="A493" s="57" t="e">
        <f aca="false">INDEX(BucketTable,MATCH(B493,SumMonths,0),1)</f>
        <v>#N/A</v>
      </c>
      <c r="K493" s="57" t="e">
        <f aca="false">INDEX(lava,MATCH(B493,SumMonths,0),2)</f>
        <v>#N/A</v>
      </c>
    </row>
    <row r="494" customFormat="false" ht="12.75" hidden="false" customHeight="false" outlineLevel="0" collapsed="false">
      <c r="A494" s="57" t="e">
        <f aca="false">INDEX(BucketTable,MATCH(B494,SumMonths,0),1)</f>
        <v>#N/A</v>
      </c>
      <c r="K494" s="57" t="e">
        <f aca="false">INDEX(lava,MATCH(B494,SumMonths,0),2)</f>
        <v>#N/A</v>
      </c>
    </row>
    <row r="495" customFormat="false" ht="12.75" hidden="false" customHeight="false" outlineLevel="0" collapsed="false">
      <c r="A495" s="57" t="e">
        <f aca="false">INDEX(BucketTable,MATCH(B495,SumMonths,0),1)</f>
        <v>#N/A</v>
      </c>
      <c r="K495" s="57" t="e">
        <f aca="false">INDEX(lava,MATCH(B495,SumMonths,0),2)</f>
        <v>#N/A</v>
      </c>
    </row>
    <row r="496" customFormat="false" ht="12.75" hidden="false" customHeight="false" outlineLevel="0" collapsed="false">
      <c r="A496" s="57" t="e">
        <f aca="false">INDEX(BucketTable,MATCH(B496,SumMonths,0),1)</f>
        <v>#N/A</v>
      </c>
      <c r="K496" s="57" t="e">
        <f aca="false">INDEX(lava,MATCH(B496,SumMonths,0),2)</f>
        <v>#N/A</v>
      </c>
    </row>
    <row r="497" customFormat="false" ht="12.75" hidden="false" customHeight="false" outlineLevel="0" collapsed="false">
      <c r="A497" s="57" t="e">
        <f aca="false">INDEX(BucketTable,MATCH(B497,SumMonths,0),1)</f>
        <v>#N/A</v>
      </c>
      <c r="K497" s="57" t="e">
        <f aca="false">INDEX(lava,MATCH(B497,SumMonths,0),2)</f>
        <v>#N/A</v>
      </c>
    </row>
    <row r="498" customFormat="false" ht="12.75" hidden="false" customHeight="false" outlineLevel="0" collapsed="false">
      <c r="A498" s="57" t="e">
        <f aca="false">INDEX(BucketTable,MATCH(B498,SumMonths,0),1)</f>
        <v>#N/A</v>
      </c>
      <c r="K498" s="57" t="e">
        <f aca="false">INDEX(lava,MATCH(B498,SumMonths,0),2)</f>
        <v>#N/A</v>
      </c>
    </row>
    <row r="499" customFormat="false" ht="12.75" hidden="false" customHeight="false" outlineLevel="0" collapsed="false">
      <c r="A499" s="57" t="e">
        <f aca="false">INDEX(BucketTable,MATCH(B499,SumMonths,0),1)</f>
        <v>#N/A</v>
      </c>
      <c r="K499" s="57" t="e">
        <f aca="false">INDEX(lava,MATCH(B499,SumMonths,0),2)</f>
        <v>#N/A</v>
      </c>
    </row>
    <row r="500" customFormat="false" ht="12.75" hidden="false" customHeight="false" outlineLevel="0" collapsed="false">
      <c r="A500" s="57" t="e">
        <f aca="false">INDEX(BucketTable,MATCH(B500,SumMonths,0),1)</f>
        <v>#N/A</v>
      </c>
      <c r="K500" s="57" t="e">
        <f aca="false">INDEX(lava,MATCH(B500,SumMonths,0),2)</f>
        <v>#N/A</v>
      </c>
    </row>
    <row r="501" customFormat="false" ht="12.75" hidden="false" customHeight="false" outlineLevel="0" collapsed="false">
      <c r="A501" s="57" t="e">
        <f aca="false">INDEX(BucketTable,MATCH(B501,SumMonths,0),1)</f>
        <v>#N/A</v>
      </c>
      <c r="K501" s="57" t="e">
        <f aca="false">INDEX(lava,MATCH(B501,SumMonths,0),2)</f>
        <v>#N/A</v>
      </c>
    </row>
    <row r="502" customFormat="false" ht="12.75" hidden="false" customHeight="false" outlineLevel="0" collapsed="false">
      <c r="A502" s="57" t="e">
        <f aca="false">INDEX(BucketTable,MATCH(B502,SumMonths,0),1)</f>
        <v>#N/A</v>
      </c>
      <c r="K502" s="57" t="e">
        <f aca="false">INDEX(lava,MATCH(B502,SumMonths,0),2)</f>
        <v>#N/A</v>
      </c>
    </row>
    <row r="503" customFormat="false" ht="12.75" hidden="false" customHeight="false" outlineLevel="0" collapsed="false">
      <c r="A503" s="57" t="e">
        <f aca="false">INDEX(BucketTable,MATCH(B503,SumMonths,0),1)</f>
        <v>#N/A</v>
      </c>
      <c r="K503" s="57" t="e">
        <f aca="false">INDEX(lava,MATCH(B503,SumMonths,0),2)</f>
        <v>#N/A</v>
      </c>
    </row>
    <row r="504" customFormat="false" ht="12.75" hidden="false" customHeight="false" outlineLevel="0" collapsed="false">
      <c r="A504" s="57" t="e">
        <f aca="false">INDEX(BucketTable,MATCH(B504,SumMonths,0),1)</f>
        <v>#N/A</v>
      </c>
      <c r="K504" s="57" t="e">
        <f aca="false">INDEX(lava,MATCH(B504,SumMonths,0),2)</f>
        <v>#N/A</v>
      </c>
    </row>
    <row r="505" customFormat="false" ht="12.75" hidden="false" customHeight="false" outlineLevel="0" collapsed="false">
      <c r="A505" s="57" t="e">
        <f aca="false">INDEX(BucketTable,MATCH(B505,SumMonths,0),1)</f>
        <v>#N/A</v>
      </c>
      <c r="K505" s="57" t="e">
        <f aca="false">INDEX(lava,MATCH(B505,SumMonths,0),2)</f>
        <v>#N/A</v>
      </c>
    </row>
    <row r="506" customFormat="false" ht="12.75" hidden="false" customHeight="false" outlineLevel="0" collapsed="false">
      <c r="A506" s="57" t="e">
        <f aca="false">INDEX(BucketTable,MATCH(B506,SumMonths,0),1)</f>
        <v>#N/A</v>
      </c>
      <c r="K506" s="57" t="e">
        <f aca="false">INDEX(lava,MATCH(B506,SumMonths,0),2)</f>
        <v>#N/A</v>
      </c>
    </row>
    <row r="507" customFormat="false" ht="12.75" hidden="false" customHeight="false" outlineLevel="0" collapsed="false">
      <c r="A507" s="57" t="e">
        <f aca="false">INDEX(BucketTable,MATCH(B507,SumMonths,0),1)</f>
        <v>#N/A</v>
      </c>
      <c r="K507" s="57" t="e">
        <f aca="false">INDEX(lava,MATCH(B507,SumMonths,0),2)</f>
        <v>#N/A</v>
      </c>
    </row>
    <row r="508" customFormat="false" ht="12.75" hidden="false" customHeight="false" outlineLevel="0" collapsed="false">
      <c r="A508" s="57" t="e">
        <f aca="false">INDEX(BucketTable,MATCH(B508,SumMonths,0),1)</f>
        <v>#N/A</v>
      </c>
      <c r="K508" s="57" t="e">
        <f aca="false">INDEX(lava,MATCH(B508,SumMonths,0),2)</f>
        <v>#N/A</v>
      </c>
    </row>
    <row r="509" customFormat="false" ht="12.75" hidden="false" customHeight="false" outlineLevel="0" collapsed="false">
      <c r="A509" s="57" t="e">
        <f aca="false">INDEX(BucketTable,MATCH(B509,SumMonths,0),1)</f>
        <v>#N/A</v>
      </c>
      <c r="K509" s="57" t="e">
        <f aca="false">INDEX(lava,MATCH(B509,SumMonths,0),2)</f>
        <v>#N/A</v>
      </c>
    </row>
    <row r="510" customFormat="false" ht="12.75" hidden="false" customHeight="false" outlineLevel="0" collapsed="false">
      <c r="A510" s="57" t="e">
        <f aca="false">INDEX(BucketTable,MATCH(B510,SumMonths,0),1)</f>
        <v>#N/A</v>
      </c>
      <c r="K510" s="57" t="e">
        <f aca="false">INDEX(lava,MATCH(B510,SumMonths,0),2)</f>
        <v>#N/A</v>
      </c>
    </row>
    <row r="511" customFormat="false" ht="12.75" hidden="false" customHeight="false" outlineLevel="0" collapsed="false">
      <c r="A511" s="57" t="e">
        <f aca="false">INDEX(BucketTable,MATCH(B511,SumMonths,0),1)</f>
        <v>#N/A</v>
      </c>
      <c r="K511" s="57" t="e">
        <f aca="false">INDEX(lava,MATCH(B511,SumMonths,0),2)</f>
        <v>#N/A</v>
      </c>
    </row>
    <row r="512" customFormat="false" ht="12.75" hidden="false" customHeight="false" outlineLevel="0" collapsed="false">
      <c r="A512" s="57" t="e">
        <f aca="false">INDEX(BucketTable,MATCH(B512,SumMonths,0),1)</f>
        <v>#N/A</v>
      </c>
      <c r="K512" s="57" t="e">
        <f aca="false">INDEX(lava,MATCH(B512,SumMonths,0),2)</f>
        <v>#N/A</v>
      </c>
    </row>
    <row r="513" customFormat="false" ht="12.75" hidden="false" customHeight="false" outlineLevel="0" collapsed="false">
      <c r="A513" s="57" t="e">
        <f aca="false">INDEX(BucketTable,MATCH(B513,SumMonths,0),1)</f>
        <v>#N/A</v>
      </c>
      <c r="K513" s="57" t="e">
        <f aca="false">INDEX(lava,MATCH(B513,SumMonths,0),2)</f>
        <v>#N/A</v>
      </c>
    </row>
    <row r="514" customFormat="false" ht="12.75" hidden="false" customHeight="false" outlineLevel="0" collapsed="false">
      <c r="A514" s="57" t="e">
        <f aca="false">INDEX(BucketTable,MATCH(B514,SumMonths,0),1)</f>
        <v>#N/A</v>
      </c>
      <c r="K514" s="57" t="e">
        <f aca="false">INDEX(lava,MATCH(B514,SumMonths,0),2)</f>
        <v>#N/A</v>
      </c>
    </row>
    <row r="515" customFormat="false" ht="12.75" hidden="false" customHeight="false" outlineLevel="0" collapsed="false">
      <c r="A515" s="57" t="e">
        <f aca="false">INDEX(BucketTable,MATCH(B515,SumMonths,0),1)</f>
        <v>#N/A</v>
      </c>
      <c r="K515" s="57" t="e">
        <f aca="false">INDEX(lava,MATCH(B515,SumMonths,0),2)</f>
        <v>#N/A</v>
      </c>
    </row>
    <row r="516" customFormat="false" ht="12.75" hidden="false" customHeight="false" outlineLevel="0" collapsed="false">
      <c r="A516" s="57" t="e">
        <f aca="false">INDEX(BucketTable,MATCH(B516,SumMonths,0),1)</f>
        <v>#N/A</v>
      </c>
      <c r="K516" s="57" t="e">
        <f aca="false">INDEX(lava,MATCH(B516,SumMonths,0),2)</f>
        <v>#N/A</v>
      </c>
    </row>
    <row r="517" customFormat="false" ht="12.75" hidden="false" customHeight="false" outlineLevel="0" collapsed="false">
      <c r="A517" s="57" t="e">
        <f aca="false">INDEX(BucketTable,MATCH(B517,SumMonths,0),1)</f>
        <v>#N/A</v>
      </c>
      <c r="K517" s="57" t="e">
        <f aca="false">INDEX(lava,MATCH(B517,SumMonths,0),2)</f>
        <v>#N/A</v>
      </c>
    </row>
    <row r="518" customFormat="false" ht="12.75" hidden="false" customHeight="false" outlineLevel="0" collapsed="false">
      <c r="A518" s="57" t="e">
        <f aca="false">INDEX(BucketTable,MATCH(B518,SumMonths,0),1)</f>
        <v>#N/A</v>
      </c>
      <c r="K518" s="57" t="e">
        <f aca="false">INDEX(lava,MATCH(B518,SumMonths,0),2)</f>
        <v>#N/A</v>
      </c>
    </row>
    <row r="519" customFormat="false" ht="12.75" hidden="false" customHeight="false" outlineLevel="0" collapsed="false">
      <c r="A519" s="57" t="e">
        <f aca="false">INDEX(BucketTable,MATCH(B519,SumMonths,0),1)</f>
        <v>#N/A</v>
      </c>
      <c r="K519" s="57" t="e">
        <f aca="false">INDEX(lava,MATCH(B519,SumMonths,0),2)</f>
        <v>#N/A</v>
      </c>
    </row>
    <row r="520" customFormat="false" ht="12.75" hidden="false" customHeight="false" outlineLevel="0" collapsed="false">
      <c r="A520" s="57" t="e">
        <f aca="false">INDEX(BucketTable,MATCH(B520,SumMonths,0),1)</f>
        <v>#N/A</v>
      </c>
      <c r="K520" s="57" t="e">
        <f aca="false">INDEX(lava,MATCH(B520,SumMonths,0),2)</f>
        <v>#N/A</v>
      </c>
    </row>
    <row r="521" customFormat="false" ht="12.75" hidden="false" customHeight="false" outlineLevel="0" collapsed="false">
      <c r="A521" s="57" t="e">
        <f aca="false">INDEX(BucketTable,MATCH(B521,SumMonths,0),1)</f>
        <v>#N/A</v>
      </c>
      <c r="K521" s="57" t="e">
        <f aca="false">INDEX(lava,MATCH(B521,SumMonths,0),2)</f>
        <v>#N/A</v>
      </c>
    </row>
    <row r="522" customFormat="false" ht="12.75" hidden="false" customHeight="false" outlineLevel="0" collapsed="false">
      <c r="A522" s="57" t="e">
        <f aca="false">INDEX(BucketTable,MATCH(B522,SumMonths,0),1)</f>
        <v>#N/A</v>
      </c>
      <c r="K522" s="57" t="e">
        <f aca="false">INDEX(lava,MATCH(B522,SumMonths,0),2)</f>
        <v>#N/A</v>
      </c>
    </row>
    <row r="523" customFormat="false" ht="12.75" hidden="false" customHeight="false" outlineLevel="0" collapsed="false">
      <c r="A523" s="57" t="e">
        <f aca="false">INDEX(BucketTable,MATCH(B523,SumMonths,0),1)</f>
        <v>#N/A</v>
      </c>
      <c r="K523" s="57" t="e">
        <f aca="false">INDEX(lava,MATCH(B523,SumMonths,0),2)</f>
        <v>#N/A</v>
      </c>
    </row>
    <row r="524" customFormat="false" ht="12.75" hidden="false" customHeight="false" outlineLevel="0" collapsed="false">
      <c r="A524" s="57" t="e">
        <f aca="false">INDEX(BucketTable,MATCH(B524,SumMonths,0),1)</f>
        <v>#N/A</v>
      </c>
      <c r="K524" s="57" t="e">
        <f aca="false">INDEX(lava,MATCH(B524,SumMonths,0),2)</f>
        <v>#N/A</v>
      </c>
    </row>
    <row r="525" customFormat="false" ht="12.75" hidden="false" customHeight="false" outlineLevel="0" collapsed="false">
      <c r="A525" s="57" t="e">
        <f aca="false">INDEX(BucketTable,MATCH(B525,SumMonths,0),1)</f>
        <v>#N/A</v>
      </c>
      <c r="K525" s="57" t="e">
        <f aca="false">INDEX(lava,MATCH(B525,SumMonths,0),2)</f>
        <v>#N/A</v>
      </c>
    </row>
    <row r="526" customFormat="false" ht="12.75" hidden="false" customHeight="false" outlineLevel="0" collapsed="false">
      <c r="A526" s="57" t="e">
        <f aca="false">INDEX(BucketTable,MATCH(B526,SumMonths,0),1)</f>
        <v>#N/A</v>
      </c>
      <c r="K526" s="57" t="e">
        <f aca="false">INDEX(lava,MATCH(B526,SumMonths,0),2)</f>
        <v>#N/A</v>
      </c>
    </row>
    <row r="527" customFormat="false" ht="12.75" hidden="false" customHeight="false" outlineLevel="0" collapsed="false">
      <c r="A527" s="57" t="e">
        <f aca="false">INDEX(BucketTable,MATCH(B527,SumMonths,0),1)</f>
        <v>#N/A</v>
      </c>
      <c r="K527" s="57" t="e">
        <f aca="false">INDEX(lava,MATCH(B527,SumMonths,0),2)</f>
        <v>#N/A</v>
      </c>
    </row>
    <row r="528" customFormat="false" ht="12.75" hidden="false" customHeight="false" outlineLevel="0" collapsed="false">
      <c r="A528" s="57" t="e">
        <f aca="false">INDEX(BucketTable,MATCH(B528,SumMonths,0),1)</f>
        <v>#N/A</v>
      </c>
      <c r="K528" s="57" t="e">
        <f aca="false">INDEX(lava,MATCH(B528,SumMonths,0),2)</f>
        <v>#N/A</v>
      </c>
    </row>
    <row r="529" customFormat="false" ht="12.75" hidden="false" customHeight="false" outlineLevel="0" collapsed="false">
      <c r="A529" s="57" t="e">
        <f aca="false">INDEX(BucketTable,MATCH(B529,SumMonths,0),1)</f>
        <v>#N/A</v>
      </c>
      <c r="K529" s="57" t="e">
        <f aca="false">INDEX(lava,MATCH(B529,SumMonths,0),2)</f>
        <v>#N/A</v>
      </c>
    </row>
    <row r="530" customFormat="false" ht="12.75" hidden="false" customHeight="false" outlineLevel="0" collapsed="false">
      <c r="A530" s="57" t="e">
        <f aca="false">INDEX(BucketTable,MATCH(B530,SumMonths,0),1)</f>
        <v>#N/A</v>
      </c>
      <c r="K530" s="57" t="e">
        <f aca="false">INDEX(lava,MATCH(B530,SumMonths,0),2)</f>
        <v>#N/A</v>
      </c>
    </row>
    <row r="531" customFormat="false" ht="12.75" hidden="false" customHeight="false" outlineLevel="0" collapsed="false">
      <c r="A531" s="57" t="e">
        <f aca="false">INDEX(BucketTable,MATCH(B531,SumMonths,0),1)</f>
        <v>#N/A</v>
      </c>
      <c r="K531" s="57" t="e">
        <f aca="false">INDEX(lava,MATCH(B531,SumMonths,0),2)</f>
        <v>#N/A</v>
      </c>
    </row>
    <row r="532" customFormat="false" ht="12.75" hidden="false" customHeight="false" outlineLevel="0" collapsed="false">
      <c r="A532" s="57" t="e">
        <f aca="false">INDEX(BucketTable,MATCH(B532,SumMonths,0),1)</f>
        <v>#N/A</v>
      </c>
      <c r="K532" s="57" t="e">
        <f aca="false">INDEX(lava,MATCH(B532,SumMonths,0),2)</f>
        <v>#N/A</v>
      </c>
    </row>
    <row r="533" customFormat="false" ht="12.75" hidden="false" customHeight="false" outlineLevel="0" collapsed="false">
      <c r="A533" s="57" t="e">
        <f aca="false">INDEX(BucketTable,MATCH(B533,SumMonths,0),1)</f>
        <v>#N/A</v>
      </c>
      <c r="K533" s="57" t="e">
        <f aca="false">INDEX(lava,MATCH(B533,SumMonths,0),2)</f>
        <v>#N/A</v>
      </c>
    </row>
    <row r="534" customFormat="false" ht="12.75" hidden="false" customHeight="false" outlineLevel="0" collapsed="false">
      <c r="A534" s="57" t="e">
        <f aca="false">INDEX(BucketTable,MATCH(B534,SumMonths,0),1)</f>
        <v>#N/A</v>
      </c>
      <c r="K534" s="57" t="e">
        <f aca="false">INDEX(lava,MATCH(B534,SumMonths,0),2)</f>
        <v>#N/A</v>
      </c>
    </row>
    <row r="535" customFormat="false" ht="12.75" hidden="false" customHeight="false" outlineLevel="0" collapsed="false">
      <c r="A535" s="57" t="e">
        <f aca="false">INDEX(BucketTable,MATCH(B535,SumMonths,0),1)</f>
        <v>#N/A</v>
      </c>
      <c r="K535" s="57" t="e">
        <f aca="false">INDEX(lava,MATCH(B535,SumMonths,0),2)</f>
        <v>#N/A</v>
      </c>
    </row>
    <row r="536" customFormat="false" ht="12.75" hidden="false" customHeight="false" outlineLevel="0" collapsed="false">
      <c r="A536" s="57" t="e">
        <f aca="false">INDEX(BucketTable,MATCH(B536,SumMonths,0),1)</f>
        <v>#N/A</v>
      </c>
      <c r="K536" s="57" t="e">
        <f aca="false">INDEX(lava,MATCH(B536,SumMonths,0),2)</f>
        <v>#N/A</v>
      </c>
    </row>
    <row r="537" customFormat="false" ht="12.75" hidden="false" customHeight="false" outlineLevel="0" collapsed="false">
      <c r="A537" s="57" t="e">
        <f aca="false">INDEX(BucketTable,MATCH(B537,SumMonths,0),1)</f>
        <v>#N/A</v>
      </c>
      <c r="K537" s="57" t="e">
        <f aca="false">INDEX(lava,MATCH(B537,SumMonths,0),2)</f>
        <v>#N/A</v>
      </c>
    </row>
    <row r="538" customFormat="false" ht="12.75" hidden="false" customHeight="false" outlineLevel="0" collapsed="false">
      <c r="A538" s="57" t="e">
        <f aca="false">INDEX(BucketTable,MATCH(B538,SumMonths,0),1)</f>
        <v>#N/A</v>
      </c>
      <c r="K538" s="57" t="e">
        <f aca="false">INDEX(lava,MATCH(B538,SumMonths,0),2)</f>
        <v>#N/A</v>
      </c>
    </row>
    <row r="539" customFormat="false" ht="12.75" hidden="false" customHeight="false" outlineLevel="0" collapsed="false">
      <c r="A539" s="57" t="e">
        <f aca="false">INDEX(BucketTable,MATCH(B539,SumMonths,0),1)</f>
        <v>#N/A</v>
      </c>
      <c r="K539" s="57" t="e">
        <f aca="false">INDEX(lava,MATCH(B539,SumMonths,0),2)</f>
        <v>#N/A</v>
      </c>
    </row>
    <row r="540" customFormat="false" ht="12.75" hidden="false" customHeight="false" outlineLevel="0" collapsed="false">
      <c r="A540" s="57" t="e">
        <f aca="false">INDEX(BucketTable,MATCH(B540,SumMonths,0),1)</f>
        <v>#N/A</v>
      </c>
      <c r="K540" s="57" t="e">
        <f aca="false">INDEX(lava,MATCH(B540,SumMonths,0),2)</f>
        <v>#N/A</v>
      </c>
    </row>
    <row r="541" customFormat="false" ht="12.75" hidden="false" customHeight="false" outlineLevel="0" collapsed="false">
      <c r="A541" s="57" t="e">
        <f aca="false">INDEX(BucketTable,MATCH(B541,SumMonths,0),1)</f>
        <v>#N/A</v>
      </c>
      <c r="K541" s="57" t="e">
        <f aca="false">INDEX(lava,MATCH(B541,SumMonths,0),2)</f>
        <v>#N/A</v>
      </c>
    </row>
    <row r="542" customFormat="false" ht="12.75" hidden="false" customHeight="false" outlineLevel="0" collapsed="false">
      <c r="A542" s="57" t="e">
        <f aca="false">INDEX(BucketTable,MATCH(B542,SumMonths,0),1)</f>
        <v>#N/A</v>
      </c>
      <c r="K542" s="57" t="e">
        <f aca="false">INDEX(lava,MATCH(B542,SumMonths,0),2)</f>
        <v>#N/A</v>
      </c>
    </row>
    <row r="543" customFormat="false" ht="12.75" hidden="false" customHeight="false" outlineLevel="0" collapsed="false">
      <c r="A543" s="57" t="e">
        <f aca="false">INDEX(BucketTable,MATCH(B543,SumMonths,0),1)</f>
        <v>#N/A</v>
      </c>
      <c r="K543" s="57" t="e">
        <f aca="false">INDEX(lava,MATCH(B543,SumMonths,0),2)</f>
        <v>#N/A</v>
      </c>
    </row>
    <row r="544" customFormat="false" ht="12.75" hidden="false" customHeight="false" outlineLevel="0" collapsed="false">
      <c r="A544" s="57" t="e">
        <f aca="false">INDEX(BucketTable,MATCH(B544,SumMonths,0),1)</f>
        <v>#N/A</v>
      </c>
      <c r="K544" s="57" t="e">
        <f aca="false">INDEX(lava,MATCH(B544,SumMonths,0),2)</f>
        <v>#N/A</v>
      </c>
    </row>
    <row r="545" customFormat="false" ht="12.75" hidden="false" customHeight="false" outlineLevel="0" collapsed="false">
      <c r="A545" s="57" t="e">
        <f aca="false">INDEX(BucketTable,MATCH(B545,SumMonths,0),1)</f>
        <v>#N/A</v>
      </c>
      <c r="K545" s="57" t="e">
        <f aca="false">INDEX(lava,MATCH(B545,SumMonths,0),2)</f>
        <v>#N/A</v>
      </c>
    </row>
    <row r="546" customFormat="false" ht="12.75" hidden="false" customHeight="false" outlineLevel="0" collapsed="false">
      <c r="A546" s="57" t="e">
        <f aca="false">INDEX(BucketTable,MATCH(B546,SumMonths,0),1)</f>
        <v>#N/A</v>
      </c>
      <c r="K546" s="57" t="e">
        <f aca="false">INDEX(lava,MATCH(B546,SumMonths,0),2)</f>
        <v>#N/A</v>
      </c>
    </row>
    <row r="547" customFormat="false" ht="12.75" hidden="false" customHeight="false" outlineLevel="0" collapsed="false">
      <c r="A547" s="57" t="e">
        <f aca="false">INDEX(BucketTable,MATCH(B547,SumMonths,0),1)</f>
        <v>#N/A</v>
      </c>
      <c r="K547" s="57" t="e">
        <f aca="false">INDEX(lava,MATCH(B547,SumMonths,0),2)</f>
        <v>#N/A</v>
      </c>
    </row>
    <row r="548" customFormat="false" ht="12.75" hidden="false" customHeight="false" outlineLevel="0" collapsed="false">
      <c r="A548" s="57" t="e">
        <f aca="false">INDEX(BucketTable,MATCH(B548,SumMonths,0),1)</f>
        <v>#N/A</v>
      </c>
      <c r="K548" s="57" t="e">
        <f aca="false">INDEX(lava,MATCH(B548,SumMonths,0),2)</f>
        <v>#N/A</v>
      </c>
    </row>
    <row r="549" customFormat="false" ht="12.75" hidden="false" customHeight="false" outlineLevel="0" collapsed="false">
      <c r="A549" s="57" t="e">
        <f aca="false">INDEX(BucketTable,MATCH(B549,SumMonths,0),1)</f>
        <v>#N/A</v>
      </c>
      <c r="K549" s="57" t="e">
        <f aca="false">INDEX(lava,MATCH(B549,SumMonths,0),2)</f>
        <v>#N/A</v>
      </c>
    </row>
    <row r="550" customFormat="false" ht="12.75" hidden="false" customHeight="false" outlineLevel="0" collapsed="false">
      <c r="A550" s="57" t="e">
        <f aca="false">INDEX(BucketTable,MATCH(B550,SumMonths,0),1)</f>
        <v>#N/A</v>
      </c>
      <c r="K550" s="57" t="e">
        <f aca="false">INDEX(lava,MATCH(B550,SumMonths,0),2)</f>
        <v>#N/A</v>
      </c>
    </row>
    <row r="551" customFormat="false" ht="12.75" hidden="false" customHeight="false" outlineLevel="0" collapsed="false">
      <c r="A551" s="57" t="e">
        <f aca="false">INDEX(BucketTable,MATCH(B551,SumMonths,0),1)</f>
        <v>#N/A</v>
      </c>
      <c r="K551" s="57" t="e">
        <f aca="false">INDEX(lava,MATCH(B551,SumMonths,0),2)</f>
        <v>#N/A</v>
      </c>
    </row>
    <row r="552" customFormat="false" ht="12.75" hidden="false" customHeight="false" outlineLevel="0" collapsed="false">
      <c r="A552" s="57" t="e">
        <f aca="false">INDEX(BucketTable,MATCH(B552,SumMonths,0),1)</f>
        <v>#N/A</v>
      </c>
      <c r="K552" s="57" t="e">
        <f aca="false">INDEX(lava,MATCH(B552,SumMonths,0),2)</f>
        <v>#N/A</v>
      </c>
    </row>
    <row r="553" customFormat="false" ht="12.75" hidden="false" customHeight="false" outlineLevel="0" collapsed="false">
      <c r="A553" s="57" t="e">
        <f aca="false">INDEX(BucketTable,MATCH(B553,SumMonths,0),1)</f>
        <v>#N/A</v>
      </c>
      <c r="K553" s="57" t="e">
        <f aca="false">INDEX(lava,MATCH(B553,SumMonths,0),2)</f>
        <v>#N/A</v>
      </c>
    </row>
    <row r="554" customFormat="false" ht="12.75" hidden="false" customHeight="false" outlineLevel="0" collapsed="false">
      <c r="A554" s="57" t="e">
        <f aca="false">INDEX(BucketTable,MATCH(B554,SumMonths,0),1)</f>
        <v>#N/A</v>
      </c>
      <c r="K554" s="57" t="e">
        <f aca="false">INDEX(lava,MATCH(B554,SumMonths,0),2)</f>
        <v>#N/A</v>
      </c>
    </row>
    <row r="555" customFormat="false" ht="12.75" hidden="false" customHeight="false" outlineLevel="0" collapsed="false">
      <c r="A555" s="57" t="e">
        <f aca="false">INDEX(BucketTable,MATCH(B555,SumMonths,0),1)</f>
        <v>#N/A</v>
      </c>
      <c r="K555" s="57" t="e">
        <f aca="false">INDEX(lava,MATCH(B555,SumMonths,0),2)</f>
        <v>#N/A</v>
      </c>
    </row>
    <row r="556" customFormat="false" ht="12.75" hidden="false" customHeight="false" outlineLevel="0" collapsed="false">
      <c r="A556" s="57" t="e">
        <f aca="false">INDEX(BucketTable,MATCH(B556,SumMonths,0),1)</f>
        <v>#N/A</v>
      </c>
      <c r="K556" s="57" t="e">
        <f aca="false">INDEX(lava,MATCH(B556,SumMonths,0),2)</f>
        <v>#N/A</v>
      </c>
    </row>
    <row r="557" customFormat="false" ht="12.75" hidden="false" customHeight="false" outlineLevel="0" collapsed="false">
      <c r="A557" s="57" t="e">
        <f aca="false">INDEX(BucketTable,MATCH(B557,SumMonths,0),1)</f>
        <v>#N/A</v>
      </c>
      <c r="K557" s="57" t="e">
        <f aca="false">INDEX(lava,MATCH(B557,SumMonths,0),2)</f>
        <v>#N/A</v>
      </c>
    </row>
    <row r="558" customFormat="false" ht="12.75" hidden="false" customHeight="false" outlineLevel="0" collapsed="false">
      <c r="A558" s="57" t="e">
        <f aca="false">INDEX(BucketTable,MATCH(B558,SumMonths,0),1)</f>
        <v>#N/A</v>
      </c>
      <c r="K558" s="57" t="e">
        <f aca="false">INDEX(lava,MATCH(B558,SumMonths,0),2)</f>
        <v>#N/A</v>
      </c>
    </row>
    <row r="559" customFormat="false" ht="12.75" hidden="false" customHeight="false" outlineLevel="0" collapsed="false">
      <c r="A559" s="57" t="e">
        <f aca="false">INDEX(BucketTable,MATCH(B559,SumMonths,0),1)</f>
        <v>#N/A</v>
      </c>
      <c r="K559" s="57" t="e">
        <f aca="false">INDEX(lava,MATCH(B559,SumMonths,0),2)</f>
        <v>#N/A</v>
      </c>
    </row>
    <row r="560" customFormat="false" ht="12.75" hidden="false" customHeight="false" outlineLevel="0" collapsed="false">
      <c r="A560" s="57" t="e">
        <f aca="false">INDEX(BucketTable,MATCH(B560,SumMonths,0),1)</f>
        <v>#N/A</v>
      </c>
      <c r="K560" s="57" t="e">
        <f aca="false">INDEX(lava,MATCH(B560,SumMonths,0),2)</f>
        <v>#N/A</v>
      </c>
    </row>
    <row r="561" customFormat="false" ht="12.75" hidden="false" customHeight="false" outlineLevel="0" collapsed="false">
      <c r="A561" s="57" t="e">
        <f aca="false">INDEX(BucketTable,MATCH(B561,SumMonths,0),1)</f>
        <v>#N/A</v>
      </c>
      <c r="K561" s="57" t="e">
        <f aca="false">INDEX(lava,MATCH(B561,SumMonths,0),2)</f>
        <v>#N/A</v>
      </c>
    </row>
    <row r="562" customFormat="false" ht="12.75" hidden="false" customHeight="false" outlineLevel="0" collapsed="false">
      <c r="A562" s="57" t="e">
        <f aca="false">INDEX(BucketTable,MATCH(B562,SumMonths,0),1)</f>
        <v>#N/A</v>
      </c>
      <c r="K562" s="57" t="e">
        <f aca="false">INDEX(lava,MATCH(B562,SumMonths,0),2)</f>
        <v>#N/A</v>
      </c>
    </row>
    <row r="563" customFormat="false" ht="12.75" hidden="false" customHeight="false" outlineLevel="0" collapsed="false">
      <c r="A563" s="57" t="e">
        <f aca="false">INDEX(BucketTable,MATCH(B563,SumMonths,0),1)</f>
        <v>#N/A</v>
      </c>
      <c r="K563" s="57" t="e">
        <f aca="false">INDEX(lava,MATCH(B563,SumMonths,0),2)</f>
        <v>#N/A</v>
      </c>
    </row>
    <row r="564" customFormat="false" ht="12.75" hidden="false" customHeight="false" outlineLevel="0" collapsed="false">
      <c r="A564" s="57" t="e">
        <f aca="false">INDEX(BucketTable,MATCH(B564,SumMonths,0),1)</f>
        <v>#N/A</v>
      </c>
      <c r="K564" s="57" t="e">
        <f aca="false">INDEX(lava,MATCH(B564,SumMonths,0),2)</f>
        <v>#N/A</v>
      </c>
    </row>
    <row r="565" customFormat="false" ht="12.75" hidden="false" customHeight="false" outlineLevel="0" collapsed="false">
      <c r="A565" s="57" t="e">
        <f aca="false">INDEX(BucketTable,MATCH(B565,SumMonths,0),1)</f>
        <v>#N/A</v>
      </c>
      <c r="K565" s="57" t="e">
        <f aca="false">INDEX(lava,MATCH(B565,SumMonths,0),2)</f>
        <v>#N/A</v>
      </c>
    </row>
    <row r="566" customFormat="false" ht="12.75" hidden="false" customHeight="false" outlineLevel="0" collapsed="false">
      <c r="A566" s="57" t="e">
        <f aca="false">INDEX(BucketTable,MATCH(B566,SumMonths,0),1)</f>
        <v>#N/A</v>
      </c>
      <c r="K566" s="57" t="e">
        <f aca="false">INDEX(lava,MATCH(B566,SumMonths,0),2)</f>
        <v>#N/A</v>
      </c>
    </row>
    <row r="567" customFormat="false" ht="12.75" hidden="false" customHeight="false" outlineLevel="0" collapsed="false">
      <c r="A567" s="57" t="e">
        <f aca="false">INDEX(BucketTable,MATCH(B567,SumMonths,0),1)</f>
        <v>#N/A</v>
      </c>
      <c r="K567" s="57" t="e">
        <f aca="false">INDEX(lava,MATCH(B567,SumMonths,0),2)</f>
        <v>#N/A</v>
      </c>
    </row>
    <row r="568" customFormat="false" ht="12.75" hidden="false" customHeight="false" outlineLevel="0" collapsed="false">
      <c r="A568" s="57" t="e">
        <f aca="false">INDEX(BucketTable,MATCH(B568,SumMonths,0),1)</f>
        <v>#N/A</v>
      </c>
      <c r="K568" s="57" t="e">
        <f aca="false">INDEX(lava,MATCH(B568,SumMonths,0),2)</f>
        <v>#N/A</v>
      </c>
    </row>
    <row r="569" customFormat="false" ht="12.75" hidden="false" customHeight="false" outlineLevel="0" collapsed="false">
      <c r="A569" s="57" t="e">
        <f aca="false">INDEX(BucketTable,MATCH(B569,SumMonths,0),1)</f>
        <v>#N/A</v>
      </c>
      <c r="K569" s="57" t="e">
        <f aca="false">INDEX(lava,MATCH(B569,SumMonths,0),2)</f>
        <v>#N/A</v>
      </c>
    </row>
    <row r="570" customFormat="false" ht="12.75" hidden="false" customHeight="false" outlineLevel="0" collapsed="false">
      <c r="A570" s="57" t="e">
        <f aca="false">INDEX(BucketTable,MATCH(B570,SumMonths,0),1)</f>
        <v>#N/A</v>
      </c>
      <c r="K570" s="57" t="e">
        <f aca="false">INDEX(lava,MATCH(B570,SumMonths,0),2)</f>
        <v>#N/A</v>
      </c>
    </row>
    <row r="571" customFormat="false" ht="12.75" hidden="false" customHeight="false" outlineLevel="0" collapsed="false">
      <c r="A571" s="57" t="e">
        <f aca="false">INDEX(BucketTable,MATCH(B571,SumMonths,0),1)</f>
        <v>#N/A</v>
      </c>
      <c r="K571" s="57" t="e">
        <f aca="false">INDEX(lava,MATCH(B571,SumMonths,0),2)</f>
        <v>#N/A</v>
      </c>
    </row>
    <row r="572" customFormat="false" ht="12.75" hidden="false" customHeight="false" outlineLevel="0" collapsed="false">
      <c r="A572" s="57" t="e">
        <f aca="false">INDEX(BucketTable,MATCH(B572,SumMonths,0),1)</f>
        <v>#N/A</v>
      </c>
      <c r="K572" s="57" t="e">
        <f aca="false">INDEX(lava,MATCH(B572,SumMonths,0),2)</f>
        <v>#N/A</v>
      </c>
    </row>
    <row r="573" customFormat="false" ht="12.75" hidden="false" customHeight="false" outlineLevel="0" collapsed="false">
      <c r="A573" s="57" t="e">
        <f aca="false">INDEX(BucketTable,MATCH(B573,SumMonths,0),1)</f>
        <v>#N/A</v>
      </c>
      <c r="K573" s="57" t="e">
        <f aca="false">INDEX(lava,MATCH(B573,SumMonths,0),2)</f>
        <v>#N/A</v>
      </c>
    </row>
    <row r="574" customFormat="false" ht="12.75" hidden="false" customHeight="false" outlineLevel="0" collapsed="false">
      <c r="A574" s="57" t="e">
        <f aca="false">INDEX(BucketTable,MATCH(B574,SumMonths,0),1)</f>
        <v>#N/A</v>
      </c>
      <c r="K574" s="57" t="e">
        <f aca="false">INDEX(lava,MATCH(B574,SumMonths,0),2)</f>
        <v>#N/A</v>
      </c>
    </row>
    <row r="575" customFormat="false" ht="12.75" hidden="false" customHeight="false" outlineLevel="0" collapsed="false">
      <c r="A575" s="57" t="e">
        <f aca="false">INDEX(BucketTable,MATCH(B575,SumMonths,0),1)</f>
        <v>#N/A</v>
      </c>
      <c r="K575" s="57" t="e">
        <f aca="false">INDEX(lava,MATCH(B575,SumMonths,0),2)</f>
        <v>#N/A</v>
      </c>
    </row>
    <row r="576" customFormat="false" ht="12.75" hidden="false" customHeight="false" outlineLevel="0" collapsed="false">
      <c r="A576" s="57" t="e">
        <f aca="false">INDEX(BucketTable,MATCH(B576,SumMonths,0),1)</f>
        <v>#N/A</v>
      </c>
      <c r="K576" s="57" t="e">
        <f aca="false">INDEX(lava,MATCH(B576,SumMonths,0),2)</f>
        <v>#N/A</v>
      </c>
    </row>
    <row r="577" customFormat="false" ht="12.75" hidden="false" customHeight="false" outlineLevel="0" collapsed="false">
      <c r="A577" s="57" t="e">
        <f aca="false">INDEX(BucketTable,MATCH(B577,SumMonths,0),1)</f>
        <v>#N/A</v>
      </c>
      <c r="K577" s="57" t="e">
        <f aca="false">INDEX(lava,MATCH(B577,SumMonths,0),2)</f>
        <v>#N/A</v>
      </c>
    </row>
    <row r="578" customFormat="false" ht="12.75" hidden="false" customHeight="false" outlineLevel="0" collapsed="false">
      <c r="A578" s="57" t="e">
        <f aca="false">INDEX(BucketTable,MATCH(B578,SumMonths,0),1)</f>
        <v>#N/A</v>
      </c>
      <c r="K578" s="57" t="e">
        <f aca="false">INDEX(lava,MATCH(B578,SumMonths,0),2)</f>
        <v>#N/A</v>
      </c>
    </row>
    <row r="579" customFormat="false" ht="12.75" hidden="false" customHeight="false" outlineLevel="0" collapsed="false">
      <c r="A579" s="57" t="e">
        <f aca="false">INDEX(BucketTable,MATCH(B579,SumMonths,0),1)</f>
        <v>#N/A</v>
      </c>
      <c r="K579" s="57" t="e">
        <f aca="false">INDEX(lava,MATCH(B579,SumMonths,0),2)</f>
        <v>#N/A</v>
      </c>
    </row>
    <row r="580" customFormat="false" ht="12.75" hidden="false" customHeight="false" outlineLevel="0" collapsed="false">
      <c r="A580" s="57" t="e">
        <f aca="false">INDEX(BucketTable,MATCH(B580,SumMonths,0),1)</f>
        <v>#N/A</v>
      </c>
      <c r="K580" s="57" t="e">
        <f aca="false">INDEX(lava,MATCH(B580,SumMonths,0),2)</f>
        <v>#N/A</v>
      </c>
    </row>
    <row r="581" customFormat="false" ht="12.75" hidden="false" customHeight="false" outlineLevel="0" collapsed="false">
      <c r="A581" s="57" t="e">
        <f aca="false">INDEX(BucketTable,MATCH(B581,SumMonths,0),1)</f>
        <v>#N/A</v>
      </c>
      <c r="K581" s="57" t="e">
        <f aca="false">INDEX(lava,MATCH(B581,SumMonths,0),2)</f>
        <v>#N/A</v>
      </c>
    </row>
    <row r="582" customFormat="false" ht="12.75" hidden="false" customHeight="false" outlineLevel="0" collapsed="false">
      <c r="A582" s="57" t="e">
        <f aca="false">INDEX(BucketTable,MATCH(B582,SumMonths,0),1)</f>
        <v>#N/A</v>
      </c>
      <c r="K582" s="57" t="e">
        <f aca="false">INDEX(lava,MATCH(B582,SumMonths,0),2)</f>
        <v>#N/A</v>
      </c>
    </row>
    <row r="583" customFormat="false" ht="12.75" hidden="false" customHeight="false" outlineLevel="0" collapsed="false">
      <c r="A583" s="57" t="e">
        <f aca="false">INDEX(BucketTable,MATCH(B583,SumMonths,0),1)</f>
        <v>#N/A</v>
      </c>
      <c r="K583" s="57" t="e">
        <f aca="false">INDEX(lava,MATCH(B583,SumMonths,0),2)</f>
        <v>#N/A</v>
      </c>
    </row>
    <row r="584" customFormat="false" ht="12.75" hidden="false" customHeight="false" outlineLevel="0" collapsed="false">
      <c r="A584" s="57" t="e">
        <f aca="false">INDEX(BucketTable,MATCH(B584,SumMonths,0),1)</f>
        <v>#N/A</v>
      </c>
      <c r="K584" s="57" t="e">
        <f aca="false">INDEX(lava,MATCH(B584,SumMonths,0),2)</f>
        <v>#N/A</v>
      </c>
    </row>
    <row r="585" customFormat="false" ht="12.75" hidden="false" customHeight="false" outlineLevel="0" collapsed="false">
      <c r="A585" s="57" t="e">
        <f aca="false">INDEX(BucketTable,MATCH(B585,SumMonths,0),1)</f>
        <v>#N/A</v>
      </c>
      <c r="K585" s="57" t="e">
        <f aca="false">INDEX(lava,MATCH(B585,SumMonths,0),2)</f>
        <v>#N/A</v>
      </c>
    </row>
    <row r="586" customFormat="false" ht="12.75" hidden="false" customHeight="false" outlineLevel="0" collapsed="false">
      <c r="A586" s="57" t="e">
        <f aca="false">INDEX(BucketTable,MATCH(B586,SumMonths,0),1)</f>
        <v>#N/A</v>
      </c>
      <c r="K586" s="57" t="e">
        <f aca="false">INDEX(lava,MATCH(B586,SumMonths,0),2)</f>
        <v>#N/A</v>
      </c>
    </row>
    <row r="587" customFormat="false" ht="12.75" hidden="false" customHeight="false" outlineLevel="0" collapsed="false">
      <c r="A587" s="57" t="e">
        <f aca="false">INDEX(BucketTable,MATCH(B587,SumMonths,0),1)</f>
        <v>#N/A</v>
      </c>
      <c r="K587" s="57" t="e">
        <f aca="false">INDEX(lava,MATCH(B587,SumMonths,0),2)</f>
        <v>#N/A</v>
      </c>
    </row>
    <row r="588" customFormat="false" ht="12.75" hidden="false" customHeight="false" outlineLevel="0" collapsed="false">
      <c r="A588" s="57" t="e">
        <f aca="false">INDEX(BucketTable,MATCH(B588,SumMonths,0),1)</f>
        <v>#N/A</v>
      </c>
      <c r="K588" s="57" t="e">
        <f aca="false">INDEX(lava,MATCH(B588,SumMonths,0),2)</f>
        <v>#N/A</v>
      </c>
    </row>
    <row r="589" customFormat="false" ht="12.75" hidden="false" customHeight="false" outlineLevel="0" collapsed="false">
      <c r="A589" s="57" t="e">
        <f aca="false">INDEX(BucketTable,MATCH(B589,SumMonths,0),1)</f>
        <v>#N/A</v>
      </c>
      <c r="K589" s="57" t="e">
        <f aca="false">INDEX(lava,MATCH(B589,SumMonths,0),2)</f>
        <v>#N/A</v>
      </c>
    </row>
    <row r="590" customFormat="false" ht="12.75" hidden="false" customHeight="false" outlineLevel="0" collapsed="false">
      <c r="A590" s="57" t="e">
        <f aca="false">INDEX(BucketTable,MATCH(B590,SumMonths,0),1)</f>
        <v>#N/A</v>
      </c>
      <c r="K590" s="57" t="e">
        <f aca="false">INDEX(lava,MATCH(B590,SumMonths,0),2)</f>
        <v>#N/A</v>
      </c>
    </row>
    <row r="591" customFormat="false" ht="12.75" hidden="false" customHeight="false" outlineLevel="0" collapsed="false">
      <c r="A591" s="57" t="e">
        <f aca="false">INDEX(BucketTable,MATCH(B591,SumMonths,0),1)</f>
        <v>#N/A</v>
      </c>
      <c r="K591" s="57" t="e">
        <f aca="false">INDEX(lava,MATCH(B591,SumMonths,0),2)</f>
        <v>#N/A</v>
      </c>
    </row>
    <row r="592" customFormat="false" ht="12.75" hidden="false" customHeight="false" outlineLevel="0" collapsed="false">
      <c r="A592" s="57" t="e">
        <f aca="false">INDEX(BucketTable,MATCH(B592,SumMonths,0),1)</f>
        <v>#N/A</v>
      </c>
      <c r="K592" s="57" t="e">
        <f aca="false">INDEX(lava,MATCH(B592,SumMonths,0),2)</f>
        <v>#N/A</v>
      </c>
    </row>
    <row r="593" customFormat="false" ht="12.75" hidden="false" customHeight="false" outlineLevel="0" collapsed="false">
      <c r="A593" s="57" t="e">
        <f aca="false">INDEX(BucketTable,MATCH(B593,SumMonths,0),1)</f>
        <v>#N/A</v>
      </c>
      <c r="K593" s="57" t="e">
        <f aca="false">INDEX(lava,MATCH(B593,SumMonths,0),2)</f>
        <v>#N/A</v>
      </c>
    </row>
    <row r="594" customFormat="false" ht="12.75" hidden="false" customHeight="false" outlineLevel="0" collapsed="false">
      <c r="A594" s="57" t="e">
        <f aca="false">INDEX(BucketTable,MATCH(B594,SumMonths,0),1)</f>
        <v>#N/A</v>
      </c>
      <c r="K594" s="57" t="e">
        <f aca="false">INDEX(lava,MATCH(B594,SumMonths,0),2)</f>
        <v>#N/A</v>
      </c>
    </row>
    <row r="595" customFormat="false" ht="12.75" hidden="false" customHeight="false" outlineLevel="0" collapsed="false">
      <c r="A595" s="57" t="e">
        <f aca="false">INDEX(BucketTable,MATCH(B595,SumMonths,0),1)</f>
        <v>#N/A</v>
      </c>
      <c r="K595" s="57" t="e">
        <f aca="false">INDEX(lava,MATCH(B595,SumMonths,0),2)</f>
        <v>#N/A</v>
      </c>
    </row>
    <row r="596" customFormat="false" ht="12.75" hidden="false" customHeight="false" outlineLevel="0" collapsed="false">
      <c r="A596" s="57" t="e">
        <f aca="false">INDEX(BucketTable,MATCH(B596,SumMonths,0),1)</f>
        <v>#N/A</v>
      </c>
      <c r="K596" s="57" t="e">
        <f aca="false">INDEX(lava,MATCH(B596,SumMonths,0),2)</f>
        <v>#N/A</v>
      </c>
    </row>
    <row r="597" customFormat="false" ht="12.75" hidden="false" customHeight="false" outlineLevel="0" collapsed="false">
      <c r="A597" s="57" t="e">
        <f aca="false">INDEX(BucketTable,MATCH(B597,SumMonths,0),1)</f>
        <v>#N/A</v>
      </c>
      <c r="K597" s="57" t="e">
        <f aca="false">INDEX(lava,MATCH(B597,SumMonths,0),2)</f>
        <v>#N/A</v>
      </c>
    </row>
    <row r="598" customFormat="false" ht="12.75" hidden="false" customHeight="false" outlineLevel="0" collapsed="false">
      <c r="A598" s="57" t="e">
        <f aca="false">INDEX(BucketTable,MATCH(B598,SumMonths,0),1)</f>
        <v>#N/A</v>
      </c>
      <c r="K598" s="57" t="e">
        <f aca="false">INDEX(lava,MATCH(B598,SumMonths,0),2)</f>
        <v>#N/A</v>
      </c>
    </row>
    <row r="599" customFormat="false" ht="12.75" hidden="false" customHeight="false" outlineLevel="0" collapsed="false">
      <c r="A599" s="57" t="e">
        <f aca="false">INDEX(BucketTable,MATCH(B599,SumMonths,0),1)</f>
        <v>#N/A</v>
      </c>
      <c r="K599" s="57" t="e">
        <f aca="false">INDEX(lava,MATCH(B599,SumMonths,0),2)</f>
        <v>#N/A</v>
      </c>
    </row>
    <row r="600" customFormat="false" ht="12.75" hidden="false" customHeight="false" outlineLevel="0" collapsed="false">
      <c r="A600" s="57" t="e">
        <f aca="false">INDEX(BucketTable,MATCH(B600,SumMonths,0),1)</f>
        <v>#N/A</v>
      </c>
      <c r="K600" s="57" t="e">
        <f aca="false">INDEX(lava,MATCH(B600,SumMonths,0),2)</f>
        <v>#N/A</v>
      </c>
    </row>
    <row r="601" customFormat="false" ht="12.75" hidden="false" customHeight="false" outlineLevel="0" collapsed="false">
      <c r="A601" s="57" t="e">
        <f aca="false">INDEX(BucketTable,MATCH(B601,SumMonths,0),1)</f>
        <v>#N/A</v>
      </c>
      <c r="K601" s="57" t="e">
        <f aca="false">INDEX(lava,MATCH(B601,SumMonths,0),2)</f>
        <v>#N/A</v>
      </c>
    </row>
    <row r="602" customFormat="false" ht="12.75" hidden="false" customHeight="false" outlineLevel="0" collapsed="false">
      <c r="A602" s="57" t="e">
        <f aca="false">INDEX(BucketTable,MATCH(B602,SumMonths,0),1)</f>
        <v>#N/A</v>
      </c>
      <c r="K602" s="57" t="e">
        <f aca="false">INDEX(lava,MATCH(B602,SumMonths,0),2)</f>
        <v>#N/A</v>
      </c>
    </row>
    <row r="603" customFormat="false" ht="12.75" hidden="false" customHeight="false" outlineLevel="0" collapsed="false">
      <c r="A603" s="57" t="e">
        <f aca="false">INDEX(BucketTable,MATCH(B603,SumMonths,0),1)</f>
        <v>#N/A</v>
      </c>
      <c r="K603" s="57" t="e">
        <f aca="false">INDEX(lava,MATCH(B603,SumMonths,0),2)</f>
        <v>#N/A</v>
      </c>
    </row>
    <row r="604" customFormat="false" ht="12.75" hidden="false" customHeight="false" outlineLevel="0" collapsed="false">
      <c r="A604" s="57" t="e">
        <f aca="false">INDEX(BucketTable,MATCH(B604,SumMonths,0),1)</f>
        <v>#N/A</v>
      </c>
      <c r="K604" s="57" t="e">
        <f aca="false">INDEX(lava,MATCH(B604,SumMonths,0),2)</f>
        <v>#N/A</v>
      </c>
    </row>
    <row r="605" customFormat="false" ht="12.75" hidden="false" customHeight="false" outlineLevel="0" collapsed="false">
      <c r="A605" s="57" t="e">
        <f aca="false">INDEX(BucketTable,MATCH(B605,SumMonths,0),1)</f>
        <v>#N/A</v>
      </c>
      <c r="K605" s="57" t="e">
        <f aca="false">INDEX(lava,MATCH(B605,SumMonths,0),2)</f>
        <v>#N/A</v>
      </c>
    </row>
    <row r="606" customFormat="false" ht="12.75" hidden="false" customHeight="false" outlineLevel="0" collapsed="false">
      <c r="A606" s="57" t="e">
        <f aca="false">INDEX(BucketTable,MATCH(B606,SumMonths,0),1)</f>
        <v>#N/A</v>
      </c>
      <c r="K606" s="57" t="e">
        <f aca="false">INDEX(lava,MATCH(B606,SumMonths,0),2)</f>
        <v>#N/A</v>
      </c>
    </row>
    <row r="607" customFormat="false" ht="12.75" hidden="false" customHeight="false" outlineLevel="0" collapsed="false">
      <c r="A607" s="57" t="e">
        <f aca="false">INDEX(BucketTable,MATCH(B607,SumMonths,0),1)</f>
        <v>#N/A</v>
      </c>
      <c r="K607" s="57" t="e">
        <f aca="false">INDEX(lava,MATCH(B607,SumMonths,0),2)</f>
        <v>#N/A</v>
      </c>
    </row>
    <row r="608" customFormat="false" ht="12.75" hidden="false" customHeight="false" outlineLevel="0" collapsed="false">
      <c r="A608" s="57" t="e">
        <f aca="false">INDEX(BucketTable,MATCH(B608,SumMonths,0),1)</f>
        <v>#N/A</v>
      </c>
      <c r="K608" s="57" t="e">
        <f aca="false">INDEX(lava,MATCH(B608,SumMonths,0),2)</f>
        <v>#N/A</v>
      </c>
    </row>
    <row r="609" customFormat="false" ht="12.75" hidden="false" customHeight="false" outlineLevel="0" collapsed="false">
      <c r="A609" s="57" t="e">
        <f aca="false">INDEX(BucketTable,MATCH(B609,SumMonths,0),1)</f>
        <v>#N/A</v>
      </c>
      <c r="K609" s="57" t="e">
        <f aca="false">INDEX(lava,MATCH(B609,SumMonths,0),2)</f>
        <v>#N/A</v>
      </c>
    </row>
    <row r="610" customFormat="false" ht="12.75" hidden="false" customHeight="false" outlineLevel="0" collapsed="false">
      <c r="A610" s="57" t="e">
        <f aca="false">INDEX(BucketTable,MATCH(B610,SumMonths,0),1)</f>
        <v>#N/A</v>
      </c>
      <c r="K610" s="57" t="e">
        <f aca="false">INDEX(lava,MATCH(B610,SumMonths,0),2)</f>
        <v>#N/A</v>
      </c>
    </row>
    <row r="611" customFormat="false" ht="12.75" hidden="false" customHeight="false" outlineLevel="0" collapsed="false">
      <c r="A611" s="57" t="e">
        <f aca="false">INDEX(BucketTable,MATCH(B611,SumMonths,0),1)</f>
        <v>#N/A</v>
      </c>
      <c r="K611" s="57" t="e">
        <f aca="false">INDEX(lava,MATCH(B611,SumMonths,0),2)</f>
        <v>#N/A</v>
      </c>
    </row>
    <row r="612" customFormat="false" ht="12.75" hidden="false" customHeight="false" outlineLevel="0" collapsed="false">
      <c r="A612" s="57" t="e">
        <f aca="false">INDEX(BucketTable,MATCH(B612,SumMonths,0),1)</f>
        <v>#N/A</v>
      </c>
      <c r="K612" s="57" t="e">
        <f aca="false">INDEX(lava,MATCH(B612,SumMonths,0),2)</f>
        <v>#N/A</v>
      </c>
    </row>
    <row r="613" customFormat="false" ht="12.75" hidden="false" customHeight="false" outlineLevel="0" collapsed="false">
      <c r="A613" s="57" t="e">
        <f aca="false">INDEX(BucketTable,MATCH(B613,SumMonths,0),1)</f>
        <v>#N/A</v>
      </c>
      <c r="K613" s="57" t="e">
        <f aca="false">INDEX(lava,MATCH(B613,SumMonths,0),2)</f>
        <v>#N/A</v>
      </c>
    </row>
    <row r="614" customFormat="false" ht="12.75" hidden="false" customHeight="false" outlineLevel="0" collapsed="false">
      <c r="A614" s="57" t="e">
        <f aca="false">INDEX(BucketTable,MATCH(B614,SumMonths,0),1)</f>
        <v>#N/A</v>
      </c>
      <c r="K614" s="57" t="e">
        <f aca="false">INDEX(lava,MATCH(B614,SumMonths,0),2)</f>
        <v>#N/A</v>
      </c>
    </row>
    <row r="615" customFormat="false" ht="12.75" hidden="false" customHeight="false" outlineLevel="0" collapsed="false">
      <c r="A615" s="57" t="e">
        <f aca="false">INDEX(BucketTable,MATCH(B615,SumMonths,0),1)</f>
        <v>#N/A</v>
      </c>
      <c r="K615" s="57" t="e">
        <f aca="false">INDEX(lava,MATCH(B615,SumMonths,0),2)</f>
        <v>#N/A</v>
      </c>
    </row>
    <row r="616" customFormat="false" ht="12.75" hidden="false" customHeight="false" outlineLevel="0" collapsed="false">
      <c r="A616" s="57" t="e">
        <f aca="false">INDEX(BucketTable,MATCH(B616,SumMonths,0),1)</f>
        <v>#N/A</v>
      </c>
      <c r="K616" s="57" t="e">
        <f aca="false">INDEX(lava,MATCH(B616,SumMonths,0),2)</f>
        <v>#N/A</v>
      </c>
    </row>
    <row r="617" customFormat="false" ht="12.75" hidden="false" customHeight="false" outlineLevel="0" collapsed="false">
      <c r="A617" s="57" t="e">
        <f aca="false">INDEX(BucketTable,MATCH(B617,SumMonths,0),1)</f>
        <v>#N/A</v>
      </c>
      <c r="K617" s="57" t="e">
        <f aca="false">INDEX(lava,MATCH(B617,SumMonths,0),2)</f>
        <v>#N/A</v>
      </c>
    </row>
    <row r="618" customFormat="false" ht="12.75" hidden="false" customHeight="false" outlineLevel="0" collapsed="false">
      <c r="A618" s="57" t="e">
        <f aca="false">INDEX(BucketTable,MATCH(B618,SumMonths,0),1)</f>
        <v>#N/A</v>
      </c>
      <c r="K618" s="57" t="e">
        <f aca="false">INDEX(lava,MATCH(B618,SumMonths,0),2)</f>
        <v>#N/A</v>
      </c>
    </row>
    <row r="619" customFormat="false" ht="12.75" hidden="false" customHeight="false" outlineLevel="0" collapsed="false">
      <c r="A619" s="57" t="e">
        <f aca="false">INDEX(BucketTable,MATCH(B619,SumMonths,0),1)</f>
        <v>#N/A</v>
      </c>
      <c r="K619" s="57" t="e">
        <f aca="false">INDEX(lava,MATCH(B619,SumMonths,0),2)</f>
        <v>#N/A</v>
      </c>
    </row>
    <row r="620" customFormat="false" ht="12.75" hidden="false" customHeight="false" outlineLevel="0" collapsed="false">
      <c r="A620" s="57" t="e">
        <f aca="false">INDEX(BucketTable,MATCH(B620,SumMonths,0),1)</f>
        <v>#N/A</v>
      </c>
      <c r="K620" s="57" t="e">
        <f aca="false">INDEX(lava,MATCH(B620,SumMonths,0),2)</f>
        <v>#N/A</v>
      </c>
    </row>
    <row r="621" customFormat="false" ht="12.75" hidden="false" customHeight="false" outlineLevel="0" collapsed="false">
      <c r="A621" s="57" t="e">
        <f aca="false">INDEX(BucketTable,MATCH(B621,SumMonths,0),1)</f>
        <v>#N/A</v>
      </c>
      <c r="K621" s="57" t="e">
        <f aca="false">INDEX(lava,MATCH(B621,SumMonths,0),2)</f>
        <v>#N/A</v>
      </c>
    </row>
    <row r="622" customFormat="false" ht="12.75" hidden="false" customHeight="false" outlineLevel="0" collapsed="false">
      <c r="A622" s="57" t="e">
        <f aca="false">INDEX(BucketTable,MATCH(B622,SumMonths,0),1)</f>
        <v>#N/A</v>
      </c>
      <c r="K622" s="57" t="e">
        <f aca="false">INDEX(lava,MATCH(B622,SumMonths,0),2)</f>
        <v>#N/A</v>
      </c>
    </row>
    <row r="623" customFormat="false" ht="12.75" hidden="false" customHeight="false" outlineLevel="0" collapsed="false">
      <c r="A623" s="57" t="e">
        <f aca="false">INDEX(BucketTable,MATCH(B623,SumMonths,0),1)</f>
        <v>#N/A</v>
      </c>
      <c r="K623" s="57" t="e">
        <f aca="false">INDEX(lava,MATCH(B623,SumMonths,0),2)</f>
        <v>#N/A</v>
      </c>
    </row>
    <row r="624" customFormat="false" ht="12.75" hidden="false" customHeight="false" outlineLevel="0" collapsed="false">
      <c r="A624" s="57" t="e">
        <f aca="false">INDEX(BucketTable,MATCH(B624,SumMonths,0),1)</f>
        <v>#N/A</v>
      </c>
      <c r="K624" s="57" t="e">
        <f aca="false">INDEX(lava,MATCH(B624,SumMonths,0),2)</f>
        <v>#N/A</v>
      </c>
    </row>
    <row r="625" customFormat="false" ht="12.75" hidden="false" customHeight="false" outlineLevel="0" collapsed="false">
      <c r="A625" s="57" t="e">
        <f aca="false">INDEX(BucketTable,MATCH(B625,SumMonths,0),1)</f>
        <v>#N/A</v>
      </c>
      <c r="K625" s="57" t="e">
        <f aca="false">INDEX(lava,MATCH(B625,SumMonths,0),2)</f>
        <v>#N/A</v>
      </c>
    </row>
    <row r="626" customFormat="false" ht="12.75" hidden="false" customHeight="false" outlineLevel="0" collapsed="false">
      <c r="A626" s="57" t="e">
        <f aca="false">INDEX(BucketTable,MATCH(B626,SumMonths,0),1)</f>
        <v>#N/A</v>
      </c>
      <c r="K626" s="57" t="e">
        <f aca="false">INDEX(lava,MATCH(B626,SumMonths,0),2)</f>
        <v>#N/A</v>
      </c>
    </row>
    <row r="627" customFormat="false" ht="12.75" hidden="false" customHeight="false" outlineLevel="0" collapsed="false">
      <c r="A627" s="57" t="e">
        <f aca="false">INDEX(BucketTable,MATCH(B627,SumMonths,0),1)</f>
        <v>#N/A</v>
      </c>
      <c r="K627" s="57" t="e">
        <f aca="false">INDEX(lava,MATCH(B627,SumMonths,0),2)</f>
        <v>#N/A</v>
      </c>
    </row>
    <row r="628" customFormat="false" ht="12.75" hidden="false" customHeight="false" outlineLevel="0" collapsed="false">
      <c r="A628" s="57" t="e">
        <f aca="false">INDEX(BucketTable,MATCH(B628,SumMonths,0),1)</f>
        <v>#N/A</v>
      </c>
      <c r="K628" s="57" t="e">
        <f aca="false">INDEX(lava,MATCH(B628,SumMonths,0),2)</f>
        <v>#N/A</v>
      </c>
    </row>
    <row r="629" customFormat="false" ht="12.75" hidden="false" customHeight="false" outlineLevel="0" collapsed="false">
      <c r="A629" s="57" t="e">
        <f aca="false">INDEX(BucketTable,MATCH(B629,SumMonths,0),1)</f>
        <v>#N/A</v>
      </c>
      <c r="K629" s="57" t="e">
        <f aca="false">INDEX(lava,MATCH(B629,SumMonths,0),2)</f>
        <v>#N/A</v>
      </c>
    </row>
    <row r="630" customFormat="false" ht="12.75" hidden="false" customHeight="false" outlineLevel="0" collapsed="false">
      <c r="A630" s="57" t="e">
        <f aca="false">INDEX(BucketTable,MATCH(B630,SumMonths,0),1)</f>
        <v>#N/A</v>
      </c>
      <c r="K630" s="57" t="e">
        <f aca="false">INDEX(lava,MATCH(B630,SumMonths,0),2)</f>
        <v>#N/A</v>
      </c>
    </row>
    <row r="631" customFormat="false" ht="12.75" hidden="false" customHeight="false" outlineLevel="0" collapsed="false">
      <c r="A631" s="57" t="e">
        <f aca="false">INDEX(BucketTable,MATCH(B631,SumMonths,0),1)</f>
        <v>#N/A</v>
      </c>
      <c r="K631" s="57" t="e">
        <f aca="false">INDEX(lava,MATCH(B631,SumMonths,0),2)</f>
        <v>#N/A</v>
      </c>
    </row>
    <row r="632" customFormat="false" ht="12.75" hidden="false" customHeight="false" outlineLevel="0" collapsed="false">
      <c r="A632" s="57" t="e">
        <f aca="false">INDEX(BucketTable,MATCH(B632,SumMonths,0),1)</f>
        <v>#N/A</v>
      </c>
      <c r="K632" s="57" t="e">
        <f aca="false">INDEX(lava,MATCH(B632,SumMonths,0),2)</f>
        <v>#N/A</v>
      </c>
    </row>
    <row r="633" customFormat="false" ht="12.75" hidden="false" customHeight="false" outlineLevel="0" collapsed="false">
      <c r="A633" s="57" t="e">
        <f aca="false">INDEX(BucketTable,MATCH(B633,SumMonths,0),1)</f>
        <v>#N/A</v>
      </c>
      <c r="K633" s="57" t="e">
        <f aca="false">INDEX(lava,MATCH(B633,SumMonths,0),2)</f>
        <v>#N/A</v>
      </c>
    </row>
    <row r="634" customFormat="false" ht="12.75" hidden="false" customHeight="false" outlineLevel="0" collapsed="false">
      <c r="A634" s="57" t="e">
        <f aca="false">INDEX(BucketTable,MATCH(B634,SumMonths,0),1)</f>
        <v>#N/A</v>
      </c>
      <c r="K634" s="57" t="e">
        <f aca="false">INDEX(lava,MATCH(B634,SumMonths,0),2)</f>
        <v>#N/A</v>
      </c>
    </row>
    <row r="635" customFormat="false" ht="12.75" hidden="false" customHeight="false" outlineLevel="0" collapsed="false">
      <c r="A635" s="57" t="e">
        <f aca="false">INDEX(BucketTable,MATCH(B635,SumMonths,0),1)</f>
        <v>#N/A</v>
      </c>
      <c r="K635" s="57" t="e">
        <f aca="false">INDEX(lava,MATCH(B635,SumMonths,0),2)</f>
        <v>#N/A</v>
      </c>
    </row>
    <row r="636" customFormat="false" ht="12.75" hidden="false" customHeight="false" outlineLevel="0" collapsed="false">
      <c r="A636" s="57" t="e">
        <f aca="false">INDEX(BucketTable,MATCH(B636,SumMonths,0),1)</f>
        <v>#N/A</v>
      </c>
      <c r="K636" s="57" t="e">
        <f aca="false">INDEX(lava,MATCH(B636,SumMonths,0),2)</f>
        <v>#N/A</v>
      </c>
    </row>
    <row r="637" customFormat="false" ht="12.75" hidden="false" customHeight="false" outlineLevel="0" collapsed="false">
      <c r="A637" s="57" t="e">
        <f aca="false">INDEX(BucketTable,MATCH(B637,SumMonths,0),1)</f>
        <v>#N/A</v>
      </c>
      <c r="K637" s="57" t="e">
        <f aca="false">INDEX(lava,MATCH(B637,SumMonths,0),2)</f>
        <v>#N/A</v>
      </c>
    </row>
    <row r="638" customFormat="false" ht="12.75" hidden="false" customHeight="false" outlineLevel="0" collapsed="false">
      <c r="A638" s="57" t="e">
        <f aca="false">INDEX(BucketTable,MATCH(B638,SumMonths,0),1)</f>
        <v>#N/A</v>
      </c>
      <c r="K638" s="57" t="e">
        <f aca="false">INDEX(lava,MATCH(B638,SumMonths,0),2)</f>
        <v>#N/A</v>
      </c>
    </row>
    <row r="639" customFormat="false" ht="12.75" hidden="false" customHeight="false" outlineLevel="0" collapsed="false">
      <c r="A639" s="57" t="e">
        <f aca="false">INDEX(BucketTable,MATCH(B639,SumMonths,0),1)</f>
        <v>#N/A</v>
      </c>
      <c r="K639" s="57" t="e">
        <f aca="false">INDEX(lava,MATCH(B639,SumMonths,0),2)</f>
        <v>#N/A</v>
      </c>
    </row>
    <row r="640" customFormat="false" ht="12.75" hidden="false" customHeight="false" outlineLevel="0" collapsed="false">
      <c r="A640" s="57" t="e">
        <f aca="false">INDEX(BucketTable,MATCH(B640,SumMonths,0),1)</f>
        <v>#N/A</v>
      </c>
      <c r="K640" s="57" t="e">
        <f aca="false">INDEX(lava,MATCH(B640,SumMonths,0),2)</f>
        <v>#N/A</v>
      </c>
    </row>
    <row r="641" customFormat="false" ht="12.75" hidden="false" customHeight="false" outlineLevel="0" collapsed="false">
      <c r="A641" s="57" t="e">
        <f aca="false">INDEX(BucketTable,MATCH(B641,SumMonths,0),1)</f>
        <v>#N/A</v>
      </c>
      <c r="K641" s="57" t="e">
        <f aca="false">INDEX(lava,MATCH(B641,SumMonths,0),2)</f>
        <v>#N/A</v>
      </c>
    </row>
    <row r="642" customFormat="false" ht="12.75" hidden="false" customHeight="false" outlineLevel="0" collapsed="false">
      <c r="A642" s="57" t="e">
        <f aca="false">INDEX(BucketTable,MATCH(B642,SumMonths,0),1)</f>
        <v>#N/A</v>
      </c>
      <c r="K642" s="57" t="e">
        <f aca="false">INDEX(lava,MATCH(B642,SumMonths,0),2)</f>
        <v>#N/A</v>
      </c>
    </row>
    <row r="643" customFormat="false" ht="12.75" hidden="false" customHeight="false" outlineLevel="0" collapsed="false">
      <c r="A643" s="57" t="e">
        <f aca="false">INDEX(BucketTable,MATCH(B643,SumMonths,0),1)</f>
        <v>#N/A</v>
      </c>
      <c r="K643" s="57" t="e">
        <f aca="false">INDEX(lava,MATCH(B643,SumMonths,0),2)</f>
        <v>#N/A</v>
      </c>
    </row>
    <row r="644" customFormat="false" ht="12.75" hidden="false" customHeight="false" outlineLevel="0" collapsed="false">
      <c r="A644" s="57" t="e">
        <f aca="false">INDEX(BucketTable,MATCH(B644,SumMonths,0),1)</f>
        <v>#N/A</v>
      </c>
      <c r="K644" s="57" t="e">
        <f aca="false">INDEX(lava,MATCH(B644,SumMonths,0),2)</f>
        <v>#N/A</v>
      </c>
    </row>
    <row r="645" customFormat="false" ht="12.75" hidden="false" customHeight="false" outlineLevel="0" collapsed="false">
      <c r="A645" s="57" t="e">
        <f aca="false">INDEX(BucketTable,MATCH(B645,SumMonths,0),1)</f>
        <v>#N/A</v>
      </c>
      <c r="K645" s="57" t="e">
        <f aca="false">INDEX(lava,MATCH(B645,SumMonths,0),2)</f>
        <v>#N/A</v>
      </c>
    </row>
    <row r="646" customFormat="false" ht="12.75" hidden="false" customHeight="false" outlineLevel="0" collapsed="false">
      <c r="A646" s="57" t="e">
        <f aca="false">INDEX(BucketTable,MATCH(B646,SumMonths,0),1)</f>
        <v>#N/A</v>
      </c>
      <c r="K646" s="57" t="e">
        <f aca="false">INDEX(lava,MATCH(B646,SumMonths,0),2)</f>
        <v>#N/A</v>
      </c>
    </row>
    <row r="647" customFormat="false" ht="12.75" hidden="false" customHeight="false" outlineLevel="0" collapsed="false">
      <c r="A647" s="57" t="e">
        <f aca="false">INDEX(BucketTable,MATCH(B647,SumMonths,0),1)</f>
        <v>#N/A</v>
      </c>
      <c r="K647" s="57" t="e">
        <f aca="false">INDEX(lava,MATCH(B647,SumMonths,0),2)</f>
        <v>#N/A</v>
      </c>
    </row>
    <row r="648" customFormat="false" ht="12.75" hidden="false" customHeight="false" outlineLevel="0" collapsed="false">
      <c r="A648" s="57" t="e">
        <f aca="false">INDEX(BucketTable,MATCH(B648,SumMonths,0),1)</f>
        <v>#N/A</v>
      </c>
      <c r="K648" s="57" t="e">
        <f aca="false">INDEX(lava,MATCH(B648,SumMonths,0),2)</f>
        <v>#N/A</v>
      </c>
    </row>
    <row r="649" customFormat="false" ht="12.75" hidden="false" customHeight="false" outlineLevel="0" collapsed="false">
      <c r="A649" s="57" t="e">
        <f aca="false">INDEX(BucketTable,MATCH(B649,SumMonths,0),1)</f>
        <v>#N/A</v>
      </c>
      <c r="K649" s="57" t="e">
        <f aca="false">INDEX(lava,MATCH(B649,SumMonths,0),2)</f>
        <v>#N/A</v>
      </c>
    </row>
    <row r="650" customFormat="false" ht="12.75" hidden="false" customHeight="false" outlineLevel="0" collapsed="false">
      <c r="A650" s="57" t="e">
        <f aca="false">INDEX(BucketTable,MATCH(B650,SumMonths,0),1)</f>
        <v>#N/A</v>
      </c>
      <c r="K650" s="57" t="e">
        <f aca="false">INDEX(lava,MATCH(B650,SumMonths,0),2)</f>
        <v>#N/A</v>
      </c>
    </row>
    <row r="651" customFormat="false" ht="12.75" hidden="false" customHeight="false" outlineLevel="0" collapsed="false">
      <c r="A651" s="57" t="e">
        <f aca="false">INDEX(BucketTable,MATCH(B651,SumMonths,0),1)</f>
        <v>#N/A</v>
      </c>
      <c r="K651" s="57" t="e">
        <f aca="false">INDEX(lava,MATCH(B651,SumMonths,0),2)</f>
        <v>#N/A</v>
      </c>
    </row>
    <row r="652" customFormat="false" ht="12.75" hidden="false" customHeight="false" outlineLevel="0" collapsed="false">
      <c r="A652" s="57" t="e">
        <f aca="false">INDEX(BucketTable,MATCH(B652,SumMonths,0),1)</f>
        <v>#N/A</v>
      </c>
      <c r="K652" s="57" t="e">
        <f aca="false">INDEX(lava,MATCH(B652,SumMonths,0),2)</f>
        <v>#N/A</v>
      </c>
    </row>
    <row r="653" customFormat="false" ht="12.75" hidden="false" customHeight="false" outlineLevel="0" collapsed="false">
      <c r="A653" s="57" t="e">
        <f aca="false">INDEX(BucketTable,MATCH(B653,SumMonths,0),1)</f>
        <v>#N/A</v>
      </c>
      <c r="K653" s="57" t="e">
        <f aca="false">INDEX(lava,MATCH(B653,SumMonths,0),2)</f>
        <v>#N/A</v>
      </c>
    </row>
    <row r="654" customFormat="false" ht="12.75" hidden="false" customHeight="false" outlineLevel="0" collapsed="false">
      <c r="A654" s="57" t="e">
        <f aca="false">INDEX(BucketTable,MATCH(B654,SumMonths,0),1)</f>
        <v>#N/A</v>
      </c>
      <c r="K654" s="57" t="e">
        <f aca="false">INDEX(lava,MATCH(B654,SumMonths,0),2)</f>
        <v>#N/A</v>
      </c>
    </row>
    <row r="655" customFormat="false" ht="12.75" hidden="false" customHeight="false" outlineLevel="0" collapsed="false">
      <c r="A655" s="57" t="e">
        <f aca="false">INDEX(BucketTable,MATCH(B655,SumMonths,0),1)</f>
        <v>#N/A</v>
      </c>
      <c r="K655" s="57" t="e">
        <f aca="false">INDEX(lava,MATCH(B655,SumMonths,0),2)</f>
        <v>#N/A</v>
      </c>
    </row>
    <row r="656" customFormat="false" ht="12.75" hidden="false" customHeight="false" outlineLevel="0" collapsed="false">
      <c r="A656" s="57" t="e">
        <f aca="false">INDEX(BucketTable,MATCH(B656,SumMonths,0),1)</f>
        <v>#N/A</v>
      </c>
      <c r="K656" s="57" t="e">
        <f aca="false">INDEX(lava,MATCH(B656,SumMonths,0),2)</f>
        <v>#N/A</v>
      </c>
    </row>
    <row r="657" customFormat="false" ht="12.75" hidden="false" customHeight="false" outlineLevel="0" collapsed="false">
      <c r="A657" s="57" t="e">
        <f aca="false">INDEX(BucketTable,MATCH(B657,SumMonths,0),1)</f>
        <v>#N/A</v>
      </c>
      <c r="K657" s="57" t="e">
        <f aca="false">INDEX(lava,MATCH(B657,SumMonths,0),2)</f>
        <v>#N/A</v>
      </c>
    </row>
    <row r="658" customFormat="false" ht="12.75" hidden="false" customHeight="false" outlineLevel="0" collapsed="false">
      <c r="A658" s="57" t="e">
        <f aca="false">INDEX(BucketTable,MATCH(B658,SumMonths,0),1)</f>
        <v>#N/A</v>
      </c>
      <c r="K658" s="57" t="e">
        <f aca="false">INDEX(lava,MATCH(B658,SumMonths,0),2)</f>
        <v>#N/A</v>
      </c>
    </row>
    <row r="659" customFormat="false" ht="12.75" hidden="false" customHeight="false" outlineLevel="0" collapsed="false">
      <c r="A659" s="57" t="e">
        <f aca="false">INDEX(BucketTable,MATCH(B659,SumMonths,0),1)</f>
        <v>#N/A</v>
      </c>
      <c r="K659" s="57" t="e">
        <f aca="false">INDEX(lava,MATCH(B659,SumMonths,0),2)</f>
        <v>#N/A</v>
      </c>
    </row>
    <row r="660" customFormat="false" ht="12.75" hidden="false" customHeight="false" outlineLevel="0" collapsed="false">
      <c r="A660" s="57" t="e">
        <f aca="false">INDEX(BucketTable,MATCH(B660,SumMonths,0),1)</f>
        <v>#N/A</v>
      </c>
      <c r="K660" s="57" t="e">
        <f aca="false">INDEX(lava,MATCH(B660,SumMonths,0),2)</f>
        <v>#N/A</v>
      </c>
    </row>
    <row r="661" customFormat="false" ht="12.75" hidden="false" customHeight="false" outlineLevel="0" collapsed="false">
      <c r="A661" s="57" t="e">
        <f aca="false">INDEX(BucketTable,MATCH(B661,SumMonths,0),1)</f>
        <v>#N/A</v>
      </c>
      <c r="K661" s="57" t="e">
        <f aca="false">INDEX(lava,MATCH(B661,SumMonths,0),2)</f>
        <v>#N/A</v>
      </c>
    </row>
    <row r="662" customFormat="false" ht="12.75" hidden="false" customHeight="false" outlineLevel="0" collapsed="false">
      <c r="A662" s="57" t="e">
        <f aca="false">INDEX(BucketTable,MATCH(B662,SumMonths,0),1)</f>
        <v>#N/A</v>
      </c>
      <c r="K662" s="57" t="e">
        <f aca="false">INDEX(lava,MATCH(B662,SumMonths,0),2)</f>
        <v>#N/A</v>
      </c>
    </row>
    <row r="663" customFormat="false" ht="12.75" hidden="false" customHeight="false" outlineLevel="0" collapsed="false">
      <c r="A663" s="57" t="e">
        <f aca="false">INDEX(BucketTable,MATCH(B663,SumMonths,0),1)</f>
        <v>#N/A</v>
      </c>
      <c r="K663" s="57" t="e">
        <f aca="false">INDEX(lava,MATCH(B663,SumMonths,0),2)</f>
        <v>#N/A</v>
      </c>
    </row>
    <row r="664" customFormat="false" ht="12.75" hidden="false" customHeight="false" outlineLevel="0" collapsed="false">
      <c r="A664" s="57" t="e">
        <f aca="false">INDEX(BucketTable,MATCH(B664,SumMonths,0),1)</f>
        <v>#N/A</v>
      </c>
      <c r="K664" s="57" t="e">
        <f aca="false">INDEX(lava,MATCH(B664,SumMonths,0),2)</f>
        <v>#N/A</v>
      </c>
    </row>
    <row r="665" customFormat="false" ht="12.75" hidden="false" customHeight="false" outlineLevel="0" collapsed="false">
      <c r="A665" s="57" t="e">
        <f aca="false">INDEX(BucketTable,MATCH(B665,SumMonths,0),1)</f>
        <v>#N/A</v>
      </c>
      <c r="K665" s="57" t="e">
        <f aca="false">INDEX(lava,MATCH(B665,SumMonths,0),2)</f>
        <v>#N/A</v>
      </c>
    </row>
    <row r="666" customFormat="false" ht="12.75" hidden="false" customHeight="false" outlineLevel="0" collapsed="false">
      <c r="A666" s="57" t="e">
        <f aca="false">INDEX(BucketTable,MATCH(B666,SumMonths,0),1)</f>
        <v>#N/A</v>
      </c>
      <c r="K666" s="57" t="e">
        <f aca="false">INDEX(lava,MATCH(B666,SumMonths,0),2)</f>
        <v>#N/A</v>
      </c>
    </row>
    <row r="667" customFormat="false" ht="12.75" hidden="false" customHeight="false" outlineLevel="0" collapsed="false">
      <c r="A667" s="57" t="e">
        <f aca="false">INDEX(BucketTable,MATCH(B667,SumMonths,0),1)</f>
        <v>#N/A</v>
      </c>
      <c r="K667" s="57" t="e">
        <f aca="false">INDEX(lava,MATCH(B667,SumMonths,0),2)</f>
        <v>#N/A</v>
      </c>
    </row>
    <row r="668" customFormat="false" ht="12.75" hidden="false" customHeight="false" outlineLevel="0" collapsed="false">
      <c r="A668" s="57" t="e">
        <f aca="false">INDEX(BucketTable,MATCH(B668,SumMonths,0),1)</f>
        <v>#N/A</v>
      </c>
      <c r="K668" s="57" t="e">
        <f aca="false">INDEX(lava,MATCH(B668,SumMonths,0),2)</f>
        <v>#N/A</v>
      </c>
    </row>
    <row r="669" customFormat="false" ht="12.75" hidden="false" customHeight="false" outlineLevel="0" collapsed="false">
      <c r="A669" s="57" t="e">
        <f aca="false">INDEX(BucketTable,MATCH(B669,SumMonths,0),1)</f>
        <v>#N/A</v>
      </c>
      <c r="K669" s="57" t="e">
        <f aca="false">INDEX(lava,MATCH(B669,SumMonths,0),2)</f>
        <v>#N/A</v>
      </c>
    </row>
    <row r="670" customFormat="false" ht="12.75" hidden="false" customHeight="false" outlineLevel="0" collapsed="false">
      <c r="A670" s="57" t="e">
        <f aca="false">INDEX(BucketTable,MATCH(B670,SumMonths,0),1)</f>
        <v>#N/A</v>
      </c>
      <c r="K670" s="57" t="e">
        <f aca="false">INDEX(lava,MATCH(B670,SumMonths,0),2)</f>
        <v>#N/A</v>
      </c>
    </row>
    <row r="671" customFormat="false" ht="12.75" hidden="false" customHeight="false" outlineLevel="0" collapsed="false">
      <c r="A671" s="57" t="e">
        <f aca="false">INDEX(BucketTable,MATCH(B671,SumMonths,0),1)</f>
        <v>#N/A</v>
      </c>
      <c r="K671" s="57" t="e">
        <f aca="false">INDEX(lava,MATCH(B671,SumMonths,0),2)</f>
        <v>#N/A</v>
      </c>
    </row>
    <row r="672" customFormat="false" ht="12.75" hidden="false" customHeight="false" outlineLevel="0" collapsed="false">
      <c r="A672" s="57" t="e">
        <f aca="false">INDEX(BucketTable,MATCH(B672,SumMonths,0),1)</f>
        <v>#N/A</v>
      </c>
      <c r="K672" s="57" t="e">
        <f aca="false">INDEX(lava,MATCH(B672,SumMonths,0),2)</f>
        <v>#N/A</v>
      </c>
    </row>
    <row r="673" customFormat="false" ht="12.75" hidden="false" customHeight="false" outlineLevel="0" collapsed="false">
      <c r="A673" s="57" t="e">
        <f aca="false">INDEX(BucketTable,MATCH(B673,SumMonths,0),1)</f>
        <v>#N/A</v>
      </c>
      <c r="K673" s="57" t="e">
        <f aca="false">INDEX(lava,MATCH(B673,SumMonths,0),2)</f>
        <v>#N/A</v>
      </c>
    </row>
    <row r="674" customFormat="false" ht="12.75" hidden="false" customHeight="false" outlineLevel="0" collapsed="false">
      <c r="A674" s="57" t="e">
        <f aca="false">INDEX(BucketTable,MATCH(B674,SumMonths,0),1)</f>
        <v>#N/A</v>
      </c>
      <c r="K674" s="57" t="e">
        <f aca="false">INDEX(lava,MATCH(B674,SumMonths,0),2)</f>
        <v>#N/A</v>
      </c>
    </row>
    <row r="675" customFormat="false" ht="12.75" hidden="false" customHeight="false" outlineLevel="0" collapsed="false">
      <c r="A675" s="57" t="e">
        <f aca="false">INDEX(BucketTable,MATCH(B675,SumMonths,0),1)</f>
        <v>#N/A</v>
      </c>
      <c r="K675" s="57" t="e">
        <f aca="false">INDEX(lava,MATCH(B675,SumMonths,0),2)</f>
        <v>#N/A</v>
      </c>
    </row>
    <row r="676" customFormat="false" ht="12.75" hidden="false" customHeight="false" outlineLevel="0" collapsed="false">
      <c r="A676" s="57" t="e">
        <f aca="false">INDEX(BucketTable,MATCH(B676,SumMonths,0),1)</f>
        <v>#N/A</v>
      </c>
      <c r="K676" s="57" t="e">
        <f aca="false">INDEX(lava,MATCH(B676,SumMonths,0),2)</f>
        <v>#N/A</v>
      </c>
    </row>
    <row r="677" customFormat="false" ht="12.75" hidden="false" customHeight="false" outlineLevel="0" collapsed="false">
      <c r="A677" s="57" t="e">
        <f aca="false">INDEX(BucketTable,MATCH(B677,SumMonths,0),1)</f>
        <v>#N/A</v>
      </c>
      <c r="K677" s="57" t="e">
        <f aca="false">INDEX(lava,MATCH(B677,SumMonths,0),2)</f>
        <v>#N/A</v>
      </c>
    </row>
    <row r="678" customFormat="false" ht="12.75" hidden="false" customHeight="false" outlineLevel="0" collapsed="false">
      <c r="A678" s="57" t="e">
        <f aca="false">INDEX(BucketTable,MATCH(B678,SumMonths,0),1)</f>
        <v>#N/A</v>
      </c>
      <c r="K678" s="57" t="e">
        <f aca="false">INDEX(lava,MATCH(B678,SumMonths,0),2)</f>
        <v>#N/A</v>
      </c>
    </row>
    <row r="679" customFormat="false" ht="12.75" hidden="false" customHeight="false" outlineLevel="0" collapsed="false">
      <c r="A679" s="57" t="e">
        <f aca="false">INDEX(BucketTable,MATCH(B679,SumMonths,0),1)</f>
        <v>#N/A</v>
      </c>
      <c r="K679" s="57" t="e">
        <f aca="false">INDEX(lava,MATCH(B679,SumMonths,0),2)</f>
        <v>#N/A</v>
      </c>
    </row>
    <row r="680" customFormat="false" ht="12.75" hidden="false" customHeight="false" outlineLevel="0" collapsed="false">
      <c r="A680" s="57" t="e">
        <f aca="false">INDEX(BucketTable,MATCH(B680,SumMonths,0),1)</f>
        <v>#N/A</v>
      </c>
      <c r="K680" s="57" t="e">
        <f aca="false">INDEX(lava,MATCH(B680,SumMonths,0),2)</f>
        <v>#N/A</v>
      </c>
    </row>
    <row r="681" customFormat="false" ht="12.75" hidden="false" customHeight="false" outlineLevel="0" collapsed="false">
      <c r="A681" s="57" t="e">
        <f aca="false">INDEX(BucketTable,MATCH(B681,SumMonths,0),1)</f>
        <v>#N/A</v>
      </c>
      <c r="K681" s="57" t="e">
        <f aca="false">INDEX(lava,MATCH(B681,SumMonths,0),2)</f>
        <v>#N/A</v>
      </c>
    </row>
    <row r="682" customFormat="false" ht="12.75" hidden="false" customHeight="false" outlineLevel="0" collapsed="false">
      <c r="A682" s="57" t="e">
        <f aca="false">INDEX(BucketTable,MATCH(B682,SumMonths,0),1)</f>
        <v>#N/A</v>
      </c>
      <c r="K682" s="57" t="e">
        <f aca="false">INDEX(lava,MATCH(B682,SumMonths,0),2)</f>
        <v>#N/A</v>
      </c>
    </row>
    <row r="683" customFormat="false" ht="12.75" hidden="false" customHeight="false" outlineLevel="0" collapsed="false">
      <c r="A683" s="57" t="e">
        <f aca="false">INDEX(BucketTable,MATCH(B683,SumMonths,0),1)</f>
        <v>#N/A</v>
      </c>
      <c r="K683" s="57" t="e">
        <f aca="false">INDEX(lava,MATCH(B683,SumMonths,0),2)</f>
        <v>#N/A</v>
      </c>
    </row>
    <row r="684" customFormat="false" ht="12.75" hidden="false" customHeight="false" outlineLevel="0" collapsed="false">
      <c r="A684" s="57" t="e">
        <f aca="false">INDEX(BucketTable,MATCH(B684,SumMonths,0),1)</f>
        <v>#N/A</v>
      </c>
      <c r="K684" s="57" t="e">
        <f aca="false">INDEX(lava,MATCH(B684,SumMonths,0),2)</f>
        <v>#N/A</v>
      </c>
    </row>
    <row r="685" customFormat="false" ht="12.75" hidden="false" customHeight="false" outlineLevel="0" collapsed="false">
      <c r="A685" s="57" t="e">
        <f aca="false">INDEX(BucketTable,MATCH(B685,SumMonths,0),1)</f>
        <v>#N/A</v>
      </c>
      <c r="K685" s="57" t="e">
        <f aca="false">INDEX(lava,MATCH(B685,SumMonths,0),2)</f>
        <v>#N/A</v>
      </c>
    </row>
    <row r="686" customFormat="false" ht="12.75" hidden="false" customHeight="false" outlineLevel="0" collapsed="false">
      <c r="A686" s="57" t="e">
        <f aca="false">INDEX(BucketTable,MATCH(B686,SumMonths,0),1)</f>
        <v>#N/A</v>
      </c>
      <c r="K686" s="57" t="e">
        <f aca="false">INDEX(lava,MATCH(B686,SumMonths,0),2)</f>
        <v>#N/A</v>
      </c>
    </row>
    <row r="687" customFormat="false" ht="12.75" hidden="false" customHeight="false" outlineLevel="0" collapsed="false">
      <c r="A687" s="57" t="e">
        <f aca="false">INDEX(BucketTable,MATCH(B687,SumMonths,0),1)</f>
        <v>#N/A</v>
      </c>
      <c r="K687" s="57" t="e">
        <f aca="false">INDEX(lava,MATCH(B687,SumMonths,0),2)</f>
        <v>#N/A</v>
      </c>
    </row>
    <row r="688" customFormat="false" ht="12.75" hidden="false" customHeight="false" outlineLevel="0" collapsed="false">
      <c r="A688" s="57" t="e">
        <f aca="false">INDEX(BucketTable,MATCH(B688,SumMonths,0),1)</f>
        <v>#N/A</v>
      </c>
      <c r="K688" s="57" t="e">
        <f aca="false">INDEX(lava,MATCH(B688,SumMonths,0),2)</f>
        <v>#N/A</v>
      </c>
    </row>
    <row r="689" customFormat="false" ht="12.75" hidden="false" customHeight="false" outlineLevel="0" collapsed="false">
      <c r="A689" s="57" t="e">
        <f aca="false">INDEX(BucketTable,MATCH(B689,SumMonths,0),1)</f>
        <v>#N/A</v>
      </c>
      <c r="K689" s="57" t="e">
        <f aca="false">INDEX(lava,MATCH(B689,SumMonths,0),2)</f>
        <v>#N/A</v>
      </c>
    </row>
    <row r="690" customFormat="false" ht="12.75" hidden="false" customHeight="false" outlineLevel="0" collapsed="false">
      <c r="A690" s="57" t="e">
        <f aca="false">INDEX(BucketTable,MATCH(B690,SumMonths,0),1)</f>
        <v>#N/A</v>
      </c>
      <c r="K690" s="57" t="e">
        <f aca="false">INDEX(lava,MATCH(B690,SumMonths,0),2)</f>
        <v>#N/A</v>
      </c>
    </row>
    <row r="691" customFormat="false" ht="12.75" hidden="false" customHeight="false" outlineLevel="0" collapsed="false">
      <c r="A691" s="57" t="e">
        <f aca="false">INDEX(BucketTable,MATCH(B691,SumMonths,0),1)</f>
        <v>#N/A</v>
      </c>
      <c r="K691" s="57" t="e">
        <f aca="false">INDEX(lava,MATCH(B691,SumMonths,0),2)</f>
        <v>#N/A</v>
      </c>
    </row>
    <row r="692" customFormat="false" ht="12.75" hidden="false" customHeight="false" outlineLevel="0" collapsed="false">
      <c r="A692" s="57" t="e">
        <f aca="false">INDEX(BucketTable,MATCH(B692,SumMonths,0),1)</f>
        <v>#N/A</v>
      </c>
      <c r="K692" s="57" t="e">
        <f aca="false">INDEX(lava,MATCH(B692,SumMonths,0),2)</f>
        <v>#N/A</v>
      </c>
    </row>
    <row r="693" customFormat="false" ht="12.75" hidden="false" customHeight="false" outlineLevel="0" collapsed="false">
      <c r="A693" s="57" t="e">
        <f aca="false">INDEX(BucketTable,MATCH(B693,SumMonths,0),1)</f>
        <v>#N/A</v>
      </c>
      <c r="K693" s="57" t="e">
        <f aca="false">INDEX(lava,MATCH(B693,SumMonths,0),2)</f>
        <v>#N/A</v>
      </c>
    </row>
    <row r="694" customFormat="false" ht="12.75" hidden="false" customHeight="false" outlineLevel="0" collapsed="false">
      <c r="A694" s="57" t="e">
        <f aca="false">INDEX(BucketTable,MATCH(B694,SumMonths,0),1)</f>
        <v>#N/A</v>
      </c>
      <c r="K694" s="57" t="e">
        <f aca="false">INDEX(lava,MATCH(B694,SumMonths,0),2)</f>
        <v>#N/A</v>
      </c>
    </row>
    <row r="695" customFormat="false" ht="12.75" hidden="false" customHeight="false" outlineLevel="0" collapsed="false">
      <c r="A695" s="57" t="e">
        <f aca="false">INDEX(BucketTable,MATCH(B695,SumMonths,0),1)</f>
        <v>#N/A</v>
      </c>
      <c r="K695" s="57" t="e">
        <f aca="false">INDEX(lava,MATCH(B695,SumMonths,0),2)</f>
        <v>#N/A</v>
      </c>
    </row>
    <row r="696" customFormat="false" ht="12.75" hidden="false" customHeight="false" outlineLevel="0" collapsed="false">
      <c r="A696" s="57" t="e">
        <f aca="false">INDEX(BucketTable,MATCH(B696,SumMonths,0),1)</f>
        <v>#N/A</v>
      </c>
      <c r="K696" s="57" t="e">
        <f aca="false">INDEX(lava,MATCH(B696,SumMonths,0),2)</f>
        <v>#N/A</v>
      </c>
    </row>
    <row r="697" customFormat="false" ht="12.75" hidden="false" customHeight="false" outlineLevel="0" collapsed="false">
      <c r="A697" s="57" t="e">
        <f aca="false">INDEX(BucketTable,MATCH(B697,SumMonths,0),1)</f>
        <v>#N/A</v>
      </c>
      <c r="K697" s="57" t="e">
        <f aca="false">INDEX(lava,MATCH(B697,SumMonths,0),2)</f>
        <v>#N/A</v>
      </c>
    </row>
    <row r="698" customFormat="false" ht="12.75" hidden="false" customHeight="false" outlineLevel="0" collapsed="false">
      <c r="A698" s="57" t="e">
        <f aca="false">INDEX(BucketTable,MATCH(B698,SumMonths,0),1)</f>
        <v>#N/A</v>
      </c>
      <c r="K698" s="57" t="e">
        <f aca="false">INDEX(lava,MATCH(B698,SumMonths,0),2)</f>
        <v>#N/A</v>
      </c>
    </row>
    <row r="699" customFormat="false" ht="12.75" hidden="false" customHeight="false" outlineLevel="0" collapsed="false">
      <c r="A699" s="57" t="e">
        <f aca="false">INDEX(BucketTable,MATCH(B699,SumMonths,0),1)</f>
        <v>#N/A</v>
      </c>
      <c r="K699" s="57" t="e">
        <f aca="false">INDEX(lava,MATCH(B699,SumMonths,0),2)</f>
        <v>#N/A</v>
      </c>
    </row>
    <row r="700" customFormat="false" ht="12.75" hidden="false" customHeight="false" outlineLevel="0" collapsed="false">
      <c r="A700" s="57" t="e">
        <f aca="false">INDEX(BucketTable,MATCH(B700,SumMonths,0),1)</f>
        <v>#N/A</v>
      </c>
      <c r="K700" s="57" t="e">
        <f aca="false">INDEX(lava,MATCH(B700,SumMonths,0),2)</f>
        <v>#N/A</v>
      </c>
    </row>
    <row r="701" customFormat="false" ht="12.75" hidden="false" customHeight="false" outlineLevel="0" collapsed="false">
      <c r="A701" s="57" t="e">
        <f aca="false">INDEX(BucketTable,MATCH(B701,SumMonths,0),1)</f>
        <v>#N/A</v>
      </c>
      <c r="K701" s="57" t="e">
        <f aca="false">INDEX(lava,MATCH(B701,SumMonths,0),2)</f>
        <v>#N/A</v>
      </c>
    </row>
    <row r="702" customFormat="false" ht="12.75" hidden="false" customHeight="false" outlineLevel="0" collapsed="false">
      <c r="A702" s="57" t="e">
        <f aca="false">INDEX(BucketTable,MATCH(B702,SumMonths,0),1)</f>
        <v>#N/A</v>
      </c>
      <c r="K702" s="57" t="e">
        <f aca="false">INDEX(lava,MATCH(B702,SumMonths,0),2)</f>
        <v>#N/A</v>
      </c>
    </row>
    <row r="703" customFormat="false" ht="12.75" hidden="false" customHeight="false" outlineLevel="0" collapsed="false">
      <c r="A703" s="57" t="e">
        <f aca="false">INDEX(BucketTable,MATCH(B703,SumMonths,0),1)</f>
        <v>#N/A</v>
      </c>
      <c r="K703" s="57" t="e">
        <f aca="false">INDEX(lava,MATCH(B703,SumMonths,0),2)</f>
        <v>#N/A</v>
      </c>
    </row>
    <row r="704" customFormat="false" ht="12.75" hidden="false" customHeight="false" outlineLevel="0" collapsed="false">
      <c r="A704" s="57" t="e">
        <f aca="false">INDEX(BucketTable,MATCH(B704,SumMonths,0),1)</f>
        <v>#N/A</v>
      </c>
      <c r="K704" s="57" t="e">
        <f aca="false">INDEX(lava,MATCH(B704,SumMonths,0),2)</f>
        <v>#N/A</v>
      </c>
    </row>
    <row r="705" customFormat="false" ht="12.75" hidden="false" customHeight="false" outlineLevel="0" collapsed="false">
      <c r="A705" s="57" t="e">
        <f aca="false">INDEX(BucketTable,MATCH(B705,SumMonths,0),1)</f>
        <v>#N/A</v>
      </c>
      <c r="K705" s="57" t="e">
        <f aca="false">INDEX(lava,MATCH(B705,SumMonths,0),2)</f>
        <v>#N/A</v>
      </c>
    </row>
    <row r="706" customFormat="false" ht="12.75" hidden="false" customHeight="false" outlineLevel="0" collapsed="false">
      <c r="A706" s="57" t="e">
        <f aca="false">INDEX(BucketTable,MATCH(B706,SumMonths,0),1)</f>
        <v>#N/A</v>
      </c>
      <c r="K706" s="57" t="e">
        <f aca="false">INDEX(lava,MATCH(B706,SumMonths,0),2)</f>
        <v>#N/A</v>
      </c>
    </row>
    <row r="707" customFormat="false" ht="12.75" hidden="false" customHeight="false" outlineLevel="0" collapsed="false">
      <c r="A707" s="57" t="e">
        <f aca="false">INDEX(BucketTable,MATCH(B707,SumMonths,0),1)</f>
        <v>#N/A</v>
      </c>
      <c r="K707" s="57" t="e">
        <f aca="false">INDEX(lava,MATCH(B707,SumMonths,0),2)</f>
        <v>#N/A</v>
      </c>
    </row>
    <row r="708" customFormat="false" ht="12.75" hidden="false" customHeight="false" outlineLevel="0" collapsed="false">
      <c r="A708" s="57" t="e">
        <f aca="false">INDEX(BucketTable,MATCH(B708,SumMonths,0),1)</f>
        <v>#N/A</v>
      </c>
      <c r="K708" s="57" t="e">
        <f aca="false">INDEX(lava,MATCH(B708,SumMonths,0),2)</f>
        <v>#N/A</v>
      </c>
    </row>
    <row r="709" customFormat="false" ht="12.75" hidden="false" customHeight="false" outlineLevel="0" collapsed="false">
      <c r="A709" s="57" t="e">
        <f aca="false">INDEX(BucketTable,MATCH(B709,SumMonths,0),1)</f>
        <v>#N/A</v>
      </c>
      <c r="K709" s="57" t="e">
        <f aca="false">INDEX(lava,MATCH(B709,SumMonths,0),2)</f>
        <v>#N/A</v>
      </c>
    </row>
    <row r="710" customFormat="false" ht="12.75" hidden="false" customHeight="false" outlineLevel="0" collapsed="false">
      <c r="A710" s="57" t="e">
        <f aca="false">INDEX(BucketTable,MATCH(B710,SumMonths,0),1)</f>
        <v>#N/A</v>
      </c>
      <c r="K710" s="57" t="e">
        <f aca="false">INDEX(lava,MATCH(B710,SumMonths,0),2)</f>
        <v>#N/A</v>
      </c>
    </row>
    <row r="711" customFormat="false" ht="12.75" hidden="false" customHeight="false" outlineLevel="0" collapsed="false">
      <c r="A711" s="57" t="e">
        <f aca="false">INDEX(BucketTable,MATCH(B711,SumMonths,0),1)</f>
        <v>#N/A</v>
      </c>
      <c r="K711" s="57" t="e">
        <f aca="false">INDEX(lava,MATCH(B711,SumMonths,0),2)</f>
        <v>#N/A</v>
      </c>
    </row>
    <row r="712" customFormat="false" ht="12.75" hidden="false" customHeight="false" outlineLevel="0" collapsed="false">
      <c r="A712" s="57" t="e">
        <f aca="false">INDEX(BucketTable,MATCH(B712,SumMonths,0),1)</f>
        <v>#N/A</v>
      </c>
      <c r="K712" s="57" t="e">
        <f aca="false">INDEX(lava,MATCH(B712,SumMonths,0),2)</f>
        <v>#N/A</v>
      </c>
    </row>
    <row r="713" customFormat="false" ht="12.75" hidden="false" customHeight="false" outlineLevel="0" collapsed="false">
      <c r="A713" s="57" t="e">
        <f aca="false">INDEX(BucketTable,MATCH(B713,SumMonths,0),1)</f>
        <v>#N/A</v>
      </c>
      <c r="K713" s="57" t="e">
        <f aca="false">INDEX(lava,MATCH(B713,SumMonths,0),2)</f>
        <v>#N/A</v>
      </c>
    </row>
    <row r="714" customFormat="false" ht="12.75" hidden="false" customHeight="false" outlineLevel="0" collapsed="false">
      <c r="A714" s="57" t="e">
        <f aca="false">INDEX(BucketTable,MATCH(B714,SumMonths,0),1)</f>
        <v>#N/A</v>
      </c>
      <c r="K714" s="57" t="e">
        <f aca="false">INDEX(lava,MATCH(B714,SumMonths,0),2)</f>
        <v>#N/A</v>
      </c>
    </row>
    <row r="715" customFormat="false" ht="12.75" hidden="false" customHeight="false" outlineLevel="0" collapsed="false">
      <c r="A715" s="57" t="e">
        <f aca="false">INDEX(BucketTable,MATCH(B715,SumMonths,0),1)</f>
        <v>#N/A</v>
      </c>
      <c r="K715" s="57" t="e">
        <f aca="false">INDEX(lava,MATCH(B715,SumMonths,0),2)</f>
        <v>#N/A</v>
      </c>
    </row>
    <row r="716" customFormat="false" ht="12.75" hidden="false" customHeight="false" outlineLevel="0" collapsed="false">
      <c r="A716" s="57" t="e">
        <f aca="false">INDEX(BucketTable,MATCH(B716,SumMonths,0),1)</f>
        <v>#N/A</v>
      </c>
      <c r="K716" s="57" t="e">
        <f aca="false">INDEX(lava,MATCH(B716,SumMonths,0),2)</f>
        <v>#N/A</v>
      </c>
    </row>
    <row r="717" customFormat="false" ht="12.75" hidden="false" customHeight="false" outlineLevel="0" collapsed="false">
      <c r="A717" s="57" t="e">
        <f aca="false">INDEX(BucketTable,MATCH(B717,SumMonths,0),1)</f>
        <v>#N/A</v>
      </c>
      <c r="K717" s="57" t="e">
        <f aca="false">INDEX(lava,MATCH(B717,SumMonths,0),2)</f>
        <v>#N/A</v>
      </c>
    </row>
    <row r="718" customFormat="false" ht="12.75" hidden="false" customHeight="false" outlineLevel="0" collapsed="false">
      <c r="A718" s="57" t="e">
        <f aca="false">INDEX(BucketTable,MATCH(B718,SumMonths,0),1)</f>
        <v>#N/A</v>
      </c>
      <c r="K718" s="57" t="e">
        <f aca="false">INDEX(lava,MATCH(B718,SumMonths,0),2)</f>
        <v>#N/A</v>
      </c>
    </row>
    <row r="719" customFormat="false" ht="12.75" hidden="false" customHeight="false" outlineLevel="0" collapsed="false">
      <c r="A719" s="57" t="e">
        <f aca="false">INDEX(BucketTable,MATCH(B719,SumMonths,0),1)</f>
        <v>#N/A</v>
      </c>
      <c r="K719" s="57" t="e">
        <f aca="false">INDEX(lava,MATCH(B719,SumMonths,0),2)</f>
        <v>#N/A</v>
      </c>
    </row>
    <row r="720" customFormat="false" ht="12.75" hidden="false" customHeight="false" outlineLevel="0" collapsed="false">
      <c r="A720" s="57" t="e">
        <f aca="false">INDEX(BucketTable,MATCH(B720,SumMonths,0),1)</f>
        <v>#N/A</v>
      </c>
      <c r="K720" s="57" t="e">
        <f aca="false">INDEX(lava,MATCH(B720,SumMonths,0),2)</f>
        <v>#N/A</v>
      </c>
    </row>
    <row r="721" customFormat="false" ht="12.75" hidden="false" customHeight="false" outlineLevel="0" collapsed="false">
      <c r="A721" s="57" t="e">
        <f aca="false">INDEX(BucketTable,MATCH(B721,SumMonths,0),1)</f>
        <v>#N/A</v>
      </c>
      <c r="K721" s="57" t="e">
        <f aca="false">INDEX(lava,MATCH(B721,SumMonths,0),2)</f>
        <v>#N/A</v>
      </c>
    </row>
    <row r="722" customFormat="false" ht="12.75" hidden="false" customHeight="false" outlineLevel="0" collapsed="false">
      <c r="A722" s="57" t="e">
        <f aca="false">INDEX(BucketTable,MATCH(B722,SumMonths,0),1)</f>
        <v>#N/A</v>
      </c>
      <c r="K722" s="57" t="e">
        <f aca="false">INDEX(lava,MATCH(B722,SumMonths,0),2)</f>
        <v>#N/A</v>
      </c>
    </row>
    <row r="723" customFormat="false" ht="12.75" hidden="false" customHeight="false" outlineLevel="0" collapsed="false">
      <c r="A723" s="57" t="e">
        <f aca="false">INDEX(BucketTable,MATCH(B723,SumMonths,0),1)</f>
        <v>#N/A</v>
      </c>
      <c r="K723" s="57" t="e">
        <f aca="false">INDEX(lava,MATCH(B723,SumMonths,0),2)</f>
        <v>#N/A</v>
      </c>
    </row>
    <row r="724" customFormat="false" ht="12.75" hidden="false" customHeight="false" outlineLevel="0" collapsed="false">
      <c r="A724" s="57" t="e">
        <f aca="false">INDEX(BucketTable,MATCH(B724,SumMonths,0),1)</f>
        <v>#N/A</v>
      </c>
      <c r="K724" s="57" t="e">
        <f aca="false">INDEX(lava,MATCH(B724,SumMonths,0),2)</f>
        <v>#N/A</v>
      </c>
    </row>
    <row r="725" customFormat="false" ht="12.75" hidden="false" customHeight="false" outlineLevel="0" collapsed="false">
      <c r="A725" s="57" t="e">
        <f aca="false">INDEX(BucketTable,MATCH(B725,SumMonths,0),1)</f>
        <v>#N/A</v>
      </c>
      <c r="K725" s="57" t="e">
        <f aca="false">INDEX(lava,MATCH(B725,SumMonths,0),2)</f>
        <v>#N/A</v>
      </c>
    </row>
    <row r="726" customFormat="false" ht="12.75" hidden="false" customHeight="false" outlineLevel="0" collapsed="false">
      <c r="A726" s="57" t="e">
        <f aca="false">INDEX(BucketTable,MATCH(B726,SumMonths,0),1)</f>
        <v>#N/A</v>
      </c>
      <c r="K726" s="57" t="e">
        <f aca="false">INDEX(lava,MATCH(B726,SumMonths,0),2)</f>
        <v>#N/A</v>
      </c>
    </row>
    <row r="727" customFormat="false" ht="12.75" hidden="false" customHeight="false" outlineLevel="0" collapsed="false">
      <c r="A727" s="57" t="e">
        <f aca="false">INDEX(BucketTable,MATCH(B727,SumMonths,0),1)</f>
        <v>#N/A</v>
      </c>
      <c r="K727" s="57" t="e">
        <f aca="false">INDEX(lava,MATCH(B727,SumMonths,0),2)</f>
        <v>#N/A</v>
      </c>
    </row>
    <row r="728" customFormat="false" ht="12.75" hidden="false" customHeight="false" outlineLevel="0" collapsed="false">
      <c r="A728" s="57" t="e">
        <f aca="false">INDEX(BucketTable,MATCH(B728,SumMonths,0),1)</f>
        <v>#N/A</v>
      </c>
      <c r="K728" s="57" t="e">
        <f aca="false">INDEX(lava,MATCH(B728,SumMonths,0),2)</f>
        <v>#N/A</v>
      </c>
    </row>
    <row r="729" customFormat="false" ht="12.75" hidden="false" customHeight="false" outlineLevel="0" collapsed="false">
      <c r="A729" s="57" t="e">
        <f aca="false">INDEX(BucketTable,MATCH(B729,SumMonths,0),1)</f>
        <v>#N/A</v>
      </c>
      <c r="K729" s="57" t="e">
        <f aca="false">INDEX(lava,MATCH(B729,SumMonths,0),2)</f>
        <v>#N/A</v>
      </c>
    </row>
    <row r="730" customFormat="false" ht="12.75" hidden="false" customHeight="false" outlineLevel="0" collapsed="false">
      <c r="A730" s="57" t="e">
        <f aca="false">INDEX(BucketTable,MATCH(B730,SumMonths,0),1)</f>
        <v>#N/A</v>
      </c>
      <c r="K730" s="57" t="e">
        <f aca="false">INDEX(lava,MATCH(B730,SumMonths,0),2)</f>
        <v>#N/A</v>
      </c>
    </row>
    <row r="731" customFormat="false" ht="12.75" hidden="false" customHeight="false" outlineLevel="0" collapsed="false">
      <c r="A731" s="57" t="e">
        <f aca="false">INDEX(BucketTable,MATCH(B731,SumMonths,0),1)</f>
        <v>#N/A</v>
      </c>
      <c r="K731" s="57" t="e">
        <f aca="false">INDEX(lava,MATCH(B731,SumMonths,0),2)</f>
        <v>#N/A</v>
      </c>
    </row>
    <row r="732" customFormat="false" ht="12.75" hidden="false" customHeight="false" outlineLevel="0" collapsed="false">
      <c r="A732" s="57" t="e">
        <f aca="false">INDEX(BucketTable,MATCH(B732,SumMonths,0),1)</f>
        <v>#N/A</v>
      </c>
      <c r="K732" s="57" t="e">
        <f aca="false">INDEX(lava,MATCH(B732,SumMonths,0),2)</f>
        <v>#N/A</v>
      </c>
    </row>
    <row r="733" customFormat="false" ht="12.75" hidden="false" customHeight="false" outlineLevel="0" collapsed="false">
      <c r="A733" s="57" t="e">
        <f aca="false">INDEX(BucketTable,MATCH(B733,SumMonths,0),1)</f>
        <v>#N/A</v>
      </c>
      <c r="K733" s="57" t="e">
        <f aca="false">INDEX(lava,MATCH(B733,SumMonths,0),2)</f>
        <v>#N/A</v>
      </c>
    </row>
    <row r="734" customFormat="false" ht="12.75" hidden="false" customHeight="false" outlineLevel="0" collapsed="false">
      <c r="A734" s="57" t="e">
        <f aca="false">INDEX(BucketTable,MATCH(B734,SumMonths,0),1)</f>
        <v>#N/A</v>
      </c>
      <c r="K734" s="57" t="e">
        <f aca="false">INDEX(lava,MATCH(B734,SumMonths,0),2)</f>
        <v>#N/A</v>
      </c>
    </row>
    <row r="735" customFormat="false" ht="12.75" hidden="false" customHeight="false" outlineLevel="0" collapsed="false">
      <c r="A735" s="57" t="e">
        <f aca="false">INDEX(BucketTable,MATCH(B735,SumMonths,0),1)</f>
        <v>#N/A</v>
      </c>
      <c r="K735" s="57" t="e">
        <f aca="false">INDEX(lava,MATCH(B735,SumMonths,0),2)</f>
        <v>#N/A</v>
      </c>
    </row>
    <row r="736" customFormat="false" ht="12.75" hidden="false" customHeight="false" outlineLevel="0" collapsed="false">
      <c r="A736" s="57" t="e">
        <f aca="false">INDEX(BucketTable,MATCH(B736,SumMonths,0),1)</f>
        <v>#N/A</v>
      </c>
      <c r="K736" s="57" t="e">
        <f aca="false">INDEX(lava,MATCH(B736,SumMonths,0),2)</f>
        <v>#N/A</v>
      </c>
    </row>
    <row r="737" customFormat="false" ht="12.75" hidden="false" customHeight="false" outlineLevel="0" collapsed="false">
      <c r="A737" s="57" t="e">
        <f aca="false">INDEX(BucketTable,MATCH(B737,SumMonths,0),1)</f>
        <v>#N/A</v>
      </c>
      <c r="K737" s="57" t="e">
        <f aca="false">INDEX(lava,MATCH(B737,SumMonths,0),2)</f>
        <v>#N/A</v>
      </c>
    </row>
    <row r="738" customFormat="false" ht="12.75" hidden="false" customHeight="false" outlineLevel="0" collapsed="false">
      <c r="A738" s="57" t="e">
        <f aca="false">INDEX(BucketTable,MATCH(B738,SumMonths,0),1)</f>
        <v>#N/A</v>
      </c>
      <c r="K738" s="57" t="e">
        <f aca="false">INDEX(lava,MATCH(B738,SumMonths,0),2)</f>
        <v>#N/A</v>
      </c>
    </row>
    <row r="739" customFormat="false" ht="12.75" hidden="false" customHeight="false" outlineLevel="0" collapsed="false">
      <c r="A739" s="57" t="e">
        <f aca="false">INDEX(BucketTable,MATCH(B739,SumMonths,0),1)</f>
        <v>#N/A</v>
      </c>
      <c r="K739" s="57" t="e">
        <f aca="false">INDEX(lava,MATCH(B739,SumMonths,0),2)</f>
        <v>#N/A</v>
      </c>
    </row>
    <row r="740" customFormat="false" ht="12.75" hidden="false" customHeight="false" outlineLevel="0" collapsed="false">
      <c r="A740" s="57" t="e">
        <f aca="false">INDEX(BucketTable,MATCH(B740,SumMonths,0),1)</f>
        <v>#N/A</v>
      </c>
      <c r="K740" s="57" t="e">
        <f aca="false">INDEX(lava,MATCH(B740,SumMonths,0),2)</f>
        <v>#N/A</v>
      </c>
    </row>
    <row r="741" customFormat="false" ht="12.75" hidden="false" customHeight="false" outlineLevel="0" collapsed="false">
      <c r="A741" s="57" t="e">
        <f aca="false">INDEX(BucketTable,MATCH(B741,SumMonths,0),1)</f>
        <v>#N/A</v>
      </c>
      <c r="K741" s="57" t="e">
        <f aca="false">INDEX(lava,MATCH(B741,SumMonths,0),2)</f>
        <v>#N/A</v>
      </c>
    </row>
    <row r="742" customFormat="false" ht="12.75" hidden="false" customHeight="false" outlineLevel="0" collapsed="false">
      <c r="A742" s="57" t="e">
        <f aca="false">INDEX(BucketTable,MATCH(B742,SumMonths,0),1)</f>
        <v>#N/A</v>
      </c>
      <c r="K742" s="57" t="e">
        <f aca="false">INDEX(lava,MATCH(B742,SumMonths,0),2)</f>
        <v>#N/A</v>
      </c>
    </row>
    <row r="743" customFormat="false" ht="12.75" hidden="false" customHeight="false" outlineLevel="0" collapsed="false">
      <c r="A743" s="57" t="e">
        <f aca="false">INDEX(BucketTable,MATCH(B743,SumMonths,0),1)</f>
        <v>#N/A</v>
      </c>
      <c r="K743" s="57" t="e">
        <f aca="false">INDEX(lava,MATCH(B743,SumMonths,0),2)</f>
        <v>#N/A</v>
      </c>
    </row>
    <row r="744" customFormat="false" ht="12.75" hidden="false" customHeight="false" outlineLevel="0" collapsed="false">
      <c r="A744" s="57" t="e">
        <f aca="false">INDEX(BucketTable,MATCH(B744,SumMonths,0),1)</f>
        <v>#N/A</v>
      </c>
      <c r="K744" s="57" t="e">
        <f aca="false">INDEX(lava,MATCH(B744,SumMonths,0),2)</f>
        <v>#N/A</v>
      </c>
    </row>
    <row r="745" customFormat="false" ht="12.75" hidden="false" customHeight="false" outlineLevel="0" collapsed="false">
      <c r="A745" s="57" t="e">
        <f aca="false">INDEX(BucketTable,MATCH(B745,SumMonths,0),1)</f>
        <v>#N/A</v>
      </c>
      <c r="K745" s="57" t="e">
        <f aca="false">INDEX(lava,MATCH(B745,SumMonths,0),2)</f>
        <v>#N/A</v>
      </c>
    </row>
    <row r="746" customFormat="false" ht="12.75" hidden="false" customHeight="false" outlineLevel="0" collapsed="false">
      <c r="A746" s="57" t="e">
        <f aca="false">INDEX(BucketTable,MATCH(B746,SumMonths,0),1)</f>
        <v>#N/A</v>
      </c>
      <c r="K746" s="57" t="e">
        <f aca="false">INDEX(lava,MATCH(B746,SumMonths,0),2)</f>
        <v>#N/A</v>
      </c>
    </row>
    <row r="747" customFormat="false" ht="12.75" hidden="false" customHeight="false" outlineLevel="0" collapsed="false">
      <c r="A747" s="57" t="e">
        <f aca="false">INDEX(BucketTable,MATCH(B747,SumMonths,0),1)</f>
        <v>#N/A</v>
      </c>
      <c r="K747" s="57" t="e">
        <f aca="false">INDEX(lava,MATCH(B747,SumMonths,0),2)</f>
        <v>#N/A</v>
      </c>
    </row>
    <row r="748" customFormat="false" ht="12.75" hidden="false" customHeight="false" outlineLevel="0" collapsed="false">
      <c r="A748" s="57" t="e">
        <f aca="false">INDEX(BucketTable,MATCH(B748,SumMonths,0),1)</f>
        <v>#N/A</v>
      </c>
      <c r="K748" s="57" t="e">
        <f aca="false">INDEX(lava,MATCH(B748,SumMonths,0),2)</f>
        <v>#N/A</v>
      </c>
    </row>
    <row r="749" customFormat="false" ht="12.75" hidden="false" customHeight="false" outlineLevel="0" collapsed="false">
      <c r="A749" s="57" t="e">
        <f aca="false">INDEX(BucketTable,MATCH(B749,SumMonths,0),1)</f>
        <v>#N/A</v>
      </c>
      <c r="K749" s="57" t="e">
        <f aca="false">INDEX(lava,MATCH(B749,SumMonths,0),2)</f>
        <v>#N/A</v>
      </c>
    </row>
    <row r="750" customFormat="false" ht="12.75" hidden="false" customHeight="false" outlineLevel="0" collapsed="false">
      <c r="A750" s="57" t="e">
        <f aca="false">INDEX(BucketTable,MATCH(B750,SumMonths,0),1)</f>
        <v>#N/A</v>
      </c>
      <c r="K750" s="57" t="e">
        <f aca="false">INDEX(lava,MATCH(B750,SumMonths,0),2)</f>
        <v>#N/A</v>
      </c>
    </row>
    <row r="751" customFormat="false" ht="12.75" hidden="false" customHeight="false" outlineLevel="0" collapsed="false">
      <c r="A751" s="57" t="e">
        <f aca="false">INDEX(BucketTable,MATCH(B751,SumMonths,0),1)</f>
        <v>#N/A</v>
      </c>
      <c r="K751" s="57" t="e">
        <f aca="false">INDEX(lava,MATCH(B751,SumMonths,0),2)</f>
        <v>#N/A</v>
      </c>
    </row>
    <row r="752" customFormat="false" ht="12.75" hidden="false" customHeight="false" outlineLevel="0" collapsed="false">
      <c r="A752" s="57" t="e">
        <f aca="false">INDEX(BucketTable,MATCH(B752,SumMonths,0),1)</f>
        <v>#N/A</v>
      </c>
      <c r="K752" s="57" t="e">
        <f aca="false">INDEX(lava,MATCH(B752,SumMonths,0),2)</f>
        <v>#N/A</v>
      </c>
    </row>
    <row r="753" customFormat="false" ht="12.75" hidden="false" customHeight="false" outlineLevel="0" collapsed="false">
      <c r="A753" s="57" t="e">
        <f aca="false">INDEX(BucketTable,MATCH(B753,SumMonths,0),1)</f>
        <v>#N/A</v>
      </c>
      <c r="K753" s="57" t="e">
        <f aca="false">INDEX(lava,MATCH(B753,SumMonths,0),2)</f>
        <v>#N/A</v>
      </c>
    </row>
    <row r="754" customFormat="false" ht="12.75" hidden="false" customHeight="false" outlineLevel="0" collapsed="false">
      <c r="A754" s="57" t="e">
        <f aca="false">INDEX(BucketTable,MATCH(B754,SumMonths,0),1)</f>
        <v>#N/A</v>
      </c>
      <c r="K754" s="57" t="e">
        <f aca="false">INDEX(lava,MATCH(B754,SumMonths,0),2)</f>
        <v>#N/A</v>
      </c>
    </row>
    <row r="755" customFormat="false" ht="12.75" hidden="false" customHeight="false" outlineLevel="0" collapsed="false">
      <c r="A755" s="57" t="e">
        <f aca="false">INDEX(BucketTable,MATCH(B755,SumMonths,0),1)</f>
        <v>#N/A</v>
      </c>
      <c r="K755" s="57" t="e">
        <f aca="false">INDEX(lava,MATCH(B755,SumMonths,0),2)</f>
        <v>#N/A</v>
      </c>
    </row>
    <row r="756" customFormat="false" ht="12.75" hidden="false" customHeight="false" outlineLevel="0" collapsed="false">
      <c r="A756" s="57" t="e">
        <f aca="false">INDEX(BucketTable,MATCH(B756,SumMonths,0),1)</f>
        <v>#N/A</v>
      </c>
      <c r="K756" s="57" t="e">
        <f aca="false">INDEX(lava,MATCH(B756,SumMonths,0),2)</f>
        <v>#N/A</v>
      </c>
    </row>
    <row r="757" customFormat="false" ht="12.75" hidden="false" customHeight="false" outlineLevel="0" collapsed="false">
      <c r="A757" s="57" t="e">
        <f aca="false">INDEX(BucketTable,MATCH(B757,SumMonths,0),1)</f>
        <v>#N/A</v>
      </c>
      <c r="K757" s="57" t="e">
        <f aca="false">INDEX(lava,MATCH(B757,SumMonths,0),2)</f>
        <v>#N/A</v>
      </c>
    </row>
    <row r="758" customFormat="false" ht="12.75" hidden="false" customHeight="false" outlineLevel="0" collapsed="false">
      <c r="A758" s="57" t="e">
        <f aca="false">INDEX(BucketTable,MATCH(B758,SumMonths,0),1)</f>
        <v>#N/A</v>
      </c>
      <c r="K758" s="57" t="e">
        <f aca="false">INDEX(lava,MATCH(B758,SumMonths,0),2)</f>
        <v>#N/A</v>
      </c>
    </row>
    <row r="759" customFormat="false" ht="12.75" hidden="false" customHeight="false" outlineLevel="0" collapsed="false">
      <c r="A759" s="57" t="e">
        <f aca="false">INDEX(BucketTable,MATCH(B759,SumMonths,0),1)</f>
        <v>#N/A</v>
      </c>
      <c r="K759" s="57" t="e">
        <f aca="false">INDEX(lava,MATCH(B759,SumMonths,0),2)</f>
        <v>#N/A</v>
      </c>
    </row>
    <row r="760" customFormat="false" ht="12.75" hidden="false" customHeight="false" outlineLevel="0" collapsed="false">
      <c r="A760" s="57" t="e">
        <f aca="false">INDEX(BucketTable,MATCH(B760,SumMonths,0),1)</f>
        <v>#N/A</v>
      </c>
      <c r="K760" s="57" t="e">
        <f aca="false">INDEX(lava,MATCH(B760,SumMonths,0),2)</f>
        <v>#N/A</v>
      </c>
    </row>
    <row r="761" customFormat="false" ht="12.75" hidden="false" customHeight="false" outlineLevel="0" collapsed="false">
      <c r="A761" s="57" t="e">
        <f aca="false">INDEX(BucketTable,MATCH(B761,SumMonths,0),1)</f>
        <v>#N/A</v>
      </c>
      <c r="K761" s="57" t="e">
        <f aca="false">INDEX(lava,MATCH(B761,SumMonths,0),2)</f>
        <v>#N/A</v>
      </c>
    </row>
    <row r="762" customFormat="false" ht="12.75" hidden="false" customHeight="false" outlineLevel="0" collapsed="false">
      <c r="A762" s="57" t="e">
        <f aca="false">INDEX(BucketTable,MATCH(B762,SumMonths,0),1)</f>
        <v>#N/A</v>
      </c>
      <c r="K762" s="57" t="e">
        <f aca="false">INDEX(lava,MATCH(B762,SumMonths,0),2)</f>
        <v>#N/A</v>
      </c>
    </row>
    <row r="763" customFormat="false" ht="12.75" hidden="false" customHeight="false" outlineLevel="0" collapsed="false">
      <c r="A763" s="57" t="e">
        <f aca="false">INDEX(BucketTable,MATCH(B763,SumMonths,0),1)</f>
        <v>#N/A</v>
      </c>
      <c r="K763" s="57" t="e">
        <f aca="false">INDEX(lava,MATCH(B763,SumMonths,0),2)</f>
        <v>#N/A</v>
      </c>
    </row>
    <row r="764" customFormat="false" ht="12.75" hidden="false" customHeight="false" outlineLevel="0" collapsed="false">
      <c r="A764" s="57" t="e">
        <f aca="false">INDEX(BucketTable,MATCH(B764,SumMonths,0),1)</f>
        <v>#N/A</v>
      </c>
      <c r="K764" s="57" t="e">
        <f aca="false">INDEX(lava,MATCH(B764,SumMonths,0),2)</f>
        <v>#N/A</v>
      </c>
    </row>
    <row r="765" customFormat="false" ht="12.75" hidden="false" customHeight="false" outlineLevel="0" collapsed="false">
      <c r="A765" s="57" t="e">
        <f aca="false">INDEX(BucketTable,MATCH(B765,SumMonths,0),1)</f>
        <v>#N/A</v>
      </c>
      <c r="K765" s="57" t="e">
        <f aca="false">INDEX(lava,MATCH(B765,SumMonths,0),2)</f>
        <v>#N/A</v>
      </c>
    </row>
    <row r="766" customFormat="false" ht="12.75" hidden="false" customHeight="false" outlineLevel="0" collapsed="false">
      <c r="A766" s="57" t="e">
        <f aca="false">INDEX(BucketTable,MATCH(B766,SumMonths,0),1)</f>
        <v>#N/A</v>
      </c>
      <c r="K766" s="57" t="e">
        <f aca="false">INDEX(lava,MATCH(B766,SumMonths,0),2)</f>
        <v>#N/A</v>
      </c>
    </row>
    <row r="767" customFormat="false" ht="12.75" hidden="false" customHeight="false" outlineLevel="0" collapsed="false">
      <c r="A767" s="57" t="e">
        <f aca="false">INDEX(BucketTable,MATCH(B767,SumMonths,0),1)</f>
        <v>#N/A</v>
      </c>
      <c r="K767" s="57" t="e">
        <f aca="false">INDEX(lava,MATCH(B767,SumMonths,0),2)</f>
        <v>#N/A</v>
      </c>
    </row>
    <row r="768" customFormat="false" ht="12.75" hidden="false" customHeight="false" outlineLevel="0" collapsed="false">
      <c r="A768" s="57" t="e">
        <f aca="false">INDEX(BucketTable,MATCH(B768,SumMonths,0),1)</f>
        <v>#N/A</v>
      </c>
      <c r="K768" s="57" t="e">
        <f aca="false">INDEX(lava,MATCH(B768,SumMonths,0),2)</f>
        <v>#N/A</v>
      </c>
    </row>
    <row r="769" customFormat="false" ht="12.75" hidden="false" customHeight="false" outlineLevel="0" collapsed="false">
      <c r="A769" s="57" t="e">
        <f aca="false">INDEX(BucketTable,MATCH(B769,SumMonths,0),1)</f>
        <v>#N/A</v>
      </c>
      <c r="K769" s="57" t="e">
        <f aca="false">INDEX(lava,MATCH(B769,SumMonths,0),2)</f>
        <v>#N/A</v>
      </c>
    </row>
    <row r="770" customFormat="false" ht="12.75" hidden="false" customHeight="false" outlineLevel="0" collapsed="false">
      <c r="A770" s="57" t="e">
        <f aca="false">INDEX(BucketTable,MATCH(B770,SumMonths,0),1)</f>
        <v>#N/A</v>
      </c>
      <c r="K770" s="57" t="e">
        <f aca="false">INDEX(lava,MATCH(B770,SumMonths,0),2)</f>
        <v>#N/A</v>
      </c>
    </row>
    <row r="771" customFormat="false" ht="12.75" hidden="false" customHeight="false" outlineLevel="0" collapsed="false">
      <c r="A771" s="57" t="e">
        <f aca="false">INDEX(BucketTable,MATCH(B771,SumMonths,0),1)</f>
        <v>#N/A</v>
      </c>
      <c r="K771" s="57" t="e">
        <f aca="false">INDEX(lava,MATCH(B771,SumMonths,0),2)</f>
        <v>#N/A</v>
      </c>
    </row>
    <row r="772" customFormat="false" ht="12.75" hidden="false" customHeight="false" outlineLevel="0" collapsed="false">
      <c r="A772" s="57" t="e">
        <f aca="false">INDEX(BucketTable,MATCH(B772,SumMonths,0),1)</f>
        <v>#N/A</v>
      </c>
      <c r="K772" s="57" t="e">
        <f aca="false">INDEX(lava,MATCH(B772,SumMonths,0),2)</f>
        <v>#N/A</v>
      </c>
    </row>
    <row r="773" customFormat="false" ht="12.75" hidden="false" customHeight="false" outlineLevel="0" collapsed="false">
      <c r="A773" s="57" t="e">
        <f aca="false">INDEX(BucketTable,MATCH(B773,SumMonths,0),1)</f>
        <v>#N/A</v>
      </c>
      <c r="K773" s="57" t="e">
        <f aca="false">INDEX(lava,MATCH(B773,SumMonths,0),2)</f>
        <v>#N/A</v>
      </c>
    </row>
    <row r="774" customFormat="false" ht="12.75" hidden="false" customHeight="false" outlineLevel="0" collapsed="false">
      <c r="A774" s="57" t="e">
        <f aca="false">INDEX(BucketTable,MATCH(B774,SumMonths,0),1)</f>
        <v>#N/A</v>
      </c>
      <c r="K774" s="57" t="e">
        <f aca="false">INDEX(lava,MATCH(B774,SumMonths,0),2)</f>
        <v>#N/A</v>
      </c>
    </row>
    <row r="775" customFormat="false" ht="12.75" hidden="false" customHeight="false" outlineLevel="0" collapsed="false">
      <c r="A775" s="57" t="e">
        <f aca="false">INDEX(BucketTable,MATCH(B775,SumMonths,0),1)</f>
        <v>#N/A</v>
      </c>
      <c r="K775" s="57" t="e">
        <f aca="false">INDEX(lava,MATCH(B775,SumMonths,0),2)</f>
        <v>#N/A</v>
      </c>
    </row>
    <row r="776" customFormat="false" ht="12.75" hidden="false" customHeight="false" outlineLevel="0" collapsed="false">
      <c r="A776" s="57" t="e">
        <f aca="false">INDEX(BucketTable,MATCH(B776,SumMonths,0),1)</f>
        <v>#N/A</v>
      </c>
      <c r="K776" s="57" t="e">
        <f aca="false">INDEX(lava,MATCH(B776,SumMonths,0),2)</f>
        <v>#N/A</v>
      </c>
    </row>
    <row r="777" customFormat="false" ht="12.75" hidden="false" customHeight="false" outlineLevel="0" collapsed="false">
      <c r="A777" s="57" t="e">
        <f aca="false">INDEX(BucketTable,MATCH(B777,SumMonths,0),1)</f>
        <v>#N/A</v>
      </c>
      <c r="K777" s="57" t="e">
        <f aca="false">INDEX(lava,MATCH(B777,SumMonths,0),2)</f>
        <v>#N/A</v>
      </c>
    </row>
    <row r="778" customFormat="false" ht="12.75" hidden="false" customHeight="false" outlineLevel="0" collapsed="false">
      <c r="A778" s="57" t="e">
        <f aca="false">INDEX(BucketTable,MATCH(B778,SumMonths,0),1)</f>
        <v>#N/A</v>
      </c>
      <c r="K778" s="57" t="e">
        <f aca="false">INDEX(lava,MATCH(B778,SumMonths,0),2)</f>
        <v>#N/A</v>
      </c>
    </row>
    <row r="779" customFormat="false" ht="12.75" hidden="false" customHeight="false" outlineLevel="0" collapsed="false">
      <c r="A779" s="57" t="e">
        <f aca="false">INDEX(BucketTable,MATCH(B779,SumMonths,0),1)</f>
        <v>#N/A</v>
      </c>
      <c r="K779" s="57" t="e">
        <f aca="false">INDEX(lava,MATCH(B779,SumMonths,0),2)</f>
        <v>#N/A</v>
      </c>
    </row>
    <row r="780" customFormat="false" ht="12.75" hidden="false" customHeight="false" outlineLevel="0" collapsed="false">
      <c r="A780" s="57" t="e">
        <f aca="false">INDEX(BucketTable,MATCH(B780,SumMonths,0),1)</f>
        <v>#N/A</v>
      </c>
      <c r="K780" s="57" t="e">
        <f aca="false">INDEX(lava,MATCH(B780,SumMonths,0),2)</f>
        <v>#N/A</v>
      </c>
    </row>
    <row r="781" customFormat="false" ht="12.75" hidden="false" customHeight="false" outlineLevel="0" collapsed="false">
      <c r="A781" s="57" t="e">
        <f aca="false">INDEX(BucketTable,MATCH(B781,SumMonths,0),1)</f>
        <v>#N/A</v>
      </c>
      <c r="K781" s="57" t="e">
        <f aca="false">INDEX(lava,MATCH(B781,SumMonths,0),2)</f>
        <v>#N/A</v>
      </c>
    </row>
    <row r="782" customFormat="false" ht="12.75" hidden="false" customHeight="false" outlineLevel="0" collapsed="false">
      <c r="A782" s="57" t="e">
        <f aca="false">INDEX(BucketTable,MATCH(B782,SumMonths,0),1)</f>
        <v>#N/A</v>
      </c>
      <c r="K782" s="57" t="e">
        <f aca="false">INDEX(lava,MATCH(B782,SumMonths,0),2)</f>
        <v>#N/A</v>
      </c>
    </row>
    <row r="783" customFormat="false" ht="12.75" hidden="false" customHeight="false" outlineLevel="0" collapsed="false">
      <c r="A783" s="57" t="e">
        <f aca="false">INDEX(BucketTable,MATCH(B783,SumMonths,0),1)</f>
        <v>#N/A</v>
      </c>
      <c r="K783" s="57" t="e">
        <f aca="false">INDEX(lava,MATCH(B783,SumMonths,0),2)</f>
        <v>#N/A</v>
      </c>
    </row>
    <row r="784" customFormat="false" ht="12.75" hidden="false" customHeight="false" outlineLevel="0" collapsed="false">
      <c r="A784" s="57" t="e">
        <f aca="false">INDEX(BucketTable,MATCH(B784,SumMonths,0),1)</f>
        <v>#N/A</v>
      </c>
      <c r="K784" s="57" t="e">
        <f aca="false">INDEX(lava,MATCH(B784,SumMonths,0),2)</f>
        <v>#N/A</v>
      </c>
    </row>
    <row r="785" customFormat="false" ht="12.75" hidden="false" customHeight="false" outlineLevel="0" collapsed="false">
      <c r="A785" s="57" t="e">
        <f aca="false">INDEX(BucketTable,MATCH(B785,SumMonths,0),1)</f>
        <v>#N/A</v>
      </c>
      <c r="K785" s="57" t="e">
        <f aca="false">INDEX(lava,MATCH(B785,SumMonths,0),2)</f>
        <v>#N/A</v>
      </c>
    </row>
    <row r="786" customFormat="false" ht="12.75" hidden="false" customHeight="false" outlineLevel="0" collapsed="false">
      <c r="A786" s="57" t="e">
        <f aca="false">INDEX(BucketTable,MATCH(B786,SumMonths,0),1)</f>
        <v>#N/A</v>
      </c>
      <c r="K786" s="57" t="e">
        <f aca="false">INDEX(lava,MATCH(B786,SumMonths,0),2)</f>
        <v>#N/A</v>
      </c>
    </row>
    <row r="787" customFormat="false" ht="12.75" hidden="false" customHeight="false" outlineLevel="0" collapsed="false">
      <c r="A787" s="57" t="e">
        <f aca="false">INDEX(BucketTable,MATCH(B787,SumMonths,0),1)</f>
        <v>#N/A</v>
      </c>
      <c r="K787" s="57" t="e">
        <f aca="false">INDEX(lava,MATCH(B787,SumMonths,0),2)</f>
        <v>#N/A</v>
      </c>
    </row>
    <row r="788" customFormat="false" ht="12.75" hidden="false" customHeight="false" outlineLevel="0" collapsed="false">
      <c r="A788" s="57" t="e">
        <f aca="false">INDEX(BucketTable,MATCH(B788,SumMonths,0),1)</f>
        <v>#N/A</v>
      </c>
      <c r="K788" s="57" t="e">
        <f aca="false">INDEX(lava,MATCH(B788,SumMonths,0),2)</f>
        <v>#N/A</v>
      </c>
    </row>
    <row r="789" customFormat="false" ht="12.75" hidden="false" customHeight="false" outlineLevel="0" collapsed="false">
      <c r="A789" s="57" t="e">
        <f aca="false">INDEX(BucketTable,MATCH(B789,SumMonths,0),1)</f>
        <v>#N/A</v>
      </c>
      <c r="K789" s="57" t="e">
        <f aca="false">INDEX(lava,MATCH(B789,SumMonths,0),2)</f>
        <v>#N/A</v>
      </c>
    </row>
    <row r="790" customFormat="false" ht="12.75" hidden="false" customHeight="false" outlineLevel="0" collapsed="false">
      <c r="A790" s="57" t="e">
        <f aca="false">INDEX(BucketTable,MATCH(B790,SumMonths,0),1)</f>
        <v>#N/A</v>
      </c>
      <c r="K790" s="57" t="e">
        <f aca="false">INDEX(lava,MATCH(B790,SumMonths,0),2)</f>
        <v>#N/A</v>
      </c>
    </row>
    <row r="791" customFormat="false" ht="12.75" hidden="false" customHeight="false" outlineLevel="0" collapsed="false">
      <c r="A791" s="57" t="e">
        <f aca="false">INDEX(BucketTable,MATCH(B791,SumMonths,0),1)</f>
        <v>#N/A</v>
      </c>
      <c r="K791" s="57" t="e">
        <f aca="false">INDEX(lava,MATCH(B791,SumMonths,0),2)</f>
        <v>#N/A</v>
      </c>
    </row>
    <row r="792" customFormat="false" ht="12.75" hidden="false" customHeight="false" outlineLevel="0" collapsed="false">
      <c r="A792" s="57" t="e">
        <f aca="false">INDEX(BucketTable,MATCH(B792,SumMonths,0),1)</f>
        <v>#N/A</v>
      </c>
      <c r="K792" s="57" t="e">
        <f aca="false">INDEX(lava,MATCH(B792,SumMonths,0),2)</f>
        <v>#N/A</v>
      </c>
    </row>
    <row r="793" customFormat="false" ht="12.75" hidden="false" customHeight="false" outlineLevel="0" collapsed="false">
      <c r="A793" s="57" t="e">
        <f aca="false">INDEX(BucketTable,MATCH(B793,SumMonths,0),1)</f>
        <v>#N/A</v>
      </c>
      <c r="K793" s="57" t="e">
        <f aca="false">INDEX(lava,MATCH(B793,SumMonths,0),2)</f>
        <v>#N/A</v>
      </c>
    </row>
    <row r="794" customFormat="false" ht="12.75" hidden="false" customHeight="false" outlineLevel="0" collapsed="false">
      <c r="A794" s="57" t="e">
        <f aca="false">INDEX(BucketTable,MATCH(B794,SumMonths,0),1)</f>
        <v>#N/A</v>
      </c>
      <c r="K794" s="57" t="e">
        <f aca="false">INDEX(lava,MATCH(B794,SumMonths,0),2)</f>
        <v>#N/A</v>
      </c>
    </row>
    <row r="795" customFormat="false" ht="12.75" hidden="false" customHeight="false" outlineLevel="0" collapsed="false">
      <c r="A795" s="57" t="e">
        <f aca="false">INDEX(BucketTable,MATCH(B795,SumMonths,0),1)</f>
        <v>#N/A</v>
      </c>
      <c r="K795" s="57" t="e">
        <f aca="false">INDEX(lava,MATCH(B795,SumMonths,0),2)</f>
        <v>#N/A</v>
      </c>
    </row>
    <row r="796" customFormat="false" ht="12.75" hidden="false" customHeight="false" outlineLevel="0" collapsed="false">
      <c r="A796" s="57" t="e">
        <f aca="false">INDEX(BucketTable,MATCH(B796,SumMonths,0),1)</f>
        <v>#N/A</v>
      </c>
      <c r="K796" s="57" t="e">
        <f aca="false">INDEX(lava,MATCH(B796,SumMonths,0),2)</f>
        <v>#N/A</v>
      </c>
    </row>
    <row r="797" customFormat="false" ht="12.75" hidden="false" customHeight="false" outlineLevel="0" collapsed="false">
      <c r="A797" s="57" t="e">
        <f aca="false">INDEX(BucketTable,MATCH(B797,SumMonths,0),1)</f>
        <v>#N/A</v>
      </c>
      <c r="K797" s="57" t="e">
        <f aca="false">INDEX(lava,MATCH(B797,SumMonths,0),2)</f>
        <v>#N/A</v>
      </c>
    </row>
    <row r="798" customFormat="false" ht="12.75" hidden="false" customHeight="false" outlineLevel="0" collapsed="false">
      <c r="A798" s="57" t="e">
        <f aca="false">INDEX(BucketTable,MATCH(B798,SumMonths,0),1)</f>
        <v>#N/A</v>
      </c>
      <c r="K798" s="57" t="e">
        <f aca="false">INDEX(lava,MATCH(B798,SumMonths,0),2)</f>
        <v>#N/A</v>
      </c>
    </row>
    <row r="799" customFormat="false" ht="12.75" hidden="false" customHeight="false" outlineLevel="0" collapsed="false">
      <c r="A799" s="57" t="e">
        <f aca="false">INDEX(BucketTable,MATCH(B799,SumMonths,0),1)</f>
        <v>#N/A</v>
      </c>
      <c r="K799" s="57" t="e">
        <f aca="false">INDEX(lava,MATCH(B799,SumMonths,0),2)</f>
        <v>#N/A</v>
      </c>
    </row>
    <row r="800" customFormat="false" ht="12.75" hidden="false" customHeight="false" outlineLevel="0" collapsed="false">
      <c r="A800" s="57" t="e">
        <f aca="false">INDEX(BucketTable,MATCH(B800,SumMonths,0),1)</f>
        <v>#N/A</v>
      </c>
      <c r="K800" s="57" t="e">
        <f aca="false">INDEX(lava,MATCH(B800,SumMonths,0),2)</f>
        <v>#N/A</v>
      </c>
    </row>
    <row r="801" customFormat="false" ht="12.75" hidden="false" customHeight="false" outlineLevel="0" collapsed="false">
      <c r="A801" s="57" t="e">
        <f aca="false">INDEX(BucketTable,MATCH(B801,SumMonths,0),1)</f>
        <v>#N/A</v>
      </c>
      <c r="K801" s="57" t="e">
        <f aca="false">INDEX(lava,MATCH(B801,SumMonths,0),2)</f>
        <v>#N/A</v>
      </c>
    </row>
    <row r="802" customFormat="false" ht="12.75" hidden="false" customHeight="false" outlineLevel="0" collapsed="false">
      <c r="A802" s="57" t="e">
        <f aca="false">INDEX(BucketTable,MATCH(B802,SumMonths,0),1)</f>
        <v>#N/A</v>
      </c>
      <c r="K802" s="57" t="e">
        <f aca="false">INDEX(lava,MATCH(B802,SumMonths,0),2)</f>
        <v>#N/A</v>
      </c>
    </row>
    <row r="803" customFormat="false" ht="12.75" hidden="false" customHeight="false" outlineLevel="0" collapsed="false">
      <c r="A803" s="57" t="e">
        <f aca="false">INDEX(BucketTable,MATCH(B803,SumMonths,0),1)</f>
        <v>#N/A</v>
      </c>
      <c r="K803" s="57" t="e">
        <f aca="false">INDEX(lava,MATCH(B803,SumMonths,0),2)</f>
        <v>#N/A</v>
      </c>
    </row>
    <row r="804" customFormat="false" ht="12.75" hidden="false" customHeight="false" outlineLevel="0" collapsed="false">
      <c r="A804" s="57" t="e">
        <f aca="false">INDEX(BucketTable,MATCH(B804,SumMonths,0),1)</f>
        <v>#N/A</v>
      </c>
      <c r="K804" s="57" t="e">
        <f aca="false">INDEX(lava,MATCH(B804,SumMonths,0),2)</f>
        <v>#N/A</v>
      </c>
    </row>
    <row r="805" customFormat="false" ht="12.75" hidden="false" customHeight="false" outlineLevel="0" collapsed="false">
      <c r="A805" s="57" t="e">
        <f aca="false">INDEX(BucketTable,MATCH(B805,SumMonths,0),1)</f>
        <v>#N/A</v>
      </c>
      <c r="K805" s="57" t="e">
        <f aca="false">INDEX(lava,MATCH(B805,SumMonths,0),2)</f>
        <v>#N/A</v>
      </c>
    </row>
    <row r="806" customFormat="false" ht="12.75" hidden="false" customHeight="false" outlineLevel="0" collapsed="false">
      <c r="A806" s="57" t="e">
        <f aca="false">INDEX(BucketTable,MATCH(B806,SumMonths,0),1)</f>
        <v>#N/A</v>
      </c>
      <c r="K806" s="57" t="e">
        <f aca="false">INDEX(lava,MATCH(B806,SumMonths,0),2)</f>
        <v>#N/A</v>
      </c>
    </row>
    <row r="807" customFormat="false" ht="12.75" hidden="false" customHeight="false" outlineLevel="0" collapsed="false">
      <c r="A807" s="57" t="e">
        <f aca="false">INDEX(BucketTable,MATCH(B807,SumMonths,0),1)</f>
        <v>#N/A</v>
      </c>
      <c r="K807" s="57" t="e">
        <f aca="false">INDEX(lava,MATCH(B807,SumMonths,0),2)</f>
        <v>#N/A</v>
      </c>
    </row>
    <row r="808" customFormat="false" ht="12.75" hidden="false" customHeight="false" outlineLevel="0" collapsed="false">
      <c r="A808" s="57" t="e">
        <f aca="false">INDEX(BucketTable,MATCH(B808,SumMonths,0),1)</f>
        <v>#N/A</v>
      </c>
      <c r="K808" s="57" t="e">
        <f aca="false">INDEX(lava,MATCH(B808,SumMonths,0),2)</f>
        <v>#N/A</v>
      </c>
    </row>
    <row r="809" customFormat="false" ht="12.75" hidden="false" customHeight="false" outlineLevel="0" collapsed="false">
      <c r="A809" s="57" t="e">
        <f aca="false">INDEX(BucketTable,MATCH(B809,SumMonths,0),1)</f>
        <v>#N/A</v>
      </c>
      <c r="K809" s="57" t="e">
        <f aca="false">INDEX(lava,MATCH(B809,SumMonths,0),2)</f>
        <v>#N/A</v>
      </c>
    </row>
    <row r="810" customFormat="false" ht="12.75" hidden="false" customHeight="false" outlineLevel="0" collapsed="false">
      <c r="A810" s="57" t="e">
        <f aca="false">INDEX(BucketTable,MATCH(B810,SumMonths,0),1)</f>
        <v>#N/A</v>
      </c>
      <c r="K810" s="57" t="e">
        <f aca="false">INDEX(lava,MATCH(B810,SumMonths,0),2)</f>
        <v>#N/A</v>
      </c>
    </row>
    <row r="811" customFormat="false" ht="12.75" hidden="false" customHeight="false" outlineLevel="0" collapsed="false">
      <c r="A811" s="57" t="e">
        <f aca="false">INDEX(BucketTable,MATCH(B811,SumMonths,0),1)</f>
        <v>#N/A</v>
      </c>
      <c r="K811" s="57" t="e">
        <f aca="false">INDEX(lava,MATCH(B811,SumMonths,0),2)</f>
        <v>#N/A</v>
      </c>
    </row>
    <row r="812" customFormat="false" ht="12.75" hidden="false" customHeight="false" outlineLevel="0" collapsed="false">
      <c r="A812" s="57" t="e">
        <f aca="false">INDEX(BucketTable,MATCH(B812,SumMonths,0),1)</f>
        <v>#N/A</v>
      </c>
      <c r="K812" s="57" t="e">
        <f aca="false">INDEX(lava,MATCH(B812,SumMonths,0),2)</f>
        <v>#N/A</v>
      </c>
    </row>
    <row r="813" customFormat="false" ht="12.75" hidden="false" customHeight="false" outlineLevel="0" collapsed="false">
      <c r="A813" s="57" t="e">
        <f aca="false">INDEX(BucketTable,MATCH(B813,SumMonths,0),1)</f>
        <v>#N/A</v>
      </c>
      <c r="K813" s="57" t="e">
        <f aca="false">INDEX(lava,MATCH(B813,SumMonths,0),2)</f>
        <v>#N/A</v>
      </c>
    </row>
    <row r="814" customFormat="false" ht="12.75" hidden="false" customHeight="false" outlineLevel="0" collapsed="false">
      <c r="A814" s="57" t="e">
        <f aca="false">INDEX(BucketTable,MATCH(B814,SumMonths,0),1)</f>
        <v>#N/A</v>
      </c>
      <c r="K814" s="57" t="e">
        <f aca="false">INDEX(lava,MATCH(B814,SumMonths,0),2)</f>
        <v>#N/A</v>
      </c>
    </row>
    <row r="815" customFormat="false" ht="12.75" hidden="false" customHeight="false" outlineLevel="0" collapsed="false">
      <c r="A815" s="57" t="e">
        <f aca="false">INDEX(BucketTable,MATCH(B815,SumMonths,0),1)</f>
        <v>#N/A</v>
      </c>
      <c r="K815" s="57" t="e">
        <f aca="false">INDEX(lava,MATCH(B815,SumMonths,0),2)</f>
        <v>#N/A</v>
      </c>
    </row>
    <row r="816" customFormat="false" ht="12.75" hidden="false" customHeight="false" outlineLevel="0" collapsed="false">
      <c r="A816" s="57" t="e">
        <f aca="false">INDEX(BucketTable,MATCH(B816,SumMonths,0),1)</f>
        <v>#N/A</v>
      </c>
      <c r="K816" s="57" t="e">
        <f aca="false">INDEX(lava,MATCH(B816,SumMonths,0),2)</f>
        <v>#N/A</v>
      </c>
    </row>
    <row r="817" customFormat="false" ht="12.75" hidden="false" customHeight="false" outlineLevel="0" collapsed="false">
      <c r="A817" s="57" t="e">
        <f aca="false">INDEX(BucketTable,MATCH(B817,SumMonths,0),1)</f>
        <v>#N/A</v>
      </c>
      <c r="K817" s="57" t="e">
        <f aca="false">INDEX(lava,MATCH(B817,SumMonths,0),2)</f>
        <v>#N/A</v>
      </c>
    </row>
    <row r="818" customFormat="false" ht="12.75" hidden="false" customHeight="false" outlineLevel="0" collapsed="false">
      <c r="A818" s="57" t="e">
        <f aca="false">INDEX(BucketTable,MATCH(B818,SumMonths,0),1)</f>
        <v>#N/A</v>
      </c>
      <c r="K818" s="57" t="e">
        <f aca="false">INDEX(lava,MATCH(B818,SumMonths,0),2)</f>
        <v>#N/A</v>
      </c>
    </row>
    <row r="819" customFormat="false" ht="12.75" hidden="false" customHeight="false" outlineLevel="0" collapsed="false">
      <c r="A819" s="57" t="e">
        <f aca="false">INDEX(BucketTable,MATCH(B819,SumMonths,0),1)</f>
        <v>#N/A</v>
      </c>
      <c r="K819" s="57" t="e">
        <f aca="false">INDEX(lava,MATCH(B819,SumMonths,0),2)</f>
        <v>#N/A</v>
      </c>
    </row>
    <row r="820" customFormat="false" ht="12.75" hidden="false" customHeight="false" outlineLevel="0" collapsed="false">
      <c r="A820" s="57" t="e">
        <f aca="false">INDEX(BucketTable,MATCH(B820,SumMonths,0),1)</f>
        <v>#N/A</v>
      </c>
      <c r="K820" s="57" t="e">
        <f aca="false">INDEX(lava,MATCH(B820,SumMonths,0),2)</f>
        <v>#N/A</v>
      </c>
    </row>
    <row r="821" customFormat="false" ht="12.75" hidden="false" customHeight="false" outlineLevel="0" collapsed="false">
      <c r="A821" s="57" t="e">
        <f aca="false">INDEX(BucketTable,MATCH(B821,SumMonths,0),1)</f>
        <v>#N/A</v>
      </c>
      <c r="K821" s="57" t="e">
        <f aca="false">INDEX(lava,MATCH(B821,SumMonths,0),2)</f>
        <v>#N/A</v>
      </c>
    </row>
    <row r="822" customFormat="false" ht="12.75" hidden="false" customHeight="false" outlineLevel="0" collapsed="false">
      <c r="A822" s="57" t="e">
        <f aca="false">INDEX(BucketTable,MATCH(B822,SumMonths,0),1)</f>
        <v>#N/A</v>
      </c>
      <c r="K822" s="57" t="e">
        <f aca="false">INDEX(lava,MATCH(B822,SumMonths,0),2)</f>
        <v>#N/A</v>
      </c>
    </row>
    <row r="823" customFormat="false" ht="12.75" hidden="false" customHeight="false" outlineLevel="0" collapsed="false">
      <c r="A823" s="57" t="e">
        <f aca="false">INDEX(BucketTable,MATCH(B823,SumMonths,0),1)</f>
        <v>#N/A</v>
      </c>
      <c r="K823" s="57" t="e">
        <f aca="false">INDEX(lava,MATCH(B823,SumMonths,0),2)</f>
        <v>#N/A</v>
      </c>
    </row>
    <row r="824" customFormat="false" ht="12.75" hidden="false" customHeight="false" outlineLevel="0" collapsed="false">
      <c r="A824" s="57" t="e">
        <f aca="false">INDEX(BucketTable,MATCH(B824,SumMonths,0),1)</f>
        <v>#N/A</v>
      </c>
      <c r="K824" s="57" t="e">
        <f aca="false">INDEX(lava,MATCH(B824,SumMonths,0),2)</f>
        <v>#N/A</v>
      </c>
    </row>
    <row r="825" customFormat="false" ht="12.75" hidden="false" customHeight="false" outlineLevel="0" collapsed="false">
      <c r="A825" s="57" t="e">
        <f aca="false">INDEX(BucketTable,MATCH(B825,SumMonths,0),1)</f>
        <v>#N/A</v>
      </c>
      <c r="K825" s="57" t="e">
        <f aca="false">INDEX(lava,MATCH(B825,SumMonths,0),2)</f>
        <v>#N/A</v>
      </c>
    </row>
    <row r="826" customFormat="false" ht="12.75" hidden="false" customHeight="false" outlineLevel="0" collapsed="false">
      <c r="A826" s="57" t="e">
        <f aca="false">INDEX(BucketTable,MATCH(B826,SumMonths,0),1)</f>
        <v>#N/A</v>
      </c>
      <c r="K826" s="57" t="e">
        <f aca="false">INDEX(lava,MATCH(B826,SumMonths,0),2)</f>
        <v>#N/A</v>
      </c>
    </row>
    <row r="827" customFormat="false" ht="12.75" hidden="false" customHeight="false" outlineLevel="0" collapsed="false">
      <c r="A827" s="57" t="e">
        <f aca="false">INDEX(BucketTable,MATCH(B827,SumMonths,0),1)</f>
        <v>#N/A</v>
      </c>
      <c r="K827" s="57" t="e">
        <f aca="false">INDEX(lava,MATCH(B827,SumMonths,0),2)</f>
        <v>#N/A</v>
      </c>
    </row>
    <row r="828" customFormat="false" ht="12.75" hidden="false" customHeight="false" outlineLevel="0" collapsed="false">
      <c r="A828" s="57" t="e">
        <f aca="false">INDEX(BucketTable,MATCH(B828,SumMonths,0),1)</f>
        <v>#N/A</v>
      </c>
      <c r="K828" s="57" t="e">
        <f aca="false">INDEX(lava,MATCH(B828,SumMonths,0),2)</f>
        <v>#N/A</v>
      </c>
    </row>
    <row r="829" customFormat="false" ht="12.75" hidden="false" customHeight="false" outlineLevel="0" collapsed="false">
      <c r="A829" s="57" t="e">
        <f aca="false">INDEX(BucketTable,MATCH(B829,SumMonths,0),1)</f>
        <v>#N/A</v>
      </c>
      <c r="K829" s="57" t="e">
        <f aca="false">INDEX(lava,MATCH(B829,SumMonths,0),2)</f>
        <v>#N/A</v>
      </c>
    </row>
    <row r="830" customFormat="false" ht="12.75" hidden="false" customHeight="false" outlineLevel="0" collapsed="false">
      <c r="A830" s="57" t="e">
        <f aca="false">INDEX(BucketTable,MATCH(B830,SumMonths,0),1)</f>
        <v>#N/A</v>
      </c>
      <c r="K830" s="57" t="e">
        <f aca="false">INDEX(lava,MATCH(B830,SumMonths,0),2)</f>
        <v>#N/A</v>
      </c>
    </row>
    <row r="831" customFormat="false" ht="12.75" hidden="false" customHeight="false" outlineLevel="0" collapsed="false">
      <c r="A831" s="57" t="e">
        <f aca="false">INDEX(BucketTable,MATCH(B831,SumMonths,0),1)</f>
        <v>#N/A</v>
      </c>
      <c r="K831" s="57" t="e">
        <f aca="false">INDEX(lava,MATCH(B831,SumMonths,0),2)</f>
        <v>#N/A</v>
      </c>
    </row>
    <row r="832" customFormat="false" ht="12.75" hidden="false" customHeight="false" outlineLevel="0" collapsed="false">
      <c r="A832" s="57" t="e">
        <f aca="false">INDEX(BucketTable,MATCH(B832,SumMonths,0),1)</f>
        <v>#N/A</v>
      </c>
      <c r="K832" s="57" t="e">
        <f aca="false">INDEX(lava,MATCH(B832,SumMonths,0),2)</f>
        <v>#N/A</v>
      </c>
    </row>
    <row r="833" customFormat="false" ht="12.75" hidden="false" customHeight="false" outlineLevel="0" collapsed="false">
      <c r="A833" s="57" t="e">
        <f aca="false">INDEX(BucketTable,MATCH(B833,SumMonths,0),1)</f>
        <v>#N/A</v>
      </c>
      <c r="K833" s="57" t="e">
        <f aca="false">INDEX(lava,MATCH(B833,SumMonths,0),2)</f>
        <v>#N/A</v>
      </c>
    </row>
    <row r="834" customFormat="false" ht="12.75" hidden="false" customHeight="false" outlineLevel="0" collapsed="false">
      <c r="A834" s="57" t="e">
        <f aca="false">INDEX(BucketTable,MATCH(B834,SumMonths,0),1)</f>
        <v>#N/A</v>
      </c>
      <c r="K834" s="57" t="e">
        <f aca="false">INDEX(lava,MATCH(B834,SumMonths,0),2)</f>
        <v>#N/A</v>
      </c>
    </row>
    <row r="835" customFormat="false" ht="12.75" hidden="false" customHeight="false" outlineLevel="0" collapsed="false">
      <c r="A835" s="57" t="e">
        <f aca="false">INDEX(BucketTable,MATCH(B835,SumMonths,0),1)</f>
        <v>#N/A</v>
      </c>
      <c r="K835" s="57" t="e">
        <f aca="false">INDEX(lava,MATCH(B835,SumMonths,0),2)</f>
        <v>#N/A</v>
      </c>
    </row>
    <row r="836" customFormat="false" ht="12.75" hidden="false" customHeight="false" outlineLevel="0" collapsed="false">
      <c r="A836" s="57" t="e">
        <f aca="false">INDEX(BucketTable,MATCH(B836,SumMonths,0),1)</f>
        <v>#N/A</v>
      </c>
      <c r="K836" s="57" t="e">
        <f aca="false">INDEX(lava,MATCH(B836,SumMonths,0),2)</f>
        <v>#N/A</v>
      </c>
    </row>
    <row r="837" customFormat="false" ht="12.75" hidden="false" customHeight="false" outlineLevel="0" collapsed="false">
      <c r="A837" s="57" t="e">
        <f aca="false">INDEX(BucketTable,MATCH(B837,SumMonths,0),1)</f>
        <v>#N/A</v>
      </c>
      <c r="K837" s="57" t="e">
        <f aca="false">INDEX(lava,MATCH(B837,SumMonths,0),2)</f>
        <v>#N/A</v>
      </c>
    </row>
    <row r="838" customFormat="false" ht="12.75" hidden="false" customHeight="false" outlineLevel="0" collapsed="false">
      <c r="A838" s="57" t="e">
        <f aca="false">INDEX(BucketTable,MATCH(B838,SumMonths,0),1)</f>
        <v>#N/A</v>
      </c>
      <c r="K838" s="57" t="e">
        <f aca="false">INDEX(lava,MATCH(B838,SumMonths,0),2)</f>
        <v>#N/A</v>
      </c>
    </row>
    <row r="839" customFormat="false" ht="12.75" hidden="false" customHeight="false" outlineLevel="0" collapsed="false">
      <c r="A839" s="57" t="e">
        <f aca="false">INDEX(BucketTable,MATCH(B839,SumMonths,0),1)</f>
        <v>#N/A</v>
      </c>
      <c r="K839" s="57" t="e">
        <f aca="false">INDEX(lava,MATCH(B839,SumMonths,0),2)</f>
        <v>#N/A</v>
      </c>
    </row>
    <row r="840" customFormat="false" ht="12.75" hidden="false" customHeight="false" outlineLevel="0" collapsed="false">
      <c r="A840" s="57" t="e">
        <f aca="false">INDEX(BucketTable,MATCH(B840,SumMonths,0),1)</f>
        <v>#N/A</v>
      </c>
      <c r="K840" s="57" t="e">
        <f aca="false">INDEX(lava,MATCH(B840,SumMonths,0),2)</f>
        <v>#N/A</v>
      </c>
    </row>
    <row r="841" customFormat="false" ht="12.75" hidden="false" customHeight="false" outlineLevel="0" collapsed="false">
      <c r="A841" s="57" t="e">
        <f aca="false">INDEX(BucketTable,MATCH(B841,SumMonths,0),1)</f>
        <v>#N/A</v>
      </c>
      <c r="K841" s="57" t="e">
        <f aca="false">INDEX(lava,MATCH(B841,SumMonths,0),2)</f>
        <v>#N/A</v>
      </c>
    </row>
    <row r="842" customFormat="false" ht="12.75" hidden="false" customHeight="false" outlineLevel="0" collapsed="false">
      <c r="A842" s="57" t="e">
        <f aca="false">INDEX(BucketTable,MATCH(B842,SumMonths,0),1)</f>
        <v>#N/A</v>
      </c>
      <c r="K842" s="57" t="e">
        <f aca="false">INDEX(lava,MATCH(B842,SumMonths,0),2)</f>
        <v>#N/A</v>
      </c>
    </row>
    <row r="843" customFormat="false" ht="12.75" hidden="false" customHeight="false" outlineLevel="0" collapsed="false">
      <c r="A843" s="57" t="e">
        <f aca="false">INDEX(BucketTable,MATCH(B843,SumMonths,0),1)</f>
        <v>#N/A</v>
      </c>
      <c r="K843" s="57" t="e">
        <f aca="false">INDEX(lava,MATCH(B843,SumMonths,0),2)</f>
        <v>#N/A</v>
      </c>
    </row>
    <row r="844" customFormat="false" ht="12.75" hidden="false" customHeight="false" outlineLevel="0" collapsed="false">
      <c r="A844" s="57" t="e">
        <f aca="false">INDEX(BucketTable,MATCH(B844,SumMonths,0),1)</f>
        <v>#N/A</v>
      </c>
      <c r="K844" s="57" t="e">
        <f aca="false">INDEX(lava,MATCH(B844,SumMonths,0),2)</f>
        <v>#N/A</v>
      </c>
    </row>
    <row r="845" customFormat="false" ht="12.75" hidden="false" customHeight="false" outlineLevel="0" collapsed="false">
      <c r="A845" s="57" t="e">
        <f aca="false">INDEX(BucketTable,MATCH(B845,SumMonths,0),1)</f>
        <v>#N/A</v>
      </c>
      <c r="K845" s="57" t="e">
        <f aca="false">INDEX(lava,MATCH(B845,SumMonths,0),2)</f>
        <v>#N/A</v>
      </c>
    </row>
    <row r="846" customFormat="false" ht="12.75" hidden="false" customHeight="false" outlineLevel="0" collapsed="false">
      <c r="A846" s="57" t="e">
        <f aca="false">INDEX(BucketTable,MATCH(B846,SumMonths,0),1)</f>
        <v>#N/A</v>
      </c>
      <c r="K846" s="57" t="e">
        <f aca="false">INDEX(lava,MATCH(B846,SumMonths,0),2)</f>
        <v>#N/A</v>
      </c>
    </row>
    <row r="847" customFormat="false" ht="12.75" hidden="false" customHeight="false" outlineLevel="0" collapsed="false">
      <c r="A847" s="57" t="e">
        <f aca="false">INDEX(BucketTable,MATCH(B847,SumMonths,0),1)</f>
        <v>#N/A</v>
      </c>
      <c r="K847" s="57" t="e">
        <f aca="false">INDEX(lava,MATCH(B847,SumMonths,0),2)</f>
        <v>#N/A</v>
      </c>
    </row>
    <row r="848" customFormat="false" ht="12.75" hidden="false" customHeight="false" outlineLevel="0" collapsed="false">
      <c r="A848" s="57" t="e">
        <f aca="false">INDEX(BucketTable,MATCH(B848,SumMonths,0),1)</f>
        <v>#N/A</v>
      </c>
      <c r="K848" s="57" t="e">
        <f aca="false">INDEX(lava,MATCH(B848,SumMonths,0),2)</f>
        <v>#N/A</v>
      </c>
    </row>
    <row r="849" customFormat="false" ht="12.75" hidden="false" customHeight="false" outlineLevel="0" collapsed="false">
      <c r="A849" s="57" t="e">
        <f aca="false">INDEX(BucketTable,MATCH(B849,SumMonths,0),1)</f>
        <v>#N/A</v>
      </c>
      <c r="K849" s="57" t="e">
        <f aca="false">INDEX(lava,MATCH(B849,SumMonths,0),2)</f>
        <v>#N/A</v>
      </c>
    </row>
    <row r="850" customFormat="false" ht="12.75" hidden="false" customHeight="false" outlineLevel="0" collapsed="false">
      <c r="A850" s="57" t="e">
        <f aca="false">INDEX(BucketTable,MATCH(B850,SumMonths,0),1)</f>
        <v>#N/A</v>
      </c>
      <c r="K850" s="57" t="e">
        <f aca="false">INDEX(lava,MATCH(B850,SumMonths,0),2)</f>
        <v>#N/A</v>
      </c>
    </row>
    <row r="851" customFormat="false" ht="12.75" hidden="false" customHeight="false" outlineLevel="0" collapsed="false">
      <c r="A851" s="57" t="e">
        <f aca="false">INDEX(BucketTable,MATCH(B851,SumMonths,0),1)</f>
        <v>#N/A</v>
      </c>
      <c r="K851" s="57" t="e">
        <f aca="false">INDEX(lava,MATCH(B851,SumMonths,0),2)</f>
        <v>#N/A</v>
      </c>
    </row>
    <row r="852" customFormat="false" ht="12.75" hidden="false" customHeight="false" outlineLevel="0" collapsed="false">
      <c r="A852" s="57" t="e">
        <f aca="false">INDEX(BucketTable,MATCH(B852,SumMonths,0),1)</f>
        <v>#N/A</v>
      </c>
      <c r="K852" s="57" t="e">
        <f aca="false">INDEX(lava,MATCH(B852,SumMonths,0),2)</f>
        <v>#N/A</v>
      </c>
    </row>
    <row r="853" customFormat="false" ht="12.75" hidden="false" customHeight="false" outlineLevel="0" collapsed="false">
      <c r="A853" s="57" t="e">
        <f aca="false">INDEX(BucketTable,MATCH(B853,SumMonths,0),1)</f>
        <v>#N/A</v>
      </c>
      <c r="K853" s="57" t="e">
        <f aca="false">INDEX(lava,MATCH(B853,SumMonths,0),2)</f>
        <v>#N/A</v>
      </c>
    </row>
    <row r="854" customFormat="false" ht="12.75" hidden="false" customHeight="false" outlineLevel="0" collapsed="false">
      <c r="A854" s="57" t="e">
        <f aca="false">INDEX(BucketTable,MATCH(B854,SumMonths,0),1)</f>
        <v>#N/A</v>
      </c>
      <c r="K854" s="57" t="e">
        <f aca="false">INDEX(lava,MATCH(B854,SumMonths,0),2)</f>
        <v>#N/A</v>
      </c>
    </row>
    <row r="855" customFormat="false" ht="12.75" hidden="false" customHeight="false" outlineLevel="0" collapsed="false">
      <c r="A855" s="57" t="e">
        <f aca="false">INDEX(BucketTable,MATCH(B855,SumMonths,0),1)</f>
        <v>#N/A</v>
      </c>
      <c r="K855" s="57" t="e">
        <f aca="false">INDEX(lava,MATCH(B855,SumMonths,0),2)</f>
        <v>#N/A</v>
      </c>
    </row>
    <row r="856" customFormat="false" ht="12.75" hidden="false" customHeight="false" outlineLevel="0" collapsed="false">
      <c r="A856" s="57" t="e">
        <f aca="false">INDEX(BucketTable,MATCH(B856,SumMonths,0),1)</f>
        <v>#N/A</v>
      </c>
      <c r="K856" s="57" t="e">
        <f aca="false">INDEX(lava,MATCH(B856,SumMonths,0),2)</f>
        <v>#N/A</v>
      </c>
    </row>
    <row r="857" customFormat="false" ht="12.75" hidden="false" customHeight="false" outlineLevel="0" collapsed="false">
      <c r="A857" s="57" t="e">
        <f aca="false">INDEX(BucketTable,MATCH(B857,SumMonths,0),1)</f>
        <v>#N/A</v>
      </c>
      <c r="K857" s="57" t="e">
        <f aca="false">INDEX(lava,MATCH(B857,SumMonths,0),2)</f>
        <v>#N/A</v>
      </c>
    </row>
    <row r="858" customFormat="false" ht="12.75" hidden="false" customHeight="false" outlineLevel="0" collapsed="false">
      <c r="A858" s="57" t="e">
        <f aca="false">INDEX(BucketTable,MATCH(B858,SumMonths,0),1)</f>
        <v>#N/A</v>
      </c>
      <c r="K858" s="57" t="e">
        <f aca="false">INDEX(lava,MATCH(B858,SumMonths,0),2)</f>
        <v>#N/A</v>
      </c>
    </row>
    <row r="859" customFormat="false" ht="12.75" hidden="false" customHeight="false" outlineLevel="0" collapsed="false">
      <c r="A859" s="57" t="e">
        <f aca="false">INDEX(BucketTable,MATCH(B859,SumMonths,0),1)</f>
        <v>#N/A</v>
      </c>
      <c r="K859" s="57" t="e">
        <f aca="false">INDEX(lava,MATCH(B859,SumMonths,0),2)</f>
        <v>#N/A</v>
      </c>
    </row>
    <row r="860" customFormat="false" ht="12.75" hidden="false" customHeight="false" outlineLevel="0" collapsed="false">
      <c r="A860" s="57" t="e">
        <f aca="false">INDEX(BucketTable,MATCH(B860,SumMonths,0),1)</f>
        <v>#N/A</v>
      </c>
      <c r="K860" s="57" t="e">
        <f aca="false">INDEX(lava,MATCH(B860,SumMonths,0),2)</f>
        <v>#N/A</v>
      </c>
    </row>
    <row r="861" customFormat="false" ht="12.75" hidden="false" customHeight="false" outlineLevel="0" collapsed="false">
      <c r="A861" s="57" t="e">
        <f aca="false">INDEX(BucketTable,MATCH(B861,SumMonths,0),1)</f>
        <v>#N/A</v>
      </c>
      <c r="K861" s="57" t="e">
        <f aca="false">INDEX(lava,MATCH(B861,SumMonths,0),2)</f>
        <v>#N/A</v>
      </c>
    </row>
    <row r="862" customFormat="false" ht="12.75" hidden="false" customHeight="false" outlineLevel="0" collapsed="false">
      <c r="A862" s="57" t="e">
        <f aca="false">INDEX(BucketTable,MATCH(B862,SumMonths,0),1)</f>
        <v>#N/A</v>
      </c>
      <c r="K862" s="57" t="e">
        <f aca="false">INDEX(lava,MATCH(B862,SumMonths,0),2)</f>
        <v>#N/A</v>
      </c>
    </row>
    <row r="863" customFormat="false" ht="12.75" hidden="false" customHeight="false" outlineLevel="0" collapsed="false">
      <c r="A863" s="57" t="e">
        <f aca="false">INDEX(BucketTable,MATCH(B863,SumMonths,0),1)</f>
        <v>#N/A</v>
      </c>
      <c r="K863" s="57" t="e">
        <f aca="false">INDEX(lava,MATCH(B863,SumMonths,0),2)</f>
        <v>#N/A</v>
      </c>
    </row>
    <row r="864" customFormat="false" ht="12.75" hidden="false" customHeight="false" outlineLevel="0" collapsed="false">
      <c r="A864" s="57" t="e">
        <f aca="false">INDEX(BucketTable,MATCH(B864,SumMonths,0),1)</f>
        <v>#N/A</v>
      </c>
      <c r="K864" s="57" t="e">
        <f aca="false">INDEX(lava,MATCH(B864,SumMonths,0),2)</f>
        <v>#N/A</v>
      </c>
    </row>
    <row r="865" customFormat="false" ht="12.75" hidden="false" customHeight="false" outlineLevel="0" collapsed="false">
      <c r="A865" s="57" t="e">
        <f aca="false">INDEX(BucketTable,MATCH(B865,SumMonths,0),1)</f>
        <v>#N/A</v>
      </c>
      <c r="K865" s="57" t="e">
        <f aca="false">INDEX(lava,MATCH(B865,SumMonths,0),2)</f>
        <v>#N/A</v>
      </c>
    </row>
    <row r="866" customFormat="false" ht="12.75" hidden="false" customHeight="false" outlineLevel="0" collapsed="false">
      <c r="A866" s="57" t="e">
        <f aca="false">INDEX(BucketTable,MATCH(B866,SumMonths,0),1)</f>
        <v>#N/A</v>
      </c>
      <c r="K866" s="57" t="e">
        <f aca="false">INDEX(lava,MATCH(B866,SumMonths,0),2)</f>
        <v>#N/A</v>
      </c>
    </row>
    <row r="867" customFormat="false" ht="12.75" hidden="false" customHeight="false" outlineLevel="0" collapsed="false">
      <c r="A867" s="57" t="e">
        <f aca="false">INDEX(BucketTable,MATCH(B867,SumMonths,0),1)</f>
        <v>#N/A</v>
      </c>
      <c r="K867" s="57" t="e">
        <f aca="false">INDEX(lava,MATCH(B867,SumMonths,0),2)</f>
        <v>#N/A</v>
      </c>
    </row>
    <row r="868" customFormat="false" ht="12.75" hidden="false" customHeight="false" outlineLevel="0" collapsed="false">
      <c r="A868" s="57" t="e">
        <f aca="false">INDEX(BucketTable,MATCH(B868,SumMonths,0),1)</f>
        <v>#N/A</v>
      </c>
      <c r="K868" s="57" t="e">
        <f aca="false">INDEX(lava,MATCH(B868,SumMonths,0),2)</f>
        <v>#N/A</v>
      </c>
    </row>
    <row r="869" customFormat="false" ht="12.75" hidden="false" customHeight="false" outlineLevel="0" collapsed="false">
      <c r="A869" s="57" t="e">
        <f aca="false">INDEX(BucketTable,MATCH(B869,SumMonths,0),1)</f>
        <v>#N/A</v>
      </c>
      <c r="K869" s="57" t="e">
        <f aca="false">INDEX(lava,MATCH(B869,SumMonths,0),2)</f>
        <v>#N/A</v>
      </c>
    </row>
    <row r="870" customFormat="false" ht="12.75" hidden="false" customHeight="false" outlineLevel="0" collapsed="false">
      <c r="A870" s="57" t="e">
        <f aca="false">INDEX(BucketTable,MATCH(B870,SumMonths,0),1)</f>
        <v>#N/A</v>
      </c>
      <c r="K870" s="57" t="e">
        <f aca="false">INDEX(lava,MATCH(B870,SumMonths,0),2)</f>
        <v>#N/A</v>
      </c>
    </row>
    <row r="871" customFormat="false" ht="12.75" hidden="false" customHeight="false" outlineLevel="0" collapsed="false">
      <c r="A871" s="57" t="e">
        <f aca="false">INDEX(BucketTable,MATCH(B871,SumMonths,0),1)</f>
        <v>#N/A</v>
      </c>
      <c r="K871" s="57" t="e">
        <f aca="false">INDEX(lava,MATCH(B871,SumMonths,0),2)</f>
        <v>#N/A</v>
      </c>
    </row>
    <row r="872" customFormat="false" ht="12.75" hidden="false" customHeight="false" outlineLevel="0" collapsed="false">
      <c r="A872" s="57" t="e">
        <f aca="false">INDEX(BucketTable,MATCH(B872,SumMonths,0),1)</f>
        <v>#N/A</v>
      </c>
      <c r="K872" s="57" t="e">
        <f aca="false">INDEX(lava,MATCH(B872,SumMonths,0),2)</f>
        <v>#N/A</v>
      </c>
    </row>
    <row r="873" customFormat="false" ht="12.75" hidden="false" customHeight="false" outlineLevel="0" collapsed="false">
      <c r="A873" s="57" t="e">
        <f aca="false">INDEX(BucketTable,MATCH(B873,SumMonths,0),1)</f>
        <v>#N/A</v>
      </c>
      <c r="K873" s="57" t="e">
        <f aca="false">INDEX(lava,MATCH(B873,SumMonths,0),2)</f>
        <v>#N/A</v>
      </c>
    </row>
    <row r="874" customFormat="false" ht="12.75" hidden="false" customHeight="false" outlineLevel="0" collapsed="false">
      <c r="A874" s="57" t="e">
        <f aca="false">INDEX(BucketTable,MATCH(B874,SumMonths,0),1)</f>
        <v>#N/A</v>
      </c>
      <c r="K874" s="57" t="e">
        <f aca="false">INDEX(lava,MATCH(B874,SumMonths,0),2)</f>
        <v>#N/A</v>
      </c>
    </row>
    <row r="875" customFormat="false" ht="12.75" hidden="false" customHeight="false" outlineLevel="0" collapsed="false">
      <c r="A875" s="57" t="e">
        <f aca="false">INDEX(BucketTable,MATCH(B875,SumMonths,0),1)</f>
        <v>#N/A</v>
      </c>
      <c r="K875" s="57" t="e">
        <f aca="false">INDEX(lava,MATCH(B875,SumMonths,0),2)</f>
        <v>#N/A</v>
      </c>
    </row>
    <row r="876" customFormat="false" ht="12.75" hidden="false" customHeight="false" outlineLevel="0" collapsed="false">
      <c r="A876" s="57" t="e">
        <f aca="false">INDEX(BucketTable,MATCH(B876,SumMonths,0),1)</f>
        <v>#N/A</v>
      </c>
      <c r="K876" s="57" t="e">
        <f aca="false">INDEX(lava,MATCH(B876,SumMonths,0),2)</f>
        <v>#N/A</v>
      </c>
    </row>
    <row r="877" customFormat="false" ht="12.75" hidden="false" customHeight="false" outlineLevel="0" collapsed="false">
      <c r="A877" s="57" t="e">
        <f aca="false">INDEX(BucketTable,MATCH(B877,SumMonths,0),1)</f>
        <v>#N/A</v>
      </c>
      <c r="K877" s="57" t="e">
        <f aca="false">INDEX(lava,MATCH(B877,SumMonths,0),2)</f>
        <v>#N/A</v>
      </c>
    </row>
    <row r="878" customFormat="false" ht="12.75" hidden="false" customHeight="false" outlineLevel="0" collapsed="false">
      <c r="A878" s="57" t="e">
        <f aca="false">INDEX(BucketTable,MATCH(B878,SumMonths,0),1)</f>
        <v>#N/A</v>
      </c>
      <c r="K878" s="57" t="e">
        <f aca="false">INDEX(lava,MATCH(B878,SumMonths,0),2)</f>
        <v>#N/A</v>
      </c>
    </row>
    <row r="879" customFormat="false" ht="12.75" hidden="false" customHeight="false" outlineLevel="0" collapsed="false">
      <c r="A879" s="57" t="e">
        <f aca="false">INDEX(BucketTable,MATCH(B879,SumMonths,0),1)</f>
        <v>#N/A</v>
      </c>
      <c r="K879" s="57" t="e">
        <f aca="false">INDEX(lava,MATCH(B879,SumMonths,0),2)</f>
        <v>#N/A</v>
      </c>
    </row>
    <row r="880" customFormat="false" ht="12.75" hidden="false" customHeight="false" outlineLevel="0" collapsed="false">
      <c r="A880" s="57" t="e">
        <f aca="false">INDEX(BucketTable,MATCH(B880,SumMonths,0),1)</f>
        <v>#N/A</v>
      </c>
      <c r="K880" s="57" t="e">
        <f aca="false">INDEX(lava,MATCH(B880,SumMonths,0),2)</f>
        <v>#N/A</v>
      </c>
    </row>
    <row r="881" customFormat="false" ht="12.75" hidden="false" customHeight="false" outlineLevel="0" collapsed="false">
      <c r="A881" s="57" t="e">
        <f aca="false">INDEX(BucketTable,MATCH(B881,SumMonths,0),1)</f>
        <v>#N/A</v>
      </c>
      <c r="K881" s="57" t="e">
        <f aca="false">INDEX(lava,MATCH(B881,SumMonths,0),2)</f>
        <v>#N/A</v>
      </c>
    </row>
    <row r="882" customFormat="false" ht="12.75" hidden="false" customHeight="false" outlineLevel="0" collapsed="false">
      <c r="A882" s="57" t="e">
        <f aca="false">INDEX(BucketTable,MATCH(B882,SumMonths,0),1)</f>
        <v>#N/A</v>
      </c>
      <c r="K882" s="57" t="e">
        <f aca="false">INDEX(lava,MATCH(B882,SumMonths,0),2)</f>
        <v>#N/A</v>
      </c>
    </row>
    <row r="883" customFormat="false" ht="12.75" hidden="false" customHeight="false" outlineLevel="0" collapsed="false">
      <c r="A883" s="57" t="e">
        <f aca="false">INDEX(BucketTable,MATCH(B883,SumMonths,0),1)</f>
        <v>#N/A</v>
      </c>
      <c r="K883" s="57" t="e">
        <f aca="false">INDEX(lava,MATCH(B883,SumMonths,0),2)</f>
        <v>#N/A</v>
      </c>
    </row>
    <row r="884" customFormat="false" ht="12.75" hidden="false" customHeight="false" outlineLevel="0" collapsed="false">
      <c r="A884" s="57" t="e">
        <f aca="false">INDEX(BucketTable,MATCH(B884,SumMonths,0),1)</f>
        <v>#N/A</v>
      </c>
      <c r="K884" s="57" t="e">
        <f aca="false">INDEX(lava,MATCH(B884,SumMonths,0),2)</f>
        <v>#N/A</v>
      </c>
    </row>
    <row r="885" customFormat="false" ht="12.75" hidden="false" customHeight="false" outlineLevel="0" collapsed="false">
      <c r="A885" s="57" t="e">
        <f aca="false">INDEX(BucketTable,MATCH(B885,SumMonths,0),1)</f>
        <v>#N/A</v>
      </c>
      <c r="K885" s="57" t="e">
        <f aca="false">INDEX(lava,MATCH(B885,SumMonths,0),2)</f>
        <v>#N/A</v>
      </c>
    </row>
    <row r="886" customFormat="false" ht="12.75" hidden="false" customHeight="false" outlineLevel="0" collapsed="false">
      <c r="A886" s="57" t="e">
        <f aca="false">INDEX(BucketTable,MATCH(B886,SumMonths,0),1)</f>
        <v>#N/A</v>
      </c>
      <c r="K886" s="57" t="e">
        <f aca="false">INDEX(lava,MATCH(B886,SumMonths,0),2)</f>
        <v>#N/A</v>
      </c>
    </row>
    <row r="887" customFormat="false" ht="12.75" hidden="false" customHeight="false" outlineLevel="0" collapsed="false">
      <c r="A887" s="57" t="e">
        <f aca="false">INDEX(BucketTable,MATCH(B887,SumMonths,0),1)</f>
        <v>#N/A</v>
      </c>
      <c r="K887" s="57" t="e">
        <f aca="false">INDEX(lava,MATCH(B887,SumMonths,0),2)</f>
        <v>#N/A</v>
      </c>
    </row>
    <row r="888" customFormat="false" ht="12.75" hidden="false" customHeight="false" outlineLevel="0" collapsed="false">
      <c r="A888" s="57" t="e">
        <f aca="false">INDEX(BucketTable,MATCH(B888,SumMonths,0),1)</f>
        <v>#N/A</v>
      </c>
      <c r="K888" s="57" t="e">
        <f aca="false">INDEX(lava,MATCH(B888,SumMonths,0),2)</f>
        <v>#N/A</v>
      </c>
    </row>
    <row r="889" customFormat="false" ht="12.75" hidden="false" customHeight="false" outlineLevel="0" collapsed="false">
      <c r="A889" s="57" t="e">
        <f aca="false">INDEX(BucketTable,MATCH(B889,SumMonths,0),1)</f>
        <v>#N/A</v>
      </c>
      <c r="K889" s="57" t="e">
        <f aca="false">INDEX(lava,MATCH(B889,SumMonths,0),2)</f>
        <v>#N/A</v>
      </c>
    </row>
    <row r="890" customFormat="false" ht="12.75" hidden="false" customHeight="false" outlineLevel="0" collapsed="false">
      <c r="A890" s="57" t="e">
        <f aca="false">INDEX(BucketTable,MATCH(B890,SumMonths,0),1)</f>
        <v>#N/A</v>
      </c>
      <c r="K890" s="57" t="e">
        <f aca="false">INDEX(lava,MATCH(B890,SumMonths,0),2)</f>
        <v>#N/A</v>
      </c>
    </row>
    <row r="891" customFormat="false" ht="12.75" hidden="false" customHeight="false" outlineLevel="0" collapsed="false">
      <c r="A891" s="57" t="e">
        <f aca="false">INDEX(BucketTable,MATCH(B891,SumMonths,0),1)</f>
        <v>#N/A</v>
      </c>
      <c r="K891" s="57" t="e">
        <f aca="false">INDEX(lava,MATCH(B891,SumMonths,0),2)</f>
        <v>#N/A</v>
      </c>
    </row>
    <row r="892" customFormat="false" ht="12.75" hidden="false" customHeight="false" outlineLevel="0" collapsed="false">
      <c r="A892" s="57" t="e">
        <f aca="false">INDEX(BucketTable,MATCH(B892,SumMonths,0),1)</f>
        <v>#N/A</v>
      </c>
      <c r="K892" s="57" t="e">
        <f aca="false">INDEX(lava,MATCH(B892,SumMonths,0),2)</f>
        <v>#N/A</v>
      </c>
    </row>
    <row r="893" customFormat="false" ht="12.75" hidden="false" customHeight="false" outlineLevel="0" collapsed="false">
      <c r="A893" s="57" t="e">
        <f aca="false">INDEX(BucketTable,MATCH(B893,SumMonths,0),1)</f>
        <v>#N/A</v>
      </c>
      <c r="K893" s="57" t="e">
        <f aca="false">INDEX(lava,MATCH(B893,SumMonths,0),2)</f>
        <v>#N/A</v>
      </c>
    </row>
    <row r="894" customFormat="false" ht="12.75" hidden="false" customHeight="false" outlineLevel="0" collapsed="false">
      <c r="A894" s="57" t="e">
        <f aca="false">INDEX(BucketTable,MATCH(B894,SumMonths,0),1)</f>
        <v>#N/A</v>
      </c>
      <c r="K894" s="57" t="e">
        <f aca="false">INDEX(lava,MATCH(B894,SumMonths,0),2)</f>
        <v>#N/A</v>
      </c>
    </row>
    <row r="895" customFormat="false" ht="12.75" hidden="false" customHeight="false" outlineLevel="0" collapsed="false">
      <c r="A895" s="57" t="e">
        <f aca="false">INDEX(BucketTable,MATCH(B895,SumMonths,0),1)</f>
        <v>#N/A</v>
      </c>
      <c r="K895" s="57" t="e">
        <f aca="false">INDEX(lava,MATCH(B895,SumMonths,0),2)</f>
        <v>#N/A</v>
      </c>
    </row>
    <row r="896" customFormat="false" ht="12.75" hidden="false" customHeight="false" outlineLevel="0" collapsed="false">
      <c r="A896" s="57" t="e">
        <f aca="false">INDEX(BucketTable,MATCH(B896,SumMonths,0),1)</f>
        <v>#N/A</v>
      </c>
      <c r="K896" s="57" t="e">
        <f aca="false">INDEX(lava,MATCH(B896,SumMonths,0),2)</f>
        <v>#N/A</v>
      </c>
    </row>
    <row r="897" customFormat="false" ht="12.75" hidden="false" customHeight="false" outlineLevel="0" collapsed="false">
      <c r="A897" s="57" t="e">
        <f aca="false">INDEX(BucketTable,MATCH(B897,SumMonths,0),1)</f>
        <v>#N/A</v>
      </c>
      <c r="K897" s="57" t="e">
        <f aca="false">INDEX(lava,MATCH(B897,SumMonths,0),2)</f>
        <v>#N/A</v>
      </c>
    </row>
    <row r="898" customFormat="false" ht="12.75" hidden="false" customHeight="false" outlineLevel="0" collapsed="false">
      <c r="A898" s="57" t="e">
        <f aca="false">INDEX(BucketTable,MATCH(B898,SumMonths,0),1)</f>
        <v>#N/A</v>
      </c>
      <c r="K898" s="57" t="e">
        <f aca="false">INDEX(lava,MATCH(B898,SumMonths,0),2)</f>
        <v>#N/A</v>
      </c>
    </row>
    <row r="899" customFormat="false" ht="12.75" hidden="false" customHeight="false" outlineLevel="0" collapsed="false">
      <c r="A899" s="57" t="e">
        <f aca="false">INDEX(BucketTable,MATCH(B899,SumMonths,0),1)</f>
        <v>#N/A</v>
      </c>
      <c r="K899" s="57" t="e">
        <f aca="false">INDEX(lava,MATCH(B899,SumMonths,0),2)</f>
        <v>#N/A</v>
      </c>
    </row>
    <row r="900" customFormat="false" ht="12.75" hidden="false" customHeight="false" outlineLevel="0" collapsed="false">
      <c r="A900" s="57" t="e">
        <f aca="false">INDEX(BucketTable,MATCH(B900,SumMonths,0),1)</f>
        <v>#N/A</v>
      </c>
      <c r="K900" s="57" t="e">
        <f aca="false">INDEX(lava,MATCH(B900,SumMonths,0),2)</f>
        <v>#N/A</v>
      </c>
    </row>
    <row r="901" customFormat="false" ht="12.75" hidden="false" customHeight="false" outlineLevel="0" collapsed="false">
      <c r="A901" s="57" t="e">
        <f aca="false">INDEX(BucketTable,MATCH(B901,SumMonths,0),1)</f>
        <v>#N/A</v>
      </c>
      <c r="K901" s="57" t="e">
        <f aca="false">INDEX(lava,MATCH(B901,SumMonths,0),2)</f>
        <v>#N/A</v>
      </c>
    </row>
    <row r="902" customFormat="false" ht="12.75" hidden="false" customHeight="false" outlineLevel="0" collapsed="false">
      <c r="A902" s="57" t="e">
        <f aca="false">INDEX(BucketTable,MATCH(B902,SumMonths,0),1)</f>
        <v>#N/A</v>
      </c>
      <c r="K902" s="57" t="e">
        <f aca="false">INDEX(lava,MATCH(B902,SumMonths,0),2)</f>
        <v>#N/A</v>
      </c>
    </row>
    <row r="903" customFormat="false" ht="12.75" hidden="false" customHeight="false" outlineLevel="0" collapsed="false">
      <c r="A903" s="57" t="e">
        <f aca="false">INDEX(BucketTable,MATCH(B903,SumMonths,0),1)</f>
        <v>#N/A</v>
      </c>
      <c r="K903" s="57" t="e">
        <f aca="false">INDEX(lava,MATCH(B903,SumMonths,0),2)</f>
        <v>#N/A</v>
      </c>
    </row>
    <row r="904" customFormat="false" ht="12.75" hidden="false" customHeight="false" outlineLevel="0" collapsed="false">
      <c r="A904" s="57" t="e">
        <f aca="false">INDEX(BucketTable,MATCH(B904,SumMonths,0),1)</f>
        <v>#N/A</v>
      </c>
      <c r="K904" s="57" t="e">
        <f aca="false">INDEX(lava,MATCH(B904,SumMonths,0),2)</f>
        <v>#N/A</v>
      </c>
    </row>
    <row r="905" customFormat="false" ht="12.75" hidden="false" customHeight="false" outlineLevel="0" collapsed="false">
      <c r="A905" s="57" t="e">
        <f aca="false">INDEX(BucketTable,MATCH(B905,SumMonths,0),1)</f>
        <v>#N/A</v>
      </c>
      <c r="K905" s="57" t="e">
        <f aca="false">INDEX(lava,MATCH(B905,SumMonths,0),2)</f>
        <v>#N/A</v>
      </c>
    </row>
    <row r="906" customFormat="false" ht="12.75" hidden="false" customHeight="false" outlineLevel="0" collapsed="false">
      <c r="A906" s="57" t="e">
        <f aca="false">INDEX(BucketTable,MATCH(B906,SumMonths,0),1)</f>
        <v>#N/A</v>
      </c>
      <c r="K906" s="57" t="e">
        <f aca="false">INDEX(lava,MATCH(B906,SumMonths,0),2)</f>
        <v>#N/A</v>
      </c>
    </row>
    <row r="907" customFormat="false" ht="12.75" hidden="false" customHeight="false" outlineLevel="0" collapsed="false">
      <c r="A907" s="57" t="e">
        <f aca="false">INDEX(BucketTable,MATCH(B907,SumMonths,0),1)</f>
        <v>#N/A</v>
      </c>
      <c r="K907" s="57" t="e">
        <f aca="false">INDEX(lava,MATCH(B907,SumMonths,0),2)</f>
        <v>#N/A</v>
      </c>
    </row>
    <row r="908" customFormat="false" ht="12.75" hidden="false" customHeight="false" outlineLevel="0" collapsed="false">
      <c r="A908" s="57" t="e">
        <f aca="false">INDEX(BucketTable,MATCH(B908,SumMonths,0),1)</f>
        <v>#N/A</v>
      </c>
      <c r="K908" s="57" t="e">
        <f aca="false">INDEX(lava,MATCH(B908,SumMonths,0),2)</f>
        <v>#N/A</v>
      </c>
    </row>
    <row r="909" customFormat="false" ht="12.75" hidden="false" customHeight="false" outlineLevel="0" collapsed="false">
      <c r="A909" s="57" t="e">
        <f aca="false">INDEX(BucketTable,MATCH(B909,SumMonths,0),1)</f>
        <v>#N/A</v>
      </c>
      <c r="K909" s="57" t="e">
        <f aca="false">INDEX(lava,MATCH(B909,SumMonths,0),2)</f>
        <v>#N/A</v>
      </c>
    </row>
    <row r="910" customFormat="false" ht="12.75" hidden="false" customHeight="false" outlineLevel="0" collapsed="false">
      <c r="A910" s="57" t="e">
        <f aca="false">INDEX(BucketTable,MATCH(B910,SumMonths,0),1)</f>
        <v>#N/A</v>
      </c>
      <c r="K910" s="57" t="e">
        <f aca="false">INDEX(lava,MATCH(B910,SumMonths,0),2)</f>
        <v>#N/A</v>
      </c>
    </row>
    <row r="911" customFormat="false" ht="12.75" hidden="false" customHeight="false" outlineLevel="0" collapsed="false">
      <c r="A911" s="57" t="e">
        <f aca="false">INDEX(BucketTable,MATCH(B911,SumMonths,0),1)</f>
        <v>#N/A</v>
      </c>
      <c r="K911" s="57" t="e">
        <f aca="false">INDEX(lava,MATCH(B911,SumMonths,0),2)</f>
        <v>#N/A</v>
      </c>
    </row>
    <row r="912" customFormat="false" ht="12.75" hidden="false" customHeight="false" outlineLevel="0" collapsed="false">
      <c r="A912" s="57" t="e">
        <f aca="false">INDEX(BucketTable,MATCH(B912,SumMonths,0),1)</f>
        <v>#N/A</v>
      </c>
      <c r="K912" s="57" t="e">
        <f aca="false">INDEX(lava,MATCH(B912,SumMonths,0),2)</f>
        <v>#N/A</v>
      </c>
    </row>
    <row r="913" customFormat="false" ht="12.75" hidden="false" customHeight="false" outlineLevel="0" collapsed="false">
      <c r="A913" s="57" t="e">
        <f aca="false">INDEX(BucketTable,MATCH(B913,SumMonths,0),1)</f>
        <v>#N/A</v>
      </c>
      <c r="K913" s="57" t="e">
        <f aca="false">INDEX(lava,MATCH(B913,SumMonths,0),2)</f>
        <v>#N/A</v>
      </c>
    </row>
    <row r="914" customFormat="false" ht="12.75" hidden="false" customHeight="false" outlineLevel="0" collapsed="false">
      <c r="A914" s="57" t="e">
        <f aca="false">INDEX(BucketTable,MATCH(B914,SumMonths,0),1)</f>
        <v>#N/A</v>
      </c>
      <c r="K914" s="57" t="e">
        <f aca="false">INDEX(lava,MATCH(B914,SumMonths,0),2)</f>
        <v>#N/A</v>
      </c>
    </row>
    <row r="915" customFormat="false" ht="12.75" hidden="false" customHeight="false" outlineLevel="0" collapsed="false">
      <c r="A915" s="57" t="e">
        <f aca="false">INDEX(BucketTable,MATCH(B915,SumMonths,0),1)</f>
        <v>#N/A</v>
      </c>
      <c r="K915" s="57" t="e">
        <f aca="false">INDEX(lava,MATCH(B915,SumMonths,0),2)</f>
        <v>#N/A</v>
      </c>
    </row>
    <row r="916" customFormat="false" ht="12.75" hidden="false" customHeight="false" outlineLevel="0" collapsed="false">
      <c r="A916" s="57" t="e">
        <f aca="false">INDEX(BucketTable,MATCH(B916,SumMonths,0),1)</f>
        <v>#N/A</v>
      </c>
      <c r="K916" s="57" t="e">
        <f aca="false">INDEX(lava,MATCH(B916,SumMonths,0),2)</f>
        <v>#N/A</v>
      </c>
    </row>
    <row r="917" customFormat="false" ht="12.75" hidden="false" customHeight="false" outlineLevel="0" collapsed="false">
      <c r="A917" s="57" t="e">
        <f aca="false">INDEX(BucketTable,MATCH(B917,SumMonths,0),1)</f>
        <v>#N/A</v>
      </c>
      <c r="K917" s="57" t="e">
        <f aca="false">INDEX(lava,MATCH(B917,SumMonths,0),2)</f>
        <v>#N/A</v>
      </c>
    </row>
    <row r="918" customFormat="false" ht="12.75" hidden="false" customHeight="false" outlineLevel="0" collapsed="false">
      <c r="A918" s="57" t="e">
        <f aca="false">INDEX(BucketTable,MATCH(B918,SumMonths,0),1)</f>
        <v>#N/A</v>
      </c>
      <c r="K918" s="57" t="e">
        <f aca="false">INDEX(lava,MATCH(B918,SumMonths,0),2)</f>
        <v>#N/A</v>
      </c>
    </row>
    <row r="919" customFormat="false" ht="12.75" hidden="false" customHeight="false" outlineLevel="0" collapsed="false">
      <c r="A919" s="57" t="e">
        <f aca="false">INDEX(BucketTable,MATCH(B919,SumMonths,0),1)</f>
        <v>#N/A</v>
      </c>
      <c r="K919" s="57" t="e">
        <f aca="false">INDEX(lava,MATCH(B919,SumMonths,0),2)</f>
        <v>#N/A</v>
      </c>
    </row>
    <row r="920" customFormat="false" ht="12.75" hidden="false" customHeight="false" outlineLevel="0" collapsed="false">
      <c r="A920" s="57" t="e">
        <f aca="false">INDEX(BucketTable,MATCH(B920,SumMonths,0),1)</f>
        <v>#N/A</v>
      </c>
      <c r="K920" s="57" t="e">
        <f aca="false">INDEX(lava,MATCH(B920,SumMonths,0),2)</f>
        <v>#N/A</v>
      </c>
    </row>
    <row r="921" customFormat="false" ht="12.75" hidden="false" customHeight="false" outlineLevel="0" collapsed="false">
      <c r="A921" s="57" t="e">
        <f aca="false">INDEX(BucketTable,MATCH(B921,SumMonths,0),1)</f>
        <v>#N/A</v>
      </c>
      <c r="K921" s="57" t="e">
        <f aca="false">INDEX(lava,MATCH(B921,SumMonths,0),2)</f>
        <v>#N/A</v>
      </c>
    </row>
    <row r="922" customFormat="false" ht="12.75" hidden="false" customHeight="false" outlineLevel="0" collapsed="false">
      <c r="A922" s="57" t="e">
        <f aca="false">INDEX(BucketTable,MATCH(B922,SumMonths,0),1)</f>
        <v>#N/A</v>
      </c>
      <c r="K922" s="57" t="e">
        <f aca="false">INDEX(lava,MATCH(B922,SumMonths,0),2)</f>
        <v>#N/A</v>
      </c>
    </row>
    <row r="923" customFormat="false" ht="12.75" hidden="false" customHeight="false" outlineLevel="0" collapsed="false">
      <c r="A923" s="57" t="e">
        <f aca="false">INDEX(BucketTable,MATCH(B923,SumMonths,0),1)</f>
        <v>#N/A</v>
      </c>
      <c r="K923" s="57" t="e">
        <f aca="false">INDEX(lava,MATCH(B923,SumMonths,0),2)</f>
        <v>#N/A</v>
      </c>
    </row>
    <row r="924" customFormat="false" ht="12.75" hidden="false" customHeight="false" outlineLevel="0" collapsed="false">
      <c r="A924" s="57" t="e">
        <f aca="false">INDEX(BucketTable,MATCH(B924,SumMonths,0),1)</f>
        <v>#N/A</v>
      </c>
      <c r="K924" s="57" t="e">
        <f aca="false">INDEX(lava,MATCH(B924,SumMonths,0),2)</f>
        <v>#N/A</v>
      </c>
    </row>
    <row r="925" customFormat="false" ht="12.75" hidden="false" customHeight="false" outlineLevel="0" collapsed="false">
      <c r="A925" s="57" t="e">
        <f aca="false">INDEX(BucketTable,MATCH(B925,SumMonths,0),1)</f>
        <v>#N/A</v>
      </c>
      <c r="K925" s="57" t="e">
        <f aca="false">INDEX(lava,MATCH(B925,SumMonths,0),2)</f>
        <v>#N/A</v>
      </c>
    </row>
    <row r="926" customFormat="false" ht="12.75" hidden="false" customHeight="false" outlineLevel="0" collapsed="false">
      <c r="A926" s="57" t="e">
        <f aca="false">INDEX(BucketTable,MATCH(B926,SumMonths,0),1)</f>
        <v>#N/A</v>
      </c>
      <c r="K926" s="57" t="e">
        <f aca="false">INDEX(lava,MATCH(B926,SumMonths,0),2)</f>
        <v>#N/A</v>
      </c>
    </row>
    <row r="927" customFormat="false" ht="12.75" hidden="false" customHeight="false" outlineLevel="0" collapsed="false">
      <c r="A927" s="57" t="e">
        <f aca="false">INDEX(BucketTable,MATCH(B927,SumMonths,0),1)</f>
        <v>#N/A</v>
      </c>
      <c r="K927" s="57" t="e">
        <f aca="false">INDEX(lava,MATCH(B927,SumMonths,0),2)</f>
        <v>#N/A</v>
      </c>
    </row>
    <row r="928" customFormat="false" ht="12.75" hidden="false" customHeight="false" outlineLevel="0" collapsed="false">
      <c r="A928" s="57" t="e">
        <f aca="false">INDEX(BucketTable,MATCH(B928,SumMonths,0),1)</f>
        <v>#N/A</v>
      </c>
      <c r="K928" s="57" t="e">
        <f aca="false">INDEX(lava,MATCH(B928,SumMonths,0),2)</f>
        <v>#N/A</v>
      </c>
    </row>
    <row r="929" customFormat="false" ht="12.75" hidden="false" customHeight="false" outlineLevel="0" collapsed="false">
      <c r="A929" s="57" t="e">
        <f aca="false">INDEX(BucketTable,MATCH(B929,SumMonths,0),1)</f>
        <v>#N/A</v>
      </c>
      <c r="K929" s="57" t="e">
        <f aca="false">INDEX(lava,MATCH(B929,SumMonths,0),2)</f>
        <v>#N/A</v>
      </c>
    </row>
    <row r="930" customFormat="false" ht="12.75" hidden="false" customHeight="false" outlineLevel="0" collapsed="false">
      <c r="A930" s="57" t="e">
        <f aca="false">INDEX(BucketTable,MATCH(B930,SumMonths,0),1)</f>
        <v>#N/A</v>
      </c>
      <c r="K930" s="57" t="e">
        <f aca="false">INDEX(lava,MATCH(B930,SumMonths,0),2)</f>
        <v>#N/A</v>
      </c>
    </row>
    <row r="931" customFormat="false" ht="12.75" hidden="false" customHeight="false" outlineLevel="0" collapsed="false">
      <c r="A931" s="57" t="e">
        <f aca="false">INDEX(BucketTable,MATCH(B931,SumMonths,0),1)</f>
        <v>#N/A</v>
      </c>
      <c r="K931" s="57" t="e">
        <f aca="false">INDEX(lava,MATCH(B931,SumMonths,0),2)</f>
        <v>#N/A</v>
      </c>
    </row>
    <row r="932" customFormat="false" ht="12.75" hidden="false" customHeight="false" outlineLevel="0" collapsed="false">
      <c r="A932" s="57" t="e">
        <f aca="false">INDEX(BucketTable,MATCH(B932,SumMonths,0),1)</f>
        <v>#N/A</v>
      </c>
      <c r="K932" s="57" t="e">
        <f aca="false">INDEX(lava,MATCH(B932,SumMonths,0),2)</f>
        <v>#N/A</v>
      </c>
    </row>
    <row r="933" customFormat="false" ht="12.75" hidden="false" customHeight="false" outlineLevel="0" collapsed="false">
      <c r="A933" s="57" t="e">
        <f aca="false">INDEX(BucketTable,MATCH(B933,SumMonths,0),1)</f>
        <v>#N/A</v>
      </c>
      <c r="K933" s="57" t="e">
        <f aca="false">INDEX(lava,MATCH(B933,SumMonths,0),2)</f>
        <v>#N/A</v>
      </c>
    </row>
    <row r="934" customFormat="false" ht="12.75" hidden="false" customHeight="false" outlineLevel="0" collapsed="false">
      <c r="A934" s="57" t="e">
        <f aca="false">INDEX(BucketTable,MATCH(B934,SumMonths,0),1)</f>
        <v>#N/A</v>
      </c>
      <c r="K934" s="57" t="e">
        <f aca="false">INDEX(lava,MATCH(B934,SumMonths,0),2)</f>
        <v>#N/A</v>
      </c>
    </row>
    <row r="935" customFormat="false" ht="12.75" hidden="false" customHeight="false" outlineLevel="0" collapsed="false">
      <c r="A935" s="57" t="e">
        <f aca="false">INDEX(BucketTable,MATCH(B935,SumMonths,0),1)</f>
        <v>#N/A</v>
      </c>
      <c r="K935" s="57" t="e">
        <f aca="false">INDEX(lava,MATCH(B935,SumMonths,0),2)</f>
        <v>#N/A</v>
      </c>
    </row>
    <row r="936" customFormat="false" ht="12.75" hidden="false" customHeight="false" outlineLevel="0" collapsed="false">
      <c r="A936" s="57" t="e">
        <f aca="false">INDEX(BucketTable,MATCH(B936,SumMonths,0),1)</f>
        <v>#N/A</v>
      </c>
      <c r="K936" s="57" t="e">
        <f aca="false">INDEX(lava,MATCH(B936,SumMonths,0),2)</f>
        <v>#N/A</v>
      </c>
    </row>
    <row r="937" customFormat="false" ht="12.75" hidden="false" customHeight="false" outlineLevel="0" collapsed="false">
      <c r="A937" s="57" t="e">
        <f aca="false">INDEX(BucketTable,MATCH(B937,SumMonths,0),1)</f>
        <v>#N/A</v>
      </c>
      <c r="K937" s="57" t="e">
        <f aca="false">INDEX(lava,MATCH(B937,SumMonths,0),2)</f>
        <v>#N/A</v>
      </c>
    </row>
    <row r="938" customFormat="false" ht="12.75" hidden="false" customHeight="false" outlineLevel="0" collapsed="false">
      <c r="A938" s="57" t="e">
        <f aca="false">INDEX(BucketTable,MATCH(B938,SumMonths,0),1)</f>
        <v>#N/A</v>
      </c>
      <c r="K938" s="57" t="e">
        <f aca="false">INDEX(lava,MATCH(B938,SumMonths,0),2)</f>
        <v>#N/A</v>
      </c>
    </row>
    <row r="939" customFormat="false" ht="12.75" hidden="false" customHeight="false" outlineLevel="0" collapsed="false">
      <c r="A939" s="57" t="e">
        <f aca="false">INDEX(BucketTable,MATCH(B939,SumMonths,0),1)</f>
        <v>#N/A</v>
      </c>
      <c r="K939" s="57" t="e">
        <f aca="false">INDEX(lava,MATCH(B939,SumMonths,0),2)</f>
        <v>#N/A</v>
      </c>
    </row>
    <row r="940" customFormat="false" ht="12.75" hidden="false" customHeight="false" outlineLevel="0" collapsed="false">
      <c r="A940" s="57" t="e">
        <f aca="false">INDEX(BucketTable,MATCH(B940,SumMonths,0),1)</f>
        <v>#N/A</v>
      </c>
      <c r="K940" s="57" t="e">
        <f aca="false">INDEX(lava,MATCH(B940,SumMonths,0),2)</f>
        <v>#N/A</v>
      </c>
    </row>
    <row r="941" customFormat="false" ht="12.75" hidden="false" customHeight="false" outlineLevel="0" collapsed="false">
      <c r="A941" s="57" t="e">
        <f aca="false">INDEX(BucketTable,MATCH(B941,SumMonths,0),1)</f>
        <v>#N/A</v>
      </c>
      <c r="K941" s="57" t="e">
        <f aca="false">INDEX(lava,MATCH(B941,SumMonths,0),2)</f>
        <v>#N/A</v>
      </c>
    </row>
    <row r="942" customFormat="false" ht="12.75" hidden="false" customHeight="false" outlineLevel="0" collapsed="false">
      <c r="A942" s="57" t="e">
        <f aca="false">INDEX(BucketTable,MATCH(B942,SumMonths,0),1)</f>
        <v>#N/A</v>
      </c>
      <c r="K942" s="57" t="e">
        <f aca="false">INDEX(lava,MATCH(B942,SumMonths,0),2)</f>
        <v>#N/A</v>
      </c>
    </row>
    <row r="943" customFormat="false" ht="12.75" hidden="false" customHeight="false" outlineLevel="0" collapsed="false">
      <c r="A943" s="57" t="e">
        <f aca="false">INDEX(BucketTable,MATCH(B943,SumMonths,0),1)</f>
        <v>#N/A</v>
      </c>
      <c r="K943" s="57" t="e">
        <f aca="false">INDEX(lava,MATCH(B943,SumMonths,0),2)</f>
        <v>#N/A</v>
      </c>
    </row>
    <row r="944" customFormat="false" ht="12.75" hidden="false" customHeight="false" outlineLevel="0" collapsed="false">
      <c r="A944" s="57" t="e">
        <f aca="false">INDEX(BucketTable,MATCH(B944,SumMonths,0),1)</f>
        <v>#N/A</v>
      </c>
      <c r="K944" s="57" t="e">
        <f aca="false">INDEX(lava,MATCH(B944,SumMonths,0),2)</f>
        <v>#N/A</v>
      </c>
    </row>
    <row r="945" customFormat="false" ht="12.75" hidden="false" customHeight="false" outlineLevel="0" collapsed="false">
      <c r="A945" s="57" t="e">
        <f aca="false">INDEX(BucketTable,MATCH(B945,SumMonths,0),1)</f>
        <v>#N/A</v>
      </c>
      <c r="K945" s="57" t="e">
        <f aca="false">INDEX(lava,MATCH(B945,SumMonths,0),2)</f>
        <v>#N/A</v>
      </c>
    </row>
    <row r="946" customFormat="false" ht="12.75" hidden="false" customHeight="false" outlineLevel="0" collapsed="false">
      <c r="A946" s="57" t="e">
        <f aca="false">INDEX(BucketTable,MATCH(B946,SumMonths,0),1)</f>
        <v>#N/A</v>
      </c>
      <c r="K946" s="57" t="e">
        <f aca="false">INDEX(lava,MATCH(B946,SumMonths,0),2)</f>
        <v>#N/A</v>
      </c>
    </row>
    <row r="947" customFormat="false" ht="12.75" hidden="false" customHeight="false" outlineLevel="0" collapsed="false">
      <c r="A947" s="57" t="e">
        <f aca="false">INDEX(BucketTable,MATCH(B947,SumMonths,0),1)</f>
        <v>#N/A</v>
      </c>
      <c r="K947" s="57" t="e">
        <f aca="false">INDEX(lava,MATCH(B947,SumMonths,0),2)</f>
        <v>#N/A</v>
      </c>
    </row>
    <row r="948" customFormat="false" ht="12.75" hidden="false" customHeight="false" outlineLevel="0" collapsed="false">
      <c r="A948" s="57" t="e">
        <f aca="false">INDEX(BucketTable,MATCH(B948,SumMonths,0),1)</f>
        <v>#N/A</v>
      </c>
      <c r="K948" s="57" t="e">
        <f aca="false">INDEX(lava,MATCH(B948,SumMonths,0),2)</f>
        <v>#N/A</v>
      </c>
    </row>
    <row r="949" customFormat="false" ht="12.75" hidden="false" customHeight="false" outlineLevel="0" collapsed="false">
      <c r="A949" s="57" t="e">
        <f aca="false">INDEX(BucketTable,MATCH(B949,SumMonths,0),1)</f>
        <v>#N/A</v>
      </c>
      <c r="K949" s="57" t="e">
        <f aca="false">INDEX(lava,MATCH(B949,SumMonths,0),2)</f>
        <v>#N/A</v>
      </c>
    </row>
    <row r="950" customFormat="false" ht="12.75" hidden="false" customHeight="false" outlineLevel="0" collapsed="false">
      <c r="A950" s="57" t="e">
        <f aca="false">INDEX(BucketTable,MATCH(B950,SumMonths,0),1)</f>
        <v>#N/A</v>
      </c>
      <c r="K950" s="57" t="e">
        <f aca="false">INDEX(lava,MATCH(B950,SumMonths,0),2)</f>
        <v>#N/A</v>
      </c>
    </row>
    <row r="951" customFormat="false" ht="12.75" hidden="false" customHeight="false" outlineLevel="0" collapsed="false">
      <c r="A951" s="57" t="e">
        <f aca="false">INDEX(BucketTable,MATCH(B951,SumMonths,0),1)</f>
        <v>#N/A</v>
      </c>
      <c r="K951" s="57" t="e">
        <f aca="false">INDEX(lava,MATCH(B951,SumMonths,0),2)</f>
        <v>#N/A</v>
      </c>
    </row>
    <row r="952" customFormat="false" ht="12.75" hidden="false" customHeight="false" outlineLevel="0" collapsed="false">
      <c r="A952" s="57" t="e">
        <f aca="false">INDEX(BucketTable,MATCH(B952,SumMonths,0),1)</f>
        <v>#N/A</v>
      </c>
      <c r="K952" s="57" t="e">
        <f aca="false">INDEX(lava,MATCH(B952,SumMonths,0),2)</f>
        <v>#N/A</v>
      </c>
    </row>
    <row r="953" customFormat="false" ht="12.75" hidden="false" customHeight="false" outlineLevel="0" collapsed="false">
      <c r="A953" s="57" t="e">
        <f aca="false">INDEX(BucketTable,MATCH(B953,SumMonths,0),1)</f>
        <v>#N/A</v>
      </c>
      <c r="K953" s="57" t="e">
        <f aca="false">INDEX(lava,MATCH(B953,SumMonths,0),2)</f>
        <v>#N/A</v>
      </c>
    </row>
    <row r="954" customFormat="false" ht="12.75" hidden="false" customHeight="false" outlineLevel="0" collapsed="false">
      <c r="A954" s="57" t="e">
        <f aca="false">INDEX(BucketTable,MATCH(B954,SumMonths,0),1)</f>
        <v>#N/A</v>
      </c>
      <c r="K954" s="57" t="e">
        <f aca="false">INDEX(lava,MATCH(B954,SumMonths,0),2)</f>
        <v>#N/A</v>
      </c>
    </row>
    <row r="955" customFormat="false" ht="12.75" hidden="false" customHeight="false" outlineLevel="0" collapsed="false">
      <c r="A955" s="57" t="e">
        <f aca="false">INDEX(BucketTable,MATCH(B955,SumMonths,0),1)</f>
        <v>#N/A</v>
      </c>
      <c r="K955" s="57" t="e">
        <f aca="false">INDEX(lava,MATCH(B955,SumMonths,0),2)</f>
        <v>#N/A</v>
      </c>
    </row>
    <row r="956" customFormat="false" ht="12.75" hidden="false" customHeight="false" outlineLevel="0" collapsed="false">
      <c r="A956" s="57" t="e">
        <f aca="false">INDEX(BucketTable,MATCH(B956,SumMonths,0),1)</f>
        <v>#N/A</v>
      </c>
      <c r="K956" s="57" t="e">
        <f aca="false">INDEX(lava,MATCH(B956,SumMonths,0),2)</f>
        <v>#N/A</v>
      </c>
    </row>
    <row r="957" customFormat="false" ht="12.75" hidden="false" customHeight="false" outlineLevel="0" collapsed="false">
      <c r="A957" s="57" t="e">
        <f aca="false">INDEX(BucketTable,MATCH(B957,SumMonths,0),1)</f>
        <v>#N/A</v>
      </c>
      <c r="K957" s="57" t="e">
        <f aca="false">INDEX(lava,MATCH(B957,SumMonths,0),2)</f>
        <v>#N/A</v>
      </c>
    </row>
    <row r="958" customFormat="false" ht="12.75" hidden="false" customHeight="false" outlineLevel="0" collapsed="false">
      <c r="A958" s="57" t="e">
        <f aca="false">INDEX(BucketTable,MATCH(B958,SumMonths,0),1)</f>
        <v>#N/A</v>
      </c>
      <c r="K958" s="57" t="e">
        <f aca="false">INDEX(lava,MATCH(B958,SumMonths,0),2)</f>
        <v>#N/A</v>
      </c>
    </row>
    <row r="959" customFormat="false" ht="12.75" hidden="false" customHeight="false" outlineLevel="0" collapsed="false">
      <c r="A959" s="57" t="e">
        <f aca="false">INDEX(BucketTable,MATCH(B959,SumMonths,0),1)</f>
        <v>#N/A</v>
      </c>
      <c r="K959" s="57" t="e">
        <f aca="false">INDEX(lava,MATCH(B959,SumMonths,0),2)</f>
        <v>#N/A</v>
      </c>
    </row>
    <row r="960" customFormat="false" ht="12.75" hidden="false" customHeight="false" outlineLevel="0" collapsed="false">
      <c r="A960" s="57" t="e">
        <f aca="false">INDEX(BucketTable,MATCH(B960,SumMonths,0),1)</f>
        <v>#N/A</v>
      </c>
      <c r="K960" s="57" t="e">
        <f aca="false">INDEX(lava,MATCH(B960,SumMonths,0),2)</f>
        <v>#N/A</v>
      </c>
    </row>
    <row r="961" customFormat="false" ht="12.75" hidden="false" customHeight="false" outlineLevel="0" collapsed="false">
      <c r="A961" s="57" t="e">
        <f aca="false">INDEX(BucketTable,MATCH(B961,SumMonths,0),1)</f>
        <v>#N/A</v>
      </c>
      <c r="K961" s="57" t="e">
        <f aca="false">INDEX(lava,MATCH(B961,SumMonths,0),2)</f>
        <v>#N/A</v>
      </c>
    </row>
    <row r="962" customFormat="false" ht="12.75" hidden="false" customHeight="false" outlineLevel="0" collapsed="false">
      <c r="A962" s="57" t="e">
        <f aca="false">INDEX(BucketTable,MATCH(B962,SumMonths,0),1)</f>
        <v>#N/A</v>
      </c>
      <c r="K962" s="57" t="e">
        <f aca="false">INDEX(lava,MATCH(B962,SumMonths,0),2)</f>
        <v>#N/A</v>
      </c>
    </row>
    <row r="963" customFormat="false" ht="12.75" hidden="false" customHeight="false" outlineLevel="0" collapsed="false">
      <c r="A963" s="57" t="e">
        <f aca="false">INDEX(BucketTable,MATCH(B963,SumMonths,0),1)</f>
        <v>#N/A</v>
      </c>
      <c r="K963" s="57" t="e">
        <f aca="false">INDEX(lava,MATCH(B963,SumMonths,0),2)</f>
        <v>#N/A</v>
      </c>
    </row>
    <row r="964" customFormat="false" ht="12.75" hidden="false" customHeight="false" outlineLevel="0" collapsed="false">
      <c r="A964" s="57" t="e">
        <f aca="false">INDEX(BucketTable,MATCH(B964,SumMonths,0),1)</f>
        <v>#N/A</v>
      </c>
      <c r="K964" s="57" t="e">
        <f aca="false">INDEX(lava,MATCH(B964,SumMonths,0),2)</f>
        <v>#N/A</v>
      </c>
    </row>
    <row r="965" customFormat="false" ht="12.75" hidden="false" customHeight="false" outlineLevel="0" collapsed="false">
      <c r="A965" s="57" t="e">
        <f aca="false">INDEX(BucketTable,MATCH(B965,SumMonths,0),1)</f>
        <v>#N/A</v>
      </c>
      <c r="K965" s="57" t="e">
        <f aca="false">INDEX(lava,MATCH(B965,SumMonths,0),2)</f>
        <v>#N/A</v>
      </c>
    </row>
    <row r="966" customFormat="false" ht="12.75" hidden="false" customHeight="false" outlineLevel="0" collapsed="false">
      <c r="A966" s="57" t="e">
        <f aca="false">INDEX(BucketTable,MATCH(B966,SumMonths,0),1)</f>
        <v>#N/A</v>
      </c>
      <c r="K966" s="57" t="e">
        <f aca="false">INDEX(lava,MATCH(B966,SumMonths,0),2)</f>
        <v>#N/A</v>
      </c>
    </row>
    <row r="967" customFormat="false" ht="12.75" hidden="false" customHeight="false" outlineLevel="0" collapsed="false">
      <c r="A967" s="57" t="e">
        <f aca="false">INDEX(BucketTable,MATCH(B967,SumMonths,0),1)</f>
        <v>#N/A</v>
      </c>
      <c r="K967" s="57" t="e">
        <f aca="false">INDEX(lava,MATCH(B967,SumMonths,0),2)</f>
        <v>#N/A</v>
      </c>
    </row>
    <row r="968" customFormat="false" ht="12.75" hidden="false" customHeight="false" outlineLevel="0" collapsed="false">
      <c r="A968" s="57" t="e">
        <f aca="false">INDEX(BucketTable,MATCH(B968,SumMonths,0),1)</f>
        <v>#N/A</v>
      </c>
      <c r="K968" s="57" t="e">
        <f aca="false">INDEX(lava,MATCH(B968,SumMonths,0),2)</f>
        <v>#N/A</v>
      </c>
    </row>
    <row r="969" customFormat="false" ht="12.75" hidden="false" customHeight="false" outlineLevel="0" collapsed="false">
      <c r="A969" s="57" t="e">
        <f aca="false">INDEX(BucketTable,MATCH(B969,SumMonths,0),1)</f>
        <v>#N/A</v>
      </c>
      <c r="K969" s="57" t="e">
        <f aca="false">INDEX(lava,MATCH(B969,SumMonths,0),2)</f>
        <v>#N/A</v>
      </c>
    </row>
    <row r="970" customFormat="false" ht="12.75" hidden="false" customHeight="false" outlineLevel="0" collapsed="false">
      <c r="A970" s="57" t="e">
        <f aca="false">INDEX(BucketTable,MATCH(B970,SumMonths,0),1)</f>
        <v>#N/A</v>
      </c>
      <c r="K970" s="57" t="e">
        <f aca="false">INDEX(lava,MATCH(B970,SumMonths,0),2)</f>
        <v>#N/A</v>
      </c>
    </row>
    <row r="971" customFormat="false" ht="12.75" hidden="false" customHeight="false" outlineLevel="0" collapsed="false">
      <c r="A971" s="57" t="e">
        <f aca="false">INDEX(BucketTable,MATCH(B971,SumMonths,0),1)</f>
        <v>#N/A</v>
      </c>
      <c r="K971" s="57" t="e">
        <f aca="false">INDEX(lava,MATCH(B971,SumMonths,0),2)</f>
        <v>#N/A</v>
      </c>
    </row>
    <row r="972" customFormat="false" ht="12.75" hidden="false" customHeight="false" outlineLevel="0" collapsed="false">
      <c r="A972" s="57" t="e">
        <f aca="false">INDEX(BucketTable,MATCH(B972,SumMonths,0),1)</f>
        <v>#N/A</v>
      </c>
      <c r="K972" s="57" t="e">
        <f aca="false">INDEX(lava,MATCH(B972,SumMonths,0),2)</f>
        <v>#N/A</v>
      </c>
    </row>
    <row r="973" customFormat="false" ht="12.75" hidden="false" customHeight="false" outlineLevel="0" collapsed="false">
      <c r="A973" s="57" t="e">
        <f aca="false">INDEX(BucketTable,MATCH(B973,SumMonths,0),1)</f>
        <v>#N/A</v>
      </c>
      <c r="K973" s="57" t="e">
        <f aca="false">INDEX(lava,MATCH(B973,SumMonths,0),2)</f>
        <v>#N/A</v>
      </c>
    </row>
    <row r="974" customFormat="false" ht="12.75" hidden="false" customHeight="false" outlineLevel="0" collapsed="false">
      <c r="A974" s="57" t="e">
        <f aca="false">INDEX(BucketTable,MATCH(B974,SumMonths,0),1)</f>
        <v>#N/A</v>
      </c>
      <c r="K974" s="57" t="e">
        <f aca="false">INDEX(lava,MATCH(B974,SumMonths,0),2)</f>
        <v>#N/A</v>
      </c>
    </row>
    <row r="975" customFormat="false" ht="12.75" hidden="false" customHeight="false" outlineLevel="0" collapsed="false">
      <c r="A975" s="57" t="e">
        <f aca="false">INDEX(BucketTable,MATCH(B975,SumMonths,0),1)</f>
        <v>#N/A</v>
      </c>
      <c r="K975" s="57" t="e">
        <f aca="false">INDEX(lava,MATCH(B975,SumMonths,0),2)</f>
        <v>#N/A</v>
      </c>
    </row>
    <row r="976" customFormat="false" ht="12.75" hidden="false" customHeight="false" outlineLevel="0" collapsed="false">
      <c r="A976" s="57" t="e">
        <f aca="false">INDEX(BucketTable,MATCH(B976,SumMonths,0),1)</f>
        <v>#N/A</v>
      </c>
      <c r="K976" s="57" t="e">
        <f aca="false">INDEX(lava,MATCH(B976,SumMonths,0),2)</f>
        <v>#N/A</v>
      </c>
    </row>
    <row r="977" customFormat="false" ht="12.75" hidden="false" customHeight="false" outlineLevel="0" collapsed="false">
      <c r="A977" s="57" t="e">
        <f aca="false">INDEX(BucketTable,MATCH(B977,SumMonths,0),1)</f>
        <v>#N/A</v>
      </c>
      <c r="K977" s="57" t="e">
        <f aca="false">INDEX(lava,MATCH(B977,SumMonths,0),2)</f>
        <v>#N/A</v>
      </c>
    </row>
    <row r="978" customFormat="false" ht="12.75" hidden="false" customHeight="false" outlineLevel="0" collapsed="false">
      <c r="A978" s="57" t="e">
        <f aca="false">INDEX(BucketTable,MATCH(B978,SumMonths,0),1)</f>
        <v>#N/A</v>
      </c>
      <c r="K978" s="57" t="e">
        <f aca="false">INDEX(lava,MATCH(B978,SumMonths,0),2)</f>
        <v>#N/A</v>
      </c>
    </row>
    <row r="979" customFormat="false" ht="12.75" hidden="false" customHeight="false" outlineLevel="0" collapsed="false">
      <c r="A979" s="57" t="e">
        <f aca="false">INDEX(BucketTable,MATCH(B979,SumMonths,0),1)</f>
        <v>#N/A</v>
      </c>
      <c r="K979" s="57" t="e">
        <f aca="false">INDEX(lava,MATCH(B979,SumMonths,0),2)</f>
        <v>#N/A</v>
      </c>
    </row>
    <row r="980" customFormat="false" ht="12.75" hidden="false" customHeight="false" outlineLevel="0" collapsed="false">
      <c r="A980" s="57" t="e">
        <f aca="false">INDEX(BucketTable,MATCH(B980,SumMonths,0),1)</f>
        <v>#N/A</v>
      </c>
      <c r="K980" s="57" t="e">
        <f aca="false">INDEX(lava,MATCH(B980,SumMonths,0),2)</f>
        <v>#N/A</v>
      </c>
    </row>
    <row r="981" customFormat="false" ht="12.75" hidden="false" customHeight="false" outlineLevel="0" collapsed="false">
      <c r="A981" s="57" t="e">
        <f aca="false">INDEX(BucketTable,MATCH(B981,SumMonths,0),1)</f>
        <v>#N/A</v>
      </c>
      <c r="K981" s="57" t="e">
        <f aca="false">INDEX(lava,MATCH(B981,SumMonths,0),2)</f>
        <v>#N/A</v>
      </c>
    </row>
    <row r="982" customFormat="false" ht="12.75" hidden="false" customHeight="false" outlineLevel="0" collapsed="false">
      <c r="A982" s="57" t="e">
        <f aca="false">INDEX(BucketTable,MATCH(B982,SumMonths,0),1)</f>
        <v>#N/A</v>
      </c>
      <c r="K982" s="57" t="e">
        <f aca="false">INDEX(lava,MATCH(B982,SumMonths,0),2)</f>
        <v>#N/A</v>
      </c>
    </row>
    <row r="983" customFormat="false" ht="12.75" hidden="false" customHeight="false" outlineLevel="0" collapsed="false">
      <c r="A983" s="57" t="e">
        <f aca="false">INDEX(BucketTable,MATCH(B983,SumMonths,0),1)</f>
        <v>#N/A</v>
      </c>
      <c r="K983" s="57" t="e">
        <f aca="false">INDEX(lava,MATCH(B983,SumMonths,0),2)</f>
        <v>#N/A</v>
      </c>
    </row>
    <row r="984" customFormat="false" ht="12.75" hidden="false" customHeight="false" outlineLevel="0" collapsed="false">
      <c r="A984" s="57" t="e">
        <f aca="false">INDEX(BucketTable,MATCH(B984,SumMonths,0),1)</f>
        <v>#N/A</v>
      </c>
      <c r="K984" s="57" t="e">
        <f aca="false">INDEX(lava,MATCH(B984,SumMonths,0),2)</f>
        <v>#N/A</v>
      </c>
    </row>
    <row r="985" customFormat="false" ht="12.75" hidden="false" customHeight="false" outlineLevel="0" collapsed="false">
      <c r="A985" s="57" t="e">
        <f aca="false">INDEX(BucketTable,MATCH(B985,SumMonths,0),1)</f>
        <v>#N/A</v>
      </c>
      <c r="K985" s="57" t="e">
        <f aca="false">INDEX(lava,MATCH(B985,SumMonths,0),2)</f>
        <v>#N/A</v>
      </c>
    </row>
    <row r="986" customFormat="false" ht="12.75" hidden="false" customHeight="false" outlineLevel="0" collapsed="false">
      <c r="A986" s="57" t="e">
        <f aca="false">INDEX(BucketTable,MATCH(B986,SumMonths,0),1)</f>
        <v>#N/A</v>
      </c>
      <c r="K986" s="57" t="e">
        <f aca="false">INDEX(lava,MATCH(B986,SumMonths,0),2)</f>
        <v>#N/A</v>
      </c>
    </row>
    <row r="987" customFormat="false" ht="12.75" hidden="false" customHeight="false" outlineLevel="0" collapsed="false">
      <c r="A987" s="57" t="e">
        <f aca="false">INDEX(BucketTable,MATCH(B987,SumMonths,0),1)</f>
        <v>#N/A</v>
      </c>
      <c r="K987" s="57" t="e">
        <f aca="false">INDEX(lava,MATCH(B987,SumMonths,0),2)</f>
        <v>#N/A</v>
      </c>
    </row>
    <row r="988" customFormat="false" ht="12.75" hidden="false" customHeight="false" outlineLevel="0" collapsed="false">
      <c r="A988" s="57" t="e">
        <f aca="false">INDEX(BucketTable,MATCH(B988,SumMonths,0),1)</f>
        <v>#N/A</v>
      </c>
      <c r="K988" s="57" t="e">
        <f aca="false">INDEX(lava,MATCH(B988,SumMonths,0),2)</f>
        <v>#N/A</v>
      </c>
    </row>
    <row r="989" customFormat="false" ht="12.75" hidden="false" customHeight="false" outlineLevel="0" collapsed="false">
      <c r="A989" s="57" t="e">
        <f aca="false">INDEX(BucketTable,MATCH(B989,SumMonths,0),1)</f>
        <v>#N/A</v>
      </c>
      <c r="K989" s="57" t="e">
        <f aca="false">INDEX(lava,MATCH(B989,SumMonths,0),2)</f>
        <v>#N/A</v>
      </c>
    </row>
    <row r="990" customFormat="false" ht="12.75" hidden="false" customHeight="false" outlineLevel="0" collapsed="false">
      <c r="A990" s="57" t="e">
        <f aca="false">INDEX(BucketTable,MATCH(B990,SumMonths,0),1)</f>
        <v>#N/A</v>
      </c>
      <c r="K990" s="57" t="e">
        <f aca="false">INDEX(lava,MATCH(B990,SumMonths,0),2)</f>
        <v>#N/A</v>
      </c>
    </row>
    <row r="991" customFormat="false" ht="12.75" hidden="false" customHeight="false" outlineLevel="0" collapsed="false">
      <c r="A991" s="57" t="e">
        <f aca="false">INDEX(BucketTable,MATCH(B991,SumMonths,0),1)</f>
        <v>#N/A</v>
      </c>
      <c r="K991" s="57" t="e">
        <f aca="false">INDEX(lava,MATCH(B991,SumMonths,0),2)</f>
        <v>#N/A</v>
      </c>
    </row>
    <row r="992" customFormat="false" ht="12.75" hidden="false" customHeight="false" outlineLevel="0" collapsed="false">
      <c r="A992" s="57" t="e">
        <f aca="false">INDEX(BucketTable,MATCH(B992,SumMonths,0),1)</f>
        <v>#N/A</v>
      </c>
      <c r="K992" s="57" t="e">
        <f aca="false">INDEX(lava,MATCH(B992,SumMonths,0),2)</f>
        <v>#N/A</v>
      </c>
    </row>
    <row r="993" customFormat="false" ht="12.75" hidden="false" customHeight="false" outlineLevel="0" collapsed="false">
      <c r="A993" s="57" t="e">
        <f aca="false">INDEX(BucketTable,MATCH(B993,SumMonths,0),1)</f>
        <v>#N/A</v>
      </c>
      <c r="K993" s="57" t="e">
        <f aca="false">INDEX(lava,MATCH(B993,SumMonths,0),2)</f>
        <v>#N/A</v>
      </c>
    </row>
    <row r="994" customFormat="false" ht="12.75" hidden="false" customHeight="false" outlineLevel="0" collapsed="false">
      <c r="A994" s="57" t="e">
        <f aca="false">INDEX(BucketTable,MATCH(B994,SumMonths,0),1)</f>
        <v>#N/A</v>
      </c>
      <c r="K994" s="57" t="e">
        <f aca="false">INDEX(lava,MATCH(B994,SumMonths,0),2)</f>
        <v>#N/A</v>
      </c>
    </row>
    <row r="995" customFormat="false" ht="12.75" hidden="false" customHeight="false" outlineLevel="0" collapsed="false">
      <c r="A995" s="57" t="e">
        <f aca="false">INDEX(BucketTable,MATCH(B995,SumMonths,0),1)</f>
        <v>#N/A</v>
      </c>
      <c r="K995" s="57" t="e">
        <f aca="false">INDEX(lava,MATCH(B995,SumMonths,0),2)</f>
        <v>#N/A</v>
      </c>
    </row>
    <row r="996" customFormat="false" ht="12.75" hidden="false" customHeight="false" outlineLevel="0" collapsed="false">
      <c r="A996" s="57" t="e">
        <f aca="false">INDEX(BucketTable,MATCH(B996,SumMonths,0),1)</f>
        <v>#N/A</v>
      </c>
      <c r="K996" s="57" t="e">
        <f aca="false">INDEX(lava,MATCH(B996,SumMonths,0),2)</f>
        <v>#N/A</v>
      </c>
    </row>
    <row r="997" customFormat="false" ht="12.75" hidden="false" customHeight="false" outlineLevel="0" collapsed="false">
      <c r="A997" s="57" t="e">
        <f aca="false">INDEX(BucketTable,MATCH(B997,SumMonths,0),1)</f>
        <v>#N/A</v>
      </c>
      <c r="K997" s="57" t="e">
        <f aca="false">INDEX(lava,MATCH(B997,SumMonths,0),2)</f>
        <v>#N/A</v>
      </c>
    </row>
    <row r="998" customFormat="false" ht="12.75" hidden="false" customHeight="false" outlineLevel="0" collapsed="false">
      <c r="A998" s="57" t="e">
        <f aca="false">INDEX(BucketTable,MATCH(B998,SumMonths,0),1)</f>
        <v>#N/A</v>
      </c>
      <c r="K998" s="57" t="e">
        <f aca="false">INDEX(lava,MATCH(B998,SumMonths,0),2)</f>
        <v>#N/A</v>
      </c>
    </row>
    <row r="999" customFormat="false" ht="12.75" hidden="false" customHeight="false" outlineLevel="0" collapsed="false">
      <c r="A999" s="57" t="e">
        <f aca="false">INDEX(BucketTable,MATCH(B999,SumMonths,0),1)</f>
        <v>#N/A</v>
      </c>
      <c r="K999" s="57" t="e">
        <f aca="false">INDEX(lava,MATCH(B999,SumMonths,0),2)</f>
        <v>#N/A</v>
      </c>
    </row>
    <row r="1000" customFormat="false" ht="12.75" hidden="false" customHeight="false" outlineLevel="0" collapsed="false">
      <c r="A1000" s="57" t="e">
        <f aca="false">INDEX(BucketTable,MATCH(B1000,SumMonths,0),1)</f>
        <v>#N/A</v>
      </c>
      <c r="K1000" s="57" t="e">
        <f aca="false">INDEX(lava,MATCH(B1000,SumMonths,0),2)</f>
        <v>#N/A</v>
      </c>
    </row>
    <row r="1001" customFormat="false" ht="12.75" hidden="false" customHeight="false" outlineLevel="0" collapsed="false">
      <c r="A1001" s="57" t="e">
        <f aca="false">INDEX(BucketTable,MATCH(B1001,SumMonths,0),1)</f>
        <v>#N/A</v>
      </c>
      <c r="K1001" s="57" t="e">
        <f aca="false">INDEX(lava,MATCH(B1001,SumMonths,0),2)</f>
        <v>#N/A</v>
      </c>
    </row>
    <row r="1002" customFormat="false" ht="12.75" hidden="false" customHeight="false" outlineLevel="0" collapsed="false">
      <c r="A1002" s="57" t="e">
        <f aca="false">INDEX(BucketTable,MATCH(B1002,SumMonths,0),1)</f>
        <v>#N/A</v>
      </c>
      <c r="K1002" s="57" t="e">
        <f aca="false">INDEX(lava,MATCH(B1002,SumMonths,0),2)</f>
        <v>#N/A</v>
      </c>
    </row>
    <row r="1003" customFormat="false" ht="12.75" hidden="false" customHeight="false" outlineLevel="0" collapsed="false">
      <c r="A1003" s="57" t="e">
        <f aca="false">INDEX(BucketTable,MATCH(B1003,SumMonths,0),1)</f>
        <v>#N/A</v>
      </c>
      <c r="K1003" s="57" t="e">
        <f aca="false">INDEX(lava,MATCH(B1003,SumMonths,0),2)</f>
        <v>#N/A</v>
      </c>
    </row>
    <row r="1004" customFormat="false" ht="12.75" hidden="false" customHeight="false" outlineLevel="0" collapsed="false">
      <c r="A1004" s="57" t="e">
        <f aca="false">INDEX(BucketTable,MATCH(B1004,SumMonths,0),1)</f>
        <v>#N/A</v>
      </c>
      <c r="K1004" s="57" t="e">
        <f aca="false">INDEX(lava,MATCH(B1004,SumMonths,0),2)</f>
        <v>#N/A</v>
      </c>
    </row>
    <row r="1005" customFormat="false" ht="12.75" hidden="false" customHeight="false" outlineLevel="0" collapsed="false">
      <c r="A1005" s="57" t="e">
        <f aca="false">INDEX(BucketTable,MATCH(B1005,SumMonths,0),1)</f>
        <v>#N/A</v>
      </c>
      <c r="K1005" s="57" t="e">
        <f aca="false">INDEX(lava,MATCH(B1005,SumMonths,0),2)</f>
        <v>#N/A</v>
      </c>
    </row>
    <row r="1006" customFormat="false" ht="12.75" hidden="false" customHeight="false" outlineLevel="0" collapsed="false">
      <c r="A1006" s="57" t="e">
        <f aca="false">INDEX(BucketTable,MATCH(B1006,SumMonths,0),1)</f>
        <v>#N/A</v>
      </c>
      <c r="K1006" s="57" t="e">
        <f aca="false">INDEX(lava,MATCH(B1006,SumMonths,0),2)</f>
        <v>#N/A</v>
      </c>
    </row>
    <row r="1007" customFormat="false" ht="12.75" hidden="false" customHeight="false" outlineLevel="0" collapsed="false">
      <c r="A1007" s="57" t="e">
        <f aca="false">INDEX(BucketTable,MATCH(B1007,SumMonths,0),1)</f>
        <v>#N/A</v>
      </c>
      <c r="K1007" s="57" t="e">
        <f aca="false">INDEX(lava,MATCH(B1007,SumMonths,0),2)</f>
        <v>#N/A</v>
      </c>
    </row>
    <row r="1008" customFormat="false" ht="12.75" hidden="false" customHeight="false" outlineLevel="0" collapsed="false">
      <c r="A1008" s="57" t="e">
        <f aca="false">INDEX(BucketTable,MATCH(B1008,SumMonths,0),1)</f>
        <v>#N/A</v>
      </c>
      <c r="K1008" s="57" t="e">
        <f aca="false">INDEX(lava,MATCH(B1008,SumMonths,0),2)</f>
        <v>#N/A</v>
      </c>
    </row>
    <row r="1009" customFormat="false" ht="12.75" hidden="false" customHeight="false" outlineLevel="0" collapsed="false">
      <c r="A1009" s="57" t="e">
        <f aca="false">INDEX(BucketTable,MATCH(B1009,SumMonths,0),1)</f>
        <v>#N/A</v>
      </c>
      <c r="K1009" s="57" t="e">
        <f aca="false">INDEX(lava,MATCH(B1009,SumMonths,0),2)</f>
        <v>#N/A</v>
      </c>
    </row>
    <row r="1010" customFormat="false" ht="12.75" hidden="false" customHeight="false" outlineLevel="0" collapsed="false">
      <c r="A1010" s="57" t="e">
        <f aca="false">INDEX(BucketTable,MATCH(B1010,SumMonths,0),1)</f>
        <v>#N/A</v>
      </c>
      <c r="K1010" s="57" t="e">
        <f aca="false">INDEX(lava,MATCH(B1010,SumMonths,0),2)</f>
        <v>#N/A</v>
      </c>
    </row>
    <row r="1011" customFormat="false" ht="12.75" hidden="false" customHeight="false" outlineLevel="0" collapsed="false">
      <c r="A1011" s="57" t="e">
        <f aca="false">INDEX(BucketTable,MATCH(B1011,SumMonths,0),1)</f>
        <v>#N/A</v>
      </c>
      <c r="K1011" s="57" t="e">
        <f aca="false">INDEX(lava,MATCH(B1011,SumMonths,0),2)</f>
        <v>#N/A</v>
      </c>
    </row>
    <row r="1012" customFormat="false" ht="12.75" hidden="false" customHeight="false" outlineLevel="0" collapsed="false">
      <c r="A1012" s="57" t="e">
        <f aca="false">INDEX(BucketTable,MATCH(B1012,SumMonths,0),1)</f>
        <v>#N/A</v>
      </c>
      <c r="K1012" s="57" t="e">
        <f aca="false">INDEX(lava,MATCH(B1012,SumMonths,0),2)</f>
        <v>#N/A</v>
      </c>
    </row>
    <row r="1013" customFormat="false" ht="12.75" hidden="false" customHeight="false" outlineLevel="0" collapsed="false">
      <c r="A1013" s="57" t="e">
        <f aca="false">INDEX(BucketTable,MATCH(B1013,SumMonths,0),1)</f>
        <v>#N/A</v>
      </c>
      <c r="K1013" s="57" t="e">
        <f aca="false">INDEX(lava,MATCH(B1013,SumMonths,0),2)</f>
        <v>#N/A</v>
      </c>
    </row>
    <row r="1014" customFormat="false" ht="12.75" hidden="false" customHeight="false" outlineLevel="0" collapsed="false">
      <c r="A1014" s="57" t="e">
        <f aca="false">INDEX(BucketTable,MATCH(B1014,SumMonths,0),1)</f>
        <v>#N/A</v>
      </c>
      <c r="K1014" s="57" t="e">
        <f aca="false">INDEX(lava,MATCH(B1014,SumMonths,0),2)</f>
        <v>#N/A</v>
      </c>
    </row>
    <row r="1015" customFormat="false" ht="12.75" hidden="false" customHeight="false" outlineLevel="0" collapsed="false">
      <c r="A1015" s="57" t="e">
        <f aca="false">INDEX(BucketTable,MATCH(B1015,SumMonths,0),1)</f>
        <v>#N/A</v>
      </c>
      <c r="K1015" s="57" t="e">
        <f aca="false">INDEX(lava,MATCH(B1015,SumMonths,0),2)</f>
        <v>#N/A</v>
      </c>
    </row>
    <row r="1016" customFormat="false" ht="12.75" hidden="false" customHeight="false" outlineLevel="0" collapsed="false">
      <c r="A1016" s="57" t="e">
        <f aca="false">INDEX(BucketTable,MATCH(B1016,SumMonths,0),1)</f>
        <v>#N/A</v>
      </c>
      <c r="K1016" s="57" t="e">
        <f aca="false">INDEX(lava,MATCH(B1016,SumMonths,0),2)</f>
        <v>#N/A</v>
      </c>
    </row>
    <row r="1017" customFormat="false" ht="12.75" hidden="false" customHeight="false" outlineLevel="0" collapsed="false">
      <c r="A1017" s="57" t="e">
        <f aca="false">INDEX(BucketTable,MATCH(B1017,SumMonths,0),1)</f>
        <v>#N/A</v>
      </c>
      <c r="K1017" s="57" t="e">
        <f aca="false">INDEX(lava,MATCH(B1017,SumMonths,0),2)</f>
        <v>#N/A</v>
      </c>
    </row>
    <row r="1018" customFormat="false" ht="12.75" hidden="false" customHeight="false" outlineLevel="0" collapsed="false">
      <c r="A1018" s="57" t="e">
        <f aca="false">INDEX(BucketTable,MATCH(B1018,SumMonths,0),1)</f>
        <v>#N/A</v>
      </c>
      <c r="K1018" s="57" t="e">
        <f aca="false">INDEX(lava,MATCH(B1018,SumMonths,0),2)</f>
        <v>#N/A</v>
      </c>
    </row>
    <row r="1019" customFormat="false" ht="12.75" hidden="false" customHeight="false" outlineLevel="0" collapsed="false">
      <c r="A1019" s="57" t="e">
        <f aca="false">INDEX(BucketTable,MATCH(B1019,SumMonths,0),1)</f>
        <v>#N/A</v>
      </c>
      <c r="K1019" s="57" t="e">
        <f aca="false">INDEX(lava,MATCH(B1019,SumMonths,0),2)</f>
        <v>#N/A</v>
      </c>
    </row>
    <row r="1020" customFormat="false" ht="12.75" hidden="false" customHeight="false" outlineLevel="0" collapsed="false">
      <c r="A1020" s="57" t="e">
        <f aca="false">INDEX(BucketTable,MATCH(B1020,SumMonths,0),1)</f>
        <v>#N/A</v>
      </c>
      <c r="K1020" s="57" t="e">
        <f aca="false">INDEX(lava,MATCH(B1020,SumMonths,0),2)</f>
        <v>#N/A</v>
      </c>
    </row>
    <row r="1021" customFormat="false" ht="12.75" hidden="false" customHeight="false" outlineLevel="0" collapsed="false">
      <c r="A1021" s="57" t="e">
        <f aca="false">INDEX(BucketTable,MATCH(B1021,SumMonths,0),1)</f>
        <v>#N/A</v>
      </c>
      <c r="K1021" s="57" t="e">
        <f aca="false">INDEX(lava,MATCH(B1021,SumMonths,0),2)</f>
        <v>#N/A</v>
      </c>
    </row>
    <row r="1022" customFormat="false" ht="12.75" hidden="false" customHeight="false" outlineLevel="0" collapsed="false">
      <c r="A1022" s="57" t="e">
        <f aca="false">INDEX(BucketTable,MATCH(B1022,SumMonths,0),1)</f>
        <v>#N/A</v>
      </c>
      <c r="K1022" s="57" t="e">
        <f aca="false">INDEX(lava,MATCH(B1022,SumMonths,0),2)</f>
        <v>#N/A</v>
      </c>
    </row>
    <row r="1023" customFormat="false" ht="12.75" hidden="false" customHeight="false" outlineLevel="0" collapsed="false">
      <c r="A1023" s="57" t="e">
        <f aca="false">INDEX(BucketTable,MATCH(B1023,SumMonths,0),1)</f>
        <v>#N/A</v>
      </c>
      <c r="K1023" s="57" t="e">
        <f aca="false">INDEX(lava,MATCH(B1023,SumMonths,0),2)</f>
        <v>#N/A</v>
      </c>
    </row>
    <row r="1024" customFormat="false" ht="12.75" hidden="false" customHeight="false" outlineLevel="0" collapsed="false">
      <c r="A1024" s="57" t="e">
        <f aca="false">INDEX(BucketTable,MATCH(B1024,SumMonths,0),1)</f>
        <v>#N/A</v>
      </c>
      <c r="K1024" s="57" t="e">
        <f aca="false">INDEX(lava,MATCH(B1024,SumMonths,0),2)</f>
        <v>#N/A</v>
      </c>
    </row>
    <row r="1025" customFormat="false" ht="12.75" hidden="false" customHeight="false" outlineLevel="0" collapsed="false">
      <c r="A1025" s="57" t="e">
        <f aca="false">INDEX(BucketTable,MATCH(B1025,SumMonths,0),1)</f>
        <v>#N/A</v>
      </c>
      <c r="K1025" s="57" t="e">
        <f aca="false">INDEX(lava,MATCH(B1025,SumMonths,0),2)</f>
        <v>#N/A</v>
      </c>
    </row>
    <row r="1026" customFormat="false" ht="12.75" hidden="false" customHeight="false" outlineLevel="0" collapsed="false">
      <c r="A1026" s="57" t="e">
        <f aca="false">INDEX(BucketTable,MATCH(B1026,SumMonths,0),1)</f>
        <v>#N/A</v>
      </c>
      <c r="K1026" s="57" t="e">
        <f aca="false">INDEX(lava,MATCH(B1026,SumMonths,0),2)</f>
        <v>#N/A</v>
      </c>
    </row>
    <row r="1027" customFormat="false" ht="12.75" hidden="false" customHeight="false" outlineLevel="0" collapsed="false">
      <c r="A1027" s="57" t="e">
        <f aca="false">INDEX(BucketTable,MATCH(B1027,SumMonths,0),1)</f>
        <v>#N/A</v>
      </c>
      <c r="K1027" s="57" t="e">
        <f aca="false">INDEX(lava,MATCH(B1027,SumMonths,0),2)</f>
        <v>#N/A</v>
      </c>
    </row>
    <row r="1028" customFormat="false" ht="12.75" hidden="false" customHeight="false" outlineLevel="0" collapsed="false">
      <c r="A1028" s="57" t="e">
        <f aca="false">INDEX(BucketTable,MATCH(B1028,SumMonths,0),1)</f>
        <v>#N/A</v>
      </c>
      <c r="K1028" s="57" t="e">
        <f aca="false">INDEX(lava,MATCH(B1028,SumMonths,0),2)</f>
        <v>#N/A</v>
      </c>
    </row>
    <row r="1029" customFormat="false" ht="12.75" hidden="false" customHeight="false" outlineLevel="0" collapsed="false">
      <c r="A1029" s="57" t="e">
        <f aca="false">INDEX(BucketTable,MATCH(B1029,SumMonths,0),1)</f>
        <v>#N/A</v>
      </c>
      <c r="K1029" s="57" t="e">
        <f aca="false">INDEX(lava,MATCH(B1029,SumMonths,0),2)</f>
        <v>#N/A</v>
      </c>
    </row>
    <row r="1030" customFormat="false" ht="12.75" hidden="false" customHeight="false" outlineLevel="0" collapsed="false">
      <c r="A1030" s="57" t="e">
        <f aca="false">INDEX(BucketTable,MATCH(B1030,SumMonths,0),1)</f>
        <v>#N/A</v>
      </c>
      <c r="K1030" s="57" t="e">
        <f aca="false">INDEX(lava,MATCH(B1030,SumMonths,0),2)</f>
        <v>#N/A</v>
      </c>
    </row>
    <row r="1031" customFormat="false" ht="12.75" hidden="false" customHeight="false" outlineLevel="0" collapsed="false">
      <c r="A1031" s="57" t="e">
        <f aca="false">INDEX(BucketTable,MATCH(B1031,SumMonths,0),1)</f>
        <v>#N/A</v>
      </c>
      <c r="K1031" s="57" t="e">
        <f aca="false">INDEX(lava,MATCH(B1031,SumMonths,0),2)</f>
        <v>#N/A</v>
      </c>
    </row>
    <row r="1032" customFormat="false" ht="12.75" hidden="false" customHeight="false" outlineLevel="0" collapsed="false">
      <c r="A1032" s="57" t="e">
        <f aca="false">INDEX(BucketTable,MATCH(B1032,SumMonths,0),1)</f>
        <v>#N/A</v>
      </c>
      <c r="K1032" s="57" t="e">
        <f aca="false">INDEX(lava,MATCH(B1032,SumMonths,0),2)</f>
        <v>#N/A</v>
      </c>
    </row>
    <row r="1033" customFormat="false" ht="12.75" hidden="false" customHeight="false" outlineLevel="0" collapsed="false">
      <c r="A1033" s="57" t="e">
        <f aca="false">INDEX(BucketTable,MATCH(B1033,SumMonths,0),1)</f>
        <v>#N/A</v>
      </c>
      <c r="K1033" s="57" t="e">
        <f aca="false">INDEX(lava,MATCH(B1033,SumMonths,0),2)</f>
        <v>#N/A</v>
      </c>
    </row>
    <row r="1034" customFormat="false" ht="12.75" hidden="false" customHeight="false" outlineLevel="0" collapsed="false">
      <c r="A1034" s="57" t="e">
        <f aca="false">INDEX(BucketTable,MATCH(B1034,SumMonths,0),1)</f>
        <v>#N/A</v>
      </c>
      <c r="K1034" s="57" t="e">
        <f aca="false">INDEX(lava,MATCH(B1034,SumMonths,0),2)</f>
        <v>#N/A</v>
      </c>
    </row>
    <row r="1035" customFormat="false" ht="12.75" hidden="false" customHeight="false" outlineLevel="0" collapsed="false">
      <c r="A1035" s="57" t="e">
        <f aca="false">INDEX(BucketTable,MATCH(B1035,SumMonths,0),1)</f>
        <v>#N/A</v>
      </c>
      <c r="K1035" s="57" t="e">
        <f aca="false">INDEX(lava,MATCH(B1035,SumMonths,0),2)</f>
        <v>#N/A</v>
      </c>
    </row>
    <row r="1036" customFormat="false" ht="12.75" hidden="false" customHeight="false" outlineLevel="0" collapsed="false">
      <c r="A1036" s="57" t="e">
        <f aca="false">INDEX(BucketTable,MATCH(B1036,SumMonths,0),1)</f>
        <v>#N/A</v>
      </c>
      <c r="K1036" s="57" t="e">
        <f aca="false">INDEX(lava,MATCH(B1036,SumMonths,0),2)</f>
        <v>#N/A</v>
      </c>
    </row>
    <row r="1037" customFormat="false" ht="12.75" hidden="false" customHeight="false" outlineLevel="0" collapsed="false">
      <c r="A1037" s="57" t="e">
        <f aca="false">INDEX(BucketTable,MATCH(B1037,SumMonths,0),1)</f>
        <v>#N/A</v>
      </c>
      <c r="K1037" s="57" t="e">
        <f aca="false">INDEX(lava,MATCH(B1037,SumMonths,0),2)</f>
        <v>#N/A</v>
      </c>
    </row>
    <row r="1038" customFormat="false" ht="12.75" hidden="false" customHeight="false" outlineLevel="0" collapsed="false">
      <c r="A1038" s="57" t="e">
        <f aca="false">INDEX(BucketTable,MATCH(B1038,SumMonths,0),1)</f>
        <v>#N/A</v>
      </c>
      <c r="K1038" s="57" t="e">
        <f aca="false">INDEX(lava,MATCH(B1038,SumMonths,0),2)</f>
        <v>#N/A</v>
      </c>
    </row>
    <row r="1039" customFormat="false" ht="12.75" hidden="false" customHeight="false" outlineLevel="0" collapsed="false">
      <c r="A1039" s="57" t="e">
        <f aca="false">INDEX(BucketTable,MATCH(B1039,SumMonths,0),1)</f>
        <v>#N/A</v>
      </c>
      <c r="K1039" s="57" t="e">
        <f aca="false">INDEX(lava,MATCH(B1039,SumMonths,0),2)</f>
        <v>#N/A</v>
      </c>
    </row>
    <row r="1040" customFormat="false" ht="12.75" hidden="false" customHeight="false" outlineLevel="0" collapsed="false">
      <c r="A1040" s="57" t="e">
        <f aca="false">INDEX(BucketTable,MATCH(B1040,SumMonths,0),1)</f>
        <v>#N/A</v>
      </c>
      <c r="K1040" s="57" t="e">
        <f aca="false">INDEX(lava,MATCH(B1040,SumMonths,0),2)</f>
        <v>#N/A</v>
      </c>
    </row>
    <row r="1041" customFormat="false" ht="12.75" hidden="false" customHeight="false" outlineLevel="0" collapsed="false">
      <c r="A1041" s="57" t="e">
        <f aca="false">INDEX(BucketTable,MATCH(B1041,SumMonths,0),1)</f>
        <v>#N/A</v>
      </c>
      <c r="K1041" s="57" t="e">
        <f aca="false">INDEX(lava,MATCH(B1041,SumMonths,0),2)</f>
        <v>#N/A</v>
      </c>
    </row>
    <row r="1042" customFormat="false" ht="12.75" hidden="false" customHeight="false" outlineLevel="0" collapsed="false">
      <c r="A1042" s="57" t="e">
        <f aca="false">INDEX(BucketTable,MATCH(B1042,SumMonths,0),1)</f>
        <v>#N/A</v>
      </c>
      <c r="K1042" s="57" t="e">
        <f aca="false">INDEX(lava,MATCH(B1042,SumMonths,0),2)</f>
        <v>#N/A</v>
      </c>
    </row>
    <row r="1043" customFormat="false" ht="12.75" hidden="false" customHeight="false" outlineLevel="0" collapsed="false">
      <c r="A1043" s="57" t="e">
        <f aca="false">INDEX(BucketTable,MATCH(B1043,SumMonths,0),1)</f>
        <v>#N/A</v>
      </c>
      <c r="K1043" s="57" t="e">
        <f aca="false">INDEX(lava,MATCH(B1043,SumMonths,0),2)</f>
        <v>#N/A</v>
      </c>
    </row>
    <row r="1044" customFormat="false" ht="12.75" hidden="false" customHeight="false" outlineLevel="0" collapsed="false">
      <c r="A1044" s="57" t="e">
        <f aca="false">INDEX(BucketTable,MATCH(B1044,SumMonths,0),1)</f>
        <v>#N/A</v>
      </c>
      <c r="K1044" s="57" t="e">
        <f aca="false">INDEX(lava,MATCH(B1044,SumMonths,0),2)</f>
        <v>#N/A</v>
      </c>
    </row>
    <row r="1045" customFormat="false" ht="12.75" hidden="false" customHeight="false" outlineLevel="0" collapsed="false">
      <c r="A1045" s="57" t="e">
        <f aca="false">INDEX(BucketTable,MATCH(B1045,SumMonths,0),1)</f>
        <v>#N/A</v>
      </c>
      <c r="K1045" s="57" t="e">
        <f aca="false">INDEX(lava,MATCH(B1045,SumMonths,0),2)</f>
        <v>#N/A</v>
      </c>
    </row>
    <row r="1046" customFormat="false" ht="12.75" hidden="false" customHeight="false" outlineLevel="0" collapsed="false">
      <c r="A1046" s="57" t="e">
        <f aca="false">INDEX(BucketTable,MATCH(B1046,SumMonths,0),1)</f>
        <v>#N/A</v>
      </c>
      <c r="K1046" s="57" t="e">
        <f aca="false">INDEX(lava,MATCH(B1046,SumMonths,0),2)</f>
        <v>#N/A</v>
      </c>
    </row>
    <row r="1047" customFormat="false" ht="12.75" hidden="false" customHeight="false" outlineLevel="0" collapsed="false">
      <c r="A1047" s="57" t="e">
        <f aca="false">INDEX(BucketTable,MATCH(B1047,SumMonths,0),1)</f>
        <v>#N/A</v>
      </c>
      <c r="K1047" s="57" t="e">
        <f aca="false">INDEX(lava,MATCH(B1047,SumMonths,0),2)</f>
        <v>#N/A</v>
      </c>
    </row>
    <row r="1048" customFormat="false" ht="12.75" hidden="false" customHeight="false" outlineLevel="0" collapsed="false">
      <c r="A1048" s="57" t="e">
        <f aca="false">INDEX(BucketTable,MATCH(B1048,SumMonths,0),1)</f>
        <v>#N/A</v>
      </c>
      <c r="K1048" s="57" t="e">
        <f aca="false">INDEX(lava,MATCH(B1048,SumMonths,0),2)</f>
        <v>#N/A</v>
      </c>
    </row>
    <row r="1049" customFormat="false" ht="12.75" hidden="false" customHeight="false" outlineLevel="0" collapsed="false">
      <c r="A1049" s="57" t="e">
        <f aca="false">INDEX(BucketTable,MATCH(B1049,SumMonths,0),1)</f>
        <v>#N/A</v>
      </c>
      <c r="K1049" s="57" t="e">
        <f aca="false">INDEX(lava,MATCH(B1049,SumMonths,0),2)</f>
        <v>#N/A</v>
      </c>
    </row>
    <row r="1050" customFormat="false" ht="12.75" hidden="false" customHeight="false" outlineLevel="0" collapsed="false">
      <c r="A1050" s="57" t="e">
        <f aca="false">INDEX(BucketTable,MATCH(B1050,SumMonths,0),1)</f>
        <v>#N/A</v>
      </c>
      <c r="K1050" s="57" t="e">
        <f aca="false">INDEX(lava,MATCH(B1050,SumMonths,0),2)</f>
        <v>#N/A</v>
      </c>
    </row>
    <row r="1051" customFormat="false" ht="12.75" hidden="false" customHeight="false" outlineLevel="0" collapsed="false">
      <c r="A1051" s="57" t="e">
        <f aca="false">INDEX(BucketTable,MATCH(B1051,SumMonths,0),1)</f>
        <v>#N/A</v>
      </c>
      <c r="K1051" s="57" t="e">
        <f aca="false">INDEX(lava,MATCH(B1051,SumMonths,0),2)</f>
        <v>#N/A</v>
      </c>
    </row>
    <row r="1052" customFormat="false" ht="12.75" hidden="false" customHeight="false" outlineLevel="0" collapsed="false">
      <c r="A1052" s="57" t="e">
        <f aca="false">INDEX(BucketTable,MATCH(B1052,SumMonths,0),1)</f>
        <v>#N/A</v>
      </c>
      <c r="K1052" s="57" t="e">
        <f aca="false">INDEX(lava,MATCH(B1052,SumMonths,0),2)</f>
        <v>#N/A</v>
      </c>
    </row>
    <row r="1053" customFormat="false" ht="12.75" hidden="false" customHeight="false" outlineLevel="0" collapsed="false">
      <c r="A1053" s="57" t="e">
        <f aca="false">INDEX(BucketTable,MATCH(B1053,SumMonths,0),1)</f>
        <v>#N/A</v>
      </c>
      <c r="K1053" s="57" t="e">
        <f aca="false">INDEX(lava,MATCH(B1053,SumMonths,0),2)</f>
        <v>#N/A</v>
      </c>
    </row>
    <row r="1054" customFormat="false" ht="12.75" hidden="false" customHeight="false" outlineLevel="0" collapsed="false">
      <c r="A1054" s="57" t="e">
        <f aca="false">INDEX(BucketTable,MATCH(B1054,SumMonths,0),1)</f>
        <v>#N/A</v>
      </c>
      <c r="K1054" s="57" t="e">
        <f aca="false">INDEX(lava,MATCH(B1054,SumMonths,0),2)</f>
        <v>#N/A</v>
      </c>
    </row>
    <row r="1055" customFormat="false" ht="12.75" hidden="false" customHeight="false" outlineLevel="0" collapsed="false">
      <c r="A1055" s="57" t="e">
        <f aca="false">INDEX(BucketTable,MATCH(B1055,SumMonths,0),1)</f>
        <v>#N/A</v>
      </c>
      <c r="K1055" s="57" t="e">
        <f aca="false">INDEX(lava,MATCH(B1055,SumMonths,0),2)</f>
        <v>#N/A</v>
      </c>
    </row>
    <row r="1056" customFormat="false" ht="12.75" hidden="false" customHeight="false" outlineLevel="0" collapsed="false">
      <c r="A1056" s="57" t="e">
        <f aca="false">INDEX(BucketTable,MATCH(B1056,SumMonths,0),1)</f>
        <v>#N/A</v>
      </c>
      <c r="K1056" s="57" t="e">
        <f aca="false">INDEX(lava,MATCH(B1056,SumMonths,0),2)</f>
        <v>#N/A</v>
      </c>
    </row>
    <row r="1057" customFormat="false" ht="12.75" hidden="false" customHeight="false" outlineLevel="0" collapsed="false">
      <c r="A1057" s="57" t="e">
        <f aca="false">INDEX(BucketTable,MATCH(B1057,SumMonths,0),1)</f>
        <v>#N/A</v>
      </c>
      <c r="K1057" s="57" t="e">
        <f aca="false">INDEX(lava,MATCH(B1057,SumMonths,0),2)</f>
        <v>#N/A</v>
      </c>
    </row>
    <row r="1058" customFormat="false" ht="12.75" hidden="false" customHeight="false" outlineLevel="0" collapsed="false">
      <c r="A1058" s="57" t="e">
        <f aca="false">INDEX(BucketTable,MATCH(B1058,SumMonths,0),1)</f>
        <v>#N/A</v>
      </c>
      <c r="K1058" s="57" t="e">
        <f aca="false">INDEX(lava,MATCH(B1058,SumMonths,0),2)</f>
        <v>#N/A</v>
      </c>
    </row>
    <row r="1059" customFormat="false" ht="12.75" hidden="false" customHeight="false" outlineLevel="0" collapsed="false">
      <c r="A1059" s="57" t="e">
        <f aca="false">INDEX(BucketTable,MATCH(B1059,SumMonths,0),1)</f>
        <v>#N/A</v>
      </c>
      <c r="K1059" s="57" t="e">
        <f aca="false">INDEX(lava,MATCH(B1059,SumMonths,0),2)</f>
        <v>#N/A</v>
      </c>
    </row>
    <row r="1060" customFormat="false" ht="12.75" hidden="false" customHeight="false" outlineLevel="0" collapsed="false">
      <c r="A1060" s="57" t="e">
        <f aca="false">INDEX(BucketTable,MATCH(B1060,SumMonths,0),1)</f>
        <v>#N/A</v>
      </c>
      <c r="K1060" s="57" t="e">
        <f aca="false">INDEX(lava,MATCH(B1060,SumMonths,0),2)</f>
        <v>#N/A</v>
      </c>
    </row>
    <row r="1061" customFormat="false" ht="12.75" hidden="false" customHeight="false" outlineLevel="0" collapsed="false">
      <c r="A1061" s="57" t="e">
        <f aca="false">INDEX(BucketTable,MATCH(B1061,SumMonths,0),1)</f>
        <v>#N/A</v>
      </c>
      <c r="K1061" s="57" t="e">
        <f aca="false">INDEX(lava,MATCH(B1061,SumMonths,0),2)</f>
        <v>#N/A</v>
      </c>
    </row>
    <row r="1062" customFormat="false" ht="12.75" hidden="false" customHeight="false" outlineLevel="0" collapsed="false">
      <c r="A1062" s="57" t="e">
        <f aca="false">INDEX(BucketTable,MATCH(B1062,SumMonths,0),1)</f>
        <v>#N/A</v>
      </c>
      <c r="K1062" s="57" t="e">
        <f aca="false">INDEX(lava,MATCH(B1062,SumMonths,0),2)</f>
        <v>#N/A</v>
      </c>
    </row>
    <row r="1063" customFormat="false" ht="12.75" hidden="false" customHeight="false" outlineLevel="0" collapsed="false">
      <c r="A1063" s="57" t="e">
        <f aca="false">INDEX(BucketTable,MATCH(B1063,SumMonths,0),1)</f>
        <v>#N/A</v>
      </c>
      <c r="K1063" s="57" t="e">
        <f aca="false">INDEX(lava,MATCH(B1063,SumMonths,0),2)</f>
        <v>#N/A</v>
      </c>
    </row>
    <row r="1064" customFormat="false" ht="12.75" hidden="false" customHeight="false" outlineLevel="0" collapsed="false">
      <c r="A1064" s="57" t="e">
        <f aca="false">INDEX(BucketTable,MATCH(B1064,SumMonths,0),1)</f>
        <v>#N/A</v>
      </c>
      <c r="K1064" s="57" t="e">
        <f aca="false">INDEX(lava,MATCH(B1064,SumMonths,0),2)</f>
        <v>#N/A</v>
      </c>
    </row>
    <row r="1065" customFormat="false" ht="12.75" hidden="false" customHeight="false" outlineLevel="0" collapsed="false">
      <c r="A1065" s="57" t="e">
        <f aca="false">INDEX(BucketTable,MATCH(B1065,SumMonths,0),1)</f>
        <v>#N/A</v>
      </c>
      <c r="K1065" s="57" t="e">
        <f aca="false">INDEX(lava,MATCH(B1065,SumMonths,0),2)</f>
        <v>#N/A</v>
      </c>
    </row>
    <row r="1066" customFormat="false" ht="12.75" hidden="false" customHeight="false" outlineLevel="0" collapsed="false">
      <c r="A1066" s="57" t="e">
        <f aca="false">INDEX(BucketTable,MATCH(B1066,SumMonths,0),1)</f>
        <v>#N/A</v>
      </c>
      <c r="K1066" s="57" t="e">
        <f aca="false">INDEX(lava,MATCH(B1066,SumMonths,0),2)</f>
        <v>#N/A</v>
      </c>
    </row>
    <row r="1067" customFormat="false" ht="12.75" hidden="false" customHeight="false" outlineLevel="0" collapsed="false">
      <c r="A1067" s="57" t="e">
        <f aca="false">INDEX(BucketTable,MATCH(B1067,SumMonths,0),1)</f>
        <v>#N/A</v>
      </c>
      <c r="K1067" s="57" t="e">
        <f aca="false">INDEX(lava,MATCH(B1067,SumMonths,0),2)</f>
        <v>#N/A</v>
      </c>
    </row>
    <row r="1068" customFormat="false" ht="12.75" hidden="false" customHeight="false" outlineLevel="0" collapsed="false">
      <c r="A1068" s="57" t="e">
        <f aca="false">INDEX(BucketTable,MATCH(B1068,SumMonths,0),1)</f>
        <v>#N/A</v>
      </c>
      <c r="K1068" s="57" t="e">
        <f aca="false">INDEX(lava,MATCH(B1068,SumMonths,0),2)</f>
        <v>#N/A</v>
      </c>
    </row>
    <row r="1069" customFormat="false" ht="12.75" hidden="false" customHeight="false" outlineLevel="0" collapsed="false">
      <c r="A1069" s="57" t="e">
        <f aca="false">INDEX(BucketTable,MATCH(B1069,SumMonths,0),1)</f>
        <v>#N/A</v>
      </c>
      <c r="K1069" s="57" t="e">
        <f aca="false">INDEX(lava,MATCH(B1069,SumMonths,0),2)</f>
        <v>#N/A</v>
      </c>
    </row>
    <row r="1070" customFormat="false" ht="12.75" hidden="false" customHeight="false" outlineLevel="0" collapsed="false">
      <c r="A1070" s="57" t="e">
        <f aca="false">INDEX(BucketTable,MATCH(B1070,SumMonths,0),1)</f>
        <v>#N/A</v>
      </c>
      <c r="K1070" s="57" t="e">
        <f aca="false">INDEX(lava,MATCH(B1070,SumMonths,0),2)</f>
        <v>#N/A</v>
      </c>
    </row>
    <row r="1071" customFormat="false" ht="12.75" hidden="false" customHeight="false" outlineLevel="0" collapsed="false">
      <c r="A1071" s="57" t="e">
        <f aca="false">INDEX(BucketTable,MATCH(B1071,SumMonths,0),1)</f>
        <v>#N/A</v>
      </c>
      <c r="K1071" s="57" t="e">
        <f aca="false">INDEX(lava,MATCH(B1071,SumMonths,0),2)</f>
        <v>#N/A</v>
      </c>
    </row>
    <row r="1072" customFormat="false" ht="12.75" hidden="false" customHeight="false" outlineLevel="0" collapsed="false">
      <c r="A1072" s="57" t="e">
        <f aca="false">INDEX(BucketTable,MATCH(B1072,SumMonths,0),1)</f>
        <v>#N/A</v>
      </c>
      <c r="K1072" s="57" t="e">
        <f aca="false">INDEX(lava,MATCH(B1072,SumMonths,0),2)</f>
        <v>#N/A</v>
      </c>
    </row>
    <row r="1073" customFormat="false" ht="12.75" hidden="false" customHeight="false" outlineLevel="0" collapsed="false">
      <c r="A1073" s="57" t="e">
        <f aca="false">INDEX(BucketTable,MATCH(B1073,SumMonths,0),1)</f>
        <v>#N/A</v>
      </c>
      <c r="K1073" s="57" t="e">
        <f aca="false">INDEX(lava,MATCH(B1073,SumMonths,0),2)</f>
        <v>#N/A</v>
      </c>
    </row>
    <row r="1074" customFormat="false" ht="12.75" hidden="false" customHeight="false" outlineLevel="0" collapsed="false">
      <c r="A1074" s="57" t="e">
        <f aca="false">INDEX(BucketTable,MATCH(B1074,SumMonths,0),1)</f>
        <v>#N/A</v>
      </c>
      <c r="K1074" s="57" t="e">
        <f aca="false">INDEX(lava,MATCH(B1074,SumMonths,0),2)</f>
        <v>#N/A</v>
      </c>
    </row>
    <row r="1075" customFormat="false" ht="12.75" hidden="false" customHeight="false" outlineLevel="0" collapsed="false">
      <c r="A1075" s="57" t="e">
        <f aca="false">INDEX(BucketTable,MATCH(B1075,SumMonths,0),1)</f>
        <v>#N/A</v>
      </c>
      <c r="K1075" s="57" t="e">
        <f aca="false">INDEX(lava,MATCH(B1075,SumMonths,0),2)</f>
        <v>#N/A</v>
      </c>
    </row>
    <row r="1076" customFormat="false" ht="12.75" hidden="false" customHeight="false" outlineLevel="0" collapsed="false">
      <c r="A1076" s="57" t="e">
        <f aca="false">INDEX(BucketTable,MATCH(B1076,SumMonths,0),1)</f>
        <v>#N/A</v>
      </c>
      <c r="K1076" s="57" t="e">
        <f aca="false">INDEX(lava,MATCH(B1076,SumMonths,0),2)</f>
        <v>#N/A</v>
      </c>
    </row>
    <row r="1077" customFormat="false" ht="12.75" hidden="false" customHeight="false" outlineLevel="0" collapsed="false">
      <c r="A1077" s="57" t="e">
        <f aca="false">INDEX(BucketTable,MATCH(B1077,SumMonths,0),1)</f>
        <v>#N/A</v>
      </c>
      <c r="K1077" s="57" t="e">
        <f aca="false">INDEX(lava,MATCH(B1077,SumMonths,0),2)</f>
        <v>#N/A</v>
      </c>
    </row>
    <row r="1078" customFormat="false" ht="12.75" hidden="false" customHeight="false" outlineLevel="0" collapsed="false">
      <c r="A1078" s="57" t="e">
        <f aca="false">INDEX(BucketTable,MATCH(B1078,SumMonths,0),1)</f>
        <v>#N/A</v>
      </c>
      <c r="K1078" s="57" t="e">
        <f aca="false">INDEX(lava,MATCH(B1078,SumMonths,0),2)</f>
        <v>#N/A</v>
      </c>
    </row>
    <row r="1079" customFormat="false" ht="12.75" hidden="false" customHeight="false" outlineLevel="0" collapsed="false">
      <c r="A1079" s="57" t="e">
        <f aca="false">INDEX(BucketTable,MATCH(B1079,SumMonths,0),1)</f>
        <v>#N/A</v>
      </c>
      <c r="K1079" s="57" t="e">
        <f aca="false">INDEX(lava,MATCH(B1079,SumMonths,0),2)</f>
        <v>#N/A</v>
      </c>
    </row>
    <row r="1080" customFormat="false" ht="12.75" hidden="false" customHeight="false" outlineLevel="0" collapsed="false">
      <c r="A1080" s="57" t="e">
        <f aca="false">INDEX(BucketTable,MATCH(B1080,SumMonths,0),1)</f>
        <v>#N/A</v>
      </c>
      <c r="K1080" s="57" t="e">
        <f aca="false">INDEX(lava,MATCH(B1080,SumMonths,0),2)</f>
        <v>#N/A</v>
      </c>
    </row>
    <row r="1081" customFormat="false" ht="12.75" hidden="false" customHeight="false" outlineLevel="0" collapsed="false">
      <c r="A1081" s="57" t="e">
        <f aca="false">INDEX(BucketTable,MATCH(B1081,SumMonths,0),1)</f>
        <v>#N/A</v>
      </c>
      <c r="K1081" s="57" t="e">
        <f aca="false">INDEX(lava,MATCH(B1081,SumMonths,0),2)</f>
        <v>#N/A</v>
      </c>
    </row>
    <row r="1082" customFormat="false" ht="12.75" hidden="false" customHeight="false" outlineLevel="0" collapsed="false">
      <c r="A1082" s="57" t="e">
        <f aca="false">INDEX(BucketTable,MATCH(B1082,SumMonths,0),1)</f>
        <v>#N/A</v>
      </c>
      <c r="K1082" s="57" t="e">
        <f aca="false">INDEX(lava,MATCH(B1082,SumMonths,0),2)</f>
        <v>#N/A</v>
      </c>
    </row>
    <row r="1083" customFormat="false" ht="12.75" hidden="false" customHeight="false" outlineLevel="0" collapsed="false">
      <c r="A1083" s="57" t="e">
        <f aca="false">INDEX(BucketTable,MATCH(B1083,SumMonths,0),1)</f>
        <v>#N/A</v>
      </c>
      <c r="K1083" s="57" t="e">
        <f aca="false">INDEX(lava,MATCH(B1083,SumMonths,0),2)</f>
        <v>#N/A</v>
      </c>
    </row>
    <row r="1084" customFormat="false" ht="12.75" hidden="false" customHeight="false" outlineLevel="0" collapsed="false">
      <c r="A1084" s="57" t="e">
        <f aca="false">INDEX(BucketTable,MATCH(B1084,SumMonths,0),1)</f>
        <v>#N/A</v>
      </c>
      <c r="K1084" s="57" t="e">
        <f aca="false">INDEX(lava,MATCH(B1084,SumMonths,0),2)</f>
        <v>#N/A</v>
      </c>
    </row>
    <row r="1085" customFormat="false" ht="12.75" hidden="false" customHeight="false" outlineLevel="0" collapsed="false">
      <c r="A1085" s="57" t="e">
        <f aca="false">INDEX(BucketTable,MATCH(B1085,SumMonths,0),1)</f>
        <v>#N/A</v>
      </c>
      <c r="K1085" s="57" t="e">
        <f aca="false">INDEX(lava,MATCH(B1085,SumMonths,0),2)</f>
        <v>#N/A</v>
      </c>
    </row>
    <row r="1086" customFormat="false" ht="12.75" hidden="false" customHeight="false" outlineLevel="0" collapsed="false">
      <c r="A1086" s="57" t="e">
        <f aca="false">INDEX(BucketTable,MATCH(B1086,SumMonths,0),1)</f>
        <v>#N/A</v>
      </c>
      <c r="K1086" s="57" t="e">
        <f aca="false">INDEX(lava,MATCH(B1086,SumMonths,0),2)</f>
        <v>#N/A</v>
      </c>
    </row>
    <row r="1087" customFormat="false" ht="12.75" hidden="false" customHeight="false" outlineLevel="0" collapsed="false">
      <c r="A1087" s="57" t="e">
        <f aca="false">INDEX(BucketTable,MATCH(B1087,SumMonths,0),1)</f>
        <v>#N/A</v>
      </c>
      <c r="K1087" s="57" t="e">
        <f aca="false">INDEX(lava,MATCH(B1087,SumMonths,0),2)</f>
        <v>#N/A</v>
      </c>
    </row>
    <row r="1088" customFormat="false" ht="12.75" hidden="false" customHeight="false" outlineLevel="0" collapsed="false">
      <c r="A1088" s="57" t="e">
        <f aca="false">INDEX(BucketTable,MATCH(B1088,SumMonths,0),1)</f>
        <v>#N/A</v>
      </c>
      <c r="K1088" s="57" t="e">
        <f aca="false">INDEX(lava,MATCH(B1088,SumMonths,0),2)</f>
        <v>#N/A</v>
      </c>
    </row>
    <row r="1089" customFormat="false" ht="12.75" hidden="false" customHeight="false" outlineLevel="0" collapsed="false">
      <c r="A1089" s="57" t="e">
        <f aca="false">INDEX(BucketTable,MATCH(B1089,SumMonths,0),1)</f>
        <v>#N/A</v>
      </c>
      <c r="K1089" s="57" t="e">
        <f aca="false">INDEX(lava,MATCH(B1089,SumMonths,0),2)</f>
        <v>#N/A</v>
      </c>
    </row>
    <row r="1090" customFormat="false" ht="12.75" hidden="false" customHeight="false" outlineLevel="0" collapsed="false">
      <c r="A1090" s="57" t="e">
        <f aca="false">INDEX(BucketTable,MATCH(B1090,SumMonths,0),1)</f>
        <v>#N/A</v>
      </c>
      <c r="K1090" s="57" t="e">
        <f aca="false">INDEX(lava,MATCH(B1090,SumMonths,0),2)</f>
        <v>#N/A</v>
      </c>
    </row>
    <row r="1091" customFormat="false" ht="12.75" hidden="false" customHeight="false" outlineLevel="0" collapsed="false">
      <c r="A1091" s="57" t="e">
        <f aca="false">INDEX(BucketTable,MATCH(B1091,SumMonths,0),1)</f>
        <v>#N/A</v>
      </c>
      <c r="K1091" s="57" t="e">
        <f aca="false">INDEX(lava,MATCH(B1091,SumMonths,0),2)</f>
        <v>#N/A</v>
      </c>
    </row>
    <row r="1092" customFormat="false" ht="12.75" hidden="false" customHeight="false" outlineLevel="0" collapsed="false">
      <c r="A1092" s="57" t="e">
        <f aca="false">INDEX(BucketTable,MATCH(B1092,SumMonths,0),1)</f>
        <v>#N/A</v>
      </c>
      <c r="K1092" s="57" t="e">
        <f aca="false">INDEX(lava,MATCH(B1092,SumMonths,0),2)</f>
        <v>#N/A</v>
      </c>
    </row>
    <row r="1093" customFormat="false" ht="12.75" hidden="false" customHeight="false" outlineLevel="0" collapsed="false">
      <c r="A1093" s="57" t="e">
        <f aca="false">INDEX(BucketTable,MATCH(B1093,SumMonths,0),1)</f>
        <v>#N/A</v>
      </c>
      <c r="K1093" s="57" t="e">
        <f aca="false">INDEX(lava,MATCH(B1093,SumMonths,0),2)</f>
        <v>#N/A</v>
      </c>
    </row>
    <row r="1094" customFormat="false" ht="12.75" hidden="false" customHeight="false" outlineLevel="0" collapsed="false">
      <c r="A1094" s="57" t="e">
        <f aca="false">INDEX(BucketTable,MATCH(B1094,SumMonths,0),1)</f>
        <v>#N/A</v>
      </c>
      <c r="K1094" s="57" t="e">
        <f aca="false">INDEX(lava,MATCH(B1094,SumMonths,0),2)</f>
        <v>#N/A</v>
      </c>
    </row>
    <row r="1095" customFormat="false" ht="12.75" hidden="false" customHeight="false" outlineLevel="0" collapsed="false">
      <c r="A1095" s="57" t="e">
        <f aca="false">INDEX(BucketTable,MATCH(B1095,SumMonths,0),1)</f>
        <v>#N/A</v>
      </c>
      <c r="K1095" s="57" t="e">
        <f aca="false">INDEX(lava,MATCH(B1095,SumMonths,0),2)</f>
        <v>#N/A</v>
      </c>
    </row>
    <row r="1096" customFormat="false" ht="12.75" hidden="false" customHeight="false" outlineLevel="0" collapsed="false">
      <c r="A1096" s="57" t="e">
        <f aca="false">INDEX(BucketTable,MATCH(B1096,SumMonths,0),1)</f>
        <v>#N/A</v>
      </c>
      <c r="K1096" s="57" t="e">
        <f aca="false">INDEX(lava,MATCH(B1096,SumMonths,0),2)</f>
        <v>#N/A</v>
      </c>
    </row>
    <row r="1097" customFormat="false" ht="12.75" hidden="false" customHeight="false" outlineLevel="0" collapsed="false">
      <c r="A1097" s="57" t="e">
        <f aca="false">INDEX(BucketTable,MATCH(B1097,SumMonths,0),1)</f>
        <v>#N/A</v>
      </c>
      <c r="K1097" s="57" t="e">
        <f aca="false">INDEX(lava,MATCH(B1097,SumMonths,0),2)</f>
        <v>#N/A</v>
      </c>
    </row>
    <row r="1098" customFormat="false" ht="12.75" hidden="false" customHeight="false" outlineLevel="0" collapsed="false">
      <c r="A1098" s="57" t="e">
        <f aca="false">INDEX(BucketTable,MATCH(B1098,SumMonths,0),1)</f>
        <v>#N/A</v>
      </c>
      <c r="K1098" s="57" t="e">
        <f aca="false">INDEX(lava,MATCH(B1098,SumMonths,0),2)</f>
        <v>#N/A</v>
      </c>
    </row>
    <row r="1099" customFormat="false" ht="12.75" hidden="false" customHeight="false" outlineLevel="0" collapsed="false">
      <c r="A1099" s="57" t="e">
        <f aca="false">INDEX(BucketTable,MATCH(B1099,SumMonths,0),1)</f>
        <v>#N/A</v>
      </c>
      <c r="K1099" s="57" t="e">
        <f aca="false">INDEX(lava,MATCH(B1099,SumMonths,0),2)</f>
        <v>#N/A</v>
      </c>
    </row>
    <row r="1100" customFormat="false" ht="12.75" hidden="false" customHeight="false" outlineLevel="0" collapsed="false">
      <c r="A1100" s="57" t="e">
        <f aca="false">INDEX(BucketTable,MATCH(B1100,SumMonths,0),1)</f>
        <v>#N/A</v>
      </c>
      <c r="K1100" s="57" t="e">
        <f aca="false">INDEX(lava,MATCH(B1100,SumMonths,0),2)</f>
        <v>#N/A</v>
      </c>
    </row>
    <row r="1101" customFormat="false" ht="12.75" hidden="false" customHeight="false" outlineLevel="0" collapsed="false">
      <c r="A1101" s="57" t="e">
        <f aca="false">INDEX(BucketTable,MATCH(B1101,SumMonths,0),1)</f>
        <v>#N/A</v>
      </c>
      <c r="K1101" s="57" t="e">
        <f aca="false">INDEX(lava,MATCH(B1101,SumMonths,0),2)</f>
        <v>#N/A</v>
      </c>
    </row>
    <row r="1102" customFormat="false" ht="12.75" hidden="false" customHeight="false" outlineLevel="0" collapsed="false">
      <c r="A1102" s="57" t="e">
        <f aca="false">INDEX(BucketTable,MATCH(B1102,SumMonths,0),1)</f>
        <v>#N/A</v>
      </c>
      <c r="K1102" s="57" t="e">
        <f aca="false">INDEX(lava,MATCH(B1102,SumMonths,0),2)</f>
        <v>#N/A</v>
      </c>
    </row>
    <row r="1103" customFormat="false" ht="12.75" hidden="false" customHeight="false" outlineLevel="0" collapsed="false">
      <c r="A1103" s="57" t="e">
        <f aca="false">INDEX(BucketTable,MATCH(B1103,SumMonths,0),1)</f>
        <v>#N/A</v>
      </c>
      <c r="K1103" s="57" t="e">
        <f aca="false">INDEX(lava,MATCH(B1103,SumMonths,0),2)</f>
        <v>#N/A</v>
      </c>
    </row>
    <row r="1104" customFormat="false" ht="12.75" hidden="false" customHeight="false" outlineLevel="0" collapsed="false">
      <c r="A1104" s="57" t="e">
        <f aca="false">INDEX(BucketTable,MATCH(B1104,SumMonths,0),1)</f>
        <v>#N/A</v>
      </c>
      <c r="K1104" s="57" t="e">
        <f aca="false">INDEX(lava,MATCH(B1104,SumMonths,0),2)</f>
        <v>#N/A</v>
      </c>
    </row>
    <row r="1105" customFormat="false" ht="12.75" hidden="false" customHeight="false" outlineLevel="0" collapsed="false">
      <c r="A1105" s="57" t="e">
        <f aca="false">INDEX(BucketTable,MATCH(B1105,SumMonths,0),1)</f>
        <v>#N/A</v>
      </c>
      <c r="K1105" s="57" t="e">
        <f aca="false">INDEX(lava,MATCH(B1105,SumMonths,0),2)</f>
        <v>#N/A</v>
      </c>
    </row>
    <row r="1106" customFormat="false" ht="12.75" hidden="false" customHeight="false" outlineLevel="0" collapsed="false">
      <c r="A1106" s="57" t="e">
        <f aca="false">INDEX(BucketTable,MATCH(B1106,SumMonths,0),1)</f>
        <v>#N/A</v>
      </c>
      <c r="K1106" s="57" t="e">
        <f aca="false">INDEX(lava,MATCH(B1106,SumMonths,0),2)</f>
        <v>#N/A</v>
      </c>
    </row>
    <row r="1107" customFormat="false" ht="12.75" hidden="false" customHeight="false" outlineLevel="0" collapsed="false">
      <c r="A1107" s="57" t="e">
        <f aca="false">INDEX(BucketTable,MATCH(B1107,SumMonths,0),1)</f>
        <v>#N/A</v>
      </c>
      <c r="K1107" s="57" t="e">
        <f aca="false">INDEX(lava,MATCH(B1107,SumMonths,0),2)</f>
        <v>#N/A</v>
      </c>
    </row>
    <row r="1108" customFormat="false" ht="12.75" hidden="false" customHeight="false" outlineLevel="0" collapsed="false">
      <c r="A1108" s="57" t="e">
        <f aca="false">INDEX(BucketTable,MATCH(B1108,SumMonths,0),1)</f>
        <v>#N/A</v>
      </c>
      <c r="K1108" s="57" t="e">
        <f aca="false">INDEX(lava,MATCH(B1108,SumMonths,0),2)</f>
        <v>#N/A</v>
      </c>
    </row>
    <row r="1109" customFormat="false" ht="12.75" hidden="false" customHeight="false" outlineLevel="0" collapsed="false">
      <c r="A1109" s="57" t="e">
        <f aca="false">INDEX(BucketTable,MATCH(B1109,SumMonths,0),1)</f>
        <v>#N/A</v>
      </c>
      <c r="K1109" s="57" t="e">
        <f aca="false">INDEX(lava,MATCH(B1109,SumMonths,0),2)</f>
        <v>#N/A</v>
      </c>
    </row>
    <row r="1110" customFormat="false" ht="12.75" hidden="false" customHeight="false" outlineLevel="0" collapsed="false">
      <c r="A1110" s="57" t="e">
        <f aca="false">INDEX(BucketTable,MATCH(B1110,SumMonths,0),1)</f>
        <v>#N/A</v>
      </c>
      <c r="K1110" s="57" t="e">
        <f aca="false">INDEX(lava,MATCH(B1110,SumMonths,0),2)</f>
        <v>#N/A</v>
      </c>
    </row>
    <row r="1111" customFormat="false" ht="12.75" hidden="false" customHeight="false" outlineLevel="0" collapsed="false">
      <c r="A1111" s="57" t="e">
        <f aca="false">INDEX(BucketTable,MATCH(B1111,SumMonths,0),1)</f>
        <v>#N/A</v>
      </c>
      <c r="K1111" s="57" t="e">
        <f aca="false">INDEX(lava,MATCH(B1111,SumMonths,0),2)</f>
        <v>#N/A</v>
      </c>
    </row>
    <row r="1112" customFormat="false" ht="12.75" hidden="false" customHeight="false" outlineLevel="0" collapsed="false">
      <c r="A1112" s="57" t="e">
        <f aca="false">INDEX(BucketTable,MATCH(B1112,SumMonths,0),1)</f>
        <v>#N/A</v>
      </c>
      <c r="K1112" s="57" t="e">
        <f aca="false">INDEX(lava,MATCH(B1112,SumMonths,0),2)</f>
        <v>#N/A</v>
      </c>
    </row>
    <row r="1113" customFormat="false" ht="12.75" hidden="false" customHeight="false" outlineLevel="0" collapsed="false">
      <c r="A1113" s="57" t="e">
        <f aca="false">INDEX(BucketTable,MATCH(B1113,SumMonths,0),1)</f>
        <v>#N/A</v>
      </c>
      <c r="K1113" s="57" t="e">
        <f aca="false">INDEX(lava,MATCH(B1113,SumMonths,0),2)</f>
        <v>#N/A</v>
      </c>
    </row>
    <row r="1114" customFormat="false" ht="12.75" hidden="false" customHeight="false" outlineLevel="0" collapsed="false">
      <c r="A1114" s="57" t="e">
        <f aca="false">INDEX(BucketTable,MATCH(B1114,SumMonths,0),1)</f>
        <v>#N/A</v>
      </c>
      <c r="K1114" s="57" t="e">
        <f aca="false">INDEX(lava,MATCH(B1114,SumMonths,0),2)</f>
        <v>#N/A</v>
      </c>
    </row>
    <row r="1115" customFormat="false" ht="12.75" hidden="false" customHeight="false" outlineLevel="0" collapsed="false">
      <c r="A1115" s="57" t="e">
        <f aca="false">INDEX(BucketTable,MATCH(B1115,SumMonths,0),1)</f>
        <v>#N/A</v>
      </c>
      <c r="K1115" s="57" t="e">
        <f aca="false">INDEX(lava,MATCH(B1115,SumMonths,0),2)</f>
        <v>#N/A</v>
      </c>
    </row>
    <row r="1116" customFormat="false" ht="12.75" hidden="false" customHeight="false" outlineLevel="0" collapsed="false">
      <c r="A1116" s="57" t="e">
        <f aca="false">INDEX(BucketTable,MATCH(B1116,SumMonths,0),1)</f>
        <v>#N/A</v>
      </c>
      <c r="K1116" s="57" t="e">
        <f aca="false">INDEX(lava,MATCH(B1116,SumMonths,0),2)</f>
        <v>#N/A</v>
      </c>
    </row>
    <row r="1117" customFormat="false" ht="12.75" hidden="false" customHeight="false" outlineLevel="0" collapsed="false">
      <c r="A1117" s="57" t="e">
        <f aca="false">INDEX(BucketTable,MATCH(B1117,SumMonths,0),1)</f>
        <v>#N/A</v>
      </c>
      <c r="K1117" s="57" t="e">
        <f aca="false">INDEX(lava,MATCH(B1117,SumMonths,0),2)</f>
        <v>#N/A</v>
      </c>
    </row>
    <row r="1118" customFormat="false" ht="12.75" hidden="false" customHeight="false" outlineLevel="0" collapsed="false">
      <c r="A1118" s="57" t="e">
        <f aca="false">INDEX(BucketTable,MATCH(B1118,SumMonths,0),1)</f>
        <v>#N/A</v>
      </c>
      <c r="K1118" s="57" t="e">
        <f aca="false">INDEX(lava,MATCH(B1118,SumMonths,0),2)</f>
        <v>#N/A</v>
      </c>
    </row>
    <row r="1119" customFormat="false" ht="12.75" hidden="false" customHeight="false" outlineLevel="0" collapsed="false">
      <c r="A1119" s="57" t="e">
        <f aca="false">INDEX(BucketTable,MATCH(B1119,SumMonths,0),1)</f>
        <v>#N/A</v>
      </c>
      <c r="K1119" s="57" t="e">
        <f aca="false">INDEX(lava,MATCH(B1119,SumMonths,0),2)</f>
        <v>#N/A</v>
      </c>
    </row>
    <row r="1120" customFormat="false" ht="12.75" hidden="false" customHeight="false" outlineLevel="0" collapsed="false">
      <c r="A1120" s="57" t="e">
        <f aca="false">INDEX(BucketTable,MATCH(B1120,SumMonths,0),1)</f>
        <v>#N/A</v>
      </c>
      <c r="K1120" s="57" t="e">
        <f aca="false">INDEX(lava,MATCH(B1120,SumMonths,0),2)</f>
        <v>#N/A</v>
      </c>
    </row>
    <row r="1121" customFormat="false" ht="12.75" hidden="false" customHeight="false" outlineLevel="0" collapsed="false">
      <c r="A1121" s="57" t="e">
        <f aca="false">INDEX(BucketTable,MATCH(B1121,SumMonths,0),1)</f>
        <v>#N/A</v>
      </c>
      <c r="K1121" s="57" t="e">
        <f aca="false">INDEX(lava,MATCH(B1121,SumMonths,0),2)</f>
        <v>#N/A</v>
      </c>
    </row>
    <row r="1122" customFormat="false" ht="12.75" hidden="false" customHeight="false" outlineLevel="0" collapsed="false">
      <c r="A1122" s="57" t="e">
        <f aca="false">INDEX(BucketTable,MATCH(B1122,SumMonths,0),1)</f>
        <v>#N/A</v>
      </c>
      <c r="K1122" s="57" t="e">
        <f aca="false">INDEX(lava,MATCH(B1122,SumMonths,0),2)</f>
        <v>#N/A</v>
      </c>
    </row>
    <row r="1123" customFormat="false" ht="12.75" hidden="false" customHeight="false" outlineLevel="0" collapsed="false">
      <c r="A1123" s="57" t="e">
        <f aca="false">INDEX(BucketTable,MATCH(B1123,SumMonths,0),1)</f>
        <v>#N/A</v>
      </c>
      <c r="K1123" s="57" t="e">
        <f aca="false">INDEX(lava,MATCH(B1123,SumMonths,0),2)</f>
        <v>#N/A</v>
      </c>
    </row>
    <row r="1124" customFormat="false" ht="12.75" hidden="false" customHeight="false" outlineLevel="0" collapsed="false">
      <c r="A1124" s="57" t="e">
        <f aca="false">INDEX(BucketTable,MATCH(B1124,SumMonths,0),1)</f>
        <v>#N/A</v>
      </c>
      <c r="K1124" s="57" t="e">
        <f aca="false">INDEX(lava,MATCH(B1124,SumMonths,0),2)</f>
        <v>#N/A</v>
      </c>
    </row>
    <row r="1125" customFormat="false" ht="12.75" hidden="false" customHeight="false" outlineLevel="0" collapsed="false">
      <c r="A1125" s="57" t="e">
        <f aca="false">INDEX(BucketTable,MATCH(B1125,SumMonths,0),1)</f>
        <v>#N/A</v>
      </c>
      <c r="K1125" s="57" t="e">
        <f aca="false">INDEX(lava,MATCH(B1125,SumMonths,0),2)</f>
        <v>#N/A</v>
      </c>
    </row>
    <row r="1126" customFormat="false" ht="12.75" hidden="false" customHeight="false" outlineLevel="0" collapsed="false">
      <c r="A1126" s="57" t="e">
        <f aca="false">INDEX(BucketTable,MATCH(B1126,SumMonths,0),1)</f>
        <v>#N/A</v>
      </c>
      <c r="K1126" s="57" t="e">
        <f aca="false">INDEX(lava,MATCH(B1126,SumMonths,0),2)</f>
        <v>#N/A</v>
      </c>
    </row>
    <row r="1127" customFormat="false" ht="12.75" hidden="false" customHeight="false" outlineLevel="0" collapsed="false">
      <c r="A1127" s="57" t="e">
        <f aca="false">INDEX(BucketTable,MATCH(B1127,SumMonths,0),1)</f>
        <v>#N/A</v>
      </c>
      <c r="K1127" s="57" t="e">
        <f aca="false">INDEX(lava,MATCH(B1127,SumMonths,0),2)</f>
        <v>#N/A</v>
      </c>
    </row>
    <row r="1128" customFormat="false" ht="12.75" hidden="false" customHeight="false" outlineLevel="0" collapsed="false">
      <c r="A1128" s="57" t="e">
        <f aca="false">INDEX(BucketTable,MATCH(B1128,SumMonths,0),1)</f>
        <v>#N/A</v>
      </c>
      <c r="K1128" s="57" t="e">
        <f aca="false">INDEX(lava,MATCH(B1128,SumMonths,0),2)</f>
        <v>#N/A</v>
      </c>
    </row>
    <row r="1129" customFormat="false" ht="12.75" hidden="false" customHeight="false" outlineLevel="0" collapsed="false">
      <c r="A1129" s="57" t="e">
        <f aca="false">INDEX(BucketTable,MATCH(B1129,SumMonths,0),1)</f>
        <v>#N/A</v>
      </c>
      <c r="K1129" s="57" t="e">
        <f aca="false">INDEX(lava,MATCH(B1129,SumMonths,0),2)</f>
        <v>#N/A</v>
      </c>
    </row>
    <row r="1130" customFormat="false" ht="12.75" hidden="false" customHeight="false" outlineLevel="0" collapsed="false">
      <c r="A1130" s="57" t="e">
        <f aca="false">INDEX(BucketTable,MATCH(B1130,SumMonths,0),1)</f>
        <v>#N/A</v>
      </c>
      <c r="K1130" s="57" t="e">
        <f aca="false">INDEX(lava,MATCH(B1130,SumMonths,0),2)</f>
        <v>#N/A</v>
      </c>
    </row>
    <row r="1131" customFormat="false" ht="12.75" hidden="false" customHeight="false" outlineLevel="0" collapsed="false">
      <c r="A1131" s="57" t="e">
        <f aca="false">INDEX(BucketTable,MATCH(B1131,SumMonths,0),1)</f>
        <v>#N/A</v>
      </c>
      <c r="K1131" s="57" t="e">
        <f aca="false">INDEX(lava,MATCH(B1131,SumMonths,0),2)</f>
        <v>#N/A</v>
      </c>
    </row>
    <row r="1132" customFormat="false" ht="12.75" hidden="false" customHeight="false" outlineLevel="0" collapsed="false">
      <c r="A1132" s="57" t="e">
        <f aca="false">INDEX(BucketTable,MATCH(B1132,SumMonths,0),1)</f>
        <v>#N/A</v>
      </c>
      <c r="K1132" s="57" t="e">
        <f aca="false">INDEX(lava,MATCH(B1132,SumMonths,0),2)</f>
        <v>#N/A</v>
      </c>
    </row>
    <row r="1133" customFormat="false" ht="12.75" hidden="false" customHeight="false" outlineLevel="0" collapsed="false">
      <c r="A1133" s="57" t="e">
        <f aca="false">INDEX(BucketTable,MATCH(B1133,SumMonths,0),1)</f>
        <v>#N/A</v>
      </c>
      <c r="K1133" s="57" t="e">
        <f aca="false">INDEX(lava,MATCH(B1133,SumMonths,0),2)</f>
        <v>#N/A</v>
      </c>
    </row>
    <row r="1134" customFormat="false" ht="12.75" hidden="false" customHeight="false" outlineLevel="0" collapsed="false">
      <c r="A1134" s="57" t="e">
        <f aca="false">INDEX(BucketTable,MATCH(B1134,SumMonths,0),1)</f>
        <v>#N/A</v>
      </c>
      <c r="K1134" s="57" t="e">
        <f aca="false">INDEX(lava,MATCH(B1134,SumMonths,0),2)</f>
        <v>#N/A</v>
      </c>
    </row>
    <row r="1135" customFormat="false" ht="12.75" hidden="false" customHeight="false" outlineLevel="0" collapsed="false">
      <c r="A1135" s="57" t="e">
        <f aca="false">INDEX(BucketTable,MATCH(B1135,SumMonths,0),1)</f>
        <v>#N/A</v>
      </c>
      <c r="K1135" s="57" t="e">
        <f aca="false">INDEX(lava,MATCH(B1135,SumMonths,0),2)</f>
        <v>#N/A</v>
      </c>
    </row>
    <row r="1136" customFormat="false" ht="12.75" hidden="false" customHeight="false" outlineLevel="0" collapsed="false">
      <c r="A1136" s="57" t="e">
        <f aca="false">INDEX(BucketTable,MATCH(B1136,SumMonths,0),1)</f>
        <v>#N/A</v>
      </c>
      <c r="K1136" s="57" t="e">
        <f aca="false">INDEX(lava,MATCH(B1136,SumMonths,0),2)</f>
        <v>#N/A</v>
      </c>
    </row>
    <row r="1137" customFormat="false" ht="12.75" hidden="false" customHeight="false" outlineLevel="0" collapsed="false">
      <c r="A1137" s="57" t="e">
        <f aca="false">INDEX(BucketTable,MATCH(B1137,SumMonths,0),1)</f>
        <v>#N/A</v>
      </c>
      <c r="K1137" s="57" t="e">
        <f aca="false">INDEX(lava,MATCH(B1137,SumMonths,0),2)</f>
        <v>#N/A</v>
      </c>
    </row>
    <row r="1138" customFormat="false" ht="12.75" hidden="false" customHeight="false" outlineLevel="0" collapsed="false">
      <c r="A1138" s="57" t="e">
        <f aca="false">INDEX(BucketTable,MATCH(B1138,SumMonths,0),1)</f>
        <v>#N/A</v>
      </c>
      <c r="K1138" s="57" t="e">
        <f aca="false">INDEX(lava,MATCH(B1138,SumMonths,0),2)</f>
        <v>#N/A</v>
      </c>
    </row>
    <row r="1139" customFormat="false" ht="12.75" hidden="false" customHeight="false" outlineLevel="0" collapsed="false">
      <c r="A1139" s="57" t="e">
        <f aca="false">INDEX(BucketTable,MATCH(B1139,SumMonths,0),1)</f>
        <v>#N/A</v>
      </c>
      <c r="K1139" s="57" t="e">
        <f aca="false">INDEX(lava,MATCH(B1139,SumMonths,0),2)</f>
        <v>#N/A</v>
      </c>
    </row>
    <row r="1140" customFormat="false" ht="12.75" hidden="false" customHeight="false" outlineLevel="0" collapsed="false">
      <c r="A1140" s="57" t="e">
        <f aca="false">INDEX(BucketTable,MATCH(B1140,SumMonths,0),1)</f>
        <v>#N/A</v>
      </c>
      <c r="K1140" s="57" t="e">
        <f aca="false">INDEX(lava,MATCH(B1140,SumMonths,0),2)</f>
        <v>#N/A</v>
      </c>
    </row>
    <row r="1141" customFormat="false" ht="12.75" hidden="false" customHeight="false" outlineLevel="0" collapsed="false">
      <c r="A1141" s="57" t="e">
        <f aca="false">INDEX(BucketTable,MATCH(B1141,SumMonths,0),1)</f>
        <v>#N/A</v>
      </c>
      <c r="K1141" s="57" t="e">
        <f aca="false">INDEX(lava,MATCH(B1141,SumMonths,0),2)</f>
        <v>#N/A</v>
      </c>
    </row>
    <row r="1142" customFormat="false" ht="12.75" hidden="false" customHeight="false" outlineLevel="0" collapsed="false">
      <c r="A1142" s="57" t="e">
        <f aca="false">INDEX(BucketTable,MATCH(B1142,SumMonths,0),1)</f>
        <v>#N/A</v>
      </c>
      <c r="K1142" s="57" t="e">
        <f aca="false">INDEX(lava,MATCH(B1142,SumMonths,0),2)</f>
        <v>#N/A</v>
      </c>
    </row>
    <row r="1143" customFormat="false" ht="12.75" hidden="false" customHeight="false" outlineLevel="0" collapsed="false">
      <c r="A1143" s="57" t="e">
        <f aca="false">INDEX(BucketTable,MATCH(B1143,SumMonths,0),1)</f>
        <v>#N/A</v>
      </c>
      <c r="K1143" s="57" t="e">
        <f aca="false">INDEX(lava,MATCH(B1143,SumMonths,0),2)</f>
        <v>#N/A</v>
      </c>
    </row>
    <row r="1144" customFormat="false" ht="12.75" hidden="false" customHeight="false" outlineLevel="0" collapsed="false">
      <c r="A1144" s="57" t="e">
        <f aca="false">INDEX(BucketTable,MATCH(B1144,SumMonths,0),1)</f>
        <v>#N/A</v>
      </c>
      <c r="K1144" s="57" t="e">
        <f aca="false">INDEX(lava,MATCH(B1144,SumMonths,0),2)</f>
        <v>#N/A</v>
      </c>
    </row>
    <row r="1145" customFormat="false" ht="12.75" hidden="false" customHeight="false" outlineLevel="0" collapsed="false">
      <c r="A1145" s="57" t="e">
        <f aca="false">INDEX(BucketTable,MATCH(B1145,SumMonths,0),1)</f>
        <v>#N/A</v>
      </c>
      <c r="K1145" s="57" t="e">
        <f aca="false">INDEX(lava,MATCH(B1145,SumMonths,0),2)</f>
        <v>#N/A</v>
      </c>
    </row>
    <row r="1146" customFormat="false" ht="12.75" hidden="false" customHeight="false" outlineLevel="0" collapsed="false">
      <c r="A1146" s="57" t="e">
        <f aca="false">INDEX(BucketTable,MATCH(B1146,SumMonths,0),1)</f>
        <v>#N/A</v>
      </c>
      <c r="K1146" s="57" t="e">
        <f aca="false">INDEX(lava,MATCH(B1146,SumMonths,0),2)</f>
        <v>#N/A</v>
      </c>
    </row>
    <row r="1147" customFormat="false" ht="12.75" hidden="false" customHeight="false" outlineLevel="0" collapsed="false">
      <c r="A1147" s="57" t="e">
        <f aca="false">INDEX(BucketTable,MATCH(B1147,SumMonths,0),1)</f>
        <v>#N/A</v>
      </c>
      <c r="K1147" s="57" t="e">
        <f aca="false">INDEX(lava,MATCH(B1147,SumMonths,0),2)</f>
        <v>#N/A</v>
      </c>
    </row>
    <row r="1148" customFormat="false" ht="12.75" hidden="false" customHeight="false" outlineLevel="0" collapsed="false">
      <c r="A1148" s="57" t="e">
        <f aca="false">INDEX(BucketTable,MATCH(B1148,SumMonths,0),1)</f>
        <v>#N/A</v>
      </c>
      <c r="K1148" s="57" t="e">
        <f aca="false">INDEX(lava,MATCH(B1148,SumMonths,0),2)</f>
        <v>#N/A</v>
      </c>
    </row>
    <row r="1149" customFormat="false" ht="12.75" hidden="false" customHeight="false" outlineLevel="0" collapsed="false">
      <c r="A1149" s="57" t="e">
        <f aca="false">INDEX(BucketTable,MATCH(B1149,SumMonths,0),1)</f>
        <v>#N/A</v>
      </c>
      <c r="K1149" s="57" t="e">
        <f aca="false">INDEX(lava,MATCH(B1149,SumMonths,0),2)</f>
        <v>#N/A</v>
      </c>
    </row>
    <row r="1150" customFormat="false" ht="12.75" hidden="false" customHeight="false" outlineLevel="0" collapsed="false">
      <c r="A1150" s="57" t="e">
        <f aca="false">INDEX(BucketTable,MATCH(B1150,SumMonths,0),1)</f>
        <v>#N/A</v>
      </c>
      <c r="K1150" s="57" t="e">
        <f aca="false">INDEX(lava,MATCH(B1150,SumMonths,0),2)</f>
        <v>#N/A</v>
      </c>
    </row>
    <row r="1151" customFormat="false" ht="12.75" hidden="false" customHeight="false" outlineLevel="0" collapsed="false">
      <c r="A1151" s="57" t="e">
        <f aca="false">INDEX(BucketTable,MATCH(B1151,SumMonths,0),1)</f>
        <v>#N/A</v>
      </c>
      <c r="K1151" s="57" t="e">
        <f aca="false">INDEX(lava,MATCH(B1151,SumMonths,0),2)</f>
        <v>#N/A</v>
      </c>
    </row>
    <row r="1152" customFormat="false" ht="12.75" hidden="false" customHeight="false" outlineLevel="0" collapsed="false">
      <c r="A1152" s="57" t="e">
        <f aca="false">INDEX(BucketTable,MATCH(B1152,SumMonths,0),1)</f>
        <v>#N/A</v>
      </c>
      <c r="K1152" s="57" t="e">
        <f aca="false">INDEX(lava,MATCH(B1152,SumMonths,0),2)</f>
        <v>#N/A</v>
      </c>
    </row>
    <row r="1153" customFormat="false" ht="12.75" hidden="false" customHeight="false" outlineLevel="0" collapsed="false">
      <c r="A1153" s="57" t="e">
        <f aca="false">INDEX(BucketTable,MATCH(B1153,SumMonths,0),1)</f>
        <v>#N/A</v>
      </c>
      <c r="K1153" s="57" t="e">
        <f aca="false">INDEX(lava,MATCH(B1153,SumMonths,0),2)</f>
        <v>#N/A</v>
      </c>
    </row>
    <row r="1154" customFormat="false" ht="12.75" hidden="false" customHeight="false" outlineLevel="0" collapsed="false">
      <c r="A1154" s="57" t="e">
        <f aca="false">INDEX(BucketTable,MATCH(B1154,SumMonths,0),1)</f>
        <v>#N/A</v>
      </c>
      <c r="K1154" s="57" t="e">
        <f aca="false">INDEX(lava,MATCH(B1154,SumMonths,0),2)</f>
        <v>#N/A</v>
      </c>
    </row>
    <row r="1155" customFormat="false" ht="12.75" hidden="false" customHeight="false" outlineLevel="0" collapsed="false">
      <c r="A1155" s="57" t="e">
        <f aca="false">INDEX(BucketTable,MATCH(B1155,SumMonths,0),1)</f>
        <v>#N/A</v>
      </c>
      <c r="K1155" s="57" t="e">
        <f aca="false">INDEX(lava,MATCH(B1155,SumMonths,0),2)</f>
        <v>#N/A</v>
      </c>
    </row>
    <row r="1156" customFormat="false" ht="12.75" hidden="false" customHeight="false" outlineLevel="0" collapsed="false">
      <c r="A1156" s="57" t="e">
        <f aca="false">INDEX(BucketTable,MATCH(B1156,SumMonths,0),1)</f>
        <v>#N/A</v>
      </c>
      <c r="K1156" s="57" t="e">
        <f aca="false">INDEX(lava,MATCH(B1156,SumMonths,0),2)</f>
        <v>#N/A</v>
      </c>
    </row>
    <row r="1157" customFormat="false" ht="12.75" hidden="false" customHeight="false" outlineLevel="0" collapsed="false">
      <c r="A1157" s="57" t="e">
        <f aca="false">INDEX(BucketTable,MATCH(B1157,SumMonths,0),1)</f>
        <v>#N/A</v>
      </c>
      <c r="K1157" s="57" t="e">
        <f aca="false">INDEX(lava,MATCH(B1157,SumMonths,0),2)</f>
        <v>#N/A</v>
      </c>
    </row>
    <row r="1158" customFormat="false" ht="12.75" hidden="false" customHeight="false" outlineLevel="0" collapsed="false">
      <c r="A1158" s="57" t="e">
        <f aca="false">INDEX(BucketTable,MATCH(B1158,SumMonths,0),1)</f>
        <v>#N/A</v>
      </c>
      <c r="K1158" s="57" t="e">
        <f aca="false">INDEX(lava,MATCH(B1158,SumMonths,0),2)</f>
        <v>#N/A</v>
      </c>
    </row>
    <row r="1159" customFormat="false" ht="12.75" hidden="false" customHeight="false" outlineLevel="0" collapsed="false">
      <c r="A1159" s="57" t="e">
        <f aca="false">INDEX(BucketTable,MATCH(B1159,SumMonths,0),1)</f>
        <v>#N/A</v>
      </c>
      <c r="K1159" s="57" t="e">
        <f aca="false">INDEX(lava,MATCH(B1159,SumMonths,0),2)</f>
        <v>#N/A</v>
      </c>
    </row>
    <row r="1160" customFormat="false" ht="12.75" hidden="false" customHeight="false" outlineLevel="0" collapsed="false">
      <c r="A1160" s="57" t="e">
        <f aca="false">INDEX(BucketTable,MATCH(B1160,SumMonths,0),1)</f>
        <v>#N/A</v>
      </c>
      <c r="K1160" s="57" t="e">
        <f aca="false">INDEX(lava,MATCH(B1160,SumMonths,0),2)</f>
        <v>#N/A</v>
      </c>
    </row>
    <row r="1161" customFormat="false" ht="12.75" hidden="false" customHeight="false" outlineLevel="0" collapsed="false">
      <c r="A1161" s="57" t="e">
        <f aca="false">INDEX(BucketTable,MATCH(B1161,SumMonths,0),1)</f>
        <v>#N/A</v>
      </c>
      <c r="K1161" s="57" t="e">
        <f aca="false">INDEX(lava,MATCH(B1161,SumMonths,0),2)</f>
        <v>#N/A</v>
      </c>
    </row>
    <row r="1162" customFormat="false" ht="12.75" hidden="false" customHeight="false" outlineLevel="0" collapsed="false">
      <c r="A1162" s="57" t="e">
        <f aca="false">INDEX(BucketTable,MATCH(B1162,SumMonths,0),1)</f>
        <v>#N/A</v>
      </c>
      <c r="K1162" s="57" t="e">
        <f aca="false">INDEX(lava,MATCH(B1162,SumMonths,0),2)</f>
        <v>#N/A</v>
      </c>
    </row>
    <row r="1163" customFormat="false" ht="12.75" hidden="false" customHeight="false" outlineLevel="0" collapsed="false">
      <c r="A1163" s="57" t="e">
        <f aca="false">INDEX(BucketTable,MATCH(B1163,SumMonths,0),1)</f>
        <v>#N/A</v>
      </c>
      <c r="K1163" s="57" t="e">
        <f aca="false">INDEX(lava,MATCH(B1163,SumMonths,0),2)</f>
        <v>#N/A</v>
      </c>
    </row>
    <row r="1164" customFormat="false" ht="12.75" hidden="false" customHeight="false" outlineLevel="0" collapsed="false">
      <c r="A1164" s="57" t="e">
        <f aca="false">INDEX(BucketTable,MATCH(B1164,SumMonths,0),1)</f>
        <v>#N/A</v>
      </c>
      <c r="K1164" s="57" t="e">
        <f aca="false">INDEX(lava,MATCH(B1164,SumMonths,0),2)</f>
        <v>#N/A</v>
      </c>
    </row>
    <row r="1165" customFormat="false" ht="12.75" hidden="false" customHeight="false" outlineLevel="0" collapsed="false">
      <c r="A1165" s="57" t="e">
        <f aca="false">INDEX(BucketTable,MATCH(B1165,SumMonths,0),1)</f>
        <v>#N/A</v>
      </c>
      <c r="K1165" s="57" t="e">
        <f aca="false">INDEX(lava,MATCH(B1165,SumMonths,0),2)</f>
        <v>#N/A</v>
      </c>
    </row>
    <row r="1166" customFormat="false" ht="12.75" hidden="false" customHeight="false" outlineLevel="0" collapsed="false">
      <c r="A1166" s="57" t="e">
        <f aca="false">INDEX(BucketTable,MATCH(B1166,SumMonths,0),1)</f>
        <v>#N/A</v>
      </c>
      <c r="K1166" s="57" t="e">
        <f aca="false">INDEX(lava,MATCH(B1166,SumMonths,0),2)</f>
        <v>#N/A</v>
      </c>
    </row>
    <row r="1167" customFormat="false" ht="12.75" hidden="false" customHeight="false" outlineLevel="0" collapsed="false">
      <c r="A1167" s="57" t="e">
        <f aca="false">INDEX(BucketTable,MATCH(B1167,SumMonths,0),1)</f>
        <v>#N/A</v>
      </c>
      <c r="K1167" s="57" t="e">
        <f aca="false">INDEX(lava,MATCH(B1167,SumMonths,0),2)</f>
        <v>#N/A</v>
      </c>
    </row>
    <row r="1168" customFormat="false" ht="12.75" hidden="false" customHeight="false" outlineLevel="0" collapsed="false">
      <c r="A1168" s="57" t="e">
        <f aca="false">INDEX(BucketTable,MATCH(B1168,SumMonths,0),1)</f>
        <v>#N/A</v>
      </c>
      <c r="K1168" s="57" t="e">
        <f aca="false">INDEX(lava,MATCH(B1168,SumMonths,0),2)</f>
        <v>#N/A</v>
      </c>
    </row>
    <row r="1169" customFormat="false" ht="12.75" hidden="false" customHeight="false" outlineLevel="0" collapsed="false">
      <c r="A1169" s="57" t="e">
        <f aca="false">INDEX(BucketTable,MATCH(B1169,SumMonths,0),1)</f>
        <v>#N/A</v>
      </c>
      <c r="K1169" s="57" t="e">
        <f aca="false">INDEX(lava,MATCH(B1169,SumMonths,0),2)</f>
        <v>#N/A</v>
      </c>
    </row>
    <row r="1170" customFormat="false" ht="12.75" hidden="false" customHeight="false" outlineLevel="0" collapsed="false">
      <c r="A1170" s="57" t="e">
        <f aca="false">INDEX(BucketTable,MATCH(B1170,SumMonths,0),1)</f>
        <v>#N/A</v>
      </c>
      <c r="K1170" s="57" t="e">
        <f aca="false">INDEX(lava,MATCH(B1170,SumMonths,0),2)</f>
        <v>#N/A</v>
      </c>
    </row>
    <row r="1171" customFormat="false" ht="12.75" hidden="false" customHeight="false" outlineLevel="0" collapsed="false">
      <c r="A1171" s="57" t="e">
        <f aca="false">INDEX(BucketTable,MATCH(B1171,SumMonths,0),1)</f>
        <v>#N/A</v>
      </c>
      <c r="K1171" s="57" t="e">
        <f aca="false">INDEX(lava,MATCH(B1171,SumMonths,0),2)</f>
        <v>#N/A</v>
      </c>
    </row>
    <row r="1172" customFormat="false" ht="12.75" hidden="false" customHeight="false" outlineLevel="0" collapsed="false">
      <c r="A1172" s="57" t="e">
        <f aca="false">INDEX(BucketTable,MATCH(B1172,SumMonths,0),1)</f>
        <v>#N/A</v>
      </c>
      <c r="K1172" s="57" t="e">
        <f aca="false">INDEX(lava,MATCH(B1172,SumMonths,0),2)</f>
        <v>#N/A</v>
      </c>
    </row>
    <row r="1173" customFormat="false" ht="12.75" hidden="false" customHeight="false" outlineLevel="0" collapsed="false">
      <c r="A1173" s="57" t="e">
        <f aca="false">INDEX(BucketTable,MATCH(B1173,SumMonths,0),1)</f>
        <v>#N/A</v>
      </c>
      <c r="K1173" s="57" t="e">
        <f aca="false">INDEX(lava,MATCH(B1173,SumMonths,0),2)</f>
        <v>#N/A</v>
      </c>
    </row>
    <row r="1174" customFormat="false" ht="12.75" hidden="false" customHeight="false" outlineLevel="0" collapsed="false">
      <c r="A1174" s="57" t="e">
        <f aca="false">INDEX(BucketTable,MATCH(B1174,SumMonths,0),1)</f>
        <v>#N/A</v>
      </c>
      <c r="K1174" s="57" t="e">
        <f aca="false">INDEX(lava,MATCH(B1174,SumMonths,0),2)</f>
        <v>#N/A</v>
      </c>
    </row>
    <row r="1175" customFormat="false" ht="12.75" hidden="false" customHeight="false" outlineLevel="0" collapsed="false">
      <c r="A1175" s="57" t="e">
        <f aca="false">INDEX(BucketTable,MATCH(B1175,SumMonths,0),1)</f>
        <v>#N/A</v>
      </c>
      <c r="K1175" s="57" t="e">
        <f aca="false">INDEX(lava,MATCH(B1175,SumMonths,0),2)</f>
        <v>#N/A</v>
      </c>
    </row>
    <row r="1176" customFormat="false" ht="12.75" hidden="false" customHeight="false" outlineLevel="0" collapsed="false">
      <c r="A1176" s="57" t="e">
        <f aca="false">INDEX(BucketTable,MATCH(B1176,SumMonths,0),1)</f>
        <v>#N/A</v>
      </c>
      <c r="K1176" s="57" t="e">
        <f aca="false">INDEX(lava,MATCH(B1176,SumMonths,0),2)</f>
        <v>#N/A</v>
      </c>
    </row>
    <row r="1177" customFormat="false" ht="12.75" hidden="false" customHeight="false" outlineLevel="0" collapsed="false">
      <c r="A1177" s="57" t="e">
        <f aca="false">INDEX(BucketTable,MATCH(B1177,SumMonths,0),1)</f>
        <v>#N/A</v>
      </c>
      <c r="K1177" s="57" t="e">
        <f aca="false">INDEX(lava,MATCH(B1177,SumMonths,0),2)</f>
        <v>#N/A</v>
      </c>
    </row>
    <row r="1178" customFormat="false" ht="12.75" hidden="false" customHeight="false" outlineLevel="0" collapsed="false">
      <c r="A1178" s="57" t="e">
        <f aca="false">INDEX(BucketTable,MATCH(B1178,SumMonths,0),1)</f>
        <v>#N/A</v>
      </c>
      <c r="K1178" s="57" t="e">
        <f aca="false">INDEX(lava,MATCH(B1178,SumMonths,0),2)</f>
        <v>#N/A</v>
      </c>
    </row>
    <row r="1179" customFormat="false" ht="12.75" hidden="false" customHeight="false" outlineLevel="0" collapsed="false">
      <c r="A1179" s="57" t="e">
        <f aca="false">INDEX(BucketTable,MATCH(B1179,SumMonths,0),1)</f>
        <v>#N/A</v>
      </c>
      <c r="K1179" s="57" t="e">
        <f aca="false">INDEX(lava,MATCH(B1179,SumMonths,0),2)</f>
        <v>#N/A</v>
      </c>
    </row>
    <row r="1180" customFormat="false" ht="12.75" hidden="false" customHeight="false" outlineLevel="0" collapsed="false">
      <c r="A1180" s="57" t="e">
        <f aca="false">INDEX(BucketTable,MATCH(B1180,SumMonths,0),1)</f>
        <v>#N/A</v>
      </c>
      <c r="K1180" s="57" t="e">
        <f aca="false">INDEX(lava,MATCH(B1180,SumMonths,0),2)</f>
        <v>#N/A</v>
      </c>
    </row>
    <row r="1181" customFormat="false" ht="12.75" hidden="false" customHeight="false" outlineLevel="0" collapsed="false">
      <c r="A1181" s="57" t="e">
        <f aca="false">INDEX(BucketTable,MATCH(B1181,SumMonths,0),1)</f>
        <v>#N/A</v>
      </c>
      <c r="K1181" s="57" t="e">
        <f aca="false">INDEX(lava,MATCH(B1181,SumMonths,0),2)</f>
        <v>#N/A</v>
      </c>
    </row>
    <row r="1182" customFormat="false" ht="12.75" hidden="false" customHeight="false" outlineLevel="0" collapsed="false">
      <c r="A1182" s="57" t="e">
        <f aca="false">INDEX(BucketTable,MATCH(B1182,SumMonths,0),1)</f>
        <v>#N/A</v>
      </c>
      <c r="K1182" s="57" t="e">
        <f aca="false">INDEX(lava,MATCH(B1182,SumMonths,0),2)</f>
        <v>#N/A</v>
      </c>
    </row>
    <row r="1183" customFormat="false" ht="12.75" hidden="false" customHeight="false" outlineLevel="0" collapsed="false">
      <c r="A1183" s="57" t="e">
        <f aca="false">INDEX(BucketTable,MATCH(B1183,SumMonths,0),1)</f>
        <v>#N/A</v>
      </c>
      <c r="K1183" s="57" t="e">
        <f aca="false">INDEX(lava,MATCH(B1183,SumMonths,0),2)</f>
        <v>#N/A</v>
      </c>
    </row>
    <row r="1184" customFormat="false" ht="12.75" hidden="false" customHeight="false" outlineLevel="0" collapsed="false">
      <c r="A1184" s="57" t="e">
        <f aca="false">INDEX(BucketTable,MATCH(B1184,SumMonths,0),1)</f>
        <v>#N/A</v>
      </c>
      <c r="K1184" s="57" t="e">
        <f aca="false">INDEX(lava,MATCH(B1184,SumMonths,0),2)</f>
        <v>#N/A</v>
      </c>
    </row>
    <row r="1185" customFormat="false" ht="12.75" hidden="false" customHeight="false" outlineLevel="0" collapsed="false">
      <c r="A1185" s="57" t="e">
        <f aca="false">INDEX(BucketTable,MATCH(B1185,SumMonths,0),1)</f>
        <v>#N/A</v>
      </c>
      <c r="K1185" s="57" t="e">
        <f aca="false">INDEX(lava,MATCH(B1185,SumMonths,0),2)</f>
        <v>#N/A</v>
      </c>
    </row>
    <row r="1186" customFormat="false" ht="12.75" hidden="false" customHeight="false" outlineLevel="0" collapsed="false">
      <c r="A1186" s="57" t="e">
        <f aca="false">INDEX(BucketTable,MATCH(B1186,SumMonths,0),1)</f>
        <v>#N/A</v>
      </c>
      <c r="K1186" s="57" t="e">
        <f aca="false">INDEX(lava,MATCH(B1186,SumMonths,0),2)</f>
        <v>#N/A</v>
      </c>
    </row>
    <row r="1187" customFormat="false" ht="12.75" hidden="false" customHeight="false" outlineLevel="0" collapsed="false">
      <c r="A1187" s="57" t="e">
        <f aca="false">INDEX(BucketTable,MATCH(B1187,SumMonths,0),1)</f>
        <v>#N/A</v>
      </c>
      <c r="K1187" s="57" t="e">
        <f aca="false">INDEX(lava,MATCH(B1187,SumMonths,0),2)</f>
        <v>#N/A</v>
      </c>
    </row>
    <row r="1188" customFormat="false" ht="12.75" hidden="false" customHeight="false" outlineLevel="0" collapsed="false">
      <c r="A1188" s="57" t="e">
        <f aca="false">INDEX(BucketTable,MATCH(B1188,SumMonths,0),1)</f>
        <v>#N/A</v>
      </c>
      <c r="K1188" s="57" t="e">
        <f aca="false">INDEX(lava,MATCH(B1188,SumMonths,0),2)</f>
        <v>#N/A</v>
      </c>
    </row>
    <row r="1189" customFormat="false" ht="12.75" hidden="false" customHeight="false" outlineLevel="0" collapsed="false">
      <c r="A1189" s="57" t="e">
        <f aca="false">INDEX(BucketTable,MATCH(B1189,SumMonths,0),1)</f>
        <v>#N/A</v>
      </c>
      <c r="K1189" s="57" t="e">
        <f aca="false">INDEX(lava,MATCH(B1189,SumMonths,0),2)</f>
        <v>#N/A</v>
      </c>
    </row>
    <row r="1190" customFormat="false" ht="12.75" hidden="false" customHeight="false" outlineLevel="0" collapsed="false">
      <c r="A1190" s="57" t="e">
        <f aca="false">INDEX(BucketTable,MATCH(B1190,SumMonths,0),1)</f>
        <v>#N/A</v>
      </c>
      <c r="K1190" s="57" t="e">
        <f aca="false">INDEX(lava,MATCH(B1190,SumMonths,0),2)</f>
        <v>#N/A</v>
      </c>
    </row>
    <row r="1191" customFormat="false" ht="12.75" hidden="false" customHeight="false" outlineLevel="0" collapsed="false">
      <c r="A1191" s="57" t="e">
        <f aca="false">INDEX(BucketTable,MATCH(B1191,SumMonths,0),1)</f>
        <v>#N/A</v>
      </c>
      <c r="K1191" s="57" t="e">
        <f aca="false">INDEX(lava,MATCH(B1191,SumMonths,0),2)</f>
        <v>#N/A</v>
      </c>
    </row>
    <row r="1192" customFormat="false" ht="12.75" hidden="false" customHeight="false" outlineLevel="0" collapsed="false">
      <c r="A1192" s="57" t="e">
        <f aca="false">INDEX(BucketTable,MATCH(B1192,SumMonths,0),1)</f>
        <v>#N/A</v>
      </c>
      <c r="K1192" s="57" t="e">
        <f aca="false">INDEX(lava,MATCH(B1192,SumMonths,0),2)</f>
        <v>#N/A</v>
      </c>
    </row>
    <row r="1193" customFormat="false" ht="12.75" hidden="false" customHeight="false" outlineLevel="0" collapsed="false">
      <c r="A1193" s="57" t="e">
        <f aca="false">INDEX(BucketTable,MATCH(B1193,SumMonths,0),1)</f>
        <v>#N/A</v>
      </c>
      <c r="K1193" s="57" t="e">
        <f aca="false">INDEX(lava,MATCH(B1193,SumMonths,0),2)</f>
        <v>#N/A</v>
      </c>
    </row>
    <row r="1194" customFormat="false" ht="12.75" hidden="false" customHeight="false" outlineLevel="0" collapsed="false">
      <c r="A1194" s="57" t="e">
        <f aca="false">INDEX(BucketTable,MATCH(B1194,SumMonths,0),1)</f>
        <v>#N/A</v>
      </c>
      <c r="K1194" s="57" t="e">
        <f aca="false">INDEX(lava,MATCH(B1194,SumMonths,0),2)</f>
        <v>#N/A</v>
      </c>
    </row>
    <row r="1195" customFormat="false" ht="12.75" hidden="false" customHeight="false" outlineLevel="0" collapsed="false">
      <c r="A1195" s="57" t="e">
        <f aca="false">INDEX(BucketTable,MATCH(B1195,SumMonths,0),1)</f>
        <v>#N/A</v>
      </c>
      <c r="K1195" s="57" t="e">
        <f aca="false">INDEX(lava,MATCH(B1195,SumMonths,0),2)</f>
        <v>#N/A</v>
      </c>
    </row>
    <row r="1196" customFormat="false" ht="12.75" hidden="false" customHeight="false" outlineLevel="0" collapsed="false">
      <c r="A1196" s="57" t="e">
        <f aca="false">INDEX(BucketTable,MATCH(B1196,SumMonths,0),1)</f>
        <v>#N/A</v>
      </c>
      <c r="K1196" s="57" t="e">
        <f aca="false">INDEX(lava,MATCH(B1196,SumMonths,0),2)</f>
        <v>#N/A</v>
      </c>
    </row>
    <row r="1197" customFormat="false" ht="12.75" hidden="false" customHeight="false" outlineLevel="0" collapsed="false">
      <c r="A1197" s="57" t="e">
        <f aca="false">INDEX(BucketTable,MATCH(B1197,SumMonths,0),1)</f>
        <v>#N/A</v>
      </c>
      <c r="K1197" s="57" t="e">
        <f aca="false">INDEX(lava,MATCH(B1197,SumMonths,0),2)</f>
        <v>#N/A</v>
      </c>
    </row>
    <row r="1198" customFormat="false" ht="12.75" hidden="false" customHeight="false" outlineLevel="0" collapsed="false">
      <c r="A1198" s="57" t="e">
        <f aca="false">INDEX(BucketTable,MATCH(B1198,SumMonths,0),1)</f>
        <v>#N/A</v>
      </c>
      <c r="K1198" s="57" t="e">
        <f aca="false">INDEX(lava,MATCH(B1198,SumMonths,0),2)</f>
        <v>#N/A</v>
      </c>
    </row>
    <row r="1199" customFormat="false" ht="12.75" hidden="false" customHeight="false" outlineLevel="0" collapsed="false">
      <c r="A1199" s="57" t="e">
        <f aca="false">INDEX(BucketTable,MATCH(B1199,SumMonths,0),1)</f>
        <v>#N/A</v>
      </c>
      <c r="K1199" s="57" t="e">
        <f aca="false">INDEX(lava,MATCH(B1199,SumMonths,0),2)</f>
        <v>#N/A</v>
      </c>
    </row>
    <row r="1200" customFormat="false" ht="12.75" hidden="false" customHeight="false" outlineLevel="0" collapsed="false">
      <c r="A1200" s="57" t="e">
        <f aca="false">INDEX(BucketTable,MATCH(B1200,SumMonths,0),1)</f>
        <v>#N/A</v>
      </c>
      <c r="K1200" s="57" t="e">
        <f aca="false">INDEX(lava,MATCH(B1200,SumMonths,0),2)</f>
        <v>#N/A</v>
      </c>
    </row>
    <row r="1201" customFormat="false" ht="12.75" hidden="false" customHeight="false" outlineLevel="0" collapsed="false">
      <c r="A1201" s="57" t="e">
        <f aca="false">INDEX(BucketTable,MATCH(B1201,SumMonths,0),1)</f>
        <v>#N/A</v>
      </c>
      <c r="K1201" s="57" t="e">
        <f aca="false">INDEX(lava,MATCH(B1201,SumMonths,0),2)</f>
        <v>#N/A</v>
      </c>
    </row>
    <row r="1202" customFormat="false" ht="12.75" hidden="false" customHeight="false" outlineLevel="0" collapsed="false">
      <c r="A1202" s="57" t="e">
        <f aca="false">INDEX(BucketTable,MATCH(B1202,SumMonths,0),1)</f>
        <v>#N/A</v>
      </c>
      <c r="K1202" s="57" t="e">
        <f aca="false">INDEX(lava,MATCH(B1202,SumMonths,0),2)</f>
        <v>#N/A</v>
      </c>
    </row>
    <row r="1203" customFormat="false" ht="12.75" hidden="false" customHeight="false" outlineLevel="0" collapsed="false">
      <c r="A1203" s="57" t="e">
        <f aca="false">INDEX(BucketTable,MATCH(B1203,SumMonths,0),1)</f>
        <v>#N/A</v>
      </c>
      <c r="K1203" s="57" t="e">
        <f aca="false">INDEX(lava,MATCH(B1203,SumMonths,0),2)</f>
        <v>#N/A</v>
      </c>
    </row>
    <row r="1204" customFormat="false" ht="12.75" hidden="false" customHeight="false" outlineLevel="0" collapsed="false">
      <c r="A1204" s="57" t="e">
        <f aca="false">INDEX(BucketTable,MATCH(B1204,SumMonths,0),1)</f>
        <v>#N/A</v>
      </c>
      <c r="K1204" s="57" t="e">
        <f aca="false">INDEX(lava,MATCH(B1204,SumMonths,0),2)</f>
        <v>#N/A</v>
      </c>
    </row>
    <row r="1205" customFormat="false" ht="12.75" hidden="false" customHeight="false" outlineLevel="0" collapsed="false">
      <c r="A1205" s="57" t="e">
        <f aca="false">INDEX(BucketTable,MATCH(B1205,SumMonths,0),1)</f>
        <v>#N/A</v>
      </c>
      <c r="K1205" s="57" t="e">
        <f aca="false">INDEX(lava,MATCH(B1205,SumMonths,0),2)</f>
        <v>#N/A</v>
      </c>
    </row>
    <row r="1206" customFormat="false" ht="12.75" hidden="false" customHeight="false" outlineLevel="0" collapsed="false">
      <c r="A1206" s="57" t="e">
        <f aca="false">INDEX(BucketTable,MATCH(B1206,SumMonths,0),1)</f>
        <v>#N/A</v>
      </c>
      <c r="K1206" s="57" t="e">
        <f aca="false">INDEX(lava,MATCH(B1206,SumMonths,0),2)</f>
        <v>#N/A</v>
      </c>
    </row>
    <row r="1207" customFormat="false" ht="12.75" hidden="false" customHeight="false" outlineLevel="0" collapsed="false">
      <c r="A1207" s="57" t="e">
        <f aca="false">INDEX(BucketTable,MATCH(B1207,SumMonths,0),1)</f>
        <v>#N/A</v>
      </c>
      <c r="K1207" s="57" t="e">
        <f aca="false">INDEX(lava,MATCH(B1207,SumMonths,0),2)</f>
        <v>#N/A</v>
      </c>
    </row>
    <row r="1208" customFormat="false" ht="12.75" hidden="false" customHeight="false" outlineLevel="0" collapsed="false">
      <c r="A1208" s="57" t="e">
        <f aca="false">INDEX(BucketTable,MATCH(B1208,SumMonths,0),1)</f>
        <v>#N/A</v>
      </c>
      <c r="K1208" s="57" t="e">
        <f aca="false">INDEX(lava,MATCH(B1208,SumMonths,0),2)</f>
        <v>#N/A</v>
      </c>
    </row>
    <row r="1209" customFormat="false" ht="12.75" hidden="false" customHeight="false" outlineLevel="0" collapsed="false">
      <c r="A1209" s="57" t="e">
        <f aca="false">INDEX(BucketTable,MATCH(B1209,SumMonths,0),1)</f>
        <v>#N/A</v>
      </c>
      <c r="K1209" s="57" t="e">
        <f aca="false">INDEX(lava,MATCH(B1209,SumMonths,0),2)</f>
        <v>#N/A</v>
      </c>
    </row>
    <row r="1210" customFormat="false" ht="12.75" hidden="false" customHeight="false" outlineLevel="0" collapsed="false">
      <c r="A1210" s="57" t="e">
        <f aca="false">INDEX(BucketTable,MATCH(B1210,SumMonths,0),1)</f>
        <v>#N/A</v>
      </c>
      <c r="K1210" s="57" t="e">
        <f aca="false">INDEX(lava,MATCH(B1210,SumMonths,0),2)</f>
        <v>#N/A</v>
      </c>
    </row>
    <row r="1211" customFormat="false" ht="12.75" hidden="false" customHeight="false" outlineLevel="0" collapsed="false">
      <c r="A1211" s="57" t="e">
        <f aca="false">INDEX(BucketTable,MATCH(B1211,SumMonths,0),1)</f>
        <v>#N/A</v>
      </c>
      <c r="K1211" s="57" t="e">
        <f aca="false">INDEX(lava,MATCH(B1211,SumMonths,0),2)</f>
        <v>#N/A</v>
      </c>
    </row>
    <row r="1212" customFormat="false" ht="12.75" hidden="false" customHeight="false" outlineLevel="0" collapsed="false">
      <c r="A1212" s="57" t="e">
        <f aca="false">INDEX(BucketTable,MATCH(B1212,SumMonths,0),1)</f>
        <v>#N/A</v>
      </c>
      <c r="K1212" s="57" t="e">
        <f aca="false">INDEX(lava,MATCH(B1212,SumMonths,0),2)</f>
        <v>#N/A</v>
      </c>
    </row>
    <row r="1213" customFormat="false" ht="12.75" hidden="false" customHeight="false" outlineLevel="0" collapsed="false">
      <c r="A1213" s="57" t="e">
        <f aca="false">INDEX(BucketTable,MATCH(B1213,SumMonths,0),1)</f>
        <v>#N/A</v>
      </c>
      <c r="K1213" s="57" t="e">
        <f aca="false">INDEX(lava,MATCH(B1213,SumMonths,0),2)</f>
        <v>#N/A</v>
      </c>
    </row>
    <row r="1214" customFormat="false" ht="12.75" hidden="false" customHeight="false" outlineLevel="0" collapsed="false">
      <c r="A1214" s="57" t="e">
        <f aca="false">INDEX(BucketTable,MATCH(B1214,SumMonths,0),1)</f>
        <v>#N/A</v>
      </c>
      <c r="K1214" s="57" t="e">
        <f aca="false">INDEX(lava,MATCH(B1214,SumMonths,0),2)</f>
        <v>#N/A</v>
      </c>
    </row>
    <row r="1215" customFormat="false" ht="12.75" hidden="false" customHeight="false" outlineLevel="0" collapsed="false">
      <c r="A1215" s="57" t="e">
        <f aca="false">INDEX(BucketTable,MATCH(B1215,SumMonths,0),1)</f>
        <v>#N/A</v>
      </c>
      <c r="K1215" s="57" t="e">
        <f aca="false">INDEX(lava,MATCH(B1215,SumMonths,0),2)</f>
        <v>#N/A</v>
      </c>
    </row>
    <row r="1216" customFormat="false" ht="12.75" hidden="false" customHeight="false" outlineLevel="0" collapsed="false">
      <c r="A1216" s="57" t="e">
        <f aca="false">INDEX(BucketTable,MATCH(B1216,SumMonths,0),1)</f>
        <v>#N/A</v>
      </c>
      <c r="K1216" s="57" t="e">
        <f aca="false">INDEX(lava,MATCH(B1216,SumMonths,0),2)</f>
        <v>#N/A</v>
      </c>
    </row>
    <row r="1217" customFormat="false" ht="12.75" hidden="false" customHeight="false" outlineLevel="0" collapsed="false">
      <c r="A1217" s="57" t="e">
        <f aca="false">INDEX(BucketTable,MATCH(B1217,SumMonths,0),1)</f>
        <v>#N/A</v>
      </c>
      <c r="K1217" s="57" t="e">
        <f aca="false">INDEX(lava,MATCH(B1217,SumMonths,0),2)</f>
        <v>#N/A</v>
      </c>
    </row>
    <row r="1218" customFormat="false" ht="12.75" hidden="false" customHeight="false" outlineLevel="0" collapsed="false">
      <c r="A1218" s="57" t="e">
        <f aca="false">INDEX(BucketTable,MATCH(B1218,SumMonths,0),1)</f>
        <v>#N/A</v>
      </c>
      <c r="K1218" s="57" t="e">
        <f aca="false">INDEX(lava,MATCH(B1218,SumMonths,0),2)</f>
        <v>#N/A</v>
      </c>
    </row>
    <row r="1219" customFormat="false" ht="12.75" hidden="false" customHeight="false" outlineLevel="0" collapsed="false">
      <c r="A1219" s="57" t="e">
        <f aca="false">INDEX(BucketTable,MATCH(B1219,SumMonths,0),1)</f>
        <v>#N/A</v>
      </c>
      <c r="K1219" s="57" t="e">
        <f aca="false">INDEX(lava,MATCH(B1219,SumMonths,0),2)</f>
        <v>#N/A</v>
      </c>
    </row>
    <row r="1220" customFormat="false" ht="12.75" hidden="false" customHeight="false" outlineLevel="0" collapsed="false">
      <c r="A1220" s="57" t="e">
        <f aca="false">INDEX(BucketTable,MATCH(B1220,SumMonths,0),1)</f>
        <v>#N/A</v>
      </c>
      <c r="K1220" s="57" t="e">
        <f aca="false">INDEX(lava,MATCH(B1220,SumMonths,0),2)</f>
        <v>#N/A</v>
      </c>
    </row>
    <row r="1221" customFormat="false" ht="12.75" hidden="false" customHeight="false" outlineLevel="0" collapsed="false">
      <c r="A1221" s="57" t="e">
        <f aca="false">INDEX(BucketTable,MATCH(B1221,SumMonths,0),1)</f>
        <v>#N/A</v>
      </c>
      <c r="K1221" s="57" t="e">
        <f aca="false">INDEX(lava,MATCH(B1221,SumMonths,0),2)</f>
        <v>#N/A</v>
      </c>
    </row>
    <row r="1222" customFormat="false" ht="12.75" hidden="false" customHeight="false" outlineLevel="0" collapsed="false">
      <c r="A1222" s="57" t="e">
        <f aca="false">INDEX(BucketTable,MATCH(B1222,SumMonths,0),1)</f>
        <v>#N/A</v>
      </c>
      <c r="K1222" s="57" t="e">
        <f aca="false">INDEX(lava,MATCH(B1222,SumMonths,0),2)</f>
        <v>#N/A</v>
      </c>
    </row>
    <row r="1223" customFormat="false" ht="12.75" hidden="false" customHeight="false" outlineLevel="0" collapsed="false">
      <c r="A1223" s="57" t="e">
        <f aca="false">INDEX(BucketTable,MATCH(B1223,SumMonths,0),1)</f>
        <v>#N/A</v>
      </c>
      <c r="K1223" s="57" t="e">
        <f aca="false">INDEX(lava,MATCH(B1223,SumMonths,0),2)</f>
        <v>#N/A</v>
      </c>
    </row>
    <row r="1224" customFormat="false" ht="12.75" hidden="false" customHeight="false" outlineLevel="0" collapsed="false">
      <c r="A1224" s="57" t="e">
        <f aca="false">INDEX(BucketTable,MATCH(B1224,SumMonths,0),1)</f>
        <v>#N/A</v>
      </c>
      <c r="K1224" s="57" t="e">
        <f aca="false">INDEX(lava,MATCH(B1224,SumMonths,0),2)</f>
        <v>#N/A</v>
      </c>
    </row>
    <row r="1225" customFormat="false" ht="12.75" hidden="false" customHeight="false" outlineLevel="0" collapsed="false">
      <c r="A1225" s="57" t="e">
        <f aca="false">INDEX(BucketTable,MATCH(B1225,SumMonths,0),1)</f>
        <v>#N/A</v>
      </c>
      <c r="K1225" s="57" t="e">
        <f aca="false">INDEX(lava,MATCH(B1225,SumMonths,0),2)</f>
        <v>#N/A</v>
      </c>
    </row>
    <row r="1226" customFormat="false" ht="12.75" hidden="false" customHeight="false" outlineLevel="0" collapsed="false">
      <c r="A1226" s="57" t="e">
        <f aca="false">INDEX(BucketTable,MATCH(B1226,SumMonths,0),1)</f>
        <v>#N/A</v>
      </c>
      <c r="K1226" s="57" t="e">
        <f aca="false">INDEX(lava,MATCH(B1226,SumMonths,0),2)</f>
        <v>#N/A</v>
      </c>
    </row>
    <row r="1227" customFormat="false" ht="12.75" hidden="false" customHeight="false" outlineLevel="0" collapsed="false">
      <c r="A1227" s="57" t="e">
        <f aca="false">INDEX(BucketTable,MATCH(B1227,SumMonths,0),1)</f>
        <v>#N/A</v>
      </c>
      <c r="K1227" s="57" t="e">
        <f aca="false">INDEX(lava,MATCH(B1227,SumMonths,0),2)</f>
        <v>#N/A</v>
      </c>
    </row>
    <row r="1228" customFormat="false" ht="12.75" hidden="false" customHeight="false" outlineLevel="0" collapsed="false">
      <c r="A1228" s="57" t="e">
        <f aca="false">INDEX(BucketTable,MATCH(B1228,SumMonths,0),1)</f>
        <v>#N/A</v>
      </c>
      <c r="K1228" s="57" t="e">
        <f aca="false">INDEX(lava,MATCH(B1228,SumMonths,0),2)</f>
        <v>#N/A</v>
      </c>
    </row>
    <row r="1229" customFormat="false" ht="12.75" hidden="false" customHeight="false" outlineLevel="0" collapsed="false">
      <c r="A1229" s="57" t="e">
        <f aca="false">INDEX(BucketTable,MATCH(B1229,SumMonths,0),1)</f>
        <v>#N/A</v>
      </c>
      <c r="K1229" s="57" t="e">
        <f aca="false">INDEX(lava,MATCH(B1229,SumMonths,0),2)</f>
        <v>#N/A</v>
      </c>
    </row>
    <row r="1230" customFormat="false" ht="12.75" hidden="false" customHeight="false" outlineLevel="0" collapsed="false">
      <c r="A1230" s="57" t="e">
        <f aca="false">INDEX(BucketTable,MATCH(B1230,SumMonths,0),1)</f>
        <v>#N/A</v>
      </c>
      <c r="K1230" s="57" t="e">
        <f aca="false">INDEX(lava,MATCH(B1230,SumMonths,0),2)</f>
        <v>#N/A</v>
      </c>
    </row>
    <row r="1231" customFormat="false" ht="12.75" hidden="false" customHeight="false" outlineLevel="0" collapsed="false">
      <c r="A1231" s="57" t="e">
        <f aca="false">INDEX(BucketTable,MATCH(B1231,SumMonths,0),1)</f>
        <v>#N/A</v>
      </c>
      <c r="K1231" s="57" t="e">
        <f aca="false">INDEX(lava,MATCH(B1231,SumMonths,0),2)</f>
        <v>#N/A</v>
      </c>
    </row>
    <row r="1232" customFormat="false" ht="12.75" hidden="false" customHeight="false" outlineLevel="0" collapsed="false">
      <c r="A1232" s="57" t="e">
        <f aca="false">INDEX(BucketTable,MATCH(B1232,SumMonths,0),1)</f>
        <v>#N/A</v>
      </c>
      <c r="K1232" s="57" t="e">
        <f aca="false">INDEX(lava,MATCH(B1232,SumMonths,0),2)</f>
        <v>#N/A</v>
      </c>
    </row>
    <row r="1233" customFormat="false" ht="12.75" hidden="false" customHeight="false" outlineLevel="0" collapsed="false">
      <c r="A1233" s="57" t="e">
        <f aca="false">INDEX(BucketTable,MATCH(B1233,SumMonths,0),1)</f>
        <v>#N/A</v>
      </c>
      <c r="K1233" s="57" t="e">
        <f aca="false">INDEX(lava,MATCH(B1233,SumMonths,0),2)</f>
        <v>#N/A</v>
      </c>
    </row>
    <row r="1234" customFormat="false" ht="12.75" hidden="false" customHeight="false" outlineLevel="0" collapsed="false">
      <c r="A1234" s="57" t="e">
        <f aca="false">INDEX(BucketTable,MATCH(B1234,SumMonths,0),1)</f>
        <v>#N/A</v>
      </c>
      <c r="K1234" s="57" t="e">
        <f aca="false">INDEX(lava,MATCH(B1234,SumMonths,0),2)</f>
        <v>#N/A</v>
      </c>
    </row>
    <row r="1235" customFormat="false" ht="12.75" hidden="false" customHeight="false" outlineLevel="0" collapsed="false">
      <c r="A1235" s="57" t="e">
        <f aca="false">INDEX(BucketTable,MATCH(B1235,SumMonths,0),1)</f>
        <v>#N/A</v>
      </c>
      <c r="K1235" s="57" t="e">
        <f aca="false">INDEX(lava,MATCH(B1235,SumMonths,0),2)</f>
        <v>#N/A</v>
      </c>
    </row>
    <row r="1236" customFormat="false" ht="12.75" hidden="false" customHeight="false" outlineLevel="0" collapsed="false">
      <c r="A1236" s="57" t="e">
        <f aca="false">INDEX(BucketTable,MATCH(B1236,SumMonths,0),1)</f>
        <v>#N/A</v>
      </c>
      <c r="K1236" s="57" t="e">
        <f aca="false">INDEX(lava,MATCH(B1236,SumMonths,0),2)</f>
        <v>#N/A</v>
      </c>
    </row>
    <row r="1237" customFormat="false" ht="12.75" hidden="false" customHeight="false" outlineLevel="0" collapsed="false">
      <c r="A1237" s="57" t="e">
        <f aca="false">INDEX(BucketTable,MATCH(B1237,SumMonths,0),1)</f>
        <v>#N/A</v>
      </c>
      <c r="K1237" s="57" t="e">
        <f aca="false">INDEX(lava,MATCH(B1237,SumMonths,0),2)</f>
        <v>#N/A</v>
      </c>
    </row>
    <row r="1238" customFormat="false" ht="12.75" hidden="false" customHeight="false" outlineLevel="0" collapsed="false">
      <c r="A1238" s="57" t="e">
        <f aca="false">INDEX(BucketTable,MATCH(B1238,SumMonths,0),1)</f>
        <v>#N/A</v>
      </c>
      <c r="K1238" s="57" t="e">
        <f aca="false">INDEX(lava,MATCH(B1238,SumMonths,0),2)</f>
        <v>#N/A</v>
      </c>
    </row>
    <row r="1239" customFormat="false" ht="12.75" hidden="false" customHeight="false" outlineLevel="0" collapsed="false">
      <c r="A1239" s="57" t="e">
        <f aca="false">INDEX(BucketTable,MATCH(B1239,SumMonths,0),1)</f>
        <v>#N/A</v>
      </c>
      <c r="K1239" s="57" t="e">
        <f aca="false">INDEX(lava,MATCH(B1239,SumMonths,0),2)</f>
        <v>#N/A</v>
      </c>
    </row>
    <row r="1240" customFormat="false" ht="12.75" hidden="false" customHeight="false" outlineLevel="0" collapsed="false">
      <c r="A1240" s="57" t="e">
        <f aca="false">INDEX(BucketTable,MATCH(B1240,SumMonths,0),1)</f>
        <v>#N/A</v>
      </c>
      <c r="K1240" s="57" t="e">
        <f aca="false">INDEX(lava,MATCH(B1240,SumMonths,0),2)</f>
        <v>#N/A</v>
      </c>
    </row>
    <row r="1241" customFormat="false" ht="12.75" hidden="false" customHeight="false" outlineLevel="0" collapsed="false">
      <c r="A1241" s="57" t="e">
        <f aca="false">INDEX(BucketTable,MATCH(B1241,SumMonths,0),1)</f>
        <v>#N/A</v>
      </c>
      <c r="K1241" s="57" t="e">
        <f aca="false">INDEX(lava,MATCH(B1241,SumMonths,0),2)</f>
        <v>#N/A</v>
      </c>
    </row>
    <row r="1242" customFormat="false" ht="12.75" hidden="false" customHeight="false" outlineLevel="0" collapsed="false">
      <c r="A1242" s="57" t="e">
        <f aca="false">INDEX(BucketTable,MATCH(B1242,SumMonths,0),1)</f>
        <v>#N/A</v>
      </c>
      <c r="K1242" s="57" t="e">
        <f aca="false">INDEX(lava,MATCH(B1242,SumMonths,0),2)</f>
        <v>#N/A</v>
      </c>
    </row>
    <row r="1243" customFormat="false" ht="12.75" hidden="false" customHeight="false" outlineLevel="0" collapsed="false">
      <c r="A1243" s="57" t="e">
        <f aca="false">INDEX(BucketTable,MATCH(B1243,SumMonths,0),1)</f>
        <v>#N/A</v>
      </c>
      <c r="K1243" s="57" t="e">
        <f aca="false">INDEX(lava,MATCH(B1243,SumMonths,0),2)</f>
        <v>#N/A</v>
      </c>
    </row>
    <row r="1244" customFormat="false" ht="12.75" hidden="false" customHeight="false" outlineLevel="0" collapsed="false">
      <c r="A1244" s="57" t="e">
        <f aca="false">INDEX(BucketTable,MATCH(B1244,SumMonths,0),1)</f>
        <v>#N/A</v>
      </c>
      <c r="K1244" s="57" t="e">
        <f aca="false">INDEX(lava,MATCH(B1244,SumMonths,0),2)</f>
        <v>#N/A</v>
      </c>
    </row>
    <row r="1245" customFormat="false" ht="12.75" hidden="false" customHeight="false" outlineLevel="0" collapsed="false">
      <c r="A1245" s="57" t="e">
        <f aca="false">INDEX(BucketTable,MATCH(B1245,SumMonths,0),1)</f>
        <v>#N/A</v>
      </c>
      <c r="K1245" s="57" t="e">
        <f aca="false">INDEX(lava,MATCH(B1245,SumMonths,0),2)</f>
        <v>#N/A</v>
      </c>
    </row>
    <row r="1246" customFormat="false" ht="12.75" hidden="false" customHeight="false" outlineLevel="0" collapsed="false">
      <c r="A1246" s="57" t="e">
        <f aca="false">INDEX(BucketTable,MATCH(B1246,SumMonths,0),1)</f>
        <v>#N/A</v>
      </c>
      <c r="K1246" s="57" t="e">
        <f aca="false">INDEX(lava,MATCH(B1246,SumMonths,0),2)</f>
        <v>#N/A</v>
      </c>
    </row>
    <row r="1247" customFormat="false" ht="12.75" hidden="false" customHeight="false" outlineLevel="0" collapsed="false">
      <c r="A1247" s="57" t="e">
        <f aca="false">INDEX(BucketTable,MATCH(B1247,SumMonths,0),1)</f>
        <v>#N/A</v>
      </c>
      <c r="K1247" s="57" t="e">
        <f aca="false">INDEX(lava,MATCH(B1247,SumMonths,0),2)</f>
        <v>#N/A</v>
      </c>
    </row>
    <row r="1248" customFormat="false" ht="12.75" hidden="false" customHeight="false" outlineLevel="0" collapsed="false">
      <c r="A1248" s="57" t="e">
        <f aca="false">INDEX(BucketTable,MATCH(B1248,SumMonths,0),1)</f>
        <v>#N/A</v>
      </c>
      <c r="K1248" s="57" t="e">
        <f aca="false">INDEX(lava,MATCH(B1248,SumMonths,0),2)</f>
        <v>#N/A</v>
      </c>
    </row>
    <row r="1249" customFormat="false" ht="12.75" hidden="false" customHeight="false" outlineLevel="0" collapsed="false">
      <c r="A1249" s="57" t="e">
        <f aca="false">INDEX(BucketTable,MATCH(B1249,SumMonths,0),1)</f>
        <v>#N/A</v>
      </c>
      <c r="K1249" s="57" t="e">
        <f aca="false">INDEX(lava,MATCH(B1249,SumMonths,0),2)</f>
        <v>#N/A</v>
      </c>
    </row>
    <row r="1250" customFormat="false" ht="12.75" hidden="false" customHeight="false" outlineLevel="0" collapsed="false">
      <c r="A1250" s="57" t="e">
        <f aca="false">INDEX(BucketTable,MATCH(B1250,SumMonths,0),1)</f>
        <v>#N/A</v>
      </c>
      <c r="K1250" s="57" t="e">
        <f aca="false">INDEX(lava,MATCH(B1250,SumMonths,0),2)</f>
        <v>#N/A</v>
      </c>
    </row>
    <row r="1251" customFormat="false" ht="12.75" hidden="false" customHeight="false" outlineLevel="0" collapsed="false">
      <c r="A1251" s="57" t="e">
        <f aca="false">INDEX(BucketTable,MATCH(B1251,SumMonths,0),1)</f>
        <v>#N/A</v>
      </c>
      <c r="K1251" s="57" t="e">
        <f aca="false">INDEX(lava,MATCH(B1251,SumMonths,0),2)</f>
        <v>#N/A</v>
      </c>
    </row>
    <row r="1252" customFormat="false" ht="12.75" hidden="false" customHeight="false" outlineLevel="0" collapsed="false">
      <c r="A1252" s="57" t="e">
        <f aca="false">INDEX(BucketTable,MATCH(B1252,SumMonths,0),1)</f>
        <v>#N/A</v>
      </c>
      <c r="K1252" s="57" t="e">
        <f aca="false">INDEX(lava,MATCH(B1252,SumMonths,0),2)</f>
        <v>#N/A</v>
      </c>
    </row>
    <row r="1253" customFormat="false" ht="12.75" hidden="false" customHeight="false" outlineLevel="0" collapsed="false">
      <c r="A1253" s="57" t="e">
        <f aca="false">INDEX(BucketTable,MATCH(B1253,SumMonths,0),1)</f>
        <v>#N/A</v>
      </c>
      <c r="K1253" s="57" t="e">
        <f aca="false">INDEX(lava,MATCH(B1253,SumMonths,0),2)</f>
        <v>#N/A</v>
      </c>
    </row>
    <row r="1254" customFormat="false" ht="12.75" hidden="false" customHeight="false" outlineLevel="0" collapsed="false">
      <c r="A1254" s="57" t="e">
        <f aca="false">INDEX(BucketTable,MATCH(B1254,SumMonths,0),1)</f>
        <v>#N/A</v>
      </c>
      <c r="K1254" s="57" t="e">
        <f aca="false">INDEX(lava,MATCH(B1254,SumMonths,0),2)</f>
        <v>#N/A</v>
      </c>
    </row>
    <row r="1255" customFormat="false" ht="12.75" hidden="false" customHeight="false" outlineLevel="0" collapsed="false">
      <c r="A1255" s="57" t="e">
        <f aca="false">INDEX(BucketTable,MATCH(B1255,SumMonths,0),1)</f>
        <v>#N/A</v>
      </c>
      <c r="K1255" s="57" t="e">
        <f aca="false">INDEX(lava,MATCH(B1255,SumMonths,0),2)</f>
        <v>#N/A</v>
      </c>
    </row>
    <row r="1256" customFormat="false" ht="12.75" hidden="false" customHeight="false" outlineLevel="0" collapsed="false">
      <c r="A1256" s="57" t="e">
        <f aca="false">INDEX(BucketTable,MATCH(B1256,SumMonths,0),1)</f>
        <v>#N/A</v>
      </c>
      <c r="K1256" s="57" t="e">
        <f aca="false">INDEX(lava,MATCH(B1256,SumMonths,0),2)</f>
        <v>#N/A</v>
      </c>
    </row>
    <row r="1257" customFormat="false" ht="12.75" hidden="false" customHeight="false" outlineLevel="0" collapsed="false">
      <c r="A1257" s="57" t="e">
        <f aca="false">INDEX(BucketTable,MATCH(B1257,SumMonths,0),1)</f>
        <v>#N/A</v>
      </c>
      <c r="K1257" s="57" t="e">
        <f aca="false">INDEX(lava,MATCH(B1257,SumMonths,0),2)</f>
        <v>#N/A</v>
      </c>
    </row>
    <row r="1258" customFormat="false" ht="12.75" hidden="false" customHeight="false" outlineLevel="0" collapsed="false">
      <c r="A1258" s="57" t="e">
        <f aca="false">INDEX(BucketTable,MATCH(B1258,SumMonths,0),1)</f>
        <v>#N/A</v>
      </c>
      <c r="K1258" s="57" t="e">
        <f aca="false">INDEX(lava,MATCH(B1258,SumMonths,0),2)</f>
        <v>#N/A</v>
      </c>
    </row>
    <row r="1259" customFormat="false" ht="12.75" hidden="false" customHeight="false" outlineLevel="0" collapsed="false">
      <c r="A1259" s="57" t="e">
        <f aca="false">INDEX(BucketTable,MATCH(B1259,SumMonths,0),1)</f>
        <v>#N/A</v>
      </c>
      <c r="K1259" s="57" t="e">
        <f aca="false">INDEX(lava,MATCH(B1259,SumMonths,0),2)</f>
        <v>#N/A</v>
      </c>
    </row>
    <row r="1260" customFormat="false" ht="12.75" hidden="false" customHeight="false" outlineLevel="0" collapsed="false">
      <c r="A1260" s="57" t="e">
        <f aca="false">INDEX(BucketTable,MATCH(B1260,SumMonths,0),1)</f>
        <v>#N/A</v>
      </c>
      <c r="K1260" s="57" t="e">
        <f aca="false">INDEX(lava,MATCH(B1260,SumMonths,0),2)</f>
        <v>#N/A</v>
      </c>
    </row>
    <row r="1261" customFormat="false" ht="12.75" hidden="false" customHeight="false" outlineLevel="0" collapsed="false">
      <c r="A1261" s="57" t="e">
        <f aca="false">INDEX(BucketTable,MATCH(B1261,SumMonths,0),1)</f>
        <v>#N/A</v>
      </c>
      <c r="K1261" s="57" t="e">
        <f aca="false">INDEX(lava,MATCH(B1261,SumMonths,0),2)</f>
        <v>#N/A</v>
      </c>
    </row>
    <row r="1262" customFormat="false" ht="12.75" hidden="false" customHeight="false" outlineLevel="0" collapsed="false">
      <c r="A1262" s="57" t="e">
        <f aca="false">INDEX(BucketTable,MATCH(B1262,SumMonths,0),1)</f>
        <v>#N/A</v>
      </c>
      <c r="K1262" s="57" t="e">
        <f aca="false">INDEX(lava,MATCH(B1262,SumMonths,0),2)</f>
        <v>#N/A</v>
      </c>
    </row>
    <row r="1263" customFormat="false" ht="12.75" hidden="false" customHeight="false" outlineLevel="0" collapsed="false">
      <c r="A1263" s="57" t="e">
        <f aca="false">INDEX(BucketTable,MATCH(B1263,SumMonths,0),1)</f>
        <v>#N/A</v>
      </c>
      <c r="K1263" s="57" t="e">
        <f aca="false">INDEX(lava,MATCH(B1263,SumMonths,0),2)</f>
        <v>#N/A</v>
      </c>
    </row>
    <row r="1264" customFormat="false" ht="12.75" hidden="false" customHeight="false" outlineLevel="0" collapsed="false">
      <c r="A1264" s="57" t="e">
        <f aca="false">INDEX(BucketTable,MATCH(B1264,SumMonths,0),1)</f>
        <v>#N/A</v>
      </c>
      <c r="K1264" s="57" t="e">
        <f aca="false">INDEX(lava,MATCH(B1264,SumMonths,0),2)</f>
        <v>#N/A</v>
      </c>
    </row>
    <row r="1265" customFormat="false" ht="12.75" hidden="false" customHeight="false" outlineLevel="0" collapsed="false">
      <c r="A1265" s="57" t="e">
        <f aca="false">INDEX(BucketTable,MATCH(B1265,SumMonths,0),1)</f>
        <v>#N/A</v>
      </c>
      <c r="K1265" s="57" t="e">
        <f aca="false">INDEX(lava,MATCH(B1265,SumMonths,0),2)</f>
        <v>#N/A</v>
      </c>
    </row>
    <row r="1266" customFormat="false" ht="12.75" hidden="false" customHeight="false" outlineLevel="0" collapsed="false">
      <c r="A1266" s="57" t="e">
        <f aca="false">INDEX(BucketTable,MATCH(B1266,SumMonths,0),1)</f>
        <v>#N/A</v>
      </c>
      <c r="K1266" s="57" t="e">
        <f aca="false">INDEX(lava,MATCH(B1266,SumMonths,0),2)</f>
        <v>#N/A</v>
      </c>
    </row>
    <row r="1267" customFormat="false" ht="12.75" hidden="false" customHeight="false" outlineLevel="0" collapsed="false">
      <c r="A1267" s="57" t="e">
        <f aca="false">INDEX(BucketTable,MATCH(B1267,SumMonths,0),1)</f>
        <v>#N/A</v>
      </c>
      <c r="K1267" s="57" t="e">
        <f aca="false">INDEX(lava,MATCH(B1267,SumMonths,0),2)</f>
        <v>#N/A</v>
      </c>
    </row>
    <row r="1268" customFormat="false" ht="12.75" hidden="false" customHeight="false" outlineLevel="0" collapsed="false">
      <c r="A1268" s="57" t="e">
        <f aca="false">INDEX(BucketTable,MATCH(B1268,SumMonths,0),1)</f>
        <v>#N/A</v>
      </c>
      <c r="K1268" s="57" t="e">
        <f aca="false">INDEX(lava,MATCH(B1268,SumMonths,0),2)</f>
        <v>#N/A</v>
      </c>
    </row>
    <row r="1269" customFormat="false" ht="12.75" hidden="false" customHeight="false" outlineLevel="0" collapsed="false">
      <c r="A1269" s="57" t="e">
        <f aca="false">INDEX(BucketTable,MATCH(B1269,SumMonths,0),1)</f>
        <v>#N/A</v>
      </c>
      <c r="K1269" s="57" t="e">
        <f aca="false">INDEX(lava,MATCH(B1269,SumMonths,0),2)</f>
        <v>#N/A</v>
      </c>
    </row>
    <row r="1270" customFormat="false" ht="12.75" hidden="false" customHeight="false" outlineLevel="0" collapsed="false">
      <c r="A1270" s="57" t="e">
        <f aca="false">INDEX(BucketTable,MATCH(B1270,SumMonths,0),1)</f>
        <v>#N/A</v>
      </c>
      <c r="K1270" s="57" t="e">
        <f aca="false">INDEX(lava,MATCH(B1270,SumMonths,0),2)</f>
        <v>#N/A</v>
      </c>
    </row>
    <row r="1271" customFormat="false" ht="12.75" hidden="false" customHeight="false" outlineLevel="0" collapsed="false">
      <c r="A1271" s="57" t="e">
        <f aca="false">INDEX(BucketTable,MATCH(B1271,SumMonths,0),1)</f>
        <v>#N/A</v>
      </c>
      <c r="K1271" s="57" t="e">
        <f aca="false">INDEX(lava,MATCH(B1271,SumMonths,0),2)</f>
        <v>#N/A</v>
      </c>
    </row>
    <row r="1272" customFormat="false" ht="12.75" hidden="false" customHeight="false" outlineLevel="0" collapsed="false">
      <c r="A1272" s="57" t="e">
        <f aca="false">INDEX(BucketTable,MATCH(B1272,SumMonths,0),1)</f>
        <v>#N/A</v>
      </c>
      <c r="K1272" s="57" t="e">
        <f aca="false">INDEX(lava,MATCH(B1272,SumMonths,0),2)</f>
        <v>#N/A</v>
      </c>
    </row>
    <row r="1273" customFormat="false" ht="12.75" hidden="false" customHeight="false" outlineLevel="0" collapsed="false">
      <c r="A1273" s="57" t="e">
        <f aca="false">INDEX(BucketTable,MATCH(B1273,SumMonths,0),1)</f>
        <v>#N/A</v>
      </c>
      <c r="K1273" s="57" t="e">
        <f aca="false">INDEX(lava,MATCH(B1273,SumMonths,0),2)</f>
        <v>#N/A</v>
      </c>
    </row>
    <row r="1274" customFormat="false" ht="12.75" hidden="false" customHeight="false" outlineLevel="0" collapsed="false">
      <c r="A1274" s="57" t="e">
        <f aca="false">INDEX(BucketTable,MATCH(B1274,SumMonths,0),1)</f>
        <v>#N/A</v>
      </c>
      <c r="K1274" s="57" t="e">
        <f aca="false">INDEX(lava,MATCH(B1274,SumMonths,0),2)</f>
        <v>#N/A</v>
      </c>
    </row>
    <row r="1275" customFormat="false" ht="12.75" hidden="false" customHeight="false" outlineLevel="0" collapsed="false">
      <c r="A1275" s="57" t="e">
        <f aca="false">INDEX(BucketTable,MATCH(B1275,SumMonths,0),1)</f>
        <v>#N/A</v>
      </c>
      <c r="K1275" s="57" t="e">
        <f aca="false">INDEX(lava,MATCH(B1275,SumMonths,0),2)</f>
        <v>#N/A</v>
      </c>
    </row>
    <row r="1276" customFormat="false" ht="12.75" hidden="false" customHeight="false" outlineLevel="0" collapsed="false">
      <c r="A1276" s="57" t="e">
        <f aca="false">INDEX(BucketTable,MATCH(B1276,SumMonths,0),1)</f>
        <v>#N/A</v>
      </c>
      <c r="K1276" s="57" t="e">
        <f aca="false">INDEX(lava,MATCH(B1276,SumMonths,0),2)</f>
        <v>#N/A</v>
      </c>
    </row>
    <row r="1277" customFormat="false" ht="12.75" hidden="false" customHeight="false" outlineLevel="0" collapsed="false">
      <c r="A1277" s="57" t="e">
        <f aca="false">INDEX(BucketTable,MATCH(B1277,SumMonths,0),1)</f>
        <v>#N/A</v>
      </c>
      <c r="K1277" s="57" t="e">
        <f aca="false">INDEX(lava,MATCH(B1277,SumMonths,0),2)</f>
        <v>#N/A</v>
      </c>
    </row>
    <row r="1278" customFormat="false" ht="12.75" hidden="false" customHeight="false" outlineLevel="0" collapsed="false">
      <c r="A1278" s="57" t="e">
        <f aca="false">INDEX(BucketTable,MATCH(B1278,SumMonths,0),1)</f>
        <v>#N/A</v>
      </c>
      <c r="K1278" s="57" t="e">
        <f aca="false">INDEX(lava,MATCH(B1278,SumMonths,0),2)</f>
        <v>#N/A</v>
      </c>
    </row>
    <row r="1279" customFormat="false" ht="12.75" hidden="false" customHeight="false" outlineLevel="0" collapsed="false">
      <c r="A1279" s="57" t="e">
        <f aca="false">INDEX(BucketTable,MATCH(B1279,SumMonths,0),1)</f>
        <v>#N/A</v>
      </c>
      <c r="K1279" s="57" t="e">
        <f aca="false">INDEX(lava,MATCH(B1279,SumMonths,0),2)</f>
        <v>#N/A</v>
      </c>
    </row>
    <row r="1280" customFormat="false" ht="12.75" hidden="false" customHeight="false" outlineLevel="0" collapsed="false">
      <c r="A1280" s="57" t="e">
        <f aca="false">INDEX(BucketTable,MATCH(B1280,SumMonths,0),1)</f>
        <v>#N/A</v>
      </c>
      <c r="K1280" s="57" t="e">
        <f aca="false">INDEX(lava,MATCH(B1280,SumMonths,0),2)</f>
        <v>#N/A</v>
      </c>
    </row>
    <row r="1281" customFormat="false" ht="12.75" hidden="false" customHeight="false" outlineLevel="0" collapsed="false">
      <c r="A1281" s="57" t="e">
        <f aca="false">INDEX(BucketTable,MATCH(B1281,SumMonths,0),1)</f>
        <v>#N/A</v>
      </c>
      <c r="K1281" s="57" t="e">
        <f aca="false">INDEX(lava,MATCH(B1281,SumMonths,0),2)</f>
        <v>#N/A</v>
      </c>
    </row>
    <row r="1282" customFormat="false" ht="12.75" hidden="false" customHeight="false" outlineLevel="0" collapsed="false">
      <c r="A1282" s="57" t="e">
        <f aca="false">INDEX(BucketTable,MATCH(B1282,SumMonths,0),1)</f>
        <v>#N/A</v>
      </c>
      <c r="K1282" s="57" t="e">
        <f aca="false">INDEX(lava,MATCH(B1282,SumMonths,0),2)</f>
        <v>#N/A</v>
      </c>
    </row>
    <row r="1283" customFormat="false" ht="12.75" hidden="false" customHeight="false" outlineLevel="0" collapsed="false">
      <c r="A1283" s="57" t="e">
        <f aca="false">INDEX(BucketTable,MATCH(B1283,SumMonths,0),1)</f>
        <v>#N/A</v>
      </c>
      <c r="K1283" s="57" t="e">
        <f aca="false">INDEX(lava,MATCH(B1283,SumMonths,0),2)</f>
        <v>#N/A</v>
      </c>
    </row>
    <row r="1284" customFormat="false" ht="12.75" hidden="false" customHeight="false" outlineLevel="0" collapsed="false">
      <c r="A1284" s="57" t="e">
        <f aca="false">INDEX(BucketTable,MATCH(B1284,SumMonths,0),1)</f>
        <v>#N/A</v>
      </c>
      <c r="K1284" s="57" t="e">
        <f aca="false">INDEX(lava,MATCH(B1284,SumMonths,0),2)</f>
        <v>#N/A</v>
      </c>
    </row>
    <row r="1285" customFormat="false" ht="12.75" hidden="false" customHeight="false" outlineLevel="0" collapsed="false">
      <c r="A1285" s="57" t="e">
        <f aca="false">INDEX(BucketTable,MATCH(B1285,SumMonths,0),1)</f>
        <v>#N/A</v>
      </c>
      <c r="K1285" s="57" t="e">
        <f aca="false">INDEX(lava,MATCH(B1285,SumMonths,0),2)</f>
        <v>#N/A</v>
      </c>
    </row>
    <row r="1286" customFormat="false" ht="12.75" hidden="false" customHeight="false" outlineLevel="0" collapsed="false">
      <c r="A1286" s="57" t="e">
        <f aca="false">INDEX(BucketTable,MATCH(B1286,SumMonths,0),1)</f>
        <v>#N/A</v>
      </c>
      <c r="K1286" s="57" t="e">
        <f aca="false">INDEX(lava,MATCH(B1286,SumMonths,0),2)</f>
        <v>#N/A</v>
      </c>
    </row>
    <row r="1287" customFormat="false" ht="12.75" hidden="false" customHeight="false" outlineLevel="0" collapsed="false">
      <c r="A1287" s="57" t="e">
        <f aca="false">INDEX(BucketTable,MATCH(B1287,SumMonths,0),1)</f>
        <v>#N/A</v>
      </c>
      <c r="K1287" s="57" t="e">
        <f aca="false">INDEX(lava,MATCH(B1287,SumMonths,0),2)</f>
        <v>#N/A</v>
      </c>
    </row>
    <row r="1288" customFormat="false" ht="12.75" hidden="false" customHeight="false" outlineLevel="0" collapsed="false">
      <c r="A1288" s="57" t="e">
        <f aca="false">INDEX(BucketTable,MATCH(B1288,SumMonths,0),1)</f>
        <v>#N/A</v>
      </c>
      <c r="K1288" s="57" t="e">
        <f aca="false">INDEX(lava,MATCH(B1288,SumMonths,0),2)</f>
        <v>#N/A</v>
      </c>
    </row>
    <row r="1289" customFormat="false" ht="12.75" hidden="false" customHeight="false" outlineLevel="0" collapsed="false">
      <c r="A1289" s="57" t="e">
        <f aca="false">INDEX(BucketTable,MATCH(B1289,SumMonths,0),1)</f>
        <v>#N/A</v>
      </c>
      <c r="K1289" s="57" t="e">
        <f aca="false">INDEX(lava,MATCH(B1289,SumMonths,0),2)</f>
        <v>#N/A</v>
      </c>
    </row>
    <row r="1290" customFormat="false" ht="12.75" hidden="false" customHeight="false" outlineLevel="0" collapsed="false">
      <c r="A1290" s="57" t="e">
        <f aca="false">INDEX(BucketTable,MATCH(B1290,SumMonths,0),1)</f>
        <v>#N/A</v>
      </c>
      <c r="K1290" s="57" t="e">
        <f aca="false">INDEX(lava,MATCH(B1290,SumMonths,0),2)</f>
        <v>#N/A</v>
      </c>
    </row>
    <row r="1291" customFormat="false" ht="12.75" hidden="false" customHeight="false" outlineLevel="0" collapsed="false">
      <c r="A1291" s="57" t="e">
        <f aca="false">INDEX(BucketTable,MATCH(B1291,SumMonths,0),1)</f>
        <v>#N/A</v>
      </c>
      <c r="K1291" s="57" t="e">
        <f aca="false">INDEX(lava,MATCH(B1291,SumMonths,0),2)</f>
        <v>#N/A</v>
      </c>
    </row>
    <row r="1292" customFormat="false" ht="12.75" hidden="false" customHeight="false" outlineLevel="0" collapsed="false">
      <c r="A1292" s="57" t="e">
        <f aca="false">INDEX(BucketTable,MATCH(B1292,SumMonths,0),1)</f>
        <v>#N/A</v>
      </c>
      <c r="K1292" s="57" t="e">
        <f aca="false">INDEX(lava,MATCH(B1292,SumMonths,0),2)</f>
        <v>#N/A</v>
      </c>
    </row>
    <row r="1293" customFormat="false" ht="12.75" hidden="false" customHeight="false" outlineLevel="0" collapsed="false">
      <c r="A1293" s="57" t="e">
        <f aca="false">INDEX(BucketTable,MATCH(B1293,SumMonths,0),1)</f>
        <v>#N/A</v>
      </c>
      <c r="K1293" s="57" t="e">
        <f aca="false">INDEX(lava,MATCH(B1293,SumMonths,0),2)</f>
        <v>#N/A</v>
      </c>
    </row>
    <row r="1294" customFormat="false" ht="12.75" hidden="false" customHeight="false" outlineLevel="0" collapsed="false">
      <c r="A1294" s="57" t="e">
        <f aca="false">INDEX(BucketTable,MATCH(B1294,SumMonths,0),1)</f>
        <v>#N/A</v>
      </c>
      <c r="K1294" s="57" t="e">
        <f aca="false">INDEX(lava,MATCH(B1294,SumMonths,0),2)</f>
        <v>#N/A</v>
      </c>
    </row>
    <row r="1295" customFormat="false" ht="12.75" hidden="false" customHeight="false" outlineLevel="0" collapsed="false">
      <c r="A1295" s="57" t="e">
        <f aca="false">INDEX(BucketTable,MATCH(B1295,SumMonths,0),1)</f>
        <v>#N/A</v>
      </c>
      <c r="K1295" s="57" t="e">
        <f aca="false">INDEX(lava,MATCH(B1295,SumMonths,0),2)</f>
        <v>#N/A</v>
      </c>
    </row>
    <row r="1296" customFormat="false" ht="12.75" hidden="false" customHeight="false" outlineLevel="0" collapsed="false">
      <c r="A1296" s="57" t="e">
        <f aca="false">INDEX(BucketTable,MATCH(B1296,SumMonths,0),1)</f>
        <v>#N/A</v>
      </c>
      <c r="K1296" s="57" t="e">
        <f aca="false">INDEX(lava,MATCH(B1296,SumMonths,0),2)</f>
        <v>#N/A</v>
      </c>
    </row>
    <row r="1297" customFormat="false" ht="12.75" hidden="false" customHeight="false" outlineLevel="0" collapsed="false">
      <c r="A1297" s="57" t="e">
        <f aca="false">INDEX(BucketTable,MATCH(B1297,SumMonths,0),1)</f>
        <v>#N/A</v>
      </c>
      <c r="K1297" s="57" t="e">
        <f aca="false">INDEX(lava,MATCH(B1297,SumMonths,0),2)</f>
        <v>#N/A</v>
      </c>
    </row>
    <row r="1298" customFormat="false" ht="12.75" hidden="false" customHeight="false" outlineLevel="0" collapsed="false">
      <c r="A1298" s="57" t="e">
        <f aca="false">INDEX(BucketTable,MATCH(B1298,SumMonths,0),1)</f>
        <v>#N/A</v>
      </c>
      <c r="K1298" s="57" t="e">
        <f aca="false">INDEX(lava,MATCH(B1298,SumMonths,0),2)</f>
        <v>#N/A</v>
      </c>
    </row>
    <row r="1299" customFormat="false" ht="12.75" hidden="false" customHeight="false" outlineLevel="0" collapsed="false">
      <c r="A1299" s="57" t="e">
        <f aca="false">INDEX(BucketTable,MATCH(B1299,SumMonths,0),1)</f>
        <v>#N/A</v>
      </c>
      <c r="K1299" s="57" t="e">
        <f aca="false">INDEX(lava,MATCH(B1299,SumMonths,0),2)</f>
        <v>#N/A</v>
      </c>
    </row>
    <row r="1300" customFormat="false" ht="12.75" hidden="false" customHeight="false" outlineLevel="0" collapsed="false">
      <c r="A1300" s="57" t="e">
        <f aca="false">INDEX(BucketTable,MATCH(B1300,SumMonths,0),1)</f>
        <v>#N/A</v>
      </c>
      <c r="K1300" s="57" t="e">
        <f aca="false">INDEX(lava,MATCH(B1300,SumMonths,0),2)</f>
        <v>#N/A</v>
      </c>
    </row>
    <row r="1301" customFormat="false" ht="12.75" hidden="false" customHeight="false" outlineLevel="0" collapsed="false">
      <c r="A1301" s="57" t="e">
        <f aca="false">INDEX(BucketTable,MATCH(B1301,SumMonths,0),1)</f>
        <v>#N/A</v>
      </c>
      <c r="K1301" s="57" t="e">
        <f aca="false">INDEX(lava,MATCH(B1301,SumMonths,0),2)</f>
        <v>#N/A</v>
      </c>
    </row>
    <row r="1302" customFormat="false" ht="12.75" hidden="false" customHeight="false" outlineLevel="0" collapsed="false">
      <c r="A1302" s="57" t="e">
        <f aca="false">INDEX(BucketTable,MATCH(B1302,SumMonths,0),1)</f>
        <v>#N/A</v>
      </c>
      <c r="K1302" s="57" t="e">
        <f aca="false">INDEX(lava,MATCH(B1302,SumMonths,0),2)</f>
        <v>#N/A</v>
      </c>
    </row>
    <row r="1303" customFormat="false" ht="12.75" hidden="false" customHeight="false" outlineLevel="0" collapsed="false">
      <c r="A1303" s="57" t="e">
        <f aca="false">INDEX(BucketTable,MATCH(B1303,SumMonths,0),1)</f>
        <v>#N/A</v>
      </c>
      <c r="K1303" s="57" t="e">
        <f aca="false">INDEX(lava,MATCH(B1303,SumMonths,0),2)</f>
        <v>#N/A</v>
      </c>
    </row>
    <row r="1304" customFormat="false" ht="12.75" hidden="false" customHeight="false" outlineLevel="0" collapsed="false">
      <c r="A1304" s="57" t="e">
        <f aca="false">INDEX(BucketTable,MATCH(B1304,SumMonths,0),1)</f>
        <v>#N/A</v>
      </c>
      <c r="K1304" s="57" t="e">
        <f aca="false">INDEX(lava,MATCH(B1304,SumMonths,0),2)</f>
        <v>#N/A</v>
      </c>
    </row>
    <row r="1305" customFormat="false" ht="12.75" hidden="false" customHeight="false" outlineLevel="0" collapsed="false">
      <c r="A1305" s="57" t="e">
        <f aca="false">INDEX(BucketTable,MATCH(B1305,SumMonths,0),1)</f>
        <v>#N/A</v>
      </c>
      <c r="K1305" s="57" t="e">
        <f aca="false">INDEX(lava,MATCH(B1305,SumMonths,0),2)</f>
        <v>#N/A</v>
      </c>
    </row>
    <row r="1306" customFormat="false" ht="12.75" hidden="false" customHeight="false" outlineLevel="0" collapsed="false">
      <c r="A1306" s="57" t="e">
        <f aca="false">INDEX(BucketTable,MATCH(B1306,SumMonths,0),1)</f>
        <v>#N/A</v>
      </c>
      <c r="K1306" s="57" t="e">
        <f aca="false">INDEX(lava,MATCH(B1306,SumMonths,0),2)</f>
        <v>#N/A</v>
      </c>
    </row>
    <row r="1307" customFormat="false" ht="12.75" hidden="false" customHeight="false" outlineLevel="0" collapsed="false">
      <c r="A1307" s="57" t="e">
        <f aca="false">INDEX(BucketTable,MATCH(B1307,SumMonths,0),1)</f>
        <v>#N/A</v>
      </c>
      <c r="K1307" s="57" t="e">
        <f aca="false">INDEX(lava,MATCH(B1307,SumMonths,0),2)</f>
        <v>#N/A</v>
      </c>
    </row>
    <row r="1308" customFormat="false" ht="12.75" hidden="false" customHeight="false" outlineLevel="0" collapsed="false">
      <c r="A1308" s="57" t="e">
        <f aca="false">INDEX(BucketTable,MATCH(B1308,SumMonths,0),1)</f>
        <v>#N/A</v>
      </c>
      <c r="K1308" s="57" t="e">
        <f aca="false">INDEX(lava,MATCH(B1308,SumMonths,0),2)</f>
        <v>#N/A</v>
      </c>
    </row>
    <row r="1309" customFormat="false" ht="12.75" hidden="false" customHeight="false" outlineLevel="0" collapsed="false">
      <c r="A1309" s="57" t="e">
        <f aca="false">INDEX(BucketTable,MATCH(B1309,SumMonths,0),1)</f>
        <v>#N/A</v>
      </c>
      <c r="K1309" s="57" t="e">
        <f aca="false">INDEX(lava,MATCH(B1309,SumMonths,0),2)</f>
        <v>#N/A</v>
      </c>
    </row>
    <row r="1310" customFormat="false" ht="12.75" hidden="false" customHeight="false" outlineLevel="0" collapsed="false">
      <c r="A1310" s="57" t="e">
        <f aca="false">INDEX(BucketTable,MATCH(B1310,SumMonths,0),1)</f>
        <v>#N/A</v>
      </c>
      <c r="K1310" s="57" t="e">
        <f aca="false">INDEX(lava,MATCH(B1310,SumMonths,0),2)</f>
        <v>#N/A</v>
      </c>
    </row>
    <row r="1311" customFormat="false" ht="12.75" hidden="false" customHeight="false" outlineLevel="0" collapsed="false">
      <c r="A1311" s="57" t="e">
        <f aca="false">INDEX(BucketTable,MATCH(B1311,SumMonths,0),1)</f>
        <v>#N/A</v>
      </c>
      <c r="K1311" s="57" t="e">
        <f aca="false">INDEX(lava,MATCH(B1311,SumMonths,0),2)</f>
        <v>#N/A</v>
      </c>
    </row>
    <row r="1312" customFormat="false" ht="12.75" hidden="false" customHeight="false" outlineLevel="0" collapsed="false">
      <c r="A1312" s="57" t="e">
        <f aca="false">INDEX(BucketTable,MATCH(B1312,SumMonths,0),1)</f>
        <v>#N/A</v>
      </c>
      <c r="K1312" s="57" t="e">
        <f aca="false">INDEX(lava,MATCH(B1312,SumMonths,0),2)</f>
        <v>#N/A</v>
      </c>
    </row>
    <row r="1313" customFormat="false" ht="12.75" hidden="false" customHeight="false" outlineLevel="0" collapsed="false">
      <c r="A1313" s="57" t="e">
        <f aca="false">INDEX(BucketTable,MATCH(B1313,SumMonths,0),1)</f>
        <v>#N/A</v>
      </c>
      <c r="K1313" s="57" t="e">
        <f aca="false">INDEX(lava,MATCH(B1313,SumMonths,0),2)</f>
        <v>#N/A</v>
      </c>
    </row>
    <row r="1314" customFormat="false" ht="12.75" hidden="false" customHeight="false" outlineLevel="0" collapsed="false">
      <c r="A1314" s="57" t="e">
        <f aca="false">INDEX(BucketTable,MATCH(B1314,SumMonths,0),1)</f>
        <v>#N/A</v>
      </c>
      <c r="K1314" s="57" t="e">
        <f aca="false">INDEX(lava,MATCH(B1314,SumMonths,0),2)</f>
        <v>#N/A</v>
      </c>
    </row>
    <row r="1315" customFormat="false" ht="12.75" hidden="false" customHeight="false" outlineLevel="0" collapsed="false">
      <c r="A1315" s="57" t="e">
        <f aca="false">INDEX(BucketTable,MATCH(B1315,SumMonths,0),1)</f>
        <v>#N/A</v>
      </c>
      <c r="K1315" s="57" t="e">
        <f aca="false">INDEX(lava,MATCH(B1315,SumMonths,0),2)</f>
        <v>#N/A</v>
      </c>
    </row>
    <row r="1316" customFormat="false" ht="12.75" hidden="false" customHeight="false" outlineLevel="0" collapsed="false">
      <c r="A1316" s="57" t="e">
        <f aca="false">INDEX(BucketTable,MATCH(B1316,SumMonths,0),1)</f>
        <v>#N/A</v>
      </c>
      <c r="K1316" s="57" t="e">
        <f aca="false">INDEX(lava,MATCH(B1316,SumMonths,0),2)</f>
        <v>#N/A</v>
      </c>
    </row>
    <row r="1317" customFormat="false" ht="12.75" hidden="false" customHeight="false" outlineLevel="0" collapsed="false">
      <c r="A1317" s="57" t="e">
        <f aca="false">INDEX(BucketTable,MATCH(B1317,SumMonths,0),1)</f>
        <v>#N/A</v>
      </c>
      <c r="K1317" s="57" t="e">
        <f aca="false">INDEX(lava,MATCH(B1317,SumMonths,0),2)</f>
        <v>#N/A</v>
      </c>
    </row>
    <row r="1318" customFormat="false" ht="12.75" hidden="false" customHeight="false" outlineLevel="0" collapsed="false">
      <c r="A1318" s="57" t="e">
        <f aca="false">INDEX(BucketTable,MATCH(B1318,SumMonths,0),1)</f>
        <v>#N/A</v>
      </c>
      <c r="K1318" s="57" t="e">
        <f aca="false">INDEX(lava,MATCH(B1318,SumMonths,0),2)</f>
        <v>#N/A</v>
      </c>
    </row>
    <row r="1319" customFormat="false" ht="12.75" hidden="false" customHeight="false" outlineLevel="0" collapsed="false">
      <c r="A1319" s="57" t="e">
        <f aca="false">INDEX(BucketTable,MATCH(B1319,SumMonths,0),1)</f>
        <v>#N/A</v>
      </c>
      <c r="K1319" s="57" t="e">
        <f aca="false">INDEX(lava,MATCH(B1319,SumMonths,0),2)</f>
        <v>#N/A</v>
      </c>
    </row>
    <row r="1320" customFormat="false" ht="12.75" hidden="false" customHeight="false" outlineLevel="0" collapsed="false">
      <c r="A1320" s="57" t="e">
        <f aca="false">INDEX(BucketTable,MATCH(B1320,SumMonths,0),1)</f>
        <v>#N/A</v>
      </c>
      <c r="K1320" s="57" t="e">
        <f aca="false">INDEX(lava,MATCH(B1320,SumMonths,0),2)</f>
        <v>#N/A</v>
      </c>
    </row>
    <row r="1321" customFormat="false" ht="12.75" hidden="false" customHeight="false" outlineLevel="0" collapsed="false">
      <c r="A1321" s="57" t="e">
        <f aca="false">INDEX(BucketTable,MATCH(B1321,SumMonths,0),1)</f>
        <v>#N/A</v>
      </c>
      <c r="K1321" s="57" t="e">
        <f aca="false">INDEX(lava,MATCH(B1321,SumMonths,0),2)</f>
        <v>#N/A</v>
      </c>
    </row>
    <row r="1322" customFormat="false" ht="12.75" hidden="false" customHeight="false" outlineLevel="0" collapsed="false">
      <c r="A1322" s="57" t="e">
        <f aca="false">INDEX(BucketTable,MATCH(B1322,SumMonths,0),1)</f>
        <v>#N/A</v>
      </c>
      <c r="K1322" s="57" t="e">
        <f aca="false">INDEX(lava,MATCH(B1322,SumMonths,0),2)</f>
        <v>#N/A</v>
      </c>
    </row>
    <row r="1323" customFormat="false" ht="12.75" hidden="false" customHeight="false" outlineLevel="0" collapsed="false">
      <c r="A1323" s="57" t="e">
        <f aca="false">INDEX(BucketTable,MATCH(B1323,SumMonths,0),1)</f>
        <v>#N/A</v>
      </c>
      <c r="K1323" s="57" t="e">
        <f aca="false">INDEX(lava,MATCH(B1323,SumMonths,0),2)</f>
        <v>#N/A</v>
      </c>
    </row>
    <row r="1324" customFormat="false" ht="12.75" hidden="false" customHeight="false" outlineLevel="0" collapsed="false">
      <c r="A1324" s="57" t="e">
        <f aca="false">INDEX(BucketTable,MATCH(B1324,SumMonths,0),1)</f>
        <v>#N/A</v>
      </c>
      <c r="K1324" s="57" t="e">
        <f aca="false">INDEX(lava,MATCH(B1324,SumMonths,0),2)</f>
        <v>#N/A</v>
      </c>
    </row>
    <row r="1325" customFormat="false" ht="12.75" hidden="false" customHeight="false" outlineLevel="0" collapsed="false">
      <c r="A1325" s="57" t="e">
        <f aca="false">INDEX(BucketTable,MATCH(B1325,SumMonths,0),1)</f>
        <v>#N/A</v>
      </c>
      <c r="K1325" s="57" t="e">
        <f aca="false">INDEX(lava,MATCH(B1325,SumMonths,0),2)</f>
        <v>#N/A</v>
      </c>
    </row>
    <row r="1326" customFormat="false" ht="12.75" hidden="false" customHeight="false" outlineLevel="0" collapsed="false">
      <c r="A1326" s="57" t="e">
        <f aca="false">INDEX(BucketTable,MATCH(B1326,SumMonths,0),1)</f>
        <v>#N/A</v>
      </c>
      <c r="K1326" s="57" t="e">
        <f aca="false">INDEX(lava,MATCH(B1326,SumMonths,0),2)</f>
        <v>#N/A</v>
      </c>
    </row>
    <row r="1327" customFormat="false" ht="12.75" hidden="false" customHeight="false" outlineLevel="0" collapsed="false">
      <c r="A1327" s="57" t="e">
        <f aca="false">INDEX(BucketTable,MATCH(B1327,SumMonths,0),1)</f>
        <v>#N/A</v>
      </c>
      <c r="K1327" s="57" t="e">
        <f aca="false">INDEX(lava,MATCH(B1327,SumMonths,0),2)</f>
        <v>#N/A</v>
      </c>
    </row>
    <row r="1328" customFormat="false" ht="12.75" hidden="false" customHeight="false" outlineLevel="0" collapsed="false">
      <c r="A1328" s="57" t="e">
        <f aca="false">INDEX(BucketTable,MATCH(B1328,SumMonths,0),1)</f>
        <v>#N/A</v>
      </c>
      <c r="K1328" s="57" t="e">
        <f aca="false">INDEX(lava,MATCH(B1328,SumMonths,0),2)</f>
        <v>#N/A</v>
      </c>
    </row>
    <row r="1329" customFormat="false" ht="12.75" hidden="false" customHeight="false" outlineLevel="0" collapsed="false">
      <c r="A1329" s="57" t="e">
        <f aca="false">INDEX(BucketTable,MATCH(B1329,SumMonths,0),1)</f>
        <v>#N/A</v>
      </c>
      <c r="K1329" s="57" t="e">
        <f aca="false">INDEX(lava,MATCH(B1329,SumMonths,0),2)</f>
        <v>#N/A</v>
      </c>
    </row>
    <row r="1330" customFormat="false" ht="12.75" hidden="false" customHeight="false" outlineLevel="0" collapsed="false">
      <c r="A1330" s="57" t="e">
        <f aca="false">INDEX(BucketTable,MATCH(B1330,SumMonths,0),1)</f>
        <v>#N/A</v>
      </c>
      <c r="K1330" s="57" t="e">
        <f aca="false">INDEX(lava,MATCH(B1330,SumMonths,0),2)</f>
        <v>#N/A</v>
      </c>
    </row>
    <row r="1331" customFormat="false" ht="12.75" hidden="false" customHeight="false" outlineLevel="0" collapsed="false">
      <c r="A1331" s="57" t="e">
        <f aca="false">INDEX(BucketTable,MATCH(B1331,SumMonths,0),1)</f>
        <v>#N/A</v>
      </c>
      <c r="K1331" s="57" t="e">
        <f aca="false">INDEX(lava,MATCH(B1331,SumMonths,0),2)</f>
        <v>#N/A</v>
      </c>
    </row>
    <row r="1332" customFormat="false" ht="12.75" hidden="false" customHeight="false" outlineLevel="0" collapsed="false">
      <c r="A1332" s="57" t="e">
        <f aca="false">INDEX(BucketTable,MATCH(B1332,SumMonths,0),1)</f>
        <v>#N/A</v>
      </c>
      <c r="K1332" s="57" t="e">
        <f aca="false">INDEX(lava,MATCH(B1332,SumMonths,0),2)</f>
        <v>#N/A</v>
      </c>
    </row>
    <row r="1333" customFormat="false" ht="12.75" hidden="false" customHeight="false" outlineLevel="0" collapsed="false">
      <c r="A1333" s="57" t="e">
        <f aca="false">INDEX(BucketTable,MATCH(B1333,SumMonths,0),1)</f>
        <v>#N/A</v>
      </c>
      <c r="K1333" s="57" t="e">
        <f aca="false">INDEX(lava,MATCH(B1333,SumMonths,0),2)</f>
        <v>#N/A</v>
      </c>
    </row>
    <row r="1334" customFormat="false" ht="12.75" hidden="false" customHeight="false" outlineLevel="0" collapsed="false">
      <c r="A1334" s="57" t="e">
        <f aca="false">INDEX(BucketTable,MATCH(B1334,SumMonths,0),1)</f>
        <v>#N/A</v>
      </c>
      <c r="K1334" s="57" t="e">
        <f aca="false">INDEX(lava,MATCH(B1334,SumMonths,0),2)</f>
        <v>#N/A</v>
      </c>
    </row>
    <row r="1335" customFormat="false" ht="12.75" hidden="false" customHeight="false" outlineLevel="0" collapsed="false">
      <c r="A1335" s="57" t="e">
        <f aca="false">INDEX(BucketTable,MATCH(B1335,SumMonths,0),1)</f>
        <v>#N/A</v>
      </c>
      <c r="K1335" s="57" t="e">
        <f aca="false">INDEX(lava,MATCH(B1335,SumMonths,0),2)</f>
        <v>#N/A</v>
      </c>
    </row>
    <row r="1336" customFormat="false" ht="12.75" hidden="false" customHeight="false" outlineLevel="0" collapsed="false">
      <c r="A1336" s="57" t="e">
        <f aca="false">INDEX(BucketTable,MATCH(B1336,SumMonths,0),1)</f>
        <v>#N/A</v>
      </c>
      <c r="K1336" s="57" t="e">
        <f aca="false">INDEX(lava,MATCH(B1336,SumMonths,0),2)</f>
        <v>#N/A</v>
      </c>
    </row>
    <row r="1337" customFormat="false" ht="12.75" hidden="false" customHeight="false" outlineLevel="0" collapsed="false">
      <c r="A1337" s="57" t="e">
        <f aca="false">INDEX(BucketTable,MATCH(B1337,SumMonths,0),1)</f>
        <v>#N/A</v>
      </c>
      <c r="K1337" s="57" t="e">
        <f aca="false">INDEX(lava,MATCH(B1337,SumMonths,0),2)</f>
        <v>#N/A</v>
      </c>
    </row>
    <row r="1338" customFormat="false" ht="12.75" hidden="false" customHeight="false" outlineLevel="0" collapsed="false">
      <c r="A1338" s="57" t="e">
        <f aca="false">INDEX(BucketTable,MATCH(B1338,SumMonths,0),1)</f>
        <v>#N/A</v>
      </c>
      <c r="K1338" s="57" t="e">
        <f aca="false">INDEX(lava,MATCH(B1338,SumMonths,0),2)</f>
        <v>#N/A</v>
      </c>
    </row>
    <row r="1339" customFormat="false" ht="12.75" hidden="false" customHeight="false" outlineLevel="0" collapsed="false">
      <c r="A1339" s="57" t="e">
        <f aca="false">INDEX(BucketTable,MATCH(B1339,SumMonths,0),1)</f>
        <v>#N/A</v>
      </c>
      <c r="K1339" s="57" t="e">
        <f aca="false">INDEX(lava,MATCH(B1339,SumMonths,0),2)</f>
        <v>#N/A</v>
      </c>
    </row>
    <row r="1340" customFormat="false" ht="12.75" hidden="false" customHeight="false" outlineLevel="0" collapsed="false">
      <c r="A1340" s="57" t="e">
        <f aca="false">INDEX(BucketTable,MATCH(B1340,SumMonths,0),1)</f>
        <v>#N/A</v>
      </c>
      <c r="K1340" s="57" t="e">
        <f aca="false">INDEX(lava,MATCH(B1340,SumMonths,0),2)</f>
        <v>#N/A</v>
      </c>
    </row>
    <row r="1341" customFormat="false" ht="12.75" hidden="false" customHeight="false" outlineLevel="0" collapsed="false">
      <c r="A1341" s="57" t="e">
        <f aca="false">INDEX(BucketTable,MATCH(B1341,SumMonths,0),1)</f>
        <v>#N/A</v>
      </c>
      <c r="K1341" s="57" t="e">
        <f aca="false">INDEX(lava,MATCH(B1341,SumMonths,0),2)</f>
        <v>#N/A</v>
      </c>
    </row>
    <row r="1342" customFormat="false" ht="12.75" hidden="false" customHeight="false" outlineLevel="0" collapsed="false">
      <c r="A1342" s="57" t="e">
        <f aca="false">INDEX(BucketTable,MATCH(B1342,SumMonths,0),1)</f>
        <v>#N/A</v>
      </c>
      <c r="K1342" s="57" t="e">
        <f aca="false">INDEX(lava,MATCH(B1342,SumMonths,0),2)</f>
        <v>#N/A</v>
      </c>
    </row>
    <row r="1343" customFormat="false" ht="12.75" hidden="false" customHeight="false" outlineLevel="0" collapsed="false">
      <c r="A1343" s="57" t="e">
        <f aca="false">INDEX(BucketTable,MATCH(B1343,SumMonths,0),1)</f>
        <v>#N/A</v>
      </c>
      <c r="K1343" s="57" t="e">
        <f aca="false">INDEX(lava,MATCH(B1343,SumMonths,0),2)</f>
        <v>#N/A</v>
      </c>
    </row>
    <row r="1344" customFormat="false" ht="12.75" hidden="false" customHeight="false" outlineLevel="0" collapsed="false">
      <c r="A1344" s="57" t="e">
        <f aca="false">INDEX(BucketTable,MATCH(B1344,SumMonths,0),1)</f>
        <v>#N/A</v>
      </c>
      <c r="K1344" s="57" t="e">
        <f aca="false">INDEX(lava,MATCH(B1344,SumMonths,0),2)</f>
        <v>#N/A</v>
      </c>
    </row>
    <row r="1345" customFormat="false" ht="12.75" hidden="false" customHeight="false" outlineLevel="0" collapsed="false">
      <c r="A1345" s="57" t="e">
        <f aca="false">INDEX(BucketTable,MATCH(B1345,SumMonths,0),1)</f>
        <v>#N/A</v>
      </c>
      <c r="K1345" s="57" t="e">
        <f aca="false">INDEX(lava,MATCH(B1345,SumMonths,0),2)</f>
        <v>#N/A</v>
      </c>
    </row>
    <row r="1346" customFormat="false" ht="12.75" hidden="false" customHeight="false" outlineLevel="0" collapsed="false">
      <c r="A1346" s="57" t="e">
        <f aca="false">INDEX(BucketTable,MATCH(B1346,SumMonths,0),1)</f>
        <v>#N/A</v>
      </c>
      <c r="K1346" s="57" t="e">
        <f aca="false">INDEX(lava,MATCH(B1346,SumMonths,0),2)</f>
        <v>#N/A</v>
      </c>
    </row>
    <row r="1347" customFormat="false" ht="12.75" hidden="false" customHeight="false" outlineLevel="0" collapsed="false">
      <c r="A1347" s="57" t="e">
        <f aca="false">INDEX(BucketTable,MATCH(B1347,SumMonths,0),1)</f>
        <v>#N/A</v>
      </c>
      <c r="K1347" s="57" t="e">
        <f aca="false">INDEX(lava,MATCH(B1347,SumMonths,0),2)</f>
        <v>#N/A</v>
      </c>
    </row>
    <row r="1348" customFormat="false" ht="12.75" hidden="false" customHeight="false" outlineLevel="0" collapsed="false">
      <c r="A1348" s="57" t="e">
        <f aca="false">INDEX(BucketTable,MATCH(B1348,SumMonths,0),1)</f>
        <v>#N/A</v>
      </c>
      <c r="K1348" s="57" t="e">
        <f aca="false">INDEX(lava,MATCH(B1348,SumMonths,0),2)</f>
        <v>#N/A</v>
      </c>
    </row>
    <row r="1349" customFormat="false" ht="12.75" hidden="false" customHeight="false" outlineLevel="0" collapsed="false">
      <c r="A1349" s="57" t="e">
        <f aca="false">INDEX(BucketTable,MATCH(B1349,SumMonths,0),1)</f>
        <v>#N/A</v>
      </c>
      <c r="K1349" s="57" t="e">
        <f aca="false">INDEX(lava,MATCH(B1349,SumMonths,0),2)</f>
        <v>#N/A</v>
      </c>
    </row>
    <row r="1350" customFormat="false" ht="12.75" hidden="false" customHeight="false" outlineLevel="0" collapsed="false">
      <c r="A1350" s="57" t="e">
        <f aca="false">INDEX(BucketTable,MATCH(B1350,SumMonths,0),1)</f>
        <v>#N/A</v>
      </c>
      <c r="K1350" s="57" t="e">
        <f aca="false">INDEX(lava,MATCH(B1350,SumMonths,0),2)</f>
        <v>#N/A</v>
      </c>
    </row>
    <row r="1351" customFormat="false" ht="12.75" hidden="false" customHeight="false" outlineLevel="0" collapsed="false">
      <c r="A1351" s="57" t="e">
        <f aca="false">INDEX(BucketTable,MATCH(B1351,SumMonths,0),1)</f>
        <v>#N/A</v>
      </c>
      <c r="K1351" s="57" t="e">
        <f aca="false">INDEX(lava,MATCH(B1351,SumMonths,0),2)</f>
        <v>#N/A</v>
      </c>
    </row>
    <row r="1352" customFormat="false" ht="12.75" hidden="false" customHeight="false" outlineLevel="0" collapsed="false">
      <c r="A1352" s="57" t="e">
        <f aca="false">INDEX(BucketTable,MATCH(B1352,SumMonths,0),1)</f>
        <v>#N/A</v>
      </c>
      <c r="K1352" s="57" t="e">
        <f aca="false">INDEX(lava,MATCH(B1352,SumMonths,0),2)</f>
        <v>#N/A</v>
      </c>
    </row>
    <row r="1353" customFormat="false" ht="12.75" hidden="false" customHeight="false" outlineLevel="0" collapsed="false">
      <c r="A1353" s="57" t="e">
        <f aca="false">INDEX(BucketTable,MATCH(B1353,SumMonths,0),1)</f>
        <v>#N/A</v>
      </c>
      <c r="K1353" s="57" t="e">
        <f aca="false">INDEX(lava,MATCH(B1353,SumMonths,0),2)</f>
        <v>#N/A</v>
      </c>
    </row>
    <row r="1354" customFormat="false" ht="12.75" hidden="false" customHeight="false" outlineLevel="0" collapsed="false">
      <c r="A1354" s="57" t="e">
        <f aca="false">INDEX(BucketTable,MATCH(B1354,SumMonths,0),1)</f>
        <v>#N/A</v>
      </c>
      <c r="K1354" s="57" t="e">
        <f aca="false">INDEX(lava,MATCH(B1354,SumMonths,0),2)</f>
        <v>#N/A</v>
      </c>
    </row>
    <row r="1355" customFormat="false" ht="12.75" hidden="false" customHeight="false" outlineLevel="0" collapsed="false">
      <c r="A1355" s="57" t="e">
        <f aca="false">INDEX(BucketTable,MATCH(B1355,SumMonths,0),1)</f>
        <v>#N/A</v>
      </c>
      <c r="K1355" s="57" t="e">
        <f aca="false">INDEX(lava,MATCH(B1355,SumMonths,0),2)</f>
        <v>#N/A</v>
      </c>
    </row>
    <row r="1356" customFormat="false" ht="12.75" hidden="false" customHeight="false" outlineLevel="0" collapsed="false">
      <c r="A1356" s="57" t="e">
        <f aca="false">INDEX(BucketTable,MATCH(B1356,SumMonths,0),1)</f>
        <v>#N/A</v>
      </c>
      <c r="K1356" s="57" t="e">
        <f aca="false">INDEX(lava,MATCH(B1356,SumMonths,0),2)</f>
        <v>#N/A</v>
      </c>
    </row>
    <row r="1357" customFormat="false" ht="12.75" hidden="false" customHeight="false" outlineLevel="0" collapsed="false">
      <c r="A1357" s="57" t="e">
        <f aca="false">INDEX(BucketTable,MATCH(B1357,SumMonths,0),1)</f>
        <v>#N/A</v>
      </c>
      <c r="K1357" s="57" t="e">
        <f aca="false">INDEX(lava,MATCH(B1357,SumMonths,0),2)</f>
        <v>#N/A</v>
      </c>
    </row>
    <row r="1358" customFormat="false" ht="12.75" hidden="false" customHeight="false" outlineLevel="0" collapsed="false">
      <c r="A1358" s="57" t="e">
        <f aca="false">INDEX(BucketTable,MATCH(B1358,SumMonths,0),1)</f>
        <v>#N/A</v>
      </c>
      <c r="K1358" s="57" t="e">
        <f aca="false">INDEX(lava,MATCH(B1358,SumMonths,0),2)</f>
        <v>#N/A</v>
      </c>
    </row>
    <row r="1359" customFormat="false" ht="12.75" hidden="false" customHeight="false" outlineLevel="0" collapsed="false">
      <c r="A1359" s="57" t="e">
        <f aca="false">INDEX(BucketTable,MATCH(B1359,SumMonths,0),1)</f>
        <v>#N/A</v>
      </c>
      <c r="K1359" s="57" t="e">
        <f aca="false">INDEX(lava,MATCH(B1359,SumMonths,0),2)</f>
        <v>#N/A</v>
      </c>
    </row>
    <row r="1360" customFormat="false" ht="12.75" hidden="false" customHeight="false" outlineLevel="0" collapsed="false">
      <c r="A1360" s="57" t="e">
        <f aca="false">INDEX(BucketTable,MATCH(B1360,SumMonths,0),1)</f>
        <v>#N/A</v>
      </c>
      <c r="K1360" s="57" t="e">
        <f aca="false">INDEX(lava,MATCH(B1360,SumMonths,0),2)</f>
        <v>#N/A</v>
      </c>
    </row>
    <row r="1361" customFormat="false" ht="12.75" hidden="false" customHeight="false" outlineLevel="0" collapsed="false">
      <c r="A1361" s="57" t="e">
        <f aca="false">INDEX(BucketTable,MATCH(B1361,SumMonths,0),1)</f>
        <v>#N/A</v>
      </c>
      <c r="K1361" s="57" t="e">
        <f aca="false">INDEX(lava,MATCH(B1361,SumMonths,0),2)</f>
        <v>#N/A</v>
      </c>
    </row>
    <row r="1362" customFormat="false" ht="12.75" hidden="false" customHeight="false" outlineLevel="0" collapsed="false">
      <c r="A1362" s="57" t="e">
        <f aca="false">INDEX(BucketTable,MATCH(B1362,SumMonths,0),1)</f>
        <v>#N/A</v>
      </c>
      <c r="K1362" s="57" t="e">
        <f aca="false">INDEX(lava,MATCH(B1362,SumMonths,0),2)</f>
        <v>#N/A</v>
      </c>
    </row>
    <row r="1363" customFormat="false" ht="12.75" hidden="false" customHeight="false" outlineLevel="0" collapsed="false">
      <c r="A1363" s="57" t="e">
        <f aca="false">INDEX(BucketTable,MATCH(B1363,SumMonths,0),1)</f>
        <v>#N/A</v>
      </c>
      <c r="K1363" s="57" t="e">
        <f aca="false">INDEX(lava,MATCH(B1363,SumMonths,0),2)</f>
        <v>#N/A</v>
      </c>
    </row>
    <row r="1364" customFormat="false" ht="12.75" hidden="false" customHeight="false" outlineLevel="0" collapsed="false">
      <c r="A1364" s="57" t="e">
        <f aca="false">INDEX(BucketTable,MATCH(B1364,SumMonths,0),1)</f>
        <v>#N/A</v>
      </c>
      <c r="K1364" s="57" t="e">
        <f aca="false">INDEX(lava,MATCH(B1364,SumMonths,0),2)</f>
        <v>#N/A</v>
      </c>
    </row>
    <row r="1365" customFormat="false" ht="12.75" hidden="false" customHeight="false" outlineLevel="0" collapsed="false">
      <c r="A1365" s="57" t="e">
        <f aca="false">INDEX(BucketTable,MATCH(B1365,SumMonths,0),1)</f>
        <v>#N/A</v>
      </c>
      <c r="K1365" s="57" t="e">
        <f aca="false">INDEX(lava,MATCH(B1365,SumMonths,0),2)</f>
        <v>#N/A</v>
      </c>
    </row>
    <row r="1366" customFormat="false" ht="12.75" hidden="false" customHeight="false" outlineLevel="0" collapsed="false">
      <c r="A1366" s="57" t="e">
        <f aca="false">INDEX(BucketTable,MATCH(B1366,SumMonths,0),1)</f>
        <v>#N/A</v>
      </c>
      <c r="K1366" s="57" t="e">
        <f aca="false">INDEX(lava,MATCH(B1366,SumMonths,0),2)</f>
        <v>#N/A</v>
      </c>
    </row>
    <row r="1367" customFormat="false" ht="12.75" hidden="false" customHeight="false" outlineLevel="0" collapsed="false">
      <c r="A1367" s="57" t="e">
        <f aca="false">INDEX(BucketTable,MATCH(B1367,SumMonths,0),1)</f>
        <v>#N/A</v>
      </c>
      <c r="K1367" s="57" t="e">
        <f aca="false">INDEX(lava,MATCH(B1367,SumMonths,0),2)</f>
        <v>#N/A</v>
      </c>
    </row>
    <row r="1368" customFormat="false" ht="12.75" hidden="false" customHeight="false" outlineLevel="0" collapsed="false">
      <c r="A1368" s="57" t="e">
        <f aca="false">INDEX(BucketTable,MATCH(B1368,SumMonths,0),1)</f>
        <v>#N/A</v>
      </c>
      <c r="K1368" s="57" t="e">
        <f aca="false">INDEX(lava,MATCH(B1368,SumMonths,0),2)</f>
        <v>#N/A</v>
      </c>
    </row>
    <row r="1369" customFormat="false" ht="12.75" hidden="false" customHeight="false" outlineLevel="0" collapsed="false">
      <c r="A1369" s="57" t="e">
        <f aca="false">INDEX(BucketTable,MATCH(B1369,SumMonths,0),1)</f>
        <v>#N/A</v>
      </c>
      <c r="K1369" s="57" t="e">
        <f aca="false">INDEX(lava,MATCH(B1369,SumMonths,0),2)</f>
        <v>#N/A</v>
      </c>
    </row>
    <row r="1370" customFormat="false" ht="12.75" hidden="false" customHeight="false" outlineLevel="0" collapsed="false">
      <c r="A1370" s="57" t="e">
        <f aca="false">INDEX(BucketTable,MATCH(B1370,SumMonths,0),1)</f>
        <v>#N/A</v>
      </c>
      <c r="K1370" s="57" t="e">
        <f aca="false">INDEX(lava,MATCH(B1370,SumMonths,0),2)</f>
        <v>#N/A</v>
      </c>
    </row>
    <row r="1371" customFormat="false" ht="12.75" hidden="false" customHeight="false" outlineLevel="0" collapsed="false">
      <c r="A1371" s="57" t="e">
        <f aca="false">INDEX(BucketTable,MATCH(B1371,SumMonths,0),1)</f>
        <v>#N/A</v>
      </c>
      <c r="K1371" s="57" t="e">
        <f aca="false">INDEX(lava,MATCH(B1371,SumMonths,0),2)</f>
        <v>#N/A</v>
      </c>
    </row>
    <row r="1372" customFormat="false" ht="12.75" hidden="false" customHeight="false" outlineLevel="0" collapsed="false">
      <c r="A1372" s="57" t="e">
        <f aca="false">INDEX(BucketTable,MATCH(B1372,SumMonths,0),1)</f>
        <v>#N/A</v>
      </c>
      <c r="K1372" s="57" t="e">
        <f aca="false">INDEX(lava,MATCH(B1372,SumMonths,0),2)</f>
        <v>#N/A</v>
      </c>
    </row>
    <row r="1373" customFormat="false" ht="12.75" hidden="false" customHeight="false" outlineLevel="0" collapsed="false">
      <c r="A1373" s="57" t="e">
        <f aca="false">INDEX(BucketTable,MATCH(B1373,SumMonths,0),1)</f>
        <v>#N/A</v>
      </c>
      <c r="K1373" s="57" t="e">
        <f aca="false">INDEX(lava,MATCH(B1373,SumMonths,0),2)</f>
        <v>#N/A</v>
      </c>
    </row>
    <row r="1374" customFormat="false" ht="12.75" hidden="false" customHeight="false" outlineLevel="0" collapsed="false">
      <c r="A1374" s="57" t="e">
        <f aca="false">INDEX(BucketTable,MATCH(B1374,SumMonths,0),1)</f>
        <v>#N/A</v>
      </c>
      <c r="K1374" s="57" t="e">
        <f aca="false">INDEX(lava,MATCH(B1374,SumMonths,0),2)</f>
        <v>#N/A</v>
      </c>
    </row>
    <row r="1375" customFormat="false" ht="12.75" hidden="false" customHeight="false" outlineLevel="0" collapsed="false">
      <c r="A1375" s="57" t="e">
        <f aca="false">INDEX(BucketTable,MATCH(B1375,SumMonths,0),1)</f>
        <v>#N/A</v>
      </c>
      <c r="K1375" s="57" t="e">
        <f aca="false">INDEX(lava,MATCH(B1375,SumMonths,0),2)</f>
        <v>#N/A</v>
      </c>
    </row>
    <row r="1376" customFormat="false" ht="12.75" hidden="false" customHeight="false" outlineLevel="0" collapsed="false">
      <c r="A1376" s="57" t="e">
        <f aca="false">INDEX(BucketTable,MATCH(B1376,SumMonths,0),1)</f>
        <v>#N/A</v>
      </c>
      <c r="K1376" s="57" t="e">
        <f aca="false">INDEX(lava,MATCH(B1376,SumMonths,0),2)</f>
        <v>#N/A</v>
      </c>
    </row>
    <row r="1377" customFormat="false" ht="12.75" hidden="false" customHeight="false" outlineLevel="0" collapsed="false">
      <c r="A1377" s="57" t="e">
        <f aca="false">INDEX(BucketTable,MATCH(B1377,SumMonths,0),1)</f>
        <v>#N/A</v>
      </c>
      <c r="K1377" s="57" t="e">
        <f aca="false">INDEX(lava,MATCH(B1377,SumMonths,0),2)</f>
        <v>#N/A</v>
      </c>
    </row>
    <row r="1378" customFormat="false" ht="12.75" hidden="false" customHeight="false" outlineLevel="0" collapsed="false">
      <c r="A1378" s="57" t="e">
        <f aca="false">INDEX(BucketTable,MATCH(B1378,SumMonths,0),1)</f>
        <v>#N/A</v>
      </c>
      <c r="K1378" s="57" t="e">
        <f aca="false">INDEX(lava,MATCH(B1378,SumMonths,0),2)</f>
        <v>#N/A</v>
      </c>
    </row>
    <row r="1379" customFormat="false" ht="12.75" hidden="false" customHeight="false" outlineLevel="0" collapsed="false">
      <c r="A1379" s="57" t="e">
        <f aca="false">INDEX(BucketTable,MATCH(B1379,SumMonths,0),1)</f>
        <v>#N/A</v>
      </c>
      <c r="K1379" s="57" t="e">
        <f aca="false">INDEX(lava,MATCH(B1379,SumMonths,0),2)</f>
        <v>#N/A</v>
      </c>
    </row>
    <row r="1380" customFormat="false" ht="12.75" hidden="false" customHeight="false" outlineLevel="0" collapsed="false">
      <c r="A1380" s="57" t="e">
        <f aca="false">INDEX(BucketTable,MATCH(B1380,SumMonths,0),1)</f>
        <v>#N/A</v>
      </c>
      <c r="K1380" s="57" t="e">
        <f aca="false">INDEX(lava,MATCH(B1380,SumMonths,0),2)</f>
        <v>#N/A</v>
      </c>
    </row>
    <row r="1381" customFormat="false" ht="12.75" hidden="false" customHeight="false" outlineLevel="0" collapsed="false">
      <c r="A1381" s="57" t="e">
        <f aca="false">INDEX(BucketTable,MATCH(B1381,SumMonths,0),1)</f>
        <v>#N/A</v>
      </c>
      <c r="K1381" s="57" t="e">
        <f aca="false">INDEX(lava,MATCH(B1381,SumMonths,0),2)</f>
        <v>#N/A</v>
      </c>
    </row>
    <row r="1382" customFormat="false" ht="12.75" hidden="false" customHeight="false" outlineLevel="0" collapsed="false">
      <c r="A1382" s="57" t="e">
        <f aca="false">INDEX(BucketTable,MATCH(B1382,SumMonths,0),1)</f>
        <v>#N/A</v>
      </c>
      <c r="K1382" s="57" t="e">
        <f aca="false">INDEX(lava,MATCH(B1382,SumMonths,0),2)</f>
        <v>#N/A</v>
      </c>
    </row>
    <row r="1383" customFormat="false" ht="12.75" hidden="false" customHeight="false" outlineLevel="0" collapsed="false">
      <c r="A1383" s="57" t="e">
        <f aca="false">INDEX(BucketTable,MATCH(B1383,SumMonths,0),1)</f>
        <v>#N/A</v>
      </c>
      <c r="K1383" s="57" t="e">
        <f aca="false">INDEX(lava,MATCH(B1383,SumMonths,0),2)</f>
        <v>#N/A</v>
      </c>
    </row>
    <row r="1384" customFormat="false" ht="12.75" hidden="false" customHeight="false" outlineLevel="0" collapsed="false">
      <c r="A1384" s="57" t="e">
        <f aca="false">INDEX(BucketTable,MATCH(B1384,SumMonths,0),1)</f>
        <v>#N/A</v>
      </c>
      <c r="K1384" s="57" t="e">
        <f aca="false">INDEX(lava,MATCH(B1384,SumMonths,0),2)</f>
        <v>#N/A</v>
      </c>
    </row>
    <row r="1385" customFormat="false" ht="12.75" hidden="false" customHeight="false" outlineLevel="0" collapsed="false">
      <c r="A1385" s="57" t="e">
        <f aca="false">INDEX(BucketTable,MATCH(B1385,SumMonths,0),1)</f>
        <v>#N/A</v>
      </c>
      <c r="K1385" s="57" t="e">
        <f aca="false">INDEX(lava,MATCH(B1385,SumMonths,0),2)</f>
        <v>#N/A</v>
      </c>
    </row>
    <row r="1386" customFormat="false" ht="12.75" hidden="false" customHeight="false" outlineLevel="0" collapsed="false">
      <c r="A1386" s="57" t="e">
        <f aca="false">INDEX(BucketTable,MATCH(B1386,SumMonths,0),1)</f>
        <v>#N/A</v>
      </c>
      <c r="K1386" s="57" t="e">
        <f aca="false">INDEX(lava,MATCH(B1386,SumMonths,0),2)</f>
        <v>#N/A</v>
      </c>
    </row>
    <row r="1387" customFormat="false" ht="12.75" hidden="false" customHeight="false" outlineLevel="0" collapsed="false">
      <c r="A1387" s="57" t="e">
        <f aca="false">INDEX(BucketTable,MATCH(B1387,SumMonths,0),1)</f>
        <v>#N/A</v>
      </c>
      <c r="K1387" s="57" t="e">
        <f aca="false">INDEX(lava,MATCH(B1387,SumMonths,0),2)</f>
        <v>#N/A</v>
      </c>
    </row>
    <row r="1388" customFormat="false" ht="12.75" hidden="false" customHeight="false" outlineLevel="0" collapsed="false">
      <c r="A1388" s="57" t="e">
        <f aca="false">INDEX(BucketTable,MATCH(B1388,SumMonths,0),1)</f>
        <v>#N/A</v>
      </c>
      <c r="K1388" s="57" t="e">
        <f aca="false">INDEX(lava,MATCH(B1388,SumMonths,0),2)</f>
        <v>#N/A</v>
      </c>
    </row>
    <row r="1389" customFormat="false" ht="12.75" hidden="false" customHeight="false" outlineLevel="0" collapsed="false">
      <c r="A1389" s="57" t="e">
        <f aca="false">INDEX(BucketTable,MATCH(B1389,SumMonths,0),1)</f>
        <v>#N/A</v>
      </c>
      <c r="K1389" s="57" t="e">
        <f aca="false">INDEX(lava,MATCH(B1389,SumMonths,0),2)</f>
        <v>#N/A</v>
      </c>
    </row>
    <row r="1390" customFormat="false" ht="12.75" hidden="false" customHeight="false" outlineLevel="0" collapsed="false">
      <c r="A1390" s="57" t="e">
        <f aca="false">INDEX(BucketTable,MATCH(B1390,SumMonths,0),1)</f>
        <v>#N/A</v>
      </c>
      <c r="K1390" s="57" t="e">
        <f aca="false">INDEX(lava,MATCH(B1390,SumMonths,0),2)</f>
        <v>#N/A</v>
      </c>
    </row>
    <row r="1391" customFormat="false" ht="12.75" hidden="false" customHeight="false" outlineLevel="0" collapsed="false">
      <c r="A1391" s="57" t="e">
        <f aca="false">INDEX(BucketTable,MATCH(B1391,SumMonths,0),1)</f>
        <v>#N/A</v>
      </c>
      <c r="K1391" s="57" t="e">
        <f aca="false">INDEX(lava,MATCH(B1391,SumMonths,0),2)</f>
        <v>#N/A</v>
      </c>
    </row>
    <row r="1392" customFormat="false" ht="12.75" hidden="false" customHeight="false" outlineLevel="0" collapsed="false">
      <c r="A1392" s="57" t="e">
        <f aca="false">INDEX(BucketTable,MATCH(B1392,SumMonths,0),1)</f>
        <v>#N/A</v>
      </c>
      <c r="K1392" s="57" t="e">
        <f aca="false">INDEX(lava,MATCH(B1392,SumMonths,0),2)</f>
        <v>#N/A</v>
      </c>
    </row>
    <row r="1393" customFormat="false" ht="12.75" hidden="false" customHeight="false" outlineLevel="0" collapsed="false">
      <c r="A1393" s="57" t="e">
        <f aca="false">INDEX(BucketTable,MATCH(B1393,SumMonths,0),1)</f>
        <v>#N/A</v>
      </c>
      <c r="K1393" s="57" t="e">
        <f aca="false">INDEX(lava,MATCH(B1393,SumMonths,0),2)</f>
        <v>#N/A</v>
      </c>
    </row>
    <row r="1394" customFormat="false" ht="12.75" hidden="false" customHeight="false" outlineLevel="0" collapsed="false">
      <c r="A1394" s="57" t="e">
        <f aca="false">INDEX(BucketTable,MATCH(B1394,SumMonths,0),1)</f>
        <v>#N/A</v>
      </c>
      <c r="K1394" s="57" t="e">
        <f aca="false">INDEX(lava,MATCH(B1394,SumMonths,0),2)</f>
        <v>#N/A</v>
      </c>
    </row>
    <row r="1395" customFormat="false" ht="12.75" hidden="false" customHeight="false" outlineLevel="0" collapsed="false">
      <c r="A1395" s="57" t="e">
        <f aca="false">INDEX(BucketTable,MATCH(B1395,SumMonths,0),1)</f>
        <v>#N/A</v>
      </c>
      <c r="K1395" s="57" t="e">
        <f aca="false">INDEX(lava,MATCH(B1395,SumMonths,0),2)</f>
        <v>#N/A</v>
      </c>
    </row>
    <row r="1396" customFormat="false" ht="12.75" hidden="false" customHeight="false" outlineLevel="0" collapsed="false">
      <c r="A1396" s="57" t="e">
        <f aca="false">INDEX(BucketTable,MATCH(B1396,SumMonths,0),1)</f>
        <v>#N/A</v>
      </c>
      <c r="K1396" s="57" t="e">
        <f aca="false">INDEX(lava,MATCH(B1396,SumMonths,0),2)</f>
        <v>#N/A</v>
      </c>
    </row>
    <row r="1397" customFormat="false" ht="12.75" hidden="false" customHeight="false" outlineLevel="0" collapsed="false">
      <c r="A1397" s="57" t="e">
        <f aca="false">INDEX(BucketTable,MATCH(B1397,SumMonths,0),1)</f>
        <v>#N/A</v>
      </c>
      <c r="K1397" s="57" t="e">
        <f aca="false">INDEX(lava,MATCH(B1397,SumMonths,0),2)</f>
        <v>#N/A</v>
      </c>
    </row>
    <row r="1398" customFormat="false" ht="12.75" hidden="false" customHeight="false" outlineLevel="0" collapsed="false">
      <c r="A1398" s="57" t="e">
        <f aca="false">INDEX(BucketTable,MATCH(B1398,SumMonths,0),1)</f>
        <v>#N/A</v>
      </c>
      <c r="K1398" s="57" t="e">
        <f aca="false">INDEX(lava,MATCH(B1398,SumMonths,0),2)</f>
        <v>#N/A</v>
      </c>
    </row>
    <row r="1399" customFormat="false" ht="12.75" hidden="false" customHeight="false" outlineLevel="0" collapsed="false">
      <c r="A1399" s="57" t="e">
        <f aca="false">INDEX(BucketTable,MATCH(B1399,SumMonths,0),1)</f>
        <v>#N/A</v>
      </c>
      <c r="K1399" s="57" t="e">
        <f aca="false">INDEX(lava,MATCH(B1399,SumMonths,0),2)</f>
        <v>#N/A</v>
      </c>
    </row>
    <row r="1400" customFormat="false" ht="12.75" hidden="false" customHeight="false" outlineLevel="0" collapsed="false">
      <c r="A1400" s="57" t="e">
        <f aca="false">INDEX(BucketTable,MATCH(B1400,SumMonths,0),1)</f>
        <v>#N/A</v>
      </c>
      <c r="K1400" s="57" t="e">
        <f aca="false">INDEX(lava,MATCH(B1400,SumMonths,0),2)</f>
        <v>#N/A</v>
      </c>
    </row>
    <row r="1401" customFormat="false" ht="12.75" hidden="false" customHeight="false" outlineLevel="0" collapsed="false">
      <c r="A1401" s="57" t="e">
        <f aca="false">INDEX(BucketTable,MATCH(B1401,SumMonths,0),1)</f>
        <v>#N/A</v>
      </c>
      <c r="K1401" s="57" t="e">
        <f aca="false">INDEX(lava,MATCH(B1401,SumMonths,0),2)</f>
        <v>#N/A</v>
      </c>
    </row>
    <row r="1402" customFormat="false" ht="12.75" hidden="false" customHeight="false" outlineLevel="0" collapsed="false">
      <c r="A1402" s="57" t="e">
        <f aca="false">INDEX(BucketTable,MATCH(B1402,SumMonths,0),1)</f>
        <v>#N/A</v>
      </c>
      <c r="K1402" s="57" t="e">
        <f aca="false">INDEX(lava,MATCH(B1402,SumMonths,0),2)</f>
        <v>#N/A</v>
      </c>
    </row>
    <row r="1403" customFormat="false" ht="12.75" hidden="false" customHeight="false" outlineLevel="0" collapsed="false">
      <c r="A1403" s="57" t="e">
        <f aca="false">INDEX(BucketTable,MATCH(B1403,SumMonths,0),1)</f>
        <v>#N/A</v>
      </c>
      <c r="K1403" s="57" t="e">
        <f aca="false">INDEX(lava,MATCH(B1403,SumMonths,0),2)</f>
        <v>#N/A</v>
      </c>
    </row>
    <row r="1404" customFormat="false" ht="12.75" hidden="false" customHeight="false" outlineLevel="0" collapsed="false">
      <c r="A1404" s="57" t="e">
        <f aca="false">INDEX(BucketTable,MATCH(B1404,SumMonths,0),1)</f>
        <v>#N/A</v>
      </c>
      <c r="K1404" s="57" t="e">
        <f aca="false">INDEX(lava,MATCH(B1404,SumMonths,0),2)</f>
        <v>#N/A</v>
      </c>
    </row>
    <row r="1405" customFormat="false" ht="12.75" hidden="false" customHeight="false" outlineLevel="0" collapsed="false">
      <c r="A1405" s="57" t="e">
        <f aca="false">INDEX(BucketTable,MATCH(B1405,SumMonths,0),1)</f>
        <v>#N/A</v>
      </c>
      <c r="K1405" s="57" t="e">
        <f aca="false">INDEX(lava,MATCH(B1405,SumMonths,0),2)</f>
        <v>#N/A</v>
      </c>
    </row>
    <row r="1406" customFormat="false" ht="12.75" hidden="false" customHeight="false" outlineLevel="0" collapsed="false">
      <c r="A1406" s="57" t="e">
        <f aca="false">INDEX(BucketTable,MATCH(B1406,SumMonths,0),1)</f>
        <v>#N/A</v>
      </c>
      <c r="K1406" s="57" t="e">
        <f aca="false">INDEX(lava,MATCH(B1406,SumMonths,0),2)</f>
        <v>#N/A</v>
      </c>
    </row>
    <row r="1407" customFormat="false" ht="12.75" hidden="false" customHeight="false" outlineLevel="0" collapsed="false">
      <c r="A1407" s="57" t="e">
        <f aca="false">INDEX(BucketTable,MATCH(B1407,SumMonths,0),1)</f>
        <v>#N/A</v>
      </c>
      <c r="K1407" s="57" t="e">
        <f aca="false">INDEX(lava,MATCH(B1407,SumMonths,0),2)</f>
        <v>#N/A</v>
      </c>
    </row>
    <row r="1408" customFormat="false" ht="12.75" hidden="false" customHeight="false" outlineLevel="0" collapsed="false">
      <c r="A1408" s="57" t="e">
        <f aca="false">INDEX(BucketTable,MATCH(B1408,SumMonths,0),1)</f>
        <v>#N/A</v>
      </c>
      <c r="K1408" s="57" t="e">
        <f aca="false">INDEX(lava,MATCH(B1408,SumMonths,0),2)</f>
        <v>#N/A</v>
      </c>
    </row>
    <row r="1409" customFormat="false" ht="12.75" hidden="false" customHeight="false" outlineLevel="0" collapsed="false">
      <c r="A1409" s="57" t="e">
        <f aca="false">INDEX(BucketTable,MATCH(B1409,SumMonths,0),1)</f>
        <v>#N/A</v>
      </c>
      <c r="K1409" s="57" t="e">
        <f aca="false">INDEX(lava,MATCH(B1409,SumMonths,0),2)</f>
        <v>#N/A</v>
      </c>
    </row>
    <row r="1410" customFormat="false" ht="12.75" hidden="false" customHeight="false" outlineLevel="0" collapsed="false">
      <c r="A1410" s="57" t="e">
        <f aca="false">INDEX(BucketTable,MATCH(B1410,SumMonths,0),1)</f>
        <v>#N/A</v>
      </c>
      <c r="K1410" s="57" t="e">
        <f aca="false">INDEX(lava,MATCH(B1410,SumMonths,0),2)</f>
        <v>#N/A</v>
      </c>
    </row>
    <row r="1411" customFormat="false" ht="12.75" hidden="false" customHeight="false" outlineLevel="0" collapsed="false">
      <c r="A1411" s="57" t="e">
        <f aca="false">INDEX(BucketTable,MATCH(B1411,SumMonths,0),1)</f>
        <v>#N/A</v>
      </c>
      <c r="K1411" s="57" t="e">
        <f aca="false">INDEX(lava,MATCH(B1411,SumMonths,0),2)</f>
        <v>#N/A</v>
      </c>
    </row>
    <row r="1412" customFormat="false" ht="12.75" hidden="false" customHeight="false" outlineLevel="0" collapsed="false">
      <c r="A1412" s="57" t="e">
        <f aca="false">INDEX(BucketTable,MATCH(B1412,SumMonths,0),1)</f>
        <v>#N/A</v>
      </c>
      <c r="K1412" s="57" t="e">
        <f aca="false">INDEX(lava,MATCH(B1412,SumMonths,0),2)</f>
        <v>#N/A</v>
      </c>
    </row>
    <row r="1413" customFormat="false" ht="12.75" hidden="false" customHeight="false" outlineLevel="0" collapsed="false">
      <c r="A1413" s="57" t="e">
        <f aca="false">INDEX(BucketTable,MATCH(B1413,SumMonths,0),1)</f>
        <v>#N/A</v>
      </c>
      <c r="K1413" s="57" t="e">
        <f aca="false">INDEX(lava,MATCH(B1413,SumMonths,0),2)</f>
        <v>#N/A</v>
      </c>
    </row>
    <row r="1414" customFormat="false" ht="12.75" hidden="false" customHeight="false" outlineLevel="0" collapsed="false">
      <c r="A1414" s="57" t="e">
        <f aca="false">INDEX(BucketTable,MATCH(B1414,SumMonths,0),1)</f>
        <v>#N/A</v>
      </c>
      <c r="K1414" s="57" t="e">
        <f aca="false">INDEX(lava,MATCH(B1414,SumMonths,0),2)</f>
        <v>#N/A</v>
      </c>
    </row>
    <row r="1415" customFormat="false" ht="12.75" hidden="false" customHeight="false" outlineLevel="0" collapsed="false">
      <c r="A1415" s="57" t="e">
        <f aca="false">INDEX(BucketTable,MATCH(B1415,SumMonths,0),1)</f>
        <v>#N/A</v>
      </c>
      <c r="K1415" s="57" t="e">
        <f aca="false">INDEX(lava,MATCH(B1415,SumMonths,0),2)</f>
        <v>#N/A</v>
      </c>
    </row>
    <row r="1416" customFormat="false" ht="12.75" hidden="false" customHeight="false" outlineLevel="0" collapsed="false">
      <c r="A1416" s="57" t="e">
        <f aca="false">INDEX(BucketTable,MATCH(B1416,SumMonths,0),1)</f>
        <v>#N/A</v>
      </c>
      <c r="K1416" s="57" t="e">
        <f aca="false">INDEX(lava,MATCH(B1416,SumMonths,0),2)</f>
        <v>#N/A</v>
      </c>
    </row>
    <row r="1417" customFormat="false" ht="12.75" hidden="false" customHeight="false" outlineLevel="0" collapsed="false">
      <c r="A1417" s="57" t="e">
        <f aca="false">INDEX(BucketTable,MATCH(B1417,SumMonths,0),1)</f>
        <v>#N/A</v>
      </c>
      <c r="K1417" s="57" t="e">
        <f aca="false">INDEX(lava,MATCH(B1417,SumMonths,0),2)</f>
        <v>#N/A</v>
      </c>
    </row>
    <row r="1418" customFormat="false" ht="12.75" hidden="false" customHeight="false" outlineLevel="0" collapsed="false">
      <c r="A1418" s="57" t="e">
        <f aca="false">INDEX(BucketTable,MATCH(B1418,SumMonths,0),1)</f>
        <v>#N/A</v>
      </c>
      <c r="K1418" s="57" t="e">
        <f aca="false">INDEX(lava,MATCH(B1418,SumMonths,0),2)</f>
        <v>#N/A</v>
      </c>
    </row>
    <row r="1419" customFormat="false" ht="12.75" hidden="false" customHeight="false" outlineLevel="0" collapsed="false">
      <c r="A1419" s="57" t="e">
        <f aca="false">INDEX(BucketTable,MATCH(B1419,SumMonths,0),1)</f>
        <v>#N/A</v>
      </c>
      <c r="K1419" s="57" t="e">
        <f aca="false">INDEX(lava,MATCH(B1419,SumMonths,0),2)</f>
        <v>#N/A</v>
      </c>
    </row>
    <row r="1420" customFormat="false" ht="12.75" hidden="false" customHeight="false" outlineLevel="0" collapsed="false">
      <c r="A1420" s="57" t="e">
        <f aca="false">INDEX(BucketTable,MATCH(B1420,SumMonths,0),1)</f>
        <v>#N/A</v>
      </c>
      <c r="K1420" s="57" t="e">
        <f aca="false">INDEX(lava,MATCH(B1420,SumMonths,0),2)</f>
        <v>#N/A</v>
      </c>
    </row>
    <row r="1421" customFormat="false" ht="12.75" hidden="false" customHeight="false" outlineLevel="0" collapsed="false">
      <c r="A1421" s="57" t="e">
        <f aca="false">INDEX(BucketTable,MATCH(B1421,SumMonths,0),1)</f>
        <v>#N/A</v>
      </c>
      <c r="K1421" s="57" t="e">
        <f aca="false">INDEX(lava,MATCH(B1421,SumMonths,0),2)</f>
        <v>#N/A</v>
      </c>
    </row>
    <row r="1422" customFormat="false" ht="12.75" hidden="false" customHeight="false" outlineLevel="0" collapsed="false">
      <c r="A1422" s="57" t="e">
        <f aca="false">INDEX(BucketTable,MATCH(B1422,SumMonths,0),1)</f>
        <v>#N/A</v>
      </c>
      <c r="K1422" s="57" t="e">
        <f aca="false">INDEX(lava,MATCH(B1422,SumMonths,0),2)</f>
        <v>#N/A</v>
      </c>
    </row>
    <row r="1423" customFormat="false" ht="12.75" hidden="false" customHeight="false" outlineLevel="0" collapsed="false">
      <c r="A1423" s="57" t="e">
        <f aca="false">INDEX(BucketTable,MATCH(B1423,SumMonths,0),1)</f>
        <v>#N/A</v>
      </c>
      <c r="K1423" s="57" t="e">
        <f aca="false">INDEX(lava,MATCH(B1423,SumMonths,0),2)</f>
        <v>#N/A</v>
      </c>
    </row>
    <row r="1424" customFormat="false" ht="12.75" hidden="false" customHeight="false" outlineLevel="0" collapsed="false">
      <c r="A1424" s="57" t="e">
        <f aca="false">INDEX(BucketTable,MATCH(B1424,SumMonths,0),1)</f>
        <v>#N/A</v>
      </c>
      <c r="K1424" s="57" t="e">
        <f aca="false">INDEX(lava,MATCH(B1424,SumMonths,0),2)</f>
        <v>#N/A</v>
      </c>
    </row>
    <row r="1425" customFormat="false" ht="12.75" hidden="false" customHeight="false" outlineLevel="0" collapsed="false">
      <c r="A1425" s="57" t="e">
        <f aca="false">INDEX(BucketTable,MATCH(B1425,SumMonths,0),1)</f>
        <v>#N/A</v>
      </c>
      <c r="K1425" s="57" t="e">
        <f aca="false">INDEX(lava,MATCH(B1425,SumMonths,0),2)</f>
        <v>#N/A</v>
      </c>
    </row>
    <row r="1426" customFormat="false" ht="12.75" hidden="false" customHeight="false" outlineLevel="0" collapsed="false">
      <c r="A1426" s="57" t="e">
        <f aca="false">INDEX(BucketTable,MATCH(B1426,SumMonths,0),1)</f>
        <v>#N/A</v>
      </c>
      <c r="K1426" s="57" t="e">
        <f aca="false">INDEX(lava,MATCH(B1426,SumMonths,0),2)</f>
        <v>#N/A</v>
      </c>
    </row>
    <row r="1427" customFormat="false" ht="12.75" hidden="false" customHeight="false" outlineLevel="0" collapsed="false">
      <c r="A1427" s="57" t="e">
        <f aca="false">INDEX(BucketTable,MATCH(B1427,SumMonths,0),1)</f>
        <v>#N/A</v>
      </c>
      <c r="K1427" s="57" t="e">
        <f aca="false">INDEX(lava,MATCH(B1427,SumMonths,0),2)</f>
        <v>#N/A</v>
      </c>
    </row>
    <row r="1428" customFormat="false" ht="12.75" hidden="false" customHeight="false" outlineLevel="0" collapsed="false">
      <c r="A1428" s="57" t="e">
        <f aca="false">INDEX(BucketTable,MATCH(B1428,SumMonths,0),1)</f>
        <v>#N/A</v>
      </c>
      <c r="K1428" s="57" t="e">
        <f aca="false">INDEX(lava,MATCH(B1428,SumMonths,0),2)</f>
        <v>#N/A</v>
      </c>
    </row>
    <row r="1429" customFormat="false" ht="12.75" hidden="false" customHeight="false" outlineLevel="0" collapsed="false">
      <c r="A1429" s="57" t="e">
        <f aca="false">INDEX(BucketTable,MATCH(B1429,SumMonths,0),1)</f>
        <v>#N/A</v>
      </c>
      <c r="K1429" s="57" t="e">
        <f aca="false">INDEX(lava,MATCH(B1429,SumMonths,0),2)</f>
        <v>#N/A</v>
      </c>
    </row>
    <row r="1430" customFormat="false" ht="12.75" hidden="false" customHeight="false" outlineLevel="0" collapsed="false">
      <c r="A1430" s="57" t="e">
        <f aca="false">INDEX(BucketTable,MATCH(B1430,SumMonths,0),1)</f>
        <v>#N/A</v>
      </c>
      <c r="K1430" s="57" t="e">
        <f aca="false">INDEX(lava,MATCH(B1430,SumMonths,0),2)</f>
        <v>#N/A</v>
      </c>
    </row>
    <row r="1431" customFormat="false" ht="12.75" hidden="false" customHeight="false" outlineLevel="0" collapsed="false">
      <c r="A1431" s="57" t="e">
        <f aca="false">INDEX(BucketTable,MATCH(B1431,SumMonths,0),1)</f>
        <v>#N/A</v>
      </c>
      <c r="K1431" s="57" t="e">
        <f aca="false">INDEX(lava,MATCH(B1431,SumMonths,0),2)</f>
        <v>#N/A</v>
      </c>
    </row>
    <row r="1432" customFormat="false" ht="12.75" hidden="false" customHeight="false" outlineLevel="0" collapsed="false">
      <c r="A1432" s="57" t="e">
        <f aca="false">INDEX(BucketTable,MATCH(B1432,SumMonths,0),1)</f>
        <v>#N/A</v>
      </c>
      <c r="K1432" s="57" t="e">
        <f aca="false">INDEX(lava,MATCH(B1432,SumMonths,0),2)</f>
        <v>#N/A</v>
      </c>
    </row>
    <row r="1433" customFormat="false" ht="12.75" hidden="false" customHeight="false" outlineLevel="0" collapsed="false">
      <c r="A1433" s="57" t="e">
        <f aca="false">INDEX(BucketTable,MATCH(B1433,SumMonths,0),1)</f>
        <v>#N/A</v>
      </c>
      <c r="K1433" s="57" t="e">
        <f aca="false">INDEX(lava,MATCH(B1433,SumMonths,0),2)</f>
        <v>#N/A</v>
      </c>
    </row>
    <row r="1434" customFormat="false" ht="12.75" hidden="false" customHeight="false" outlineLevel="0" collapsed="false">
      <c r="A1434" s="57" t="e">
        <f aca="false">INDEX(BucketTable,MATCH(B1434,SumMonths,0),1)</f>
        <v>#N/A</v>
      </c>
      <c r="K1434" s="57" t="e">
        <f aca="false">INDEX(lava,MATCH(B1434,SumMonths,0),2)</f>
        <v>#N/A</v>
      </c>
    </row>
    <row r="1435" customFormat="false" ht="12.75" hidden="false" customHeight="false" outlineLevel="0" collapsed="false">
      <c r="A1435" s="57" t="e">
        <f aca="false">INDEX(BucketTable,MATCH(B1435,SumMonths,0),1)</f>
        <v>#N/A</v>
      </c>
      <c r="K1435" s="57" t="e">
        <f aca="false">INDEX(lava,MATCH(B1435,SumMonths,0),2)</f>
        <v>#N/A</v>
      </c>
    </row>
    <row r="1436" customFormat="false" ht="12.75" hidden="false" customHeight="false" outlineLevel="0" collapsed="false">
      <c r="A1436" s="57" t="e">
        <f aca="false">INDEX(BucketTable,MATCH(B1436,SumMonths,0),1)</f>
        <v>#N/A</v>
      </c>
      <c r="K1436" s="57" t="e">
        <f aca="false">INDEX(lava,MATCH(B1436,SumMonths,0),2)</f>
        <v>#N/A</v>
      </c>
    </row>
    <row r="1437" customFormat="false" ht="12.75" hidden="false" customHeight="false" outlineLevel="0" collapsed="false">
      <c r="A1437" s="57" t="e">
        <f aca="false">INDEX(BucketTable,MATCH(B1437,SumMonths,0),1)</f>
        <v>#N/A</v>
      </c>
      <c r="K1437" s="57" t="e">
        <f aca="false">INDEX(lava,MATCH(B1437,SumMonths,0),2)</f>
        <v>#N/A</v>
      </c>
    </row>
    <row r="1438" customFormat="false" ht="12.75" hidden="false" customHeight="false" outlineLevel="0" collapsed="false">
      <c r="A1438" s="57" t="e">
        <f aca="false">INDEX(BucketTable,MATCH(B1438,SumMonths,0),1)</f>
        <v>#N/A</v>
      </c>
      <c r="K1438" s="57" t="e">
        <f aca="false">INDEX(lava,MATCH(B1438,SumMonths,0),2)</f>
        <v>#N/A</v>
      </c>
    </row>
    <row r="1439" customFormat="false" ht="12.75" hidden="false" customHeight="false" outlineLevel="0" collapsed="false">
      <c r="A1439" s="57" t="e">
        <f aca="false">INDEX(BucketTable,MATCH(B1439,SumMonths,0),1)</f>
        <v>#N/A</v>
      </c>
      <c r="K1439" s="57" t="e">
        <f aca="false">INDEX(lava,MATCH(B1439,SumMonths,0),2)</f>
        <v>#N/A</v>
      </c>
    </row>
    <row r="1440" customFormat="false" ht="12.75" hidden="false" customHeight="false" outlineLevel="0" collapsed="false">
      <c r="A1440" s="57" t="e">
        <f aca="false">INDEX(BucketTable,MATCH(B1440,SumMonths,0),1)</f>
        <v>#N/A</v>
      </c>
      <c r="K1440" s="57" t="e">
        <f aca="false">INDEX(lava,MATCH(B1440,SumMonths,0),2)</f>
        <v>#N/A</v>
      </c>
    </row>
    <row r="1441" customFormat="false" ht="12.75" hidden="false" customHeight="false" outlineLevel="0" collapsed="false">
      <c r="A1441" s="57" t="e">
        <f aca="false">INDEX(BucketTable,MATCH(B1441,SumMonths,0),1)</f>
        <v>#N/A</v>
      </c>
      <c r="K1441" s="57" t="e">
        <f aca="false">INDEX(lava,MATCH(B1441,SumMonths,0),2)</f>
        <v>#N/A</v>
      </c>
    </row>
    <row r="1442" customFormat="false" ht="12.75" hidden="false" customHeight="false" outlineLevel="0" collapsed="false">
      <c r="A1442" s="57" t="e">
        <f aca="false">INDEX(BucketTable,MATCH(B1442,SumMonths,0),1)</f>
        <v>#N/A</v>
      </c>
      <c r="K1442" s="57" t="e">
        <f aca="false">INDEX(lava,MATCH(B1442,SumMonths,0),2)</f>
        <v>#N/A</v>
      </c>
    </row>
    <row r="1443" customFormat="false" ht="12.75" hidden="false" customHeight="false" outlineLevel="0" collapsed="false">
      <c r="A1443" s="57" t="e">
        <f aca="false">INDEX(BucketTable,MATCH(B1443,SumMonths,0),1)</f>
        <v>#N/A</v>
      </c>
      <c r="K1443" s="57" t="e">
        <f aca="false">INDEX(lava,MATCH(B1443,SumMonths,0),2)</f>
        <v>#N/A</v>
      </c>
    </row>
    <row r="1444" customFormat="false" ht="12.75" hidden="false" customHeight="false" outlineLevel="0" collapsed="false">
      <c r="A1444" s="57" t="e">
        <f aca="false">INDEX(BucketTable,MATCH(B1444,SumMonths,0),1)</f>
        <v>#N/A</v>
      </c>
      <c r="K1444" s="57" t="e">
        <f aca="false">INDEX(lava,MATCH(B1444,SumMonths,0),2)</f>
        <v>#N/A</v>
      </c>
    </row>
    <row r="1445" customFormat="false" ht="12.75" hidden="false" customHeight="false" outlineLevel="0" collapsed="false">
      <c r="A1445" s="57" t="e">
        <f aca="false">INDEX(BucketTable,MATCH(B1445,SumMonths,0),1)</f>
        <v>#N/A</v>
      </c>
      <c r="K1445" s="57" t="e">
        <f aca="false">INDEX(lava,MATCH(B1445,SumMonths,0),2)</f>
        <v>#N/A</v>
      </c>
    </row>
    <row r="1446" customFormat="false" ht="12.75" hidden="false" customHeight="false" outlineLevel="0" collapsed="false">
      <c r="A1446" s="57" t="e">
        <f aca="false">INDEX(BucketTable,MATCH(B1446,SumMonths,0),1)</f>
        <v>#N/A</v>
      </c>
      <c r="K1446" s="57" t="e">
        <f aca="false">INDEX(lava,MATCH(B1446,SumMonths,0),2)</f>
        <v>#N/A</v>
      </c>
    </row>
    <row r="1447" customFormat="false" ht="12.75" hidden="false" customHeight="false" outlineLevel="0" collapsed="false">
      <c r="A1447" s="57" t="e">
        <f aca="false">INDEX(BucketTable,MATCH(B1447,SumMonths,0),1)</f>
        <v>#N/A</v>
      </c>
      <c r="K1447" s="57" t="e">
        <f aca="false">INDEX(lava,MATCH(B1447,SumMonths,0),2)</f>
        <v>#N/A</v>
      </c>
    </row>
    <row r="1448" customFormat="false" ht="12.75" hidden="false" customHeight="false" outlineLevel="0" collapsed="false">
      <c r="A1448" s="57" t="e">
        <f aca="false">INDEX(BucketTable,MATCH(B1448,SumMonths,0),1)</f>
        <v>#N/A</v>
      </c>
      <c r="K1448" s="57" t="e">
        <f aca="false">INDEX(lava,MATCH(B1448,SumMonths,0),2)</f>
        <v>#N/A</v>
      </c>
    </row>
    <row r="1449" customFormat="false" ht="12.75" hidden="false" customHeight="false" outlineLevel="0" collapsed="false">
      <c r="A1449" s="57" t="e">
        <f aca="false">INDEX(BucketTable,MATCH(B1449,SumMonths,0),1)</f>
        <v>#N/A</v>
      </c>
      <c r="K1449" s="57" t="e">
        <f aca="false">INDEX(lava,MATCH(B1449,SumMonths,0),2)</f>
        <v>#N/A</v>
      </c>
    </row>
    <row r="1450" customFormat="false" ht="12.75" hidden="false" customHeight="false" outlineLevel="0" collapsed="false">
      <c r="A1450" s="57" t="e">
        <f aca="false">INDEX(BucketTable,MATCH(B1450,SumMonths,0),1)</f>
        <v>#N/A</v>
      </c>
      <c r="K1450" s="57" t="e">
        <f aca="false">INDEX(lava,MATCH(B1450,SumMonths,0),2)</f>
        <v>#N/A</v>
      </c>
    </row>
    <row r="1451" customFormat="false" ht="12.75" hidden="false" customHeight="false" outlineLevel="0" collapsed="false">
      <c r="A1451" s="57" t="e">
        <f aca="false">INDEX(BucketTable,MATCH(B1451,SumMonths,0),1)</f>
        <v>#N/A</v>
      </c>
      <c r="K1451" s="57" t="e">
        <f aca="false">INDEX(lava,MATCH(B1451,SumMonths,0),2)</f>
        <v>#N/A</v>
      </c>
    </row>
    <row r="1452" customFormat="false" ht="12.75" hidden="false" customHeight="false" outlineLevel="0" collapsed="false">
      <c r="A1452" s="57" t="e">
        <f aca="false">INDEX(BucketTable,MATCH(B1452,SumMonths,0),1)</f>
        <v>#N/A</v>
      </c>
      <c r="K1452" s="57" t="e">
        <f aca="false">INDEX(lava,MATCH(B1452,SumMonths,0),2)</f>
        <v>#N/A</v>
      </c>
    </row>
    <row r="1453" customFormat="false" ht="12.75" hidden="false" customHeight="false" outlineLevel="0" collapsed="false">
      <c r="A1453" s="57" t="e">
        <f aca="false">INDEX(BucketTable,MATCH(B1453,SumMonths,0),1)</f>
        <v>#N/A</v>
      </c>
      <c r="K1453" s="57" t="e">
        <f aca="false">INDEX(lava,MATCH(B1453,SumMonths,0),2)</f>
        <v>#N/A</v>
      </c>
    </row>
    <row r="1454" customFormat="false" ht="12.75" hidden="false" customHeight="false" outlineLevel="0" collapsed="false">
      <c r="A1454" s="57" t="e">
        <f aca="false">INDEX(BucketTable,MATCH(B1454,SumMonths,0),1)</f>
        <v>#N/A</v>
      </c>
      <c r="K1454" s="57" t="e">
        <f aca="false">INDEX(lava,MATCH(B1454,SumMonths,0),2)</f>
        <v>#N/A</v>
      </c>
    </row>
    <row r="1455" customFormat="false" ht="12.75" hidden="false" customHeight="false" outlineLevel="0" collapsed="false">
      <c r="A1455" s="57" t="e">
        <f aca="false">INDEX(BucketTable,MATCH(B1455,SumMonths,0),1)</f>
        <v>#N/A</v>
      </c>
      <c r="K1455" s="57" t="e">
        <f aca="false">INDEX(lava,MATCH(B1455,SumMonths,0),2)</f>
        <v>#N/A</v>
      </c>
    </row>
    <row r="1456" customFormat="false" ht="12.75" hidden="false" customHeight="false" outlineLevel="0" collapsed="false">
      <c r="A1456" s="57" t="e">
        <f aca="false">INDEX(BucketTable,MATCH(B1456,SumMonths,0),1)</f>
        <v>#N/A</v>
      </c>
      <c r="K1456" s="57" t="e">
        <f aca="false">INDEX(lava,MATCH(B1456,SumMonths,0),2)</f>
        <v>#N/A</v>
      </c>
    </row>
    <row r="1457" customFormat="false" ht="12.75" hidden="false" customHeight="false" outlineLevel="0" collapsed="false">
      <c r="A1457" s="57" t="e">
        <f aca="false">INDEX(BucketTable,MATCH(B1457,SumMonths,0),1)</f>
        <v>#N/A</v>
      </c>
      <c r="K1457" s="57" t="e">
        <f aca="false">INDEX(lava,MATCH(B1457,SumMonths,0),2)</f>
        <v>#N/A</v>
      </c>
    </row>
    <row r="1458" customFormat="false" ht="12.75" hidden="false" customHeight="false" outlineLevel="0" collapsed="false">
      <c r="A1458" s="57" t="e">
        <f aca="false">INDEX(BucketTable,MATCH(B1458,SumMonths,0),1)</f>
        <v>#N/A</v>
      </c>
      <c r="K1458" s="57" t="e">
        <f aca="false">INDEX(lava,MATCH(B1458,SumMonths,0),2)</f>
        <v>#N/A</v>
      </c>
    </row>
    <row r="1459" customFormat="false" ht="12.75" hidden="false" customHeight="false" outlineLevel="0" collapsed="false">
      <c r="A1459" s="57" t="e">
        <f aca="false">INDEX(BucketTable,MATCH(B1459,SumMonths,0),1)</f>
        <v>#N/A</v>
      </c>
      <c r="K1459" s="57" t="e">
        <f aca="false">INDEX(lava,MATCH(B1459,SumMonths,0),2)</f>
        <v>#N/A</v>
      </c>
    </row>
    <row r="1460" customFormat="false" ht="12.75" hidden="false" customHeight="false" outlineLevel="0" collapsed="false">
      <c r="A1460" s="57" t="e">
        <f aca="false">INDEX(BucketTable,MATCH(B1460,SumMonths,0),1)</f>
        <v>#N/A</v>
      </c>
      <c r="K1460" s="57" t="e">
        <f aca="false">INDEX(lava,MATCH(B1460,SumMonths,0),2)</f>
        <v>#N/A</v>
      </c>
    </row>
    <row r="1461" customFormat="false" ht="12.75" hidden="false" customHeight="false" outlineLevel="0" collapsed="false">
      <c r="A1461" s="57" t="e">
        <f aca="false">INDEX(BucketTable,MATCH(B1461,SumMonths,0),1)</f>
        <v>#N/A</v>
      </c>
      <c r="K1461" s="57" t="e">
        <f aca="false">INDEX(lava,MATCH(B1461,SumMonths,0),2)</f>
        <v>#N/A</v>
      </c>
    </row>
    <row r="1462" customFormat="false" ht="12.75" hidden="false" customHeight="false" outlineLevel="0" collapsed="false">
      <c r="A1462" s="57" t="e">
        <f aca="false">INDEX(BucketTable,MATCH(B1462,SumMonths,0),1)</f>
        <v>#N/A</v>
      </c>
      <c r="K1462" s="57" t="e">
        <f aca="false">INDEX(lava,MATCH(B1462,SumMonths,0),2)</f>
        <v>#N/A</v>
      </c>
    </row>
    <row r="1463" customFormat="false" ht="12.75" hidden="false" customHeight="false" outlineLevel="0" collapsed="false">
      <c r="A1463" s="57" t="e">
        <f aca="false">INDEX(BucketTable,MATCH(B1463,SumMonths,0),1)</f>
        <v>#N/A</v>
      </c>
      <c r="K1463" s="57" t="e">
        <f aca="false">INDEX(lava,MATCH(B1463,SumMonths,0),2)</f>
        <v>#N/A</v>
      </c>
    </row>
    <row r="1464" customFormat="false" ht="12.75" hidden="false" customHeight="false" outlineLevel="0" collapsed="false">
      <c r="A1464" s="57" t="e">
        <f aca="false">INDEX(BucketTable,MATCH(B1464,SumMonths,0),1)</f>
        <v>#N/A</v>
      </c>
      <c r="K1464" s="57" t="e">
        <f aca="false">INDEX(lava,MATCH(B1464,SumMonths,0),2)</f>
        <v>#N/A</v>
      </c>
    </row>
    <row r="1465" customFormat="false" ht="12.75" hidden="false" customHeight="false" outlineLevel="0" collapsed="false">
      <c r="A1465" s="57" t="e">
        <f aca="false">INDEX(BucketTable,MATCH(B1465,SumMonths,0),1)</f>
        <v>#N/A</v>
      </c>
      <c r="K1465" s="57" t="e">
        <f aca="false">INDEX(lava,MATCH(B1465,SumMonths,0),2)</f>
        <v>#N/A</v>
      </c>
    </row>
    <row r="1466" customFormat="false" ht="12.75" hidden="false" customHeight="false" outlineLevel="0" collapsed="false">
      <c r="A1466" s="57" t="e">
        <f aca="false">INDEX(BucketTable,MATCH(B1466,SumMonths,0),1)</f>
        <v>#N/A</v>
      </c>
      <c r="K1466" s="57" t="e">
        <f aca="false">INDEX(lava,MATCH(B1466,SumMonths,0),2)</f>
        <v>#N/A</v>
      </c>
    </row>
    <row r="1467" customFormat="false" ht="12.75" hidden="false" customHeight="false" outlineLevel="0" collapsed="false">
      <c r="A1467" s="57" t="e">
        <f aca="false">INDEX(BucketTable,MATCH(B1467,SumMonths,0),1)</f>
        <v>#N/A</v>
      </c>
      <c r="K1467" s="57" t="e">
        <f aca="false">INDEX(lava,MATCH(B1467,SumMonths,0),2)</f>
        <v>#N/A</v>
      </c>
    </row>
    <row r="1468" customFormat="false" ht="12.75" hidden="false" customHeight="false" outlineLevel="0" collapsed="false">
      <c r="A1468" s="57" t="e">
        <f aca="false">INDEX(BucketTable,MATCH(B1468,SumMonths,0),1)</f>
        <v>#N/A</v>
      </c>
      <c r="K1468" s="57" t="e">
        <f aca="false">INDEX(lava,MATCH(B1468,SumMonths,0),2)</f>
        <v>#N/A</v>
      </c>
    </row>
    <row r="1469" customFormat="false" ht="12.75" hidden="false" customHeight="false" outlineLevel="0" collapsed="false">
      <c r="A1469" s="57" t="e">
        <f aca="false">INDEX(BucketTable,MATCH(B1469,SumMonths,0),1)</f>
        <v>#N/A</v>
      </c>
      <c r="K1469" s="57" t="e">
        <f aca="false">INDEX(lava,MATCH(B1469,SumMonths,0),2)</f>
        <v>#N/A</v>
      </c>
    </row>
    <row r="1470" customFormat="false" ht="12.75" hidden="false" customHeight="false" outlineLevel="0" collapsed="false">
      <c r="A1470" s="57" t="e">
        <f aca="false">INDEX(BucketTable,MATCH(B1470,SumMonths,0),1)</f>
        <v>#N/A</v>
      </c>
      <c r="K1470" s="57" t="e">
        <f aca="false">INDEX(lava,MATCH(B1470,SumMonths,0),2)</f>
        <v>#N/A</v>
      </c>
    </row>
    <row r="1471" customFormat="false" ht="12.75" hidden="false" customHeight="false" outlineLevel="0" collapsed="false">
      <c r="A1471" s="57" t="e">
        <f aca="false">INDEX(BucketTable,MATCH(B1471,SumMonths,0),1)</f>
        <v>#N/A</v>
      </c>
      <c r="K1471" s="57" t="e">
        <f aca="false">INDEX(lava,MATCH(B1471,SumMonths,0),2)</f>
        <v>#N/A</v>
      </c>
    </row>
    <row r="1472" customFormat="false" ht="12.75" hidden="false" customHeight="false" outlineLevel="0" collapsed="false">
      <c r="A1472" s="57" t="e">
        <f aca="false">INDEX(BucketTable,MATCH(B1472,SumMonths,0),1)</f>
        <v>#N/A</v>
      </c>
      <c r="K1472" s="57" t="e">
        <f aca="false">INDEX(lava,MATCH(B1472,SumMonths,0),2)</f>
        <v>#N/A</v>
      </c>
    </row>
    <row r="1473" customFormat="false" ht="12.75" hidden="false" customHeight="false" outlineLevel="0" collapsed="false">
      <c r="A1473" s="57" t="e">
        <f aca="false">INDEX(BucketTable,MATCH(B1473,SumMonths,0),1)</f>
        <v>#N/A</v>
      </c>
      <c r="K1473" s="57" t="e">
        <f aca="false">INDEX(lava,MATCH(B1473,SumMonths,0),2)</f>
        <v>#N/A</v>
      </c>
    </row>
    <row r="1474" customFormat="false" ht="12.75" hidden="false" customHeight="false" outlineLevel="0" collapsed="false">
      <c r="A1474" s="57" t="e">
        <f aca="false">INDEX(BucketTable,MATCH(B1474,SumMonths,0),1)</f>
        <v>#N/A</v>
      </c>
      <c r="K1474" s="57" t="e">
        <f aca="false">INDEX(lava,MATCH(B1474,SumMonths,0),2)</f>
        <v>#N/A</v>
      </c>
    </row>
    <row r="1475" customFormat="false" ht="12.75" hidden="false" customHeight="false" outlineLevel="0" collapsed="false">
      <c r="A1475" s="57" t="e">
        <f aca="false">INDEX(BucketTable,MATCH(B1475,SumMonths,0),1)</f>
        <v>#N/A</v>
      </c>
      <c r="K1475" s="57" t="e">
        <f aca="false">INDEX(lava,MATCH(B1475,SumMonths,0),2)</f>
        <v>#N/A</v>
      </c>
    </row>
    <row r="1476" customFormat="false" ht="12.75" hidden="false" customHeight="false" outlineLevel="0" collapsed="false">
      <c r="A1476" s="57" t="e">
        <f aca="false">INDEX(BucketTable,MATCH(B1476,SumMonths,0),1)</f>
        <v>#N/A</v>
      </c>
      <c r="K1476" s="57" t="e">
        <f aca="false">INDEX(lava,MATCH(B1476,SumMonths,0),2)</f>
        <v>#N/A</v>
      </c>
    </row>
    <row r="1477" customFormat="false" ht="12.75" hidden="false" customHeight="false" outlineLevel="0" collapsed="false">
      <c r="A1477" s="57" t="e">
        <f aca="false">INDEX(BucketTable,MATCH(B1477,SumMonths,0),1)</f>
        <v>#N/A</v>
      </c>
      <c r="K1477" s="57" t="e">
        <f aca="false">INDEX(lava,MATCH(B1477,SumMonths,0),2)</f>
        <v>#N/A</v>
      </c>
    </row>
    <row r="1478" customFormat="false" ht="12.75" hidden="false" customHeight="false" outlineLevel="0" collapsed="false">
      <c r="A1478" s="57" t="e">
        <f aca="false">INDEX(BucketTable,MATCH(B1478,SumMonths,0),1)</f>
        <v>#N/A</v>
      </c>
      <c r="K1478" s="57" t="e">
        <f aca="false">INDEX(lava,MATCH(B1478,SumMonths,0),2)</f>
        <v>#N/A</v>
      </c>
    </row>
    <row r="1479" customFormat="false" ht="12.75" hidden="false" customHeight="false" outlineLevel="0" collapsed="false">
      <c r="A1479" s="57" t="e">
        <f aca="false">INDEX(BucketTable,MATCH(B1479,SumMonths,0),1)</f>
        <v>#N/A</v>
      </c>
      <c r="K1479" s="57" t="e">
        <f aca="false">INDEX(lava,MATCH(B1479,SumMonths,0),2)</f>
        <v>#N/A</v>
      </c>
    </row>
    <row r="1480" customFormat="false" ht="12.75" hidden="false" customHeight="false" outlineLevel="0" collapsed="false">
      <c r="A1480" s="57" t="e">
        <f aca="false">INDEX(BucketTable,MATCH(B1480,SumMonths,0),1)</f>
        <v>#N/A</v>
      </c>
      <c r="K1480" s="57" t="e">
        <f aca="false">INDEX(lava,MATCH(B1480,SumMonths,0),2)</f>
        <v>#N/A</v>
      </c>
    </row>
    <row r="1481" customFormat="false" ht="12.75" hidden="false" customHeight="false" outlineLevel="0" collapsed="false">
      <c r="A1481" s="57" t="e">
        <f aca="false">INDEX(BucketTable,MATCH(B1481,SumMonths,0),1)</f>
        <v>#N/A</v>
      </c>
      <c r="K1481" s="57" t="e">
        <f aca="false">INDEX(lava,MATCH(B1481,SumMonths,0),2)</f>
        <v>#N/A</v>
      </c>
    </row>
    <row r="1482" customFormat="false" ht="12.75" hidden="false" customHeight="false" outlineLevel="0" collapsed="false">
      <c r="A1482" s="57" t="e">
        <f aca="false">INDEX(BucketTable,MATCH(B1482,SumMonths,0),1)</f>
        <v>#N/A</v>
      </c>
      <c r="K1482" s="57" t="e">
        <f aca="false">INDEX(lava,MATCH(B1482,SumMonths,0),2)</f>
        <v>#N/A</v>
      </c>
    </row>
    <row r="1483" customFormat="false" ht="12.75" hidden="false" customHeight="false" outlineLevel="0" collapsed="false">
      <c r="A1483" s="57" t="e">
        <f aca="false">INDEX(BucketTable,MATCH(B1483,SumMonths,0),1)</f>
        <v>#N/A</v>
      </c>
      <c r="K1483" s="57" t="e">
        <f aca="false">INDEX(lava,MATCH(B1483,SumMonths,0),2)</f>
        <v>#N/A</v>
      </c>
    </row>
    <row r="1484" customFormat="false" ht="12.75" hidden="false" customHeight="false" outlineLevel="0" collapsed="false">
      <c r="A1484" s="57" t="e">
        <f aca="false">INDEX(BucketTable,MATCH(B1484,SumMonths,0),1)</f>
        <v>#N/A</v>
      </c>
      <c r="K1484" s="57" t="e">
        <f aca="false">INDEX(lava,MATCH(B1484,SumMonths,0),2)</f>
        <v>#N/A</v>
      </c>
    </row>
    <row r="1485" customFormat="false" ht="12.75" hidden="false" customHeight="false" outlineLevel="0" collapsed="false">
      <c r="A1485" s="57" t="e">
        <f aca="false">INDEX(BucketTable,MATCH(B1485,SumMonths,0),1)</f>
        <v>#N/A</v>
      </c>
      <c r="K1485" s="57" t="e">
        <f aca="false">INDEX(lava,MATCH(B1485,SumMonths,0),2)</f>
        <v>#N/A</v>
      </c>
    </row>
    <row r="1486" customFormat="false" ht="12.75" hidden="false" customHeight="false" outlineLevel="0" collapsed="false">
      <c r="A1486" s="57" t="e">
        <f aca="false">INDEX(BucketTable,MATCH(B1486,SumMonths,0),1)</f>
        <v>#N/A</v>
      </c>
      <c r="K1486" s="57" t="e">
        <f aca="false">INDEX(lava,MATCH(B1486,SumMonths,0),2)</f>
        <v>#N/A</v>
      </c>
    </row>
    <row r="1487" customFormat="false" ht="12.75" hidden="false" customHeight="false" outlineLevel="0" collapsed="false">
      <c r="A1487" s="57" t="e">
        <f aca="false">INDEX(BucketTable,MATCH(B1487,SumMonths,0),1)</f>
        <v>#N/A</v>
      </c>
      <c r="K1487" s="57" t="e">
        <f aca="false">INDEX(lava,MATCH(B1487,SumMonths,0),2)</f>
        <v>#N/A</v>
      </c>
    </row>
    <row r="1488" customFormat="false" ht="12.75" hidden="false" customHeight="false" outlineLevel="0" collapsed="false">
      <c r="A1488" s="57" t="e">
        <f aca="false">INDEX(BucketTable,MATCH(B1488,SumMonths,0),1)</f>
        <v>#N/A</v>
      </c>
      <c r="K1488" s="57" t="e">
        <f aca="false">INDEX(lava,MATCH(B1488,SumMonths,0),2)</f>
        <v>#N/A</v>
      </c>
    </row>
    <row r="1489" customFormat="false" ht="12.75" hidden="false" customHeight="false" outlineLevel="0" collapsed="false">
      <c r="A1489" s="57" t="e">
        <f aca="false">INDEX(BucketTable,MATCH(B1489,SumMonths,0),1)</f>
        <v>#N/A</v>
      </c>
      <c r="K1489" s="57" t="e">
        <f aca="false">INDEX(lava,MATCH(B1489,SumMonths,0),2)</f>
        <v>#N/A</v>
      </c>
    </row>
    <row r="1490" customFormat="false" ht="12.75" hidden="false" customHeight="false" outlineLevel="0" collapsed="false">
      <c r="A1490" s="57" t="e">
        <f aca="false">INDEX(BucketTable,MATCH(B1490,SumMonths,0),1)</f>
        <v>#N/A</v>
      </c>
      <c r="K1490" s="57" t="e">
        <f aca="false">INDEX(lava,MATCH(B1490,SumMonths,0),2)</f>
        <v>#N/A</v>
      </c>
    </row>
    <row r="1491" customFormat="false" ht="12.75" hidden="false" customHeight="false" outlineLevel="0" collapsed="false">
      <c r="A1491" s="57" t="e">
        <f aca="false">INDEX(BucketTable,MATCH(B1491,SumMonths,0),1)</f>
        <v>#N/A</v>
      </c>
      <c r="K1491" s="57" t="e">
        <f aca="false">INDEX(lava,MATCH(B1491,SumMonths,0),2)</f>
        <v>#N/A</v>
      </c>
    </row>
    <row r="1492" customFormat="false" ht="12.75" hidden="false" customHeight="false" outlineLevel="0" collapsed="false">
      <c r="A1492" s="57" t="e">
        <f aca="false">INDEX(BucketTable,MATCH(B1492,SumMonths,0),1)</f>
        <v>#N/A</v>
      </c>
      <c r="K1492" s="57" t="e">
        <f aca="false">INDEX(lava,MATCH(B1492,SumMonths,0),2)</f>
        <v>#N/A</v>
      </c>
    </row>
    <row r="1493" customFormat="false" ht="12.75" hidden="false" customHeight="false" outlineLevel="0" collapsed="false">
      <c r="A1493" s="57" t="e">
        <f aca="false">INDEX(BucketTable,MATCH(B1493,SumMonths,0),1)</f>
        <v>#N/A</v>
      </c>
      <c r="K1493" s="57" t="e">
        <f aca="false">INDEX(lava,MATCH(B1493,SumMonths,0),2)</f>
        <v>#N/A</v>
      </c>
    </row>
    <row r="1494" customFormat="false" ht="12.75" hidden="false" customHeight="false" outlineLevel="0" collapsed="false">
      <c r="A1494" s="57" t="e">
        <f aca="false">INDEX(BucketTable,MATCH(B1494,SumMonths,0),1)</f>
        <v>#N/A</v>
      </c>
      <c r="K1494" s="57" t="e">
        <f aca="false">INDEX(lava,MATCH(B1494,SumMonths,0),2)</f>
        <v>#N/A</v>
      </c>
    </row>
    <row r="1495" customFormat="false" ht="12.75" hidden="false" customHeight="false" outlineLevel="0" collapsed="false">
      <c r="A1495" s="57" t="e">
        <f aca="false">INDEX(BucketTable,MATCH(B1495,SumMonths,0),1)</f>
        <v>#N/A</v>
      </c>
      <c r="K1495" s="57" t="e">
        <f aca="false">INDEX(lava,MATCH(B1495,SumMonths,0),2)</f>
        <v>#N/A</v>
      </c>
    </row>
    <row r="1496" customFormat="false" ht="12.75" hidden="false" customHeight="false" outlineLevel="0" collapsed="false">
      <c r="A1496" s="57" t="e">
        <f aca="false">INDEX(BucketTable,MATCH(B1496,SumMonths,0),1)</f>
        <v>#N/A</v>
      </c>
      <c r="K1496" s="57" t="e">
        <f aca="false">INDEX(lava,MATCH(B1496,SumMonths,0),2)</f>
        <v>#N/A</v>
      </c>
    </row>
    <row r="1497" customFormat="false" ht="12.75" hidden="false" customHeight="false" outlineLevel="0" collapsed="false">
      <c r="A1497" s="57" t="e">
        <f aca="false">INDEX(BucketTable,MATCH(B1497,SumMonths,0),1)</f>
        <v>#N/A</v>
      </c>
      <c r="K1497" s="57" t="e">
        <f aca="false">INDEX(lava,MATCH(B1497,SumMonths,0),2)</f>
        <v>#N/A</v>
      </c>
    </row>
    <row r="1498" customFormat="false" ht="12.75" hidden="false" customHeight="false" outlineLevel="0" collapsed="false">
      <c r="A1498" s="57" t="e">
        <f aca="false">INDEX(BucketTable,MATCH(B1498,SumMonths,0),1)</f>
        <v>#N/A</v>
      </c>
      <c r="K1498" s="57" t="e">
        <f aca="false">INDEX(lava,MATCH(B1498,SumMonths,0),2)</f>
        <v>#N/A</v>
      </c>
    </row>
    <row r="1499" customFormat="false" ht="12.75" hidden="false" customHeight="false" outlineLevel="0" collapsed="false">
      <c r="A1499" s="57" t="e">
        <f aca="false">INDEX(BucketTable,MATCH(B1499,SumMonths,0),1)</f>
        <v>#N/A</v>
      </c>
      <c r="K1499" s="57" t="e">
        <f aca="false">INDEX(lava,MATCH(B1499,SumMonths,0),2)</f>
        <v>#N/A</v>
      </c>
    </row>
    <row r="1500" customFormat="false" ht="12.75" hidden="false" customHeight="false" outlineLevel="0" collapsed="false">
      <c r="A1500" s="57" t="e">
        <f aca="false">INDEX(BucketTable,MATCH(B1500,SumMonths,0),1)</f>
        <v>#N/A</v>
      </c>
      <c r="K1500" s="57" t="e">
        <f aca="false">INDEX(lava,MATCH(B1500,SumMonths,0),2)</f>
        <v>#N/A</v>
      </c>
    </row>
    <row r="1501" customFormat="false" ht="12.75" hidden="false" customHeight="false" outlineLevel="0" collapsed="false">
      <c r="A1501" s="57" t="e">
        <f aca="false">INDEX(BucketTable,MATCH(B1501,SumMonths,0),1)</f>
        <v>#N/A</v>
      </c>
      <c r="K1501" s="57" t="e">
        <f aca="false">INDEX(lava,MATCH(B1501,SumMonths,0),2)</f>
        <v>#N/A</v>
      </c>
    </row>
    <row r="1502" customFormat="false" ht="12.75" hidden="false" customHeight="false" outlineLevel="0" collapsed="false">
      <c r="A1502" s="57" t="e">
        <f aca="false">INDEX(BucketTable,MATCH(B1502,SumMonths,0),1)</f>
        <v>#N/A</v>
      </c>
      <c r="K1502" s="57" t="e">
        <f aca="false">INDEX(lava,MATCH(B1502,SumMonths,0),2)</f>
        <v>#N/A</v>
      </c>
    </row>
    <row r="1503" customFormat="false" ht="12.75" hidden="false" customHeight="false" outlineLevel="0" collapsed="false">
      <c r="A1503" s="57" t="e">
        <f aca="false">INDEX(BucketTable,MATCH(B1503,SumMonths,0),1)</f>
        <v>#N/A</v>
      </c>
      <c r="K1503" s="57" t="e">
        <f aca="false">INDEX(lava,MATCH(B1503,SumMonths,0),2)</f>
        <v>#N/A</v>
      </c>
    </row>
    <row r="1504" customFormat="false" ht="12.75" hidden="false" customHeight="false" outlineLevel="0" collapsed="false">
      <c r="A1504" s="57" t="e">
        <f aca="false">INDEX(BucketTable,MATCH(B1504,SumMonths,0),1)</f>
        <v>#N/A</v>
      </c>
      <c r="K1504" s="57" t="e">
        <f aca="false">INDEX(lava,MATCH(B1504,SumMonths,0),2)</f>
        <v>#N/A</v>
      </c>
    </row>
    <row r="1505" customFormat="false" ht="12.75" hidden="false" customHeight="false" outlineLevel="0" collapsed="false">
      <c r="A1505" s="57" t="e">
        <f aca="false">INDEX(BucketTable,MATCH(B1505,SumMonths,0),1)</f>
        <v>#N/A</v>
      </c>
      <c r="K1505" s="57" t="e">
        <f aca="false">INDEX(lava,MATCH(B1505,SumMonths,0),2)</f>
        <v>#N/A</v>
      </c>
    </row>
    <row r="1506" customFormat="false" ht="12.75" hidden="false" customHeight="false" outlineLevel="0" collapsed="false">
      <c r="A1506" s="57" t="e">
        <f aca="false">INDEX(BucketTable,MATCH(B1506,SumMonths,0),1)</f>
        <v>#N/A</v>
      </c>
      <c r="K1506" s="57" t="e">
        <f aca="false">INDEX(lava,MATCH(B1506,SumMonths,0),2)</f>
        <v>#N/A</v>
      </c>
    </row>
    <row r="1507" customFormat="false" ht="12.75" hidden="false" customHeight="false" outlineLevel="0" collapsed="false">
      <c r="A1507" s="57" t="e">
        <f aca="false">INDEX(BucketTable,MATCH(B1507,SumMonths,0),1)</f>
        <v>#N/A</v>
      </c>
      <c r="K1507" s="57" t="e">
        <f aca="false">INDEX(lava,MATCH(B1507,SumMonths,0),2)</f>
        <v>#N/A</v>
      </c>
    </row>
    <row r="1508" customFormat="false" ht="12.75" hidden="false" customHeight="false" outlineLevel="0" collapsed="false">
      <c r="A1508" s="57" t="e">
        <f aca="false">INDEX(BucketTable,MATCH(B1508,SumMonths,0),1)</f>
        <v>#N/A</v>
      </c>
      <c r="K1508" s="57" t="e">
        <f aca="false">INDEX(lava,MATCH(B1508,SumMonths,0),2)</f>
        <v>#N/A</v>
      </c>
    </row>
    <row r="1509" customFormat="false" ht="12.75" hidden="false" customHeight="false" outlineLevel="0" collapsed="false">
      <c r="A1509" s="57" t="e">
        <f aca="false">INDEX(BucketTable,MATCH(B1509,SumMonths,0),1)</f>
        <v>#N/A</v>
      </c>
      <c r="K1509" s="57" t="e">
        <f aca="false">INDEX(lava,MATCH(B1509,SumMonths,0),2)</f>
        <v>#N/A</v>
      </c>
    </row>
    <row r="1510" customFormat="false" ht="12.75" hidden="false" customHeight="false" outlineLevel="0" collapsed="false">
      <c r="A1510" s="57" t="e">
        <f aca="false">INDEX(BucketTable,MATCH(B1510,SumMonths,0),1)</f>
        <v>#N/A</v>
      </c>
      <c r="K1510" s="57" t="e">
        <f aca="false">INDEX(lava,MATCH(B1510,SumMonths,0),2)</f>
        <v>#N/A</v>
      </c>
    </row>
    <row r="1511" customFormat="false" ht="12.75" hidden="false" customHeight="false" outlineLevel="0" collapsed="false">
      <c r="A1511" s="57" t="e">
        <f aca="false">INDEX(BucketTable,MATCH(B1511,SumMonths,0),1)</f>
        <v>#N/A</v>
      </c>
      <c r="K1511" s="57" t="e">
        <f aca="false">INDEX(lava,MATCH(B1511,SumMonths,0),2)</f>
        <v>#N/A</v>
      </c>
    </row>
    <row r="1512" customFormat="false" ht="12.75" hidden="false" customHeight="false" outlineLevel="0" collapsed="false">
      <c r="A1512" s="57" t="e">
        <f aca="false">INDEX(BucketTable,MATCH(B1512,SumMonths,0),1)</f>
        <v>#N/A</v>
      </c>
      <c r="K1512" s="57" t="e">
        <f aca="false">INDEX(lava,MATCH(B1512,SumMonths,0),2)</f>
        <v>#N/A</v>
      </c>
    </row>
    <row r="1513" customFormat="false" ht="12.75" hidden="false" customHeight="false" outlineLevel="0" collapsed="false">
      <c r="A1513" s="57" t="e">
        <f aca="false">INDEX(BucketTable,MATCH(B1513,SumMonths,0),1)</f>
        <v>#N/A</v>
      </c>
      <c r="K1513" s="57" t="e">
        <f aca="false">INDEX(lava,MATCH(B1513,SumMonths,0),2)</f>
        <v>#N/A</v>
      </c>
    </row>
    <row r="1514" customFormat="false" ht="12.75" hidden="false" customHeight="false" outlineLevel="0" collapsed="false">
      <c r="A1514" s="57" t="e">
        <f aca="false">INDEX(BucketTable,MATCH(B1514,SumMonths,0),1)</f>
        <v>#N/A</v>
      </c>
      <c r="K1514" s="57" t="e">
        <f aca="false">INDEX(lava,MATCH(B1514,SumMonths,0),2)</f>
        <v>#N/A</v>
      </c>
    </row>
    <row r="1515" customFormat="false" ht="12.75" hidden="false" customHeight="false" outlineLevel="0" collapsed="false">
      <c r="A1515" s="57" t="e">
        <f aca="false">INDEX(BucketTable,MATCH(B1515,SumMonths,0),1)</f>
        <v>#N/A</v>
      </c>
      <c r="K1515" s="57" t="e">
        <f aca="false">INDEX(lava,MATCH(B1515,SumMonths,0),2)</f>
        <v>#N/A</v>
      </c>
    </row>
    <row r="1516" customFormat="false" ht="12.75" hidden="false" customHeight="false" outlineLevel="0" collapsed="false">
      <c r="A1516" s="57" t="e">
        <f aca="false">INDEX(BucketTable,MATCH(B1516,SumMonths,0),1)</f>
        <v>#N/A</v>
      </c>
      <c r="K1516" s="57" t="e">
        <f aca="false">INDEX(lava,MATCH(B1516,SumMonths,0),2)</f>
        <v>#N/A</v>
      </c>
    </row>
    <row r="1517" customFormat="false" ht="12.75" hidden="false" customHeight="false" outlineLevel="0" collapsed="false">
      <c r="A1517" s="57" t="e">
        <f aca="false">INDEX(BucketTable,MATCH(B1517,SumMonths,0),1)</f>
        <v>#N/A</v>
      </c>
      <c r="K1517" s="57" t="e">
        <f aca="false">INDEX(lava,MATCH(B1517,SumMonths,0),2)</f>
        <v>#N/A</v>
      </c>
    </row>
    <row r="1518" customFormat="false" ht="12.75" hidden="false" customHeight="false" outlineLevel="0" collapsed="false">
      <c r="A1518" s="57" t="e">
        <f aca="false">INDEX(BucketTable,MATCH(B1518,SumMonths,0),1)</f>
        <v>#N/A</v>
      </c>
      <c r="K1518" s="57" t="e">
        <f aca="false">INDEX(lava,MATCH(B1518,SumMonths,0),2)</f>
        <v>#N/A</v>
      </c>
    </row>
    <row r="1519" customFormat="false" ht="12.75" hidden="false" customHeight="false" outlineLevel="0" collapsed="false">
      <c r="A1519" s="57" t="e">
        <f aca="false">INDEX(BucketTable,MATCH(B1519,SumMonths,0),1)</f>
        <v>#N/A</v>
      </c>
      <c r="K1519" s="57" t="e">
        <f aca="false">INDEX(lava,MATCH(B1519,SumMonths,0),2)</f>
        <v>#N/A</v>
      </c>
    </row>
    <row r="1520" customFormat="false" ht="12.75" hidden="false" customHeight="false" outlineLevel="0" collapsed="false">
      <c r="A1520" s="57" t="e">
        <f aca="false">INDEX(BucketTable,MATCH(B1520,SumMonths,0),1)</f>
        <v>#N/A</v>
      </c>
      <c r="K1520" s="57" t="e">
        <f aca="false">INDEX(lava,MATCH(B1520,SumMonths,0),2)</f>
        <v>#N/A</v>
      </c>
    </row>
    <row r="1521" customFormat="false" ht="12.75" hidden="false" customHeight="false" outlineLevel="0" collapsed="false">
      <c r="A1521" s="57" t="e">
        <f aca="false">INDEX(BucketTable,MATCH(B1521,SumMonths,0),1)</f>
        <v>#N/A</v>
      </c>
      <c r="K1521" s="57" t="e">
        <f aca="false">INDEX(lava,MATCH(B1521,SumMonths,0),2)</f>
        <v>#N/A</v>
      </c>
    </row>
    <row r="1522" customFormat="false" ht="12.75" hidden="false" customHeight="false" outlineLevel="0" collapsed="false">
      <c r="A1522" s="57" t="e">
        <f aca="false">INDEX(BucketTable,MATCH(B1522,SumMonths,0),1)</f>
        <v>#N/A</v>
      </c>
      <c r="K1522" s="57" t="e">
        <f aca="false">INDEX(lava,MATCH(B1522,SumMonths,0),2)</f>
        <v>#N/A</v>
      </c>
    </row>
    <row r="1523" customFormat="false" ht="12.75" hidden="false" customHeight="false" outlineLevel="0" collapsed="false">
      <c r="A1523" s="57" t="e">
        <f aca="false">INDEX(BucketTable,MATCH(B1523,SumMonths,0),1)</f>
        <v>#N/A</v>
      </c>
      <c r="K1523" s="57" t="e">
        <f aca="false">INDEX(lava,MATCH(B1523,SumMonths,0),2)</f>
        <v>#N/A</v>
      </c>
    </row>
    <row r="1524" customFormat="false" ht="12.75" hidden="false" customHeight="false" outlineLevel="0" collapsed="false">
      <c r="A1524" s="57" t="e">
        <f aca="false">INDEX(BucketTable,MATCH(B1524,SumMonths,0),1)</f>
        <v>#N/A</v>
      </c>
      <c r="K1524" s="57" t="e">
        <f aca="false">INDEX(lava,MATCH(B1524,SumMonths,0),2)</f>
        <v>#N/A</v>
      </c>
    </row>
    <row r="1525" customFormat="false" ht="12.75" hidden="false" customHeight="false" outlineLevel="0" collapsed="false">
      <c r="A1525" s="57" t="e">
        <f aca="false">INDEX(BucketTable,MATCH(B1525,SumMonths,0),1)</f>
        <v>#N/A</v>
      </c>
      <c r="K1525" s="57" t="e">
        <f aca="false">INDEX(lava,MATCH(B1525,SumMonths,0),2)</f>
        <v>#N/A</v>
      </c>
    </row>
    <row r="1526" customFormat="false" ht="12.75" hidden="false" customHeight="false" outlineLevel="0" collapsed="false">
      <c r="A1526" s="57" t="e">
        <f aca="false">INDEX(BucketTable,MATCH(B1526,SumMonths,0),1)</f>
        <v>#N/A</v>
      </c>
      <c r="K1526" s="57" t="e">
        <f aca="false">INDEX(lava,MATCH(B1526,SumMonths,0),2)</f>
        <v>#N/A</v>
      </c>
    </row>
    <row r="1527" customFormat="false" ht="12.75" hidden="false" customHeight="false" outlineLevel="0" collapsed="false">
      <c r="A1527" s="57" t="e">
        <f aca="false">INDEX(BucketTable,MATCH(B1527,SumMonths,0),1)</f>
        <v>#N/A</v>
      </c>
      <c r="K1527" s="57" t="e">
        <f aca="false">INDEX(lava,MATCH(B1527,SumMonths,0),2)</f>
        <v>#N/A</v>
      </c>
    </row>
    <row r="1528" customFormat="false" ht="12.75" hidden="false" customHeight="false" outlineLevel="0" collapsed="false">
      <c r="A1528" s="57" t="e">
        <f aca="false">INDEX(BucketTable,MATCH(B1528,SumMonths,0),1)</f>
        <v>#N/A</v>
      </c>
      <c r="K1528" s="57" t="e">
        <f aca="false">INDEX(lava,MATCH(B1528,SumMonths,0),2)</f>
        <v>#N/A</v>
      </c>
    </row>
    <row r="1529" customFormat="false" ht="12.75" hidden="false" customHeight="false" outlineLevel="0" collapsed="false">
      <c r="A1529" s="57" t="e">
        <f aca="false">INDEX(BucketTable,MATCH(B1529,SumMonths,0),1)</f>
        <v>#N/A</v>
      </c>
      <c r="K1529" s="57" t="e">
        <f aca="false">INDEX(lava,MATCH(B1529,SumMonths,0),2)</f>
        <v>#N/A</v>
      </c>
    </row>
    <row r="1530" customFormat="false" ht="12.75" hidden="false" customHeight="false" outlineLevel="0" collapsed="false">
      <c r="A1530" s="57" t="e">
        <f aca="false">INDEX(BucketTable,MATCH(B1530,SumMonths,0),1)</f>
        <v>#N/A</v>
      </c>
      <c r="K1530" s="57" t="e">
        <f aca="false">INDEX(lava,MATCH(B1530,SumMonths,0),2)</f>
        <v>#N/A</v>
      </c>
    </row>
    <row r="1531" customFormat="false" ht="12.75" hidden="false" customHeight="false" outlineLevel="0" collapsed="false">
      <c r="A1531" s="57" t="e">
        <f aca="false">INDEX(BucketTable,MATCH(B1531,SumMonths,0),1)</f>
        <v>#N/A</v>
      </c>
      <c r="K1531" s="57" t="e">
        <f aca="false">INDEX(lava,MATCH(B1531,SumMonths,0),2)</f>
        <v>#N/A</v>
      </c>
    </row>
    <row r="1532" customFormat="false" ht="12.75" hidden="false" customHeight="false" outlineLevel="0" collapsed="false">
      <c r="A1532" s="57" t="e">
        <f aca="false">INDEX(BucketTable,MATCH(B1532,SumMonths,0),1)</f>
        <v>#N/A</v>
      </c>
      <c r="K1532" s="57" t="e">
        <f aca="false">INDEX(lava,MATCH(B1532,SumMonths,0),2)</f>
        <v>#N/A</v>
      </c>
    </row>
    <row r="1533" customFormat="false" ht="12.75" hidden="false" customHeight="false" outlineLevel="0" collapsed="false">
      <c r="A1533" s="57" t="e">
        <f aca="false">INDEX(BucketTable,MATCH(B1533,SumMonths,0),1)</f>
        <v>#N/A</v>
      </c>
      <c r="K1533" s="57" t="e">
        <f aca="false">INDEX(lava,MATCH(B1533,SumMonths,0),2)</f>
        <v>#N/A</v>
      </c>
    </row>
    <row r="1534" customFormat="false" ht="12.75" hidden="false" customHeight="false" outlineLevel="0" collapsed="false">
      <c r="A1534" s="57" t="e">
        <f aca="false">INDEX(BucketTable,MATCH(B1534,SumMonths,0),1)</f>
        <v>#N/A</v>
      </c>
      <c r="K1534" s="57" t="e">
        <f aca="false">INDEX(lava,MATCH(B1534,SumMonths,0),2)</f>
        <v>#N/A</v>
      </c>
    </row>
    <row r="1535" customFormat="false" ht="12.75" hidden="false" customHeight="false" outlineLevel="0" collapsed="false">
      <c r="A1535" s="57" t="e">
        <f aca="false">INDEX(BucketTable,MATCH(B1535,SumMonths,0),1)</f>
        <v>#N/A</v>
      </c>
      <c r="K1535" s="57" t="e">
        <f aca="false">INDEX(lava,MATCH(B1535,SumMonths,0),2)</f>
        <v>#N/A</v>
      </c>
    </row>
    <row r="1536" customFormat="false" ht="12.75" hidden="false" customHeight="false" outlineLevel="0" collapsed="false">
      <c r="A1536" s="57" t="e">
        <f aca="false">INDEX(BucketTable,MATCH(B1536,SumMonths,0),1)</f>
        <v>#N/A</v>
      </c>
      <c r="K1536" s="57" t="e">
        <f aca="false">INDEX(lava,MATCH(B1536,SumMonths,0),2)</f>
        <v>#N/A</v>
      </c>
    </row>
    <row r="1537" customFormat="false" ht="12.75" hidden="false" customHeight="false" outlineLevel="0" collapsed="false">
      <c r="A1537" s="57" t="e">
        <f aca="false">INDEX(BucketTable,MATCH(B1537,SumMonths,0),1)</f>
        <v>#N/A</v>
      </c>
      <c r="K1537" s="57" t="e">
        <f aca="false">INDEX(lava,MATCH(B1537,SumMonths,0),2)</f>
        <v>#N/A</v>
      </c>
    </row>
    <row r="1538" customFormat="false" ht="12.75" hidden="false" customHeight="false" outlineLevel="0" collapsed="false">
      <c r="A1538" s="57" t="e">
        <f aca="false">INDEX(BucketTable,MATCH(B1538,SumMonths,0),1)</f>
        <v>#N/A</v>
      </c>
      <c r="K1538" s="57" t="e">
        <f aca="false">INDEX(lava,MATCH(B1538,SumMonths,0),2)</f>
        <v>#N/A</v>
      </c>
    </row>
    <row r="1539" customFormat="false" ht="12.75" hidden="false" customHeight="false" outlineLevel="0" collapsed="false">
      <c r="A1539" s="57" t="e">
        <f aca="false">INDEX(BucketTable,MATCH(B1539,SumMonths,0),1)</f>
        <v>#N/A</v>
      </c>
      <c r="K1539" s="57" t="e">
        <f aca="false">INDEX(lava,MATCH(B1539,SumMonths,0),2)</f>
        <v>#N/A</v>
      </c>
    </row>
    <row r="1540" customFormat="false" ht="12.75" hidden="false" customHeight="false" outlineLevel="0" collapsed="false">
      <c r="A1540" s="57" t="e">
        <f aca="false">INDEX(BucketTable,MATCH(B1540,SumMonths,0),1)</f>
        <v>#N/A</v>
      </c>
      <c r="K1540" s="57" t="e">
        <f aca="false">INDEX(lava,MATCH(B1540,SumMonths,0),2)</f>
        <v>#N/A</v>
      </c>
    </row>
    <row r="1541" customFormat="false" ht="12.75" hidden="false" customHeight="false" outlineLevel="0" collapsed="false">
      <c r="A1541" s="57" t="e">
        <f aca="false">INDEX(BucketTable,MATCH(B1541,SumMonths,0),1)</f>
        <v>#N/A</v>
      </c>
      <c r="K1541" s="57" t="e">
        <f aca="false">INDEX(lava,MATCH(B1541,SumMonths,0),2)</f>
        <v>#N/A</v>
      </c>
    </row>
    <row r="1542" customFormat="false" ht="12.75" hidden="false" customHeight="false" outlineLevel="0" collapsed="false">
      <c r="A1542" s="57" t="e">
        <f aca="false">INDEX(BucketTable,MATCH(B1542,SumMonths,0),1)</f>
        <v>#N/A</v>
      </c>
      <c r="K1542" s="57" t="e">
        <f aca="false">INDEX(lava,MATCH(B1542,SumMonths,0),2)</f>
        <v>#N/A</v>
      </c>
    </row>
    <row r="1543" customFormat="false" ht="12.75" hidden="false" customHeight="false" outlineLevel="0" collapsed="false">
      <c r="A1543" s="57" t="e">
        <f aca="false">INDEX(BucketTable,MATCH(B1543,SumMonths,0),1)</f>
        <v>#N/A</v>
      </c>
      <c r="K1543" s="57" t="e">
        <f aca="false">INDEX(lava,MATCH(B1543,SumMonths,0),2)</f>
        <v>#N/A</v>
      </c>
    </row>
    <row r="1544" customFormat="false" ht="12.75" hidden="false" customHeight="false" outlineLevel="0" collapsed="false">
      <c r="A1544" s="57" t="e">
        <f aca="false">INDEX(BucketTable,MATCH(B1544,SumMonths,0),1)</f>
        <v>#N/A</v>
      </c>
      <c r="K1544" s="57" t="e">
        <f aca="false">INDEX(lava,MATCH(B1544,SumMonths,0),2)</f>
        <v>#N/A</v>
      </c>
    </row>
    <row r="1545" customFormat="false" ht="12.75" hidden="false" customHeight="false" outlineLevel="0" collapsed="false">
      <c r="A1545" s="57" t="e">
        <f aca="false">INDEX(BucketTable,MATCH(B1545,SumMonths,0),1)</f>
        <v>#N/A</v>
      </c>
      <c r="K1545" s="57" t="e">
        <f aca="false">INDEX(lava,MATCH(B1545,SumMonths,0),2)</f>
        <v>#N/A</v>
      </c>
    </row>
    <row r="1546" customFormat="false" ht="12.75" hidden="false" customHeight="false" outlineLevel="0" collapsed="false">
      <c r="A1546" s="57" t="e">
        <f aca="false">INDEX(BucketTable,MATCH(B1546,SumMonths,0),1)</f>
        <v>#N/A</v>
      </c>
      <c r="K1546" s="57" t="e">
        <f aca="false">INDEX(lava,MATCH(B1546,SumMonths,0),2)</f>
        <v>#N/A</v>
      </c>
    </row>
    <row r="1547" customFormat="false" ht="12.75" hidden="false" customHeight="false" outlineLevel="0" collapsed="false">
      <c r="A1547" s="57" t="e">
        <f aca="false">INDEX(BucketTable,MATCH(B1547,SumMonths,0),1)</f>
        <v>#N/A</v>
      </c>
      <c r="K1547" s="57" t="e">
        <f aca="false">INDEX(lava,MATCH(B1547,SumMonths,0),2)</f>
        <v>#N/A</v>
      </c>
    </row>
    <row r="1548" customFormat="false" ht="12.75" hidden="false" customHeight="false" outlineLevel="0" collapsed="false">
      <c r="A1548" s="57" t="e">
        <f aca="false">INDEX(BucketTable,MATCH(B1548,SumMonths,0),1)</f>
        <v>#N/A</v>
      </c>
      <c r="K1548" s="57" t="e">
        <f aca="false">INDEX(lava,MATCH(B1548,SumMonths,0),2)</f>
        <v>#N/A</v>
      </c>
    </row>
    <row r="1549" customFormat="false" ht="12.75" hidden="false" customHeight="false" outlineLevel="0" collapsed="false">
      <c r="A1549" s="57" t="e">
        <f aca="false">INDEX(BucketTable,MATCH(B1549,SumMonths,0),1)</f>
        <v>#N/A</v>
      </c>
      <c r="K1549" s="57" t="e">
        <f aca="false">INDEX(lava,MATCH(B1549,SumMonths,0),2)</f>
        <v>#N/A</v>
      </c>
    </row>
    <row r="1550" customFormat="false" ht="12.75" hidden="false" customHeight="false" outlineLevel="0" collapsed="false">
      <c r="A1550" s="57" t="e">
        <f aca="false">INDEX(BucketTable,MATCH(B1550,SumMonths,0),1)</f>
        <v>#N/A</v>
      </c>
      <c r="K1550" s="57" t="e">
        <f aca="false">INDEX(lava,MATCH(B1550,SumMonths,0),2)</f>
        <v>#N/A</v>
      </c>
    </row>
    <row r="1551" customFormat="false" ht="12.75" hidden="false" customHeight="false" outlineLevel="0" collapsed="false">
      <c r="A1551" s="57" t="e">
        <f aca="false">INDEX(BucketTable,MATCH(B1551,SumMonths,0),1)</f>
        <v>#N/A</v>
      </c>
      <c r="K1551" s="57" t="e">
        <f aca="false">INDEX(lava,MATCH(B1551,SumMonths,0),2)</f>
        <v>#N/A</v>
      </c>
    </row>
    <row r="1552" customFormat="false" ht="12.75" hidden="false" customHeight="false" outlineLevel="0" collapsed="false">
      <c r="A1552" s="57" t="e">
        <f aca="false">INDEX(BucketTable,MATCH(B1552,SumMonths,0),1)</f>
        <v>#N/A</v>
      </c>
      <c r="K1552" s="57" t="e">
        <f aca="false">INDEX(lava,MATCH(B1552,SumMonths,0),2)</f>
        <v>#N/A</v>
      </c>
    </row>
    <row r="1553" customFormat="false" ht="12.75" hidden="false" customHeight="false" outlineLevel="0" collapsed="false">
      <c r="A1553" s="57" t="e">
        <f aca="false">INDEX(BucketTable,MATCH(B1553,SumMonths,0),1)</f>
        <v>#N/A</v>
      </c>
      <c r="K1553" s="57" t="e">
        <f aca="false">INDEX(lava,MATCH(B1553,SumMonths,0),2)</f>
        <v>#N/A</v>
      </c>
    </row>
    <row r="1554" customFormat="false" ht="12.75" hidden="false" customHeight="false" outlineLevel="0" collapsed="false">
      <c r="A1554" s="57" t="e">
        <f aca="false">INDEX(BucketTable,MATCH(B1554,SumMonths,0),1)</f>
        <v>#N/A</v>
      </c>
      <c r="K1554" s="57" t="e">
        <f aca="false">INDEX(lava,MATCH(B1554,SumMonths,0),2)</f>
        <v>#N/A</v>
      </c>
    </row>
    <row r="1555" customFormat="false" ht="12.75" hidden="false" customHeight="false" outlineLevel="0" collapsed="false">
      <c r="A1555" s="57" t="e">
        <f aca="false">INDEX(BucketTable,MATCH(B1555,SumMonths,0),1)</f>
        <v>#N/A</v>
      </c>
      <c r="K1555" s="57" t="e">
        <f aca="false">INDEX(lava,MATCH(B1555,SumMonths,0),2)</f>
        <v>#N/A</v>
      </c>
    </row>
    <row r="1556" customFormat="false" ht="12.75" hidden="false" customHeight="false" outlineLevel="0" collapsed="false">
      <c r="A1556" s="57" t="e">
        <f aca="false">INDEX(BucketTable,MATCH(B1556,SumMonths,0),1)</f>
        <v>#N/A</v>
      </c>
      <c r="K1556" s="57" t="e">
        <f aca="false">INDEX(lava,MATCH(B1556,SumMonths,0),2)</f>
        <v>#N/A</v>
      </c>
    </row>
    <row r="1557" customFormat="false" ht="12.75" hidden="false" customHeight="false" outlineLevel="0" collapsed="false">
      <c r="A1557" s="57" t="e">
        <f aca="false">INDEX(BucketTable,MATCH(B1557,SumMonths,0),1)</f>
        <v>#N/A</v>
      </c>
      <c r="K1557" s="57" t="e">
        <f aca="false">INDEX(lava,MATCH(B1557,SumMonths,0),2)</f>
        <v>#N/A</v>
      </c>
    </row>
    <row r="1558" customFormat="false" ht="12.75" hidden="false" customHeight="false" outlineLevel="0" collapsed="false">
      <c r="A1558" s="57" t="e">
        <f aca="false">INDEX(BucketTable,MATCH(B1558,SumMonths,0),1)</f>
        <v>#N/A</v>
      </c>
      <c r="K1558" s="57" t="e">
        <f aca="false">INDEX(lava,MATCH(B1558,SumMonths,0),2)</f>
        <v>#N/A</v>
      </c>
    </row>
    <row r="1559" customFormat="false" ht="12.75" hidden="false" customHeight="false" outlineLevel="0" collapsed="false">
      <c r="A1559" s="57" t="e">
        <f aca="false">INDEX(BucketTable,MATCH(B1559,SumMonths,0),1)</f>
        <v>#N/A</v>
      </c>
      <c r="K1559" s="57" t="e">
        <f aca="false">INDEX(lava,MATCH(B1559,SumMonths,0),2)</f>
        <v>#N/A</v>
      </c>
    </row>
    <row r="1560" customFormat="false" ht="12.75" hidden="false" customHeight="false" outlineLevel="0" collapsed="false">
      <c r="A1560" s="57" t="e">
        <f aca="false">INDEX(BucketTable,MATCH(B1560,SumMonths,0),1)</f>
        <v>#N/A</v>
      </c>
      <c r="K1560" s="57" t="e">
        <f aca="false">INDEX(lava,MATCH(B1560,SumMonths,0),2)</f>
        <v>#N/A</v>
      </c>
    </row>
    <row r="1561" customFormat="false" ht="12.75" hidden="false" customHeight="false" outlineLevel="0" collapsed="false">
      <c r="A1561" s="57" t="e">
        <f aca="false">INDEX(BucketTable,MATCH(B1561,SumMonths,0),1)</f>
        <v>#N/A</v>
      </c>
      <c r="K1561" s="57" t="e">
        <f aca="false">INDEX(lava,MATCH(B1561,SumMonths,0),2)</f>
        <v>#N/A</v>
      </c>
    </row>
    <row r="1562" customFormat="false" ht="12.75" hidden="false" customHeight="false" outlineLevel="0" collapsed="false">
      <c r="A1562" s="57" t="e">
        <f aca="false">INDEX(BucketTable,MATCH(B1562,SumMonths,0),1)</f>
        <v>#N/A</v>
      </c>
      <c r="K1562" s="57" t="e">
        <f aca="false">INDEX(lava,MATCH(B1562,SumMonths,0),2)</f>
        <v>#N/A</v>
      </c>
    </row>
    <row r="1563" customFormat="false" ht="12.75" hidden="false" customHeight="false" outlineLevel="0" collapsed="false">
      <c r="A1563" s="57" t="e">
        <f aca="false">INDEX(BucketTable,MATCH(B1563,SumMonths,0),1)</f>
        <v>#N/A</v>
      </c>
      <c r="K1563" s="57" t="e">
        <f aca="false">INDEX(lava,MATCH(B1563,SumMonths,0),2)</f>
        <v>#N/A</v>
      </c>
    </row>
    <row r="1564" customFormat="false" ht="12.75" hidden="false" customHeight="false" outlineLevel="0" collapsed="false">
      <c r="A1564" s="57" t="e">
        <f aca="false">INDEX(BucketTable,MATCH(B1564,SumMonths,0),1)</f>
        <v>#N/A</v>
      </c>
      <c r="K1564" s="57" t="e">
        <f aca="false">INDEX(lava,MATCH(B1564,SumMonths,0),2)</f>
        <v>#N/A</v>
      </c>
    </row>
    <row r="1565" customFormat="false" ht="12.75" hidden="false" customHeight="false" outlineLevel="0" collapsed="false">
      <c r="A1565" s="57" t="e">
        <f aca="false">INDEX(BucketTable,MATCH(B1565,SumMonths,0),1)</f>
        <v>#N/A</v>
      </c>
      <c r="K1565" s="57" t="e">
        <f aca="false">INDEX(lava,MATCH(B1565,SumMonths,0),2)</f>
        <v>#N/A</v>
      </c>
    </row>
    <row r="1566" customFormat="false" ht="12.75" hidden="false" customHeight="false" outlineLevel="0" collapsed="false">
      <c r="A1566" s="57" t="e">
        <f aca="false">INDEX(BucketTable,MATCH(B1566,SumMonths,0),1)</f>
        <v>#N/A</v>
      </c>
      <c r="K1566" s="57" t="e">
        <f aca="false">INDEX(lava,MATCH(B1566,SumMonths,0),2)</f>
        <v>#N/A</v>
      </c>
    </row>
    <row r="1567" customFormat="false" ht="12.75" hidden="false" customHeight="false" outlineLevel="0" collapsed="false">
      <c r="A1567" s="57" t="e">
        <f aca="false">INDEX(BucketTable,MATCH(B1567,SumMonths,0),1)</f>
        <v>#N/A</v>
      </c>
      <c r="K1567" s="57" t="e">
        <f aca="false">INDEX(lava,MATCH(B1567,SumMonths,0),2)</f>
        <v>#N/A</v>
      </c>
    </row>
    <row r="1568" customFormat="false" ht="12.75" hidden="false" customHeight="false" outlineLevel="0" collapsed="false">
      <c r="A1568" s="57" t="e">
        <f aca="false">INDEX(BucketTable,MATCH(B1568,SumMonths,0),1)</f>
        <v>#N/A</v>
      </c>
      <c r="K1568" s="57" t="e">
        <f aca="false">INDEX(lava,MATCH(B1568,SumMonths,0),2)</f>
        <v>#N/A</v>
      </c>
    </row>
    <row r="1569" customFormat="false" ht="12.75" hidden="false" customHeight="false" outlineLevel="0" collapsed="false">
      <c r="A1569" s="57" t="e">
        <f aca="false">INDEX(BucketTable,MATCH(B1569,SumMonths,0),1)</f>
        <v>#N/A</v>
      </c>
      <c r="K1569" s="57" t="e">
        <f aca="false">INDEX(lava,MATCH(B1569,SumMonths,0),2)</f>
        <v>#N/A</v>
      </c>
    </row>
    <row r="1570" customFormat="false" ht="12.75" hidden="false" customHeight="false" outlineLevel="0" collapsed="false">
      <c r="A1570" s="57" t="e">
        <f aca="false">INDEX(BucketTable,MATCH(B1570,SumMonths,0),1)</f>
        <v>#N/A</v>
      </c>
      <c r="K1570" s="57" t="e">
        <f aca="false">INDEX(lava,MATCH(B1570,SumMonths,0),2)</f>
        <v>#N/A</v>
      </c>
    </row>
    <row r="1571" customFormat="false" ht="12.75" hidden="false" customHeight="false" outlineLevel="0" collapsed="false">
      <c r="A1571" s="57" t="e">
        <f aca="false">INDEX(BucketTable,MATCH(B1571,SumMonths,0),1)</f>
        <v>#N/A</v>
      </c>
      <c r="K1571" s="57" t="e">
        <f aca="false">INDEX(lava,MATCH(B1571,SumMonths,0),2)</f>
        <v>#N/A</v>
      </c>
    </row>
    <row r="1572" customFormat="false" ht="12.75" hidden="false" customHeight="false" outlineLevel="0" collapsed="false">
      <c r="A1572" s="57" t="e">
        <f aca="false">INDEX(BucketTable,MATCH(B1572,SumMonths,0),1)</f>
        <v>#N/A</v>
      </c>
      <c r="K1572" s="57" t="e">
        <f aca="false">INDEX(lava,MATCH(B1572,SumMonths,0),2)</f>
        <v>#N/A</v>
      </c>
    </row>
    <row r="1573" customFormat="false" ht="12.75" hidden="false" customHeight="false" outlineLevel="0" collapsed="false">
      <c r="A1573" s="57" t="e">
        <f aca="false">INDEX(BucketTable,MATCH(B1573,SumMonths,0),1)</f>
        <v>#N/A</v>
      </c>
      <c r="K1573" s="57" t="e">
        <f aca="false">INDEX(lava,MATCH(B1573,SumMonths,0),2)</f>
        <v>#N/A</v>
      </c>
    </row>
    <row r="1574" customFormat="false" ht="12.75" hidden="false" customHeight="false" outlineLevel="0" collapsed="false">
      <c r="A1574" s="57" t="e">
        <f aca="false">INDEX(BucketTable,MATCH(B1574,SumMonths,0),1)</f>
        <v>#N/A</v>
      </c>
      <c r="K1574" s="57" t="e">
        <f aca="false">INDEX(lava,MATCH(B1574,SumMonths,0),2)</f>
        <v>#N/A</v>
      </c>
    </row>
    <row r="1575" customFormat="false" ht="12.75" hidden="false" customHeight="false" outlineLevel="0" collapsed="false">
      <c r="A1575" s="57" t="e">
        <f aca="false">INDEX(BucketTable,MATCH(B1575,SumMonths,0),1)</f>
        <v>#N/A</v>
      </c>
      <c r="K1575" s="57" t="e">
        <f aca="false">INDEX(lava,MATCH(B1575,SumMonths,0),2)</f>
        <v>#N/A</v>
      </c>
    </row>
    <row r="1576" customFormat="false" ht="12.75" hidden="false" customHeight="false" outlineLevel="0" collapsed="false">
      <c r="A1576" s="57" t="e">
        <f aca="false">INDEX(BucketTable,MATCH(B1576,SumMonths,0),1)</f>
        <v>#N/A</v>
      </c>
      <c r="K1576" s="57" t="e">
        <f aca="false">INDEX(lava,MATCH(B1576,SumMonths,0),2)</f>
        <v>#N/A</v>
      </c>
    </row>
    <row r="1577" customFormat="false" ht="12.75" hidden="false" customHeight="false" outlineLevel="0" collapsed="false">
      <c r="A1577" s="57" t="e">
        <f aca="false">INDEX(BucketTable,MATCH(B1577,SumMonths,0),1)</f>
        <v>#N/A</v>
      </c>
      <c r="K1577" s="57" t="e">
        <f aca="false">INDEX(lava,MATCH(B1577,SumMonths,0),2)</f>
        <v>#N/A</v>
      </c>
    </row>
    <row r="1578" customFormat="false" ht="12.75" hidden="false" customHeight="false" outlineLevel="0" collapsed="false">
      <c r="A1578" s="57" t="e">
        <f aca="false">INDEX(BucketTable,MATCH(B1578,SumMonths,0),1)</f>
        <v>#N/A</v>
      </c>
      <c r="K1578" s="57" t="e">
        <f aca="false">INDEX(lava,MATCH(B1578,SumMonths,0),2)</f>
        <v>#N/A</v>
      </c>
    </row>
    <row r="1579" customFormat="false" ht="12.75" hidden="false" customHeight="false" outlineLevel="0" collapsed="false">
      <c r="A1579" s="57" t="e">
        <f aca="false">INDEX(BucketTable,MATCH(B1579,SumMonths,0),1)</f>
        <v>#N/A</v>
      </c>
      <c r="K1579" s="57" t="e">
        <f aca="false">INDEX(lava,MATCH(B1579,SumMonths,0),2)</f>
        <v>#N/A</v>
      </c>
    </row>
    <row r="1580" customFormat="false" ht="12.75" hidden="false" customHeight="false" outlineLevel="0" collapsed="false">
      <c r="A1580" s="57" t="e">
        <f aca="false">INDEX(BucketTable,MATCH(B1580,SumMonths,0),1)</f>
        <v>#N/A</v>
      </c>
      <c r="K1580" s="57" t="e">
        <f aca="false">INDEX(lava,MATCH(B1580,SumMonths,0),2)</f>
        <v>#N/A</v>
      </c>
    </row>
    <row r="1581" customFormat="false" ht="12.75" hidden="false" customHeight="false" outlineLevel="0" collapsed="false">
      <c r="A1581" s="57" t="e">
        <f aca="false">INDEX(BucketTable,MATCH(B1581,SumMonths,0),1)</f>
        <v>#N/A</v>
      </c>
      <c r="K1581" s="57" t="e">
        <f aca="false">INDEX(lava,MATCH(B1581,SumMonths,0),2)</f>
        <v>#N/A</v>
      </c>
    </row>
    <row r="1582" customFormat="false" ht="12.75" hidden="false" customHeight="false" outlineLevel="0" collapsed="false">
      <c r="A1582" s="57" t="e">
        <f aca="false">INDEX(BucketTable,MATCH(B1582,SumMonths,0),1)</f>
        <v>#N/A</v>
      </c>
      <c r="K1582" s="57" t="e">
        <f aca="false">INDEX(lava,MATCH(B1582,SumMonths,0),2)</f>
        <v>#N/A</v>
      </c>
    </row>
    <row r="1583" customFormat="false" ht="12.75" hidden="false" customHeight="false" outlineLevel="0" collapsed="false">
      <c r="A1583" s="57" t="e">
        <f aca="false">INDEX(BucketTable,MATCH(B1583,SumMonths,0),1)</f>
        <v>#N/A</v>
      </c>
      <c r="K1583" s="57" t="e">
        <f aca="false">INDEX(lava,MATCH(B1583,SumMonths,0),2)</f>
        <v>#N/A</v>
      </c>
    </row>
    <row r="1584" customFormat="false" ht="12.75" hidden="false" customHeight="false" outlineLevel="0" collapsed="false">
      <c r="A1584" s="57" t="e">
        <f aca="false">INDEX(BucketTable,MATCH(B1584,SumMonths,0),1)</f>
        <v>#N/A</v>
      </c>
      <c r="K1584" s="57" t="e">
        <f aca="false">INDEX(lava,MATCH(B1584,SumMonths,0),2)</f>
        <v>#N/A</v>
      </c>
    </row>
    <row r="1585" customFormat="false" ht="12.75" hidden="false" customHeight="false" outlineLevel="0" collapsed="false">
      <c r="A1585" s="57" t="e">
        <f aca="false">INDEX(BucketTable,MATCH(B1585,SumMonths,0),1)</f>
        <v>#N/A</v>
      </c>
      <c r="K1585" s="57" t="e">
        <f aca="false">INDEX(lava,MATCH(B1585,SumMonths,0),2)</f>
        <v>#N/A</v>
      </c>
    </row>
    <row r="1586" customFormat="false" ht="12.75" hidden="false" customHeight="false" outlineLevel="0" collapsed="false">
      <c r="A1586" s="57" t="e">
        <f aca="false">INDEX(BucketTable,MATCH(B1586,SumMonths,0),1)</f>
        <v>#N/A</v>
      </c>
      <c r="K1586" s="57" t="e">
        <f aca="false">INDEX(lava,MATCH(B1586,SumMonths,0),2)</f>
        <v>#N/A</v>
      </c>
    </row>
    <row r="1587" customFormat="false" ht="12.75" hidden="false" customHeight="false" outlineLevel="0" collapsed="false">
      <c r="A1587" s="57" t="e">
        <f aca="false">INDEX(BucketTable,MATCH(B1587,SumMonths,0),1)</f>
        <v>#N/A</v>
      </c>
      <c r="K1587" s="57" t="e">
        <f aca="false">INDEX(lava,MATCH(B1587,SumMonths,0),2)</f>
        <v>#N/A</v>
      </c>
    </row>
    <row r="1588" customFormat="false" ht="12.75" hidden="false" customHeight="false" outlineLevel="0" collapsed="false">
      <c r="A1588" s="57" t="e">
        <f aca="false">INDEX(BucketTable,MATCH(B1588,SumMonths,0),1)</f>
        <v>#N/A</v>
      </c>
      <c r="K1588" s="57" t="e">
        <f aca="false">INDEX(lava,MATCH(B1588,SumMonths,0),2)</f>
        <v>#N/A</v>
      </c>
    </row>
    <row r="1589" customFormat="false" ht="12.75" hidden="false" customHeight="false" outlineLevel="0" collapsed="false">
      <c r="A1589" s="57" t="e">
        <f aca="false">INDEX(BucketTable,MATCH(B1589,SumMonths,0),1)</f>
        <v>#N/A</v>
      </c>
      <c r="K1589" s="57" t="e">
        <f aca="false">INDEX(lava,MATCH(B1589,SumMonths,0),2)</f>
        <v>#N/A</v>
      </c>
    </row>
    <row r="1590" customFormat="false" ht="12.75" hidden="false" customHeight="false" outlineLevel="0" collapsed="false">
      <c r="A1590" s="57" t="e">
        <f aca="false">INDEX(BucketTable,MATCH(B1590,SumMonths,0),1)</f>
        <v>#N/A</v>
      </c>
      <c r="K1590" s="57" t="e">
        <f aca="false">INDEX(lava,MATCH(B1590,SumMonths,0),2)</f>
        <v>#N/A</v>
      </c>
    </row>
    <row r="1591" customFormat="false" ht="12.75" hidden="false" customHeight="false" outlineLevel="0" collapsed="false">
      <c r="A1591" s="57" t="e">
        <f aca="false">INDEX(BucketTable,MATCH(B1591,SumMonths,0),1)</f>
        <v>#N/A</v>
      </c>
      <c r="K1591" s="57" t="e">
        <f aca="false">INDEX(lava,MATCH(B1591,SumMonths,0),2)</f>
        <v>#N/A</v>
      </c>
    </row>
    <row r="1592" customFormat="false" ht="12.75" hidden="false" customHeight="false" outlineLevel="0" collapsed="false">
      <c r="A1592" s="57" t="e">
        <f aca="false">INDEX(BucketTable,MATCH(B1592,SumMonths,0),1)</f>
        <v>#N/A</v>
      </c>
      <c r="K1592" s="57" t="e">
        <f aca="false">INDEX(lava,MATCH(B1592,SumMonths,0),2)</f>
        <v>#N/A</v>
      </c>
    </row>
    <row r="1593" customFormat="false" ht="12.75" hidden="false" customHeight="false" outlineLevel="0" collapsed="false">
      <c r="A1593" s="57" t="e">
        <f aca="false">INDEX(BucketTable,MATCH(B1593,SumMonths,0),1)</f>
        <v>#N/A</v>
      </c>
      <c r="K1593" s="57" t="e">
        <f aca="false">INDEX(lava,MATCH(B1593,SumMonths,0),2)</f>
        <v>#N/A</v>
      </c>
    </row>
    <row r="1594" customFormat="false" ht="12.75" hidden="false" customHeight="false" outlineLevel="0" collapsed="false">
      <c r="A1594" s="57" t="e">
        <f aca="false">INDEX(BucketTable,MATCH(B1594,SumMonths,0),1)</f>
        <v>#N/A</v>
      </c>
      <c r="K1594" s="57" t="e">
        <f aca="false">INDEX(lava,MATCH(B1594,SumMonths,0),2)</f>
        <v>#N/A</v>
      </c>
    </row>
    <row r="1595" customFormat="false" ht="12.75" hidden="false" customHeight="false" outlineLevel="0" collapsed="false">
      <c r="A1595" s="57" t="e">
        <f aca="false">INDEX(BucketTable,MATCH(B1595,SumMonths,0),1)</f>
        <v>#N/A</v>
      </c>
      <c r="K1595" s="57" t="e">
        <f aca="false">INDEX(lava,MATCH(B1595,SumMonths,0),2)</f>
        <v>#N/A</v>
      </c>
    </row>
    <row r="1596" customFormat="false" ht="12.75" hidden="false" customHeight="false" outlineLevel="0" collapsed="false">
      <c r="A1596" s="57" t="e">
        <f aca="false">INDEX(BucketTable,MATCH(B1596,SumMonths,0),1)</f>
        <v>#N/A</v>
      </c>
      <c r="K1596" s="57" t="e">
        <f aca="false">INDEX(lava,MATCH(B1596,SumMonths,0),2)</f>
        <v>#N/A</v>
      </c>
    </row>
    <row r="1597" customFormat="false" ht="12.75" hidden="false" customHeight="false" outlineLevel="0" collapsed="false">
      <c r="A1597" s="57" t="e">
        <f aca="false">INDEX(BucketTable,MATCH(B1597,SumMonths,0),1)</f>
        <v>#N/A</v>
      </c>
      <c r="K1597" s="57" t="e">
        <f aca="false">INDEX(lava,MATCH(B1597,SumMonths,0),2)</f>
        <v>#N/A</v>
      </c>
    </row>
    <row r="1598" customFormat="false" ht="12.75" hidden="false" customHeight="false" outlineLevel="0" collapsed="false">
      <c r="A1598" s="57" t="e">
        <f aca="false">INDEX(BucketTable,MATCH(B1598,SumMonths,0),1)</f>
        <v>#N/A</v>
      </c>
      <c r="K1598" s="57" t="e">
        <f aca="false">INDEX(lava,MATCH(B1598,SumMonths,0),2)</f>
        <v>#N/A</v>
      </c>
    </row>
    <row r="1599" customFormat="false" ht="12.75" hidden="false" customHeight="false" outlineLevel="0" collapsed="false">
      <c r="A1599" s="57" t="e">
        <f aca="false">INDEX(BucketTable,MATCH(B1599,SumMonths,0),1)</f>
        <v>#N/A</v>
      </c>
      <c r="K1599" s="57" t="e">
        <f aca="false">INDEX(lava,MATCH(B1599,SumMonths,0),2)</f>
        <v>#N/A</v>
      </c>
    </row>
    <row r="1600" customFormat="false" ht="12.75" hidden="false" customHeight="false" outlineLevel="0" collapsed="false">
      <c r="A1600" s="57" t="e">
        <f aca="false">INDEX(BucketTable,MATCH(B1600,SumMonths,0),1)</f>
        <v>#N/A</v>
      </c>
      <c r="K1600" s="57" t="e">
        <f aca="false">INDEX(lava,MATCH(B1600,SumMonths,0),2)</f>
        <v>#N/A</v>
      </c>
    </row>
    <row r="1601" customFormat="false" ht="12.75" hidden="false" customHeight="false" outlineLevel="0" collapsed="false">
      <c r="A1601" s="57" t="e">
        <f aca="false">INDEX(BucketTable,MATCH(B1601,SumMonths,0),1)</f>
        <v>#N/A</v>
      </c>
      <c r="K1601" s="57" t="e">
        <f aca="false">INDEX(lava,MATCH(B1601,SumMonths,0),2)</f>
        <v>#N/A</v>
      </c>
    </row>
    <row r="1602" customFormat="false" ht="12.75" hidden="false" customHeight="false" outlineLevel="0" collapsed="false">
      <c r="A1602" s="57" t="e">
        <f aca="false">INDEX(BucketTable,MATCH(B1602,SumMonths,0),1)</f>
        <v>#N/A</v>
      </c>
      <c r="K1602" s="57" t="e">
        <f aca="false">INDEX(lava,MATCH(B1602,SumMonths,0),2)</f>
        <v>#N/A</v>
      </c>
    </row>
    <row r="1603" customFormat="false" ht="12.75" hidden="false" customHeight="false" outlineLevel="0" collapsed="false">
      <c r="A1603" s="57" t="e">
        <f aca="false">INDEX(BucketTable,MATCH(B1603,SumMonths,0),1)</f>
        <v>#N/A</v>
      </c>
      <c r="K1603" s="57" t="e">
        <f aca="false">INDEX(lava,MATCH(B1603,SumMonths,0),2)</f>
        <v>#N/A</v>
      </c>
    </row>
    <row r="1604" customFormat="false" ht="12.75" hidden="false" customHeight="false" outlineLevel="0" collapsed="false">
      <c r="A1604" s="57" t="e">
        <f aca="false">INDEX(BucketTable,MATCH(B1604,SumMonths,0),1)</f>
        <v>#N/A</v>
      </c>
      <c r="K1604" s="57" t="e">
        <f aca="false">INDEX(lava,MATCH(B1604,SumMonths,0),2)</f>
        <v>#N/A</v>
      </c>
    </row>
    <row r="1605" customFormat="false" ht="12.75" hidden="false" customHeight="false" outlineLevel="0" collapsed="false">
      <c r="A1605" s="57" t="e">
        <f aca="false">INDEX(BucketTable,MATCH(B1605,SumMonths,0),1)</f>
        <v>#N/A</v>
      </c>
      <c r="K1605" s="57" t="e">
        <f aca="false">INDEX(lava,MATCH(B1605,SumMonths,0),2)</f>
        <v>#N/A</v>
      </c>
    </row>
    <row r="1606" customFormat="false" ht="12.75" hidden="false" customHeight="false" outlineLevel="0" collapsed="false">
      <c r="A1606" s="57" t="e">
        <f aca="false">INDEX(BucketTable,MATCH(B1606,SumMonths,0),1)</f>
        <v>#N/A</v>
      </c>
      <c r="K1606" s="57" t="e">
        <f aca="false">INDEX(lava,MATCH(B1606,SumMonths,0),2)</f>
        <v>#N/A</v>
      </c>
    </row>
    <row r="1607" customFormat="false" ht="12.75" hidden="false" customHeight="false" outlineLevel="0" collapsed="false">
      <c r="A1607" s="57" t="e">
        <f aca="false">INDEX(BucketTable,MATCH(B1607,SumMonths,0),1)</f>
        <v>#N/A</v>
      </c>
      <c r="K1607" s="57" t="e">
        <f aca="false">INDEX(lava,MATCH(B1607,SumMonths,0),2)</f>
        <v>#N/A</v>
      </c>
    </row>
    <row r="1608" customFormat="false" ht="12.75" hidden="false" customHeight="false" outlineLevel="0" collapsed="false">
      <c r="A1608" s="57" t="e">
        <f aca="false">INDEX(BucketTable,MATCH(B1608,SumMonths,0),1)</f>
        <v>#N/A</v>
      </c>
      <c r="K1608" s="57" t="e">
        <f aca="false">INDEX(lava,MATCH(B1608,SumMonths,0),2)</f>
        <v>#N/A</v>
      </c>
    </row>
    <row r="1609" customFormat="false" ht="12.75" hidden="false" customHeight="false" outlineLevel="0" collapsed="false">
      <c r="A1609" s="57" t="e">
        <f aca="false">INDEX(BucketTable,MATCH(B1609,SumMonths,0),1)</f>
        <v>#N/A</v>
      </c>
      <c r="K1609" s="57" t="e">
        <f aca="false">INDEX(lava,MATCH(B1609,SumMonths,0),2)</f>
        <v>#N/A</v>
      </c>
    </row>
    <row r="1610" customFormat="false" ht="12.75" hidden="false" customHeight="false" outlineLevel="0" collapsed="false">
      <c r="A1610" s="57" t="e">
        <f aca="false">INDEX(BucketTable,MATCH(B1610,SumMonths,0),1)</f>
        <v>#N/A</v>
      </c>
      <c r="K1610" s="57" t="e">
        <f aca="false">INDEX(lava,MATCH(B1610,SumMonths,0),2)</f>
        <v>#N/A</v>
      </c>
    </row>
    <row r="1611" customFormat="false" ht="12.75" hidden="false" customHeight="false" outlineLevel="0" collapsed="false">
      <c r="A1611" s="57" t="e">
        <f aca="false">INDEX(BucketTable,MATCH(B1611,SumMonths,0),1)</f>
        <v>#N/A</v>
      </c>
      <c r="K1611" s="57" t="e">
        <f aca="false">INDEX(lava,MATCH(B1611,SumMonths,0),2)</f>
        <v>#N/A</v>
      </c>
    </row>
    <row r="1612" customFormat="false" ht="12.75" hidden="false" customHeight="false" outlineLevel="0" collapsed="false">
      <c r="A1612" s="57" t="e">
        <f aca="false">INDEX(BucketTable,MATCH(B1612,SumMonths,0),1)</f>
        <v>#N/A</v>
      </c>
      <c r="K1612" s="57" t="e">
        <f aca="false">INDEX(lava,MATCH(B1612,SumMonths,0),2)</f>
        <v>#N/A</v>
      </c>
    </row>
    <row r="1613" customFormat="false" ht="12.75" hidden="false" customHeight="false" outlineLevel="0" collapsed="false">
      <c r="A1613" s="57" t="e">
        <f aca="false">INDEX(BucketTable,MATCH(B1613,SumMonths,0),1)</f>
        <v>#N/A</v>
      </c>
      <c r="K1613" s="57" t="e">
        <f aca="false">INDEX(lava,MATCH(B1613,SumMonths,0),2)</f>
        <v>#N/A</v>
      </c>
    </row>
    <row r="1614" customFormat="false" ht="12.75" hidden="false" customHeight="false" outlineLevel="0" collapsed="false">
      <c r="A1614" s="57" t="e">
        <f aca="false">INDEX(BucketTable,MATCH(B1614,SumMonths,0),1)</f>
        <v>#N/A</v>
      </c>
      <c r="K1614" s="57" t="e">
        <f aca="false">INDEX(lava,MATCH(B1614,SumMonths,0),2)</f>
        <v>#N/A</v>
      </c>
    </row>
    <row r="1615" customFormat="false" ht="12.75" hidden="false" customHeight="false" outlineLevel="0" collapsed="false">
      <c r="A1615" s="57" t="e">
        <f aca="false">INDEX(BucketTable,MATCH(B1615,SumMonths,0),1)</f>
        <v>#N/A</v>
      </c>
      <c r="K1615" s="57" t="e">
        <f aca="false">INDEX(lava,MATCH(B1615,SumMonths,0),2)</f>
        <v>#N/A</v>
      </c>
    </row>
    <row r="1616" customFormat="false" ht="12.75" hidden="false" customHeight="false" outlineLevel="0" collapsed="false">
      <c r="A1616" s="57" t="e">
        <f aca="false">INDEX(BucketTable,MATCH(B1616,SumMonths,0),1)</f>
        <v>#N/A</v>
      </c>
      <c r="K1616" s="57" t="e">
        <f aca="false">INDEX(lava,MATCH(B1616,SumMonths,0),2)</f>
        <v>#N/A</v>
      </c>
    </row>
    <row r="1617" customFormat="false" ht="12.75" hidden="false" customHeight="false" outlineLevel="0" collapsed="false">
      <c r="A1617" s="57" t="e">
        <f aca="false">INDEX(BucketTable,MATCH(B1617,SumMonths,0),1)</f>
        <v>#N/A</v>
      </c>
      <c r="K1617" s="57" t="e">
        <f aca="false">INDEX(lava,MATCH(B1617,SumMonths,0),2)</f>
        <v>#N/A</v>
      </c>
    </row>
    <row r="1618" customFormat="false" ht="12.75" hidden="false" customHeight="false" outlineLevel="0" collapsed="false">
      <c r="A1618" s="57" t="e">
        <f aca="false">INDEX(BucketTable,MATCH(B1618,SumMonths,0),1)</f>
        <v>#N/A</v>
      </c>
      <c r="K1618" s="57" t="e">
        <f aca="false">INDEX(lava,MATCH(B1618,SumMonths,0),2)</f>
        <v>#N/A</v>
      </c>
    </row>
    <row r="1619" customFormat="false" ht="12.75" hidden="false" customHeight="false" outlineLevel="0" collapsed="false">
      <c r="A1619" s="57" t="e">
        <f aca="false">INDEX(BucketTable,MATCH(B1619,SumMonths,0),1)</f>
        <v>#N/A</v>
      </c>
      <c r="K1619" s="57" t="e">
        <f aca="false">INDEX(lava,MATCH(B1619,SumMonths,0),2)</f>
        <v>#N/A</v>
      </c>
    </row>
    <row r="1620" customFormat="false" ht="12.75" hidden="false" customHeight="false" outlineLevel="0" collapsed="false">
      <c r="A1620" s="57" t="e">
        <f aca="false">INDEX(BucketTable,MATCH(B1620,SumMonths,0),1)</f>
        <v>#N/A</v>
      </c>
      <c r="K1620" s="57" t="e">
        <f aca="false">INDEX(lava,MATCH(B1620,SumMonths,0),2)</f>
        <v>#N/A</v>
      </c>
    </row>
    <row r="1621" customFormat="false" ht="12.75" hidden="false" customHeight="false" outlineLevel="0" collapsed="false">
      <c r="A1621" s="57" t="e">
        <f aca="false">INDEX(BucketTable,MATCH(B1621,SumMonths,0),1)</f>
        <v>#N/A</v>
      </c>
      <c r="K1621" s="57" t="e">
        <f aca="false">INDEX(lava,MATCH(B1621,SumMonths,0),2)</f>
        <v>#N/A</v>
      </c>
    </row>
    <row r="1622" customFormat="false" ht="12.75" hidden="false" customHeight="false" outlineLevel="0" collapsed="false">
      <c r="A1622" s="57" t="e">
        <f aca="false">INDEX(BucketTable,MATCH(B1622,SumMonths,0),1)</f>
        <v>#N/A</v>
      </c>
      <c r="K1622" s="57" t="e">
        <f aca="false">INDEX(lava,MATCH(B1622,SumMonths,0),2)</f>
        <v>#N/A</v>
      </c>
    </row>
    <row r="1623" customFormat="false" ht="12.75" hidden="false" customHeight="false" outlineLevel="0" collapsed="false">
      <c r="A1623" s="57" t="e">
        <f aca="false">INDEX(BucketTable,MATCH(B1623,SumMonths,0),1)</f>
        <v>#N/A</v>
      </c>
      <c r="K1623" s="57" t="e">
        <f aca="false">INDEX(lava,MATCH(B1623,SumMonths,0),2)</f>
        <v>#N/A</v>
      </c>
    </row>
    <row r="1624" customFormat="false" ht="12.75" hidden="false" customHeight="false" outlineLevel="0" collapsed="false">
      <c r="A1624" s="57" t="e">
        <f aca="false">INDEX(BucketTable,MATCH(B1624,SumMonths,0),1)</f>
        <v>#N/A</v>
      </c>
      <c r="K1624" s="57" t="e">
        <f aca="false">INDEX(lava,MATCH(B1624,SumMonths,0),2)</f>
        <v>#N/A</v>
      </c>
    </row>
    <row r="1625" customFormat="false" ht="12.75" hidden="false" customHeight="false" outlineLevel="0" collapsed="false">
      <c r="A1625" s="57" t="e">
        <f aca="false">INDEX(BucketTable,MATCH(B1625,SumMonths,0),1)</f>
        <v>#N/A</v>
      </c>
      <c r="K1625" s="57" t="e">
        <f aca="false">INDEX(lava,MATCH(B1625,SumMonths,0),2)</f>
        <v>#N/A</v>
      </c>
    </row>
    <row r="1626" customFormat="false" ht="12.75" hidden="false" customHeight="false" outlineLevel="0" collapsed="false">
      <c r="A1626" s="57" t="e">
        <f aca="false">INDEX(BucketTable,MATCH(B1626,SumMonths,0),1)</f>
        <v>#N/A</v>
      </c>
      <c r="K1626" s="57" t="e">
        <f aca="false">INDEX(lava,MATCH(B1626,SumMonths,0),2)</f>
        <v>#N/A</v>
      </c>
    </row>
    <row r="1627" customFormat="false" ht="12.75" hidden="false" customHeight="false" outlineLevel="0" collapsed="false">
      <c r="A1627" s="57" t="e">
        <f aca="false">INDEX(BucketTable,MATCH(B1627,SumMonths,0),1)</f>
        <v>#N/A</v>
      </c>
      <c r="K1627" s="57" t="e">
        <f aca="false">INDEX(lava,MATCH(B1627,SumMonths,0),2)</f>
        <v>#N/A</v>
      </c>
    </row>
    <row r="1628" customFormat="false" ht="12.75" hidden="false" customHeight="false" outlineLevel="0" collapsed="false">
      <c r="A1628" s="57" t="e">
        <f aca="false">INDEX(BucketTable,MATCH(B1628,SumMonths,0),1)</f>
        <v>#N/A</v>
      </c>
      <c r="K1628" s="57" t="e">
        <f aca="false">INDEX(lava,MATCH(B1628,SumMonths,0),2)</f>
        <v>#N/A</v>
      </c>
    </row>
    <row r="1629" customFormat="false" ht="12.75" hidden="false" customHeight="false" outlineLevel="0" collapsed="false">
      <c r="A1629" s="57" t="e">
        <f aca="false">INDEX(BucketTable,MATCH(B1629,SumMonths,0),1)</f>
        <v>#N/A</v>
      </c>
      <c r="K1629" s="57" t="e">
        <f aca="false">INDEX(lava,MATCH(B1629,SumMonths,0),2)</f>
        <v>#N/A</v>
      </c>
    </row>
    <row r="1630" customFormat="false" ht="12.75" hidden="false" customHeight="false" outlineLevel="0" collapsed="false">
      <c r="A1630" s="57" t="e">
        <f aca="false">INDEX(BucketTable,MATCH(B1630,SumMonths,0),1)</f>
        <v>#N/A</v>
      </c>
      <c r="K1630" s="57" t="e">
        <f aca="false">INDEX(lava,MATCH(B1630,SumMonths,0),2)</f>
        <v>#N/A</v>
      </c>
    </row>
    <row r="1631" customFormat="false" ht="12.75" hidden="false" customHeight="false" outlineLevel="0" collapsed="false">
      <c r="A1631" s="57" t="e">
        <f aca="false">INDEX(BucketTable,MATCH(B1631,SumMonths,0),1)</f>
        <v>#N/A</v>
      </c>
      <c r="K1631" s="57" t="e">
        <f aca="false">INDEX(lava,MATCH(B1631,SumMonths,0),2)</f>
        <v>#N/A</v>
      </c>
    </row>
    <row r="1632" customFormat="false" ht="12.75" hidden="false" customHeight="false" outlineLevel="0" collapsed="false">
      <c r="A1632" s="57" t="e">
        <f aca="false">INDEX(BucketTable,MATCH(B1632,SumMonths,0),1)</f>
        <v>#N/A</v>
      </c>
      <c r="K1632" s="57" t="e">
        <f aca="false">INDEX(lava,MATCH(B1632,SumMonths,0),2)</f>
        <v>#N/A</v>
      </c>
    </row>
    <row r="1633" customFormat="false" ht="12.75" hidden="false" customHeight="false" outlineLevel="0" collapsed="false">
      <c r="A1633" s="57" t="e">
        <f aca="false">INDEX(BucketTable,MATCH(B1633,SumMonths,0),1)</f>
        <v>#N/A</v>
      </c>
      <c r="K1633" s="57" t="e">
        <f aca="false">INDEX(lava,MATCH(B1633,SumMonths,0),2)</f>
        <v>#N/A</v>
      </c>
    </row>
    <row r="1634" customFormat="false" ht="12.75" hidden="false" customHeight="false" outlineLevel="0" collapsed="false">
      <c r="A1634" s="57" t="e">
        <f aca="false">INDEX(BucketTable,MATCH(B1634,SumMonths,0),1)</f>
        <v>#N/A</v>
      </c>
      <c r="K1634" s="57" t="e">
        <f aca="false">INDEX(lava,MATCH(B1634,SumMonths,0),2)</f>
        <v>#N/A</v>
      </c>
    </row>
    <row r="1635" customFormat="false" ht="12.75" hidden="false" customHeight="false" outlineLevel="0" collapsed="false">
      <c r="A1635" s="57" t="e">
        <f aca="false">INDEX(BucketTable,MATCH(B1635,SumMonths,0),1)</f>
        <v>#N/A</v>
      </c>
      <c r="K1635" s="57" t="e">
        <f aca="false">INDEX(lava,MATCH(B1635,SumMonths,0),2)</f>
        <v>#N/A</v>
      </c>
    </row>
    <row r="1636" customFormat="false" ht="12.75" hidden="false" customHeight="false" outlineLevel="0" collapsed="false">
      <c r="A1636" s="57" t="e">
        <f aca="false">INDEX(BucketTable,MATCH(B1636,SumMonths,0),1)</f>
        <v>#N/A</v>
      </c>
      <c r="K1636" s="57" t="e">
        <f aca="false">INDEX(lava,MATCH(B1636,SumMonths,0),2)</f>
        <v>#N/A</v>
      </c>
    </row>
    <row r="1637" customFormat="false" ht="12.75" hidden="false" customHeight="false" outlineLevel="0" collapsed="false">
      <c r="A1637" s="57" t="e">
        <f aca="false">INDEX(BucketTable,MATCH(B1637,SumMonths,0),1)</f>
        <v>#N/A</v>
      </c>
      <c r="K1637" s="57" t="e">
        <f aca="false">INDEX(lava,MATCH(B1637,SumMonths,0),2)</f>
        <v>#N/A</v>
      </c>
    </row>
    <row r="1638" customFormat="false" ht="12.75" hidden="false" customHeight="false" outlineLevel="0" collapsed="false">
      <c r="A1638" s="57" t="e">
        <f aca="false">INDEX(BucketTable,MATCH(B1638,SumMonths,0),1)</f>
        <v>#N/A</v>
      </c>
      <c r="K1638" s="57" t="e">
        <f aca="false">INDEX(lava,MATCH(B1638,SumMonths,0),2)</f>
        <v>#N/A</v>
      </c>
    </row>
    <row r="1639" customFormat="false" ht="12.75" hidden="false" customHeight="false" outlineLevel="0" collapsed="false">
      <c r="A1639" s="57" t="e">
        <f aca="false">INDEX(BucketTable,MATCH(B1639,SumMonths,0),1)</f>
        <v>#N/A</v>
      </c>
      <c r="K1639" s="57" t="e">
        <f aca="false">INDEX(lava,MATCH(B1639,SumMonths,0),2)</f>
        <v>#N/A</v>
      </c>
    </row>
    <row r="1640" customFormat="false" ht="12.75" hidden="false" customHeight="false" outlineLevel="0" collapsed="false">
      <c r="A1640" s="57" t="e">
        <f aca="false">INDEX(BucketTable,MATCH(B1640,SumMonths,0),1)</f>
        <v>#N/A</v>
      </c>
      <c r="K1640" s="57" t="e">
        <f aca="false">INDEX(lava,MATCH(B1640,SumMonths,0),2)</f>
        <v>#N/A</v>
      </c>
    </row>
    <row r="1641" customFormat="false" ht="12.75" hidden="false" customHeight="false" outlineLevel="0" collapsed="false">
      <c r="A1641" s="57" t="e">
        <f aca="false">INDEX(BucketTable,MATCH(B1641,SumMonths,0),1)</f>
        <v>#N/A</v>
      </c>
      <c r="K1641" s="57" t="e">
        <f aca="false">INDEX(lava,MATCH(B1641,SumMonths,0),2)</f>
        <v>#N/A</v>
      </c>
    </row>
    <row r="1642" customFormat="false" ht="12.75" hidden="false" customHeight="false" outlineLevel="0" collapsed="false">
      <c r="A1642" s="57" t="e">
        <f aca="false">INDEX(BucketTable,MATCH(B1642,SumMonths,0),1)</f>
        <v>#N/A</v>
      </c>
      <c r="K1642" s="57" t="e">
        <f aca="false">INDEX(lava,MATCH(B1642,SumMonths,0),2)</f>
        <v>#N/A</v>
      </c>
    </row>
    <row r="1643" customFormat="false" ht="12.75" hidden="false" customHeight="false" outlineLevel="0" collapsed="false">
      <c r="A1643" s="57" t="e">
        <f aca="false">INDEX(BucketTable,MATCH(B1643,SumMonths,0),1)</f>
        <v>#N/A</v>
      </c>
      <c r="K1643" s="57" t="e">
        <f aca="false">INDEX(lava,MATCH(B1643,SumMonths,0),2)</f>
        <v>#N/A</v>
      </c>
    </row>
    <row r="1644" customFormat="false" ht="12.75" hidden="false" customHeight="false" outlineLevel="0" collapsed="false">
      <c r="A1644" s="57" t="e">
        <f aca="false">INDEX(BucketTable,MATCH(B1644,SumMonths,0),1)</f>
        <v>#N/A</v>
      </c>
      <c r="K1644" s="57" t="e">
        <f aca="false">INDEX(lava,MATCH(B1644,SumMonths,0),2)</f>
        <v>#N/A</v>
      </c>
    </row>
    <row r="1645" customFormat="false" ht="12.75" hidden="false" customHeight="false" outlineLevel="0" collapsed="false">
      <c r="A1645" s="57" t="e">
        <f aca="false">INDEX(BucketTable,MATCH(B1645,SumMonths,0),1)</f>
        <v>#N/A</v>
      </c>
      <c r="K1645" s="57" t="e">
        <f aca="false">INDEX(lava,MATCH(B1645,SumMonths,0),2)</f>
        <v>#N/A</v>
      </c>
    </row>
    <row r="1646" customFormat="false" ht="12.75" hidden="false" customHeight="false" outlineLevel="0" collapsed="false">
      <c r="A1646" s="57" t="e">
        <f aca="false">INDEX(BucketTable,MATCH(B1646,SumMonths,0),1)</f>
        <v>#N/A</v>
      </c>
      <c r="K1646" s="57" t="e">
        <f aca="false">INDEX(lava,MATCH(B1646,SumMonths,0),2)</f>
        <v>#N/A</v>
      </c>
    </row>
    <row r="1647" customFormat="false" ht="12.75" hidden="false" customHeight="false" outlineLevel="0" collapsed="false">
      <c r="A1647" s="57" t="e">
        <f aca="false">INDEX(BucketTable,MATCH(B1647,SumMonths,0),1)</f>
        <v>#N/A</v>
      </c>
      <c r="K1647" s="57" t="e">
        <f aca="false">INDEX(lava,MATCH(B1647,SumMonths,0),2)</f>
        <v>#N/A</v>
      </c>
    </row>
    <row r="1648" customFormat="false" ht="12.75" hidden="false" customHeight="false" outlineLevel="0" collapsed="false">
      <c r="A1648" s="57" t="e">
        <f aca="false">INDEX(BucketTable,MATCH(B1648,SumMonths,0),1)</f>
        <v>#N/A</v>
      </c>
      <c r="K1648" s="57" t="e">
        <f aca="false">INDEX(lava,MATCH(B1648,SumMonths,0),2)</f>
        <v>#N/A</v>
      </c>
    </row>
    <row r="1649" customFormat="false" ht="12.75" hidden="false" customHeight="false" outlineLevel="0" collapsed="false">
      <c r="A1649" s="57" t="e">
        <f aca="false">INDEX(BucketTable,MATCH(B1649,SumMonths,0),1)</f>
        <v>#N/A</v>
      </c>
      <c r="K1649" s="57" t="e">
        <f aca="false">INDEX(lava,MATCH(B1649,SumMonths,0),2)</f>
        <v>#N/A</v>
      </c>
    </row>
    <row r="1650" customFormat="false" ht="12.75" hidden="false" customHeight="false" outlineLevel="0" collapsed="false">
      <c r="A1650" s="57" t="e">
        <f aca="false">INDEX(BucketTable,MATCH(B1650,SumMonths,0),1)</f>
        <v>#N/A</v>
      </c>
      <c r="K1650" s="57" t="e">
        <f aca="false">INDEX(lava,MATCH(B1650,SumMonths,0),2)</f>
        <v>#N/A</v>
      </c>
    </row>
    <row r="1651" customFormat="false" ht="12.75" hidden="false" customHeight="false" outlineLevel="0" collapsed="false">
      <c r="A1651" s="57" t="e">
        <f aca="false">INDEX(BucketTable,MATCH(B1651,SumMonths,0),1)</f>
        <v>#N/A</v>
      </c>
      <c r="K1651" s="57" t="e">
        <f aca="false">INDEX(lava,MATCH(B1651,SumMonths,0),2)</f>
        <v>#N/A</v>
      </c>
    </row>
    <row r="1652" customFormat="false" ht="12.75" hidden="false" customHeight="false" outlineLevel="0" collapsed="false">
      <c r="A1652" s="57" t="e">
        <f aca="false">INDEX(BucketTable,MATCH(B1652,SumMonths,0),1)</f>
        <v>#N/A</v>
      </c>
      <c r="K1652" s="57" t="e">
        <f aca="false">INDEX(lava,MATCH(B1652,SumMonths,0),2)</f>
        <v>#N/A</v>
      </c>
    </row>
    <row r="1653" customFormat="false" ht="12.75" hidden="false" customHeight="false" outlineLevel="0" collapsed="false">
      <c r="A1653" s="57" t="e">
        <f aca="false">INDEX(BucketTable,MATCH(B1653,SumMonths,0),1)</f>
        <v>#N/A</v>
      </c>
      <c r="K1653" s="57" t="e">
        <f aca="false">INDEX(lava,MATCH(B1653,SumMonths,0),2)</f>
        <v>#N/A</v>
      </c>
    </row>
    <row r="1654" customFormat="false" ht="12.75" hidden="false" customHeight="false" outlineLevel="0" collapsed="false">
      <c r="A1654" s="57" t="e">
        <f aca="false">INDEX(BucketTable,MATCH(B1654,SumMonths,0),1)</f>
        <v>#N/A</v>
      </c>
      <c r="K1654" s="57" t="e">
        <f aca="false">INDEX(lava,MATCH(B1654,SumMonths,0),2)</f>
        <v>#N/A</v>
      </c>
    </row>
    <row r="1655" customFormat="false" ht="12.75" hidden="false" customHeight="false" outlineLevel="0" collapsed="false">
      <c r="A1655" s="57" t="e">
        <f aca="false">INDEX(BucketTable,MATCH(B1655,SumMonths,0),1)</f>
        <v>#N/A</v>
      </c>
      <c r="K1655" s="57" t="e">
        <f aca="false">INDEX(lava,MATCH(B1655,SumMonths,0),2)</f>
        <v>#N/A</v>
      </c>
    </row>
    <row r="1656" customFormat="false" ht="12.75" hidden="false" customHeight="false" outlineLevel="0" collapsed="false">
      <c r="A1656" s="57" t="e">
        <f aca="false">INDEX(BucketTable,MATCH(B1656,SumMonths,0),1)</f>
        <v>#N/A</v>
      </c>
      <c r="K1656" s="57" t="e">
        <f aca="false">INDEX(lava,MATCH(B1656,SumMonths,0),2)</f>
        <v>#N/A</v>
      </c>
    </row>
    <row r="1657" customFormat="false" ht="12.75" hidden="false" customHeight="false" outlineLevel="0" collapsed="false">
      <c r="A1657" s="57" t="e">
        <f aca="false">INDEX(BucketTable,MATCH(B1657,SumMonths,0),1)</f>
        <v>#N/A</v>
      </c>
      <c r="K1657" s="57" t="e">
        <f aca="false">INDEX(lava,MATCH(B1657,SumMonths,0),2)</f>
        <v>#N/A</v>
      </c>
    </row>
    <row r="1658" customFormat="false" ht="12.75" hidden="false" customHeight="false" outlineLevel="0" collapsed="false">
      <c r="A1658" s="57" t="e">
        <f aca="false">INDEX(BucketTable,MATCH(B1658,SumMonths,0),1)</f>
        <v>#N/A</v>
      </c>
      <c r="K1658" s="57" t="e">
        <f aca="false">INDEX(lava,MATCH(B1658,SumMonths,0),2)</f>
        <v>#N/A</v>
      </c>
    </row>
    <row r="1659" customFormat="false" ht="12.75" hidden="false" customHeight="false" outlineLevel="0" collapsed="false">
      <c r="A1659" s="57" t="e">
        <f aca="false">INDEX(BucketTable,MATCH(B1659,SumMonths,0),1)</f>
        <v>#N/A</v>
      </c>
      <c r="K1659" s="57" t="e">
        <f aca="false">INDEX(lava,MATCH(B1659,SumMonths,0),2)</f>
        <v>#N/A</v>
      </c>
    </row>
    <row r="1660" customFormat="false" ht="12.75" hidden="false" customHeight="false" outlineLevel="0" collapsed="false">
      <c r="A1660" s="57" t="e">
        <f aca="false">INDEX(BucketTable,MATCH(B1660,SumMonths,0),1)</f>
        <v>#N/A</v>
      </c>
      <c r="K1660" s="57" t="e">
        <f aca="false">INDEX(lava,MATCH(B1660,SumMonths,0),2)</f>
        <v>#N/A</v>
      </c>
    </row>
    <row r="1661" customFormat="false" ht="12.75" hidden="false" customHeight="false" outlineLevel="0" collapsed="false">
      <c r="A1661" s="57" t="e">
        <f aca="false">INDEX(BucketTable,MATCH(B1661,SumMonths,0),1)</f>
        <v>#N/A</v>
      </c>
      <c r="K1661" s="57" t="e">
        <f aca="false">INDEX(lava,MATCH(B1661,SumMonths,0),2)</f>
        <v>#N/A</v>
      </c>
    </row>
    <row r="1662" customFormat="false" ht="12.75" hidden="false" customHeight="false" outlineLevel="0" collapsed="false">
      <c r="A1662" s="57" t="e">
        <f aca="false">INDEX(BucketTable,MATCH(B1662,SumMonths,0),1)</f>
        <v>#N/A</v>
      </c>
      <c r="K1662" s="57" t="e">
        <f aca="false">INDEX(lava,MATCH(B1662,SumMonths,0),2)</f>
        <v>#N/A</v>
      </c>
    </row>
    <row r="1663" customFormat="false" ht="12.75" hidden="false" customHeight="false" outlineLevel="0" collapsed="false">
      <c r="A1663" s="57" t="e">
        <f aca="false">INDEX(BucketTable,MATCH(B1663,SumMonths,0),1)</f>
        <v>#N/A</v>
      </c>
      <c r="K1663" s="57" t="e">
        <f aca="false">INDEX(lava,MATCH(B1663,SumMonths,0),2)</f>
        <v>#N/A</v>
      </c>
    </row>
    <row r="1664" customFormat="false" ht="12.75" hidden="false" customHeight="false" outlineLevel="0" collapsed="false">
      <c r="A1664" s="57" t="e">
        <f aca="false">INDEX(BucketTable,MATCH(B1664,SumMonths,0),1)</f>
        <v>#N/A</v>
      </c>
      <c r="K1664" s="57" t="e">
        <f aca="false">INDEX(lava,MATCH(B1664,SumMonths,0),2)</f>
        <v>#N/A</v>
      </c>
    </row>
    <row r="1665" customFormat="false" ht="12.75" hidden="false" customHeight="false" outlineLevel="0" collapsed="false">
      <c r="A1665" s="57" t="e">
        <f aca="false">INDEX(BucketTable,MATCH(B1665,SumMonths,0),1)</f>
        <v>#N/A</v>
      </c>
      <c r="K1665" s="57" t="e">
        <f aca="false">INDEX(lava,MATCH(B1665,SumMonths,0),2)</f>
        <v>#N/A</v>
      </c>
    </row>
    <row r="1666" customFormat="false" ht="12.75" hidden="false" customHeight="false" outlineLevel="0" collapsed="false">
      <c r="A1666" s="57" t="e">
        <f aca="false">INDEX(BucketTable,MATCH(B1666,SumMonths,0),1)</f>
        <v>#N/A</v>
      </c>
      <c r="K1666" s="57" t="e">
        <f aca="false">INDEX(lava,MATCH(B1666,SumMonths,0),2)</f>
        <v>#N/A</v>
      </c>
    </row>
    <row r="1667" customFormat="false" ht="12.75" hidden="false" customHeight="false" outlineLevel="0" collapsed="false">
      <c r="A1667" s="57" t="e">
        <f aca="false">INDEX(BucketTable,MATCH(B1667,SumMonths,0),1)</f>
        <v>#N/A</v>
      </c>
      <c r="K1667" s="57" t="e">
        <f aca="false">INDEX(lava,MATCH(B1667,SumMonths,0),2)</f>
        <v>#N/A</v>
      </c>
    </row>
    <row r="1668" customFormat="false" ht="12.75" hidden="false" customHeight="false" outlineLevel="0" collapsed="false">
      <c r="A1668" s="57" t="e">
        <f aca="false">INDEX(BucketTable,MATCH(B1668,SumMonths,0),1)</f>
        <v>#N/A</v>
      </c>
      <c r="K1668" s="57" t="e">
        <f aca="false">INDEX(lava,MATCH(B1668,SumMonths,0),2)</f>
        <v>#N/A</v>
      </c>
    </row>
    <row r="1669" customFormat="false" ht="12.75" hidden="false" customHeight="false" outlineLevel="0" collapsed="false">
      <c r="A1669" s="57" t="e">
        <f aca="false">INDEX(BucketTable,MATCH(B1669,SumMonths,0),1)</f>
        <v>#N/A</v>
      </c>
      <c r="K1669" s="57" t="e">
        <f aca="false">INDEX(lava,MATCH(B1669,SumMonths,0),2)</f>
        <v>#N/A</v>
      </c>
    </row>
    <row r="1670" customFormat="false" ht="12.75" hidden="false" customHeight="false" outlineLevel="0" collapsed="false">
      <c r="A1670" s="57" t="e">
        <f aca="false">INDEX(BucketTable,MATCH(B1670,SumMonths,0),1)</f>
        <v>#N/A</v>
      </c>
      <c r="K1670" s="57" t="e">
        <f aca="false">INDEX(lava,MATCH(B1670,SumMonths,0),2)</f>
        <v>#N/A</v>
      </c>
    </row>
    <row r="1671" customFormat="false" ht="12.75" hidden="false" customHeight="false" outlineLevel="0" collapsed="false">
      <c r="A1671" s="57" t="e">
        <f aca="false">INDEX(BucketTable,MATCH(B1671,SumMonths,0),1)</f>
        <v>#N/A</v>
      </c>
      <c r="K1671" s="57" t="e">
        <f aca="false">INDEX(lava,MATCH(B1671,SumMonths,0),2)</f>
        <v>#N/A</v>
      </c>
    </row>
    <row r="1672" customFormat="false" ht="12.75" hidden="false" customHeight="false" outlineLevel="0" collapsed="false">
      <c r="A1672" s="57" t="e">
        <f aca="false">INDEX(BucketTable,MATCH(B1672,SumMonths,0),1)</f>
        <v>#N/A</v>
      </c>
      <c r="K1672" s="57" t="e">
        <f aca="false">INDEX(lava,MATCH(B1672,SumMonths,0),2)</f>
        <v>#N/A</v>
      </c>
    </row>
    <row r="1673" customFormat="false" ht="12.75" hidden="false" customHeight="false" outlineLevel="0" collapsed="false">
      <c r="A1673" s="57" t="e">
        <f aca="false">INDEX(BucketTable,MATCH(B1673,SumMonths,0),1)</f>
        <v>#N/A</v>
      </c>
      <c r="K1673" s="57" t="e">
        <f aca="false">INDEX(lava,MATCH(B1673,SumMonths,0),2)</f>
        <v>#N/A</v>
      </c>
    </row>
    <row r="1674" customFormat="false" ht="12.75" hidden="false" customHeight="false" outlineLevel="0" collapsed="false">
      <c r="A1674" s="57" t="e">
        <f aca="false">INDEX(BucketTable,MATCH(B1674,SumMonths,0),1)</f>
        <v>#N/A</v>
      </c>
      <c r="K1674" s="57" t="e">
        <f aca="false">INDEX(lava,MATCH(B1674,SumMonths,0),2)</f>
        <v>#N/A</v>
      </c>
    </row>
    <row r="1675" customFormat="false" ht="12.75" hidden="false" customHeight="false" outlineLevel="0" collapsed="false">
      <c r="A1675" s="57" t="e">
        <f aca="false">INDEX(BucketTable,MATCH(B1675,SumMonths,0),1)</f>
        <v>#N/A</v>
      </c>
      <c r="K1675" s="57" t="e">
        <f aca="false">INDEX(lava,MATCH(B1675,SumMonths,0),2)</f>
        <v>#N/A</v>
      </c>
    </row>
    <row r="1676" customFormat="false" ht="12.75" hidden="false" customHeight="false" outlineLevel="0" collapsed="false">
      <c r="A1676" s="57" t="e">
        <f aca="false">INDEX(BucketTable,MATCH(B1676,SumMonths,0),1)</f>
        <v>#N/A</v>
      </c>
      <c r="K1676" s="57" t="e">
        <f aca="false">INDEX(lava,MATCH(B1676,SumMonths,0),2)</f>
        <v>#N/A</v>
      </c>
    </row>
    <row r="1677" customFormat="false" ht="12.75" hidden="false" customHeight="false" outlineLevel="0" collapsed="false">
      <c r="A1677" s="57" t="e">
        <f aca="false">INDEX(BucketTable,MATCH(B1677,SumMonths,0),1)</f>
        <v>#N/A</v>
      </c>
      <c r="K1677" s="57" t="e">
        <f aca="false">INDEX(lava,MATCH(B1677,SumMonths,0),2)</f>
        <v>#N/A</v>
      </c>
    </row>
    <row r="1678" customFormat="false" ht="12.75" hidden="false" customHeight="false" outlineLevel="0" collapsed="false">
      <c r="A1678" s="57" t="e">
        <f aca="false">INDEX(BucketTable,MATCH(B1678,SumMonths,0),1)</f>
        <v>#N/A</v>
      </c>
      <c r="K1678" s="57" t="e">
        <f aca="false">INDEX(lava,MATCH(B1678,SumMonths,0),2)</f>
        <v>#N/A</v>
      </c>
    </row>
    <row r="1679" customFormat="false" ht="12.75" hidden="false" customHeight="false" outlineLevel="0" collapsed="false">
      <c r="A1679" s="57" t="e">
        <f aca="false">INDEX(BucketTable,MATCH(B1679,SumMonths,0),1)</f>
        <v>#N/A</v>
      </c>
      <c r="K1679" s="57" t="e">
        <f aca="false">INDEX(lava,MATCH(B1679,SumMonths,0),2)</f>
        <v>#N/A</v>
      </c>
    </row>
    <row r="1680" customFormat="false" ht="12.75" hidden="false" customHeight="false" outlineLevel="0" collapsed="false">
      <c r="A1680" s="57" t="e">
        <f aca="false">INDEX(BucketTable,MATCH(B1680,SumMonths,0),1)</f>
        <v>#N/A</v>
      </c>
      <c r="K1680" s="57" t="e">
        <f aca="false">INDEX(lava,MATCH(B1680,SumMonths,0),2)</f>
        <v>#N/A</v>
      </c>
    </row>
    <row r="1681" customFormat="false" ht="12.75" hidden="false" customHeight="false" outlineLevel="0" collapsed="false">
      <c r="A1681" s="57" t="e">
        <f aca="false">INDEX(BucketTable,MATCH(B1681,SumMonths,0),1)</f>
        <v>#N/A</v>
      </c>
      <c r="K1681" s="57" t="e">
        <f aca="false">INDEX(lava,MATCH(B1681,SumMonths,0),2)</f>
        <v>#N/A</v>
      </c>
    </row>
    <row r="1682" customFormat="false" ht="12.75" hidden="false" customHeight="false" outlineLevel="0" collapsed="false">
      <c r="A1682" s="57" t="e">
        <f aca="false">INDEX(BucketTable,MATCH(B1682,SumMonths,0),1)</f>
        <v>#N/A</v>
      </c>
      <c r="K1682" s="57" t="e">
        <f aca="false">INDEX(lava,MATCH(B1682,SumMonths,0),2)</f>
        <v>#N/A</v>
      </c>
    </row>
    <row r="1683" customFormat="false" ht="12.75" hidden="false" customHeight="false" outlineLevel="0" collapsed="false">
      <c r="A1683" s="57" t="e">
        <f aca="false">INDEX(BucketTable,MATCH(B1683,SumMonths,0),1)</f>
        <v>#N/A</v>
      </c>
      <c r="K1683" s="57" t="e">
        <f aca="false">INDEX(lava,MATCH(B1683,SumMonths,0),2)</f>
        <v>#N/A</v>
      </c>
    </row>
    <row r="1684" customFormat="false" ht="12.75" hidden="false" customHeight="false" outlineLevel="0" collapsed="false">
      <c r="A1684" s="57" t="e">
        <f aca="false">INDEX(BucketTable,MATCH(B1684,SumMonths,0),1)</f>
        <v>#N/A</v>
      </c>
      <c r="K1684" s="57" t="e">
        <f aca="false">INDEX(lava,MATCH(B1684,SumMonths,0),2)</f>
        <v>#N/A</v>
      </c>
    </row>
    <row r="1685" customFormat="false" ht="12.75" hidden="false" customHeight="false" outlineLevel="0" collapsed="false">
      <c r="A1685" s="57" t="e">
        <f aca="false">INDEX(BucketTable,MATCH(B1685,SumMonths,0),1)</f>
        <v>#N/A</v>
      </c>
      <c r="K1685" s="57" t="e">
        <f aca="false">INDEX(lava,MATCH(B1685,SumMonths,0),2)</f>
        <v>#N/A</v>
      </c>
    </row>
    <row r="1686" customFormat="false" ht="12.75" hidden="false" customHeight="false" outlineLevel="0" collapsed="false">
      <c r="A1686" s="57" t="e">
        <f aca="false">INDEX(BucketTable,MATCH(B1686,SumMonths,0),1)</f>
        <v>#N/A</v>
      </c>
      <c r="K1686" s="57" t="e">
        <f aca="false">INDEX(lava,MATCH(B1686,SumMonths,0),2)</f>
        <v>#N/A</v>
      </c>
    </row>
    <row r="1687" customFormat="false" ht="12.75" hidden="false" customHeight="false" outlineLevel="0" collapsed="false">
      <c r="A1687" s="57" t="e">
        <f aca="false">INDEX(BucketTable,MATCH(B1687,SumMonths,0),1)</f>
        <v>#N/A</v>
      </c>
      <c r="K1687" s="57" t="e">
        <f aca="false">INDEX(lava,MATCH(B1687,SumMonths,0),2)</f>
        <v>#N/A</v>
      </c>
    </row>
    <row r="1688" customFormat="false" ht="12.75" hidden="false" customHeight="false" outlineLevel="0" collapsed="false">
      <c r="A1688" s="57" t="e">
        <f aca="false">INDEX(BucketTable,MATCH(B1688,SumMonths,0),1)</f>
        <v>#N/A</v>
      </c>
      <c r="K1688" s="57" t="e">
        <f aca="false">INDEX(lava,MATCH(B1688,SumMonths,0),2)</f>
        <v>#N/A</v>
      </c>
    </row>
    <row r="1689" customFormat="false" ht="12.75" hidden="false" customHeight="false" outlineLevel="0" collapsed="false">
      <c r="A1689" s="57" t="e">
        <f aca="false">INDEX(BucketTable,MATCH(B1689,SumMonths,0),1)</f>
        <v>#N/A</v>
      </c>
      <c r="K1689" s="57" t="e">
        <f aca="false">INDEX(lava,MATCH(B1689,SumMonths,0),2)</f>
        <v>#N/A</v>
      </c>
    </row>
    <row r="1690" customFormat="false" ht="12.75" hidden="false" customHeight="false" outlineLevel="0" collapsed="false">
      <c r="A1690" s="57" t="e">
        <f aca="false">INDEX(BucketTable,MATCH(B1690,SumMonths,0),1)</f>
        <v>#N/A</v>
      </c>
      <c r="K1690" s="57" t="e">
        <f aca="false">INDEX(lava,MATCH(B1690,SumMonths,0),2)</f>
        <v>#N/A</v>
      </c>
    </row>
    <row r="1691" customFormat="false" ht="12.75" hidden="false" customHeight="false" outlineLevel="0" collapsed="false">
      <c r="A1691" s="57" t="e">
        <f aca="false">INDEX(BucketTable,MATCH(B1691,SumMonths,0),1)</f>
        <v>#N/A</v>
      </c>
      <c r="K1691" s="57" t="e">
        <f aca="false">INDEX(lava,MATCH(B1691,SumMonths,0),2)</f>
        <v>#N/A</v>
      </c>
    </row>
    <row r="1692" customFormat="false" ht="12.75" hidden="false" customHeight="false" outlineLevel="0" collapsed="false">
      <c r="A1692" s="57" t="e">
        <f aca="false">INDEX(BucketTable,MATCH(B1692,SumMonths,0),1)</f>
        <v>#N/A</v>
      </c>
      <c r="K1692" s="57" t="e">
        <f aca="false">INDEX(lava,MATCH(B1692,SumMonths,0),2)</f>
        <v>#N/A</v>
      </c>
    </row>
    <row r="1693" customFormat="false" ht="12.75" hidden="false" customHeight="false" outlineLevel="0" collapsed="false">
      <c r="A1693" s="57" t="e">
        <f aca="false">INDEX(BucketTable,MATCH(B1693,SumMonths,0),1)</f>
        <v>#N/A</v>
      </c>
      <c r="K1693" s="57" t="e">
        <f aca="false">INDEX(lava,MATCH(B1693,SumMonths,0),2)</f>
        <v>#N/A</v>
      </c>
    </row>
    <row r="1694" customFormat="false" ht="12.75" hidden="false" customHeight="false" outlineLevel="0" collapsed="false">
      <c r="A1694" s="57" t="e">
        <f aca="false">INDEX(BucketTable,MATCH(B1694,SumMonths,0),1)</f>
        <v>#N/A</v>
      </c>
      <c r="K1694" s="57" t="e">
        <f aca="false">INDEX(lava,MATCH(B1694,SumMonths,0),2)</f>
        <v>#N/A</v>
      </c>
    </row>
    <row r="1695" customFormat="false" ht="12.75" hidden="false" customHeight="false" outlineLevel="0" collapsed="false">
      <c r="A1695" s="57" t="e">
        <f aca="false">INDEX(BucketTable,MATCH(B1695,SumMonths,0),1)</f>
        <v>#N/A</v>
      </c>
      <c r="K1695" s="57" t="e">
        <f aca="false">INDEX(lava,MATCH(B1695,SumMonths,0),2)</f>
        <v>#N/A</v>
      </c>
    </row>
    <row r="1696" customFormat="false" ht="12.75" hidden="false" customHeight="false" outlineLevel="0" collapsed="false">
      <c r="A1696" s="57" t="e">
        <f aca="false">INDEX(BucketTable,MATCH(B1696,SumMonths,0),1)</f>
        <v>#N/A</v>
      </c>
      <c r="K1696" s="57" t="e">
        <f aca="false">INDEX(lava,MATCH(B1696,SumMonths,0),2)</f>
        <v>#N/A</v>
      </c>
    </row>
    <row r="1697" customFormat="false" ht="12.75" hidden="false" customHeight="false" outlineLevel="0" collapsed="false">
      <c r="A1697" s="57" t="e">
        <f aca="false">INDEX(BucketTable,MATCH(B1697,SumMonths,0),1)</f>
        <v>#N/A</v>
      </c>
      <c r="K1697" s="57" t="e">
        <f aca="false">INDEX(lava,MATCH(B1697,SumMonths,0),2)</f>
        <v>#N/A</v>
      </c>
    </row>
    <row r="1698" customFormat="false" ht="12.75" hidden="false" customHeight="false" outlineLevel="0" collapsed="false">
      <c r="A1698" s="57" t="e">
        <f aca="false">INDEX(BucketTable,MATCH(B1698,SumMonths,0),1)</f>
        <v>#N/A</v>
      </c>
      <c r="K1698" s="57" t="e">
        <f aca="false">INDEX(lava,MATCH(B1698,SumMonths,0),2)</f>
        <v>#N/A</v>
      </c>
    </row>
    <row r="1699" customFormat="false" ht="12.75" hidden="false" customHeight="false" outlineLevel="0" collapsed="false">
      <c r="A1699" s="57" t="e">
        <f aca="false">INDEX(BucketTable,MATCH(B1699,SumMonths,0),1)</f>
        <v>#N/A</v>
      </c>
      <c r="K1699" s="57" t="e">
        <f aca="false">INDEX(lava,MATCH(B1699,SumMonths,0),2)</f>
        <v>#N/A</v>
      </c>
    </row>
    <row r="1700" customFormat="false" ht="12.75" hidden="false" customHeight="false" outlineLevel="0" collapsed="false">
      <c r="A1700" s="57" t="e">
        <f aca="false">INDEX(BucketTable,MATCH(B1700,SumMonths,0),1)</f>
        <v>#N/A</v>
      </c>
      <c r="K1700" s="57" t="e">
        <f aca="false">INDEX(lava,MATCH(B1700,SumMonths,0),2)</f>
        <v>#N/A</v>
      </c>
    </row>
    <row r="1701" customFormat="false" ht="12.75" hidden="false" customHeight="false" outlineLevel="0" collapsed="false">
      <c r="A1701" s="57" t="e">
        <f aca="false">INDEX(BucketTable,MATCH(B1701,SumMonths,0),1)</f>
        <v>#N/A</v>
      </c>
      <c r="K1701" s="57" t="e">
        <f aca="false">INDEX(lava,MATCH(B1701,SumMonths,0),2)</f>
        <v>#N/A</v>
      </c>
    </row>
    <row r="1702" customFormat="false" ht="12.75" hidden="false" customHeight="false" outlineLevel="0" collapsed="false">
      <c r="A1702" s="57" t="e">
        <f aca="false">INDEX(BucketTable,MATCH(B1702,SumMonths,0),1)</f>
        <v>#N/A</v>
      </c>
      <c r="K1702" s="57" t="e">
        <f aca="false">INDEX(lava,MATCH(B1702,SumMonths,0),2)</f>
        <v>#N/A</v>
      </c>
    </row>
    <row r="1703" customFormat="false" ht="12.75" hidden="false" customHeight="false" outlineLevel="0" collapsed="false">
      <c r="A1703" s="57" t="e">
        <f aca="false">INDEX(BucketTable,MATCH(B1703,SumMonths,0),1)</f>
        <v>#N/A</v>
      </c>
      <c r="K1703" s="57" t="e">
        <f aca="false">INDEX(lava,MATCH(B1703,SumMonths,0),2)</f>
        <v>#N/A</v>
      </c>
    </row>
    <row r="1704" customFormat="false" ht="12.75" hidden="false" customHeight="false" outlineLevel="0" collapsed="false">
      <c r="A1704" s="57" t="e">
        <f aca="false">INDEX(BucketTable,MATCH(B1704,SumMonths,0),1)</f>
        <v>#N/A</v>
      </c>
      <c r="K1704" s="57" t="e">
        <f aca="false">INDEX(lava,MATCH(B1704,SumMonths,0),2)</f>
        <v>#N/A</v>
      </c>
    </row>
    <row r="1705" customFormat="false" ht="12.75" hidden="false" customHeight="false" outlineLevel="0" collapsed="false">
      <c r="A1705" s="57" t="e">
        <f aca="false">INDEX(BucketTable,MATCH(B1705,SumMonths,0),1)</f>
        <v>#N/A</v>
      </c>
      <c r="K1705" s="57" t="e">
        <f aca="false">INDEX(lava,MATCH(B1705,SumMonths,0),2)</f>
        <v>#N/A</v>
      </c>
    </row>
    <row r="1706" customFormat="false" ht="12.75" hidden="false" customHeight="false" outlineLevel="0" collapsed="false">
      <c r="A1706" s="57" t="e">
        <f aca="false">INDEX(BucketTable,MATCH(B1706,SumMonths,0),1)</f>
        <v>#N/A</v>
      </c>
      <c r="K1706" s="57" t="e">
        <f aca="false">INDEX(lava,MATCH(B1706,SumMonths,0),2)</f>
        <v>#N/A</v>
      </c>
    </row>
    <row r="1707" customFormat="false" ht="12.75" hidden="false" customHeight="false" outlineLevel="0" collapsed="false">
      <c r="A1707" s="57" t="e">
        <f aca="false">INDEX(BucketTable,MATCH(B1707,SumMonths,0),1)</f>
        <v>#N/A</v>
      </c>
      <c r="K1707" s="57" t="e">
        <f aca="false">INDEX(lava,MATCH(B1707,SumMonths,0),2)</f>
        <v>#N/A</v>
      </c>
    </row>
    <row r="1708" customFormat="false" ht="12.75" hidden="false" customHeight="false" outlineLevel="0" collapsed="false">
      <c r="A1708" s="57" t="e">
        <f aca="false">INDEX(BucketTable,MATCH(B1708,SumMonths,0),1)</f>
        <v>#N/A</v>
      </c>
      <c r="K1708" s="57" t="e">
        <f aca="false">INDEX(lava,MATCH(B1708,SumMonths,0),2)</f>
        <v>#N/A</v>
      </c>
    </row>
    <row r="1709" customFormat="false" ht="12.75" hidden="false" customHeight="false" outlineLevel="0" collapsed="false">
      <c r="A1709" s="57" t="e">
        <f aca="false">INDEX(BucketTable,MATCH(B1709,SumMonths,0),1)</f>
        <v>#N/A</v>
      </c>
      <c r="K1709" s="57" t="e">
        <f aca="false">INDEX(lava,MATCH(B1709,SumMonths,0),2)</f>
        <v>#N/A</v>
      </c>
    </row>
    <row r="1710" customFormat="false" ht="12.75" hidden="false" customHeight="false" outlineLevel="0" collapsed="false">
      <c r="A1710" s="57" t="e">
        <f aca="false">INDEX(BucketTable,MATCH(B1710,SumMonths,0),1)</f>
        <v>#N/A</v>
      </c>
      <c r="K1710" s="57" t="e">
        <f aca="false">INDEX(lava,MATCH(B1710,SumMonths,0),2)</f>
        <v>#N/A</v>
      </c>
    </row>
    <row r="1711" customFormat="false" ht="12.75" hidden="false" customHeight="false" outlineLevel="0" collapsed="false">
      <c r="A1711" s="57" t="e">
        <f aca="false">INDEX(BucketTable,MATCH(B1711,SumMonths,0),1)</f>
        <v>#N/A</v>
      </c>
      <c r="K1711" s="57" t="e">
        <f aca="false">INDEX(lava,MATCH(B1711,SumMonths,0),2)</f>
        <v>#N/A</v>
      </c>
    </row>
    <row r="1712" customFormat="false" ht="12.75" hidden="false" customHeight="false" outlineLevel="0" collapsed="false">
      <c r="A1712" s="57" t="e">
        <f aca="false">INDEX(BucketTable,MATCH(B1712,SumMonths,0),1)</f>
        <v>#N/A</v>
      </c>
      <c r="K1712" s="57" t="e">
        <f aca="false">INDEX(lava,MATCH(B1712,SumMonths,0),2)</f>
        <v>#N/A</v>
      </c>
    </row>
    <row r="1713" customFormat="false" ht="12.75" hidden="false" customHeight="false" outlineLevel="0" collapsed="false">
      <c r="A1713" s="57" t="e">
        <f aca="false">INDEX(BucketTable,MATCH(B1713,SumMonths,0),1)</f>
        <v>#N/A</v>
      </c>
      <c r="K1713" s="57" t="e">
        <f aca="false">INDEX(lava,MATCH(B1713,SumMonths,0),2)</f>
        <v>#N/A</v>
      </c>
    </row>
    <row r="1714" customFormat="false" ht="12.75" hidden="false" customHeight="false" outlineLevel="0" collapsed="false">
      <c r="A1714" s="57" t="e">
        <f aca="false">INDEX(BucketTable,MATCH(B1714,SumMonths,0),1)</f>
        <v>#N/A</v>
      </c>
      <c r="K1714" s="57" t="e">
        <f aca="false">INDEX(lava,MATCH(B1714,SumMonths,0),2)</f>
        <v>#N/A</v>
      </c>
    </row>
    <row r="1715" customFormat="false" ht="12.75" hidden="false" customHeight="false" outlineLevel="0" collapsed="false">
      <c r="A1715" s="57" t="e">
        <f aca="false">INDEX(BucketTable,MATCH(B1715,SumMonths,0),1)</f>
        <v>#N/A</v>
      </c>
      <c r="K1715" s="57" t="e">
        <f aca="false">INDEX(lava,MATCH(B1715,SumMonths,0),2)</f>
        <v>#N/A</v>
      </c>
    </row>
    <row r="1716" customFormat="false" ht="12.75" hidden="false" customHeight="false" outlineLevel="0" collapsed="false">
      <c r="A1716" s="57" t="e">
        <f aca="false">INDEX(BucketTable,MATCH(B1716,SumMonths,0),1)</f>
        <v>#N/A</v>
      </c>
      <c r="K1716" s="57" t="e">
        <f aca="false">INDEX(lava,MATCH(B1716,SumMonths,0),2)</f>
        <v>#N/A</v>
      </c>
    </row>
    <row r="1717" customFormat="false" ht="12.75" hidden="false" customHeight="false" outlineLevel="0" collapsed="false">
      <c r="A1717" s="57" t="e">
        <f aca="false">INDEX(BucketTable,MATCH(B1717,SumMonths,0),1)</f>
        <v>#N/A</v>
      </c>
      <c r="K1717" s="57" t="e">
        <f aca="false">INDEX(lava,MATCH(B1717,SumMonths,0),2)</f>
        <v>#N/A</v>
      </c>
    </row>
    <row r="1718" customFormat="false" ht="12.75" hidden="false" customHeight="false" outlineLevel="0" collapsed="false">
      <c r="A1718" s="57" t="e">
        <f aca="false">INDEX(BucketTable,MATCH(B1718,SumMonths,0),1)</f>
        <v>#N/A</v>
      </c>
      <c r="K1718" s="57" t="e">
        <f aca="false">INDEX(lava,MATCH(B1718,SumMonths,0),2)</f>
        <v>#N/A</v>
      </c>
    </row>
    <row r="1719" customFormat="false" ht="12.75" hidden="false" customHeight="false" outlineLevel="0" collapsed="false">
      <c r="A1719" s="57" t="e">
        <f aca="false">INDEX(BucketTable,MATCH(B1719,SumMonths,0),1)</f>
        <v>#N/A</v>
      </c>
      <c r="K1719" s="57" t="e">
        <f aca="false">INDEX(lava,MATCH(B1719,SumMonths,0),2)</f>
        <v>#N/A</v>
      </c>
    </row>
    <row r="1720" customFormat="false" ht="12.75" hidden="false" customHeight="false" outlineLevel="0" collapsed="false">
      <c r="A1720" s="57" t="e">
        <f aca="false">INDEX(BucketTable,MATCH(B1720,SumMonths,0),1)</f>
        <v>#N/A</v>
      </c>
      <c r="K1720" s="57" t="e">
        <f aca="false">INDEX(lava,MATCH(B1720,SumMonths,0),2)</f>
        <v>#N/A</v>
      </c>
    </row>
    <row r="1721" customFormat="false" ht="12.75" hidden="false" customHeight="false" outlineLevel="0" collapsed="false">
      <c r="A1721" s="57" t="e">
        <f aca="false">INDEX(BucketTable,MATCH(B1721,SumMonths,0),1)</f>
        <v>#N/A</v>
      </c>
      <c r="K1721" s="57" t="e">
        <f aca="false">INDEX(lava,MATCH(B1721,SumMonths,0),2)</f>
        <v>#N/A</v>
      </c>
    </row>
    <row r="1722" customFormat="false" ht="12.75" hidden="false" customHeight="false" outlineLevel="0" collapsed="false">
      <c r="A1722" s="57" t="e">
        <f aca="false">INDEX(BucketTable,MATCH(B1722,SumMonths,0),1)</f>
        <v>#N/A</v>
      </c>
      <c r="K1722" s="57" t="e">
        <f aca="false">INDEX(lava,MATCH(B1722,SumMonths,0),2)</f>
        <v>#N/A</v>
      </c>
    </row>
    <row r="1723" customFormat="false" ht="12.75" hidden="false" customHeight="false" outlineLevel="0" collapsed="false">
      <c r="A1723" s="57" t="e">
        <f aca="false">INDEX(BucketTable,MATCH(B1723,SumMonths,0),1)</f>
        <v>#N/A</v>
      </c>
      <c r="K1723" s="57" t="e">
        <f aca="false">INDEX(lava,MATCH(B1723,SumMonths,0),2)</f>
        <v>#N/A</v>
      </c>
    </row>
    <row r="1724" customFormat="false" ht="12.75" hidden="false" customHeight="false" outlineLevel="0" collapsed="false">
      <c r="A1724" s="57" t="e">
        <f aca="false">INDEX(BucketTable,MATCH(B1724,SumMonths,0),1)</f>
        <v>#N/A</v>
      </c>
      <c r="K1724" s="57" t="e">
        <f aca="false">INDEX(lava,MATCH(B1724,SumMonths,0),2)</f>
        <v>#N/A</v>
      </c>
    </row>
    <row r="1725" customFormat="false" ht="12.75" hidden="false" customHeight="false" outlineLevel="0" collapsed="false">
      <c r="A1725" s="57" t="e">
        <f aca="false">INDEX(BucketTable,MATCH(B1725,SumMonths,0),1)</f>
        <v>#N/A</v>
      </c>
      <c r="K1725" s="57" t="e">
        <f aca="false">INDEX(lava,MATCH(B1725,SumMonths,0),2)</f>
        <v>#N/A</v>
      </c>
    </row>
    <row r="1726" customFormat="false" ht="12.75" hidden="false" customHeight="false" outlineLevel="0" collapsed="false">
      <c r="A1726" s="57" t="e">
        <f aca="false">INDEX(BucketTable,MATCH(B1726,SumMonths,0),1)</f>
        <v>#N/A</v>
      </c>
      <c r="K1726" s="57" t="e">
        <f aca="false">INDEX(lava,MATCH(B1726,SumMonths,0),2)</f>
        <v>#N/A</v>
      </c>
    </row>
    <row r="1727" customFormat="false" ht="12.75" hidden="false" customHeight="false" outlineLevel="0" collapsed="false">
      <c r="A1727" s="57" t="e">
        <f aca="false">INDEX(BucketTable,MATCH(B1727,SumMonths,0),1)</f>
        <v>#N/A</v>
      </c>
      <c r="K1727" s="57" t="e">
        <f aca="false">INDEX(lava,MATCH(B1727,SumMonths,0),2)</f>
        <v>#N/A</v>
      </c>
    </row>
    <row r="1728" customFormat="false" ht="12.75" hidden="false" customHeight="false" outlineLevel="0" collapsed="false">
      <c r="A1728" s="57" t="e">
        <f aca="false">INDEX(BucketTable,MATCH(B1728,SumMonths,0),1)</f>
        <v>#N/A</v>
      </c>
      <c r="K1728" s="57" t="e">
        <f aca="false">INDEX(lava,MATCH(B1728,SumMonths,0),2)</f>
        <v>#N/A</v>
      </c>
    </row>
    <row r="1729" customFormat="false" ht="12.75" hidden="false" customHeight="false" outlineLevel="0" collapsed="false">
      <c r="A1729" s="57" t="e">
        <f aca="false">INDEX(BucketTable,MATCH(B1729,SumMonths,0),1)</f>
        <v>#N/A</v>
      </c>
      <c r="K1729" s="57" t="e">
        <f aca="false">INDEX(lava,MATCH(B1729,SumMonths,0),2)</f>
        <v>#N/A</v>
      </c>
    </row>
    <row r="1730" customFormat="false" ht="12.75" hidden="false" customHeight="false" outlineLevel="0" collapsed="false">
      <c r="A1730" s="57" t="e">
        <f aca="false">INDEX(BucketTable,MATCH(B1730,SumMonths,0),1)</f>
        <v>#N/A</v>
      </c>
      <c r="K1730" s="57" t="e">
        <f aca="false">INDEX(lava,MATCH(B1730,SumMonths,0),2)</f>
        <v>#N/A</v>
      </c>
    </row>
    <row r="1731" customFormat="false" ht="12.75" hidden="false" customHeight="false" outlineLevel="0" collapsed="false">
      <c r="A1731" s="57" t="e">
        <f aca="false">INDEX(BucketTable,MATCH(B1731,SumMonths,0),1)</f>
        <v>#N/A</v>
      </c>
      <c r="K1731" s="57" t="e">
        <f aca="false">INDEX(lava,MATCH(B1731,SumMonths,0),2)</f>
        <v>#N/A</v>
      </c>
    </row>
    <row r="1732" customFormat="false" ht="12.75" hidden="false" customHeight="false" outlineLevel="0" collapsed="false">
      <c r="A1732" s="57" t="e">
        <f aca="false">INDEX(BucketTable,MATCH(B1732,SumMonths,0),1)</f>
        <v>#N/A</v>
      </c>
      <c r="K1732" s="57" t="e">
        <f aca="false">INDEX(lava,MATCH(B1732,SumMonths,0),2)</f>
        <v>#N/A</v>
      </c>
    </row>
    <row r="1733" customFormat="false" ht="12.75" hidden="false" customHeight="false" outlineLevel="0" collapsed="false">
      <c r="A1733" s="57" t="e">
        <f aca="false">INDEX(BucketTable,MATCH(B1733,SumMonths,0),1)</f>
        <v>#N/A</v>
      </c>
      <c r="K1733" s="57" t="e">
        <f aca="false">INDEX(lava,MATCH(B1733,SumMonths,0),2)</f>
        <v>#N/A</v>
      </c>
    </row>
    <row r="1734" customFormat="false" ht="12.75" hidden="false" customHeight="false" outlineLevel="0" collapsed="false">
      <c r="A1734" s="57" t="e">
        <f aca="false">INDEX(BucketTable,MATCH(B1734,SumMonths,0),1)</f>
        <v>#N/A</v>
      </c>
      <c r="K1734" s="57" t="e">
        <f aca="false">INDEX(lava,MATCH(B1734,SumMonths,0),2)</f>
        <v>#N/A</v>
      </c>
    </row>
    <row r="1735" customFormat="false" ht="12.75" hidden="false" customHeight="false" outlineLevel="0" collapsed="false">
      <c r="A1735" s="57" t="e">
        <f aca="false">INDEX(BucketTable,MATCH(B1735,SumMonths,0),1)</f>
        <v>#N/A</v>
      </c>
      <c r="K1735" s="57" t="e">
        <f aca="false">INDEX(lava,MATCH(B1735,SumMonths,0),2)</f>
        <v>#N/A</v>
      </c>
    </row>
    <row r="1736" customFormat="false" ht="12.75" hidden="false" customHeight="false" outlineLevel="0" collapsed="false">
      <c r="A1736" s="57" t="e">
        <f aca="false">INDEX(BucketTable,MATCH(B1736,SumMonths,0),1)</f>
        <v>#N/A</v>
      </c>
      <c r="K1736" s="57" t="e">
        <f aca="false">INDEX(lava,MATCH(B1736,SumMonths,0),2)</f>
        <v>#N/A</v>
      </c>
    </row>
    <row r="1737" customFormat="false" ht="12.75" hidden="false" customHeight="false" outlineLevel="0" collapsed="false">
      <c r="A1737" s="57" t="e">
        <f aca="false">INDEX(BucketTable,MATCH(B1737,SumMonths,0),1)</f>
        <v>#N/A</v>
      </c>
      <c r="K1737" s="57" t="e">
        <f aca="false">INDEX(lava,MATCH(B1737,SumMonths,0),2)</f>
        <v>#N/A</v>
      </c>
    </row>
    <row r="1738" customFormat="false" ht="12.75" hidden="false" customHeight="false" outlineLevel="0" collapsed="false">
      <c r="A1738" s="57" t="e">
        <f aca="false">INDEX(BucketTable,MATCH(B1738,SumMonths,0),1)</f>
        <v>#N/A</v>
      </c>
      <c r="K1738" s="57" t="e">
        <f aca="false">INDEX(lava,MATCH(B1738,SumMonths,0),2)</f>
        <v>#N/A</v>
      </c>
    </row>
    <row r="1739" customFormat="false" ht="12.75" hidden="false" customHeight="false" outlineLevel="0" collapsed="false">
      <c r="A1739" s="57" t="e">
        <f aca="false">INDEX(BucketTable,MATCH(B1739,SumMonths,0),1)</f>
        <v>#N/A</v>
      </c>
      <c r="K1739" s="57" t="e">
        <f aca="false">INDEX(lava,MATCH(B1739,SumMonths,0),2)</f>
        <v>#N/A</v>
      </c>
    </row>
    <row r="1740" customFormat="false" ht="12.75" hidden="false" customHeight="false" outlineLevel="0" collapsed="false">
      <c r="A1740" s="57" t="e">
        <f aca="false">INDEX(BucketTable,MATCH(B1740,SumMonths,0),1)</f>
        <v>#N/A</v>
      </c>
      <c r="K1740" s="57" t="e">
        <f aca="false">INDEX(lava,MATCH(B1740,SumMonths,0),2)</f>
        <v>#N/A</v>
      </c>
    </row>
    <row r="1741" customFormat="false" ht="12.75" hidden="false" customHeight="false" outlineLevel="0" collapsed="false">
      <c r="A1741" s="57" t="e">
        <f aca="false">INDEX(BucketTable,MATCH(B1741,SumMonths,0),1)</f>
        <v>#N/A</v>
      </c>
      <c r="K1741" s="57" t="e">
        <f aca="false">INDEX(lava,MATCH(B1741,SumMonths,0),2)</f>
        <v>#N/A</v>
      </c>
    </row>
    <row r="1742" customFormat="false" ht="12.75" hidden="false" customHeight="false" outlineLevel="0" collapsed="false">
      <c r="A1742" s="57" t="e">
        <f aca="false">INDEX(BucketTable,MATCH(B1742,SumMonths,0),1)</f>
        <v>#N/A</v>
      </c>
      <c r="K1742" s="57" t="e">
        <f aca="false">INDEX(lava,MATCH(B1742,SumMonths,0),2)</f>
        <v>#N/A</v>
      </c>
    </row>
    <row r="1743" customFormat="false" ht="12.75" hidden="false" customHeight="false" outlineLevel="0" collapsed="false">
      <c r="A1743" s="57" t="e">
        <f aca="false">INDEX(BucketTable,MATCH(B1743,SumMonths,0),1)</f>
        <v>#N/A</v>
      </c>
      <c r="K1743" s="57" t="e">
        <f aca="false">INDEX(lava,MATCH(B1743,SumMonths,0),2)</f>
        <v>#N/A</v>
      </c>
    </row>
    <row r="1744" customFormat="false" ht="12.75" hidden="false" customHeight="false" outlineLevel="0" collapsed="false">
      <c r="A1744" s="57" t="e">
        <f aca="false">INDEX(BucketTable,MATCH(B1744,SumMonths,0),1)</f>
        <v>#N/A</v>
      </c>
      <c r="K1744" s="57" t="e">
        <f aca="false">INDEX(lava,MATCH(B1744,SumMonths,0),2)</f>
        <v>#N/A</v>
      </c>
    </row>
    <row r="1745" customFormat="false" ht="12.75" hidden="false" customHeight="false" outlineLevel="0" collapsed="false">
      <c r="A1745" s="57" t="e">
        <f aca="false">INDEX(BucketTable,MATCH(B1745,SumMonths,0),1)</f>
        <v>#N/A</v>
      </c>
      <c r="K1745" s="57" t="e">
        <f aca="false">INDEX(lava,MATCH(B1745,SumMonths,0),2)</f>
        <v>#N/A</v>
      </c>
    </row>
    <row r="1746" customFormat="false" ht="12.75" hidden="false" customHeight="false" outlineLevel="0" collapsed="false">
      <c r="A1746" s="57" t="e">
        <f aca="false">INDEX(BucketTable,MATCH(B1746,SumMonths,0),1)</f>
        <v>#N/A</v>
      </c>
      <c r="K1746" s="57" t="e">
        <f aca="false">INDEX(lava,MATCH(B1746,SumMonths,0),2)</f>
        <v>#N/A</v>
      </c>
    </row>
    <row r="1747" customFormat="false" ht="12.75" hidden="false" customHeight="false" outlineLevel="0" collapsed="false">
      <c r="A1747" s="57" t="e">
        <f aca="false">INDEX(BucketTable,MATCH(B1747,SumMonths,0),1)</f>
        <v>#N/A</v>
      </c>
      <c r="K1747" s="57" t="e">
        <f aca="false">INDEX(lava,MATCH(B1747,SumMonths,0),2)</f>
        <v>#N/A</v>
      </c>
    </row>
    <row r="1748" customFormat="false" ht="12.75" hidden="false" customHeight="false" outlineLevel="0" collapsed="false">
      <c r="A1748" s="57" t="e">
        <f aca="false">INDEX(BucketTable,MATCH(B1748,SumMonths,0),1)</f>
        <v>#N/A</v>
      </c>
      <c r="K1748" s="57" t="e">
        <f aca="false">INDEX(lava,MATCH(B1748,SumMonths,0),2)</f>
        <v>#N/A</v>
      </c>
    </row>
    <row r="1749" customFormat="false" ht="12.75" hidden="false" customHeight="false" outlineLevel="0" collapsed="false">
      <c r="A1749" s="57" t="e">
        <f aca="false">INDEX(BucketTable,MATCH(B1749,SumMonths,0),1)</f>
        <v>#N/A</v>
      </c>
      <c r="K1749" s="57" t="e">
        <f aca="false">INDEX(lava,MATCH(B1749,SumMonths,0),2)</f>
        <v>#N/A</v>
      </c>
    </row>
    <row r="1750" customFormat="false" ht="12.75" hidden="false" customHeight="false" outlineLevel="0" collapsed="false">
      <c r="A1750" s="57" t="e">
        <f aca="false">INDEX(BucketTable,MATCH(B1750,SumMonths,0),1)</f>
        <v>#N/A</v>
      </c>
      <c r="K1750" s="57" t="e">
        <f aca="false">INDEX(lava,MATCH(B1750,SumMonths,0),2)</f>
        <v>#N/A</v>
      </c>
    </row>
    <row r="1751" customFormat="false" ht="12.75" hidden="false" customHeight="false" outlineLevel="0" collapsed="false">
      <c r="A1751" s="57" t="e">
        <f aca="false">INDEX(BucketTable,MATCH(B1751,SumMonths,0),1)</f>
        <v>#N/A</v>
      </c>
      <c r="K1751" s="57" t="e">
        <f aca="false">INDEX(lava,MATCH(B1751,SumMonths,0),2)</f>
        <v>#N/A</v>
      </c>
    </row>
    <row r="1752" customFormat="false" ht="12.75" hidden="false" customHeight="false" outlineLevel="0" collapsed="false">
      <c r="A1752" s="57" t="e">
        <f aca="false">INDEX(BucketTable,MATCH(B1752,SumMonths,0),1)</f>
        <v>#N/A</v>
      </c>
      <c r="K1752" s="57" t="e">
        <f aca="false">INDEX(lava,MATCH(B1752,SumMonths,0),2)</f>
        <v>#N/A</v>
      </c>
    </row>
    <row r="1753" customFormat="false" ht="12.75" hidden="false" customHeight="false" outlineLevel="0" collapsed="false">
      <c r="A1753" s="57" t="e">
        <f aca="false">INDEX(BucketTable,MATCH(B1753,SumMonths,0),1)</f>
        <v>#N/A</v>
      </c>
      <c r="K1753" s="57" t="e">
        <f aca="false">INDEX(lava,MATCH(B1753,SumMonths,0),2)</f>
        <v>#N/A</v>
      </c>
    </row>
    <row r="1754" customFormat="false" ht="12.75" hidden="false" customHeight="false" outlineLevel="0" collapsed="false">
      <c r="A1754" s="57" t="e">
        <f aca="false">INDEX(BucketTable,MATCH(B1754,SumMonths,0),1)</f>
        <v>#N/A</v>
      </c>
      <c r="K1754" s="57" t="e">
        <f aca="false">INDEX(lava,MATCH(B1754,SumMonths,0),2)</f>
        <v>#N/A</v>
      </c>
    </row>
    <row r="1755" customFormat="false" ht="12.75" hidden="false" customHeight="false" outlineLevel="0" collapsed="false">
      <c r="A1755" s="57" t="e">
        <f aca="false">INDEX(BucketTable,MATCH(B1755,SumMonths,0),1)</f>
        <v>#N/A</v>
      </c>
      <c r="K1755" s="57" t="e">
        <f aca="false">INDEX(lava,MATCH(B1755,SumMonths,0),2)</f>
        <v>#N/A</v>
      </c>
    </row>
    <row r="1756" customFormat="false" ht="12.75" hidden="false" customHeight="false" outlineLevel="0" collapsed="false">
      <c r="A1756" s="57" t="e">
        <f aca="false">INDEX(BucketTable,MATCH(B1756,SumMonths,0),1)</f>
        <v>#N/A</v>
      </c>
      <c r="K1756" s="57" t="e">
        <f aca="false">INDEX(lava,MATCH(B1756,SumMonths,0),2)</f>
        <v>#N/A</v>
      </c>
    </row>
    <row r="1757" customFormat="false" ht="12.75" hidden="false" customHeight="false" outlineLevel="0" collapsed="false">
      <c r="A1757" s="57" t="e">
        <f aca="false">INDEX(BucketTable,MATCH(B1757,SumMonths,0),1)</f>
        <v>#N/A</v>
      </c>
      <c r="K1757" s="57" t="e">
        <f aca="false">INDEX(lava,MATCH(B1757,SumMonths,0),2)</f>
        <v>#N/A</v>
      </c>
    </row>
    <row r="1758" customFormat="false" ht="12.75" hidden="false" customHeight="false" outlineLevel="0" collapsed="false">
      <c r="A1758" s="57" t="e">
        <f aca="false">INDEX(BucketTable,MATCH(B1758,SumMonths,0),1)</f>
        <v>#N/A</v>
      </c>
      <c r="K1758" s="57" t="e">
        <f aca="false">INDEX(lava,MATCH(B1758,SumMonths,0),2)</f>
        <v>#N/A</v>
      </c>
    </row>
    <row r="1759" customFormat="false" ht="12.75" hidden="false" customHeight="false" outlineLevel="0" collapsed="false">
      <c r="A1759" s="57" t="e">
        <f aca="false">INDEX(BucketTable,MATCH(B1759,SumMonths,0),1)</f>
        <v>#N/A</v>
      </c>
      <c r="K1759" s="57" t="e">
        <f aca="false">INDEX(lava,MATCH(B1759,SumMonths,0),2)</f>
        <v>#N/A</v>
      </c>
    </row>
    <row r="1760" customFormat="false" ht="12.75" hidden="false" customHeight="false" outlineLevel="0" collapsed="false">
      <c r="A1760" s="57" t="e">
        <f aca="false">INDEX(BucketTable,MATCH(B1760,SumMonths,0),1)</f>
        <v>#N/A</v>
      </c>
      <c r="K1760" s="57" t="e">
        <f aca="false">INDEX(lava,MATCH(B1760,SumMonths,0),2)</f>
        <v>#N/A</v>
      </c>
    </row>
    <row r="1761" customFormat="false" ht="12.75" hidden="false" customHeight="false" outlineLevel="0" collapsed="false">
      <c r="A1761" s="57" t="e">
        <f aca="false">INDEX(BucketTable,MATCH(B1761,SumMonths,0),1)</f>
        <v>#N/A</v>
      </c>
      <c r="K1761" s="57" t="e">
        <f aca="false">INDEX(lava,MATCH(B1761,SumMonths,0),2)</f>
        <v>#N/A</v>
      </c>
    </row>
    <row r="1762" customFormat="false" ht="12.75" hidden="false" customHeight="false" outlineLevel="0" collapsed="false">
      <c r="A1762" s="57" t="e">
        <f aca="false">INDEX(BucketTable,MATCH(B1762,SumMonths,0),1)</f>
        <v>#N/A</v>
      </c>
      <c r="K1762" s="57" t="e">
        <f aca="false">INDEX(lava,MATCH(B1762,SumMonths,0),2)</f>
        <v>#N/A</v>
      </c>
    </row>
    <row r="1763" customFormat="false" ht="12.75" hidden="false" customHeight="false" outlineLevel="0" collapsed="false">
      <c r="A1763" s="57" t="e">
        <f aca="false">INDEX(BucketTable,MATCH(B1763,SumMonths,0),1)</f>
        <v>#N/A</v>
      </c>
      <c r="K1763" s="57" t="e">
        <f aca="false">INDEX(lava,MATCH(B1763,SumMonths,0),2)</f>
        <v>#N/A</v>
      </c>
    </row>
    <row r="1764" customFormat="false" ht="12.75" hidden="false" customHeight="false" outlineLevel="0" collapsed="false">
      <c r="A1764" s="57" t="e">
        <f aca="false">INDEX(BucketTable,MATCH(B1764,SumMonths,0),1)</f>
        <v>#N/A</v>
      </c>
      <c r="K1764" s="57" t="e">
        <f aca="false">INDEX(lava,MATCH(B1764,SumMonths,0),2)</f>
        <v>#N/A</v>
      </c>
    </row>
    <row r="1765" customFormat="false" ht="12.75" hidden="false" customHeight="false" outlineLevel="0" collapsed="false">
      <c r="A1765" s="57" t="e">
        <f aca="false">INDEX(BucketTable,MATCH(B1765,SumMonths,0),1)</f>
        <v>#N/A</v>
      </c>
      <c r="K1765" s="57" t="e">
        <f aca="false">INDEX(lava,MATCH(B1765,SumMonths,0),2)</f>
        <v>#N/A</v>
      </c>
    </row>
    <row r="1766" customFormat="false" ht="12.75" hidden="false" customHeight="false" outlineLevel="0" collapsed="false">
      <c r="A1766" s="57" t="e">
        <f aca="false">INDEX(BucketTable,MATCH(B1766,SumMonths,0),1)</f>
        <v>#N/A</v>
      </c>
      <c r="K1766" s="57" t="e">
        <f aca="false">INDEX(lava,MATCH(B1766,SumMonths,0),2)</f>
        <v>#N/A</v>
      </c>
    </row>
    <row r="1767" customFormat="false" ht="12.75" hidden="false" customHeight="false" outlineLevel="0" collapsed="false">
      <c r="A1767" s="57" t="e">
        <f aca="false">INDEX(BucketTable,MATCH(B1767,SumMonths,0),1)</f>
        <v>#N/A</v>
      </c>
      <c r="K1767" s="57" t="e">
        <f aca="false">INDEX(lava,MATCH(B1767,SumMonths,0),2)</f>
        <v>#N/A</v>
      </c>
    </row>
    <row r="1768" customFormat="false" ht="12.75" hidden="false" customHeight="false" outlineLevel="0" collapsed="false">
      <c r="A1768" s="57" t="e">
        <f aca="false">INDEX(BucketTable,MATCH(B1768,SumMonths,0),1)</f>
        <v>#N/A</v>
      </c>
      <c r="K1768" s="57" t="e">
        <f aca="false">INDEX(lava,MATCH(B1768,SumMonths,0),2)</f>
        <v>#N/A</v>
      </c>
    </row>
    <row r="1769" customFormat="false" ht="12.75" hidden="false" customHeight="false" outlineLevel="0" collapsed="false">
      <c r="A1769" s="57" t="e">
        <f aca="false">INDEX(BucketTable,MATCH(B1769,SumMonths,0),1)</f>
        <v>#N/A</v>
      </c>
      <c r="K1769" s="57" t="e">
        <f aca="false">INDEX(lava,MATCH(B1769,SumMonths,0),2)</f>
        <v>#N/A</v>
      </c>
    </row>
    <row r="1770" customFormat="false" ht="12.75" hidden="false" customHeight="false" outlineLevel="0" collapsed="false">
      <c r="A1770" s="57" t="e">
        <f aca="false">INDEX(BucketTable,MATCH(B1770,SumMonths,0),1)</f>
        <v>#N/A</v>
      </c>
      <c r="K1770" s="57" t="e">
        <f aca="false">INDEX(lava,MATCH(B1770,SumMonths,0),2)</f>
        <v>#N/A</v>
      </c>
    </row>
    <row r="1771" customFormat="false" ht="12.75" hidden="false" customHeight="false" outlineLevel="0" collapsed="false">
      <c r="A1771" s="57" t="e">
        <f aca="false">INDEX(BucketTable,MATCH(B1771,SumMonths,0),1)</f>
        <v>#N/A</v>
      </c>
      <c r="K1771" s="57" t="e">
        <f aca="false">INDEX(lava,MATCH(B1771,SumMonths,0),2)</f>
        <v>#N/A</v>
      </c>
    </row>
    <row r="1772" customFormat="false" ht="12.75" hidden="false" customHeight="false" outlineLevel="0" collapsed="false">
      <c r="A1772" s="57" t="e">
        <f aca="false">INDEX(BucketTable,MATCH(B1772,SumMonths,0),1)</f>
        <v>#N/A</v>
      </c>
      <c r="K1772" s="57" t="e">
        <f aca="false">INDEX(lava,MATCH(B1772,SumMonths,0),2)</f>
        <v>#N/A</v>
      </c>
    </row>
    <row r="1773" customFormat="false" ht="12.75" hidden="false" customHeight="false" outlineLevel="0" collapsed="false">
      <c r="A1773" s="57" t="e">
        <f aca="false">INDEX(BucketTable,MATCH(B1773,SumMonths,0),1)</f>
        <v>#N/A</v>
      </c>
      <c r="K1773" s="57" t="e">
        <f aca="false">INDEX(lava,MATCH(B1773,SumMonths,0),2)</f>
        <v>#N/A</v>
      </c>
    </row>
    <row r="1774" customFormat="false" ht="12.75" hidden="false" customHeight="false" outlineLevel="0" collapsed="false">
      <c r="A1774" s="57" t="e">
        <f aca="false">INDEX(BucketTable,MATCH(B1774,SumMonths,0),1)</f>
        <v>#N/A</v>
      </c>
      <c r="K1774" s="57" t="e">
        <f aca="false">INDEX(lava,MATCH(B1774,SumMonths,0),2)</f>
        <v>#N/A</v>
      </c>
    </row>
    <row r="1775" customFormat="false" ht="12.75" hidden="false" customHeight="false" outlineLevel="0" collapsed="false">
      <c r="A1775" s="57" t="e">
        <f aca="false">INDEX(BucketTable,MATCH(B1775,SumMonths,0),1)</f>
        <v>#N/A</v>
      </c>
      <c r="K1775" s="57" t="e">
        <f aca="false">INDEX(lava,MATCH(B1775,SumMonths,0),2)</f>
        <v>#N/A</v>
      </c>
    </row>
    <row r="1776" customFormat="false" ht="12.75" hidden="false" customHeight="false" outlineLevel="0" collapsed="false">
      <c r="A1776" s="57" t="e">
        <f aca="false">INDEX(BucketTable,MATCH(B1776,SumMonths,0),1)</f>
        <v>#N/A</v>
      </c>
      <c r="K1776" s="57" t="e">
        <f aca="false">INDEX(lava,MATCH(B1776,SumMonths,0),2)</f>
        <v>#N/A</v>
      </c>
    </row>
    <row r="1777" customFormat="false" ht="12.75" hidden="false" customHeight="false" outlineLevel="0" collapsed="false">
      <c r="A1777" s="57" t="e">
        <f aca="false">INDEX(BucketTable,MATCH(B1777,SumMonths,0),1)</f>
        <v>#N/A</v>
      </c>
      <c r="K1777" s="57" t="e">
        <f aca="false">INDEX(lava,MATCH(B1777,SumMonths,0),2)</f>
        <v>#N/A</v>
      </c>
    </row>
    <row r="1778" customFormat="false" ht="12.75" hidden="false" customHeight="false" outlineLevel="0" collapsed="false">
      <c r="A1778" s="57" t="e">
        <f aca="false">INDEX(BucketTable,MATCH(B1778,SumMonths,0),1)</f>
        <v>#N/A</v>
      </c>
      <c r="K1778" s="57" t="e">
        <f aca="false">INDEX(lava,MATCH(B1778,SumMonths,0),2)</f>
        <v>#N/A</v>
      </c>
    </row>
    <row r="1779" customFormat="false" ht="12.75" hidden="false" customHeight="false" outlineLevel="0" collapsed="false">
      <c r="A1779" s="57" t="e">
        <f aca="false">INDEX(BucketTable,MATCH(B1779,SumMonths,0),1)</f>
        <v>#N/A</v>
      </c>
      <c r="K1779" s="57" t="e">
        <f aca="false">INDEX(lava,MATCH(B1779,SumMonths,0),2)</f>
        <v>#N/A</v>
      </c>
    </row>
    <row r="1780" customFormat="false" ht="12.75" hidden="false" customHeight="false" outlineLevel="0" collapsed="false">
      <c r="A1780" s="57" t="e">
        <f aca="false">INDEX(BucketTable,MATCH(B1780,SumMonths,0),1)</f>
        <v>#N/A</v>
      </c>
      <c r="K1780" s="57" t="e">
        <f aca="false">INDEX(lava,MATCH(B1780,SumMonths,0),2)</f>
        <v>#N/A</v>
      </c>
    </row>
    <row r="1781" customFormat="false" ht="12.75" hidden="false" customHeight="false" outlineLevel="0" collapsed="false">
      <c r="A1781" s="57" t="e">
        <f aca="false">INDEX(BucketTable,MATCH(B1781,SumMonths,0),1)</f>
        <v>#N/A</v>
      </c>
      <c r="K1781" s="57" t="e">
        <f aca="false">INDEX(lava,MATCH(B1781,SumMonths,0),2)</f>
        <v>#N/A</v>
      </c>
    </row>
    <row r="1782" customFormat="false" ht="12.75" hidden="false" customHeight="false" outlineLevel="0" collapsed="false">
      <c r="A1782" s="57" t="e">
        <f aca="false">INDEX(BucketTable,MATCH(B1782,SumMonths,0),1)</f>
        <v>#N/A</v>
      </c>
      <c r="K1782" s="57" t="e">
        <f aca="false">INDEX(lava,MATCH(B1782,SumMonths,0),2)</f>
        <v>#N/A</v>
      </c>
    </row>
    <row r="1783" customFormat="false" ht="12.75" hidden="false" customHeight="false" outlineLevel="0" collapsed="false">
      <c r="A1783" s="57" t="e">
        <f aca="false">INDEX(BucketTable,MATCH(B1783,SumMonths,0),1)</f>
        <v>#N/A</v>
      </c>
      <c r="K1783" s="57" t="e">
        <f aca="false">INDEX(lava,MATCH(B1783,SumMonths,0),2)</f>
        <v>#N/A</v>
      </c>
    </row>
    <row r="1784" customFormat="false" ht="12.75" hidden="false" customHeight="false" outlineLevel="0" collapsed="false">
      <c r="A1784" s="57" t="e">
        <f aca="false">INDEX(BucketTable,MATCH(B1784,SumMonths,0),1)</f>
        <v>#N/A</v>
      </c>
      <c r="K1784" s="57" t="e">
        <f aca="false">INDEX(lava,MATCH(B1784,SumMonths,0),2)</f>
        <v>#N/A</v>
      </c>
    </row>
    <row r="1785" customFormat="false" ht="12.75" hidden="false" customHeight="false" outlineLevel="0" collapsed="false">
      <c r="A1785" s="57" t="e">
        <f aca="false">INDEX(BucketTable,MATCH(B1785,SumMonths,0),1)</f>
        <v>#N/A</v>
      </c>
      <c r="K1785" s="57" t="e">
        <f aca="false">INDEX(lava,MATCH(B1785,SumMonths,0),2)</f>
        <v>#N/A</v>
      </c>
    </row>
    <row r="1786" customFormat="false" ht="12.75" hidden="false" customHeight="false" outlineLevel="0" collapsed="false">
      <c r="A1786" s="57" t="e">
        <f aca="false">INDEX(BucketTable,MATCH(B1786,SumMonths,0),1)</f>
        <v>#N/A</v>
      </c>
      <c r="K1786" s="57" t="e">
        <f aca="false">INDEX(lava,MATCH(B1786,SumMonths,0),2)</f>
        <v>#N/A</v>
      </c>
    </row>
    <row r="1787" customFormat="false" ht="12.75" hidden="false" customHeight="false" outlineLevel="0" collapsed="false">
      <c r="A1787" s="57" t="e">
        <f aca="false">INDEX(BucketTable,MATCH(B1787,SumMonths,0),1)</f>
        <v>#N/A</v>
      </c>
      <c r="K1787" s="57" t="e">
        <f aca="false">INDEX(lava,MATCH(B1787,SumMonths,0),2)</f>
        <v>#N/A</v>
      </c>
    </row>
    <row r="1788" customFormat="false" ht="12.75" hidden="false" customHeight="false" outlineLevel="0" collapsed="false">
      <c r="A1788" s="57" t="e">
        <f aca="false">INDEX(BucketTable,MATCH(B1788,SumMonths,0),1)</f>
        <v>#N/A</v>
      </c>
      <c r="K1788" s="57" t="e">
        <f aca="false">INDEX(lava,MATCH(B1788,SumMonths,0),2)</f>
        <v>#N/A</v>
      </c>
    </row>
    <row r="1789" customFormat="false" ht="12.75" hidden="false" customHeight="false" outlineLevel="0" collapsed="false">
      <c r="A1789" s="57" t="e">
        <f aca="false">INDEX(BucketTable,MATCH(B1789,SumMonths,0),1)</f>
        <v>#N/A</v>
      </c>
      <c r="K1789" s="57" t="e">
        <f aca="false">INDEX(lava,MATCH(B1789,SumMonths,0),2)</f>
        <v>#N/A</v>
      </c>
    </row>
    <row r="1790" customFormat="false" ht="12.75" hidden="false" customHeight="false" outlineLevel="0" collapsed="false">
      <c r="A1790" s="57" t="e">
        <f aca="false">INDEX(BucketTable,MATCH(B1790,SumMonths,0),1)</f>
        <v>#N/A</v>
      </c>
      <c r="K1790" s="57" t="e">
        <f aca="false">INDEX(lava,MATCH(B1790,SumMonths,0),2)</f>
        <v>#N/A</v>
      </c>
    </row>
    <row r="1791" customFormat="false" ht="12.75" hidden="false" customHeight="false" outlineLevel="0" collapsed="false">
      <c r="A1791" s="57" t="e">
        <f aca="false">INDEX(BucketTable,MATCH(B1791,SumMonths,0),1)</f>
        <v>#N/A</v>
      </c>
      <c r="K1791" s="57" t="e">
        <f aca="false">INDEX(lava,MATCH(B1791,SumMonths,0),2)</f>
        <v>#N/A</v>
      </c>
    </row>
    <row r="1792" customFormat="false" ht="12.75" hidden="false" customHeight="false" outlineLevel="0" collapsed="false">
      <c r="A1792" s="57" t="e">
        <f aca="false">INDEX(BucketTable,MATCH(B1792,SumMonths,0),1)</f>
        <v>#N/A</v>
      </c>
      <c r="K1792" s="57" t="e">
        <f aca="false">INDEX(lava,MATCH(B1792,SumMonths,0),2)</f>
        <v>#N/A</v>
      </c>
    </row>
    <row r="1793" customFormat="false" ht="12.75" hidden="false" customHeight="false" outlineLevel="0" collapsed="false">
      <c r="A1793" s="57" t="e">
        <f aca="false">INDEX(BucketTable,MATCH(B1793,SumMonths,0),1)</f>
        <v>#N/A</v>
      </c>
      <c r="K1793" s="57" t="e">
        <f aca="false">INDEX(lava,MATCH(B1793,SumMonths,0),2)</f>
        <v>#N/A</v>
      </c>
    </row>
    <row r="1794" customFormat="false" ht="12.75" hidden="false" customHeight="false" outlineLevel="0" collapsed="false">
      <c r="A1794" s="57" t="e">
        <f aca="false">INDEX(BucketTable,MATCH(B1794,SumMonths,0),1)</f>
        <v>#N/A</v>
      </c>
      <c r="K1794" s="57" t="e">
        <f aca="false">INDEX(lava,MATCH(B1794,SumMonths,0),2)</f>
        <v>#N/A</v>
      </c>
    </row>
    <row r="1795" customFormat="false" ht="12.75" hidden="false" customHeight="false" outlineLevel="0" collapsed="false">
      <c r="A1795" s="57" t="e">
        <f aca="false">INDEX(BucketTable,MATCH(B1795,SumMonths,0),1)</f>
        <v>#N/A</v>
      </c>
      <c r="K1795" s="57" t="e">
        <f aca="false">INDEX(lava,MATCH(B1795,SumMonths,0),2)</f>
        <v>#N/A</v>
      </c>
    </row>
    <row r="1796" customFormat="false" ht="12.75" hidden="false" customHeight="false" outlineLevel="0" collapsed="false">
      <c r="A1796" s="57" t="e">
        <f aca="false">INDEX(BucketTable,MATCH(B1796,SumMonths,0),1)</f>
        <v>#N/A</v>
      </c>
      <c r="K1796" s="57" t="e">
        <f aca="false">INDEX(lava,MATCH(B1796,SumMonths,0),2)</f>
        <v>#N/A</v>
      </c>
    </row>
    <row r="1797" customFormat="false" ht="12.75" hidden="false" customHeight="false" outlineLevel="0" collapsed="false">
      <c r="A1797" s="57" t="e">
        <f aca="false">INDEX(BucketTable,MATCH(B1797,SumMonths,0),1)</f>
        <v>#N/A</v>
      </c>
      <c r="K1797" s="57" t="e">
        <f aca="false">INDEX(lava,MATCH(B1797,SumMonths,0),2)</f>
        <v>#N/A</v>
      </c>
    </row>
    <row r="1798" customFormat="false" ht="12.75" hidden="false" customHeight="false" outlineLevel="0" collapsed="false">
      <c r="A1798" s="57" t="e">
        <f aca="false">INDEX(BucketTable,MATCH(B1798,SumMonths,0),1)</f>
        <v>#N/A</v>
      </c>
      <c r="K1798" s="57" t="e">
        <f aca="false">INDEX(lava,MATCH(B1798,SumMonths,0),2)</f>
        <v>#N/A</v>
      </c>
    </row>
    <row r="1799" customFormat="false" ht="12.75" hidden="false" customHeight="false" outlineLevel="0" collapsed="false">
      <c r="A1799" s="57" t="e">
        <f aca="false">INDEX(BucketTable,MATCH(B1799,SumMonths,0),1)</f>
        <v>#N/A</v>
      </c>
      <c r="K1799" s="57" t="e">
        <f aca="false">INDEX(lava,MATCH(B1799,SumMonths,0),2)</f>
        <v>#N/A</v>
      </c>
    </row>
    <row r="1800" customFormat="false" ht="12.75" hidden="false" customHeight="false" outlineLevel="0" collapsed="false">
      <c r="A1800" s="57" t="e">
        <f aca="false">INDEX(BucketTable,MATCH(B1800,SumMonths,0),1)</f>
        <v>#N/A</v>
      </c>
      <c r="K1800" s="57" t="e">
        <f aca="false">INDEX(lava,MATCH(B1800,SumMonths,0),2)</f>
        <v>#N/A</v>
      </c>
    </row>
    <row r="1801" customFormat="false" ht="12.75" hidden="false" customHeight="false" outlineLevel="0" collapsed="false">
      <c r="A1801" s="57" t="e">
        <f aca="false">INDEX(BucketTable,MATCH(B1801,SumMonths,0),1)</f>
        <v>#N/A</v>
      </c>
      <c r="K1801" s="57" t="e">
        <f aca="false">INDEX(lava,MATCH(B1801,SumMonths,0),2)</f>
        <v>#N/A</v>
      </c>
    </row>
    <row r="1802" customFormat="false" ht="12.75" hidden="false" customHeight="false" outlineLevel="0" collapsed="false">
      <c r="A1802" s="57" t="e">
        <f aca="false">INDEX(BucketTable,MATCH(B1802,SumMonths,0),1)</f>
        <v>#N/A</v>
      </c>
      <c r="K1802" s="57" t="e">
        <f aca="false">INDEX(lava,MATCH(B1802,SumMonths,0),2)</f>
        <v>#N/A</v>
      </c>
    </row>
    <row r="1803" customFormat="false" ht="12.75" hidden="false" customHeight="false" outlineLevel="0" collapsed="false">
      <c r="A1803" s="57" t="e">
        <f aca="false">INDEX(BucketTable,MATCH(B1803,SumMonths,0),1)</f>
        <v>#N/A</v>
      </c>
      <c r="K1803" s="57" t="e">
        <f aca="false">INDEX(lava,MATCH(B1803,SumMonths,0),2)</f>
        <v>#N/A</v>
      </c>
    </row>
    <row r="1804" customFormat="false" ht="12.75" hidden="false" customHeight="false" outlineLevel="0" collapsed="false">
      <c r="A1804" s="57" t="e">
        <f aca="false">INDEX(BucketTable,MATCH(B1804,SumMonths,0),1)</f>
        <v>#N/A</v>
      </c>
      <c r="K1804" s="57" t="e">
        <f aca="false">INDEX(lava,MATCH(B1804,SumMonths,0),2)</f>
        <v>#N/A</v>
      </c>
    </row>
    <row r="1805" customFormat="false" ht="12.75" hidden="false" customHeight="false" outlineLevel="0" collapsed="false">
      <c r="A1805" s="57" t="e">
        <f aca="false">INDEX(BucketTable,MATCH(B1805,SumMonths,0),1)</f>
        <v>#N/A</v>
      </c>
      <c r="K1805" s="57" t="e">
        <f aca="false">INDEX(lava,MATCH(B1805,SumMonths,0),2)</f>
        <v>#N/A</v>
      </c>
    </row>
    <row r="1806" customFormat="false" ht="12.75" hidden="false" customHeight="false" outlineLevel="0" collapsed="false">
      <c r="A1806" s="57" t="e">
        <f aca="false">INDEX(BucketTable,MATCH(B1806,SumMonths,0),1)</f>
        <v>#N/A</v>
      </c>
      <c r="K1806" s="57" t="e">
        <f aca="false">INDEX(lava,MATCH(B1806,SumMonths,0),2)</f>
        <v>#N/A</v>
      </c>
    </row>
    <row r="1807" customFormat="false" ht="12.75" hidden="false" customHeight="false" outlineLevel="0" collapsed="false">
      <c r="A1807" s="57" t="e">
        <f aca="false">INDEX(BucketTable,MATCH(B1807,SumMonths,0),1)</f>
        <v>#N/A</v>
      </c>
      <c r="K1807" s="57" t="e">
        <f aca="false">INDEX(lava,MATCH(B1807,SumMonths,0),2)</f>
        <v>#N/A</v>
      </c>
    </row>
    <row r="1808" customFormat="false" ht="12.75" hidden="false" customHeight="false" outlineLevel="0" collapsed="false">
      <c r="A1808" s="57" t="e">
        <f aca="false">INDEX(BucketTable,MATCH(B1808,SumMonths,0),1)</f>
        <v>#N/A</v>
      </c>
      <c r="K1808" s="57" t="e">
        <f aca="false">INDEX(lava,MATCH(B1808,SumMonths,0),2)</f>
        <v>#N/A</v>
      </c>
    </row>
    <row r="1809" customFormat="false" ht="12.75" hidden="false" customHeight="false" outlineLevel="0" collapsed="false">
      <c r="A1809" s="57" t="e">
        <f aca="false">INDEX(BucketTable,MATCH(B1809,SumMonths,0),1)</f>
        <v>#N/A</v>
      </c>
      <c r="K1809" s="57" t="e">
        <f aca="false">INDEX(lava,MATCH(B1809,SumMonths,0),2)</f>
        <v>#N/A</v>
      </c>
    </row>
    <row r="1810" customFormat="false" ht="12.75" hidden="false" customHeight="false" outlineLevel="0" collapsed="false">
      <c r="A1810" s="57" t="e">
        <f aca="false">INDEX(BucketTable,MATCH(B1810,SumMonths,0),1)</f>
        <v>#N/A</v>
      </c>
      <c r="K1810" s="57" t="e">
        <f aca="false">INDEX(lava,MATCH(B1810,SumMonths,0),2)</f>
        <v>#N/A</v>
      </c>
    </row>
    <row r="1811" customFormat="false" ht="12.75" hidden="false" customHeight="false" outlineLevel="0" collapsed="false">
      <c r="A1811" s="57" t="e">
        <f aca="false">INDEX(BucketTable,MATCH(B1811,SumMonths,0),1)</f>
        <v>#N/A</v>
      </c>
      <c r="K1811" s="57" t="e">
        <f aca="false">INDEX(lava,MATCH(B1811,SumMonths,0),2)</f>
        <v>#N/A</v>
      </c>
    </row>
    <row r="1812" customFormat="false" ht="12.75" hidden="false" customHeight="false" outlineLevel="0" collapsed="false">
      <c r="A1812" s="57" t="e">
        <f aca="false">INDEX(BucketTable,MATCH(B1812,SumMonths,0),1)</f>
        <v>#N/A</v>
      </c>
      <c r="K1812" s="57" t="e">
        <f aca="false">INDEX(lava,MATCH(B1812,SumMonths,0),2)</f>
        <v>#N/A</v>
      </c>
    </row>
    <row r="1813" customFormat="false" ht="12.75" hidden="false" customHeight="false" outlineLevel="0" collapsed="false">
      <c r="A1813" s="57" t="e">
        <f aca="false">INDEX(BucketTable,MATCH(B1813,SumMonths,0),1)</f>
        <v>#N/A</v>
      </c>
      <c r="K1813" s="57" t="e">
        <f aca="false">INDEX(lava,MATCH(B1813,SumMonths,0),2)</f>
        <v>#N/A</v>
      </c>
    </row>
    <row r="1814" customFormat="false" ht="12.75" hidden="false" customHeight="false" outlineLevel="0" collapsed="false">
      <c r="A1814" s="57" t="e">
        <f aca="false">INDEX(BucketTable,MATCH(B1814,SumMonths,0),1)</f>
        <v>#N/A</v>
      </c>
      <c r="K1814" s="57" t="e">
        <f aca="false">INDEX(lava,MATCH(B1814,SumMonths,0),2)</f>
        <v>#N/A</v>
      </c>
    </row>
    <row r="1815" customFormat="false" ht="12.75" hidden="false" customHeight="false" outlineLevel="0" collapsed="false">
      <c r="A1815" s="57" t="e">
        <f aca="false">INDEX(BucketTable,MATCH(B1815,SumMonths,0),1)</f>
        <v>#N/A</v>
      </c>
      <c r="K1815" s="57" t="e">
        <f aca="false">INDEX(lava,MATCH(B1815,SumMonths,0),2)</f>
        <v>#N/A</v>
      </c>
    </row>
    <row r="1816" customFormat="false" ht="12.75" hidden="false" customHeight="false" outlineLevel="0" collapsed="false">
      <c r="A1816" s="57" t="e">
        <f aca="false">INDEX(BucketTable,MATCH(B1816,SumMonths,0),1)</f>
        <v>#N/A</v>
      </c>
      <c r="K1816" s="57" t="e">
        <f aca="false">INDEX(lava,MATCH(B1816,SumMonths,0),2)</f>
        <v>#N/A</v>
      </c>
    </row>
    <row r="1817" customFormat="false" ht="12.75" hidden="false" customHeight="false" outlineLevel="0" collapsed="false">
      <c r="A1817" s="57" t="e">
        <f aca="false">INDEX(BucketTable,MATCH(B1817,SumMonths,0),1)</f>
        <v>#N/A</v>
      </c>
      <c r="K1817" s="57" t="e">
        <f aca="false">INDEX(lava,MATCH(B1817,SumMonths,0),2)</f>
        <v>#N/A</v>
      </c>
    </row>
    <row r="1818" customFormat="false" ht="12.75" hidden="false" customHeight="false" outlineLevel="0" collapsed="false">
      <c r="A1818" s="57" t="e">
        <f aca="false">INDEX(BucketTable,MATCH(B1818,SumMonths,0),1)</f>
        <v>#N/A</v>
      </c>
      <c r="K1818" s="57" t="e">
        <f aca="false">INDEX(lava,MATCH(B1818,SumMonths,0),2)</f>
        <v>#N/A</v>
      </c>
    </row>
    <row r="1819" customFormat="false" ht="12.75" hidden="false" customHeight="false" outlineLevel="0" collapsed="false">
      <c r="A1819" s="57" t="e">
        <f aca="false">INDEX(BucketTable,MATCH(B1819,SumMonths,0),1)</f>
        <v>#N/A</v>
      </c>
      <c r="K1819" s="57" t="e">
        <f aca="false">INDEX(lava,MATCH(B1819,SumMonths,0),2)</f>
        <v>#N/A</v>
      </c>
    </row>
    <row r="1820" customFormat="false" ht="12.75" hidden="false" customHeight="false" outlineLevel="0" collapsed="false">
      <c r="A1820" s="57" t="e">
        <f aca="false">INDEX(BucketTable,MATCH(B1820,SumMonths,0),1)</f>
        <v>#N/A</v>
      </c>
      <c r="K1820" s="57" t="e">
        <f aca="false">INDEX(lava,MATCH(B1820,SumMonths,0),2)</f>
        <v>#N/A</v>
      </c>
    </row>
    <row r="1821" customFormat="false" ht="12.75" hidden="false" customHeight="false" outlineLevel="0" collapsed="false">
      <c r="A1821" s="57" t="e">
        <f aca="false">INDEX(BucketTable,MATCH(B1821,SumMonths,0),1)</f>
        <v>#N/A</v>
      </c>
      <c r="K1821" s="57" t="e">
        <f aca="false">INDEX(lava,MATCH(B1821,SumMonths,0),2)</f>
        <v>#N/A</v>
      </c>
    </row>
    <row r="1822" customFormat="false" ht="12.75" hidden="false" customHeight="false" outlineLevel="0" collapsed="false">
      <c r="A1822" s="57" t="e">
        <f aca="false">INDEX(BucketTable,MATCH(B1822,SumMonths,0),1)</f>
        <v>#N/A</v>
      </c>
      <c r="K1822" s="57" t="e">
        <f aca="false">INDEX(lava,MATCH(B1822,SumMonths,0),2)</f>
        <v>#N/A</v>
      </c>
    </row>
    <row r="1823" customFormat="false" ht="12.75" hidden="false" customHeight="false" outlineLevel="0" collapsed="false">
      <c r="A1823" s="57" t="e">
        <f aca="false">INDEX(BucketTable,MATCH(B1823,SumMonths,0),1)</f>
        <v>#N/A</v>
      </c>
      <c r="K1823" s="57" t="e">
        <f aca="false">INDEX(lava,MATCH(B1823,SumMonths,0),2)</f>
        <v>#N/A</v>
      </c>
    </row>
    <row r="1824" customFormat="false" ht="12.75" hidden="false" customHeight="false" outlineLevel="0" collapsed="false">
      <c r="A1824" s="57" t="e">
        <f aca="false">INDEX(BucketTable,MATCH(B1824,SumMonths,0),1)</f>
        <v>#N/A</v>
      </c>
      <c r="K1824" s="57" t="e">
        <f aca="false">INDEX(lava,MATCH(B1824,SumMonths,0),2)</f>
        <v>#N/A</v>
      </c>
    </row>
    <row r="1825" customFormat="false" ht="12.75" hidden="false" customHeight="false" outlineLevel="0" collapsed="false">
      <c r="A1825" s="57" t="e">
        <f aca="false">INDEX(BucketTable,MATCH(B1825,SumMonths,0),1)</f>
        <v>#N/A</v>
      </c>
      <c r="K1825" s="57" t="e">
        <f aca="false">INDEX(lava,MATCH(B1825,SumMonths,0),2)</f>
        <v>#N/A</v>
      </c>
    </row>
    <row r="1826" customFormat="false" ht="12.75" hidden="false" customHeight="false" outlineLevel="0" collapsed="false">
      <c r="A1826" s="57" t="e">
        <f aca="false">INDEX(BucketTable,MATCH(B1826,SumMonths,0),1)</f>
        <v>#N/A</v>
      </c>
      <c r="K1826" s="57" t="e">
        <f aca="false">INDEX(lava,MATCH(B1826,SumMonths,0),2)</f>
        <v>#N/A</v>
      </c>
    </row>
    <row r="1827" customFormat="false" ht="12.75" hidden="false" customHeight="false" outlineLevel="0" collapsed="false">
      <c r="A1827" s="57" t="e">
        <f aca="false">INDEX(BucketTable,MATCH(B1827,SumMonths,0),1)</f>
        <v>#N/A</v>
      </c>
      <c r="K1827" s="57" t="e">
        <f aca="false">INDEX(lava,MATCH(B1827,SumMonths,0),2)</f>
        <v>#N/A</v>
      </c>
    </row>
    <row r="1828" customFormat="false" ht="12.75" hidden="false" customHeight="false" outlineLevel="0" collapsed="false">
      <c r="A1828" s="57" t="e">
        <f aca="false">INDEX(BucketTable,MATCH(B1828,SumMonths,0),1)</f>
        <v>#N/A</v>
      </c>
      <c r="K1828" s="57" t="e">
        <f aca="false">INDEX(lava,MATCH(B1828,SumMonths,0),2)</f>
        <v>#N/A</v>
      </c>
    </row>
    <row r="1829" customFormat="false" ht="12.75" hidden="false" customHeight="false" outlineLevel="0" collapsed="false">
      <c r="A1829" s="57" t="e">
        <f aca="false">INDEX(BucketTable,MATCH(B1829,SumMonths,0),1)</f>
        <v>#N/A</v>
      </c>
      <c r="K1829" s="57" t="e">
        <f aca="false">INDEX(lava,MATCH(B1829,SumMonths,0),2)</f>
        <v>#N/A</v>
      </c>
    </row>
    <row r="1830" customFormat="false" ht="12.75" hidden="false" customHeight="false" outlineLevel="0" collapsed="false">
      <c r="A1830" s="57" t="e">
        <f aca="false">INDEX(BucketTable,MATCH(B1830,SumMonths,0),1)</f>
        <v>#N/A</v>
      </c>
      <c r="K1830" s="57" t="e">
        <f aca="false">INDEX(lava,MATCH(B1830,SumMonths,0),2)</f>
        <v>#N/A</v>
      </c>
    </row>
    <row r="1831" customFormat="false" ht="12.75" hidden="false" customHeight="false" outlineLevel="0" collapsed="false">
      <c r="A1831" s="57" t="e">
        <f aca="false">INDEX(BucketTable,MATCH(B1831,SumMonths,0),1)</f>
        <v>#N/A</v>
      </c>
      <c r="K1831" s="57" t="e">
        <f aca="false">INDEX(lava,MATCH(B1831,SumMonths,0),2)</f>
        <v>#N/A</v>
      </c>
    </row>
    <row r="1832" customFormat="false" ht="12.75" hidden="false" customHeight="false" outlineLevel="0" collapsed="false">
      <c r="A1832" s="57" t="e">
        <f aca="false">INDEX(BucketTable,MATCH(B1832,SumMonths,0),1)</f>
        <v>#N/A</v>
      </c>
      <c r="K1832" s="57" t="e">
        <f aca="false">INDEX(lava,MATCH(B1832,SumMonths,0),2)</f>
        <v>#N/A</v>
      </c>
    </row>
    <row r="1833" customFormat="false" ht="12.75" hidden="false" customHeight="false" outlineLevel="0" collapsed="false">
      <c r="A1833" s="57" t="e">
        <f aca="false">INDEX(BucketTable,MATCH(B1833,SumMonths,0),1)</f>
        <v>#N/A</v>
      </c>
      <c r="K1833" s="57" t="e">
        <f aca="false">INDEX(lava,MATCH(B1833,SumMonths,0),2)</f>
        <v>#N/A</v>
      </c>
    </row>
    <row r="1834" customFormat="false" ht="12.75" hidden="false" customHeight="false" outlineLevel="0" collapsed="false">
      <c r="A1834" s="57" t="e">
        <f aca="false">INDEX(BucketTable,MATCH(B1834,SumMonths,0),1)</f>
        <v>#N/A</v>
      </c>
      <c r="K1834" s="57" t="e">
        <f aca="false">INDEX(lava,MATCH(B1834,SumMonths,0),2)</f>
        <v>#N/A</v>
      </c>
    </row>
    <row r="1835" customFormat="false" ht="12.75" hidden="false" customHeight="false" outlineLevel="0" collapsed="false">
      <c r="A1835" s="57" t="e">
        <f aca="false">INDEX(BucketTable,MATCH(B1835,SumMonths,0),1)</f>
        <v>#N/A</v>
      </c>
      <c r="K1835" s="57" t="e">
        <f aca="false">INDEX(lava,MATCH(B1835,SumMonths,0),2)</f>
        <v>#N/A</v>
      </c>
    </row>
    <row r="1836" customFormat="false" ht="12.75" hidden="false" customHeight="false" outlineLevel="0" collapsed="false">
      <c r="A1836" s="57" t="e">
        <f aca="false">INDEX(BucketTable,MATCH(B1836,SumMonths,0),1)</f>
        <v>#N/A</v>
      </c>
      <c r="K1836" s="57" t="e">
        <f aca="false">INDEX(lava,MATCH(B1836,SumMonths,0),2)</f>
        <v>#N/A</v>
      </c>
    </row>
    <row r="1837" customFormat="false" ht="12.75" hidden="false" customHeight="false" outlineLevel="0" collapsed="false">
      <c r="A1837" s="57" t="e">
        <f aca="false">INDEX(BucketTable,MATCH(B1837,SumMonths,0),1)</f>
        <v>#N/A</v>
      </c>
      <c r="K1837" s="57" t="e">
        <f aca="false">INDEX(lava,MATCH(B1837,SumMonths,0),2)</f>
        <v>#N/A</v>
      </c>
    </row>
    <row r="1838" customFormat="false" ht="12.75" hidden="false" customHeight="false" outlineLevel="0" collapsed="false">
      <c r="A1838" s="57" t="e">
        <f aca="false">INDEX(BucketTable,MATCH(B1838,SumMonths,0),1)</f>
        <v>#N/A</v>
      </c>
      <c r="K1838" s="57" t="e">
        <f aca="false">INDEX(lava,MATCH(B1838,SumMonths,0),2)</f>
        <v>#N/A</v>
      </c>
    </row>
    <row r="1839" customFormat="false" ht="12.75" hidden="false" customHeight="false" outlineLevel="0" collapsed="false">
      <c r="A1839" s="57" t="e">
        <f aca="false">INDEX(BucketTable,MATCH(B1839,SumMonths,0),1)</f>
        <v>#N/A</v>
      </c>
      <c r="K1839" s="57" t="e">
        <f aca="false">INDEX(lava,MATCH(B1839,SumMonths,0),2)</f>
        <v>#N/A</v>
      </c>
    </row>
    <row r="1840" customFormat="false" ht="12.75" hidden="false" customHeight="false" outlineLevel="0" collapsed="false">
      <c r="A1840" s="57" t="e">
        <f aca="false">INDEX(BucketTable,MATCH(B1840,SumMonths,0),1)</f>
        <v>#N/A</v>
      </c>
      <c r="K1840" s="57" t="e">
        <f aca="false">INDEX(lava,MATCH(B1840,SumMonths,0),2)</f>
        <v>#N/A</v>
      </c>
    </row>
    <row r="1841" customFormat="false" ht="12.75" hidden="false" customHeight="false" outlineLevel="0" collapsed="false">
      <c r="A1841" s="57" t="e">
        <f aca="false">INDEX(BucketTable,MATCH(B1841,SumMonths,0),1)</f>
        <v>#N/A</v>
      </c>
      <c r="K1841" s="57" t="e">
        <f aca="false">INDEX(lava,MATCH(B1841,SumMonths,0),2)</f>
        <v>#N/A</v>
      </c>
    </row>
    <row r="1842" customFormat="false" ht="12.75" hidden="false" customHeight="false" outlineLevel="0" collapsed="false">
      <c r="A1842" s="57" t="e">
        <f aca="false">INDEX(BucketTable,MATCH(B1842,SumMonths,0),1)</f>
        <v>#N/A</v>
      </c>
      <c r="K1842" s="57" t="e">
        <f aca="false">INDEX(lava,MATCH(B1842,SumMonths,0),2)</f>
        <v>#N/A</v>
      </c>
    </row>
    <row r="1843" customFormat="false" ht="12.75" hidden="false" customHeight="false" outlineLevel="0" collapsed="false">
      <c r="A1843" s="57" t="e">
        <f aca="false">INDEX(BucketTable,MATCH(B1843,SumMonths,0),1)</f>
        <v>#N/A</v>
      </c>
      <c r="K1843" s="57" t="e">
        <f aca="false">INDEX(lava,MATCH(B1843,SumMonths,0),2)</f>
        <v>#N/A</v>
      </c>
    </row>
    <row r="1844" customFormat="false" ht="12.75" hidden="false" customHeight="false" outlineLevel="0" collapsed="false">
      <c r="A1844" s="57" t="e">
        <f aca="false">INDEX(BucketTable,MATCH(B1844,SumMonths,0),1)</f>
        <v>#N/A</v>
      </c>
      <c r="K1844" s="57" t="e">
        <f aca="false">INDEX(lava,MATCH(B1844,SumMonths,0),2)</f>
        <v>#N/A</v>
      </c>
    </row>
    <row r="1845" customFormat="false" ht="12.75" hidden="false" customHeight="false" outlineLevel="0" collapsed="false">
      <c r="A1845" s="57" t="e">
        <f aca="false">INDEX(BucketTable,MATCH(B1845,SumMonths,0),1)</f>
        <v>#N/A</v>
      </c>
      <c r="K1845" s="57" t="e">
        <f aca="false">INDEX(lava,MATCH(B1845,SumMonths,0),2)</f>
        <v>#N/A</v>
      </c>
    </row>
    <row r="1846" customFormat="false" ht="12.75" hidden="false" customHeight="false" outlineLevel="0" collapsed="false">
      <c r="A1846" s="57" t="e">
        <f aca="false">INDEX(BucketTable,MATCH(B1846,SumMonths,0),1)</f>
        <v>#N/A</v>
      </c>
      <c r="K1846" s="57" t="e">
        <f aca="false">INDEX(lava,MATCH(B1846,SumMonths,0),2)</f>
        <v>#N/A</v>
      </c>
    </row>
    <row r="1847" customFormat="false" ht="12.75" hidden="false" customHeight="false" outlineLevel="0" collapsed="false">
      <c r="A1847" s="57" t="e">
        <f aca="false">INDEX(BucketTable,MATCH(B1847,SumMonths,0),1)</f>
        <v>#N/A</v>
      </c>
      <c r="K1847" s="57" t="e">
        <f aca="false">INDEX(lava,MATCH(B1847,SumMonths,0),2)</f>
        <v>#N/A</v>
      </c>
    </row>
    <row r="1848" customFormat="false" ht="12.75" hidden="false" customHeight="false" outlineLevel="0" collapsed="false">
      <c r="A1848" s="57" t="e">
        <f aca="false">INDEX(BucketTable,MATCH(B1848,SumMonths,0),1)</f>
        <v>#N/A</v>
      </c>
      <c r="K1848" s="57" t="e">
        <f aca="false">INDEX(lava,MATCH(B1848,SumMonths,0),2)</f>
        <v>#N/A</v>
      </c>
    </row>
    <row r="1849" customFormat="false" ht="12.75" hidden="false" customHeight="false" outlineLevel="0" collapsed="false">
      <c r="A1849" s="57" t="e">
        <f aca="false">INDEX(BucketTable,MATCH(B1849,SumMonths,0),1)</f>
        <v>#N/A</v>
      </c>
      <c r="K1849" s="57" t="e">
        <f aca="false">INDEX(lava,MATCH(B1849,SumMonths,0),2)</f>
        <v>#N/A</v>
      </c>
    </row>
    <row r="1850" customFormat="false" ht="12.75" hidden="false" customHeight="false" outlineLevel="0" collapsed="false">
      <c r="A1850" s="57" t="e">
        <f aca="false">INDEX(BucketTable,MATCH(B1850,SumMonths,0),1)</f>
        <v>#N/A</v>
      </c>
      <c r="K1850" s="57" t="e">
        <f aca="false">INDEX(lava,MATCH(B1850,SumMonths,0),2)</f>
        <v>#N/A</v>
      </c>
    </row>
    <row r="1851" customFormat="false" ht="12.75" hidden="false" customHeight="false" outlineLevel="0" collapsed="false">
      <c r="A1851" s="57" t="e">
        <f aca="false">INDEX(BucketTable,MATCH(B1851,SumMonths,0),1)</f>
        <v>#N/A</v>
      </c>
      <c r="K1851" s="57" t="e">
        <f aca="false">INDEX(lava,MATCH(B1851,SumMonths,0),2)</f>
        <v>#N/A</v>
      </c>
    </row>
    <row r="1852" customFormat="false" ht="12.75" hidden="false" customHeight="false" outlineLevel="0" collapsed="false">
      <c r="A1852" s="57" t="e">
        <f aca="false">INDEX(BucketTable,MATCH(B1852,SumMonths,0),1)</f>
        <v>#N/A</v>
      </c>
      <c r="K1852" s="57" t="e">
        <f aca="false">INDEX(lava,MATCH(B1852,SumMonths,0),2)</f>
        <v>#N/A</v>
      </c>
    </row>
    <row r="1853" customFormat="false" ht="12.75" hidden="false" customHeight="false" outlineLevel="0" collapsed="false">
      <c r="A1853" s="57" t="e">
        <f aca="false">INDEX(BucketTable,MATCH(B1853,SumMonths,0),1)</f>
        <v>#N/A</v>
      </c>
      <c r="K1853" s="57" t="e">
        <f aca="false">INDEX(lava,MATCH(B1853,SumMonths,0),2)</f>
        <v>#N/A</v>
      </c>
    </row>
    <row r="1854" customFormat="false" ht="12.75" hidden="false" customHeight="false" outlineLevel="0" collapsed="false">
      <c r="A1854" s="57" t="e">
        <f aca="false">INDEX(BucketTable,MATCH(B1854,SumMonths,0),1)</f>
        <v>#N/A</v>
      </c>
      <c r="K1854" s="57" t="e">
        <f aca="false">INDEX(lava,MATCH(B1854,SumMonths,0),2)</f>
        <v>#N/A</v>
      </c>
    </row>
    <row r="1855" customFormat="false" ht="12.75" hidden="false" customHeight="false" outlineLevel="0" collapsed="false">
      <c r="A1855" s="57" t="e">
        <f aca="false">INDEX(BucketTable,MATCH(B1855,SumMonths,0),1)</f>
        <v>#N/A</v>
      </c>
      <c r="K1855" s="57" t="e">
        <f aca="false">INDEX(lava,MATCH(B1855,SumMonths,0),2)</f>
        <v>#N/A</v>
      </c>
    </row>
    <row r="1856" customFormat="false" ht="12.75" hidden="false" customHeight="false" outlineLevel="0" collapsed="false">
      <c r="A1856" s="57" t="e">
        <f aca="false">INDEX(BucketTable,MATCH(B1856,SumMonths,0),1)</f>
        <v>#N/A</v>
      </c>
      <c r="K1856" s="57" t="e">
        <f aca="false">INDEX(lava,MATCH(B1856,SumMonths,0),2)</f>
        <v>#N/A</v>
      </c>
    </row>
    <row r="1857" customFormat="false" ht="12.75" hidden="false" customHeight="false" outlineLevel="0" collapsed="false">
      <c r="A1857" s="57" t="e">
        <f aca="false">INDEX(BucketTable,MATCH(B1857,SumMonths,0),1)</f>
        <v>#N/A</v>
      </c>
      <c r="K1857" s="57" t="e">
        <f aca="false">INDEX(lava,MATCH(B1857,SumMonths,0),2)</f>
        <v>#N/A</v>
      </c>
    </row>
    <row r="1858" customFormat="false" ht="12.75" hidden="false" customHeight="false" outlineLevel="0" collapsed="false">
      <c r="A1858" s="57" t="e">
        <f aca="false">INDEX(BucketTable,MATCH(B1858,SumMonths,0),1)</f>
        <v>#N/A</v>
      </c>
      <c r="K1858" s="57" t="e">
        <f aca="false">INDEX(lava,MATCH(B1858,SumMonths,0),2)</f>
        <v>#N/A</v>
      </c>
    </row>
    <row r="1859" customFormat="false" ht="12.75" hidden="false" customHeight="false" outlineLevel="0" collapsed="false">
      <c r="A1859" s="57" t="e">
        <f aca="false">INDEX(BucketTable,MATCH(B1859,SumMonths,0),1)</f>
        <v>#N/A</v>
      </c>
      <c r="K1859" s="57" t="e">
        <f aca="false">INDEX(lava,MATCH(B1859,SumMonths,0),2)</f>
        <v>#N/A</v>
      </c>
    </row>
    <row r="1860" customFormat="false" ht="12.75" hidden="false" customHeight="false" outlineLevel="0" collapsed="false">
      <c r="A1860" s="57" t="e">
        <f aca="false">INDEX(BucketTable,MATCH(B1860,SumMonths,0),1)</f>
        <v>#N/A</v>
      </c>
      <c r="K1860" s="57" t="e">
        <f aca="false">INDEX(lava,MATCH(B1860,SumMonths,0),2)</f>
        <v>#N/A</v>
      </c>
    </row>
    <row r="1861" customFormat="false" ht="12.75" hidden="false" customHeight="false" outlineLevel="0" collapsed="false">
      <c r="A1861" s="57" t="e">
        <f aca="false">INDEX(BucketTable,MATCH(B1861,SumMonths,0),1)</f>
        <v>#N/A</v>
      </c>
      <c r="K1861" s="57" t="e">
        <f aca="false">INDEX(lava,MATCH(B1861,SumMonths,0),2)</f>
        <v>#N/A</v>
      </c>
    </row>
    <row r="1862" customFormat="false" ht="12.75" hidden="false" customHeight="false" outlineLevel="0" collapsed="false">
      <c r="A1862" s="57" t="e">
        <f aca="false">INDEX(BucketTable,MATCH(B1862,SumMonths,0),1)</f>
        <v>#N/A</v>
      </c>
      <c r="K1862" s="57" t="e">
        <f aca="false">INDEX(lava,MATCH(B1862,SumMonths,0),2)</f>
        <v>#N/A</v>
      </c>
    </row>
    <row r="1863" customFormat="false" ht="12.75" hidden="false" customHeight="false" outlineLevel="0" collapsed="false">
      <c r="A1863" s="57" t="e">
        <f aca="false">INDEX(BucketTable,MATCH(B1863,SumMonths,0),1)</f>
        <v>#N/A</v>
      </c>
      <c r="K1863" s="57" t="e">
        <f aca="false">INDEX(lava,MATCH(B1863,SumMonths,0),2)</f>
        <v>#N/A</v>
      </c>
    </row>
    <row r="1864" customFormat="false" ht="12.75" hidden="false" customHeight="false" outlineLevel="0" collapsed="false">
      <c r="A1864" s="57" t="e">
        <f aca="false">INDEX(BucketTable,MATCH(B1864,SumMonths,0),1)</f>
        <v>#N/A</v>
      </c>
      <c r="K1864" s="57" t="e">
        <f aca="false">INDEX(lava,MATCH(B1864,SumMonths,0),2)</f>
        <v>#N/A</v>
      </c>
    </row>
    <row r="1865" customFormat="false" ht="12.75" hidden="false" customHeight="false" outlineLevel="0" collapsed="false">
      <c r="A1865" s="57" t="e">
        <f aca="false">INDEX(BucketTable,MATCH(B1865,SumMonths,0),1)</f>
        <v>#N/A</v>
      </c>
      <c r="K1865" s="57" t="e">
        <f aca="false">INDEX(lava,MATCH(B1865,SumMonths,0),2)</f>
        <v>#N/A</v>
      </c>
    </row>
    <row r="1866" customFormat="false" ht="12.75" hidden="false" customHeight="false" outlineLevel="0" collapsed="false">
      <c r="A1866" s="57" t="e">
        <f aca="false">INDEX(BucketTable,MATCH(B1866,SumMonths,0),1)</f>
        <v>#N/A</v>
      </c>
      <c r="K1866" s="57" t="e">
        <f aca="false">INDEX(lava,MATCH(B1866,SumMonths,0),2)</f>
        <v>#N/A</v>
      </c>
    </row>
    <row r="1867" customFormat="false" ht="12.75" hidden="false" customHeight="false" outlineLevel="0" collapsed="false">
      <c r="A1867" s="57" t="e">
        <f aca="false">INDEX(BucketTable,MATCH(B1867,SumMonths,0),1)</f>
        <v>#N/A</v>
      </c>
      <c r="K1867" s="57" t="e">
        <f aca="false">INDEX(lava,MATCH(B1867,SumMonths,0),2)</f>
        <v>#N/A</v>
      </c>
    </row>
    <row r="1868" customFormat="false" ht="12.75" hidden="false" customHeight="false" outlineLevel="0" collapsed="false">
      <c r="A1868" s="57" t="e">
        <f aca="false">INDEX(BucketTable,MATCH(B1868,SumMonths,0),1)</f>
        <v>#N/A</v>
      </c>
      <c r="K1868" s="57" t="e">
        <f aca="false">INDEX(lava,MATCH(B1868,SumMonths,0),2)</f>
        <v>#N/A</v>
      </c>
    </row>
    <row r="1869" customFormat="false" ht="12.75" hidden="false" customHeight="false" outlineLevel="0" collapsed="false">
      <c r="A1869" s="57" t="e">
        <f aca="false">INDEX(BucketTable,MATCH(B1869,SumMonths,0),1)</f>
        <v>#N/A</v>
      </c>
      <c r="K1869" s="57" t="e">
        <f aca="false">INDEX(lava,MATCH(B1869,SumMonths,0),2)</f>
        <v>#N/A</v>
      </c>
    </row>
    <row r="1870" customFormat="false" ht="12.75" hidden="false" customHeight="false" outlineLevel="0" collapsed="false">
      <c r="A1870" s="57" t="e">
        <f aca="false">INDEX(BucketTable,MATCH(B1870,SumMonths,0),1)</f>
        <v>#N/A</v>
      </c>
      <c r="K1870" s="57" t="e">
        <f aca="false">INDEX(lava,MATCH(B1870,SumMonths,0),2)</f>
        <v>#N/A</v>
      </c>
    </row>
    <row r="1871" customFormat="false" ht="12.75" hidden="false" customHeight="false" outlineLevel="0" collapsed="false">
      <c r="A1871" s="57" t="e">
        <f aca="false">INDEX(BucketTable,MATCH(B1871,SumMonths,0),1)</f>
        <v>#N/A</v>
      </c>
      <c r="K1871" s="57" t="e">
        <f aca="false">INDEX(lava,MATCH(B1871,SumMonths,0),2)</f>
        <v>#N/A</v>
      </c>
    </row>
    <row r="1872" customFormat="false" ht="12.75" hidden="false" customHeight="false" outlineLevel="0" collapsed="false">
      <c r="A1872" s="57" t="e">
        <f aca="false">INDEX(BucketTable,MATCH(B1872,SumMonths,0),1)</f>
        <v>#N/A</v>
      </c>
      <c r="K1872" s="57" t="e">
        <f aca="false">INDEX(lava,MATCH(B1872,SumMonths,0),2)</f>
        <v>#N/A</v>
      </c>
    </row>
    <row r="1873" customFormat="false" ht="12.75" hidden="false" customHeight="false" outlineLevel="0" collapsed="false">
      <c r="A1873" s="57" t="e">
        <f aca="false">INDEX(BucketTable,MATCH(B1873,SumMonths,0),1)</f>
        <v>#N/A</v>
      </c>
      <c r="K1873" s="57" t="e">
        <f aca="false">INDEX(lava,MATCH(B1873,SumMonths,0),2)</f>
        <v>#N/A</v>
      </c>
    </row>
    <row r="1874" customFormat="false" ht="12.75" hidden="false" customHeight="false" outlineLevel="0" collapsed="false">
      <c r="A1874" s="57" t="e">
        <f aca="false">INDEX(BucketTable,MATCH(B1874,SumMonths,0),1)</f>
        <v>#N/A</v>
      </c>
      <c r="K1874" s="57" t="e">
        <f aca="false">INDEX(lava,MATCH(B1874,SumMonths,0),2)</f>
        <v>#N/A</v>
      </c>
    </row>
    <row r="1875" customFormat="false" ht="12.75" hidden="false" customHeight="false" outlineLevel="0" collapsed="false">
      <c r="A1875" s="57" t="e">
        <f aca="false">INDEX(BucketTable,MATCH(B1875,SumMonths,0),1)</f>
        <v>#N/A</v>
      </c>
      <c r="K1875" s="57" t="e">
        <f aca="false">INDEX(lava,MATCH(B1875,SumMonths,0),2)</f>
        <v>#N/A</v>
      </c>
    </row>
    <row r="1876" customFormat="false" ht="12.75" hidden="false" customHeight="false" outlineLevel="0" collapsed="false">
      <c r="A1876" s="57" t="e">
        <f aca="false">INDEX(BucketTable,MATCH(B1876,SumMonths,0),1)</f>
        <v>#N/A</v>
      </c>
      <c r="K1876" s="57" t="e">
        <f aca="false">INDEX(lava,MATCH(B1876,SumMonths,0),2)</f>
        <v>#N/A</v>
      </c>
    </row>
    <row r="1877" customFormat="false" ht="12.75" hidden="false" customHeight="false" outlineLevel="0" collapsed="false">
      <c r="A1877" s="57" t="e">
        <f aca="false">INDEX(BucketTable,MATCH(B1877,SumMonths,0),1)</f>
        <v>#N/A</v>
      </c>
      <c r="K1877" s="57" t="e">
        <f aca="false">INDEX(lava,MATCH(B1877,SumMonths,0),2)</f>
        <v>#N/A</v>
      </c>
    </row>
    <row r="1878" customFormat="false" ht="12.75" hidden="false" customHeight="false" outlineLevel="0" collapsed="false">
      <c r="A1878" s="57" t="e">
        <f aca="false">INDEX(BucketTable,MATCH(B1878,SumMonths,0),1)</f>
        <v>#N/A</v>
      </c>
      <c r="K1878" s="57" t="e">
        <f aca="false">INDEX(lava,MATCH(B1878,SumMonths,0),2)</f>
        <v>#N/A</v>
      </c>
    </row>
    <row r="1879" customFormat="false" ht="12.75" hidden="false" customHeight="false" outlineLevel="0" collapsed="false">
      <c r="A1879" s="57" t="e">
        <f aca="false">INDEX(BucketTable,MATCH(B1879,SumMonths,0),1)</f>
        <v>#N/A</v>
      </c>
      <c r="K1879" s="57" t="e">
        <f aca="false">INDEX(lava,MATCH(B1879,SumMonths,0),2)</f>
        <v>#N/A</v>
      </c>
    </row>
    <row r="1880" customFormat="false" ht="12.75" hidden="false" customHeight="false" outlineLevel="0" collapsed="false">
      <c r="A1880" s="57" t="e">
        <f aca="false">INDEX(BucketTable,MATCH(B1880,SumMonths,0),1)</f>
        <v>#N/A</v>
      </c>
      <c r="K1880" s="57" t="e">
        <f aca="false">INDEX(lava,MATCH(B1880,SumMonths,0),2)</f>
        <v>#N/A</v>
      </c>
    </row>
    <row r="1881" customFormat="false" ht="12.75" hidden="false" customHeight="false" outlineLevel="0" collapsed="false">
      <c r="A1881" s="57" t="e">
        <f aca="false">INDEX(BucketTable,MATCH(B1881,SumMonths,0),1)</f>
        <v>#N/A</v>
      </c>
      <c r="K1881" s="57" t="e">
        <f aca="false">INDEX(lava,MATCH(B1881,SumMonths,0),2)</f>
        <v>#N/A</v>
      </c>
    </row>
    <row r="1882" customFormat="false" ht="12.75" hidden="false" customHeight="false" outlineLevel="0" collapsed="false">
      <c r="A1882" s="57" t="e">
        <f aca="false">INDEX(BucketTable,MATCH(B1882,SumMonths,0),1)</f>
        <v>#N/A</v>
      </c>
      <c r="K1882" s="57" t="e">
        <f aca="false">INDEX(lava,MATCH(B1882,SumMonths,0),2)</f>
        <v>#N/A</v>
      </c>
    </row>
    <row r="1883" customFormat="false" ht="12.75" hidden="false" customHeight="false" outlineLevel="0" collapsed="false">
      <c r="A1883" s="57" t="e">
        <f aca="false">INDEX(BucketTable,MATCH(B1883,SumMonths,0),1)</f>
        <v>#N/A</v>
      </c>
      <c r="K1883" s="57" t="e">
        <f aca="false">INDEX(lava,MATCH(B1883,SumMonths,0),2)</f>
        <v>#N/A</v>
      </c>
    </row>
    <row r="1884" customFormat="false" ht="12.75" hidden="false" customHeight="false" outlineLevel="0" collapsed="false">
      <c r="A1884" s="57" t="e">
        <f aca="false">INDEX(BucketTable,MATCH(B1884,SumMonths,0),1)</f>
        <v>#N/A</v>
      </c>
      <c r="K1884" s="57" t="e">
        <f aca="false">INDEX(lava,MATCH(B1884,SumMonths,0),2)</f>
        <v>#N/A</v>
      </c>
    </row>
    <row r="1885" customFormat="false" ht="12.75" hidden="false" customHeight="false" outlineLevel="0" collapsed="false">
      <c r="A1885" s="57" t="e">
        <f aca="false">INDEX(BucketTable,MATCH(B1885,SumMonths,0),1)</f>
        <v>#N/A</v>
      </c>
      <c r="K1885" s="57" t="e">
        <f aca="false">INDEX(lava,MATCH(B1885,SumMonths,0),2)</f>
        <v>#N/A</v>
      </c>
    </row>
    <row r="1886" customFormat="false" ht="12.75" hidden="false" customHeight="false" outlineLevel="0" collapsed="false">
      <c r="A1886" s="57" t="e">
        <f aca="false">INDEX(BucketTable,MATCH(B1886,SumMonths,0),1)</f>
        <v>#N/A</v>
      </c>
      <c r="K1886" s="57" t="e">
        <f aca="false">INDEX(lava,MATCH(B1886,SumMonths,0),2)</f>
        <v>#N/A</v>
      </c>
    </row>
    <row r="1887" customFormat="false" ht="12.75" hidden="false" customHeight="false" outlineLevel="0" collapsed="false">
      <c r="A1887" s="57" t="e">
        <f aca="false">INDEX(BucketTable,MATCH(B1887,SumMonths,0),1)</f>
        <v>#N/A</v>
      </c>
      <c r="K1887" s="57" t="e">
        <f aca="false">INDEX(lava,MATCH(B1887,SumMonths,0),2)</f>
        <v>#N/A</v>
      </c>
    </row>
    <row r="1888" customFormat="false" ht="12.75" hidden="false" customHeight="false" outlineLevel="0" collapsed="false">
      <c r="A1888" s="57" t="e">
        <f aca="false">INDEX(BucketTable,MATCH(B1888,SumMonths,0),1)</f>
        <v>#N/A</v>
      </c>
      <c r="K1888" s="57" t="e">
        <f aca="false">INDEX(lava,MATCH(B1888,SumMonths,0),2)</f>
        <v>#N/A</v>
      </c>
    </row>
    <row r="1889" customFormat="false" ht="12.75" hidden="false" customHeight="false" outlineLevel="0" collapsed="false">
      <c r="A1889" s="57" t="e">
        <f aca="false">INDEX(BucketTable,MATCH(B1889,SumMonths,0),1)</f>
        <v>#N/A</v>
      </c>
      <c r="K1889" s="57" t="e">
        <f aca="false">INDEX(lava,MATCH(B1889,SumMonths,0),2)</f>
        <v>#N/A</v>
      </c>
    </row>
    <row r="1890" customFormat="false" ht="12.75" hidden="false" customHeight="false" outlineLevel="0" collapsed="false">
      <c r="A1890" s="57" t="e">
        <f aca="false">INDEX(BucketTable,MATCH(B1890,SumMonths,0),1)</f>
        <v>#N/A</v>
      </c>
      <c r="K1890" s="57" t="e">
        <f aca="false">INDEX(lava,MATCH(B1890,SumMonths,0),2)</f>
        <v>#N/A</v>
      </c>
    </row>
    <row r="1891" customFormat="false" ht="12.75" hidden="false" customHeight="false" outlineLevel="0" collapsed="false">
      <c r="A1891" s="57" t="e">
        <f aca="false">INDEX(BucketTable,MATCH(B1891,SumMonths,0),1)</f>
        <v>#N/A</v>
      </c>
      <c r="K1891" s="57" t="e">
        <f aca="false">INDEX(lava,MATCH(B1891,SumMonths,0),2)</f>
        <v>#N/A</v>
      </c>
    </row>
    <row r="1892" customFormat="false" ht="12.75" hidden="false" customHeight="false" outlineLevel="0" collapsed="false">
      <c r="A1892" s="57" t="e">
        <f aca="false">INDEX(BucketTable,MATCH(B1892,SumMonths,0),1)</f>
        <v>#N/A</v>
      </c>
      <c r="K1892" s="57" t="e">
        <f aca="false">INDEX(lava,MATCH(B1892,SumMonths,0),2)</f>
        <v>#N/A</v>
      </c>
    </row>
    <row r="1893" customFormat="false" ht="12.75" hidden="false" customHeight="false" outlineLevel="0" collapsed="false">
      <c r="A1893" s="57" t="e">
        <f aca="false">INDEX(BucketTable,MATCH(B1893,SumMonths,0),1)</f>
        <v>#N/A</v>
      </c>
      <c r="K1893" s="57" t="e">
        <f aca="false">INDEX(lava,MATCH(B1893,SumMonths,0),2)</f>
        <v>#N/A</v>
      </c>
    </row>
    <row r="1894" customFormat="false" ht="12.75" hidden="false" customHeight="false" outlineLevel="0" collapsed="false">
      <c r="A1894" s="57" t="e">
        <f aca="false">INDEX(BucketTable,MATCH(B1894,SumMonths,0),1)</f>
        <v>#N/A</v>
      </c>
      <c r="K1894" s="57" t="e">
        <f aca="false">INDEX(lava,MATCH(B1894,SumMonths,0),2)</f>
        <v>#N/A</v>
      </c>
    </row>
    <row r="1895" customFormat="false" ht="12.75" hidden="false" customHeight="false" outlineLevel="0" collapsed="false">
      <c r="A1895" s="57" t="e">
        <f aca="false">INDEX(BucketTable,MATCH(B1895,SumMonths,0),1)</f>
        <v>#N/A</v>
      </c>
      <c r="K1895" s="57" t="e">
        <f aca="false">INDEX(lava,MATCH(B1895,SumMonths,0),2)</f>
        <v>#N/A</v>
      </c>
    </row>
    <row r="1896" customFormat="false" ht="12.75" hidden="false" customHeight="false" outlineLevel="0" collapsed="false">
      <c r="A1896" s="57" t="e">
        <f aca="false">INDEX(BucketTable,MATCH(B1896,SumMonths,0),1)</f>
        <v>#N/A</v>
      </c>
      <c r="K1896" s="57" t="e">
        <f aca="false">INDEX(lava,MATCH(B1896,SumMonths,0),2)</f>
        <v>#N/A</v>
      </c>
    </row>
    <row r="1897" customFormat="false" ht="12.75" hidden="false" customHeight="false" outlineLevel="0" collapsed="false">
      <c r="A1897" s="57" t="e">
        <f aca="false">INDEX(BucketTable,MATCH(B1897,SumMonths,0),1)</f>
        <v>#N/A</v>
      </c>
      <c r="K1897" s="57" t="e">
        <f aca="false">INDEX(lava,MATCH(B1897,SumMonths,0),2)</f>
        <v>#N/A</v>
      </c>
    </row>
    <row r="1898" customFormat="false" ht="12.75" hidden="false" customHeight="false" outlineLevel="0" collapsed="false">
      <c r="A1898" s="57" t="e">
        <f aca="false">INDEX(BucketTable,MATCH(B1898,SumMonths,0),1)</f>
        <v>#N/A</v>
      </c>
      <c r="K1898" s="57" t="e">
        <f aca="false">INDEX(lava,MATCH(B1898,SumMonths,0),2)</f>
        <v>#N/A</v>
      </c>
    </row>
    <row r="1899" customFormat="false" ht="12.75" hidden="false" customHeight="false" outlineLevel="0" collapsed="false">
      <c r="A1899" s="57" t="e">
        <f aca="false">INDEX(BucketTable,MATCH(B1899,SumMonths,0),1)</f>
        <v>#N/A</v>
      </c>
      <c r="K1899" s="57" t="e">
        <f aca="false">INDEX(lava,MATCH(B1899,SumMonths,0),2)</f>
        <v>#N/A</v>
      </c>
    </row>
    <row r="1900" customFormat="false" ht="12.75" hidden="false" customHeight="false" outlineLevel="0" collapsed="false">
      <c r="A1900" s="57" t="e">
        <f aca="false">INDEX(BucketTable,MATCH(B1900,SumMonths,0),1)</f>
        <v>#N/A</v>
      </c>
      <c r="K1900" s="57" t="e">
        <f aca="false">INDEX(lava,MATCH(B1900,SumMonths,0),2)</f>
        <v>#N/A</v>
      </c>
    </row>
    <row r="1901" customFormat="false" ht="12.75" hidden="false" customHeight="false" outlineLevel="0" collapsed="false">
      <c r="A1901" s="57" t="e">
        <f aca="false">INDEX(BucketTable,MATCH(B1901,SumMonths,0),1)</f>
        <v>#N/A</v>
      </c>
      <c r="K1901" s="57" t="e">
        <f aca="false">INDEX(lava,MATCH(B1901,SumMonths,0),2)</f>
        <v>#N/A</v>
      </c>
    </row>
    <row r="1902" customFormat="false" ht="12.75" hidden="false" customHeight="false" outlineLevel="0" collapsed="false">
      <c r="A1902" s="57" t="e">
        <f aca="false">INDEX(BucketTable,MATCH(B1902,SumMonths,0),1)</f>
        <v>#N/A</v>
      </c>
      <c r="K1902" s="57" t="e">
        <f aca="false">INDEX(lava,MATCH(B1902,SumMonths,0),2)</f>
        <v>#N/A</v>
      </c>
    </row>
    <row r="1903" customFormat="false" ht="12.75" hidden="false" customHeight="false" outlineLevel="0" collapsed="false">
      <c r="A1903" s="57" t="e">
        <f aca="false">INDEX(BucketTable,MATCH(B1903,SumMonths,0),1)</f>
        <v>#N/A</v>
      </c>
      <c r="K1903" s="57" t="e">
        <f aca="false">INDEX(lava,MATCH(B1903,SumMonths,0),2)</f>
        <v>#N/A</v>
      </c>
    </row>
    <row r="1904" customFormat="false" ht="12.75" hidden="false" customHeight="false" outlineLevel="0" collapsed="false">
      <c r="A1904" s="57" t="e">
        <f aca="false">INDEX(BucketTable,MATCH(B1904,SumMonths,0),1)</f>
        <v>#N/A</v>
      </c>
      <c r="K1904" s="57" t="e">
        <f aca="false">INDEX(lava,MATCH(B1904,SumMonths,0),2)</f>
        <v>#N/A</v>
      </c>
    </row>
    <row r="1905" customFormat="false" ht="12.75" hidden="false" customHeight="false" outlineLevel="0" collapsed="false">
      <c r="A1905" s="57" t="e">
        <f aca="false">INDEX(BucketTable,MATCH(B1905,SumMonths,0),1)</f>
        <v>#N/A</v>
      </c>
      <c r="K1905" s="57" t="e">
        <f aca="false">INDEX(lava,MATCH(B1905,SumMonths,0),2)</f>
        <v>#N/A</v>
      </c>
    </row>
    <row r="1906" customFormat="false" ht="12.75" hidden="false" customHeight="false" outlineLevel="0" collapsed="false">
      <c r="A1906" s="57" t="e">
        <f aca="false">INDEX(BucketTable,MATCH(B1906,SumMonths,0),1)</f>
        <v>#N/A</v>
      </c>
      <c r="K1906" s="57" t="e">
        <f aca="false">INDEX(lava,MATCH(B1906,SumMonths,0),2)</f>
        <v>#N/A</v>
      </c>
    </row>
    <row r="1907" customFormat="false" ht="12.75" hidden="false" customHeight="false" outlineLevel="0" collapsed="false">
      <c r="A1907" s="57" t="e">
        <f aca="false">INDEX(BucketTable,MATCH(B1907,SumMonths,0),1)</f>
        <v>#N/A</v>
      </c>
      <c r="K1907" s="57" t="e">
        <f aca="false">INDEX(lava,MATCH(B1907,SumMonths,0),2)</f>
        <v>#N/A</v>
      </c>
    </row>
    <row r="1908" customFormat="false" ht="12.75" hidden="false" customHeight="false" outlineLevel="0" collapsed="false">
      <c r="A1908" s="57" t="e">
        <f aca="false">INDEX(BucketTable,MATCH(B1908,SumMonths,0),1)</f>
        <v>#N/A</v>
      </c>
      <c r="K1908" s="57" t="e">
        <f aca="false">INDEX(lava,MATCH(B1908,SumMonths,0),2)</f>
        <v>#N/A</v>
      </c>
    </row>
    <row r="1909" customFormat="false" ht="12.75" hidden="false" customHeight="false" outlineLevel="0" collapsed="false">
      <c r="A1909" s="57" t="e">
        <f aca="false">INDEX(BucketTable,MATCH(B1909,SumMonths,0),1)</f>
        <v>#N/A</v>
      </c>
      <c r="K1909" s="57" t="e">
        <f aca="false">INDEX(lava,MATCH(B1909,SumMonths,0),2)</f>
        <v>#N/A</v>
      </c>
    </row>
    <row r="1910" customFormat="false" ht="12.75" hidden="false" customHeight="false" outlineLevel="0" collapsed="false">
      <c r="A1910" s="57" t="e">
        <f aca="false">INDEX(BucketTable,MATCH(B1910,SumMonths,0),1)</f>
        <v>#N/A</v>
      </c>
      <c r="K1910" s="57" t="e">
        <f aca="false">INDEX(lava,MATCH(B1910,SumMonths,0),2)</f>
        <v>#N/A</v>
      </c>
    </row>
    <row r="1911" customFormat="false" ht="12.75" hidden="false" customHeight="false" outlineLevel="0" collapsed="false">
      <c r="A1911" s="57" t="e">
        <f aca="false">INDEX(BucketTable,MATCH(B1911,SumMonths,0),1)</f>
        <v>#N/A</v>
      </c>
      <c r="K1911" s="57" t="e">
        <f aca="false">INDEX(lava,MATCH(B1911,SumMonths,0),2)</f>
        <v>#N/A</v>
      </c>
    </row>
    <row r="1912" customFormat="false" ht="12.75" hidden="false" customHeight="false" outlineLevel="0" collapsed="false">
      <c r="A1912" s="57" t="e">
        <f aca="false">INDEX(BucketTable,MATCH(B1912,SumMonths,0),1)</f>
        <v>#N/A</v>
      </c>
      <c r="K1912" s="57" t="e">
        <f aca="false">INDEX(lava,MATCH(B1912,SumMonths,0),2)</f>
        <v>#N/A</v>
      </c>
    </row>
    <row r="1913" customFormat="false" ht="12.75" hidden="false" customHeight="false" outlineLevel="0" collapsed="false">
      <c r="A1913" s="57" t="e">
        <f aca="false">INDEX(BucketTable,MATCH(B1913,SumMonths,0),1)</f>
        <v>#N/A</v>
      </c>
      <c r="K1913" s="57" t="e">
        <f aca="false">INDEX(lava,MATCH(B1913,SumMonths,0),2)</f>
        <v>#N/A</v>
      </c>
    </row>
    <row r="1914" customFormat="false" ht="12.75" hidden="false" customHeight="false" outlineLevel="0" collapsed="false">
      <c r="A1914" s="57" t="e">
        <f aca="false">INDEX(BucketTable,MATCH(B1914,SumMonths,0),1)</f>
        <v>#N/A</v>
      </c>
      <c r="K1914" s="57" t="e">
        <f aca="false">INDEX(lava,MATCH(B1914,SumMonths,0),2)</f>
        <v>#N/A</v>
      </c>
    </row>
    <row r="1915" customFormat="false" ht="12.75" hidden="false" customHeight="false" outlineLevel="0" collapsed="false">
      <c r="A1915" s="57" t="e">
        <f aca="false">INDEX(BucketTable,MATCH(B1915,SumMonths,0),1)</f>
        <v>#N/A</v>
      </c>
      <c r="K1915" s="57" t="e">
        <f aca="false">INDEX(lava,MATCH(B1915,SumMonths,0),2)</f>
        <v>#N/A</v>
      </c>
    </row>
    <row r="1916" customFormat="false" ht="12.75" hidden="false" customHeight="false" outlineLevel="0" collapsed="false">
      <c r="A1916" s="57" t="e">
        <f aca="false">INDEX(BucketTable,MATCH(B1916,SumMonths,0),1)</f>
        <v>#N/A</v>
      </c>
      <c r="K1916" s="57" t="e">
        <f aca="false">INDEX(lava,MATCH(B1916,SumMonths,0),2)</f>
        <v>#N/A</v>
      </c>
    </row>
    <row r="1917" customFormat="false" ht="12.75" hidden="false" customHeight="false" outlineLevel="0" collapsed="false">
      <c r="A1917" s="57" t="e">
        <f aca="false">INDEX(BucketTable,MATCH(B1917,SumMonths,0),1)</f>
        <v>#N/A</v>
      </c>
      <c r="K1917" s="57" t="e">
        <f aca="false">INDEX(lava,MATCH(B1917,SumMonths,0),2)</f>
        <v>#N/A</v>
      </c>
    </row>
    <row r="1918" customFormat="false" ht="12.75" hidden="false" customHeight="false" outlineLevel="0" collapsed="false">
      <c r="A1918" s="57" t="e">
        <f aca="false">INDEX(BucketTable,MATCH(B1918,SumMonths,0),1)</f>
        <v>#N/A</v>
      </c>
      <c r="K1918" s="57" t="e">
        <f aca="false">INDEX(lava,MATCH(B1918,SumMonths,0),2)</f>
        <v>#N/A</v>
      </c>
    </row>
    <row r="1919" customFormat="false" ht="12.75" hidden="false" customHeight="false" outlineLevel="0" collapsed="false">
      <c r="A1919" s="57" t="e">
        <f aca="false">INDEX(BucketTable,MATCH(B1919,SumMonths,0),1)</f>
        <v>#N/A</v>
      </c>
      <c r="K1919" s="57" t="e">
        <f aca="false">INDEX(lava,MATCH(B1919,SumMonths,0),2)</f>
        <v>#N/A</v>
      </c>
    </row>
    <row r="1920" customFormat="false" ht="12.75" hidden="false" customHeight="false" outlineLevel="0" collapsed="false">
      <c r="A1920" s="57" t="e">
        <f aca="false">INDEX(BucketTable,MATCH(B1920,SumMonths,0),1)</f>
        <v>#N/A</v>
      </c>
      <c r="K1920" s="57" t="e">
        <f aca="false">INDEX(lava,MATCH(B1920,SumMonths,0),2)</f>
        <v>#N/A</v>
      </c>
    </row>
    <row r="1921" customFormat="false" ht="12.75" hidden="false" customHeight="false" outlineLevel="0" collapsed="false">
      <c r="A1921" s="57" t="e">
        <f aca="false">INDEX(BucketTable,MATCH(B1921,SumMonths,0),1)</f>
        <v>#N/A</v>
      </c>
      <c r="K1921" s="57" t="e">
        <f aca="false">INDEX(lava,MATCH(B1921,SumMonths,0),2)</f>
        <v>#N/A</v>
      </c>
    </row>
    <row r="1922" customFormat="false" ht="12.75" hidden="false" customHeight="false" outlineLevel="0" collapsed="false">
      <c r="A1922" s="57" t="e">
        <f aca="false">INDEX(BucketTable,MATCH(B1922,SumMonths,0),1)</f>
        <v>#N/A</v>
      </c>
      <c r="K1922" s="57" t="e">
        <f aca="false">INDEX(lava,MATCH(B1922,SumMonths,0),2)</f>
        <v>#N/A</v>
      </c>
    </row>
    <row r="1923" customFormat="false" ht="12.75" hidden="false" customHeight="false" outlineLevel="0" collapsed="false">
      <c r="A1923" s="57" t="e">
        <f aca="false">INDEX(BucketTable,MATCH(B1923,SumMonths,0),1)</f>
        <v>#N/A</v>
      </c>
      <c r="K1923" s="57" t="e">
        <f aca="false">INDEX(lava,MATCH(B1923,SumMonths,0),2)</f>
        <v>#N/A</v>
      </c>
    </row>
    <row r="1924" customFormat="false" ht="12.75" hidden="false" customHeight="false" outlineLevel="0" collapsed="false">
      <c r="A1924" s="57" t="e">
        <f aca="false">INDEX(BucketTable,MATCH(B1924,SumMonths,0),1)</f>
        <v>#N/A</v>
      </c>
      <c r="K1924" s="57" t="e">
        <f aca="false">INDEX(lava,MATCH(B1924,SumMonths,0),2)</f>
        <v>#N/A</v>
      </c>
    </row>
    <row r="1925" customFormat="false" ht="12.75" hidden="false" customHeight="false" outlineLevel="0" collapsed="false">
      <c r="A1925" s="57" t="e">
        <f aca="false">INDEX(BucketTable,MATCH(B1925,SumMonths,0),1)</f>
        <v>#N/A</v>
      </c>
      <c r="K1925" s="57" t="e">
        <f aca="false">INDEX(lava,MATCH(B1925,SumMonths,0),2)</f>
        <v>#N/A</v>
      </c>
    </row>
    <row r="1926" customFormat="false" ht="12.75" hidden="false" customHeight="false" outlineLevel="0" collapsed="false">
      <c r="A1926" s="57" t="e">
        <f aca="false">INDEX(BucketTable,MATCH(B1926,SumMonths,0),1)</f>
        <v>#N/A</v>
      </c>
      <c r="K1926" s="57" t="e">
        <f aca="false">INDEX(lava,MATCH(B1926,SumMonths,0),2)</f>
        <v>#N/A</v>
      </c>
    </row>
    <row r="1927" customFormat="false" ht="12.75" hidden="false" customHeight="false" outlineLevel="0" collapsed="false">
      <c r="A1927" s="57" t="e">
        <f aca="false">INDEX(BucketTable,MATCH(B1927,SumMonths,0),1)</f>
        <v>#N/A</v>
      </c>
      <c r="K1927" s="57" t="e">
        <f aca="false">INDEX(lava,MATCH(B1927,SumMonths,0),2)</f>
        <v>#N/A</v>
      </c>
    </row>
    <row r="1928" customFormat="false" ht="12.75" hidden="false" customHeight="false" outlineLevel="0" collapsed="false">
      <c r="A1928" s="57" t="e">
        <f aca="false">INDEX(BucketTable,MATCH(B1928,SumMonths,0),1)</f>
        <v>#N/A</v>
      </c>
      <c r="K1928" s="57" t="e">
        <f aca="false">INDEX(lava,MATCH(B1928,SumMonths,0),2)</f>
        <v>#N/A</v>
      </c>
    </row>
    <row r="1929" customFormat="false" ht="12.75" hidden="false" customHeight="false" outlineLevel="0" collapsed="false">
      <c r="A1929" s="57" t="e">
        <f aca="false">INDEX(BucketTable,MATCH(B1929,SumMonths,0),1)</f>
        <v>#N/A</v>
      </c>
      <c r="K1929" s="57" t="e">
        <f aca="false">INDEX(lava,MATCH(B1929,SumMonths,0),2)</f>
        <v>#N/A</v>
      </c>
    </row>
    <row r="1930" customFormat="false" ht="12.75" hidden="false" customHeight="false" outlineLevel="0" collapsed="false">
      <c r="A1930" s="57" t="e">
        <f aca="false">INDEX(BucketTable,MATCH(B1930,SumMonths,0),1)</f>
        <v>#N/A</v>
      </c>
      <c r="K1930" s="57" t="e">
        <f aca="false">INDEX(lava,MATCH(B1930,SumMonths,0),2)</f>
        <v>#N/A</v>
      </c>
    </row>
    <row r="1931" customFormat="false" ht="12.75" hidden="false" customHeight="false" outlineLevel="0" collapsed="false">
      <c r="A1931" s="57" t="e">
        <f aca="false">INDEX(BucketTable,MATCH(B1931,SumMonths,0),1)</f>
        <v>#N/A</v>
      </c>
      <c r="K1931" s="57" t="e">
        <f aca="false">INDEX(lava,MATCH(B1931,SumMonths,0),2)</f>
        <v>#N/A</v>
      </c>
    </row>
    <row r="1932" customFormat="false" ht="12.75" hidden="false" customHeight="false" outlineLevel="0" collapsed="false">
      <c r="A1932" s="57" t="e">
        <f aca="false">INDEX(BucketTable,MATCH(B1932,SumMonths,0),1)</f>
        <v>#N/A</v>
      </c>
      <c r="K1932" s="57" t="e">
        <f aca="false">INDEX(lava,MATCH(B1932,SumMonths,0),2)</f>
        <v>#N/A</v>
      </c>
    </row>
    <row r="1933" customFormat="false" ht="12.75" hidden="false" customHeight="false" outlineLevel="0" collapsed="false">
      <c r="A1933" s="57" t="e">
        <f aca="false">INDEX(BucketTable,MATCH(B1933,SumMonths,0),1)</f>
        <v>#N/A</v>
      </c>
      <c r="K1933" s="57" t="e">
        <f aca="false">INDEX(lava,MATCH(B1933,SumMonths,0),2)</f>
        <v>#N/A</v>
      </c>
    </row>
    <row r="1934" customFormat="false" ht="12.75" hidden="false" customHeight="false" outlineLevel="0" collapsed="false">
      <c r="A1934" s="57" t="e">
        <f aca="false">INDEX(BucketTable,MATCH(B1934,SumMonths,0),1)</f>
        <v>#N/A</v>
      </c>
      <c r="K1934" s="57" t="e">
        <f aca="false">INDEX(lava,MATCH(B1934,SumMonths,0),2)</f>
        <v>#N/A</v>
      </c>
    </row>
    <row r="1935" customFormat="false" ht="12.75" hidden="false" customHeight="false" outlineLevel="0" collapsed="false">
      <c r="A1935" s="57" t="e">
        <f aca="false">INDEX(BucketTable,MATCH(B1935,SumMonths,0),1)</f>
        <v>#N/A</v>
      </c>
      <c r="K1935" s="57" t="e">
        <f aca="false">INDEX(lava,MATCH(B1935,SumMonths,0),2)</f>
        <v>#N/A</v>
      </c>
    </row>
    <row r="1936" customFormat="false" ht="12.75" hidden="false" customHeight="false" outlineLevel="0" collapsed="false">
      <c r="A1936" s="57" t="e">
        <f aca="false">INDEX(BucketTable,MATCH(B1936,SumMonths,0),1)</f>
        <v>#N/A</v>
      </c>
      <c r="K1936" s="57" t="e">
        <f aca="false">INDEX(lava,MATCH(B1936,SumMonths,0),2)</f>
        <v>#N/A</v>
      </c>
    </row>
    <row r="1937" customFormat="false" ht="12.75" hidden="false" customHeight="false" outlineLevel="0" collapsed="false">
      <c r="A1937" s="57" t="e">
        <f aca="false">INDEX(BucketTable,MATCH(B1937,SumMonths,0),1)</f>
        <v>#N/A</v>
      </c>
      <c r="K1937" s="57" t="e">
        <f aca="false">INDEX(lava,MATCH(B1937,SumMonths,0),2)</f>
        <v>#N/A</v>
      </c>
    </row>
    <row r="1938" customFormat="false" ht="12.75" hidden="false" customHeight="false" outlineLevel="0" collapsed="false">
      <c r="A1938" s="57" t="e">
        <f aca="false">INDEX(BucketTable,MATCH(B1938,SumMonths,0),1)</f>
        <v>#N/A</v>
      </c>
      <c r="K1938" s="57" t="e">
        <f aca="false">INDEX(lava,MATCH(B1938,SumMonths,0),2)</f>
        <v>#N/A</v>
      </c>
    </row>
    <row r="1939" customFormat="false" ht="12.75" hidden="false" customHeight="false" outlineLevel="0" collapsed="false">
      <c r="A1939" s="57" t="e">
        <f aca="false">INDEX(BucketTable,MATCH(B1939,SumMonths,0),1)</f>
        <v>#N/A</v>
      </c>
      <c r="K1939" s="57" t="e">
        <f aca="false">INDEX(lava,MATCH(B1939,SumMonths,0),2)</f>
        <v>#N/A</v>
      </c>
    </row>
    <row r="1940" customFormat="false" ht="12.75" hidden="false" customHeight="false" outlineLevel="0" collapsed="false">
      <c r="A1940" s="57" t="e">
        <f aca="false">INDEX(BucketTable,MATCH(B1940,SumMonths,0),1)</f>
        <v>#N/A</v>
      </c>
      <c r="K1940" s="57" t="e">
        <f aca="false">INDEX(lava,MATCH(B1940,SumMonths,0),2)</f>
        <v>#N/A</v>
      </c>
    </row>
    <row r="1941" customFormat="false" ht="12.75" hidden="false" customHeight="false" outlineLevel="0" collapsed="false">
      <c r="A1941" s="57" t="e">
        <f aca="false">INDEX(BucketTable,MATCH(B1941,SumMonths,0),1)</f>
        <v>#N/A</v>
      </c>
      <c r="K1941" s="57" t="e">
        <f aca="false">INDEX(lava,MATCH(B1941,SumMonths,0),2)</f>
        <v>#N/A</v>
      </c>
    </row>
    <row r="1942" customFormat="false" ht="12.75" hidden="false" customHeight="false" outlineLevel="0" collapsed="false">
      <c r="A1942" s="57" t="e">
        <f aca="false">INDEX(BucketTable,MATCH(B1942,SumMonths,0),1)</f>
        <v>#N/A</v>
      </c>
      <c r="K1942" s="57" t="e">
        <f aca="false">INDEX(lava,MATCH(B1942,SumMonths,0),2)</f>
        <v>#N/A</v>
      </c>
    </row>
    <row r="1943" customFormat="false" ht="12.75" hidden="false" customHeight="false" outlineLevel="0" collapsed="false">
      <c r="A1943" s="57" t="e">
        <f aca="false">INDEX(BucketTable,MATCH(B1943,SumMonths,0),1)</f>
        <v>#N/A</v>
      </c>
      <c r="K1943" s="57" t="e">
        <f aca="false">INDEX(lava,MATCH(B1943,SumMonths,0),2)</f>
        <v>#N/A</v>
      </c>
    </row>
    <row r="1944" customFormat="false" ht="12.75" hidden="false" customHeight="false" outlineLevel="0" collapsed="false">
      <c r="A1944" s="57" t="e">
        <f aca="false">INDEX(BucketTable,MATCH(B1944,SumMonths,0),1)</f>
        <v>#N/A</v>
      </c>
      <c r="K1944" s="57" t="e">
        <f aca="false">INDEX(lava,MATCH(B1944,SumMonths,0),2)</f>
        <v>#N/A</v>
      </c>
    </row>
    <row r="1945" customFormat="false" ht="12.75" hidden="false" customHeight="false" outlineLevel="0" collapsed="false">
      <c r="A1945" s="57" t="e">
        <f aca="false">INDEX(BucketTable,MATCH(B1945,SumMonths,0),1)</f>
        <v>#N/A</v>
      </c>
      <c r="K1945" s="57" t="e">
        <f aca="false">INDEX(lava,MATCH(B1945,SumMonths,0),2)</f>
        <v>#N/A</v>
      </c>
    </row>
    <row r="1946" customFormat="false" ht="12.75" hidden="false" customHeight="false" outlineLevel="0" collapsed="false">
      <c r="A1946" s="57" t="e">
        <f aca="false">INDEX(BucketTable,MATCH(B1946,SumMonths,0),1)</f>
        <v>#N/A</v>
      </c>
      <c r="K1946" s="57" t="e">
        <f aca="false">INDEX(lava,MATCH(B1946,SumMonths,0),2)</f>
        <v>#N/A</v>
      </c>
    </row>
    <row r="1947" customFormat="false" ht="12.75" hidden="false" customHeight="false" outlineLevel="0" collapsed="false">
      <c r="A1947" s="57" t="e">
        <f aca="false">INDEX(BucketTable,MATCH(B1947,SumMonths,0),1)</f>
        <v>#N/A</v>
      </c>
      <c r="K1947" s="57" t="e">
        <f aca="false">INDEX(lava,MATCH(B1947,SumMonths,0),2)</f>
        <v>#N/A</v>
      </c>
    </row>
    <row r="1948" customFormat="false" ht="12.75" hidden="false" customHeight="false" outlineLevel="0" collapsed="false">
      <c r="A1948" s="57" t="e">
        <f aca="false">INDEX(BucketTable,MATCH(B1948,SumMonths,0),1)</f>
        <v>#N/A</v>
      </c>
      <c r="K1948" s="57" t="e">
        <f aca="false">INDEX(lava,MATCH(B1948,SumMonths,0),2)</f>
        <v>#N/A</v>
      </c>
    </row>
    <row r="1949" customFormat="false" ht="12.75" hidden="false" customHeight="false" outlineLevel="0" collapsed="false">
      <c r="A1949" s="57" t="e">
        <f aca="false">INDEX(BucketTable,MATCH(B1949,SumMonths,0),1)</f>
        <v>#N/A</v>
      </c>
      <c r="K1949" s="57" t="e">
        <f aca="false">INDEX(lava,MATCH(B1949,SumMonths,0),2)</f>
        <v>#N/A</v>
      </c>
    </row>
    <row r="1950" customFormat="false" ht="12.75" hidden="false" customHeight="false" outlineLevel="0" collapsed="false">
      <c r="A1950" s="57" t="e">
        <f aca="false">INDEX(BucketTable,MATCH(B1950,SumMonths,0),1)</f>
        <v>#N/A</v>
      </c>
      <c r="K1950" s="57" t="e">
        <f aca="false">INDEX(lava,MATCH(B1950,SumMonths,0),2)</f>
        <v>#N/A</v>
      </c>
    </row>
    <row r="1951" customFormat="false" ht="12.75" hidden="false" customHeight="false" outlineLevel="0" collapsed="false">
      <c r="A1951" s="57" t="e">
        <f aca="false">INDEX(BucketTable,MATCH(B1951,SumMonths,0),1)</f>
        <v>#N/A</v>
      </c>
      <c r="K1951" s="57" t="e">
        <f aca="false">INDEX(lava,MATCH(B1951,SumMonths,0),2)</f>
        <v>#N/A</v>
      </c>
    </row>
    <row r="1952" customFormat="false" ht="12.75" hidden="false" customHeight="false" outlineLevel="0" collapsed="false">
      <c r="A1952" s="57" t="e">
        <f aca="false">INDEX(BucketTable,MATCH(B1952,SumMonths,0),1)</f>
        <v>#N/A</v>
      </c>
      <c r="K1952" s="57" t="e">
        <f aca="false">INDEX(lava,MATCH(B1952,SumMonths,0),2)</f>
        <v>#N/A</v>
      </c>
    </row>
    <row r="1953" customFormat="false" ht="12.75" hidden="false" customHeight="false" outlineLevel="0" collapsed="false">
      <c r="A1953" s="57" t="e">
        <f aca="false">INDEX(BucketTable,MATCH(B1953,SumMonths,0),1)</f>
        <v>#N/A</v>
      </c>
      <c r="K1953" s="57" t="e">
        <f aca="false">INDEX(lava,MATCH(B1953,SumMonths,0),2)</f>
        <v>#N/A</v>
      </c>
    </row>
    <row r="1954" customFormat="false" ht="12.75" hidden="false" customHeight="false" outlineLevel="0" collapsed="false">
      <c r="A1954" s="57" t="e">
        <f aca="false">INDEX(BucketTable,MATCH(B1954,SumMonths,0),1)</f>
        <v>#N/A</v>
      </c>
      <c r="K1954" s="57" t="e">
        <f aca="false">INDEX(lava,MATCH(B1954,SumMonths,0),2)</f>
        <v>#N/A</v>
      </c>
    </row>
    <row r="1955" customFormat="false" ht="12.75" hidden="false" customHeight="false" outlineLevel="0" collapsed="false">
      <c r="A1955" s="57" t="e">
        <f aca="false">INDEX(BucketTable,MATCH(B1955,SumMonths,0),1)</f>
        <v>#N/A</v>
      </c>
      <c r="K1955" s="57" t="e">
        <f aca="false">INDEX(lava,MATCH(B1955,SumMonths,0),2)</f>
        <v>#N/A</v>
      </c>
    </row>
    <row r="1956" customFormat="false" ht="12.75" hidden="false" customHeight="false" outlineLevel="0" collapsed="false">
      <c r="A1956" s="57" t="e">
        <f aca="false">INDEX(BucketTable,MATCH(B1956,SumMonths,0),1)</f>
        <v>#N/A</v>
      </c>
      <c r="K1956" s="57" t="e">
        <f aca="false">INDEX(lava,MATCH(B1956,SumMonths,0),2)</f>
        <v>#N/A</v>
      </c>
    </row>
    <row r="1957" customFormat="false" ht="12.75" hidden="false" customHeight="false" outlineLevel="0" collapsed="false">
      <c r="A1957" s="57" t="e">
        <f aca="false">INDEX(BucketTable,MATCH(B1957,SumMonths,0),1)</f>
        <v>#N/A</v>
      </c>
      <c r="K1957" s="57" t="e">
        <f aca="false">INDEX(lava,MATCH(B1957,SumMonths,0),2)</f>
        <v>#N/A</v>
      </c>
    </row>
    <row r="1958" customFormat="false" ht="12.75" hidden="false" customHeight="false" outlineLevel="0" collapsed="false">
      <c r="A1958" s="57" t="e">
        <f aca="false">INDEX(BucketTable,MATCH(B1958,SumMonths,0),1)</f>
        <v>#N/A</v>
      </c>
      <c r="K1958" s="57" t="e">
        <f aca="false">INDEX(lava,MATCH(B1958,SumMonths,0),2)</f>
        <v>#N/A</v>
      </c>
    </row>
    <row r="1959" customFormat="false" ht="12.75" hidden="false" customHeight="false" outlineLevel="0" collapsed="false">
      <c r="A1959" s="57" t="e">
        <f aca="false">INDEX(BucketTable,MATCH(B1959,SumMonths,0),1)</f>
        <v>#N/A</v>
      </c>
      <c r="K1959" s="57" t="e">
        <f aca="false">INDEX(lava,MATCH(B1959,SumMonths,0),2)</f>
        <v>#N/A</v>
      </c>
    </row>
    <row r="1960" customFormat="false" ht="12.75" hidden="false" customHeight="false" outlineLevel="0" collapsed="false">
      <c r="A1960" s="57" t="e">
        <f aca="false">INDEX(BucketTable,MATCH(B1960,SumMonths,0),1)</f>
        <v>#N/A</v>
      </c>
      <c r="K1960" s="57" t="e">
        <f aca="false">INDEX(lava,MATCH(B1960,SumMonths,0),2)</f>
        <v>#N/A</v>
      </c>
    </row>
    <row r="1961" customFormat="false" ht="12.75" hidden="false" customHeight="false" outlineLevel="0" collapsed="false">
      <c r="A1961" s="57" t="e">
        <f aca="false">INDEX(BucketTable,MATCH(B1961,SumMonths,0),1)</f>
        <v>#N/A</v>
      </c>
      <c r="K1961" s="57" t="e">
        <f aca="false">INDEX(lava,MATCH(B1961,SumMonths,0),2)</f>
        <v>#N/A</v>
      </c>
    </row>
    <row r="1962" customFormat="false" ht="12.75" hidden="false" customHeight="false" outlineLevel="0" collapsed="false">
      <c r="A1962" s="57" t="e">
        <f aca="false">INDEX(BucketTable,MATCH(B1962,SumMonths,0),1)</f>
        <v>#N/A</v>
      </c>
      <c r="K1962" s="57" t="e">
        <f aca="false">INDEX(lava,MATCH(B1962,SumMonths,0),2)</f>
        <v>#N/A</v>
      </c>
    </row>
    <row r="1963" customFormat="false" ht="12.75" hidden="false" customHeight="false" outlineLevel="0" collapsed="false">
      <c r="A1963" s="57" t="e">
        <f aca="false">INDEX(BucketTable,MATCH(B1963,SumMonths,0),1)</f>
        <v>#N/A</v>
      </c>
      <c r="K1963" s="57" t="e">
        <f aca="false">INDEX(lava,MATCH(B1963,SumMonths,0),2)</f>
        <v>#N/A</v>
      </c>
    </row>
    <row r="1964" customFormat="false" ht="12.75" hidden="false" customHeight="false" outlineLevel="0" collapsed="false">
      <c r="A1964" s="57" t="e">
        <f aca="false">INDEX(BucketTable,MATCH(B1964,SumMonths,0),1)</f>
        <v>#N/A</v>
      </c>
      <c r="K1964" s="57" t="e">
        <f aca="false">INDEX(lava,MATCH(B1964,SumMonths,0),2)</f>
        <v>#N/A</v>
      </c>
    </row>
    <row r="1965" customFormat="false" ht="12.75" hidden="false" customHeight="false" outlineLevel="0" collapsed="false">
      <c r="A1965" s="57" t="e">
        <f aca="false">INDEX(BucketTable,MATCH(B1965,SumMonths,0),1)</f>
        <v>#N/A</v>
      </c>
      <c r="K1965" s="57" t="e">
        <f aca="false">INDEX(lava,MATCH(B1965,SumMonths,0),2)</f>
        <v>#N/A</v>
      </c>
    </row>
    <row r="1966" customFormat="false" ht="12.75" hidden="false" customHeight="false" outlineLevel="0" collapsed="false">
      <c r="A1966" s="57" t="e">
        <f aca="false">INDEX(BucketTable,MATCH(B1966,SumMonths,0),1)</f>
        <v>#N/A</v>
      </c>
      <c r="K1966" s="57" t="e">
        <f aca="false">INDEX(lava,MATCH(B1966,SumMonths,0),2)</f>
        <v>#N/A</v>
      </c>
    </row>
    <row r="1967" customFormat="false" ht="12.75" hidden="false" customHeight="false" outlineLevel="0" collapsed="false">
      <c r="A1967" s="57" t="e">
        <f aca="false">INDEX(BucketTable,MATCH(B1967,SumMonths,0),1)</f>
        <v>#N/A</v>
      </c>
      <c r="K1967" s="57" t="e">
        <f aca="false">INDEX(lava,MATCH(B1967,SumMonths,0),2)</f>
        <v>#N/A</v>
      </c>
    </row>
    <row r="1968" customFormat="false" ht="12.75" hidden="false" customHeight="false" outlineLevel="0" collapsed="false">
      <c r="A1968" s="57" t="e">
        <f aca="false">INDEX(BucketTable,MATCH(B1968,SumMonths,0),1)</f>
        <v>#N/A</v>
      </c>
      <c r="K1968" s="57" t="e">
        <f aca="false">INDEX(lava,MATCH(B1968,SumMonths,0),2)</f>
        <v>#N/A</v>
      </c>
    </row>
    <row r="1969" customFormat="false" ht="12.75" hidden="false" customHeight="false" outlineLevel="0" collapsed="false">
      <c r="A1969" s="57" t="e">
        <f aca="false">INDEX(BucketTable,MATCH(B1969,SumMonths,0),1)</f>
        <v>#N/A</v>
      </c>
      <c r="K1969" s="57" t="e">
        <f aca="false">INDEX(lava,MATCH(B1969,SumMonths,0),2)</f>
        <v>#N/A</v>
      </c>
    </row>
    <row r="1970" customFormat="false" ht="12.75" hidden="false" customHeight="false" outlineLevel="0" collapsed="false">
      <c r="A1970" s="57" t="e">
        <f aca="false">INDEX(BucketTable,MATCH(B1970,SumMonths,0),1)</f>
        <v>#N/A</v>
      </c>
      <c r="K1970" s="57" t="e">
        <f aca="false">INDEX(lava,MATCH(B1970,SumMonths,0),2)</f>
        <v>#N/A</v>
      </c>
    </row>
    <row r="1971" customFormat="false" ht="12.75" hidden="false" customHeight="false" outlineLevel="0" collapsed="false">
      <c r="A1971" s="57" t="e">
        <f aca="false">INDEX(BucketTable,MATCH(B1971,SumMonths,0),1)</f>
        <v>#N/A</v>
      </c>
      <c r="K1971" s="57" t="e">
        <f aca="false">INDEX(lava,MATCH(B1971,SumMonths,0),2)</f>
        <v>#N/A</v>
      </c>
    </row>
    <row r="1972" customFormat="false" ht="12.75" hidden="false" customHeight="false" outlineLevel="0" collapsed="false">
      <c r="A1972" s="57" t="e">
        <f aca="false">INDEX(BucketTable,MATCH(B1972,SumMonths,0),1)</f>
        <v>#N/A</v>
      </c>
      <c r="K1972" s="57" t="e">
        <f aca="false">INDEX(lava,MATCH(B1972,SumMonths,0),2)</f>
        <v>#N/A</v>
      </c>
    </row>
    <row r="1973" customFormat="false" ht="12.75" hidden="false" customHeight="false" outlineLevel="0" collapsed="false">
      <c r="A1973" s="57" t="e">
        <f aca="false">INDEX(BucketTable,MATCH(B1973,SumMonths,0),1)</f>
        <v>#N/A</v>
      </c>
      <c r="K1973" s="57" t="e">
        <f aca="false">INDEX(lava,MATCH(B1973,SumMonths,0),2)</f>
        <v>#N/A</v>
      </c>
    </row>
    <row r="1974" customFormat="false" ht="12.75" hidden="false" customHeight="false" outlineLevel="0" collapsed="false">
      <c r="A1974" s="57" t="e">
        <f aca="false">INDEX(BucketTable,MATCH(B1974,SumMonths,0),1)</f>
        <v>#N/A</v>
      </c>
      <c r="K1974" s="57" t="e">
        <f aca="false">INDEX(lava,MATCH(B1974,SumMonths,0),2)</f>
        <v>#N/A</v>
      </c>
    </row>
    <row r="1975" customFormat="false" ht="12.75" hidden="false" customHeight="false" outlineLevel="0" collapsed="false">
      <c r="A1975" s="57" t="e">
        <f aca="false">INDEX(BucketTable,MATCH(B1975,SumMonths,0),1)</f>
        <v>#N/A</v>
      </c>
      <c r="K1975" s="57" t="e">
        <f aca="false">INDEX(lava,MATCH(B1975,SumMonths,0),2)</f>
        <v>#N/A</v>
      </c>
    </row>
    <row r="1976" customFormat="false" ht="12.75" hidden="false" customHeight="false" outlineLevel="0" collapsed="false">
      <c r="A1976" s="57" t="e">
        <f aca="false">INDEX(BucketTable,MATCH(B1976,SumMonths,0),1)</f>
        <v>#N/A</v>
      </c>
      <c r="K1976" s="57" t="e">
        <f aca="false">INDEX(lava,MATCH(B1976,SumMonths,0),2)</f>
        <v>#N/A</v>
      </c>
    </row>
    <row r="1977" customFormat="false" ht="12.75" hidden="false" customHeight="false" outlineLevel="0" collapsed="false">
      <c r="A1977" s="57" t="e">
        <f aca="false">INDEX(BucketTable,MATCH(B1977,SumMonths,0),1)</f>
        <v>#N/A</v>
      </c>
      <c r="K1977" s="57" t="e">
        <f aca="false">INDEX(lava,MATCH(B1977,SumMonths,0),2)</f>
        <v>#N/A</v>
      </c>
    </row>
    <row r="1978" customFormat="false" ht="12.75" hidden="false" customHeight="false" outlineLevel="0" collapsed="false">
      <c r="A1978" s="57" t="e">
        <f aca="false">INDEX(BucketTable,MATCH(B1978,SumMonths,0),1)</f>
        <v>#N/A</v>
      </c>
      <c r="K1978" s="57" t="e">
        <f aca="false">INDEX(lava,MATCH(B1978,SumMonths,0),2)</f>
        <v>#N/A</v>
      </c>
    </row>
    <row r="1979" customFormat="false" ht="12.75" hidden="false" customHeight="false" outlineLevel="0" collapsed="false">
      <c r="A1979" s="57" t="e">
        <f aca="false">INDEX(BucketTable,MATCH(B1979,SumMonths,0),1)</f>
        <v>#N/A</v>
      </c>
      <c r="K1979" s="57" t="e">
        <f aca="false">INDEX(lava,MATCH(B1979,SumMonths,0),2)</f>
        <v>#N/A</v>
      </c>
    </row>
    <row r="1980" customFormat="false" ht="12.75" hidden="false" customHeight="false" outlineLevel="0" collapsed="false">
      <c r="A1980" s="57" t="e">
        <f aca="false">INDEX(BucketTable,MATCH(B1980,SumMonths,0),1)</f>
        <v>#N/A</v>
      </c>
      <c r="K1980" s="57" t="e">
        <f aca="false">INDEX(lava,MATCH(B1980,SumMonths,0),2)</f>
        <v>#N/A</v>
      </c>
    </row>
    <row r="1981" customFormat="false" ht="12.75" hidden="false" customHeight="false" outlineLevel="0" collapsed="false">
      <c r="A1981" s="57" t="e">
        <f aca="false">INDEX(BucketTable,MATCH(B1981,SumMonths,0),1)</f>
        <v>#N/A</v>
      </c>
      <c r="K1981" s="57" t="e">
        <f aca="false">INDEX(lava,MATCH(B1981,SumMonths,0),2)</f>
        <v>#N/A</v>
      </c>
    </row>
    <row r="1982" customFormat="false" ht="12.75" hidden="false" customHeight="false" outlineLevel="0" collapsed="false">
      <c r="A1982" s="57" t="e">
        <f aca="false">INDEX(BucketTable,MATCH(B1982,SumMonths,0),1)</f>
        <v>#N/A</v>
      </c>
      <c r="K1982" s="57" t="e">
        <f aca="false">INDEX(lava,MATCH(B1982,SumMonths,0),2)</f>
        <v>#N/A</v>
      </c>
    </row>
    <row r="1983" customFormat="false" ht="12.75" hidden="false" customHeight="false" outlineLevel="0" collapsed="false">
      <c r="A1983" s="57" t="e">
        <f aca="false">INDEX(BucketTable,MATCH(B1983,SumMonths,0),1)</f>
        <v>#N/A</v>
      </c>
      <c r="K1983" s="57" t="e">
        <f aca="false">INDEX(lava,MATCH(B1983,SumMonths,0),2)</f>
        <v>#N/A</v>
      </c>
    </row>
    <row r="1984" customFormat="false" ht="12.75" hidden="false" customHeight="false" outlineLevel="0" collapsed="false">
      <c r="A1984" s="57" t="e">
        <f aca="false">INDEX(BucketTable,MATCH(B1984,SumMonths,0),1)</f>
        <v>#N/A</v>
      </c>
      <c r="K1984" s="57" t="e">
        <f aca="false">INDEX(lava,MATCH(B1984,SumMonths,0),2)</f>
        <v>#N/A</v>
      </c>
    </row>
    <row r="1985" customFormat="false" ht="12.75" hidden="false" customHeight="false" outlineLevel="0" collapsed="false">
      <c r="A1985" s="57" t="e">
        <f aca="false">INDEX(BucketTable,MATCH(B1985,SumMonths,0),1)</f>
        <v>#N/A</v>
      </c>
      <c r="K1985" s="57" t="e">
        <f aca="false">INDEX(lava,MATCH(B1985,SumMonths,0),2)</f>
        <v>#N/A</v>
      </c>
    </row>
    <row r="1986" customFormat="false" ht="12.75" hidden="false" customHeight="false" outlineLevel="0" collapsed="false">
      <c r="A1986" s="57" t="e">
        <f aca="false">INDEX(BucketTable,MATCH(B1986,SumMonths,0),1)</f>
        <v>#N/A</v>
      </c>
      <c r="K1986" s="57" t="e">
        <f aca="false">INDEX(lava,MATCH(B1986,SumMonths,0),2)</f>
        <v>#N/A</v>
      </c>
    </row>
    <row r="1987" customFormat="false" ht="12.75" hidden="false" customHeight="false" outlineLevel="0" collapsed="false">
      <c r="A1987" s="57" t="e">
        <f aca="false">INDEX(BucketTable,MATCH(B1987,SumMonths,0),1)</f>
        <v>#N/A</v>
      </c>
      <c r="K1987" s="57" t="e">
        <f aca="false">INDEX(lava,MATCH(B1987,SumMonths,0),2)</f>
        <v>#N/A</v>
      </c>
    </row>
    <row r="1988" customFormat="false" ht="12.75" hidden="false" customHeight="false" outlineLevel="0" collapsed="false">
      <c r="A1988" s="57" t="e">
        <f aca="false">INDEX(BucketTable,MATCH(B1988,SumMonths,0),1)</f>
        <v>#N/A</v>
      </c>
      <c r="K1988" s="57" t="e">
        <f aca="false">INDEX(lava,MATCH(B1988,SumMonths,0),2)</f>
        <v>#N/A</v>
      </c>
    </row>
    <row r="1989" customFormat="false" ht="12.75" hidden="false" customHeight="false" outlineLevel="0" collapsed="false">
      <c r="A1989" s="57" t="e">
        <f aca="false">INDEX(BucketTable,MATCH(B1989,SumMonths,0),1)</f>
        <v>#N/A</v>
      </c>
      <c r="K1989" s="57" t="e">
        <f aca="false">INDEX(lava,MATCH(B1989,SumMonths,0),2)</f>
        <v>#N/A</v>
      </c>
    </row>
    <row r="1990" customFormat="false" ht="12.75" hidden="false" customHeight="false" outlineLevel="0" collapsed="false">
      <c r="A1990" s="57" t="e">
        <f aca="false">INDEX(BucketTable,MATCH(B1990,SumMonths,0),1)</f>
        <v>#N/A</v>
      </c>
      <c r="K1990" s="57" t="e">
        <f aca="false">INDEX(lava,MATCH(B1990,SumMonths,0),2)</f>
        <v>#N/A</v>
      </c>
    </row>
    <row r="1991" customFormat="false" ht="12.75" hidden="false" customHeight="false" outlineLevel="0" collapsed="false">
      <c r="A1991" s="57" t="e">
        <f aca="false">INDEX(BucketTable,MATCH(B1991,SumMonths,0),1)</f>
        <v>#N/A</v>
      </c>
      <c r="K1991" s="57" t="e">
        <f aca="false">INDEX(lava,MATCH(B1991,SumMonths,0),2)</f>
        <v>#N/A</v>
      </c>
    </row>
    <row r="1992" customFormat="false" ht="12.75" hidden="false" customHeight="false" outlineLevel="0" collapsed="false">
      <c r="A1992" s="57" t="e">
        <f aca="false">INDEX(BucketTable,MATCH(B1992,SumMonths,0),1)</f>
        <v>#N/A</v>
      </c>
      <c r="K1992" s="57" t="e">
        <f aca="false">INDEX(lava,MATCH(B1992,SumMonths,0),2)</f>
        <v>#N/A</v>
      </c>
    </row>
    <row r="1993" customFormat="false" ht="12.75" hidden="false" customHeight="false" outlineLevel="0" collapsed="false">
      <c r="A1993" s="57" t="e">
        <f aca="false">INDEX(BucketTable,MATCH(B1993,SumMonths,0),1)</f>
        <v>#N/A</v>
      </c>
      <c r="K1993" s="57" t="e">
        <f aca="false">INDEX(lava,MATCH(B1993,SumMonths,0),2)</f>
        <v>#N/A</v>
      </c>
    </row>
    <row r="1994" customFormat="false" ht="12.75" hidden="false" customHeight="false" outlineLevel="0" collapsed="false">
      <c r="A1994" s="57" t="e">
        <f aca="false">INDEX(BucketTable,MATCH(B1994,SumMonths,0),1)</f>
        <v>#N/A</v>
      </c>
      <c r="K1994" s="57" t="e">
        <f aca="false">INDEX(lava,MATCH(B1994,SumMonths,0),2)</f>
        <v>#N/A</v>
      </c>
    </row>
    <row r="1995" customFormat="false" ht="12.75" hidden="false" customHeight="false" outlineLevel="0" collapsed="false">
      <c r="A1995" s="57" t="e">
        <f aca="false">INDEX(BucketTable,MATCH(B1995,SumMonths,0),1)</f>
        <v>#N/A</v>
      </c>
      <c r="K1995" s="57" t="e">
        <f aca="false">INDEX(lava,MATCH(B1995,SumMonths,0),2)</f>
        <v>#N/A</v>
      </c>
    </row>
    <row r="1996" customFormat="false" ht="12.75" hidden="false" customHeight="false" outlineLevel="0" collapsed="false">
      <c r="A1996" s="57" t="e">
        <f aca="false">INDEX(BucketTable,MATCH(B1996,SumMonths,0),1)</f>
        <v>#N/A</v>
      </c>
      <c r="K1996" s="57" t="e">
        <f aca="false">INDEX(lava,MATCH(B1996,SumMonths,0),2)</f>
        <v>#N/A</v>
      </c>
    </row>
    <row r="1997" customFormat="false" ht="12.75" hidden="false" customHeight="false" outlineLevel="0" collapsed="false">
      <c r="A1997" s="57" t="e">
        <f aca="false">INDEX(BucketTable,MATCH(B1997,SumMonths,0),1)</f>
        <v>#N/A</v>
      </c>
      <c r="K1997" s="57" t="e">
        <f aca="false">INDEX(lava,MATCH(B1997,SumMonths,0),2)</f>
        <v>#N/A</v>
      </c>
    </row>
    <row r="1998" customFormat="false" ht="12.75" hidden="false" customHeight="false" outlineLevel="0" collapsed="false">
      <c r="A1998" s="57" t="e">
        <f aca="false">INDEX(BucketTable,MATCH(B1998,SumMonths,0),1)</f>
        <v>#N/A</v>
      </c>
      <c r="K1998" s="57" t="e">
        <f aca="false">INDEX(lava,MATCH(B1998,SumMonths,0),2)</f>
        <v>#N/A</v>
      </c>
    </row>
    <row r="1999" customFormat="false" ht="12.75" hidden="false" customHeight="false" outlineLevel="0" collapsed="false">
      <c r="A1999" s="57" t="e">
        <f aca="false">INDEX(BucketTable,MATCH(B1999,SumMonths,0),1)</f>
        <v>#N/A</v>
      </c>
      <c r="K1999" s="57" t="e">
        <f aca="false">INDEX(lava,MATCH(B1999,SumMonths,0),2)</f>
        <v>#N/A</v>
      </c>
    </row>
    <row r="2000" customFormat="false" ht="12.75" hidden="false" customHeight="false" outlineLevel="0" collapsed="false">
      <c r="A2000" s="57" t="e">
        <f aca="false">INDEX(BucketTable,MATCH(B2000,SumMonths,0),1)</f>
        <v>#N/A</v>
      </c>
      <c r="K2000" s="57" t="e">
        <f aca="false">INDEX(lava,MATCH(B2000,SumMonths,0),2)</f>
        <v>#N/A</v>
      </c>
    </row>
    <row r="2001" customFormat="false" ht="12.75" hidden="false" customHeight="false" outlineLevel="0" collapsed="false">
      <c r="A2001" s="57" t="e">
        <f aca="false">INDEX(BucketTable,MATCH(B2001,SumMonths,0),1)</f>
        <v>#N/A</v>
      </c>
      <c r="K2001" s="57" t="e">
        <f aca="false">INDEX(lava,MATCH(B2001,SumMonths,0),2)</f>
        <v>#N/A</v>
      </c>
    </row>
    <row r="2002" customFormat="false" ht="12.75" hidden="false" customHeight="false" outlineLevel="0" collapsed="false">
      <c r="A2002" s="57" t="e">
        <f aca="false">INDEX(BucketTable,MATCH(B2002,SumMonths,0),1)</f>
        <v>#N/A</v>
      </c>
      <c r="K2002" s="57" t="e">
        <f aca="false">INDEX(lava,MATCH(B2002,SumMonths,0),2)</f>
        <v>#N/A</v>
      </c>
    </row>
    <row r="2003" customFormat="false" ht="12.75" hidden="false" customHeight="false" outlineLevel="0" collapsed="false">
      <c r="A2003" s="57" t="e">
        <f aca="false">INDEX(BucketTable,MATCH(B2003,SumMonths,0),1)</f>
        <v>#N/A</v>
      </c>
      <c r="K2003" s="57" t="e">
        <f aca="false">INDEX(lava,MATCH(B2003,SumMonths,0),2)</f>
        <v>#N/A</v>
      </c>
    </row>
    <row r="2004" customFormat="false" ht="12.75" hidden="false" customHeight="false" outlineLevel="0" collapsed="false">
      <c r="A2004" s="57" t="e">
        <f aca="false">INDEX(BucketTable,MATCH(B2004,SumMonths,0),1)</f>
        <v>#N/A</v>
      </c>
      <c r="K2004" s="57" t="e">
        <f aca="false">INDEX(lava,MATCH(B2004,SumMonths,0),2)</f>
        <v>#N/A</v>
      </c>
    </row>
    <row r="2005" customFormat="false" ht="12.75" hidden="false" customHeight="false" outlineLevel="0" collapsed="false">
      <c r="A2005" s="57" t="e">
        <f aca="false">INDEX(BucketTable,MATCH(B2005,SumMonths,0),1)</f>
        <v>#N/A</v>
      </c>
      <c r="K2005" s="57" t="e">
        <f aca="false">INDEX(lava,MATCH(B2005,SumMonths,0),2)</f>
        <v>#N/A</v>
      </c>
    </row>
    <row r="2006" customFormat="false" ht="12.75" hidden="false" customHeight="false" outlineLevel="0" collapsed="false">
      <c r="A2006" s="57" t="e">
        <f aca="false">INDEX(BucketTable,MATCH(B2006,SumMonths,0),1)</f>
        <v>#N/A</v>
      </c>
      <c r="K2006" s="57" t="e">
        <f aca="false">INDEX(lava,MATCH(B2006,SumMonths,0),2)</f>
        <v>#N/A</v>
      </c>
    </row>
    <row r="2007" customFormat="false" ht="12.75" hidden="false" customHeight="false" outlineLevel="0" collapsed="false">
      <c r="A2007" s="57" t="e">
        <f aca="false">INDEX(BucketTable,MATCH(B2007,SumMonths,0),1)</f>
        <v>#N/A</v>
      </c>
      <c r="K2007" s="57" t="e">
        <f aca="false">INDEX(lava,MATCH(B2007,SumMonths,0),2)</f>
        <v>#N/A</v>
      </c>
    </row>
    <row r="2008" customFormat="false" ht="12.75" hidden="false" customHeight="false" outlineLevel="0" collapsed="false">
      <c r="A2008" s="57" t="e">
        <f aca="false">INDEX(BucketTable,MATCH(B2008,SumMonths,0),1)</f>
        <v>#N/A</v>
      </c>
      <c r="K2008" s="57" t="e">
        <f aca="false">INDEX(lava,MATCH(B2008,SumMonths,0),2)</f>
        <v>#N/A</v>
      </c>
    </row>
    <row r="2009" customFormat="false" ht="12.75" hidden="false" customHeight="false" outlineLevel="0" collapsed="false">
      <c r="A2009" s="57" t="e">
        <f aca="false">INDEX(BucketTable,MATCH(B2009,SumMonths,0),1)</f>
        <v>#N/A</v>
      </c>
      <c r="K2009" s="57" t="e">
        <f aca="false">INDEX(lava,MATCH(B2009,SumMonths,0),2)</f>
        <v>#N/A</v>
      </c>
    </row>
    <row r="2010" customFormat="false" ht="12.75" hidden="false" customHeight="false" outlineLevel="0" collapsed="false">
      <c r="A2010" s="57" t="e">
        <f aca="false">INDEX(BucketTable,MATCH(B2010,SumMonths,0),1)</f>
        <v>#N/A</v>
      </c>
      <c r="K2010" s="57" t="e">
        <f aca="false">INDEX(lava,MATCH(B2010,SumMonths,0),2)</f>
        <v>#N/A</v>
      </c>
    </row>
    <row r="2011" customFormat="false" ht="12.75" hidden="false" customHeight="false" outlineLevel="0" collapsed="false">
      <c r="A2011" s="57" t="e">
        <f aca="false">INDEX(BucketTable,MATCH(B2011,SumMonths,0),1)</f>
        <v>#N/A</v>
      </c>
      <c r="K2011" s="57" t="e">
        <f aca="false">INDEX(lava,MATCH(B2011,SumMonths,0),2)</f>
        <v>#N/A</v>
      </c>
    </row>
    <row r="2012" customFormat="false" ht="12.75" hidden="false" customHeight="false" outlineLevel="0" collapsed="false">
      <c r="A2012" s="57" t="e">
        <f aca="false">INDEX(BucketTable,MATCH(B2012,SumMonths,0),1)</f>
        <v>#N/A</v>
      </c>
      <c r="K2012" s="57" t="e">
        <f aca="false">INDEX(lava,MATCH(B2012,SumMonths,0),2)</f>
        <v>#N/A</v>
      </c>
    </row>
    <row r="2013" customFormat="false" ht="12.75" hidden="false" customHeight="false" outlineLevel="0" collapsed="false">
      <c r="A2013" s="57" t="e">
        <f aca="false">INDEX(BucketTable,MATCH(B2013,SumMonths,0),1)</f>
        <v>#N/A</v>
      </c>
      <c r="K2013" s="57" t="e">
        <f aca="false">INDEX(lava,MATCH(B2013,SumMonths,0),2)</f>
        <v>#N/A</v>
      </c>
    </row>
    <row r="2014" customFormat="false" ht="12.75" hidden="false" customHeight="false" outlineLevel="0" collapsed="false">
      <c r="A2014" s="57" t="e">
        <f aca="false">INDEX(BucketTable,MATCH(B2014,SumMonths,0),1)</f>
        <v>#N/A</v>
      </c>
      <c r="K2014" s="57" t="e">
        <f aca="false">INDEX(lava,MATCH(B2014,SumMonths,0),2)</f>
        <v>#N/A</v>
      </c>
    </row>
    <row r="2015" customFormat="false" ht="12.75" hidden="false" customHeight="false" outlineLevel="0" collapsed="false">
      <c r="A2015" s="57" t="e">
        <f aca="false">INDEX(BucketTable,MATCH(B2015,SumMonths,0),1)</f>
        <v>#N/A</v>
      </c>
      <c r="K2015" s="57" t="e">
        <f aca="false">INDEX(lava,MATCH(B2015,SumMonths,0),2)</f>
        <v>#N/A</v>
      </c>
    </row>
    <row r="2016" customFormat="false" ht="12.75" hidden="false" customHeight="false" outlineLevel="0" collapsed="false">
      <c r="A2016" s="57" t="e">
        <f aca="false">INDEX(BucketTable,MATCH(B2016,SumMonths,0),1)</f>
        <v>#N/A</v>
      </c>
      <c r="K2016" s="57" t="e">
        <f aca="false">INDEX(lava,MATCH(B2016,SumMonths,0),2)</f>
        <v>#N/A</v>
      </c>
    </row>
    <row r="2017" customFormat="false" ht="12.75" hidden="false" customHeight="false" outlineLevel="0" collapsed="false">
      <c r="A2017" s="57" t="e">
        <f aca="false">INDEX(BucketTable,MATCH(B2017,SumMonths,0),1)</f>
        <v>#N/A</v>
      </c>
      <c r="K2017" s="57" t="e">
        <f aca="false">INDEX(lava,MATCH(B2017,SumMonths,0),2)</f>
        <v>#N/A</v>
      </c>
    </row>
    <row r="2018" customFormat="false" ht="12.75" hidden="false" customHeight="false" outlineLevel="0" collapsed="false">
      <c r="A2018" s="57" t="e">
        <f aca="false">INDEX(BucketTable,MATCH(B2018,SumMonths,0),1)</f>
        <v>#N/A</v>
      </c>
      <c r="K2018" s="57" t="e">
        <f aca="false">INDEX(lava,MATCH(B2018,SumMonths,0),2)</f>
        <v>#N/A</v>
      </c>
    </row>
    <row r="2019" customFormat="false" ht="12.75" hidden="false" customHeight="false" outlineLevel="0" collapsed="false">
      <c r="A2019" s="57" t="e">
        <f aca="false">INDEX(BucketTable,MATCH(B2019,SumMonths,0),1)</f>
        <v>#N/A</v>
      </c>
      <c r="K2019" s="57" t="e">
        <f aca="false">INDEX(lava,MATCH(B2019,SumMonths,0),2)</f>
        <v>#N/A</v>
      </c>
    </row>
    <row r="2020" customFormat="false" ht="12.75" hidden="false" customHeight="false" outlineLevel="0" collapsed="false">
      <c r="A2020" s="57" t="e">
        <f aca="false">INDEX(BucketTable,MATCH(B2020,SumMonths,0),1)</f>
        <v>#N/A</v>
      </c>
      <c r="K2020" s="57" t="e">
        <f aca="false">INDEX(lava,MATCH(B2020,SumMonths,0),2)</f>
        <v>#N/A</v>
      </c>
    </row>
    <row r="2021" customFormat="false" ht="12.75" hidden="false" customHeight="false" outlineLevel="0" collapsed="false">
      <c r="A2021" s="57" t="e">
        <f aca="false">INDEX(BucketTable,MATCH(B2021,SumMonths,0),1)</f>
        <v>#N/A</v>
      </c>
      <c r="K2021" s="57" t="e">
        <f aca="false">INDEX(lava,MATCH(B2021,SumMonths,0),2)</f>
        <v>#N/A</v>
      </c>
    </row>
    <row r="2022" customFormat="false" ht="12.75" hidden="false" customHeight="false" outlineLevel="0" collapsed="false">
      <c r="A2022" s="57" t="e">
        <f aca="false">INDEX(BucketTable,MATCH(B2022,SumMonths,0),1)</f>
        <v>#N/A</v>
      </c>
      <c r="K2022" s="57" t="e">
        <f aca="false">INDEX(lava,MATCH(B2022,SumMonths,0),2)</f>
        <v>#N/A</v>
      </c>
    </row>
    <row r="2023" customFormat="false" ht="12.75" hidden="false" customHeight="false" outlineLevel="0" collapsed="false">
      <c r="A2023" s="57" t="e">
        <f aca="false">INDEX(BucketTable,MATCH(B2023,SumMonths,0),1)</f>
        <v>#N/A</v>
      </c>
      <c r="K2023" s="57" t="e">
        <f aca="false">INDEX(lava,MATCH(B2023,SumMonths,0),2)</f>
        <v>#N/A</v>
      </c>
    </row>
    <row r="2024" customFormat="false" ht="12.75" hidden="false" customHeight="false" outlineLevel="0" collapsed="false">
      <c r="A2024" s="57" t="e">
        <f aca="false">INDEX(BucketTable,MATCH(B2024,SumMonths,0),1)</f>
        <v>#N/A</v>
      </c>
      <c r="K2024" s="57" t="e">
        <f aca="false">INDEX(lava,MATCH(B2024,SumMonths,0),2)</f>
        <v>#N/A</v>
      </c>
    </row>
    <row r="2025" customFormat="false" ht="12.75" hidden="false" customHeight="false" outlineLevel="0" collapsed="false">
      <c r="A2025" s="57" t="e">
        <f aca="false">INDEX(BucketTable,MATCH(B2025,SumMonths,0),1)</f>
        <v>#N/A</v>
      </c>
      <c r="K2025" s="57" t="e">
        <f aca="false">INDEX(lava,MATCH(B2025,SumMonths,0),2)</f>
        <v>#N/A</v>
      </c>
    </row>
    <row r="2026" customFormat="false" ht="12.75" hidden="false" customHeight="false" outlineLevel="0" collapsed="false">
      <c r="A2026" s="57" t="e">
        <f aca="false">INDEX(BucketTable,MATCH(B2026,SumMonths,0),1)</f>
        <v>#N/A</v>
      </c>
      <c r="K2026" s="57" t="e">
        <f aca="false">INDEX(lava,MATCH(B2026,SumMonths,0),2)</f>
        <v>#N/A</v>
      </c>
    </row>
    <row r="2027" customFormat="false" ht="12.75" hidden="false" customHeight="false" outlineLevel="0" collapsed="false">
      <c r="A2027" s="57" t="e">
        <f aca="false">INDEX(BucketTable,MATCH(B2027,SumMonths,0),1)</f>
        <v>#N/A</v>
      </c>
      <c r="K2027" s="57" t="e">
        <f aca="false">INDEX(lava,MATCH(B2027,SumMonths,0),2)</f>
        <v>#N/A</v>
      </c>
    </row>
    <row r="2028" customFormat="false" ht="12.75" hidden="false" customHeight="false" outlineLevel="0" collapsed="false">
      <c r="A2028" s="57" t="e">
        <f aca="false">INDEX(BucketTable,MATCH(B2028,SumMonths,0),1)</f>
        <v>#N/A</v>
      </c>
      <c r="K2028" s="57" t="e">
        <f aca="false">INDEX(lava,MATCH(B2028,SumMonths,0),2)</f>
        <v>#N/A</v>
      </c>
    </row>
    <row r="2029" customFormat="false" ht="12.75" hidden="false" customHeight="false" outlineLevel="0" collapsed="false">
      <c r="A2029" s="57" t="e">
        <f aca="false">INDEX(BucketTable,MATCH(B2029,SumMonths,0),1)</f>
        <v>#N/A</v>
      </c>
      <c r="K2029" s="57" t="e">
        <f aca="false">INDEX(lava,MATCH(B2029,SumMonths,0),2)</f>
        <v>#N/A</v>
      </c>
    </row>
    <row r="2030" customFormat="false" ht="12.75" hidden="false" customHeight="false" outlineLevel="0" collapsed="false">
      <c r="A2030" s="57" t="e">
        <f aca="false">INDEX(BucketTable,MATCH(B2030,SumMonths,0),1)</f>
        <v>#N/A</v>
      </c>
      <c r="K2030" s="57" t="e">
        <f aca="false">INDEX(lava,MATCH(B2030,SumMonths,0),2)</f>
        <v>#N/A</v>
      </c>
    </row>
    <row r="2031" customFormat="false" ht="12.75" hidden="false" customHeight="false" outlineLevel="0" collapsed="false">
      <c r="A2031" s="57" t="e">
        <f aca="false">INDEX(BucketTable,MATCH(B2031,SumMonths,0),1)</f>
        <v>#N/A</v>
      </c>
      <c r="K2031" s="57" t="e">
        <f aca="false">INDEX(lava,MATCH(B2031,SumMonths,0),2)</f>
        <v>#N/A</v>
      </c>
    </row>
    <row r="2032" customFormat="false" ht="12.75" hidden="false" customHeight="false" outlineLevel="0" collapsed="false">
      <c r="A2032" s="57" t="e">
        <f aca="false">INDEX(BucketTable,MATCH(B2032,SumMonths,0),1)</f>
        <v>#N/A</v>
      </c>
      <c r="K2032" s="57" t="e">
        <f aca="false">INDEX(lava,MATCH(B2032,SumMonths,0),2)</f>
        <v>#N/A</v>
      </c>
    </row>
    <row r="2033" customFormat="false" ht="12.75" hidden="false" customHeight="false" outlineLevel="0" collapsed="false">
      <c r="A2033" s="57" t="e">
        <f aca="false">INDEX(BucketTable,MATCH(B2033,SumMonths,0),1)</f>
        <v>#N/A</v>
      </c>
      <c r="K2033" s="57" t="e">
        <f aca="false">INDEX(lava,MATCH(B2033,SumMonths,0),2)</f>
        <v>#N/A</v>
      </c>
    </row>
    <row r="2034" customFormat="false" ht="12.75" hidden="false" customHeight="false" outlineLevel="0" collapsed="false">
      <c r="A2034" s="57" t="e">
        <f aca="false">INDEX(BucketTable,MATCH(B2034,SumMonths,0),1)</f>
        <v>#N/A</v>
      </c>
      <c r="K2034" s="57" t="e">
        <f aca="false">INDEX(lava,MATCH(B2034,SumMonths,0),2)</f>
        <v>#N/A</v>
      </c>
    </row>
    <row r="2035" customFormat="false" ht="12.75" hidden="false" customHeight="false" outlineLevel="0" collapsed="false">
      <c r="A2035" s="57" t="e">
        <f aca="false">INDEX(BucketTable,MATCH(B2035,SumMonths,0),1)</f>
        <v>#N/A</v>
      </c>
      <c r="K2035" s="57" t="e">
        <f aca="false">INDEX(lava,MATCH(B2035,SumMonths,0),2)</f>
        <v>#N/A</v>
      </c>
    </row>
    <row r="2036" customFormat="false" ht="12.75" hidden="false" customHeight="false" outlineLevel="0" collapsed="false">
      <c r="A2036" s="57" t="e">
        <f aca="false">INDEX(BucketTable,MATCH(B2036,SumMonths,0),1)</f>
        <v>#N/A</v>
      </c>
      <c r="K2036" s="57" t="e">
        <f aca="false">INDEX(lava,MATCH(B2036,SumMonths,0),2)</f>
        <v>#N/A</v>
      </c>
    </row>
    <row r="2037" customFormat="false" ht="12.75" hidden="false" customHeight="false" outlineLevel="0" collapsed="false">
      <c r="A2037" s="57" t="e">
        <f aca="false">INDEX(BucketTable,MATCH(B2037,SumMonths,0),1)</f>
        <v>#N/A</v>
      </c>
      <c r="K2037" s="57" t="e">
        <f aca="false">INDEX(lava,MATCH(B2037,SumMonths,0),2)</f>
        <v>#N/A</v>
      </c>
    </row>
    <row r="2038" customFormat="false" ht="12.75" hidden="false" customHeight="false" outlineLevel="0" collapsed="false">
      <c r="A2038" s="57" t="e">
        <f aca="false">INDEX(BucketTable,MATCH(B2038,SumMonths,0),1)</f>
        <v>#N/A</v>
      </c>
      <c r="K2038" s="57" t="e">
        <f aca="false">INDEX(lava,MATCH(B2038,SumMonths,0),2)</f>
        <v>#N/A</v>
      </c>
    </row>
    <row r="2039" customFormat="false" ht="12.75" hidden="false" customHeight="false" outlineLevel="0" collapsed="false">
      <c r="A2039" s="57" t="e">
        <f aca="false">INDEX(BucketTable,MATCH(B2039,SumMonths,0),1)</f>
        <v>#N/A</v>
      </c>
      <c r="K2039" s="57" t="e">
        <f aca="false">INDEX(lava,MATCH(B2039,SumMonths,0),2)</f>
        <v>#N/A</v>
      </c>
    </row>
    <row r="2040" customFormat="false" ht="12.75" hidden="false" customHeight="false" outlineLevel="0" collapsed="false">
      <c r="A2040" s="57" t="e">
        <f aca="false">INDEX(BucketTable,MATCH(B2040,SumMonths,0),1)</f>
        <v>#N/A</v>
      </c>
      <c r="K2040" s="57" t="e">
        <f aca="false">INDEX(lava,MATCH(B2040,SumMonths,0),2)</f>
        <v>#N/A</v>
      </c>
    </row>
    <row r="2041" customFormat="false" ht="12.75" hidden="false" customHeight="false" outlineLevel="0" collapsed="false">
      <c r="A2041" s="57" t="e">
        <f aca="false">INDEX(BucketTable,MATCH(B2041,SumMonths,0),1)</f>
        <v>#N/A</v>
      </c>
      <c r="K2041" s="57" t="e">
        <f aca="false">INDEX(lava,MATCH(B2041,SumMonths,0),2)</f>
        <v>#N/A</v>
      </c>
    </row>
    <row r="2042" customFormat="false" ht="12.75" hidden="false" customHeight="false" outlineLevel="0" collapsed="false">
      <c r="A2042" s="57" t="e">
        <f aca="false">INDEX(BucketTable,MATCH(B2042,SumMonths,0),1)</f>
        <v>#N/A</v>
      </c>
      <c r="K2042" s="57" t="e">
        <f aca="false">INDEX(lava,MATCH(B2042,SumMonths,0),2)</f>
        <v>#N/A</v>
      </c>
    </row>
    <row r="2043" customFormat="false" ht="12.75" hidden="false" customHeight="false" outlineLevel="0" collapsed="false">
      <c r="A2043" s="57" t="e">
        <f aca="false">INDEX(BucketTable,MATCH(B2043,SumMonths,0),1)</f>
        <v>#N/A</v>
      </c>
      <c r="K2043" s="57" t="e">
        <f aca="false">INDEX(lava,MATCH(B2043,SumMonths,0),2)</f>
        <v>#N/A</v>
      </c>
    </row>
    <row r="2044" customFormat="false" ht="12.75" hidden="false" customHeight="false" outlineLevel="0" collapsed="false">
      <c r="A2044" s="57" t="e">
        <f aca="false">INDEX(BucketTable,MATCH(B2044,SumMonths,0),1)</f>
        <v>#N/A</v>
      </c>
      <c r="K2044" s="57" t="e">
        <f aca="false">INDEX(lava,MATCH(B2044,SumMonths,0),2)</f>
        <v>#N/A</v>
      </c>
    </row>
    <row r="2045" customFormat="false" ht="12.75" hidden="false" customHeight="false" outlineLevel="0" collapsed="false">
      <c r="A2045" s="57" t="e">
        <f aca="false">INDEX(BucketTable,MATCH(B2045,SumMonths,0),1)</f>
        <v>#N/A</v>
      </c>
      <c r="K2045" s="57" t="e">
        <f aca="false">INDEX(lava,MATCH(B2045,SumMonths,0),2)</f>
        <v>#N/A</v>
      </c>
    </row>
    <row r="2046" customFormat="false" ht="12.75" hidden="false" customHeight="false" outlineLevel="0" collapsed="false">
      <c r="A2046" s="57" t="e">
        <f aca="false">INDEX(BucketTable,MATCH(B2046,SumMonths,0),1)</f>
        <v>#N/A</v>
      </c>
      <c r="K2046" s="57" t="e">
        <f aca="false">INDEX(lava,MATCH(B2046,SumMonths,0),2)</f>
        <v>#N/A</v>
      </c>
    </row>
    <row r="2047" customFormat="false" ht="12.75" hidden="false" customHeight="false" outlineLevel="0" collapsed="false">
      <c r="A2047" s="57" t="e">
        <f aca="false">INDEX(BucketTable,MATCH(B2047,SumMonths,0),1)</f>
        <v>#N/A</v>
      </c>
      <c r="K2047" s="57" t="e">
        <f aca="false">INDEX(lava,MATCH(B2047,SumMonths,0),2)</f>
        <v>#N/A</v>
      </c>
    </row>
    <row r="2048" customFormat="false" ht="12.75" hidden="false" customHeight="false" outlineLevel="0" collapsed="false">
      <c r="A2048" s="57" t="e">
        <f aca="false">INDEX(BucketTable,MATCH(B2048,SumMonths,0),1)</f>
        <v>#N/A</v>
      </c>
      <c r="K2048" s="57" t="e">
        <f aca="false">INDEX(lava,MATCH(B2048,SumMonths,0),2)</f>
        <v>#N/A</v>
      </c>
    </row>
    <row r="2049" customFormat="false" ht="12.75" hidden="false" customHeight="false" outlineLevel="0" collapsed="false">
      <c r="A2049" s="57" t="e">
        <f aca="false">INDEX(BucketTable,MATCH(B2049,SumMonths,0),1)</f>
        <v>#N/A</v>
      </c>
      <c r="K2049" s="57" t="e">
        <f aca="false">INDEX(lava,MATCH(B2049,SumMonths,0),2)</f>
        <v>#N/A</v>
      </c>
    </row>
    <row r="2050" customFormat="false" ht="12.75" hidden="false" customHeight="false" outlineLevel="0" collapsed="false">
      <c r="A2050" s="57" t="e">
        <f aca="false">INDEX(BucketTable,MATCH(B2050,SumMonths,0),1)</f>
        <v>#N/A</v>
      </c>
      <c r="K2050" s="57" t="e">
        <f aca="false">INDEX(lava,MATCH(B2050,SumMonths,0),2)</f>
        <v>#N/A</v>
      </c>
    </row>
    <row r="2051" customFormat="false" ht="12.75" hidden="false" customHeight="false" outlineLevel="0" collapsed="false">
      <c r="A2051" s="57" t="e">
        <f aca="false">INDEX(BucketTable,MATCH(B2051,SumMonths,0),1)</f>
        <v>#N/A</v>
      </c>
      <c r="K2051" s="57" t="e">
        <f aca="false">INDEX(lava,MATCH(B2051,SumMonths,0),2)</f>
        <v>#N/A</v>
      </c>
    </row>
    <row r="2052" customFormat="false" ht="12.75" hidden="false" customHeight="false" outlineLevel="0" collapsed="false">
      <c r="A2052" s="57" t="e">
        <f aca="false">INDEX(BucketTable,MATCH(B2052,SumMonths,0),1)</f>
        <v>#N/A</v>
      </c>
      <c r="K2052" s="57" t="e">
        <f aca="false">INDEX(lava,MATCH(B2052,SumMonths,0),2)</f>
        <v>#N/A</v>
      </c>
    </row>
    <row r="2053" customFormat="false" ht="12.75" hidden="false" customHeight="false" outlineLevel="0" collapsed="false">
      <c r="A2053" s="57" t="e">
        <f aca="false">INDEX(BucketTable,MATCH(B2053,SumMonths,0),1)</f>
        <v>#N/A</v>
      </c>
      <c r="K2053" s="57" t="e">
        <f aca="false">INDEX(lava,MATCH(B2053,SumMonths,0),2)</f>
        <v>#N/A</v>
      </c>
    </row>
    <row r="2054" customFormat="false" ht="12.75" hidden="false" customHeight="false" outlineLevel="0" collapsed="false">
      <c r="A2054" s="57" t="e">
        <f aca="false">INDEX(BucketTable,MATCH(B2054,SumMonths,0),1)</f>
        <v>#N/A</v>
      </c>
      <c r="K2054" s="57" t="e">
        <f aca="false">INDEX(lava,MATCH(B2054,SumMonths,0),2)</f>
        <v>#N/A</v>
      </c>
    </row>
    <row r="2055" customFormat="false" ht="12.75" hidden="false" customHeight="false" outlineLevel="0" collapsed="false">
      <c r="A2055" s="57" t="e">
        <f aca="false">INDEX(BucketTable,MATCH(B2055,SumMonths,0),1)</f>
        <v>#N/A</v>
      </c>
      <c r="K2055" s="57" t="e">
        <f aca="false">INDEX(lava,MATCH(B2055,SumMonths,0),2)</f>
        <v>#N/A</v>
      </c>
    </row>
    <row r="2056" customFormat="false" ht="12.75" hidden="false" customHeight="false" outlineLevel="0" collapsed="false">
      <c r="A2056" s="57" t="e">
        <f aca="false">INDEX(BucketTable,MATCH(B2056,SumMonths,0),1)</f>
        <v>#N/A</v>
      </c>
      <c r="K2056" s="57" t="e">
        <f aca="false">INDEX(lava,MATCH(B2056,SumMonths,0),2)</f>
        <v>#N/A</v>
      </c>
    </row>
    <row r="2057" customFormat="false" ht="12.75" hidden="false" customHeight="false" outlineLevel="0" collapsed="false">
      <c r="A2057" s="57" t="e">
        <f aca="false">INDEX(BucketTable,MATCH(B2057,SumMonths,0),1)</f>
        <v>#N/A</v>
      </c>
      <c r="K2057" s="57" t="e">
        <f aca="false">INDEX(lava,MATCH(B2057,SumMonths,0),2)</f>
        <v>#N/A</v>
      </c>
    </row>
    <row r="2058" customFormat="false" ht="12.75" hidden="false" customHeight="false" outlineLevel="0" collapsed="false">
      <c r="A2058" s="57" t="e">
        <f aca="false">INDEX(BucketTable,MATCH(B2058,SumMonths,0),1)</f>
        <v>#N/A</v>
      </c>
      <c r="K2058" s="57" t="e">
        <f aca="false">INDEX(lava,MATCH(B2058,SumMonths,0),2)</f>
        <v>#N/A</v>
      </c>
    </row>
    <row r="2059" customFormat="false" ht="12.75" hidden="false" customHeight="false" outlineLevel="0" collapsed="false">
      <c r="A2059" s="57" t="e">
        <f aca="false">INDEX(BucketTable,MATCH(B2059,SumMonths,0),1)</f>
        <v>#N/A</v>
      </c>
      <c r="K2059" s="57" t="e">
        <f aca="false">INDEX(lava,MATCH(B2059,SumMonths,0),2)</f>
        <v>#N/A</v>
      </c>
    </row>
    <row r="2060" customFormat="false" ht="12.75" hidden="false" customHeight="false" outlineLevel="0" collapsed="false">
      <c r="A2060" s="57" t="e">
        <f aca="false">INDEX(BucketTable,MATCH(B2060,SumMonths,0),1)</f>
        <v>#N/A</v>
      </c>
      <c r="K2060" s="57" t="e">
        <f aca="false">INDEX(lava,MATCH(B2060,SumMonths,0),2)</f>
        <v>#N/A</v>
      </c>
    </row>
    <row r="2061" customFormat="false" ht="12.75" hidden="false" customHeight="false" outlineLevel="0" collapsed="false">
      <c r="A2061" s="57" t="e">
        <f aca="false">INDEX(BucketTable,MATCH(B2061,SumMonths,0),1)</f>
        <v>#N/A</v>
      </c>
      <c r="K2061" s="57" t="e">
        <f aca="false">INDEX(lava,MATCH(B2061,SumMonths,0),2)</f>
        <v>#N/A</v>
      </c>
    </row>
    <row r="2062" customFormat="false" ht="12.75" hidden="false" customHeight="false" outlineLevel="0" collapsed="false">
      <c r="A2062" s="57" t="e">
        <f aca="false">INDEX(BucketTable,MATCH(B2062,SumMonths,0),1)</f>
        <v>#N/A</v>
      </c>
      <c r="K2062" s="57" t="e">
        <f aca="false">INDEX(lava,MATCH(B2062,SumMonths,0),2)</f>
        <v>#N/A</v>
      </c>
    </row>
    <row r="2063" customFormat="false" ht="12.75" hidden="false" customHeight="false" outlineLevel="0" collapsed="false">
      <c r="A2063" s="57" t="e">
        <f aca="false">INDEX(BucketTable,MATCH(B2063,SumMonths,0),1)</f>
        <v>#N/A</v>
      </c>
      <c r="K2063" s="57" t="e">
        <f aca="false">INDEX(lava,MATCH(B2063,SumMonths,0),2)</f>
        <v>#N/A</v>
      </c>
    </row>
    <row r="2064" customFormat="false" ht="12.75" hidden="false" customHeight="false" outlineLevel="0" collapsed="false">
      <c r="A2064" s="57" t="e">
        <f aca="false">INDEX(BucketTable,MATCH(B2064,SumMonths,0),1)</f>
        <v>#N/A</v>
      </c>
      <c r="K2064" s="57" t="e">
        <f aca="false">INDEX(lava,MATCH(B2064,SumMonths,0),2)</f>
        <v>#N/A</v>
      </c>
    </row>
    <row r="2065" customFormat="false" ht="12.75" hidden="false" customHeight="false" outlineLevel="0" collapsed="false">
      <c r="A2065" s="57" t="e">
        <f aca="false">INDEX(BucketTable,MATCH(B2065,SumMonths,0),1)</f>
        <v>#N/A</v>
      </c>
      <c r="K2065" s="57" t="e">
        <f aca="false">INDEX(lava,MATCH(B2065,SumMonths,0),2)</f>
        <v>#N/A</v>
      </c>
    </row>
    <row r="2066" customFormat="false" ht="12.75" hidden="false" customHeight="false" outlineLevel="0" collapsed="false">
      <c r="A2066" s="57" t="e">
        <f aca="false">INDEX(BucketTable,MATCH(B2066,SumMonths,0),1)</f>
        <v>#N/A</v>
      </c>
      <c r="K2066" s="57" t="e">
        <f aca="false">INDEX(lava,MATCH(B2066,SumMonths,0),2)</f>
        <v>#N/A</v>
      </c>
    </row>
    <row r="2067" customFormat="false" ht="12.75" hidden="false" customHeight="false" outlineLevel="0" collapsed="false">
      <c r="A2067" s="57" t="e">
        <f aca="false">INDEX(BucketTable,MATCH(B2067,SumMonths,0),1)</f>
        <v>#N/A</v>
      </c>
      <c r="K2067" s="57" t="e">
        <f aca="false">INDEX(lava,MATCH(B2067,SumMonths,0),2)</f>
        <v>#N/A</v>
      </c>
    </row>
    <row r="2068" customFormat="false" ht="12.75" hidden="false" customHeight="false" outlineLevel="0" collapsed="false">
      <c r="A2068" s="57" t="e">
        <f aca="false">INDEX(BucketTable,MATCH(B2068,SumMonths,0),1)</f>
        <v>#N/A</v>
      </c>
      <c r="K2068" s="57" t="e">
        <f aca="false">INDEX(lava,MATCH(B2068,SumMonths,0),2)</f>
        <v>#N/A</v>
      </c>
    </row>
    <row r="2069" customFormat="false" ht="12.75" hidden="false" customHeight="false" outlineLevel="0" collapsed="false">
      <c r="A2069" s="57" t="e">
        <f aca="false">INDEX(BucketTable,MATCH(B2069,SumMonths,0),1)</f>
        <v>#N/A</v>
      </c>
      <c r="K2069" s="57" t="e">
        <f aca="false">INDEX(lava,MATCH(B2069,SumMonths,0),2)</f>
        <v>#N/A</v>
      </c>
    </row>
    <row r="2070" customFormat="false" ht="12.75" hidden="false" customHeight="false" outlineLevel="0" collapsed="false">
      <c r="A2070" s="57" t="e">
        <f aca="false">INDEX(BucketTable,MATCH(B2070,SumMonths,0),1)</f>
        <v>#N/A</v>
      </c>
      <c r="K2070" s="57" t="e">
        <f aca="false">INDEX(lava,MATCH(B2070,SumMonths,0),2)</f>
        <v>#N/A</v>
      </c>
    </row>
    <row r="2071" customFormat="false" ht="12.75" hidden="false" customHeight="false" outlineLevel="0" collapsed="false">
      <c r="A2071" s="57" t="e">
        <f aca="false">INDEX(BucketTable,MATCH(B2071,SumMonths,0),1)</f>
        <v>#N/A</v>
      </c>
      <c r="K2071" s="57" t="e">
        <f aca="false">INDEX(lava,MATCH(B2071,SumMonths,0),2)</f>
        <v>#N/A</v>
      </c>
    </row>
    <row r="2072" customFormat="false" ht="12.75" hidden="false" customHeight="false" outlineLevel="0" collapsed="false">
      <c r="A2072" s="57" t="e">
        <f aca="false">INDEX(BucketTable,MATCH(B2072,SumMonths,0),1)</f>
        <v>#N/A</v>
      </c>
      <c r="K2072" s="57" t="e">
        <f aca="false">INDEX(lava,MATCH(B2072,SumMonths,0),2)</f>
        <v>#N/A</v>
      </c>
    </row>
    <row r="2073" customFormat="false" ht="12.75" hidden="false" customHeight="false" outlineLevel="0" collapsed="false">
      <c r="A2073" s="57" t="e">
        <f aca="false">INDEX(BucketTable,MATCH(B2073,SumMonths,0),1)</f>
        <v>#N/A</v>
      </c>
      <c r="K2073" s="57" t="e">
        <f aca="false">INDEX(lava,MATCH(B2073,SumMonths,0),2)</f>
        <v>#N/A</v>
      </c>
    </row>
    <row r="2074" customFormat="false" ht="12.75" hidden="false" customHeight="false" outlineLevel="0" collapsed="false">
      <c r="A2074" s="57" t="e">
        <f aca="false">INDEX(BucketTable,MATCH(B2074,SumMonths,0),1)</f>
        <v>#N/A</v>
      </c>
      <c r="K2074" s="57" t="e">
        <f aca="false">INDEX(lava,MATCH(B2074,SumMonths,0),2)</f>
        <v>#N/A</v>
      </c>
    </row>
    <row r="2075" customFormat="false" ht="12.75" hidden="false" customHeight="false" outlineLevel="0" collapsed="false">
      <c r="A2075" s="57" t="e">
        <f aca="false">INDEX(BucketTable,MATCH(B2075,SumMonths,0),1)</f>
        <v>#N/A</v>
      </c>
      <c r="K2075" s="57" t="e">
        <f aca="false">INDEX(lava,MATCH(B2075,SumMonths,0),2)</f>
        <v>#N/A</v>
      </c>
    </row>
    <row r="2076" customFormat="false" ht="12.75" hidden="false" customHeight="false" outlineLevel="0" collapsed="false">
      <c r="A2076" s="57" t="e">
        <f aca="false">INDEX(BucketTable,MATCH(B2076,SumMonths,0),1)</f>
        <v>#N/A</v>
      </c>
      <c r="K2076" s="57" t="e">
        <f aca="false">INDEX(lava,MATCH(B2076,SumMonths,0),2)</f>
        <v>#N/A</v>
      </c>
    </row>
    <row r="2077" customFormat="false" ht="12.75" hidden="false" customHeight="false" outlineLevel="0" collapsed="false">
      <c r="A2077" s="57" t="e">
        <f aca="false">INDEX(BucketTable,MATCH(B2077,SumMonths,0),1)</f>
        <v>#N/A</v>
      </c>
      <c r="K2077" s="57" t="e">
        <f aca="false">INDEX(lava,MATCH(B2077,SumMonths,0),2)</f>
        <v>#N/A</v>
      </c>
    </row>
    <row r="2078" customFormat="false" ht="12.75" hidden="false" customHeight="false" outlineLevel="0" collapsed="false">
      <c r="A2078" s="57" t="e">
        <f aca="false">INDEX(BucketTable,MATCH(B2078,SumMonths,0),1)</f>
        <v>#N/A</v>
      </c>
      <c r="K2078" s="57" t="e">
        <f aca="false">INDEX(lava,MATCH(B2078,SumMonths,0),2)</f>
        <v>#N/A</v>
      </c>
    </row>
    <row r="2079" customFormat="false" ht="12.75" hidden="false" customHeight="false" outlineLevel="0" collapsed="false">
      <c r="A2079" s="57" t="e">
        <f aca="false">INDEX(BucketTable,MATCH(B2079,SumMonths,0),1)</f>
        <v>#N/A</v>
      </c>
      <c r="K2079" s="57" t="e">
        <f aca="false">INDEX(lava,MATCH(B2079,SumMonths,0),2)</f>
        <v>#N/A</v>
      </c>
    </row>
    <row r="2080" customFormat="false" ht="12.75" hidden="false" customHeight="false" outlineLevel="0" collapsed="false">
      <c r="A2080" s="57" t="e">
        <f aca="false">INDEX(BucketTable,MATCH(B2080,SumMonths,0),1)</f>
        <v>#N/A</v>
      </c>
      <c r="K2080" s="57" t="e">
        <f aca="false">INDEX(lava,MATCH(B2080,SumMonths,0),2)</f>
        <v>#N/A</v>
      </c>
    </row>
    <row r="2081" customFormat="false" ht="12.75" hidden="false" customHeight="false" outlineLevel="0" collapsed="false">
      <c r="A2081" s="57" t="e">
        <f aca="false">INDEX(BucketTable,MATCH(B2081,SumMonths,0),1)</f>
        <v>#N/A</v>
      </c>
      <c r="K2081" s="57" t="e">
        <f aca="false">INDEX(lava,MATCH(B2081,SumMonths,0),2)</f>
        <v>#N/A</v>
      </c>
    </row>
    <row r="2082" customFormat="false" ht="12.75" hidden="false" customHeight="false" outlineLevel="0" collapsed="false">
      <c r="A2082" s="57" t="e">
        <f aca="false">INDEX(BucketTable,MATCH(B2082,SumMonths,0),1)</f>
        <v>#N/A</v>
      </c>
      <c r="K2082" s="57" t="e">
        <f aca="false">INDEX(lava,MATCH(B2082,SumMonths,0),2)</f>
        <v>#N/A</v>
      </c>
    </row>
    <row r="2083" customFormat="false" ht="12.75" hidden="false" customHeight="false" outlineLevel="0" collapsed="false">
      <c r="A2083" s="57" t="e">
        <f aca="false">INDEX(BucketTable,MATCH(B2083,SumMonths,0),1)</f>
        <v>#N/A</v>
      </c>
      <c r="K2083" s="57" t="e">
        <f aca="false">INDEX(lava,MATCH(B2083,SumMonths,0),2)</f>
        <v>#N/A</v>
      </c>
    </row>
    <row r="2084" customFormat="false" ht="12.75" hidden="false" customHeight="false" outlineLevel="0" collapsed="false">
      <c r="A2084" s="57" t="e">
        <f aca="false">INDEX(BucketTable,MATCH(B2084,SumMonths,0),1)</f>
        <v>#N/A</v>
      </c>
      <c r="K2084" s="57" t="e">
        <f aca="false">INDEX(lava,MATCH(B2084,SumMonths,0),2)</f>
        <v>#N/A</v>
      </c>
    </row>
    <row r="2085" customFormat="false" ht="12.75" hidden="false" customHeight="false" outlineLevel="0" collapsed="false">
      <c r="A2085" s="57" t="e">
        <f aca="false">INDEX(BucketTable,MATCH(B2085,SumMonths,0),1)</f>
        <v>#N/A</v>
      </c>
      <c r="K2085" s="57" t="e">
        <f aca="false">INDEX(lava,MATCH(B2085,SumMonths,0),2)</f>
        <v>#N/A</v>
      </c>
    </row>
    <row r="2086" customFormat="false" ht="12.75" hidden="false" customHeight="false" outlineLevel="0" collapsed="false">
      <c r="A2086" s="57" t="e">
        <f aca="false">INDEX(BucketTable,MATCH(B2086,SumMonths,0),1)</f>
        <v>#N/A</v>
      </c>
      <c r="K2086" s="57" t="e">
        <f aca="false">INDEX(lava,MATCH(B2086,SumMonths,0),2)</f>
        <v>#N/A</v>
      </c>
    </row>
    <row r="2087" customFormat="false" ht="12.75" hidden="false" customHeight="false" outlineLevel="0" collapsed="false">
      <c r="A2087" s="57" t="e">
        <f aca="false">INDEX(BucketTable,MATCH(B2087,SumMonths,0),1)</f>
        <v>#N/A</v>
      </c>
      <c r="K2087" s="57" t="e">
        <f aca="false">INDEX(lava,MATCH(B2087,SumMonths,0),2)</f>
        <v>#N/A</v>
      </c>
    </row>
    <row r="2088" customFormat="false" ht="12.75" hidden="false" customHeight="false" outlineLevel="0" collapsed="false">
      <c r="A2088" s="57" t="e">
        <f aca="false">INDEX(BucketTable,MATCH(B2088,SumMonths,0),1)</f>
        <v>#N/A</v>
      </c>
      <c r="K2088" s="57" t="e">
        <f aca="false">INDEX(lava,MATCH(B2088,SumMonths,0),2)</f>
        <v>#N/A</v>
      </c>
    </row>
    <row r="2089" customFormat="false" ht="12.75" hidden="false" customHeight="false" outlineLevel="0" collapsed="false">
      <c r="A2089" s="57" t="e">
        <f aca="false">INDEX(BucketTable,MATCH(B2089,SumMonths,0),1)</f>
        <v>#N/A</v>
      </c>
      <c r="K2089" s="57" t="e">
        <f aca="false">INDEX(lava,MATCH(B2089,SumMonths,0),2)</f>
        <v>#N/A</v>
      </c>
    </row>
    <row r="2090" customFormat="false" ht="12.75" hidden="false" customHeight="false" outlineLevel="0" collapsed="false">
      <c r="A2090" s="57" t="e">
        <f aca="false">INDEX(BucketTable,MATCH(B2090,SumMonths,0),1)</f>
        <v>#N/A</v>
      </c>
      <c r="K2090" s="57" t="e">
        <f aca="false">INDEX(lava,MATCH(B2090,SumMonths,0),2)</f>
        <v>#N/A</v>
      </c>
    </row>
    <row r="2091" customFormat="false" ht="12.75" hidden="false" customHeight="false" outlineLevel="0" collapsed="false">
      <c r="A2091" s="57" t="e">
        <f aca="false">INDEX(BucketTable,MATCH(B2091,SumMonths,0),1)</f>
        <v>#N/A</v>
      </c>
      <c r="K2091" s="57" t="e">
        <f aca="false">INDEX(lava,MATCH(B2091,SumMonths,0),2)</f>
        <v>#N/A</v>
      </c>
    </row>
    <row r="2092" customFormat="false" ht="12.75" hidden="false" customHeight="false" outlineLevel="0" collapsed="false">
      <c r="A2092" s="57" t="e">
        <f aca="false">INDEX(BucketTable,MATCH(B2092,SumMonths,0),1)</f>
        <v>#N/A</v>
      </c>
      <c r="K2092" s="57" t="e">
        <f aca="false">INDEX(lava,MATCH(B2092,SumMonths,0),2)</f>
        <v>#N/A</v>
      </c>
    </row>
    <row r="2093" customFormat="false" ht="12.75" hidden="false" customHeight="false" outlineLevel="0" collapsed="false">
      <c r="A2093" s="57" t="e">
        <f aca="false">INDEX(BucketTable,MATCH(B2093,SumMonths,0),1)</f>
        <v>#N/A</v>
      </c>
      <c r="K2093" s="57" t="e">
        <f aca="false">INDEX(lava,MATCH(B2093,SumMonths,0),2)</f>
        <v>#N/A</v>
      </c>
    </row>
    <row r="2094" customFormat="false" ht="12.75" hidden="false" customHeight="false" outlineLevel="0" collapsed="false">
      <c r="A2094" s="57" t="e">
        <f aca="false">INDEX(BucketTable,MATCH(B2094,SumMonths,0),1)</f>
        <v>#N/A</v>
      </c>
      <c r="K2094" s="57" t="e">
        <f aca="false">INDEX(lava,MATCH(B2094,SumMonths,0),2)</f>
        <v>#N/A</v>
      </c>
    </row>
    <row r="2095" customFormat="false" ht="12.75" hidden="false" customHeight="false" outlineLevel="0" collapsed="false">
      <c r="A2095" s="57" t="e">
        <f aca="false">INDEX(BucketTable,MATCH(B2095,SumMonths,0),1)</f>
        <v>#N/A</v>
      </c>
      <c r="K2095" s="57" t="e">
        <f aca="false">INDEX(lava,MATCH(B2095,SumMonths,0),2)</f>
        <v>#N/A</v>
      </c>
    </row>
    <row r="2096" customFormat="false" ht="12.75" hidden="false" customHeight="false" outlineLevel="0" collapsed="false">
      <c r="A2096" s="57" t="e">
        <f aca="false">INDEX(BucketTable,MATCH(B2096,SumMonths,0),1)</f>
        <v>#N/A</v>
      </c>
      <c r="K2096" s="57" t="e">
        <f aca="false">INDEX(lava,MATCH(B2096,SumMonths,0),2)</f>
        <v>#N/A</v>
      </c>
    </row>
    <row r="2097" customFormat="false" ht="12.75" hidden="false" customHeight="false" outlineLevel="0" collapsed="false">
      <c r="A2097" s="57" t="e">
        <f aca="false">INDEX(BucketTable,MATCH(B2097,SumMonths,0),1)</f>
        <v>#N/A</v>
      </c>
      <c r="K2097" s="57" t="e">
        <f aca="false">INDEX(lava,MATCH(B2097,SumMonths,0),2)</f>
        <v>#N/A</v>
      </c>
    </row>
    <row r="2098" customFormat="false" ht="12.75" hidden="false" customHeight="false" outlineLevel="0" collapsed="false">
      <c r="A2098" s="57" t="e">
        <f aca="false">INDEX(BucketTable,MATCH(B2098,SumMonths,0),1)</f>
        <v>#N/A</v>
      </c>
      <c r="K2098" s="57" t="e">
        <f aca="false">INDEX(lava,MATCH(B2098,SumMonths,0),2)</f>
        <v>#N/A</v>
      </c>
    </row>
    <row r="2099" customFormat="false" ht="12.75" hidden="false" customHeight="false" outlineLevel="0" collapsed="false">
      <c r="A2099" s="57" t="e">
        <f aca="false">INDEX(BucketTable,MATCH(B2099,SumMonths,0),1)</f>
        <v>#N/A</v>
      </c>
      <c r="K2099" s="57" t="e">
        <f aca="false">INDEX(lava,MATCH(B2099,SumMonths,0),2)</f>
        <v>#N/A</v>
      </c>
    </row>
    <row r="2100" customFormat="false" ht="12.75" hidden="false" customHeight="false" outlineLevel="0" collapsed="false">
      <c r="A2100" s="57" t="e">
        <f aca="false">INDEX(BucketTable,MATCH(B2100,SumMonths,0),1)</f>
        <v>#N/A</v>
      </c>
      <c r="K2100" s="57" t="e">
        <f aca="false">INDEX(lava,MATCH(B2100,SumMonths,0),2)</f>
        <v>#N/A</v>
      </c>
    </row>
    <row r="2101" customFormat="false" ht="12.75" hidden="false" customHeight="false" outlineLevel="0" collapsed="false">
      <c r="A2101" s="57" t="e">
        <f aca="false">INDEX(BucketTable,MATCH(B2101,SumMonths,0),1)</f>
        <v>#N/A</v>
      </c>
      <c r="K2101" s="57" t="e">
        <f aca="false">INDEX(lava,MATCH(B2101,SumMonths,0),2)</f>
        <v>#N/A</v>
      </c>
    </row>
    <row r="2102" customFormat="false" ht="12.75" hidden="false" customHeight="false" outlineLevel="0" collapsed="false">
      <c r="A2102" s="57" t="e">
        <f aca="false">INDEX(BucketTable,MATCH(B2102,SumMonths,0),1)</f>
        <v>#N/A</v>
      </c>
      <c r="K2102" s="57" t="e">
        <f aca="false">INDEX(lava,MATCH(B2102,SumMonths,0),2)</f>
        <v>#N/A</v>
      </c>
    </row>
    <row r="2103" customFormat="false" ht="12.75" hidden="false" customHeight="false" outlineLevel="0" collapsed="false">
      <c r="A2103" s="57" t="e">
        <f aca="false">INDEX(BucketTable,MATCH(B2103,SumMonths,0),1)</f>
        <v>#N/A</v>
      </c>
      <c r="K2103" s="57" t="e">
        <f aca="false">INDEX(lava,MATCH(B2103,SumMonths,0),2)</f>
        <v>#N/A</v>
      </c>
    </row>
    <row r="2104" customFormat="false" ht="12.75" hidden="false" customHeight="false" outlineLevel="0" collapsed="false">
      <c r="A2104" s="57" t="e">
        <f aca="false">INDEX(BucketTable,MATCH(B2104,SumMonths,0),1)</f>
        <v>#N/A</v>
      </c>
      <c r="K2104" s="57" t="e">
        <f aca="false">INDEX(lava,MATCH(B2104,SumMonths,0),2)</f>
        <v>#N/A</v>
      </c>
    </row>
    <row r="2105" customFormat="false" ht="12.75" hidden="false" customHeight="false" outlineLevel="0" collapsed="false">
      <c r="A2105" s="57" t="e">
        <f aca="false">INDEX(BucketTable,MATCH(B2105,SumMonths,0),1)</f>
        <v>#N/A</v>
      </c>
      <c r="K2105" s="57" t="e">
        <f aca="false">INDEX(lava,MATCH(B2105,SumMonths,0),2)</f>
        <v>#N/A</v>
      </c>
    </row>
    <row r="2106" customFormat="false" ht="12.75" hidden="false" customHeight="false" outlineLevel="0" collapsed="false">
      <c r="A2106" s="57" t="e">
        <f aca="false">INDEX(BucketTable,MATCH(B2106,SumMonths,0),1)</f>
        <v>#N/A</v>
      </c>
      <c r="K2106" s="57" t="e">
        <f aca="false">INDEX(lava,MATCH(B2106,SumMonths,0),2)</f>
        <v>#N/A</v>
      </c>
    </row>
    <row r="2107" customFormat="false" ht="12.75" hidden="false" customHeight="false" outlineLevel="0" collapsed="false">
      <c r="A2107" s="57" t="e">
        <f aca="false">INDEX(BucketTable,MATCH(B2107,SumMonths,0),1)</f>
        <v>#N/A</v>
      </c>
      <c r="K2107" s="57" t="e">
        <f aca="false">INDEX(lava,MATCH(B2107,SumMonths,0),2)</f>
        <v>#N/A</v>
      </c>
    </row>
    <row r="2108" customFormat="false" ht="12.75" hidden="false" customHeight="false" outlineLevel="0" collapsed="false">
      <c r="A2108" s="57" t="e">
        <f aca="false">INDEX(BucketTable,MATCH(B2108,SumMonths,0),1)</f>
        <v>#N/A</v>
      </c>
      <c r="K2108" s="57" t="e">
        <f aca="false">INDEX(lava,MATCH(B2108,SumMonths,0),2)</f>
        <v>#N/A</v>
      </c>
    </row>
    <row r="2109" customFormat="false" ht="12.75" hidden="false" customHeight="false" outlineLevel="0" collapsed="false">
      <c r="A2109" s="57" t="e">
        <f aca="false">INDEX(BucketTable,MATCH(B2109,SumMonths,0),1)</f>
        <v>#N/A</v>
      </c>
      <c r="K2109" s="57" t="e">
        <f aca="false">INDEX(lava,MATCH(B2109,SumMonths,0),2)</f>
        <v>#N/A</v>
      </c>
    </row>
    <row r="2110" customFormat="false" ht="12.75" hidden="false" customHeight="false" outlineLevel="0" collapsed="false">
      <c r="A2110" s="57" t="e">
        <f aca="false">INDEX(BucketTable,MATCH(B2110,SumMonths,0),1)</f>
        <v>#N/A</v>
      </c>
      <c r="K2110" s="57" t="e">
        <f aca="false">INDEX(lava,MATCH(B2110,SumMonths,0),2)</f>
        <v>#N/A</v>
      </c>
    </row>
    <row r="2111" customFormat="false" ht="12.75" hidden="false" customHeight="false" outlineLevel="0" collapsed="false">
      <c r="A2111" s="57" t="e">
        <f aca="false">INDEX(BucketTable,MATCH(B2111,SumMonths,0),1)</f>
        <v>#N/A</v>
      </c>
      <c r="K2111" s="57" t="e">
        <f aca="false">INDEX(lava,MATCH(B2111,SumMonths,0),2)</f>
        <v>#N/A</v>
      </c>
    </row>
    <row r="2112" customFormat="false" ht="12.75" hidden="false" customHeight="false" outlineLevel="0" collapsed="false">
      <c r="A2112" s="57" t="e">
        <f aca="false">INDEX(BucketTable,MATCH(B2112,SumMonths,0),1)</f>
        <v>#N/A</v>
      </c>
      <c r="K2112" s="57" t="e">
        <f aca="false">INDEX(lava,MATCH(B2112,SumMonths,0),2)</f>
        <v>#N/A</v>
      </c>
    </row>
    <row r="2113" customFormat="false" ht="12.75" hidden="false" customHeight="false" outlineLevel="0" collapsed="false">
      <c r="A2113" s="57" t="e">
        <f aca="false">INDEX(BucketTable,MATCH(B2113,SumMonths,0),1)</f>
        <v>#N/A</v>
      </c>
      <c r="K2113" s="57" t="e">
        <f aca="false">INDEX(lava,MATCH(B2113,SumMonths,0),2)</f>
        <v>#N/A</v>
      </c>
    </row>
    <row r="2114" customFormat="false" ht="12.75" hidden="false" customHeight="false" outlineLevel="0" collapsed="false">
      <c r="A2114" s="57" t="e">
        <f aca="false">INDEX(BucketTable,MATCH(B2114,SumMonths,0),1)</f>
        <v>#N/A</v>
      </c>
      <c r="K2114" s="57" t="e">
        <f aca="false">INDEX(lava,MATCH(B2114,SumMonths,0),2)</f>
        <v>#N/A</v>
      </c>
    </row>
    <row r="2115" customFormat="false" ht="12.75" hidden="false" customHeight="false" outlineLevel="0" collapsed="false">
      <c r="A2115" s="57" t="e">
        <f aca="false">INDEX(BucketTable,MATCH(B2115,SumMonths,0),1)</f>
        <v>#N/A</v>
      </c>
      <c r="K2115" s="57" t="e">
        <f aca="false">INDEX(lava,MATCH(B2115,SumMonths,0),2)</f>
        <v>#N/A</v>
      </c>
    </row>
    <row r="2116" customFormat="false" ht="12.75" hidden="false" customHeight="false" outlineLevel="0" collapsed="false">
      <c r="A2116" s="57" t="e">
        <f aca="false">INDEX(BucketTable,MATCH(B2116,SumMonths,0),1)</f>
        <v>#N/A</v>
      </c>
      <c r="K2116" s="57" t="e">
        <f aca="false">INDEX(lava,MATCH(B2116,SumMonths,0),2)</f>
        <v>#N/A</v>
      </c>
    </row>
    <row r="2117" customFormat="false" ht="12.75" hidden="false" customHeight="false" outlineLevel="0" collapsed="false">
      <c r="A2117" s="57" t="e">
        <f aca="false">INDEX(BucketTable,MATCH(B2117,SumMonths,0),1)</f>
        <v>#N/A</v>
      </c>
      <c r="K2117" s="57" t="e">
        <f aca="false">INDEX(lava,MATCH(B2117,SumMonths,0),2)</f>
        <v>#N/A</v>
      </c>
    </row>
    <row r="2118" customFormat="false" ht="12.75" hidden="false" customHeight="false" outlineLevel="0" collapsed="false">
      <c r="A2118" s="57" t="e">
        <f aca="false">INDEX(BucketTable,MATCH(B2118,SumMonths,0),1)</f>
        <v>#N/A</v>
      </c>
      <c r="K2118" s="57" t="e">
        <f aca="false">INDEX(lava,MATCH(B2118,SumMonths,0),2)</f>
        <v>#N/A</v>
      </c>
    </row>
    <row r="2119" customFormat="false" ht="12.75" hidden="false" customHeight="false" outlineLevel="0" collapsed="false">
      <c r="A2119" s="57" t="e">
        <f aca="false">INDEX(BucketTable,MATCH(B2119,SumMonths,0),1)</f>
        <v>#N/A</v>
      </c>
      <c r="K2119" s="57" t="e">
        <f aca="false">INDEX(lava,MATCH(B2119,SumMonths,0),2)</f>
        <v>#N/A</v>
      </c>
    </row>
    <row r="2120" customFormat="false" ht="12.75" hidden="false" customHeight="false" outlineLevel="0" collapsed="false">
      <c r="A2120" s="57" t="e">
        <f aca="false">INDEX(BucketTable,MATCH(B2120,SumMonths,0),1)</f>
        <v>#N/A</v>
      </c>
      <c r="K2120" s="57" t="e">
        <f aca="false">INDEX(lava,MATCH(B2120,SumMonths,0),2)</f>
        <v>#N/A</v>
      </c>
    </row>
    <row r="2121" customFormat="false" ht="12.75" hidden="false" customHeight="false" outlineLevel="0" collapsed="false">
      <c r="A2121" s="57" t="e">
        <f aca="false">INDEX(BucketTable,MATCH(B2121,SumMonths,0),1)</f>
        <v>#N/A</v>
      </c>
      <c r="K2121" s="57" t="e">
        <f aca="false">INDEX(lava,MATCH(B2121,SumMonths,0),2)</f>
        <v>#N/A</v>
      </c>
    </row>
    <row r="2122" customFormat="false" ht="12.75" hidden="false" customHeight="false" outlineLevel="0" collapsed="false">
      <c r="A2122" s="57" t="e">
        <f aca="false">INDEX(BucketTable,MATCH(B2122,SumMonths,0),1)</f>
        <v>#N/A</v>
      </c>
      <c r="K2122" s="57" t="e">
        <f aca="false">INDEX(lava,MATCH(B2122,SumMonths,0),2)</f>
        <v>#N/A</v>
      </c>
    </row>
    <row r="2123" customFormat="false" ht="12.75" hidden="false" customHeight="false" outlineLevel="0" collapsed="false">
      <c r="A2123" s="57" t="e">
        <f aca="false">INDEX(BucketTable,MATCH(B2123,SumMonths,0),1)</f>
        <v>#N/A</v>
      </c>
      <c r="K2123" s="57" t="e">
        <f aca="false">INDEX(lava,MATCH(B2123,SumMonths,0),2)</f>
        <v>#N/A</v>
      </c>
    </row>
    <row r="2124" customFormat="false" ht="12.75" hidden="false" customHeight="false" outlineLevel="0" collapsed="false">
      <c r="A2124" s="57" t="e">
        <f aca="false">INDEX(BucketTable,MATCH(B2124,SumMonths,0),1)</f>
        <v>#N/A</v>
      </c>
      <c r="K2124" s="57" t="e">
        <f aca="false">INDEX(lava,MATCH(B2124,SumMonths,0),2)</f>
        <v>#N/A</v>
      </c>
    </row>
    <row r="2125" customFormat="false" ht="12.75" hidden="false" customHeight="false" outlineLevel="0" collapsed="false">
      <c r="A2125" s="57" t="e">
        <f aca="false">INDEX(BucketTable,MATCH(B2125,SumMonths,0),1)</f>
        <v>#N/A</v>
      </c>
      <c r="K2125" s="57" t="e">
        <f aca="false">INDEX(lava,MATCH(B2125,SumMonths,0),2)</f>
        <v>#N/A</v>
      </c>
    </row>
    <row r="2126" customFormat="false" ht="12.75" hidden="false" customHeight="false" outlineLevel="0" collapsed="false">
      <c r="A2126" s="57" t="e">
        <f aca="false">INDEX(BucketTable,MATCH(B2126,SumMonths,0),1)</f>
        <v>#N/A</v>
      </c>
      <c r="K2126" s="57" t="e">
        <f aca="false">INDEX(lava,MATCH(B2126,SumMonths,0),2)</f>
        <v>#N/A</v>
      </c>
    </row>
    <row r="2127" customFormat="false" ht="12.75" hidden="false" customHeight="false" outlineLevel="0" collapsed="false">
      <c r="A2127" s="57" t="e">
        <f aca="false">INDEX(BucketTable,MATCH(B2127,SumMonths,0),1)</f>
        <v>#N/A</v>
      </c>
      <c r="K2127" s="57" t="e">
        <f aca="false">INDEX(lava,MATCH(B2127,SumMonths,0),2)</f>
        <v>#N/A</v>
      </c>
    </row>
    <row r="2128" customFormat="false" ht="12.75" hidden="false" customHeight="false" outlineLevel="0" collapsed="false">
      <c r="A2128" s="57" t="e">
        <f aca="false">INDEX(BucketTable,MATCH(B2128,SumMonths,0),1)</f>
        <v>#N/A</v>
      </c>
      <c r="K2128" s="57" t="e">
        <f aca="false">INDEX(lava,MATCH(B2128,SumMonths,0),2)</f>
        <v>#N/A</v>
      </c>
    </row>
    <row r="2129" customFormat="false" ht="12.75" hidden="false" customHeight="false" outlineLevel="0" collapsed="false">
      <c r="A2129" s="57" t="e">
        <f aca="false">INDEX(BucketTable,MATCH(B2129,SumMonths,0),1)</f>
        <v>#N/A</v>
      </c>
      <c r="K2129" s="57" t="e">
        <f aca="false">INDEX(lava,MATCH(B2129,SumMonths,0),2)</f>
        <v>#N/A</v>
      </c>
    </row>
    <row r="2130" customFormat="false" ht="12.75" hidden="false" customHeight="false" outlineLevel="0" collapsed="false">
      <c r="A2130" s="57" t="e">
        <f aca="false">INDEX(BucketTable,MATCH(B2130,SumMonths,0),1)</f>
        <v>#N/A</v>
      </c>
      <c r="K2130" s="57" t="e">
        <f aca="false">INDEX(lava,MATCH(B2130,SumMonths,0),2)</f>
        <v>#N/A</v>
      </c>
    </row>
    <row r="2131" customFormat="false" ht="12.75" hidden="false" customHeight="false" outlineLevel="0" collapsed="false">
      <c r="A2131" s="57" t="e">
        <f aca="false">INDEX(BucketTable,MATCH(B2131,SumMonths,0),1)</f>
        <v>#N/A</v>
      </c>
      <c r="K2131" s="57" t="e">
        <f aca="false">INDEX(lava,MATCH(B2131,SumMonths,0),2)</f>
        <v>#N/A</v>
      </c>
    </row>
    <row r="2132" customFormat="false" ht="12.75" hidden="false" customHeight="false" outlineLevel="0" collapsed="false">
      <c r="A2132" s="57" t="e">
        <f aca="false">INDEX(BucketTable,MATCH(B2132,SumMonths,0),1)</f>
        <v>#N/A</v>
      </c>
      <c r="K2132" s="57" t="e">
        <f aca="false">INDEX(lava,MATCH(B2132,SumMonths,0),2)</f>
        <v>#N/A</v>
      </c>
    </row>
    <row r="2133" customFormat="false" ht="12.75" hidden="false" customHeight="false" outlineLevel="0" collapsed="false">
      <c r="A2133" s="57" t="e">
        <f aca="false">INDEX(BucketTable,MATCH(B2133,SumMonths,0),1)</f>
        <v>#N/A</v>
      </c>
      <c r="K2133" s="57" t="e">
        <f aca="false">INDEX(lava,MATCH(B2133,SumMonths,0),2)</f>
        <v>#N/A</v>
      </c>
    </row>
    <row r="2134" customFormat="false" ht="12.75" hidden="false" customHeight="false" outlineLevel="0" collapsed="false">
      <c r="A2134" s="57" t="e">
        <f aca="false">INDEX(BucketTable,MATCH(B2134,SumMonths,0),1)</f>
        <v>#N/A</v>
      </c>
      <c r="K2134" s="57" t="e">
        <f aca="false">INDEX(lava,MATCH(B2134,SumMonths,0),2)</f>
        <v>#N/A</v>
      </c>
    </row>
    <row r="2135" customFormat="false" ht="12.75" hidden="false" customHeight="false" outlineLevel="0" collapsed="false">
      <c r="A2135" s="57" t="e">
        <f aca="false">INDEX(BucketTable,MATCH(B2135,SumMonths,0),1)</f>
        <v>#N/A</v>
      </c>
      <c r="K2135" s="57" t="e">
        <f aca="false">INDEX(lava,MATCH(B2135,SumMonths,0),2)</f>
        <v>#N/A</v>
      </c>
    </row>
    <row r="2136" customFormat="false" ht="12.75" hidden="false" customHeight="false" outlineLevel="0" collapsed="false">
      <c r="A2136" s="57" t="e">
        <f aca="false">INDEX(BucketTable,MATCH(B2136,SumMonths,0),1)</f>
        <v>#N/A</v>
      </c>
      <c r="K2136" s="57" t="e">
        <f aca="false">INDEX(lava,MATCH(B2136,SumMonths,0),2)</f>
        <v>#N/A</v>
      </c>
    </row>
    <row r="2137" customFormat="false" ht="12.75" hidden="false" customHeight="false" outlineLevel="0" collapsed="false">
      <c r="A2137" s="57" t="e">
        <f aca="false">INDEX(BucketTable,MATCH(B2137,SumMonths,0),1)</f>
        <v>#N/A</v>
      </c>
      <c r="K2137" s="57" t="e">
        <f aca="false">INDEX(lava,MATCH(B2137,SumMonths,0),2)</f>
        <v>#N/A</v>
      </c>
    </row>
    <row r="2138" customFormat="false" ht="12.75" hidden="false" customHeight="false" outlineLevel="0" collapsed="false">
      <c r="A2138" s="57" t="e">
        <f aca="false">INDEX(BucketTable,MATCH(B2138,SumMonths,0),1)</f>
        <v>#N/A</v>
      </c>
      <c r="K2138" s="57" t="e">
        <f aca="false">INDEX(lava,MATCH(B2138,SumMonths,0),2)</f>
        <v>#N/A</v>
      </c>
    </row>
    <row r="2139" customFormat="false" ht="12.75" hidden="false" customHeight="false" outlineLevel="0" collapsed="false">
      <c r="A2139" s="57" t="e">
        <f aca="false">INDEX(BucketTable,MATCH(B2139,SumMonths,0),1)</f>
        <v>#N/A</v>
      </c>
      <c r="K2139" s="57" t="e">
        <f aca="false">INDEX(lava,MATCH(B2139,SumMonths,0),2)</f>
        <v>#N/A</v>
      </c>
    </row>
    <row r="2140" customFormat="false" ht="12.75" hidden="false" customHeight="false" outlineLevel="0" collapsed="false">
      <c r="A2140" s="57" t="e">
        <f aca="false">INDEX(BucketTable,MATCH(B2140,SumMonths,0),1)</f>
        <v>#N/A</v>
      </c>
      <c r="K2140" s="57" t="e">
        <f aca="false">INDEX(lava,MATCH(B2140,SumMonths,0),2)</f>
        <v>#N/A</v>
      </c>
    </row>
    <row r="2141" customFormat="false" ht="12.75" hidden="false" customHeight="false" outlineLevel="0" collapsed="false">
      <c r="A2141" s="57" t="e">
        <f aca="false">INDEX(BucketTable,MATCH(B2141,SumMonths,0),1)</f>
        <v>#N/A</v>
      </c>
      <c r="K2141" s="57" t="e">
        <f aca="false">INDEX(lava,MATCH(B2141,SumMonths,0),2)</f>
        <v>#N/A</v>
      </c>
    </row>
    <row r="2142" customFormat="false" ht="12.75" hidden="false" customHeight="false" outlineLevel="0" collapsed="false">
      <c r="A2142" s="57" t="e">
        <f aca="false">INDEX(BucketTable,MATCH(B2142,SumMonths,0),1)</f>
        <v>#N/A</v>
      </c>
      <c r="K2142" s="57" t="e">
        <f aca="false">INDEX(lava,MATCH(B2142,SumMonths,0),2)</f>
        <v>#N/A</v>
      </c>
    </row>
    <row r="2143" customFormat="false" ht="12.75" hidden="false" customHeight="false" outlineLevel="0" collapsed="false">
      <c r="A2143" s="57" t="e">
        <f aca="false">INDEX(BucketTable,MATCH(B2143,SumMonths,0),1)</f>
        <v>#N/A</v>
      </c>
      <c r="K2143" s="57" t="e">
        <f aca="false">INDEX(lava,MATCH(B2143,SumMonths,0),2)</f>
        <v>#N/A</v>
      </c>
    </row>
    <row r="2144" customFormat="false" ht="12.75" hidden="false" customHeight="false" outlineLevel="0" collapsed="false">
      <c r="A2144" s="57" t="e">
        <f aca="false">INDEX(BucketTable,MATCH(B2144,SumMonths,0),1)</f>
        <v>#N/A</v>
      </c>
      <c r="K2144" s="57" t="e">
        <f aca="false">INDEX(lava,MATCH(B2144,SumMonths,0),2)</f>
        <v>#N/A</v>
      </c>
    </row>
    <row r="2145" customFormat="false" ht="12.75" hidden="false" customHeight="false" outlineLevel="0" collapsed="false">
      <c r="A2145" s="57" t="e">
        <f aca="false">INDEX(BucketTable,MATCH(B2145,SumMonths,0),1)</f>
        <v>#N/A</v>
      </c>
      <c r="K2145" s="57" t="e">
        <f aca="false">INDEX(lava,MATCH(B2145,SumMonths,0),2)</f>
        <v>#N/A</v>
      </c>
    </row>
    <row r="2146" customFormat="false" ht="12.75" hidden="false" customHeight="false" outlineLevel="0" collapsed="false">
      <c r="A2146" s="57" t="e">
        <f aca="false">INDEX(BucketTable,MATCH(B2146,SumMonths,0),1)</f>
        <v>#N/A</v>
      </c>
      <c r="K2146" s="57" t="e">
        <f aca="false">INDEX(lava,MATCH(B2146,SumMonths,0),2)</f>
        <v>#N/A</v>
      </c>
    </row>
    <row r="2147" customFormat="false" ht="12.75" hidden="false" customHeight="false" outlineLevel="0" collapsed="false">
      <c r="A2147" s="57" t="e">
        <f aca="false">INDEX(BucketTable,MATCH(B2147,SumMonths,0),1)</f>
        <v>#N/A</v>
      </c>
      <c r="K2147" s="57" t="e">
        <f aca="false">INDEX(lava,MATCH(B2147,SumMonths,0),2)</f>
        <v>#N/A</v>
      </c>
    </row>
    <row r="2148" customFormat="false" ht="12.75" hidden="false" customHeight="false" outlineLevel="0" collapsed="false">
      <c r="A2148" s="57" t="e">
        <f aca="false">INDEX(BucketTable,MATCH(B2148,SumMonths,0),1)</f>
        <v>#N/A</v>
      </c>
      <c r="K2148" s="57" t="e">
        <f aca="false">INDEX(lava,MATCH(B2148,SumMonths,0),2)</f>
        <v>#N/A</v>
      </c>
    </row>
    <row r="2149" customFormat="false" ht="12.75" hidden="false" customHeight="false" outlineLevel="0" collapsed="false">
      <c r="A2149" s="57" t="e">
        <f aca="false">INDEX(BucketTable,MATCH(B2149,SumMonths,0),1)</f>
        <v>#N/A</v>
      </c>
      <c r="K2149" s="57" t="e">
        <f aca="false">INDEX(lava,MATCH(B2149,SumMonths,0),2)</f>
        <v>#N/A</v>
      </c>
    </row>
    <row r="2150" customFormat="false" ht="12.75" hidden="false" customHeight="false" outlineLevel="0" collapsed="false">
      <c r="A2150" s="57" t="e">
        <f aca="false">INDEX(BucketTable,MATCH(B2150,SumMonths,0),1)</f>
        <v>#N/A</v>
      </c>
      <c r="K2150" s="57" t="e">
        <f aca="false">INDEX(lava,MATCH(B2150,SumMonths,0),2)</f>
        <v>#N/A</v>
      </c>
    </row>
    <row r="2151" customFormat="false" ht="12.75" hidden="false" customHeight="false" outlineLevel="0" collapsed="false">
      <c r="A2151" s="57" t="e">
        <f aca="false">INDEX(BucketTable,MATCH(B2151,SumMonths,0),1)</f>
        <v>#N/A</v>
      </c>
      <c r="K2151" s="57" t="e">
        <f aca="false">INDEX(lava,MATCH(B2151,SumMonths,0),2)</f>
        <v>#N/A</v>
      </c>
    </row>
    <row r="2152" customFormat="false" ht="12.75" hidden="false" customHeight="false" outlineLevel="0" collapsed="false">
      <c r="A2152" s="57" t="e">
        <f aca="false">INDEX(BucketTable,MATCH(B2152,SumMonths,0),1)</f>
        <v>#N/A</v>
      </c>
      <c r="K2152" s="57" t="e">
        <f aca="false">INDEX(lava,MATCH(B2152,SumMonths,0),2)</f>
        <v>#N/A</v>
      </c>
    </row>
    <row r="2153" customFormat="false" ht="12.75" hidden="false" customHeight="false" outlineLevel="0" collapsed="false">
      <c r="A2153" s="57" t="e">
        <f aca="false">INDEX(BucketTable,MATCH(B2153,SumMonths,0),1)</f>
        <v>#N/A</v>
      </c>
      <c r="K2153" s="57" t="e">
        <f aca="false">INDEX(lava,MATCH(B2153,SumMonths,0),2)</f>
        <v>#N/A</v>
      </c>
    </row>
    <row r="2154" customFormat="false" ht="12.75" hidden="false" customHeight="false" outlineLevel="0" collapsed="false">
      <c r="A2154" s="57" t="e">
        <f aca="false">INDEX(BucketTable,MATCH(B2154,SumMonths,0),1)</f>
        <v>#N/A</v>
      </c>
      <c r="K2154" s="57" t="e">
        <f aca="false">INDEX(lava,MATCH(B2154,SumMonths,0),2)</f>
        <v>#N/A</v>
      </c>
    </row>
    <row r="2155" customFormat="false" ht="12.75" hidden="false" customHeight="false" outlineLevel="0" collapsed="false">
      <c r="A2155" s="57" t="e">
        <f aca="false">INDEX(BucketTable,MATCH(B2155,SumMonths,0),1)</f>
        <v>#N/A</v>
      </c>
      <c r="K2155" s="57" t="e">
        <f aca="false">INDEX(lava,MATCH(B2155,SumMonths,0),2)</f>
        <v>#N/A</v>
      </c>
    </row>
    <row r="2156" customFormat="false" ht="12.75" hidden="false" customHeight="false" outlineLevel="0" collapsed="false">
      <c r="A2156" s="57" t="e">
        <f aca="false">INDEX(BucketTable,MATCH(B2156,SumMonths,0),1)</f>
        <v>#N/A</v>
      </c>
      <c r="K2156" s="57" t="e">
        <f aca="false">INDEX(lava,MATCH(B2156,SumMonths,0),2)</f>
        <v>#N/A</v>
      </c>
    </row>
    <row r="2157" customFormat="false" ht="12.75" hidden="false" customHeight="false" outlineLevel="0" collapsed="false">
      <c r="A2157" s="57" t="e">
        <f aca="false">INDEX(BucketTable,MATCH(B2157,SumMonths,0),1)</f>
        <v>#N/A</v>
      </c>
      <c r="K2157" s="57" t="e">
        <f aca="false">INDEX(lava,MATCH(B2157,SumMonths,0),2)</f>
        <v>#N/A</v>
      </c>
    </row>
    <row r="2158" customFormat="false" ht="12.75" hidden="false" customHeight="false" outlineLevel="0" collapsed="false">
      <c r="A2158" s="57" t="e">
        <f aca="false">INDEX(BucketTable,MATCH(B2158,SumMonths,0),1)</f>
        <v>#N/A</v>
      </c>
      <c r="K2158" s="57" t="e">
        <f aca="false">INDEX(lava,MATCH(B2158,SumMonths,0),2)</f>
        <v>#N/A</v>
      </c>
    </row>
    <row r="2159" customFormat="false" ht="12.75" hidden="false" customHeight="false" outlineLevel="0" collapsed="false">
      <c r="A2159" s="57" t="e">
        <f aca="false">INDEX(BucketTable,MATCH(B2159,SumMonths,0),1)</f>
        <v>#N/A</v>
      </c>
      <c r="K2159" s="57" t="e">
        <f aca="false">INDEX(lava,MATCH(B2159,SumMonths,0),2)</f>
        <v>#N/A</v>
      </c>
    </row>
    <row r="2160" customFormat="false" ht="12.75" hidden="false" customHeight="false" outlineLevel="0" collapsed="false">
      <c r="A2160" s="57" t="e">
        <f aca="false">INDEX(BucketTable,MATCH(B2160,SumMonths,0),1)</f>
        <v>#N/A</v>
      </c>
      <c r="K2160" s="57" t="e">
        <f aca="false">INDEX(lava,MATCH(B2160,SumMonths,0),2)</f>
        <v>#N/A</v>
      </c>
    </row>
    <row r="2161" customFormat="false" ht="12.75" hidden="false" customHeight="false" outlineLevel="0" collapsed="false">
      <c r="A2161" s="57" t="e">
        <f aca="false">INDEX(BucketTable,MATCH(B2161,SumMonths,0),1)</f>
        <v>#N/A</v>
      </c>
      <c r="K2161" s="57" t="e">
        <f aca="false">INDEX(lava,MATCH(B2161,SumMonths,0),2)</f>
        <v>#N/A</v>
      </c>
    </row>
    <row r="2162" customFormat="false" ht="12.75" hidden="false" customHeight="false" outlineLevel="0" collapsed="false">
      <c r="A2162" s="57" t="e">
        <f aca="false">INDEX(BucketTable,MATCH(B2162,SumMonths,0),1)</f>
        <v>#N/A</v>
      </c>
      <c r="K2162" s="57" t="e">
        <f aca="false">INDEX(lava,MATCH(B2162,SumMonths,0),2)</f>
        <v>#N/A</v>
      </c>
    </row>
    <row r="2163" customFormat="false" ht="12.75" hidden="false" customHeight="false" outlineLevel="0" collapsed="false">
      <c r="A2163" s="57" t="e">
        <f aca="false">INDEX(BucketTable,MATCH(B2163,SumMonths,0),1)</f>
        <v>#N/A</v>
      </c>
      <c r="K2163" s="57" t="e">
        <f aca="false">INDEX(lava,MATCH(B2163,SumMonths,0),2)</f>
        <v>#N/A</v>
      </c>
    </row>
    <row r="2164" customFormat="false" ht="12.75" hidden="false" customHeight="false" outlineLevel="0" collapsed="false">
      <c r="A2164" s="57" t="e">
        <f aca="false">INDEX(BucketTable,MATCH(B2164,SumMonths,0),1)</f>
        <v>#N/A</v>
      </c>
      <c r="K2164" s="57" t="e">
        <f aca="false">INDEX(lava,MATCH(B2164,SumMonths,0),2)</f>
        <v>#N/A</v>
      </c>
    </row>
    <row r="2165" customFormat="false" ht="12.75" hidden="false" customHeight="false" outlineLevel="0" collapsed="false">
      <c r="A2165" s="57" t="e">
        <f aca="false">INDEX(BucketTable,MATCH(B2165,SumMonths,0),1)</f>
        <v>#N/A</v>
      </c>
      <c r="K2165" s="57" t="e">
        <f aca="false">INDEX(lava,MATCH(B2165,SumMonths,0),2)</f>
        <v>#N/A</v>
      </c>
    </row>
    <row r="2166" customFormat="false" ht="12.75" hidden="false" customHeight="false" outlineLevel="0" collapsed="false">
      <c r="A2166" s="57" t="e">
        <f aca="false">INDEX(BucketTable,MATCH(B2166,SumMonths,0),1)</f>
        <v>#N/A</v>
      </c>
      <c r="K2166" s="57" t="e">
        <f aca="false">INDEX(lava,MATCH(B2166,SumMonths,0),2)</f>
        <v>#N/A</v>
      </c>
    </row>
    <row r="2167" customFormat="false" ht="12.75" hidden="false" customHeight="false" outlineLevel="0" collapsed="false">
      <c r="A2167" s="57" t="e">
        <f aca="false">INDEX(BucketTable,MATCH(B2167,SumMonths,0),1)</f>
        <v>#N/A</v>
      </c>
      <c r="K2167" s="57" t="e">
        <f aca="false">INDEX(lava,MATCH(B2167,SumMonths,0),2)</f>
        <v>#N/A</v>
      </c>
    </row>
    <row r="2168" customFormat="false" ht="12.75" hidden="false" customHeight="false" outlineLevel="0" collapsed="false">
      <c r="A2168" s="57" t="e">
        <f aca="false">INDEX(BucketTable,MATCH(B2168,SumMonths,0),1)</f>
        <v>#N/A</v>
      </c>
      <c r="K2168" s="57" t="e">
        <f aca="false">INDEX(lava,MATCH(B2168,SumMonths,0),2)</f>
        <v>#N/A</v>
      </c>
    </row>
    <row r="2169" customFormat="false" ht="12.75" hidden="false" customHeight="false" outlineLevel="0" collapsed="false">
      <c r="A2169" s="57" t="e">
        <f aca="false">INDEX(BucketTable,MATCH(B2169,SumMonths,0),1)</f>
        <v>#N/A</v>
      </c>
      <c r="K2169" s="57" t="e">
        <f aca="false">INDEX(lava,MATCH(B2169,SumMonths,0),2)</f>
        <v>#N/A</v>
      </c>
    </row>
    <row r="2170" customFormat="false" ht="12.75" hidden="false" customHeight="false" outlineLevel="0" collapsed="false">
      <c r="A2170" s="57" t="e">
        <f aca="false">INDEX(BucketTable,MATCH(B2170,SumMonths,0),1)</f>
        <v>#N/A</v>
      </c>
      <c r="K2170" s="57" t="e">
        <f aca="false">INDEX(lava,MATCH(B2170,SumMonths,0),2)</f>
        <v>#N/A</v>
      </c>
    </row>
    <row r="2171" customFormat="false" ht="12.75" hidden="false" customHeight="false" outlineLevel="0" collapsed="false">
      <c r="A2171" s="57" t="e">
        <f aca="false">INDEX(BucketTable,MATCH(B2171,SumMonths,0),1)</f>
        <v>#N/A</v>
      </c>
      <c r="K2171" s="57" t="e">
        <f aca="false">INDEX(lava,MATCH(B2171,SumMonths,0),2)</f>
        <v>#N/A</v>
      </c>
    </row>
    <row r="2172" customFormat="false" ht="12.75" hidden="false" customHeight="false" outlineLevel="0" collapsed="false">
      <c r="A2172" s="57" t="e">
        <f aca="false">INDEX(BucketTable,MATCH(B2172,SumMonths,0),1)</f>
        <v>#N/A</v>
      </c>
      <c r="K2172" s="57" t="e">
        <f aca="false">INDEX(lava,MATCH(B2172,SumMonths,0),2)</f>
        <v>#N/A</v>
      </c>
    </row>
    <row r="2173" customFormat="false" ht="12.75" hidden="false" customHeight="false" outlineLevel="0" collapsed="false">
      <c r="A2173" s="57" t="e">
        <f aca="false">INDEX(BucketTable,MATCH(B2173,SumMonths,0),1)</f>
        <v>#N/A</v>
      </c>
      <c r="K2173" s="57" t="e">
        <f aca="false">INDEX(lava,MATCH(B2173,SumMonths,0),2)</f>
        <v>#N/A</v>
      </c>
    </row>
    <row r="2174" customFormat="false" ht="12.75" hidden="false" customHeight="false" outlineLevel="0" collapsed="false">
      <c r="A2174" s="57" t="e">
        <f aca="false">INDEX(BucketTable,MATCH(B2174,SumMonths,0),1)</f>
        <v>#N/A</v>
      </c>
      <c r="K2174" s="57" t="e">
        <f aca="false">INDEX(lava,MATCH(B2174,SumMonths,0),2)</f>
        <v>#N/A</v>
      </c>
    </row>
    <row r="2175" customFormat="false" ht="12.75" hidden="false" customHeight="false" outlineLevel="0" collapsed="false">
      <c r="A2175" s="57" t="e">
        <f aca="false">INDEX(BucketTable,MATCH(B2175,SumMonths,0),1)</f>
        <v>#N/A</v>
      </c>
      <c r="K2175" s="57" t="e">
        <f aca="false">INDEX(lava,MATCH(B2175,SumMonths,0),2)</f>
        <v>#N/A</v>
      </c>
    </row>
    <row r="2176" customFormat="false" ht="12.75" hidden="false" customHeight="false" outlineLevel="0" collapsed="false">
      <c r="A2176" s="57" t="e">
        <f aca="false">INDEX(BucketTable,MATCH(B2176,SumMonths,0),1)</f>
        <v>#N/A</v>
      </c>
      <c r="K2176" s="57" t="e">
        <f aca="false">INDEX(lava,MATCH(B2176,SumMonths,0),2)</f>
        <v>#N/A</v>
      </c>
    </row>
    <row r="2177" customFormat="false" ht="12.75" hidden="false" customHeight="false" outlineLevel="0" collapsed="false">
      <c r="A2177" s="57" t="e">
        <f aca="false">INDEX(BucketTable,MATCH(B2177,SumMonths,0),1)</f>
        <v>#N/A</v>
      </c>
      <c r="K2177" s="57" t="e">
        <f aca="false">INDEX(lava,MATCH(B2177,SumMonths,0),2)</f>
        <v>#N/A</v>
      </c>
    </row>
    <row r="2178" customFormat="false" ht="12.75" hidden="false" customHeight="false" outlineLevel="0" collapsed="false">
      <c r="A2178" s="57" t="e">
        <f aca="false">INDEX(BucketTable,MATCH(B2178,SumMonths,0),1)</f>
        <v>#N/A</v>
      </c>
      <c r="K2178" s="57" t="e">
        <f aca="false">INDEX(lava,MATCH(B2178,SumMonths,0),2)</f>
        <v>#N/A</v>
      </c>
    </row>
    <row r="2179" customFormat="false" ht="12.75" hidden="false" customHeight="false" outlineLevel="0" collapsed="false">
      <c r="A2179" s="57" t="e">
        <f aca="false">INDEX(BucketTable,MATCH(B2179,SumMonths,0),1)</f>
        <v>#N/A</v>
      </c>
      <c r="K2179" s="57" t="e">
        <f aca="false">INDEX(lava,MATCH(B2179,SumMonths,0),2)</f>
        <v>#N/A</v>
      </c>
    </row>
    <row r="2180" customFormat="false" ht="12.75" hidden="false" customHeight="false" outlineLevel="0" collapsed="false">
      <c r="A2180" s="57" t="e">
        <f aca="false">INDEX(BucketTable,MATCH(B2180,SumMonths,0),1)</f>
        <v>#N/A</v>
      </c>
      <c r="K2180" s="57" t="e">
        <f aca="false">INDEX(lava,MATCH(B2180,SumMonths,0),2)</f>
        <v>#N/A</v>
      </c>
    </row>
    <row r="2181" customFormat="false" ht="12.75" hidden="false" customHeight="false" outlineLevel="0" collapsed="false">
      <c r="A2181" s="57" t="e">
        <f aca="false">INDEX(BucketTable,MATCH(B2181,SumMonths,0),1)</f>
        <v>#N/A</v>
      </c>
      <c r="K2181" s="57" t="e">
        <f aca="false">INDEX(lava,MATCH(B2181,SumMonths,0),2)</f>
        <v>#N/A</v>
      </c>
    </row>
    <row r="2182" customFormat="false" ht="12.75" hidden="false" customHeight="false" outlineLevel="0" collapsed="false">
      <c r="A2182" s="57" t="e">
        <f aca="false">INDEX(BucketTable,MATCH(B2182,SumMonths,0),1)</f>
        <v>#N/A</v>
      </c>
      <c r="K2182" s="57" t="e">
        <f aca="false">INDEX(lava,MATCH(B2182,SumMonths,0),2)</f>
        <v>#N/A</v>
      </c>
    </row>
    <row r="2183" customFormat="false" ht="12.75" hidden="false" customHeight="false" outlineLevel="0" collapsed="false">
      <c r="A2183" s="57" t="e">
        <f aca="false">INDEX(BucketTable,MATCH(B2183,SumMonths,0),1)</f>
        <v>#N/A</v>
      </c>
      <c r="K2183" s="57" t="e">
        <f aca="false">INDEX(lava,MATCH(B2183,SumMonths,0),2)</f>
        <v>#N/A</v>
      </c>
    </row>
    <row r="2184" customFormat="false" ht="12.75" hidden="false" customHeight="false" outlineLevel="0" collapsed="false">
      <c r="A2184" s="57" t="e">
        <f aca="false">INDEX(BucketTable,MATCH(B2184,SumMonths,0),1)</f>
        <v>#N/A</v>
      </c>
      <c r="K2184" s="57" t="e">
        <f aca="false">INDEX(lava,MATCH(B2184,SumMonths,0),2)</f>
        <v>#N/A</v>
      </c>
    </row>
    <row r="2185" customFormat="false" ht="12.75" hidden="false" customHeight="false" outlineLevel="0" collapsed="false">
      <c r="A2185" s="57" t="e">
        <f aca="false">INDEX(BucketTable,MATCH(B2185,SumMonths,0),1)</f>
        <v>#N/A</v>
      </c>
      <c r="K2185" s="57" t="e">
        <f aca="false">INDEX(lava,MATCH(B2185,SumMonths,0),2)</f>
        <v>#N/A</v>
      </c>
    </row>
    <row r="2186" customFormat="false" ht="12.75" hidden="false" customHeight="false" outlineLevel="0" collapsed="false">
      <c r="A2186" s="57" t="e">
        <f aca="false">INDEX(BucketTable,MATCH(B2186,SumMonths,0),1)</f>
        <v>#N/A</v>
      </c>
      <c r="K2186" s="57" t="e">
        <f aca="false">INDEX(lava,MATCH(B2186,SumMonths,0),2)</f>
        <v>#N/A</v>
      </c>
    </row>
    <row r="2187" customFormat="false" ht="12.75" hidden="false" customHeight="false" outlineLevel="0" collapsed="false">
      <c r="A2187" s="57" t="e">
        <f aca="false">INDEX(BucketTable,MATCH(B2187,SumMonths,0),1)</f>
        <v>#N/A</v>
      </c>
      <c r="K2187" s="57" t="e">
        <f aca="false">INDEX(lava,MATCH(B2187,SumMonths,0),2)</f>
        <v>#N/A</v>
      </c>
    </row>
    <row r="2188" customFormat="false" ht="12.75" hidden="false" customHeight="false" outlineLevel="0" collapsed="false">
      <c r="A2188" s="57" t="e">
        <f aca="false">INDEX(BucketTable,MATCH(B2188,SumMonths,0),1)</f>
        <v>#N/A</v>
      </c>
      <c r="K2188" s="57" t="e">
        <f aca="false">INDEX(lava,MATCH(B2188,SumMonths,0),2)</f>
        <v>#N/A</v>
      </c>
    </row>
    <row r="2189" customFormat="false" ht="12.75" hidden="false" customHeight="false" outlineLevel="0" collapsed="false">
      <c r="A2189" s="57" t="e">
        <f aca="false">INDEX(BucketTable,MATCH(B2189,SumMonths,0),1)</f>
        <v>#N/A</v>
      </c>
      <c r="K2189" s="57" t="e">
        <f aca="false">INDEX(lava,MATCH(B2189,SumMonths,0),2)</f>
        <v>#N/A</v>
      </c>
    </row>
    <row r="2190" customFormat="false" ht="12.75" hidden="false" customHeight="false" outlineLevel="0" collapsed="false">
      <c r="A2190" s="57" t="e">
        <f aca="false">INDEX(BucketTable,MATCH(B2190,SumMonths,0),1)</f>
        <v>#N/A</v>
      </c>
      <c r="K2190" s="57" t="e">
        <f aca="false">INDEX(lava,MATCH(B2190,SumMonths,0),2)</f>
        <v>#N/A</v>
      </c>
    </row>
    <row r="2191" customFormat="false" ht="12.75" hidden="false" customHeight="false" outlineLevel="0" collapsed="false">
      <c r="A2191" s="57" t="e">
        <f aca="false">INDEX(BucketTable,MATCH(B2191,SumMonths,0),1)</f>
        <v>#N/A</v>
      </c>
      <c r="K2191" s="57" t="e">
        <f aca="false">INDEX(lava,MATCH(B2191,SumMonths,0),2)</f>
        <v>#N/A</v>
      </c>
    </row>
    <row r="2192" customFormat="false" ht="12.75" hidden="false" customHeight="false" outlineLevel="0" collapsed="false">
      <c r="A2192" s="57" t="e">
        <f aca="false">INDEX(BucketTable,MATCH(B2192,SumMonths,0),1)</f>
        <v>#N/A</v>
      </c>
      <c r="K2192" s="57" t="e">
        <f aca="false">INDEX(lava,MATCH(B2192,SumMonths,0),2)</f>
        <v>#N/A</v>
      </c>
    </row>
    <row r="2193" customFormat="false" ht="12.75" hidden="false" customHeight="false" outlineLevel="0" collapsed="false">
      <c r="A2193" s="57" t="e">
        <f aca="false">INDEX(BucketTable,MATCH(B2193,SumMonths,0),1)</f>
        <v>#N/A</v>
      </c>
      <c r="K2193" s="57" t="e">
        <f aca="false">INDEX(lava,MATCH(B2193,SumMonths,0),2)</f>
        <v>#N/A</v>
      </c>
    </row>
    <row r="2194" customFormat="false" ht="12.75" hidden="false" customHeight="false" outlineLevel="0" collapsed="false">
      <c r="A2194" s="57" t="e">
        <f aca="false">INDEX(BucketTable,MATCH(B2194,SumMonths,0),1)</f>
        <v>#N/A</v>
      </c>
      <c r="K2194" s="57" t="e">
        <f aca="false">INDEX(lava,MATCH(B2194,SumMonths,0),2)</f>
        <v>#N/A</v>
      </c>
    </row>
    <row r="2195" customFormat="false" ht="12.75" hidden="false" customHeight="false" outlineLevel="0" collapsed="false">
      <c r="A2195" s="57" t="e">
        <f aca="false">INDEX(BucketTable,MATCH(B2195,SumMonths,0),1)</f>
        <v>#N/A</v>
      </c>
      <c r="K2195" s="57" t="e">
        <f aca="false">INDEX(lava,MATCH(B2195,SumMonths,0),2)</f>
        <v>#N/A</v>
      </c>
    </row>
    <row r="2196" customFormat="false" ht="12.75" hidden="false" customHeight="false" outlineLevel="0" collapsed="false">
      <c r="A2196" s="57" t="e">
        <f aca="false">INDEX(BucketTable,MATCH(B2196,SumMonths,0),1)</f>
        <v>#N/A</v>
      </c>
      <c r="K2196" s="57" t="e">
        <f aca="false">INDEX(lava,MATCH(B2196,SumMonths,0),2)</f>
        <v>#N/A</v>
      </c>
    </row>
    <row r="2197" customFormat="false" ht="12.75" hidden="false" customHeight="false" outlineLevel="0" collapsed="false">
      <c r="A2197" s="57" t="e">
        <f aca="false">INDEX(BucketTable,MATCH(B2197,SumMonths,0),1)</f>
        <v>#N/A</v>
      </c>
      <c r="K2197" s="57" t="e">
        <f aca="false">INDEX(lava,MATCH(B2197,SumMonths,0),2)</f>
        <v>#N/A</v>
      </c>
    </row>
    <row r="2198" customFormat="false" ht="12.75" hidden="false" customHeight="false" outlineLevel="0" collapsed="false">
      <c r="A2198" s="57" t="e">
        <f aca="false">INDEX(BucketTable,MATCH(B2198,SumMonths,0),1)</f>
        <v>#N/A</v>
      </c>
      <c r="K2198" s="57" t="e">
        <f aca="false">INDEX(lava,MATCH(B2198,SumMonths,0),2)</f>
        <v>#N/A</v>
      </c>
    </row>
    <row r="2199" customFormat="false" ht="12.75" hidden="false" customHeight="false" outlineLevel="0" collapsed="false">
      <c r="A2199" s="57" t="e">
        <f aca="false">INDEX(BucketTable,MATCH(B2199,SumMonths,0),1)</f>
        <v>#N/A</v>
      </c>
      <c r="K2199" s="57" t="e">
        <f aca="false">INDEX(lava,MATCH(B2199,SumMonths,0),2)</f>
        <v>#N/A</v>
      </c>
    </row>
    <row r="2200" customFormat="false" ht="12.75" hidden="false" customHeight="false" outlineLevel="0" collapsed="false">
      <c r="A2200" s="57" t="e">
        <f aca="false">INDEX(BucketTable,MATCH(B2200,SumMonths,0),1)</f>
        <v>#N/A</v>
      </c>
      <c r="K2200" s="57" t="e">
        <f aca="false">INDEX(lava,MATCH(B2200,SumMonths,0),2)</f>
        <v>#N/A</v>
      </c>
    </row>
    <row r="2201" customFormat="false" ht="12.75" hidden="false" customHeight="false" outlineLevel="0" collapsed="false">
      <c r="A2201" s="57" t="e">
        <f aca="false">INDEX(BucketTable,MATCH(B2201,SumMonths,0),1)</f>
        <v>#N/A</v>
      </c>
      <c r="K2201" s="57" t="e">
        <f aca="false">INDEX(lava,MATCH(B2201,SumMonths,0),2)</f>
        <v>#N/A</v>
      </c>
    </row>
    <row r="2202" customFormat="false" ht="12.75" hidden="false" customHeight="false" outlineLevel="0" collapsed="false">
      <c r="A2202" s="57" t="e">
        <f aca="false">INDEX(BucketTable,MATCH(B2202,SumMonths,0),1)</f>
        <v>#N/A</v>
      </c>
      <c r="K2202" s="57" t="e">
        <f aca="false">INDEX(lava,MATCH(B2202,SumMonths,0),2)</f>
        <v>#N/A</v>
      </c>
    </row>
    <row r="2203" customFormat="false" ht="12.75" hidden="false" customHeight="false" outlineLevel="0" collapsed="false">
      <c r="A2203" s="57" t="e">
        <f aca="false">INDEX(BucketTable,MATCH(B2203,SumMonths,0),1)</f>
        <v>#N/A</v>
      </c>
      <c r="K2203" s="57" t="e">
        <f aca="false">INDEX(lava,MATCH(B2203,SumMonths,0),2)</f>
        <v>#N/A</v>
      </c>
    </row>
    <row r="2204" customFormat="false" ht="12.75" hidden="false" customHeight="false" outlineLevel="0" collapsed="false">
      <c r="A2204" s="57" t="e">
        <f aca="false">INDEX(BucketTable,MATCH(B2204,SumMonths,0),1)</f>
        <v>#N/A</v>
      </c>
      <c r="K2204" s="57" t="e">
        <f aca="false">INDEX(lava,MATCH(B2204,SumMonths,0),2)</f>
        <v>#N/A</v>
      </c>
    </row>
    <row r="2205" customFormat="false" ht="12.75" hidden="false" customHeight="false" outlineLevel="0" collapsed="false">
      <c r="A2205" s="57" t="e">
        <f aca="false">INDEX(BucketTable,MATCH(B2205,SumMonths,0),1)</f>
        <v>#N/A</v>
      </c>
      <c r="K2205" s="57" t="e">
        <f aca="false">INDEX(lava,MATCH(B2205,SumMonths,0),2)</f>
        <v>#N/A</v>
      </c>
    </row>
    <row r="2206" customFormat="false" ht="12.75" hidden="false" customHeight="false" outlineLevel="0" collapsed="false">
      <c r="A2206" s="57" t="e">
        <f aca="false">INDEX(BucketTable,MATCH(B2206,SumMonths,0),1)</f>
        <v>#N/A</v>
      </c>
      <c r="K2206" s="57" t="e">
        <f aca="false">INDEX(lava,MATCH(B2206,SumMonths,0),2)</f>
        <v>#N/A</v>
      </c>
    </row>
    <row r="2207" customFormat="false" ht="12.75" hidden="false" customHeight="false" outlineLevel="0" collapsed="false">
      <c r="A2207" s="57" t="e">
        <f aca="false">INDEX(BucketTable,MATCH(B2207,SumMonths,0),1)</f>
        <v>#N/A</v>
      </c>
      <c r="K2207" s="57" t="e">
        <f aca="false">INDEX(lava,MATCH(B2207,SumMonths,0),2)</f>
        <v>#N/A</v>
      </c>
    </row>
    <row r="2208" customFormat="false" ht="12.75" hidden="false" customHeight="false" outlineLevel="0" collapsed="false">
      <c r="A2208" s="57" t="e">
        <f aca="false">INDEX(BucketTable,MATCH(B2208,SumMonths,0),1)</f>
        <v>#N/A</v>
      </c>
      <c r="K2208" s="57" t="e">
        <f aca="false">INDEX(lava,MATCH(B2208,SumMonths,0),2)</f>
        <v>#N/A</v>
      </c>
    </row>
    <row r="2209" customFormat="false" ht="12.75" hidden="false" customHeight="false" outlineLevel="0" collapsed="false">
      <c r="A2209" s="57" t="e">
        <f aca="false">INDEX(BucketTable,MATCH(B2209,SumMonths,0),1)</f>
        <v>#N/A</v>
      </c>
      <c r="K2209" s="57" t="e">
        <f aca="false">INDEX(lava,MATCH(B2209,SumMonths,0),2)</f>
        <v>#N/A</v>
      </c>
    </row>
    <row r="2210" customFormat="false" ht="12.75" hidden="false" customHeight="false" outlineLevel="0" collapsed="false">
      <c r="A2210" s="57" t="e">
        <f aca="false">INDEX(BucketTable,MATCH(B2210,SumMonths,0),1)</f>
        <v>#N/A</v>
      </c>
      <c r="K2210" s="57" t="e">
        <f aca="false">INDEX(lava,MATCH(B2210,SumMonths,0),2)</f>
        <v>#N/A</v>
      </c>
    </row>
    <row r="2211" customFormat="false" ht="12.75" hidden="false" customHeight="false" outlineLevel="0" collapsed="false">
      <c r="A2211" s="57" t="e">
        <f aca="false">INDEX(BucketTable,MATCH(B2211,SumMonths,0),1)</f>
        <v>#N/A</v>
      </c>
      <c r="K2211" s="57" t="e">
        <f aca="false">INDEX(lava,MATCH(B2211,SumMonths,0),2)</f>
        <v>#N/A</v>
      </c>
    </row>
    <row r="2212" customFormat="false" ht="12.75" hidden="false" customHeight="false" outlineLevel="0" collapsed="false">
      <c r="A2212" s="57" t="e">
        <f aca="false">INDEX(BucketTable,MATCH(B2212,SumMonths,0),1)</f>
        <v>#N/A</v>
      </c>
      <c r="K2212" s="57" t="e">
        <f aca="false">INDEX(lava,MATCH(B2212,SumMonths,0),2)</f>
        <v>#N/A</v>
      </c>
    </row>
    <row r="2213" customFormat="false" ht="12.75" hidden="false" customHeight="false" outlineLevel="0" collapsed="false">
      <c r="A2213" s="57" t="e">
        <f aca="false">INDEX(BucketTable,MATCH(B2213,SumMonths,0),1)</f>
        <v>#N/A</v>
      </c>
      <c r="K2213" s="57" t="e">
        <f aca="false">INDEX(lava,MATCH(B2213,SumMonths,0),2)</f>
        <v>#N/A</v>
      </c>
    </row>
    <row r="2214" customFormat="false" ht="12.75" hidden="false" customHeight="false" outlineLevel="0" collapsed="false">
      <c r="A2214" s="57" t="e">
        <f aca="false">INDEX(BucketTable,MATCH(B2214,SumMonths,0),1)</f>
        <v>#N/A</v>
      </c>
      <c r="K2214" s="57" t="e">
        <f aca="false">INDEX(lava,MATCH(B2214,SumMonths,0),2)</f>
        <v>#N/A</v>
      </c>
    </row>
    <row r="2215" customFormat="false" ht="12.75" hidden="false" customHeight="false" outlineLevel="0" collapsed="false">
      <c r="A2215" s="57" t="e">
        <f aca="false">INDEX(BucketTable,MATCH(B2215,SumMonths,0),1)</f>
        <v>#N/A</v>
      </c>
      <c r="K2215" s="57" t="e">
        <f aca="false">INDEX(lava,MATCH(B2215,SumMonths,0),2)</f>
        <v>#N/A</v>
      </c>
    </row>
    <row r="2216" customFormat="false" ht="12.75" hidden="false" customHeight="false" outlineLevel="0" collapsed="false">
      <c r="A2216" s="57" t="e">
        <f aca="false">INDEX(BucketTable,MATCH(B2216,SumMonths,0),1)</f>
        <v>#N/A</v>
      </c>
      <c r="K2216" s="57" t="e">
        <f aca="false">INDEX(lava,MATCH(B2216,SumMonths,0),2)</f>
        <v>#N/A</v>
      </c>
    </row>
    <row r="2217" customFormat="false" ht="12.75" hidden="false" customHeight="false" outlineLevel="0" collapsed="false">
      <c r="A2217" s="57" t="e">
        <f aca="false">INDEX(BucketTable,MATCH(B2217,SumMonths,0),1)</f>
        <v>#N/A</v>
      </c>
      <c r="K2217" s="57" t="e">
        <f aca="false">INDEX(lava,MATCH(B2217,SumMonths,0),2)</f>
        <v>#N/A</v>
      </c>
    </row>
    <row r="2218" customFormat="false" ht="12.75" hidden="false" customHeight="false" outlineLevel="0" collapsed="false">
      <c r="A2218" s="57" t="e">
        <f aca="false">INDEX(BucketTable,MATCH(B2218,SumMonths,0),1)</f>
        <v>#N/A</v>
      </c>
      <c r="K2218" s="57" t="e">
        <f aca="false">INDEX(lava,MATCH(B2218,SumMonths,0),2)</f>
        <v>#N/A</v>
      </c>
    </row>
    <row r="2219" customFormat="false" ht="12.75" hidden="false" customHeight="false" outlineLevel="0" collapsed="false">
      <c r="A2219" s="57" t="e">
        <f aca="false">INDEX(BucketTable,MATCH(B2219,SumMonths,0),1)</f>
        <v>#N/A</v>
      </c>
      <c r="K2219" s="57" t="e">
        <f aca="false">INDEX(lava,MATCH(B2219,SumMonths,0),2)</f>
        <v>#N/A</v>
      </c>
    </row>
    <row r="2220" customFormat="false" ht="12.75" hidden="false" customHeight="false" outlineLevel="0" collapsed="false">
      <c r="A2220" s="57" t="e">
        <f aca="false">INDEX(BucketTable,MATCH(B2220,SumMonths,0),1)</f>
        <v>#N/A</v>
      </c>
      <c r="K2220" s="57" t="e">
        <f aca="false">INDEX(lava,MATCH(B2220,SumMonths,0),2)</f>
        <v>#N/A</v>
      </c>
    </row>
    <row r="2221" customFormat="false" ht="12.75" hidden="false" customHeight="false" outlineLevel="0" collapsed="false">
      <c r="A2221" s="57" t="e">
        <f aca="false">INDEX(BucketTable,MATCH(B2221,SumMonths,0),1)</f>
        <v>#N/A</v>
      </c>
      <c r="K2221" s="57" t="e">
        <f aca="false">INDEX(lava,MATCH(B2221,SumMonths,0),2)</f>
        <v>#N/A</v>
      </c>
    </row>
    <row r="2222" customFormat="false" ht="12.75" hidden="false" customHeight="false" outlineLevel="0" collapsed="false">
      <c r="A2222" s="57" t="e">
        <f aca="false">INDEX(BucketTable,MATCH(B2222,SumMonths,0),1)</f>
        <v>#N/A</v>
      </c>
      <c r="K2222" s="57" t="e">
        <f aca="false">INDEX(lava,MATCH(B2222,SumMonths,0),2)</f>
        <v>#N/A</v>
      </c>
    </row>
    <row r="2223" customFormat="false" ht="12.75" hidden="false" customHeight="false" outlineLevel="0" collapsed="false">
      <c r="A2223" s="57" t="e">
        <f aca="false">INDEX(BucketTable,MATCH(B2223,SumMonths,0),1)</f>
        <v>#N/A</v>
      </c>
      <c r="K2223" s="57" t="e">
        <f aca="false">INDEX(lava,MATCH(B2223,SumMonths,0),2)</f>
        <v>#N/A</v>
      </c>
    </row>
    <row r="2224" customFormat="false" ht="12.75" hidden="false" customHeight="false" outlineLevel="0" collapsed="false">
      <c r="A2224" s="57" t="e">
        <f aca="false">INDEX(BucketTable,MATCH(B2224,SumMonths,0),1)</f>
        <v>#N/A</v>
      </c>
      <c r="K2224" s="57" t="e">
        <f aca="false">INDEX(lava,MATCH(B2224,SumMonths,0),2)</f>
        <v>#N/A</v>
      </c>
    </row>
    <row r="2225" customFormat="false" ht="12.75" hidden="false" customHeight="false" outlineLevel="0" collapsed="false">
      <c r="A2225" s="57" t="e">
        <f aca="false">INDEX(BucketTable,MATCH(B2225,SumMonths,0),1)</f>
        <v>#N/A</v>
      </c>
      <c r="K2225" s="57" t="e">
        <f aca="false">INDEX(lava,MATCH(B2225,SumMonths,0),2)</f>
        <v>#N/A</v>
      </c>
    </row>
    <row r="2226" customFormat="false" ht="12.75" hidden="false" customHeight="false" outlineLevel="0" collapsed="false">
      <c r="A2226" s="57" t="e">
        <f aca="false">INDEX(BucketTable,MATCH(B2226,SumMonths,0),1)</f>
        <v>#N/A</v>
      </c>
      <c r="K2226" s="57" t="e">
        <f aca="false">INDEX(lava,MATCH(B2226,SumMonths,0),2)</f>
        <v>#N/A</v>
      </c>
    </row>
    <row r="2227" customFormat="false" ht="12.75" hidden="false" customHeight="false" outlineLevel="0" collapsed="false">
      <c r="A2227" s="57" t="e">
        <f aca="false">INDEX(BucketTable,MATCH(B2227,SumMonths,0),1)</f>
        <v>#N/A</v>
      </c>
      <c r="K2227" s="57" t="e">
        <f aca="false">INDEX(lava,MATCH(B2227,SumMonths,0),2)</f>
        <v>#N/A</v>
      </c>
    </row>
    <row r="2228" customFormat="false" ht="12.75" hidden="false" customHeight="false" outlineLevel="0" collapsed="false">
      <c r="A2228" s="57" t="e">
        <f aca="false">INDEX(BucketTable,MATCH(B2228,SumMonths,0),1)</f>
        <v>#N/A</v>
      </c>
      <c r="K2228" s="57" t="e">
        <f aca="false">INDEX(lava,MATCH(B2228,SumMonths,0),2)</f>
        <v>#N/A</v>
      </c>
    </row>
    <row r="2229" customFormat="false" ht="12.75" hidden="false" customHeight="false" outlineLevel="0" collapsed="false">
      <c r="A2229" s="57" t="e">
        <f aca="false">INDEX(BucketTable,MATCH(B2229,SumMonths,0),1)</f>
        <v>#N/A</v>
      </c>
      <c r="K2229" s="57" t="e">
        <f aca="false">INDEX(lava,MATCH(B2229,SumMonths,0),2)</f>
        <v>#N/A</v>
      </c>
    </row>
    <row r="2230" customFormat="false" ht="12.75" hidden="false" customHeight="false" outlineLevel="0" collapsed="false">
      <c r="A2230" s="57" t="e">
        <f aca="false">INDEX(BucketTable,MATCH(B2230,SumMonths,0),1)</f>
        <v>#N/A</v>
      </c>
      <c r="K2230" s="57" t="e">
        <f aca="false">INDEX(lava,MATCH(B2230,SumMonths,0),2)</f>
        <v>#N/A</v>
      </c>
    </row>
    <row r="2231" customFormat="false" ht="12.75" hidden="false" customHeight="false" outlineLevel="0" collapsed="false">
      <c r="A2231" s="57" t="e">
        <f aca="false">INDEX(BucketTable,MATCH(B2231,SumMonths,0),1)</f>
        <v>#N/A</v>
      </c>
      <c r="K2231" s="57" t="e">
        <f aca="false">INDEX(lava,MATCH(B2231,SumMonths,0),2)</f>
        <v>#N/A</v>
      </c>
    </row>
    <row r="2232" customFormat="false" ht="12.75" hidden="false" customHeight="false" outlineLevel="0" collapsed="false">
      <c r="A2232" s="57" t="e">
        <f aca="false">INDEX(BucketTable,MATCH(B2232,SumMonths,0),1)</f>
        <v>#N/A</v>
      </c>
      <c r="K2232" s="57" t="e">
        <f aca="false">INDEX(lava,MATCH(B2232,SumMonths,0),2)</f>
        <v>#N/A</v>
      </c>
    </row>
    <row r="2233" customFormat="false" ht="12.75" hidden="false" customHeight="false" outlineLevel="0" collapsed="false">
      <c r="A2233" s="57" t="e">
        <f aca="false">INDEX(BucketTable,MATCH(B2233,SumMonths,0),1)</f>
        <v>#N/A</v>
      </c>
      <c r="K2233" s="57" t="e">
        <f aca="false">INDEX(lava,MATCH(B2233,SumMonths,0),2)</f>
        <v>#N/A</v>
      </c>
    </row>
    <row r="2234" customFormat="false" ht="12.75" hidden="false" customHeight="false" outlineLevel="0" collapsed="false">
      <c r="A2234" s="57" t="e">
        <f aca="false">INDEX(BucketTable,MATCH(B2234,SumMonths,0),1)</f>
        <v>#N/A</v>
      </c>
      <c r="K2234" s="57" t="e">
        <f aca="false">INDEX(lava,MATCH(B2234,SumMonths,0),2)</f>
        <v>#N/A</v>
      </c>
    </row>
    <row r="2235" customFormat="false" ht="12.75" hidden="false" customHeight="false" outlineLevel="0" collapsed="false">
      <c r="A2235" s="57" t="e">
        <f aca="false">INDEX(BucketTable,MATCH(B2235,SumMonths,0),1)</f>
        <v>#N/A</v>
      </c>
      <c r="K2235" s="57" t="e">
        <f aca="false">INDEX(lava,MATCH(B2235,SumMonths,0),2)</f>
        <v>#N/A</v>
      </c>
    </row>
    <row r="2236" customFormat="false" ht="12.75" hidden="false" customHeight="false" outlineLevel="0" collapsed="false">
      <c r="A2236" s="57" t="e">
        <f aca="false">INDEX(BucketTable,MATCH(B2236,SumMonths,0),1)</f>
        <v>#N/A</v>
      </c>
      <c r="K2236" s="57" t="e">
        <f aca="false">INDEX(lava,MATCH(B2236,SumMonths,0),2)</f>
        <v>#N/A</v>
      </c>
    </row>
    <row r="2237" customFormat="false" ht="12.75" hidden="false" customHeight="false" outlineLevel="0" collapsed="false">
      <c r="A2237" s="57" t="e">
        <f aca="false">INDEX(BucketTable,MATCH(B2237,SumMonths,0),1)</f>
        <v>#N/A</v>
      </c>
      <c r="K2237" s="57" t="e">
        <f aca="false">INDEX(lava,MATCH(B2237,SumMonths,0),2)</f>
        <v>#N/A</v>
      </c>
    </row>
    <row r="2238" customFormat="false" ht="12.75" hidden="false" customHeight="false" outlineLevel="0" collapsed="false">
      <c r="A2238" s="57" t="e">
        <f aca="false">INDEX(BucketTable,MATCH(B2238,SumMonths,0),1)</f>
        <v>#N/A</v>
      </c>
      <c r="K2238" s="57" t="e">
        <f aca="false">INDEX(lava,MATCH(B2238,SumMonths,0),2)</f>
        <v>#N/A</v>
      </c>
    </row>
    <row r="2239" customFormat="false" ht="12.75" hidden="false" customHeight="false" outlineLevel="0" collapsed="false">
      <c r="A2239" s="57" t="e">
        <f aca="false">INDEX(BucketTable,MATCH(B2239,SumMonths,0),1)</f>
        <v>#N/A</v>
      </c>
      <c r="K2239" s="57" t="e">
        <f aca="false">INDEX(lava,MATCH(B2239,SumMonths,0),2)</f>
        <v>#N/A</v>
      </c>
    </row>
    <row r="2240" customFormat="false" ht="12.75" hidden="false" customHeight="false" outlineLevel="0" collapsed="false">
      <c r="A2240" s="57" t="e">
        <f aca="false">INDEX(BucketTable,MATCH(B2240,SumMonths,0),1)</f>
        <v>#N/A</v>
      </c>
      <c r="K2240" s="57" t="e">
        <f aca="false">INDEX(lava,MATCH(B2240,SumMonths,0),2)</f>
        <v>#N/A</v>
      </c>
    </row>
    <row r="2241" customFormat="false" ht="12.75" hidden="false" customHeight="false" outlineLevel="0" collapsed="false">
      <c r="A2241" s="57" t="e">
        <f aca="false">INDEX(BucketTable,MATCH(B2241,SumMonths,0),1)</f>
        <v>#N/A</v>
      </c>
      <c r="K2241" s="57" t="e">
        <f aca="false">INDEX(lava,MATCH(B2241,SumMonths,0),2)</f>
        <v>#N/A</v>
      </c>
    </row>
    <row r="2242" customFormat="false" ht="12.75" hidden="false" customHeight="false" outlineLevel="0" collapsed="false">
      <c r="A2242" s="57" t="e">
        <f aca="false">INDEX(BucketTable,MATCH(B2242,SumMonths,0),1)</f>
        <v>#N/A</v>
      </c>
      <c r="K2242" s="57" t="e">
        <f aca="false">INDEX(lava,MATCH(B2242,SumMonths,0),2)</f>
        <v>#N/A</v>
      </c>
    </row>
    <row r="2243" customFormat="false" ht="12.75" hidden="false" customHeight="false" outlineLevel="0" collapsed="false">
      <c r="A2243" s="57" t="e">
        <f aca="false">INDEX(BucketTable,MATCH(B2243,SumMonths,0),1)</f>
        <v>#N/A</v>
      </c>
      <c r="K2243" s="57" t="e">
        <f aca="false">INDEX(lava,MATCH(B2243,SumMonths,0),2)</f>
        <v>#N/A</v>
      </c>
    </row>
    <row r="2244" customFormat="false" ht="12.75" hidden="false" customHeight="false" outlineLevel="0" collapsed="false">
      <c r="A2244" s="57" t="e">
        <f aca="false">INDEX(BucketTable,MATCH(B2244,SumMonths,0),1)</f>
        <v>#N/A</v>
      </c>
      <c r="K2244" s="57" t="e">
        <f aca="false">INDEX(lava,MATCH(B2244,SumMonths,0),2)</f>
        <v>#N/A</v>
      </c>
    </row>
    <row r="2245" customFormat="false" ht="12.75" hidden="false" customHeight="false" outlineLevel="0" collapsed="false">
      <c r="A2245" s="57" t="e">
        <f aca="false">INDEX(BucketTable,MATCH(B2245,SumMonths,0),1)</f>
        <v>#N/A</v>
      </c>
      <c r="K2245" s="57" t="e">
        <f aca="false">INDEX(lava,MATCH(B2245,SumMonths,0),2)</f>
        <v>#N/A</v>
      </c>
    </row>
    <row r="2246" customFormat="false" ht="12.75" hidden="false" customHeight="false" outlineLevel="0" collapsed="false">
      <c r="A2246" s="57" t="e">
        <f aca="false">INDEX(BucketTable,MATCH(B2246,SumMonths,0),1)</f>
        <v>#N/A</v>
      </c>
      <c r="K2246" s="57" t="e">
        <f aca="false">INDEX(lava,MATCH(B2246,SumMonths,0),2)</f>
        <v>#N/A</v>
      </c>
    </row>
    <row r="2247" customFormat="false" ht="12.75" hidden="false" customHeight="false" outlineLevel="0" collapsed="false">
      <c r="A2247" s="57" t="e">
        <f aca="false">INDEX(BucketTable,MATCH(B2247,SumMonths,0),1)</f>
        <v>#N/A</v>
      </c>
      <c r="K2247" s="57" t="e">
        <f aca="false">INDEX(lava,MATCH(B2247,SumMonths,0),2)</f>
        <v>#N/A</v>
      </c>
    </row>
    <row r="2248" customFormat="false" ht="12.75" hidden="false" customHeight="false" outlineLevel="0" collapsed="false">
      <c r="A2248" s="57" t="e">
        <f aca="false">INDEX(BucketTable,MATCH(B2248,SumMonths,0),1)</f>
        <v>#N/A</v>
      </c>
      <c r="K2248" s="57" t="e">
        <f aca="false">INDEX(lava,MATCH(B2248,SumMonths,0),2)</f>
        <v>#N/A</v>
      </c>
    </row>
    <row r="2249" customFormat="false" ht="12.75" hidden="false" customHeight="false" outlineLevel="0" collapsed="false">
      <c r="A2249" s="57" t="e">
        <f aca="false">INDEX(BucketTable,MATCH(B2249,SumMonths,0),1)</f>
        <v>#N/A</v>
      </c>
      <c r="K2249" s="57" t="e">
        <f aca="false">INDEX(lava,MATCH(B2249,SumMonths,0),2)</f>
        <v>#N/A</v>
      </c>
    </row>
    <row r="2250" customFormat="false" ht="12.75" hidden="false" customHeight="false" outlineLevel="0" collapsed="false">
      <c r="A2250" s="57" t="e">
        <f aca="false">INDEX(BucketTable,MATCH(B2250,SumMonths,0),1)</f>
        <v>#N/A</v>
      </c>
      <c r="K2250" s="57" t="e">
        <f aca="false">INDEX(lava,MATCH(B2250,SumMonths,0),2)</f>
        <v>#N/A</v>
      </c>
    </row>
    <row r="2251" customFormat="false" ht="12.75" hidden="false" customHeight="false" outlineLevel="0" collapsed="false">
      <c r="A2251" s="57" t="e">
        <f aca="false">INDEX(BucketTable,MATCH(B2251,SumMonths,0),1)</f>
        <v>#N/A</v>
      </c>
      <c r="K2251" s="57" t="e">
        <f aca="false">INDEX(lava,MATCH(B2251,SumMonths,0),2)</f>
        <v>#N/A</v>
      </c>
    </row>
    <row r="2252" customFormat="false" ht="12.75" hidden="false" customHeight="false" outlineLevel="0" collapsed="false">
      <c r="A2252" s="57" t="e">
        <f aca="false">INDEX(BucketTable,MATCH(B2252,SumMonths,0),1)</f>
        <v>#N/A</v>
      </c>
      <c r="K2252" s="57" t="e">
        <f aca="false">INDEX(lava,MATCH(B2252,SumMonths,0),2)</f>
        <v>#N/A</v>
      </c>
    </row>
    <row r="2253" customFormat="false" ht="12.75" hidden="false" customHeight="false" outlineLevel="0" collapsed="false">
      <c r="A2253" s="57" t="e">
        <f aca="false">INDEX(BucketTable,MATCH(B2253,SumMonths,0),1)</f>
        <v>#N/A</v>
      </c>
      <c r="K2253" s="57" t="e">
        <f aca="false">INDEX(lava,MATCH(B2253,SumMonths,0),2)</f>
        <v>#N/A</v>
      </c>
    </row>
    <row r="2254" customFormat="false" ht="12.75" hidden="false" customHeight="false" outlineLevel="0" collapsed="false">
      <c r="A2254" s="57" t="e">
        <f aca="false">INDEX(BucketTable,MATCH(B2254,SumMonths,0),1)</f>
        <v>#N/A</v>
      </c>
      <c r="K2254" s="57" t="e">
        <f aca="false">INDEX(lava,MATCH(B2254,SumMonths,0),2)</f>
        <v>#N/A</v>
      </c>
    </row>
    <row r="2255" customFormat="false" ht="12.75" hidden="false" customHeight="false" outlineLevel="0" collapsed="false">
      <c r="A2255" s="57" t="e">
        <f aca="false">INDEX(BucketTable,MATCH(B2255,SumMonths,0),1)</f>
        <v>#N/A</v>
      </c>
      <c r="K2255" s="57" t="e">
        <f aca="false">INDEX(lava,MATCH(B2255,SumMonths,0),2)</f>
        <v>#N/A</v>
      </c>
    </row>
    <row r="2256" customFormat="false" ht="12.75" hidden="false" customHeight="false" outlineLevel="0" collapsed="false">
      <c r="A2256" s="57" t="e">
        <f aca="false">INDEX(BucketTable,MATCH(B2256,SumMonths,0),1)</f>
        <v>#N/A</v>
      </c>
      <c r="K2256" s="57" t="e">
        <f aca="false">INDEX(lava,MATCH(B2256,SumMonths,0),2)</f>
        <v>#N/A</v>
      </c>
    </row>
    <row r="2257" customFormat="false" ht="12.75" hidden="false" customHeight="false" outlineLevel="0" collapsed="false">
      <c r="A2257" s="57" t="e">
        <f aca="false">INDEX(BucketTable,MATCH(B2257,SumMonths,0),1)</f>
        <v>#N/A</v>
      </c>
      <c r="K2257" s="57" t="e">
        <f aca="false">INDEX(lava,MATCH(B2257,SumMonths,0),2)</f>
        <v>#N/A</v>
      </c>
    </row>
    <row r="2258" customFormat="false" ht="12.75" hidden="false" customHeight="false" outlineLevel="0" collapsed="false">
      <c r="A2258" s="57" t="e">
        <f aca="false">INDEX(BucketTable,MATCH(B2258,SumMonths,0),1)</f>
        <v>#N/A</v>
      </c>
      <c r="K2258" s="57" t="e">
        <f aca="false">INDEX(lava,MATCH(B2258,SumMonths,0),2)</f>
        <v>#N/A</v>
      </c>
    </row>
    <row r="2259" customFormat="false" ht="12.75" hidden="false" customHeight="false" outlineLevel="0" collapsed="false">
      <c r="A2259" s="57" t="e">
        <f aca="false">INDEX(BucketTable,MATCH(B2259,SumMonths,0),1)</f>
        <v>#N/A</v>
      </c>
      <c r="K2259" s="57" t="e">
        <f aca="false">INDEX(lava,MATCH(B2259,SumMonths,0),2)</f>
        <v>#N/A</v>
      </c>
    </row>
    <row r="2260" customFormat="false" ht="12.75" hidden="false" customHeight="false" outlineLevel="0" collapsed="false">
      <c r="A2260" s="57" t="e">
        <f aca="false">INDEX(BucketTable,MATCH(B2260,SumMonths,0),1)</f>
        <v>#N/A</v>
      </c>
      <c r="K2260" s="57" t="e">
        <f aca="false">INDEX(lava,MATCH(B2260,SumMonths,0),2)</f>
        <v>#N/A</v>
      </c>
    </row>
    <row r="2261" customFormat="false" ht="12.75" hidden="false" customHeight="false" outlineLevel="0" collapsed="false">
      <c r="A2261" s="57" t="e">
        <f aca="false">INDEX(BucketTable,MATCH(B2261,SumMonths,0),1)</f>
        <v>#N/A</v>
      </c>
      <c r="K2261" s="57" t="e">
        <f aca="false">INDEX(lava,MATCH(B2261,SumMonths,0),2)</f>
        <v>#N/A</v>
      </c>
    </row>
    <row r="2262" customFormat="false" ht="12.75" hidden="false" customHeight="false" outlineLevel="0" collapsed="false">
      <c r="A2262" s="57" t="e">
        <f aca="false">INDEX(BucketTable,MATCH(B2262,SumMonths,0),1)</f>
        <v>#N/A</v>
      </c>
      <c r="K2262" s="57" t="e">
        <f aca="false">INDEX(lava,MATCH(B2262,SumMonths,0),2)</f>
        <v>#N/A</v>
      </c>
    </row>
    <row r="2263" customFormat="false" ht="12.75" hidden="false" customHeight="false" outlineLevel="0" collapsed="false">
      <c r="A2263" s="57" t="e">
        <f aca="false">INDEX(BucketTable,MATCH(B2263,SumMonths,0),1)</f>
        <v>#N/A</v>
      </c>
      <c r="K2263" s="57" t="e">
        <f aca="false">INDEX(lava,MATCH(B2263,SumMonths,0),2)</f>
        <v>#N/A</v>
      </c>
    </row>
    <row r="2264" customFormat="false" ht="12.75" hidden="false" customHeight="false" outlineLevel="0" collapsed="false">
      <c r="A2264" s="57" t="e">
        <f aca="false">INDEX(BucketTable,MATCH(B2264,SumMonths,0),1)</f>
        <v>#N/A</v>
      </c>
      <c r="K2264" s="57" t="e">
        <f aca="false">INDEX(lava,MATCH(B2264,SumMonths,0),2)</f>
        <v>#N/A</v>
      </c>
    </row>
    <row r="2265" customFormat="false" ht="12.75" hidden="false" customHeight="false" outlineLevel="0" collapsed="false">
      <c r="A2265" s="57" t="e">
        <f aca="false">INDEX(BucketTable,MATCH(B2265,SumMonths,0),1)</f>
        <v>#N/A</v>
      </c>
      <c r="K2265" s="57" t="e">
        <f aca="false">INDEX(lava,MATCH(B2265,SumMonths,0),2)</f>
        <v>#N/A</v>
      </c>
    </row>
    <row r="2266" customFormat="false" ht="12.75" hidden="false" customHeight="false" outlineLevel="0" collapsed="false">
      <c r="A2266" s="57" t="e">
        <f aca="false">INDEX(BucketTable,MATCH(B2266,SumMonths,0),1)</f>
        <v>#N/A</v>
      </c>
      <c r="K2266" s="57" t="e">
        <f aca="false">INDEX(lava,MATCH(B2266,SumMonths,0),2)</f>
        <v>#N/A</v>
      </c>
    </row>
    <row r="2267" customFormat="false" ht="12.75" hidden="false" customHeight="false" outlineLevel="0" collapsed="false">
      <c r="A2267" s="57" t="e">
        <f aca="false">INDEX(BucketTable,MATCH(B2267,SumMonths,0),1)</f>
        <v>#N/A</v>
      </c>
      <c r="K2267" s="57" t="e">
        <f aca="false">INDEX(lava,MATCH(B2267,SumMonths,0),2)</f>
        <v>#N/A</v>
      </c>
    </row>
    <row r="2268" customFormat="false" ht="12.75" hidden="false" customHeight="false" outlineLevel="0" collapsed="false">
      <c r="A2268" s="57" t="e">
        <f aca="false">INDEX(BucketTable,MATCH(B2268,SumMonths,0),1)</f>
        <v>#N/A</v>
      </c>
      <c r="K2268" s="57" t="e">
        <f aca="false">INDEX(lava,MATCH(B2268,SumMonths,0),2)</f>
        <v>#N/A</v>
      </c>
    </row>
    <row r="2269" customFormat="false" ht="12.75" hidden="false" customHeight="false" outlineLevel="0" collapsed="false">
      <c r="A2269" s="57" t="e">
        <f aca="false">INDEX(BucketTable,MATCH(B2269,SumMonths,0),1)</f>
        <v>#N/A</v>
      </c>
      <c r="K2269" s="57" t="e">
        <f aca="false">INDEX(lava,MATCH(B2269,SumMonths,0),2)</f>
        <v>#N/A</v>
      </c>
    </row>
    <row r="2270" customFormat="false" ht="12.75" hidden="false" customHeight="false" outlineLevel="0" collapsed="false">
      <c r="A2270" s="57" t="e">
        <f aca="false">INDEX(BucketTable,MATCH(B2270,SumMonths,0),1)</f>
        <v>#N/A</v>
      </c>
      <c r="K2270" s="57" t="e">
        <f aca="false">INDEX(lava,MATCH(B2270,SumMonths,0),2)</f>
        <v>#N/A</v>
      </c>
    </row>
    <row r="2271" customFormat="false" ht="12.75" hidden="false" customHeight="false" outlineLevel="0" collapsed="false">
      <c r="A2271" s="57" t="e">
        <f aca="false">INDEX(BucketTable,MATCH(B2271,SumMonths,0),1)</f>
        <v>#N/A</v>
      </c>
      <c r="K2271" s="57" t="e">
        <f aca="false">INDEX(lava,MATCH(B2271,SumMonths,0),2)</f>
        <v>#N/A</v>
      </c>
    </row>
    <row r="2272" customFormat="false" ht="12.75" hidden="false" customHeight="false" outlineLevel="0" collapsed="false">
      <c r="A2272" s="57" t="e">
        <f aca="false">INDEX(BucketTable,MATCH(B2272,SumMonths,0),1)</f>
        <v>#N/A</v>
      </c>
      <c r="K2272" s="57" t="e">
        <f aca="false">INDEX(lava,MATCH(B2272,SumMonths,0),2)</f>
        <v>#N/A</v>
      </c>
    </row>
    <row r="2273" customFormat="false" ht="12.75" hidden="false" customHeight="false" outlineLevel="0" collapsed="false">
      <c r="A2273" s="57" t="e">
        <f aca="false">INDEX(BucketTable,MATCH(B2273,SumMonths,0),1)</f>
        <v>#N/A</v>
      </c>
      <c r="K2273" s="57" t="e">
        <f aca="false">INDEX(lava,MATCH(B2273,SumMonths,0),2)</f>
        <v>#N/A</v>
      </c>
    </row>
    <row r="2274" customFormat="false" ht="12.75" hidden="false" customHeight="false" outlineLevel="0" collapsed="false">
      <c r="A2274" s="57" t="e">
        <f aca="false">INDEX(BucketTable,MATCH(B2274,SumMonths,0),1)</f>
        <v>#N/A</v>
      </c>
      <c r="K2274" s="57" t="e">
        <f aca="false">INDEX(lava,MATCH(B2274,SumMonths,0),2)</f>
        <v>#N/A</v>
      </c>
    </row>
    <row r="2275" customFormat="false" ht="12.75" hidden="false" customHeight="false" outlineLevel="0" collapsed="false">
      <c r="A2275" s="57" t="e">
        <f aca="false">INDEX(BucketTable,MATCH(B2275,SumMonths,0),1)</f>
        <v>#N/A</v>
      </c>
      <c r="K2275" s="57" t="e">
        <f aca="false">INDEX(lava,MATCH(B2275,SumMonths,0),2)</f>
        <v>#N/A</v>
      </c>
    </row>
    <row r="2276" customFormat="false" ht="12.75" hidden="false" customHeight="false" outlineLevel="0" collapsed="false">
      <c r="A2276" s="57" t="e">
        <f aca="false">INDEX(BucketTable,MATCH(B2276,SumMonths,0),1)</f>
        <v>#N/A</v>
      </c>
      <c r="K2276" s="57" t="e">
        <f aca="false">INDEX(lava,MATCH(B2276,SumMonths,0),2)</f>
        <v>#N/A</v>
      </c>
    </row>
    <row r="2277" customFormat="false" ht="12.75" hidden="false" customHeight="false" outlineLevel="0" collapsed="false">
      <c r="A2277" s="57" t="e">
        <f aca="false">INDEX(BucketTable,MATCH(B2277,SumMonths,0),1)</f>
        <v>#N/A</v>
      </c>
      <c r="K2277" s="57" t="e">
        <f aca="false">INDEX(lava,MATCH(B2277,SumMonths,0),2)</f>
        <v>#N/A</v>
      </c>
    </row>
    <row r="2278" customFormat="false" ht="12.75" hidden="false" customHeight="false" outlineLevel="0" collapsed="false">
      <c r="A2278" s="57" t="e">
        <f aca="false">INDEX(BucketTable,MATCH(B2278,SumMonths,0),1)</f>
        <v>#N/A</v>
      </c>
      <c r="K2278" s="57" t="e">
        <f aca="false">INDEX(lava,MATCH(B2278,SumMonths,0),2)</f>
        <v>#N/A</v>
      </c>
    </row>
    <row r="2279" customFormat="false" ht="12.75" hidden="false" customHeight="false" outlineLevel="0" collapsed="false">
      <c r="A2279" s="57" t="e">
        <f aca="false">INDEX(BucketTable,MATCH(B2279,SumMonths,0),1)</f>
        <v>#N/A</v>
      </c>
      <c r="K2279" s="57" t="e">
        <f aca="false">INDEX(lava,MATCH(B2279,SumMonths,0),2)</f>
        <v>#N/A</v>
      </c>
    </row>
    <row r="2280" customFormat="false" ht="12.75" hidden="false" customHeight="false" outlineLevel="0" collapsed="false">
      <c r="A2280" s="57" t="e">
        <f aca="false">INDEX(BucketTable,MATCH(B2280,SumMonths,0),1)</f>
        <v>#N/A</v>
      </c>
      <c r="K2280" s="57" t="e">
        <f aca="false">INDEX(lava,MATCH(B2280,SumMonths,0),2)</f>
        <v>#N/A</v>
      </c>
    </row>
    <row r="2281" customFormat="false" ht="12.75" hidden="false" customHeight="false" outlineLevel="0" collapsed="false">
      <c r="A2281" s="57" t="e">
        <f aca="false">INDEX(BucketTable,MATCH(B2281,SumMonths,0),1)</f>
        <v>#N/A</v>
      </c>
      <c r="K2281" s="57" t="e">
        <f aca="false">INDEX(lava,MATCH(B2281,SumMonths,0),2)</f>
        <v>#N/A</v>
      </c>
    </row>
    <row r="2282" customFormat="false" ht="12.75" hidden="false" customHeight="false" outlineLevel="0" collapsed="false">
      <c r="A2282" s="57" t="e">
        <f aca="false">INDEX(BucketTable,MATCH(B2282,SumMonths,0),1)</f>
        <v>#N/A</v>
      </c>
      <c r="K2282" s="57" t="e">
        <f aca="false">INDEX(lava,MATCH(B2282,SumMonths,0),2)</f>
        <v>#N/A</v>
      </c>
    </row>
    <row r="2283" customFormat="false" ht="12.75" hidden="false" customHeight="false" outlineLevel="0" collapsed="false">
      <c r="A2283" s="57" t="e">
        <f aca="false">INDEX(BucketTable,MATCH(B2283,SumMonths,0),1)</f>
        <v>#N/A</v>
      </c>
      <c r="K2283" s="57" t="e">
        <f aca="false">INDEX(lava,MATCH(B2283,SumMonths,0),2)</f>
        <v>#N/A</v>
      </c>
    </row>
    <row r="2284" customFormat="false" ht="12.75" hidden="false" customHeight="false" outlineLevel="0" collapsed="false">
      <c r="A2284" s="57" t="e">
        <f aca="false">INDEX(BucketTable,MATCH(B2284,SumMonths,0),1)</f>
        <v>#N/A</v>
      </c>
      <c r="K2284" s="57" t="e">
        <f aca="false">INDEX(lava,MATCH(B2284,SumMonths,0),2)</f>
        <v>#N/A</v>
      </c>
    </row>
    <row r="2285" customFormat="false" ht="12.75" hidden="false" customHeight="false" outlineLevel="0" collapsed="false">
      <c r="A2285" s="57" t="e">
        <f aca="false">INDEX(BucketTable,MATCH(B2285,SumMonths,0),1)</f>
        <v>#N/A</v>
      </c>
      <c r="K2285" s="57" t="e">
        <f aca="false">INDEX(lava,MATCH(B2285,SumMonths,0),2)</f>
        <v>#N/A</v>
      </c>
    </row>
    <row r="2286" customFormat="false" ht="12.75" hidden="false" customHeight="false" outlineLevel="0" collapsed="false">
      <c r="A2286" s="57" t="e">
        <f aca="false">INDEX(BucketTable,MATCH(B2286,SumMonths,0),1)</f>
        <v>#N/A</v>
      </c>
      <c r="K2286" s="57" t="e">
        <f aca="false">INDEX(lava,MATCH(B2286,SumMonths,0),2)</f>
        <v>#N/A</v>
      </c>
    </row>
    <row r="2287" customFormat="false" ht="12.75" hidden="false" customHeight="false" outlineLevel="0" collapsed="false">
      <c r="A2287" s="57" t="e">
        <f aca="false">INDEX(BucketTable,MATCH(B2287,SumMonths,0),1)</f>
        <v>#N/A</v>
      </c>
      <c r="K2287" s="57" t="e">
        <f aca="false">INDEX(lava,MATCH(B2287,SumMonths,0),2)</f>
        <v>#N/A</v>
      </c>
    </row>
    <row r="2288" customFormat="false" ht="12.75" hidden="false" customHeight="false" outlineLevel="0" collapsed="false">
      <c r="A2288" s="57" t="e">
        <f aca="false">INDEX(BucketTable,MATCH(B2288,SumMonths,0),1)</f>
        <v>#N/A</v>
      </c>
      <c r="K2288" s="57" t="e">
        <f aca="false">INDEX(lava,MATCH(B2288,SumMonths,0),2)</f>
        <v>#N/A</v>
      </c>
    </row>
    <row r="2289" customFormat="false" ht="12.75" hidden="false" customHeight="false" outlineLevel="0" collapsed="false">
      <c r="A2289" s="57" t="e">
        <f aca="false">INDEX(BucketTable,MATCH(B2289,SumMonths,0),1)</f>
        <v>#N/A</v>
      </c>
      <c r="K2289" s="57" t="e">
        <f aca="false">INDEX(lava,MATCH(B2289,SumMonths,0),2)</f>
        <v>#N/A</v>
      </c>
    </row>
    <row r="2290" customFormat="false" ht="12.75" hidden="false" customHeight="false" outlineLevel="0" collapsed="false">
      <c r="A2290" s="57" t="e">
        <f aca="false">INDEX(BucketTable,MATCH(B2290,SumMonths,0),1)</f>
        <v>#N/A</v>
      </c>
      <c r="K2290" s="57" t="e">
        <f aca="false">INDEX(lava,MATCH(B2290,SumMonths,0),2)</f>
        <v>#N/A</v>
      </c>
    </row>
    <row r="2291" customFormat="false" ht="12.75" hidden="false" customHeight="false" outlineLevel="0" collapsed="false">
      <c r="A2291" s="57" t="e">
        <f aca="false">INDEX(BucketTable,MATCH(B2291,SumMonths,0),1)</f>
        <v>#N/A</v>
      </c>
      <c r="K2291" s="57" t="e">
        <f aca="false">INDEX(lava,MATCH(B2291,SumMonths,0),2)</f>
        <v>#N/A</v>
      </c>
    </row>
    <row r="2292" customFormat="false" ht="12.75" hidden="false" customHeight="false" outlineLevel="0" collapsed="false">
      <c r="A2292" s="57" t="e">
        <f aca="false">INDEX(BucketTable,MATCH(B2292,SumMonths,0),1)</f>
        <v>#N/A</v>
      </c>
      <c r="K2292" s="57" t="e">
        <f aca="false">INDEX(lava,MATCH(B2292,SumMonths,0),2)</f>
        <v>#N/A</v>
      </c>
    </row>
    <row r="2293" customFormat="false" ht="12.75" hidden="false" customHeight="false" outlineLevel="0" collapsed="false">
      <c r="A2293" s="57" t="e">
        <f aca="false">INDEX(BucketTable,MATCH(B2293,SumMonths,0),1)</f>
        <v>#N/A</v>
      </c>
      <c r="K2293" s="57" t="e">
        <f aca="false">INDEX(lava,MATCH(B2293,SumMonths,0),2)</f>
        <v>#N/A</v>
      </c>
    </row>
    <row r="2294" customFormat="false" ht="12.75" hidden="false" customHeight="false" outlineLevel="0" collapsed="false">
      <c r="A2294" s="57" t="e">
        <f aca="false">INDEX(BucketTable,MATCH(B2294,SumMonths,0),1)</f>
        <v>#N/A</v>
      </c>
      <c r="K2294" s="57" t="e">
        <f aca="false">INDEX(lava,MATCH(B2294,SumMonths,0),2)</f>
        <v>#N/A</v>
      </c>
    </row>
    <row r="2295" customFormat="false" ht="12.75" hidden="false" customHeight="false" outlineLevel="0" collapsed="false">
      <c r="A2295" s="57" t="e">
        <f aca="false">INDEX(BucketTable,MATCH(B2295,SumMonths,0),1)</f>
        <v>#N/A</v>
      </c>
      <c r="K2295" s="57" t="e">
        <f aca="false">INDEX(lava,MATCH(B2295,SumMonths,0),2)</f>
        <v>#N/A</v>
      </c>
    </row>
    <row r="2296" customFormat="false" ht="12.75" hidden="false" customHeight="false" outlineLevel="0" collapsed="false">
      <c r="A2296" s="57" t="e">
        <f aca="false">INDEX(BucketTable,MATCH(B2296,SumMonths,0),1)</f>
        <v>#N/A</v>
      </c>
      <c r="K2296" s="57" t="e">
        <f aca="false">INDEX(lava,MATCH(B2296,SumMonths,0),2)</f>
        <v>#N/A</v>
      </c>
    </row>
    <row r="2297" customFormat="false" ht="12.75" hidden="false" customHeight="false" outlineLevel="0" collapsed="false">
      <c r="A2297" s="57" t="e">
        <f aca="false">INDEX(BucketTable,MATCH(B2297,SumMonths,0),1)</f>
        <v>#N/A</v>
      </c>
      <c r="K2297" s="57" t="e">
        <f aca="false">INDEX(lava,MATCH(B2297,SumMonths,0),2)</f>
        <v>#N/A</v>
      </c>
    </row>
    <row r="2298" customFormat="false" ht="12.75" hidden="false" customHeight="false" outlineLevel="0" collapsed="false">
      <c r="A2298" s="57" t="e">
        <f aca="false">INDEX(BucketTable,MATCH(B2298,SumMonths,0),1)</f>
        <v>#N/A</v>
      </c>
      <c r="K2298" s="57" t="e">
        <f aca="false">INDEX(lava,MATCH(B2298,SumMonths,0),2)</f>
        <v>#N/A</v>
      </c>
    </row>
    <row r="2299" customFormat="false" ht="12.75" hidden="false" customHeight="false" outlineLevel="0" collapsed="false">
      <c r="A2299" s="57" t="e">
        <f aca="false">INDEX(BucketTable,MATCH(B2299,SumMonths,0),1)</f>
        <v>#N/A</v>
      </c>
      <c r="K2299" s="57" t="e">
        <f aca="false">INDEX(lava,MATCH(B2299,SumMonths,0),2)</f>
        <v>#N/A</v>
      </c>
    </row>
    <row r="2300" customFormat="false" ht="12.75" hidden="false" customHeight="false" outlineLevel="0" collapsed="false">
      <c r="A2300" s="57" t="e">
        <f aca="false">INDEX(BucketTable,MATCH(B2300,SumMonths,0),1)</f>
        <v>#N/A</v>
      </c>
      <c r="K2300" s="57" t="e">
        <f aca="false">INDEX(lava,MATCH(B2300,SumMonths,0),2)</f>
        <v>#N/A</v>
      </c>
    </row>
    <row r="2301" customFormat="false" ht="12.75" hidden="false" customHeight="false" outlineLevel="0" collapsed="false">
      <c r="A2301" s="57" t="e">
        <f aca="false">INDEX(BucketTable,MATCH(B2301,SumMonths,0),1)</f>
        <v>#N/A</v>
      </c>
      <c r="K2301" s="57" t="e">
        <f aca="false">INDEX(lava,MATCH(B2301,SumMonths,0),2)</f>
        <v>#N/A</v>
      </c>
    </row>
    <row r="2302" customFormat="false" ht="12.75" hidden="false" customHeight="false" outlineLevel="0" collapsed="false">
      <c r="A2302" s="57" t="e">
        <f aca="false">INDEX(BucketTable,MATCH(B2302,SumMonths,0),1)</f>
        <v>#N/A</v>
      </c>
      <c r="K2302" s="57" t="e">
        <f aca="false">INDEX(lava,MATCH(B2302,SumMonths,0),2)</f>
        <v>#N/A</v>
      </c>
    </row>
    <row r="2303" customFormat="false" ht="12.75" hidden="false" customHeight="false" outlineLevel="0" collapsed="false">
      <c r="A2303" s="57" t="e">
        <f aca="false">INDEX(BucketTable,MATCH(B2303,SumMonths,0),1)</f>
        <v>#N/A</v>
      </c>
      <c r="K2303" s="57" t="e">
        <f aca="false">INDEX(lava,MATCH(B2303,SumMonths,0),2)</f>
        <v>#N/A</v>
      </c>
    </row>
    <row r="2304" customFormat="false" ht="12.75" hidden="false" customHeight="false" outlineLevel="0" collapsed="false">
      <c r="A2304" s="57" t="e">
        <f aca="false">INDEX(BucketTable,MATCH(B2304,SumMonths,0),1)</f>
        <v>#N/A</v>
      </c>
      <c r="K2304" s="57" t="e">
        <f aca="false">INDEX(lava,MATCH(B2304,SumMonths,0),2)</f>
        <v>#N/A</v>
      </c>
    </row>
    <row r="2305" customFormat="false" ht="12.75" hidden="false" customHeight="false" outlineLevel="0" collapsed="false">
      <c r="A2305" s="57" t="e">
        <f aca="false">INDEX(BucketTable,MATCH(B2305,SumMonths,0),1)</f>
        <v>#N/A</v>
      </c>
      <c r="K2305" s="57" t="e">
        <f aca="false">INDEX(lava,MATCH(B2305,SumMonths,0),2)</f>
        <v>#N/A</v>
      </c>
    </row>
    <row r="2306" customFormat="false" ht="12.75" hidden="false" customHeight="false" outlineLevel="0" collapsed="false">
      <c r="A2306" s="57" t="e">
        <f aca="false">INDEX(BucketTable,MATCH(B2306,SumMonths,0),1)</f>
        <v>#N/A</v>
      </c>
      <c r="K2306" s="57" t="e">
        <f aca="false">INDEX(lava,MATCH(B2306,SumMonths,0),2)</f>
        <v>#N/A</v>
      </c>
    </row>
    <row r="2307" customFormat="false" ht="12.75" hidden="false" customHeight="false" outlineLevel="0" collapsed="false">
      <c r="A2307" s="57" t="e">
        <f aca="false">INDEX(BucketTable,MATCH(B2307,SumMonths,0),1)</f>
        <v>#N/A</v>
      </c>
      <c r="K2307" s="57" t="e">
        <f aca="false">INDEX(lava,MATCH(B2307,SumMonths,0),2)</f>
        <v>#N/A</v>
      </c>
    </row>
    <row r="2308" customFormat="false" ht="12.75" hidden="false" customHeight="false" outlineLevel="0" collapsed="false">
      <c r="A2308" s="57" t="e">
        <f aca="false">INDEX(BucketTable,MATCH(B2308,SumMonths,0),1)</f>
        <v>#N/A</v>
      </c>
      <c r="K2308" s="57" t="e">
        <f aca="false">INDEX(lava,MATCH(B2308,SumMonths,0),2)</f>
        <v>#N/A</v>
      </c>
    </row>
    <row r="2309" customFormat="false" ht="12.75" hidden="false" customHeight="false" outlineLevel="0" collapsed="false">
      <c r="A2309" s="57" t="e">
        <f aca="false">INDEX(BucketTable,MATCH(B2309,SumMonths,0),1)</f>
        <v>#N/A</v>
      </c>
      <c r="K2309" s="57" t="e">
        <f aca="false">INDEX(lava,MATCH(B2309,SumMonths,0),2)</f>
        <v>#N/A</v>
      </c>
    </row>
    <row r="2310" customFormat="false" ht="12.75" hidden="false" customHeight="false" outlineLevel="0" collapsed="false">
      <c r="A2310" s="57" t="e">
        <f aca="false">INDEX(BucketTable,MATCH(B2310,SumMonths,0),1)</f>
        <v>#N/A</v>
      </c>
      <c r="K2310" s="57" t="e">
        <f aca="false">INDEX(lava,MATCH(B2310,SumMonths,0),2)</f>
        <v>#N/A</v>
      </c>
    </row>
    <row r="2311" customFormat="false" ht="12.75" hidden="false" customHeight="false" outlineLevel="0" collapsed="false">
      <c r="A2311" s="57" t="e">
        <f aca="false">INDEX(BucketTable,MATCH(B2311,SumMonths,0),1)</f>
        <v>#N/A</v>
      </c>
      <c r="K2311" s="57" t="e">
        <f aca="false">INDEX(lava,MATCH(B2311,SumMonths,0),2)</f>
        <v>#N/A</v>
      </c>
    </row>
    <row r="2312" customFormat="false" ht="12.75" hidden="false" customHeight="false" outlineLevel="0" collapsed="false">
      <c r="A2312" s="57" t="e">
        <f aca="false">INDEX(BucketTable,MATCH(B2312,SumMonths,0),1)</f>
        <v>#N/A</v>
      </c>
      <c r="K2312" s="57" t="e">
        <f aca="false">INDEX(lava,MATCH(B2312,SumMonths,0),2)</f>
        <v>#N/A</v>
      </c>
    </row>
    <row r="2313" customFormat="false" ht="12.75" hidden="false" customHeight="false" outlineLevel="0" collapsed="false">
      <c r="A2313" s="57" t="e">
        <f aca="false">INDEX(BucketTable,MATCH(B2313,SumMonths,0),1)</f>
        <v>#N/A</v>
      </c>
      <c r="K2313" s="57" t="e">
        <f aca="false">INDEX(lava,MATCH(B2313,SumMonths,0),2)</f>
        <v>#N/A</v>
      </c>
    </row>
    <row r="2314" customFormat="false" ht="12.75" hidden="false" customHeight="false" outlineLevel="0" collapsed="false">
      <c r="A2314" s="57" t="e">
        <f aca="false">INDEX(BucketTable,MATCH(B2314,SumMonths,0),1)</f>
        <v>#N/A</v>
      </c>
      <c r="K2314" s="57" t="e">
        <f aca="false">INDEX(lava,MATCH(B2314,SumMonths,0),2)</f>
        <v>#N/A</v>
      </c>
    </row>
    <row r="2315" customFormat="false" ht="12.75" hidden="false" customHeight="false" outlineLevel="0" collapsed="false">
      <c r="A2315" s="57" t="e">
        <f aca="false">INDEX(BucketTable,MATCH(B2315,SumMonths,0),1)</f>
        <v>#N/A</v>
      </c>
      <c r="K2315" s="57" t="e">
        <f aca="false">INDEX(lava,MATCH(B2315,SumMonths,0),2)</f>
        <v>#N/A</v>
      </c>
    </row>
    <row r="2316" customFormat="false" ht="12.75" hidden="false" customHeight="false" outlineLevel="0" collapsed="false">
      <c r="A2316" s="57" t="e">
        <f aca="false">INDEX(BucketTable,MATCH(B2316,SumMonths,0),1)</f>
        <v>#N/A</v>
      </c>
      <c r="K2316" s="57" t="e">
        <f aca="false">INDEX(lava,MATCH(B2316,SumMonths,0),2)</f>
        <v>#N/A</v>
      </c>
    </row>
    <row r="2317" customFormat="false" ht="12.75" hidden="false" customHeight="false" outlineLevel="0" collapsed="false">
      <c r="A2317" s="57" t="e">
        <f aca="false">INDEX(BucketTable,MATCH(B2317,SumMonths,0),1)</f>
        <v>#N/A</v>
      </c>
      <c r="K2317" s="57" t="e">
        <f aca="false">INDEX(lava,MATCH(B2317,SumMonths,0),2)</f>
        <v>#N/A</v>
      </c>
    </row>
    <row r="2318" customFormat="false" ht="12.75" hidden="false" customHeight="false" outlineLevel="0" collapsed="false">
      <c r="A2318" s="57" t="e">
        <f aca="false">INDEX(BucketTable,MATCH(B2318,SumMonths,0),1)</f>
        <v>#N/A</v>
      </c>
      <c r="K2318" s="57" t="e">
        <f aca="false">INDEX(lava,MATCH(B2318,SumMonths,0),2)</f>
        <v>#N/A</v>
      </c>
    </row>
    <row r="2319" customFormat="false" ht="12.75" hidden="false" customHeight="false" outlineLevel="0" collapsed="false">
      <c r="A2319" s="57" t="e">
        <f aca="false">INDEX(BucketTable,MATCH(B2319,SumMonths,0),1)</f>
        <v>#N/A</v>
      </c>
      <c r="K2319" s="57" t="e">
        <f aca="false">INDEX(lava,MATCH(B2319,SumMonths,0),2)</f>
        <v>#N/A</v>
      </c>
    </row>
    <row r="2320" customFormat="false" ht="12.75" hidden="false" customHeight="false" outlineLevel="0" collapsed="false">
      <c r="A2320" s="57" t="e">
        <f aca="false">INDEX(BucketTable,MATCH(B2320,SumMonths,0),1)</f>
        <v>#N/A</v>
      </c>
      <c r="K2320" s="57" t="e">
        <f aca="false">INDEX(lava,MATCH(B2320,SumMonths,0),2)</f>
        <v>#N/A</v>
      </c>
    </row>
    <row r="2321" customFormat="false" ht="12.75" hidden="false" customHeight="false" outlineLevel="0" collapsed="false">
      <c r="A2321" s="57" t="e">
        <f aca="false">INDEX(BucketTable,MATCH(B2321,SumMonths,0),1)</f>
        <v>#N/A</v>
      </c>
      <c r="K2321" s="57" t="e">
        <f aca="false">INDEX(lava,MATCH(B2321,SumMonths,0),2)</f>
        <v>#N/A</v>
      </c>
    </row>
    <row r="2322" customFormat="false" ht="12.75" hidden="false" customHeight="false" outlineLevel="0" collapsed="false">
      <c r="A2322" s="57" t="e">
        <f aca="false">INDEX(BucketTable,MATCH(B2322,SumMonths,0),1)</f>
        <v>#N/A</v>
      </c>
      <c r="K2322" s="57" t="e">
        <f aca="false">INDEX(lava,MATCH(B2322,SumMonths,0),2)</f>
        <v>#N/A</v>
      </c>
    </row>
    <row r="2323" customFormat="false" ht="12.75" hidden="false" customHeight="false" outlineLevel="0" collapsed="false">
      <c r="A2323" s="57" t="e">
        <f aca="false">INDEX(BucketTable,MATCH(B2323,SumMonths,0),1)</f>
        <v>#N/A</v>
      </c>
      <c r="K2323" s="57" t="e">
        <f aca="false">INDEX(lava,MATCH(B2323,SumMonths,0),2)</f>
        <v>#N/A</v>
      </c>
    </row>
    <row r="2324" customFormat="false" ht="12.75" hidden="false" customHeight="false" outlineLevel="0" collapsed="false">
      <c r="A2324" s="57" t="e">
        <f aca="false">INDEX(BucketTable,MATCH(B2324,SumMonths,0),1)</f>
        <v>#N/A</v>
      </c>
      <c r="K2324" s="57" t="e">
        <f aca="false">INDEX(lava,MATCH(B2324,SumMonths,0),2)</f>
        <v>#N/A</v>
      </c>
    </row>
    <row r="2325" customFormat="false" ht="12.75" hidden="false" customHeight="false" outlineLevel="0" collapsed="false">
      <c r="A2325" s="57" t="e">
        <f aca="false">INDEX(BucketTable,MATCH(B2325,SumMonths,0),1)</f>
        <v>#N/A</v>
      </c>
      <c r="K2325" s="57" t="e">
        <f aca="false">INDEX(lava,MATCH(B2325,SumMonths,0),2)</f>
        <v>#N/A</v>
      </c>
    </row>
    <row r="2326" customFormat="false" ht="12.75" hidden="false" customHeight="false" outlineLevel="0" collapsed="false">
      <c r="A2326" s="57" t="e">
        <f aca="false">INDEX(BucketTable,MATCH(B2326,SumMonths,0),1)</f>
        <v>#N/A</v>
      </c>
      <c r="K2326" s="57" t="e">
        <f aca="false">INDEX(lava,MATCH(B2326,SumMonths,0),2)</f>
        <v>#N/A</v>
      </c>
    </row>
    <row r="2327" customFormat="false" ht="12.75" hidden="false" customHeight="false" outlineLevel="0" collapsed="false">
      <c r="A2327" s="57" t="e">
        <f aca="false">INDEX(BucketTable,MATCH(B2327,SumMonths,0),1)</f>
        <v>#N/A</v>
      </c>
      <c r="K2327" s="57" t="e">
        <f aca="false">INDEX(lava,MATCH(B2327,SumMonths,0),2)</f>
        <v>#N/A</v>
      </c>
    </row>
    <row r="2328" customFormat="false" ht="12.75" hidden="false" customHeight="false" outlineLevel="0" collapsed="false">
      <c r="A2328" s="57" t="e">
        <f aca="false">INDEX(BucketTable,MATCH(B2328,SumMonths,0),1)</f>
        <v>#N/A</v>
      </c>
      <c r="K2328" s="57" t="e">
        <f aca="false">INDEX(lava,MATCH(B2328,SumMonths,0),2)</f>
        <v>#N/A</v>
      </c>
    </row>
    <row r="2329" customFormat="false" ht="12.75" hidden="false" customHeight="false" outlineLevel="0" collapsed="false">
      <c r="A2329" s="57" t="e">
        <f aca="false">INDEX(BucketTable,MATCH(B2329,SumMonths,0),1)</f>
        <v>#N/A</v>
      </c>
      <c r="K2329" s="57" t="e">
        <f aca="false">INDEX(lava,MATCH(B2329,SumMonths,0),2)</f>
        <v>#N/A</v>
      </c>
    </row>
    <row r="2330" customFormat="false" ht="12.75" hidden="false" customHeight="false" outlineLevel="0" collapsed="false">
      <c r="A2330" s="57" t="e">
        <f aca="false">INDEX(BucketTable,MATCH(B2330,SumMonths,0),1)</f>
        <v>#N/A</v>
      </c>
      <c r="K2330" s="57" t="e">
        <f aca="false">INDEX(lava,MATCH(B2330,SumMonths,0),2)</f>
        <v>#N/A</v>
      </c>
    </row>
    <row r="2331" customFormat="false" ht="12.75" hidden="false" customHeight="false" outlineLevel="0" collapsed="false">
      <c r="A2331" s="57" t="e">
        <f aca="false">INDEX(BucketTable,MATCH(B2331,SumMonths,0),1)</f>
        <v>#N/A</v>
      </c>
      <c r="K2331" s="57" t="e">
        <f aca="false">INDEX(lava,MATCH(B2331,SumMonths,0),2)</f>
        <v>#N/A</v>
      </c>
    </row>
    <row r="2332" customFormat="false" ht="12.75" hidden="false" customHeight="false" outlineLevel="0" collapsed="false">
      <c r="A2332" s="57" t="e">
        <f aca="false">INDEX(BucketTable,MATCH(B2332,SumMonths,0),1)</f>
        <v>#N/A</v>
      </c>
      <c r="K2332" s="57" t="e">
        <f aca="false">INDEX(lava,MATCH(B2332,SumMonths,0),2)</f>
        <v>#N/A</v>
      </c>
    </row>
    <row r="2333" customFormat="false" ht="12.75" hidden="false" customHeight="false" outlineLevel="0" collapsed="false">
      <c r="A2333" s="57" t="e">
        <f aca="false">INDEX(BucketTable,MATCH(B2333,SumMonths,0),1)</f>
        <v>#N/A</v>
      </c>
      <c r="K2333" s="57" t="e">
        <f aca="false">INDEX(lava,MATCH(B2333,SumMonths,0),2)</f>
        <v>#N/A</v>
      </c>
    </row>
    <row r="2334" customFormat="false" ht="12.75" hidden="false" customHeight="false" outlineLevel="0" collapsed="false">
      <c r="A2334" s="57" t="e">
        <f aca="false">INDEX(BucketTable,MATCH(B2334,SumMonths,0),1)</f>
        <v>#N/A</v>
      </c>
      <c r="K2334" s="57" t="e">
        <f aca="false">INDEX(lava,MATCH(B2334,SumMonths,0),2)</f>
        <v>#N/A</v>
      </c>
    </row>
    <row r="2335" customFormat="false" ht="12.75" hidden="false" customHeight="false" outlineLevel="0" collapsed="false">
      <c r="A2335" s="57" t="e">
        <f aca="false">INDEX(BucketTable,MATCH(B2335,SumMonths,0),1)</f>
        <v>#N/A</v>
      </c>
      <c r="K2335" s="57" t="e">
        <f aca="false">INDEX(lava,MATCH(B2335,SumMonths,0),2)</f>
        <v>#N/A</v>
      </c>
    </row>
    <row r="2336" customFormat="false" ht="12.75" hidden="false" customHeight="false" outlineLevel="0" collapsed="false">
      <c r="A2336" s="57" t="e">
        <f aca="false">INDEX(BucketTable,MATCH(B2336,SumMonths,0),1)</f>
        <v>#N/A</v>
      </c>
      <c r="K2336" s="57" t="e">
        <f aca="false">INDEX(lava,MATCH(B2336,SumMonths,0),2)</f>
        <v>#N/A</v>
      </c>
    </row>
    <row r="2337" customFormat="false" ht="12.75" hidden="false" customHeight="false" outlineLevel="0" collapsed="false">
      <c r="A2337" s="57" t="e">
        <f aca="false">INDEX(BucketTable,MATCH(B2337,SumMonths,0),1)</f>
        <v>#N/A</v>
      </c>
      <c r="K2337" s="57" t="e">
        <f aca="false">INDEX(lava,MATCH(B2337,SumMonths,0),2)</f>
        <v>#N/A</v>
      </c>
    </row>
    <row r="2338" customFormat="false" ht="12.75" hidden="false" customHeight="false" outlineLevel="0" collapsed="false">
      <c r="A2338" s="57" t="e">
        <f aca="false">INDEX(BucketTable,MATCH(B2338,SumMonths,0),1)</f>
        <v>#N/A</v>
      </c>
      <c r="K2338" s="57" t="e">
        <f aca="false">INDEX(lava,MATCH(B2338,SumMonths,0),2)</f>
        <v>#N/A</v>
      </c>
    </row>
    <row r="2339" customFormat="false" ht="12.75" hidden="false" customHeight="false" outlineLevel="0" collapsed="false">
      <c r="A2339" s="57" t="e">
        <f aca="false">INDEX(BucketTable,MATCH(B2339,SumMonths,0),1)</f>
        <v>#N/A</v>
      </c>
      <c r="K2339" s="57" t="e">
        <f aca="false">INDEX(lava,MATCH(B2339,SumMonths,0),2)</f>
        <v>#N/A</v>
      </c>
    </row>
    <row r="2340" customFormat="false" ht="12.75" hidden="false" customHeight="false" outlineLevel="0" collapsed="false">
      <c r="A2340" s="57" t="e">
        <f aca="false">INDEX(BucketTable,MATCH(B2340,SumMonths,0),1)</f>
        <v>#N/A</v>
      </c>
      <c r="K2340" s="57" t="e">
        <f aca="false">INDEX(lava,MATCH(B2340,SumMonths,0),2)</f>
        <v>#N/A</v>
      </c>
    </row>
    <row r="2341" customFormat="false" ht="12.75" hidden="false" customHeight="false" outlineLevel="0" collapsed="false">
      <c r="A2341" s="57" t="e">
        <f aca="false">INDEX(BucketTable,MATCH(B2341,SumMonths,0),1)</f>
        <v>#N/A</v>
      </c>
      <c r="K2341" s="57" t="e">
        <f aca="false">INDEX(lava,MATCH(B2341,SumMonths,0),2)</f>
        <v>#N/A</v>
      </c>
    </row>
    <row r="2342" customFormat="false" ht="12.75" hidden="false" customHeight="false" outlineLevel="0" collapsed="false">
      <c r="A2342" s="57" t="e">
        <f aca="false">INDEX(BucketTable,MATCH(B2342,SumMonths,0),1)</f>
        <v>#N/A</v>
      </c>
      <c r="K2342" s="57" t="e">
        <f aca="false">INDEX(lava,MATCH(B2342,SumMonths,0),2)</f>
        <v>#N/A</v>
      </c>
    </row>
    <row r="2343" customFormat="false" ht="12.75" hidden="false" customHeight="false" outlineLevel="0" collapsed="false">
      <c r="A2343" s="57" t="e">
        <f aca="false">INDEX(BucketTable,MATCH(B2343,SumMonths,0),1)</f>
        <v>#N/A</v>
      </c>
      <c r="K2343" s="57" t="e">
        <f aca="false">INDEX(lava,MATCH(B2343,SumMonths,0),2)</f>
        <v>#N/A</v>
      </c>
    </row>
    <row r="2344" customFormat="false" ht="12.75" hidden="false" customHeight="false" outlineLevel="0" collapsed="false">
      <c r="A2344" s="57" t="e">
        <f aca="false">INDEX(BucketTable,MATCH(B2344,SumMonths,0),1)</f>
        <v>#N/A</v>
      </c>
      <c r="K2344" s="57" t="e">
        <f aca="false">INDEX(lava,MATCH(B2344,SumMonths,0),2)</f>
        <v>#N/A</v>
      </c>
    </row>
    <row r="2345" customFormat="false" ht="12.75" hidden="false" customHeight="false" outlineLevel="0" collapsed="false">
      <c r="A2345" s="57" t="e">
        <f aca="false">INDEX(BucketTable,MATCH(B2345,SumMonths,0),1)</f>
        <v>#N/A</v>
      </c>
      <c r="K2345" s="57" t="e">
        <f aca="false">INDEX(lava,MATCH(B2345,SumMonths,0),2)</f>
        <v>#N/A</v>
      </c>
    </row>
    <row r="2346" customFormat="false" ht="12.75" hidden="false" customHeight="false" outlineLevel="0" collapsed="false">
      <c r="A2346" s="57" t="e">
        <f aca="false">INDEX(BucketTable,MATCH(B2346,SumMonths,0),1)</f>
        <v>#N/A</v>
      </c>
      <c r="K2346" s="57" t="e">
        <f aca="false">INDEX(lava,MATCH(B2346,SumMonths,0),2)</f>
        <v>#N/A</v>
      </c>
    </row>
    <row r="2347" customFormat="false" ht="12.75" hidden="false" customHeight="false" outlineLevel="0" collapsed="false">
      <c r="A2347" s="57" t="e">
        <f aca="false">INDEX(BucketTable,MATCH(B2347,SumMonths,0),1)</f>
        <v>#N/A</v>
      </c>
      <c r="K2347" s="57" t="e">
        <f aca="false">INDEX(lava,MATCH(B2347,SumMonths,0),2)</f>
        <v>#N/A</v>
      </c>
    </row>
    <row r="2348" customFormat="false" ht="12.75" hidden="false" customHeight="false" outlineLevel="0" collapsed="false">
      <c r="A2348" s="57" t="e">
        <f aca="false">INDEX(BucketTable,MATCH(B2348,SumMonths,0),1)</f>
        <v>#N/A</v>
      </c>
      <c r="K2348" s="57" t="e">
        <f aca="false">INDEX(lava,MATCH(B2348,SumMonths,0),2)</f>
        <v>#N/A</v>
      </c>
    </row>
    <row r="2349" customFormat="false" ht="12.75" hidden="false" customHeight="false" outlineLevel="0" collapsed="false">
      <c r="A2349" s="57" t="e">
        <f aca="false">INDEX(BucketTable,MATCH(B2349,SumMonths,0),1)</f>
        <v>#N/A</v>
      </c>
      <c r="K2349" s="57" t="e">
        <f aca="false">INDEX(lava,MATCH(B2349,SumMonths,0),2)</f>
        <v>#N/A</v>
      </c>
    </row>
    <row r="2350" customFormat="false" ht="12.75" hidden="false" customHeight="false" outlineLevel="0" collapsed="false">
      <c r="A2350" s="57" t="e">
        <f aca="false">INDEX(BucketTable,MATCH(B2350,SumMonths,0),1)</f>
        <v>#N/A</v>
      </c>
      <c r="K2350" s="57" t="e">
        <f aca="false">INDEX(lava,MATCH(B2350,SumMonths,0),2)</f>
        <v>#N/A</v>
      </c>
    </row>
    <row r="2351" customFormat="false" ht="12.75" hidden="false" customHeight="false" outlineLevel="0" collapsed="false">
      <c r="A2351" s="57" t="e">
        <f aca="false">INDEX(BucketTable,MATCH(B2351,SumMonths,0),1)</f>
        <v>#N/A</v>
      </c>
      <c r="K2351" s="57" t="e">
        <f aca="false">INDEX(lava,MATCH(B2351,SumMonths,0),2)</f>
        <v>#N/A</v>
      </c>
    </row>
    <row r="2352" customFormat="false" ht="12.75" hidden="false" customHeight="false" outlineLevel="0" collapsed="false">
      <c r="A2352" s="57" t="e">
        <f aca="false">INDEX(BucketTable,MATCH(B2352,SumMonths,0),1)</f>
        <v>#N/A</v>
      </c>
      <c r="K2352" s="57" t="e">
        <f aca="false">INDEX(lava,MATCH(B2352,SumMonths,0),2)</f>
        <v>#N/A</v>
      </c>
    </row>
    <row r="2353" customFormat="false" ht="12.75" hidden="false" customHeight="false" outlineLevel="0" collapsed="false">
      <c r="A2353" s="57" t="e">
        <f aca="false">INDEX(BucketTable,MATCH(B2353,SumMonths,0),1)</f>
        <v>#N/A</v>
      </c>
      <c r="K2353" s="57" t="e">
        <f aca="false">INDEX(lava,MATCH(B2353,SumMonths,0),2)</f>
        <v>#N/A</v>
      </c>
    </row>
    <row r="2354" customFormat="false" ht="12.75" hidden="false" customHeight="false" outlineLevel="0" collapsed="false">
      <c r="A2354" s="57" t="e">
        <f aca="false">INDEX(BucketTable,MATCH(B2354,SumMonths,0),1)</f>
        <v>#N/A</v>
      </c>
      <c r="K2354" s="57" t="e">
        <f aca="false">INDEX(lava,MATCH(B2354,SumMonths,0),2)</f>
        <v>#N/A</v>
      </c>
    </row>
    <row r="2355" customFormat="false" ht="12.75" hidden="false" customHeight="false" outlineLevel="0" collapsed="false">
      <c r="A2355" s="57" t="e">
        <f aca="false">INDEX(BucketTable,MATCH(B2355,SumMonths,0),1)</f>
        <v>#N/A</v>
      </c>
      <c r="K2355" s="57" t="e">
        <f aca="false">INDEX(lava,MATCH(B2355,SumMonths,0),2)</f>
        <v>#N/A</v>
      </c>
    </row>
    <row r="2356" customFormat="false" ht="12.75" hidden="false" customHeight="false" outlineLevel="0" collapsed="false">
      <c r="A2356" s="57" t="e">
        <f aca="false">INDEX(BucketTable,MATCH(B2356,SumMonths,0),1)</f>
        <v>#N/A</v>
      </c>
      <c r="K2356" s="57" t="e">
        <f aca="false">INDEX(lava,MATCH(B2356,SumMonths,0),2)</f>
        <v>#N/A</v>
      </c>
    </row>
    <row r="2357" customFormat="false" ht="12.75" hidden="false" customHeight="false" outlineLevel="0" collapsed="false">
      <c r="A2357" s="57" t="e">
        <f aca="false">INDEX(BucketTable,MATCH(B2357,SumMonths,0),1)</f>
        <v>#N/A</v>
      </c>
      <c r="K2357" s="57" t="e">
        <f aca="false">INDEX(lava,MATCH(B2357,SumMonths,0),2)</f>
        <v>#N/A</v>
      </c>
    </row>
    <row r="2358" customFormat="false" ht="12.75" hidden="false" customHeight="false" outlineLevel="0" collapsed="false">
      <c r="A2358" s="57" t="e">
        <f aca="false">INDEX(BucketTable,MATCH(B2358,SumMonths,0),1)</f>
        <v>#N/A</v>
      </c>
      <c r="K2358" s="57" t="e">
        <f aca="false">INDEX(lava,MATCH(B2358,SumMonths,0),2)</f>
        <v>#N/A</v>
      </c>
    </row>
    <row r="2359" customFormat="false" ht="12.75" hidden="false" customHeight="false" outlineLevel="0" collapsed="false">
      <c r="A2359" s="57" t="e">
        <f aca="false">INDEX(BucketTable,MATCH(B2359,SumMonths,0),1)</f>
        <v>#N/A</v>
      </c>
      <c r="K2359" s="57" t="e">
        <f aca="false">INDEX(lava,MATCH(B2359,SumMonths,0),2)</f>
        <v>#N/A</v>
      </c>
    </row>
    <row r="2360" customFormat="false" ht="12.75" hidden="false" customHeight="false" outlineLevel="0" collapsed="false">
      <c r="A2360" s="57" t="e">
        <f aca="false">INDEX(BucketTable,MATCH(B2360,SumMonths,0),1)</f>
        <v>#N/A</v>
      </c>
      <c r="K2360" s="57" t="e">
        <f aca="false">INDEX(lava,MATCH(B2360,SumMonths,0),2)</f>
        <v>#N/A</v>
      </c>
    </row>
    <row r="2361" customFormat="false" ht="12.75" hidden="false" customHeight="false" outlineLevel="0" collapsed="false">
      <c r="A2361" s="57" t="e">
        <f aca="false">INDEX(BucketTable,MATCH(B2361,SumMonths,0),1)</f>
        <v>#N/A</v>
      </c>
      <c r="K2361" s="57" t="e">
        <f aca="false">INDEX(lava,MATCH(B2361,SumMonths,0),2)</f>
        <v>#N/A</v>
      </c>
    </row>
    <row r="2362" customFormat="false" ht="12.75" hidden="false" customHeight="false" outlineLevel="0" collapsed="false">
      <c r="A2362" s="57" t="e">
        <f aca="false">INDEX(BucketTable,MATCH(B2362,SumMonths,0),1)</f>
        <v>#N/A</v>
      </c>
      <c r="K2362" s="57" t="e">
        <f aca="false">INDEX(lava,MATCH(B2362,SumMonths,0),2)</f>
        <v>#N/A</v>
      </c>
    </row>
    <row r="2363" customFormat="false" ht="12.75" hidden="false" customHeight="false" outlineLevel="0" collapsed="false">
      <c r="A2363" s="57" t="e">
        <f aca="false">INDEX(BucketTable,MATCH(B2363,SumMonths,0),1)</f>
        <v>#N/A</v>
      </c>
      <c r="K2363" s="57" t="e">
        <f aca="false">INDEX(lava,MATCH(B2363,SumMonths,0),2)</f>
        <v>#N/A</v>
      </c>
    </row>
    <row r="2364" customFormat="false" ht="12.75" hidden="false" customHeight="false" outlineLevel="0" collapsed="false">
      <c r="A2364" s="57" t="e">
        <f aca="false">INDEX(BucketTable,MATCH(B2364,SumMonths,0),1)</f>
        <v>#N/A</v>
      </c>
      <c r="K2364" s="57" t="e">
        <f aca="false">INDEX(lava,MATCH(B2364,SumMonths,0),2)</f>
        <v>#N/A</v>
      </c>
    </row>
    <row r="2365" customFormat="false" ht="12.75" hidden="false" customHeight="false" outlineLevel="0" collapsed="false">
      <c r="A2365" s="57" t="e">
        <f aca="false">INDEX(BucketTable,MATCH(B2365,SumMonths,0),1)</f>
        <v>#N/A</v>
      </c>
      <c r="K2365" s="57" t="e">
        <f aca="false">INDEX(lava,MATCH(B2365,SumMonths,0),2)</f>
        <v>#N/A</v>
      </c>
    </row>
    <row r="2366" customFormat="false" ht="12.75" hidden="false" customHeight="false" outlineLevel="0" collapsed="false">
      <c r="A2366" s="57" t="e">
        <f aca="false">INDEX(BucketTable,MATCH(B2366,SumMonths,0),1)</f>
        <v>#N/A</v>
      </c>
      <c r="K2366" s="57" t="e">
        <f aca="false">INDEX(lava,MATCH(B2366,SumMonths,0),2)</f>
        <v>#N/A</v>
      </c>
    </row>
    <row r="2367" customFormat="false" ht="12.75" hidden="false" customHeight="false" outlineLevel="0" collapsed="false">
      <c r="A2367" s="57" t="e">
        <f aca="false">INDEX(BucketTable,MATCH(B2367,SumMonths,0),1)</f>
        <v>#N/A</v>
      </c>
      <c r="K2367" s="57" t="e">
        <f aca="false">INDEX(lava,MATCH(B2367,SumMonths,0),2)</f>
        <v>#N/A</v>
      </c>
    </row>
    <row r="2368" customFormat="false" ht="12.75" hidden="false" customHeight="false" outlineLevel="0" collapsed="false">
      <c r="A2368" s="57" t="e">
        <f aca="false">INDEX(BucketTable,MATCH(B2368,SumMonths,0),1)</f>
        <v>#N/A</v>
      </c>
      <c r="K2368" s="57" t="e">
        <f aca="false">INDEX(lava,MATCH(B2368,SumMonths,0),2)</f>
        <v>#N/A</v>
      </c>
    </row>
    <row r="2369" customFormat="false" ht="12.75" hidden="false" customHeight="false" outlineLevel="0" collapsed="false">
      <c r="A2369" s="57" t="e">
        <f aca="false">INDEX(BucketTable,MATCH(B2369,SumMonths,0),1)</f>
        <v>#N/A</v>
      </c>
      <c r="K2369" s="57" t="e">
        <f aca="false">INDEX(lava,MATCH(B2369,SumMonths,0),2)</f>
        <v>#N/A</v>
      </c>
    </row>
    <row r="2370" customFormat="false" ht="12.75" hidden="false" customHeight="false" outlineLevel="0" collapsed="false">
      <c r="A2370" s="57" t="e">
        <f aca="false">INDEX(BucketTable,MATCH(B2370,SumMonths,0),1)</f>
        <v>#N/A</v>
      </c>
      <c r="K2370" s="57" t="e">
        <f aca="false">INDEX(lava,MATCH(B2370,SumMonths,0),2)</f>
        <v>#N/A</v>
      </c>
    </row>
    <row r="2371" customFormat="false" ht="12.75" hidden="false" customHeight="false" outlineLevel="0" collapsed="false">
      <c r="A2371" s="57" t="e">
        <f aca="false">INDEX(BucketTable,MATCH(B2371,SumMonths,0),1)</f>
        <v>#N/A</v>
      </c>
      <c r="K2371" s="57" t="e">
        <f aca="false">INDEX(lava,MATCH(B2371,SumMonths,0),2)</f>
        <v>#N/A</v>
      </c>
    </row>
    <row r="2372" customFormat="false" ht="12.75" hidden="false" customHeight="false" outlineLevel="0" collapsed="false">
      <c r="A2372" s="57" t="e">
        <f aca="false">INDEX(BucketTable,MATCH(B2372,SumMonths,0),1)</f>
        <v>#N/A</v>
      </c>
      <c r="K2372" s="57" t="e">
        <f aca="false">INDEX(lava,MATCH(B2372,SumMonths,0),2)</f>
        <v>#N/A</v>
      </c>
    </row>
    <row r="2373" customFormat="false" ht="12.75" hidden="false" customHeight="false" outlineLevel="0" collapsed="false">
      <c r="A2373" s="57" t="e">
        <f aca="false">INDEX(BucketTable,MATCH(B2373,SumMonths,0),1)</f>
        <v>#N/A</v>
      </c>
      <c r="K2373" s="57" t="e">
        <f aca="false">INDEX(lava,MATCH(B2373,SumMonths,0),2)</f>
        <v>#N/A</v>
      </c>
    </row>
    <row r="2374" customFormat="false" ht="12.75" hidden="false" customHeight="false" outlineLevel="0" collapsed="false">
      <c r="A2374" s="57" t="e">
        <f aca="false">INDEX(BucketTable,MATCH(B2374,SumMonths,0),1)</f>
        <v>#N/A</v>
      </c>
      <c r="K2374" s="57" t="e">
        <f aca="false">INDEX(lava,MATCH(B2374,SumMonths,0),2)</f>
        <v>#N/A</v>
      </c>
    </row>
    <row r="2375" customFormat="false" ht="12.75" hidden="false" customHeight="false" outlineLevel="0" collapsed="false">
      <c r="A2375" s="57" t="e">
        <f aca="false">INDEX(BucketTable,MATCH(B2375,SumMonths,0),1)</f>
        <v>#N/A</v>
      </c>
      <c r="K2375" s="57" t="e">
        <f aca="false">INDEX(lava,MATCH(B2375,SumMonths,0),2)</f>
        <v>#N/A</v>
      </c>
    </row>
    <row r="2376" customFormat="false" ht="12.75" hidden="false" customHeight="false" outlineLevel="0" collapsed="false">
      <c r="A2376" s="57" t="e">
        <f aca="false">INDEX(BucketTable,MATCH(B2376,SumMonths,0),1)</f>
        <v>#N/A</v>
      </c>
      <c r="K2376" s="57" t="e">
        <f aca="false">INDEX(lava,MATCH(B2376,SumMonths,0),2)</f>
        <v>#N/A</v>
      </c>
    </row>
    <row r="2377" customFormat="false" ht="12.75" hidden="false" customHeight="false" outlineLevel="0" collapsed="false">
      <c r="A2377" s="57" t="e">
        <f aca="false">INDEX(BucketTable,MATCH(B2377,SumMonths,0),1)</f>
        <v>#N/A</v>
      </c>
      <c r="K2377" s="57" t="e">
        <f aca="false">INDEX(lava,MATCH(B2377,SumMonths,0),2)</f>
        <v>#N/A</v>
      </c>
    </row>
    <row r="2378" customFormat="false" ht="12.75" hidden="false" customHeight="false" outlineLevel="0" collapsed="false">
      <c r="A2378" s="57" t="e">
        <f aca="false">INDEX(BucketTable,MATCH(B2378,SumMonths,0),1)</f>
        <v>#N/A</v>
      </c>
      <c r="K2378" s="57" t="e">
        <f aca="false">INDEX(lava,MATCH(B2378,SumMonths,0),2)</f>
        <v>#N/A</v>
      </c>
    </row>
    <row r="2379" customFormat="false" ht="12.75" hidden="false" customHeight="false" outlineLevel="0" collapsed="false">
      <c r="A2379" s="57" t="e">
        <f aca="false">INDEX(BucketTable,MATCH(B2379,SumMonths,0),1)</f>
        <v>#N/A</v>
      </c>
      <c r="K2379" s="57" t="e">
        <f aca="false">INDEX(lava,MATCH(B2379,SumMonths,0),2)</f>
        <v>#N/A</v>
      </c>
    </row>
    <row r="2380" customFormat="false" ht="12.75" hidden="false" customHeight="false" outlineLevel="0" collapsed="false">
      <c r="A2380" s="57" t="e">
        <f aca="false">INDEX(BucketTable,MATCH(B2380,SumMonths,0),1)</f>
        <v>#N/A</v>
      </c>
      <c r="K2380" s="57" t="e">
        <f aca="false">INDEX(lava,MATCH(B2380,SumMonths,0),2)</f>
        <v>#N/A</v>
      </c>
    </row>
    <row r="2381" customFormat="false" ht="12.75" hidden="false" customHeight="false" outlineLevel="0" collapsed="false">
      <c r="A2381" s="57" t="e">
        <f aca="false">INDEX(BucketTable,MATCH(B2381,SumMonths,0),1)</f>
        <v>#N/A</v>
      </c>
      <c r="K2381" s="57" t="e">
        <f aca="false">INDEX(lava,MATCH(B2381,SumMonths,0),2)</f>
        <v>#N/A</v>
      </c>
    </row>
    <row r="2382" customFormat="false" ht="12.75" hidden="false" customHeight="false" outlineLevel="0" collapsed="false">
      <c r="A2382" s="57" t="e">
        <f aca="false">INDEX(BucketTable,MATCH(B2382,SumMonths,0),1)</f>
        <v>#N/A</v>
      </c>
      <c r="K2382" s="57" t="e">
        <f aca="false">INDEX(lava,MATCH(B2382,SumMonths,0),2)</f>
        <v>#N/A</v>
      </c>
    </row>
    <row r="2383" customFormat="false" ht="12.75" hidden="false" customHeight="false" outlineLevel="0" collapsed="false">
      <c r="A2383" s="57" t="e">
        <f aca="false">INDEX(BucketTable,MATCH(B2383,SumMonths,0),1)</f>
        <v>#N/A</v>
      </c>
      <c r="K2383" s="57" t="e">
        <f aca="false">INDEX(lava,MATCH(B2383,SumMonths,0),2)</f>
        <v>#N/A</v>
      </c>
    </row>
    <row r="2384" customFormat="false" ht="12.75" hidden="false" customHeight="false" outlineLevel="0" collapsed="false">
      <c r="A2384" s="57" t="e">
        <f aca="false">INDEX(BucketTable,MATCH(B2384,SumMonths,0),1)</f>
        <v>#N/A</v>
      </c>
      <c r="K2384" s="57" t="e">
        <f aca="false">INDEX(lava,MATCH(B2384,SumMonths,0),2)</f>
        <v>#N/A</v>
      </c>
    </row>
    <row r="2385" customFormat="false" ht="12.75" hidden="false" customHeight="false" outlineLevel="0" collapsed="false">
      <c r="A2385" s="57" t="e">
        <f aca="false">INDEX(BucketTable,MATCH(B2385,SumMonths,0),1)</f>
        <v>#N/A</v>
      </c>
      <c r="K2385" s="57" t="e">
        <f aca="false">INDEX(lava,MATCH(B2385,SumMonths,0),2)</f>
        <v>#N/A</v>
      </c>
    </row>
    <row r="2386" customFormat="false" ht="12.75" hidden="false" customHeight="false" outlineLevel="0" collapsed="false">
      <c r="A2386" s="57" t="e">
        <f aca="false">INDEX(BucketTable,MATCH(B2386,SumMonths,0),1)</f>
        <v>#N/A</v>
      </c>
      <c r="K2386" s="57" t="e">
        <f aca="false">INDEX(lava,MATCH(B2386,SumMonths,0),2)</f>
        <v>#N/A</v>
      </c>
    </row>
    <row r="2387" customFormat="false" ht="12.75" hidden="false" customHeight="false" outlineLevel="0" collapsed="false">
      <c r="A2387" s="57" t="e">
        <f aca="false">INDEX(BucketTable,MATCH(B2387,SumMonths,0),1)</f>
        <v>#N/A</v>
      </c>
      <c r="K2387" s="57" t="e">
        <f aca="false">INDEX(lava,MATCH(B2387,SumMonths,0),2)</f>
        <v>#N/A</v>
      </c>
    </row>
    <row r="2388" customFormat="false" ht="12.75" hidden="false" customHeight="false" outlineLevel="0" collapsed="false">
      <c r="A2388" s="57" t="e">
        <f aca="false">INDEX(BucketTable,MATCH(B2388,SumMonths,0),1)</f>
        <v>#N/A</v>
      </c>
      <c r="K2388" s="57" t="e">
        <f aca="false">INDEX(lava,MATCH(B2388,SumMonths,0),2)</f>
        <v>#N/A</v>
      </c>
    </row>
    <row r="2389" customFormat="false" ht="12.75" hidden="false" customHeight="false" outlineLevel="0" collapsed="false">
      <c r="A2389" s="57" t="e">
        <f aca="false">INDEX(BucketTable,MATCH(B2389,SumMonths,0),1)</f>
        <v>#N/A</v>
      </c>
      <c r="K2389" s="57" t="e">
        <f aca="false">INDEX(lava,MATCH(B2389,SumMonths,0),2)</f>
        <v>#N/A</v>
      </c>
    </row>
    <row r="2390" customFormat="false" ht="12.75" hidden="false" customHeight="false" outlineLevel="0" collapsed="false">
      <c r="A2390" s="57" t="e">
        <f aca="false">INDEX(BucketTable,MATCH(B2390,SumMonths,0),1)</f>
        <v>#N/A</v>
      </c>
      <c r="K2390" s="57" t="e">
        <f aca="false">INDEX(lava,MATCH(B2390,SumMonths,0),2)</f>
        <v>#N/A</v>
      </c>
    </row>
    <row r="2391" customFormat="false" ht="12.75" hidden="false" customHeight="false" outlineLevel="0" collapsed="false">
      <c r="A2391" s="57" t="e">
        <f aca="false">INDEX(BucketTable,MATCH(B2391,SumMonths,0),1)</f>
        <v>#N/A</v>
      </c>
      <c r="K2391" s="57" t="e">
        <f aca="false">INDEX(lava,MATCH(B2391,SumMonths,0),2)</f>
        <v>#N/A</v>
      </c>
    </row>
    <row r="2392" customFormat="false" ht="12.75" hidden="false" customHeight="false" outlineLevel="0" collapsed="false">
      <c r="A2392" s="57" t="e">
        <f aca="false">INDEX(BucketTable,MATCH(B2392,SumMonths,0),1)</f>
        <v>#N/A</v>
      </c>
      <c r="K2392" s="57" t="e">
        <f aca="false">INDEX(lava,MATCH(B2392,SumMonths,0),2)</f>
        <v>#N/A</v>
      </c>
    </row>
    <row r="2393" customFormat="false" ht="12.75" hidden="false" customHeight="false" outlineLevel="0" collapsed="false">
      <c r="A2393" s="57" t="e">
        <f aca="false">INDEX(BucketTable,MATCH(B2393,SumMonths,0),1)</f>
        <v>#N/A</v>
      </c>
      <c r="K2393" s="57" t="e">
        <f aca="false">INDEX(lava,MATCH(B2393,SumMonths,0),2)</f>
        <v>#N/A</v>
      </c>
    </row>
    <row r="2394" customFormat="false" ht="12.75" hidden="false" customHeight="false" outlineLevel="0" collapsed="false">
      <c r="A2394" s="57" t="e">
        <f aca="false">INDEX(BucketTable,MATCH(B2394,SumMonths,0),1)</f>
        <v>#N/A</v>
      </c>
      <c r="K2394" s="57" t="e">
        <f aca="false">INDEX(lava,MATCH(B2394,SumMonths,0),2)</f>
        <v>#N/A</v>
      </c>
    </row>
    <row r="2395" customFormat="false" ht="12.75" hidden="false" customHeight="false" outlineLevel="0" collapsed="false">
      <c r="A2395" s="57" t="e">
        <f aca="false">INDEX(BucketTable,MATCH(B2395,SumMonths,0),1)</f>
        <v>#N/A</v>
      </c>
      <c r="K2395" s="57" t="e">
        <f aca="false">INDEX(lava,MATCH(B2395,SumMonths,0),2)</f>
        <v>#N/A</v>
      </c>
    </row>
    <row r="2396" customFormat="false" ht="12.75" hidden="false" customHeight="false" outlineLevel="0" collapsed="false">
      <c r="A2396" s="57" t="e">
        <f aca="false">INDEX(BucketTable,MATCH(B2396,SumMonths,0),1)</f>
        <v>#N/A</v>
      </c>
      <c r="K2396" s="57" t="e">
        <f aca="false">INDEX(lava,MATCH(B2396,SumMonths,0),2)</f>
        <v>#N/A</v>
      </c>
    </row>
    <row r="2397" customFormat="false" ht="12.75" hidden="false" customHeight="false" outlineLevel="0" collapsed="false">
      <c r="A2397" s="57" t="e">
        <f aca="false">INDEX(BucketTable,MATCH(B2397,SumMonths,0),1)</f>
        <v>#N/A</v>
      </c>
      <c r="K2397" s="57" t="e">
        <f aca="false">INDEX(lava,MATCH(B2397,SumMonths,0),2)</f>
        <v>#N/A</v>
      </c>
    </row>
    <row r="2398" customFormat="false" ht="12.75" hidden="false" customHeight="false" outlineLevel="0" collapsed="false">
      <c r="A2398" s="57" t="e">
        <f aca="false">INDEX(BucketTable,MATCH(B2398,SumMonths,0),1)</f>
        <v>#N/A</v>
      </c>
      <c r="K2398" s="57" t="e">
        <f aca="false">INDEX(lava,MATCH(B2398,SumMonths,0),2)</f>
        <v>#N/A</v>
      </c>
    </row>
    <row r="2399" customFormat="false" ht="12.75" hidden="false" customHeight="false" outlineLevel="0" collapsed="false">
      <c r="A2399" s="57" t="e">
        <f aca="false">INDEX(BucketTable,MATCH(B2399,SumMonths,0),1)</f>
        <v>#N/A</v>
      </c>
      <c r="K2399" s="57" t="e">
        <f aca="false">INDEX(lava,MATCH(B2399,SumMonths,0),2)</f>
        <v>#N/A</v>
      </c>
    </row>
    <row r="2400" customFormat="false" ht="12.75" hidden="false" customHeight="false" outlineLevel="0" collapsed="false">
      <c r="A2400" s="57" t="e">
        <f aca="false">INDEX(BucketTable,MATCH(B2400,SumMonths,0),1)</f>
        <v>#N/A</v>
      </c>
      <c r="K2400" s="57" t="e">
        <f aca="false">INDEX(lava,MATCH(B2400,SumMonths,0),2)</f>
        <v>#N/A</v>
      </c>
    </row>
    <row r="2401" customFormat="false" ht="12.75" hidden="false" customHeight="false" outlineLevel="0" collapsed="false">
      <c r="A2401" s="57" t="e">
        <f aca="false">INDEX(BucketTable,MATCH(B2401,SumMonths,0),1)</f>
        <v>#N/A</v>
      </c>
      <c r="K2401" s="57" t="e">
        <f aca="false">INDEX(lava,MATCH(B2401,SumMonths,0),2)</f>
        <v>#N/A</v>
      </c>
    </row>
    <row r="2402" customFormat="false" ht="12.75" hidden="false" customHeight="false" outlineLevel="0" collapsed="false">
      <c r="A2402" s="57" t="e">
        <f aca="false">INDEX(BucketTable,MATCH(B2402,SumMonths,0),1)</f>
        <v>#N/A</v>
      </c>
      <c r="K2402" s="57" t="e">
        <f aca="false">INDEX(lava,MATCH(B2402,SumMonths,0),2)</f>
        <v>#N/A</v>
      </c>
    </row>
    <row r="2403" customFormat="false" ht="12.75" hidden="false" customHeight="false" outlineLevel="0" collapsed="false">
      <c r="A2403" s="57" t="e">
        <f aca="false">INDEX(BucketTable,MATCH(B2403,SumMonths,0),1)</f>
        <v>#N/A</v>
      </c>
      <c r="K2403" s="57" t="e">
        <f aca="false">INDEX(lava,MATCH(B2403,SumMonths,0),2)</f>
        <v>#N/A</v>
      </c>
    </row>
    <row r="2404" customFormat="false" ht="12.75" hidden="false" customHeight="false" outlineLevel="0" collapsed="false">
      <c r="A2404" s="57" t="e">
        <f aca="false">INDEX(BucketTable,MATCH(B2404,SumMonths,0),1)</f>
        <v>#N/A</v>
      </c>
      <c r="K2404" s="57" t="e">
        <f aca="false">INDEX(lava,MATCH(B2404,SumMonths,0),2)</f>
        <v>#N/A</v>
      </c>
    </row>
    <row r="2405" customFormat="false" ht="12.75" hidden="false" customHeight="false" outlineLevel="0" collapsed="false">
      <c r="A2405" s="57" t="e">
        <f aca="false">INDEX(BucketTable,MATCH(B2405,SumMonths,0),1)</f>
        <v>#N/A</v>
      </c>
      <c r="K2405" s="57" t="e">
        <f aca="false">INDEX(lava,MATCH(B2405,SumMonths,0),2)</f>
        <v>#N/A</v>
      </c>
    </row>
    <row r="2406" customFormat="false" ht="12.75" hidden="false" customHeight="false" outlineLevel="0" collapsed="false">
      <c r="A2406" s="57" t="e">
        <f aca="false">INDEX(BucketTable,MATCH(B2406,SumMonths,0),1)</f>
        <v>#N/A</v>
      </c>
      <c r="K2406" s="57" t="e">
        <f aca="false">INDEX(lava,MATCH(B2406,SumMonths,0),2)</f>
        <v>#N/A</v>
      </c>
    </row>
    <row r="2407" customFormat="false" ht="12.75" hidden="false" customHeight="false" outlineLevel="0" collapsed="false">
      <c r="A2407" s="57" t="e">
        <f aca="false">INDEX(BucketTable,MATCH(B2407,SumMonths,0),1)</f>
        <v>#N/A</v>
      </c>
      <c r="K2407" s="57" t="e">
        <f aca="false">INDEX(lava,MATCH(B2407,SumMonths,0),2)</f>
        <v>#N/A</v>
      </c>
    </row>
    <row r="2408" customFormat="false" ht="12.75" hidden="false" customHeight="false" outlineLevel="0" collapsed="false">
      <c r="A2408" s="57" t="e">
        <f aca="false">INDEX(BucketTable,MATCH(B2408,SumMonths,0),1)</f>
        <v>#N/A</v>
      </c>
      <c r="K2408" s="57" t="e">
        <f aca="false">INDEX(lava,MATCH(B2408,SumMonths,0),2)</f>
        <v>#N/A</v>
      </c>
    </row>
    <row r="2409" customFormat="false" ht="12.75" hidden="false" customHeight="false" outlineLevel="0" collapsed="false">
      <c r="A2409" s="57" t="e">
        <f aca="false">INDEX(BucketTable,MATCH(B2409,SumMonths,0),1)</f>
        <v>#N/A</v>
      </c>
      <c r="K2409" s="57" t="e">
        <f aca="false">INDEX(lava,MATCH(B2409,SumMonths,0),2)</f>
        <v>#N/A</v>
      </c>
    </row>
    <row r="2410" customFormat="false" ht="12.75" hidden="false" customHeight="false" outlineLevel="0" collapsed="false">
      <c r="A2410" s="57" t="e">
        <f aca="false">INDEX(BucketTable,MATCH(B2410,SumMonths,0),1)</f>
        <v>#N/A</v>
      </c>
      <c r="K2410" s="57" t="e">
        <f aca="false">INDEX(lava,MATCH(B2410,SumMonths,0),2)</f>
        <v>#N/A</v>
      </c>
    </row>
    <row r="2411" customFormat="false" ht="12.75" hidden="false" customHeight="false" outlineLevel="0" collapsed="false">
      <c r="A2411" s="57" t="e">
        <f aca="false">INDEX(BucketTable,MATCH(B2411,SumMonths,0),1)</f>
        <v>#N/A</v>
      </c>
      <c r="K2411" s="57" t="e">
        <f aca="false">INDEX(lava,MATCH(B2411,SumMonths,0),2)</f>
        <v>#N/A</v>
      </c>
    </row>
    <row r="2412" customFormat="false" ht="12.75" hidden="false" customHeight="false" outlineLevel="0" collapsed="false">
      <c r="A2412" s="57" t="e">
        <f aca="false">INDEX(BucketTable,MATCH(B2412,SumMonths,0),1)</f>
        <v>#N/A</v>
      </c>
      <c r="K2412" s="57" t="e">
        <f aca="false">INDEX(lava,MATCH(B2412,SumMonths,0),2)</f>
        <v>#N/A</v>
      </c>
    </row>
    <row r="2413" customFormat="false" ht="12.75" hidden="false" customHeight="false" outlineLevel="0" collapsed="false">
      <c r="A2413" s="57" t="e">
        <f aca="false">INDEX(BucketTable,MATCH(B2413,SumMonths,0),1)</f>
        <v>#N/A</v>
      </c>
      <c r="K2413" s="57" t="e">
        <f aca="false">INDEX(lava,MATCH(B2413,SumMonths,0),2)</f>
        <v>#N/A</v>
      </c>
    </row>
    <row r="2414" customFormat="false" ht="12.75" hidden="false" customHeight="false" outlineLevel="0" collapsed="false">
      <c r="A2414" s="57" t="e">
        <f aca="false">INDEX(BucketTable,MATCH(B2414,SumMonths,0),1)</f>
        <v>#N/A</v>
      </c>
      <c r="K2414" s="57" t="e">
        <f aca="false">INDEX(lava,MATCH(B2414,SumMonths,0),2)</f>
        <v>#N/A</v>
      </c>
    </row>
    <row r="2415" customFormat="false" ht="12.75" hidden="false" customHeight="false" outlineLevel="0" collapsed="false">
      <c r="A2415" s="57" t="e">
        <f aca="false">INDEX(BucketTable,MATCH(B2415,SumMonths,0),1)</f>
        <v>#N/A</v>
      </c>
      <c r="K2415" s="57" t="e">
        <f aca="false">INDEX(lava,MATCH(B2415,SumMonths,0),2)</f>
        <v>#N/A</v>
      </c>
    </row>
    <row r="2416" customFormat="false" ht="12.75" hidden="false" customHeight="false" outlineLevel="0" collapsed="false">
      <c r="A2416" s="57" t="e">
        <f aca="false">INDEX(BucketTable,MATCH(B2416,SumMonths,0),1)</f>
        <v>#N/A</v>
      </c>
      <c r="K2416" s="57" t="e">
        <f aca="false">INDEX(lava,MATCH(B2416,SumMonths,0),2)</f>
        <v>#N/A</v>
      </c>
    </row>
    <row r="2417" customFormat="false" ht="12.75" hidden="false" customHeight="false" outlineLevel="0" collapsed="false">
      <c r="A2417" s="57" t="e">
        <f aca="false">INDEX(BucketTable,MATCH(B2417,SumMonths,0),1)</f>
        <v>#N/A</v>
      </c>
      <c r="K2417" s="57" t="e">
        <f aca="false">INDEX(lava,MATCH(B2417,SumMonths,0),2)</f>
        <v>#N/A</v>
      </c>
    </row>
    <row r="2418" customFormat="false" ht="12.75" hidden="false" customHeight="false" outlineLevel="0" collapsed="false">
      <c r="A2418" s="57" t="e">
        <f aca="false">INDEX(BucketTable,MATCH(B2418,SumMonths,0),1)</f>
        <v>#N/A</v>
      </c>
      <c r="K2418" s="57" t="e">
        <f aca="false">INDEX(lava,MATCH(B2418,SumMonths,0),2)</f>
        <v>#N/A</v>
      </c>
    </row>
    <row r="2419" customFormat="false" ht="12.75" hidden="false" customHeight="false" outlineLevel="0" collapsed="false">
      <c r="A2419" s="57" t="e">
        <f aca="false">INDEX(BucketTable,MATCH(B2419,SumMonths,0),1)</f>
        <v>#N/A</v>
      </c>
      <c r="K2419" s="57" t="e">
        <f aca="false">INDEX(lava,MATCH(B2419,SumMonths,0),2)</f>
        <v>#N/A</v>
      </c>
    </row>
    <row r="2420" customFormat="false" ht="12.75" hidden="false" customHeight="false" outlineLevel="0" collapsed="false">
      <c r="A2420" s="57" t="e">
        <f aca="false">INDEX(BucketTable,MATCH(B2420,SumMonths,0),1)</f>
        <v>#N/A</v>
      </c>
      <c r="K2420" s="57" t="e">
        <f aca="false">INDEX(lava,MATCH(B2420,SumMonths,0),2)</f>
        <v>#N/A</v>
      </c>
    </row>
    <row r="2421" customFormat="false" ht="12.75" hidden="false" customHeight="false" outlineLevel="0" collapsed="false">
      <c r="A2421" s="57" t="e">
        <f aca="false">INDEX(BucketTable,MATCH(B2421,SumMonths,0),1)</f>
        <v>#N/A</v>
      </c>
      <c r="K2421" s="57" t="e">
        <f aca="false">INDEX(lava,MATCH(B2421,SumMonths,0),2)</f>
        <v>#N/A</v>
      </c>
    </row>
    <row r="2422" customFormat="false" ht="12.75" hidden="false" customHeight="false" outlineLevel="0" collapsed="false">
      <c r="A2422" s="57" t="e">
        <f aca="false">INDEX(BucketTable,MATCH(B2422,SumMonths,0),1)</f>
        <v>#N/A</v>
      </c>
      <c r="K2422" s="57" t="e">
        <f aca="false">INDEX(lava,MATCH(B2422,SumMonths,0),2)</f>
        <v>#N/A</v>
      </c>
    </row>
    <row r="2423" customFormat="false" ht="12.75" hidden="false" customHeight="false" outlineLevel="0" collapsed="false">
      <c r="A2423" s="57" t="e">
        <f aca="false">INDEX(BucketTable,MATCH(B2423,SumMonths,0),1)</f>
        <v>#N/A</v>
      </c>
      <c r="K2423" s="57" t="e">
        <f aca="false">INDEX(lava,MATCH(B2423,SumMonths,0),2)</f>
        <v>#N/A</v>
      </c>
    </row>
    <row r="2424" customFormat="false" ht="12.75" hidden="false" customHeight="false" outlineLevel="0" collapsed="false">
      <c r="A2424" s="57" t="e">
        <f aca="false">INDEX(BucketTable,MATCH(B2424,SumMonths,0),1)</f>
        <v>#N/A</v>
      </c>
      <c r="K2424" s="57" t="e">
        <f aca="false">INDEX(lava,MATCH(B2424,SumMonths,0),2)</f>
        <v>#N/A</v>
      </c>
    </row>
    <row r="2425" customFormat="false" ht="12.75" hidden="false" customHeight="false" outlineLevel="0" collapsed="false">
      <c r="A2425" s="57" t="e">
        <f aca="false">INDEX(BucketTable,MATCH(B2425,SumMonths,0),1)</f>
        <v>#N/A</v>
      </c>
      <c r="K2425" s="57" t="e">
        <f aca="false">INDEX(lava,MATCH(B2425,SumMonths,0),2)</f>
        <v>#N/A</v>
      </c>
    </row>
    <row r="2426" customFormat="false" ht="12.75" hidden="false" customHeight="false" outlineLevel="0" collapsed="false">
      <c r="A2426" s="57" t="e">
        <f aca="false">INDEX(BucketTable,MATCH(B2426,SumMonths,0),1)</f>
        <v>#N/A</v>
      </c>
      <c r="K2426" s="57" t="e">
        <f aca="false">INDEX(lava,MATCH(B2426,SumMonths,0),2)</f>
        <v>#N/A</v>
      </c>
    </row>
    <row r="2427" customFormat="false" ht="12.75" hidden="false" customHeight="false" outlineLevel="0" collapsed="false">
      <c r="A2427" s="57" t="e">
        <f aca="false">INDEX(BucketTable,MATCH(B2427,SumMonths,0),1)</f>
        <v>#N/A</v>
      </c>
      <c r="K2427" s="57" t="e">
        <f aca="false">INDEX(lava,MATCH(B2427,SumMonths,0),2)</f>
        <v>#N/A</v>
      </c>
    </row>
    <row r="2428" customFormat="false" ht="12.75" hidden="false" customHeight="false" outlineLevel="0" collapsed="false">
      <c r="A2428" s="57" t="e">
        <f aca="false">INDEX(BucketTable,MATCH(B2428,SumMonths,0),1)</f>
        <v>#N/A</v>
      </c>
      <c r="K2428" s="57" t="e">
        <f aca="false">INDEX(lava,MATCH(B2428,SumMonths,0),2)</f>
        <v>#N/A</v>
      </c>
    </row>
    <row r="2429" customFormat="false" ht="12.75" hidden="false" customHeight="false" outlineLevel="0" collapsed="false">
      <c r="A2429" s="57" t="e">
        <f aca="false">INDEX(BucketTable,MATCH(B2429,SumMonths,0),1)</f>
        <v>#N/A</v>
      </c>
      <c r="K2429" s="57" t="e">
        <f aca="false">INDEX(lava,MATCH(B2429,SumMonths,0),2)</f>
        <v>#N/A</v>
      </c>
    </row>
    <row r="2430" customFormat="false" ht="12.75" hidden="false" customHeight="false" outlineLevel="0" collapsed="false">
      <c r="A2430" s="57" t="e">
        <f aca="false">INDEX(BucketTable,MATCH(B2430,SumMonths,0),1)</f>
        <v>#N/A</v>
      </c>
      <c r="K2430" s="57" t="e">
        <f aca="false">INDEX(lava,MATCH(B2430,SumMonths,0),2)</f>
        <v>#N/A</v>
      </c>
    </row>
    <row r="2431" customFormat="false" ht="12.75" hidden="false" customHeight="false" outlineLevel="0" collapsed="false">
      <c r="A2431" s="57" t="e">
        <f aca="false">INDEX(BucketTable,MATCH(B2431,SumMonths,0),1)</f>
        <v>#N/A</v>
      </c>
      <c r="K2431" s="57" t="e">
        <f aca="false">INDEX(lava,MATCH(B2431,SumMonths,0),2)</f>
        <v>#N/A</v>
      </c>
    </row>
    <row r="2432" customFormat="false" ht="12.75" hidden="false" customHeight="false" outlineLevel="0" collapsed="false">
      <c r="A2432" s="57" t="e">
        <f aca="false">INDEX(BucketTable,MATCH(B2432,SumMonths,0),1)</f>
        <v>#N/A</v>
      </c>
      <c r="K2432" s="57" t="e">
        <f aca="false">INDEX(lava,MATCH(B2432,SumMonths,0),2)</f>
        <v>#N/A</v>
      </c>
    </row>
    <row r="2433" customFormat="false" ht="12.75" hidden="false" customHeight="false" outlineLevel="0" collapsed="false">
      <c r="A2433" s="57" t="e">
        <f aca="false">INDEX(BucketTable,MATCH(B2433,SumMonths,0),1)</f>
        <v>#N/A</v>
      </c>
      <c r="K2433" s="57" t="e">
        <f aca="false">INDEX(lava,MATCH(B2433,SumMonths,0),2)</f>
        <v>#N/A</v>
      </c>
    </row>
    <row r="2434" customFormat="false" ht="12.75" hidden="false" customHeight="false" outlineLevel="0" collapsed="false">
      <c r="A2434" s="57" t="e">
        <f aca="false">INDEX(BucketTable,MATCH(B2434,SumMonths,0),1)</f>
        <v>#N/A</v>
      </c>
      <c r="K2434" s="57" t="e">
        <f aca="false">INDEX(lava,MATCH(B2434,SumMonths,0),2)</f>
        <v>#N/A</v>
      </c>
    </row>
    <row r="2435" customFormat="false" ht="12.75" hidden="false" customHeight="false" outlineLevel="0" collapsed="false">
      <c r="A2435" s="57" t="e">
        <f aca="false">INDEX(BucketTable,MATCH(B2435,SumMonths,0),1)</f>
        <v>#N/A</v>
      </c>
      <c r="K2435" s="57" t="e">
        <f aca="false">INDEX(lava,MATCH(B2435,SumMonths,0),2)</f>
        <v>#N/A</v>
      </c>
    </row>
    <row r="2436" customFormat="false" ht="12.75" hidden="false" customHeight="false" outlineLevel="0" collapsed="false">
      <c r="A2436" s="57" t="e">
        <f aca="false">INDEX(BucketTable,MATCH(B2436,SumMonths,0),1)</f>
        <v>#N/A</v>
      </c>
      <c r="K2436" s="57" t="e">
        <f aca="false">INDEX(lava,MATCH(B2436,SumMonths,0),2)</f>
        <v>#N/A</v>
      </c>
    </row>
    <row r="2437" customFormat="false" ht="12.75" hidden="false" customHeight="false" outlineLevel="0" collapsed="false">
      <c r="A2437" s="57" t="e">
        <f aca="false">INDEX(BucketTable,MATCH(B2437,SumMonths,0),1)</f>
        <v>#N/A</v>
      </c>
      <c r="K2437" s="57" t="e">
        <f aca="false">INDEX(lava,MATCH(B2437,SumMonths,0),2)</f>
        <v>#N/A</v>
      </c>
    </row>
    <row r="2438" customFormat="false" ht="12.75" hidden="false" customHeight="false" outlineLevel="0" collapsed="false">
      <c r="A2438" s="57" t="e">
        <f aca="false">INDEX(BucketTable,MATCH(B2438,SumMonths,0),1)</f>
        <v>#N/A</v>
      </c>
      <c r="K2438" s="57" t="e">
        <f aca="false">INDEX(lava,MATCH(B2438,SumMonths,0),2)</f>
        <v>#N/A</v>
      </c>
    </row>
    <row r="2439" customFormat="false" ht="12.75" hidden="false" customHeight="false" outlineLevel="0" collapsed="false">
      <c r="A2439" s="57" t="e">
        <f aca="false">INDEX(BucketTable,MATCH(B2439,SumMonths,0),1)</f>
        <v>#N/A</v>
      </c>
      <c r="K2439" s="57" t="e">
        <f aca="false">INDEX(lava,MATCH(B2439,SumMonths,0),2)</f>
        <v>#N/A</v>
      </c>
    </row>
    <row r="2440" customFormat="false" ht="12.75" hidden="false" customHeight="false" outlineLevel="0" collapsed="false">
      <c r="A2440" s="57" t="e">
        <f aca="false">INDEX(BucketTable,MATCH(B2440,SumMonths,0),1)</f>
        <v>#N/A</v>
      </c>
      <c r="K2440" s="57" t="e">
        <f aca="false">INDEX(lava,MATCH(B2440,SumMonths,0),2)</f>
        <v>#N/A</v>
      </c>
    </row>
    <row r="2441" customFormat="false" ht="12.75" hidden="false" customHeight="false" outlineLevel="0" collapsed="false">
      <c r="A2441" s="57" t="e">
        <f aca="false">INDEX(BucketTable,MATCH(B2441,SumMonths,0),1)</f>
        <v>#N/A</v>
      </c>
      <c r="K2441" s="57" t="e">
        <f aca="false">INDEX(lava,MATCH(B2441,SumMonths,0),2)</f>
        <v>#N/A</v>
      </c>
    </row>
    <row r="2442" customFormat="false" ht="12.75" hidden="false" customHeight="false" outlineLevel="0" collapsed="false">
      <c r="A2442" s="57" t="e">
        <f aca="false">INDEX(BucketTable,MATCH(B2442,SumMonths,0),1)</f>
        <v>#N/A</v>
      </c>
      <c r="K2442" s="57" t="e">
        <f aca="false">INDEX(lava,MATCH(B2442,SumMonths,0),2)</f>
        <v>#N/A</v>
      </c>
    </row>
    <row r="2443" customFormat="false" ht="12.75" hidden="false" customHeight="false" outlineLevel="0" collapsed="false">
      <c r="A2443" s="57" t="e">
        <f aca="false">INDEX(BucketTable,MATCH(B2443,SumMonths,0),1)</f>
        <v>#N/A</v>
      </c>
      <c r="K2443" s="57" t="e">
        <f aca="false">INDEX(lava,MATCH(B2443,SumMonths,0),2)</f>
        <v>#N/A</v>
      </c>
    </row>
    <row r="2444" customFormat="false" ht="12.75" hidden="false" customHeight="false" outlineLevel="0" collapsed="false">
      <c r="A2444" s="57" t="e">
        <f aca="false">INDEX(BucketTable,MATCH(B2444,SumMonths,0),1)</f>
        <v>#N/A</v>
      </c>
      <c r="K2444" s="57" t="e">
        <f aca="false">INDEX(lava,MATCH(B2444,SumMonths,0),2)</f>
        <v>#N/A</v>
      </c>
    </row>
    <row r="2445" customFormat="false" ht="12.75" hidden="false" customHeight="false" outlineLevel="0" collapsed="false">
      <c r="A2445" s="57" t="e">
        <f aca="false">INDEX(BucketTable,MATCH(B2445,SumMonths,0),1)</f>
        <v>#N/A</v>
      </c>
      <c r="K2445" s="57" t="e">
        <f aca="false">INDEX(lava,MATCH(B2445,SumMonths,0),2)</f>
        <v>#N/A</v>
      </c>
    </row>
    <row r="2446" customFormat="false" ht="12.75" hidden="false" customHeight="false" outlineLevel="0" collapsed="false">
      <c r="A2446" s="57" t="e">
        <f aca="false">INDEX(BucketTable,MATCH(B2446,SumMonths,0),1)</f>
        <v>#N/A</v>
      </c>
      <c r="K2446" s="57" t="e">
        <f aca="false">INDEX(lava,MATCH(B2446,SumMonths,0),2)</f>
        <v>#N/A</v>
      </c>
    </row>
    <row r="2447" customFormat="false" ht="12.75" hidden="false" customHeight="false" outlineLevel="0" collapsed="false">
      <c r="A2447" s="57" t="e">
        <f aca="false">INDEX(BucketTable,MATCH(B2447,SumMonths,0),1)</f>
        <v>#N/A</v>
      </c>
      <c r="K2447" s="57" t="e">
        <f aca="false">INDEX(lava,MATCH(B2447,SumMonths,0),2)</f>
        <v>#N/A</v>
      </c>
    </row>
    <row r="2448" customFormat="false" ht="12.75" hidden="false" customHeight="false" outlineLevel="0" collapsed="false">
      <c r="A2448" s="57" t="e">
        <f aca="false">INDEX(BucketTable,MATCH(B2448,SumMonths,0),1)</f>
        <v>#N/A</v>
      </c>
      <c r="K2448" s="57" t="e">
        <f aca="false">INDEX(lava,MATCH(B2448,SumMonths,0),2)</f>
        <v>#N/A</v>
      </c>
    </row>
    <row r="2449" customFormat="false" ht="12.75" hidden="false" customHeight="false" outlineLevel="0" collapsed="false">
      <c r="A2449" s="57" t="e">
        <f aca="false">INDEX(BucketTable,MATCH(B2449,SumMonths,0),1)</f>
        <v>#N/A</v>
      </c>
      <c r="K2449" s="57" t="e">
        <f aca="false">INDEX(lava,MATCH(B2449,SumMonths,0),2)</f>
        <v>#N/A</v>
      </c>
    </row>
    <row r="2450" customFormat="false" ht="12.75" hidden="false" customHeight="false" outlineLevel="0" collapsed="false">
      <c r="A2450" s="57" t="e">
        <f aca="false">INDEX(BucketTable,MATCH(B2450,SumMonths,0),1)</f>
        <v>#N/A</v>
      </c>
      <c r="K2450" s="57" t="e">
        <f aca="false">INDEX(lava,MATCH(B2450,SumMonths,0),2)</f>
        <v>#N/A</v>
      </c>
    </row>
    <row r="2451" customFormat="false" ht="12.75" hidden="false" customHeight="false" outlineLevel="0" collapsed="false">
      <c r="A2451" s="57" t="e">
        <f aca="false">INDEX(BucketTable,MATCH(B2451,SumMonths,0),1)</f>
        <v>#N/A</v>
      </c>
      <c r="K2451" s="57" t="e">
        <f aca="false">INDEX(lava,MATCH(B2451,SumMonths,0),2)</f>
        <v>#N/A</v>
      </c>
    </row>
    <row r="2452" customFormat="false" ht="12.75" hidden="false" customHeight="false" outlineLevel="0" collapsed="false">
      <c r="A2452" s="57" t="e">
        <f aca="false">INDEX(BucketTable,MATCH(B2452,SumMonths,0),1)</f>
        <v>#N/A</v>
      </c>
      <c r="K2452" s="57" t="e">
        <f aca="false">INDEX(lava,MATCH(B2452,SumMonths,0),2)</f>
        <v>#N/A</v>
      </c>
    </row>
    <row r="2453" customFormat="false" ht="12.75" hidden="false" customHeight="false" outlineLevel="0" collapsed="false">
      <c r="A2453" s="57" t="e">
        <f aca="false">INDEX(BucketTable,MATCH(B2453,SumMonths,0),1)</f>
        <v>#N/A</v>
      </c>
      <c r="K2453" s="57" t="e">
        <f aca="false">INDEX(lava,MATCH(B2453,SumMonths,0),2)</f>
        <v>#N/A</v>
      </c>
    </row>
    <row r="2454" customFormat="false" ht="12.75" hidden="false" customHeight="false" outlineLevel="0" collapsed="false">
      <c r="A2454" s="57" t="e">
        <f aca="false">INDEX(BucketTable,MATCH(B2454,SumMonths,0),1)</f>
        <v>#N/A</v>
      </c>
      <c r="K2454" s="57" t="e">
        <f aca="false">INDEX(lava,MATCH(B2454,SumMonths,0),2)</f>
        <v>#N/A</v>
      </c>
    </row>
    <row r="2455" customFormat="false" ht="12.75" hidden="false" customHeight="false" outlineLevel="0" collapsed="false">
      <c r="A2455" s="57" t="e">
        <f aca="false">INDEX(BucketTable,MATCH(B2455,SumMonths,0),1)</f>
        <v>#N/A</v>
      </c>
      <c r="K2455" s="57" t="e">
        <f aca="false">INDEX(lava,MATCH(B2455,SumMonths,0),2)</f>
        <v>#N/A</v>
      </c>
    </row>
    <row r="2456" customFormat="false" ht="12.75" hidden="false" customHeight="false" outlineLevel="0" collapsed="false">
      <c r="A2456" s="57" t="e">
        <f aca="false">INDEX(BucketTable,MATCH(B2456,SumMonths,0),1)</f>
        <v>#N/A</v>
      </c>
      <c r="K2456" s="57" t="e">
        <f aca="false">INDEX(lava,MATCH(B2456,SumMonths,0),2)</f>
        <v>#N/A</v>
      </c>
    </row>
    <row r="2457" customFormat="false" ht="12.75" hidden="false" customHeight="false" outlineLevel="0" collapsed="false">
      <c r="A2457" s="57" t="e">
        <f aca="false">INDEX(BucketTable,MATCH(B2457,SumMonths,0),1)</f>
        <v>#N/A</v>
      </c>
      <c r="K2457" s="57" t="e">
        <f aca="false">INDEX(lava,MATCH(B2457,SumMonths,0),2)</f>
        <v>#N/A</v>
      </c>
    </row>
    <row r="2458" customFormat="false" ht="12.75" hidden="false" customHeight="false" outlineLevel="0" collapsed="false">
      <c r="A2458" s="57" t="e">
        <f aca="false">INDEX(BucketTable,MATCH(B2458,SumMonths,0),1)</f>
        <v>#N/A</v>
      </c>
      <c r="K2458" s="57" t="e">
        <f aca="false">INDEX(lava,MATCH(B2458,SumMonths,0),2)</f>
        <v>#N/A</v>
      </c>
    </row>
    <row r="2459" customFormat="false" ht="12.75" hidden="false" customHeight="false" outlineLevel="0" collapsed="false">
      <c r="A2459" s="57" t="e">
        <f aca="false">INDEX(BucketTable,MATCH(B2459,SumMonths,0),1)</f>
        <v>#N/A</v>
      </c>
      <c r="K2459" s="57" t="e">
        <f aca="false">INDEX(lava,MATCH(B2459,SumMonths,0),2)</f>
        <v>#N/A</v>
      </c>
    </row>
    <row r="2460" customFormat="false" ht="12.75" hidden="false" customHeight="false" outlineLevel="0" collapsed="false">
      <c r="A2460" s="57" t="e">
        <f aca="false">INDEX(BucketTable,MATCH(B2460,SumMonths,0),1)</f>
        <v>#N/A</v>
      </c>
      <c r="K2460" s="57" t="e">
        <f aca="false">INDEX(lava,MATCH(B2460,SumMonths,0),2)</f>
        <v>#N/A</v>
      </c>
    </row>
    <row r="2461" customFormat="false" ht="12.75" hidden="false" customHeight="false" outlineLevel="0" collapsed="false">
      <c r="A2461" s="57" t="e">
        <f aca="false">INDEX(BucketTable,MATCH(B2461,SumMonths,0),1)</f>
        <v>#N/A</v>
      </c>
      <c r="K2461" s="57" t="e">
        <f aca="false">INDEX(lava,MATCH(B2461,SumMonths,0),2)</f>
        <v>#N/A</v>
      </c>
    </row>
    <row r="2462" customFormat="false" ht="12.75" hidden="false" customHeight="false" outlineLevel="0" collapsed="false">
      <c r="A2462" s="57" t="e">
        <f aca="false">INDEX(BucketTable,MATCH(B2462,SumMonths,0),1)</f>
        <v>#N/A</v>
      </c>
      <c r="K2462" s="57" t="e">
        <f aca="false">INDEX(lava,MATCH(B2462,SumMonths,0),2)</f>
        <v>#N/A</v>
      </c>
    </row>
    <row r="2463" customFormat="false" ht="12.75" hidden="false" customHeight="false" outlineLevel="0" collapsed="false">
      <c r="A2463" s="57" t="e">
        <f aca="false">INDEX(BucketTable,MATCH(B2463,SumMonths,0),1)</f>
        <v>#N/A</v>
      </c>
      <c r="K2463" s="57" t="e">
        <f aca="false">INDEX(lava,MATCH(B2463,SumMonths,0),2)</f>
        <v>#N/A</v>
      </c>
    </row>
    <row r="2464" customFormat="false" ht="12.75" hidden="false" customHeight="false" outlineLevel="0" collapsed="false">
      <c r="A2464" s="57" t="e">
        <f aca="false">INDEX(BucketTable,MATCH(B2464,SumMonths,0),1)</f>
        <v>#N/A</v>
      </c>
      <c r="K2464" s="57" t="e">
        <f aca="false">INDEX(lava,MATCH(B2464,SumMonths,0),2)</f>
        <v>#N/A</v>
      </c>
    </row>
    <row r="2465" customFormat="false" ht="12.75" hidden="false" customHeight="false" outlineLevel="0" collapsed="false">
      <c r="A2465" s="57" t="e">
        <f aca="false">INDEX(BucketTable,MATCH(B2465,SumMonths,0),1)</f>
        <v>#N/A</v>
      </c>
      <c r="K2465" s="57" t="e">
        <f aca="false">INDEX(lava,MATCH(B2465,SumMonths,0),2)</f>
        <v>#N/A</v>
      </c>
    </row>
    <row r="2466" customFormat="false" ht="12.75" hidden="false" customHeight="false" outlineLevel="0" collapsed="false">
      <c r="A2466" s="57" t="e">
        <f aca="false">INDEX(BucketTable,MATCH(B2466,SumMonths,0),1)</f>
        <v>#N/A</v>
      </c>
      <c r="K2466" s="57" t="e">
        <f aca="false">INDEX(lava,MATCH(B2466,SumMonths,0),2)</f>
        <v>#N/A</v>
      </c>
    </row>
    <row r="2467" customFormat="false" ht="12.75" hidden="false" customHeight="false" outlineLevel="0" collapsed="false">
      <c r="A2467" s="57" t="e">
        <f aca="false">INDEX(BucketTable,MATCH(B2467,SumMonths,0),1)</f>
        <v>#N/A</v>
      </c>
      <c r="K2467" s="57" t="e">
        <f aca="false">INDEX(lava,MATCH(B2467,SumMonths,0),2)</f>
        <v>#N/A</v>
      </c>
    </row>
    <row r="2468" customFormat="false" ht="12.75" hidden="false" customHeight="false" outlineLevel="0" collapsed="false">
      <c r="A2468" s="57" t="e">
        <f aca="false">INDEX(BucketTable,MATCH(B2468,SumMonths,0),1)</f>
        <v>#N/A</v>
      </c>
      <c r="K2468" s="57" t="e">
        <f aca="false">INDEX(lava,MATCH(B2468,SumMonths,0),2)</f>
        <v>#N/A</v>
      </c>
    </row>
    <row r="2469" customFormat="false" ht="12.75" hidden="false" customHeight="false" outlineLevel="0" collapsed="false">
      <c r="A2469" s="57" t="e">
        <f aca="false">INDEX(BucketTable,MATCH(B2469,SumMonths,0),1)</f>
        <v>#N/A</v>
      </c>
      <c r="K2469" s="57" t="e">
        <f aca="false">INDEX(lava,MATCH(B2469,SumMonths,0),2)</f>
        <v>#N/A</v>
      </c>
    </row>
    <row r="2470" customFormat="false" ht="12.75" hidden="false" customHeight="false" outlineLevel="0" collapsed="false">
      <c r="A2470" s="57" t="e">
        <f aca="false">INDEX(BucketTable,MATCH(B2470,SumMonths,0),1)</f>
        <v>#N/A</v>
      </c>
      <c r="K2470" s="57" t="e">
        <f aca="false">INDEX(lava,MATCH(B2470,SumMonths,0),2)</f>
        <v>#N/A</v>
      </c>
    </row>
    <row r="2471" customFormat="false" ht="12.75" hidden="false" customHeight="false" outlineLevel="0" collapsed="false">
      <c r="A2471" s="57" t="e">
        <f aca="false">INDEX(BucketTable,MATCH(B2471,SumMonths,0),1)</f>
        <v>#N/A</v>
      </c>
      <c r="K2471" s="57" t="e">
        <f aca="false">INDEX(lava,MATCH(B2471,SumMonths,0),2)</f>
        <v>#N/A</v>
      </c>
    </row>
    <row r="2472" customFormat="false" ht="12.75" hidden="false" customHeight="false" outlineLevel="0" collapsed="false">
      <c r="A2472" s="57" t="e">
        <f aca="false">INDEX(BucketTable,MATCH(B2472,SumMonths,0),1)</f>
        <v>#N/A</v>
      </c>
      <c r="K2472" s="57" t="e">
        <f aca="false">INDEX(lava,MATCH(B2472,SumMonths,0),2)</f>
        <v>#N/A</v>
      </c>
    </row>
    <row r="2473" customFormat="false" ht="12.75" hidden="false" customHeight="false" outlineLevel="0" collapsed="false">
      <c r="A2473" s="57" t="e">
        <f aca="false">INDEX(BucketTable,MATCH(B2473,SumMonths,0),1)</f>
        <v>#N/A</v>
      </c>
      <c r="K2473" s="57" t="e">
        <f aca="false">INDEX(lava,MATCH(B2473,SumMonths,0),2)</f>
        <v>#N/A</v>
      </c>
    </row>
    <row r="2474" customFormat="false" ht="12.75" hidden="false" customHeight="false" outlineLevel="0" collapsed="false">
      <c r="A2474" s="57" t="e">
        <f aca="false">INDEX(BucketTable,MATCH(B2474,SumMonths,0),1)</f>
        <v>#N/A</v>
      </c>
      <c r="K2474" s="57" t="e">
        <f aca="false">INDEX(lava,MATCH(B2474,SumMonths,0),2)</f>
        <v>#N/A</v>
      </c>
    </row>
    <row r="2475" customFormat="false" ht="12.75" hidden="false" customHeight="false" outlineLevel="0" collapsed="false">
      <c r="A2475" s="57" t="e">
        <f aca="false">INDEX(BucketTable,MATCH(B2475,SumMonths,0),1)</f>
        <v>#N/A</v>
      </c>
      <c r="K2475" s="57" t="e">
        <f aca="false">INDEX(lava,MATCH(B2475,SumMonths,0),2)</f>
        <v>#N/A</v>
      </c>
    </row>
    <row r="2476" customFormat="false" ht="12.75" hidden="false" customHeight="false" outlineLevel="0" collapsed="false">
      <c r="A2476" s="57" t="e">
        <f aca="false">INDEX(BucketTable,MATCH(B2476,SumMonths,0),1)</f>
        <v>#N/A</v>
      </c>
      <c r="K2476" s="57" t="e">
        <f aca="false">INDEX(lava,MATCH(B2476,SumMonths,0),2)</f>
        <v>#N/A</v>
      </c>
    </row>
    <row r="2477" customFormat="false" ht="12.75" hidden="false" customHeight="false" outlineLevel="0" collapsed="false">
      <c r="A2477" s="57" t="e">
        <f aca="false">INDEX(BucketTable,MATCH(B2477,SumMonths,0),1)</f>
        <v>#N/A</v>
      </c>
      <c r="K2477" s="57" t="e">
        <f aca="false">INDEX(lava,MATCH(B2477,SumMonths,0),2)</f>
        <v>#N/A</v>
      </c>
    </row>
    <row r="2478" customFormat="false" ht="12.75" hidden="false" customHeight="false" outlineLevel="0" collapsed="false">
      <c r="A2478" s="57" t="e">
        <f aca="false">INDEX(BucketTable,MATCH(B2478,SumMonths,0),1)</f>
        <v>#N/A</v>
      </c>
      <c r="K2478" s="57" t="e">
        <f aca="false">INDEX(lava,MATCH(B2478,SumMonths,0),2)</f>
        <v>#N/A</v>
      </c>
    </row>
    <row r="2479" customFormat="false" ht="12.75" hidden="false" customHeight="false" outlineLevel="0" collapsed="false">
      <c r="A2479" s="57" t="e">
        <f aca="false">INDEX(BucketTable,MATCH(B2479,SumMonths,0),1)</f>
        <v>#N/A</v>
      </c>
      <c r="K2479" s="57" t="e">
        <f aca="false">INDEX(lava,MATCH(B2479,SumMonths,0),2)</f>
        <v>#N/A</v>
      </c>
    </row>
    <row r="2480" customFormat="false" ht="12.75" hidden="false" customHeight="false" outlineLevel="0" collapsed="false">
      <c r="A2480" s="57" t="e">
        <f aca="false">INDEX(BucketTable,MATCH(B2480,SumMonths,0),1)</f>
        <v>#N/A</v>
      </c>
      <c r="K2480" s="57" t="e">
        <f aca="false">INDEX(lava,MATCH(B2480,SumMonths,0),2)</f>
        <v>#N/A</v>
      </c>
    </row>
    <row r="2481" customFormat="false" ht="12.75" hidden="false" customHeight="false" outlineLevel="0" collapsed="false">
      <c r="A2481" s="57" t="e">
        <f aca="false">INDEX(BucketTable,MATCH(B2481,SumMonths,0),1)</f>
        <v>#N/A</v>
      </c>
      <c r="K2481" s="57" t="e">
        <f aca="false">INDEX(lava,MATCH(B2481,SumMonths,0),2)</f>
        <v>#N/A</v>
      </c>
    </row>
    <row r="2482" customFormat="false" ht="12.75" hidden="false" customHeight="false" outlineLevel="0" collapsed="false">
      <c r="A2482" s="57" t="e">
        <f aca="false">INDEX(BucketTable,MATCH(B2482,SumMonths,0),1)</f>
        <v>#N/A</v>
      </c>
      <c r="K2482" s="57" t="e">
        <f aca="false">INDEX(lava,MATCH(B2482,SumMonths,0),2)</f>
        <v>#N/A</v>
      </c>
    </row>
    <row r="2483" customFormat="false" ht="12.75" hidden="false" customHeight="false" outlineLevel="0" collapsed="false">
      <c r="A2483" s="57" t="e">
        <f aca="false">INDEX(BucketTable,MATCH(B2483,SumMonths,0),1)</f>
        <v>#N/A</v>
      </c>
      <c r="K2483" s="57" t="e">
        <f aca="false">INDEX(lava,MATCH(B2483,SumMonths,0),2)</f>
        <v>#N/A</v>
      </c>
    </row>
    <row r="2484" customFormat="false" ht="12.75" hidden="false" customHeight="false" outlineLevel="0" collapsed="false">
      <c r="A2484" s="57" t="e">
        <f aca="false">INDEX(BucketTable,MATCH(B2484,SumMonths,0),1)</f>
        <v>#N/A</v>
      </c>
      <c r="K2484" s="57" t="e">
        <f aca="false">INDEX(lava,MATCH(B2484,SumMonths,0),2)</f>
        <v>#N/A</v>
      </c>
    </row>
    <row r="2485" customFormat="false" ht="12.75" hidden="false" customHeight="false" outlineLevel="0" collapsed="false">
      <c r="A2485" s="57" t="e">
        <f aca="false">INDEX(BucketTable,MATCH(B2485,SumMonths,0),1)</f>
        <v>#N/A</v>
      </c>
      <c r="K2485" s="57" t="e">
        <f aca="false">INDEX(lava,MATCH(B2485,SumMonths,0),2)</f>
        <v>#N/A</v>
      </c>
    </row>
    <row r="2486" customFormat="false" ht="12.75" hidden="false" customHeight="false" outlineLevel="0" collapsed="false">
      <c r="A2486" s="57" t="e">
        <f aca="false">INDEX(BucketTable,MATCH(B2486,SumMonths,0),1)</f>
        <v>#N/A</v>
      </c>
      <c r="K2486" s="57" t="e">
        <f aca="false">INDEX(lava,MATCH(B2486,SumMonths,0),2)</f>
        <v>#N/A</v>
      </c>
    </row>
    <row r="2487" customFormat="false" ht="12.75" hidden="false" customHeight="false" outlineLevel="0" collapsed="false">
      <c r="A2487" s="57" t="e">
        <f aca="false">INDEX(BucketTable,MATCH(B2487,SumMonths,0),1)</f>
        <v>#N/A</v>
      </c>
      <c r="K2487" s="57" t="e">
        <f aca="false">INDEX(lava,MATCH(B2487,SumMonths,0),2)</f>
        <v>#N/A</v>
      </c>
    </row>
    <row r="2488" customFormat="false" ht="12.75" hidden="false" customHeight="false" outlineLevel="0" collapsed="false">
      <c r="A2488" s="57" t="e">
        <f aca="false">INDEX(BucketTable,MATCH(B2488,SumMonths,0),1)</f>
        <v>#N/A</v>
      </c>
      <c r="K2488" s="57" t="e">
        <f aca="false">INDEX(lava,MATCH(B2488,SumMonths,0),2)</f>
        <v>#N/A</v>
      </c>
    </row>
    <row r="2489" customFormat="false" ht="12.75" hidden="false" customHeight="false" outlineLevel="0" collapsed="false">
      <c r="A2489" s="57" t="e">
        <f aca="false">INDEX(BucketTable,MATCH(B2489,SumMonths,0),1)</f>
        <v>#N/A</v>
      </c>
      <c r="K2489" s="57" t="e">
        <f aca="false">INDEX(lava,MATCH(B2489,SumMonths,0),2)</f>
        <v>#N/A</v>
      </c>
    </row>
    <row r="2490" customFormat="false" ht="12.75" hidden="false" customHeight="false" outlineLevel="0" collapsed="false">
      <c r="A2490" s="57" t="e">
        <f aca="false">INDEX(BucketTable,MATCH(B2490,SumMonths,0),1)</f>
        <v>#N/A</v>
      </c>
      <c r="K2490" s="57" t="e">
        <f aca="false">INDEX(lava,MATCH(B2490,SumMonths,0),2)</f>
        <v>#N/A</v>
      </c>
    </row>
    <row r="2491" customFormat="false" ht="12.75" hidden="false" customHeight="false" outlineLevel="0" collapsed="false">
      <c r="A2491" s="57" t="e">
        <f aca="false">INDEX(BucketTable,MATCH(B2491,SumMonths,0),1)</f>
        <v>#N/A</v>
      </c>
      <c r="K2491" s="57" t="e">
        <f aca="false">INDEX(lava,MATCH(B2491,SumMonths,0),2)</f>
        <v>#N/A</v>
      </c>
    </row>
    <row r="2492" customFormat="false" ht="12.75" hidden="false" customHeight="false" outlineLevel="0" collapsed="false">
      <c r="A2492" s="57" t="e">
        <f aca="false">INDEX(BucketTable,MATCH(B2492,SumMonths,0),1)</f>
        <v>#N/A</v>
      </c>
      <c r="K2492" s="57" t="e">
        <f aca="false">INDEX(lava,MATCH(B2492,SumMonths,0),2)</f>
        <v>#N/A</v>
      </c>
    </row>
    <row r="2493" customFormat="false" ht="12.75" hidden="false" customHeight="false" outlineLevel="0" collapsed="false">
      <c r="A2493" s="57" t="e">
        <f aca="false">INDEX(BucketTable,MATCH(B2493,SumMonths,0),1)</f>
        <v>#N/A</v>
      </c>
      <c r="K2493" s="57" t="e">
        <f aca="false">INDEX(lava,MATCH(B2493,SumMonths,0),2)</f>
        <v>#N/A</v>
      </c>
    </row>
    <row r="2494" customFormat="false" ht="12.75" hidden="false" customHeight="false" outlineLevel="0" collapsed="false">
      <c r="A2494" s="57" t="e">
        <f aca="false">INDEX(BucketTable,MATCH(B2494,SumMonths,0),1)</f>
        <v>#N/A</v>
      </c>
      <c r="K2494" s="57" t="e">
        <f aca="false">INDEX(lava,MATCH(B2494,SumMonths,0),2)</f>
        <v>#N/A</v>
      </c>
    </row>
    <row r="2495" customFormat="false" ht="12.75" hidden="false" customHeight="false" outlineLevel="0" collapsed="false">
      <c r="A2495" s="57" t="e">
        <f aca="false">INDEX(BucketTable,MATCH(B2495,SumMonths,0),1)</f>
        <v>#N/A</v>
      </c>
      <c r="K2495" s="57" t="e">
        <f aca="false">INDEX(lava,MATCH(B2495,SumMonths,0),2)</f>
        <v>#N/A</v>
      </c>
    </row>
    <row r="2496" customFormat="false" ht="12.75" hidden="false" customHeight="false" outlineLevel="0" collapsed="false">
      <c r="A2496" s="57" t="e">
        <f aca="false">INDEX(BucketTable,MATCH(B2496,SumMonths,0),1)</f>
        <v>#N/A</v>
      </c>
      <c r="K2496" s="57" t="e">
        <f aca="false">INDEX(lava,MATCH(B2496,SumMonths,0),2)</f>
        <v>#N/A</v>
      </c>
    </row>
    <row r="2497" customFormat="false" ht="12.75" hidden="false" customHeight="false" outlineLevel="0" collapsed="false">
      <c r="A2497" s="57" t="e">
        <f aca="false">INDEX(BucketTable,MATCH(B2497,SumMonths,0),1)</f>
        <v>#N/A</v>
      </c>
      <c r="K2497" s="57" t="e">
        <f aca="false">INDEX(lava,MATCH(B2497,SumMonths,0),2)</f>
        <v>#N/A</v>
      </c>
    </row>
    <row r="2498" customFormat="false" ht="12.75" hidden="false" customHeight="false" outlineLevel="0" collapsed="false">
      <c r="A2498" s="57" t="e">
        <f aca="false">INDEX(BucketTable,MATCH(B2498,SumMonths,0),1)</f>
        <v>#N/A</v>
      </c>
      <c r="K2498" s="57" t="e">
        <f aca="false">INDEX(lava,MATCH(B2498,SumMonths,0),2)</f>
        <v>#N/A</v>
      </c>
    </row>
    <row r="2499" customFormat="false" ht="12.75" hidden="false" customHeight="false" outlineLevel="0" collapsed="false">
      <c r="A2499" s="57" t="e">
        <f aca="false">INDEX(BucketTable,MATCH(B2499,SumMonths,0),1)</f>
        <v>#N/A</v>
      </c>
      <c r="K2499" s="57" t="e">
        <f aca="false">INDEX(lava,MATCH(B2499,SumMonths,0),2)</f>
        <v>#N/A</v>
      </c>
    </row>
    <row r="2500" customFormat="false" ht="12.75" hidden="false" customHeight="false" outlineLevel="0" collapsed="false">
      <c r="A2500" s="57" t="e">
        <f aca="false">INDEX(BucketTable,MATCH(B2500,SumMonths,0),1)</f>
        <v>#N/A</v>
      </c>
      <c r="K2500" s="57" t="e">
        <f aca="false">INDEX(lava,MATCH(B2500,SumMonths,0),2)</f>
        <v>#N/A</v>
      </c>
    </row>
    <row r="2501" customFormat="false" ht="12.75" hidden="false" customHeight="false" outlineLevel="0" collapsed="false">
      <c r="A2501" s="57" t="e">
        <f aca="false">INDEX(BucketTable,MATCH(B2501,SumMonths,0),1)</f>
        <v>#N/A</v>
      </c>
      <c r="K2501" s="57" t="e">
        <f aca="false">INDEX(lava,MATCH(B2501,SumMonths,0),2)</f>
        <v>#N/A</v>
      </c>
    </row>
    <row r="2502" customFormat="false" ht="12.75" hidden="false" customHeight="false" outlineLevel="0" collapsed="false">
      <c r="A2502" s="57" t="e">
        <f aca="false">INDEX(BucketTable,MATCH(B2502,SumMonths,0),1)</f>
        <v>#N/A</v>
      </c>
      <c r="K2502" s="57" t="e">
        <f aca="false">INDEX(lava,MATCH(B2502,SumMonths,0),2)</f>
        <v>#N/A</v>
      </c>
    </row>
    <row r="2503" customFormat="false" ht="12.75" hidden="false" customHeight="false" outlineLevel="0" collapsed="false">
      <c r="A2503" s="57" t="e">
        <f aca="false">INDEX(BucketTable,MATCH(B2503,SumMonths,0),1)</f>
        <v>#N/A</v>
      </c>
      <c r="K2503" s="57" t="e">
        <f aca="false">INDEX(lava,MATCH(B2503,SumMonths,0),2)</f>
        <v>#N/A</v>
      </c>
    </row>
    <row r="2504" customFormat="false" ht="12.75" hidden="false" customHeight="false" outlineLevel="0" collapsed="false">
      <c r="A2504" s="57" t="e">
        <f aca="false">INDEX(BucketTable,MATCH(B2504,SumMonths,0),1)</f>
        <v>#N/A</v>
      </c>
      <c r="K2504" s="57" t="e">
        <f aca="false">INDEX(lava,MATCH(B2504,SumMonths,0),2)</f>
        <v>#N/A</v>
      </c>
    </row>
    <row r="2505" customFormat="false" ht="12.75" hidden="false" customHeight="false" outlineLevel="0" collapsed="false">
      <c r="A2505" s="57" t="e">
        <f aca="false">INDEX(BucketTable,MATCH(B2505,SumMonths,0),1)</f>
        <v>#N/A</v>
      </c>
      <c r="K2505" s="57" t="e">
        <f aca="false">INDEX(lava,MATCH(B2505,SumMonths,0),2)</f>
        <v>#N/A</v>
      </c>
    </row>
    <row r="2506" customFormat="false" ht="12.75" hidden="false" customHeight="false" outlineLevel="0" collapsed="false">
      <c r="A2506" s="57" t="e">
        <f aca="false">INDEX(BucketTable,MATCH(B2506,SumMonths,0),1)</f>
        <v>#N/A</v>
      </c>
      <c r="K2506" s="57" t="e">
        <f aca="false">INDEX(lava,MATCH(B2506,SumMonths,0),2)</f>
        <v>#N/A</v>
      </c>
    </row>
    <row r="2507" customFormat="false" ht="12.75" hidden="false" customHeight="false" outlineLevel="0" collapsed="false">
      <c r="A2507" s="57" t="e">
        <f aca="false">INDEX(BucketTable,MATCH(B2507,SumMonths,0),1)</f>
        <v>#N/A</v>
      </c>
      <c r="K2507" s="57" t="e">
        <f aca="false">INDEX(lava,MATCH(B2507,SumMonths,0),2)</f>
        <v>#N/A</v>
      </c>
    </row>
    <row r="2508" customFormat="false" ht="12.75" hidden="false" customHeight="false" outlineLevel="0" collapsed="false">
      <c r="A2508" s="57" t="e">
        <f aca="false">INDEX(BucketTable,MATCH(B2508,SumMonths,0),1)</f>
        <v>#N/A</v>
      </c>
      <c r="K2508" s="57" t="e">
        <f aca="false">INDEX(lava,MATCH(B2508,SumMonths,0),2)</f>
        <v>#N/A</v>
      </c>
    </row>
    <row r="2509" customFormat="false" ht="12.75" hidden="false" customHeight="false" outlineLevel="0" collapsed="false">
      <c r="A2509" s="57" t="e">
        <f aca="false">INDEX(BucketTable,MATCH(B2509,SumMonths,0),1)</f>
        <v>#N/A</v>
      </c>
      <c r="K2509" s="57" t="e">
        <f aca="false">INDEX(lava,MATCH(B2509,SumMonths,0),2)</f>
        <v>#N/A</v>
      </c>
    </row>
    <row r="2510" customFormat="false" ht="12.75" hidden="false" customHeight="false" outlineLevel="0" collapsed="false">
      <c r="A2510" s="57" t="e">
        <f aca="false">INDEX(BucketTable,MATCH(B2510,SumMonths,0),1)</f>
        <v>#N/A</v>
      </c>
      <c r="K2510" s="57" t="e">
        <f aca="false">INDEX(lava,MATCH(B2510,SumMonths,0),2)</f>
        <v>#N/A</v>
      </c>
    </row>
    <row r="2511" customFormat="false" ht="12.75" hidden="false" customHeight="false" outlineLevel="0" collapsed="false">
      <c r="A2511" s="57" t="e">
        <f aca="false">INDEX(BucketTable,MATCH(B2511,SumMonths,0),1)</f>
        <v>#N/A</v>
      </c>
      <c r="K2511" s="57" t="e">
        <f aca="false">INDEX(lava,MATCH(B2511,SumMonths,0),2)</f>
        <v>#N/A</v>
      </c>
    </row>
    <row r="2512" customFormat="false" ht="12.75" hidden="false" customHeight="false" outlineLevel="0" collapsed="false">
      <c r="A2512" s="57" t="e">
        <f aca="false">INDEX(BucketTable,MATCH(B2512,SumMonths,0),1)</f>
        <v>#N/A</v>
      </c>
      <c r="K2512" s="57" t="e">
        <f aca="false">INDEX(lava,MATCH(B2512,SumMonths,0),2)</f>
        <v>#N/A</v>
      </c>
    </row>
    <row r="2513" customFormat="false" ht="12.75" hidden="false" customHeight="false" outlineLevel="0" collapsed="false">
      <c r="A2513" s="57" t="e">
        <f aca="false">INDEX(BucketTable,MATCH(B2513,SumMonths,0),1)</f>
        <v>#N/A</v>
      </c>
      <c r="K2513" s="57" t="e">
        <f aca="false">INDEX(lava,MATCH(B2513,SumMonths,0),2)</f>
        <v>#N/A</v>
      </c>
    </row>
    <row r="2514" customFormat="false" ht="12.75" hidden="false" customHeight="false" outlineLevel="0" collapsed="false">
      <c r="A2514" s="57" t="e">
        <f aca="false">INDEX(BucketTable,MATCH(B2514,SumMonths,0),1)</f>
        <v>#N/A</v>
      </c>
      <c r="K2514" s="57" t="e">
        <f aca="false">INDEX(lava,MATCH(B2514,SumMonths,0),2)</f>
        <v>#N/A</v>
      </c>
    </row>
    <row r="2515" customFormat="false" ht="12.75" hidden="false" customHeight="false" outlineLevel="0" collapsed="false">
      <c r="A2515" s="57" t="e">
        <f aca="false">INDEX(BucketTable,MATCH(B2515,SumMonths,0),1)</f>
        <v>#N/A</v>
      </c>
      <c r="K2515" s="57" t="e">
        <f aca="false">INDEX(lava,MATCH(B2515,SumMonths,0),2)</f>
        <v>#N/A</v>
      </c>
    </row>
    <row r="2516" customFormat="false" ht="12.75" hidden="false" customHeight="false" outlineLevel="0" collapsed="false">
      <c r="A2516" s="57" t="e">
        <f aca="false">INDEX(BucketTable,MATCH(B2516,SumMonths,0),1)</f>
        <v>#N/A</v>
      </c>
      <c r="K2516" s="57" t="e">
        <f aca="false">INDEX(lava,MATCH(B2516,SumMonths,0),2)</f>
        <v>#N/A</v>
      </c>
    </row>
    <row r="2517" customFormat="false" ht="12.75" hidden="false" customHeight="false" outlineLevel="0" collapsed="false">
      <c r="A2517" s="57" t="e">
        <f aca="false">INDEX(BucketTable,MATCH(B2517,SumMonths,0),1)</f>
        <v>#N/A</v>
      </c>
      <c r="K2517" s="57" t="e">
        <f aca="false">INDEX(lava,MATCH(B2517,SumMonths,0),2)</f>
        <v>#N/A</v>
      </c>
    </row>
    <row r="2518" customFormat="false" ht="12.75" hidden="false" customHeight="false" outlineLevel="0" collapsed="false">
      <c r="A2518" s="57" t="e">
        <f aca="false">INDEX(BucketTable,MATCH(B2518,SumMonths,0),1)</f>
        <v>#N/A</v>
      </c>
      <c r="K2518" s="57" t="e">
        <f aca="false">INDEX(lava,MATCH(B2518,SumMonths,0),2)</f>
        <v>#N/A</v>
      </c>
    </row>
    <row r="2519" customFormat="false" ht="12.75" hidden="false" customHeight="false" outlineLevel="0" collapsed="false">
      <c r="A2519" s="57" t="e">
        <f aca="false">INDEX(BucketTable,MATCH(B2519,SumMonths,0),1)</f>
        <v>#N/A</v>
      </c>
      <c r="K2519" s="57" t="e">
        <f aca="false">INDEX(lava,MATCH(B2519,SumMonths,0),2)</f>
        <v>#N/A</v>
      </c>
    </row>
    <row r="2520" customFormat="false" ht="12.75" hidden="false" customHeight="false" outlineLevel="0" collapsed="false">
      <c r="A2520" s="57" t="e">
        <f aca="false">INDEX(BucketTable,MATCH(B2520,SumMonths,0),1)</f>
        <v>#N/A</v>
      </c>
      <c r="K2520" s="57" t="e">
        <f aca="false">INDEX(lava,MATCH(B2520,SumMonths,0),2)</f>
        <v>#N/A</v>
      </c>
    </row>
    <row r="2521" customFormat="false" ht="12.75" hidden="false" customHeight="false" outlineLevel="0" collapsed="false">
      <c r="A2521" s="57" t="e">
        <f aca="false">INDEX(BucketTable,MATCH(B2521,SumMonths,0),1)</f>
        <v>#N/A</v>
      </c>
      <c r="K2521" s="57" t="e">
        <f aca="false">INDEX(lava,MATCH(B2521,SumMonths,0),2)</f>
        <v>#N/A</v>
      </c>
    </row>
    <row r="2522" customFormat="false" ht="12.75" hidden="false" customHeight="false" outlineLevel="0" collapsed="false">
      <c r="A2522" s="57" t="e">
        <f aca="false">INDEX(BucketTable,MATCH(B2522,SumMonths,0),1)</f>
        <v>#N/A</v>
      </c>
      <c r="K2522" s="57" t="e">
        <f aca="false">INDEX(lava,MATCH(B2522,SumMonths,0),2)</f>
        <v>#N/A</v>
      </c>
    </row>
    <row r="2523" customFormat="false" ht="12.75" hidden="false" customHeight="false" outlineLevel="0" collapsed="false">
      <c r="A2523" s="57" t="e">
        <f aca="false">INDEX(BucketTable,MATCH(B2523,SumMonths,0),1)</f>
        <v>#N/A</v>
      </c>
      <c r="K2523" s="57" t="e">
        <f aca="false">INDEX(lava,MATCH(B2523,SumMonths,0),2)</f>
        <v>#N/A</v>
      </c>
    </row>
    <row r="2524" customFormat="false" ht="12.75" hidden="false" customHeight="false" outlineLevel="0" collapsed="false">
      <c r="A2524" s="57" t="e">
        <f aca="false">INDEX(BucketTable,MATCH(B2524,SumMonths,0),1)</f>
        <v>#N/A</v>
      </c>
      <c r="K2524" s="57" t="e">
        <f aca="false">INDEX(lava,MATCH(B2524,SumMonths,0),2)</f>
        <v>#N/A</v>
      </c>
    </row>
    <row r="2525" customFormat="false" ht="12.75" hidden="false" customHeight="false" outlineLevel="0" collapsed="false">
      <c r="A2525" s="57" t="e">
        <f aca="false">INDEX(BucketTable,MATCH(B2525,SumMonths,0),1)</f>
        <v>#N/A</v>
      </c>
      <c r="K2525" s="57" t="e">
        <f aca="false">INDEX(lava,MATCH(B2525,SumMonths,0),2)</f>
        <v>#N/A</v>
      </c>
    </row>
    <row r="2526" customFormat="false" ht="12.75" hidden="false" customHeight="false" outlineLevel="0" collapsed="false">
      <c r="A2526" s="57" t="e">
        <f aca="false">INDEX(BucketTable,MATCH(B2526,SumMonths,0),1)</f>
        <v>#N/A</v>
      </c>
      <c r="K2526" s="57" t="e">
        <f aca="false">INDEX(lava,MATCH(B2526,SumMonths,0),2)</f>
        <v>#N/A</v>
      </c>
    </row>
    <row r="2527" customFormat="false" ht="12.75" hidden="false" customHeight="false" outlineLevel="0" collapsed="false">
      <c r="A2527" s="57" t="e">
        <f aca="false">INDEX(BucketTable,MATCH(B2527,SumMonths,0),1)</f>
        <v>#N/A</v>
      </c>
      <c r="K2527" s="57" t="e">
        <f aca="false">INDEX(lava,MATCH(B2527,SumMonths,0),2)</f>
        <v>#N/A</v>
      </c>
    </row>
    <row r="2528" customFormat="false" ht="12.75" hidden="false" customHeight="false" outlineLevel="0" collapsed="false">
      <c r="A2528" s="57" t="e">
        <f aca="false">INDEX(BucketTable,MATCH(B2528,SumMonths,0),1)</f>
        <v>#N/A</v>
      </c>
      <c r="K2528" s="57" t="e">
        <f aca="false">INDEX(lava,MATCH(B2528,SumMonths,0),2)</f>
        <v>#N/A</v>
      </c>
    </row>
    <row r="2529" customFormat="false" ht="12.75" hidden="false" customHeight="false" outlineLevel="0" collapsed="false">
      <c r="A2529" s="57" t="e">
        <f aca="false">INDEX(BucketTable,MATCH(B2529,SumMonths,0),1)</f>
        <v>#N/A</v>
      </c>
      <c r="K2529" s="57" t="e">
        <f aca="false">INDEX(lava,MATCH(B2529,SumMonths,0),2)</f>
        <v>#N/A</v>
      </c>
    </row>
    <row r="2530" customFormat="false" ht="12.75" hidden="false" customHeight="false" outlineLevel="0" collapsed="false">
      <c r="A2530" s="57" t="e">
        <f aca="false">INDEX(BucketTable,MATCH(B2530,SumMonths,0),1)</f>
        <v>#N/A</v>
      </c>
      <c r="K2530" s="57" t="e">
        <f aca="false">INDEX(lava,MATCH(B2530,SumMonths,0),2)</f>
        <v>#N/A</v>
      </c>
    </row>
    <row r="2531" customFormat="false" ht="12.75" hidden="false" customHeight="false" outlineLevel="0" collapsed="false">
      <c r="A2531" s="57" t="e">
        <f aca="false">INDEX(BucketTable,MATCH(B2531,SumMonths,0),1)</f>
        <v>#N/A</v>
      </c>
      <c r="K2531" s="57" t="e">
        <f aca="false">INDEX(lava,MATCH(B2531,SumMonths,0),2)</f>
        <v>#N/A</v>
      </c>
    </row>
    <row r="2532" customFormat="false" ht="12.75" hidden="false" customHeight="false" outlineLevel="0" collapsed="false">
      <c r="A2532" s="57" t="e">
        <f aca="false">INDEX(BucketTable,MATCH(B2532,SumMonths,0),1)</f>
        <v>#N/A</v>
      </c>
      <c r="K2532" s="57" t="e">
        <f aca="false">INDEX(lava,MATCH(B2532,SumMonths,0),2)</f>
        <v>#N/A</v>
      </c>
    </row>
    <row r="2533" customFormat="false" ht="12.75" hidden="false" customHeight="false" outlineLevel="0" collapsed="false">
      <c r="A2533" s="57" t="e">
        <f aca="false">INDEX(BucketTable,MATCH(B2533,SumMonths,0),1)</f>
        <v>#N/A</v>
      </c>
      <c r="K2533" s="57" t="e">
        <f aca="false">INDEX(lava,MATCH(B2533,SumMonths,0),2)</f>
        <v>#N/A</v>
      </c>
    </row>
    <row r="2534" customFormat="false" ht="12.75" hidden="false" customHeight="false" outlineLevel="0" collapsed="false">
      <c r="A2534" s="57" t="e">
        <f aca="false">INDEX(BucketTable,MATCH(B2534,SumMonths,0),1)</f>
        <v>#N/A</v>
      </c>
      <c r="K2534" s="57" t="e">
        <f aca="false">INDEX(lava,MATCH(B2534,SumMonths,0),2)</f>
        <v>#N/A</v>
      </c>
    </row>
    <row r="2535" customFormat="false" ht="12.75" hidden="false" customHeight="false" outlineLevel="0" collapsed="false">
      <c r="A2535" s="57" t="e">
        <f aca="false">INDEX(BucketTable,MATCH(B2535,SumMonths,0),1)</f>
        <v>#N/A</v>
      </c>
      <c r="K2535" s="57" t="e">
        <f aca="false">INDEX(lava,MATCH(B2535,SumMonths,0),2)</f>
        <v>#N/A</v>
      </c>
    </row>
    <row r="2536" customFormat="false" ht="12.75" hidden="false" customHeight="false" outlineLevel="0" collapsed="false">
      <c r="A2536" s="57" t="e">
        <f aca="false">INDEX(BucketTable,MATCH(B2536,SumMonths,0),1)</f>
        <v>#N/A</v>
      </c>
      <c r="K2536" s="57" t="e">
        <f aca="false">INDEX(lava,MATCH(B2536,SumMonths,0),2)</f>
        <v>#N/A</v>
      </c>
    </row>
    <row r="2537" customFormat="false" ht="12.75" hidden="false" customHeight="false" outlineLevel="0" collapsed="false">
      <c r="A2537" s="57" t="e">
        <f aca="false">INDEX(BucketTable,MATCH(B2537,SumMonths,0),1)</f>
        <v>#N/A</v>
      </c>
      <c r="K2537" s="57" t="e">
        <f aca="false">INDEX(lava,MATCH(B2537,SumMonths,0),2)</f>
        <v>#N/A</v>
      </c>
    </row>
    <row r="2538" customFormat="false" ht="12.75" hidden="false" customHeight="false" outlineLevel="0" collapsed="false">
      <c r="A2538" s="57" t="e">
        <f aca="false">INDEX(BucketTable,MATCH(B2538,SumMonths,0),1)</f>
        <v>#N/A</v>
      </c>
      <c r="K2538" s="57" t="e">
        <f aca="false">INDEX(lava,MATCH(B2538,SumMonths,0),2)</f>
        <v>#N/A</v>
      </c>
    </row>
    <row r="2539" customFormat="false" ht="12.75" hidden="false" customHeight="false" outlineLevel="0" collapsed="false">
      <c r="A2539" s="57" t="e">
        <f aca="false">INDEX(BucketTable,MATCH(B2539,SumMonths,0),1)</f>
        <v>#N/A</v>
      </c>
      <c r="K2539" s="57" t="e">
        <f aca="false">INDEX(lava,MATCH(B2539,SumMonths,0),2)</f>
        <v>#N/A</v>
      </c>
    </row>
    <row r="2540" customFormat="false" ht="12.75" hidden="false" customHeight="false" outlineLevel="0" collapsed="false">
      <c r="A2540" s="57" t="e">
        <f aca="false">INDEX(BucketTable,MATCH(B2540,SumMonths,0),1)</f>
        <v>#N/A</v>
      </c>
      <c r="K2540" s="57" t="e">
        <f aca="false">INDEX(lava,MATCH(B2540,SumMonths,0),2)</f>
        <v>#N/A</v>
      </c>
    </row>
    <row r="2541" customFormat="false" ht="12.75" hidden="false" customHeight="false" outlineLevel="0" collapsed="false">
      <c r="A2541" s="57" t="e">
        <f aca="false">INDEX(BucketTable,MATCH(B2541,SumMonths,0),1)</f>
        <v>#N/A</v>
      </c>
      <c r="K2541" s="57" t="e">
        <f aca="false">INDEX(lava,MATCH(B2541,SumMonths,0),2)</f>
        <v>#N/A</v>
      </c>
    </row>
    <row r="2542" customFormat="false" ht="12.75" hidden="false" customHeight="false" outlineLevel="0" collapsed="false">
      <c r="A2542" s="57" t="e">
        <f aca="false">INDEX(BucketTable,MATCH(B2542,SumMonths,0),1)</f>
        <v>#N/A</v>
      </c>
      <c r="K2542" s="57" t="e">
        <f aca="false">INDEX(lava,MATCH(B2542,SumMonths,0),2)</f>
        <v>#N/A</v>
      </c>
    </row>
    <row r="2543" customFormat="false" ht="12.75" hidden="false" customHeight="false" outlineLevel="0" collapsed="false">
      <c r="A2543" s="57" t="e">
        <f aca="false">INDEX(BucketTable,MATCH(B2543,SumMonths,0),1)</f>
        <v>#N/A</v>
      </c>
      <c r="K2543" s="57" t="e">
        <f aca="false">INDEX(lava,MATCH(B2543,SumMonths,0),2)</f>
        <v>#N/A</v>
      </c>
    </row>
    <row r="2544" customFormat="false" ht="12.75" hidden="false" customHeight="false" outlineLevel="0" collapsed="false">
      <c r="A2544" s="57" t="e">
        <f aca="false">INDEX(BucketTable,MATCH(B2544,SumMonths,0),1)</f>
        <v>#N/A</v>
      </c>
      <c r="K2544" s="57" t="e">
        <f aca="false">INDEX(lava,MATCH(B2544,SumMonths,0),2)</f>
        <v>#N/A</v>
      </c>
    </row>
    <row r="2545" customFormat="false" ht="12.75" hidden="false" customHeight="false" outlineLevel="0" collapsed="false">
      <c r="A2545" s="57" t="e">
        <f aca="false">INDEX(BucketTable,MATCH(B2545,SumMonths,0),1)</f>
        <v>#N/A</v>
      </c>
      <c r="K2545" s="57" t="e">
        <f aca="false">INDEX(lava,MATCH(B2545,SumMonths,0),2)</f>
        <v>#N/A</v>
      </c>
    </row>
    <row r="2546" customFormat="false" ht="12.75" hidden="false" customHeight="false" outlineLevel="0" collapsed="false">
      <c r="A2546" s="57" t="e">
        <f aca="false">INDEX(BucketTable,MATCH(B2546,SumMonths,0),1)</f>
        <v>#N/A</v>
      </c>
      <c r="K2546" s="57" t="e">
        <f aca="false">INDEX(lava,MATCH(B2546,SumMonths,0),2)</f>
        <v>#N/A</v>
      </c>
    </row>
    <row r="2547" customFormat="false" ht="12.75" hidden="false" customHeight="false" outlineLevel="0" collapsed="false">
      <c r="A2547" s="57" t="e">
        <f aca="false">INDEX(BucketTable,MATCH(B2547,SumMonths,0),1)</f>
        <v>#N/A</v>
      </c>
      <c r="K2547" s="57" t="e">
        <f aca="false">INDEX(lava,MATCH(B2547,SumMonths,0),2)</f>
        <v>#N/A</v>
      </c>
    </row>
    <row r="2548" customFormat="false" ht="12.75" hidden="false" customHeight="false" outlineLevel="0" collapsed="false">
      <c r="A2548" s="57" t="e">
        <f aca="false">INDEX(BucketTable,MATCH(B2548,SumMonths,0),1)</f>
        <v>#N/A</v>
      </c>
      <c r="K2548" s="57" t="e">
        <f aca="false">INDEX(lava,MATCH(B2548,SumMonths,0),2)</f>
        <v>#N/A</v>
      </c>
    </row>
    <row r="2549" customFormat="false" ht="12.75" hidden="false" customHeight="false" outlineLevel="0" collapsed="false">
      <c r="A2549" s="57" t="e">
        <f aca="false">INDEX(BucketTable,MATCH(B2549,SumMonths,0),1)</f>
        <v>#N/A</v>
      </c>
      <c r="K2549" s="57" t="e">
        <f aca="false">INDEX(lava,MATCH(B2549,SumMonths,0),2)</f>
        <v>#N/A</v>
      </c>
    </row>
    <row r="2550" customFormat="false" ht="12.75" hidden="false" customHeight="false" outlineLevel="0" collapsed="false">
      <c r="A2550" s="57" t="e">
        <f aca="false">INDEX(BucketTable,MATCH(B2550,SumMonths,0),1)</f>
        <v>#N/A</v>
      </c>
      <c r="K2550" s="57" t="e">
        <f aca="false">INDEX(lava,MATCH(B2550,SumMonths,0),2)</f>
        <v>#N/A</v>
      </c>
    </row>
    <row r="2551" customFormat="false" ht="12.75" hidden="false" customHeight="false" outlineLevel="0" collapsed="false">
      <c r="A2551" s="57" t="e">
        <f aca="false">INDEX(BucketTable,MATCH(B2551,SumMonths,0),1)</f>
        <v>#N/A</v>
      </c>
      <c r="K2551" s="57" t="e">
        <f aca="false">INDEX(lava,MATCH(B2551,SumMonths,0),2)</f>
        <v>#N/A</v>
      </c>
    </row>
    <row r="2552" customFormat="false" ht="12.75" hidden="false" customHeight="false" outlineLevel="0" collapsed="false">
      <c r="A2552" s="57" t="e">
        <f aca="false">INDEX(BucketTable,MATCH(B2552,SumMonths,0),1)</f>
        <v>#N/A</v>
      </c>
      <c r="K2552" s="57" t="e">
        <f aca="false">INDEX(lava,MATCH(B2552,SumMonths,0),2)</f>
        <v>#N/A</v>
      </c>
    </row>
    <row r="2553" customFormat="false" ht="12.75" hidden="false" customHeight="false" outlineLevel="0" collapsed="false">
      <c r="A2553" s="57" t="e">
        <f aca="false">INDEX(BucketTable,MATCH(B2553,SumMonths,0),1)</f>
        <v>#N/A</v>
      </c>
      <c r="K2553" s="57" t="e">
        <f aca="false">INDEX(lava,MATCH(B2553,SumMonths,0),2)</f>
        <v>#N/A</v>
      </c>
    </row>
    <row r="2554" customFormat="false" ht="12.75" hidden="false" customHeight="false" outlineLevel="0" collapsed="false">
      <c r="A2554" s="57" t="e">
        <f aca="false">INDEX(BucketTable,MATCH(B2554,SumMonths,0),1)</f>
        <v>#N/A</v>
      </c>
      <c r="K2554" s="57" t="e">
        <f aca="false">INDEX(lava,MATCH(B2554,SumMonths,0),2)</f>
        <v>#N/A</v>
      </c>
    </row>
    <row r="2555" customFormat="false" ht="12.75" hidden="false" customHeight="false" outlineLevel="0" collapsed="false">
      <c r="A2555" s="57" t="e">
        <f aca="false">INDEX(BucketTable,MATCH(B2555,SumMonths,0),1)</f>
        <v>#N/A</v>
      </c>
      <c r="K2555" s="57" t="e">
        <f aca="false">INDEX(lava,MATCH(B2555,SumMonths,0),2)</f>
        <v>#N/A</v>
      </c>
    </row>
    <row r="2556" customFormat="false" ht="12.75" hidden="false" customHeight="false" outlineLevel="0" collapsed="false">
      <c r="A2556" s="57" t="e">
        <f aca="false">INDEX(BucketTable,MATCH(B2556,SumMonths,0),1)</f>
        <v>#N/A</v>
      </c>
      <c r="K2556" s="57" t="e">
        <f aca="false">INDEX(lava,MATCH(B2556,SumMonths,0),2)</f>
        <v>#N/A</v>
      </c>
    </row>
    <row r="2557" customFormat="false" ht="12.75" hidden="false" customHeight="false" outlineLevel="0" collapsed="false">
      <c r="A2557" s="57" t="e">
        <f aca="false">INDEX(BucketTable,MATCH(B2557,SumMonths,0),1)</f>
        <v>#N/A</v>
      </c>
      <c r="K2557" s="57" t="e">
        <f aca="false">INDEX(lava,MATCH(B2557,SumMonths,0),2)</f>
        <v>#N/A</v>
      </c>
    </row>
    <row r="2558" customFormat="false" ht="12.75" hidden="false" customHeight="false" outlineLevel="0" collapsed="false">
      <c r="A2558" s="57" t="e">
        <f aca="false">INDEX(BucketTable,MATCH(B2558,SumMonths,0),1)</f>
        <v>#N/A</v>
      </c>
      <c r="K2558" s="57" t="e">
        <f aca="false">INDEX(lava,MATCH(B2558,SumMonths,0),2)</f>
        <v>#N/A</v>
      </c>
    </row>
    <row r="2559" customFormat="false" ht="12.75" hidden="false" customHeight="false" outlineLevel="0" collapsed="false">
      <c r="A2559" s="57" t="e">
        <f aca="false">INDEX(BucketTable,MATCH(B2559,SumMonths,0),1)</f>
        <v>#N/A</v>
      </c>
      <c r="K2559" s="57" t="e">
        <f aca="false">INDEX(lava,MATCH(B2559,SumMonths,0),2)</f>
        <v>#N/A</v>
      </c>
    </row>
    <row r="2560" customFormat="false" ht="12.75" hidden="false" customHeight="false" outlineLevel="0" collapsed="false">
      <c r="A2560" s="57" t="e">
        <f aca="false">INDEX(BucketTable,MATCH(B2560,SumMonths,0),1)</f>
        <v>#N/A</v>
      </c>
      <c r="K2560" s="57" t="e">
        <f aca="false">INDEX(lava,MATCH(B2560,SumMonths,0),2)</f>
        <v>#N/A</v>
      </c>
    </row>
    <row r="2561" customFormat="false" ht="12.75" hidden="false" customHeight="false" outlineLevel="0" collapsed="false">
      <c r="A2561" s="57" t="e">
        <f aca="false">INDEX(BucketTable,MATCH(B2561,SumMonths,0),1)</f>
        <v>#N/A</v>
      </c>
      <c r="K2561" s="57" t="e">
        <f aca="false">INDEX(lava,MATCH(B2561,SumMonths,0),2)</f>
        <v>#N/A</v>
      </c>
    </row>
    <row r="2562" customFormat="false" ht="12.75" hidden="false" customHeight="false" outlineLevel="0" collapsed="false">
      <c r="A2562" s="57" t="e">
        <f aca="false">INDEX(BucketTable,MATCH(B2562,SumMonths,0),1)</f>
        <v>#N/A</v>
      </c>
      <c r="K2562" s="57" t="e">
        <f aca="false">INDEX(lava,MATCH(B2562,SumMonths,0),2)</f>
        <v>#N/A</v>
      </c>
    </row>
    <row r="2563" customFormat="false" ht="12.75" hidden="false" customHeight="false" outlineLevel="0" collapsed="false">
      <c r="A2563" s="57" t="e">
        <f aca="false">INDEX(BucketTable,MATCH(B2563,SumMonths,0),1)</f>
        <v>#N/A</v>
      </c>
      <c r="K2563" s="57" t="e">
        <f aca="false">INDEX(lava,MATCH(B2563,SumMonths,0),2)</f>
        <v>#N/A</v>
      </c>
    </row>
    <row r="2564" customFormat="false" ht="12.75" hidden="false" customHeight="false" outlineLevel="0" collapsed="false">
      <c r="A2564" s="57" t="e">
        <f aca="false">INDEX(BucketTable,MATCH(B2564,SumMonths,0),1)</f>
        <v>#N/A</v>
      </c>
      <c r="K2564" s="57" t="e">
        <f aca="false">INDEX(lava,MATCH(B2564,SumMonths,0),2)</f>
        <v>#N/A</v>
      </c>
    </row>
    <row r="2565" customFormat="false" ht="12.75" hidden="false" customHeight="false" outlineLevel="0" collapsed="false">
      <c r="A2565" s="57" t="e">
        <f aca="false">INDEX(BucketTable,MATCH(B2565,SumMonths,0),1)</f>
        <v>#N/A</v>
      </c>
      <c r="K2565" s="57" t="e">
        <f aca="false">INDEX(lava,MATCH(B2565,SumMonths,0),2)</f>
        <v>#N/A</v>
      </c>
    </row>
    <row r="2566" customFormat="false" ht="12.75" hidden="false" customHeight="false" outlineLevel="0" collapsed="false">
      <c r="A2566" s="57" t="e">
        <f aca="false">INDEX(BucketTable,MATCH(B2566,SumMonths,0),1)</f>
        <v>#N/A</v>
      </c>
      <c r="K2566" s="57" t="e">
        <f aca="false">INDEX(lava,MATCH(B2566,SumMonths,0),2)</f>
        <v>#N/A</v>
      </c>
    </row>
    <row r="2567" customFormat="false" ht="12.75" hidden="false" customHeight="false" outlineLevel="0" collapsed="false">
      <c r="A2567" s="57" t="e">
        <f aca="false">INDEX(BucketTable,MATCH(B2567,SumMonths,0),1)</f>
        <v>#N/A</v>
      </c>
      <c r="K2567" s="57" t="e">
        <f aca="false">INDEX(lava,MATCH(B2567,SumMonths,0),2)</f>
        <v>#N/A</v>
      </c>
    </row>
    <row r="2568" customFormat="false" ht="12.75" hidden="false" customHeight="false" outlineLevel="0" collapsed="false">
      <c r="A2568" s="57" t="e">
        <f aca="false">INDEX(BucketTable,MATCH(B2568,SumMonths,0),1)</f>
        <v>#N/A</v>
      </c>
      <c r="K2568" s="57" t="e">
        <f aca="false">INDEX(lava,MATCH(B2568,SumMonths,0),2)</f>
        <v>#N/A</v>
      </c>
    </row>
    <row r="2569" customFormat="false" ht="12.75" hidden="false" customHeight="false" outlineLevel="0" collapsed="false">
      <c r="A2569" s="57" t="e">
        <f aca="false">INDEX(BucketTable,MATCH(B2569,SumMonths,0),1)</f>
        <v>#N/A</v>
      </c>
      <c r="K2569" s="57" t="e">
        <f aca="false">INDEX(lava,MATCH(B2569,SumMonths,0),2)</f>
        <v>#N/A</v>
      </c>
    </row>
    <row r="2570" customFormat="false" ht="12.75" hidden="false" customHeight="false" outlineLevel="0" collapsed="false">
      <c r="A2570" s="57" t="e">
        <f aca="false">INDEX(BucketTable,MATCH(B2570,SumMonths,0),1)</f>
        <v>#N/A</v>
      </c>
      <c r="K2570" s="57" t="e">
        <f aca="false">INDEX(lava,MATCH(B2570,SumMonths,0),2)</f>
        <v>#N/A</v>
      </c>
    </row>
    <row r="2571" customFormat="false" ht="12.75" hidden="false" customHeight="false" outlineLevel="0" collapsed="false">
      <c r="A2571" s="57" t="e">
        <f aca="false">INDEX(BucketTable,MATCH(B2571,SumMonths,0),1)</f>
        <v>#N/A</v>
      </c>
      <c r="K2571" s="57" t="e">
        <f aca="false">INDEX(lava,MATCH(B2571,SumMonths,0),2)</f>
        <v>#N/A</v>
      </c>
    </row>
    <row r="2572" customFormat="false" ht="12.75" hidden="false" customHeight="false" outlineLevel="0" collapsed="false">
      <c r="A2572" s="57" t="e">
        <f aca="false">INDEX(BucketTable,MATCH(B2572,SumMonths,0),1)</f>
        <v>#N/A</v>
      </c>
      <c r="K2572" s="57" t="e">
        <f aca="false">INDEX(lava,MATCH(B2572,SumMonths,0),2)</f>
        <v>#N/A</v>
      </c>
    </row>
    <row r="2573" customFormat="false" ht="12.75" hidden="false" customHeight="false" outlineLevel="0" collapsed="false">
      <c r="A2573" s="57" t="e">
        <f aca="false">INDEX(BucketTable,MATCH(B2573,SumMonths,0),1)</f>
        <v>#N/A</v>
      </c>
      <c r="K2573" s="57" t="e">
        <f aca="false">INDEX(lava,MATCH(B2573,SumMonths,0),2)</f>
        <v>#N/A</v>
      </c>
    </row>
    <row r="2574" customFormat="false" ht="12.75" hidden="false" customHeight="false" outlineLevel="0" collapsed="false">
      <c r="A2574" s="57" t="e">
        <f aca="false">INDEX(BucketTable,MATCH(B2574,SumMonths,0),1)</f>
        <v>#N/A</v>
      </c>
      <c r="K2574" s="57" t="e">
        <f aca="false">INDEX(lava,MATCH(B2574,SumMonths,0),2)</f>
        <v>#N/A</v>
      </c>
    </row>
    <row r="2575" customFormat="false" ht="12.75" hidden="false" customHeight="false" outlineLevel="0" collapsed="false">
      <c r="A2575" s="57" t="e">
        <f aca="false">INDEX(BucketTable,MATCH(B2575,SumMonths,0),1)</f>
        <v>#N/A</v>
      </c>
      <c r="K2575" s="57" t="e">
        <f aca="false">INDEX(lava,MATCH(B2575,SumMonths,0),2)</f>
        <v>#N/A</v>
      </c>
    </row>
    <row r="2576" customFormat="false" ht="12.75" hidden="false" customHeight="false" outlineLevel="0" collapsed="false">
      <c r="A2576" s="57" t="e">
        <f aca="false">INDEX(BucketTable,MATCH(B2576,SumMonths,0),1)</f>
        <v>#N/A</v>
      </c>
      <c r="K2576" s="57" t="e">
        <f aca="false">INDEX(lava,MATCH(B2576,SumMonths,0),2)</f>
        <v>#N/A</v>
      </c>
    </row>
    <row r="2577" customFormat="false" ht="12.75" hidden="false" customHeight="false" outlineLevel="0" collapsed="false">
      <c r="A2577" s="57" t="e">
        <f aca="false">INDEX(BucketTable,MATCH(B2577,SumMonths,0),1)</f>
        <v>#N/A</v>
      </c>
      <c r="K2577" s="57" t="e">
        <f aca="false">INDEX(lava,MATCH(B2577,SumMonths,0),2)</f>
        <v>#N/A</v>
      </c>
    </row>
    <row r="2578" customFormat="false" ht="12.75" hidden="false" customHeight="false" outlineLevel="0" collapsed="false">
      <c r="A2578" s="57" t="e">
        <f aca="false">INDEX(BucketTable,MATCH(B2578,SumMonths,0),1)</f>
        <v>#N/A</v>
      </c>
      <c r="K2578" s="57" t="e">
        <f aca="false">INDEX(lava,MATCH(B2578,SumMonths,0),2)</f>
        <v>#N/A</v>
      </c>
    </row>
    <row r="2579" customFormat="false" ht="12.75" hidden="false" customHeight="false" outlineLevel="0" collapsed="false">
      <c r="A2579" s="57" t="e">
        <f aca="false">INDEX(BucketTable,MATCH(B2579,SumMonths,0),1)</f>
        <v>#N/A</v>
      </c>
      <c r="K2579" s="57" t="e">
        <f aca="false">INDEX(lava,MATCH(B2579,SumMonths,0),2)</f>
        <v>#N/A</v>
      </c>
    </row>
    <row r="2580" customFormat="false" ht="12.75" hidden="false" customHeight="false" outlineLevel="0" collapsed="false">
      <c r="A2580" s="57" t="e">
        <f aca="false">INDEX(BucketTable,MATCH(B2580,SumMonths,0),1)</f>
        <v>#N/A</v>
      </c>
      <c r="K2580" s="57" t="e">
        <f aca="false">INDEX(lava,MATCH(B2580,SumMonths,0),2)</f>
        <v>#N/A</v>
      </c>
    </row>
    <row r="2581" customFormat="false" ht="12.75" hidden="false" customHeight="false" outlineLevel="0" collapsed="false">
      <c r="A2581" s="57" t="e">
        <f aca="false">INDEX(BucketTable,MATCH(B2581,SumMonths,0),1)</f>
        <v>#N/A</v>
      </c>
      <c r="K2581" s="57" t="e">
        <f aca="false">INDEX(lava,MATCH(B2581,SumMonths,0),2)</f>
        <v>#N/A</v>
      </c>
    </row>
    <row r="2582" customFormat="false" ht="12.75" hidden="false" customHeight="false" outlineLevel="0" collapsed="false">
      <c r="A2582" s="57" t="e">
        <f aca="false">INDEX(BucketTable,MATCH(B2582,SumMonths,0),1)</f>
        <v>#N/A</v>
      </c>
      <c r="K2582" s="57" t="e">
        <f aca="false">INDEX(lava,MATCH(B2582,SumMonths,0),2)</f>
        <v>#N/A</v>
      </c>
    </row>
    <row r="2583" customFormat="false" ht="12.75" hidden="false" customHeight="false" outlineLevel="0" collapsed="false">
      <c r="A2583" s="57" t="e">
        <f aca="false">INDEX(BucketTable,MATCH(B2583,SumMonths,0),1)</f>
        <v>#N/A</v>
      </c>
      <c r="K2583" s="57" t="e">
        <f aca="false">INDEX(lava,MATCH(B2583,SumMonths,0),2)</f>
        <v>#N/A</v>
      </c>
    </row>
    <row r="2584" customFormat="false" ht="12.75" hidden="false" customHeight="false" outlineLevel="0" collapsed="false">
      <c r="A2584" s="57" t="e">
        <f aca="false">INDEX(BucketTable,MATCH(B2584,SumMonths,0),1)</f>
        <v>#N/A</v>
      </c>
      <c r="K2584" s="57" t="e">
        <f aca="false">INDEX(lava,MATCH(B2584,SumMonths,0),2)</f>
        <v>#N/A</v>
      </c>
    </row>
    <row r="2585" customFormat="false" ht="12.75" hidden="false" customHeight="false" outlineLevel="0" collapsed="false">
      <c r="A2585" s="57" t="e">
        <f aca="false">INDEX(BucketTable,MATCH(B2585,SumMonths,0),1)</f>
        <v>#N/A</v>
      </c>
      <c r="K2585" s="57" t="e">
        <f aca="false">INDEX(lava,MATCH(B2585,SumMonths,0),2)</f>
        <v>#N/A</v>
      </c>
    </row>
    <row r="2586" customFormat="false" ht="12.75" hidden="false" customHeight="false" outlineLevel="0" collapsed="false">
      <c r="A2586" s="57" t="e">
        <f aca="false">INDEX(BucketTable,MATCH(B2586,SumMonths,0),1)</f>
        <v>#N/A</v>
      </c>
      <c r="K2586" s="57" t="e">
        <f aca="false">INDEX(lava,MATCH(B2586,SumMonths,0),2)</f>
        <v>#N/A</v>
      </c>
    </row>
    <row r="2587" customFormat="false" ht="12.75" hidden="false" customHeight="false" outlineLevel="0" collapsed="false">
      <c r="A2587" s="57" t="e">
        <f aca="false">INDEX(BucketTable,MATCH(B2587,SumMonths,0),1)</f>
        <v>#N/A</v>
      </c>
      <c r="K2587" s="57" t="e">
        <f aca="false">INDEX(lava,MATCH(B2587,SumMonths,0),2)</f>
        <v>#N/A</v>
      </c>
    </row>
    <row r="2588" customFormat="false" ht="12.75" hidden="false" customHeight="false" outlineLevel="0" collapsed="false">
      <c r="A2588" s="57" t="e">
        <f aca="false">INDEX(BucketTable,MATCH(B2588,SumMonths,0),1)</f>
        <v>#N/A</v>
      </c>
      <c r="K2588" s="57" t="e">
        <f aca="false">INDEX(lava,MATCH(B2588,SumMonths,0),2)</f>
        <v>#N/A</v>
      </c>
    </row>
    <row r="2589" customFormat="false" ht="12.75" hidden="false" customHeight="false" outlineLevel="0" collapsed="false">
      <c r="A2589" s="57" t="e">
        <f aca="false">INDEX(BucketTable,MATCH(B2589,SumMonths,0),1)</f>
        <v>#N/A</v>
      </c>
      <c r="K2589" s="57" t="e">
        <f aca="false">INDEX(lava,MATCH(B2589,SumMonths,0),2)</f>
        <v>#N/A</v>
      </c>
    </row>
    <row r="2590" customFormat="false" ht="12.75" hidden="false" customHeight="false" outlineLevel="0" collapsed="false">
      <c r="A2590" s="57" t="e">
        <f aca="false">INDEX(BucketTable,MATCH(B2590,SumMonths,0),1)</f>
        <v>#N/A</v>
      </c>
      <c r="K2590" s="57" t="e">
        <f aca="false">INDEX(lava,MATCH(B2590,SumMonths,0),2)</f>
        <v>#N/A</v>
      </c>
    </row>
    <row r="2591" customFormat="false" ht="12.75" hidden="false" customHeight="false" outlineLevel="0" collapsed="false">
      <c r="A2591" s="57" t="e">
        <f aca="false">INDEX(BucketTable,MATCH(B2591,SumMonths,0),1)</f>
        <v>#N/A</v>
      </c>
      <c r="K2591" s="57" t="e">
        <f aca="false">INDEX(lava,MATCH(B2591,SumMonths,0),2)</f>
        <v>#N/A</v>
      </c>
    </row>
    <row r="2592" customFormat="false" ht="12.75" hidden="false" customHeight="false" outlineLevel="0" collapsed="false">
      <c r="A2592" s="57" t="e">
        <f aca="false">INDEX(BucketTable,MATCH(B2592,SumMonths,0),1)</f>
        <v>#N/A</v>
      </c>
      <c r="K2592" s="57" t="e">
        <f aca="false">INDEX(lava,MATCH(B2592,SumMonths,0),2)</f>
        <v>#N/A</v>
      </c>
    </row>
    <row r="2593" customFormat="false" ht="12.75" hidden="false" customHeight="false" outlineLevel="0" collapsed="false">
      <c r="A2593" s="57" t="e">
        <f aca="false">INDEX(BucketTable,MATCH(B2593,SumMonths,0),1)</f>
        <v>#N/A</v>
      </c>
      <c r="K2593" s="57" t="e">
        <f aca="false">INDEX(lava,MATCH(B2593,SumMonths,0),2)</f>
        <v>#N/A</v>
      </c>
    </row>
    <row r="2594" customFormat="false" ht="12.75" hidden="false" customHeight="false" outlineLevel="0" collapsed="false">
      <c r="A2594" s="57" t="e">
        <f aca="false">INDEX(BucketTable,MATCH(B2594,SumMonths,0),1)</f>
        <v>#N/A</v>
      </c>
      <c r="K2594" s="57" t="e">
        <f aca="false">INDEX(lava,MATCH(B2594,SumMonths,0),2)</f>
        <v>#N/A</v>
      </c>
    </row>
    <row r="2595" customFormat="false" ht="12.75" hidden="false" customHeight="false" outlineLevel="0" collapsed="false">
      <c r="A2595" s="57" t="e">
        <f aca="false">INDEX(BucketTable,MATCH(B2595,SumMonths,0),1)</f>
        <v>#N/A</v>
      </c>
      <c r="K2595" s="57" t="e">
        <f aca="false">INDEX(lava,MATCH(B2595,SumMonths,0),2)</f>
        <v>#N/A</v>
      </c>
    </row>
    <row r="2596" customFormat="false" ht="12.75" hidden="false" customHeight="false" outlineLevel="0" collapsed="false">
      <c r="A2596" s="57" t="e">
        <f aca="false">INDEX(BucketTable,MATCH(B2596,SumMonths,0),1)</f>
        <v>#N/A</v>
      </c>
      <c r="K2596" s="57" t="e">
        <f aca="false">INDEX(lava,MATCH(B2596,SumMonths,0),2)</f>
        <v>#N/A</v>
      </c>
    </row>
    <row r="2597" customFormat="false" ht="12.75" hidden="false" customHeight="false" outlineLevel="0" collapsed="false">
      <c r="A2597" s="57" t="e">
        <f aca="false">INDEX(BucketTable,MATCH(B2597,SumMonths,0),1)</f>
        <v>#N/A</v>
      </c>
      <c r="K2597" s="57" t="e">
        <f aca="false">INDEX(lava,MATCH(B2597,SumMonths,0),2)</f>
        <v>#N/A</v>
      </c>
    </row>
    <row r="2598" customFormat="false" ht="12.75" hidden="false" customHeight="false" outlineLevel="0" collapsed="false">
      <c r="A2598" s="57" t="e">
        <f aca="false">INDEX(BucketTable,MATCH(B2598,SumMonths,0),1)</f>
        <v>#N/A</v>
      </c>
      <c r="K2598" s="57" t="e">
        <f aca="false">INDEX(lava,MATCH(B2598,SumMonths,0),2)</f>
        <v>#N/A</v>
      </c>
    </row>
    <row r="2599" customFormat="false" ht="12.75" hidden="false" customHeight="false" outlineLevel="0" collapsed="false">
      <c r="A2599" s="57" t="e">
        <f aca="false">INDEX(BucketTable,MATCH(B2599,SumMonths,0),1)</f>
        <v>#N/A</v>
      </c>
      <c r="K2599" s="57" t="e">
        <f aca="false">INDEX(lava,MATCH(B2599,SumMonths,0),2)</f>
        <v>#N/A</v>
      </c>
    </row>
    <row r="2600" customFormat="false" ht="12.75" hidden="false" customHeight="false" outlineLevel="0" collapsed="false">
      <c r="A2600" s="57" t="e">
        <f aca="false">INDEX(BucketTable,MATCH(B2600,SumMonths,0),1)</f>
        <v>#N/A</v>
      </c>
      <c r="K2600" s="57" t="e">
        <f aca="false">INDEX(lava,MATCH(B2600,SumMonths,0),2)</f>
        <v>#N/A</v>
      </c>
    </row>
    <row r="2601" customFormat="false" ht="12.75" hidden="false" customHeight="false" outlineLevel="0" collapsed="false">
      <c r="A2601" s="57" t="e">
        <f aca="false">INDEX(BucketTable,MATCH(B2601,SumMonths,0),1)</f>
        <v>#N/A</v>
      </c>
      <c r="K2601" s="57" t="e">
        <f aca="false">INDEX(lava,MATCH(B2601,SumMonths,0),2)</f>
        <v>#N/A</v>
      </c>
    </row>
    <row r="2602" customFormat="false" ht="12.75" hidden="false" customHeight="false" outlineLevel="0" collapsed="false">
      <c r="A2602" s="57" t="e">
        <f aca="false">INDEX(BucketTable,MATCH(B2602,SumMonths,0),1)</f>
        <v>#N/A</v>
      </c>
      <c r="K2602" s="57" t="e">
        <f aca="false">INDEX(lava,MATCH(B2602,SumMonths,0),2)</f>
        <v>#N/A</v>
      </c>
    </row>
    <row r="2603" customFormat="false" ht="12.75" hidden="false" customHeight="false" outlineLevel="0" collapsed="false">
      <c r="A2603" s="57" t="e">
        <f aca="false">INDEX(BucketTable,MATCH(B2603,SumMonths,0),1)</f>
        <v>#N/A</v>
      </c>
      <c r="K2603" s="57" t="e">
        <f aca="false">INDEX(lava,MATCH(B2603,SumMonths,0),2)</f>
        <v>#N/A</v>
      </c>
    </row>
    <row r="2604" customFormat="false" ht="12.75" hidden="false" customHeight="false" outlineLevel="0" collapsed="false">
      <c r="A2604" s="57" t="e">
        <f aca="false">INDEX(BucketTable,MATCH(B2604,SumMonths,0),1)</f>
        <v>#N/A</v>
      </c>
      <c r="K2604" s="57" t="e">
        <f aca="false">INDEX(lava,MATCH(B2604,SumMonths,0),2)</f>
        <v>#N/A</v>
      </c>
    </row>
    <row r="2605" customFormat="false" ht="12.75" hidden="false" customHeight="false" outlineLevel="0" collapsed="false">
      <c r="A2605" s="57" t="e">
        <f aca="false">INDEX(BucketTable,MATCH(B2605,SumMonths,0),1)</f>
        <v>#N/A</v>
      </c>
      <c r="K2605" s="57" t="e">
        <f aca="false">INDEX(lava,MATCH(B2605,SumMonths,0),2)</f>
        <v>#N/A</v>
      </c>
    </row>
    <row r="2606" customFormat="false" ht="12.75" hidden="false" customHeight="false" outlineLevel="0" collapsed="false">
      <c r="A2606" s="57" t="e">
        <f aca="false">INDEX(BucketTable,MATCH(B2606,SumMonths,0),1)</f>
        <v>#N/A</v>
      </c>
      <c r="K2606" s="57" t="e">
        <f aca="false">INDEX(lava,MATCH(B2606,SumMonths,0),2)</f>
        <v>#N/A</v>
      </c>
    </row>
    <row r="2607" customFormat="false" ht="12.75" hidden="false" customHeight="false" outlineLevel="0" collapsed="false">
      <c r="A2607" s="57" t="e">
        <f aca="false">INDEX(BucketTable,MATCH(B2607,SumMonths,0),1)</f>
        <v>#N/A</v>
      </c>
      <c r="K2607" s="57" t="e">
        <f aca="false">INDEX(lava,MATCH(B2607,SumMonths,0),2)</f>
        <v>#N/A</v>
      </c>
    </row>
    <row r="2608" customFormat="false" ht="12.75" hidden="false" customHeight="false" outlineLevel="0" collapsed="false">
      <c r="A2608" s="57" t="e">
        <f aca="false">INDEX(BucketTable,MATCH(B2608,SumMonths,0),1)</f>
        <v>#N/A</v>
      </c>
      <c r="K2608" s="57" t="e">
        <f aca="false">INDEX(lava,MATCH(B2608,SumMonths,0),2)</f>
        <v>#N/A</v>
      </c>
    </row>
    <row r="2609" customFormat="false" ht="12.75" hidden="false" customHeight="false" outlineLevel="0" collapsed="false">
      <c r="A2609" s="57" t="e">
        <f aca="false">INDEX(BucketTable,MATCH(B2609,SumMonths,0),1)</f>
        <v>#N/A</v>
      </c>
      <c r="K2609" s="57" t="e">
        <f aca="false">INDEX(lava,MATCH(B2609,SumMonths,0),2)</f>
        <v>#N/A</v>
      </c>
    </row>
    <row r="2610" customFormat="false" ht="12.75" hidden="false" customHeight="false" outlineLevel="0" collapsed="false">
      <c r="A2610" s="57" t="e">
        <f aca="false">INDEX(BucketTable,MATCH(B2610,SumMonths,0),1)</f>
        <v>#N/A</v>
      </c>
      <c r="K2610" s="57" t="e">
        <f aca="false">INDEX(lava,MATCH(B2610,SumMonths,0),2)</f>
        <v>#N/A</v>
      </c>
    </row>
    <row r="2611" customFormat="false" ht="12.75" hidden="false" customHeight="false" outlineLevel="0" collapsed="false">
      <c r="A2611" s="57" t="e">
        <f aca="false">INDEX(BucketTable,MATCH(B2611,SumMonths,0),1)</f>
        <v>#N/A</v>
      </c>
      <c r="K2611" s="57" t="e">
        <f aca="false">INDEX(lava,MATCH(B2611,SumMonths,0),2)</f>
        <v>#N/A</v>
      </c>
    </row>
    <row r="2612" customFormat="false" ht="12.75" hidden="false" customHeight="false" outlineLevel="0" collapsed="false">
      <c r="A2612" s="57" t="e">
        <f aca="false">INDEX(BucketTable,MATCH(B2612,SumMonths,0),1)</f>
        <v>#N/A</v>
      </c>
      <c r="K2612" s="57" t="e">
        <f aca="false">INDEX(lava,MATCH(B2612,SumMonths,0),2)</f>
        <v>#N/A</v>
      </c>
    </row>
    <row r="2613" customFormat="false" ht="12.75" hidden="false" customHeight="false" outlineLevel="0" collapsed="false">
      <c r="A2613" s="57" t="e">
        <f aca="false">INDEX(BucketTable,MATCH(B2613,SumMonths,0),1)</f>
        <v>#N/A</v>
      </c>
      <c r="K2613" s="57" t="e">
        <f aca="false">INDEX(lava,MATCH(B2613,SumMonths,0),2)</f>
        <v>#N/A</v>
      </c>
    </row>
    <row r="2614" customFormat="false" ht="12.75" hidden="false" customHeight="false" outlineLevel="0" collapsed="false">
      <c r="A2614" s="57" t="e">
        <f aca="false">INDEX(BucketTable,MATCH(B2614,SumMonths,0),1)</f>
        <v>#N/A</v>
      </c>
      <c r="K2614" s="57" t="e">
        <f aca="false">INDEX(lava,MATCH(B2614,SumMonths,0),2)</f>
        <v>#N/A</v>
      </c>
    </row>
    <row r="2615" customFormat="false" ht="12.75" hidden="false" customHeight="false" outlineLevel="0" collapsed="false">
      <c r="A2615" s="57" t="e">
        <f aca="false">INDEX(BucketTable,MATCH(B2615,SumMonths,0),1)</f>
        <v>#N/A</v>
      </c>
      <c r="K2615" s="57" t="e">
        <f aca="false">INDEX(lava,MATCH(B2615,SumMonths,0),2)</f>
        <v>#N/A</v>
      </c>
    </row>
    <row r="2616" customFormat="false" ht="12.75" hidden="false" customHeight="false" outlineLevel="0" collapsed="false">
      <c r="A2616" s="57" t="e">
        <f aca="false">INDEX(BucketTable,MATCH(B2616,SumMonths,0),1)</f>
        <v>#N/A</v>
      </c>
      <c r="K2616" s="57" t="e">
        <f aca="false">INDEX(lava,MATCH(B2616,SumMonths,0),2)</f>
        <v>#N/A</v>
      </c>
    </row>
    <row r="2617" customFormat="false" ht="12.75" hidden="false" customHeight="false" outlineLevel="0" collapsed="false">
      <c r="A2617" s="57" t="e">
        <f aca="false">INDEX(BucketTable,MATCH(B2617,SumMonths,0),1)</f>
        <v>#N/A</v>
      </c>
      <c r="K2617" s="57" t="e">
        <f aca="false">INDEX(lava,MATCH(B2617,SumMonths,0),2)</f>
        <v>#N/A</v>
      </c>
    </row>
    <row r="2618" customFormat="false" ht="12.75" hidden="false" customHeight="false" outlineLevel="0" collapsed="false">
      <c r="A2618" s="57" t="e">
        <f aca="false">INDEX(BucketTable,MATCH(B2618,SumMonths,0),1)</f>
        <v>#N/A</v>
      </c>
      <c r="K2618" s="57" t="e">
        <f aca="false">INDEX(lava,MATCH(B2618,SumMonths,0),2)</f>
        <v>#N/A</v>
      </c>
    </row>
    <row r="2619" customFormat="false" ht="12.75" hidden="false" customHeight="false" outlineLevel="0" collapsed="false">
      <c r="A2619" s="57" t="e">
        <f aca="false">INDEX(BucketTable,MATCH(B2619,SumMonths,0),1)</f>
        <v>#N/A</v>
      </c>
      <c r="K2619" s="57" t="e">
        <f aca="false">INDEX(lava,MATCH(B2619,SumMonths,0),2)</f>
        <v>#N/A</v>
      </c>
    </row>
    <row r="2620" customFormat="false" ht="12.75" hidden="false" customHeight="false" outlineLevel="0" collapsed="false">
      <c r="A2620" s="57" t="e">
        <f aca="false">INDEX(BucketTable,MATCH(B2620,SumMonths,0),1)</f>
        <v>#N/A</v>
      </c>
      <c r="K2620" s="57" t="e">
        <f aca="false">INDEX(lava,MATCH(B2620,SumMonths,0),2)</f>
        <v>#N/A</v>
      </c>
    </row>
    <row r="2621" customFormat="false" ht="12.75" hidden="false" customHeight="false" outlineLevel="0" collapsed="false">
      <c r="A2621" s="57" t="e">
        <f aca="false">INDEX(BucketTable,MATCH(B2621,SumMonths,0),1)</f>
        <v>#N/A</v>
      </c>
      <c r="K2621" s="57" t="e">
        <f aca="false">INDEX(lava,MATCH(B2621,SumMonths,0),2)</f>
        <v>#N/A</v>
      </c>
    </row>
    <row r="2622" customFormat="false" ht="12.75" hidden="false" customHeight="false" outlineLevel="0" collapsed="false">
      <c r="A2622" s="57" t="e">
        <f aca="false">INDEX(BucketTable,MATCH(B2622,SumMonths,0),1)</f>
        <v>#N/A</v>
      </c>
      <c r="K2622" s="57" t="e">
        <f aca="false">INDEX(lava,MATCH(B2622,SumMonths,0),2)</f>
        <v>#N/A</v>
      </c>
    </row>
    <row r="2623" customFormat="false" ht="12.75" hidden="false" customHeight="false" outlineLevel="0" collapsed="false">
      <c r="A2623" s="57" t="e">
        <f aca="false">INDEX(BucketTable,MATCH(B2623,SumMonths,0),1)</f>
        <v>#N/A</v>
      </c>
      <c r="K2623" s="57" t="e">
        <f aca="false">INDEX(lava,MATCH(B2623,SumMonths,0),2)</f>
        <v>#N/A</v>
      </c>
    </row>
    <row r="2624" customFormat="false" ht="12.75" hidden="false" customHeight="false" outlineLevel="0" collapsed="false">
      <c r="A2624" s="57" t="e">
        <f aca="false">INDEX(BucketTable,MATCH(B2624,SumMonths,0),1)</f>
        <v>#N/A</v>
      </c>
      <c r="K2624" s="57" t="e">
        <f aca="false">INDEX(lava,MATCH(B2624,SumMonths,0),2)</f>
        <v>#N/A</v>
      </c>
    </row>
    <row r="2625" customFormat="false" ht="12.75" hidden="false" customHeight="false" outlineLevel="0" collapsed="false">
      <c r="A2625" s="57" t="e">
        <f aca="false">INDEX(BucketTable,MATCH(B2625,SumMonths,0),1)</f>
        <v>#N/A</v>
      </c>
      <c r="K2625" s="57" t="e">
        <f aca="false">INDEX(lava,MATCH(B2625,SumMonths,0),2)</f>
        <v>#N/A</v>
      </c>
    </row>
    <row r="2626" customFormat="false" ht="12.75" hidden="false" customHeight="false" outlineLevel="0" collapsed="false">
      <c r="A2626" s="57" t="e">
        <f aca="false">INDEX(BucketTable,MATCH(B2626,SumMonths,0),1)</f>
        <v>#N/A</v>
      </c>
      <c r="K2626" s="57" t="e">
        <f aca="false">INDEX(lava,MATCH(B2626,SumMonths,0),2)</f>
        <v>#N/A</v>
      </c>
    </row>
    <row r="2627" customFormat="false" ht="12.75" hidden="false" customHeight="false" outlineLevel="0" collapsed="false">
      <c r="A2627" s="57" t="e">
        <f aca="false">INDEX(BucketTable,MATCH(B2627,SumMonths,0),1)</f>
        <v>#N/A</v>
      </c>
      <c r="K2627" s="57" t="e">
        <f aca="false">INDEX(lava,MATCH(B2627,SumMonths,0),2)</f>
        <v>#N/A</v>
      </c>
    </row>
    <row r="2628" customFormat="false" ht="12.75" hidden="false" customHeight="false" outlineLevel="0" collapsed="false">
      <c r="A2628" s="57" t="e">
        <f aca="false">INDEX(BucketTable,MATCH(B2628,SumMonths,0),1)</f>
        <v>#N/A</v>
      </c>
      <c r="K2628" s="57" t="e">
        <f aca="false">INDEX(lava,MATCH(B2628,SumMonths,0),2)</f>
        <v>#N/A</v>
      </c>
    </row>
    <row r="2629" customFormat="false" ht="12.75" hidden="false" customHeight="false" outlineLevel="0" collapsed="false">
      <c r="A2629" s="57" t="e">
        <f aca="false">INDEX(BucketTable,MATCH(B2629,SumMonths,0),1)</f>
        <v>#N/A</v>
      </c>
      <c r="K2629" s="57" t="e">
        <f aca="false">INDEX(lava,MATCH(B2629,SumMonths,0),2)</f>
        <v>#N/A</v>
      </c>
    </row>
    <row r="2630" customFormat="false" ht="12.75" hidden="false" customHeight="false" outlineLevel="0" collapsed="false">
      <c r="A2630" s="57" t="e">
        <f aca="false">INDEX(BucketTable,MATCH(B2630,SumMonths,0),1)</f>
        <v>#N/A</v>
      </c>
      <c r="K2630" s="57" t="e">
        <f aca="false">INDEX(lava,MATCH(B2630,SumMonths,0),2)</f>
        <v>#N/A</v>
      </c>
    </row>
    <row r="2631" customFormat="false" ht="12.75" hidden="false" customHeight="false" outlineLevel="0" collapsed="false">
      <c r="A2631" s="57" t="e">
        <f aca="false">INDEX(BucketTable,MATCH(B2631,SumMonths,0),1)</f>
        <v>#N/A</v>
      </c>
      <c r="K2631" s="57" t="e">
        <f aca="false">INDEX(lava,MATCH(B2631,SumMonths,0),2)</f>
        <v>#N/A</v>
      </c>
    </row>
    <row r="2632" customFormat="false" ht="12.75" hidden="false" customHeight="false" outlineLevel="0" collapsed="false">
      <c r="A2632" s="57" t="e">
        <f aca="false">INDEX(BucketTable,MATCH(B2632,SumMonths,0),1)</f>
        <v>#N/A</v>
      </c>
      <c r="K2632" s="57" t="e">
        <f aca="false">INDEX(lava,MATCH(B2632,SumMonths,0),2)</f>
        <v>#N/A</v>
      </c>
    </row>
    <row r="2633" customFormat="false" ht="12.75" hidden="false" customHeight="false" outlineLevel="0" collapsed="false">
      <c r="A2633" s="57" t="e">
        <f aca="false">INDEX(BucketTable,MATCH(B2633,SumMonths,0),1)</f>
        <v>#N/A</v>
      </c>
      <c r="K2633" s="57" t="e">
        <f aca="false">INDEX(lava,MATCH(B2633,SumMonths,0),2)</f>
        <v>#N/A</v>
      </c>
    </row>
    <row r="2634" customFormat="false" ht="12.75" hidden="false" customHeight="false" outlineLevel="0" collapsed="false">
      <c r="A2634" s="57" t="e">
        <f aca="false">INDEX(BucketTable,MATCH(B2634,SumMonths,0),1)</f>
        <v>#N/A</v>
      </c>
      <c r="K2634" s="57" t="e">
        <f aca="false">INDEX(lava,MATCH(B2634,SumMonths,0),2)</f>
        <v>#N/A</v>
      </c>
    </row>
    <row r="2635" customFormat="false" ht="12.75" hidden="false" customHeight="false" outlineLevel="0" collapsed="false">
      <c r="A2635" s="57" t="e">
        <f aca="false">INDEX(BucketTable,MATCH(B2635,SumMonths,0),1)</f>
        <v>#N/A</v>
      </c>
      <c r="K2635" s="57" t="e">
        <f aca="false">INDEX(lava,MATCH(B2635,SumMonths,0),2)</f>
        <v>#N/A</v>
      </c>
    </row>
    <row r="2636" customFormat="false" ht="12.75" hidden="false" customHeight="false" outlineLevel="0" collapsed="false">
      <c r="A2636" s="57" t="e">
        <f aca="false">INDEX(BucketTable,MATCH(B2636,SumMonths,0),1)</f>
        <v>#N/A</v>
      </c>
      <c r="K2636" s="57" t="e">
        <f aca="false">INDEX(lava,MATCH(B2636,SumMonths,0),2)</f>
        <v>#N/A</v>
      </c>
    </row>
    <row r="2637" customFormat="false" ht="12.75" hidden="false" customHeight="false" outlineLevel="0" collapsed="false">
      <c r="A2637" s="57" t="e">
        <f aca="false">INDEX(BucketTable,MATCH(B2637,SumMonths,0),1)</f>
        <v>#N/A</v>
      </c>
      <c r="K2637" s="57" t="e">
        <f aca="false">INDEX(lava,MATCH(B2637,SumMonths,0),2)</f>
        <v>#N/A</v>
      </c>
    </row>
    <row r="2638" customFormat="false" ht="12.75" hidden="false" customHeight="false" outlineLevel="0" collapsed="false">
      <c r="A2638" s="57" t="e">
        <f aca="false">INDEX(BucketTable,MATCH(B2638,SumMonths,0),1)</f>
        <v>#N/A</v>
      </c>
      <c r="K2638" s="57" t="e">
        <f aca="false">INDEX(lava,MATCH(B2638,SumMonths,0),2)</f>
        <v>#N/A</v>
      </c>
    </row>
    <row r="2639" customFormat="false" ht="12.75" hidden="false" customHeight="false" outlineLevel="0" collapsed="false">
      <c r="A2639" s="57" t="e">
        <f aca="false">INDEX(BucketTable,MATCH(B2639,SumMonths,0),1)</f>
        <v>#N/A</v>
      </c>
      <c r="K2639" s="57" t="e">
        <f aca="false">INDEX(lava,MATCH(B2639,SumMonths,0),2)</f>
        <v>#N/A</v>
      </c>
    </row>
    <row r="2640" customFormat="false" ht="12.75" hidden="false" customHeight="false" outlineLevel="0" collapsed="false">
      <c r="A2640" s="57" t="e">
        <f aca="false">INDEX(BucketTable,MATCH(B2640,SumMonths,0),1)</f>
        <v>#N/A</v>
      </c>
      <c r="K2640" s="57" t="e">
        <f aca="false">INDEX(lava,MATCH(B2640,SumMonths,0),2)</f>
        <v>#N/A</v>
      </c>
    </row>
    <row r="2641" customFormat="false" ht="12.75" hidden="false" customHeight="false" outlineLevel="0" collapsed="false">
      <c r="A2641" s="57" t="e">
        <f aca="false">INDEX(BucketTable,MATCH(B2641,SumMonths,0),1)</f>
        <v>#N/A</v>
      </c>
      <c r="K2641" s="57" t="e">
        <f aca="false">INDEX(lava,MATCH(B2641,SumMonths,0),2)</f>
        <v>#N/A</v>
      </c>
    </row>
    <row r="2642" customFormat="false" ht="12.75" hidden="false" customHeight="false" outlineLevel="0" collapsed="false">
      <c r="A2642" s="57" t="e">
        <f aca="false">INDEX(BucketTable,MATCH(B2642,SumMonths,0),1)</f>
        <v>#N/A</v>
      </c>
      <c r="K2642" s="57" t="e">
        <f aca="false">INDEX(lava,MATCH(B2642,SumMonths,0),2)</f>
        <v>#N/A</v>
      </c>
    </row>
    <row r="2643" customFormat="false" ht="12.75" hidden="false" customHeight="false" outlineLevel="0" collapsed="false">
      <c r="A2643" s="57" t="e">
        <f aca="false">INDEX(BucketTable,MATCH(B2643,SumMonths,0),1)</f>
        <v>#N/A</v>
      </c>
      <c r="K2643" s="57" t="e">
        <f aca="false">INDEX(lava,MATCH(B2643,SumMonths,0),2)</f>
        <v>#N/A</v>
      </c>
    </row>
    <row r="2644" customFormat="false" ht="12.75" hidden="false" customHeight="false" outlineLevel="0" collapsed="false">
      <c r="A2644" s="57" t="e">
        <f aca="false">INDEX(BucketTable,MATCH(B2644,SumMonths,0),1)</f>
        <v>#N/A</v>
      </c>
      <c r="K2644" s="57" t="e">
        <f aca="false">INDEX(lava,MATCH(B2644,SumMonths,0),2)</f>
        <v>#N/A</v>
      </c>
    </row>
    <row r="2645" customFormat="false" ht="12.75" hidden="false" customHeight="false" outlineLevel="0" collapsed="false">
      <c r="A2645" s="57" t="e">
        <f aca="false">INDEX(BucketTable,MATCH(B2645,SumMonths,0),1)</f>
        <v>#N/A</v>
      </c>
      <c r="K2645" s="57" t="e">
        <f aca="false">INDEX(lava,MATCH(B2645,SumMonths,0),2)</f>
        <v>#N/A</v>
      </c>
    </row>
    <row r="2646" customFormat="false" ht="12.75" hidden="false" customHeight="false" outlineLevel="0" collapsed="false">
      <c r="A2646" s="57" t="e">
        <f aca="false">INDEX(BucketTable,MATCH(B2646,SumMonths,0),1)</f>
        <v>#N/A</v>
      </c>
      <c r="K2646" s="57" t="e">
        <f aca="false">INDEX(lava,MATCH(B2646,SumMonths,0),2)</f>
        <v>#N/A</v>
      </c>
    </row>
    <row r="2647" customFormat="false" ht="12.75" hidden="false" customHeight="false" outlineLevel="0" collapsed="false">
      <c r="A2647" s="57" t="e">
        <f aca="false">INDEX(BucketTable,MATCH(B2647,SumMonths,0),1)</f>
        <v>#N/A</v>
      </c>
      <c r="K2647" s="57" t="e">
        <f aca="false">INDEX(lava,MATCH(B2647,SumMonths,0),2)</f>
        <v>#N/A</v>
      </c>
    </row>
    <row r="2648" customFormat="false" ht="12.75" hidden="false" customHeight="false" outlineLevel="0" collapsed="false">
      <c r="A2648" s="57" t="e">
        <f aca="false">INDEX(BucketTable,MATCH(B2648,SumMonths,0),1)</f>
        <v>#N/A</v>
      </c>
      <c r="K2648" s="57" t="e">
        <f aca="false">INDEX(lava,MATCH(B2648,SumMonths,0),2)</f>
        <v>#N/A</v>
      </c>
    </row>
    <row r="2649" customFormat="false" ht="12.75" hidden="false" customHeight="false" outlineLevel="0" collapsed="false">
      <c r="A2649" s="57" t="e">
        <f aca="false">INDEX(BucketTable,MATCH(B2649,SumMonths,0),1)</f>
        <v>#N/A</v>
      </c>
      <c r="K2649" s="57" t="e">
        <f aca="false">INDEX(lava,MATCH(B2649,SumMonths,0),2)</f>
        <v>#N/A</v>
      </c>
    </row>
    <row r="2650" customFormat="false" ht="12.75" hidden="false" customHeight="false" outlineLevel="0" collapsed="false">
      <c r="A2650" s="57" t="e">
        <f aca="false">INDEX(BucketTable,MATCH(B2650,SumMonths,0),1)</f>
        <v>#N/A</v>
      </c>
      <c r="K2650" s="57" t="e">
        <f aca="false">INDEX(lava,MATCH(B2650,SumMonths,0),2)</f>
        <v>#N/A</v>
      </c>
    </row>
    <row r="2651" customFormat="false" ht="12.75" hidden="false" customHeight="false" outlineLevel="0" collapsed="false">
      <c r="A2651" s="57" t="e">
        <f aca="false">INDEX(BucketTable,MATCH(B2651,SumMonths,0),1)</f>
        <v>#N/A</v>
      </c>
      <c r="K2651" s="57" t="e">
        <f aca="false">INDEX(lava,MATCH(B2651,SumMonths,0),2)</f>
        <v>#N/A</v>
      </c>
    </row>
    <row r="2652" customFormat="false" ht="12.75" hidden="false" customHeight="false" outlineLevel="0" collapsed="false">
      <c r="A2652" s="57" t="e">
        <f aca="false">INDEX(BucketTable,MATCH(B2652,SumMonths,0),1)</f>
        <v>#N/A</v>
      </c>
      <c r="K2652" s="57" t="e">
        <f aca="false">INDEX(lava,MATCH(B2652,SumMonths,0),2)</f>
        <v>#N/A</v>
      </c>
    </row>
    <row r="2653" customFormat="false" ht="12.75" hidden="false" customHeight="false" outlineLevel="0" collapsed="false">
      <c r="A2653" s="57" t="e">
        <f aca="false">INDEX(BucketTable,MATCH(B2653,SumMonths,0),1)</f>
        <v>#N/A</v>
      </c>
      <c r="K2653" s="57" t="e">
        <f aca="false">INDEX(lava,MATCH(B2653,SumMonths,0),2)</f>
        <v>#N/A</v>
      </c>
    </row>
    <row r="2654" customFormat="false" ht="12.75" hidden="false" customHeight="false" outlineLevel="0" collapsed="false">
      <c r="A2654" s="57" t="e">
        <f aca="false">INDEX(BucketTable,MATCH(B2654,SumMonths,0),1)</f>
        <v>#N/A</v>
      </c>
      <c r="K2654" s="57" t="e">
        <f aca="false">INDEX(lava,MATCH(B2654,SumMonths,0),2)</f>
        <v>#N/A</v>
      </c>
    </row>
    <row r="2655" customFormat="false" ht="12.75" hidden="false" customHeight="false" outlineLevel="0" collapsed="false">
      <c r="A2655" s="57" t="e">
        <f aca="false">INDEX(BucketTable,MATCH(B2655,SumMonths,0),1)</f>
        <v>#N/A</v>
      </c>
      <c r="K2655" s="57" t="e">
        <f aca="false">INDEX(lava,MATCH(B2655,SumMonths,0),2)</f>
        <v>#N/A</v>
      </c>
    </row>
    <row r="2656" customFormat="false" ht="12.75" hidden="false" customHeight="false" outlineLevel="0" collapsed="false">
      <c r="A2656" s="57" t="e">
        <f aca="false">INDEX(BucketTable,MATCH(B2656,SumMonths,0),1)</f>
        <v>#N/A</v>
      </c>
      <c r="K2656" s="57" t="e">
        <f aca="false">INDEX(lava,MATCH(B2656,SumMonths,0),2)</f>
        <v>#N/A</v>
      </c>
    </row>
    <row r="2657" customFormat="false" ht="12.75" hidden="false" customHeight="false" outlineLevel="0" collapsed="false">
      <c r="A2657" s="57" t="e">
        <f aca="false">INDEX(BucketTable,MATCH(B2657,SumMonths,0),1)</f>
        <v>#N/A</v>
      </c>
      <c r="K2657" s="57" t="e">
        <f aca="false">INDEX(lava,MATCH(B2657,SumMonths,0),2)</f>
        <v>#N/A</v>
      </c>
    </row>
    <row r="2658" customFormat="false" ht="12.75" hidden="false" customHeight="false" outlineLevel="0" collapsed="false">
      <c r="A2658" s="57" t="e">
        <f aca="false">INDEX(BucketTable,MATCH(B2658,SumMonths,0),1)</f>
        <v>#N/A</v>
      </c>
      <c r="K2658" s="57" t="e">
        <f aca="false">INDEX(lava,MATCH(B2658,SumMonths,0),2)</f>
        <v>#N/A</v>
      </c>
    </row>
    <row r="2659" customFormat="false" ht="12.75" hidden="false" customHeight="false" outlineLevel="0" collapsed="false">
      <c r="A2659" s="57" t="e">
        <f aca="false">INDEX(BucketTable,MATCH(B2659,SumMonths,0),1)</f>
        <v>#N/A</v>
      </c>
      <c r="K2659" s="57" t="e">
        <f aca="false">INDEX(lava,MATCH(B2659,SumMonths,0),2)</f>
        <v>#N/A</v>
      </c>
    </row>
    <row r="2660" customFormat="false" ht="12.75" hidden="false" customHeight="false" outlineLevel="0" collapsed="false">
      <c r="A2660" s="57" t="e">
        <f aca="false">INDEX(BucketTable,MATCH(B2660,SumMonths,0),1)</f>
        <v>#N/A</v>
      </c>
      <c r="K2660" s="57" t="e">
        <f aca="false">INDEX(lava,MATCH(B2660,SumMonths,0),2)</f>
        <v>#N/A</v>
      </c>
    </row>
    <row r="2661" customFormat="false" ht="12.75" hidden="false" customHeight="false" outlineLevel="0" collapsed="false">
      <c r="A2661" s="57" t="e">
        <f aca="false">INDEX(BucketTable,MATCH(B2661,SumMonths,0),1)</f>
        <v>#N/A</v>
      </c>
      <c r="K2661" s="57" t="e">
        <f aca="false">INDEX(lava,MATCH(B2661,SumMonths,0),2)</f>
        <v>#N/A</v>
      </c>
    </row>
    <row r="2662" customFormat="false" ht="12.75" hidden="false" customHeight="false" outlineLevel="0" collapsed="false">
      <c r="A2662" s="57" t="e">
        <f aca="false">INDEX(BucketTable,MATCH(B2662,SumMonths,0),1)</f>
        <v>#N/A</v>
      </c>
      <c r="K2662" s="57" t="e">
        <f aca="false">INDEX(lava,MATCH(B2662,SumMonths,0),2)</f>
        <v>#N/A</v>
      </c>
    </row>
    <row r="2663" customFormat="false" ht="12.75" hidden="false" customHeight="false" outlineLevel="0" collapsed="false">
      <c r="A2663" s="57" t="e">
        <f aca="false">INDEX(BucketTable,MATCH(B2663,SumMonths,0),1)</f>
        <v>#N/A</v>
      </c>
      <c r="K2663" s="57" t="e">
        <f aca="false">INDEX(lava,MATCH(B2663,SumMonths,0),2)</f>
        <v>#N/A</v>
      </c>
    </row>
    <row r="2664" customFormat="false" ht="12.75" hidden="false" customHeight="false" outlineLevel="0" collapsed="false">
      <c r="A2664" s="57" t="e">
        <f aca="false">INDEX(BucketTable,MATCH(B2664,SumMonths,0),1)</f>
        <v>#N/A</v>
      </c>
      <c r="K2664" s="57" t="e">
        <f aca="false">INDEX(lava,MATCH(B2664,SumMonths,0),2)</f>
        <v>#N/A</v>
      </c>
    </row>
    <row r="2665" customFormat="false" ht="12.75" hidden="false" customHeight="false" outlineLevel="0" collapsed="false">
      <c r="A2665" s="57" t="e">
        <f aca="false">INDEX(BucketTable,MATCH(B2665,SumMonths,0),1)</f>
        <v>#N/A</v>
      </c>
      <c r="K2665" s="57" t="e">
        <f aca="false">INDEX(lava,MATCH(B2665,SumMonths,0),2)</f>
        <v>#N/A</v>
      </c>
    </row>
    <row r="2666" customFormat="false" ht="12.75" hidden="false" customHeight="false" outlineLevel="0" collapsed="false">
      <c r="A2666" s="57" t="e">
        <f aca="false">INDEX(BucketTable,MATCH(B2666,SumMonths,0),1)</f>
        <v>#N/A</v>
      </c>
      <c r="K2666" s="57" t="e">
        <f aca="false">INDEX(lava,MATCH(B2666,SumMonths,0),2)</f>
        <v>#N/A</v>
      </c>
    </row>
    <row r="2667" customFormat="false" ht="12.75" hidden="false" customHeight="false" outlineLevel="0" collapsed="false">
      <c r="A2667" s="57" t="e">
        <f aca="false">INDEX(BucketTable,MATCH(B2667,SumMonths,0),1)</f>
        <v>#N/A</v>
      </c>
      <c r="K2667" s="57" t="e">
        <f aca="false">INDEX(lava,MATCH(B2667,SumMonths,0),2)</f>
        <v>#N/A</v>
      </c>
    </row>
    <row r="2668" customFormat="false" ht="12.75" hidden="false" customHeight="false" outlineLevel="0" collapsed="false">
      <c r="A2668" s="57" t="e">
        <f aca="false">INDEX(BucketTable,MATCH(B2668,SumMonths,0),1)</f>
        <v>#N/A</v>
      </c>
      <c r="K2668" s="57" t="e">
        <f aca="false">INDEX(lava,MATCH(B2668,SumMonths,0),2)</f>
        <v>#N/A</v>
      </c>
    </row>
    <row r="2669" customFormat="false" ht="12.75" hidden="false" customHeight="false" outlineLevel="0" collapsed="false">
      <c r="A2669" s="57" t="e">
        <f aca="false">INDEX(BucketTable,MATCH(B2669,SumMonths,0),1)</f>
        <v>#N/A</v>
      </c>
      <c r="K2669" s="57" t="e">
        <f aca="false">INDEX(lava,MATCH(B2669,SumMonths,0),2)</f>
        <v>#N/A</v>
      </c>
    </row>
    <row r="2670" customFormat="false" ht="12.75" hidden="false" customHeight="false" outlineLevel="0" collapsed="false">
      <c r="A2670" s="57" t="e">
        <f aca="false">INDEX(BucketTable,MATCH(B2670,SumMonths,0),1)</f>
        <v>#N/A</v>
      </c>
      <c r="K2670" s="57" t="e">
        <f aca="false">INDEX(lava,MATCH(B2670,SumMonths,0),2)</f>
        <v>#N/A</v>
      </c>
    </row>
    <row r="2671" customFormat="false" ht="12.75" hidden="false" customHeight="false" outlineLevel="0" collapsed="false">
      <c r="A2671" s="57" t="e">
        <f aca="false">INDEX(BucketTable,MATCH(B2671,SumMonths,0),1)</f>
        <v>#N/A</v>
      </c>
      <c r="K2671" s="57" t="e">
        <f aca="false">INDEX(lava,MATCH(B2671,SumMonths,0),2)</f>
        <v>#N/A</v>
      </c>
    </row>
    <row r="2672" customFormat="false" ht="12.75" hidden="false" customHeight="false" outlineLevel="0" collapsed="false">
      <c r="A2672" s="57" t="e">
        <f aca="false">INDEX(BucketTable,MATCH(B2672,SumMonths,0),1)</f>
        <v>#N/A</v>
      </c>
      <c r="K2672" s="57" t="e">
        <f aca="false">INDEX(lava,MATCH(B2672,SumMonths,0),2)</f>
        <v>#N/A</v>
      </c>
    </row>
    <row r="2673" customFormat="false" ht="12.75" hidden="false" customHeight="false" outlineLevel="0" collapsed="false">
      <c r="A2673" s="57" t="e">
        <f aca="false">INDEX(BucketTable,MATCH(B2673,SumMonths,0),1)</f>
        <v>#N/A</v>
      </c>
      <c r="K2673" s="57" t="e">
        <f aca="false">INDEX(lava,MATCH(B2673,SumMonths,0),2)</f>
        <v>#N/A</v>
      </c>
    </row>
    <row r="2674" customFormat="false" ht="12.75" hidden="false" customHeight="false" outlineLevel="0" collapsed="false">
      <c r="A2674" s="57" t="e">
        <f aca="false">INDEX(BucketTable,MATCH(B2674,SumMonths,0),1)</f>
        <v>#N/A</v>
      </c>
      <c r="K2674" s="57" t="e">
        <f aca="false">INDEX(lava,MATCH(B2674,SumMonths,0),2)</f>
        <v>#N/A</v>
      </c>
    </row>
    <row r="2675" customFormat="false" ht="12.75" hidden="false" customHeight="false" outlineLevel="0" collapsed="false">
      <c r="A2675" s="57" t="e">
        <f aca="false">INDEX(BucketTable,MATCH(B2675,SumMonths,0),1)</f>
        <v>#N/A</v>
      </c>
      <c r="K2675" s="57" t="e">
        <f aca="false">INDEX(lava,MATCH(B2675,SumMonths,0),2)</f>
        <v>#N/A</v>
      </c>
    </row>
    <row r="2676" customFormat="false" ht="12.75" hidden="false" customHeight="false" outlineLevel="0" collapsed="false">
      <c r="A2676" s="57" t="e">
        <f aca="false">INDEX(BucketTable,MATCH(B2676,SumMonths,0),1)</f>
        <v>#N/A</v>
      </c>
      <c r="K2676" s="57" t="e">
        <f aca="false">INDEX(lava,MATCH(B2676,SumMonths,0),2)</f>
        <v>#N/A</v>
      </c>
    </row>
    <row r="2677" customFormat="false" ht="12.75" hidden="false" customHeight="false" outlineLevel="0" collapsed="false">
      <c r="A2677" s="57" t="e">
        <f aca="false">INDEX(BucketTable,MATCH(B2677,SumMonths,0),1)</f>
        <v>#N/A</v>
      </c>
      <c r="K2677" s="57" t="e">
        <f aca="false">INDEX(lava,MATCH(B2677,SumMonths,0),2)</f>
        <v>#N/A</v>
      </c>
    </row>
    <row r="2678" customFormat="false" ht="12.75" hidden="false" customHeight="false" outlineLevel="0" collapsed="false">
      <c r="A2678" s="57" t="e">
        <f aca="false">INDEX(BucketTable,MATCH(B2678,SumMonths,0),1)</f>
        <v>#N/A</v>
      </c>
      <c r="K2678" s="57" t="e">
        <f aca="false">INDEX(lava,MATCH(B2678,SumMonths,0),2)</f>
        <v>#N/A</v>
      </c>
    </row>
    <row r="2679" customFormat="false" ht="12.75" hidden="false" customHeight="false" outlineLevel="0" collapsed="false">
      <c r="A2679" s="57" t="e">
        <f aca="false">INDEX(BucketTable,MATCH(B2679,SumMonths,0),1)</f>
        <v>#N/A</v>
      </c>
      <c r="K2679" s="57" t="e">
        <f aca="false">INDEX(lava,MATCH(B2679,SumMonths,0),2)</f>
        <v>#N/A</v>
      </c>
    </row>
    <row r="2680" customFormat="false" ht="12.75" hidden="false" customHeight="false" outlineLevel="0" collapsed="false">
      <c r="A2680" s="57" t="e">
        <f aca="false">INDEX(BucketTable,MATCH(B2680,SumMonths,0),1)</f>
        <v>#N/A</v>
      </c>
      <c r="K2680" s="57" t="e">
        <f aca="false">INDEX(lava,MATCH(B2680,SumMonths,0),2)</f>
        <v>#N/A</v>
      </c>
    </row>
    <row r="2681" customFormat="false" ht="12.75" hidden="false" customHeight="false" outlineLevel="0" collapsed="false">
      <c r="A2681" s="57" t="e">
        <f aca="false">INDEX(BucketTable,MATCH(B2681,SumMonths,0),1)</f>
        <v>#N/A</v>
      </c>
      <c r="K2681" s="57" t="e">
        <f aca="false">INDEX(lava,MATCH(B2681,SumMonths,0),2)</f>
        <v>#N/A</v>
      </c>
    </row>
    <row r="2682" customFormat="false" ht="12.75" hidden="false" customHeight="false" outlineLevel="0" collapsed="false">
      <c r="A2682" s="57" t="e">
        <f aca="false">INDEX(BucketTable,MATCH(B2682,SumMonths,0),1)</f>
        <v>#N/A</v>
      </c>
      <c r="K2682" s="57" t="e">
        <f aca="false">INDEX(lava,MATCH(B2682,SumMonths,0),2)</f>
        <v>#N/A</v>
      </c>
    </row>
    <row r="2683" customFormat="false" ht="12.75" hidden="false" customHeight="false" outlineLevel="0" collapsed="false">
      <c r="A2683" s="57" t="e">
        <f aca="false">INDEX(BucketTable,MATCH(B2683,SumMonths,0),1)</f>
        <v>#N/A</v>
      </c>
      <c r="K2683" s="57" t="e">
        <f aca="false">INDEX(lava,MATCH(B2683,SumMonths,0),2)</f>
        <v>#N/A</v>
      </c>
    </row>
    <row r="2684" customFormat="false" ht="12.75" hidden="false" customHeight="false" outlineLevel="0" collapsed="false">
      <c r="A2684" s="57" t="e">
        <f aca="false">INDEX(BucketTable,MATCH(B2684,SumMonths,0),1)</f>
        <v>#N/A</v>
      </c>
      <c r="K2684" s="57" t="e">
        <f aca="false">INDEX(lava,MATCH(B2684,SumMonths,0),2)</f>
        <v>#N/A</v>
      </c>
    </row>
    <row r="2685" customFormat="false" ht="12.75" hidden="false" customHeight="false" outlineLevel="0" collapsed="false">
      <c r="A2685" s="57" t="e">
        <f aca="false">INDEX(BucketTable,MATCH(B2685,SumMonths,0),1)</f>
        <v>#N/A</v>
      </c>
      <c r="K2685" s="57" t="e">
        <f aca="false">INDEX(lava,MATCH(B2685,SumMonths,0),2)</f>
        <v>#N/A</v>
      </c>
    </row>
    <row r="2686" customFormat="false" ht="12.75" hidden="false" customHeight="false" outlineLevel="0" collapsed="false">
      <c r="A2686" s="57" t="e">
        <f aca="false">INDEX(BucketTable,MATCH(B2686,SumMonths,0),1)</f>
        <v>#N/A</v>
      </c>
      <c r="K2686" s="57" t="e">
        <f aca="false">INDEX(lava,MATCH(B2686,SumMonths,0),2)</f>
        <v>#N/A</v>
      </c>
    </row>
    <row r="2687" customFormat="false" ht="12.75" hidden="false" customHeight="false" outlineLevel="0" collapsed="false">
      <c r="A2687" s="57" t="e">
        <f aca="false">INDEX(BucketTable,MATCH(B2687,SumMonths,0),1)</f>
        <v>#N/A</v>
      </c>
      <c r="K2687" s="57" t="e">
        <f aca="false">INDEX(lava,MATCH(B2687,SumMonths,0),2)</f>
        <v>#N/A</v>
      </c>
    </row>
    <row r="2688" customFormat="false" ht="12.75" hidden="false" customHeight="false" outlineLevel="0" collapsed="false">
      <c r="A2688" s="57" t="e">
        <f aca="false">INDEX(BucketTable,MATCH(B2688,SumMonths,0),1)</f>
        <v>#N/A</v>
      </c>
      <c r="K2688" s="57" t="e">
        <f aca="false">INDEX(lava,MATCH(B2688,SumMonths,0),2)</f>
        <v>#N/A</v>
      </c>
    </row>
    <row r="2689" customFormat="false" ht="12.75" hidden="false" customHeight="false" outlineLevel="0" collapsed="false">
      <c r="A2689" s="57" t="e">
        <f aca="false">INDEX(BucketTable,MATCH(B2689,SumMonths,0),1)</f>
        <v>#N/A</v>
      </c>
      <c r="K2689" s="57" t="e">
        <f aca="false">INDEX(lava,MATCH(B2689,SumMonths,0),2)</f>
        <v>#N/A</v>
      </c>
    </row>
    <row r="2690" customFormat="false" ht="12.75" hidden="false" customHeight="false" outlineLevel="0" collapsed="false">
      <c r="A2690" s="57" t="e">
        <f aca="false">INDEX(BucketTable,MATCH(B2690,SumMonths,0),1)</f>
        <v>#N/A</v>
      </c>
      <c r="K2690" s="57" t="e">
        <f aca="false">INDEX(lava,MATCH(B2690,SumMonths,0),2)</f>
        <v>#N/A</v>
      </c>
    </row>
    <row r="2691" customFormat="false" ht="12.75" hidden="false" customHeight="false" outlineLevel="0" collapsed="false">
      <c r="A2691" s="57" t="e">
        <f aca="false">INDEX(BucketTable,MATCH(B2691,SumMonths,0),1)</f>
        <v>#N/A</v>
      </c>
      <c r="K2691" s="57" t="e">
        <f aca="false">INDEX(lava,MATCH(B2691,SumMonths,0),2)</f>
        <v>#N/A</v>
      </c>
    </row>
    <row r="2692" customFormat="false" ht="12.75" hidden="false" customHeight="false" outlineLevel="0" collapsed="false">
      <c r="A2692" s="57" t="e">
        <f aca="false">INDEX(BucketTable,MATCH(B2692,SumMonths,0),1)</f>
        <v>#N/A</v>
      </c>
      <c r="K2692" s="57" t="e">
        <f aca="false">INDEX(lava,MATCH(B2692,SumMonths,0),2)</f>
        <v>#N/A</v>
      </c>
    </row>
    <row r="2693" customFormat="false" ht="12.75" hidden="false" customHeight="false" outlineLevel="0" collapsed="false">
      <c r="A2693" s="57" t="e">
        <f aca="false">INDEX(BucketTable,MATCH(B2693,SumMonths,0),1)</f>
        <v>#N/A</v>
      </c>
      <c r="K2693" s="57" t="e">
        <f aca="false">INDEX(lava,MATCH(B2693,SumMonths,0),2)</f>
        <v>#N/A</v>
      </c>
    </row>
    <row r="2694" customFormat="false" ht="12.75" hidden="false" customHeight="false" outlineLevel="0" collapsed="false">
      <c r="A2694" s="57" t="e">
        <f aca="false">INDEX(BucketTable,MATCH(B2694,SumMonths,0),1)</f>
        <v>#N/A</v>
      </c>
      <c r="K2694" s="57" t="e">
        <f aca="false">INDEX(lava,MATCH(B2694,SumMonths,0),2)</f>
        <v>#N/A</v>
      </c>
    </row>
    <row r="2695" customFormat="false" ht="12.75" hidden="false" customHeight="false" outlineLevel="0" collapsed="false">
      <c r="A2695" s="57" t="e">
        <f aca="false">INDEX(BucketTable,MATCH(B2695,SumMonths,0),1)</f>
        <v>#N/A</v>
      </c>
      <c r="K2695" s="57" t="e">
        <f aca="false">INDEX(lava,MATCH(B2695,SumMonths,0),2)</f>
        <v>#N/A</v>
      </c>
    </row>
    <row r="2696" customFormat="false" ht="12.75" hidden="false" customHeight="false" outlineLevel="0" collapsed="false">
      <c r="A2696" s="57" t="e">
        <f aca="false">INDEX(BucketTable,MATCH(B2696,SumMonths,0),1)</f>
        <v>#N/A</v>
      </c>
      <c r="K2696" s="57" t="e">
        <f aca="false">INDEX(lava,MATCH(B2696,SumMonths,0),2)</f>
        <v>#N/A</v>
      </c>
    </row>
    <row r="2697" customFormat="false" ht="12.75" hidden="false" customHeight="false" outlineLevel="0" collapsed="false">
      <c r="A2697" s="57" t="e">
        <f aca="false">INDEX(BucketTable,MATCH(B2697,SumMonths,0),1)</f>
        <v>#N/A</v>
      </c>
      <c r="K2697" s="57" t="e">
        <f aca="false">INDEX(lava,MATCH(B2697,SumMonths,0),2)</f>
        <v>#N/A</v>
      </c>
    </row>
    <row r="2698" customFormat="false" ht="12.75" hidden="false" customHeight="false" outlineLevel="0" collapsed="false">
      <c r="A2698" s="57" t="e">
        <f aca="false">INDEX(BucketTable,MATCH(B2698,SumMonths,0),1)</f>
        <v>#N/A</v>
      </c>
      <c r="K2698" s="57" t="e">
        <f aca="false">INDEX(lava,MATCH(B2698,SumMonths,0),2)</f>
        <v>#N/A</v>
      </c>
    </row>
    <row r="2699" customFormat="false" ht="12.75" hidden="false" customHeight="false" outlineLevel="0" collapsed="false">
      <c r="A2699" s="57" t="e">
        <f aca="false">INDEX(BucketTable,MATCH(B2699,SumMonths,0),1)</f>
        <v>#N/A</v>
      </c>
      <c r="K2699" s="57" t="e">
        <f aca="false">INDEX(lava,MATCH(B2699,SumMonths,0),2)</f>
        <v>#N/A</v>
      </c>
    </row>
    <row r="2700" customFormat="false" ht="12.75" hidden="false" customHeight="false" outlineLevel="0" collapsed="false">
      <c r="A2700" s="57" t="e">
        <f aca="false">INDEX(BucketTable,MATCH(B2700,SumMonths,0),1)</f>
        <v>#N/A</v>
      </c>
      <c r="K2700" s="57" t="e">
        <f aca="false">INDEX(lava,MATCH(B2700,SumMonths,0),2)</f>
        <v>#N/A</v>
      </c>
    </row>
    <row r="2701" customFormat="false" ht="12.75" hidden="false" customHeight="false" outlineLevel="0" collapsed="false">
      <c r="A2701" s="57" t="e">
        <f aca="false">INDEX(BucketTable,MATCH(B2701,SumMonths,0),1)</f>
        <v>#N/A</v>
      </c>
      <c r="K2701" s="57" t="e">
        <f aca="false">INDEX(lava,MATCH(B2701,SumMonths,0),2)</f>
        <v>#N/A</v>
      </c>
    </row>
    <row r="2702" customFormat="false" ht="12.75" hidden="false" customHeight="false" outlineLevel="0" collapsed="false">
      <c r="A2702" s="57" t="e">
        <f aca="false">INDEX(BucketTable,MATCH(B2702,SumMonths,0),1)</f>
        <v>#N/A</v>
      </c>
      <c r="K2702" s="57" t="e">
        <f aca="false">INDEX(lava,MATCH(B2702,SumMonths,0),2)</f>
        <v>#N/A</v>
      </c>
    </row>
    <row r="2703" customFormat="false" ht="12.75" hidden="false" customHeight="false" outlineLevel="0" collapsed="false">
      <c r="A2703" s="57" t="e">
        <f aca="false">INDEX(BucketTable,MATCH(B2703,SumMonths,0),1)</f>
        <v>#N/A</v>
      </c>
      <c r="K2703" s="57" t="e">
        <f aca="false">INDEX(lava,MATCH(B2703,SumMonths,0),2)</f>
        <v>#N/A</v>
      </c>
    </row>
    <row r="2704" customFormat="false" ht="12.75" hidden="false" customHeight="false" outlineLevel="0" collapsed="false">
      <c r="A2704" s="57" t="e">
        <f aca="false">INDEX(BucketTable,MATCH(B2704,SumMonths,0),1)</f>
        <v>#N/A</v>
      </c>
      <c r="K2704" s="57" t="e">
        <f aca="false">INDEX(lava,MATCH(B2704,SumMonths,0),2)</f>
        <v>#N/A</v>
      </c>
    </row>
    <row r="2705" customFormat="false" ht="12.75" hidden="false" customHeight="false" outlineLevel="0" collapsed="false">
      <c r="A2705" s="57" t="e">
        <f aca="false">INDEX(BucketTable,MATCH(B2705,SumMonths,0),1)</f>
        <v>#N/A</v>
      </c>
      <c r="K2705" s="57" t="e">
        <f aca="false">INDEX(lava,MATCH(B2705,SumMonths,0),2)</f>
        <v>#N/A</v>
      </c>
    </row>
    <row r="2706" customFormat="false" ht="12.75" hidden="false" customHeight="false" outlineLevel="0" collapsed="false">
      <c r="A2706" s="57" t="e">
        <f aca="false">INDEX(BucketTable,MATCH(B2706,SumMonths,0),1)</f>
        <v>#N/A</v>
      </c>
      <c r="K2706" s="57" t="e">
        <f aca="false">INDEX(lava,MATCH(B2706,SumMonths,0),2)</f>
        <v>#N/A</v>
      </c>
    </row>
    <row r="2707" customFormat="false" ht="12.75" hidden="false" customHeight="false" outlineLevel="0" collapsed="false">
      <c r="A2707" s="57" t="e">
        <f aca="false">INDEX(BucketTable,MATCH(B2707,SumMonths,0),1)</f>
        <v>#N/A</v>
      </c>
      <c r="K2707" s="57" t="e">
        <f aca="false">INDEX(lava,MATCH(B2707,SumMonths,0),2)</f>
        <v>#N/A</v>
      </c>
    </row>
    <row r="2708" customFormat="false" ht="12.75" hidden="false" customHeight="false" outlineLevel="0" collapsed="false">
      <c r="A2708" s="57" t="e">
        <f aca="false">INDEX(BucketTable,MATCH(B2708,SumMonths,0),1)</f>
        <v>#N/A</v>
      </c>
      <c r="K2708" s="57" t="e">
        <f aca="false">INDEX(lava,MATCH(B2708,SumMonths,0),2)</f>
        <v>#N/A</v>
      </c>
    </row>
    <row r="2709" customFormat="false" ht="12.75" hidden="false" customHeight="false" outlineLevel="0" collapsed="false">
      <c r="A2709" s="57" t="e">
        <f aca="false">INDEX(BucketTable,MATCH(B2709,SumMonths,0),1)</f>
        <v>#N/A</v>
      </c>
      <c r="K2709" s="57" t="e">
        <f aca="false">INDEX(lava,MATCH(B2709,SumMonths,0),2)</f>
        <v>#N/A</v>
      </c>
    </row>
    <row r="2710" customFormat="false" ht="12.75" hidden="false" customHeight="false" outlineLevel="0" collapsed="false">
      <c r="A2710" s="57" t="e">
        <f aca="false">INDEX(BucketTable,MATCH(B2710,SumMonths,0),1)</f>
        <v>#N/A</v>
      </c>
      <c r="K2710" s="57" t="e">
        <f aca="false">INDEX(lava,MATCH(B2710,SumMonths,0),2)</f>
        <v>#N/A</v>
      </c>
    </row>
    <row r="2711" customFormat="false" ht="12.75" hidden="false" customHeight="false" outlineLevel="0" collapsed="false">
      <c r="A2711" s="57" t="e">
        <f aca="false">INDEX(BucketTable,MATCH(B2711,SumMonths,0),1)</f>
        <v>#N/A</v>
      </c>
      <c r="K2711" s="57" t="e">
        <f aca="false">INDEX(lava,MATCH(B2711,SumMonths,0),2)</f>
        <v>#N/A</v>
      </c>
    </row>
    <row r="2712" customFormat="false" ht="12.75" hidden="false" customHeight="false" outlineLevel="0" collapsed="false">
      <c r="A2712" s="57" t="e">
        <f aca="false">INDEX(BucketTable,MATCH(B2712,SumMonths,0),1)</f>
        <v>#N/A</v>
      </c>
      <c r="K2712" s="57" t="e">
        <f aca="false">INDEX(lava,MATCH(B2712,SumMonths,0),2)</f>
        <v>#N/A</v>
      </c>
    </row>
    <row r="2713" customFormat="false" ht="12.75" hidden="false" customHeight="false" outlineLevel="0" collapsed="false">
      <c r="A2713" s="57" t="e">
        <f aca="false">INDEX(BucketTable,MATCH(B2713,SumMonths,0),1)</f>
        <v>#N/A</v>
      </c>
      <c r="K2713" s="57" t="e">
        <f aca="false">INDEX(lava,MATCH(B2713,SumMonths,0),2)</f>
        <v>#N/A</v>
      </c>
    </row>
    <row r="2714" customFormat="false" ht="12.75" hidden="false" customHeight="false" outlineLevel="0" collapsed="false">
      <c r="A2714" s="57" t="e">
        <f aca="false">INDEX(BucketTable,MATCH(B2714,SumMonths,0),1)</f>
        <v>#N/A</v>
      </c>
      <c r="K2714" s="57" t="e">
        <f aca="false">INDEX(lava,MATCH(B2714,SumMonths,0),2)</f>
        <v>#N/A</v>
      </c>
    </row>
    <row r="2715" customFormat="false" ht="12.75" hidden="false" customHeight="false" outlineLevel="0" collapsed="false">
      <c r="A2715" s="57" t="e">
        <f aca="false">INDEX(BucketTable,MATCH(B2715,SumMonths,0),1)</f>
        <v>#N/A</v>
      </c>
      <c r="K2715" s="57" t="e">
        <f aca="false">INDEX(lava,MATCH(B2715,SumMonths,0),2)</f>
        <v>#N/A</v>
      </c>
    </row>
    <row r="2716" customFormat="false" ht="12.75" hidden="false" customHeight="false" outlineLevel="0" collapsed="false">
      <c r="A2716" s="57" t="e">
        <f aca="false">INDEX(BucketTable,MATCH(B2716,SumMonths,0),1)</f>
        <v>#N/A</v>
      </c>
      <c r="K2716" s="57" t="e">
        <f aca="false">INDEX(lava,MATCH(B2716,SumMonths,0),2)</f>
        <v>#N/A</v>
      </c>
    </row>
    <row r="2717" customFormat="false" ht="12.75" hidden="false" customHeight="false" outlineLevel="0" collapsed="false">
      <c r="A2717" s="57" t="e">
        <f aca="false">INDEX(BucketTable,MATCH(B2717,SumMonths,0),1)</f>
        <v>#N/A</v>
      </c>
      <c r="K2717" s="57" t="e">
        <f aca="false">INDEX(lava,MATCH(B2717,SumMonths,0),2)</f>
        <v>#N/A</v>
      </c>
    </row>
    <row r="2718" customFormat="false" ht="12.75" hidden="false" customHeight="false" outlineLevel="0" collapsed="false">
      <c r="A2718" s="57" t="e">
        <f aca="false">INDEX(BucketTable,MATCH(B2718,SumMonths,0),1)</f>
        <v>#N/A</v>
      </c>
      <c r="K2718" s="57" t="e">
        <f aca="false">INDEX(lava,MATCH(B2718,SumMonths,0),2)</f>
        <v>#N/A</v>
      </c>
    </row>
    <row r="2719" customFormat="false" ht="12.75" hidden="false" customHeight="false" outlineLevel="0" collapsed="false">
      <c r="A2719" s="57" t="e">
        <f aca="false">INDEX(BucketTable,MATCH(B2719,SumMonths,0),1)</f>
        <v>#N/A</v>
      </c>
      <c r="K2719" s="57" t="e">
        <f aca="false">INDEX(lava,MATCH(B2719,SumMonths,0),2)</f>
        <v>#N/A</v>
      </c>
    </row>
    <row r="2720" customFormat="false" ht="12.75" hidden="false" customHeight="false" outlineLevel="0" collapsed="false">
      <c r="A2720" s="57" t="e">
        <f aca="false">INDEX(BucketTable,MATCH(B2720,SumMonths,0),1)</f>
        <v>#N/A</v>
      </c>
      <c r="K2720" s="57" t="e">
        <f aca="false">INDEX(lava,MATCH(B2720,SumMonths,0),2)</f>
        <v>#N/A</v>
      </c>
    </row>
    <row r="2721" customFormat="false" ht="12.75" hidden="false" customHeight="false" outlineLevel="0" collapsed="false">
      <c r="A2721" s="57" t="e">
        <f aca="false">INDEX(BucketTable,MATCH(B2721,SumMonths,0),1)</f>
        <v>#N/A</v>
      </c>
      <c r="K2721" s="57" t="e">
        <f aca="false">INDEX(lava,MATCH(B2721,SumMonths,0),2)</f>
        <v>#N/A</v>
      </c>
    </row>
    <row r="2722" customFormat="false" ht="12.75" hidden="false" customHeight="false" outlineLevel="0" collapsed="false">
      <c r="A2722" s="57" t="e">
        <f aca="false">INDEX(BucketTable,MATCH(B2722,SumMonths,0),1)</f>
        <v>#N/A</v>
      </c>
      <c r="K2722" s="57" t="e">
        <f aca="false">INDEX(lava,MATCH(B2722,SumMonths,0),2)</f>
        <v>#N/A</v>
      </c>
    </row>
    <row r="2723" customFormat="false" ht="12.75" hidden="false" customHeight="false" outlineLevel="0" collapsed="false">
      <c r="A2723" s="57" t="e">
        <f aca="false">INDEX(BucketTable,MATCH(B2723,SumMonths,0),1)</f>
        <v>#N/A</v>
      </c>
      <c r="K2723" s="57" t="e">
        <f aca="false">INDEX(lava,MATCH(B2723,SumMonths,0),2)</f>
        <v>#N/A</v>
      </c>
    </row>
    <row r="2724" customFormat="false" ht="12.75" hidden="false" customHeight="false" outlineLevel="0" collapsed="false">
      <c r="A2724" s="57" t="e">
        <f aca="false">INDEX(BucketTable,MATCH(B2724,SumMonths,0),1)</f>
        <v>#N/A</v>
      </c>
      <c r="K2724" s="57" t="e">
        <f aca="false">INDEX(lava,MATCH(B2724,SumMonths,0),2)</f>
        <v>#N/A</v>
      </c>
    </row>
    <row r="2725" customFormat="false" ht="12.75" hidden="false" customHeight="false" outlineLevel="0" collapsed="false">
      <c r="A2725" s="57" t="e">
        <f aca="false">INDEX(BucketTable,MATCH(B2725,SumMonths,0),1)</f>
        <v>#N/A</v>
      </c>
      <c r="K2725" s="57" t="e">
        <f aca="false">INDEX(lava,MATCH(B2725,SumMonths,0),2)</f>
        <v>#N/A</v>
      </c>
    </row>
    <row r="2726" customFormat="false" ht="12.75" hidden="false" customHeight="false" outlineLevel="0" collapsed="false">
      <c r="A2726" s="57" t="e">
        <f aca="false">INDEX(BucketTable,MATCH(B2726,SumMonths,0),1)</f>
        <v>#N/A</v>
      </c>
      <c r="K2726" s="57" t="e">
        <f aca="false">INDEX(lava,MATCH(B2726,SumMonths,0),2)</f>
        <v>#N/A</v>
      </c>
    </row>
    <row r="2727" customFormat="false" ht="12.75" hidden="false" customHeight="false" outlineLevel="0" collapsed="false">
      <c r="A2727" s="57" t="e">
        <f aca="false">INDEX(BucketTable,MATCH(B2727,SumMonths,0),1)</f>
        <v>#N/A</v>
      </c>
      <c r="K2727" s="57" t="e">
        <f aca="false">INDEX(lava,MATCH(B2727,SumMonths,0),2)</f>
        <v>#N/A</v>
      </c>
    </row>
    <row r="2728" customFormat="false" ht="12.75" hidden="false" customHeight="false" outlineLevel="0" collapsed="false">
      <c r="A2728" s="57" t="e">
        <f aca="false">INDEX(BucketTable,MATCH(B2728,SumMonths,0),1)</f>
        <v>#N/A</v>
      </c>
      <c r="K2728" s="57" t="e">
        <f aca="false">INDEX(lava,MATCH(B2728,SumMonths,0),2)</f>
        <v>#N/A</v>
      </c>
    </row>
    <row r="2729" customFormat="false" ht="12.75" hidden="false" customHeight="false" outlineLevel="0" collapsed="false">
      <c r="A2729" s="57" t="e">
        <f aca="false">INDEX(BucketTable,MATCH(B2729,SumMonths,0),1)</f>
        <v>#N/A</v>
      </c>
      <c r="K2729" s="57" t="e">
        <f aca="false">INDEX(lava,MATCH(B2729,SumMonths,0),2)</f>
        <v>#N/A</v>
      </c>
    </row>
    <row r="2730" customFormat="false" ht="12.75" hidden="false" customHeight="false" outlineLevel="0" collapsed="false">
      <c r="A2730" s="57" t="e">
        <f aca="false">INDEX(BucketTable,MATCH(B2730,SumMonths,0),1)</f>
        <v>#N/A</v>
      </c>
      <c r="K2730" s="57" t="e">
        <f aca="false">INDEX(lava,MATCH(B2730,SumMonths,0),2)</f>
        <v>#N/A</v>
      </c>
    </row>
    <row r="2731" customFormat="false" ht="12.75" hidden="false" customHeight="false" outlineLevel="0" collapsed="false">
      <c r="A2731" s="57" t="e">
        <f aca="false">INDEX(BucketTable,MATCH(B2731,SumMonths,0),1)</f>
        <v>#N/A</v>
      </c>
      <c r="K2731" s="57" t="e">
        <f aca="false">INDEX(lava,MATCH(B2731,SumMonths,0),2)</f>
        <v>#N/A</v>
      </c>
    </row>
    <row r="2732" customFormat="false" ht="12.75" hidden="false" customHeight="false" outlineLevel="0" collapsed="false">
      <c r="A2732" s="57" t="e">
        <f aca="false">INDEX(BucketTable,MATCH(B2732,SumMonths,0),1)</f>
        <v>#N/A</v>
      </c>
      <c r="K2732" s="57" t="e">
        <f aca="false">INDEX(lava,MATCH(B2732,SumMonths,0),2)</f>
        <v>#N/A</v>
      </c>
    </row>
    <row r="2733" customFormat="false" ht="12.75" hidden="false" customHeight="false" outlineLevel="0" collapsed="false">
      <c r="A2733" s="57" t="e">
        <f aca="false">INDEX(BucketTable,MATCH(B2733,SumMonths,0),1)</f>
        <v>#N/A</v>
      </c>
      <c r="K2733" s="57" t="e">
        <f aca="false">INDEX(lava,MATCH(B2733,SumMonths,0),2)</f>
        <v>#N/A</v>
      </c>
    </row>
    <row r="2734" customFormat="false" ht="12.75" hidden="false" customHeight="false" outlineLevel="0" collapsed="false">
      <c r="A2734" s="57" t="e">
        <f aca="false">INDEX(BucketTable,MATCH(B2734,SumMonths,0),1)</f>
        <v>#N/A</v>
      </c>
      <c r="K2734" s="57" t="e">
        <f aca="false">INDEX(lava,MATCH(B2734,SumMonths,0),2)</f>
        <v>#N/A</v>
      </c>
    </row>
    <row r="2735" customFormat="false" ht="12.75" hidden="false" customHeight="false" outlineLevel="0" collapsed="false">
      <c r="A2735" s="57" t="e">
        <f aca="false">INDEX(BucketTable,MATCH(B2735,SumMonths,0),1)</f>
        <v>#N/A</v>
      </c>
      <c r="K2735" s="57" t="e">
        <f aca="false">INDEX(lava,MATCH(B2735,SumMonths,0),2)</f>
        <v>#N/A</v>
      </c>
    </row>
    <row r="2736" customFormat="false" ht="12.75" hidden="false" customHeight="false" outlineLevel="0" collapsed="false">
      <c r="A2736" s="57" t="e">
        <f aca="false">INDEX(BucketTable,MATCH(B2736,SumMonths,0),1)</f>
        <v>#N/A</v>
      </c>
      <c r="K2736" s="57" t="e">
        <f aca="false">INDEX(lava,MATCH(B2736,SumMonths,0),2)</f>
        <v>#N/A</v>
      </c>
    </row>
    <row r="2737" customFormat="false" ht="12.75" hidden="false" customHeight="false" outlineLevel="0" collapsed="false">
      <c r="A2737" s="57" t="e">
        <f aca="false">INDEX(BucketTable,MATCH(B2737,SumMonths,0),1)</f>
        <v>#N/A</v>
      </c>
      <c r="K2737" s="57" t="e">
        <f aca="false">INDEX(lava,MATCH(B2737,SumMonths,0),2)</f>
        <v>#N/A</v>
      </c>
    </row>
    <row r="2738" customFormat="false" ht="12.75" hidden="false" customHeight="false" outlineLevel="0" collapsed="false">
      <c r="A2738" s="57" t="e">
        <f aca="false">INDEX(BucketTable,MATCH(B2738,SumMonths,0),1)</f>
        <v>#N/A</v>
      </c>
      <c r="K2738" s="57" t="e">
        <f aca="false">INDEX(lava,MATCH(B2738,SumMonths,0),2)</f>
        <v>#N/A</v>
      </c>
    </row>
    <row r="2739" customFormat="false" ht="12.75" hidden="false" customHeight="false" outlineLevel="0" collapsed="false">
      <c r="A2739" s="57" t="e">
        <f aca="false">INDEX(BucketTable,MATCH(B2739,SumMonths,0),1)</f>
        <v>#N/A</v>
      </c>
      <c r="K2739" s="57" t="e">
        <f aca="false">INDEX(lava,MATCH(B2739,SumMonths,0),2)</f>
        <v>#N/A</v>
      </c>
    </row>
    <row r="2740" customFormat="false" ht="12.75" hidden="false" customHeight="false" outlineLevel="0" collapsed="false">
      <c r="A2740" s="57" t="e">
        <f aca="false">INDEX(BucketTable,MATCH(B2740,SumMonths,0),1)</f>
        <v>#N/A</v>
      </c>
      <c r="K2740" s="57" t="e">
        <f aca="false">INDEX(lava,MATCH(B2740,SumMonths,0),2)</f>
        <v>#N/A</v>
      </c>
    </row>
    <row r="2741" customFormat="false" ht="12.75" hidden="false" customHeight="false" outlineLevel="0" collapsed="false">
      <c r="A2741" s="57" t="e">
        <f aca="false">INDEX(BucketTable,MATCH(B2741,SumMonths,0),1)</f>
        <v>#N/A</v>
      </c>
      <c r="K2741" s="57" t="e">
        <f aca="false">INDEX(lava,MATCH(B2741,SumMonths,0),2)</f>
        <v>#N/A</v>
      </c>
    </row>
    <row r="2742" customFormat="false" ht="12.75" hidden="false" customHeight="false" outlineLevel="0" collapsed="false">
      <c r="A2742" s="57" t="e">
        <f aca="false">INDEX(BucketTable,MATCH(B2742,SumMonths,0),1)</f>
        <v>#N/A</v>
      </c>
      <c r="K2742" s="57" t="e">
        <f aca="false">INDEX(lava,MATCH(B2742,SumMonths,0),2)</f>
        <v>#N/A</v>
      </c>
    </row>
    <row r="2743" customFormat="false" ht="12.75" hidden="false" customHeight="false" outlineLevel="0" collapsed="false">
      <c r="A2743" s="57" t="e">
        <f aca="false">INDEX(BucketTable,MATCH(B2743,SumMonths,0),1)</f>
        <v>#N/A</v>
      </c>
      <c r="K2743" s="57" t="e">
        <f aca="false">INDEX(lava,MATCH(B2743,SumMonths,0),2)</f>
        <v>#N/A</v>
      </c>
    </row>
    <row r="2744" customFormat="false" ht="12.75" hidden="false" customHeight="false" outlineLevel="0" collapsed="false">
      <c r="A2744" s="57" t="e">
        <f aca="false">INDEX(BucketTable,MATCH(B2744,SumMonths,0),1)</f>
        <v>#N/A</v>
      </c>
      <c r="K2744" s="57" t="e">
        <f aca="false">INDEX(lava,MATCH(B2744,SumMonths,0),2)</f>
        <v>#N/A</v>
      </c>
    </row>
    <row r="2745" customFormat="false" ht="12.75" hidden="false" customHeight="false" outlineLevel="0" collapsed="false">
      <c r="A2745" s="57" t="e">
        <f aca="false">INDEX(BucketTable,MATCH(B2745,SumMonths,0),1)</f>
        <v>#N/A</v>
      </c>
      <c r="K2745" s="57" t="e">
        <f aca="false">INDEX(lava,MATCH(B2745,SumMonths,0),2)</f>
        <v>#N/A</v>
      </c>
    </row>
    <row r="2746" customFormat="false" ht="12.75" hidden="false" customHeight="false" outlineLevel="0" collapsed="false">
      <c r="A2746" s="57" t="e">
        <f aca="false">INDEX(BucketTable,MATCH(B2746,SumMonths,0),1)</f>
        <v>#N/A</v>
      </c>
      <c r="K2746" s="57" t="e">
        <f aca="false">INDEX(lava,MATCH(B2746,SumMonths,0),2)</f>
        <v>#N/A</v>
      </c>
    </row>
    <row r="2747" customFormat="false" ht="12.75" hidden="false" customHeight="false" outlineLevel="0" collapsed="false">
      <c r="A2747" s="57" t="e">
        <f aca="false">INDEX(BucketTable,MATCH(B2747,SumMonths,0),1)</f>
        <v>#N/A</v>
      </c>
      <c r="K2747" s="57" t="e">
        <f aca="false">INDEX(lava,MATCH(B2747,SumMonths,0),2)</f>
        <v>#N/A</v>
      </c>
    </row>
    <row r="2748" customFormat="false" ht="12.75" hidden="false" customHeight="false" outlineLevel="0" collapsed="false">
      <c r="A2748" s="57" t="e">
        <f aca="false">INDEX(BucketTable,MATCH(B2748,SumMonths,0),1)</f>
        <v>#N/A</v>
      </c>
      <c r="K2748" s="57" t="e">
        <f aca="false">INDEX(lava,MATCH(B2748,SumMonths,0),2)</f>
        <v>#N/A</v>
      </c>
    </row>
    <row r="2749" customFormat="false" ht="12.75" hidden="false" customHeight="false" outlineLevel="0" collapsed="false">
      <c r="A2749" s="57" t="e">
        <f aca="false">INDEX(BucketTable,MATCH(B2749,SumMonths,0),1)</f>
        <v>#N/A</v>
      </c>
      <c r="K2749" s="57" t="e">
        <f aca="false">INDEX(lava,MATCH(B2749,SumMonths,0),2)</f>
        <v>#N/A</v>
      </c>
    </row>
    <row r="2750" customFormat="false" ht="12.75" hidden="false" customHeight="false" outlineLevel="0" collapsed="false">
      <c r="A2750" s="57" t="e">
        <f aca="false">INDEX(BucketTable,MATCH(B2750,SumMonths,0),1)</f>
        <v>#N/A</v>
      </c>
      <c r="K2750" s="57" t="e">
        <f aca="false">INDEX(lava,MATCH(B2750,SumMonths,0),2)</f>
        <v>#N/A</v>
      </c>
    </row>
    <row r="2751" customFormat="false" ht="12.75" hidden="false" customHeight="false" outlineLevel="0" collapsed="false">
      <c r="A2751" s="57" t="e">
        <f aca="false">INDEX(BucketTable,MATCH(B2751,SumMonths,0),1)</f>
        <v>#N/A</v>
      </c>
      <c r="K2751" s="57" t="e">
        <f aca="false">INDEX(lava,MATCH(B2751,SumMonths,0),2)</f>
        <v>#N/A</v>
      </c>
    </row>
    <row r="2752" customFormat="false" ht="12.75" hidden="false" customHeight="false" outlineLevel="0" collapsed="false">
      <c r="A2752" s="57" t="e">
        <f aca="false">INDEX(BucketTable,MATCH(B2752,SumMonths,0),1)</f>
        <v>#N/A</v>
      </c>
      <c r="K2752" s="57" t="e">
        <f aca="false">INDEX(lava,MATCH(B2752,SumMonths,0),2)</f>
        <v>#N/A</v>
      </c>
    </row>
    <row r="2753" customFormat="false" ht="12.75" hidden="false" customHeight="false" outlineLevel="0" collapsed="false">
      <c r="A2753" s="57" t="e">
        <f aca="false">INDEX(BucketTable,MATCH(B2753,SumMonths,0),1)</f>
        <v>#N/A</v>
      </c>
      <c r="K2753" s="57" t="e">
        <f aca="false">INDEX(lava,MATCH(B2753,SumMonths,0),2)</f>
        <v>#N/A</v>
      </c>
    </row>
    <row r="2754" customFormat="false" ht="12.75" hidden="false" customHeight="false" outlineLevel="0" collapsed="false">
      <c r="A2754" s="57" t="e">
        <f aca="false">INDEX(BucketTable,MATCH(B2754,SumMonths,0),1)</f>
        <v>#N/A</v>
      </c>
      <c r="K2754" s="57" t="e">
        <f aca="false">INDEX(lava,MATCH(B2754,SumMonths,0),2)</f>
        <v>#N/A</v>
      </c>
    </row>
    <row r="2755" customFormat="false" ht="12.75" hidden="false" customHeight="false" outlineLevel="0" collapsed="false">
      <c r="A2755" s="57" t="e">
        <f aca="false">INDEX(BucketTable,MATCH(B2755,SumMonths,0),1)</f>
        <v>#N/A</v>
      </c>
      <c r="K2755" s="57" t="e">
        <f aca="false">INDEX(lava,MATCH(B2755,SumMonths,0),2)</f>
        <v>#N/A</v>
      </c>
    </row>
    <row r="2756" customFormat="false" ht="12.75" hidden="false" customHeight="false" outlineLevel="0" collapsed="false">
      <c r="A2756" s="57" t="e">
        <f aca="false">INDEX(BucketTable,MATCH(B2756,SumMonths,0),1)</f>
        <v>#N/A</v>
      </c>
      <c r="K2756" s="57" t="e">
        <f aca="false">INDEX(lava,MATCH(B2756,SumMonths,0),2)</f>
        <v>#N/A</v>
      </c>
    </row>
    <row r="2757" customFormat="false" ht="12.75" hidden="false" customHeight="false" outlineLevel="0" collapsed="false">
      <c r="A2757" s="57" t="e">
        <f aca="false">INDEX(BucketTable,MATCH(B2757,SumMonths,0),1)</f>
        <v>#N/A</v>
      </c>
      <c r="K2757" s="57" t="e">
        <f aca="false">INDEX(lava,MATCH(B2757,SumMonths,0),2)</f>
        <v>#N/A</v>
      </c>
    </row>
    <row r="2758" customFormat="false" ht="12.75" hidden="false" customHeight="false" outlineLevel="0" collapsed="false">
      <c r="A2758" s="57" t="e">
        <f aca="false">INDEX(BucketTable,MATCH(B2758,SumMonths,0),1)</f>
        <v>#N/A</v>
      </c>
      <c r="K2758" s="57" t="e">
        <f aca="false">INDEX(lava,MATCH(B2758,SumMonths,0),2)</f>
        <v>#N/A</v>
      </c>
    </row>
    <row r="2759" customFormat="false" ht="12.75" hidden="false" customHeight="false" outlineLevel="0" collapsed="false">
      <c r="A2759" s="57" t="e">
        <f aca="false">INDEX(BucketTable,MATCH(B2759,SumMonths,0),1)</f>
        <v>#N/A</v>
      </c>
      <c r="K2759" s="57" t="e">
        <f aca="false">INDEX(lava,MATCH(B2759,SumMonths,0),2)</f>
        <v>#N/A</v>
      </c>
    </row>
    <row r="2760" customFormat="false" ht="12.75" hidden="false" customHeight="false" outlineLevel="0" collapsed="false">
      <c r="A2760" s="57" t="e">
        <f aca="false">INDEX(BucketTable,MATCH(B2760,SumMonths,0),1)</f>
        <v>#N/A</v>
      </c>
      <c r="K2760" s="57" t="e">
        <f aca="false">INDEX(lava,MATCH(B2760,SumMonths,0),2)</f>
        <v>#N/A</v>
      </c>
    </row>
    <row r="2761" customFormat="false" ht="12.75" hidden="false" customHeight="false" outlineLevel="0" collapsed="false">
      <c r="A2761" s="57" t="e">
        <f aca="false">INDEX(BucketTable,MATCH(B2761,SumMonths,0),1)</f>
        <v>#N/A</v>
      </c>
      <c r="K2761" s="57" t="e">
        <f aca="false">INDEX(lava,MATCH(B2761,SumMonths,0),2)</f>
        <v>#N/A</v>
      </c>
    </row>
    <row r="2762" customFormat="false" ht="12.75" hidden="false" customHeight="false" outlineLevel="0" collapsed="false">
      <c r="A2762" s="57" t="e">
        <f aca="false">INDEX(BucketTable,MATCH(B2762,SumMonths,0),1)</f>
        <v>#N/A</v>
      </c>
      <c r="K2762" s="57" t="e">
        <f aca="false">INDEX(lava,MATCH(B2762,SumMonths,0),2)</f>
        <v>#N/A</v>
      </c>
    </row>
    <row r="2763" customFormat="false" ht="12.75" hidden="false" customHeight="false" outlineLevel="0" collapsed="false">
      <c r="A2763" s="57" t="e">
        <f aca="false">INDEX(BucketTable,MATCH(B2763,SumMonths,0),1)</f>
        <v>#N/A</v>
      </c>
      <c r="K2763" s="57" t="e">
        <f aca="false">INDEX(lava,MATCH(B2763,SumMonths,0),2)</f>
        <v>#N/A</v>
      </c>
    </row>
    <row r="2764" customFormat="false" ht="12.75" hidden="false" customHeight="false" outlineLevel="0" collapsed="false">
      <c r="A2764" s="57" t="e">
        <f aca="false">INDEX(BucketTable,MATCH(B2764,SumMonths,0),1)</f>
        <v>#N/A</v>
      </c>
      <c r="K2764" s="57" t="e">
        <f aca="false">INDEX(lava,MATCH(B2764,SumMonths,0),2)</f>
        <v>#N/A</v>
      </c>
    </row>
    <row r="2765" customFormat="false" ht="12.75" hidden="false" customHeight="false" outlineLevel="0" collapsed="false">
      <c r="A2765" s="57" t="e">
        <f aca="false">INDEX(BucketTable,MATCH(B2765,SumMonths,0),1)</f>
        <v>#N/A</v>
      </c>
      <c r="K2765" s="57" t="e">
        <f aca="false">INDEX(lava,MATCH(B2765,SumMonths,0),2)</f>
        <v>#N/A</v>
      </c>
    </row>
    <row r="2766" customFormat="false" ht="12.75" hidden="false" customHeight="false" outlineLevel="0" collapsed="false">
      <c r="A2766" s="57" t="e">
        <f aca="false">INDEX(BucketTable,MATCH(B2766,SumMonths,0),1)</f>
        <v>#N/A</v>
      </c>
      <c r="K2766" s="57" t="e">
        <f aca="false">INDEX(lava,MATCH(B2766,SumMonths,0),2)</f>
        <v>#N/A</v>
      </c>
    </row>
    <row r="2767" customFormat="false" ht="12.75" hidden="false" customHeight="false" outlineLevel="0" collapsed="false">
      <c r="A2767" s="57" t="e">
        <f aca="false">INDEX(BucketTable,MATCH(B2767,SumMonths,0),1)</f>
        <v>#N/A</v>
      </c>
      <c r="K2767" s="57" t="e">
        <f aca="false">INDEX(lava,MATCH(B2767,SumMonths,0),2)</f>
        <v>#N/A</v>
      </c>
    </row>
    <row r="2768" customFormat="false" ht="12.75" hidden="false" customHeight="false" outlineLevel="0" collapsed="false">
      <c r="A2768" s="57" t="e">
        <f aca="false">INDEX(BucketTable,MATCH(B2768,SumMonths,0),1)</f>
        <v>#N/A</v>
      </c>
      <c r="K2768" s="57" t="e">
        <f aca="false">INDEX(lava,MATCH(B2768,SumMonths,0),2)</f>
        <v>#N/A</v>
      </c>
    </row>
    <row r="2769" customFormat="false" ht="12.75" hidden="false" customHeight="false" outlineLevel="0" collapsed="false">
      <c r="A2769" s="57" t="e">
        <f aca="false">INDEX(BucketTable,MATCH(B2769,SumMonths,0),1)</f>
        <v>#N/A</v>
      </c>
      <c r="K2769" s="57" t="e">
        <f aca="false">INDEX(lava,MATCH(B2769,SumMonths,0),2)</f>
        <v>#N/A</v>
      </c>
    </row>
    <row r="2770" customFormat="false" ht="12.75" hidden="false" customHeight="false" outlineLevel="0" collapsed="false">
      <c r="A2770" s="57" t="e">
        <f aca="false">INDEX(BucketTable,MATCH(B2770,SumMonths,0),1)</f>
        <v>#N/A</v>
      </c>
      <c r="K2770" s="57" t="e">
        <f aca="false">INDEX(lava,MATCH(B2770,SumMonths,0),2)</f>
        <v>#N/A</v>
      </c>
    </row>
    <row r="2771" customFormat="false" ht="12.75" hidden="false" customHeight="false" outlineLevel="0" collapsed="false">
      <c r="A2771" s="57" t="e">
        <f aca="false">INDEX(BucketTable,MATCH(B2771,SumMonths,0),1)</f>
        <v>#N/A</v>
      </c>
      <c r="K2771" s="57" t="e">
        <f aca="false">INDEX(lava,MATCH(B2771,SumMonths,0),2)</f>
        <v>#N/A</v>
      </c>
    </row>
    <row r="2772" customFormat="false" ht="12.75" hidden="false" customHeight="false" outlineLevel="0" collapsed="false">
      <c r="A2772" s="57" t="e">
        <f aca="false">INDEX(BucketTable,MATCH(B2772,SumMonths,0),1)</f>
        <v>#N/A</v>
      </c>
      <c r="K2772" s="57" t="e">
        <f aca="false">INDEX(lava,MATCH(B2772,SumMonths,0),2)</f>
        <v>#N/A</v>
      </c>
    </row>
    <row r="2773" customFormat="false" ht="12.75" hidden="false" customHeight="false" outlineLevel="0" collapsed="false">
      <c r="A2773" s="57" t="e">
        <f aca="false">INDEX(BucketTable,MATCH(B2773,SumMonths,0),1)</f>
        <v>#N/A</v>
      </c>
      <c r="K2773" s="57" t="e">
        <f aca="false">INDEX(lava,MATCH(B2773,SumMonths,0),2)</f>
        <v>#N/A</v>
      </c>
    </row>
    <row r="2774" customFormat="false" ht="12.75" hidden="false" customHeight="false" outlineLevel="0" collapsed="false">
      <c r="A2774" s="57" t="e">
        <f aca="false">INDEX(BucketTable,MATCH(B2774,SumMonths,0),1)</f>
        <v>#N/A</v>
      </c>
      <c r="K2774" s="57" t="e">
        <f aca="false">INDEX(lava,MATCH(B2774,SumMonths,0),2)</f>
        <v>#N/A</v>
      </c>
    </row>
    <row r="2775" customFormat="false" ht="12.75" hidden="false" customHeight="false" outlineLevel="0" collapsed="false">
      <c r="A2775" s="57" t="e">
        <f aca="false">INDEX(BucketTable,MATCH(B2775,SumMonths,0),1)</f>
        <v>#N/A</v>
      </c>
      <c r="K2775" s="57" t="e">
        <f aca="false">INDEX(lava,MATCH(B2775,SumMonths,0),2)</f>
        <v>#N/A</v>
      </c>
    </row>
    <row r="2776" customFormat="false" ht="12.75" hidden="false" customHeight="false" outlineLevel="0" collapsed="false">
      <c r="A2776" s="57" t="e">
        <f aca="false">INDEX(BucketTable,MATCH(B2776,SumMonths,0),1)</f>
        <v>#N/A</v>
      </c>
      <c r="K2776" s="57" t="e">
        <f aca="false">INDEX(lava,MATCH(B2776,SumMonths,0),2)</f>
        <v>#N/A</v>
      </c>
    </row>
    <row r="2777" customFormat="false" ht="12.75" hidden="false" customHeight="false" outlineLevel="0" collapsed="false">
      <c r="A2777" s="57" t="e">
        <f aca="false">INDEX(BucketTable,MATCH(B2777,SumMonths,0),1)</f>
        <v>#N/A</v>
      </c>
      <c r="K2777" s="57" t="e">
        <f aca="false">INDEX(lava,MATCH(B2777,SumMonths,0),2)</f>
        <v>#N/A</v>
      </c>
    </row>
    <row r="2778" customFormat="false" ht="12.75" hidden="false" customHeight="false" outlineLevel="0" collapsed="false">
      <c r="A2778" s="57" t="e">
        <f aca="false">INDEX(BucketTable,MATCH(B2778,SumMonths,0),1)</f>
        <v>#N/A</v>
      </c>
      <c r="K2778" s="57" t="e">
        <f aca="false">INDEX(lava,MATCH(B2778,SumMonths,0),2)</f>
        <v>#N/A</v>
      </c>
    </row>
    <row r="2779" customFormat="false" ht="12.75" hidden="false" customHeight="false" outlineLevel="0" collapsed="false">
      <c r="A2779" s="57" t="e">
        <f aca="false">INDEX(BucketTable,MATCH(B2779,SumMonths,0),1)</f>
        <v>#N/A</v>
      </c>
      <c r="K2779" s="57" t="e">
        <f aca="false">INDEX(lava,MATCH(B2779,SumMonths,0),2)</f>
        <v>#N/A</v>
      </c>
    </row>
    <row r="2780" customFormat="false" ht="12.75" hidden="false" customHeight="false" outlineLevel="0" collapsed="false">
      <c r="A2780" s="57" t="e">
        <f aca="false">INDEX(BucketTable,MATCH(B2780,SumMonths,0),1)</f>
        <v>#N/A</v>
      </c>
      <c r="K2780" s="57" t="e">
        <f aca="false">INDEX(lava,MATCH(B2780,SumMonths,0),2)</f>
        <v>#N/A</v>
      </c>
    </row>
    <row r="2781" customFormat="false" ht="12.75" hidden="false" customHeight="false" outlineLevel="0" collapsed="false">
      <c r="A2781" s="57" t="e">
        <f aca="false">INDEX(BucketTable,MATCH(B2781,SumMonths,0),1)</f>
        <v>#N/A</v>
      </c>
      <c r="K2781" s="57" t="e">
        <f aca="false">INDEX(lava,MATCH(B2781,SumMonths,0),2)</f>
        <v>#N/A</v>
      </c>
    </row>
    <row r="2782" customFormat="false" ht="12.75" hidden="false" customHeight="false" outlineLevel="0" collapsed="false">
      <c r="A2782" s="57" t="e">
        <f aca="false">INDEX(BucketTable,MATCH(B2782,SumMonths,0),1)</f>
        <v>#N/A</v>
      </c>
      <c r="K2782" s="57" t="e">
        <f aca="false">INDEX(lava,MATCH(B2782,SumMonths,0),2)</f>
        <v>#N/A</v>
      </c>
    </row>
    <row r="2783" customFormat="false" ht="12.75" hidden="false" customHeight="false" outlineLevel="0" collapsed="false">
      <c r="A2783" s="57" t="e">
        <f aca="false">INDEX(BucketTable,MATCH(B2783,SumMonths,0),1)</f>
        <v>#N/A</v>
      </c>
      <c r="K2783" s="57" t="e">
        <f aca="false">INDEX(lava,MATCH(B2783,SumMonths,0),2)</f>
        <v>#N/A</v>
      </c>
    </row>
    <row r="2784" customFormat="false" ht="12.75" hidden="false" customHeight="false" outlineLevel="0" collapsed="false">
      <c r="A2784" s="57" t="e">
        <f aca="false">INDEX(BucketTable,MATCH(B2784,SumMonths,0),1)</f>
        <v>#N/A</v>
      </c>
      <c r="K2784" s="57" t="e">
        <f aca="false">INDEX(lava,MATCH(B2784,SumMonths,0),2)</f>
        <v>#N/A</v>
      </c>
    </row>
    <row r="2785" customFormat="false" ht="12.75" hidden="false" customHeight="false" outlineLevel="0" collapsed="false">
      <c r="A2785" s="57" t="e">
        <f aca="false">INDEX(BucketTable,MATCH(B2785,SumMonths,0),1)</f>
        <v>#N/A</v>
      </c>
      <c r="K2785" s="57" t="e">
        <f aca="false">INDEX(lava,MATCH(B2785,SumMonths,0),2)</f>
        <v>#N/A</v>
      </c>
    </row>
    <row r="2786" customFormat="false" ht="12.75" hidden="false" customHeight="false" outlineLevel="0" collapsed="false">
      <c r="A2786" s="57" t="e">
        <f aca="false">INDEX(BucketTable,MATCH(B2786,SumMonths,0),1)</f>
        <v>#N/A</v>
      </c>
      <c r="K2786" s="57" t="e">
        <f aca="false">INDEX(lava,MATCH(B2786,SumMonths,0),2)</f>
        <v>#N/A</v>
      </c>
    </row>
    <row r="2787" customFormat="false" ht="12.75" hidden="false" customHeight="false" outlineLevel="0" collapsed="false">
      <c r="A2787" s="57" t="e">
        <f aca="false">INDEX(BucketTable,MATCH(B2787,SumMonths,0),1)</f>
        <v>#N/A</v>
      </c>
      <c r="K2787" s="57" t="e">
        <f aca="false">INDEX(lava,MATCH(B2787,SumMonths,0),2)</f>
        <v>#N/A</v>
      </c>
    </row>
    <row r="2788" customFormat="false" ht="12.75" hidden="false" customHeight="false" outlineLevel="0" collapsed="false">
      <c r="A2788" s="57" t="e">
        <f aca="false">INDEX(BucketTable,MATCH(B2788,SumMonths,0),1)</f>
        <v>#N/A</v>
      </c>
      <c r="K2788" s="57" t="e">
        <f aca="false">INDEX(lava,MATCH(B2788,SumMonths,0),2)</f>
        <v>#N/A</v>
      </c>
    </row>
    <row r="2789" customFormat="false" ht="12.75" hidden="false" customHeight="false" outlineLevel="0" collapsed="false">
      <c r="A2789" s="57" t="e">
        <f aca="false">INDEX(BucketTable,MATCH(B2789,SumMonths,0),1)</f>
        <v>#N/A</v>
      </c>
      <c r="K2789" s="57" t="e">
        <f aca="false">INDEX(lava,MATCH(B2789,SumMonths,0),2)</f>
        <v>#N/A</v>
      </c>
    </row>
    <row r="2790" customFormat="false" ht="12.75" hidden="false" customHeight="false" outlineLevel="0" collapsed="false">
      <c r="A2790" s="57" t="e">
        <f aca="false">INDEX(BucketTable,MATCH(B2790,SumMonths,0),1)</f>
        <v>#N/A</v>
      </c>
      <c r="K2790" s="57" t="e">
        <f aca="false">INDEX(lava,MATCH(B2790,SumMonths,0),2)</f>
        <v>#N/A</v>
      </c>
    </row>
    <row r="2791" customFormat="false" ht="12.75" hidden="false" customHeight="false" outlineLevel="0" collapsed="false">
      <c r="A2791" s="57" t="e">
        <f aca="false">INDEX(BucketTable,MATCH(B2791,SumMonths,0),1)</f>
        <v>#N/A</v>
      </c>
      <c r="K2791" s="57" t="e">
        <f aca="false">INDEX(lava,MATCH(B2791,SumMonths,0),2)</f>
        <v>#N/A</v>
      </c>
    </row>
    <row r="2792" customFormat="false" ht="12.75" hidden="false" customHeight="false" outlineLevel="0" collapsed="false">
      <c r="A2792" s="57" t="e">
        <f aca="false">INDEX(BucketTable,MATCH(B2792,SumMonths,0),1)</f>
        <v>#N/A</v>
      </c>
      <c r="K2792" s="57" t="e">
        <f aca="false">INDEX(lava,MATCH(B2792,SumMonths,0),2)</f>
        <v>#N/A</v>
      </c>
    </row>
    <row r="2793" customFormat="false" ht="12.75" hidden="false" customHeight="false" outlineLevel="0" collapsed="false">
      <c r="A2793" s="57" t="e">
        <f aca="false">INDEX(BucketTable,MATCH(B2793,SumMonths,0),1)</f>
        <v>#N/A</v>
      </c>
      <c r="K2793" s="57" t="e">
        <f aca="false">INDEX(lava,MATCH(B2793,SumMonths,0),2)</f>
        <v>#N/A</v>
      </c>
    </row>
    <row r="2794" customFormat="false" ht="12.75" hidden="false" customHeight="false" outlineLevel="0" collapsed="false">
      <c r="A2794" s="57" t="e">
        <f aca="false">INDEX(BucketTable,MATCH(B2794,SumMonths,0),1)</f>
        <v>#N/A</v>
      </c>
      <c r="K2794" s="57" t="e">
        <f aca="false">INDEX(lava,MATCH(B2794,SumMonths,0),2)</f>
        <v>#N/A</v>
      </c>
    </row>
    <row r="2795" customFormat="false" ht="12.75" hidden="false" customHeight="false" outlineLevel="0" collapsed="false">
      <c r="A2795" s="57" t="e">
        <f aca="false">INDEX(BucketTable,MATCH(B2795,SumMonths,0),1)</f>
        <v>#N/A</v>
      </c>
      <c r="K2795" s="57" t="e">
        <f aca="false">INDEX(lava,MATCH(B2795,SumMonths,0),2)</f>
        <v>#N/A</v>
      </c>
    </row>
    <row r="2796" customFormat="false" ht="12.75" hidden="false" customHeight="false" outlineLevel="0" collapsed="false">
      <c r="A2796" s="57" t="e">
        <f aca="false">INDEX(BucketTable,MATCH(B2796,SumMonths,0),1)</f>
        <v>#N/A</v>
      </c>
      <c r="K2796" s="57" t="e">
        <f aca="false">INDEX(lava,MATCH(B2796,SumMonths,0),2)</f>
        <v>#N/A</v>
      </c>
    </row>
    <row r="2797" customFormat="false" ht="12.75" hidden="false" customHeight="false" outlineLevel="0" collapsed="false">
      <c r="A2797" s="57" t="e">
        <f aca="false">INDEX(BucketTable,MATCH(B2797,SumMonths,0),1)</f>
        <v>#N/A</v>
      </c>
      <c r="K2797" s="57" t="e">
        <f aca="false">INDEX(lava,MATCH(B2797,SumMonths,0),2)</f>
        <v>#N/A</v>
      </c>
    </row>
    <row r="2798" customFormat="false" ht="12.75" hidden="false" customHeight="false" outlineLevel="0" collapsed="false">
      <c r="A2798" s="57" t="e">
        <f aca="false">INDEX(BucketTable,MATCH(B2798,SumMonths,0),1)</f>
        <v>#N/A</v>
      </c>
      <c r="K2798" s="57" t="e">
        <f aca="false">INDEX(lava,MATCH(B2798,SumMonths,0),2)</f>
        <v>#N/A</v>
      </c>
    </row>
    <row r="2799" customFormat="false" ht="12.75" hidden="false" customHeight="false" outlineLevel="0" collapsed="false">
      <c r="A2799" s="57" t="e">
        <f aca="false">INDEX(BucketTable,MATCH(B2799,SumMonths,0),1)</f>
        <v>#N/A</v>
      </c>
      <c r="K2799" s="57" t="e">
        <f aca="false">INDEX(lava,MATCH(B2799,SumMonths,0),2)</f>
        <v>#N/A</v>
      </c>
    </row>
    <row r="2800" customFormat="false" ht="12.75" hidden="false" customHeight="false" outlineLevel="0" collapsed="false">
      <c r="A2800" s="57" t="e">
        <f aca="false">INDEX(BucketTable,MATCH(B2800,SumMonths,0),1)</f>
        <v>#N/A</v>
      </c>
      <c r="K2800" s="57" t="e">
        <f aca="false">INDEX(lava,MATCH(B2800,SumMonths,0),2)</f>
        <v>#N/A</v>
      </c>
    </row>
    <row r="2801" customFormat="false" ht="12.75" hidden="false" customHeight="false" outlineLevel="0" collapsed="false">
      <c r="A2801" s="57" t="e">
        <f aca="false">INDEX(BucketTable,MATCH(B2801,SumMonths,0),1)</f>
        <v>#N/A</v>
      </c>
      <c r="K2801" s="57" t="e">
        <f aca="false">INDEX(lava,MATCH(B2801,SumMonths,0),2)</f>
        <v>#N/A</v>
      </c>
    </row>
    <row r="2802" customFormat="false" ht="12.75" hidden="false" customHeight="false" outlineLevel="0" collapsed="false">
      <c r="A2802" s="57" t="e">
        <f aca="false">INDEX(BucketTable,MATCH(B2802,SumMonths,0),1)</f>
        <v>#N/A</v>
      </c>
      <c r="K2802" s="57" t="e">
        <f aca="false">INDEX(lava,MATCH(B2802,SumMonths,0),2)</f>
        <v>#N/A</v>
      </c>
    </row>
    <row r="2803" customFormat="false" ht="12.75" hidden="false" customHeight="false" outlineLevel="0" collapsed="false">
      <c r="A2803" s="57" t="e">
        <f aca="false">INDEX(BucketTable,MATCH(B2803,SumMonths,0),1)</f>
        <v>#N/A</v>
      </c>
      <c r="K2803" s="57" t="e">
        <f aca="false">INDEX(lava,MATCH(B2803,SumMonths,0),2)</f>
        <v>#N/A</v>
      </c>
    </row>
    <row r="2804" customFormat="false" ht="12.75" hidden="false" customHeight="false" outlineLevel="0" collapsed="false">
      <c r="A2804" s="57" t="e">
        <f aca="false">INDEX(BucketTable,MATCH(B2804,SumMonths,0),1)</f>
        <v>#N/A</v>
      </c>
      <c r="K2804" s="57" t="e">
        <f aca="false">INDEX(lava,MATCH(B2804,SumMonths,0),2)</f>
        <v>#N/A</v>
      </c>
    </row>
    <row r="2805" customFormat="false" ht="12.75" hidden="false" customHeight="false" outlineLevel="0" collapsed="false">
      <c r="A2805" s="57" t="e">
        <f aca="false">INDEX(BucketTable,MATCH(B2805,SumMonths,0),1)</f>
        <v>#N/A</v>
      </c>
      <c r="K2805" s="57" t="e">
        <f aca="false">INDEX(lava,MATCH(B2805,SumMonths,0),2)</f>
        <v>#N/A</v>
      </c>
    </row>
    <row r="2806" customFormat="false" ht="12.75" hidden="false" customHeight="false" outlineLevel="0" collapsed="false">
      <c r="A2806" s="57" t="e">
        <f aca="false">INDEX(BucketTable,MATCH(B2806,SumMonths,0),1)</f>
        <v>#N/A</v>
      </c>
      <c r="K2806" s="57" t="e">
        <f aca="false">INDEX(lava,MATCH(B2806,SumMonths,0),2)</f>
        <v>#N/A</v>
      </c>
    </row>
    <row r="2807" customFormat="false" ht="12.75" hidden="false" customHeight="false" outlineLevel="0" collapsed="false">
      <c r="A2807" s="57" t="e">
        <f aca="false">INDEX(BucketTable,MATCH(B2807,SumMonths,0),1)</f>
        <v>#N/A</v>
      </c>
      <c r="K2807" s="57" t="e">
        <f aca="false">INDEX(lava,MATCH(B2807,SumMonths,0),2)</f>
        <v>#N/A</v>
      </c>
    </row>
    <row r="2808" customFormat="false" ht="12.75" hidden="false" customHeight="false" outlineLevel="0" collapsed="false">
      <c r="A2808" s="57" t="e">
        <f aca="false">INDEX(BucketTable,MATCH(B2808,SumMonths,0),1)</f>
        <v>#N/A</v>
      </c>
      <c r="K2808" s="57" t="e">
        <f aca="false">INDEX(lava,MATCH(B2808,SumMonths,0),2)</f>
        <v>#N/A</v>
      </c>
    </row>
    <row r="2809" customFormat="false" ht="12.75" hidden="false" customHeight="false" outlineLevel="0" collapsed="false">
      <c r="A2809" s="57" t="e">
        <f aca="false">INDEX(BucketTable,MATCH(B2809,SumMonths,0),1)</f>
        <v>#N/A</v>
      </c>
      <c r="K2809" s="57" t="e">
        <f aca="false">INDEX(lava,MATCH(B2809,SumMonths,0),2)</f>
        <v>#N/A</v>
      </c>
    </row>
    <row r="2810" customFormat="false" ht="12.75" hidden="false" customHeight="false" outlineLevel="0" collapsed="false">
      <c r="A2810" s="57" t="e">
        <f aca="false">INDEX(BucketTable,MATCH(B2810,SumMonths,0),1)</f>
        <v>#N/A</v>
      </c>
      <c r="K2810" s="57" t="e">
        <f aca="false">INDEX(lava,MATCH(B2810,SumMonths,0),2)</f>
        <v>#N/A</v>
      </c>
    </row>
    <row r="2811" customFormat="false" ht="12.75" hidden="false" customHeight="false" outlineLevel="0" collapsed="false">
      <c r="A2811" s="57" t="e">
        <f aca="false">INDEX(BucketTable,MATCH(B2811,SumMonths,0),1)</f>
        <v>#N/A</v>
      </c>
      <c r="K2811" s="57" t="e">
        <f aca="false">INDEX(lava,MATCH(B2811,SumMonths,0),2)</f>
        <v>#N/A</v>
      </c>
    </row>
    <row r="2812" customFormat="false" ht="12.75" hidden="false" customHeight="false" outlineLevel="0" collapsed="false">
      <c r="A2812" s="57" t="e">
        <f aca="false">INDEX(BucketTable,MATCH(B2812,SumMonths,0),1)</f>
        <v>#N/A</v>
      </c>
      <c r="K2812" s="57" t="e">
        <f aca="false">INDEX(lava,MATCH(B2812,SumMonths,0),2)</f>
        <v>#N/A</v>
      </c>
    </row>
    <row r="2813" customFormat="false" ht="12.75" hidden="false" customHeight="false" outlineLevel="0" collapsed="false">
      <c r="A2813" s="57" t="e">
        <f aca="false">INDEX(BucketTable,MATCH(B2813,SumMonths,0),1)</f>
        <v>#N/A</v>
      </c>
      <c r="K2813" s="57" t="e">
        <f aca="false">INDEX(lava,MATCH(B2813,SumMonths,0),2)</f>
        <v>#N/A</v>
      </c>
    </row>
    <row r="2814" customFormat="false" ht="12.75" hidden="false" customHeight="false" outlineLevel="0" collapsed="false">
      <c r="A2814" s="57" t="e">
        <f aca="false">INDEX(BucketTable,MATCH(B2814,SumMonths,0),1)</f>
        <v>#N/A</v>
      </c>
      <c r="K2814" s="57" t="e">
        <f aca="false">INDEX(lava,MATCH(B2814,SumMonths,0),2)</f>
        <v>#N/A</v>
      </c>
    </row>
    <row r="2815" customFormat="false" ht="12.75" hidden="false" customHeight="false" outlineLevel="0" collapsed="false">
      <c r="A2815" s="57" t="e">
        <f aca="false">INDEX(BucketTable,MATCH(B2815,SumMonths,0),1)</f>
        <v>#N/A</v>
      </c>
      <c r="K2815" s="57" t="e">
        <f aca="false">INDEX(lava,MATCH(B2815,SumMonths,0),2)</f>
        <v>#N/A</v>
      </c>
    </row>
    <row r="2816" customFormat="false" ht="12.75" hidden="false" customHeight="false" outlineLevel="0" collapsed="false">
      <c r="A2816" s="57" t="e">
        <f aca="false">INDEX(BucketTable,MATCH(B2816,SumMonths,0),1)</f>
        <v>#N/A</v>
      </c>
      <c r="K2816" s="57" t="e">
        <f aca="false">INDEX(lava,MATCH(B2816,SumMonths,0),2)</f>
        <v>#N/A</v>
      </c>
    </row>
    <row r="2817" customFormat="false" ht="12.75" hidden="false" customHeight="false" outlineLevel="0" collapsed="false">
      <c r="A2817" s="57" t="e">
        <f aca="false">INDEX(BucketTable,MATCH(B2817,SumMonths,0),1)</f>
        <v>#N/A</v>
      </c>
      <c r="K2817" s="57" t="e">
        <f aca="false">INDEX(lava,MATCH(B2817,SumMonths,0),2)</f>
        <v>#N/A</v>
      </c>
    </row>
    <row r="2818" customFormat="false" ht="12.75" hidden="false" customHeight="false" outlineLevel="0" collapsed="false">
      <c r="A2818" s="57" t="e">
        <f aca="false">INDEX(BucketTable,MATCH(B2818,SumMonths,0),1)</f>
        <v>#N/A</v>
      </c>
      <c r="K2818" s="57" t="e">
        <f aca="false">INDEX(lava,MATCH(B2818,SumMonths,0),2)</f>
        <v>#N/A</v>
      </c>
    </row>
    <row r="2819" customFormat="false" ht="12.75" hidden="false" customHeight="false" outlineLevel="0" collapsed="false">
      <c r="A2819" s="57" t="e">
        <f aca="false">INDEX(BucketTable,MATCH(B2819,SumMonths,0),1)</f>
        <v>#N/A</v>
      </c>
      <c r="K2819" s="57" t="e">
        <f aca="false">INDEX(lava,MATCH(B2819,SumMonths,0),2)</f>
        <v>#N/A</v>
      </c>
    </row>
    <row r="2820" customFormat="false" ht="12.75" hidden="false" customHeight="false" outlineLevel="0" collapsed="false">
      <c r="A2820" s="57" t="e">
        <f aca="false">INDEX(BucketTable,MATCH(B2820,SumMonths,0),1)</f>
        <v>#N/A</v>
      </c>
      <c r="K2820" s="57" t="e">
        <f aca="false">INDEX(lava,MATCH(B2820,SumMonths,0),2)</f>
        <v>#N/A</v>
      </c>
    </row>
    <row r="2821" customFormat="false" ht="12.75" hidden="false" customHeight="false" outlineLevel="0" collapsed="false">
      <c r="A2821" s="57" t="e">
        <f aca="false">INDEX(BucketTable,MATCH(B2821,SumMonths,0),1)</f>
        <v>#N/A</v>
      </c>
      <c r="K2821" s="57" t="e">
        <f aca="false">INDEX(lava,MATCH(B2821,SumMonths,0),2)</f>
        <v>#N/A</v>
      </c>
    </row>
    <row r="2822" customFormat="false" ht="12.75" hidden="false" customHeight="false" outlineLevel="0" collapsed="false">
      <c r="A2822" s="57" t="e">
        <f aca="false">INDEX(BucketTable,MATCH(B2822,SumMonths,0),1)</f>
        <v>#N/A</v>
      </c>
      <c r="K2822" s="57" t="e">
        <f aca="false">INDEX(lava,MATCH(B2822,SumMonths,0),2)</f>
        <v>#N/A</v>
      </c>
    </row>
    <row r="2823" customFormat="false" ht="12.75" hidden="false" customHeight="false" outlineLevel="0" collapsed="false">
      <c r="A2823" s="57" t="e">
        <f aca="false">INDEX(BucketTable,MATCH(B2823,SumMonths,0),1)</f>
        <v>#N/A</v>
      </c>
      <c r="K2823" s="57" t="e">
        <f aca="false">INDEX(lava,MATCH(B2823,SumMonths,0),2)</f>
        <v>#N/A</v>
      </c>
    </row>
    <row r="2824" customFormat="false" ht="12.75" hidden="false" customHeight="false" outlineLevel="0" collapsed="false">
      <c r="A2824" s="57" t="e">
        <f aca="false">INDEX(BucketTable,MATCH(B2824,SumMonths,0),1)</f>
        <v>#N/A</v>
      </c>
      <c r="K2824" s="57" t="e">
        <f aca="false">INDEX(lava,MATCH(B2824,SumMonths,0),2)</f>
        <v>#N/A</v>
      </c>
    </row>
    <row r="2825" customFormat="false" ht="12.75" hidden="false" customHeight="false" outlineLevel="0" collapsed="false">
      <c r="A2825" s="57" t="e">
        <f aca="false">INDEX(BucketTable,MATCH(B2825,SumMonths,0),1)</f>
        <v>#N/A</v>
      </c>
      <c r="K2825" s="57" t="e">
        <f aca="false">INDEX(lava,MATCH(B2825,SumMonths,0),2)</f>
        <v>#N/A</v>
      </c>
    </row>
    <row r="2826" customFormat="false" ht="12.75" hidden="false" customHeight="false" outlineLevel="0" collapsed="false">
      <c r="A2826" s="57" t="e">
        <f aca="false">INDEX(BucketTable,MATCH(B2826,SumMonths,0),1)</f>
        <v>#N/A</v>
      </c>
      <c r="K2826" s="57" t="e">
        <f aca="false">INDEX(lava,MATCH(B2826,SumMonths,0),2)</f>
        <v>#N/A</v>
      </c>
    </row>
    <row r="2827" customFormat="false" ht="12.75" hidden="false" customHeight="false" outlineLevel="0" collapsed="false">
      <c r="A2827" s="57" t="e">
        <f aca="false">INDEX(BucketTable,MATCH(B2827,SumMonths,0),1)</f>
        <v>#N/A</v>
      </c>
      <c r="K2827" s="57" t="e">
        <f aca="false">INDEX(lava,MATCH(B2827,SumMonths,0),2)</f>
        <v>#N/A</v>
      </c>
    </row>
    <row r="2828" customFormat="false" ht="12.75" hidden="false" customHeight="false" outlineLevel="0" collapsed="false">
      <c r="A2828" s="57" t="e">
        <f aca="false">INDEX(BucketTable,MATCH(B2828,SumMonths,0),1)</f>
        <v>#N/A</v>
      </c>
      <c r="K2828" s="57" t="e">
        <f aca="false">INDEX(lava,MATCH(B2828,SumMonths,0),2)</f>
        <v>#N/A</v>
      </c>
    </row>
    <row r="2829" customFormat="false" ht="12.75" hidden="false" customHeight="false" outlineLevel="0" collapsed="false">
      <c r="A2829" s="57" t="e">
        <f aca="false">INDEX(BucketTable,MATCH(B2829,SumMonths,0),1)</f>
        <v>#N/A</v>
      </c>
      <c r="K2829" s="57" t="e">
        <f aca="false">INDEX(lava,MATCH(B2829,SumMonths,0),2)</f>
        <v>#N/A</v>
      </c>
    </row>
    <row r="2830" customFormat="false" ht="12.75" hidden="false" customHeight="false" outlineLevel="0" collapsed="false">
      <c r="A2830" s="57" t="e">
        <f aca="false">INDEX(BucketTable,MATCH(B2830,SumMonths,0),1)</f>
        <v>#N/A</v>
      </c>
      <c r="K2830" s="57" t="e">
        <f aca="false">INDEX(lava,MATCH(B2830,SumMonths,0),2)</f>
        <v>#N/A</v>
      </c>
    </row>
    <row r="2831" customFormat="false" ht="12.75" hidden="false" customHeight="false" outlineLevel="0" collapsed="false">
      <c r="A2831" s="57" t="e">
        <f aca="false">INDEX(BucketTable,MATCH(B2831,SumMonths,0),1)</f>
        <v>#N/A</v>
      </c>
      <c r="K2831" s="57" t="e">
        <f aca="false">INDEX(lava,MATCH(B2831,SumMonths,0),2)</f>
        <v>#N/A</v>
      </c>
    </row>
    <row r="2832" customFormat="false" ht="12.75" hidden="false" customHeight="false" outlineLevel="0" collapsed="false">
      <c r="A2832" s="57" t="e">
        <f aca="false">INDEX(BucketTable,MATCH(B2832,SumMonths,0),1)</f>
        <v>#N/A</v>
      </c>
      <c r="K2832" s="57" t="e">
        <f aca="false">INDEX(lava,MATCH(B2832,SumMonths,0),2)</f>
        <v>#N/A</v>
      </c>
    </row>
    <row r="2833" customFormat="false" ht="12.75" hidden="false" customHeight="false" outlineLevel="0" collapsed="false">
      <c r="A2833" s="57" t="e">
        <f aca="false">INDEX(BucketTable,MATCH(B2833,SumMonths,0),1)</f>
        <v>#N/A</v>
      </c>
      <c r="K2833" s="57" t="e">
        <f aca="false">INDEX(lava,MATCH(B2833,SumMonths,0),2)</f>
        <v>#N/A</v>
      </c>
    </row>
    <row r="2834" customFormat="false" ht="12.75" hidden="false" customHeight="false" outlineLevel="0" collapsed="false">
      <c r="A2834" s="57" t="e">
        <f aca="false">INDEX(BucketTable,MATCH(B2834,SumMonths,0),1)</f>
        <v>#N/A</v>
      </c>
      <c r="K2834" s="57" t="e">
        <f aca="false">INDEX(lava,MATCH(B2834,SumMonths,0),2)</f>
        <v>#N/A</v>
      </c>
    </row>
    <row r="2835" customFormat="false" ht="12.75" hidden="false" customHeight="false" outlineLevel="0" collapsed="false">
      <c r="A2835" s="57" t="e">
        <f aca="false">INDEX(BucketTable,MATCH(B2835,SumMonths,0),1)</f>
        <v>#N/A</v>
      </c>
      <c r="K2835" s="57" t="e">
        <f aca="false">INDEX(lava,MATCH(B2835,SumMonths,0),2)</f>
        <v>#N/A</v>
      </c>
    </row>
    <row r="2836" customFormat="false" ht="12.75" hidden="false" customHeight="false" outlineLevel="0" collapsed="false">
      <c r="A2836" s="57" t="e">
        <f aca="false">INDEX(BucketTable,MATCH(B2836,SumMonths,0),1)</f>
        <v>#N/A</v>
      </c>
      <c r="K2836" s="57" t="e">
        <f aca="false">INDEX(lava,MATCH(B2836,SumMonths,0),2)</f>
        <v>#N/A</v>
      </c>
    </row>
    <row r="2837" customFormat="false" ht="12.75" hidden="false" customHeight="false" outlineLevel="0" collapsed="false">
      <c r="A2837" s="57" t="e">
        <f aca="false">INDEX(BucketTable,MATCH(B2837,SumMonths,0),1)</f>
        <v>#N/A</v>
      </c>
      <c r="K2837" s="57" t="e">
        <f aca="false">INDEX(lava,MATCH(B2837,SumMonths,0),2)</f>
        <v>#N/A</v>
      </c>
    </row>
    <row r="2838" customFormat="false" ht="12.75" hidden="false" customHeight="false" outlineLevel="0" collapsed="false">
      <c r="A2838" s="57" t="e">
        <f aca="false">INDEX(BucketTable,MATCH(B2838,SumMonths,0),1)</f>
        <v>#N/A</v>
      </c>
      <c r="K2838" s="57" t="e">
        <f aca="false">INDEX(lava,MATCH(B2838,SumMonths,0),2)</f>
        <v>#N/A</v>
      </c>
    </row>
    <row r="2839" customFormat="false" ht="12.75" hidden="false" customHeight="false" outlineLevel="0" collapsed="false">
      <c r="A2839" s="57" t="e">
        <f aca="false">INDEX(BucketTable,MATCH(B2839,SumMonths,0),1)</f>
        <v>#N/A</v>
      </c>
      <c r="K2839" s="57" t="e">
        <f aca="false">INDEX(lava,MATCH(B2839,SumMonths,0),2)</f>
        <v>#N/A</v>
      </c>
    </row>
    <row r="2840" customFormat="false" ht="12.75" hidden="false" customHeight="false" outlineLevel="0" collapsed="false">
      <c r="A2840" s="57" t="e">
        <f aca="false">INDEX(BucketTable,MATCH(B2840,SumMonths,0),1)</f>
        <v>#N/A</v>
      </c>
      <c r="K2840" s="57" t="e">
        <f aca="false">INDEX(lava,MATCH(B2840,SumMonths,0),2)</f>
        <v>#N/A</v>
      </c>
    </row>
    <row r="2841" customFormat="false" ht="12.75" hidden="false" customHeight="false" outlineLevel="0" collapsed="false">
      <c r="A2841" s="57" t="e">
        <f aca="false">INDEX(BucketTable,MATCH(B2841,SumMonths,0),1)</f>
        <v>#N/A</v>
      </c>
      <c r="K2841" s="57" t="e">
        <f aca="false">INDEX(lava,MATCH(B2841,SumMonths,0),2)</f>
        <v>#N/A</v>
      </c>
    </row>
    <row r="2842" customFormat="false" ht="12.75" hidden="false" customHeight="false" outlineLevel="0" collapsed="false">
      <c r="A2842" s="57" t="e">
        <f aca="false">INDEX(BucketTable,MATCH(B2842,SumMonths,0),1)</f>
        <v>#N/A</v>
      </c>
      <c r="K2842" s="57" t="e">
        <f aca="false">INDEX(lava,MATCH(B2842,SumMonths,0),2)</f>
        <v>#N/A</v>
      </c>
    </row>
    <row r="2843" customFormat="false" ht="12.75" hidden="false" customHeight="false" outlineLevel="0" collapsed="false">
      <c r="A2843" s="57" t="e">
        <f aca="false">INDEX(BucketTable,MATCH(B2843,SumMonths,0),1)</f>
        <v>#N/A</v>
      </c>
      <c r="K2843" s="57" t="e">
        <f aca="false">INDEX(lava,MATCH(B2843,SumMonths,0),2)</f>
        <v>#N/A</v>
      </c>
    </row>
    <row r="2844" customFormat="false" ht="12.75" hidden="false" customHeight="false" outlineLevel="0" collapsed="false">
      <c r="A2844" s="57" t="e">
        <f aca="false">INDEX(BucketTable,MATCH(B2844,SumMonths,0),1)</f>
        <v>#N/A</v>
      </c>
      <c r="K2844" s="57" t="e">
        <f aca="false">INDEX(lava,MATCH(B2844,SumMonths,0),2)</f>
        <v>#N/A</v>
      </c>
    </row>
    <row r="2845" customFormat="false" ht="12.75" hidden="false" customHeight="false" outlineLevel="0" collapsed="false">
      <c r="A2845" s="57" t="e">
        <f aca="false">INDEX(BucketTable,MATCH(B2845,SumMonths,0),1)</f>
        <v>#N/A</v>
      </c>
      <c r="K2845" s="57" t="e">
        <f aca="false">INDEX(lava,MATCH(B2845,SumMonths,0),2)</f>
        <v>#N/A</v>
      </c>
    </row>
    <row r="2846" customFormat="false" ht="12.75" hidden="false" customHeight="false" outlineLevel="0" collapsed="false">
      <c r="A2846" s="57" t="e">
        <f aca="false">INDEX(BucketTable,MATCH(B2846,SumMonths,0),1)</f>
        <v>#N/A</v>
      </c>
      <c r="K2846" s="57" t="e">
        <f aca="false">INDEX(lava,MATCH(B2846,SumMonths,0),2)</f>
        <v>#N/A</v>
      </c>
    </row>
    <row r="2847" customFormat="false" ht="12.75" hidden="false" customHeight="false" outlineLevel="0" collapsed="false">
      <c r="A2847" s="57" t="e">
        <f aca="false">INDEX(BucketTable,MATCH(B2847,SumMonths,0),1)</f>
        <v>#N/A</v>
      </c>
      <c r="K2847" s="57" t="e">
        <f aca="false">INDEX(lava,MATCH(B2847,SumMonths,0),2)</f>
        <v>#N/A</v>
      </c>
    </row>
    <row r="2848" customFormat="false" ht="12.75" hidden="false" customHeight="false" outlineLevel="0" collapsed="false">
      <c r="A2848" s="57" t="e">
        <f aca="false">INDEX(BucketTable,MATCH(B2848,SumMonths,0),1)</f>
        <v>#N/A</v>
      </c>
      <c r="K2848" s="57" t="e">
        <f aca="false">INDEX(lava,MATCH(B2848,SumMonths,0),2)</f>
        <v>#N/A</v>
      </c>
    </row>
    <row r="2849" customFormat="false" ht="12.75" hidden="false" customHeight="false" outlineLevel="0" collapsed="false">
      <c r="A2849" s="57" t="e">
        <f aca="false">INDEX(BucketTable,MATCH(B2849,SumMonths,0),1)</f>
        <v>#N/A</v>
      </c>
      <c r="K2849" s="57" t="e">
        <f aca="false">INDEX(lava,MATCH(B2849,SumMonths,0),2)</f>
        <v>#N/A</v>
      </c>
    </row>
    <row r="2850" customFormat="false" ht="12.75" hidden="false" customHeight="false" outlineLevel="0" collapsed="false">
      <c r="A2850" s="57" t="e">
        <f aca="false">INDEX(BucketTable,MATCH(B2850,SumMonths,0),1)</f>
        <v>#N/A</v>
      </c>
      <c r="K2850" s="57" t="e">
        <f aca="false">INDEX(lava,MATCH(B2850,SumMonths,0),2)</f>
        <v>#N/A</v>
      </c>
    </row>
    <row r="2851" customFormat="false" ht="12.75" hidden="false" customHeight="false" outlineLevel="0" collapsed="false">
      <c r="A2851" s="57" t="e">
        <f aca="false">INDEX(BucketTable,MATCH(B2851,SumMonths,0),1)</f>
        <v>#N/A</v>
      </c>
      <c r="K2851" s="57" t="e">
        <f aca="false">INDEX(lava,MATCH(B2851,SumMonths,0),2)</f>
        <v>#N/A</v>
      </c>
    </row>
    <row r="2852" customFormat="false" ht="12.75" hidden="false" customHeight="false" outlineLevel="0" collapsed="false">
      <c r="A2852" s="57" t="e">
        <f aca="false">INDEX(BucketTable,MATCH(B2852,SumMonths,0),1)</f>
        <v>#N/A</v>
      </c>
      <c r="K2852" s="57" t="e">
        <f aca="false">INDEX(lava,MATCH(B2852,SumMonths,0),2)</f>
        <v>#N/A</v>
      </c>
    </row>
    <row r="2853" customFormat="false" ht="12.75" hidden="false" customHeight="false" outlineLevel="0" collapsed="false">
      <c r="A2853" s="57" t="e">
        <f aca="false">INDEX(BucketTable,MATCH(B2853,SumMonths,0),1)</f>
        <v>#N/A</v>
      </c>
      <c r="K2853" s="57" t="e">
        <f aca="false">INDEX(lava,MATCH(B2853,SumMonths,0),2)</f>
        <v>#N/A</v>
      </c>
    </row>
    <row r="2854" customFormat="false" ht="12.75" hidden="false" customHeight="false" outlineLevel="0" collapsed="false">
      <c r="A2854" s="57" t="e">
        <f aca="false">INDEX(BucketTable,MATCH(B2854,SumMonths,0),1)</f>
        <v>#N/A</v>
      </c>
      <c r="K2854" s="57" t="e">
        <f aca="false">INDEX(lava,MATCH(B2854,SumMonths,0),2)</f>
        <v>#N/A</v>
      </c>
    </row>
    <row r="2855" customFormat="false" ht="12.75" hidden="false" customHeight="false" outlineLevel="0" collapsed="false">
      <c r="A2855" s="57" t="e">
        <f aca="false">INDEX(BucketTable,MATCH(B2855,SumMonths,0),1)</f>
        <v>#N/A</v>
      </c>
      <c r="K2855" s="57" t="e">
        <f aca="false">INDEX(lava,MATCH(B2855,SumMonths,0),2)</f>
        <v>#N/A</v>
      </c>
    </row>
    <row r="2856" customFormat="false" ht="12.75" hidden="false" customHeight="false" outlineLevel="0" collapsed="false">
      <c r="A2856" s="57" t="e">
        <f aca="false">INDEX(BucketTable,MATCH(B2856,SumMonths,0),1)</f>
        <v>#N/A</v>
      </c>
      <c r="K2856" s="57" t="e">
        <f aca="false">INDEX(lava,MATCH(B2856,SumMonths,0),2)</f>
        <v>#N/A</v>
      </c>
    </row>
    <row r="2857" customFormat="false" ht="12.75" hidden="false" customHeight="false" outlineLevel="0" collapsed="false">
      <c r="A2857" s="57" t="e">
        <f aca="false">INDEX(BucketTable,MATCH(B2857,SumMonths,0),1)</f>
        <v>#N/A</v>
      </c>
      <c r="K2857" s="57" t="e">
        <f aca="false">INDEX(lava,MATCH(B2857,SumMonths,0),2)</f>
        <v>#N/A</v>
      </c>
    </row>
    <row r="2858" customFormat="false" ht="12.75" hidden="false" customHeight="false" outlineLevel="0" collapsed="false">
      <c r="A2858" s="57" t="e">
        <f aca="false">INDEX(BucketTable,MATCH(B2858,SumMonths,0),1)</f>
        <v>#N/A</v>
      </c>
      <c r="K2858" s="57" t="e">
        <f aca="false">INDEX(lava,MATCH(B2858,SumMonths,0),2)</f>
        <v>#N/A</v>
      </c>
    </row>
    <row r="2859" customFormat="false" ht="12.75" hidden="false" customHeight="false" outlineLevel="0" collapsed="false">
      <c r="A2859" s="57" t="e">
        <f aca="false">INDEX(BucketTable,MATCH(B2859,SumMonths,0),1)</f>
        <v>#N/A</v>
      </c>
      <c r="K2859" s="57" t="e">
        <f aca="false">INDEX(lava,MATCH(B2859,SumMonths,0),2)</f>
        <v>#N/A</v>
      </c>
    </row>
    <row r="2860" customFormat="false" ht="12.75" hidden="false" customHeight="false" outlineLevel="0" collapsed="false">
      <c r="A2860" s="57" t="e">
        <f aca="false">INDEX(BucketTable,MATCH(B2860,SumMonths,0),1)</f>
        <v>#N/A</v>
      </c>
      <c r="K2860" s="57" t="e">
        <f aca="false">INDEX(lava,MATCH(B2860,SumMonths,0),2)</f>
        <v>#N/A</v>
      </c>
    </row>
    <row r="2861" customFormat="false" ht="12.75" hidden="false" customHeight="false" outlineLevel="0" collapsed="false">
      <c r="A2861" s="57" t="e">
        <f aca="false">INDEX(BucketTable,MATCH(B2861,SumMonths,0),1)</f>
        <v>#N/A</v>
      </c>
      <c r="K2861" s="57" t="e">
        <f aca="false">INDEX(lava,MATCH(B2861,SumMonths,0),2)</f>
        <v>#N/A</v>
      </c>
    </row>
    <row r="2862" customFormat="false" ht="12.75" hidden="false" customHeight="false" outlineLevel="0" collapsed="false">
      <c r="A2862" s="57" t="e">
        <f aca="false">INDEX(BucketTable,MATCH(B2862,SumMonths,0),1)</f>
        <v>#N/A</v>
      </c>
      <c r="K2862" s="57" t="e">
        <f aca="false">INDEX(lava,MATCH(B2862,SumMonths,0),2)</f>
        <v>#N/A</v>
      </c>
    </row>
    <row r="2863" customFormat="false" ht="12.75" hidden="false" customHeight="false" outlineLevel="0" collapsed="false">
      <c r="A2863" s="57" t="e">
        <f aca="false">INDEX(BucketTable,MATCH(B2863,SumMonths,0),1)</f>
        <v>#N/A</v>
      </c>
      <c r="K2863" s="57" t="e">
        <f aca="false">INDEX(lava,MATCH(B2863,SumMonths,0),2)</f>
        <v>#N/A</v>
      </c>
    </row>
    <row r="2864" customFormat="false" ht="12.75" hidden="false" customHeight="false" outlineLevel="0" collapsed="false">
      <c r="A2864" s="57" t="e">
        <f aca="false">INDEX(BucketTable,MATCH(B2864,SumMonths,0),1)</f>
        <v>#N/A</v>
      </c>
      <c r="K2864" s="57" t="e">
        <f aca="false">INDEX(lava,MATCH(B2864,SumMonths,0),2)</f>
        <v>#N/A</v>
      </c>
    </row>
    <row r="2865" customFormat="false" ht="12.75" hidden="false" customHeight="false" outlineLevel="0" collapsed="false">
      <c r="A2865" s="57" t="e">
        <f aca="false">INDEX(BucketTable,MATCH(B2865,SumMonths,0),1)</f>
        <v>#N/A</v>
      </c>
      <c r="K2865" s="57" t="e">
        <f aca="false">INDEX(lava,MATCH(B2865,SumMonths,0),2)</f>
        <v>#N/A</v>
      </c>
    </row>
    <row r="2866" customFormat="false" ht="12.75" hidden="false" customHeight="false" outlineLevel="0" collapsed="false">
      <c r="A2866" s="57" t="e">
        <f aca="false">INDEX(BucketTable,MATCH(B2866,SumMonths,0),1)</f>
        <v>#N/A</v>
      </c>
      <c r="K2866" s="57" t="e">
        <f aca="false">INDEX(lava,MATCH(B2866,SumMonths,0),2)</f>
        <v>#N/A</v>
      </c>
    </row>
    <row r="2867" customFormat="false" ht="12.75" hidden="false" customHeight="false" outlineLevel="0" collapsed="false">
      <c r="A2867" s="57" t="e">
        <f aca="false">INDEX(BucketTable,MATCH(B2867,SumMonths,0),1)</f>
        <v>#N/A</v>
      </c>
      <c r="K2867" s="57" t="e">
        <f aca="false">INDEX(lava,MATCH(B2867,SumMonths,0),2)</f>
        <v>#N/A</v>
      </c>
    </row>
    <row r="2868" customFormat="false" ht="12.75" hidden="false" customHeight="false" outlineLevel="0" collapsed="false">
      <c r="A2868" s="57" t="e">
        <f aca="false">INDEX(BucketTable,MATCH(B2868,SumMonths,0),1)</f>
        <v>#N/A</v>
      </c>
      <c r="K2868" s="57" t="e">
        <f aca="false">INDEX(lava,MATCH(B2868,SumMonths,0),2)</f>
        <v>#N/A</v>
      </c>
    </row>
    <row r="2869" customFormat="false" ht="12.75" hidden="false" customHeight="false" outlineLevel="0" collapsed="false">
      <c r="A2869" s="57" t="e">
        <f aca="false">INDEX(BucketTable,MATCH(B2869,SumMonths,0),1)</f>
        <v>#N/A</v>
      </c>
      <c r="K2869" s="57" t="e">
        <f aca="false">INDEX(lava,MATCH(B2869,SumMonths,0),2)</f>
        <v>#N/A</v>
      </c>
    </row>
    <row r="2870" customFormat="false" ht="12.75" hidden="false" customHeight="false" outlineLevel="0" collapsed="false">
      <c r="A2870" s="57" t="e">
        <f aca="false">INDEX(BucketTable,MATCH(B2870,SumMonths,0),1)</f>
        <v>#N/A</v>
      </c>
      <c r="K2870" s="57" t="e">
        <f aca="false">INDEX(lava,MATCH(B2870,SumMonths,0),2)</f>
        <v>#N/A</v>
      </c>
    </row>
    <row r="2871" customFormat="false" ht="12.75" hidden="false" customHeight="false" outlineLevel="0" collapsed="false">
      <c r="A2871" s="57" t="e">
        <f aca="false">INDEX(BucketTable,MATCH(B2871,SumMonths,0),1)</f>
        <v>#N/A</v>
      </c>
      <c r="K2871" s="57" t="e">
        <f aca="false">INDEX(lava,MATCH(B2871,SumMonths,0),2)</f>
        <v>#N/A</v>
      </c>
    </row>
    <row r="2872" customFormat="false" ht="12.75" hidden="false" customHeight="false" outlineLevel="0" collapsed="false">
      <c r="A2872" s="57" t="e">
        <f aca="false">INDEX(BucketTable,MATCH(B2872,SumMonths,0),1)</f>
        <v>#N/A</v>
      </c>
      <c r="K2872" s="57" t="e">
        <f aca="false">INDEX(lava,MATCH(B2872,SumMonths,0),2)</f>
        <v>#N/A</v>
      </c>
    </row>
    <row r="2873" customFormat="false" ht="12.75" hidden="false" customHeight="false" outlineLevel="0" collapsed="false">
      <c r="A2873" s="57" t="e">
        <f aca="false">INDEX(BucketTable,MATCH(B2873,SumMonths,0),1)</f>
        <v>#N/A</v>
      </c>
      <c r="K2873" s="57" t="e">
        <f aca="false">INDEX(lava,MATCH(B2873,SumMonths,0),2)</f>
        <v>#N/A</v>
      </c>
    </row>
    <row r="2874" customFormat="false" ht="12.75" hidden="false" customHeight="false" outlineLevel="0" collapsed="false">
      <c r="A2874" s="57" t="e">
        <f aca="false">INDEX(BucketTable,MATCH(B2874,SumMonths,0),1)</f>
        <v>#N/A</v>
      </c>
      <c r="K2874" s="57" t="e">
        <f aca="false">INDEX(lava,MATCH(B2874,SumMonths,0),2)</f>
        <v>#N/A</v>
      </c>
    </row>
    <row r="2875" customFormat="false" ht="12.75" hidden="false" customHeight="false" outlineLevel="0" collapsed="false">
      <c r="A2875" s="57" t="e">
        <f aca="false">INDEX(BucketTable,MATCH(B2875,SumMonths,0),1)</f>
        <v>#N/A</v>
      </c>
      <c r="K2875" s="57" t="e">
        <f aca="false">INDEX(lava,MATCH(B2875,SumMonths,0),2)</f>
        <v>#N/A</v>
      </c>
    </row>
    <row r="2876" customFormat="false" ht="12.75" hidden="false" customHeight="false" outlineLevel="0" collapsed="false">
      <c r="A2876" s="57" t="e">
        <f aca="false">INDEX(BucketTable,MATCH(B2876,SumMonths,0),1)</f>
        <v>#N/A</v>
      </c>
      <c r="K2876" s="57" t="e">
        <f aca="false">INDEX(lava,MATCH(B2876,SumMonths,0),2)</f>
        <v>#N/A</v>
      </c>
    </row>
    <row r="2877" customFormat="false" ht="12.75" hidden="false" customHeight="false" outlineLevel="0" collapsed="false">
      <c r="A2877" s="57" t="e">
        <f aca="false">INDEX(BucketTable,MATCH(B2877,SumMonths,0),1)</f>
        <v>#N/A</v>
      </c>
      <c r="K2877" s="57" t="e">
        <f aca="false">INDEX(lava,MATCH(B2877,SumMonths,0),2)</f>
        <v>#N/A</v>
      </c>
    </row>
    <row r="2878" customFormat="false" ht="12.75" hidden="false" customHeight="false" outlineLevel="0" collapsed="false">
      <c r="A2878" s="57" t="e">
        <f aca="false">INDEX(BucketTable,MATCH(B2878,SumMonths,0),1)</f>
        <v>#N/A</v>
      </c>
      <c r="K2878" s="57" t="e">
        <f aca="false">INDEX(lava,MATCH(B2878,SumMonths,0),2)</f>
        <v>#N/A</v>
      </c>
    </row>
    <row r="2879" customFormat="false" ht="12.75" hidden="false" customHeight="false" outlineLevel="0" collapsed="false">
      <c r="A2879" s="57" t="e">
        <f aca="false">INDEX(BucketTable,MATCH(B2879,SumMonths,0),1)</f>
        <v>#N/A</v>
      </c>
      <c r="K2879" s="57" t="e">
        <f aca="false">INDEX(lava,MATCH(B2879,SumMonths,0),2)</f>
        <v>#N/A</v>
      </c>
    </row>
    <row r="2880" customFormat="false" ht="12.75" hidden="false" customHeight="false" outlineLevel="0" collapsed="false">
      <c r="A2880" s="57" t="e">
        <f aca="false">INDEX(BucketTable,MATCH(B2880,SumMonths,0),1)</f>
        <v>#N/A</v>
      </c>
      <c r="K2880" s="57" t="e">
        <f aca="false">INDEX(lava,MATCH(B2880,SumMonths,0),2)</f>
        <v>#N/A</v>
      </c>
    </row>
    <row r="2881" customFormat="false" ht="12.75" hidden="false" customHeight="false" outlineLevel="0" collapsed="false">
      <c r="A2881" s="57" t="e">
        <f aca="false">INDEX(BucketTable,MATCH(B2881,SumMonths,0),1)</f>
        <v>#N/A</v>
      </c>
      <c r="K2881" s="57" t="e">
        <f aca="false">INDEX(lava,MATCH(B2881,SumMonths,0),2)</f>
        <v>#N/A</v>
      </c>
    </row>
    <row r="2882" customFormat="false" ht="12.75" hidden="false" customHeight="false" outlineLevel="0" collapsed="false">
      <c r="A2882" s="57" t="e">
        <f aca="false">INDEX(BucketTable,MATCH(B2882,SumMonths,0),1)</f>
        <v>#N/A</v>
      </c>
      <c r="K2882" s="57" t="e">
        <f aca="false">INDEX(lava,MATCH(B2882,SumMonths,0),2)</f>
        <v>#N/A</v>
      </c>
    </row>
    <row r="2883" customFormat="false" ht="12.75" hidden="false" customHeight="false" outlineLevel="0" collapsed="false">
      <c r="A2883" s="57" t="e">
        <f aca="false">INDEX(BucketTable,MATCH(B2883,SumMonths,0),1)</f>
        <v>#N/A</v>
      </c>
      <c r="K2883" s="57" t="e">
        <f aca="false">INDEX(lava,MATCH(B2883,SumMonths,0),2)</f>
        <v>#N/A</v>
      </c>
    </row>
    <row r="2884" customFormat="false" ht="12.75" hidden="false" customHeight="false" outlineLevel="0" collapsed="false">
      <c r="A2884" s="57" t="e">
        <f aca="false">INDEX(BucketTable,MATCH(B2884,SumMonths,0),1)</f>
        <v>#N/A</v>
      </c>
      <c r="K2884" s="57" t="e">
        <f aca="false">INDEX(lava,MATCH(B2884,SumMonths,0),2)</f>
        <v>#N/A</v>
      </c>
    </row>
    <row r="2885" customFormat="false" ht="12.75" hidden="false" customHeight="false" outlineLevel="0" collapsed="false">
      <c r="A2885" s="57" t="e">
        <f aca="false">INDEX(BucketTable,MATCH(B2885,SumMonths,0),1)</f>
        <v>#N/A</v>
      </c>
      <c r="K2885" s="57" t="e">
        <f aca="false">INDEX(lava,MATCH(B2885,SumMonths,0),2)</f>
        <v>#N/A</v>
      </c>
    </row>
    <row r="2886" customFormat="false" ht="12.75" hidden="false" customHeight="false" outlineLevel="0" collapsed="false">
      <c r="A2886" s="57" t="e">
        <f aca="false">INDEX(BucketTable,MATCH(B2886,SumMonths,0),1)</f>
        <v>#N/A</v>
      </c>
      <c r="K2886" s="57" t="e">
        <f aca="false">INDEX(lava,MATCH(B2886,SumMonths,0),2)</f>
        <v>#N/A</v>
      </c>
    </row>
    <row r="2887" customFormat="false" ht="12.75" hidden="false" customHeight="false" outlineLevel="0" collapsed="false">
      <c r="A2887" s="57" t="e">
        <f aca="false">INDEX(BucketTable,MATCH(B2887,SumMonths,0),1)</f>
        <v>#N/A</v>
      </c>
      <c r="K2887" s="57" t="e">
        <f aca="false">INDEX(lava,MATCH(B2887,SumMonths,0),2)</f>
        <v>#N/A</v>
      </c>
    </row>
    <row r="2888" customFormat="false" ht="12.75" hidden="false" customHeight="false" outlineLevel="0" collapsed="false">
      <c r="A2888" s="57" t="e">
        <f aca="false">INDEX(BucketTable,MATCH(B2888,SumMonths,0),1)</f>
        <v>#N/A</v>
      </c>
      <c r="K2888" s="57" t="e">
        <f aca="false">INDEX(lava,MATCH(B2888,SumMonths,0),2)</f>
        <v>#N/A</v>
      </c>
    </row>
    <row r="2889" customFormat="false" ht="12.75" hidden="false" customHeight="false" outlineLevel="0" collapsed="false">
      <c r="A2889" s="57" t="e">
        <f aca="false">INDEX(BucketTable,MATCH(B2889,SumMonths,0),1)</f>
        <v>#N/A</v>
      </c>
      <c r="K2889" s="57" t="e">
        <f aca="false">INDEX(lava,MATCH(B2889,SumMonths,0),2)</f>
        <v>#N/A</v>
      </c>
    </row>
    <row r="2890" customFormat="false" ht="12.75" hidden="false" customHeight="false" outlineLevel="0" collapsed="false">
      <c r="A2890" s="57" t="e">
        <f aca="false">INDEX(BucketTable,MATCH(B2890,SumMonths,0),1)</f>
        <v>#N/A</v>
      </c>
      <c r="K2890" s="57" t="e">
        <f aca="false">INDEX(lava,MATCH(B2890,SumMonths,0),2)</f>
        <v>#N/A</v>
      </c>
    </row>
    <row r="2891" customFormat="false" ht="12.75" hidden="false" customHeight="false" outlineLevel="0" collapsed="false">
      <c r="A2891" s="57" t="e">
        <f aca="false">INDEX(BucketTable,MATCH(B2891,SumMonths,0),1)</f>
        <v>#N/A</v>
      </c>
      <c r="K2891" s="57" t="e">
        <f aca="false">INDEX(lava,MATCH(B2891,SumMonths,0),2)</f>
        <v>#N/A</v>
      </c>
    </row>
    <row r="2892" customFormat="false" ht="12.75" hidden="false" customHeight="false" outlineLevel="0" collapsed="false">
      <c r="A2892" s="57" t="e">
        <f aca="false">INDEX(BucketTable,MATCH(B2892,SumMonths,0),1)</f>
        <v>#N/A</v>
      </c>
      <c r="K2892" s="57" t="e">
        <f aca="false">INDEX(lava,MATCH(B2892,SumMonths,0),2)</f>
        <v>#N/A</v>
      </c>
    </row>
    <row r="2893" customFormat="false" ht="12.75" hidden="false" customHeight="false" outlineLevel="0" collapsed="false">
      <c r="A2893" s="57" t="e">
        <f aca="false">INDEX(BucketTable,MATCH(B2893,SumMonths,0),1)</f>
        <v>#N/A</v>
      </c>
      <c r="K2893" s="57" t="e">
        <f aca="false">INDEX(lava,MATCH(B2893,SumMonths,0),2)</f>
        <v>#N/A</v>
      </c>
    </row>
    <row r="2894" customFormat="false" ht="12.75" hidden="false" customHeight="false" outlineLevel="0" collapsed="false">
      <c r="A2894" s="57" t="e">
        <f aca="false">INDEX(BucketTable,MATCH(B2894,SumMonths,0),1)</f>
        <v>#N/A</v>
      </c>
      <c r="K2894" s="57" t="e">
        <f aca="false">INDEX(lava,MATCH(B2894,SumMonths,0),2)</f>
        <v>#N/A</v>
      </c>
    </row>
    <row r="2895" customFormat="false" ht="12.75" hidden="false" customHeight="false" outlineLevel="0" collapsed="false">
      <c r="A2895" s="57" t="e">
        <f aca="false">INDEX(BucketTable,MATCH(B2895,SumMonths,0),1)</f>
        <v>#N/A</v>
      </c>
      <c r="K2895" s="57" t="e">
        <f aca="false">INDEX(lava,MATCH(B2895,SumMonths,0),2)</f>
        <v>#N/A</v>
      </c>
    </row>
    <row r="2896" customFormat="false" ht="12.75" hidden="false" customHeight="false" outlineLevel="0" collapsed="false">
      <c r="A2896" s="57" t="e">
        <f aca="false">INDEX(BucketTable,MATCH(B2896,SumMonths,0),1)</f>
        <v>#N/A</v>
      </c>
      <c r="K2896" s="57" t="e">
        <f aca="false">INDEX(lava,MATCH(B2896,SumMonths,0),2)</f>
        <v>#N/A</v>
      </c>
    </row>
    <row r="2897" customFormat="false" ht="12.75" hidden="false" customHeight="false" outlineLevel="0" collapsed="false">
      <c r="A2897" s="57" t="e">
        <f aca="false">INDEX(BucketTable,MATCH(B2897,SumMonths,0),1)</f>
        <v>#N/A</v>
      </c>
      <c r="K2897" s="57" t="e">
        <f aca="false">INDEX(lava,MATCH(B2897,SumMonths,0),2)</f>
        <v>#N/A</v>
      </c>
    </row>
    <row r="2898" customFormat="false" ht="12.75" hidden="false" customHeight="false" outlineLevel="0" collapsed="false">
      <c r="A2898" s="57" t="e">
        <f aca="false">INDEX(BucketTable,MATCH(B2898,SumMonths,0),1)</f>
        <v>#N/A</v>
      </c>
      <c r="K2898" s="57" t="e">
        <f aca="false">INDEX(lava,MATCH(B2898,SumMonths,0),2)</f>
        <v>#N/A</v>
      </c>
    </row>
    <row r="2899" customFormat="false" ht="12.75" hidden="false" customHeight="false" outlineLevel="0" collapsed="false">
      <c r="A2899" s="57" t="e">
        <f aca="false">INDEX(BucketTable,MATCH(B2899,SumMonths,0),1)</f>
        <v>#N/A</v>
      </c>
      <c r="K2899" s="57" t="e">
        <f aca="false">INDEX(lava,MATCH(B2899,SumMonths,0),2)</f>
        <v>#N/A</v>
      </c>
    </row>
    <row r="2900" customFormat="false" ht="12.75" hidden="false" customHeight="false" outlineLevel="0" collapsed="false">
      <c r="A2900" s="57" t="e">
        <f aca="false">INDEX(BucketTable,MATCH(B2900,SumMonths,0),1)</f>
        <v>#N/A</v>
      </c>
      <c r="K2900" s="57" t="e">
        <f aca="false">INDEX(lava,MATCH(B2900,SumMonths,0),2)</f>
        <v>#N/A</v>
      </c>
    </row>
    <row r="2901" customFormat="false" ht="12.75" hidden="false" customHeight="false" outlineLevel="0" collapsed="false">
      <c r="A2901" s="57" t="e">
        <f aca="false">INDEX(BucketTable,MATCH(B2901,SumMonths,0),1)</f>
        <v>#N/A</v>
      </c>
      <c r="K2901" s="57" t="e">
        <f aca="false">INDEX(lava,MATCH(B2901,SumMonths,0),2)</f>
        <v>#N/A</v>
      </c>
    </row>
    <row r="2902" customFormat="false" ht="12.75" hidden="false" customHeight="false" outlineLevel="0" collapsed="false">
      <c r="A2902" s="57" t="e">
        <f aca="false">INDEX(BucketTable,MATCH(B2902,SumMonths,0),1)</f>
        <v>#N/A</v>
      </c>
      <c r="K2902" s="57" t="e">
        <f aca="false">INDEX(lava,MATCH(B2902,SumMonths,0),2)</f>
        <v>#N/A</v>
      </c>
    </row>
    <row r="2903" customFormat="false" ht="12.75" hidden="false" customHeight="false" outlineLevel="0" collapsed="false">
      <c r="A2903" s="57" t="e">
        <f aca="false">INDEX(BucketTable,MATCH(B2903,SumMonths,0),1)</f>
        <v>#N/A</v>
      </c>
      <c r="K2903" s="57" t="e">
        <f aca="false">INDEX(lava,MATCH(B2903,SumMonths,0),2)</f>
        <v>#N/A</v>
      </c>
    </row>
    <row r="2904" customFormat="false" ht="12.75" hidden="false" customHeight="false" outlineLevel="0" collapsed="false">
      <c r="A2904" s="57" t="e">
        <f aca="false">INDEX(BucketTable,MATCH(B2904,SumMonths,0),1)</f>
        <v>#N/A</v>
      </c>
      <c r="K2904" s="57" t="e">
        <f aca="false">INDEX(lava,MATCH(B2904,SumMonths,0),2)</f>
        <v>#N/A</v>
      </c>
    </row>
    <row r="2905" customFormat="false" ht="12.75" hidden="false" customHeight="false" outlineLevel="0" collapsed="false">
      <c r="A2905" s="57" t="e">
        <f aca="false">INDEX(BucketTable,MATCH(B2905,SumMonths,0),1)</f>
        <v>#N/A</v>
      </c>
      <c r="K2905" s="57" t="e">
        <f aca="false">INDEX(lava,MATCH(B2905,SumMonths,0),2)</f>
        <v>#N/A</v>
      </c>
    </row>
    <row r="2906" customFormat="false" ht="12.75" hidden="false" customHeight="false" outlineLevel="0" collapsed="false">
      <c r="A2906" s="57" t="e">
        <f aca="false">INDEX(BucketTable,MATCH(B2906,SumMonths,0),1)</f>
        <v>#N/A</v>
      </c>
      <c r="K2906" s="57" t="e">
        <f aca="false">INDEX(lava,MATCH(B2906,SumMonths,0),2)</f>
        <v>#N/A</v>
      </c>
    </row>
    <row r="2907" customFormat="false" ht="12.75" hidden="false" customHeight="false" outlineLevel="0" collapsed="false">
      <c r="A2907" s="57" t="e">
        <f aca="false">INDEX(BucketTable,MATCH(B2907,SumMonths,0),1)</f>
        <v>#N/A</v>
      </c>
      <c r="K2907" s="57" t="e">
        <f aca="false">INDEX(lava,MATCH(B2907,SumMonths,0),2)</f>
        <v>#N/A</v>
      </c>
    </row>
    <row r="2908" customFormat="false" ht="12.75" hidden="false" customHeight="false" outlineLevel="0" collapsed="false">
      <c r="A2908" s="57" t="e">
        <f aca="false">INDEX(BucketTable,MATCH(B2908,SumMonths,0),1)</f>
        <v>#N/A</v>
      </c>
      <c r="K2908" s="57" t="e">
        <f aca="false">INDEX(lava,MATCH(B2908,SumMonths,0),2)</f>
        <v>#N/A</v>
      </c>
    </row>
    <row r="2909" customFormat="false" ht="12.75" hidden="false" customHeight="false" outlineLevel="0" collapsed="false">
      <c r="A2909" s="57" t="e">
        <f aca="false">INDEX(BucketTable,MATCH(B2909,SumMonths,0),1)</f>
        <v>#N/A</v>
      </c>
      <c r="K2909" s="57" t="e">
        <f aca="false">INDEX(lava,MATCH(B2909,SumMonths,0),2)</f>
        <v>#N/A</v>
      </c>
    </row>
    <row r="2910" customFormat="false" ht="12.75" hidden="false" customHeight="false" outlineLevel="0" collapsed="false">
      <c r="A2910" s="57" t="e">
        <f aca="false">INDEX(BucketTable,MATCH(B2910,SumMonths,0),1)</f>
        <v>#N/A</v>
      </c>
      <c r="K2910" s="57" t="e">
        <f aca="false">INDEX(lava,MATCH(B2910,SumMonths,0),2)</f>
        <v>#N/A</v>
      </c>
    </row>
    <row r="2911" customFormat="false" ht="12.75" hidden="false" customHeight="false" outlineLevel="0" collapsed="false">
      <c r="A2911" s="57" t="e">
        <f aca="false">INDEX(BucketTable,MATCH(B2911,SumMonths,0),1)</f>
        <v>#N/A</v>
      </c>
      <c r="K2911" s="57" t="e">
        <f aca="false">INDEX(lava,MATCH(B2911,SumMonths,0),2)</f>
        <v>#N/A</v>
      </c>
    </row>
    <row r="2912" customFormat="false" ht="12.75" hidden="false" customHeight="false" outlineLevel="0" collapsed="false">
      <c r="A2912" s="57" t="e">
        <f aca="false">INDEX(BucketTable,MATCH(B2912,SumMonths,0),1)</f>
        <v>#N/A</v>
      </c>
      <c r="K2912" s="57" t="e">
        <f aca="false">INDEX(lava,MATCH(B2912,SumMonths,0),2)</f>
        <v>#N/A</v>
      </c>
    </row>
    <row r="2913" customFormat="false" ht="12.75" hidden="false" customHeight="false" outlineLevel="0" collapsed="false">
      <c r="A2913" s="57" t="e">
        <f aca="false">INDEX(BucketTable,MATCH(B2913,SumMonths,0),1)</f>
        <v>#N/A</v>
      </c>
      <c r="K2913" s="57" t="e">
        <f aca="false">INDEX(lava,MATCH(B2913,SumMonths,0),2)</f>
        <v>#N/A</v>
      </c>
    </row>
    <row r="2914" customFormat="false" ht="12.75" hidden="false" customHeight="false" outlineLevel="0" collapsed="false">
      <c r="A2914" s="57" t="e">
        <f aca="false">INDEX(BucketTable,MATCH(B2914,SumMonths,0),1)</f>
        <v>#N/A</v>
      </c>
      <c r="K2914" s="57" t="e">
        <f aca="false">INDEX(lava,MATCH(B2914,SumMonths,0),2)</f>
        <v>#N/A</v>
      </c>
    </row>
    <row r="2915" customFormat="false" ht="12.75" hidden="false" customHeight="false" outlineLevel="0" collapsed="false">
      <c r="A2915" s="57" t="e">
        <f aca="false">INDEX(BucketTable,MATCH(B2915,SumMonths,0),1)</f>
        <v>#N/A</v>
      </c>
      <c r="K2915" s="57" t="e">
        <f aca="false">INDEX(lava,MATCH(B2915,SumMonths,0),2)</f>
        <v>#N/A</v>
      </c>
    </row>
    <row r="2916" customFormat="false" ht="12.75" hidden="false" customHeight="false" outlineLevel="0" collapsed="false">
      <c r="A2916" s="57" t="e">
        <f aca="false">INDEX(BucketTable,MATCH(B2916,SumMonths,0),1)</f>
        <v>#N/A</v>
      </c>
      <c r="K2916" s="57" t="e">
        <f aca="false">INDEX(lava,MATCH(B2916,SumMonths,0),2)</f>
        <v>#N/A</v>
      </c>
    </row>
    <row r="2917" customFormat="false" ht="12.75" hidden="false" customHeight="false" outlineLevel="0" collapsed="false">
      <c r="A2917" s="57" t="e">
        <f aca="false">INDEX(BucketTable,MATCH(B2917,SumMonths,0),1)</f>
        <v>#N/A</v>
      </c>
      <c r="K2917" s="57" t="e">
        <f aca="false">INDEX(lava,MATCH(B2917,SumMonths,0),2)</f>
        <v>#N/A</v>
      </c>
    </row>
    <row r="2918" customFormat="false" ht="12.75" hidden="false" customHeight="false" outlineLevel="0" collapsed="false">
      <c r="A2918" s="57" t="e">
        <f aca="false">INDEX(BucketTable,MATCH(B2918,SumMonths,0),1)</f>
        <v>#N/A</v>
      </c>
      <c r="K2918" s="57" t="e">
        <f aca="false">INDEX(lava,MATCH(B2918,SumMonths,0),2)</f>
        <v>#N/A</v>
      </c>
    </row>
    <row r="2919" customFormat="false" ht="12.75" hidden="false" customHeight="false" outlineLevel="0" collapsed="false">
      <c r="A2919" s="57" t="e">
        <f aca="false">INDEX(BucketTable,MATCH(B2919,SumMonths,0),1)</f>
        <v>#N/A</v>
      </c>
      <c r="K2919" s="57" t="e">
        <f aca="false">INDEX(lava,MATCH(B2919,SumMonths,0),2)</f>
        <v>#N/A</v>
      </c>
    </row>
    <row r="2920" customFormat="false" ht="12.75" hidden="false" customHeight="false" outlineLevel="0" collapsed="false">
      <c r="A2920" s="57" t="e">
        <f aca="false">INDEX(BucketTable,MATCH(B2920,SumMonths,0),1)</f>
        <v>#N/A</v>
      </c>
      <c r="K2920" s="57" t="e">
        <f aca="false">INDEX(lava,MATCH(B2920,SumMonths,0),2)</f>
        <v>#N/A</v>
      </c>
    </row>
    <row r="2921" customFormat="false" ht="12.75" hidden="false" customHeight="false" outlineLevel="0" collapsed="false">
      <c r="A2921" s="57" t="e">
        <f aca="false">INDEX(BucketTable,MATCH(B2921,SumMonths,0),1)</f>
        <v>#N/A</v>
      </c>
      <c r="K2921" s="57" t="e">
        <f aca="false">INDEX(lava,MATCH(B2921,SumMonths,0),2)</f>
        <v>#N/A</v>
      </c>
    </row>
    <row r="2922" customFormat="false" ht="12.75" hidden="false" customHeight="false" outlineLevel="0" collapsed="false">
      <c r="A2922" s="57" t="e">
        <f aca="false">INDEX(BucketTable,MATCH(B2922,SumMonths,0),1)</f>
        <v>#N/A</v>
      </c>
      <c r="K2922" s="57" t="e">
        <f aca="false">INDEX(lava,MATCH(B2922,SumMonths,0),2)</f>
        <v>#N/A</v>
      </c>
    </row>
    <row r="2923" customFormat="false" ht="12.75" hidden="false" customHeight="false" outlineLevel="0" collapsed="false">
      <c r="A2923" s="57" t="e">
        <f aca="false">INDEX(BucketTable,MATCH(B2923,SumMonths,0),1)</f>
        <v>#N/A</v>
      </c>
      <c r="K2923" s="57" t="e">
        <f aca="false">INDEX(lava,MATCH(B2923,SumMonths,0),2)</f>
        <v>#N/A</v>
      </c>
    </row>
    <row r="2924" customFormat="false" ht="12.75" hidden="false" customHeight="false" outlineLevel="0" collapsed="false">
      <c r="A2924" s="57" t="e">
        <f aca="false">INDEX(BucketTable,MATCH(B2924,SumMonths,0),1)</f>
        <v>#N/A</v>
      </c>
      <c r="K2924" s="57" t="e">
        <f aca="false">INDEX(lava,MATCH(B2924,SumMonths,0),2)</f>
        <v>#N/A</v>
      </c>
    </row>
    <row r="2925" customFormat="false" ht="12.75" hidden="false" customHeight="false" outlineLevel="0" collapsed="false">
      <c r="A2925" s="57" t="e">
        <f aca="false">INDEX(BucketTable,MATCH(B2925,SumMonths,0),1)</f>
        <v>#N/A</v>
      </c>
      <c r="K2925" s="57" t="e">
        <f aca="false">INDEX(lava,MATCH(B2925,SumMonths,0),2)</f>
        <v>#N/A</v>
      </c>
    </row>
    <row r="2926" customFormat="false" ht="12.75" hidden="false" customHeight="false" outlineLevel="0" collapsed="false">
      <c r="A2926" s="57" t="e">
        <f aca="false">INDEX(BucketTable,MATCH(B2926,SumMonths,0),1)</f>
        <v>#N/A</v>
      </c>
      <c r="K2926" s="57" t="e">
        <f aca="false">INDEX(lava,MATCH(B2926,SumMonths,0),2)</f>
        <v>#N/A</v>
      </c>
    </row>
    <row r="2927" customFormat="false" ht="12.75" hidden="false" customHeight="false" outlineLevel="0" collapsed="false">
      <c r="A2927" s="57" t="e">
        <f aca="false">INDEX(BucketTable,MATCH(B2927,SumMonths,0),1)</f>
        <v>#N/A</v>
      </c>
      <c r="K2927" s="57" t="e">
        <f aca="false">INDEX(lava,MATCH(B2927,SumMonths,0),2)</f>
        <v>#N/A</v>
      </c>
    </row>
    <row r="2928" customFormat="false" ht="12.75" hidden="false" customHeight="false" outlineLevel="0" collapsed="false">
      <c r="A2928" s="57" t="e">
        <f aca="false">INDEX(BucketTable,MATCH(B2928,SumMonths,0),1)</f>
        <v>#N/A</v>
      </c>
      <c r="K2928" s="57" t="e">
        <f aca="false">INDEX(lava,MATCH(B2928,SumMonths,0),2)</f>
        <v>#N/A</v>
      </c>
    </row>
    <row r="2929" customFormat="false" ht="12.75" hidden="false" customHeight="false" outlineLevel="0" collapsed="false">
      <c r="A2929" s="57" t="e">
        <f aca="false">INDEX(BucketTable,MATCH(B2929,SumMonths,0),1)</f>
        <v>#N/A</v>
      </c>
      <c r="K2929" s="57" t="e">
        <f aca="false">INDEX(lava,MATCH(B2929,SumMonths,0),2)</f>
        <v>#N/A</v>
      </c>
    </row>
    <row r="2930" customFormat="false" ht="12.75" hidden="false" customHeight="false" outlineLevel="0" collapsed="false">
      <c r="A2930" s="57" t="e">
        <f aca="false">INDEX(BucketTable,MATCH(B2930,SumMonths,0),1)</f>
        <v>#N/A</v>
      </c>
      <c r="K2930" s="57" t="e">
        <f aca="false">INDEX(lava,MATCH(B2930,SumMonths,0),2)</f>
        <v>#N/A</v>
      </c>
    </row>
    <row r="2931" customFormat="false" ht="12.75" hidden="false" customHeight="false" outlineLevel="0" collapsed="false">
      <c r="A2931" s="57" t="e">
        <f aca="false">INDEX(BucketTable,MATCH(B2931,SumMonths,0),1)</f>
        <v>#N/A</v>
      </c>
      <c r="K2931" s="57" t="e">
        <f aca="false">INDEX(lava,MATCH(B2931,SumMonths,0),2)</f>
        <v>#N/A</v>
      </c>
    </row>
    <row r="2932" customFormat="false" ht="12.75" hidden="false" customHeight="false" outlineLevel="0" collapsed="false">
      <c r="A2932" s="57" t="e">
        <f aca="false">INDEX(BucketTable,MATCH(B2932,SumMonths,0),1)</f>
        <v>#N/A</v>
      </c>
      <c r="K2932" s="57" t="e">
        <f aca="false">INDEX(lava,MATCH(B2932,SumMonths,0),2)</f>
        <v>#N/A</v>
      </c>
    </row>
    <row r="2933" customFormat="false" ht="12.75" hidden="false" customHeight="false" outlineLevel="0" collapsed="false">
      <c r="A2933" s="57" t="e">
        <f aca="false">INDEX(BucketTable,MATCH(B2933,SumMonths,0),1)</f>
        <v>#N/A</v>
      </c>
      <c r="K2933" s="57" t="e">
        <f aca="false">INDEX(lava,MATCH(B2933,SumMonths,0),2)</f>
        <v>#N/A</v>
      </c>
    </row>
    <row r="2934" customFormat="false" ht="12.75" hidden="false" customHeight="false" outlineLevel="0" collapsed="false">
      <c r="A2934" s="57" t="e">
        <f aca="false">INDEX(BucketTable,MATCH(B2934,SumMonths,0),1)</f>
        <v>#N/A</v>
      </c>
      <c r="K2934" s="57" t="e">
        <f aca="false">INDEX(lava,MATCH(B2934,SumMonths,0),2)</f>
        <v>#N/A</v>
      </c>
    </row>
    <row r="2935" customFormat="false" ht="12.75" hidden="false" customHeight="false" outlineLevel="0" collapsed="false">
      <c r="A2935" s="57" t="e">
        <f aca="false">INDEX(BucketTable,MATCH(B2935,SumMonths,0),1)</f>
        <v>#N/A</v>
      </c>
      <c r="K2935" s="57" t="e">
        <f aca="false">INDEX(lava,MATCH(B2935,SumMonths,0),2)</f>
        <v>#N/A</v>
      </c>
    </row>
    <row r="2936" customFormat="false" ht="12.75" hidden="false" customHeight="false" outlineLevel="0" collapsed="false">
      <c r="A2936" s="57" t="e">
        <f aca="false">INDEX(BucketTable,MATCH(B2936,SumMonths,0),1)</f>
        <v>#N/A</v>
      </c>
      <c r="K2936" s="57" t="e">
        <f aca="false">INDEX(lava,MATCH(B2936,SumMonths,0),2)</f>
        <v>#N/A</v>
      </c>
    </row>
    <row r="2937" customFormat="false" ht="12.75" hidden="false" customHeight="false" outlineLevel="0" collapsed="false">
      <c r="A2937" s="57" t="e">
        <f aca="false">INDEX(BucketTable,MATCH(B2937,SumMonths,0),1)</f>
        <v>#N/A</v>
      </c>
      <c r="K2937" s="57" t="e">
        <f aca="false">INDEX(lava,MATCH(B2937,SumMonths,0),2)</f>
        <v>#N/A</v>
      </c>
    </row>
    <row r="2938" customFormat="false" ht="12.75" hidden="false" customHeight="false" outlineLevel="0" collapsed="false">
      <c r="A2938" s="57" t="e">
        <f aca="false">INDEX(BucketTable,MATCH(B2938,SumMonths,0),1)</f>
        <v>#N/A</v>
      </c>
      <c r="K2938" s="57" t="e">
        <f aca="false">INDEX(lava,MATCH(B2938,SumMonths,0),2)</f>
        <v>#N/A</v>
      </c>
    </row>
    <row r="2939" customFormat="false" ht="12.75" hidden="false" customHeight="false" outlineLevel="0" collapsed="false">
      <c r="A2939" s="57" t="e">
        <f aca="false">INDEX(BucketTable,MATCH(B2939,SumMonths,0),1)</f>
        <v>#N/A</v>
      </c>
      <c r="K2939" s="57" t="e">
        <f aca="false">INDEX(lava,MATCH(B2939,SumMonths,0),2)</f>
        <v>#N/A</v>
      </c>
    </row>
    <row r="2940" customFormat="false" ht="12.75" hidden="false" customHeight="false" outlineLevel="0" collapsed="false">
      <c r="A2940" s="57" t="e">
        <f aca="false">INDEX(BucketTable,MATCH(B2940,SumMonths,0),1)</f>
        <v>#N/A</v>
      </c>
      <c r="K2940" s="57" t="e">
        <f aca="false">INDEX(lava,MATCH(B2940,SumMonths,0),2)</f>
        <v>#N/A</v>
      </c>
    </row>
    <row r="2941" customFormat="false" ht="12.75" hidden="false" customHeight="false" outlineLevel="0" collapsed="false">
      <c r="A2941" s="57" t="e">
        <f aca="false">INDEX(BucketTable,MATCH(B2941,SumMonths,0),1)</f>
        <v>#N/A</v>
      </c>
      <c r="K2941" s="57" t="e">
        <f aca="false">INDEX(lava,MATCH(B2941,SumMonths,0),2)</f>
        <v>#N/A</v>
      </c>
    </row>
    <row r="2942" customFormat="false" ht="12.75" hidden="false" customHeight="false" outlineLevel="0" collapsed="false">
      <c r="A2942" s="57" t="e">
        <f aca="false">INDEX(BucketTable,MATCH(B2942,SumMonths,0),1)</f>
        <v>#N/A</v>
      </c>
      <c r="K2942" s="57" t="e">
        <f aca="false">INDEX(lava,MATCH(B2942,SumMonths,0),2)</f>
        <v>#N/A</v>
      </c>
    </row>
    <row r="2943" customFormat="false" ht="12.75" hidden="false" customHeight="false" outlineLevel="0" collapsed="false">
      <c r="A2943" s="57" t="e">
        <f aca="false">INDEX(BucketTable,MATCH(B2943,SumMonths,0),1)</f>
        <v>#N/A</v>
      </c>
      <c r="K2943" s="57" t="e">
        <f aca="false">INDEX(lava,MATCH(B2943,SumMonths,0),2)</f>
        <v>#N/A</v>
      </c>
    </row>
    <row r="2944" customFormat="false" ht="12.75" hidden="false" customHeight="false" outlineLevel="0" collapsed="false">
      <c r="A2944" s="57" t="e">
        <f aca="false">INDEX(BucketTable,MATCH(B2944,SumMonths,0),1)</f>
        <v>#N/A</v>
      </c>
      <c r="K2944" s="57" t="e">
        <f aca="false">INDEX(lava,MATCH(B2944,SumMonths,0),2)</f>
        <v>#N/A</v>
      </c>
    </row>
    <row r="2945" customFormat="false" ht="12.75" hidden="false" customHeight="false" outlineLevel="0" collapsed="false">
      <c r="A2945" s="57" t="e">
        <f aca="false">INDEX(BucketTable,MATCH(B2945,SumMonths,0),1)</f>
        <v>#N/A</v>
      </c>
      <c r="K2945" s="57" t="e">
        <f aca="false">INDEX(lava,MATCH(B2945,SumMonths,0),2)</f>
        <v>#N/A</v>
      </c>
    </row>
    <row r="2946" customFormat="false" ht="12.75" hidden="false" customHeight="false" outlineLevel="0" collapsed="false">
      <c r="A2946" s="57" t="e">
        <f aca="false">INDEX(BucketTable,MATCH(B2946,SumMonths,0),1)</f>
        <v>#N/A</v>
      </c>
      <c r="K2946" s="57" t="e">
        <f aca="false">INDEX(lava,MATCH(B2946,SumMonths,0),2)</f>
        <v>#N/A</v>
      </c>
    </row>
    <row r="2947" customFormat="false" ht="12.75" hidden="false" customHeight="false" outlineLevel="0" collapsed="false">
      <c r="A2947" s="57" t="e">
        <f aca="false">INDEX(BucketTable,MATCH(B2947,SumMonths,0),1)</f>
        <v>#N/A</v>
      </c>
      <c r="K2947" s="57" t="e">
        <f aca="false">INDEX(lava,MATCH(B2947,SumMonths,0),2)</f>
        <v>#N/A</v>
      </c>
    </row>
    <row r="2948" customFormat="false" ht="12.75" hidden="false" customHeight="false" outlineLevel="0" collapsed="false">
      <c r="A2948" s="57" t="e">
        <f aca="false">INDEX(BucketTable,MATCH(B2948,SumMonths,0),1)</f>
        <v>#N/A</v>
      </c>
      <c r="K2948" s="57" t="e">
        <f aca="false">INDEX(lava,MATCH(B2948,SumMonths,0),2)</f>
        <v>#N/A</v>
      </c>
    </row>
    <row r="2949" customFormat="false" ht="12.75" hidden="false" customHeight="false" outlineLevel="0" collapsed="false">
      <c r="A2949" s="57" t="e">
        <f aca="false">INDEX(BucketTable,MATCH(B2949,SumMonths,0),1)</f>
        <v>#N/A</v>
      </c>
      <c r="K2949" s="57" t="e">
        <f aca="false">INDEX(lava,MATCH(B2949,SumMonths,0),2)</f>
        <v>#N/A</v>
      </c>
    </row>
    <row r="2950" customFormat="false" ht="12.75" hidden="false" customHeight="false" outlineLevel="0" collapsed="false">
      <c r="A2950" s="57" t="e">
        <f aca="false">INDEX(BucketTable,MATCH(B2950,SumMonths,0),1)</f>
        <v>#N/A</v>
      </c>
      <c r="K2950" s="57" t="e">
        <f aca="false">INDEX(lava,MATCH(B2950,SumMonths,0),2)</f>
        <v>#N/A</v>
      </c>
    </row>
    <row r="2951" customFormat="false" ht="12.75" hidden="false" customHeight="false" outlineLevel="0" collapsed="false">
      <c r="A2951" s="57" t="e">
        <f aca="false">INDEX(BucketTable,MATCH(B2951,SumMonths,0),1)</f>
        <v>#N/A</v>
      </c>
      <c r="K2951" s="57" t="e">
        <f aca="false">INDEX(lava,MATCH(B2951,SumMonths,0),2)</f>
        <v>#N/A</v>
      </c>
    </row>
    <row r="2952" customFormat="false" ht="12.75" hidden="false" customHeight="false" outlineLevel="0" collapsed="false">
      <c r="A2952" s="57" t="e">
        <f aca="false">INDEX(BucketTable,MATCH(B2952,SumMonths,0),1)</f>
        <v>#N/A</v>
      </c>
      <c r="K2952" s="57" t="e">
        <f aca="false">INDEX(lava,MATCH(B2952,SumMonths,0),2)</f>
        <v>#N/A</v>
      </c>
    </row>
    <row r="2953" customFormat="false" ht="12.75" hidden="false" customHeight="false" outlineLevel="0" collapsed="false">
      <c r="A2953" s="57" t="e">
        <f aca="false">INDEX(BucketTable,MATCH(B2953,SumMonths,0),1)</f>
        <v>#N/A</v>
      </c>
      <c r="K2953" s="57" t="e">
        <f aca="false">INDEX(lava,MATCH(B2953,SumMonths,0),2)</f>
        <v>#N/A</v>
      </c>
    </row>
    <row r="2954" customFormat="false" ht="12.75" hidden="false" customHeight="false" outlineLevel="0" collapsed="false">
      <c r="A2954" s="57" t="e">
        <f aca="false">INDEX(BucketTable,MATCH(B2954,SumMonths,0),1)</f>
        <v>#N/A</v>
      </c>
      <c r="K2954" s="57" t="e">
        <f aca="false">INDEX(lava,MATCH(B2954,SumMonths,0),2)</f>
        <v>#N/A</v>
      </c>
    </row>
    <row r="2955" customFormat="false" ht="12.75" hidden="false" customHeight="false" outlineLevel="0" collapsed="false">
      <c r="A2955" s="57" t="e">
        <f aca="false">INDEX(BucketTable,MATCH(B2955,SumMonths,0),1)</f>
        <v>#N/A</v>
      </c>
      <c r="K2955" s="57" t="e">
        <f aca="false">INDEX(lava,MATCH(B2955,SumMonths,0),2)</f>
        <v>#N/A</v>
      </c>
    </row>
    <row r="2956" customFormat="false" ht="12.75" hidden="false" customHeight="false" outlineLevel="0" collapsed="false">
      <c r="A2956" s="57" t="e">
        <f aca="false">INDEX(BucketTable,MATCH(B2956,SumMonths,0),1)</f>
        <v>#N/A</v>
      </c>
      <c r="K2956" s="57" t="e">
        <f aca="false">INDEX(lava,MATCH(B2956,SumMonths,0),2)</f>
        <v>#N/A</v>
      </c>
    </row>
    <row r="2957" customFormat="false" ht="12.75" hidden="false" customHeight="false" outlineLevel="0" collapsed="false">
      <c r="A2957" s="57" t="e">
        <f aca="false">INDEX(BucketTable,MATCH(B2957,SumMonths,0),1)</f>
        <v>#N/A</v>
      </c>
      <c r="K2957" s="57" t="e">
        <f aca="false">INDEX(lava,MATCH(B2957,SumMonths,0),2)</f>
        <v>#N/A</v>
      </c>
    </row>
    <row r="2958" customFormat="false" ht="12.75" hidden="false" customHeight="false" outlineLevel="0" collapsed="false">
      <c r="A2958" s="57" t="e">
        <f aca="false">INDEX(BucketTable,MATCH(B2958,SumMonths,0),1)</f>
        <v>#N/A</v>
      </c>
      <c r="K2958" s="57" t="e">
        <f aca="false">INDEX(lava,MATCH(B2958,SumMonths,0),2)</f>
        <v>#N/A</v>
      </c>
    </row>
    <row r="2959" customFormat="false" ht="12.75" hidden="false" customHeight="false" outlineLevel="0" collapsed="false">
      <c r="A2959" s="57" t="e">
        <f aca="false">INDEX(BucketTable,MATCH(B2959,SumMonths,0),1)</f>
        <v>#N/A</v>
      </c>
      <c r="K2959" s="57" t="e">
        <f aca="false">INDEX(lava,MATCH(B2959,SumMonths,0),2)</f>
        <v>#N/A</v>
      </c>
    </row>
    <row r="2960" customFormat="false" ht="12.75" hidden="false" customHeight="false" outlineLevel="0" collapsed="false">
      <c r="A2960" s="57" t="e">
        <f aca="false">INDEX(BucketTable,MATCH(B2960,SumMonths,0),1)</f>
        <v>#N/A</v>
      </c>
      <c r="K2960" s="57" t="e">
        <f aca="false">INDEX(lava,MATCH(B2960,SumMonths,0),2)</f>
        <v>#N/A</v>
      </c>
    </row>
    <row r="2961" customFormat="false" ht="12.75" hidden="false" customHeight="false" outlineLevel="0" collapsed="false">
      <c r="A2961" s="57" t="e">
        <f aca="false">INDEX(BucketTable,MATCH(B2961,SumMonths,0),1)</f>
        <v>#N/A</v>
      </c>
      <c r="K2961" s="57" t="e">
        <f aca="false">INDEX(lava,MATCH(B2961,SumMonths,0),2)</f>
        <v>#N/A</v>
      </c>
    </row>
    <row r="2962" customFormat="false" ht="12.75" hidden="false" customHeight="false" outlineLevel="0" collapsed="false">
      <c r="A2962" s="57" t="e">
        <f aca="false">INDEX(BucketTable,MATCH(B2962,SumMonths,0),1)</f>
        <v>#N/A</v>
      </c>
      <c r="K2962" s="57" t="e">
        <f aca="false">INDEX(lava,MATCH(B2962,SumMonths,0),2)</f>
        <v>#N/A</v>
      </c>
    </row>
    <row r="2963" customFormat="false" ht="12.75" hidden="false" customHeight="false" outlineLevel="0" collapsed="false">
      <c r="A2963" s="57" t="e">
        <f aca="false">INDEX(BucketTable,MATCH(B2963,SumMonths,0),1)</f>
        <v>#N/A</v>
      </c>
      <c r="K2963" s="57" t="e">
        <f aca="false">INDEX(lava,MATCH(B2963,SumMonths,0),2)</f>
        <v>#N/A</v>
      </c>
    </row>
    <row r="2964" customFormat="false" ht="12.75" hidden="false" customHeight="false" outlineLevel="0" collapsed="false">
      <c r="A2964" s="57" t="e">
        <f aca="false">INDEX(BucketTable,MATCH(B2964,SumMonths,0),1)</f>
        <v>#N/A</v>
      </c>
      <c r="K2964" s="57" t="e">
        <f aca="false">INDEX(lava,MATCH(B2964,SumMonths,0),2)</f>
        <v>#N/A</v>
      </c>
    </row>
    <row r="2965" customFormat="false" ht="12.75" hidden="false" customHeight="false" outlineLevel="0" collapsed="false">
      <c r="A2965" s="57" t="e">
        <f aca="false">INDEX(BucketTable,MATCH(B2965,SumMonths,0),1)</f>
        <v>#N/A</v>
      </c>
      <c r="K2965" s="57" t="e">
        <f aca="false">INDEX(lava,MATCH(B2965,SumMonths,0),2)</f>
        <v>#N/A</v>
      </c>
    </row>
    <row r="2966" customFormat="false" ht="12.75" hidden="false" customHeight="false" outlineLevel="0" collapsed="false">
      <c r="A2966" s="57" t="e">
        <f aca="false">INDEX(BucketTable,MATCH(B2966,SumMonths,0),1)</f>
        <v>#N/A</v>
      </c>
      <c r="K2966" s="57" t="e">
        <f aca="false">INDEX(lava,MATCH(B2966,SumMonths,0),2)</f>
        <v>#N/A</v>
      </c>
    </row>
    <row r="2967" customFormat="false" ht="12.75" hidden="false" customHeight="false" outlineLevel="0" collapsed="false">
      <c r="A2967" s="57" t="e">
        <f aca="false">INDEX(BucketTable,MATCH(B2967,SumMonths,0),1)</f>
        <v>#N/A</v>
      </c>
      <c r="K2967" s="57" t="e">
        <f aca="false">INDEX(lava,MATCH(B2967,SumMonths,0),2)</f>
        <v>#N/A</v>
      </c>
    </row>
    <row r="2968" customFormat="false" ht="12.75" hidden="false" customHeight="false" outlineLevel="0" collapsed="false">
      <c r="A2968" s="57" t="e">
        <f aca="false">INDEX(BucketTable,MATCH(B2968,SumMonths,0),1)</f>
        <v>#N/A</v>
      </c>
      <c r="K2968" s="57" t="e">
        <f aca="false">INDEX(lava,MATCH(B2968,SumMonths,0),2)</f>
        <v>#N/A</v>
      </c>
    </row>
    <row r="2969" customFormat="false" ht="12.75" hidden="false" customHeight="false" outlineLevel="0" collapsed="false">
      <c r="A2969" s="57" t="e">
        <f aca="false">INDEX(BucketTable,MATCH(B2969,SumMonths,0),1)</f>
        <v>#N/A</v>
      </c>
      <c r="K2969" s="57" t="e">
        <f aca="false">INDEX(lava,MATCH(B2969,SumMonths,0),2)</f>
        <v>#N/A</v>
      </c>
    </row>
    <row r="2970" customFormat="false" ht="12.75" hidden="false" customHeight="false" outlineLevel="0" collapsed="false">
      <c r="A2970" s="57" t="e">
        <f aca="false">INDEX(BucketTable,MATCH(B2970,SumMonths,0),1)</f>
        <v>#N/A</v>
      </c>
      <c r="K2970" s="57" t="e">
        <f aca="false">INDEX(lava,MATCH(B2970,SumMonths,0),2)</f>
        <v>#N/A</v>
      </c>
    </row>
    <row r="2971" customFormat="false" ht="12.75" hidden="false" customHeight="false" outlineLevel="0" collapsed="false">
      <c r="A2971" s="57" t="e">
        <f aca="false">INDEX(BucketTable,MATCH(B2971,SumMonths,0),1)</f>
        <v>#N/A</v>
      </c>
      <c r="K2971" s="57" t="e">
        <f aca="false">INDEX(lava,MATCH(B2971,SumMonths,0),2)</f>
        <v>#N/A</v>
      </c>
    </row>
    <row r="2972" customFormat="false" ht="12.75" hidden="false" customHeight="false" outlineLevel="0" collapsed="false">
      <c r="A2972" s="57" t="e">
        <f aca="false">INDEX(BucketTable,MATCH(B2972,SumMonths,0),1)</f>
        <v>#N/A</v>
      </c>
      <c r="K2972" s="57" t="e">
        <f aca="false">INDEX(lava,MATCH(B2972,SumMonths,0),2)</f>
        <v>#N/A</v>
      </c>
    </row>
    <row r="2973" customFormat="false" ht="12.75" hidden="false" customHeight="false" outlineLevel="0" collapsed="false">
      <c r="A2973" s="57" t="e">
        <f aca="false">INDEX(BucketTable,MATCH(B2973,SumMonths,0),1)</f>
        <v>#N/A</v>
      </c>
      <c r="K2973" s="57" t="e">
        <f aca="false">INDEX(lava,MATCH(B2973,SumMonths,0),2)</f>
        <v>#N/A</v>
      </c>
    </row>
    <row r="2974" customFormat="false" ht="12.75" hidden="false" customHeight="false" outlineLevel="0" collapsed="false">
      <c r="A2974" s="57" t="e">
        <f aca="false">INDEX(BucketTable,MATCH(B2974,SumMonths,0),1)</f>
        <v>#N/A</v>
      </c>
      <c r="K2974" s="57" t="e">
        <f aca="false">INDEX(lava,MATCH(B2974,SumMonths,0),2)</f>
        <v>#N/A</v>
      </c>
    </row>
    <row r="2975" customFormat="false" ht="12.75" hidden="false" customHeight="false" outlineLevel="0" collapsed="false">
      <c r="A2975" s="57" t="e">
        <f aca="false">INDEX(BucketTable,MATCH(B2975,SumMonths,0),1)</f>
        <v>#N/A</v>
      </c>
      <c r="K2975" s="57" t="e">
        <f aca="false">INDEX(lava,MATCH(B2975,SumMonths,0),2)</f>
        <v>#N/A</v>
      </c>
    </row>
    <row r="2976" customFormat="false" ht="12.75" hidden="false" customHeight="false" outlineLevel="0" collapsed="false">
      <c r="A2976" s="57" t="e">
        <f aca="false">INDEX(BucketTable,MATCH(B2976,SumMonths,0),1)</f>
        <v>#N/A</v>
      </c>
      <c r="K2976" s="57" t="e">
        <f aca="false">INDEX(lava,MATCH(B2976,SumMonths,0),2)</f>
        <v>#N/A</v>
      </c>
    </row>
    <row r="2977" customFormat="false" ht="12.75" hidden="false" customHeight="false" outlineLevel="0" collapsed="false">
      <c r="A2977" s="57" t="e">
        <f aca="false">INDEX(BucketTable,MATCH(B2977,SumMonths,0),1)</f>
        <v>#N/A</v>
      </c>
      <c r="K2977" s="57" t="e">
        <f aca="false">INDEX(lava,MATCH(B2977,SumMonths,0),2)</f>
        <v>#N/A</v>
      </c>
    </row>
    <row r="2978" customFormat="false" ht="12.75" hidden="false" customHeight="false" outlineLevel="0" collapsed="false">
      <c r="A2978" s="57" t="e">
        <f aca="false">INDEX(BucketTable,MATCH(B2978,SumMonths,0),1)</f>
        <v>#N/A</v>
      </c>
      <c r="K2978" s="57" t="e">
        <f aca="false">INDEX(lava,MATCH(B2978,SumMonths,0),2)</f>
        <v>#N/A</v>
      </c>
    </row>
    <row r="2979" customFormat="false" ht="12.75" hidden="false" customHeight="false" outlineLevel="0" collapsed="false">
      <c r="A2979" s="57" t="e">
        <f aca="false">INDEX(BucketTable,MATCH(B2979,SumMonths,0),1)</f>
        <v>#N/A</v>
      </c>
      <c r="K2979" s="57" t="e">
        <f aca="false">INDEX(lava,MATCH(B2979,SumMonths,0),2)</f>
        <v>#N/A</v>
      </c>
    </row>
    <row r="2980" customFormat="false" ht="12.75" hidden="false" customHeight="false" outlineLevel="0" collapsed="false">
      <c r="A2980" s="57" t="e">
        <f aca="false">INDEX(BucketTable,MATCH(B2980,SumMonths,0),1)</f>
        <v>#N/A</v>
      </c>
      <c r="K2980" s="57" t="e">
        <f aca="false">INDEX(lava,MATCH(B2980,SumMonths,0),2)</f>
        <v>#N/A</v>
      </c>
    </row>
    <row r="2981" customFormat="false" ht="12.75" hidden="false" customHeight="false" outlineLevel="0" collapsed="false">
      <c r="A2981" s="57" t="e">
        <f aca="false">INDEX(BucketTable,MATCH(B2981,SumMonths,0),1)</f>
        <v>#N/A</v>
      </c>
      <c r="K2981" s="57" t="e">
        <f aca="false">INDEX(lava,MATCH(B2981,SumMonths,0),2)</f>
        <v>#N/A</v>
      </c>
    </row>
    <row r="2982" customFormat="false" ht="12.75" hidden="false" customHeight="false" outlineLevel="0" collapsed="false">
      <c r="A2982" s="57" t="e">
        <f aca="false">INDEX(BucketTable,MATCH(B2982,SumMonths,0),1)</f>
        <v>#N/A</v>
      </c>
      <c r="K2982" s="57" t="e">
        <f aca="false">INDEX(lava,MATCH(B2982,SumMonths,0),2)</f>
        <v>#N/A</v>
      </c>
    </row>
    <row r="2983" customFormat="false" ht="12.75" hidden="false" customHeight="false" outlineLevel="0" collapsed="false">
      <c r="A2983" s="57" t="e">
        <f aca="false">INDEX(BucketTable,MATCH(B2983,SumMonths,0),1)</f>
        <v>#N/A</v>
      </c>
      <c r="K2983" s="57" t="e">
        <f aca="false">INDEX(lava,MATCH(B2983,SumMonths,0),2)</f>
        <v>#N/A</v>
      </c>
    </row>
    <row r="2984" customFormat="false" ht="12.75" hidden="false" customHeight="false" outlineLevel="0" collapsed="false">
      <c r="A2984" s="57" t="e">
        <f aca="false">INDEX(BucketTable,MATCH(B2984,SumMonths,0),1)</f>
        <v>#N/A</v>
      </c>
      <c r="K2984" s="57" t="e">
        <f aca="false">INDEX(lava,MATCH(B2984,SumMonths,0),2)</f>
        <v>#N/A</v>
      </c>
    </row>
    <row r="2985" customFormat="false" ht="12.75" hidden="false" customHeight="false" outlineLevel="0" collapsed="false">
      <c r="A2985" s="57" t="e">
        <f aca="false">INDEX(BucketTable,MATCH(B2985,SumMonths,0),1)</f>
        <v>#N/A</v>
      </c>
      <c r="K2985" s="57" t="e">
        <f aca="false">INDEX(lava,MATCH(B2985,SumMonths,0),2)</f>
        <v>#N/A</v>
      </c>
    </row>
    <row r="2986" customFormat="false" ht="12.75" hidden="false" customHeight="false" outlineLevel="0" collapsed="false">
      <c r="A2986" s="57" t="e">
        <f aca="false">INDEX(BucketTable,MATCH(B2986,SumMonths,0),1)</f>
        <v>#N/A</v>
      </c>
      <c r="K2986" s="57" t="e">
        <f aca="false">INDEX(lava,MATCH(B2986,SumMonths,0),2)</f>
        <v>#N/A</v>
      </c>
    </row>
    <row r="2987" customFormat="false" ht="12.75" hidden="false" customHeight="false" outlineLevel="0" collapsed="false">
      <c r="A2987" s="57" t="e">
        <f aca="false">INDEX(BucketTable,MATCH(B2987,SumMonths,0),1)</f>
        <v>#N/A</v>
      </c>
      <c r="K2987" s="57" t="e">
        <f aca="false">INDEX(lava,MATCH(B2987,SumMonths,0),2)</f>
        <v>#N/A</v>
      </c>
    </row>
    <row r="2988" customFormat="false" ht="12.75" hidden="false" customHeight="false" outlineLevel="0" collapsed="false">
      <c r="A2988" s="57" t="e">
        <f aca="false">INDEX(BucketTable,MATCH(B2988,SumMonths,0),1)</f>
        <v>#N/A</v>
      </c>
      <c r="K2988" s="57" t="e">
        <f aca="false">INDEX(lava,MATCH(B2988,SumMonths,0),2)</f>
        <v>#N/A</v>
      </c>
    </row>
    <row r="2989" customFormat="false" ht="12.75" hidden="false" customHeight="false" outlineLevel="0" collapsed="false">
      <c r="A2989" s="57" t="e">
        <f aca="false">INDEX(BucketTable,MATCH(B2989,SumMonths,0),1)</f>
        <v>#N/A</v>
      </c>
      <c r="K2989" s="57" t="e">
        <f aca="false">INDEX(lava,MATCH(B2989,SumMonths,0),2)</f>
        <v>#N/A</v>
      </c>
    </row>
    <row r="2990" customFormat="false" ht="12.75" hidden="false" customHeight="false" outlineLevel="0" collapsed="false">
      <c r="A2990" s="57" t="e">
        <f aca="false">INDEX(BucketTable,MATCH(B2990,SumMonths,0),1)</f>
        <v>#N/A</v>
      </c>
      <c r="K2990" s="57" t="e">
        <f aca="false">INDEX(lava,MATCH(B2990,SumMonths,0),2)</f>
        <v>#N/A</v>
      </c>
    </row>
    <row r="2991" customFormat="false" ht="12.75" hidden="false" customHeight="false" outlineLevel="0" collapsed="false">
      <c r="A2991" s="57" t="e">
        <f aca="false">INDEX(BucketTable,MATCH(B2991,SumMonths,0),1)</f>
        <v>#N/A</v>
      </c>
      <c r="K2991" s="57" t="e">
        <f aca="false">INDEX(lava,MATCH(B2991,SumMonths,0),2)</f>
        <v>#N/A</v>
      </c>
    </row>
    <row r="2992" customFormat="false" ht="12.75" hidden="false" customHeight="false" outlineLevel="0" collapsed="false">
      <c r="A2992" s="57" t="e">
        <f aca="false">INDEX(BucketTable,MATCH(B2992,SumMonths,0),1)</f>
        <v>#N/A</v>
      </c>
      <c r="K2992" s="57" t="e">
        <f aca="false">INDEX(lava,MATCH(B2992,SumMonths,0),2)</f>
        <v>#N/A</v>
      </c>
    </row>
    <row r="2993" customFormat="false" ht="12.75" hidden="false" customHeight="false" outlineLevel="0" collapsed="false">
      <c r="A2993" s="57" t="e">
        <f aca="false">INDEX(BucketTable,MATCH(B2993,SumMonths,0),1)</f>
        <v>#N/A</v>
      </c>
      <c r="K2993" s="57" t="e">
        <f aca="false">INDEX(lava,MATCH(B2993,SumMonths,0),2)</f>
        <v>#N/A</v>
      </c>
    </row>
    <row r="2994" customFormat="false" ht="12.75" hidden="false" customHeight="false" outlineLevel="0" collapsed="false">
      <c r="A2994" s="57" t="e">
        <f aca="false">INDEX(BucketTable,MATCH(B2994,SumMonths,0),1)</f>
        <v>#N/A</v>
      </c>
      <c r="K2994" s="57" t="e">
        <f aca="false">INDEX(lava,MATCH(B2994,SumMonths,0),2)</f>
        <v>#N/A</v>
      </c>
    </row>
    <row r="2995" customFormat="false" ht="12.75" hidden="false" customHeight="false" outlineLevel="0" collapsed="false">
      <c r="A2995" s="57" t="e">
        <f aca="false">INDEX(BucketTable,MATCH(B2995,SumMonths,0),1)</f>
        <v>#N/A</v>
      </c>
      <c r="K2995" s="57" t="e">
        <f aca="false">INDEX(lava,MATCH(B2995,SumMonths,0),2)</f>
        <v>#N/A</v>
      </c>
    </row>
    <row r="2996" customFormat="false" ht="12.75" hidden="false" customHeight="false" outlineLevel="0" collapsed="false">
      <c r="A2996" s="57" t="e">
        <f aca="false">INDEX(BucketTable,MATCH(B2996,SumMonths,0),1)</f>
        <v>#N/A</v>
      </c>
      <c r="K2996" s="57" t="e">
        <f aca="false">INDEX(lava,MATCH(B2996,SumMonths,0),2)</f>
        <v>#N/A</v>
      </c>
    </row>
    <row r="2997" customFormat="false" ht="12.75" hidden="false" customHeight="false" outlineLevel="0" collapsed="false">
      <c r="A2997" s="57" t="e">
        <f aca="false">INDEX(BucketTable,MATCH(B2997,SumMonths,0),1)</f>
        <v>#N/A</v>
      </c>
      <c r="K2997" s="57" t="e">
        <f aca="false">INDEX(lava,MATCH(B2997,SumMonths,0),2)</f>
        <v>#N/A</v>
      </c>
    </row>
    <row r="2998" customFormat="false" ht="12.75" hidden="false" customHeight="false" outlineLevel="0" collapsed="false">
      <c r="A2998" s="57" t="e">
        <f aca="false">INDEX(BucketTable,MATCH(B2998,SumMonths,0),1)</f>
        <v>#N/A</v>
      </c>
      <c r="K2998" s="57" t="e">
        <f aca="false">INDEX(lava,MATCH(B2998,SumMonths,0),2)</f>
        <v>#N/A</v>
      </c>
    </row>
    <row r="2999" customFormat="false" ht="12.75" hidden="false" customHeight="false" outlineLevel="0" collapsed="false">
      <c r="A2999" s="57" t="e">
        <f aca="false">INDEX(BucketTable,MATCH(B2999,SumMonths,0),1)</f>
        <v>#N/A</v>
      </c>
      <c r="K2999" s="57" t="e">
        <f aca="false">INDEX(lava,MATCH(B2999,SumMonths,0),2)</f>
        <v>#N/A</v>
      </c>
    </row>
    <row r="3000" customFormat="false" ht="12.75" hidden="false" customHeight="false" outlineLevel="0" collapsed="false">
      <c r="A3000" s="57" t="e">
        <f aca="false">INDEX(BucketTable,MATCH(B3000,SumMonths,0),1)</f>
        <v>#N/A</v>
      </c>
      <c r="K3000" s="57" t="e">
        <f aca="false">INDEX(lava,MATCH(B3000,SumMonths,0),2)</f>
        <v>#N/A</v>
      </c>
    </row>
    <row r="3001" customFormat="false" ht="12.75" hidden="false" customHeight="false" outlineLevel="0" collapsed="false">
      <c r="A3001" s="57" t="e">
        <f aca="false">INDEX(BucketTable,MATCH(B3001,SumMonths,0),1)</f>
        <v>#N/A</v>
      </c>
      <c r="K3001" s="57" t="e">
        <f aca="false">INDEX(lava,MATCH(B3001,SumMonths,0),2)</f>
        <v>#N/A</v>
      </c>
    </row>
    <row r="3002" customFormat="false" ht="12.75" hidden="false" customHeight="false" outlineLevel="0" collapsed="false">
      <c r="A3002" s="57" t="e">
        <f aca="false">INDEX(BucketTable,MATCH(B3002,SumMonths,0),1)</f>
        <v>#N/A</v>
      </c>
      <c r="K3002" s="57" t="e">
        <f aca="false">INDEX(lava,MATCH(B3002,SumMonths,0),2)</f>
        <v>#N/A</v>
      </c>
    </row>
    <row r="3003" customFormat="false" ht="12.75" hidden="false" customHeight="false" outlineLevel="0" collapsed="false">
      <c r="A3003" s="57" t="e">
        <f aca="false">INDEX(BucketTable,MATCH(B3003,SumMonths,0),1)</f>
        <v>#N/A</v>
      </c>
      <c r="K3003" s="57" t="e">
        <f aca="false">INDEX(lava,MATCH(B3003,SumMonths,0),2)</f>
        <v>#N/A</v>
      </c>
    </row>
    <row r="3004" customFormat="false" ht="12.75" hidden="false" customHeight="false" outlineLevel="0" collapsed="false">
      <c r="A3004" s="57" t="e">
        <f aca="false">INDEX(BucketTable,MATCH(B3004,SumMonths,0),1)</f>
        <v>#N/A</v>
      </c>
      <c r="K3004" s="57" t="e">
        <f aca="false">INDEX(lava,MATCH(B3004,SumMonths,0),2)</f>
        <v>#N/A</v>
      </c>
    </row>
    <row r="3005" customFormat="false" ht="12.75" hidden="false" customHeight="false" outlineLevel="0" collapsed="false">
      <c r="A3005" s="57" t="e">
        <f aca="false">INDEX(BucketTable,MATCH(B3005,SumMonths,0),1)</f>
        <v>#N/A</v>
      </c>
      <c r="K3005" s="57" t="e">
        <f aca="false">INDEX(lava,MATCH(B3005,SumMonths,0),2)</f>
        <v>#N/A</v>
      </c>
    </row>
    <row r="3006" customFormat="false" ht="12.75" hidden="false" customHeight="false" outlineLevel="0" collapsed="false">
      <c r="A3006" s="57" t="e">
        <f aca="false">INDEX(BucketTable,MATCH(B3006,SumMonths,0),1)</f>
        <v>#N/A</v>
      </c>
      <c r="K3006" s="57" t="e">
        <f aca="false">INDEX(lava,MATCH(B3006,SumMonths,0),2)</f>
        <v>#N/A</v>
      </c>
    </row>
    <row r="3007" customFormat="false" ht="12.75" hidden="false" customHeight="false" outlineLevel="0" collapsed="false">
      <c r="A3007" s="57" t="e">
        <f aca="false">INDEX(BucketTable,MATCH(B3007,SumMonths,0),1)</f>
        <v>#N/A</v>
      </c>
      <c r="K3007" s="57" t="e">
        <f aca="false">INDEX(lava,MATCH(B3007,SumMonths,0),2)</f>
        <v>#N/A</v>
      </c>
    </row>
    <row r="3008" customFormat="false" ht="12.75" hidden="false" customHeight="false" outlineLevel="0" collapsed="false">
      <c r="A3008" s="57" t="e">
        <f aca="false">INDEX(BucketTable,MATCH(B3008,SumMonths,0),1)</f>
        <v>#N/A</v>
      </c>
      <c r="K3008" s="57" t="e">
        <f aca="false">INDEX(lava,MATCH(B3008,SumMonths,0),2)</f>
        <v>#N/A</v>
      </c>
    </row>
    <row r="3009" customFormat="false" ht="12.75" hidden="false" customHeight="false" outlineLevel="0" collapsed="false">
      <c r="A3009" s="57" t="e">
        <f aca="false">INDEX(BucketTable,MATCH(B3009,SumMonths,0),1)</f>
        <v>#N/A</v>
      </c>
      <c r="K3009" s="57" t="e">
        <f aca="false">INDEX(lava,MATCH(B3009,SumMonths,0),2)</f>
        <v>#N/A</v>
      </c>
    </row>
    <row r="3010" customFormat="false" ht="12.75" hidden="false" customHeight="false" outlineLevel="0" collapsed="false">
      <c r="A3010" s="57" t="e">
        <f aca="false">INDEX(BucketTable,MATCH(B3010,SumMonths,0),1)</f>
        <v>#N/A</v>
      </c>
      <c r="K3010" s="57" t="e">
        <f aca="false">INDEX(lava,MATCH(B3010,SumMonths,0),2)</f>
        <v>#N/A</v>
      </c>
    </row>
    <row r="3011" customFormat="false" ht="12.75" hidden="false" customHeight="false" outlineLevel="0" collapsed="false">
      <c r="A3011" s="57" t="e">
        <f aca="false">INDEX(BucketTable,MATCH(B3011,SumMonths,0),1)</f>
        <v>#N/A</v>
      </c>
      <c r="K3011" s="57" t="e">
        <f aca="false">INDEX(lava,MATCH(B3011,SumMonths,0),2)</f>
        <v>#N/A</v>
      </c>
    </row>
    <row r="3012" customFormat="false" ht="12.75" hidden="false" customHeight="false" outlineLevel="0" collapsed="false">
      <c r="A3012" s="57" t="e">
        <f aca="false">INDEX(BucketTable,MATCH(B3012,SumMonths,0),1)</f>
        <v>#N/A</v>
      </c>
      <c r="K3012" s="57" t="e">
        <f aca="false">INDEX(lava,MATCH(B3012,SumMonths,0),2)</f>
        <v>#N/A</v>
      </c>
    </row>
    <row r="3013" customFormat="false" ht="12.75" hidden="false" customHeight="false" outlineLevel="0" collapsed="false">
      <c r="A3013" s="57" t="e">
        <f aca="false">INDEX(BucketTable,MATCH(B3013,SumMonths,0),1)</f>
        <v>#N/A</v>
      </c>
      <c r="K3013" s="57" t="e">
        <f aca="false">INDEX(lava,MATCH(B3013,SumMonths,0),2)</f>
        <v>#N/A</v>
      </c>
    </row>
    <row r="3014" customFormat="false" ht="12.75" hidden="false" customHeight="false" outlineLevel="0" collapsed="false">
      <c r="A3014" s="57" t="e">
        <f aca="false">INDEX(BucketTable,MATCH(B3014,SumMonths,0),1)</f>
        <v>#N/A</v>
      </c>
      <c r="K3014" s="57" t="e">
        <f aca="false">INDEX(lava,MATCH(B3014,SumMonths,0),2)</f>
        <v>#N/A</v>
      </c>
    </row>
    <row r="3015" customFormat="false" ht="12.75" hidden="false" customHeight="false" outlineLevel="0" collapsed="false">
      <c r="A3015" s="57" t="e">
        <f aca="false">INDEX(BucketTable,MATCH(B3015,SumMonths,0),1)</f>
        <v>#N/A</v>
      </c>
      <c r="K3015" s="57" t="e">
        <f aca="false">INDEX(lava,MATCH(B3015,SumMonths,0),2)</f>
        <v>#N/A</v>
      </c>
    </row>
    <row r="3016" customFormat="false" ht="12.75" hidden="false" customHeight="false" outlineLevel="0" collapsed="false">
      <c r="A3016" s="57" t="e">
        <f aca="false">INDEX(BucketTable,MATCH(B3016,SumMonths,0),1)</f>
        <v>#N/A</v>
      </c>
      <c r="K3016" s="57" t="e">
        <f aca="false">INDEX(lava,MATCH(B3016,SumMonths,0),2)</f>
        <v>#N/A</v>
      </c>
    </row>
    <row r="3017" customFormat="false" ht="12.75" hidden="false" customHeight="false" outlineLevel="0" collapsed="false">
      <c r="A3017" s="57" t="e">
        <f aca="false">INDEX(BucketTable,MATCH(B3017,SumMonths,0),1)</f>
        <v>#N/A</v>
      </c>
      <c r="K3017" s="57" t="e">
        <f aca="false">INDEX(lava,MATCH(B3017,SumMonths,0),2)</f>
        <v>#N/A</v>
      </c>
    </row>
    <row r="3018" customFormat="false" ht="12.75" hidden="false" customHeight="false" outlineLevel="0" collapsed="false">
      <c r="A3018" s="57" t="e">
        <f aca="false">INDEX(BucketTable,MATCH(B3018,SumMonths,0),1)</f>
        <v>#N/A</v>
      </c>
      <c r="K3018" s="57" t="e">
        <f aca="false">INDEX(lava,MATCH(B3018,SumMonths,0),2)</f>
        <v>#N/A</v>
      </c>
    </row>
    <row r="3019" customFormat="false" ht="12.75" hidden="false" customHeight="false" outlineLevel="0" collapsed="false">
      <c r="A3019" s="57" t="e">
        <f aca="false">INDEX(BucketTable,MATCH(B3019,SumMonths,0),1)</f>
        <v>#N/A</v>
      </c>
      <c r="K3019" s="57" t="e">
        <f aca="false">INDEX(lava,MATCH(B3019,SumMonths,0),2)</f>
        <v>#N/A</v>
      </c>
    </row>
    <row r="3020" customFormat="false" ht="12.75" hidden="false" customHeight="false" outlineLevel="0" collapsed="false">
      <c r="A3020" s="57" t="e">
        <f aca="false">INDEX(BucketTable,MATCH(B3020,SumMonths,0),1)</f>
        <v>#N/A</v>
      </c>
      <c r="K3020" s="57" t="e">
        <f aca="false">INDEX(lava,MATCH(B3020,SumMonths,0),2)</f>
        <v>#N/A</v>
      </c>
    </row>
    <row r="3021" customFormat="false" ht="12.75" hidden="false" customHeight="false" outlineLevel="0" collapsed="false">
      <c r="A3021" s="57" t="e">
        <f aca="false">INDEX(BucketTable,MATCH(B3021,SumMonths,0),1)</f>
        <v>#N/A</v>
      </c>
      <c r="K3021" s="57" t="e">
        <f aca="false">INDEX(lava,MATCH(B3021,SumMonths,0),2)</f>
        <v>#N/A</v>
      </c>
    </row>
    <row r="3022" customFormat="false" ht="12.75" hidden="false" customHeight="false" outlineLevel="0" collapsed="false">
      <c r="A3022" s="57" t="e">
        <f aca="false">INDEX(BucketTable,MATCH(B3022,SumMonths,0),1)</f>
        <v>#N/A</v>
      </c>
      <c r="K3022" s="57" t="e">
        <f aca="false">INDEX(lava,MATCH(B3022,SumMonths,0),2)</f>
        <v>#N/A</v>
      </c>
    </row>
    <row r="3023" customFormat="false" ht="12.75" hidden="false" customHeight="false" outlineLevel="0" collapsed="false">
      <c r="A3023" s="57" t="e">
        <f aca="false">INDEX(BucketTable,MATCH(B3023,SumMonths,0),1)</f>
        <v>#N/A</v>
      </c>
      <c r="K3023" s="57" t="e">
        <f aca="false">INDEX(lava,MATCH(B3023,SumMonths,0),2)</f>
        <v>#N/A</v>
      </c>
    </row>
    <row r="3024" customFormat="false" ht="12.75" hidden="false" customHeight="false" outlineLevel="0" collapsed="false">
      <c r="A3024" s="57" t="e">
        <f aca="false">INDEX(BucketTable,MATCH(B3024,SumMonths,0),1)</f>
        <v>#N/A</v>
      </c>
      <c r="K3024" s="57" t="e">
        <f aca="false">INDEX(lava,MATCH(B3024,SumMonths,0),2)</f>
        <v>#N/A</v>
      </c>
    </row>
    <row r="3025" customFormat="false" ht="12.75" hidden="false" customHeight="false" outlineLevel="0" collapsed="false">
      <c r="A3025" s="57" t="e">
        <f aca="false">INDEX(BucketTable,MATCH(B3025,SumMonths,0),1)</f>
        <v>#N/A</v>
      </c>
      <c r="K3025" s="57" t="e">
        <f aca="false">INDEX(lava,MATCH(B3025,SumMonths,0),2)</f>
        <v>#N/A</v>
      </c>
    </row>
    <row r="3026" customFormat="false" ht="12.75" hidden="false" customHeight="false" outlineLevel="0" collapsed="false">
      <c r="A3026" s="57" t="e">
        <f aca="false">INDEX(BucketTable,MATCH(B3026,SumMonths,0),1)</f>
        <v>#N/A</v>
      </c>
      <c r="K3026" s="57" t="e">
        <f aca="false">INDEX(lava,MATCH(B3026,SumMonths,0),2)</f>
        <v>#N/A</v>
      </c>
    </row>
    <row r="3027" customFormat="false" ht="12.75" hidden="false" customHeight="false" outlineLevel="0" collapsed="false">
      <c r="A3027" s="57" t="e">
        <f aca="false">INDEX(BucketTable,MATCH(B3027,SumMonths,0),1)</f>
        <v>#N/A</v>
      </c>
      <c r="K3027" s="57" t="e">
        <f aca="false">INDEX(lava,MATCH(B3027,SumMonths,0),2)</f>
        <v>#N/A</v>
      </c>
    </row>
    <row r="3028" customFormat="false" ht="12.75" hidden="false" customHeight="false" outlineLevel="0" collapsed="false">
      <c r="A3028" s="57" t="e">
        <f aca="false">INDEX(BucketTable,MATCH(B3028,SumMonths,0),1)</f>
        <v>#N/A</v>
      </c>
      <c r="K3028" s="57" t="e">
        <f aca="false">INDEX(lava,MATCH(B3028,SumMonths,0),2)</f>
        <v>#N/A</v>
      </c>
    </row>
    <row r="3029" customFormat="false" ht="12.75" hidden="false" customHeight="false" outlineLevel="0" collapsed="false">
      <c r="A3029" s="57" t="e">
        <f aca="false">INDEX(BucketTable,MATCH(B3029,SumMonths,0),1)</f>
        <v>#N/A</v>
      </c>
      <c r="K3029" s="57" t="e">
        <f aca="false">INDEX(lava,MATCH(B3029,SumMonths,0),2)</f>
        <v>#N/A</v>
      </c>
    </row>
    <row r="3030" customFormat="false" ht="12.75" hidden="false" customHeight="false" outlineLevel="0" collapsed="false">
      <c r="A3030" s="57" t="e">
        <f aca="false">INDEX(BucketTable,MATCH(B3030,SumMonths,0),1)</f>
        <v>#N/A</v>
      </c>
      <c r="K3030" s="57" t="e">
        <f aca="false">INDEX(lava,MATCH(B3030,SumMonths,0),2)</f>
        <v>#N/A</v>
      </c>
    </row>
    <row r="3031" customFormat="false" ht="12.75" hidden="false" customHeight="false" outlineLevel="0" collapsed="false">
      <c r="A3031" s="57" t="e">
        <f aca="false">INDEX(BucketTable,MATCH(B3031,SumMonths,0),1)</f>
        <v>#N/A</v>
      </c>
      <c r="K3031" s="57" t="e">
        <f aca="false">INDEX(lava,MATCH(B3031,SumMonths,0),2)</f>
        <v>#N/A</v>
      </c>
    </row>
    <row r="3032" customFormat="false" ht="12.75" hidden="false" customHeight="false" outlineLevel="0" collapsed="false">
      <c r="A3032" s="57" t="e">
        <f aca="false">INDEX(BucketTable,MATCH(B3032,SumMonths,0),1)</f>
        <v>#N/A</v>
      </c>
      <c r="K3032" s="57" t="e">
        <f aca="false">INDEX(lava,MATCH(B3032,SumMonths,0),2)</f>
        <v>#N/A</v>
      </c>
    </row>
    <row r="3033" customFormat="false" ht="12.75" hidden="false" customHeight="false" outlineLevel="0" collapsed="false">
      <c r="A3033" s="57" t="e">
        <f aca="false">INDEX(BucketTable,MATCH(B3033,SumMonths,0),1)</f>
        <v>#N/A</v>
      </c>
      <c r="K3033" s="57" t="e">
        <f aca="false">INDEX(lava,MATCH(B3033,SumMonths,0),2)</f>
        <v>#N/A</v>
      </c>
    </row>
    <row r="3034" customFormat="false" ht="12.75" hidden="false" customHeight="false" outlineLevel="0" collapsed="false">
      <c r="A3034" s="57" t="e">
        <f aca="false">INDEX(BucketTable,MATCH(B3034,SumMonths,0),1)</f>
        <v>#N/A</v>
      </c>
      <c r="K3034" s="57" t="e">
        <f aca="false">INDEX(lava,MATCH(B3034,SumMonths,0),2)</f>
        <v>#N/A</v>
      </c>
    </row>
    <row r="3035" customFormat="false" ht="12.75" hidden="false" customHeight="false" outlineLevel="0" collapsed="false">
      <c r="A3035" s="57" t="e">
        <f aca="false">INDEX(BucketTable,MATCH(B3035,SumMonths,0),1)</f>
        <v>#N/A</v>
      </c>
      <c r="K3035" s="57" t="e">
        <f aca="false">INDEX(lava,MATCH(B3035,SumMonths,0),2)</f>
        <v>#N/A</v>
      </c>
    </row>
    <row r="3036" customFormat="false" ht="12.75" hidden="false" customHeight="false" outlineLevel="0" collapsed="false">
      <c r="A3036" s="57" t="e">
        <f aca="false">INDEX(BucketTable,MATCH(B3036,SumMonths,0),1)</f>
        <v>#N/A</v>
      </c>
      <c r="K3036" s="57" t="e">
        <f aca="false">INDEX(lava,MATCH(B3036,SumMonths,0),2)</f>
        <v>#N/A</v>
      </c>
    </row>
    <row r="3037" customFormat="false" ht="12.75" hidden="false" customHeight="false" outlineLevel="0" collapsed="false">
      <c r="A3037" s="57" t="e">
        <f aca="false">INDEX(BucketTable,MATCH(B3037,SumMonths,0),1)</f>
        <v>#N/A</v>
      </c>
      <c r="K3037" s="57" t="e">
        <f aca="false">INDEX(lava,MATCH(B3037,SumMonths,0),2)</f>
        <v>#N/A</v>
      </c>
    </row>
    <row r="3038" customFormat="false" ht="12.75" hidden="false" customHeight="false" outlineLevel="0" collapsed="false">
      <c r="A3038" s="57" t="e">
        <f aca="false">INDEX(BucketTable,MATCH(B3038,SumMonths,0),1)</f>
        <v>#N/A</v>
      </c>
      <c r="K3038" s="57" t="e">
        <f aca="false">INDEX(lava,MATCH(B3038,SumMonths,0),2)</f>
        <v>#N/A</v>
      </c>
    </row>
    <row r="3039" customFormat="false" ht="12.75" hidden="false" customHeight="false" outlineLevel="0" collapsed="false">
      <c r="A3039" s="57" t="e">
        <f aca="false">INDEX(BucketTable,MATCH(B3039,SumMonths,0),1)</f>
        <v>#N/A</v>
      </c>
      <c r="K3039" s="57" t="e">
        <f aca="false">INDEX(lava,MATCH(B3039,SumMonths,0),2)</f>
        <v>#N/A</v>
      </c>
    </row>
    <row r="3040" customFormat="false" ht="12.75" hidden="false" customHeight="false" outlineLevel="0" collapsed="false">
      <c r="A3040" s="57" t="e">
        <f aca="false">INDEX(BucketTable,MATCH(B3040,SumMonths,0),1)</f>
        <v>#N/A</v>
      </c>
      <c r="K3040" s="57" t="e">
        <f aca="false">INDEX(lava,MATCH(B3040,SumMonths,0),2)</f>
        <v>#N/A</v>
      </c>
    </row>
    <row r="3041" customFormat="false" ht="12.75" hidden="false" customHeight="false" outlineLevel="0" collapsed="false">
      <c r="A3041" s="57" t="e">
        <f aca="false">INDEX(BucketTable,MATCH(B3041,SumMonths,0),1)</f>
        <v>#N/A</v>
      </c>
      <c r="K3041" s="57" t="e">
        <f aca="false">INDEX(lava,MATCH(B3041,SumMonths,0),2)</f>
        <v>#N/A</v>
      </c>
    </row>
    <row r="3042" customFormat="false" ht="12.75" hidden="false" customHeight="false" outlineLevel="0" collapsed="false">
      <c r="A3042" s="57" t="e">
        <f aca="false">INDEX(BucketTable,MATCH(B3042,SumMonths,0),1)</f>
        <v>#N/A</v>
      </c>
      <c r="K3042" s="57" t="e">
        <f aca="false">INDEX(lava,MATCH(B3042,SumMonths,0),2)</f>
        <v>#N/A</v>
      </c>
    </row>
    <row r="3043" customFormat="false" ht="12.75" hidden="false" customHeight="false" outlineLevel="0" collapsed="false">
      <c r="A3043" s="57" t="e">
        <f aca="false">INDEX(BucketTable,MATCH(B3043,SumMonths,0),1)</f>
        <v>#N/A</v>
      </c>
      <c r="K3043" s="57" t="e">
        <f aca="false">INDEX(lava,MATCH(B3043,SumMonths,0),2)</f>
        <v>#N/A</v>
      </c>
    </row>
    <row r="3044" customFormat="false" ht="12.75" hidden="false" customHeight="false" outlineLevel="0" collapsed="false">
      <c r="A3044" s="57" t="e">
        <f aca="false">INDEX(BucketTable,MATCH(B3044,SumMonths,0),1)</f>
        <v>#N/A</v>
      </c>
      <c r="K3044" s="57" t="e">
        <f aca="false">INDEX(lava,MATCH(B3044,SumMonths,0),2)</f>
        <v>#N/A</v>
      </c>
    </row>
    <row r="3045" customFormat="false" ht="12.75" hidden="false" customHeight="false" outlineLevel="0" collapsed="false">
      <c r="A3045" s="57" t="e">
        <f aca="false">INDEX(BucketTable,MATCH(B3045,SumMonths,0),1)</f>
        <v>#N/A</v>
      </c>
      <c r="K3045" s="57" t="e">
        <f aca="false">INDEX(lava,MATCH(B3045,SumMonths,0),2)</f>
        <v>#N/A</v>
      </c>
    </row>
    <row r="3046" customFormat="false" ht="12.75" hidden="false" customHeight="false" outlineLevel="0" collapsed="false">
      <c r="A3046" s="57" t="e">
        <f aca="false">INDEX(BucketTable,MATCH(B3046,SumMonths,0),1)</f>
        <v>#N/A</v>
      </c>
      <c r="K3046" s="57" t="e">
        <f aca="false">INDEX(lava,MATCH(B3046,SumMonths,0),2)</f>
        <v>#N/A</v>
      </c>
    </row>
    <row r="3047" customFormat="false" ht="12.75" hidden="false" customHeight="false" outlineLevel="0" collapsed="false">
      <c r="A3047" s="57" t="e">
        <f aca="false">INDEX(BucketTable,MATCH(B3047,SumMonths,0),1)</f>
        <v>#N/A</v>
      </c>
      <c r="K3047" s="57" t="e">
        <f aca="false">INDEX(lava,MATCH(B3047,SumMonths,0),2)</f>
        <v>#N/A</v>
      </c>
    </row>
    <row r="3048" customFormat="false" ht="12.75" hidden="false" customHeight="false" outlineLevel="0" collapsed="false">
      <c r="A3048" s="57" t="e">
        <f aca="false">INDEX(BucketTable,MATCH(B3048,SumMonths,0),1)</f>
        <v>#N/A</v>
      </c>
      <c r="K3048" s="57" t="e">
        <f aca="false">INDEX(lava,MATCH(B3048,SumMonths,0),2)</f>
        <v>#N/A</v>
      </c>
    </row>
    <row r="3049" customFormat="false" ht="12.75" hidden="false" customHeight="false" outlineLevel="0" collapsed="false">
      <c r="A3049" s="57" t="e">
        <f aca="false">INDEX(BucketTable,MATCH(B3049,SumMonths,0),1)</f>
        <v>#N/A</v>
      </c>
      <c r="K3049" s="57" t="e">
        <f aca="false">INDEX(lava,MATCH(B3049,SumMonths,0),2)</f>
        <v>#N/A</v>
      </c>
    </row>
    <row r="3050" customFormat="false" ht="12.75" hidden="false" customHeight="false" outlineLevel="0" collapsed="false">
      <c r="A3050" s="57" t="e">
        <f aca="false">INDEX(BucketTable,MATCH(B3050,SumMonths,0),1)</f>
        <v>#N/A</v>
      </c>
      <c r="K3050" s="57" t="e">
        <f aca="false">INDEX(lava,MATCH(B3050,SumMonths,0),2)</f>
        <v>#N/A</v>
      </c>
    </row>
    <row r="3051" customFormat="false" ht="12.75" hidden="false" customHeight="false" outlineLevel="0" collapsed="false">
      <c r="A3051" s="57" t="e">
        <f aca="false">INDEX(BucketTable,MATCH(B3051,SumMonths,0),1)</f>
        <v>#N/A</v>
      </c>
      <c r="K3051" s="57" t="e">
        <f aca="false">INDEX(lava,MATCH(B3051,SumMonths,0),2)</f>
        <v>#N/A</v>
      </c>
    </row>
    <row r="3052" customFormat="false" ht="12.75" hidden="false" customHeight="false" outlineLevel="0" collapsed="false">
      <c r="A3052" s="57" t="e">
        <f aca="false">INDEX(BucketTable,MATCH(B3052,SumMonths,0),1)</f>
        <v>#N/A</v>
      </c>
      <c r="K3052" s="57" t="e">
        <f aca="false">INDEX(lava,MATCH(B3052,SumMonths,0),2)</f>
        <v>#N/A</v>
      </c>
    </row>
    <row r="3053" customFormat="false" ht="12.75" hidden="false" customHeight="false" outlineLevel="0" collapsed="false">
      <c r="A3053" s="57" t="e">
        <f aca="false">INDEX(BucketTable,MATCH(B3053,SumMonths,0),1)</f>
        <v>#N/A</v>
      </c>
      <c r="K3053" s="57" t="e">
        <f aca="false">INDEX(lava,MATCH(B3053,SumMonths,0),2)</f>
        <v>#N/A</v>
      </c>
    </row>
    <row r="3054" customFormat="false" ht="12.75" hidden="false" customHeight="false" outlineLevel="0" collapsed="false">
      <c r="A3054" s="57" t="e">
        <f aca="false">INDEX(BucketTable,MATCH(B3054,SumMonths,0),1)</f>
        <v>#N/A</v>
      </c>
      <c r="K3054" s="57" t="e">
        <f aca="false">INDEX(lava,MATCH(B3054,SumMonths,0),2)</f>
        <v>#N/A</v>
      </c>
    </row>
    <row r="3055" customFormat="false" ht="12.75" hidden="false" customHeight="false" outlineLevel="0" collapsed="false">
      <c r="A3055" s="57" t="e">
        <f aca="false">INDEX(BucketTable,MATCH(B3055,SumMonths,0),1)</f>
        <v>#N/A</v>
      </c>
      <c r="K3055" s="57" t="e">
        <f aca="false">INDEX(lava,MATCH(B3055,SumMonths,0),2)</f>
        <v>#N/A</v>
      </c>
    </row>
    <row r="3056" customFormat="false" ht="12.75" hidden="false" customHeight="false" outlineLevel="0" collapsed="false">
      <c r="A3056" s="57" t="e">
        <f aca="false">INDEX(BucketTable,MATCH(B3056,SumMonths,0),1)</f>
        <v>#N/A</v>
      </c>
      <c r="K3056" s="57" t="e">
        <f aca="false">INDEX(lava,MATCH(B3056,SumMonths,0),2)</f>
        <v>#N/A</v>
      </c>
    </row>
    <row r="3057" customFormat="false" ht="12.75" hidden="false" customHeight="false" outlineLevel="0" collapsed="false">
      <c r="A3057" s="57" t="e">
        <f aca="false">INDEX(BucketTable,MATCH(B3057,SumMonths,0),1)</f>
        <v>#N/A</v>
      </c>
      <c r="K3057" s="57" t="e">
        <f aca="false">INDEX(lava,MATCH(B3057,SumMonths,0),2)</f>
        <v>#N/A</v>
      </c>
    </row>
    <row r="3058" customFormat="false" ht="12.75" hidden="false" customHeight="false" outlineLevel="0" collapsed="false">
      <c r="A3058" s="57" t="e">
        <f aca="false">INDEX(BucketTable,MATCH(B3058,SumMonths,0),1)</f>
        <v>#N/A</v>
      </c>
      <c r="K3058" s="57" t="e">
        <f aca="false">INDEX(lava,MATCH(B3058,SumMonths,0),2)</f>
        <v>#N/A</v>
      </c>
    </row>
    <row r="3059" customFormat="false" ht="12.75" hidden="false" customHeight="false" outlineLevel="0" collapsed="false">
      <c r="A3059" s="57" t="e">
        <f aca="false">INDEX(BucketTable,MATCH(B3059,SumMonths,0),1)</f>
        <v>#N/A</v>
      </c>
      <c r="K3059" s="57" t="e">
        <f aca="false">INDEX(lava,MATCH(B3059,SumMonths,0),2)</f>
        <v>#N/A</v>
      </c>
    </row>
    <row r="3060" customFormat="false" ht="12.75" hidden="false" customHeight="false" outlineLevel="0" collapsed="false">
      <c r="A3060" s="57" t="e">
        <f aca="false">INDEX(BucketTable,MATCH(B3060,SumMonths,0),1)</f>
        <v>#N/A</v>
      </c>
      <c r="K3060" s="57" t="e">
        <f aca="false">INDEX(lava,MATCH(B3060,SumMonths,0),2)</f>
        <v>#N/A</v>
      </c>
    </row>
    <row r="3061" customFormat="false" ht="12.75" hidden="false" customHeight="false" outlineLevel="0" collapsed="false">
      <c r="A3061" s="57" t="e">
        <f aca="false">INDEX(BucketTable,MATCH(B3061,SumMonths,0),1)</f>
        <v>#N/A</v>
      </c>
      <c r="K3061" s="57" t="e">
        <f aca="false">INDEX(lava,MATCH(B3061,SumMonths,0),2)</f>
        <v>#N/A</v>
      </c>
    </row>
    <row r="3062" customFormat="false" ht="12.75" hidden="false" customHeight="false" outlineLevel="0" collapsed="false">
      <c r="A3062" s="57" t="e">
        <f aca="false">INDEX(BucketTable,MATCH(B3062,SumMonths,0),1)</f>
        <v>#N/A</v>
      </c>
      <c r="K3062" s="57" t="e">
        <f aca="false">INDEX(lava,MATCH(B3062,SumMonths,0),2)</f>
        <v>#N/A</v>
      </c>
    </row>
    <row r="3063" customFormat="false" ht="12.75" hidden="false" customHeight="false" outlineLevel="0" collapsed="false">
      <c r="A3063" s="57" t="e">
        <f aca="false">INDEX(BucketTable,MATCH(B3063,SumMonths,0),1)</f>
        <v>#N/A</v>
      </c>
      <c r="K3063" s="57" t="e">
        <f aca="false">INDEX(lava,MATCH(B3063,SumMonths,0),2)</f>
        <v>#N/A</v>
      </c>
    </row>
    <row r="3064" customFormat="false" ht="12.75" hidden="false" customHeight="false" outlineLevel="0" collapsed="false">
      <c r="A3064" s="57" t="e">
        <f aca="false">INDEX(BucketTable,MATCH(B3064,SumMonths,0),1)</f>
        <v>#N/A</v>
      </c>
      <c r="K3064" s="57" t="e">
        <f aca="false">INDEX(lava,MATCH(B3064,SumMonths,0),2)</f>
        <v>#N/A</v>
      </c>
    </row>
    <row r="3065" customFormat="false" ht="12.75" hidden="false" customHeight="false" outlineLevel="0" collapsed="false">
      <c r="A3065" s="57" t="e">
        <f aca="false">INDEX(BucketTable,MATCH(B3065,SumMonths,0),1)</f>
        <v>#N/A</v>
      </c>
      <c r="K3065" s="57" t="e">
        <f aca="false">INDEX(lava,MATCH(B3065,SumMonths,0),2)</f>
        <v>#N/A</v>
      </c>
    </row>
    <row r="3066" customFormat="false" ht="12.75" hidden="false" customHeight="false" outlineLevel="0" collapsed="false">
      <c r="A3066" s="57" t="e">
        <f aca="false">INDEX(BucketTable,MATCH(B3066,SumMonths,0),1)</f>
        <v>#N/A</v>
      </c>
      <c r="K3066" s="57" t="e">
        <f aca="false">INDEX(lava,MATCH(B3066,SumMonths,0),2)</f>
        <v>#N/A</v>
      </c>
    </row>
    <row r="3067" customFormat="false" ht="12.75" hidden="false" customHeight="false" outlineLevel="0" collapsed="false">
      <c r="A3067" s="57" t="e">
        <f aca="false">INDEX(BucketTable,MATCH(B3067,SumMonths,0),1)</f>
        <v>#N/A</v>
      </c>
      <c r="K3067" s="57" t="e">
        <f aca="false">INDEX(lava,MATCH(B3067,SumMonths,0),2)</f>
        <v>#N/A</v>
      </c>
    </row>
    <row r="3068" customFormat="false" ht="12.75" hidden="false" customHeight="false" outlineLevel="0" collapsed="false">
      <c r="A3068" s="57" t="e">
        <f aca="false">INDEX(BucketTable,MATCH(B3068,SumMonths,0),1)</f>
        <v>#N/A</v>
      </c>
      <c r="K3068" s="57" t="e">
        <f aca="false">INDEX(lava,MATCH(B3068,SumMonths,0),2)</f>
        <v>#N/A</v>
      </c>
    </row>
    <row r="3069" customFormat="false" ht="12.75" hidden="false" customHeight="false" outlineLevel="0" collapsed="false">
      <c r="A3069" s="57" t="e">
        <f aca="false">INDEX(BucketTable,MATCH(B3069,SumMonths,0),1)</f>
        <v>#N/A</v>
      </c>
      <c r="K3069" s="57" t="e">
        <f aca="false">INDEX(lava,MATCH(B3069,SumMonths,0),2)</f>
        <v>#N/A</v>
      </c>
    </row>
    <row r="3070" customFormat="false" ht="12.75" hidden="false" customHeight="false" outlineLevel="0" collapsed="false">
      <c r="A3070" s="57" t="e">
        <f aca="false">INDEX(BucketTable,MATCH(B3070,SumMonths,0),1)</f>
        <v>#N/A</v>
      </c>
      <c r="K3070" s="57" t="e">
        <f aca="false">INDEX(lava,MATCH(B3070,SumMonths,0),2)</f>
        <v>#N/A</v>
      </c>
    </row>
    <row r="3071" customFormat="false" ht="12.75" hidden="false" customHeight="false" outlineLevel="0" collapsed="false">
      <c r="A3071" s="57" t="e">
        <f aca="false">INDEX(BucketTable,MATCH(B3071,SumMonths,0),1)</f>
        <v>#N/A</v>
      </c>
      <c r="K3071" s="57" t="e">
        <f aca="false">INDEX(lava,MATCH(B3071,SumMonths,0),2)</f>
        <v>#N/A</v>
      </c>
    </row>
    <row r="3072" customFormat="false" ht="12.75" hidden="false" customHeight="false" outlineLevel="0" collapsed="false">
      <c r="A3072" s="57" t="e">
        <f aca="false">INDEX(BucketTable,MATCH(B3072,SumMonths,0),1)</f>
        <v>#N/A</v>
      </c>
      <c r="K3072" s="57" t="e">
        <f aca="false">INDEX(lava,MATCH(B3072,SumMonths,0),2)</f>
        <v>#N/A</v>
      </c>
    </row>
    <row r="3073" customFormat="false" ht="12.75" hidden="false" customHeight="false" outlineLevel="0" collapsed="false">
      <c r="A3073" s="57" t="e">
        <f aca="false">INDEX(BucketTable,MATCH(B3073,SumMonths,0),1)</f>
        <v>#N/A</v>
      </c>
      <c r="K3073" s="57" t="e">
        <f aca="false">INDEX(lava,MATCH(B3073,SumMonths,0),2)</f>
        <v>#N/A</v>
      </c>
    </row>
    <row r="3074" customFormat="false" ht="12.75" hidden="false" customHeight="false" outlineLevel="0" collapsed="false">
      <c r="A3074" s="57" t="e">
        <f aca="false">INDEX(BucketTable,MATCH(B3074,SumMonths,0),1)</f>
        <v>#N/A</v>
      </c>
      <c r="K3074" s="57" t="e">
        <f aca="false">INDEX(lava,MATCH(B3074,SumMonths,0),2)</f>
        <v>#N/A</v>
      </c>
    </row>
    <row r="3075" customFormat="false" ht="12.75" hidden="false" customHeight="false" outlineLevel="0" collapsed="false">
      <c r="A3075" s="57" t="e">
        <f aca="false">INDEX(BucketTable,MATCH(B3075,SumMonths,0),1)</f>
        <v>#N/A</v>
      </c>
      <c r="K3075" s="57" t="e">
        <f aca="false">INDEX(lava,MATCH(B3075,SumMonths,0),2)</f>
        <v>#N/A</v>
      </c>
    </row>
    <row r="3076" customFormat="false" ht="12.75" hidden="false" customHeight="false" outlineLevel="0" collapsed="false">
      <c r="A3076" s="57" t="e">
        <f aca="false">INDEX(BucketTable,MATCH(B3076,SumMonths,0),1)</f>
        <v>#N/A</v>
      </c>
      <c r="K3076" s="57" t="e">
        <f aca="false">INDEX(lava,MATCH(B3076,SumMonths,0),2)</f>
        <v>#N/A</v>
      </c>
    </row>
    <row r="3077" customFormat="false" ht="12.75" hidden="false" customHeight="false" outlineLevel="0" collapsed="false">
      <c r="A3077" s="57" t="e">
        <f aca="false">INDEX(BucketTable,MATCH(B3077,SumMonths,0),1)</f>
        <v>#N/A</v>
      </c>
      <c r="K3077" s="57" t="e">
        <f aca="false">INDEX(lava,MATCH(B3077,SumMonths,0),2)</f>
        <v>#N/A</v>
      </c>
    </row>
    <row r="3078" customFormat="false" ht="12.75" hidden="false" customHeight="false" outlineLevel="0" collapsed="false">
      <c r="A3078" s="57" t="e">
        <f aca="false">INDEX(BucketTable,MATCH(B3078,SumMonths,0),1)</f>
        <v>#N/A</v>
      </c>
      <c r="K3078" s="57" t="e">
        <f aca="false">INDEX(lava,MATCH(B3078,SumMonths,0),2)</f>
        <v>#N/A</v>
      </c>
    </row>
    <row r="3079" customFormat="false" ht="12.75" hidden="false" customHeight="false" outlineLevel="0" collapsed="false">
      <c r="A3079" s="57" t="e">
        <f aca="false">INDEX(BucketTable,MATCH(B3079,SumMonths,0),1)</f>
        <v>#N/A</v>
      </c>
      <c r="K3079" s="57" t="e">
        <f aca="false">INDEX(lava,MATCH(B3079,SumMonths,0),2)</f>
        <v>#N/A</v>
      </c>
    </row>
    <row r="3080" customFormat="false" ht="12.75" hidden="false" customHeight="false" outlineLevel="0" collapsed="false">
      <c r="A3080" s="57" t="e">
        <f aca="false">INDEX(BucketTable,MATCH(B3080,SumMonths,0),1)</f>
        <v>#N/A</v>
      </c>
      <c r="K3080" s="57" t="e">
        <f aca="false">INDEX(lava,MATCH(B3080,SumMonths,0),2)</f>
        <v>#N/A</v>
      </c>
    </row>
    <row r="3081" customFormat="false" ht="12.75" hidden="false" customHeight="false" outlineLevel="0" collapsed="false">
      <c r="A3081" s="57" t="e">
        <f aca="false">INDEX(BucketTable,MATCH(B3081,SumMonths,0),1)</f>
        <v>#N/A</v>
      </c>
      <c r="K3081" s="57" t="e">
        <f aca="false">INDEX(lava,MATCH(B3081,SumMonths,0),2)</f>
        <v>#N/A</v>
      </c>
    </row>
    <row r="3082" customFormat="false" ht="12.75" hidden="false" customHeight="false" outlineLevel="0" collapsed="false">
      <c r="A3082" s="57" t="e">
        <f aca="false">INDEX(BucketTable,MATCH(B3082,SumMonths,0),1)</f>
        <v>#N/A</v>
      </c>
      <c r="K3082" s="57" t="e">
        <f aca="false">INDEX(lava,MATCH(B3082,SumMonths,0),2)</f>
        <v>#N/A</v>
      </c>
    </row>
    <row r="3083" customFormat="false" ht="12.75" hidden="false" customHeight="false" outlineLevel="0" collapsed="false">
      <c r="A3083" s="57" t="e">
        <f aca="false">INDEX(BucketTable,MATCH(B3083,SumMonths,0),1)</f>
        <v>#N/A</v>
      </c>
      <c r="K3083" s="57" t="e">
        <f aca="false">INDEX(lava,MATCH(B3083,SumMonths,0),2)</f>
        <v>#N/A</v>
      </c>
    </row>
    <row r="3084" customFormat="false" ht="12.75" hidden="false" customHeight="false" outlineLevel="0" collapsed="false">
      <c r="A3084" s="57" t="e">
        <f aca="false">INDEX(BucketTable,MATCH(B3084,SumMonths,0),1)</f>
        <v>#N/A</v>
      </c>
      <c r="K3084" s="57" t="e">
        <f aca="false">INDEX(lava,MATCH(B3084,SumMonths,0),2)</f>
        <v>#N/A</v>
      </c>
    </row>
    <row r="3085" customFormat="false" ht="12.75" hidden="false" customHeight="false" outlineLevel="0" collapsed="false">
      <c r="A3085" s="57" t="e">
        <f aca="false">INDEX(BucketTable,MATCH(B3085,SumMonths,0),1)</f>
        <v>#N/A</v>
      </c>
      <c r="K3085" s="57" t="e">
        <f aca="false">INDEX(lava,MATCH(B3085,SumMonths,0),2)</f>
        <v>#N/A</v>
      </c>
    </row>
    <row r="3086" customFormat="false" ht="12.75" hidden="false" customHeight="false" outlineLevel="0" collapsed="false">
      <c r="A3086" s="57" t="e">
        <f aca="false">INDEX(BucketTable,MATCH(B3086,SumMonths,0),1)</f>
        <v>#N/A</v>
      </c>
      <c r="K3086" s="57" t="e">
        <f aca="false">INDEX(lava,MATCH(B3086,SumMonths,0),2)</f>
        <v>#N/A</v>
      </c>
    </row>
    <row r="3087" customFormat="false" ht="12.75" hidden="false" customHeight="false" outlineLevel="0" collapsed="false">
      <c r="A3087" s="57" t="e">
        <f aca="false">INDEX(BucketTable,MATCH(B3087,SumMonths,0),1)</f>
        <v>#N/A</v>
      </c>
      <c r="K3087" s="57" t="e">
        <f aca="false">INDEX(lava,MATCH(B3087,SumMonths,0),2)</f>
        <v>#N/A</v>
      </c>
    </row>
    <row r="3088" customFormat="false" ht="12.75" hidden="false" customHeight="false" outlineLevel="0" collapsed="false">
      <c r="A3088" s="57" t="e">
        <f aca="false">INDEX(BucketTable,MATCH(B3088,SumMonths,0),1)</f>
        <v>#N/A</v>
      </c>
      <c r="K3088" s="57" t="e">
        <f aca="false">INDEX(lava,MATCH(B3088,SumMonths,0),2)</f>
        <v>#N/A</v>
      </c>
    </row>
    <row r="3089" customFormat="false" ht="12.75" hidden="false" customHeight="false" outlineLevel="0" collapsed="false">
      <c r="A3089" s="57" t="e">
        <f aca="false">INDEX(BucketTable,MATCH(B3089,SumMonths,0),1)</f>
        <v>#N/A</v>
      </c>
      <c r="K3089" s="57" t="e">
        <f aca="false">INDEX(lava,MATCH(B3089,SumMonths,0),2)</f>
        <v>#N/A</v>
      </c>
    </row>
    <row r="3090" customFormat="false" ht="12.75" hidden="false" customHeight="false" outlineLevel="0" collapsed="false">
      <c r="A3090" s="57" t="e">
        <f aca="false">INDEX(BucketTable,MATCH(B3090,SumMonths,0),1)</f>
        <v>#N/A</v>
      </c>
      <c r="K3090" s="57" t="e">
        <f aca="false">INDEX(lava,MATCH(B3090,SumMonths,0),2)</f>
        <v>#N/A</v>
      </c>
    </row>
    <row r="3091" customFormat="false" ht="12.75" hidden="false" customHeight="false" outlineLevel="0" collapsed="false">
      <c r="A3091" s="57" t="e">
        <f aca="false">INDEX(BucketTable,MATCH(B3091,SumMonths,0),1)</f>
        <v>#N/A</v>
      </c>
      <c r="K3091" s="57" t="e">
        <f aca="false">INDEX(lava,MATCH(B3091,SumMonths,0),2)</f>
        <v>#N/A</v>
      </c>
    </row>
    <row r="3092" customFormat="false" ht="12.75" hidden="false" customHeight="false" outlineLevel="0" collapsed="false">
      <c r="A3092" s="57" t="e">
        <f aca="false">INDEX(BucketTable,MATCH(B3092,SumMonths,0),1)</f>
        <v>#N/A</v>
      </c>
      <c r="K3092" s="57" t="e">
        <f aca="false">INDEX(lava,MATCH(B3092,SumMonths,0),2)</f>
        <v>#N/A</v>
      </c>
    </row>
    <row r="3093" customFormat="false" ht="12.75" hidden="false" customHeight="false" outlineLevel="0" collapsed="false">
      <c r="A3093" s="57" t="e">
        <f aca="false">INDEX(BucketTable,MATCH(B3093,SumMonths,0),1)</f>
        <v>#N/A</v>
      </c>
      <c r="K3093" s="57" t="e">
        <f aca="false">INDEX(lava,MATCH(B3093,SumMonths,0),2)</f>
        <v>#N/A</v>
      </c>
    </row>
    <row r="3094" customFormat="false" ht="12.75" hidden="false" customHeight="false" outlineLevel="0" collapsed="false">
      <c r="A3094" s="57" t="e">
        <f aca="false">INDEX(BucketTable,MATCH(B3094,SumMonths,0),1)</f>
        <v>#N/A</v>
      </c>
      <c r="K3094" s="57" t="e">
        <f aca="false">INDEX(lava,MATCH(B3094,SumMonths,0),2)</f>
        <v>#N/A</v>
      </c>
    </row>
    <row r="3095" customFormat="false" ht="12.75" hidden="false" customHeight="false" outlineLevel="0" collapsed="false">
      <c r="A3095" s="57" t="e">
        <f aca="false">INDEX(BucketTable,MATCH(B3095,SumMonths,0),1)</f>
        <v>#N/A</v>
      </c>
      <c r="K3095" s="57" t="e">
        <f aca="false">INDEX(lava,MATCH(B3095,SumMonths,0),2)</f>
        <v>#N/A</v>
      </c>
    </row>
    <row r="3096" customFormat="false" ht="12.75" hidden="false" customHeight="false" outlineLevel="0" collapsed="false">
      <c r="A3096" s="57" t="e">
        <f aca="false">INDEX(BucketTable,MATCH(B3096,SumMonths,0),1)</f>
        <v>#N/A</v>
      </c>
      <c r="K3096" s="57" t="e">
        <f aca="false">INDEX(lava,MATCH(B3096,SumMonths,0),2)</f>
        <v>#N/A</v>
      </c>
    </row>
    <row r="3097" customFormat="false" ht="12.75" hidden="false" customHeight="false" outlineLevel="0" collapsed="false">
      <c r="A3097" s="57" t="e">
        <f aca="false">INDEX(BucketTable,MATCH(B3097,SumMonths,0),1)</f>
        <v>#N/A</v>
      </c>
      <c r="K3097" s="57" t="e">
        <f aca="false">INDEX(lava,MATCH(B3097,SumMonths,0),2)</f>
        <v>#N/A</v>
      </c>
    </row>
    <row r="3098" customFormat="false" ht="12.75" hidden="false" customHeight="false" outlineLevel="0" collapsed="false">
      <c r="A3098" s="57" t="e">
        <f aca="false">INDEX(BucketTable,MATCH(B3098,SumMonths,0),1)</f>
        <v>#N/A</v>
      </c>
      <c r="K3098" s="57" t="e">
        <f aca="false">INDEX(lava,MATCH(B3098,SumMonths,0),2)</f>
        <v>#N/A</v>
      </c>
    </row>
    <row r="3099" customFormat="false" ht="12.75" hidden="false" customHeight="false" outlineLevel="0" collapsed="false">
      <c r="A3099" s="57" t="e">
        <f aca="false">INDEX(BucketTable,MATCH(B3099,SumMonths,0),1)</f>
        <v>#N/A</v>
      </c>
      <c r="K3099" s="57" t="e">
        <f aca="false">INDEX(lava,MATCH(B3099,SumMonths,0),2)</f>
        <v>#N/A</v>
      </c>
    </row>
    <row r="3100" customFormat="false" ht="12.75" hidden="false" customHeight="false" outlineLevel="0" collapsed="false">
      <c r="A3100" s="57" t="e">
        <f aca="false">INDEX(BucketTable,MATCH(B3100,SumMonths,0),1)</f>
        <v>#N/A</v>
      </c>
      <c r="K3100" s="57" t="e">
        <f aca="false">INDEX(lava,MATCH(B3100,SumMonths,0),2)</f>
        <v>#N/A</v>
      </c>
    </row>
    <row r="3101" customFormat="false" ht="12.75" hidden="false" customHeight="false" outlineLevel="0" collapsed="false">
      <c r="A3101" s="57" t="e">
        <f aca="false">INDEX(BucketTable,MATCH(B3101,SumMonths,0),1)</f>
        <v>#N/A</v>
      </c>
      <c r="K3101" s="57" t="e">
        <f aca="false">INDEX(lava,MATCH(B3101,SumMonths,0),2)</f>
        <v>#N/A</v>
      </c>
    </row>
    <row r="3102" customFormat="false" ht="12.75" hidden="false" customHeight="false" outlineLevel="0" collapsed="false">
      <c r="A3102" s="57" t="e">
        <f aca="false">INDEX(BucketTable,MATCH(B3102,SumMonths,0),1)</f>
        <v>#N/A</v>
      </c>
      <c r="K3102" s="57" t="e">
        <f aca="false">INDEX(lava,MATCH(B3102,SumMonths,0),2)</f>
        <v>#N/A</v>
      </c>
    </row>
    <row r="3103" customFormat="false" ht="12.75" hidden="false" customHeight="false" outlineLevel="0" collapsed="false">
      <c r="A3103" s="57" t="e">
        <f aca="false">INDEX(BucketTable,MATCH(B3103,SumMonths,0),1)</f>
        <v>#N/A</v>
      </c>
      <c r="K3103" s="57" t="e">
        <f aca="false">INDEX(lava,MATCH(B3103,SumMonths,0),2)</f>
        <v>#N/A</v>
      </c>
    </row>
    <row r="3104" customFormat="false" ht="12.75" hidden="false" customHeight="false" outlineLevel="0" collapsed="false">
      <c r="A3104" s="57" t="e">
        <f aca="false">INDEX(BucketTable,MATCH(B3104,SumMonths,0),1)</f>
        <v>#N/A</v>
      </c>
      <c r="K3104" s="57" t="e">
        <f aca="false">INDEX(lava,MATCH(B3104,SumMonths,0),2)</f>
        <v>#N/A</v>
      </c>
    </row>
    <row r="3105" customFormat="false" ht="12.75" hidden="false" customHeight="false" outlineLevel="0" collapsed="false">
      <c r="A3105" s="57" t="e">
        <f aca="false">INDEX(BucketTable,MATCH(B3105,SumMonths,0),1)</f>
        <v>#N/A</v>
      </c>
      <c r="K3105" s="57" t="e">
        <f aca="false">INDEX(lava,MATCH(B3105,SumMonths,0),2)</f>
        <v>#N/A</v>
      </c>
    </row>
    <row r="3106" customFormat="false" ht="12.75" hidden="false" customHeight="false" outlineLevel="0" collapsed="false">
      <c r="A3106" s="57" t="e">
        <f aca="false">INDEX(BucketTable,MATCH(B3106,SumMonths,0),1)</f>
        <v>#N/A</v>
      </c>
      <c r="K3106" s="57" t="e">
        <f aca="false">INDEX(lava,MATCH(B3106,SumMonths,0),2)</f>
        <v>#N/A</v>
      </c>
    </row>
    <row r="3107" customFormat="false" ht="12.75" hidden="false" customHeight="false" outlineLevel="0" collapsed="false">
      <c r="A3107" s="57" t="e">
        <f aca="false">INDEX(BucketTable,MATCH(B3107,SumMonths,0),1)</f>
        <v>#N/A</v>
      </c>
      <c r="K3107" s="57" t="e">
        <f aca="false">INDEX(lava,MATCH(B3107,SumMonths,0),2)</f>
        <v>#N/A</v>
      </c>
    </row>
    <row r="3108" customFormat="false" ht="12.75" hidden="false" customHeight="false" outlineLevel="0" collapsed="false">
      <c r="A3108" s="57" t="e">
        <f aca="false">INDEX(BucketTable,MATCH(B3108,SumMonths,0),1)</f>
        <v>#N/A</v>
      </c>
      <c r="K3108" s="57" t="e">
        <f aca="false">INDEX(lava,MATCH(B3108,SumMonths,0),2)</f>
        <v>#N/A</v>
      </c>
    </row>
    <row r="3109" customFormat="false" ht="12.75" hidden="false" customHeight="false" outlineLevel="0" collapsed="false">
      <c r="A3109" s="57" t="e">
        <f aca="false">INDEX(BucketTable,MATCH(B3109,SumMonths,0),1)</f>
        <v>#N/A</v>
      </c>
      <c r="K3109" s="57" t="e">
        <f aca="false">INDEX(lava,MATCH(B3109,SumMonths,0),2)</f>
        <v>#N/A</v>
      </c>
    </row>
    <row r="3110" customFormat="false" ht="12.75" hidden="false" customHeight="false" outlineLevel="0" collapsed="false">
      <c r="A3110" s="57" t="e">
        <f aca="false">INDEX(BucketTable,MATCH(B3110,SumMonths,0),1)</f>
        <v>#N/A</v>
      </c>
      <c r="K3110" s="57" t="e">
        <f aca="false">INDEX(lava,MATCH(B3110,SumMonths,0),2)</f>
        <v>#N/A</v>
      </c>
    </row>
    <row r="3111" customFormat="false" ht="12.75" hidden="false" customHeight="false" outlineLevel="0" collapsed="false">
      <c r="A3111" s="57" t="e">
        <f aca="false">INDEX(BucketTable,MATCH(B3111,SumMonths,0),1)</f>
        <v>#N/A</v>
      </c>
      <c r="K3111" s="57" t="e">
        <f aca="false">INDEX(lava,MATCH(B3111,SumMonths,0),2)</f>
        <v>#N/A</v>
      </c>
    </row>
    <row r="3112" customFormat="false" ht="12.75" hidden="false" customHeight="false" outlineLevel="0" collapsed="false">
      <c r="A3112" s="57" t="e">
        <f aca="false">INDEX(BucketTable,MATCH(B3112,SumMonths,0),1)</f>
        <v>#N/A</v>
      </c>
      <c r="K3112" s="57" t="e">
        <f aca="false">INDEX(lava,MATCH(B3112,SumMonths,0),2)</f>
        <v>#N/A</v>
      </c>
    </row>
    <row r="3113" customFormat="false" ht="12.75" hidden="false" customHeight="false" outlineLevel="0" collapsed="false">
      <c r="A3113" s="57" t="e">
        <f aca="false">INDEX(BucketTable,MATCH(B3113,SumMonths,0),1)</f>
        <v>#N/A</v>
      </c>
      <c r="K3113" s="57" t="e">
        <f aca="false">INDEX(lava,MATCH(B3113,SumMonths,0),2)</f>
        <v>#N/A</v>
      </c>
    </row>
    <row r="3114" customFormat="false" ht="12.75" hidden="false" customHeight="false" outlineLevel="0" collapsed="false">
      <c r="A3114" s="57" t="e">
        <f aca="false">INDEX(BucketTable,MATCH(B3114,SumMonths,0),1)</f>
        <v>#N/A</v>
      </c>
      <c r="K3114" s="57" t="e">
        <f aca="false">INDEX(lava,MATCH(B3114,SumMonths,0),2)</f>
        <v>#N/A</v>
      </c>
    </row>
    <row r="3115" customFormat="false" ht="12.75" hidden="false" customHeight="false" outlineLevel="0" collapsed="false">
      <c r="A3115" s="57" t="e">
        <f aca="false">INDEX(BucketTable,MATCH(B3115,SumMonths,0),1)</f>
        <v>#N/A</v>
      </c>
      <c r="K3115" s="57" t="e">
        <f aca="false">INDEX(lava,MATCH(B3115,SumMonths,0),2)</f>
        <v>#N/A</v>
      </c>
    </row>
    <row r="3116" customFormat="false" ht="12.75" hidden="false" customHeight="false" outlineLevel="0" collapsed="false">
      <c r="A3116" s="57" t="e">
        <f aca="false">INDEX(BucketTable,MATCH(B3116,SumMonths,0),1)</f>
        <v>#N/A</v>
      </c>
      <c r="K3116" s="57" t="e">
        <f aca="false">INDEX(lava,MATCH(B3116,SumMonths,0),2)</f>
        <v>#N/A</v>
      </c>
    </row>
    <row r="3117" customFormat="false" ht="12.75" hidden="false" customHeight="false" outlineLevel="0" collapsed="false">
      <c r="A3117" s="57" t="e">
        <f aca="false">INDEX(BucketTable,MATCH(B3117,SumMonths,0),1)</f>
        <v>#N/A</v>
      </c>
      <c r="K3117" s="57" t="e">
        <f aca="false">INDEX(lava,MATCH(B3117,SumMonths,0),2)</f>
        <v>#N/A</v>
      </c>
    </row>
    <row r="3118" customFormat="false" ht="12.75" hidden="false" customHeight="false" outlineLevel="0" collapsed="false">
      <c r="A3118" s="57" t="e">
        <f aca="false">INDEX(BucketTable,MATCH(B3118,SumMonths,0),1)</f>
        <v>#N/A</v>
      </c>
      <c r="K3118" s="57" t="e">
        <f aca="false">INDEX(lava,MATCH(B3118,SumMonths,0),2)</f>
        <v>#N/A</v>
      </c>
    </row>
    <row r="3119" customFormat="false" ht="12.75" hidden="false" customHeight="false" outlineLevel="0" collapsed="false">
      <c r="A3119" s="57" t="e">
        <f aca="false">INDEX(BucketTable,MATCH(B3119,SumMonths,0),1)</f>
        <v>#N/A</v>
      </c>
      <c r="K3119" s="57" t="e">
        <f aca="false">INDEX(lava,MATCH(B3119,SumMonths,0),2)</f>
        <v>#N/A</v>
      </c>
    </row>
    <row r="3120" customFormat="false" ht="12.75" hidden="false" customHeight="false" outlineLevel="0" collapsed="false">
      <c r="A3120" s="57" t="e">
        <f aca="false">INDEX(BucketTable,MATCH(B3120,SumMonths,0),1)</f>
        <v>#N/A</v>
      </c>
      <c r="K3120" s="57" t="e">
        <f aca="false">INDEX(lava,MATCH(B3120,SumMonths,0),2)</f>
        <v>#N/A</v>
      </c>
    </row>
    <row r="3121" customFormat="false" ht="12.75" hidden="false" customHeight="false" outlineLevel="0" collapsed="false">
      <c r="A3121" s="57" t="e">
        <f aca="false">INDEX(BucketTable,MATCH(B3121,SumMonths,0),1)</f>
        <v>#N/A</v>
      </c>
      <c r="K3121" s="57" t="e">
        <f aca="false">INDEX(lava,MATCH(B3121,SumMonths,0),2)</f>
        <v>#N/A</v>
      </c>
    </row>
    <row r="3122" customFormat="false" ht="12.75" hidden="false" customHeight="false" outlineLevel="0" collapsed="false">
      <c r="A3122" s="57" t="e">
        <f aca="false">INDEX(BucketTable,MATCH(B3122,SumMonths,0),1)</f>
        <v>#N/A</v>
      </c>
      <c r="K3122" s="57" t="e">
        <f aca="false">INDEX(lava,MATCH(B3122,SumMonths,0),2)</f>
        <v>#N/A</v>
      </c>
    </row>
    <row r="3123" customFormat="false" ht="12.75" hidden="false" customHeight="false" outlineLevel="0" collapsed="false">
      <c r="A3123" s="57" t="e">
        <f aca="false">INDEX(BucketTable,MATCH(B3123,SumMonths,0),1)</f>
        <v>#N/A</v>
      </c>
      <c r="K3123" s="57" t="e">
        <f aca="false">INDEX(lava,MATCH(B3123,SumMonths,0),2)</f>
        <v>#N/A</v>
      </c>
    </row>
    <row r="3124" customFormat="false" ht="12.75" hidden="false" customHeight="false" outlineLevel="0" collapsed="false">
      <c r="A3124" s="57" t="e">
        <f aca="false">INDEX(BucketTable,MATCH(B3124,SumMonths,0),1)</f>
        <v>#N/A</v>
      </c>
      <c r="K3124" s="57" t="e">
        <f aca="false">INDEX(lava,MATCH(B3124,SumMonths,0),2)</f>
        <v>#N/A</v>
      </c>
    </row>
    <row r="3125" customFormat="false" ht="12.75" hidden="false" customHeight="false" outlineLevel="0" collapsed="false">
      <c r="A3125" s="57" t="e">
        <f aca="false">INDEX(BucketTable,MATCH(B3125,SumMonths,0),1)</f>
        <v>#N/A</v>
      </c>
      <c r="K3125" s="57" t="e">
        <f aca="false">INDEX(lava,MATCH(B3125,SumMonths,0),2)</f>
        <v>#N/A</v>
      </c>
    </row>
    <row r="3126" customFormat="false" ht="12.75" hidden="false" customHeight="false" outlineLevel="0" collapsed="false">
      <c r="A3126" s="57" t="e">
        <f aca="false">INDEX(BucketTable,MATCH(B3126,SumMonths,0),1)</f>
        <v>#N/A</v>
      </c>
      <c r="K3126" s="57" t="e">
        <f aca="false">INDEX(lava,MATCH(B3126,SumMonths,0),2)</f>
        <v>#N/A</v>
      </c>
    </row>
    <row r="3127" customFormat="false" ht="12.75" hidden="false" customHeight="false" outlineLevel="0" collapsed="false">
      <c r="A3127" s="57" t="e">
        <f aca="false">INDEX(BucketTable,MATCH(B3127,SumMonths,0),1)</f>
        <v>#N/A</v>
      </c>
      <c r="K3127" s="57" t="e">
        <f aca="false">INDEX(lava,MATCH(B3127,SumMonths,0),2)</f>
        <v>#N/A</v>
      </c>
    </row>
    <row r="3128" customFormat="false" ht="12.75" hidden="false" customHeight="false" outlineLevel="0" collapsed="false">
      <c r="A3128" s="57" t="e">
        <f aca="false">INDEX(BucketTable,MATCH(B3128,SumMonths,0),1)</f>
        <v>#N/A</v>
      </c>
      <c r="K3128" s="57" t="e">
        <f aca="false">INDEX(lava,MATCH(B3128,SumMonths,0),2)</f>
        <v>#N/A</v>
      </c>
    </row>
    <row r="3129" customFormat="false" ht="12.75" hidden="false" customHeight="false" outlineLevel="0" collapsed="false">
      <c r="A3129" s="57" t="e">
        <f aca="false">INDEX(BucketTable,MATCH(B3129,SumMonths,0),1)</f>
        <v>#N/A</v>
      </c>
      <c r="K3129" s="57" t="e">
        <f aca="false">INDEX(lava,MATCH(B3129,SumMonths,0),2)</f>
        <v>#N/A</v>
      </c>
    </row>
    <row r="3130" customFormat="false" ht="12.75" hidden="false" customHeight="false" outlineLevel="0" collapsed="false">
      <c r="A3130" s="57" t="e">
        <f aca="false">INDEX(BucketTable,MATCH(B3130,SumMonths,0),1)</f>
        <v>#N/A</v>
      </c>
      <c r="K3130" s="57" t="e">
        <f aca="false">INDEX(lava,MATCH(B3130,SumMonths,0),2)</f>
        <v>#N/A</v>
      </c>
    </row>
    <row r="3131" customFormat="false" ht="12.75" hidden="false" customHeight="false" outlineLevel="0" collapsed="false">
      <c r="A3131" s="57" t="e">
        <f aca="false">INDEX(BucketTable,MATCH(B3131,SumMonths,0),1)</f>
        <v>#N/A</v>
      </c>
      <c r="K3131" s="57" t="e">
        <f aca="false">INDEX(lava,MATCH(B3131,SumMonths,0),2)</f>
        <v>#N/A</v>
      </c>
    </row>
    <row r="3132" customFormat="false" ht="12.75" hidden="false" customHeight="false" outlineLevel="0" collapsed="false">
      <c r="A3132" s="57" t="e">
        <f aca="false">INDEX(BucketTable,MATCH(B3132,SumMonths,0),1)</f>
        <v>#N/A</v>
      </c>
      <c r="K3132" s="57" t="e">
        <f aca="false">INDEX(lava,MATCH(B3132,SumMonths,0),2)</f>
        <v>#N/A</v>
      </c>
    </row>
    <row r="3133" customFormat="false" ht="12.75" hidden="false" customHeight="false" outlineLevel="0" collapsed="false">
      <c r="A3133" s="57" t="e">
        <f aca="false">INDEX(BucketTable,MATCH(B3133,SumMonths,0),1)</f>
        <v>#N/A</v>
      </c>
      <c r="K3133" s="57" t="e">
        <f aca="false">INDEX(lava,MATCH(B3133,SumMonths,0),2)</f>
        <v>#N/A</v>
      </c>
    </row>
    <row r="3134" customFormat="false" ht="12.75" hidden="false" customHeight="false" outlineLevel="0" collapsed="false">
      <c r="A3134" s="57" t="e">
        <f aca="false">INDEX(BucketTable,MATCH(B3134,SumMonths,0),1)</f>
        <v>#N/A</v>
      </c>
      <c r="K3134" s="57" t="e">
        <f aca="false">INDEX(lava,MATCH(B3134,SumMonths,0),2)</f>
        <v>#N/A</v>
      </c>
    </row>
    <row r="3135" customFormat="false" ht="12.75" hidden="false" customHeight="false" outlineLevel="0" collapsed="false">
      <c r="A3135" s="57" t="e">
        <f aca="false">INDEX(BucketTable,MATCH(B3135,SumMonths,0),1)</f>
        <v>#N/A</v>
      </c>
      <c r="K3135" s="57" t="e">
        <f aca="false">INDEX(lava,MATCH(B3135,SumMonths,0),2)</f>
        <v>#N/A</v>
      </c>
    </row>
    <row r="3136" customFormat="false" ht="12.75" hidden="false" customHeight="false" outlineLevel="0" collapsed="false">
      <c r="A3136" s="57" t="e">
        <f aca="false">INDEX(BucketTable,MATCH(B3136,SumMonths,0),1)</f>
        <v>#N/A</v>
      </c>
      <c r="K3136" s="57" t="e">
        <f aca="false">INDEX(lava,MATCH(B3136,SumMonths,0),2)</f>
        <v>#N/A</v>
      </c>
    </row>
    <row r="3137" customFormat="false" ht="12.75" hidden="false" customHeight="false" outlineLevel="0" collapsed="false">
      <c r="A3137" s="57" t="e">
        <f aca="false">INDEX(BucketTable,MATCH(B3137,SumMonths,0),1)</f>
        <v>#N/A</v>
      </c>
      <c r="K3137" s="57" t="e">
        <f aca="false">INDEX(lava,MATCH(B3137,SumMonths,0),2)</f>
        <v>#N/A</v>
      </c>
    </row>
    <row r="3138" customFormat="false" ht="12.75" hidden="false" customHeight="false" outlineLevel="0" collapsed="false">
      <c r="A3138" s="57" t="e">
        <f aca="false">INDEX(BucketTable,MATCH(B3138,SumMonths,0),1)</f>
        <v>#N/A</v>
      </c>
      <c r="K3138" s="57" t="e">
        <f aca="false">INDEX(lava,MATCH(B3138,SumMonths,0),2)</f>
        <v>#N/A</v>
      </c>
    </row>
    <row r="3139" customFormat="false" ht="12.75" hidden="false" customHeight="false" outlineLevel="0" collapsed="false">
      <c r="A3139" s="57" t="e">
        <f aca="false">INDEX(BucketTable,MATCH(B3139,SumMonths,0),1)</f>
        <v>#N/A</v>
      </c>
      <c r="K3139" s="57" t="e">
        <f aca="false">INDEX(lava,MATCH(B3139,SumMonths,0),2)</f>
        <v>#N/A</v>
      </c>
    </row>
    <row r="3140" customFormat="false" ht="12.75" hidden="false" customHeight="false" outlineLevel="0" collapsed="false">
      <c r="A3140" s="57" t="e">
        <f aca="false">INDEX(BucketTable,MATCH(B3140,SumMonths,0),1)</f>
        <v>#N/A</v>
      </c>
      <c r="K3140" s="57" t="e">
        <f aca="false">INDEX(lava,MATCH(B3140,SumMonths,0),2)</f>
        <v>#N/A</v>
      </c>
    </row>
    <row r="3141" customFormat="false" ht="12.75" hidden="false" customHeight="false" outlineLevel="0" collapsed="false">
      <c r="A3141" s="57" t="e">
        <f aca="false">INDEX(BucketTable,MATCH(B3141,SumMonths,0),1)</f>
        <v>#N/A</v>
      </c>
      <c r="K3141" s="57" t="e">
        <f aca="false">INDEX(lava,MATCH(B3141,SumMonths,0),2)</f>
        <v>#N/A</v>
      </c>
    </row>
    <row r="3142" customFormat="false" ht="12.75" hidden="false" customHeight="false" outlineLevel="0" collapsed="false">
      <c r="A3142" s="57" t="e">
        <f aca="false">INDEX(BucketTable,MATCH(B3142,SumMonths,0),1)</f>
        <v>#N/A</v>
      </c>
      <c r="K3142" s="57" t="e">
        <f aca="false">INDEX(lava,MATCH(B3142,SumMonths,0),2)</f>
        <v>#N/A</v>
      </c>
    </row>
    <row r="3143" customFormat="false" ht="12.75" hidden="false" customHeight="false" outlineLevel="0" collapsed="false">
      <c r="A3143" s="57" t="e">
        <f aca="false">INDEX(BucketTable,MATCH(B3143,SumMonths,0),1)</f>
        <v>#N/A</v>
      </c>
      <c r="K3143" s="57" t="e">
        <f aca="false">INDEX(lava,MATCH(B3143,SumMonths,0),2)</f>
        <v>#N/A</v>
      </c>
    </row>
    <row r="3144" customFormat="false" ht="12.75" hidden="false" customHeight="false" outlineLevel="0" collapsed="false">
      <c r="A3144" s="57" t="e">
        <f aca="false">INDEX(BucketTable,MATCH(B3144,SumMonths,0),1)</f>
        <v>#N/A</v>
      </c>
      <c r="K3144" s="57" t="e">
        <f aca="false">INDEX(lava,MATCH(B3144,SumMonths,0),2)</f>
        <v>#N/A</v>
      </c>
    </row>
    <row r="3145" customFormat="false" ht="12.75" hidden="false" customHeight="false" outlineLevel="0" collapsed="false">
      <c r="A3145" s="57" t="e">
        <f aca="false">INDEX(BucketTable,MATCH(B3145,SumMonths,0),1)</f>
        <v>#N/A</v>
      </c>
      <c r="K3145" s="57" t="e">
        <f aca="false">INDEX(lava,MATCH(B3145,SumMonths,0),2)</f>
        <v>#N/A</v>
      </c>
    </row>
    <row r="3146" customFormat="false" ht="12.75" hidden="false" customHeight="false" outlineLevel="0" collapsed="false">
      <c r="A3146" s="57" t="e">
        <f aca="false">INDEX(BucketTable,MATCH(B3146,SumMonths,0),1)</f>
        <v>#N/A</v>
      </c>
      <c r="K3146" s="57" t="e">
        <f aca="false">INDEX(lava,MATCH(B3146,SumMonths,0),2)</f>
        <v>#N/A</v>
      </c>
    </row>
    <row r="3147" customFormat="false" ht="12.75" hidden="false" customHeight="false" outlineLevel="0" collapsed="false">
      <c r="A3147" s="57" t="e">
        <f aca="false">INDEX(BucketTable,MATCH(B3147,SumMonths,0),1)</f>
        <v>#N/A</v>
      </c>
      <c r="K3147" s="57" t="e">
        <f aca="false">INDEX(lava,MATCH(B3147,SumMonths,0),2)</f>
        <v>#N/A</v>
      </c>
    </row>
    <row r="3148" customFormat="false" ht="12.75" hidden="false" customHeight="false" outlineLevel="0" collapsed="false">
      <c r="A3148" s="57" t="e">
        <f aca="false">INDEX(BucketTable,MATCH(B3148,SumMonths,0),1)</f>
        <v>#N/A</v>
      </c>
      <c r="K3148" s="57" t="e">
        <f aca="false">INDEX(lava,MATCH(B3148,SumMonths,0),2)</f>
        <v>#N/A</v>
      </c>
    </row>
    <row r="3149" customFormat="false" ht="12.75" hidden="false" customHeight="false" outlineLevel="0" collapsed="false">
      <c r="A3149" s="57" t="e">
        <f aca="false">INDEX(BucketTable,MATCH(B3149,SumMonths,0),1)</f>
        <v>#N/A</v>
      </c>
      <c r="K3149" s="57" t="e">
        <f aca="false">INDEX(lava,MATCH(B3149,SumMonths,0),2)</f>
        <v>#N/A</v>
      </c>
    </row>
    <row r="3150" customFormat="false" ht="12.75" hidden="false" customHeight="false" outlineLevel="0" collapsed="false">
      <c r="A3150" s="57" t="e">
        <f aca="false">INDEX(BucketTable,MATCH(B3150,SumMonths,0),1)</f>
        <v>#N/A</v>
      </c>
      <c r="K3150" s="57" t="e">
        <f aca="false">INDEX(lava,MATCH(B3150,SumMonths,0),2)</f>
        <v>#N/A</v>
      </c>
    </row>
    <row r="3151" customFormat="false" ht="12.75" hidden="false" customHeight="false" outlineLevel="0" collapsed="false">
      <c r="A3151" s="57" t="e">
        <f aca="false">INDEX(BucketTable,MATCH(B3151,SumMonths,0),1)</f>
        <v>#N/A</v>
      </c>
      <c r="K3151" s="57" t="e">
        <f aca="false">INDEX(lava,MATCH(B3151,SumMonths,0),2)</f>
        <v>#N/A</v>
      </c>
    </row>
    <row r="3152" customFormat="false" ht="12.75" hidden="false" customHeight="false" outlineLevel="0" collapsed="false">
      <c r="A3152" s="57" t="e">
        <f aca="false">INDEX(BucketTable,MATCH(B3152,SumMonths,0),1)</f>
        <v>#N/A</v>
      </c>
      <c r="K3152" s="57" t="e">
        <f aca="false">INDEX(lava,MATCH(B3152,SumMonths,0),2)</f>
        <v>#N/A</v>
      </c>
    </row>
    <row r="3153" customFormat="false" ht="12.75" hidden="false" customHeight="false" outlineLevel="0" collapsed="false">
      <c r="A3153" s="57" t="e">
        <f aca="false">INDEX(BucketTable,MATCH(B3153,SumMonths,0),1)</f>
        <v>#N/A</v>
      </c>
      <c r="K3153" s="57" t="e">
        <f aca="false">INDEX(lava,MATCH(B3153,SumMonths,0),2)</f>
        <v>#N/A</v>
      </c>
    </row>
    <row r="3154" customFormat="false" ht="12.75" hidden="false" customHeight="false" outlineLevel="0" collapsed="false">
      <c r="A3154" s="57" t="e">
        <f aca="false">INDEX(BucketTable,MATCH(B3154,SumMonths,0),1)</f>
        <v>#N/A</v>
      </c>
      <c r="K3154" s="57" t="e">
        <f aca="false">INDEX(lava,MATCH(B3154,SumMonths,0),2)</f>
        <v>#N/A</v>
      </c>
    </row>
    <row r="3155" customFormat="false" ht="12.75" hidden="false" customHeight="false" outlineLevel="0" collapsed="false">
      <c r="A3155" s="57" t="e">
        <f aca="false">INDEX(BucketTable,MATCH(B3155,SumMonths,0),1)</f>
        <v>#N/A</v>
      </c>
      <c r="K3155" s="57" t="e">
        <f aca="false">INDEX(lava,MATCH(B3155,SumMonths,0),2)</f>
        <v>#N/A</v>
      </c>
    </row>
    <row r="3156" customFormat="false" ht="12.75" hidden="false" customHeight="false" outlineLevel="0" collapsed="false">
      <c r="A3156" s="57" t="e">
        <f aca="false">INDEX(BucketTable,MATCH(B3156,SumMonths,0),1)</f>
        <v>#N/A</v>
      </c>
      <c r="K3156" s="57" t="e">
        <f aca="false">INDEX(lava,MATCH(B3156,SumMonths,0),2)</f>
        <v>#N/A</v>
      </c>
    </row>
    <row r="3157" customFormat="false" ht="12.75" hidden="false" customHeight="false" outlineLevel="0" collapsed="false">
      <c r="A3157" s="57" t="e">
        <f aca="false">INDEX(BucketTable,MATCH(B3157,SumMonths,0),1)</f>
        <v>#N/A</v>
      </c>
      <c r="K3157" s="57" t="e">
        <f aca="false">INDEX(lava,MATCH(B3157,SumMonths,0),2)</f>
        <v>#N/A</v>
      </c>
    </row>
    <row r="3158" customFormat="false" ht="12.75" hidden="false" customHeight="false" outlineLevel="0" collapsed="false">
      <c r="A3158" s="57" t="e">
        <f aca="false">INDEX(BucketTable,MATCH(B3158,SumMonths,0),1)</f>
        <v>#N/A</v>
      </c>
      <c r="K3158" s="57" t="e">
        <f aca="false">INDEX(lava,MATCH(B3158,SumMonths,0),2)</f>
        <v>#N/A</v>
      </c>
    </row>
    <row r="3159" customFormat="false" ht="12.75" hidden="false" customHeight="false" outlineLevel="0" collapsed="false">
      <c r="A3159" s="57" t="e">
        <f aca="false">INDEX(BucketTable,MATCH(B3159,SumMonths,0),1)</f>
        <v>#N/A</v>
      </c>
      <c r="K3159" s="57" t="e">
        <f aca="false">INDEX(lava,MATCH(B3159,SumMonths,0),2)</f>
        <v>#N/A</v>
      </c>
    </row>
    <row r="3160" customFormat="false" ht="12.75" hidden="false" customHeight="false" outlineLevel="0" collapsed="false">
      <c r="A3160" s="57" t="e">
        <f aca="false">INDEX(BucketTable,MATCH(B3160,SumMonths,0),1)</f>
        <v>#N/A</v>
      </c>
      <c r="K3160" s="57" t="e">
        <f aca="false">INDEX(lava,MATCH(B3160,SumMonths,0),2)</f>
        <v>#N/A</v>
      </c>
    </row>
    <row r="3161" customFormat="false" ht="12.75" hidden="false" customHeight="false" outlineLevel="0" collapsed="false">
      <c r="A3161" s="57" t="e">
        <f aca="false">INDEX(BucketTable,MATCH(B3161,SumMonths,0),1)</f>
        <v>#N/A</v>
      </c>
      <c r="K3161" s="57" t="e">
        <f aca="false">INDEX(lava,MATCH(B3161,SumMonths,0),2)</f>
        <v>#N/A</v>
      </c>
    </row>
    <row r="3162" customFormat="false" ht="12.75" hidden="false" customHeight="false" outlineLevel="0" collapsed="false">
      <c r="A3162" s="57" t="e">
        <f aca="false">INDEX(BucketTable,MATCH(B3162,SumMonths,0),1)</f>
        <v>#N/A</v>
      </c>
      <c r="K3162" s="57" t="e">
        <f aca="false">INDEX(lava,MATCH(B3162,SumMonths,0),2)</f>
        <v>#N/A</v>
      </c>
    </row>
    <row r="3163" customFormat="false" ht="12.75" hidden="false" customHeight="false" outlineLevel="0" collapsed="false">
      <c r="A3163" s="57" t="e">
        <f aca="false">INDEX(BucketTable,MATCH(B3163,SumMonths,0),1)</f>
        <v>#N/A</v>
      </c>
      <c r="K3163" s="57" t="e">
        <f aca="false">INDEX(lava,MATCH(B3163,SumMonths,0),2)</f>
        <v>#N/A</v>
      </c>
    </row>
    <row r="3164" customFormat="false" ht="12.75" hidden="false" customHeight="false" outlineLevel="0" collapsed="false">
      <c r="A3164" s="57" t="e">
        <f aca="false">INDEX(BucketTable,MATCH(B3164,SumMonths,0),1)</f>
        <v>#N/A</v>
      </c>
      <c r="K3164" s="57" t="e">
        <f aca="false">INDEX(lava,MATCH(B3164,SumMonths,0),2)</f>
        <v>#N/A</v>
      </c>
    </row>
    <row r="3165" customFormat="false" ht="12.75" hidden="false" customHeight="false" outlineLevel="0" collapsed="false">
      <c r="A3165" s="57" t="e">
        <f aca="false">INDEX(BucketTable,MATCH(B3165,SumMonths,0),1)</f>
        <v>#N/A</v>
      </c>
      <c r="K3165" s="57" t="e">
        <f aca="false">INDEX(lava,MATCH(B3165,SumMonths,0),2)</f>
        <v>#N/A</v>
      </c>
    </row>
    <row r="3166" customFormat="false" ht="12.75" hidden="false" customHeight="false" outlineLevel="0" collapsed="false">
      <c r="A3166" s="57" t="e">
        <f aca="false">INDEX(BucketTable,MATCH(B3166,SumMonths,0),1)</f>
        <v>#N/A</v>
      </c>
      <c r="K3166" s="57" t="e">
        <f aca="false">INDEX(lava,MATCH(B3166,SumMonths,0),2)</f>
        <v>#N/A</v>
      </c>
    </row>
    <row r="3167" customFormat="false" ht="12.75" hidden="false" customHeight="false" outlineLevel="0" collapsed="false">
      <c r="A3167" s="57" t="e">
        <f aca="false">INDEX(BucketTable,MATCH(B3167,SumMonths,0),1)</f>
        <v>#N/A</v>
      </c>
      <c r="K3167" s="57" t="e">
        <f aca="false">INDEX(lava,MATCH(B3167,SumMonths,0),2)</f>
        <v>#N/A</v>
      </c>
    </row>
    <row r="3168" customFormat="false" ht="12.75" hidden="false" customHeight="false" outlineLevel="0" collapsed="false">
      <c r="A3168" s="57" t="e">
        <f aca="false">INDEX(BucketTable,MATCH(B3168,SumMonths,0),1)</f>
        <v>#N/A</v>
      </c>
      <c r="K3168" s="57" t="e">
        <f aca="false">INDEX(lava,MATCH(B3168,SumMonths,0),2)</f>
        <v>#N/A</v>
      </c>
    </row>
    <row r="3169" customFormat="false" ht="12.75" hidden="false" customHeight="false" outlineLevel="0" collapsed="false">
      <c r="A3169" s="57" t="e">
        <f aca="false">INDEX(BucketTable,MATCH(B3169,SumMonths,0),1)</f>
        <v>#N/A</v>
      </c>
      <c r="K3169" s="57" t="e">
        <f aca="false">INDEX(lava,MATCH(B3169,SumMonths,0),2)</f>
        <v>#N/A</v>
      </c>
    </row>
    <row r="3170" customFormat="false" ht="12.75" hidden="false" customHeight="false" outlineLevel="0" collapsed="false">
      <c r="A3170" s="57" t="e">
        <f aca="false">INDEX(BucketTable,MATCH(B3170,SumMonths,0),1)</f>
        <v>#N/A</v>
      </c>
      <c r="K3170" s="57" t="e">
        <f aca="false">INDEX(lava,MATCH(B3170,SumMonths,0),2)</f>
        <v>#N/A</v>
      </c>
    </row>
    <row r="3171" customFormat="false" ht="12.75" hidden="false" customHeight="false" outlineLevel="0" collapsed="false">
      <c r="A3171" s="57" t="e">
        <f aca="false">INDEX(BucketTable,MATCH(B3171,SumMonths,0),1)</f>
        <v>#N/A</v>
      </c>
      <c r="K3171" s="57" t="e">
        <f aca="false">INDEX(lava,MATCH(B3171,SumMonths,0),2)</f>
        <v>#N/A</v>
      </c>
    </row>
    <row r="3172" customFormat="false" ht="12.75" hidden="false" customHeight="false" outlineLevel="0" collapsed="false">
      <c r="A3172" s="57" t="e">
        <f aca="false">INDEX(BucketTable,MATCH(B3172,SumMonths,0),1)</f>
        <v>#N/A</v>
      </c>
      <c r="K3172" s="57" t="e">
        <f aca="false">INDEX(lava,MATCH(B3172,SumMonths,0),2)</f>
        <v>#N/A</v>
      </c>
    </row>
    <row r="3173" customFormat="false" ht="12.75" hidden="false" customHeight="false" outlineLevel="0" collapsed="false">
      <c r="A3173" s="57" t="e">
        <f aca="false">INDEX(BucketTable,MATCH(B3173,SumMonths,0),1)</f>
        <v>#N/A</v>
      </c>
      <c r="K3173" s="57" t="e">
        <f aca="false">INDEX(lava,MATCH(B3173,SumMonths,0),2)</f>
        <v>#N/A</v>
      </c>
    </row>
    <row r="3174" customFormat="false" ht="12.75" hidden="false" customHeight="false" outlineLevel="0" collapsed="false">
      <c r="A3174" s="57" t="e">
        <f aca="false">INDEX(BucketTable,MATCH(B3174,SumMonths,0),1)</f>
        <v>#N/A</v>
      </c>
      <c r="K3174" s="57" t="e">
        <f aca="false">INDEX(lava,MATCH(B3174,SumMonths,0),2)</f>
        <v>#N/A</v>
      </c>
    </row>
    <row r="3175" customFormat="false" ht="12.75" hidden="false" customHeight="false" outlineLevel="0" collapsed="false">
      <c r="A3175" s="57" t="e">
        <f aca="false">INDEX(BucketTable,MATCH(B3175,SumMonths,0),1)</f>
        <v>#N/A</v>
      </c>
      <c r="K3175" s="57" t="e">
        <f aca="false">INDEX(lava,MATCH(B3175,SumMonths,0),2)</f>
        <v>#N/A</v>
      </c>
    </row>
    <row r="3176" customFormat="false" ht="12.75" hidden="false" customHeight="false" outlineLevel="0" collapsed="false">
      <c r="A3176" s="57" t="e">
        <f aca="false">INDEX(BucketTable,MATCH(B3176,SumMonths,0),1)</f>
        <v>#N/A</v>
      </c>
      <c r="K3176" s="57" t="e">
        <f aca="false">INDEX(lava,MATCH(B3176,SumMonths,0),2)</f>
        <v>#N/A</v>
      </c>
    </row>
    <row r="3177" customFormat="false" ht="12.75" hidden="false" customHeight="false" outlineLevel="0" collapsed="false">
      <c r="A3177" s="57" t="e">
        <f aca="false">INDEX(BucketTable,MATCH(B3177,SumMonths,0),1)</f>
        <v>#N/A</v>
      </c>
      <c r="K3177" s="57" t="e">
        <f aca="false">INDEX(lava,MATCH(B3177,SumMonths,0),2)</f>
        <v>#N/A</v>
      </c>
    </row>
    <row r="3178" customFormat="false" ht="12.75" hidden="false" customHeight="false" outlineLevel="0" collapsed="false">
      <c r="A3178" s="57" t="e">
        <f aca="false">INDEX(BucketTable,MATCH(B3178,SumMonths,0),1)</f>
        <v>#N/A</v>
      </c>
      <c r="K3178" s="57" t="e">
        <f aca="false">INDEX(lava,MATCH(B3178,SumMonths,0),2)</f>
        <v>#N/A</v>
      </c>
    </row>
    <row r="3179" customFormat="false" ht="12.75" hidden="false" customHeight="false" outlineLevel="0" collapsed="false">
      <c r="A3179" s="57" t="e">
        <f aca="false">INDEX(BucketTable,MATCH(B3179,SumMonths,0),1)</f>
        <v>#N/A</v>
      </c>
      <c r="K3179" s="57" t="e">
        <f aca="false">INDEX(lava,MATCH(B3179,SumMonths,0),2)</f>
        <v>#N/A</v>
      </c>
    </row>
    <row r="3180" customFormat="false" ht="12.75" hidden="false" customHeight="false" outlineLevel="0" collapsed="false">
      <c r="A3180" s="57" t="e">
        <f aca="false">INDEX(BucketTable,MATCH(B3180,SumMonths,0),1)</f>
        <v>#N/A</v>
      </c>
      <c r="K3180" s="57" t="e">
        <f aca="false">INDEX(lava,MATCH(B3180,SumMonths,0),2)</f>
        <v>#N/A</v>
      </c>
    </row>
    <row r="3181" customFormat="false" ht="12.75" hidden="false" customHeight="false" outlineLevel="0" collapsed="false">
      <c r="A3181" s="57" t="e">
        <f aca="false">INDEX(BucketTable,MATCH(B3181,SumMonths,0),1)</f>
        <v>#N/A</v>
      </c>
      <c r="K3181" s="57" t="e">
        <f aca="false">INDEX(lava,MATCH(B3181,SumMonths,0),2)</f>
        <v>#N/A</v>
      </c>
    </row>
    <row r="3182" customFormat="false" ht="12.75" hidden="false" customHeight="false" outlineLevel="0" collapsed="false">
      <c r="A3182" s="57" t="e">
        <f aca="false">INDEX(BucketTable,MATCH(B3182,SumMonths,0),1)</f>
        <v>#N/A</v>
      </c>
      <c r="K3182" s="57" t="e">
        <f aca="false">INDEX(lava,MATCH(B3182,SumMonths,0),2)</f>
        <v>#N/A</v>
      </c>
    </row>
    <row r="3183" customFormat="false" ht="12.75" hidden="false" customHeight="false" outlineLevel="0" collapsed="false">
      <c r="A3183" s="57" t="e">
        <f aca="false">INDEX(BucketTable,MATCH(B3183,SumMonths,0),1)</f>
        <v>#N/A</v>
      </c>
      <c r="K3183" s="57" t="e">
        <f aca="false">INDEX(lava,MATCH(B3183,SumMonths,0),2)</f>
        <v>#N/A</v>
      </c>
    </row>
    <row r="3184" customFormat="false" ht="12.75" hidden="false" customHeight="false" outlineLevel="0" collapsed="false">
      <c r="A3184" s="57" t="e">
        <f aca="false">INDEX(BucketTable,MATCH(B3184,SumMonths,0),1)</f>
        <v>#N/A</v>
      </c>
      <c r="K3184" s="57" t="e">
        <f aca="false">INDEX(lava,MATCH(B3184,SumMonths,0),2)</f>
        <v>#N/A</v>
      </c>
    </row>
    <row r="3185" customFormat="false" ht="12.75" hidden="false" customHeight="false" outlineLevel="0" collapsed="false">
      <c r="A3185" s="57" t="e">
        <f aca="false">INDEX(BucketTable,MATCH(B3185,SumMonths,0),1)</f>
        <v>#N/A</v>
      </c>
      <c r="K3185" s="57" t="e">
        <f aca="false">INDEX(lava,MATCH(B3185,SumMonths,0),2)</f>
        <v>#N/A</v>
      </c>
    </row>
    <row r="3186" customFormat="false" ht="12.75" hidden="false" customHeight="false" outlineLevel="0" collapsed="false">
      <c r="A3186" s="57" t="e">
        <f aca="false">INDEX(BucketTable,MATCH(B3186,SumMonths,0),1)</f>
        <v>#N/A</v>
      </c>
      <c r="K3186" s="57" t="e">
        <f aca="false">INDEX(lava,MATCH(B3186,SumMonths,0),2)</f>
        <v>#N/A</v>
      </c>
    </row>
    <row r="3187" customFormat="false" ht="12.75" hidden="false" customHeight="false" outlineLevel="0" collapsed="false">
      <c r="A3187" s="57" t="e">
        <f aca="false">INDEX(BucketTable,MATCH(B3187,SumMonths,0),1)</f>
        <v>#N/A</v>
      </c>
      <c r="K3187" s="57" t="e">
        <f aca="false">INDEX(lava,MATCH(B3187,SumMonths,0),2)</f>
        <v>#N/A</v>
      </c>
    </row>
    <row r="3188" customFormat="false" ht="12.75" hidden="false" customHeight="false" outlineLevel="0" collapsed="false">
      <c r="A3188" s="57" t="e">
        <f aca="false">INDEX(BucketTable,MATCH(B3188,SumMonths,0),1)</f>
        <v>#N/A</v>
      </c>
      <c r="K3188" s="57" t="e">
        <f aca="false">INDEX(lava,MATCH(B3188,SumMonths,0),2)</f>
        <v>#N/A</v>
      </c>
    </row>
    <row r="3189" customFormat="false" ht="12.75" hidden="false" customHeight="false" outlineLevel="0" collapsed="false">
      <c r="A3189" s="57" t="e">
        <f aca="false">INDEX(BucketTable,MATCH(B3189,SumMonths,0),1)</f>
        <v>#N/A</v>
      </c>
      <c r="K3189" s="57" t="e">
        <f aca="false">INDEX(lava,MATCH(B3189,SumMonths,0),2)</f>
        <v>#N/A</v>
      </c>
    </row>
    <row r="3190" customFormat="false" ht="12.75" hidden="false" customHeight="false" outlineLevel="0" collapsed="false">
      <c r="A3190" s="57" t="e">
        <f aca="false">INDEX(BucketTable,MATCH(B3190,SumMonths,0),1)</f>
        <v>#N/A</v>
      </c>
      <c r="K3190" s="57" t="e">
        <f aca="false">INDEX(lava,MATCH(B3190,SumMonths,0),2)</f>
        <v>#N/A</v>
      </c>
    </row>
    <row r="3191" customFormat="false" ht="12.75" hidden="false" customHeight="false" outlineLevel="0" collapsed="false">
      <c r="A3191" s="57" t="e">
        <f aca="false">INDEX(BucketTable,MATCH(B3191,SumMonths,0),1)</f>
        <v>#N/A</v>
      </c>
      <c r="K3191" s="57" t="e">
        <f aca="false">INDEX(lava,MATCH(B3191,SumMonths,0),2)</f>
        <v>#N/A</v>
      </c>
    </row>
    <row r="3192" customFormat="false" ht="12.75" hidden="false" customHeight="false" outlineLevel="0" collapsed="false">
      <c r="A3192" s="57" t="e">
        <f aca="false">INDEX(BucketTable,MATCH(B3192,SumMonths,0),1)</f>
        <v>#N/A</v>
      </c>
      <c r="K3192" s="57" t="e">
        <f aca="false">INDEX(lava,MATCH(B3192,SumMonths,0),2)</f>
        <v>#N/A</v>
      </c>
    </row>
    <row r="3193" customFormat="false" ht="12.75" hidden="false" customHeight="false" outlineLevel="0" collapsed="false">
      <c r="A3193" s="57" t="e">
        <f aca="false">INDEX(BucketTable,MATCH(B3193,SumMonths,0),1)</f>
        <v>#N/A</v>
      </c>
      <c r="K3193" s="57" t="e">
        <f aca="false">INDEX(lava,MATCH(B3193,SumMonths,0),2)</f>
        <v>#N/A</v>
      </c>
    </row>
    <row r="3194" customFormat="false" ht="12.75" hidden="false" customHeight="false" outlineLevel="0" collapsed="false">
      <c r="A3194" s="57" t="e">
        <f aca="false">INDEX(BucketTable,MATCH(B3194,SumMonths,0),1)</f>
        <v>#N/A</v>
      </c>
      <c r="K3194" s="57" t="e">
        <f aca="false">INDEX(lava,MATCH(B3194,SumMonths,0),2)</f>
        <v>#N/A</v>
      </c>
    </row>
    <row r="3195" customFormat="false" ht="12.75" hidden="false" customHeight="false" outlineLevel="0" collapsed="false">
      <c r="A3195" s="57" t="e">
        <f aca="false">INDEX(BucketTable,MATCH(B3195,SumMonths,0),1)</f>
        <v>#N/A</v>
      </c>
      <c r="K3195" s="57" t="e">
        <f aca="false">INDEX(lava,MATCH(B3195,SumMonths,0),2)</f>
        <v>#N/A</v>
      </c>
    </row>
    <row r="3196" customFormat="false" ht="12.75" hidden="false" customHeight="false" outlineLevel="0" collapsed="false">
      <c r="A3196" s="57" t="e">
        <f aca="false">INDEX(BucketTable,MATCH(B3196,SumMonths,0),1)</f>
        <v>#N/A</v>
      </c>
      <c r="K3196" s="57" t="e">
        <f aca="false">INDEX(lava,MATCH(B3196,SumMonths,0),2)</f>
        <v>#N/A</v>
      </c>
    </row>
    <row r="3197" customFormat="false" ht="12.75" hidden="false" customHeight="false" outlineLevel="0" collapsed="false">
      <c r="A3197" s="57" t="e">
        <f aca="false">INDEX(BucketTable,MATCH(B3197,SumMonths,0),1)</f>
        <v>#N/A</v>
      </c>
      <c r="K3197" s="57" t="e">
        <f aca="false">INDEX(lava,MATCH(B3197,SumMonths,0),2)</f>
        <v>#N/A</v>
      </c>
    </row>
    <row r="3198" customFormat="false" ht="12.75" hidden="false" customHeight="false" outlineLevel="0" collapsed="false">
      <c r="A3198" s="57" t="e">
        <f aca="false">INDEX(BucketTable,MATCH(B3198,SumMonths,0),1)</f>
        <v>#N/A</v>
      </c>
      <c r="K3198" s="57" t="e">
        <f aca="false">INDEX(lava,MATCH(B3198,SumMonths,0),2)</f>
        <v>#N/A</v>
      </c>
    </row>
    <row r="3199" customFormat="false" ht="12.75" hidden="false" customHeight="false" outlineLevel="0" collapsed="false">
      <c r="A3199" s="57" t="e">
        <f aca="false">INDEX(BucketTable,MATCH(B3199,SumMonths,0),1)</f>
        <v>#N/A</v>
      </c>
      <c r="K3199" s="57" t="e">
        <f aca="false">INDEX(lava,MATCH(B3199,SumMonths,0),2)</f>
        <v>#N/A</v>
      </c>
    </row>
    <row r="3200" customFormat="false" ht="12.75" hidden="false" customHeight="false" outlineLevel="0" collapsed="false">
      <c r="A3200" s="57" t="e">
        <f aca="false">INDEX(BucketTable,MATCH(B3200,SumMonths,0),1)</f>
        <v>#N/A</v>
      </c>
      <c r="K3200" s="57" t="e">
        <f aca="false">INDEX(lava,MATCH(B3200,SumMonths,0),2)</f>
        <v>#N/A</v>
      </c>
    </row>
    <row r="3201" customFormat="false" ht="12.75" hidden="false" customHeight="false" outlineLevel="0" collapsed="false">
      <c r="A3201" s="57" t="e">
        <f aca="false">INDEX(BucketTable,MATCH(B3201,SumMonths,0),1)</f>
        <v>#N/A</v>
      </c>
      <c r="K3201" s="57" t="e">
        <f aca="false">INDEX(lava,MATCH(B3201,SumMonths,0),2)</f>
        <v>#N/A</v>
      </c>
    </row>
    <row r="3202" customFormat="false" ht="12.75" hidden="false" customHeight="false" outlineLevel="0" collapsed="false">
      <c r="A3202" s="57" t="e">
        <f aca="false">INDEX(BucketTable,MATCH(B3202,SumMonths,0),1)</f>
        <v>#N/A</v>
      </c>
      <c r="K3202" s="57" t="e">
        <f aca="false">INDEX(lava,MATCH(B3202,SumMonths,0),2)</f>
        <v>#N/A</v>
      </c>
    </row>
    <row r="3203" customFormat="false" ht="12.75" hidden="false" customHeight="false" outlineLevel="0" collapsed="false">
      <c r="A3203" s="57" t="e">
        <f aca="false">INDEX(BucketTable,MATCH(B3203,SumMonths,0),1)</f>
        <v>#N/A</v>
      </c>
      <c r="K3203" s="57" t="e">
        <f aca="false">INDEX(lava,MATCH(B3203,SumMonths,0),2)</f>
        <v>#N/A</v>
      </c>
    </row>
    <row r="3204" customFormat="false" ht="12.75" hidden="false" customHeight="false" outlineLevel="0" collapsed="false">
      <c r="A3204" s="57" t="e">
        <f aca="false">INDEX(BucketTable,MATCH(B3204,SumMonths,0),1)</f>
        <v>#N/A</v>
      </c>
      <c r="K3204" s="57" t="e">
        <f aca="false">INDEX(lava,MATCH(B3204,SumMonths,0),2)</f>
        <v>#N/A</v>
      </c>
    </row>
    <row r="3205" customFormat="false" ht="12.75" hidden="false" customHeight="false" outlineLevel="0" collapsed="false">
      <c r="A3205" s="57" t="e">
        <f aca="false">INDEX(BucketTable,MATCH(B3205,SumMonths,0),1)</f>
        <v>#N/A</v>
      </c>
      <c r="K3205" s="57" t="e">
        <f aca="false">INDEX(lava,MATCH(B3205,SumMonths,0),2)</f>
        <v>#N/A</v>
      </c>
    </row>
    <row r="3206" customFormat="false" ht="12.75" hidden="false" customHeight="false" outlineLevel="0" collapsed="false">
      <c r="A3206" s="57" t="e">
        <f aca="false">INDEX(BucketTable,MATCH(B3206,SumMonths,0),1)</f>
        <v>#N/A</v>
      </c>
      <c r="K3206" s="57" t="e">
        <f aca="false">INDEX(lava,MATCH(B3206,SumMonths,0),2)</f>
        <v>#N/A</v>
      </c>
    </row>
    <row r="3207" customFormat="false" ht="12.75" hidden="false" customHeight="false" outlineLevel="0" collapsed="false">
      <c r="A3207" s="57" t="e">
        <f aca="false">INDEX(BucketTable,MATCH(B3207,SumMonths,0),1)</f>
        <v>#N/A</v>
      </c>
      <c r="K3207" s="57" t="e">
        <f aca="false">INDEX(lava,MATCH(B3207,SumMonths,0),2)</f>
        <v>#N/A</v>
      </c>
    </row>
    <row r="3208" customFormat="false" ht="12.75" hidden="false" customHeight="false" outlineLevel="0" collapsed="false">
      <c r="A3208" s="57" t="e">
        <f aca="false">INDEX(BucketTable,MATCH(B3208,SumMonths,0),1)</f>
        <v>#N/A</v>
      </c>
      <c r="K3208" s="57" t="e">
        <f aca="false">INDEX(lava,MATCH(B3208,SumMonths,0),2)</f>
        <v>#N/A</v>
      </c>
    </row>
    <row r="3209" customFormat="false" ht="12.75" hidden="false" customHeight="false" outlineLevel="0" collapsed="false">
      <c r="A3209" s="57" t="e">
        <f aca="false">INDEX(BucketTable,MATCH(B3209,SumMonths,0),1)</f>
        <v>#N/A</v>
      </c>
      <c r="K3209" s="57" t="e">
        <f aca="false">INDEX(lava,MATCH(B3209,SumMonths,0),2)</f>
        <v>#N/A</v>
      </c>
    </row>
    <row r="3210" customFormat="false" ht="12.75" hidden="false" customHeight="false" outlineLevel="0" collapsed="false">
      <c r="A3210" s="57" t="e">
        <f aca="false">INDEX(BucketTable,MATCH(B3210,SumMonths,0),1)</f>
        <v>#N/A</v>
      </c>
      <c r="K3210" s="57" t="e">
        <f aca="false">INDEX(lava,MATCH(B3210,SumMonths,0),2)</f>
        <v>#N/A</v>
      </c>
    </row>
    <row r="3211" customFormat="false" ht="12.75" hidden="false" customHeight="false" outlineLevel="0" collapsed="false">
      <c r="A3211" s="57" t="e">
        <f aca="false">INDEX(BucketTable,MATCH(B3211,SumMonths,0),1)</f>
        <v>#N/A</v>
      </c>
      <c r="K3211" s="57" t="e">
        <f aca="false">INDEX(lava,MATCH(B3211,SumMonths,0),2)</f>
        <v>#N/A</v>
      </c>
    </row>
    <row r="3212" customFormat="false" ht="12.75" hidden="false" customHeight="false" outlineLevel="0" collapsed="false">
      <c r="A3212" s="57" t="e">
        <f aca="false">INDEX(BucketTable,MATCH(B3212,SumMonths,0),1)</f>
        <v>#N/A</v>
      </c>
      <c r="K3212" s="57" t="e">
        <f aca="false">INDEX(lava,MATCH(B3212,SumMonths,0),2)</f>
        <v>#N/A</v>
      </c>
    </row>
    <row r="3213" customFormat="false" ht="12.75" hidden="false" customHeight="false" outlineLevel="0" collapsed="false">
      <c r="A3213" s="57" t="e">
        <f aca="false">INDEX(BucketTable,MATCH(B3213,SumMonths,0),1)</f>
        <v>#N/A</v>
      </c>
      <c r="K3213" s="57" t="e">
        <f aca="false">INDEX(lava,MATCH(B3213,SumMonths,0),2)</f>
        <v>#N/A</v>
      </c>
    </row>
    <row r="3214" customFormat="false" ht="12.75" hidden="false" customHeight="false" outlineLevel="0" collapsed="false">
      <c r="A3214" s="57" t="e">
        <f aca="false">INDEX(BucketTable,MATCH(B3214,SumMonths,0),1)</f>
        <v>#N/A</v>
      </c>
      <c r="K3214" s="57" t="e">
        <f aca="false">INDEX(lava,MATCH(B3214,SumMonths,0),2)</f>
        <v>#N/A</v>
      </c>
    </row>
    <row r="3215" customFormat="false" ht="12.75" hidden="false" customHeight="false" outlineLevel="0" collapsed="false">
      <c r="A3215" s="57" t="e">
        <f aca="false">INDEX(BucketTable,MATCH(B3215,SumMonths,0),1)</f>
        <v>#N/A</v>
      </c>
      <c r="K3215" s="57" t="e">
        <f aca="false">INDEX(lava,MATCH(B3215,SumMonths,0),2)</f>
        <v>#N/A</v>
      </c>
    </row>
    <row r="3216" customFormat="false" ht="12.75" hidden="false" customHeight="false" outlineLevel="0" collapsed="false">
      <c r="A3216" s="57" t="e">
        <f aca="false">INDEX(BucketTable,MATCH(B3216,SumMonths,0),1)</f>
        <v>#N/A</v>
      </c>
      <c r="K3216" s="57" t="e">
        <f aca="false">INDEX(lava,MATCH(B3216,SumMonths,0),2)</f>
        <v>#N/A</v>
      </c>
    </row>
    <row r="3217" customFormat="false" ht="12.75" hidden="false" customHeight="false" outlineLevel="0" collapsed="false">
      <c r="A3217" s="57" t="e">
        <f aca="false">INDEX(BucketTable,MATCH(B3217,SumMonths,0),1)</f>
        <v>#N/A</v>
      </c>
      <c r="K3217" s="57" t="e">
        <f aca="false">INDEX(lava,MATCH(B3217,SumMonths,0),2)</f>
        <v>#N/A</v>
      </c>
    </row>
    <row r="3218" customFormat="false" ht="12.75" hidden="false" customHeight="false" outlineLevel="0" collapsed="false">
      <c r="A3218" s="57" t="e">
        <f aca="false">INDEX(BucketTable,MATCH(B3218,SumMonths,0),1)</f>
        <v>#N/A</v>
      </c>
      <c r="K3218" s="57" t="e">
        <f aca="false">INDEX(lava,MATCH(B3218,SumMonths,0),2)</f>
        <v>#N/A</v>
      </c>
    </row>
    <row r="3219" customFormat="false" ht="12.75" hidden="false" customHeight="false" outlineLevel="0" collapsed="false">
      <c r="A3219" s="57" t="e">
        <f aca="false">INDEX(BucketTable,MATCH(B3219,SumMonths,0),1)</f>
        <v>#N/A</v>
      </c>
      <c r="K3219" s="57" t="e">
        <f aca="false">INDEX(lava,MATCH(B3219,SumMonths,0),2)</f>
        <v>#N/A</v>
      </c>
    </row>
    <row r="3220" customFormat="false" ht="12.75" hidden="false" customHeight="false" outlineLevel="0" collapsed="false">
      <c r="A3220" s="57" t="e">
        <f aca="false">INDEX(BucketTable,MATCH(B3220,SumMonths,0),1)</f>
        <v>#N/A</v>
      </c>
      <c r="K3220" s="57" t="e">
        <f aca="false">INDEX(lava,MATCH(B3220,SumMonths,0),2)</f>
        <v>#N/A</v>
      </c>
    </row>
    <row r="3221" customFormat="false" ht="12.75" hidden="false" customHeight="false" outlineLevel="0" collapsed="false">
      <c r="A3221" s="57" t="e">
        <f aca="false">INDEX(BucketTable,MATCH(B3221,SumMonths,0),1)</f>
        <v>#N/A</v>
      </c>
      <c r="K3221" s="57" t="e">
        <f aca="false">INDEX(lava,MATCH(B3221,SumMonths,0),2)</f>
        <v>#N/A</v>
      </c>
    </row>
    <row r="3222" customFormat="false" ht="12.75" hidden="false" customHeight="false" outlineLevel="0" collapsed="false">
      <c r="A3222" s="57" t="e">
        <f aca="false">INDEX(BucketTable,MATCH(B3222,SumMonths,0),1)</f>
        <v>#N/A</v>
      </c>
      <c r="K3222" s="57" t="e">
        <f aca="false">INDEX(lava,MATCH(B3222,SumMonths,0),2)</f>
        <v>#N/A</v>
      </c>
    </row>
    <row r="3223" customFormat="false" ht="12.75" hidden="false" customHeight="false" outlineLevel="0" collapsed="false">
      <c r="A3223" s="57" t="e">
        <f aca="false">INDEX(BucketTable,MATCH(B3223,SumMonths,0),1)</f>
        <v>#N/A</v>
      </c>
      <c r="K3223" s="57" t="e">
        <f aca="false">INDEX(lava,MATCH(B3223,SumMonths,0),2)</f>
        <v>#N/A</v>
      </c>
    </row>
    <row r="3224" customFormat="false" ht="12.75" hidden="false" customHeight="false" outlineLevel="0" collapsed="false">
      <c r="A3224" s="57" t="e">
        <f aca="false">INDEX(BucketTable,MATCH(B3224,SumMonths,0),1)</f>
        <v>#N/A</v>
      </c>
      <c r="K3224" s="57" t="e">
        <f aca="false">INDEX(lava,MATCH(B3224,SumMonths,0),2)</f>
        <v>#N/A</v>
      </c>
    </row>
    <row r="3225" customFormat="false" ht="12.75" hidden="false" customHeight="false" outlineLevel="0" collapsed="false">
      <c r="A3225" s="57" t="e">
        <f aca="false">INDEX(BucketTable,MATCH(B3225,SumMonths,0),1)</f>
        <v>#N/A</v>
      </c>
      <c r="K3225" s="57" t="e">
        <f aca="false">INDEX(lava,MATCH(B3225,SumMonths,0),2)</f>
        <v>#N/A</v>
      </c>
    </row>
    <row r="3226" customFormat="false" ht="12.75" hidden="false" customHeight="false" outlineLevel="0" collapsed="false">
      <c r="A3226" s="57" t="e">
        <f aca="false">INDEX(BucketTable,MATCH(B3226,SumMonths,0),1)</f>
        <v>#N/A</v>
      </c>
      <c r="K3226" s="57" t="e">
        <f aca="false">INDEX(lava,MATCH(B3226,SumMonths,0),2)</f>
        <v>#N/A</v>
      </c>
    </row>
    <row r="3227" customFormat="false" ht="12.75" hidden="false" customHeight="false" outlineLevel="0" collapsed="false">
      <c r="A3227" s="57" t="e">
        <f aca="false">INDEX(BucketTable,MATCH(B3227,SumMonths,0),1)</f>
        <v>#N/A</v>
      </c>
      <c r="K3227" s="57" t="e">
        <f aca="false">INDEX(lava,MATCH(B3227,SumMonths,0),2)</f>
        <v>#N/A</v>
      </c>
    </row>
    <row r="3228" customFormat="false" ht="12.75" hidden="false" customHeight="false" outlineLevel="0" collapsed="false">
      <c r="A3228" s="57" t="e">
        <f aca="false">INDEX(BucketTable,MATCH(B3228,SumMonths,0),1)</f>
        <v>#N/A</v>
      </c>
      <c r="K3228" s="57" t="e">
        <f aca="false">INDEX(lava,MATCH(B3228,SumMonths,0),2)</f>
        <v>#N/A</v>
      </c>
    </row>
    <row r="3229" customFormat="false" ht="12.75" hidden="false" customHeight="false" outlineLevel="0" collapsed="false">
      <c r="A3229" s="57" t="e">
        <f aca="false">INDEX(BucketTable,MATCH(B3229,SumMonths,0),1)</f>
        <v>#N/A</v>
      </c>
      <c r="K3229" s="57" t="e">
        <f aca="false">INDEX(lava,MATCH(B3229,SumMonths,0),2)</f>
        <v>#N/A</v>
      </c>
    </row>
    <row r="3230" customFormat="false" ht="12.75" hidden="false" customHeight="false" outlineLevel="0" collapsed="false">
      <c r="A3230" s="57" t="e">
        <f aca="false">INDEX(BucketTable,MATCH(B3230,SumMonths,0),1)</f>
        <v>#N/A</v>
      </c>
      <c r="K3230" s="57" t="e">
        <f aca="false">INDEX(lava,MATCH(B3230,SumMonths,0),2)</f>
        <v>#N/A</v>
      </c>
    </row>
    <row r="3231" customFormat="false" ht="12.75" hidden="false" customHeight="false" outlineLevel="0" collapsed="false">
      <c r="A3231" s="57" t="e">
        <f aca="false">INDEX(BucketTable,MATCH(B3231,SumMonths,0),1)</f>
        <v>#N/A</v>
      </c>
      <c r="K3231" s="57" t="e">
        <f aca="false">INDEX(lava,MATCH(B3231,SumMonths,0),2)</f>
        <v>#N/A</v>
      </c>
    </row>
    <row r="3232" customFormat="false" ht="12.75" hidden="false" customHeight="false" outlineLevel="0" collapsed="false">
      <c r="A3232" s="57" t="e">
        <f aca="false">INDEX(BucketTable,MATCH(B3232,SumMonths,0),1)</f>
        <v>#N/A</v>
      </c>
      <c r="K3232" s="57" t="e">
        <f aca="false">INDEX(lava,MATCH(B3232,SumMonths,0),2)</f>
        <v>#N/A</v>
      </c>
    </row>
    <row r="3233" customFormat="false" ht="12.75" hidden="false" customHeight="false" outlineLevel="0" collapsed="false">
      <c r="A3233" s="57" t="e">
        <f aca="false">INDEX(BucketTable,MATCH(B3233,SumMonths,0),1)</f>
        <v>#N/A</v>
      </c>
      <c r="K3233" s="57" t="e">
        <f aca="false">INDEX(lava,MATCH(B3233,SumMonths,0),2)</f>
        <v>#N/A</v>
      </c>
    </row>
    <row r="3234" customFormat="false" ht="12.75" hidden="false" customHeight="false" outlineLevel="0" collapsed="false">
      <c r="A3234" s="57" t="e">
        <f aca="false">INDEX(BucketTable,MATCH(B3234,SumMonths,0),1)</f>
        <v>#N/A</v>
      </c>
      <c r="K3234" s="57" t="e">
        <f aca="false">INDEX(lava,MATCH(B3234,SumMonths,0),2)</f>
        <v>#N/A</v>
      </c>
    </row>
    <row r="3235" customFormat="false" ht="12.75" hidden="false" customHeight="false" outlineLevel="0" collapsed="false">
      <c r="A3235" s="57" t="e">
        <f aca="false">INDEX(BucketTable,MATCH(B3235,SumMonths,0),1)</f>
        <v>#N/A</v>
      </c>
      <c r="K3235" s="57" t="e">
        <f aca="false">INDEX(lava,MATCH(B3235,SumMonths,0),2)</f>
        <v>#N/A</v>
      </c>
    </row>
    <row r="3236" customFormat="false" ht="12.75" hidden="false" customHeight="false" outlineLevel="0" collapsed="false">
      <c r="A3236" s="57" t="e">
        <f aca="false">INDEX(BucketTable,MATCH(B3236,SumMonths,0),1)</f>
        <v>#N/A</v>
      </c>
      <c r="K3236" s="57" t="e">
        <f aca="false">INDEX(lava,MATCH(B3236,SumMonths,0),2)</f>
        <v>#N/A</v>
      </c>
    </row>
    <row r="3237" customFormat="false" ht="12.75" hidden="false" customHeight="false" outlineLevel="0" collapsed="false">
      <c r="A3237" s="57" t="e">
        <f aca="false">INDEX(BucketTable,MATCH(B3237,SumMonths,0),1)</f>
        <v>#N/A</v>
      </c>
      <c r="K3237" s="57" t="e">
        <f aca="false">INDEX(lava,MATCH(B3237,SumMonths,0),2)</f>
        <v>#N/A</v>
      </c>
    </row>
    <row r="3238" customFormat="false" ht="12.75" hidden="false" customHeight="false" outlineLevel="0" collapsed="false">
      <c r="A3238" s="57" t="e">
        <f aca="false">INDEX(BucketTable,MATCH(B3238,SumMonths,0),1)</f>
        <v>#N/A</v>
      </c>
      <c r="K3238" s="57" t="e">
        <f aca="false">INDEX(lava,MATCH(B3238,SumMonths,0),2)</f>
        <v>#N/A</v>
      </c>
    </row>
    <row r="3239" customFormat="false" ht="12.75" hidden="false" customHeight="false" outlineLevel="0" collapsed="false">
      <c r="A3239" s="57" t="e">
        <f aca="false">INDEX(BucketTable,MATCH(B3239,SumMonths,0),1)</f>
        <v>#N/A</v>
      </c>
      <c r="K3239" s="57" t="e">
        <f aca="false">INDEX(lava,MATCH(B3239,SumMonths,0),2)</f>
        <v>#N/A</v>
      </c>
    </row>
    <row r="3240" customFormat="false" ht="12.75" hidden="false" customHeight="false" outlineLevel="0" collapsed="false">
      <c r="A3240" s="57" t="e">
        <f aca="false">INDEX(BucketTable,MATCH(B3240,SumMonths,0),1)</f>
        <v>#N/A</v>
      </c>
      <c r="K3240" s="57" t="e">
        <f aca="false">INDEX(lava,MATCH(B3240,SumMonths,0),2)</f>
        <v>#N/A</v>
      </c>
    </row>
    <row r="3241" customFormat="false" ht="12.75" hidden="false" customHeight="false" outlineLevel="0" collapsed="false">
      <c r="A3241" s="57" t="e">
        <f aca="false">INDEX(BucketTable,MATCH(B3241,SumMonths,0),1)</f>
        <v>#N/A</v>
      </c>
      <c r="K3241" s="57" t="e">
        <f aca="false">INDEX(lava,MATCH(B3241,SumMonths,0),2)</f>
        <v>#N/A</v>
      </c>
    </row>
    <row r="3242" customFormat="false" ht="12.75" hidden="false" customHeight="false" outlineLevel="0" collapsed="false">
      <c r="A3242" s="57" t="e">
        <f aca="false">INDEX(BucketTable,MATCH(B3242,SumMonths,0),1)</f>
        <v>#N/A</v>
      </c>
      <c r="K3242" s="57" t="e">
        <f aca="false">INDEX(lava,MATCH(B3242,SumMonths,0),2)</f>
        <v>#N/A</v>
      </c>
    </row>
    <row r="3243" customFormat="false" ht="12.75" hidden="false" customHeight="false" outlineLevel="0" collapsed="false">
      <c r="A3243" s="57" t="e">
        <f aca="false">INDEX(BucketTable,MATCH(B3243,SumMonths,0),1)</f>
        <v>#N/A</v>
      </c>
      <c r="K3243" s="57" t="e">
        <f aca="false">INDEX(lava,MATCH(B3243,SumMonths,0),2)</f>
        <v>#N/A</v>
      </c>
    </row>
    <row r="3244" customFormat="false" ht="12.75" hidden="false" customHeight="false" outlineLevel="0" collapsed="false">
      <c r="A3244" s="57" t="e">
        <f aca="false">INDEX(BucketTable,MATCH(B3244,SumMonths,0),1)</f>
        <v>#N/A</v>
      </c>
      <c r="K3244" s="57" t="e">
        <f aca="false">INDEX(lava,MATCH(B3244,SumMonths,0),2)</f>
        <v>#N/A</v>
      </c>
    </row>
    <row r="3245" customFormat="false" ht="12.75" hidden="false" customHeight="false" outlineLevel="0" collapsed="false">
      <c r="A3245" s="57" t="e">
        <f aca="false">INDEX(BucketTable,MATCH(B3245,SumMonths,0),1)</f>
        <v>#N/A</v>
      </c>
      <c r="K3245" s="57" t="e">
        <f aca="false">INDEX(lava,MATCH(B3245,SumMonths,0),2)</f>
        <v>#N/A</v>
      </c>
    </row>
    <row r="3246" customFormat="false" ht="12.75" hidden="false" customHeight="false" outlineLevel="0" collapsed="false">
      <c r="A3246" s="57" t="e">
        <f aca="false">INDEX(BucketTable,MATCH(B3246,SumMonths,0),1)</f>
        <v>#N/A</v>
      </c>
      <c r="K3246" s="57" t="e">
        <f aca="false">INDEX(lava,MATCH(B3246,SumMonths,0),2)</f>
        <v>#N/A</v>
      </c>
    </row>
    <row r="3247" customFormat="false" ht="12.75" hidden="false" customHeight="false" outlineLevel="0" collapsed="false">
      <c r="A3247" s="57" t="e">
        <f aca="false">INDEX(BucketTable,MATCH(B3247,SumMonths,0),1)</f>
        <v>#N/A</v>
      </c>
      <c r="K3247" s="57" t="e">
        <f aca="false">INDEX(lava,MATCH(B3247,SumMonths,0),2)</f>
        <v>#N/A</v>
      </c>
    </row>
    <row r="3248" customFormat="false" ht="12.75" hidden="false" customHeight="false" outlineLevel="0" collapsed="false">
      <c r="A3248" s="57" t="e">
        <f aca="false">INDEX(BucketTable,MATCH(B3248,SumMonths,0),1)</f>
        <v>#N/A</v>
      </c>
      <c r="K3248" s="57" t="e">
        <f aca="false">INDEX(lava,MATCH(B3248,SumMonths,0),2)</f>
        <v>#N/A</v>
      </c>
    </row>
    <row r="3249" customFormat="false" ht="12.75" hidden="false" customHeight="false" outlineLevel="0" collapsed="false">
      <c r="A3249" s="57" t="e">
        <f aca="false">INDEX(BucketTable,MATCH(B3249,SumMonths,0),1)</f>
        <v>#N/A</v>
      </c>
      <c r="K3249" s="57" t="e">
        <f aca="false">INDEX(lava,MATCH(B3249,SumMonths,0),2)</f>
        <v>#N/A</v>
      </c>
    </row>
    <row r="3250" customFormat="false" ht="12.75" hidden="false" customHeight="false" outlineLevel="0" collapsed="false">
      <c r="A3250" s="57" t="e">
        <f aca="false">INDEX(BucketTable,MATCH(B3250,SumMonths,0),1)</f>
        <v>#N/A</v>
      </c>
      <c r="K3250" s="57" t="e">
        <f aca="false">INDEX(lava,MATCH(B3250,SumMonths,0),2)</f>
        <v>#N/A</v>
      </c>
    </row>
    <row r="3251" customFormat="false" ht="12.75" hidden="false" customHeight="false" outlineLevel="0" collapsed="false">
      <c r="A3251" s="57" t="e">
        <f aca="false">INDEX(BucketTable,MATCH(B3251,SumMonths,0),1)</f>
        <v>#N/A</v>
      </c>
      <c r="K3251" s="57" t="e">
        <f aca="false">INDEX(lava,MATCH(B3251,SumMonths,0),2)</f>
        <v>#N/A</v>
      </c>
    </row>
    <row r="3252" customFormat="false" ht="12.75" hidden="false" customHeight="false" outlineLevel="0" collapsed="false">
      <c r="A3252" s="57" t="e">
        <f aca="false">INDEX(BucketTable,MATCH(B3252,SumMonths,0),1)</f>
        <v>#N/A</v>
      </c>
      <c r="K3252" s="57" t="e">
        <f aca="false">INDEX(lava,MATCH(B3252,SumMonths,0),2)</f>
        <v>#N/A</v>
      </c>
    </row>
    <row r="3253" customFormat="false" ht="12.75" hidden="false" customHeight="false" outlineLevel="0" collapsed="false">
      <c r="A3253" s="57" t="e">
        <f aca="false">INDEX(BucketTable,MATCH(B3253,SumMonths,0),1)</f>
        <v>#N/A</v>
      </c>
      <c r="K3253" s="57" t="e">
        <f aca="false">INDEX(lava,MATCH(B3253,SumMonths,0),2)</f>
        <v>#N/A</v>
      </c>
    </row>
    <row r="3254" customFormat="false" ht="12.75" hidden="false" customHeight="false" outlineLevel="0" collapsed="false">
      <c r="A3254" s="57" t="e">
        <f aca="false">INDEX(BucketTable,MATCH(B3254,SumMonths,0),1)</f>
        <v>#N/A</v>
      </c>
      <c r="K3254" s="57" t="e">
        <f aca="false">INDEX(lava,MATCH(B3254,SumMonths,0),2)</f>
        <v>#N/A</v>
      </c>
    </row>
    <row r="3255" customFormat="false" ht="12.75" hidden="false" customHeight="false" outlineLevel="0" collapsed="false">
      <c r="A3255" s="57" t="e">
        <f aca="false">INDEX(BucketTable,MATCH(B3255,SumMonths,0),1)</f>
        <v>#N/A</v>
      </c>
      <c r="K3255" s="57" t="e">
        <f aca="false">INDEX(lava,MATCH(B3255,SumMonths,0),2)</f>
        <v>#N/A</v>
      </c>
    </row>
    <row r="3256" customFormat="false" ht="12.75" hidden="false" customHeight="false" outlineLevel="0" collapsed="false">
      <c r="A3256" s="57" t="e">
        <f aca="false">INDEX(BucketTable,MATCH(B3256,SumMonths,0),1)</f>
        <v>#N/A</v>
      </c>
      <c r="K3256" s="57" t="e">
        <f aca="false">INDEX(lava,MATCH(B3256,SumMonths,0),2)</f>
        <v>#N/A</v>
      </c>
    </row>
    <row r="3257" customFormat="false" ht="12.75" hidden="false" customHeight="false" outlineLevel="0" collapsed="false">
      <c r="A3257" s="57" t="e">
        <f aca="false">INDEX(BucketTable,MATCH(B3257,SumMonths,0),1)</f>
        <v>#N/A</v>
      </c>
      <c r="K3257" s="57" t="e">
        <f aca="false">INDEX(lava,MATCH(B3257,SumMonths,0),2)</f>
        <v>#N/A</v>
      </c>
    </row>
    <row r="3258" customFormat="false" ht="12.75" hidden="false" customHeight="false" outlineLevel="0" collapsed="false">
      <c r="A3258" s="57" t="e">
        <f aca="false">INDEX(BucketTable,MATCH(B3258,SumMonths,0),1)</f>
        <v>#N/A</v>
      </c>
      <c r="K3258" s="57" t="e">
        <f aca="false">INDEX(lava,MATCH(B3258,SumMonths,0),2)</f>
        <v>#N/A</v>
      </c>
    </row>
    <row r="3259" customFormat="false" ht="12.75" hidden="false" customHeight="false" outlineLevel="0" collapsed="false">
      <c r="A3259" s="57" t="e">
        <f aca="false">INDEX(BucketTable,MATCH(B3259,SumMonths,0),1)</f>
        <v>#N/A</v>
      </c>
      <c r="K3259" s="57" t="e">
        <f aca="false">INDEX(lava,MATCH(B3259,SumMonths,0),2)</f>
        <v>#N/A</v>
      </c>
    </row>
    <row r="3260" customFormat="false" ht="12.75" hidden="false" customHeight="false" outlineLevel="0" collapsed="false">
      <c r="A3260" s="57" t="e">
        <f aca="false">INDEX(BucketTable,MATCH(B3260,SumMonths,0),1)</f>
        <v>#N/A</v>
      </c>
      <c r="K3260" s="57" t="e">
        <f aca="false">INDEX(lava,MATCH(B3260,SumMonths,0),2)</f>
        <v>#N/A</v>
      </c>
    </row>
    <row r="3261" customFormat="false" ht="12.75" hidden="false" customHeight="false" outlineLevel="0" collapsed="false">
      <c r="A3261" s="57" t="e">
        <f aca="false">INDEX(BucketTable,MATCH(B3261,SumMonths,0),1)</f>
        <v>#N/A</v>
      </c>
      <c r="K3261" s="57" t="e">
        <f aca="false">INDEX(lava,MATCH(B3261,SumMonths,0),2)</f>
        <v>#N/A</v>
      </c>
    </row>
    <row r="3262" customFormat="false" ht="12.75" hidden="false" customHeight="false" outlineLevel="0" collapsed="false">
      <c r="A3262" s="57" t="e">
        <f aca="false">INDEX(BucketTable,MATCH(B3262,SumMonths,0),1)</f>
        <v>#N/A</v>
      </c>
      <c r="K3262" s="57" t="e">
        <f aca="false">INDEX(lava,MATCH(B3262,SumMonths,0),2)</f>
        <v>#N/A</v>
      </c>
    </row>
    <row r="3263" customFormat="false" ht="12.75" hidden="false" customHeight="false" outlineLevel="0" collapsed="false">
      <c r="A3263" s="57" t="e">
        <f aca="false">INDEX(BucketTable,MATCH(B3263,SumMonths,0),1)</f>
        <v>#N/A</v>
      </c>
      <c r="K3263" s="57" t="e">
        <f aca="false">INDEX(lava,MATCH(B3263,SumMonths,0),2)</f>
        <v>#N/A</v>
      </c>
    </row>
    <row r="3264" customFormat="false" ht="12.75" hidden="false" customHeight="false" outlineLevel="0" collapsed="false">
      <c r="A3264" s="57" t="e">
        <f aca="false">INDEX(BucketTable,MATCH(B3264,SumMonths,0),1)</f>
        <v>#N/A</v>
      </c>
      <c r="K3264" s="57" t="e">
        <f aca="false">INDEX(lava,MATCH(B3264,SumMonths,0),2)</f>
        <v>#N/A</v>
      </c>
    </row>
    <row r="3265" customFormat="false" ht="12.75" hidden="false" customHeight="false" outlineLevel="0" collapsed="false">
      <c r="A3265" s="57" t="e">
        <f aca="false">INDEX(BucketTable,MATCH(B3265,SumMonths,0),1)</f>
        <v>#N/A</v>
      </c>
      <c r="K3265" s="57" t="e">
        <f aca="false">INDEX(lava,MATCH(B3265,SumMonths,0),2)</f>
        <v>#N/A</v>
      </c>
    </row>
    <row r="3266" customFormat="false" ht="12.75" hidden="false" customHeight="false" outlineLevel="0" collapsed="false">
      <c r="A3266" s="57" t="e">
        <f aca="false">INDEX(BucketTable,MATCH(B3266,SumMonths,0),1)</f>
        <v>#N/A</v>
      </c>
      <c r="K3266" s="57" t="e">
        <f aca="false">INDEX(lava,MATCH(B3266,SumMonths,0),2)</f>
        <v>#N/A</v>
      </c>
    </row>
    <row r="3267" customFormat="false" ht="12.75" hidden="false" customHeight="false" outlineLevel="0" collapsed="false">
      <c r="A3267" s="57" t="e">
        <f aca="false">INDEX(BucketTable,MATCH(B3267,SumMonths,0),1)</f>
        <v>#N/A</v>
      </c>
      <c r="K3267" s="57" t="e">
        <f aca="false">INDEX(lava,MATCH(B3267,SumMonths,0),2)</f>
        <v>#N/A</v>
      </c>
    </row>
    <row r="3268" customFormat="false" ht="12.75" hidden="false" customHeight="false" outlineLevel="0" collapsed="false">
      <c r="A3268" s="57" t="e">
        <f aca="false">INDEX(BucketTable,MATCH(B3268,SumMonths,0),1)</f>
        <v>#N/A</v>
      </c>
      <c r="K3268" s="57" t="e">
        <f aca="false">INDEX(lava,MATCH(B3268,SumMonths,0),2)</f>
        <v>#N/A</v>
      </c>
    </row>
    <row r="3269" customFormat="false" ht="12.75" hidden="false" customHeight="false" outlineLevel="0" collapsed="false">
      <c r="A3269" s="57" t="e">
        <f aca="false">INDEX(BucketTable,MATCH(B3269,SumMonths,0),1)</f>
        <v>#N/A</v>
      </c>
      <c r="K3269" s="57" t="e">
        <f aca="false">INDEX(lava,MATCH(B3269,SumMonths,0),2)</f>
        <v>#N/A</v>
      </c>
    </row>
    <row r="3270" customFormat="false" ht="12.75" hidden="false" customHeight="false" outlineLevel="0" collapsed="false">
      <c r="A3270" s="57" t="e">
        <f aca="false">INDEX(BucketTable,MATCH(B3270,SumMonths,0),1)</f>
        <v>#N/A</v>
      </c>
      <c r="K3270" s="57" t="e">
        <f aca="false">INDEX(lava,MATCH(B3270,SumMonths,0),2)</f>
        <v>#N/A</v>
      </c>
    </row>
    <row r="3271" customFormat="false" ht="12.75" hidden="false" customHeight="false" outlineLevel="0" collapsed="false">
      <c r="A3271" s="57" t="e">
        <f aca="false">INDEX(BucketTable,MATCH(B3271,SumMonths,0),1)</f>
        <v>#N/A</v>
      </c>
      <c r="K3271" s="57" t="e">
        <f aca="false">INDEX(lava,MATCH(B3271,SumMonths,0),2)</f>
        <v>#N/A</v>
      </c>
    </row>
    <row r="3272" customFormat="false" ht="12.75" hidden="false" customHeight="false" outlineLevel="0" collapsed="false">
      <c r="A3272" s="57" t="e">
        <f aca="false">INDEX(BucketTable,MATCH(B3272,SumMonths,0),1)</f>
        <v>#N/A</v>
      </c>
      <c r="K3272" s="57" t="e">
        <f aca="false">INDEX(lava,MATCH(B3272,SumMonths,0),2)</f>
        <v>#N/A</v>
      </c>
    </row>
    <row r="3273" customFormat="false" ht="12.75" hidden="false" customHeight="false" outlineLevel="0" collapsed="false">
      <c r="A3273" s="57" t="e">
        <f aca="false">INDEX(BucketTable,MATCH(B3273,SumMonths,0),1)</f>
        <v>#N/A</v>
      </c>
      <c r="K3273" s="57" t="e">
        <f aca="false">INDEX(lava,MATCH(B3273,SumMonths,0),2)</f>
        <v>#N/A</v>
      </c>
    </row>
    <row r="3274" customFormat="false" ht="12.75" hidden="false" customHeight="false" outlineLevel="0" collapsed="false">
      <c r="A3274" s="57" t="e">
        <f aca="false">INDEX(BucketTable,MATCH(B3274,SumMonths,0),1)</f>
        <v>#N/A</v>
      </c>
      <c r="K3274" s="57" t="e">
        <f aca="false">INDEX(lava,MATCH(B3274,SumMonths,0),2)</f>
        <v>#N/A</v>
      </c>
    </row>
    <row r="3275" customFormat="false" ht="12.75" hidden="false" customHeight="false" outlineLevel="0" collapsed="false">
      <c r="A3275" s="57" t="e">
        <f aca="false">INDEX(BucketTable,MATCH(B3275,SumMonths,0),1)</f>
        <v>#N/A</v>
      </c>
      <c r="K3275" s="57" t="e">
        <f aca="false">INDEX(lava,MATCH(B3275,SumMonths,0),2)</f>
        <v>#N/A</v>
      </c>
    </row>
    <row r="3276" customFormat="false" ht="12.75" hidden="false" customHeight="false" outlineLevel="0" collapsed="false">
      <c r="A3276" s="57" t="e">
        <f aca="false">INDEX(BucketTable,MATCH(B3276,SumMonths,0),1)</f>
        <v>#N/A</v>
      </c>
      <c r="K3276" s="57" t="e">
        <f aca="false">INDEX(lava,MATCH(B3276,SumMonths,0),2)</f>
        <v>#N/A</v>
      </c>
    </row>
    <row r="3277" customFormat="false" ht="12.75" hidden="false" customHeight="false" outlineLevel="0" collapsed="false">
      <c r="A3277" s="57" t="e">
        <f aca="false">INDEX(BucketTable,MATCH(B3277,SumMonths,0),1)</f>
        <v>#N/A</v>
      </c>
      <c r="K3277" s="57" t="e">
        <f aca="false">INDEX(lava,MATCH(B3277,SumMonths,0),2)</f>
        <v>#N/A</v>
      </c>
    </row>
    <row r="3278" customFormat="false" ht="12.75" hidden="false" customHeight="false" outlineLevel="0" collapsed="false">
      <c r="A3278" s="57" t="e">
        <f aca="false">INDEX(BucketTable,MATCH(B3278,SumMonths,0),1)</f>
        <v>#N/A</v>
      </c>
      <c r="K3278" s="57" t="e">
        <f aca="false">INDEX(lava,MATCH(B3278,SumMonths,0),2)</f>
        <v>#N/A</v>
      </c>
    </row>
    <row r="3279" customFormat="false" ht="12.75" hidden="false" customHeight="false" outlineLevel="0" collapsed="false">
      <c r="A3279" s="57" t="e">
        <f aca="false">INDEX(BucketTable,MATCH(B3279,SumMonths,0),1)</f>
        <v>#N/A</v>
      </c>
      <c r="K3279" s="57" t="e">
        <f aca="false">INDEX(lava,MATCH(B3279,SumMonths,0),2)</f>
        <v>#N/A</v>
      </c>
    </row>
    <row r="3280" customFormat="false" ht="12.75" hidden="false" customHeight="false" outlineLevel="0" collapsed="false">
      <c r="A3280" s="57" t="e">
        <f aca="false">INDEX(BucketTable,MATCH(B3280,SumMonths,0),1)</f>
        <v>#N/A</v>
      </c>
      <c r="K3280" s="57" t="e">
        <f aca="false">INDEX(lava,MATCH(B3280,SumMonths,0),2)</f>
        <v>#N/A</v>
      </c>
    </row>
    <row r="3281" customFormat="false" ht="12.75" hidden="false" customHeight="false" outlineLevel="0" collapsed="false">
      <c r="A3281" s="57" t="e">
        <f aca="false">INDEX(BucketTable,MATCH(B3281,SumMonths,0),1)</f>
        <v>#N/A</v>
      </c>
      <c r="K3281" s="57" t="e">
        <f aca="false">INDEX(lava,MATCH(B3281,SumMonths,0),2)</f>
        <v>#N/A</v>
      </c>
    </row>
    <row r="3282" customFormat="false" ht="12.75" hidden="false" customHeight="false" outlineLevel="0" collapsed="false">
      <c r="A3282" s="57" t="e">
        <f aca="false">INDEX(BucketTable,MATCH(B3282,SumMonths,0),1)</f>
        <v>#N/A</v>
      </c>
      <c r="K3282" s="57" t="e">
        <f aca="false">INDEX(lava,MATCH(B3282,SumMonths,0),2)</f>
        <v>#N/A</v>
      </c>
    </row>
    <row r="3283" customFormat="false" ht="12.75" hidden="false" customHeight="false" outlineLevel="0" collapsed="false">
      <c r="A3283" s="57" t="e">
        <f aca="false">INDEX(BucketTable,MATCH(B3283,SumMonths,0),1)</f>
        <v>#N/A</v>
      </c>
      <c r="K3283" s="57" t="e">
        <f aca="false">INDEX(lava,MATCH(B3283,SumMonths,0),2)</f>
        <v>#N/A</v>
      </c>
    </row>
    <row r="3284" customFormat="false" ht="12.75" hidden="false" customHeight="false" outlineLevel="0" collapsed="false">
      <c r="A3284" s="57" t="e">
        <f aca="false">INDEX(BucketTable,MATCH(B3284,SumMonths,0),1)</f>
        <v>#N/A</v>
      </c>
      <c r="K3284" s="57" t="e">
        <f aca="false">INDEX(lava,MATCH(B3284,SumMonths,0),2)</f>
        <v>#N/A</v>
      </c>
    </row>
    <row r="3285" customFormat="false" ht="12.75" hidden="false" customHeight="false" outlineLevel="0" collapsed="false">
      <c r="A3285" s="57" t="e">
        <f aca="false">INDEX(BucketTable,MATCH(B3285,SumMonths,0),1)</f>
        <v>#N/A</v>
      </c>
      <c r="K3285" s="57" t="e">
        <f aca="false">INDEX(lava,MATCH(B3285,SumMonths,0),2)</f>
        <v>#N/A</v>
      </c>
    </row>
    <row r="3286" customFormat="false" ht="12.75" hidden="false" customHeight="false" outlineLevel="0" collapsed="false">
      <c r="A3286" s="57" t="e">
        <f aca="false">INDEX(BucketTable,MATCH(B3286,SumMonths,0),1)</f>
        <v>#N/A</v>
      </c>
      <c r="K3286" s="57" t="e">
        <f aca="false">INDEX(lava,MATCH(B3286,SumMonths,0),2)</f>
        <v>#N/A</v>
      </c>
    </row>
    <row r="3287" customFormat="false" ht="12.75" hidden="false" customHeight="false" outlineLevel="0" collapsed="false">
      <c r="A3287" s="57" t="e">
        <f aca="false">INDEX(BucketTable,MATCH(B3287,SumMonths,0),1)</f>
        <v>#N/A</v>
      </c>
      <c r="K3287" s="57" t="e">
        <f aca="false">INDEX(lava,MATCH(B3287,SumMonths,0),2)</f>
        <v>#N/A</v>
      </c>
    </row>
    <row r="3288" customFormat="false" ht="12.75" hidden="false" customHeight="false" outlineLevel="0" collapsed="false">
      <c r="A3288" s="57" t="e">
        <f aca="false">INDEX(BucketTable,MATCH(B3288,SumMonths,0),1)</f>
        <v>#N/A</v>
      </c>
      <c r="K3288" s="57" t="e">
        <f aca="false">INDEX(lava,MATCH(B3288,SumMonths,0),2)</f>
        <v>#N/A</v>
      </c>
    </row>
    <row r="3289" customFormat="false" ht="12.75" hidden="false" customHeight="false" outlineLevel="0" collapsed="false">
      <c r="A3289" s="57" t="e">
        <f aca="false">INDEX(BucketTable,MATCH(B3289,SumMonths,0),1)</f>
        <v>#N/A</v>
      </c>
      <c r="K3289" s="57" t="e">
        <f aca="false">INDEX(lava,MATCH(B3289,SumMonths,0),2)</f>
        <v>#N/A</v>
      </c>
    </row>
    <row r="3290" customFormat="false" ht="12.75" hidden="false" customHeight="false" outlineLevel="0" collapsed="false">
      <c r="A3290" s="57" t="e">
        <f aca="false">INDEX(BucketTable,MATCH(B3290,SumMonths,0),1)</f>
        <v>#N/A</v>
      </c>
      <c r="K3290" s="57" t="e">
        <f aca="false">INDEX(lava,MATCH(B3290,SumMonths,0),2)</f>
        <v>#N/A</v>
      </c>
    </row>
    <row r="3291" customFormat="false" ht="12.75" hidden="false" customHeight="false" outlineLevel="0" collapsed="false">
      <c r="A3291" s="57" t="e">
        <f aca="false">INDEX(BucketTable,MATCH(B3291,SumMonths,0),1)</f>
        <v>#N/A</v>
      </c>
      <c r="K3291" s="57" t="e">
        <f aca="false">INDEX(lava,MATCH(B3291,SumMonths,0),2)</f>
        <v>#N/A</v>
      </c>
    </row>
    <row r="3292" customFormat="false" ht="12.75" hidden="false" customHeight="false" outlineLevel="0" collapsed="false">
      <c r="A3292" s="57" t="e">
        <f aca="false">INDEX(BucketTable,MATCH(B3292,SumMonths,0),1)</f>
        <v>#N/A</v>
      </c>
      <c r="K3292" s="57" t="e">
        <f aca="false">INDEX(lava,MATCH(B3292,SumMonths,0),2)</f>
        <v>#N/A</v>
      </c>
    </row>
    <row r="3293" customFormat="false" ht="12.75" hidden="false" customHeight="false" outlineLevel="0" collapsed="false">
      <c r="A3293" s="57" t="e">
        <f aca="false">INDEX(BucketTable,MATCH(B3293,SumMonths,0),1)</f>
        <v>#N/A</v>
      </c>
      <c r="K3293" s="57" t="e">
        <f aca="false">INDEX(lava,MATCH(B3293,SumMonths,0),2)</f>
        <v>#N/A</v>
      </c>
    </row>
    <row r="3294" customFormat="false" ht="12.75" hidden="false" customHeight="false" outlineLevel="0" collapsed="false">
      <c r="A3294" s="57" t="e">
        <f aca="false">INDEX(BucketTable,MATCH(B3294,SumMonths,0),1)</f>
        <v>#N/A</v>
      </c>
      <c r="K3294" s="57" t="e">
        <f aca="false">INDEX(lava,MATCH(B3294,SumMonths,0),2)</f>
        <v>#N/A</v>
      </c>
    </row>
    <row r="3295" customFormat="false" ht="12.75" hidden="false" customHeight="false" outlineLevel="0" collapsed="false">
      <c r="A3295" s="57" t="e">
        <f aca="false">INDEX(BucketTable,MATCH(B3295,SumMonths,0),1)</f>
        <v>#N/A</v>
      </c>
      <c r="K3295" s="57" t="e">
        <f aca="false">INDEX(lava,MATCH(B3295,SumMonths,0),2)</f>
        <v>#N/A</v>
      </c>
    </row>
    <row r="3296" customFormat="false" ht="12.75" hidden="false" customHeight="false" outlineLevel="0" collapsed="false">
      <c r="A3296" s="57" t="e">
        <f aca="false">INDEX(BucketTable,MATCH(B3296,SumMonths,0),1)</f>
        <v>#N/A</v>
      </c>
      <c r="K3296" s="57" t="e">
        <f aca="false">INDEX(lava,MATCH(B3296,SumMonths,0),2)</f>
        <v>#N/A</v>
      </c>
    </row>
    <row r="3297" customFormat="false" ht="12.75" hidden="false" customHeight="false" outlineLevel="0" collapsed="false">
      <c r="A3297" s="57" t="e">
        <f aca="false">INDEX(BucketTable,MATCH(B3297,SumMonths,0),1)</f>
        <v>#N/A</v>
      </c>
      <c r="K3297" s="57" t="e">
        <f aca="false">INDEX(lava,MATCH(B3297,SumMonths,0),2)</f>
        <v>#N/A</v>
      </c>
    </row>
    <row r="3298" customFormat="false" ht="12.75" hidden="false" customHeight="false" outlineLevel="0" collapsed="false">
      <c r="A3298" s="57" t="e">
        <f aca="false">INDEX(BucketTable,MATCH(B3298,SumMonths,0),1)</f>
        <v>#N/A</v>
      </c>
      <c r="K3298" s="57" t="e">
        <f aca="false">INDEX(lava,MATCH(B3298,SumMonths,0),2)</f>
        <v>#N/A</v>
      </c>
    </row>
    <row r="3299" customFormat="false" ht="12.75" hidden="false" customHeight="false" outlineLevel="0" collapsed="false">
      <c r="A3299" s="57" t="e">
        <f aca="false">INDEX(BucketTable,MATCH(B3299,SumMonths,0),1)</f>
        <v>#N/A</v>
      </c>
      <c r="K3299" s="57" t="e">
        <f aca="false">INDEX(lava,MATCH(B3299,SumMonths,0),2)</f>
        <v>#N/A</v>
      </c>
    </row>
    <row r="3300" customFormat="false" ht="12.75" hidden="false" customHeight="false" outlineLevel="0" collapsed="false">
      <c r="A3300" s="57" t="e">
        <f aca="false">INDEX(BucketTable,MATCH(B3300,SumMonths,0),1)</f>
        <v>#N/A</v>
      </c>
      <c r="K3300" s="57" t="e">
        <f aca="false">INDEX(lava,MATCH(B3300,SumMonths,0),2)</f>
        <v>#N/A</v>
      </c>
    </row>
    <row r="3301" customFormat="false" ht="12.75" hidden="false" customHeight="false" outlineLevel="0" collapsed="false">
      <c r="A3301" s="57" t="e">
        <f aca="false">INDEX(BucketTable,MATCH(B3301,SumMonths,0),1)</f>
        <v>#N/A</v>
      </c>
      <c r="K3301" s="57" t="e">
        <f aca="false">INDEX(lava,MATCH(B3301,SumMonths,0),2)</f>
        <v>#N/A</v>
      </c>
    </row>
    <row r="3302" customFormat="false" ht="12.75" hidden="false" customHeight="false" outlineLevel="0" collapsed="false">
      <c r="A3302" s="57" t="e">
        <f aca="false">INDEX(BucketTable,MATCH(B3302,SumMonths,0),1)</f>
        <v>#N/A</v>
      </c>
      <c r="K3302" s="57" t="e">
        <f aca="false">INDEX(lava,MATCH(B3302,SumMonths,0),2)</f>
        <v>#N/A</v>
      </c>
    </row>
    <row r="3303" customFormat="false" ht="12.75" hidden="false" customHeight="false" outlineLevel="0" collapsed="false">
      <c r="A3303" s="57" t="e">
        <f aca="false">INDEX(BucketTable,MATCH(B3303,SumMonths,0),1)</f>
        <v>#N/A</v>
      </c>
      <c r="K3303" s="57" t="e">
        <f aca="false">INDEX(lava,MATCH(B3303,SumMonths,0),2)</f>
        <v>#N/A</v>
      </c>
    </row>
    <row r="3304" customFormat="false" ht="12.75" hidden="false" customHeight="false" outlineLevel="0" collapsed="false">
      <c r="A3304" s="57" t="e">
        <f aca="false">INDEX(BucketTable,MATCH(B3304,SumMonths,0),1)</f>
        <v>#N/A</v>
      </c>
      <c r="K3304" s="57" t="e">
        <f aca="false">INDEX(lava,MATCH(B3304,SumMonths,0),2)</f>
        <v>#N/A</v>
      </c>
    </row>
    <row r="3305" customFormat="false" ht="12.75" hidden="false" customHeight="false" outlineLevel="0" collapsed="false">
      <c r="A3305" s="57" t="e">
        <f aca="false">INDEX(BucketTable,MATCH(B3305,SumMonths,0),1)</f>
        <v>#N/A</v>
      </c>
      <c r="K3305" s="57" t="e">
        <f aca="false">INDEX(lava,MATCH(B3305,SumMonths,0),2)</f>
        <v>#N/A</v>
      </c>
    </row>
    <row r="3306" customFormat="false" ht="12.75" hidden="false" customHeight="false" outlineLevel="0" collapsed="false">
      <c r="A3306" s="57" t="e">
        <f aca="false">INDEX(BucketTable,MATCH(B3306,SumMonths,0),1)</f>
        <v>#N/A</v>
      </c>
      <c r="K3306" s="57" t="e">
        <f aca="false">INDEX(lava,MATCH(B3306,SumMonths,0),2)</f>
        <v>#N/A</v>
      </c>
    </row>
    <row r="3307" customFormat="false" ht="12.75" hidden="false" customHeight="false" outlineLevel="0" collapsed="false">
      <c r="A3307" s="57" t="e">
        <f aca="false">INDEX(BucketTable,MATCH(B3307,SumMonths,0),1)</f>
        <v>#N/A</v>
      </c>
      <c r="K3307" s="57" t="e">
        <f aca="false">INDEX(lava,MATCH(B3307,SumMonths,0),2)</f>
        <v>#N/A</v>
      </c>
    </row>
    <row r="3308" customFormat="false" ht="12.75" hidden="false" customHeight="false" outlineLevel="0" collapsed="false">
      <c r="A3308" s="57" t="e">
        <f aca="false">INDEX(BucketTable,MATCH(B3308,SumMonths,0),1)</f>
        <v>#N/A</v>
      </c>
      <c r="K3308" s="57" t="e">
        <f aca="false">INDEX(lava,MATCH(B3308,SumMonths,0),2)</f>
        <v>#N/A</v>
      </c>
    </row>
    <row r="3309" customFormat="false" ht="12.75" hidden="false" customHeight="false" outlineLevel="0" collapsed="false">
      <c r="A3309" s="57" t="e">
        <f aca="false">INDEX(BucketTable,MATCH(B3309,SumMonths,0),1)</f>
        <v>#N/A</v>
      </c>
      <c r="K3309" s="57" t="e">
        <f aca="false">INDEX(lava,MATCH(B3309,SumMonths,0),2)</f>
        <v>#N/A</v>
      </c>
    </row>
    <row r="3310" customFormat="false" ht="12.75" hidden="false" customHeight="false" outlineLevel="0" collapsed="false">
      <c r="A3310" s="57" t="e">
        <f aca="false">INDEX(BucketTable,MATCH(B3310,SumMonths,0),1)</f>
        <v>#N/A</v>
      </c>
      <c r="K3310" s="57" t="e">
        <f aca="false">INDEX(lava,MATCH(B3310,SumMonths,0),2)</f>
        <v>#N/A</v>
      </c>
    </row>
    <row r="3311" customFormat="false" ht="12.75" hidden="false" customHeight="false" outlineLevel="0" collapsed="false">
      <c r="A3311" s="57" t="e">
        <f aca="false">INDEX(BucketTable,MATCH(B3311,SumMonths,0),1)</f>
        <v>#N/A</v>
      </c>
      <c r="K3311" s="57" t="e">
        <f aca="false">INDEX(lava,MATCH(B3311,SumMonths,0),2)</f>
        <v>#N/A</v>
      </c>
    </row>
    <row r="3312" customFormat="false" ht="12.75" hidden="false" customHeight="false" outlineLevel="0" collapsed="false">
      <c r="A3312" s="57" t="e">
        <f aca="false">INDEX(BucketTable,MATCH(B3312,SumMonths,0),1)</f>
        <v>#N/A</v>
      </c>
      <c r="K3312" s="57" t="e">
        <f aca="false">INDEX(lava,MATCH(B3312,SumMonths,0),2)</f>
        <v>#N/A</v>
      </c>
    </row>
    <row r="3313" customFormat="false" ht="12.75" hidden="false" customHeight="false" outlineLevel="0" collapsed="false">
      <c r="A3313" s="57" t="e">
        <f aca="false">INDEX(BucketTable,MATCH(B3313,SumMonths,0),1)</f>
        <v>#N/A</v>
      </c>
      <c r="K3313" s="57" t="e">
        <f aca="false">INDEX(lava,MATCH(B3313,SumMonths,0),2)</f>
        <v>#N/A</v>
      </c>
    </row>
    <row r="3314" customFormat="false" ht="12.75" hidden="false" customHeight="false" outlineLevel="0" collapsed="false">
      <c r="A3314" s="57" t="e">
        <f aca="false">INDEX(BucketTable,MATCH(B3314,SumMonths,0),1)</f>
        <v>#N/A</v>
      </c>
      <c r="K3314" s="57" t="e">
        <f aca="false">INDEX(lava,MATCH(B3314,SumMonths,0),2)</f>
        <v>#N/A</v>
      </c>
    </row>
    <row r="3315" customFormat="false" ht="12.75" hidden="false" customHeight="false" outlineLevel="0" collapsed="false">
      <c r="A3315" s="57" t="e">
        <f aca="false">INDEX(BucketTable,MATCH(B3315,SumMonths,0),1)</f>
        <v>#N/A</v>
      </c>
      <c r="K3315" s="57" t="e">
        <f aca="false">INDEX(lava,MATCH(B3315,SumMonths,0),2)</f>
        <v>#N/A</v>
      </c>
    </row>
    <row r="3316" customFormat="false" ht="12.75" hidden="false" customHeight="false" outlineLevel="0" collapsed="false">
      <c r="A3316" s="57" t="e">
        <f aca="false">INDEX(BucketTable,MATCH(B3316,SumMonths,0),1)</f>
        <v>#N/A</v>
      </c>
      <c r="K3316" s="57" t="e">
        <f aca="false">INDEX(lava,MATCH(B3316,SumMonths,0),2)</f>
        <v>#N/A</v>
      </c>
    </row>
    <row r="3317" customFormat="false" ht="12.75" hidden="false" customHeight="false" outlineLevel="0" collapsed="false">
      <c r="A3317" s="57" t="e">
        <f aca="false">INDEX(BucketTable,MATCH(B3317,SumMonths,0),1)</f>
        <v>#N/A</v>
      </c>
      <c r="K3317" s="57" t="e">
        <f aca="false">INDEX(lava,MATCH(B3317,SumMonths,0),2)</f>
        <v>#N/A</v>
      </c>
    </row>
    <row r="3318" customFormat="false" ht="12.75" hidden="false" customHeight="false" outlineLevel="0" collapsed="false">
      <c r="A3318" s="57" t="e">
        <f aca="false">INDEX(BucketTable,MATCH(B3318,SumMonths,0),1)</f>
        <v>#N/A</v>
      </c>
      <c r="K3318" s="57" t="e">
        <f aca="false">INDEX(lava,MATCH(B3318,SumMonths,0),2)</f>
        <v>#N/A</v>
      </c>
    </row>
    <row r="3319" customFormat="false" ht="12.75" hidden="false" customHeight="false" outlineLevel="0" collapsed="false">
      <c r="A3319" s="57" t="e">
        <f aca="false">INDEX(BucketTable,MATCH(B3319,SumMonths,0),1)</f>
        <v>#N/A</v>
      </c>
      <c r="K3319" s="57" t="e">
        <f aca="false">INDEX(lava,MATCH(B3319,SumMonths,0),2)</f>
        <v>#N/A</v>
      </c>
    </row>
    <row r="3320" customFormat="false" ht="12.75" hidden="false" customHeight="false" outlineLevel="0" collapsed="false">
      <c r="A3320" s="57" t="e">
        <f aca="false">INDEX(BucketTable,MATCH(B3320,SumMonths,0),1)</f>
        <v>#N/A</v>
      </c>
      <c r="K3320" s="57" t="e">
        <f aca="false">INDEX(lava,MATCH(B3320,SumMonths,0),2)</f>
        <v>#N/A</v>
      </c>
    </row>
    <row r="3321" customFormat="false" ht="12.75" hidden="false" customHeight="false" outlineLevel="0" collapsed="false">
      <c r="A3321" s="57" t="e">
        <f aca="false">INDEX(BucketTable,MATCH(B3321,SumMonths,0),1)</f>
        <v>#N/A</v>
      </c>
      <c r="K3321" s="57" t="e">
        <f aca="false">INDEX(lava,MATCH(B3321,SumMonths,0),2)</f>
        <v>#N/A</v>
      </c>
    </row>
    <row r="3322" customFormat="false" ht="12.75" hidden="false" customHeight="false" outlineLevel="0" collapsed="false">
      <c r="A3322" s="57" t="e">
        <f aca="false">INDEX(BucketTable,MATCH(B3322,SumMonths,0),1)</f>
        <v>#N/A</v>
      </c>
      <c r="K3322" s="57" t="e">
        <f aca="false">INDEX(lava,MATCH(B3322,SumMonths,0),2)</f>
        <v>#N/A</v>
      </c>
    </row>
    <row r="3323" customFormat="false" ht="12.75" hidden="false" customHeight="false" outlineLevel="0" collapsed="false">
      <c r="A3323" s="57" t="e">
        <f aca="false">INDEX(BucketTable,MATCH(B3323,SumMonths,0),1)</f>
        <v>#N/A</v>
      </c>
      <c r="K3323" s="57" t="e">
        <f aca="false">INDEX(lava,MATCH(B3323,SumMonths,0),2)</f>
        <v>#N/A</v>
      </c>
    </row>
    <row r="3324" customFormat="false" ht="12.75" hidden="false" customHeight="false" outlineLevel="0" collapsed="false">
      <c r="A3324" s="57" t="e">
        <f aca="false">INDEX(BucketTable,MATCH(B3324,SumMonths,0),1)</f>
        <v>#N/A</v>
      </c>
      <c r="K3324" s="57" t="e">
        <f aca="false">INDEX(lava,MATCH(B3324,SumMonths,0),2)</f>
        <v>#N/A</v>
      </c>
    </row>
    <row r="3325" customFormat="false" ht="12.75" hidden="false" customHeight="false" outlineLevel="0" collapsed="false">
      <c r="A3325" s="57" t="e">
        <f aca="false">INDEX(BucketTable,MATCH(B3325,SumMonths,0),1)</f>
        <v>#N/A</v>
      </c>
      <c r="K3325" s="57" t="e">
        <f aca="false">INDEX(lava,MATCH(B3325,SumMonths,0),2)</f>
        <v>#N/A</v>
      </c>
    </row>
    <row r="3326" customFormat="false" ht="12.75" hidden="false" customHeight="false" outlineLevel="0" collapsed="false">
      <c r="A3326" s="57" t="e">
        <f aca="false">INDEX(BucketTable,MATCH(B3326,SumMonths,0),1)</f>
        <v>#N/A</v>
      </c>
      <c r="K3326" s="57" t="e">
        <f aca="false">INDEX(lava,MATCH(B3326,SumMonths,0),2)</f>
        <v>#N/A</v>
      </c>
    </row>
    <row r="3327" customFormat="false" ht="12.75" hidden="false" customHeight="false" outlineLevel="0" collapsed="false">
      <c r="A3327" s="57" t="e">
        <f aca="false">INDEX(BucketTable,MATCH(B3327,SumMonths,0),1)</f>
        <v>#N/A</v>
      </c>
      <c r="K3327" s="57" t="e">
        <f aca="false">INDEX(lava,MATCH(B3327,SumMonths,0),2)</f>
        <v>#N/A</v>
      </c>
    </row>
    <row r="3328" customFormat="false" ht="12.75" hidden="false" customHeight="false" outlineLevel="0" collapsed="false">
      <c r="A3328" s="57" t="e">
        <f aca="false">INDEX(BucketTable,MATCH(B3328,SumMonths,0),1)</f>
        <v>#N/A</v>
      </c>
      <c r="K3328" s="57" t="e">
        <f aca="false">INDEX(lava,MATCH(B3328,SumMonths,0),2)</f>
        <v>#N/A</v>
      </c>
    </row>
    <row r="3329" customFormat="false" ht="12.75" hidden="false" customHeight="false" outlineLevel="0" collapsed="false">
      <c r="A3329" s="57" t="e">
        <f aca="false">INDEX(BucketTable,MATCH(B3329,SumMonths,0),1)</f>
        <v>#N/A</v>
      </c>
      <c r="K3329" s="57" t="e">
        <f aca="false">INDEX(lava,MATCH(B3329,SumMonths,0),2)</f>
        <v>#N/A</v>
      </c>
    </row>
    <row r="3330" customFormat="false" ht="12.75" hidden="false" customHeight="false" outlineLevel="0" collapsed="false">
      <c r="A3330" s="57" t="e">
        <f aca="false">INDEX(BucketTable,MATCH(B3330,SumMonths,0),1)</f>
        <v>#N/A</v>
      </c>
      <c r="K3330" s="57" t="e">
        <f aca="false">INDEX(lava,MATCH(B3330,SumMonths,0),2)</f>
        <v>#N/A</v>
      </c>
    </row>
    <row r="3331" customFormat="false" ht="12.75" hidden="false" customHeight="false" outlineLevel="0" collapsed="false">
      <c r="A3331" s="57" t="e">
        <f aca="false">INDEX(BucketTable,MATCH(B3331,SumMonths,0),1)</f>
        <v>#N/A</v>
      </c>
      <c r="K3331" s="57" t="e">
        <f aca="false">INDEX(lava,MATCH(B3331,SumMonths,0),2)</f>
        <v>#N/A</v>
      </c>
    </row>
    <row r="3332" customFormat="false" ht="12.75" hidden="false" customHeight="false" outlineLevel="0" collapsed="false">
      <c r="A3332" s="57" t="e">
        <f aca="false">INDEX(BucketTable,MATCH(B3332,SumMonths,0),1)</f>
        <v>#N/A</v>
      </c>
      <c r="K3332" s="57" t="e">
        <f aca="false">INDEX(lava,MATCH(B3332,SumMonths,0),2)</f>
        <v>#N/A</v>
      </c>
    </row>
    <row r="3333" customFormat="false" ht="12.75" hidden="false" customHeight="false" outlineLevel="0" collapsed="false">
      <c r="A3333" s="57" t="e">
        <f aca="false">INDEX(BucketTable,MATCH(B3333,SumMonths,0),1)</f>
        <v>#N/A</v>
      </c>
      <c r="K3333" s="57" t="e">
        <f aca="false">INDEX(lava,MATCH(B3333,SumMonths,0),2)</f>
        <v>#N/A</v>
      </c>
    </row>
    <row r="3334" customFormat="false" ht="12.75" hidden="false" customHeight="false" outlineLevel="0" collapsed="false">
      <c r="A3334" s="57" t="e">
        <f aca="false">INDEX(BucketTable,MATCH(B3334,SumMonths,0),1)</f>
        <v>#N/A</v>
      </c>
      <c r="K3334" s="57" t="e">
        <f aca="false">INDEX(lava,MATCH(B3334,SumMonths,0),2)</f>
        <v>#N/A</v>
      </c>
    </row>
    <row r="3335" customFormat="false" ht="12.75" hidden="false" customHeight="false" outlineLevel="0" collapsed="false">
      <c r="A3335" s="57" t="e">
        <f aca="false">INDEX(BucketTable,MATCH(B3335,SumMonths,0),1)</f>
        <v>#N/A</v>
      </c>
      <c r="K3335" s="57" t="e">
        <f aca="false">INDEX(lava,MATCH(B3335,SumMonths,0),2)</f>
        <v>#N/A</v>
      </c>
    </row>
    <row r="3336" customFormat="false" ht="12.75" hidden="false" customHeight="false" outlineLevel="0" collapsed="false">
      <c r="A3336" s="57" t="e">
        <f aca="false">INDEX(BucketTable,MATCH(B3336,SumMonths,0),1)</f>
        <v>#N/A</v>
      </c>
      <c r="K3336" s="57" t="e">
        <f aca="false">INDEX(lava,MATCH(B3336,SumMonths,0),2)</f>
        <v>#N/A</v>
      </c>
    </row>
    <row r="3337" customFormat="false" ht="12.75" hidden="false" customHeight="false" outlineLevel="0" collapsed="false">
      <c r="A3337" s="57" t="e">
        <f aca="false">INDEX(BucketTable,MATCH(B3337,SumMonths,0),1)</f>
        <v>#N/A</v>
      </c>
      <c r="K3337" s="57" t="e">
        <f aca="false">INDEX(lava,MATCH(B3337,SumMonths,0),2)</f>
        <v>#N/A</v>
      </c>
    </row>
    <row r="3338" customFormat="false" ht="12.75" hidden="false" customHeight="false" outlineLevel="0" collapsed="false">
      <c r="A3338" s="57" t="e">
        <f aca="false">INDEX(BucketTable,MATCH(B3338,SumMonths,0),1)</f>
        <v>#N/A</v>
      </c>
      <c r="K3338" s="57" t="e">
        <f aca="false">INDEX(lava,MATCH(B3338,SumMonths,0),2)</f>
        <v>#N/A</v>
      </c>
    </row>
    <row r="3339" customFormat="false" ht="12.75" hidden="false" customHeight="false" outlineLevel="0" collapsed="false">
      <c r="A3339" s="57" t="e">
        <f aca="false">INDEX(BucketTable,MATCH(B3339,SumMonths,0),1)</f>
        <v>#N/A</v>
      </c>
      <c r="K3339" s="57" t="e">
        <f aca="false">INDEX(lava,MATCH(B3339,SumMonths,0),2)</f>
        <v>#N/A</v>
      </c>
    </row>
    <row r="3340" customFormat="false" ht="12.75" hidden="false" customHeight="false" outlineLevel="0" collapsed="false">
      <c r="A3340" s="57" t="e">
        <f aca="false">INDEX(BucketTable,MATCH(B3340,SumMonths,0),1)</f>
        <v>#N/A</v>
      </c>
      <c r="K3340" s="57" t="e">
        <f aca="false">INDEX(lava,MATCH(B3340,SumMonths,0),2)</f>
        <v>#N/A</v>
      </c>
    </row>
    <row r="3341" customFormat="false" ht="12.75" hidden="false" customHeight="false" outlineLevel="0" collapsed="false">
      <c r="A3341" s="57" t="e">
        <f aca="false">INDEX(BucketTable,MATCH(B3341,SumMonths,0),1)</f>
        <v>#N/A</v>
      </c>
      <c r="K3341" s="57" t="e">
        <f aca="false">INDEX(lava,MATCH(B3341,SumMonths,0),2)</f>
        <v>#N/A</v>
      </c>
    </row>
    <row r="3342" customFormat="false" ht="12.75" hidden="false" customHeight="false" outlineLevel="0" collapsed="false">
      <c r="A3342" s="57" t="e">
        <f aca="false">INDEX(BucketTable,MATCH(B3342,SumMonths,0),1)</f>
        <v>#N/A</v>
      </c>
      <c r="K3342" s="57" t="e">
        <f aca="false">INDEX(lava,MATCH(B3342,SumMonths,0),2)</f>
        <v>#N/A</v>
      </c>
    </row>
    <row r="3343" customFormat="false" ht="12.75" hidden="false" customHeight="false" outlineLevel="0" collapsed="false">
      <c r="A3343" s="57" t="e">
        <f aca="false">INDEX(BucketTable,MATCH(B3343,SumMonths,0),1)</f>
        <v>#N/A</v>
      </c>
      <c r="K3343" s="57" t="e">
        <f aca="false">INDEX(lava,MATCH(B3343,SumMonths,0),2)</f>
        <v>#N/A</v>
      </c>
    </row>
    <row r="3344" customFormat="false" ht="12.75" hidden="false" customHeight="false" outlineLevel="0" collapsed="false">
      <c r="A3344" s="57" t="e">
        <f aca="false">INDEX(BucketTable,MATCH(B3344,SumMonths,0),1)</f>
        <v>#N/A</v>
      </c>
      <c r="K3344" s="57" t="e">
        <f aca="false">INDEX(lava,MATCH(B3344,SumMonths,0),2)</f>
        <v>#N/A</v>
      </c>
    </row>
    <row r="3345" customFormat="false" ht="12.75" hidden="false" customHeight="false" outlineLevel="0" collapsed="false">
      <c r="A3345" s="57" t="e">
        <f aca="false">INDEX(BucketTable,MATCH(B3345,SumMonths,0),1)</f>
        <v>#N/A</v>
      </c>
      <c r="K3345" s="57" t="e">
        <f aca="false">INDEX(lava,MATCH(B3345,SumMonths,0),2)</f>
        <v>#N/A</v>
      </c>
    </row>
    <row r="3346" customFormat="false" ht="12.75" hidden="false" customHeight="false" outlineLevel="0" collapsed="false">
      <c r="A3346" s="57" t="e">
        <f aca="false">INDEX(BucketTable,MATCH(B3346,SumMonths,0),1)</f>
        <v>#N/A</v>
      </c>
      <c r="K3346" s="57" t="e">
        <f aca="false">INDEX(lava,MATCH(B3346,SumMonths,0),2)</f>
        <v>#N/A</v>
      </c>
    </row>
    <row r="3347" customFormat="false" ht="12.75" hidden="false" customHeight="false" outlineLevel="0" collapsed="false">
      <c r="A3347" s="57" t="e">
        <f aca="false">INDEX(BucketTable,MATCH(B3347,SumMonths,0),1)</f>
        <v>#N/A</v>
      </c>
      <c r="K3347" s="57" t="e">
        <f aca="false">INDEX(lava,MATCH(B3347,SumMonths,0),2)</f>
        <v>#N/A</v>
      </c>
    </row>
    <row r="3348" customFormat="false" ht="12.75" hidden="false" customHeight="false" outlineLevel="0" collapsed="false">
      <c r="A3348" s="57" t="e">
        <f aca="false">INDEX(BucketTable,MATCH(B3348,SumMonths,0),1)</f>
        <v>#N/A</v>
      </c>
      <c r="K3348" s="57" t="e">
        <f aca="false">INDEX(lava,MATCH(B3348,SumMonths,0),2)</f>
        <v>#N/A</v>
      </c>
    </row>
    <row r="3349" customFormat="false" ht="12.75" hidden="false" customHeight="false" outlineLevel="0" collapsed="false">
      <c r="A3349" s="57" t="e">
        <f aca="false">INDEX(BucketTable,MATCH(B3349,SumMonths,0),1)</f>
        <v>#N/A</v>
      </c>
      <c r="K3349" s="57" t="e">
        <f aca="false">INDEX(lava,MATCH(B3349,SumMonths,0),2)</f>
        <v>#N/A</v>
      </c>
    </row>
    <row r="3350" customFormat="false" ht="12.75" hidden="false" customHeight="false" outlineLevel="0" collapsed="false">
      <c r="A3350" s="57" t="e">
        <f aca="false">INDEX(BucketTable,MATCH(B3350,SumMonths,0),1)</f>
        <v>#N/A</v>
      </c>
      <c r="K3350" s="57" t="e">
        <f aca="false">INDEX(lava,MATCH(B3350,SumMonths,0),2)</f>
        <v>#N/A</v>
      </c>
    </row>
    <row r="3351" customFormat="false" ht="12.75" hidden="false" customHeight="false" outlineLevel="0" collapsed="false">
      <c r="A3351" s="57" t="e">
        <f aca="false">INDEX(BucketTable,MATCH(B3351,SumMonths,0),1)</f>
        <v>#N/A</v>
      </c>
      <c r="K3351" s="57" t="e">
        <f aca="false">INDEX(lava,MATCH(B3351,SumMonths,0),2)</f>
        <v>#N/A</v>
      </c>
    </row>
    <row r="3352" customFormat="false" ht="12.75" hidden="false" customHeight="false" outlineLevel="0" collapsed="false">
      <c r="A3352" s="57" t="e">
        <f aca="false">INDEX(BucketTable,MATCH(B3352,SumMonths,0),1)</f>
        <v>#N/A</v>
      </c>
      <c r="K3352" s="57" t="e">
        <f aca="false">INDEX(lava,MATCH(B3352,SumMonths,0),2)</f>
        <v>#N/A</v>
      </c>
    </row>
    <row r="3353" customFormat="false" ht="12.75" hidden="false" customHeight="false" outlineLevel="0" collapsed="false">
      <c r="A3353" s="57" t="e">
        <f aca="false">INDEX(BucketTable,MATCH(B3353,SumMonths,0),1)</f>
        <v>#N/A</v>
      </c>
      <c r="K3353" s="57" t="e">
        <f aca="false">INDEX(lava,MATCH(B3353,SumMonths,0),2)</f>
        <v>#N/A</v>
      </c>
    </row>
    <row r="3354" customFormat="false" ht="12.75" hidden="false" customHeight="false" outlineLevel="0" collapsed="false">
      <c r="A3354" s="57" t="e">
        <f aca="false">INDEX(BucketTable,MATCH(B3354,SumMonths,0),1)</f>
        <v>#N/A</v>
      </c>
      <c r="K3354" s="57" t="e">
        <f aca="false">INDEX(lava,MATCH(B3354,SumMonths,0),2)</f>
        <v>#N/A</v>
      </c>
    </row>
    <row r="3355" customFormat="false" ht="12.75" hidden="false" customHeight="false" outlineLevel="0" collapsed="false">
      <c r="A3355" s="57" t="e">
        <f aca="false">INDEX(BucketTable,MATCH(B3355,SumMonths,0),1)</f>
        <v>#N/A</v>
      </c>
      <c r="K3355" s="57" t="e">
        <f aca="false">INDEX(lava,MATCH(B3355,SumMonths,0),2)</f>
        <v>#N/A</v>
      </c>
    </row>
    <row r="3356" customFormat="false" ht="12.75" hidden="false" customHeight="false" outlineLevel="0" collapsed="false">
      <c r="A3356" s="57" t="e">
        <f aca="false">INDEX(BucketTable,MATCH(B3356,SumMonths,0),1)</f>
        <v>#N/A</v>
      </c>
      <c r="K3356" s="57" t="e">
        <f aca="false">INDEX(lava,MATCH(B3356,SumMonths,0),2)</f>
        <v>#N/A</v>
      </c>
    </row>
    <row r="3357" customFormat="false" ht="12.75" hidden="false" customHeight="false" outlineLevel="0" collapsed="false">
      <c r="A3357" s="57" t="e">
        <f aca="false">INDEX(BucketTable,MATCH(B3357,SumMonths,0),1)</f>
        <v>#N/A</v>
      </c>
      <c r="K3357" s="57" t="e">
        <f aca="false">INDEX(lava,MATCH(B3357,SumMonths,0),2)</f>
        <v>#N/A</v>
      </c>
    </row>
    <row r="3358" customFormat="false" ht="12.75" hidden="false" customHeight="false" outlineLevel="0" collapsed="false">
      <c r="A3358" s="57" t="e">
        <f aca="false">INDEX(BucketTable,MATCH(B3358,SumMonths,0),1)</f>
        <v>#N/A</v>
      </c>
      <c r="K3358" s="57" t="e">
        <f aca="false">INDEX(lava,MATCH(B3358,SumMonths,0),2)</f>
        <v>#N/A</v>
      </c>
    </row>
    <row r="3359" customFormat="false" ht="12.75" hidden="false" customHeight="false" outlineLevel="0" collapsed="false">
      <c r="A3359" s="57" t="e">
        <f aca="false">INDEX(BucketTable,MATCH(B3359,SumMonths,0),1)</f>
        <v>#N/A</v>
      </c>
      <c r="K3359" s="57" t="e">
        <f aca="false">INDEX(lava,MATCH(B3359,SumMonths,0),2)</f>
        <v>#N/A</v>
      </c>
    </row>
    <row r="3360" customFormat="false" ht="12.75" hidden="false" customHeight="false" outlineLevel="0" collapsed="false">
      <c r="A3360" s="57" t="e">
        <f aca="false">INDEX(BucketTable,MATCH(B3360,SumMonths,0),1)</f>
        <v>#N/A</v>
      </c>
      <c r="K3360" s="57" t="e">
        <f aca="false">INDEX(lava,MATCH(B3360,SumMonths,0),2)</f>
        <v>#N/A</v>
      </c>
    </row>
    <row r="3361" customFormat="false" ht="12.75" hidden="false" customHeight="false" outlineLevel="0" collapsed="false">
      <c r="A3361" s="57" t="e">
        <f aca="false">INDEX(BucketTable,MATCH(B3361,SumMonths,0),1)</f>
        <v>#N/A</v>
      </c>
      <c r="K3361" s="57" t="e">
        <f aca="false">INDEX(lava,MATCH(B3361,SumMonths,0),2)</f>
        <v>#N/A</v>
      </c>
    </row>
    <row r="3362" customFormat="false" ht="12.75" hidden="false" customHeight="false" outlineLevel="0" collapsed="false">
      <c r="A3362" s="57" t="e">
        <f aca="false">INDEX(BucketTable,MATCH(B3362,SumMonths,0),1)</f>
        <v>#N/A</v>
      </c>
      <c r="K3362" s="57" t="e">
        <f aca="false">INDEX(lava,MATCH(B3362,SumMonths,0),2)</f>
        <v>#N/A</v>
      </c>
    </row>
    <row r="3363" customFormat="false" ht="12.75" hidden="false" customHeight="false" outlineLevel="0" collapsed="false">
      <c r="A3363" s="57" t="e">
        <f aca="false">INDEX(BucketTable,MATCH(B3363,SumMonths,0),1)</f>
        <v>#N/A</v>
      </c>
      <c r="K3363" s="57" t="e">
        <f aca="false">INDEX(lava,MATCH(B3363,SumMonths,0),2)</f>
        <v>#N/A</v>
      </c>
    </row>
    <row r="3364" customFormat="false" ht="12.75" hidden="false" customHeight="false" outlineLevel="0" collapsed="false">
      <c r="A3364" s="57" t="e">
        <f aca="false">INDEX(BucketTable,MATCH(B3364,SumMonths,0),1)</f>
        <v>#N/A</v>
      </c>
      <c r="K3364" s="57" t="e">
        <f aca="false">INDEX(lava,MATCH(B3364,SumMonths,0),2)</f>
        <v>#N/A</v>
      </c>
    </row>
    <row r="3365" customFormat="false" ht="12.75" hidden="false" customHeight="false" outlineLevel="0" collapsed="false">
      <c r="A3365" s="57" t="e">
        <f aca="false">INDEX(BucketTable,MATCH(B3365,SumMonths,0),1)</f>
        <v>#N/A</v>
      </c>
      <c r="K3365" s="57" t="e">
        <f aca="false">INDEX(lava,MATCH(B3365,SumMonths,0),2)</f>
        <v>#N/A</v>
      </c>
    </row>
    <row r="3366" customFormat="false" ht="12.75" hidden="false" customHeight="false" outlineLevel="0" collapsed="false">
      <c r="A3366" s="57" t="e">
        <f aca="false">INDEX(BucketTable,MATCH(B3366,SumMonths,0),1)</f>
        <v>#N/A</v>
      </c>
      <c r="K3366" s="57" t="e">
        <f aca="false">INDEX(lava,MATCH(B3366,SumMonths,0),2)</f>
        <v>#N/A</v>
      </c>
    </row>
    <row r="3367" customFormat="false" ht="12.75" hidden="false" customHeight="false" outlineLevel="0" collapsed="false">
      <c r="A3367" s="57" t="e">
        <f aca="false">INDEX(BucketTable,MATCH(B3367,SumMonths,0),1)</f>
        <v>#N/A</v>
      </c>
      <c r="K3367" s="57" t="e">
        <f aca="false">INDEX(lava,MATCH(B3367,SumMonths,0),2)</f>
        <v>#N/A</v>
      </c>
    </row>
    <row r="3368" customFormat="false" ht="12.75" hidden="false" customHeight="false" outlineLevel="0" collapsed="false">
      <c r="A3368" s="57" t="e">
        <f aca="false">INDEX(BucketTable,MATCH(B3368,SumMonths,0),1)</f>
        <v>#N/A</v>
      </c>
      <c r="K3368" s="57" t="e">
        <f aca="false">INDEX(lava,MATCH(B3368,SumMonths,0),2)</f>
        <v>#N/A</v>
      </c>
    </row>
    <row r="3369" customFormat="false" ht="12.75" hidden="false" customHeight="false" outlineLevel="0" collapsed="false">
      <c r="A3369" s="57" t="e">
        <f aca="false">INDEX(BucketTable,MATCH(B3369,SumMonths,0),1)</f>
        <v>#N/A</v>
      </c>
      <c r="K3369" s="57" t="e">
        <f aca="false">INDEX(lava,MATCH(B3369,SumMonths,0),2)</f>
        <v>#N/A</v>
      </c>
    </row>
    <row r="3370" customFormat="false" ht="12.75" hidden="false" customHeight="false" outlineLevel="0" collapsed="false">
      <c r="A3370" s="57" t="e">
        <f aca="false">INDEX(BucketTable,MATCH(B3370,SumMonths,0),1)</f>
        <v>#N/A</v>
      </c>
      <c r="K3370" s="57" t="e">
        <f aca="false">INDEX(lava,MATCH(B3370,SumMonths,0),2)</f>
        <v>#N/A</v>
      </c>
    </row>
    <row r="3371" customFormat="false" ht="12.75" hidden="false" customHeight="false" outlineLevel="0" collapsed="false">
      <c r="A3371" s="57" t="e">
        <f aca="false">INDEX(BucketTable,MATCH(B3371,SumMonths,0),1)</f>
        <v>#N/A</v>
      </c>
      <c r="K3371" s="57" t="e">
        <f aca="false">INDEX(lava,MATCH(B3371,SumMonths,0),2)</f>
        <v>#N/A</v>
      </c>
    </row>
    <row r="3372" customFormat="false" ht="12.75" hidden="false" customHeight="false" outlineLevel="0" collapsed="false">
      <c r="A3372" s="57" t="e">
        <f aca="false">INDEX(BucketTable,MATCH(B3372,SumMonths,0),1)</f>
        <v>#N/A</v>
      </c>
      <c r="K3372" s="57" t="e">
        <f aca="false">INDEX(lava,MATCH(B3372,SumMonths,0),2)</f>
        <v>#N/A</v>
      </c>
    </row>
    <row r="3373" customFormat="false" ht="12.75" hidden="false" customHeight="false" outlineLevel="0" collapsed="false">
      <c r="A3373" s="57" t="e">
        <f aca="false">INDEX(BucketTable,MATCH(B3373,SumMonths,0),1)</f>
        <v>#N/A</v>
      </c>
      <c r="K3373" s="57" t="e">
        <f aca="false">INDEX(lava,MATCH(B3373,SumMonths,0),2)</f>
        <v>#N/A</v>
      </c>
    </row>
    <row r="3374" customFormat="false" ht="12.75" hidden="false" customHeight="false" outlineLevel="0" collapsed="false">
      <c r="A3374" s="57" t="e">
        <f aca="false">INDEX(BucketTable,MATCH(B3374,SumMonths,0),1)</f>
        <v>#N/A</v>
      </c>
      <c r="K3374" s="57" t="e">
        <f aca="false">INDEX(lava,MATCH(B3374,SumMonths,0),2)</f>
        <v>#N/A</v>
      </c>
    </row>
    <row r="3375" customFormat="false" ht="12.75" hidden="false" customHeight="false" outlineLevel="0" collapsed="false">
      <c r="A3375" s="57" t="e">
        <f aca="false">INDEX(BucketTable,MATCH(B3375,SumMonths,0),1)</f>
        <v>#N/A</v>
      </c>
      <c r="K3375" s="57" t="e">
        <f aca="false">INDEX(lava,MATCH(B3375,SumMonths,0),2)</f>
        <v>#N/A</v>
      </c>
    </row>
    <row r="3376" customFormat="false" ht="12.75" hidden="false" customHeight="false" outlineLevel="0" collapsed="false">
      <c r="A3376" s="57" t="e">
        <f aca="false">INDEX(BucketTable,MATCH(B3376,SumMonths,0),1)</f>
        <v>#N/A</v>
      </c>
      <c r="K3376" s="57" t="e">
        <f aca="false">INDEX(lava,MATCH(B3376,SumMonths,0),2)</f>
        <v>#N/A</v>
      </c>
    </row>
    <row r="3377" customFormat="false" ht="12.75" hidden="false" customHeight="false" outlineLevel="0" collapsed="false">
      <c r="A3377" s="57" t="e">
        <f aca="false">INDEX(BucketTable,MATCH(B3377,SumMonths,0),1)</f>
        <v>#N/A</v>
      </c>
      <c r="K3377" s="57" t="e">
        <f aca="false">INDEX(lava,MATCH(B3377,SumMonths,0),2)</f>
        <v>#N/A</v>
      </c>
    </row>
    <row r="3378" customFormat="false" ht="12.75" hidden="false" customHeight="false" outlineLevel="0" collapsed="false">
      <c r="A3378" s="57" t="e">
        <f aca="false">INDEX(BucketTable,MATCH(B3378,SumMonths,0),1)</f>
        <v>#N/A</v>
      </c>
      <c r="K3378" s="57" t="e">
        <f aca="false">INDEX(lava,MATCH(B3378,SumMonths,0),2)</f>
        <v>#N/A</v>
      </c>
    </row>
    <row r="3379" customFormat="false" ht="12.75" hidden="false" customHeight="false" outlineLevel="0" collapsed="false">
      <c r="A3379" s="57" t="e">
        <f aca="false">INDEX(BucketTable,MATCH(B3379,SumMonths,0),1)</f>
        <v>#N/A</v>
      </c>
      <c r="K3379" s="57" t="e">
        <f aca="false">INDEX(lava,MATCH(B3379,SumMonths,0),2)</f>
        <v>#N/A</v>
      </c>
    </row>
    <row r="3380" customFormat="false" ht="12.75" hidden="false" customHeight="false" outlineLevel="0" collapsed="false">
      <c r="A3380" s="57" t="e">
        <f aca="false">INDEX(BucketTable,MATCH(B3380,SumMonths,0),1)</f>
        <v>#N/A</v>
      </c>
      <c r="K3380" s="57" t="e">
        <f aca="false">INDEX(lava,MATCH(B3380,SumMonths,0),2)</f>
        <v>#N/A</v>
      </c>
    </row>
    <row r="3381" customFormat="false" ht="12.75" hidden="false" customHeight="false" outlineLevel="0" collapsed="false">
      <c r="A3381" s="57" t="e">
        <f aca="false">INDEX(BucketTable,MATCH(B3381,SumMonths,0),1)</f>
        <v>#N/A</v>
      </c>
      <c r="K3381" s="57" t="e">
        <f aca="false">INDEX(lava,MATCH(B3381,SumMonths,0),2)</f>
        <v>#N/A</v>
      </c>
    </row>
    <row r="3382" customFormat="false" ht="12.75" hidden="false" customHeight="false" outlineLevel="0" collapsed="false">
      <c r="A3382" s="57" t="e">
        <f aca="false">INDEX(BucketTable,MATCH(B3382,SumMonths,0),1)</f>
        <v>#N/A</v>
      </c>
      <c r="K3382" s="57" t="e">
        <f aca="false">INDEX(lava,MATCH(B3382,SumMonths,0),2)</f>
        <v>#N/A</v>
      </c>
    </row>
    <row r="3383" customFormat="false" ht="12.75" hidden="false" customHeight="false" outlineLevel="0" collapsed="false">
      <c r="A3383" s="57" t="e">
        <f aca="false">INDEX(BucketTable,MATCH(B3383,SumMonths,0),1)</f>
        <v>#N/A</v>
      </c>
      <c r="K3383" s="57" t="e">
        <f aca="false">INDEX(lava,MATCH(B3383,SumMonths,0),2)</f>
        <v>#N/A</v>
      </c>
    </row>
    <row r="3384" customFormat="false" ht="12.75" hidden="false" customHeight="false" outlineLevel="0" collapsed="false">
      <c r="A3384" s="57" t="e">
        <f aca="false">INDEX(BucketTable,MATCH(B3384,SumMonths,0),1)</f>
        <v>#N/A</v>
      </c>
      <c r="K3384" s="57" t="e">
        <f aca="false">INDEX(lava,MATCH(B3384,SumMonths,0),2)</f>
        <v>#N/A</v>
      </c>
    </row>
    <row r="3385" customFormat="false" ht="12.75" hidden="false" customHeight="false" outlineLevel="0" collapsed="false">
      <c r="A3385" s="57" t="e">
        <f aca="false">INDEX(BucketTable,MATCH(B3385,SumMonths,0),1)</f>
        <v>#N/A</v>
      </c>
      <c r="K3385" s="57" t="e">
        <f aca="false">INDEX(lava,MATCH(B3385,SumMonths,0),2)</f>
        <v>#N/A</v>
      </c>
    </row>
    <row r="3386" customFormat="false" ht="12.75" hidden="false" customHeight="false" outlineLevel="0" collapsed="false">
      <c r="A3386" s="57" t="e">
        <f aca="false">INDEX(BucketTable,MATCH(B3386,SumMonths,0),1)</f>
        <v>#N/A</v>
      </c>
      <c r="K3386" s="57" t="e">
        <f aca="false">INDEX(lava,MATCH(B3386,SumMonths,0),2)</f>
        <v>#N/A</v>
      </c>
    </row>
    <row r="3387" customFormat="false" ht="12.75" hidden="false" customHeight="false" outlineLevel="0" collapsed="false">
      <c r="A3387" s="57" t="e">
        <f aca="false">INDEX(BucketTable,MATCH(B3387,SumMonths,0),1)</f>
        <v>#N/A</v>
      </c>
      <c r="K3387" s="57" t="e">
        <f aca="false">INDEX(lava,MATCH(B3387,SumMonths,0),2)</f>
        <v>#N/A</v>
      </c>
    </row>
    <row r="3388" customFormat="false" ht="12.75" hidden="false" customHeight="false" outlineLevel="0" collapsed="false">
      <c r="A3388" s="57" t="e">
        <f aca="false">INDEX(BucketTable,MATCH(B3388,SumMonths,0),1)</f>
        <v>#N/A</v>
      </c>
      <c r="K3388" s="57" t="e">
        <f aca="false">INDEX(lava,MATCH(B3388,SumMonths,0),2)</f>
        <v>#N/A</v>
      </c>
    </row>
    <row r="3389" customFormat="false" ht="12.75" hidden="false" customHeight="false" outlineLevel="0" collapsed="false">
      <c r="A3389" s="57" t="e">
        <f aca="false">INDEX(BucketTable,MATCH(B3389,SumMonths,0),1)</f>
        <v>#N/A</v>
      </c>
      <c r="K3389" s="57" t="e">
        <f aca="false">INDEX(lava,MATCH(B3389,SumMonths,0),2)</f>
        <v>#N/A</v>
      </c>
    </row>
    <row r="3390" customFormat="false" ht="12.75" hidden="false" customHeight="false" outlineLevel="0" collapsed="false">
      <c r="A3390" s="57" t="e">
        <f aca="false">INDEX(BucketTable,MATCH(B3390,SumMonths,0),1)</f>
        <v>#N/A</v>
      </c>
      <c r="K3390" s="57" t="e">
        <f aca="false">INDEX(lava,MATCH(B3390,SumMonths,0),2)</f>
        <v>#N/A</v>
      </c>
    </row>
    <row r="3391" customFormat="false" ht="12.75" hidden="false" customHeight="false" outlineLevel="0" collapsed="false">
      <c r="A3391" s="57" t="e">
        <f aca="false">INDEX(BucketTable,MATCH(B3391,SumMonths,0),1)</f>
        <v>#N/A</v>
      </c>
      <c r="K3391" s="57" t="e">
        <f aca="false">INDEX(lava,MATCH(B3391,SumMonths,0),2)</f>
        <v>#N/A</v>
      </c>
    </row>
    <row r="3392" customFormat="false" ht="12.75" hidden="false" customHeight="false" outlineLevel="0" collapsed="false">
      <c r="A3392" s="57" t="e">
        <f aca="false">INDEX(BucketTable,MATCH(B3392,SumMonths,0),1)</f>
        <v>#N/A</v>
      </c>
      <c r="K3392" s="57" t="e">
        <f aca="false">INDEX(lava,MATCH(B3392,SumMonths,0),2)</f>
        <v>#N/A</v>
      </c>
    </row>
    <row r="3393" customFormat="false" ht="12.75" hidden="false" customHeight="false" outlineLevel="0" collapsed="false">
      <c r="A3393" s="57" t="e">
        <f aca="false">INDEX(BucketTable,MATCH(B3393,SumMonths,0),1)</f>
        <v>#N/A</v>
      </c>
      <c r="K3393" s="57" t="e">
        <f aca="false">INDEX(lava,MATCH(B3393,SumMonths,0),2)</f>
        <v>#N/A</v>
      </c>
    </row>
    <row r="3394" customFormat="false" ht="12.75" hidden="false" customHeight="false" outlineLevel="0" collapsed="false">
      <c r="A3394" s="57" t="e">
        <f aca="false">INDEX(BucketTable,MATCH(B3394,SumMonths,0),1)</f>
        <v>#N/A</v>
      </c>
      <c r="K3394" s="57" t="e">
        <f aca="false">INDEX(lava,MATCH(B3394,SumMonths,0),2)</f>
        <v>#N/A</v>
      </c>
    </row>
    <row r="3395" customFormat="false" ht="12.75" hidden="false" customHeight="false" outlineLevel="0" collapsed="false">
      <c r="A3395" s="57" t="e">
        <f aca="false">INDEX(BucketTable,MATCH(B3395,SumMonths,0),1)</f>
        <v>#N/A</v>
      </c>
      <c r="K3395" s="57" t="e">
        <f aca="false">INDEX(lava,MATCH(B3395,SumMonths,0),2)</f>
        <v>#N/A</v>
      </c>
    </row>
    <row r="3396" customFormat="false" ht="12.75" hidden="false" customHeight="false" outlineLevel="0" collapsed="false">
      <c r="A3396" s="57" t="e">
        <f aca="false">INDEX(BucketTable,MATCH(B3396,SumMonths,0),1)</f>
        <v>#N/A</v>
      </c>
      <c r="K3396" s="57" t="e">
        <f aca="false">INDEX(lava,MATCH(B3396,SumMonths,0),2)</f>
        <v>#N/A</v>
      </c>
    </row>
    <row r="3397" customFormat="false" ht="12.75" hidden="false" customHeight="false" outlineLevel="0" collapsed="false">
      <c r="A3397" s="57" t="e">
        <f aca="false">INDEX(BucketTable,MATCH(B3397,SumMonths,0),1)</f>
        <v>#N/A</v>
      </c>
      <c r="K3397" s="57" t="e">
        <f aca="false">INDEX(lava,MATCH(B3397,SumMonths,0),2)</f>
        <v>#N/A</v>
      </c>
    </row>
    <row r="3398" customFormat="false" ht="12.75" hidden="false" customHeight="false" outlineLevel="0" collapsed="false">
      <c r="A3398" s="57" t="e">
        <f aca="false">INDEX(BucketTable,MATCH(B3398,SumMonths,0),1)</f>
        <v>#N/A</v>
      </c>
      <c r="K3398" s="57" t="e">
        <f aca="false">INDEX(lava,MATCH(B3398,SumMonths,0),2)</f>
        <v>#N/A</v>
      </c>
    </row>
    <row r="3399" customFormat="false" ht="12.75" hidden="false" customHeight="false" outlineLevel="0" collapsed="false">
      <c r="A3399" s="57" t="e">
        <f aca="false">INDEX(BucketTable,MATCH(B3399,SumMonths,0),1)</f>
        <v>#N/A</v>
      </c>
      <c r="K3399" s="57" t="e">
        <f aca="false">INDEX(lava,MATCH(B3399,SumMonths,0),2)</f>
        <v>#N/A</v>
      </c>
    </row>
    <row r="3400" customFormat="false" ht="12.75" hidden="false" customHeight="false" outlineLevel="0" collapsed="false">
      <c r="A3400" s="57" t="e">
        <f aca="false">INDEX(BucketTable,MATCH(B3400,SumMonths,0),1)</f>
        <v>#N/A</v>
      </c>
      <c r="K3400" s="57" t="e">
        <f aca="false">INDEX(lava,MATCH(B3400,SumMonths,0),2)</f>
        <v>#N/A</v>
      </c>
    </row>
    <row r="3401" customFormat="false" ht="12.75" hidden="false" customHeight="false" outlineLevel="0" collapsed="false">
      <c r="A3401" s="57" t="e">
        <f aca="false">INDEX(BucketTable,MATCH(B3401,SumMonths,0),1)</f>
        <v>#N/A</v>
      </c>
      <c r="K3401" s="57" t="e">
        <f aca="false">INDEX(lava,MATCH(B3401,SumMonths,0),2)</f>
        <v>#N/A</v>
      </c>
    </row>
    <row r="3402" customFormat="false" ht="12.75" hidden="false" customHeight="false" outlineLevel="0" collapsed="false">
      <c r="A3402" s="57" t="e">
        <f aca="false">INDEX(BucketTable,MATCH(B3402,SumMonths,0),1)</f>
        <v>#N/A</v>
      </c>
      <c r="K3402" s="57" t="e">
        <f aca="false">INDEX(lava,MATCH(B3402,SumMonths,0),2)</f>
        <v>#N/A</v>
      </c>
    </row>
    <row r="3403" customFormat="false" ht="12.75" hidden="false" customHeight="false" outlineLevel="0" collapsed="false">
      <c r="A3403" s="57" t="e">
        <f aca="false">INDEX(BucketTable,MATCH(B3403,SumMonths,0),1)</f>
        <v>#N/A</v>
      </c>
      <c r="K3403" s="57" t="e">
        <f aca="false">INDEX(lava,MATCH(B3403,SumMonths,0),2)</f>
        <v>#N/A</v>
      </c>
    </row>
    <row r="3404" customFormat="false" ht="12.75" hidden="false" customHeight="false" outlineLevel="0" collapsed="false">
      <c r="A3404" s="57" t="e">
        <f aca="false">INDEX(BucketTable,MATCH(B3404,SumMonths,0),1)</f>
        <v>#N/A</v>
      </c>
      <c r="K3404" s="57" t="e">
        <f aca="false">INDEX(lava,MATCH(B3404,SumMonths,0),2)</f>
        <v>#N/A</v>
      </c>
    </row>
    <row r="3405" customFormat="false" ht="12.75" hidden="false" customHeight="false" outlineLevel="0" collapsed="false">
      <c r="A3405" s="57" t="e">
        <f aca="false">INDEX(BucketTable,MATCH(B3405,SumMonths,0),1)</f>
        <v>#N/A</v>
      </c>
      <c r="K3405" s="57" t="e">
        <f aca="false">INDEX(lava,MATCH(B3405,SumMonths,0),2)</f>
        <v>#N/A</v>
      </c>
    </row>
    <row r="3406" customFormat="false" ht="12.75" hidden="false" customHeight="false" outlineLevel="0" collapsed="false">
      <c r="A3406" s="57" t="e">
        <f aca="false">INDEX(BucketTable,MATCH(B3406,SumMonths,0),1)</f>
        <v>#N/A</v>
      </c>
      <c r="K3406" s="57" t="e">
        <f aca="false">INDEX(lava,MATCH(B3406,SumMonths,0),2)</f>
        <v>#N/A</v>
      </c>
    </row>
    <row r="3407" customFormat="false" ht="12.75" hidden="false" customHeight="false" outlineLevel="0" collapsed="false">
      <c r="A3407" s="57" t="e">
        <f aca="false">INDEX(BucketTable,MATCH(B3407,SumMonths,0),1)</f>
        <v>#N/A</v>
      </c>
      <c r="K3407" s="57" t="e">
        <f aca="false">INDEX(lava,MATCH(B3407,SumMonths,0),2)</f>
        <v>#N/A</v>
      </c>
    </row>
    <row r="3408" customFormat="false" ht="12.75" hidden="false" customHeight="false" outlineLevel="0" collapsed="false">
      <c r="A3408" s="57" t="e">
        <f aca="false">INDEX(BucketTable,MATCH(B3408,SumMonths,0),1)</f>
        <v>#N/A</v>
      </c>
      <c r="K3408" s="57" t="e">
        <f aca="false">INDEX(lava,MATCH(B3408,SumMonths,0),2)</f>
        <v>#N/A</v>
      </c>
    </row>
    <row r="3409" customFormat="false" ht="12.75" hidden="false" customHeight="false" outlineLevel="0" collapsed="false">
      <c r="A3409" s="57" t="e">
        <f aca="false">INDEX(BucketTable,MATCH(B3409,SumMonths,0),1)</f>
        <v>#N/A</v>
      </c>
      <c r="K3409" s="57" t="e">
        <f aca="false">INDEX(lava,MATCH(B3409,SumMonths,0),2)</f>
        <v>#N/A</v>
      </c>
    </row>
    <row r="3410" customFormat="false" ht="12.75" hidden="false" customHeight="false" outlineLevel="0" collapsed="false">
      <c r="A3410" s="57" t="e">
        <f aca="false">INDEX(BucketTable,MATCH(B3410,SumMonths,0),1)</f>
        <v>#N/A</v>
      </c>
      <c r="K3410" s="57" t="e">
        <f aca="false">INDEX(lava,MATCH(B3410,SumMonths,0),2)</f>
        <v>#N/A</v>
      </c>
    </row>
    <row r="3411" customFormat="false" ht="12.75" hidden="false" customHeight="false" outlineLevel="0" collapsed="false">
      <c r="A3411" s="57" t="e">
        <f aca="false">INDEX(BucketTable,MATCH(B3411,SumMonths,0),1)</f>
        <v>#N/A</v>
      </c>
      <c r="K3411" s="57" t="e">
        <f aca="false">INDEX(lava,MATCH(B3411,SumMonths,0),2)</f>
        <v>#N/A</v>
      </c>
    </row>
    <row r="3412" customFormat="false" ht="12.75" hidden="false" customHeight="false" outlineLevel="0" collapsed="false">
      <c r="A3412" s="57" t="e">
        <f aca="false">INDEX(BucketTable,MATCH(B3412,SumMonths,0),1)</f>
        <v>#N/A</v>
      </c>
      <c r="K3412" s="57" t="e">
        <f aca="false">INDEX(lava,MATCH(B3412,SumMonths,0),2)</f>
        <v>#N/A</v>
      </c>
    </row>
    <row r="3413" customFormat="false" ht="12.75" hidden="false" customHeight="false" outlineLevel="0" collapsed="false">
      <c r="A3413" s="57" t="e">
        <f aca="false">INDEX(BucketTable,MATCH(B3413,SumMonths,0),1)</f>
        <v>#N/A</v>
      </c>
      <c r="K3413" s="57" t="e">
        <f aca="false">INDEX(lava,MATCH(B3413,SumMonths,0),2)</f>
        <v>#N/A</v>
      </c>
    </row>
    <row r="3414" customFormat="false" ht="12.75" hidden="false" customHeight="false" outlineLevel="0" collapsed="false">
      <c r="A3414" s="57" t="e">
        <f aca="false">INDEX(BucketTable,MATCH(B3414,SumMonths,0),1)</f>
        <v>#N/A</v>
      </c>
      <c r="K3414" s="57" t="e">
        <f aca="false">INDEX(lava,MATCH(B3414,SumMonths,0),2)</f>
        <v>#N/A</v>
      </c>
    </row>
    <row r="3415" customFormat="false" ht="12.75" hidden="false" customHeight="false" outlineLevel="0" collapsed="false">
      <c r="A3415" s="57" t="e">
        <f aca="false">INDEX(BucketTable,MATCH(B3415,SumMonths,0),1)</f>
        <v>#N/A</v>
      </c>
      <c r="K3415" s="57" t="e">
        <f aca="false">INDEX(lava,MATCH(B3415,SumMonths,0),2)</f>
        <v>#N/A</v>
      </c>
    </row>
    <row r="3416" customFormat="false" ht="12.75" hidden="false" customHeight="false" outlineLevel="0" collapsed="false">
      <c r="A3416" s="57" t="e">
        <f aca="false">INDEX(BucketTable,MATCH(B3416,SumMonths,0),1)</f>
        <v>#N/A</v>
      </c>
      <c r="K3416" s="57" t="e">
        <f aca="false">INDEX(lava,MATCH(B3416,SumMonths,0),2)</f>
        <v>#N/A</v>
      </c>
    </row>
    <row r="3417" customFormat="false" ht="12.75" hidden="false" customHeight="false" outlineLevel="0" collapsed="false">
      <c r="A3417" s="57" t="e">
        <f aca="false">INDEX(BucketTable,MATCH(B3417,SumMonths,0),1)</f>
        <v>#N/A</v>
      </c>
      <c r="K3417" s="57" t="e">
        <f aca="false">INDEX(lava,MATCH(B3417,SumMonths,0),2)</f>
        <v>#N/A</v>
      </c>
    </row>
    <row r="3418" customFormat="false" ht="12.75" hidden="false" customHeight="false" outlineLevel="0" collapsed="false">
      <c r="A3418" s="57" t="e">
        <f aca="false">INDEX(BucketTable,MATCH(B3418,SumMonths,0),1)</f>
        <v>#N/A</v>
      </c>
      <c r="K3418" s="57" t="e">
        <f aca="false">INDEX(lava,MATCH(B3418,SumMonths,0),2)</f>
        <v>#N/A</v>
      </c>
    </row>
    <row r="3419" customFormat="false" ht="12.75" hidden="false" customHeight="false" outlineLevel="0" collapsed="false">
      <c r="A3419" s="57" t="e">
        <f aca="false">INDEX(BucketTable,MATCH(B3419,SumMonths,0),1)</f>
        <v>#N/A</v>
      </c>
      <c r="K3419" s="57" t="e">
        <f aca="false">INDEX(lava,MATCH(B3419,SumMonths,0),2)</f>
        <v>#N/A</v>
      </c>
    </row>
    <row r="3420" customFormat="false" ht="12.75" hidden="false" customHeight="false" outlineLevel="0" collapsed="false">
      <c r="A3420" s="57" t="e">
        <f aca="false">INDEX(BucketTable,MATCH(B3420,SumMonths,0),1)</f>
        <v>#N/A</v>
      </c>
      <c r="K3420" s="57" t="e">
        <f aca="false">INDEX(lava,MATCH(B3420,SumMonths,0),2)</f>
        <v>#N/A</v>
      </c>
    </row>
    <row r="3421" customFormat="false" ht="12.75" hidden="false" customHeight="false" outlineLevel="0" collapsed="false">
      <c r="A3421" s="57" t="e">
        <f aca="false">INDEX(BucketTable,MATCH(B3421,SumMonths,0),1)</f>
        <v>#N/A</v>
      </c>
      <c r="K3421" s="57" t="e">
        <f aca="false">INDEX(lava,MATCH(B3421,SumMonths,0),2)</f>
        <v>#N/A</v>
      </c>
    </row>
    <row r="3422" customFormat="false" ht="12.75" hidden="false" customHeight="false" outlineLevel="0" collapsed="false">
      <c r="A3422" s="57" t="e">
        <f aca="false">INDEX(BucketTable,MATCH(B3422,SumMonths,0),1)</f>
        <v>#N/A</v>
      </c>
      <c r="K3422" s="57" t="e">
        <f aca="false">INDEX(lava,MATCH(B3422,SumMonths,0),2)</f>
        <v>#N/A</v>
      </c>
    </row>
    <row r="3423" customFormat="false" ht="12.75" hidden="false" customHeight="false" outlineLevel="0" collapsed="false">
      <c r="A3423" s="57" t="e">
        <f aca="false">INDEX(BucketTable,MATCH(B3423,SumMonths,0),1)</f>
        <v>#N/A</v>
      </c>
      <c r="K3423" s="57" t="e">
        <f aca="false">INDEX(lava,MATCH(B3423,SumMonths,0),2)</f>
        <v>#N/A</v>
      </c>
    </row>
    <row r="3424" customFormat="false" ht="12.75" hidden="false" customHeight="false" outlineLevel="0" collapsed="false">
      <c r="A3424" s="57" t="e">
        <f aca="false">INDEX(BucketTable,MATCH(B3424,SumMonths,0),1)</f>
        <v>#N/A</v>
      </c>
      <c r="K3424" s="57" t="e">
        <f aca="false">INDEX(lava,MATCH(B3424,SumMonths,0),2)</f>
        <v>#N/A</v>
      </c>
    </row>
    <row r="3425" customFormat="false" ht="12.75" hidden="false" customHeight="false" outlineLevel="0" collapsed="false">
      <c r="A3425" s="57" t="e">
        <f aca="false">INDEX(BucketTable,MATCH(B3425,SumMonths,0),1)</f>
        <v>#N/A</v>
      </c>
      <c r="K3425" s="57" t="e">
        <f aca="false">INDEX(lava,MATCH(B3425,SumMonths,0),2)</f>
        <v>#N/A</v>
      </c>
    </row>
    <row r="3426" customFormat="false" ht="12.75" hidden="false" customHeight="false" outlineLevel="0" collapsed="false">
      <c r="A3426" s="57" t="e">
        <f aca="false">INDEX(BucketTable,MATCH(B3426,SumMonths,0),1)</f>
        <v>#N/A</v>
      </c>
      <c r="K3426" s="57" t="e">
        <f aca="false">INDEX(lava,MATCH(B3426,SumMonths,0),2)</f>
        <v>#N/A</v>
      </c>
    </row>
    <row r="3427" customFormat="false" ht="12.75" hidden="false" customHeight="false" outlineLevel="0" collapsed="false">
      <c r="A3427" s="57" t="e">
        <f aca="false">INDEX(BucketTable,MATCH(B3427,SumMonths,0),1)</f>
        <v>#N/A</v>
      </c>
      <c r="K3427" s="57" t="e">
        <f aca="false">INDEX(lava,MATCH(B3427,SumMonths,0),2)</f>
        <v>#N/A</v>
      </c>
    </row>
    <row r="3428" customFormat="false" ht="12.75" hidden="false" customHeight="false" outlineLevel="0" collapsed="false">
      <c r="A3428" s="57" t="e">
        <f aca="false">INDEX(BucketTable,MATCH(B3428,SumMonths,0),1)</f>
        <v>#N/A</v>
      </c>
      <c r="K3428" s="57" t="e">
        <f aca="false">INDEX(lava,MATCH(B3428,SumMonths,0),2)</f>
        <v>#N/A</v>
      </c>
    </row>
    <row r="3429" customFormat="false" ht="12.75" hidden="false" customHeight="false" outlineLevel="0" collapsed="false">
      <c r="A3429" s="57" t="e">
        <f aca="false">INDEX(BucketTable,MATCH(B3429,SumMonths,0),1)</f>
        <v>#N/A</v>
      </c>
      <c r="K3429" s="57" t="e">
        <f aca="false">INDEX(lava,MATCH(B3429,SumMonths,0),2)</f>
        <v>#N/A</v>
      </c>
    </row>
    <row r="3430" customFormat="false" ht="12.75" hidden="false" customHeight="false" outlineLevel="0" collapsed="false">
      <c r="A3430" s="57" t="e">
        <f aca="false">INDEX(BucketTable,MATCH(B3430,SumMonths,0),1)</f>
        <v>#N/A</v>
      </c>
      <c r="K3430" s="57" t="e">
        <f aca="false">INDEX(lava,MATCH(B3430,SumMonths,0),2)</f>
        <v>#N/A</v>
      </c>
    </row>
    <row r="3431" customFormat="false" ht="12.75" hidden="false" customHeight="false" outlineLevel="0" collapsed="false">
      <c r="A3431" s="57" t="e">
        <f aca="false">INDEX(BucketTable,MATCH(B3431,SumMonths,0),1)</f>
        <v>#N/A</v>
      </c>
      <c r="K3431" s="57" t="e">
        <f aca="false">INDEX(lava,MATCH(B3431,SumMonths,0),2)</f>
        <v>#N/A</v>
      </c>
    </row>
    <row r="3432" customFormat="false" ht="12.75" hidden="false" customHeight="false" outlineLevel="0" collapsed="false">
      <c r="A3432" s="57" t="e">
        <f aca="false">INDEX(BucketTable,MATCH(B3432,SumMonths,0),1)</f>
        <v>#N/A</v>
      </c>
      <c r="K3432" s="57" t="e">
        <f aca="false">INDEX(lava,MATCH(B3432,SumMonths,0),2)</f>
        <v>#N/A</v>
      </c>
    </row>
    <row r="3433" customFormat="false" ht="12.75" hidden="false" customHeight="false" outlineLevel="0" collapsed="false">
      <c r="A3433" s="57" t="e">
        <f aca="false">INDEX(BucketTable,MATCH(B3433,SumMonths,0),1)</f>
        <v>#N/A</v>
      </c>
      <c r="K3433" s="57" t="e">
        <f aca="false">INDEX(lava,MATCH(B3433,SumMonths,0),2)</f>
        <v>#N/A</v>
      </c>
    </row>
    <row r="3434" customFormat="false" ht="12.75" hidden="false" customHeight="false" outlineLevel="0" collapsed="false">
      <c r="A3434" s="57" t="e">
        <f aca="false">INDEX(BucketTable,MATCH(B3434,SumMonths,0),1)</f>
        <v>#N/A</v>
      </c>
      <c r="K3434" s="57" t="e">
        <f aca="false">INDEX(lava,MATCH(B3434,SumMonths,0),2)</f>
        <v>#N/A</v>
      </c>
    </row>
    <row r="3435" customFormat="false" ht="12.75" hidden="false" customHeight="false" outlineLevel="0" collapsed="false">
      <c r="A3435" s="57" t="e">
        <f aca="false">INDEX(BucketTable,MATCH(B3435,SumMonths,0),1)</f>
        <v>#N/A</v>
      </c>
      <c r="K3435" s="57" t="e">
        <f aca="false">INDEX(lava,MATCH(B3435,SumMonths,0),2)</f>
        <v>#N/A</v>
      </c>
    </row>
    <row r="3436" customFormat="false" ht="12.75" hidden="false" customHeight="false" outlineLevel="0" collapsed="false">
      <c r="A3436" s="57" t="e">
        <f aca="false">INDEX(BucketTable,MATCH(B3436,SumMonths,0),1)</f>
        <v>#N/A</v>
      </c>
      <c r="K3436" s="57" t="e">
        <f aca="false">INDEX(lava,MATCH(B3436,SumMonths,0),2)</f>
        <v>#N/A</v>
      </c>
    </row>
    <row r="3437" customFormat="false" ht="12.75" hidden="false" customHeight="false" outlineLevel="0" collapsed="false">
      <c r="A3437" s="57" t="e">
        <f aca="false">INDEX(BucketTable,MATCH(B3437,SumMonths,0),1)</f>
        <v>#N/A</v>
      </c>
      <c r="K3437" s="57" t="e">
        <f aca="false">INDEX(lava,MATCH(B3437,SumMonths,0),2)</f>
        <v>#N/A</v>
      </c>
    </row>
    <row r="3438" customFormat="false" ht="12.75" hidden="false" customHeight="false" outlineLevel="0" collapsed="false">
      <c r="A3438" s="57" t="e">
        <f aca="false">INDEX(BucketTable,MATCH(B3438,SumMonths,0),1)</f>
        <v>#N/A</v>
      </c>
      <c r="K3438" s="57" t="e">
        <f aca="false">INDEX(lava,MATCH(B3438,SumMonths,0),2)</f>
        <v>#N/A</v>
      </c>
    </row>
    <row r="3439" customFormat="false" ht="12.75" hidden="false" customHeight="false" outlineLevel="0" collapsed="false">
      <c r="A3439" s="57" t="e">
        <f aca="false">INDEX(BucketTable,MATCH(B3439,SumMonths,0),1)</f>
        <v>#N/A</v>
      </c>
      <c r="K3439" s="57" t="e">
        <f aca="false">INDEX(lava,MATCH(B3439,SumMonths,0),2)</f>
        <v>#N/A</v>
      </c>
    </row>
    <row r="3440" customFormat="false" ht="12.75" hidden="false" customHeight="false" outlineLevel="0" collapsed="false">
      <c r="A3440" s="57" t="e">
        <f aca="false">INDEX(BucketTable,MATCH(B3440,SumMonths,0),1)</f>
        <v>#N/A</v>
      </c>
      <c r="K3440" s="57" t="e">
        <f aca="false">INDEX(lava,MATCH(B3440,SumMonths,0),2)</f>
        <v>#N/A</v>
      </c>
    </row>
    <row r="3441" customFormat="false" ht="12.75" hidden="false" customHeight="false" outlineLevel="0" collapsed="false">
      <c r="A3441" s="57" t="e">
        <f aca="false">INDEX(BucketTable,MATCH(B3441,SumMonths,0),1)</f>
        <v>#N/A</v>
      </c>
      <c r="K3441" s="57" t="e">
        <f aca="false">INDEX(lava,MATCH(B3441,SumMonths,0),2)</f>
        <v>#N/A</v>
      </c>
    </row>
    <row r="3442" customFormat="false" ht="12.75" hidden="false" customHeight="false" outlineLevel="0" collapsed="false">
      <c r="A3442" s="57" t="e">
        <f aca="false">INDEX(BucketTable,MATCH(B3442,SumMonths,0),1)</f>
        <v>#N/A</v>
      </c>
      <c r="K3442" s="57" t="e">
        <f aca="false">INDEX(lava,MATCH(B3442,SumMonths,0),2)</f>
        <v>#N/A</v>
      </c>
    </row>
    <row r="3443" customFormat="false" ht="12.75" hidden="false" customHeight="false" outlineLevel="0" collapsed="false">
      <c r="A3443" s="57" t="e">
        <f aca="false">INDEX(BucketTable,MATCH(B3443,SumMonths,0),1)</f>
        <v>#N/A</v>
      </c>
      <c r="K3443" s="57" t="e">
        <f aca="false">INDEX(lava,MATCH(B3443,SumMonths,0),2)</f>
        <v>#N/A</v>
      </c>
    </row>
    <row r="3444" customFormat="false" ht="12.75" hidden="false" customHeight="false" outlineLevel="0" collapsed="false">
      <c r="A3444" s="57" t="e">
        <f aca="false">INDEX(BucketTable,MATCH(B3444,SumMonths,0),1)</f>
        <v>#N/A</v>
      </c>
      <c r="K3444" s="57" t="e">
        <f aca="false">INDEX(lava,MATCH(B3444,SumMonths,0),2)</f>
        <v>#N/A</v>
      </c>
    </row>
    <row r="3445" customFormat="false" ht="12.75" hidden="false" customHeight="false" outlineLevel="0" collapsed="false">
      <c r="A3445" s="57" t="e">
        <f aca="false">INDEX(BucketTable,MATCH(B3445,SumMonths,0),1)</f>
        <v>#N/A</v>
      </c>
      <c r="K3445" s="57" t="e">
        <f aca="false">INDEX(lava,MATCH(B3445,SumMonths,0),2)</f>
        <v>#N/A</v>
      </c>
    </row>
    <row r="3446" customFormat="false" ht="12.75" hidden="false" customHeight="false" outlineLevel="0" collapsed="false">
      <c r="A3446" s="57" t="e">
        <f aca="false">INDEX(BucketTable,MATCH(B3446,SumMonths,0),1)</f>
        <v>#N/A</v>
      </c>
      <c r="K3446" s="57" t="e">
        <f aca="false">INDEX(lava,MATCH(B3446,SumMonths,0),2)</f>
        <v>#N/A</v>
      </c>
    </row>
    <row r="3447" customFormat="false" ht="12.75" hidden="false" customHeight="false" outlineLevel="0" collapsed="false">
      <c r="A3447" s="57" t="e">
        <f aca="false">INDEX(BucketTable,MATCH(B3447,SumMonths,0),1)</f>
        <v>#N/A</v>
      </c>
      <c r="K3447" s="57" t="e">
        <f aca="false">INDEX(lava,MATCH(B3447,SumMonths,0),2)</f>
        <v>#N/A</v>
      </c>
    </row>
    <row r="3448" customFormat="false" ht="12.75" hidden="false" customHeight="false" outlineLevel="0" collapsed="false">
      <c r="A3448" s="57" t="e">
        <f aca="false">INDEX(BucketTable,MATCH(B3448,SumMonths,0),1)</f>
        <v>#N/A</v>
      </c>
      <c r="K3448" s="57" t="e">
        <f aca="false">INDEX(lava,MATCH(B3448,SumMonths,0),2)</f>
        <v>#N/A</v>
      </c>
    </row>
    <row r="3449" customFormat="false" ht="12.75" hidden="false" customHeight="false" outlineLevel="0" collapsed="false">
      <c r="A3449" s="57" t="e">
        <f aca="false">INDEX(BucketTable,MATCH(B3449,SumMonths,0),1)</f>
        <v>#N/A</v>
      </c>
      <c r="K3449" s="57" t="e">
        <f aca="false">INDEX(lava,MATCH(B3449,SumMonths,0),2)</f>
        <v>#N/A</v>
      </c>
    </row>
    <row r="3450" customFormat="false" ht="12.75" hidden="false" customHeight="false" outlineLevel="0" collapsed="false">
      <c r="A3450" s="57" t="e">
        <f aca="false">INDEX(BucketTable,MATCH(B3450,SumMonths,0),1)</f>
        <v>#N/A</v>
      </c>
      <c r="K3450" s="57" t="e">
        <f aca="false">INDEX(lava,MATCH(B3450,SumMonths,0),2)</f>
        <v>#N/A</v>
      </c>
    </row>
    <row r="3451" customFormat="false" ht="12.75" hidden="false" customHeight="false" outlineLevel="0" collapsed="false">
      <c r="A3451" s="57" t="e">
        <f aca="false">INDEX(BucketTable,MATCH(B3451,SumMonths,0),1)</f>
        <v>#N/A</v>
      </c>
      <c r="K3451" s="57" t="e">
        <f aca="false">INDEX(lava,MATCH(B3451,SumMonths,0),2)</f>
        <v>#N/A</v>
      </c>
    </row>
    <row r="3452" customFormat="false" ht="12.75" hidden="false" customHeight="false" outlineLevel="0" collapsed="false">
      <c r="A3452" s="57" t="e">
        <f aca="false">INDEX(BucketTable,MATCH(B3452,SumMonths,0),1)</f>
        <v>#N/A</v>
      </c>
      <c r="K3452" s="57" t="e">
        <f aca="false">INDEX(lava,MATCH(B3452,SumMonths,0),2)</f>
        <v>#N/A</v>
      </c>
    </row>
    <row r="3453" customFormat="false" ht="12.75" hidden="false" customHeight="false" outlineLevel="0" collapsed="false">
      <c r="A3453" s="57" t="e">
        <f aca="false">INDEX(BucketTable,MATCH(B3453,SumMonths,0),1)</f>
        <v>#N/A</v>
      </c>
      <c r="K3453" s="57" t="e">
        <f aca="false">INDEX(lava,MATCH(B3453,SumMonths,0),2)</f>
        <v>#N/A</v>
      </c>
    </row>
    <row r="3454" customFormat="false" ht="12.75" hidden="false" customHeight="false" outlineLevel="0" collapsed="false">
      <c r="A3454" s="57" t="e">
        <f aca="false">INDEX(BucketTable,MATCH(B3454,SumMonths,0),1)</f>
        <v>#N/A</v>
      </c>
      <c r="K3454" s="57" t="e">
        <f aca="false">INDEX(lava,MATCH(B3454,SumMonths,0),2)</f>
        <v>#N/A</v>
      </c>
    </row>
    <row r="3455" customFormat="false" ht="12.75" hidden="false" customHeight="false" outlineLevel="0" collapsed="false">
      <c r="A3455" s="57" t="e">
        <f aca="false">INDEX(BucketTable,MATCH(B3455,SumMonths,0),1)</f>
        <v>#N/A</v>
      </c>
      <c r="K3455" s="57" t="e">
        <f aca="false">INDEX(lava,MATCH(B3455,SumMonths,0),2)</f>
        <v>#N/A</v>
      </c>
    </row>
    <row r="3456" customFormat="false" ht="12.75" hidden="false" customHeight="false" outlineLevel="0" collapsed="false">
      <c r="A3456" s="57" t="e">
        <f aca="false">INDEX(BucketTable,MATCH(B3456,SumMonths,0),1)</f>
        <v>#N/A</v>
      </c>
      <c r="K3456" s="57" t="e">
        <f aca="false">INDEX(lava,MATCH(B3456,SumMonths,0),2)</f>
        <v>#N/A</v>
      </c>
    </row>
    <row r="3457" customFormat="false" ht="12.75" hidden="false" customHeight="false" outlineLevel="0" collapsed="false">
      <c r="A3457" s="57" t="e">
        <f aca="false">INDEX(BucketTable,MATCH(B3457,SumMonths,0),1)</f>
        <v>#N/A</v>
      </c>
      <c r="K3457" s="57" t="e">
        <f aca="false">INDEX(lava,MATCH(B3457,SumMonths,0),2)</f>
        <v>#N/A</v>
      </c>
    </row>
    <row r="3458" customFormat="false" ht="12.75" hidden="false" customHeight="false" outlineLevel="0" collapsed="false">
      <c r="A3458" s="57" t="e">
        <f aca="false">INDEX(BucketTable,MATCH(B3458,SumMonths,0),1)</f>
        <v>#N/A</v>
      </c>
      <c r="K3458" s="57" t="e">
        <f aca="false">INDEX(lava,MATCH(B3458,SumMonths,0),2)</f>
        <v>#N/A</v>
      </c>
    </row>
    <row r="3459" customFormat="false" ht="12.75" hidden="false" customHeight="false" outlineLevel="0" collapsed="false">
      <c r="A3459" s="57" t="e">
        <f aca="false">INDEX(BucketTable,MATCH(B3459,SumMonths,0),1)</f>
        <v>#N/A</v>
      </c>
      <c r="K3459" s="57" t="e">
        <f aca="false">INDEX(lava,MATCH(B3459,SumMonths,0),2)</f>
        <v>#N/A</v>
      </c>
    </row>
    <row r="3460" customFormat="false" ht="12.75" hidden="false" customHeight="false" outlineLevel="0" collapsed="false">
      <c r="A3460" s="57" t="e">
        <f aca="false">INDEX(BucketTable,MATCH(B3460,SumMonths,0),1)</f>
        <v>#N/A</v>
      </c>
      <c r="K3460" s="57" t="e">
        <f aca="false">INDEX(lava,MATCH(B3460,SumMonths,0),2)</f>
        <v>#N/A</v>
      </c>
    </row>
    <row r="3461" customFormat="false" ht="12.75" hidden="false" customHeight="false" outlineLevel="0" collapsed="false">
      <c r="A3461" s="57" t="e">
        <f aca="false">INDEX(BucketTable,MATCH(B3461,SumMonths,0),1)</f>
        <v>#N/A</v>
      </c>
      <c r="K3461" s="57" t="e">
        <f aca="false">INDEX(lava,MATCH(B3461,SumMonths,0),2)</f>
        <v>#N/A</v>
      </c>
    </row>
    <row r="3462" customFormat="false" ht="12.75" hidden="false" customHeight="false" outlineLevel="0" collapsed="false">
      <c r="A3462" s="57" t="e">
        <f aca="false">INDEX(BucketTable,MATCH(B3462,SumMonths,0),1)</f>
        <v>#N/A</v>
      </c>
      <c r="K3462" s="57" t="e">
        <f aca="false">INDEX(lava,MATCH(B3462,SumMonths,0),2)</f>
        <v>#N/A</v>
      </c>
    </row>
    <row r="3463" customFormat="false" ht="12.75" hidden="false" customHeight="false" outlineLevel="0" collapsed="false">
      <c r="A3463" s="57" t="e">
        <f aca="false">INDEX(BucketTable,MATCH(B3463,SumMonths,0),1)</f>
        <v>#N/A</v>
      </c>
      <c r="K3463" s="57" t="e">
        <f aca="false">INDEX(lava,MATCH(B3463,SumMonths,0),2)</f>
        <v>#N/A</v>
      </c>
    </row>
    <row r="3464" customFormat="false" ht="12.75" hidden="false" customHeight="false" outlineLevel="0" collapsed="false">
      <c r="A3464" s="57" t="e">
        <f aca="false">INDEX(BucketTable,MATCH(B3464,SumMonths,0),1)</f>
        <v>#N/A</v>
      </c>
      <c r="K3464" s="57" t="e">
        <f aca="false">INDEX(lava,MATCH(B3464,SumMonths,0),2)</f>
        <v>#N/A</v>
      </c>
    </row>
    <row r="3465" customFormat="false" ht="12.75" hidden="false" customHeight="false" outlineLevel="0" collapsed="false">
      <c r="A3465" s="57" t="e">
        <f aca="false">INDEX(BucketTable,MATCH(B3465,SumMonths,0),1)</f>
        <v>#N/A</v>
      </c>
      <c r="K3465" s="57" t="e">
        <f aca="false">INDEX(lava,MATCH(B3465,SumMonths,0),2)</f>
        <v>#N/A</v>
      </c>
    </row>
    <row r="3466" customFormat="false" ht="12.75" hidden="false" customHeight="false" outlineLevel="0" collapsed="false">
      <c r="A3466" s="57" t="e">
        <f aca="false">INDEX(BucketTable,MATCH(B3466,SumMonths,0),1)</f>
        <v>#N/A</v>
      </c>
      <c r="K3466" s="57" t="e">
        <f aca="false">INDEX(lava,MATCH(B3466,SumMonths,0),2)</f>
        <v>#N/A</v>
      </c>
    </row>
    <row r="3467" customFormat="false" ht="12.75" hidden="false" customHeight="false" outlineLevel="0" collapsed="false">
      <c r="A3467" s="57" t="e">
        <f aca="false">INDEX(BucketTable,MATCH(B3467,SumMonths,0),1)</f>
        <v>#N/A</v>
      </c>
      <c r="K3467" s="57" t="e">
        <f aca="false">INDEX(lava,MATCH(B3467,SumMonths,0),2)</f>
        <v>#N/A</v>
      </c>
    </row>
    <row r="3468" customFormat="false" ht="12.75" hidden="false" customHeight="false" outlineLevel="0" collapsed="false">
      <c r="A3468" s="57" t="e">
        <f aca="false">INDEX(BucketTable,MATCH(B3468,SumMonths,0),1)</f>
        <v>#N/A</v>
      </c>
      <c r="K3468" s="57" t="e">
        <f aca="false">INDEX(lava,MATCH(B3468,SumMonths,0),2)</f>
        <v>#N/A</v>
      </c>
    </row>
    <row r="3469" customFormat="false" ht="12.75" hidden="false" customHeight="false" outlineLevel="0" collapsed="false">
      <c r="A3469" s="57" t="e">
        <f aca="false">INDEX(BucketTable,MATCH(B3469,SumMonths,0),1)</f>
        <v>#N/A</v>
      </c>
      <c r="K3469" s="57" t="e">
        <f aca="false">INDEX(lava,MATCH(B3469,SumMonths,0),2)</f>
        <v>#N/A</v>
      </c>
    </row>
    <row r="3470" customFormat="false" ht="12.75" hidden="false" customHeight="false" outlineLevel="0" collapsed="false">
      <c r="A3470" s="57" t="e">
        <f aca="false">INDEX(BucketTable,MATCH(B3470,SumMonths,0),1)</f>
        <v>#N/A</v>
      </c>
      <c r="K3470" s="57" t="e">
        <f aca="false">INDEX(lava,MATCH(B3470,SumMonths,0),2)</f>
        <v>#N/A</v>
      </c>
    </row>
    <row r="3471" customFormat="false" ht="12.75" hidden="false" customHeight="false" outlineLevel="0" collapsed="false">
      <c r="A3471" s="57" t="e">
        <f aca="false">INDEX(BucketTable,MATCH(B3471,SumMonths,0),1)</f>
        <v>#N/A</v>
      </c>
      <c r="K3471" s="57" t="e">
        <f aca="false">INDEX(lava,MATCH(B3471,SumMonths,0),2)</f>
        <v>#N/A</v>
      </c>
    </row>
    <row r="3472" customFormat="false" ht="12.75" hidden="false" customHeight="false" outlineLevel="0" collapsed="false">
      <c r="A3472" s="57" t="e">
        <f aca="false">INDEX(BucketTable,MATCH(B3472,SumMonths,0),1)</f>
        <v>#N/A</v>
      </c>
      <c r="K3472" s="57" t="e">
        <f aca="false">INDEX(lava,MATCH(B3472,SumMonths,0),2)</f>
        <v>#N/A</v>
      </c>
    </row>
    <row r="3473" customFormat="false" ht="12.75" hidden="false" customHeight="false" outlineLevel="0" collapsed="false">
      <c r="A3473" s="57" t="e">
        <f aca="false">INDEX(BucketTable,MATCH(B3473,SumMonths,0),1)</f>
        <v>#N/A</v>
      </c>
      <c r="K3473" s="57" t="e">
        <f aca="false">INDEX(lava,MATCH(B3473,SumMonths,0),2)</f>
        <v>#N/A</v>
      </c>
    </row>
    <row r="3474" customFormat="false" ht="12.75" hidden="false" customHeight="false" outlineLevel="0" collapsed="false">
      <c r="A3474" s="57" t="e">
        <f aca="false">INDEX(BucketTable,MATCH(B3474,SumMonths,0),1)</f>
        <v>#N/A</v>
      </c>
      <c r="K3474" s="57" t="e">
        <f aca="false">INDEX(lava,MATCH(B3474,SumMonths,0),2)</f>
        <v>#N/A</v>
      </c>
    </row>
    <row r="3475" customFormat="false" ht="12.75" hidden="false" customHeight="false" outlineLevel="0" collapsed="false">
      <c r="A3475" s="57" t="e">
        <f aca="false">INDEX(BucketTable,MATCH(B3475,SumMonths,0),1)</f>
        <v>#N/A</v>
      </c>
      <c r="K3475" s="57" t="e">
        <f aca="false">INDEX(lava,MATCH(B3475,SumMonths,0),2)</f>
        <v>#N/A</v>
      </c>
    </row>
    <row r="3476" customFormat="false" ht="12.75" hidden="false" customHeight="false" outlineLevel="0" collapsed="false">
      <c r="A3476" s="57" t="e">
        <f aca="false">INDEX(BucketTable,MATCH(B3476,SumMonths,0),1)</f>
        <v>#N/A</v>
      </c>
      <c r="K3476" s="57" t="e">
        <f aca="false">INDEX(lava,MATCH(B3476,SumMonths,0),2)</f>
        <v>#N/A</v>
      </c>
    </row>
    <row r="3477" customFormat="false" ht="12.75" hidden="false" customHeight="false" outlineLevel="0" collapsed="false">
      <c r="A3477" s="57" t="e">
        <f aca="false">INDEX(BucketTable,MATCH(B3477,SumMonths,0),1)</f>
        <v>#N/A</v>
      </c>
      <c r="K3477" s="57" t="e">
        <f aca="false">INDEX(lava,MATCH(B3477,SumMonths,0),2)</f>
        <v>#N/A</v>
      </c>
    </row>
    <row r="3478" customFormat="false" ht="12.75" hidden="false" customHeight="false" outlineLevel="0" collapsed="false">
      <c r="A3478" s="57" t="e">
        <f aca="false">INDEX(BucketTable,MATCH(B3478,SumMonths,0),1)</f>
        <v>#N/A</v>
      </c>
      <c r="K3478" s="57" t="e">
        <f aca="false">INDEX(lava,MATCH(B3478,SumMonths,0),2)</f>
        <v>#N/A</v>
      </c>
    </row>
    <row r="3479" customFormat="false" ht="12.75" hidden="false" customHeight="false" outlineLevel="0" collapsed="false">
      <c r="A3479" s="57" t="e">
        <f aca="false">INDEX(BucketTable,MATCH(B3479,SumMonths,0),1)</f>
        <v>#N/A</v>
      </c>
      <c r="K3479" s="57" t="e">
        <f aca="false">INDEX(lava,MATCH(B3479,SumMonths,0),2)</f>
        <v>#N/A</v>
      </c>
    </row>
    <row r="3480" customFormat="false" ht="12.75" hidden="false" customHeight="false" outlineLevel="0" collapsed="false">
      <c r="A3480" s="57" t="e">
        <f aca="false">INDEX(BucketTable,MATCH(B3480,SumMonths,0),1)</f>
        <v>#N/A</v>
      </c>
      <c r="K3480" s="57" t="e">
        <f aca="false">INDEX(lava,MATCH(B3480,SumMonths,0),2)</f>
        <v>#N/A</v>
      </c>
    </row>
    <row r="3481" customFormat="false" ht="12.75" hidden="false" customHeight="false" outlineLevel="0" collapsed="false">
      <c r="A3481" s="57" t="e">
        <f aca="false">INDEX(BucketTable,MATCH(B3481,SumMonths,0),1)</f>
        <v>#N/A</v>
      </c>
      <c r="K3481" s="57" t="e">
        <f aca="false">INDEX(lava,MATCH(B3481,SumMonths,0),2)</f>
        <v>#N/A</v>
      </c>
    </row>
    <row r="3482" customFormat="false" ht="12.75" hidden="false" customHeight="false" outlineLevel="0" collapsed="false">
      <c r="A3482" s="57" t="e">
        <f aca="false">INDEX(BucketTable,MATCH(B3482,SumMonths,0),1)</f>
        <v>#N/A</v>
      </c>
      <c r="K3482" s="57" t="e">
        <f aca="false">INDEX(lava,MATCH(B3482,SumMonths,0),2)</f>
        <v>#N/A</v>
      </c>
    </row>
    <row r="3483" customFormat="false" ht="12.75" hidden="false" customHeight="false" outlineLevel="0" collapsed="false">
      <c r="A3483" s="57" t="e">
        <f aca="false">INDEX(BucketTable,MATCH(B3483,SumMonths,0),1)</f>
        <v>#N/A</v>
      </c>
      <c r="K3483" s="57" t="e">
        <f aca="false">INDEX(lava,MATCH(B3483,SumMonths,0),2)</f>
        <v>#N/A</v>
      </c>
    </row>
    <row r="3484" customFormat="false" ht="12.75" hidden="false" customHeight="false" outlineLevel="0" collapsed="false">
      <c r="A3484" s="57" t="e">
        <f aca="false">INDEX(BucketTable,MATCH(B3484,SumMonths,0),1)</f>
        <v>#N/A</v>
      </c>
      <c r="K3484" s="57" t="e">
        <f aca="false">INDEX(lava,MATCH(B3484,SumMonths,0),2)</f>
        <v>#N/A</v>
      </c>
    </row>
    <row r="3485" customFormat="false" ht="12.75" hidden="false" customHeight="false" outlineLevel="0" collapsed="false">
      <c r="A3485" s="57" t="e">
        <f aca="false">INDEX(BucketTable,MATCH(B3485,SumMonths,0),1)</f>
        <v>#N/A</v>
      </c>
      <c r="K3485" s="57" t="e">
        <f aca="false">INDEX(lava,MATCH(B3485,SumMonths,0),2)</f>
        <v>#N/A</v>
      </c>
    </row>
    <row r="3486" customFormat="false" ht="12.75" hidden="false" customHeight="false" outlineLevel="0" collapsed="false">
      <c r="A3486" s="57" t="e">
        <f aca="false">INDEX(BucketTable,MATCH(B3486,SumMonths,0),1)</f>
        <v>#N/A</v>
      </c>
      <c r="K3486" s="57" t="e">
        <f aca="false">INDEX(lava,MATCH(B3486,SumMonths,0),2)</f>
        <v>#N/A</v>
      </c>
    </row>
    <row r="3487" customFormat="false" ht="12.75" hidden="false" customHeight="false" outlineLevel="0" collapsed="false">
      <c r="A3487" s="57" t="e">
        <f aca="false">INDEX(BucketTable,MATCH(B3487,SumMonths,0),1)</f>
        <v>#N/A</v>
      </c>
      <c r="K3487" s="57" t="e">
        <f aca="false">INDEX(lava,MATCH(B3487,SumMonths,0),2)</f>
        <v>#N/A</v>
      </c>
    </row>
    <row r="3488" customFormat="false" ht="12.75" hidden="false" customHeight="false" outlineLevel="0" collapsed="false">
      <c r="A3488" s="57" t="e">
        <f aca="false">INDEX(BucketTable,MATCH(B3488,SumMonths,0),1)</f>
        <v>#N/A</v>
      </c>
      <c r="K3488" s="57" t="e">
        <f aca="false">INDEX(lava,MATCH(B3488,SumMonths,0),2)</f>
        <v>#N/A</v>
      </c>
    </row>
    <row r="3489" customFormat="false" ht="12.75" hidden="false" customHeight="false" outlineLevel="0" collapsed="false">
      <c r="A3489" s="57" t="e">
        <f aca="false">INDEX(BucketTable,MATCH(B3489,SumMonths,0),1)</f>
        <v>#N/A</v>
      </c>
      <c r="K3489" s="57" t="e">
        <f aca="false">INDEX(lava,MATCH(B3489,SumMonths,0),2)</f>
        <v>#N/A</v>
      </c>
    </row>
    <row r="3490" customFormat="false" ht="12.75" hidden="false" customHeight="false" outlineLevel="0" collapsed="false">
      <c r="A3490" s="57" t="e">
        <f aca="false">INDEX(BucketTable,MATCH(B3490,SumMonths,0),1)</f>
        <v>#N/A</v>
      </c>
      <c r="K3490" s="57" t="e">
        <f aca="false">INDEX(lava,MATCH(B3490,SumMonths,0),2)</f>
        <v>#N/A</v>
      </c>
    </row>
    <row r="3491" customFormat="false" ht="12.75" hidden="false" customHeight="false" outlineLevel="0" collapsed="false">
      <c r="A3491" s="57" t="e">
        <f aca="false">INDEX(BucketTable,MATCH(B3491,SumMonths,0),1)</f>
        <v>#N/A</v>
      </c>
      <c r="K3491" s="57" t="e">
        <f aca="false">INDEX(lava,MATCH(B3491,SumMonths,0),2)</f>
        <v>#N/A</v>
      </c>
    </row>
    <row r="3492" customFormat="false" ht="12.75" hidden="false" customHeight="false" outlineLevel="0" collapsed="false">
      <c r="A3492" s="57" t="e">
        <f aca="false">INDEX(BucketTable,MATCH(B3492,SumMonths,0),1)</f>
        <v>#N/A</v>
      </c>
      <c r="K3492" s="57" t="e">
        <f aca="false">INDEX(lava,MATCH(B3492,SumMonths,0),2)</f>
        <v>#N/A</v>
      </c>
    </row>
    <row r="3493" customFormat="false" ht="12.75" hidden="false" customHeight="false" outlineLevel="0" collapsed="false">
      <c r="A3493" s="57" t="e">
        <f aca="false">INDEX(BucketTable,MATCH(B3493,SumMonths,0),1)</f>
        <v>#N/A</v>
      </c>
      <c r="K3493" s="57" t="e">
        <f aca="false">INDEX(lava,MATCH(B3493,SumMonths,0),2)</f>
        <v>#N/A</v>
      </c>
    </row>
    <row r="3494" customFormat="false" ht="12.75" hidden="false" customHeight="false" outlineLevel="0" collapsed="false">
      <c r="A3494" s="57" t="e">
        <f aca="false">INDEX(BucketTable,MATCH(B3494,SumMonths,0),1)</f>
        <v>#N/A</v>
      </c>
      <c r="K3494" s="57" t="e">
        <f aca="false">INDEX(lava,MATCH(B3494,SumMonths,0),2)</f>
        <v>#N/A</v>
      </c>
    </row>
    <row r="3495" customFormat="false" ht="12.75" hidden="false" customHeight="false" outlineLevel="0" collapsed="false">
      <c r="A3495" s="57" t="e">
        <f aca="false">INDEX(BucketTable,MATCH(B3495,SumMonths,0),1)</f>
        <v>#N/A</v>
      </c>
      <c r="K3495" s="57" t="e">
        <f aca="false">INDEX(lava,MATCH(B3495,SumMonths,0),2)</f>
        <v>#N/A</v>
      </c>
    </row>
    <row r="3496" customFormat="false" ht="12.75" hidden="false" customHeight="false" outlineLevel="0" collapsed="false">
      <c r="A3496" s="57" t="e">
        <f aca="false">INDEX(BucketTable,MATCH(B3496,SumMonths,0),1)</f>
        <v>#N/A</v>
      </c>
      <c r="K3496" s="57" t="e">
        <f aca="false">INDEX(lava,MATCH(B3496,SumMonths,0),2)</f>
        <v>#N/A</v>
      </c>
    </row>
    <row r="3497" customFormat="false" ht="12.75" hidden="false" customHeight="false" outlineLevel="0" collapsed="false">
      <c r="A3497" s="57" t="e">
        <f aca="false">INDEX(BucketTable,MATCH(B3497,SumMonths,0),1)</f>
        <v>#N/A</v>
      </c>
      <c r="K3497" s="57" t="e">
        <f aca="false">INDEX(lava,MATCH(B3497,SumMonths,0),2)</f>
        <v>#N/A</v>
      </c>
    </row>
    <row r="3498" customFormat="false" ht="12.75" hidden="false" customHeight="false" outlineLevel="0" collapsed="false">
      <c r="A3498" s="57" t="e">
        <f aca="false">INDEX(BucketTable,MATCH(B3498,SumMonths,0),1)</f>
        <v>#N/A</v>
      </c>
      <c r="K3498" s="57" t="e">
        <f aca="false">INDEX(lava,MATCH(B3498,SumMonths,0),2)</f>
        <v>#N/A</v>
      </c>
    </row>
    <row r="3499" customFormat="false" ht="12.75" hidden="false" customHeight="false" outlineLevel="0" collapsed="false">
      <c r="A3499" s="57" t="e">
        <f aca="false">INDEX(BucketTable,MATCH(B3499,SumMonths,0),1)</f>
        <v>#N/A</v>
      </c>
      <c r="K3499" s="57" t="e">
        <f aca="false">INDEX(lava,MATCH(B3499,SumMonths,0),2)</f>
        <v>#N/A</v>
      </c>
    </row>
    <row r="3500" customFormat="false" ht="12.75" hidden="false" customHeight="false" outlineLevel="0" collapsed="false">
      <c r="A3500" s="57" t="e">
        <f aca="false">INDEX(BucketTable,MATCH(B3500,SumMonths,0),1)</f>
        <v>#N/A</v>
      </c>
      <c r="K3500" s="57" t="e">
        <f aca="false">INDEX(lava,MATCH(B3500,SumMonths,0),2)</f>
        <v>#N/A</v>
      </c>
    </row>
    <row r="3501" customFormat="false" ht="12.75" hidden="false" customHeight="false" outlineLevel="0" collapsed="false">
      <c r="A3501" s="57" t="e">
        <f aca="false">INDEX(BucketTable,MATCH(B3501,SumMonths,0),1)</f>
        <v>#N/A</v>
      </c>
      <c r="K3501" s="57" t="e">
        <f aca="false">INDEX(lava,MATCH(B3501,SumMonths,0),2)</f>
        <v>#N/A</v>
      </c>
    </row>
    <row r="3502" customFormat="false" ht="12.75" hidden="false" customHeight="false" outlineLevel="0" collapsed="false">
      <c r="A3502" s="57" t="e">
        <f aca="false">INDEX(BucketTable,MATCH(B3502,SumMonths,0),1)</f>
        <v>#N/A</v>
      </c>
      <c r="K3502" s="57" t="e">
        <f aca="false">INDEX(lava,MATCH(B3502,SumMonths,0),2)</f>
        <v>#N/A</v>
      </c>
    </row>
    <row r="3503" customFormat="false" ht="12.75" hidden="false" customHeight="false" outlineLevel="0" collapsed="false">
      <c r="A3503" s="57" t="e">
        <f aca="false">INDEX(BucketTable,MATCH(B3503,SumMonths,0),1)</f>
        <v>#N/A</v>
      </c>
      <c r="K3503" s="57" t="e">
        <f aca="false">INDEX(lava,MATCH(B3503,SumMonths,0),2)</f>
        <v>#N/A</v>
      </c>
    </row>
    <row r="3504" customFormat="false" ht="12.75" hidden="false" customHeight="false" outlineLevel="0" collapsed="false">
      <c r="A3504" s="57" t="e">
        <f aca="false">INDEX(BucketTable,MATCH(B3504,SumMonths,0),1)</f>
        <v>#N/A</v>
      </c>
      <c r="K3504" s="57" t="e">
        <f aca="false">INDEX(lava,MATCH(B3504,SumMonths,0),2)</f>
        <v>#N/A</v>
      </c>
    </row>
    <row r="3505" customFormat="false" ht="12.75" hidden="false" customHeight="false" outlineLevel="0" collapsed="false">
      <c r="A3505" s="57" t="e">
        <f aca="false">INDEX(BucketTable,MATCH(B3505,SumMonths,0),1)</f>
        <v>#N/A</v>
      </c>
      <c r="K3505" s="57" t="e">
        <f aca="false">INDEX(lava,MATCH(B3505,SumMonths,0),2)</f>
        <v>#N/A</v>
      </c>
    </row>
    <row r="3506" customFormat="false" ht="12.75" hidden="false" customHeight="false" outlineLevel="0" collapsed="false">
      <c r="A3506" s="57" t="e">
        <f aca="false">INDEX(BucketTable,MATCH(B3506,SumMonths,0),1)</f>
        <v>#N/A</v>
      </c>
      <c r="K3506" s="57" t="e">
        <f aca="false">INDEX(lava,MATCH(B3506,SumMonths,0),2)</f>
        <v>#N/A</v>
      </c>
    </row>
    <row r="3507" customFormat="false" ht="12.75" hidden="false" customHeight="false" outlineLevel="0" collapsed="false">
      <c r="A3507" s="57" t="e">
        <f aca="false">INDEX(BucketTable,MATCH(B3507,SumMonths,0),1)</f>
        <v>#N/A</v>
      </c>
      <c r="K3507" s="57" t="e">
        <f aca="false">INDEX(lava,MATCH(B3507,SumMonths,0),2)</f>
        <v>#N/A</v>
      </c>
    </row>
    <row r="3508" customFormat="false" ht="12.75" hidden="false" customHeight="false" outlineLevel="0" collapsed="false">
      <c r="A3508" s="57" t="e">
        <f aca="false">INDEX(BucketTable,MATCH(B3508,SumMonths,0),1)</f>
        <v>#N/A</v>
      </c>
      <c r="K3508" s="57" t="e">
        <f aca="false">INDEX(lava,MATCH(B3508,SumMonths,0),2)</f>
        <v>#N/A</v>
      </c>
    </row>
    <row r="3509" customFormat="false" ht="12.75" hidden="false" customHeight="false" outlineLevel="0" collapsed="false">
      <c r="A3509" s="57" t="e">
        <f aca="false">INDEX(BucketTable,MATCH(B3509,SumMonths,0),1)</f>
        <v>#N/A</v>
      </c>
      <c r="K3509" s="57" t="e">
        <f aca="false">INDEX(lava,MATCH(B3509,SumMonths,0),2)</f>
        <v>#N/A</v>
      </c>
    </row>
    <row r="3510" customFormat="false" ht="12.75" hidden="false" customHeight="false" outlineLevel="0" collapsed="false">
      <c r="A3510" s="57" t="e">
        <f aca="false">INDEX(BucketTable,MATCH(B3510,SumMonths,0),1)</f>
        <v>#N/A</v>
      </c>
      <c r="K3510" s="57" t="e">
        <f aca="false">INDEX(lava,MATCH(B3510,SumMonths,0),2)</f>
        <v>#N/A</v>
      </c>
    </row>
    <row r="3511" customFormat="false" ht="12.75" hidden="false" customHeight="false" outlineLevel="0" collapsed="false">
      <c r="A3511" s="57" t="e">
        <f aca="false">INDEX(BucketTable,MATCH(B3511,SumMonths,0),1)</f>
        <v>#N/A</v>
      </c>
      <c r="K3511" s="57" t="e">
        <f aca="false">INDEX(lava,MATCH(B3511,SumMonths,0),2)</f>
        <v>#N/A</v>
      </c>
    </row>
    <row r="3512" customFormat="false" ht="12.75" hidden="false" customHeight="false" outlineLevel="0" collapsed="false">
      <c r="A3512" s="57" t="e">
        <f aca="false">INDEX(BucketTable,MATCH(B3512,SumMonths,0),1)</f>
        <v>#N/A</v>
      </c>
      <c r="K3512" s="57" t="e">
        <f aca="false">INDEX(lava,MATCH(B3512,SumMonths,0),2)</f>
        <v>#N/A</v>
      </c>
    </row>
    <row r="3513" customFormat="false" ht="12.75" hidden="false" customHeight="false" outlineLevel="0" collapsed="false">
      <c r="A3513" s="57" t="e">
        <f aca="false">INDEX(BucketTable,MATCH(B3513,SumMonths,0),1)</f>
        <v>#N/A</v>
      </c>
      <c r="K3513" s="57" t="e">
        <f aca="false">INDEX(lava,MATCH(B3513,SumMonths,0),2)</f>
        <v>#N/A</v>
      </c>
    </row>
    <row r="3514" customFormat="false" ht="12.75" hidden="false" customHeight="false" outlineLevel="0" collapsed="false">
      <c r="A3514" s="57" t="e">
        <f aca="false">INDEX(BucketTable,MATCH(B3514,SumMonths,0),1)</f>
        <v>#N/A</v>
      </c>
      <c r="K3514" s="57" t="e">
        <f aca="false">INDEX(lava,MATCH(B3514,SumMonths,0),2)</f>
        <v>#N/A</v>
      </c>
    </row>
    <row r="3515" customFormat="false" ht="12.75" hidden="false" customHeight="false" outlineLevel="0" collapsed="false">
      <c r="A3515" s="57" t="e">
        <f aca="false">INDEX(BucketTable,MATCH(B3515,SumMonths,0),1)</f>
        <v>#N/A</v>
      </c>
      <c r="K3515" s="57" t="e">
        <f aca="false">INDEX(lava,MATCH(B3515,SumMonths,0),2)</f>
        <v>#N/A</v>
      </c>
    </row>
    <row r="3516" customFormat="false" ht="12.75" hidden="false" customHeight="false" outlineLevel="0" collapsed="false">
      <c r="A3516" s="57" t="e">
        <f aca="false">INDEX(BucketTable,MATCH(B3516,SumMonths,0),1)</f>
        <v>#N/A</v>
      </c>
      <c r="K3516" s="57" t="e">
        <f aca="false">INDEX(lava,MATCH(B3516,SumMonths,0),2)</f>
        <v>#N/A</v>
      </c>
    </row>
    <row r="3517" customFormat="false" ht="12.75" hidden="false" customHeight="false" outlineLevel="0" collapsed="false">
      <c r="A3517" s="57" t="e">
        <f aca="false">INDEX(BucketTable,MATCH(B3517,SumMonths,0),1)</f>
        <v>#N/A</v>
      </c>
      <c r="K3517" s="57" t="e">
        <f aca="false">INDEX(lava,MATCH(B3517,SumMonths,0),2)</f>
        <v>#N/A</v>
      </c>
    </row>
    <row r="3518" customFormat="false" ht="12.75" hidden="false" customHeight="false" outlineLevel="0" collapsed="false">
      <c r="A3518" s="57" t="e">
        <f aca="false">INDEX(BucketTable,MATCH(B3518,SumMonths,0),1)</f>
        <v>#N/A</v>
      </c>
      <c r="K3518" s="57" t="e">
        <f aca="false">INDEX(lava,MATCH(B3518,SumMonths,0),2)</f>
        <v>#N/A</v>
      </c>
    </row>
    <row r="3519" customFormat="false" ht="12.75" hidden="false" customHeight="false" outlineLevel="0" collapsed="false">
      <c r="A3519" s="57" t="e">
        <f aca="false">INDEX(BucketTable,MATCH(B3519,SumMonths,0),1)</f>
        <v>#N/A</v>
      </c>
      <c r="K3519" s="57" t="e">
        <f aca="false">INDEX(lava,MATCH(B3519,SumMonths,0),2)</f>
        <v>#N/A</v>
      </c>
    </row>
    <row r="3520" customFormat="false" ht="12.75" hidden="false" customHeight="false" outlineLevel="0" collapsed="false">
      <c r="A3520" s="57" t="e">
        <f aca="false">INDEX(BucketTable,MATCH(B3520,SumMonths,0),1)</f>
        <v>#N/A</v>
      </c>
      <c r="K3520" s="57" t="e">
        <f aca="false">INDEX(lava,MATCH(B3520,SumMonths,0),2)</f>
        <v>#N/A</v>
      </c>
    </row>
    <row r="3521" customFormat="false" ht="12.75" hidden="false" customHeight="false" outlineLevel="0" collapsed="false">
      <c r="A3521" s="57" t="e">
        <f aca="false">INDEX(BucketTable,MATCH(B3521,SumMonths,0),1)</f>
        <v>#N/A</v>
      </c>
      <c r="K3521" s="57" t="e">
        <f aca="false">INDEX(lava,MATCH(B3521,SumMonths,0),2)</f>
        <v>#N/A</v>
      </c>
    </row>
    <row r="3522" customFormat="false" ht="12.75" hidden="false" customHeight="false" outlineLevel="0" collapsed="false">
      <c r="A3522" s="57" t="e">
        <f aca="false">INDEX(BucketTable,MATCH(B3522,SumMonths,0),1)</f>
        <v>#N/A</v>
      </c>
      <c r="K3522" s="57" t="e">
        <f aca="false">INDEX(lava,MATCH(B3522,SumMonths,0),2)</f>
        <v>#N/A</v>
      </c>
    </row>
    <row r="3523" customFormat="false" ht="12.75" hidden="false" customHeight="false" outlineLevel="0" collapsed="false">
      <c r="A3523" s="57" t="e">
        <f aca="false">INDEX(BucketTable,MATCH(B3523,SumMonths,0),1)</f>
        <v>#N/A</v>
      </c>
      <c r="K3523" s="57" t="e">
        <f aca="false">INDEX(lava,MATCH(B3523,SumMonths,0),2)</f>
        <v>#N/A</v>
      </c>
    </row>
    <row r="3524" customFormat="false" ht="12.75" hidden="false" customHeight="false" outlineLevel="0" collapsed="false">
      <c r="A3524" s="57" t="e">
        <f aca="false">INDEX(BucketTable,MATCH(B3524,SumMonths,0),1)</f>
        <v>#N/A</v>
      </c>
      <c r="K3524" s="57" t="e">
        <f aca="false">INDEX(lava,MATCH(B3524,SumMonths,0),2)</f>
        <v>#N/A</v>
      </c>
    </row>
    <row r="3525" customFormat="false" ht="12.75" hidden="false" customHeight="false" outlineLevel="0" collapsed="false">
      <c r="A3525" s="57" t="e">
        <f aca="false">INDEX(BucketTable,MATCH(B3525,SumMonths,0),1)</f>
        <v>#N/A</v>
      </c>
      <c r="K3525" s="57" t="e">
        <f aca="false">INDEX(lava,MATCH(B3525,SumMonths,0),2)</f>
        <v>#N/A</v>
      </c>
    </row>
    <row r="3526" customFormat="false" ht="12.75" hidden="false" customHeight="false" outlineLevel="0" collapsed="false">
      <c r="A3526" s="57" t="e">
        <f aca="false">INDEX(BucketTable,MATCH(B3526,SumMonths,0),1)</f>
        <v>#N/A</v>
      </c>
      <c r="K3526" s="57" t="e">
        <f aca="false">INDEX(lava,MATCH(B3526,SumMonths,0),2)</f>
        <v>#N/A</v>
      </c>
    </row>
    <row r="3527" customFormat="false" ht="12.75" hidden="false" customHeight="false" outlineLevel="0" collapsed="false">
      <c r="A3527" s="57" t="e">
        <f aca="false">INDEX(BucketTable,MATCH(B3527,SumMonths,0),1)</f>
        <v>#N/A</v>
      </c>
      <c r="K3527" s="57" t="e">
        <f aca="false">INDEX(lava,MATCH(B3527,SumMonths,0),2)</f>
        <v>#N/A</v>
      </c>
    </row>
    <row r="3528" customFormat="false" ht="12.75" hidden="false" customHeight="false" outlineLevel="0" collapsed="false">
      <c r="A3528" s="57" t="e">
        <f aca="false">INDEX(BucketTable,MATCH(B3528,SumMonths,0),1)</f>
        <v>#N/A</v>
      </c>
      <c r="K3528" s="57" t="e">
        <f aca="false">INDEX(lava,MATCH(B3528,SumMonths,0),2)</f>
        <v>#N/A</v>
      </c>
    </row>
    <row r="3529" customFormat="false" ht="12.75" hidden="false" customHeight="false" outlineLevel="0" collapsed="false">
      <c r="A3529" s="57" t="e">
        <f aca="false">INDEX(BucketTable,MATCH(B3529,SumMonths,0),1)</f>
        <v>#N/A</v>
      </c>
      <c r="K3529" s="57" t="e">
        <f aca="false">INDEX(lava,MATCH(B3529,SumMonths,0),2)</f>
        <v>#N/A</v>
      </c>
    </row>
    <row r="3530" customFormat="false" ht="12.75" hidden="false" customHeight="false" outlineLevel="0" collapsed="false">
      <c r="A3530" s="57" t="e">
        <f aca="false">INDEX(BucketTable,MATCH(B3530,SumMonths,0),1)</f>
        <v>#N/A</v>
      </c>
      <c r="K3530" s="57" t="e">
        <f aca="false">INDEX(lava,MATCH(B3530,SumMonths,0),2)</f>
        <v>#N/A</v>
      </c>
    </row>
    <row r="3531" customFormat="false" ht="12.75" hidden="false" customHeight="false" outlineLevel="0" collapsed="false">
      <c r="A3531" s="57" t="e">
        <f aca="false">INDEX(BucketTable,MATCH(B3531,SumMonths,0),1)</f>
        <v>#N/A</v>
      </c>
      <c r="K3531" s="57" t="e">
        <f aca="false">INDEX(lava,MATCH(B3531,SumMonths,0),2)</f>
        <v>#N/A</v>
      </c>
    </row>
    <row r="3532" customFormat="false" ht="12.75" hidden="false" customHeight="false" outlineLevel="0" collapsed="false">
      <c r="A3532" s="57" t="e">
        <f aca="false">INDEX(BucketTable,MATCH(B3532,SumMonths,0),1)</f>
        <v>#N/A</v>
      </c>
      <c r="K3532" s="57" t="e">
        <f aca="false">INDEX(lava,MATCH(B3532,SumMonths,0),2)</f>
        <v>#N/A</v>
      </c>
    </row>
    <row r="3533" customFormat="false" ht="12.75" hidden="false" customHeight="false" outlineLevel="0" collapsed="false">
      <c r="A3533" s="57" t="e">
        <f aca="false">INDEX(BucketTable,MATCH(B3533,SumMonths,0),1)</f>
        <v>#N/A</v>
      </c>
      <c r="K3533" s="57" t="e">
        <f aca="false">INDEX(lava,MATCH(B3533,SumMonths,0),2)</f>
        <v>#N/A</v>
      </c>
    </row>
    <row r="3534" customFormat="false" ht="12.75" hidden="false" customHeight="false" outlineLevel="0" collapsed="false">
      <c r="A3534" s="57" t="e">
        <f aca="false">INDEX(BucketTable,MATCH(B3534,SumMonths,0),1)</f>
        <v>#N/A</v>
      </c>
      <c r="K3534" s="57" t="e">
        <f aca="false">INDEX(lava,MATCH(B3534,SumMonths,0),2)</f>
        <v>#N/A</v>
      </c>
    </row>
    <row r="3535" customFormat="false" ht="12.75" hidden="false" customHeight="false" outlineLevel="0" collapsed="false">
      <c r="A3535" s="57" t="e">
        <f aca="false">INDEX(BucketTable,MATCH(B3535,SumMonths,0),1)</f>
        <v>#N/A</v>
      </c>
      <c r="K3535" s="57" t="e">
        <f aca="false">INDEX(lava,MATCH(B3535,SumMonths,0),2)</f>
        <v>#N/A</v>
      </c>
    </row>
    <row r="3536" customFormat="false" ht="12.75" hidden="false" customHeight="false" outlineLevel="0" collapsed="false">
      <c r="A3536" s="57" t="e">
        <f aca="false">INDEX(BucketTable,MATCH(B3536,SumMonths,0),1)</f>
        <v>#N/A</v>
      </c>
      <c r="K3536" s="57" t="e">
        <f aca="false">INDEX(lava,MATCH(B3536,SumMonths,0),2)</f>
        <v>#N/A</v>
      </c>
    </row>
    <row r="3537" customFormat="false" ht="12.75" hidden="false" customHeight="false" outlineLevel="0" collapsed="false">
      <c r="A3537" s="57" t="e">
        <f aca="false">INDEX(BucketTable,MATCH(B3537,SumMonths,0),1)</f>
        <v>#N/A</v>
      </c>
      <c r="K3537" s="57" t="e">
        <f aca="false">INDEX(lava,MATCH(B3537,SumMonths,0),2)</f>
        <v>#N/A</v>
      </c>
    </row>
    <row r="3538" customFormat="false" ht="12.75" hidden="false" customHeight="false" outlineLevel="0" collapsed="false">
      <c r="A3538" s="57" t="e">
        <f aca="false">INDEX(BucketTable,MATCH(B3538,SumMonths,0),1)</f>
        <v>#N/A</v>
      </c>
      <c r="K3538" s="57" t="e">
        <f aca="false">INDEX(lava,MATCH(B3538,SumMonths,0),2)</f>
        <v>#N/A</v>
      </c>
    </row>
    <row r="3539" customFormat="false" ht="12.75" hidden="false" customHeight="false" outlineLevel="0" collapsed="false">
      <c r="A3539" s="57" t="e">
        <f aca="false">INDEX(BucketTable,MATCH(B3539,SumMonths,0),1)</f>
        <v>#N/A</v>
      </c>
      <c r="K3539" s="57" t="e">
        <f aca="false">INDEX(lava,MATCH(B3539,SumMonths,0),2)</f>
        <v>#N/A</v>
      </c>
    </row>
    <row r="3540" customFormat="false" ht="12.75" hidden="false" customHeight="false" outlineLevel="0" collapsed="false">
      <c r="A3540" s="57" t="e">
        <f aca="false">INDEX(BucketTable,MATCH(B3540,SumMonths,0),1)</f>
        <v>#N/A</v>
      </c>
      <c r="K3540" s="57" t="e">
        <f aca="false">INDEX(lava,MATCH(B3540,SumMonths,0),2)</f>
        <v>#N/A</v>
      </c>
    </row>
    <row r="3541" customFormat="false" ht="12.75" hidden="false" customHeight="false" outlineLevel="0" collapsed="false">
      <c r="A3541" s="57" t="e">
        <f aca="false">INDEX(BucketTable,MATCH(B3541,SumMonths,0),1)</f>
        <v>#N/A</v>
      </c>
      <c r="K3541" s="57" t="e">
        <f aca="false">INDEX(lava,MATCH(B3541,SumMonths,0),2)</f>
        <v>#N/A</v>
      </c>
    </row>
    <row r="3542" customFormat="false" ht="12.75" hidden="false" customHeight="false" outlineLevel="0" collapsed="false">
      <c r="A3542" s="57" t="e">
        <f aca="false">INDEX(BucketTable,MATCH(B3542,SumMonths,0),1)</f>
        <v>#N/A</v>
      </c>
      <c r="K3542" s="57" t="e">
        <f aca="false">INDEX(lava,MATCH(B3542,SumMonths,0),2)</f>
        <v>#N/A</v>
      </c>
    </row>
    <row r="3543" customFormat="false" ht="12.75" hidden="false" customHeight="false" outlineLevel="0" collapsed="false">
      <c r="A3543" s="57" t="e">
        <f aca="false">INDEX(BucketTable,MATCH(B3543,SumMonths,0),1)</f>
        <v>#N/A</v>
      </c>
      <c r="K3543" s="57" t="e">
        <f aca="false">INDEX(lava,MATCH(B3543,SumMonths,0),2)</f>
        <v>#N/A</v>
      </c>
    </row>
    <row r="3544" customFormat="false" ht="12.75" hidden="false" customHeight="false" outlineLevel="0" collapsed="false">
      <c r="A3544" s="57" t="e">
        <f aca="false">INDEX(BucketTable,MATCH(B3544,SumMonths,0),1)</f>
        <v>#N/A</v>
      </c>
      <c r="K3544" s="57" t="e">
        <f aca="false">INDEX(lava,MATCH(B3544,SumMonths,0),2)</f>
        <v>#N/A</v>
      </c>
    </row>
    <row r="3545" customFormat="false" ht="12.75" hidden="false" customHeight="false" outlineLevel="0" collapsed="false">
      <c r="A3545" s="57" t="e">
        <f aca="false">INDEX(BucketTable,MATCH(B3545,SumMonths,0),1)</f>
        <v>#N/A</v>
      </c>
      <c r="K3545" s="57" t="e">
        <f aca="false">INDEX(lava,MATCH(B3545,SumMonths,0),2)</f>
        <v>#N/A</v>
      </c>
    </row>
    <row r="3546" customFormat="false" ht="12.75" hidden="false" customHeight="false" outlineLevel="0" collapsed="false">
      <c r="A3546" s="57" t="e">
        <f aca="false">INDEX(BucketTable,MATCH(B3546,SumMonths,0),1)</f>
        <v>#N/A</v>
      </c>
      <c r="K3546" s="57" t="e">
        <f aca="false">INDEX(lava,MATCH(B3546,SumMonths,0),2)</f>
        <v>#N/A</v>
      </c>
    </row>
    <row r="3547" customFormat="false" ht="12.75" hidden="false" customHeight="false" outlineLevel="0" collapsed="false">
      <c r="A3547" s="57" t="e">
        <f aca="false">INDEX(BucketTable,MATCH(B3547,SumMonths,0),1)</f>
        <v>#N/A</v>
      </c>
      <c r="K3547" s="57" t="e">
        <f aca="false">INDEX(lava,MATCH(B3547,SumMonths,0),2)</f>
        <v>#N/A</v>
      </c>
    </row>
    <row r="3548" customFormat="false" ht="12.75" hidden="false" customHeight="false" outlineLevel="0" collapsed="false">
      <c r="A3548" s="57" t="e">
        <f aca="false">INDEX(BucketTable,MATCH(B3548,SumMonths,0),1)</f>
        <v>#N/A</v>
      </c>
      <c r="K3548" s="57" t="e">
        <f aca="false">INDEX(lava,MATCH(B3548,SumMonths,0),2)</f>
        <v>#N/A</v>
      </c>
    </row>
    <row r="3549" customFormat="false" ht="12.75" hidden="false" customHeight="false" outlineLevel="0" collapsed="false">
      <c r="A3549" s="57" t="e">
        <f aca="false">INDEX(BucketTable,MATCH(B3549,SumMonths,0),1)</f>
        <v>#N/A</v>
      </c>
      <c r="K3549" s="57" t="e">
        <f aca="false">INDEX(lava,MATCH(B3549,SumMonths,0),2)</f>
        <v>#N/A</v>
      </c>
    </row>
    <row r="3550" customFormat="false" ht="12.75" hidden="false" customHeight="false" outlineLevel="0" collapsed="false">
      <c r="A3550" s="57" t="e">
        <f aca="false">INDEX(BucketTable,MATCH(B3550,SumMonths,0),1)</f>
        <v>#N/A</v>
      </c>
      <c r="K3550" s="57" t="e">
        <f aca="false">INDEX(lava,MATCH(B3550,SumMonths,0),2)</f>
        <v>#N/A</v>
      </c>
    </row>
    <row r="3551" customFormat="false" ht="12.75" hidden="false" customHeight="false" outlineLevel="0" collapsed="false">
      <c r="A3551" s="57" t="e">
        <f aca="false">INDEX(BucketTable,MATCH(B3551,SumMonths,0),1)</f>
        <v>#N/A</v>
      </c>
      <c r="K3551" s="57" t="e">
        <f aca="false">INDEX(lava,MATCH(B3551,SumMonths,0),2)</f>
        <v>#N/A</v>
      </c>
    </row>
    <row r="3552" customFormat="false" ht="12.75" hidden="false" customHeight="false" outlineLevel="0" collapsed="false">
      <c r="A3552" s="57" t="e">
        <f aca="false">INDEX(BucketTable,MATCH(B3552,SumMonths,0),1)</f>
        <v>#N/A</v>
      </c>
      <c r="K3552" s="57" t="e">
        <f aca="false">INDEX(lava,MATCH(B3552,SumMonths,0),2)</f>
        <v>#N/A</v>
      </c>
    </row>
    <row r="3553" customFormat="false" ht="12.75" hidden="false" customHeight="false" outlineLevel="0" collapsed="false">
      <c r="A3553" s="57" t="e">
        <f aca="false">INDEX(BucketTable,MATCH(B3553,SumMonths,0),1)</f>
        <v>#N/A</v>
      </c>
      <c r="K3553" s="57" t="e">
        <f aca="false">INDEX(lava,MATCH(B3553,SumMonths,0),2)</f>
        <v>#N/A</v>
      </c>
    </row>
    <row r="3554" customFormat="false" ht="12.75" hidden="false" customHeight="false" outlineLevel="0" collapsed="false">
      <c r="A3554" s="57" t="e">
        <f aca="false">INDEX(BucketTable,MATCH(B3554,SumMonths,0),1)</f>
        <v>#N/A</v>
      </c>
      <c r="K3554" s="57" t="e">
        <f aca="false">INDEX(lava,MATCH(B3554,SumMonths,0),2)</f>
        <v>#N/A</v>
      </c>
    </row>
    <row r="3555" customFormat="false" ht="12.75" hidden="false" customHeight="false" outlineLevel="0" collapsed="false">
      <c r="A3555" s="57" t="e">
        <f aca="false">INDEX(BucketTable,MATCH(B3555,SumMonths,0),1)</f>
        <v>#N/A</v>
      </c>
      <c r="K3555" s="57" t="e">
        <f aca="false">INDEX(lava,MATCH(B3555,SumMonths,0),2)</f>
        <v>#N/A</v>
      </c>
    </row>
    <row r="3556" customFormat="false" ht="12.75" hidden="false" customHeight="false" outlineLevel="0" collapsed="false">
      <c r="A3556" s="57" t="e">
        <f aca="false">INDEX(BucketTable,MATCH(B3556,SumMonths,0),1)</f>
        <v>#N/A</v>
      </c>
      <c r="K3556" s="57" t="e">
        <f aca="false">INDEX(lava,MATCH(B3556,SumMonths,0),2)</f>
        <v>#N/A</v>
      </c>
    </row>
    <row r="3557" customFormat="false" ht="12.75" hidden="false" customHeight="false" outlineLevel="0" collapsed="false">
      <c r="A3557" s="57" t="e">
        <f aca="false">INDEX(BucketTable,MATCH(B3557,SumMonths,0),1)</f>
        <v>#N/A</v>
      </c>
      <c r="K3557" s="57" t="e">
        <f aca="false">INDEX(lava,MATCH(B3557,SumMonths,0),2)</f>
        <v>#N/A</v>
      </c>
    </row>
    <row r="3558" customFormat="false" ht="12.75" hidden="false" customHeight="false" outlineLevel="0" collapsed="false">
      <c r="A3558" s="57" t="e">
        <f aca="false">INDEX(BucketTable,MATCH(B3558,SumMonths,0),1)</f>
        <v>#N/A</v>
      </c>
      <c r="K3558" s="57" t="e">
        <f aca="false">INDEX(lava,MATCH(B3558,SumMonths,0),2)</f>
        <v>#N/A</v>
      </c>
    </row>
    <row r="3559" customFormat="false" ht="12.75" hidden="false" customHeight="false" outlineLevel="0" collapsed="false">
      <c r="A3559" s="57" t="e">
        <f aca="false">INDEX(BucketTable,MATCH(B3559,SumMonths,0),1)</f>
        <v>#N/A</v>
      </c>
      <c r="K3559" s="57" t="e">
        <f aca="false">INDEX(lava,MATCH(B3559,SumMonths,0),2)</f>
        <v>#N/A</v>
      </c>
    </row>
    <row r="3560" customFormat="false" ht="12.75" hidden="false" customHeight="false" outlineLevel="0" collapsed="false">
      <c r="A3560" s="57" t="e">
        <f aca="false">INDEX(BucketTable,MATCH(B3560,SumMonths,0),1)</f>
        <v>#N/A</v>
      </c>
      <c r="K3560" s="57" t="e">
        <f aca="false">INDEX(lava,MATCH(B3560,SumMonths,0),2)</f>
        <v>#N/A</v>
      </c>
    </row>
    <row r="3561" customFormat="false" ht="12.75" hidden="false" customHeight="false" outlineLevel="0" collapsed="false">
      <c r="A3561" s="57" t="e">
        <f aca="false">INDEX(BucketTable,MATCH(B3561,SumMonths,0),1)</f>
        <v>#N/A</v>
      </c>
      <c r="K3561" s="57" t="e">
        <f aca="false">INDEX(lava,MATCH(B3561,SumMonths,0),2)</f>
        <v>#N/A</v>
      </c>
    </row>
    <row r="3562" customFormat="false" ht="12.75" hidden="false" customHeight="false" outlineLevel="0" collapsed="false">
      <c r="A3562" s="57" t="e">
        <f aca="false">INDEX(BucketTable,MATCH(B3562,SumMonths,0),1)</f>
        <v>#N/A</v>
      </c>
      <c r="K3562" s="57" t="e">
        <f aca="false">INDEX(lava,MATCH(B3562,SumMonths,0),2)</f>
        <v>#N/A</v>
      </c>
    </row>
    <row r="3563" customFormat="false" ht="12.75" hidden="false" customHeight="false" outlineLevel="0" collapsed="false">
      <c r="A3563" s="57" t="e">
        <f aca="false">INDEX(BucketTable,MATCH(B3563,SumMonths,0),1)</f>
        <v>#N/A</v>
      </c>
      <c r="K3563" s="57" t="e">
        <f aca="false">INDEX(lava,MATCH(B3563,SumMonths,0),2)</f>
        <v>#N/A</v>
      </c>
    </row>
    <row r="3564" customFormat="false" ht="12.75" hidden="false" customHeight="false" outlineLevel="0" collapsed="false">
      <c r="A3564" s="57" t="e">
        <f aca="false">INDEX(BucketTable,MATCH(B3564,SumMonths,0),1)</f>
        <v>#N/A</v>
      </c>
      <c r="K3564" s="57" t="e">
        <f aca="false">INDEX(lava,MATCH(B3564,SumMonths,0),2)</f>
        <v>#N/A</v>
      </c>
    </row>
    <row r="3565" customFormat="false" ht="12.75" hidden="false" customHeight="false" outlineLevel="0" collapsed="false">
      <c r="A3565" s="57" t="e">
        <f aca="false">INDEX(BucketTable,MATCH(B3565,SumMonths,0),1)</f>
        <v>#N/A</v>
      </c>
      <c r="K3565" s="57" t="e">
        <f aca="false">INDEX(lava,MATCH(B3565,SumMonths,0),2)</f>
        <v>#N/A</v>
      </c>
    </row>
    <row r="3566" customFormat="false" ht="12.75" hidden="false" customHeight="false" outlineLevel="0" collapsed="false">
      <c r="A3566" s="57" t="e">
        <f aca="false">INDEX(BucketTable,MATCH(B3566,SumMonths,0),1)</f>
        <v>#N/A</v>
      </c>
      <c r="K3566" s="57" t="e">
        <f aca="false">INDEX(lava,MATCH(B3566,SumMonths,0),2)</f>
        <v>#N/A</v>
      </c>
    </row>
    <row r="3567" customFormat="false" ht="12.75" hidden="false" customHeight="false" outlineLevel="0" collapsed="false">
      <c r="A3567" s="57" t="e">
        <f aca="false">INDEX(BucketTable,MATCH(B3567,SumMonths,0),1)</f>
        <v>#N/A</v>
      </c>
      <c r="K3567" s="57" t="e">
        <f aca="false">INDEX(lava,MATCH(B3567,SumMonths,0),2)</f>
        <v>#N/A</v>
      </c>
    </row>
    <row r="3568" customFormat="false" ht="12.75" hidden="false" customHeight="false" outlineLevel="0" collapsed="false">
      <c r="A3568" s="57" t="e">
        <f aca="false">INDEX(BucketTable,MATCH(B3568,SumMonths,0),1)</f>
        <v>#N/A</v>
      </c>
      <c r="K3568" s="57" t="e">
        <f aca="false">INDEX(lava,MATCH(B3568,SumMonths,0),2)</f>
        <v>#N/A</v>
      </c>
    </row>
    <row r="3569" customFormat="false" ht="12.75" hidden="false" customHeight="false" outlineLevel="0" collapsed="false">
      <c r="A3569" s="57" t="e">
        <f aca="false">INDEX(BucketTable,MATCH(B3569,SumMonths,0),1)</f>
        <v>#N/A</v>
      </c>
      <c r="K3569" s="57" t="e">
        <f aca="false">INDEX(lava,MATCH(B3569,SumMonths,0),2)</f>
        <v>#N/A</v>
      </c>
    </row>
    <row r="3570" customFormat="false" ht="12.75" hidden="false" customHeight="false" outlineLevel="0" collapsed="false">
      <c r="A3570" s="57" t="e">
        <f aca="false">INDEX(BucketTable,MATCH(B3570,SumMonths,0),1)</f>
        <v>#N/A</v>
      </c>
      <c r="K3570" s="57" t="e">
        <f aca="false">INDEX(lava,MATCH(B3570,SumMonths,0),2)</f>
        <v>#N/A</v>
      </c>
    </row>
    <row r="3571" customFormat="false" ht="12.75" hidden="false" customHeight="false" outlineLevel="0" collapsed="false">
      <c r="A3571" s="57" t="e">
        <f aca="false">INDEX(BucketTable,MATCH(B3571,SumMonths,0),1)</f>
        <v>#N/A</v>
      </c>
      <c r="K3571" s="57" t="e">
        <f aca="false">INDEX(lava,MATCH(B3571,SumMonths,0),2)</f>
        <v>#N/A</v>
      </c>
    </row>
    <row r="3572" customFormat="false" ht="12.75" hidden="false" customHeight="false" outlineLevel="0" collapsed="false">
      <c r="A3572" s="57" t="e">
        <f aca="false">INDEX(BucketTable,MATCH(B3572,SumMonths,0),1)</f>
        <v>#N/A</v>
      </c>
      <c r="K3572" s="57" t="e">
        <f aca="false">INDEX(lava,MATCH(B3572,SumMonths,0),2)</f>
        <v>#N/A</v>
      </c>
    </row>
    <row r="3573" customFormat="false" ht="12.75" hidden="false" customHeight="false" outlineLevel="0" collapsed="false">
      <c r="A3573" s="57" t="e">
        <f aca="false">INDEX(BucketTable,MATCH(B3573,SumMonths,0),1)</f>
        <v>#N/A</v>
      </c>
      <c r="K3573" s="57" t="e">
        <f aca="false">INDEX(lava,MATCH(B3573,SumMonths,0),2)</f>
        <v>#N/A</v>
      </c>
    </row>
    <row r="3574" customFormat="false" ht="12.75" hidden="false" customHeight="false" outlineLevel="0" collapsed="false">
      <c r="A3574" s="57" t="e">
        <f aca="false">INDEX(BucketTable,MATCH(B3574,SumMonths,0),1)</f>
        <v>#N/A</v>
      </c>
      <c r="K3574" s="57" t="e">
        <f aca="false">INDEX(lava,MATCH(B3574,SumMonths,0),2)</f>
        <v>#N/A</v>
      </c>
    </row>
    <row r="3575" customFormat="false" ht="12.75" hidden="false" customHeight="false" outlineLevel="0" collapsed="false">
      <c r="A3575" s="57" t="e">
        <f aca="false">INDEX(BucketTable,MATCH(B3575,SumMonths,0),1)</f>
        <v>#N/A</v>
      </c>
      <c r="K3575" s="57" t="e">
        <f aca="false">INDEX(lava,MATCH(B3575,SumMonths,0),2)</f>
        <v>#N/A</v>
      </c>
    </row>
    <row r="3576" customFormat="false" ht="12.75" hidden="false" customHeight="false" outlineLevel="0" collapsed="false">
      <c r="A3576" s="57" t="e">
        <f aca="false">INDEX(BucketTable,MATCH(B3576,SumMonths,0),1)</f>
        <v>#N/A</v>
      </c>
      <c r="K3576" s="57" t="e">
        <f aca="false">INDEX(lava,MATCH(B3576,SumMonths,0),2)</f>
        <v>#N/A</v>
      </c>
    </row>
    <row r="3577" customFormat="false" ht="12.75" hidden="false" customHeight="false" outlineLevel="0" collapsed="false">
      <c r="A3577" s="57" t="e">
        <f aca="false">INDEX(BucketTable,MATCH(B3577,SumMonths,0),1)</f>
        <v>#N/A</v>
      </c>
      <c r="K3577" s="57" t="e">
        <f aca="false">INDEX(lava,MATCH(B3577,SumMonths,0),2)</f>
        <v>#N/A</v>
      </c>
    </row>
    <row r="3578" customFormat="false" ht="12.75" hidden="false" customHeight="false" outlineLevel="0" collapsed="false">
      <c r="A3578" s="57" t="e">
        <f aca="false">INDEX(BucketTable,MATCH(B3578,SumMonths,0),1)</f>
        <v>#N/A</v>
      </c>
      <c r="K3578" s="57" t="e">
        <f aca="false">INDEX(lava,MATCH(B3578,SumMonths,0),2)</f>
        <v>#N/A</v>
      </c>
    </row>
    <row r="3579" customFormat="false" ht="12.75" hidden="false" customHeight="false" outlineLevel="0" collapsed="false">
      <c r="A3579" s="57" t="e">
        <f aca="false">INDEX(BucketTable,MATCH(B3579,SumMonths,0),1)</f>
        <v>#N/A</v>
      </c>
      <c r="K3579" s="57" t="e">
        <f aca="false">INDEX(lava,MATCH(B3579,SumMonths,0),2)</f>
        <v>#N/A</v>
      </c>
    </row>
    <row r="3580" customFormat="false" ht="12.75" hidden="false" customHeight="false" outlineLevel="0" collapsed="false">
      <c r="A3580" s="57" t="e">
        <f aca="false">INDEX(BucketTable,MATCH(B3580,SumMonths,0),1)</f>
        <v>#N/A</v>
      </c>
      <c r="K3580" s="57" t="e">
        <f aca="false">INDEX(lava,MATCH(B3580,SumMonths,0),2)</f>
        <v>#N/A</v>
      </c>
    </row>
    <row r="3581" customFormat="false" ht="12.75" hidden="false" customHeight="false" outlineLevel="0" collapsed="false">
      <c r="A3581" s="57" t="e">
        <f aca="false">INDEX(BucketTable,MATCH(B3581,SumMonths,0),1)</f>
        <v>#N/A</v>
      </c>
      <c r="K3581" s="57" t="e">
        <f aca="false">INDEX(lava,MATCH(B3581,SumMonths,0),2)</f>
        <v>#N/A</v>
      </c>
    </row>
    <row r="3582" customFormat="false" ht="12.75" hidden="false" customHeight="false" outlineLevel="0" collapsed="false">
      <c r="A3582" s="57" t="e">
        <f aca="false">INDEX(BucketTable,MATCH(B3582,SumMonths,0),1)</f>
        <v>#N/A</v>
      </c>
      <c r="K3582" s="57" t="e">
        <f aca="false">INDEX(lava,MATCH(B3582,SumMonths,0),2)</f>
        <v>#N/A</v>
      </c>
    </row>
    <row r="3583" customFormat="false" ht="12.75" hidden="false" customHeight="false" outlineLevel="0" collapsed="false">
      <c r="A3583" s="57" t="e">
        <f aca="false">INDEX(BucketTable,MATCH(B3583,SumMonths,0),1)</f>
        <v>#N/A</v>
      </c>
      <c r="K3583" s="57" t="e">
        <f aca="false">INDEX(lava,MATCH(B3583,SumMonths,0),2)</f>
        <v>#N/A</v>
      </c>
    </row>
    <row r="3584" customFormat="false" ht="12.75" hidden="false" customHeight="false" outlineLevel="0" collapsed="false">
      <c r="A3584" s="57" t="e">
        <f aca="false">INDEX(BucketTable,MATCH(B3584,SumMonths,0),1)</f>
        <v>#N/A</v>
      </c>
      <c r="K3584" s="57" t="e">
        <f aca="false">INDEX(lava,MATCH(B3584,SumMonths,0),2)</f>
        <v>#N/A</v>
      </c>
    </row>
    <row r="3585" customFormat="false" ht="12.75" hidden="false" customHeight="false" outlineLevel="0" collapsed="false">
      <c r="A3585" s="57" t="e">
        <f aca="false">INDEX(BucketTable,MATCH(B3585,SumMonths,0),1)</f>
        <v>#N/A</v>
      </c>
      <c r="K3585" s="57" t="e">
        <f aca="false">INDEX(lava,MATCH(B3585,SumMonths,0),2)</f>
        <v>#N/A</v>
      </c>
    </row>
    <row r="3586" customFormat="false" ht="12.75" hidden="false" customHeight="false" outlineLevel="0" collapsed="false">
      <c r="A3586" s="57" t="e">
        <f aca="false">INDEX(BucketTable,MATCH(B3586,SumMonths,0),1)</f>
        <v>#N/A</v>
      </c>
      <c r="K3586" s="57" t="e">
        <f aca="false">INDEX(lava,MATCH(B3586,SumMonths,0),2)</f>
        <v>#N/A</v>
      </c>
    </row>
    <row r="3587" customFormat="false" ht="12.75" hidden="false" customHeight="false" outlineLevel="0" collapsed="false">
      <c r="A3587" s="57" t="e">
        <f aca="false">INDEX(BucketTable,MATCH(B3587,SumMonths,0),1)</f>
        <v>#N/A</v>
      </c>
      <c r="K3587" s="57" t="e">
        <f aca="false">INDEX(lava,MATCH(B3587,SumMonths,0),2)</f>
        <v>#N/A</v>
      </c>
    </row>
    <row r="3588" customFormat="false" ht="12.75" hidden="false" customHeight="false" outlineLevel="0" collapsed="false">
      <c r="A3588" s="57" t="e">
        <f aca="false">INDEX(BucketTable,MATCH(B3588,SumMonths,0),1)</f>
        <v>#N/A</v>
      </c>
      <c r="K3588" s="57" t="e">
        <f aca="false">INDEX(lava,MATCH(B3588,SumMonths,0),2)</f>
        <v>#N/A</v>
      </c>
    </row>
    <row r="3589" customFormat="false" ht="12.75" hidden="false" customHeight="false" outlineLevel="0" collapsed="false">
      <c r="A3589" s="57" t="e">
        <f aca="false">INDEX(BucketTable,MATCH(B3589,SumMonths,0),1)</f>
        <v>#N/A</v>
      </c>
      <c r="K3589" s="57" t="e">
        <f aca="false">INDEX(lava,MATCH(B3589,SumMonths,0),2)</f>
        <v>#N/A</v>
      </c>
    </row>
    <row r="3590" customFormat="false" ht="12.75" hidden="false" customHeight="false" outlineLevel="0" collapsed="false">
      <c r="A3590" s="57" t="e">
        <f aca="false">INDEX(BucketTable,MATCH(B3590,SumMonths,0),1)</f>
        <v>#N/A</v>
      </c>
      <c r="K3590" s="57" t="e">
        <f aca="false">INDEX(lava,MATCH(B3590,SumMonths,0),2)</f>
        <v>#N/A</v>
      </c>
    </row>
    <row r="3591" customFormat="false" ht="12.75" hidden="false" customHeight="false" outlineLevel="0" collapsed="false">
      <c r="A3591" s="57" t="e">
        <f aca="false">INDEX(BucketTable,MATCH(B3591,SumMonths,0),1)</f>
        <v>#N/A</v>
      </c>
      <c r="K3591" s="57" t="e">
        <f aca="false">INDEX(lava,MATCH(B3591,SumMonths,0),2)</f>
        <v>#N/A</v>
      </c>
    </row>
    <row r="3592" customFormat="false" ht="12.75" hidden="false" customHeight="false" outlineLevel="0" collapsed="false">
      <c r="A3592" s="57" t="e">
        <f aca="false">INDEX(BucketTable,MATCH(B3592,SumMonths,0),1)</f>
        <v>#N/A</v>
      </c>
      <c r="K3592" s="57" t="e">
        <f aca="false">INDEX(lava,MATCH(B3592,SumMonths,0),2)</f>
        <v>#N/A</v>
      </c>
    </row>
    <row r="3593" customFormat="false" ht="12.75" hidden="false" customHeight="false" outlineLevel="0" collapsed="false">
      <c r="A3593" s="57" t="e">
        <f aca="false">INDEX(BucketTable,MATCH(B3593,SumMonths,0),1)</f>
        <v>#N/A</v>
      </c>
      <c r="K3593" s="57" t="e">
        <f aca="false">INDEX(lava,MATCH(B3593,SumMonths,0),2)</f>
        <v>#N/A</v>
      </c>
    </row>
    <row r="3594" customFormat="false" ht="12.75" hidden="false" customHeight="false" outlineLevel="0" collapsed="false">
      <c r="A3594" s="57" t="e">
        <f aca="false">INDEX(BucketTable,MATCH(B3594,SumMonths,0),1)</f>
        <v>#N/A</v>
      </c>
      <c r="K3594" s="57" t="e">
        <f aca="false">INDEX(lava,MATCH(B3594,SumMonths,0),2)</f>
        <v>#N/A</v>
      </c>
    </row>
    <row r="3595" customFormat="false" ht="12.75" hidden="false" customHeight="false" outlineLevel="0" collapsed="false">
      <c r="A3595" s="57" t="e">
        <f aca="false">INDEX(BucketTable,MATCH(B3595,SumMonths,0),1)</f>
        <v>#N/A</v>
      </c>
      <c r="K3595" s="57" t="e">
        <f aca="false">INDEX(lava,MATCH(B3595,SumMonths,0),2)</f>
        <v>#N/A</v>
      </c>
    </row>
    <row r="3596" customFormat="false" ht="12.75" hidden="false" customHeight="false" outlineLevel="0" collapsed="false">
      <c r="A3596" s="57" t="e">
        <f aca="false">INDEX(BucketTable,MATCH(B3596,SumMonths,0),1)</f>
        <v>#N/A</v>
      </c>
      <c r="K3596" s="57" t="e">
        <f aca="false">INDEX(lava,MATCH(B3596,SumMonths,0),2)</f>
        <v>#N/A</v>
      </c>
    </row>
    <row r="3597" customFormat="false" ht="12.75" hidden="false" customHeight="false" outlineLevel="0" collapsed="false">
      <c r="A3597" s="57" t="e">
        <f aca="false">INDEX(BucketTable,MATCH(B3597,SumMonths,0),1)</f>
        <v>#N/A</v>
      </c>
      <c r="K3597" s="57" t="e">
        <f aca="false">INDEX(lava,MATCH(B3597,SumMonths,0),2)</f>
        <v>#N/A</v>
      </c>
    </row>
    <row r="3598" customFormat="false" ht="12.75" hidden="false" customHeight="false" outlineLevel="0" collapsed="false">
      <c r="A3598" s="57" t="e">
        <f aca="false">INDEX(BucketTable,MATCH(B3598,SumMonths,0),1)</f>
        <v>#N/A</v>
      </c>
      <c r="K3598" s="57" t="e">
        <f aca="false">INDEX(lava,MATCH(B3598,SumMonths,0),2)</f>
        <v>#N/A</v>
      </c>
    </row>
    <row r="3599" customFormat="false" ht="12.75" hidden="false" customHeight="false" outlineLevel="0" collapsed="false">
      <c r="A3599" s="57" t="e">
        <f aca="false">INDEX(BucketTable,MATCH(B3599,SumMonths,0),1)</f>
        <v>#N/A</v>
      </c>
      <c r="K3599" s="57" t="e">
        <f aca="false">INDEX(lava,MATCH(B3599,SumMonths,0),2)</f>
        <v>#N/A</v>
      </c>
    </row>
    <row r="3600" customFormat="false" ht="12.75" hidden="false" customHeight="false" outlineLevel="0" collapsed="false">
      <c r="A3600" s="57" t="e">
        <f aca="false">INDEX(BucketTable,MATCH(B3600,SumMonths,0),1)</f>
        <v>#N/A</v>
      </c>
      <c r="K3600" s="57" t="e">
        <f aca="false">INDEX(lava,MATCH(B3600,SumMonths,0),2)</f>
        <v>#N/A</v>
      </c>
    </row>
    <row r="3601" customFormat="false" ht="12.75" hidden="false" customHeight="false" outlineLevel="0" collapsed="false">
      <c r="A3601" s="57" t="e">
        <f aca="false">INDEX(BucketTable,MATCH(B3601,SumMonths,0),1)</f>
        <v>#N/A</v>
      </c>
      <c r="K3601" s="57" t="e">
        <f aca="false">INDEX(lava,MATCH(B3601,SumMonths,0),2)</f>
        <v>#N/A</v>
      </c>
    </row>
    <row r="3602" customFormat="false" ht="12.75" hidden="false" customHeight="false" outlineLevel="0" collapsed="false">
      <c r="A3602" s="57" t="e">
        <f aca="false">INDEX(BucketTable,MATCH(B3602,SumMonths,0),1)</f>
        <v>#N/A</v>
      </c>
      <c r="K3602" s="57" t="e">
        <f aca="false">INDEX(lava,MATCH(B3602,SumMonths,0),2)</f>
        <v>#N/A</v>
      </c>
    </row>
    <row r="3603" customFormat="false" ht="12.75" hidden="false" customHeight="false" outlineLevel="0" collapsed="false">
      <c r="A3603" s="57" t="e">
        <f aca="false">INDEX(BucketTable,MATCH(B3603,SumMonths,0),1)</f>
        <v>#N/A</v>
      </c>
      <c r="K3603" s="57" t="e">
        <f aca="false">INDEX(lava,MATCH(B3603,SumMonths,0),2)</f>
        <v>#N/A</v>
      </c>
    </row>
    <row r="3604" customFormat="false" ht="12.75" hidden="false" customHeight="false" outlineLevel="0" collapsed="false">
      <c r="A3604" s="57" t="e">
        <f aca="false">INDEX(BucketTable,MATCH(B3604,SumMonths,0),1)</f>
        <v>#N/A</v>
      </c>
      <c r="K3604" s="57" t="e">
        <f aca="false">INDEX(lava,MATCH(B3604,SumMonths,0),2)</f>
        <v>#N/A</v>
      </c>
    </row>
    <row r="3605" customFormat="false" ht="12.75" hidden="false" customHeight="false" outlineLevel="0" collapsed="false">
      <c r="A3605" s="57" t="e">
        <f aca="false">INDEX(BucketTable,MATCH(B3605,SumMonths,0),1)</f>
        <v>#N/A</v>
      </c>
      <c r="K3605" s="57" t="e">
        <f aca="false">INDEX(lava,MATCH(B3605,SumMonths,0),2)</f>
        <v>#N/A</v>
      </c>
    </row>
    <row r="3606" customFormat="false" ht="12.75" hidden="false" customHeight="false" outlineLevel="0" collapsed="false">
      <c r="A3606" s="57" t="e">
        <f aca="false">INDEX(BucketTable,MATCH(B3606,SumMonths,0),1)</f>
        <v>#N/A</v>
      </c>
      <c r="K3606" s="57" t="e">
        <f aca="false">INDEX(lava,MATCH(B3606,SumMonths,0),2)</f>
        <v>#N/A</v>
      </c>
    </row>
    <row r="3607" customFormat="false" ht="12.75" hidden="false" customHeight="false" outlineLevel="0" collapsed="false">
      <c r="A3607" s="57" t="e">
        <f aca="false">INDEX(BucketTable,MATCH(B3607,SumMonths,0),1)</f>
        <v>#N/A</v>
      </c>
      <c r="K3607" s="57" t="e">
        <f aca="false">INDEX(lava,MATCH(B3607,SumMonths,0),2)</f>
        <v>#N/A</v>
      </c>
    </row>
    <row r="3608" customFormat="false" ht="12.75" hidden="false" customHeight="false" outlineLevel="0" collapsed="false">
      <c r="A3608" s="57" t="e">
        <f aca="false">INDEX(BucketTable,MATCH(B3608,SumMonths,0),1)</f>
        <v>#N/A</v>
      </c>
      <c r="K3608" s="57" t="e">
        <f aca="false">INDEX(lava,MATCH(B3608,SumMonths,0),2)</f>
        <v>#N/A</v>
      </c>
    </row>
    <row r="3609" customFormat="false" ht="12.75" hidden="false" customHeight="false" outlineLevel="0" collapsed="false">
      <c r="A3609" s="57" t="e">
        <f aca="false">INDEX(BucketTable,MATCH(B3609,SumMonths,0),1)</f>
        <v>#N/A</v>
      </c>
      <c r="K3609" s="57" t="e">
        <f aca="false">INDEX(lava,MATCH(B3609,SumMonths,0),2)</f>
        <v>#N/A</v>
      </c>
    </row>
    <row r="3610" customFormat="false" ht="12.75" hidden="false" customHeight="false" outlineLevel="0" collapsed="false">
      <c r="A3610" s="57" t="e">
        <f aca="false">INDEX(BucketTable,MATCH(B3610,SumMonths,0),1)</f>
        <v>#N/A</v>
      </c>
      <c r="K3610" s="57" t="e">
        <f aca="false">INDEX(lava,MATCH(B3610,SumMonths,0),2)</f>
        <v>#N/A</v>
      </c>
    </row>
    <row r="3611" customFormat="false" ht="12.75" hidden="false" customHeight="false" outlineLevel="0" collapsed="false">
      <c r="A3611" s="57" t="e">
        <f aca="false">INDEX(BucketTable,MATCH(B3611,SumMonths,0),1)</f>
        <v>#N/A</v>
      </c>
      <c r="K3611" s="57" t="e">
        <f aca="false">INDEX(lava,MATCH(B3611,SumMonths,0),2)</f>
        <v>#N/A</v>
      </c>
    </row>
    <row r="3612" customFormat="false" ht="12.75" hidden="false" customHeight="false" outlineLevel="0" collapsed="false">
      <c r="A3612" s="57" t="e">
        <f aca="false">INDEX(BucketTable,MATCH(B3612,SumMonths,0),1)</f>
        <v>#N/A</v>
      </c>
      <c r="K3612" s="57" t="e">
        <f aca="false">INDEX(lava,MATCH(B3612,SumMonths,0),2)</f>
        <v>#N/A</v>
      </c>
    </row>
    <row r="3613" customFormat="false" ht="12.75" hidden="false" customHeight="false" outlineLevel="0" collapsed="false">
      <c r="A3613" s="57" t="e">
        <f aca="false">INDEX(BucketTable,MATCH(B3613,SumMonths,0),1)</f>
        <v>#N/A</v>
      </c>
      <c r="K3613" s="57" t="e">
        <f aca="false">INDEX(lava,MATCH(B3613,SumMonths,0),2)</f>
        <v>#N/A</v>
      </c>
    </row>
    <row r="3614" customFormat="false" ht="12.75" hidden="false" customHeight="false" outlineLevel="0" collapsed="false">
      <c r="A3614" s="57" t="e">
        <f aca="false">INDEX(BucketTable,MATCH(B3614,SumMonths,0),1)</f>
        <v>#N/A</v>
      </c>
      <c r="K3614" s="57" t="e">
        <f aca="false">INDEX(lava,MATCH(B3614,SumMonths,0),2)</f>
        <v>#N/A</v>
      </c>
    </row>
    <row r="3615" customFormat="false" ht="12.75" hidden="false" customHeight="false" outlineLevel="0" collapsed="false">
      <c r="A3615" s="57" t="e">
        <f aca="false">INDEX(BucketTable,MATCH(B3615,SumMonths,0),1)</f>
        <v>#N/A</v>
      </c>
      <c r="K3615" s="57" t="e">
        <f aca="false">INDEX(lava,MATCH(B3615,SumMonths,0),2)</f>
        <v>#N/A</v>
      </c>
    </row>
    <row r="3616" customFormat="false" ht="12.75" hidden="false" customHeight="false" outlineLevel="0" collapsed="false">
      <c r="A3616" s="57" t="e">
        <f aca="false">INDEX(BucketTable,MATCH(B3616,SumMonths,0),1)</f>
        <v>#N/A</v>
      </c>
      <c r="K3616" s="57" t="e">
        <f aca="false">INDEX(lava,MATCH(B3616,SumMonths,0),2)</f>
        <v>#N/A</v>
      </c>
    </row>
    <row r="3617" customFormat="false" ht="12.75" hidden="false" customHeight="false" outlineLevel="0" collapsed="false">
      <c r="A3617" s="57" t="e">
        <f aca="false">INDEX(BucketTable,MATCH(B3617,SumMonths,0),1)</f>
        <v>#N/A</v>
      </c>
      <c r="K3617" s="57" t="e">
        <f aca="false">INDEX(lava,MATCH(B3617,SumMonths,0),2)</f>
        <v>#N/A</v>
      </c>
    </row>
    <row r="3618" customFormat="false" ht="12.75" hidden="false" customHeight="false" outlineLevel="0" collapsed="false">
      <c r="A3618" s="57" t="e">
        <f aca="false">INDEX(BucketTable,MATCH(B3618,SumMonths,0),1)</f>
        <v>#N/A</v>
      </c>
      <c r="K3618" s="57" t="e">
        <f aca="false">INDEX(lava,MATCH(B3618,SumMonths,0),2)</f>
        <v>#N/A</v>
      </c>
    </row>
    <row r="3619" customFormat="false" ht="12.75" hidden="false" customHeight="false" outlineLevel="0" collapsed="false">
      <c r="A3619" s="57" t="e">
        <f aca="false">INDEX(BucketTable,MATCH(B3619,SumMonths,0),1)</f>
        <v>#N/A</v>
      </c>
      <c r="K3619" s="57" t="e">
        <f aca="false">INDEX(lava,MATCH(B3619,SumMonths,0),2)</f>
        <v>#N/A</v>
      </c>
    </row>
    <row r="3620" customFormat="false" ht="12.75" hidden="false" customHeight="false" outlineLevel="0" collapsed="false">
      <c r="A3620" s="57" t="e">
        <f aca="false">INDEX(BucketTable,MATCH(B3620,SumMonths,0),1)</f>
        <v>#N/A</v>
      </c>
      <c r="K3620" s="57" t="e">
        <f aca="false">INDEX(lava,MATCH(B3620,SumMonths,0),2)</f>
        <v>#N/A</v>
      </c>
    </row>
    <row r="3621" customFormat="false" ht="12.75" hidden="false" customHeight="false" outlineLevel="0" collapsed="false">
      <c r="A3621" s="57" t="e">
        <f aca="false">INDEX(BucketTable,MATCH(B3621,SumMonths,0),1)</f>
        <v>#N/A</v>
      </c>
      <c r="K3621" s="57" t="e">
        <f aca="false">INDEX(lava,MATCH(B3621,SumMonths,0),2)</f>
        <v>#N/A</v>
      </c>
    </row>
    <row r="3622" customFormat="false" ht="12.75" hidden="false" customHeight="false" outlineLevel="0" collapsed="false">
      <c r="A3622" s="57" t="e">
        <f aca="false">INDEX(BucketTable,MATCH(B3622,SumMonths,0),1)</f>
        <v>#N/A</v>
      </c>
      <c r="K3622" s="57" t="e">
        <f aca="false">INDEX(lava,MATCH(B3622,SumMonths,0),2)</f>
        <v>#N/A</v>
      </c>
    </row>
    <row r="3623" customFormat="false" ht="12.75" hidden="false" customHeight="false" outlineLevel="0" collapsed="false">
      <c r="A3623" s="57" t="e">
        <f aca="false">INDEX(BucketTable,MATCH(B3623,SumMonths,0),1)</f>
        <v>#N/A</v>
      </c>
      <c r="K3623" s="57" t="e">
        <f aca="false">INDEX(lava,MATCH(B3623,SumMonths,0),2)</f>
        <v>#N/A</v>
      </c>
    </row>
    <row r="3624" customFormat="false" ht="12.75" hidden="false" customHeight="false" outlineLevel="0" collapsed="false">
      <c r="A3624" s="57" t="e">
        <f aca="false">INDEX(BucketTable,MATCH(B3624,SumMonths,0),1)</f>
        <v>#N/A</v>
      </c>
      <c r="K3624" s="57" t="e">
        <f aca="false">INDEX(lava,MATCH(B3624,SumMonths,0),2)</f>
        <v>#N/A</v>
      </c>
    </row>
    <row r="3625" customFormat="false" ht="12.75" hidden="false" customHeight="false" outlineLevel="0" collapsed="false">
      <c r="A3625" s="57" t="e">
        <f aca="false">INDEX(BucketTable,MATCH(B3625,SumMonths,0),1)</f>
        <v>#N/A</v>
      </c>
      <c r="K3625" s="57" t="e">
        <f aca="false">INDEX(lava,MATCH(B3625,SumMonths,0),2)</f>
        <v>#N/A</v>
      </c>
    </row>
    <row r="3626" customFormat="false" ht="12.75" hidden="false" customHeight="false" outlineLevel="0" collapsed="false">
      <c r="A3626" s="57" t="e">
        <f aca="false">INDEX(BucketTable,MATCH(B3626,SumMonths,0),1)</f>
        <v>#N/A</v>
      </c>
      <c r="K3626" s="57" t="e">
        <f aca="false">INDEX(lava,MATCH(B3626,SumMonths,0),2)</f>
        <v>#N/A</v>
      </c>
    </row>
    <row r="3627" customFormat="false" ht="12.75" hidden="false" customHeight="false" outlineLevel="0" collapsed="false">
      <c r="A3627" s="57" t="e">
        <f aca="false">INDEX(BucketTable,MATCH(B3627,SumMonths,0),1)</f>
        <v>#N/A</v>
      </c>
      <c r="K3627" s="57" t="e">
        <f aca="false">INDEX(lava,MATCH(B3627,SumMonths,0),2)</f>
        <v>#N/A</v>
      </c>
    </row>
    <row r="3628" customFormat="false" ht="12.75" hidden="false" customHeight="false" outlineLevel="0" collapsed="false">
      <c r="A3628" s="57" t="e">
        <f aca="false">INDEX(BucketTable,MATCH(B3628,SumMonths,0),1)</f>
        <v>#N/A</v>
      </c>
      <c r="K3628" s="57" t="e">
        <f aca="false">INDEX(lava,MATCH(B3628,SumMonths,0),2)</f>
        <v>#N/A</v>
      </c>
    </row>
    <row r="3629" customFormat="false" ht="12.75" hidden="false" customHeight="false" outlineLevel="0" collapsed="false">
      <c r="A3629" s="57" t="e">
        <f aca="false">INDEX(BucketTable,MATCH(B3629,SumMonths,0),1)</f>
        <v>#N/A</v>
      </c>
      <c r="K3629" s="57" t="e">
        <f aca="false">INDEX(lava,MATCH(B3629,SumMonths,0),2)</f>
        <v>#N/A</v>
      </c>
    </row>
    <row r="3630" customFormat="false" ht="12.75" hidden="false" customHeight="false" outlineLevel="0" collapsed="false">
      <c r="A3630" s="57" t="e">
        <f aca="false">INDEX(BucketTable,MATCH(B3630,SumMonths,0),1)</f>
        <v>#N/A</v>
      </c>
      <c r="K3630" s="57" t="e">
        <f aca="false">INDEX(lava,MATCH(B3630,SumMonths,0),2)</f>
        <v>#N/A</v>
      </c>
    </row>
    <row r="3631" customFormat="false" ht="12.75" hidden="false" customHeight="false" outlineLevel="0" collapsed="false">
      <c r="A3631" s="57" t="e">
        <f aca="false">INDEX(BucketTable,MATCH(B3631,SumMonths,0),1)</f>
        <v>#N/A</v>
      </c>
      <c r="K3631" s="57" t="e">
        <f aca="false">INDEX(lava,MATCH(B3631,SumMonths,0),2)</f>
        <v>#N/A</v>
      </c>
    </row>
    <row r="3632" customFormat="false" ht="12.75" hidden="false" customHeight="false" outlineLevel="0" collapsed="false">
      <c r="A3632" s="57" t="e">
        <f aca="false">INDEX(BucketTable,MATCH(B3632,SumMonths,0),1)</f>
        <v>#N/A</v>
      </c>
      <c r="K3632" s="57" t="e">
        <f aca="false">INDEX(lava,MATCH(B3632,SumMonths,0),2)</f>
        <v>#N/A</v>
      </c>
    </row>
    <row r="3633" customFormat="false" ht="12.75" hidden="false" customHeight="false" outlineLevel="0" collapsed="false">
      <c r="A3633" s="57" t="e">
        <f aca="false">INDEX(BucketTable,MATCH(B3633,SumMonths,0),1)</f>
        <v>#N/A</v>
      </c>
      <c r="K3633" s="57" t="e">
        <f aca="false">INDEX(lava,MATCH(B3633,SumMonths,0),2)</f>
        <v>#N/A</v>
      </c>
    </row>
    <row r="3634" customFormat="false" ht="12.75" hidden="false" customHeight="false" outlineLevel="0" collapsed="false">
      <c r="A3634" s="57" t="e">
        <f aca="false">INDEX(BucketTable,MATCH(B3634,SumMonths,0),1)</f>
        <v>#N/A</v>
      </c>
      <c r="K3634" s="57" t="e">
        <f aca="false">INDEX(lava,MATCH(B3634,SumMonths,0),2)</f>
        <v>#N/A</v>
      </c>
    </row>
    <row r="3635" customFormat="false" ht="12.75" hidden="false" customHeight="false" outlineLevel="0" collapsed="false">
      <c r="A3635" s="57" t="e">
        <f aca="false">INDEX(BucketTable,MATCH(B3635,SumMonths,0),1)</f>
        <v>#N/A</v>
      </c>
      <c r="K3635" s="57" t="e">
        <f aca="false">INDEX(lava,MATCH(B3635,SumMonths,0),2)</f>
        <v>#N/A</v>
      </c>
    </row>
    <row r="3636" customFormat="false" ht="12.75" hidden="false" customHeight="false" outlineLevel="0" collapsed="false">
      <c r="A3636" s="57" t="e">
        <f aca="false">INDEX(BucketTable,MATCH(B3636,SumMonths,0),1)</f>
        <v>#N/A</v>
      </c>
      <c r="K3636" s="57" t="e">
        <f aca="false">INDEX(lava,MATCH(B3636,SumMonths,0),2)</f>
        <v>#N/A</v>
      </c>
    </row>
    <row r="3637" customFormat="false" ht="12.75" hidden="false" customHeight="false" outlineLevel="0" collapsed="false">
      <c r="A3637" s="57" t="e">
        <f aca="false">INDEX(BucketTable,MATCH(B3637,SumMonths,0),1)</f>
        <v>#N/A</v>
      </c>
      <c r="K3637" s="57" t="e">
        <f aca="false">INDEX(lava,MATCH(B3637,SumMonths,0),2)</f>
        <v>#N/A</v>
      </c>
    </row>
    <row r="3638" customFormat="false" ht="12.75" hidden="false" customHeight="false" outlineLevel="0" collapsed="false">
      <c r="A3638" s="57" t="e">
        <f aca="false">INDEX(BucketTable,MATCH(B3638,SumMonths,0),1)</f>
        <v>#N/A</v>
      </c>
      <c r="K3638" s="57" t="e">
        <f aca="false">INDEX(lava,MATCH(B3638,SumMonths,0),2)</f>
        <v>#N/A</v>
      </c>
    </row>
    <row r="3639" customFormat="false" ht="12.75" hidden="false" customHeight="false" outlineLevel="0" collapsed="false">
      <c r="A3639" s="57" t="e">
        <f aca="false">INDEX(BucketTable,MATCH(B3639,SumMonths,0),1)</f>
        <v>#N/A</v>
      </c>
      <c r="K3639" s="57" t="e">
        <f aca="false">INDEX(lava,MATCH(B3639,SumMonths,0),2)</f>
        <v>#N/A</v>
      </c>
    </row>
    <row r="3640" customFormat="false" ht="12.75" hidden="false" customHeight="false" outlineLevel="0" collapsed="false">
      <c r="A3640" s="57" t="e">
        <f aca="false">INDEX(BucketTable,MATCH(B3640,SumMonths,0),1)</f>
        <v>#N/A</v>
      </c>
      <c r="K3640" s="57" t="e">
        <f aca="false">INDEX(lava,MATCH(B3640,SumMonths,0),2)</f>
        <v>#N/A</v>
      </c>
    </row>
    <row r="3641" customFormat="false" ht="12.75" hidden="false" customHeight="false" outlineLevel="0" collapsed="false">
      <c r="A3641" s="57" t="e">
        <f aca="false">INDEX(BucketTable,MATCH(B3641,SumMonths,0),1)</f>
        <v>#N/A</v>
      </c>
      <c r="K3641" s="57" t="e">
        <f aca="false">INDEX(lava,MATCH(B3641,SumMonths,0),2)</f>
        <v>#N/A</v>
      </c>
    </row>
    <row r="3642" customFormat="false" ht="12.75" hidden="false" customHeight="false" outlineLevel="0" collapsed="false">
      <c r="A3642" s="57" t="e">
        <f aca="false">INDEX(BucketTable,MATCH(B3642,SumMonths,0),1)</f>
        <v>#N/A</v>
      </c>
      <c r="K3642" s="57" t="e">
        <f aca="false">INDEX(lava,MATCH(B3642,SumMonths,0),2)</f>
        <v>#N/A</v>
      </c>
    </row>
    <row r="3643" customFormat="false" ht="12.75" hidden="false" customHeight="false" outlineLevel="0" collapsed="false">
      <c r="A3643" s="57" t="e">
        <f aca="false">INDEX(BucketTable,MATCH(B3643,SumMonths,0),1)</f>
        <v>#N/A</v>
      </c>
      <c r="K3643" s="57" t="e">
        <f aca="false">INDEX(lava,MATCH(B3643,SumMonths,0),2)</f>
        <v>#N/A</v>
      </c>
    </row>
    <row r="3644" customFormat="false" ht="12.75" hidden="false" customHeight="false" outlineLevel="0" collapsed="false">
      <c r="A3644" s="57" t="e">
        <f aca="false">INDEX(BucketTable,MATCH(B3644,SumMonths,0),1)</f>
        <v>#N/A</v>
      </c>
      <c r="K3644" s="57" t="e">
        <f aca="false">INDEX(lava,MATCH(B3644,SumMonths,0),2)</f>
        <v>#N/A</v>
      </c>
    </row>
    <row r="3645" customFormat="false" ht="12.75" hidden="false" customHeight="false" outlineLevel="0" collapsed="false">
      <c r="A3645" s="57" t="e">
        <f aca="false">INDEX(BucketTable,MATCH(B3645,SumMonths,0),1)</f>
        <v>#N/A</v>
      </c>
      <c r="K3645" s="57" t="e">
        <f aca="false">INDEX(lava,MATCH(B3645,SumMonths,0),2)</f>
        <v>#N/A</v>
      </c>
    </row>
    <row r="3646" customFormat="false" ht="12.75" hidden="false" customHeight="false" outlineLevel="0" collapsed="false">
      <c r="A3646" s="57" t="e">
        <f aca="false">INDEX(BucketTable,MATCH(B3646,SumMonths,0),1)</f>
        <v>#N/A</v>
      </c>
      <c r="K3646" s="57" t="e">
        <f aca="false">INDEX(lava,MATCH(B3646,SumMonths,0),2)</f>
        <v>#N/A</v>
      </c>
    </row>
    <row r="3647" customFormat="false" ht="12.75" hidden="false" customHeight="false" outlineLevel="0" collapsed="false">
      <c r="A3647" s="57" t="e">
        <f aca="false">INDEX(BucketTable,MATCH(B3647,SumMonths,0),1)</f>
        <v>#N/A</v>
      </c>
      <c r="K3647" s="57" t="e">
        <f aca="false">INDEX(lava,MATCH(B3647,SumMonths,0),2)</f>
        <v>#N/A</v>
      </c>
    </row>
    <row r="3648" customFormat="false" ht="12.75" hidden="false" customHeight="false" outlineLevel="0" collapsed="false">
      <c r="A3648" s="57" t="e">
        <f aca="false">INDEX(BucketTable,MATCH(B3648,SumMonths,0),1)</f>
        <v>#N/A</v>
      </c>
      <c r="K3648" s="57" t="e">
        <f aca="false">INDEX(lava,MATCH(B3648,SumMonths,0),2)</f>
        <v>#N/A</v>
      </c>
    </row>
    <row r="3649" customFormat="false" ht="12.75" hidden="false" customHeight="false" outlineLevel="0" collapsed="false">
      <c r="A3649" s="57" t="e">
        <f aca="false">INDEX(BucketTable,MATCH(B3649,SumMonths,0),1)</f>
        <v>#N/A</v>
      </c>
      <c r="K3649" s="57" t="e">
        <f aca="false">INDEX(lava,MATCH(B3649,SumMonths,0),2)</f>
        <v>#N/A</v>
      </c>
    </row>
    <row r="3650" customFormat="false" ht="12.75" hidden="false" customHeight="false" outlineLevel="0" collapsed="false">
      <c r="A3650" s="57" t="e">
        <f aca="false">INDEX(BucketTable,MATCH(B3650,SumMonths,0),1)</f>
        <v>#N/A</v>
      </c>
      <c r="K3650" s="57" t="e">
        <f aca="false">INDEX(lava,MATCH(B3650,SumMonths,0),2)</f>
        <v>#N/A</v>
      </c>
    </row>
    <row r="3651" customFormat="false" ht="12.75" hidden="false" customHeight="false" outlineLevel="0" collapsed="false">
      <c r="A3651" s="57" t="e">
        <f aca="false">INDEX(BucketTable,MATCH(B3651,SumMonths,0),1)</f>
        <v>#N/A</v>
      </c>
      <c r="K3651" s="57" t="e">
        <f aca="false">INDEX(lava,MATCH(B3651,SumMonths,0),2)</f>
        <v>#N/A</v>
      </c>
    </row>
    <row r="3652" customFormat="false" ht="12.75" hidden="false" customHeight="false" outlineLevel="0" collapsed="false">
      <c r="A3652" s="57" t="e">
        <f aca="false">INDEX(BucketTable,MATCH(B3652,SumMonths,0),1)</f>
        <v>#N/A</v>
      </c>
      <c r="K3652" s="57" t="e">
        <f aca="false">INDEX(lava,MATCH(B3652,SumMonths,0),2)</f>
        <v>#N/A</v>
      </c>
    </row>
    <row r="3653" customFormat="false" ht="12.75" hidden="false" customHeight="false" outlineLevel="0" collapsed="false">
      <c r="A3653" s="57" t="e">
        <f aca="false">INDEX(BucketTable,MATCH(B3653,SumMonths,0),1)</f>
        <v>#N/A</v>
      </c>
      <c r="K3653" s="57" t="e">
        <f aca="false">INDEX(lava,MATCH(B3653,SumMonths,0),2)</f>
        <v>#N/A</v>
      </c>
    </row>
    <row r="3654" customFormat="false" ht="12.75" hidden="false" customHeight="false" outlineLevel="0" collapsed="false">
      <c r="A3654" s="57" t="e">
        <f aca="false">INDEX(BucketTable,MATCH(B3654,SumMonths,0),1)</f>
        <v>#N/A</v>
      </c>
      <c r="K3654" s="57" t="e">
        <f aca="false">INDEX(lava,MATCH(B3654,SumMonths,0),2)</f>
        <v>#N/A</v>
      </c>
    </row>
    <row r="3655" customFormat="false" ht="12.75" hidden="false" customHeight="false" outlineLevel="0" collapsed="false">
      <c r="A3655" s="57" t="e">
        <f aca="false">INDEX(BucketTable,MATCH(B3655,SumMonths,0),1)</f>
        <v>#N/A</v>
      </c>
      <c r="K3655" s="57" t="e">
        <f aca="false">INDEX(lava,MATCH(B3655,SumMonths,0),2)</f>
        <v>#N/A</v>
      </c>
    </row>
    <row r="3656" customFormat="false" ht="12.75" hidden="false" customHeight="false" outlineLevel="0" collapsed="false">
      <c r="A3656" s="57" t="e">
        <f aca="false">INDEX(BucketTable,MATCH(B3656,SumMonths,0),1)</f>
        <v>#N/A</v>
      </c>
      <c r="K3656" s="57" t="e">
        <f aca="false">INDEX(lava,MATCH(B3656,SumMonths,0),2)</f>
        <v>#N/A</v>
      </c>
    </row>
    <row r="3657" customFormat="false" ht="12.75" hidden="false" customHeight="false" outlineLevel="0" collapsed="false">
      <c r="A3657" s="57" t="e">
        <f aca="false">INDEX(BucketTable,MATCH(B3657,SumMonths,0),1)</f>
        <v>#N/A</v>
      </c>
      <c r="K3657" s="57" t="e">
        <f aca="false">INDEX(lava,MATCH(B3657,SumMonths,0),2)</f>
        <v>#N/A</v>
      </c>
    </row>
    <row r="3658" customFormat="false" ht="12.75" hidden="false" customHeight="false" outlineLevel="0" collapsed="false">
      <c r="A3658" s="57" t="e">
        <f aca="false">INDEX(BucketTable,MATCH(B3658,SumMonths,0),1)</f>
        <v>#N/A</v>
      </c>
      <c r="K3658" s="57" t="e">
        <f aca="false">INDEX(lava,MATCH(B3658,SumMonths,0),2)</f>
        <v>#N/A</v>
      </c>
    </row>
    <row r="3659" customFormat="false" ht="12.75" hidden="false" customHeight="false" outlineLevel="0" collapsed="false">
      <c r="A3659" s="57" t="e">
        <f aca="false">INDEX(BucketTable,MATCH(B3659,SumMonths,0),1)</f>
        <v>#N/A</v>
      </c>
      <c r="K3659" s="57" t="e">
        <f aca="false">INDEX(lava,MATCH(B3659,SumMonths,0),2)</f>
        <v>#N/A</v>
      </c>
    </row>
    <row r="3660" customFormat="false" ht="12.75" hidden="false" customHeight="false" outlineLevel="0" collapsed="false">
      <c r="A3660" s="57" t="e">
        <f aca="false">INDEX(BucketTable,MATCH(B3660,SumMonths,0),1)</f>
        <v>#N/A</v>
      </c>
      <c r="K3660" s="57" t="e">
        <f aca="false">INDEX(lava,MATCH(B3660,SumMonths,0),2)</f>
        <v>#N/A</v>
      </c>
    </row>
    <row r="3661" customFormat="false" ht="12.75" hidden="false" customHeight="false" outlineLevel="0" collapsed="false">
      <c r="A3661" s="57" t="e">
        <f aca="false">INDEX(BucketTable,MATCH(B3661,SumMonths,0),1)</f>
        <v>#N/A</v>
      </c>
      <c r="K3661" s="57" t="e">
        <f aca="false">INDEX(lava,MATCH(B3661,SumMonths,0),2)</f>
        <v>#N/A</v>
      </c>
    </row>
    <row r="3662" customFormat="false" ht="12.75" hidden="false" customHeight="false" outlineLevel="0" collapsed="false">
      <c r="A3662" s="57" t="e">
        <f aca="false">INDEX(BucketTable,MATCH(B3662,SumMonths,0),1)</f>
        <v>#N/A</v>
      </c>
      <c r="K3662" s="57" t="e">
        <f aca="false">INDEX(lava,MATCH(B3662,SumMonths,0),2)</f>
        <v>#N/A</v>
      </c>
    </row>
    <row r="3663" customFormat="false" ht="12.75" hidden="false" customHeight="false" outlineLevel="0" collapsed="false">
      <c r="A3663" s="57" t="e">
        <f aca="false">INDEX(BucketTable,MATCH(B3663,SumMonths,0),1)</f>
        <v>#N/A</v>
      </c>
      <c r="K3663" s="57" t="e">
        <f aca="false">INDEX(lava,MATCH(B3663,SumMonths,0),2)</f>
        <v>#N/A</v>
      </c>
    </row>
    <row r="3664" customFormat="false" ht="12.75" hidden="false" customHeight="false" outlineLevel="0" collapsed="false">
      <c r="A3664" s="57" t="e">
        <f aca="false">INDEX(BucketTable,MATCH(B3664,SumMonths,0),1)</f>
        <v>#N/A</v>
      </c>
      <c r="K3664" s="57" t="e">
        <f aca="false">INDEX(lava,MATCH(B3664,SumMonths,0),2)</f>
        <v>#N/A</v>
      </c>
    </row>
    <row r="3665" customFormat="false" ht="12.75" hidden="false" customHeight="false" outlineLevel="0" collapsed="false">
      <c r="A3665" s="57" t="e">
        <f aca="false">INDEX(BucketTable,MATCH(B3665,SumMonths,0),1)</f>
        <v>#N/A</v>
      </c>
      <c r="K3665" s="57" t="e">
        <f aca="false">INDEX(lava,MATCH(B3665,SumMonths,0),2)</f>
        <v>#N/A</v>
      </c>
    </row>
    <row r="3666" customFormat="false" ht="12.75" hidden="false" customHeight="false" outlineLevel="0" collapsed="false">
      <c r="A3666" s="57" t="e">
        <f aca="false">INDEX(BucketTable,MATCH(B3666,SumMonths,0),1)</f>
        <v>#N/A</v>
      </c>
      <c r="K3666" s="57" t="e">
        <f aca="false">INDEX(lava,MATCH(B3666,SumMonths,0),2)</f>
        <v>#N/A</v>
      </c>
    </row>
    <row r="3667" customFormat="false" ht="12.75" hidden="false" customHeight="false" outlineLevel="0" collapsed="false">
      <c r="A3667" s="57" t="e">
        <f aca="false">INDEX(BucketTable,MATCH(B3667,SumMonths,0),1)</f>
        <v>#N/A</v>
      </c>
      <c r="K3667" s="57" t="e">
        <f aca="false">INDEX(lava,MATCH(B3667,SumMonths,0),2)</f>
        <v>#N/A</v>
      </c>
    </row>
    <row r="3668" customFormat="false" ht="12.75" hidden="false" customHeight="false" outlineLevel="0" collapsed="false">
      <c r="A3668" s="57" t="e">
        <f aca="false">INDEX(BucketTable,MATCH(B3668,SumMonths,0),1)</f>
        <v>#N/A</v>
      </c>
      <c r="K3668" s="57" t="e">
        <f aca="false">INDEX(lava,MATCH(B3668,SumMonths,0),2)</f>
        <v>#N/A</v>
      </c>
    </row>
    <row r="3669" customFormat="false" ht="12.75" hidden="false" customHeight="false" outlineLevel="0" collapsed="false">
      <c r="A3669" s="57" t="e">
        <f aca="false">INDEX(BucketTable,MATCH(B3669,SumMonths,0),1)</f>
        <v>#N/A</v>
      </c>
      <c r="K3669" s="57" t="e">
        <f aca="false">INDEX(lava,MATCH(B3669,SumMonths,0),2)</f>
        <v>#N/A</v>
      </c>
    </row>
    <row r="3670" customFormat="false" ht="12.75" hidden="false" customHeight="false" outlineLevel="0" collapsed="false">
      <c r="A3670" s="57" t="e">
        <f aca="false">INDEX(BucketTable,MATCH(B3670,SumMonths,0),1)</f>
        <v>#N/A</v>
      </c>
      <c r="K3670" s="57" t="e">
        <f aca="false">INDEX(lava,MATCH(B3670,SumMonths,0),2)</f>
        <v>#N/A</v>
      </c>
    </row>
    <row r="3671" customFormat="false" ht="12.75" hidden="false" customHeight="false" outlineLevel="0" collapsed="false">
      <c r="A3671" s="57" t="e">
        <f aca="false">INDEX(BucketTable,MATCH(B3671,SumMonths,0),1)</f>
        <v>#N/A</v>
      </c>
      <c r="K3671" s="57" t="e">
        <f aca="false">INDEX(lava,MATCH(B3671,SumMonths,0),2)</f>
        <v>#N/A</v>
      </c>
    </row>
    <row r="3672" customFormat="false" ht="12.75" hidden="false" customHeight="false" outlineLevel="0" collapsed="false">
      <c r="A3672" s="57" t="e">
        <f aca="false">INDEX(BucketTable,MATCH(B3672,SumMonths,0),1)</f>
        <v>#N/A</v>
      </c>
      <c r="K3672" s="57" t="e">
        <f aca="false">INDEX(lava,MATCH(B3672,SumMonths,0),2)</f>
        <v>#N/A</v>
      </c>
    </row>
    <row r="3673" customFormat="false" ht="12.75" hidden="false" customHeight="false" outlineLevel="0" collapsed="false">
      <c r="A3673" s="57" t="e">
        <f aca="false">INDEX(BucketTable,MATCH(B3673,SumMonths,0),1)</f>
        <v>#N/A</v>
      </c>
      <c r="K3673" s="57" t="e">
        <f aca="false">INDEX(lava,MATCH(B3673,SumMonths,0),2)</f>
        <v>#N/A</v>
      </c>
    </row>
    <row r="3674" customFormat="false" ht="12.75" hidden="false" customHeight="false" outlineLevel="0" collapsed="false">
      <c r="A3674" s="57" t="e">
        <f aca="false">INDEX(BucketTable,MATCH(B3674,SumMonths,0),1)</f>
        <v>#N/A</v>
      </c>
      <c r="K3674" s="57" t="e">
        <f aca="false">INDEX(lava,MATCH(B3674,SumMonths,0),2)</f>
        <v>#N/A</v>
      </c>
    </row>
    <row r="3675" customFormat="false" ht="12.75" hidden="false" customHeight="false" outlineLevel="0" collapsed="false">
      <c r="A3675" s="57" t="e">
        <f aca="false">INDEX(BucketTable,MATCH(B3675,SumMonths,0),1)</f>
        <v>#N/A</v>
      </c>
      <c r="K3675" s="57" t="e">
        <f aca="false">INDEX(lava,MATCH(B3675,SumMonths,0),2)</f>
        <v>#N/A</v>
      </c>
    </row>
    <row r="3676" customFormat="false" ht="12.75" hidden="false" customHeight="false" outlineLevel="0" collapsed="false">
      <c r="A3676" s="57" t="e">
        <f aca="false">INDEX(BucketTable,MATCH(B3676,SumMonths,0),1)</f>
        <v>#N/A</v>
      </c>
      <c r="K3676" s="57" t="e">
        <f aca="false">INDEX(lava,MATCH(B3676,SumMonths,0),2)</f>
        <v>#N/A</v>
      </c>
    </row>
    <row r="3677" customFormat="false" ht="12.75" hidden="false" customHeight="false" outlineLevel="0" collapsed="false">
      <c r="A3677" s="57" t="e">
        <f aca="false">INDEX(BucketTable,MATCH(B3677,SumMonths,0),1)</f>
        <v>#N/A</v>
      </c>
      <c r="K3677" s="57" t="e">
        <f aca="false">INDEX(lava,MATCH(B3677,SumMonths,0),2)</f>
        <v>#N/A</v>
      </c>
    </row>
    <row r="3678" customFormat="false" ht="12.75" hidden="false" customHeight="false" outlineLevel="0" collapsed="false">
      <c r="A3678" s="57" t="e">
        <f aca="false">INDEX(BucketTable,MATCH(B3678,SumMonths,0),1)</f>
        <v>#N/A</v>
      </c>
      <c r="K3678" s="57" t="e">
        <f aca="false">INDEX(lava,MATCH(B3678,SumMonths,0),2)</f>
        <v>#N/A</v>
      </c>
    </row>
    <row r="3679" customFormat="false" ht="12.75" hidden="false" customHeight="false" outlineLevel="0" collapsed="false">
      <c r="A3679" s="57" t="e">
        <f aca="false">INDEX(BucketTable,MATCH(B3679,SumMonths,0),1)</f>
        <v>#N/A</v>
      </c>
      <c r="K3679" s="57" t="e">
        <f aca="false">INDEX(lava,MATCH(B3679,SumMonths,0),2)</f>
        <v>#N/A</v>
      </c>
    </row>
    <row r="3680" customFormat="false" ht="12.75" hidden="false" customHeight="false" outlineLevel="0" collapsed="false">
      <c r="A3680" s="57" t="e">
        <f aca="false">INDEX(BucketTable,MATCH(B3680,SumMonths,0),1)</f>
        <v>#N/A</v>
      </c>
      <c r="K3680" s="57" t="e">
        <f aca="false">INDEX(lava,MATCH(B3680,SumMonths,0),2)</f>
        <v>#N/A</v>
      </c>
    </row>
    <row r="3681" customFormat="false" ht="12.75" hidden="false" customHeight="false" outlineLevel="0" collapsed="false">
      <c r="A3681" s="57" t="e">
        <f aca="false">INDEX(BucketTable,MATCH(B3681,SumMonths,0),1)</f>
        <v>#N/A</v>
      </c>
      <c r="K3681" s="57" t="e">
        <f aca="false">INDEX(lava,MATCH(B3681,SumMonths,0),2)</f>
        <v>#N/A</v>
      </c>
    </row>
    <row r="3682" customFormat="false" ht="12.75" hidden="false" customHeight="false" outlineLevel="0" collapsed="false">
      <c r="A3682" s="57" t="e">
        <f aca="false">INDEX(BucketTable,MATCH(B3682,SumMonths,0),1)</f>
        <v>#N/A</v>
      </c>
      <c r="K3682" s="57" t="e">
        <f aca="false">INDEX(lava,MATCH(B3682,SumMonths,0),2)</f>
        <v>#N/A</v>
      </c>
    </row>
    <row r="3683" customFormat="false" ht="12.75" hidden="false" customHeight="false" outlineLevel="0" collapsed="false">
      <c r="A3683" s="57" t="e">
        <f aca="false">INDEX(BucketTable,MATCH(B3683,SumMonths,0),1)</f>
        <v>#N/A</v>
      </c>
      <c r="K3683" s="57" t="e">
        <f aca="false">INDEX(lava,MATCH(B3683,SumMonths,0),2)</f>
        <v>#N/A</v>
      </c>
    </row>
    <row r="3684" customFormat="false" ht="12.75" hidden="false" customHeight="false" outlineLevel="0" collapsed="false">
      <c r="A3684" s="57" t="e">
        <f aca="false">INDEX(BucketTable,MATCH(B3684,SumMonths,0),1)</f>
        <v>#N/A</v>
      </c>
      <c r="K3684" s="57" t="e">
        <f aca="false">INDEX(lava,MATCH(B3684,SumMonths,0),2)</f>
        <v>#N/A</v>
      </c>
    </row>
    <row r="3685" customFormat="false" ht="12.75" hidden="false" customHeight="false" outlineLevel="0" collapsed="false">
      <c r="A3685" s="57" t="e">
        <f aca="false">INDEX(BucketTable,MATCH(B3685,SumMonths,0),1)</f>
        <v>#N/A</v>
      </c>
      <c r="K3685" s="57" t="e">
        <f aca="false">INDEX(lava,MATCH(B3685,SumMonths,0),2)</f>
        <v>#N/A</v>
      </c>
    </row>
    <row r="3686" customFormat="false" ht="12.75" hidden="false" customHeight="false" outlineLevel="0" collapsed="false">
      <c r="A3686" s="57" t="e">
        <f aca="false">INDEX(BucketTable,MATCH(B3686,SumMonths,0),1)</f>
        <v>#N/A</v>
      </c>
      <c r="K3686" s="57" t="e">
        <f aca="false">INDEX(lava,MATCH(B3686,SumMonths,0),2)</f>
        <v>#N/A</v>
      </c>
    </row>
    <row r="3687" customFormat="false" ht="12.75" hidden="false" customHeight="false" outlineLevel="0" collapsed="false">
      <c r="A3687" s="57" t="e">
        <f aca="false">INDEX(BucketTable,MATCH(B3687,SumMonths,0),1)</f>
        <v>#N/A</v>
      </c>
      <c r="K3687" s="57" t="e">
        <f aca="false">INDEX(lava,MATCH(B3687,SumMonths,0),2)</f>
        <v>#N/A</v>
      </c>
    </row>
    <row r="3688" customFormat="false" ht="12.75" hidden="false" customHeight="false" outlineLevel="0" collapsed="false">
      <c r="A3688" s="57" t="e">
        <f aca="false">INDEX(BucketTable,MATCH(B3688,SumMonths,0),1)</f>
        <v>#N/A</v>
      </c>
      <c r="K3688" s="57" t="e">
        <f aca="false">INDEX(lava,MATCH(B3688,SumMonths,0),2)</f>
        <v>#N/A</v>
      </c>
    </row>
    <row r="3689" customFormat="false" ht="12.75" hidden="false" customHeight="false" outlineLevel="0" collapsed="false">
      <c r="A3689" s="57" t="e">
        <f aca="false">INDEX(BucketTable,MATCH(B3689,SumMonths,0),1)</f>
        <v>#N/A</v>
      </c>
      <c r="K3689" s="57" t="e">
        <f aca="false">INDEX(lava,MATCH(B3689,SumMonths,0),2)</f>
        <v>#N/A</v>
      </c>
    </row>
    <row r="3690" customFormat="false" ht="12.75" hidden="false" customHeight="false" outlineLevel="0" collapsed="false">
      <c r="A3690" s="57" t="e">
        <f aca="false">INDEX(BucketTable,MATCH(B3690,SumMonths,0),1)</f>
        <v>#N/A</v>
      </c>
      <c r="K3690" s="57" t="e">
        <f aca="false">INDEX(lava,MATCH(B3690,SumMonths,0),2)</f>
        <v>#N/A</v>
      </c>
    </row>
    <row r="3691" customFormat="false" ht="12.75" hidden="false" customHeight="false" outlineLevel="0" collapsed="false">
      <c r="A3691" s="57" t="e">
        <f aca="false">INDEX(BucketTable,MATCH(B3691,SumMonths,0),1)</f>
        <v>#N/A</v>
      </c>
      <c r="K3691" s="57" t="e">
        <f aca="false">INDEX(lava,MATCH(B3691,SumMonths,0),2)</f>
        <v>#N/A</v>
      </c>
    </row>
    <row r="3692" customFormat="false" ht="12.75" hidden="false" customHeight="false" outlineLevel="0" collapsed="false">
      <c r="A3692" s="57" t="e">
        <f aca="false">INDEX(BucketTable,MATCH(B3692,SumMonths,0),1)</f>
        <v>#N/A</v>
      </c>
      <c r="K3692" s="57" t="e">
        <f aca="false">INDEX(lava,MATCH(B3692,SumMonths,0),2)</f>
        <v>#N/A</v>
      </c>
    </row>
    <row r="3693" customFormat="false" ht="12.75" hidden="false" customHeight="false" outlineLevel="0" collapsed="false">
      <c r="A3693" s="57" t="e">
        <f aca="false">INDEX(BucketTable,MATCH(B3693,SumMonths,0),1)</f>
        <v>#N/A</v>
      </c>
      <c r="K3693" s="57" t="e">
        <f aca="false">INDEX(lava,MATCH(B3693,SumMonths,0),2)</f>
        <v>#N/A</v>
      </c>
    </row>
    <row r="3694" customFormat="false" ht="12.75" hidden="false" customHeight="false" outlineLevel="0" collapsed="false">
      <c r="A3694" s="57" t="e">
        <f aca="false">INDEX(BucketTable,MATCH(B3694,SumMonths,0),1)</f>
        <v>#N/A</v>
      </c>
      <c r="K3694" s="57" t="e">
        <f aca="false">INDEX(lava,MATCH(B3694,SumMonths,0),2)</f>
        <v>#N/A</v>
      </c>
    </row>
    <row r="3695" customFormat="false" ht="12.75" hidden="false" customHeight="false" outlineLevel="0" collapsed="false">
      <c r="A3695" s="57" t="e">
        <f aca="false">INDEX(BucketTable,MATCH(B3695,SumMonths,0),1)</f>
        <v>#N/A</v>
      </c>
      <c r="K3695" s="57" t="e">
        <f aca="false">INDEX(lava,MATCH(B3695,SumMonths,0),2)</f>
        <v>#N/A</v>
      </c>
    </row>
    <row r="3696" customFormat="false" ht="12.75" hidden="false" customHeight="false" outlineLevel="0" collapsed="false">
      <c r="A3696" s="57" t="e">
        <f aca="false">INDEX(BucketTable,MATCH(B3696,SumMonths,0),1)</f>
        <v>#N/A</v>
      </c>
      <c r="K3696" s="57" t="e">
        <f aca="false">INDEX(lava,MATCH(B3696,SumMonths,0),2)</f>
        <v>#N/A</v>
      </c>
    </row>
    <row r="3697" customFormat="false" ht="12.75" hidden="false" customHeight="false" outlineLevel="0" collapsed="false">
      <c r="A3697" s="57" t="e">
        <f aca="false">INDEX(BucketTable,MATCH(B3697,SumMonths,0),1)</f>
        <v>#N/A</v>
      </c>
      <c r="K3697" s="57" t="e">
        <f aca="false">INDEX(lava,MATCH(B3697,SumMonths,0),2)</f>
        <v>#N/A</v>
      </c>
    </row>
    <row r="3698" customFormat="false" ht="12.75" hidden="false" customHeight="false" outlineLevel="0" collapsed="false">
      <c r="A3698" s="57" t="e">
        <f aca="false">INDEX(BucketTable,MATCH(B3698,SumMonths,0),1)</f>
        <v>#N/A</v>
      </c>
      <c r="K3698" s="57" t="e">
        <f aca="false">INDEX(lava,MATCH(B3698,SumMonths,0),2)</f>
        <v>#N/A</v>
      </c>
    </row>
    <row r="3699" customFormat="false" ht="12.75" hidden="false" customHeight="false" outlineLevel="0" collapsed="false">
      <c r="A3699" s="57" t="e">
        <f aca="false">INDEX(BucketTable,MATCH(B3699,SumMonths,0),1)</f>
        <v>#N/A</v>
      </c>
      <c r="K3699" s="57" t="e">
        <f aca="false">INDEX(lava,MATCH(B3699,SumMonths,0),2)</f>
        <v>#N/A</v>
      </c>
    </row>
    <row r="3700" customFormat="false" ht="12.75" hidden="false" customHeight="false" outlineLevel="0" collapsed="false">
      <c r="A3700" s="57" t="e">
        <f aca="false">INDEX(BucketTable,MATCH(B3700,SumMonths,0),1)</f>
        <v>#N/A</v>
      </c>
      <c r="K3700" s="57" t="e">
        <f aca="false">INDEX(lava,MATCH(B3700,SumMonths,0),2)</f>
        <v>#N/A</v>
      </c>
    </row>
    <row r="3701" customFormat="false" ht="12.75" hidden="false" customHeight="false" outlineLevel="0" collapsed="false">
      <c r="A3701" s="57" t="e">
        <f aca="false">INDEX(BucketTable,MATCH(B3701,SumMonths,0),1)</f>
        <v>#N/A</v>
      </c>
      <c r="K3701" s="57" t="e">
        <f aca="false">INDEX(lava,MATCH(B3701,SumMonths,0),2)</f>
        <v>#N/A</v>
      </c>
    </row>
    <row r="3702" customFormat="false" ht="12.75" hidden="false" customHeight="false" outlineLevel="0" collapsed="false">
      <c r="A3702" s="57" t="e">
        <f aca="false">INDEX(BucketTable,MATCH(B3702,SumMonths,0),1)</f>
        <v>#N/A</v>
      </c>
      <c r="K3702" s="57" t="e">
        <f aca="false">INDEX(lava,MATCH(B3702,SumMonths,0),2)</f>
        <v>#N/A</v>
      </c>
    </row>
    <row r="3703" customFormat="false" ht="12.75" hidden="false" customHeight="false" outlineLevel="0" collapsed="false">
      <c r="A3703" s="57" t="e">
        <f aca="false">INDEX(BucketTable,MATCH(B3703,SumMonths,0),1)</f>
        <v>#N/A</v>
      </c>
      <c r="K3703" s="57" t="e">
        <f aca="false">INDEX(lava,MATCH(B3703,SumMonths,0),2)</f>
        <v>#N/A</v>
      </c>
    </row>
    <row r="3704" customFormat="false" ht="12.75" hidden="false" customHeight="false" outlineLevel="0" collapsed="false">
      <c r="A3704" s="57" t="e">
        <f aca="false">INDEX(BucketTable,MATCH(B3704,SumMonths,0),1)</f>
        <v>#N/A</v>
      </c>
      <c r="K3704" s="57" t="e">
        <f aca="false">INDEX(lava,MATCH(B3704,SumMonths,0),2)</f>
        <v>#N/A</v>
      </c>
    </row>
    <row r="3705" customFormat="false" ht="12.75" hidden="false" customHeight="false" outlineLevel="0" collapsed="false">
      <c r="A3705" s="57" t="e">
        <f aca="false">INDEX(BucketTable,MATCH(B3705,SumMonths,0),1)</f>
        <v>#N/A</v>
      </c>
      <c r="K3705" s="57" t="e">
        <f aca="false">INDEX(lava,MATCH(B3705,SumMonths,0),2)</f>
        <v>#N/A</v>
      </c>
    </row>
    <row r="3706" customFormat="false" ht="12.75" hidden="false" customHeight="false" outlineLevel="0" collapsed="false">
      <c r="A3706" s="57" t="e">
        <f aca="false">INDEX(BucketTable,MATCH(B3706,SumMonths,0),1)</f>
        <v>#N/A</v>
      </c>
      <c r="K3706" s="57" t="e">
        <f aca="false">INDEX(lava,MATCH(B3706,SumMonths,0),2)</f>
        <v>#N/A</v>
      </c>
    </row>
    <row r="3707" customFormat="false" ht="12.75" hidden="false" customHeight="false" outlineLevel="0" collapsed="false">
      <c r="A3707" s="57" t="e">
        <f aca="false">INDEX(BucketTable,MATCH(B3707,SumMonths,0),1)</f>
        <v>#N/A</v>
      </c>
      <c r="K3707" s="57" t="e">
        <f aca="false">INDEX(lava,MATCH(B3707,SumMonths,0),2)</f>
        <v>#N/A</v>
      </c>
    </row>
    <row r="3708" customFormat="false" ht="12.75" hidden="false" customHeight="false" outlineLevel="0" collapsed="false">
      <c r="A3708" s="57" t="e">
        <f aca="false">INDEX(BucketTable,MATCH(B3708,SumMonths,0),1)</f>
        <v>#N/A</v>
      </c>
      <c r="K3708" s="57" t="e">
        <f aca="false">INDEX(lava,MATCH(B3708,SumMonths,0),2)</f>
        <v>#N/A</v>
      </c>
    </row>
    <row r="3709" customFormat="false" ht="12.75" hidden="false" customHeight="false" outlineLevel="0" collapsed="false">
      <c r="A3709" s="57" t="e">
        <f aca="false">INDEX(BucketTable,MATCH(B3709,SumMonths,0),1)</f>
        <v>#N/A</v>
      </c>
      <c r="K3709" s="57" t="e">
        <f aca="false">INDEX(lava,MATCH(B3709,SumMonths,0),2)</f>
        <v>#N/A</v>
      </c>
    </row>
    <row r="3710" customFormat="false" ht="12.75" hidden="false" customHeight="false" outlineLevel="0" collapsed="false">
      <c r="A3710" s="57" t="e">
        <f aca="false">INDEX(BucketTable,MATCH(B3710,SumMonths,0),1)</f>
        <v>#N/A</v>
      </c>
      <c r="K3710" s="57" t="e">
        <f aca="false">INDEX(lava,MATCH(B3710,SumMonths,0),2)</f>
        <v>#N/A</v>
      </c>
    </row>
    <row r="3711" customFormat="false" ht="12.75" hidden="false" customHeight="false" outlineLevel="0" collapsed="false">
      <c r="A3711" s="57" t="e">
        <f aca="false">INDEX(BucketTable,MATCH(B3711,SumMonths,0),1)</f>
        <v>#N/A</v>
      </c>
      <c r="K3711" s="57" t="e">
        <f aca="false">INDEX(lava,MATCH(B3711,SumMonths,0),2)</f>
        <v>#N/A</v>
      </c>
    </row>
    <row r="3712" customFormat="false" ht="12.75" hidden="false" customHeight="false" outlineLevel="0" collapsed="false">
      <c r="A3712" s="57" t="e">
        <f aca="false">INDEX(BucketTable,MATCH(B3712,SumMonths,0),1)</f>
        <v>#N/A</v>
      </c>
      <c r="K3712" s="57" t="e">
        <f aca="false">INDEX(lava,MATCH(B3712,SumMonths,0),2)</f>
        <v>#N/A</v>
      </c>
    </row>
    <row r="3713" customFormat="false" ht="12.75" hidden="false" customHeight="false" outlineLevel="0" collapsed="false">
      <c r="A3713" s="57" t="e">
        <f aca="false">INDEX(BucketTable,MATCH(B3713,SumMonths,0),1)</f>
        <v>#N/A</v>
      </c>
      <c r="K3713" s="57" t="e">
        <f aca="false">INDEX(lava,MATCH(B3713,SumMonths,0),2)</f>
        <v>#N/A</v>
      </c>
    </row>
    <row r="3714" customFormat="false" ht="12.75" hidden="false" customHeight="false" outlineLevel="0" collapsed="false">
      <c r="A3714" s="57" t="e">
        <f aca="false">INDEX(BucketTable,MATCH(B3714,SumMonths,0),1)</f>
        <v>#N/A</v>
      </c>
      <c r="K3714" s="57" t="e">
        <f aca="false">INDEX(lava,MATCH(B3714,SumMonths,0),2)</f>
        <v>#N/A</v>
      </c>
    </row>
    <row r="3715" customFormat="false" ht="12.75" hidden="false" customHeight="false" outlineLevel="0" collapsed="false">
      <c r="A3715" s="57" t="e">
        <f aca="false">INDEX(BucketTable,MATCH(B3715,SumMonths,0),1)</f>
        <v>#N/A</v>
      </c>
      <c r="K3715" s="57" t="e">
        <f aca="false">INDEX(lava,MATCH(B3715,SumMonths,0),2)</f>
        <v>#N/A</v>
      </c>
    </row>
    <row r="3716" customFormat="false" ht="12.75" hidden="false" customHeight="false" outlineLevel="0" collapsed="false">
      <c r="A3716" s="57" t="e">
        <f aca="false">INDEX(BucketTable,MATCH(B3716,SumMonths,0),1)</f>
        <v>#N/A</v>
      </c>
      <c r="K3716" s="57" t="e">
        <f aca="false">INDEX(lava,MATCH(B3716,SumMonths,0),2)</f>
        <v>#N/A</v>
      </c>
    </row>
    <row r="3717" customFormat="false" ht="12.75" hidden="false" customHeight="false" outlineLevel="0" collapsed="false">
      <c r="A3717" s="57" t="e">
        <f aca="false">INDEX(BucketTable,MATCH(B3717,SumMonths,0),1)</f>
        <v>#N/A</v>
      </c>
      <c r="K3717" s="57" t="e">
        <f aca="false">INDEX(lava,MATCH(B3717,SumMonths,0),2)</f>
        <v>#N/A</v>
      </c>
    </row>
    <row r="3718" customFormat="false" ht="12.75" hidden="false" customHeight="false" outlineLevel="0" collapsed="false">
      <c r="A3718" s="57" t="e">
        <f aca="false">INDEX(BucketTable,MATCH(B3718,SumMonths,0),1)</f>
        <v>#N/A</v>
      </c>
      <c r="K3718" s="57" t="e">
        <f aca="false">INDEX(lava,MATCH(B3718,SumMonths,0),2)</f>
        <v>#N/A</v>
      </c>
    </row>
    <row r="3719" customFormat="false" ht="12.75" hidden="false" customHeight="false" outlineLevel="0" collapsed="false">
      <c r="A3719" s="57" t="e">
        <f aca="false">INDEX(BucketTable,MATCH(B3719,SumMonths,0),1)</f>
        <v>#N/A</v>
      </c>
      <c r="K3719" s="57" t="e">
        <f aca="false">INDEX(lava,MATCH(B3719,SumMonths,0),2)</f>
        <v>#N/A</v>
      </c>
    </row>
    <row r="3720" customFormat="false" ht="12.75" hidden="false" customHeight="false" outlineLevel="0" collapsed="false">
      <c r="A3720" s="57" t="e">
        <f aca="false">INDEX(BucketTable,MATCH(B3720,SumMonths,0),1)</f>
        <v>#N/A</v>
      </c>
      <c r="K3720" s="57" t="e">
        <f aca="false">INDEX(lava,MATCH(B3720,SumMonths,0),2)</f>
        <v>#N/A</v>
      </c>
    </row>
    <row r="3721" customFormat="false" ht="12.75" hidden="false" customHeight="false" outlineLevel="0" collapsed="false">
      <c r="A3721" s="57" t="e">
        <f aca="false">INDEX(BucketTable,MATCH(B3721,SumMonths,0),1)</f>
        <v>#N/A</v>
      </c>
      <c r="K3721" s="57" t="e">
        <f aca="false">INDEX(lava,MATCH(B3721,SumMonths,0),2)</f>
        <v>#N/A</v>
      </c>
    </row>
    <row r="3722" customFormat="false" ht="12.75" hidden="false" customHeight="false" outlineLevel="0" collapsed="false">
      <c r="A3722" s="57" t="e">
        <f aca="false">INDEX(BucketTable,MATCH(B3722,SumMonths,0),1)</f>
        <v>#N/A</v>
      </c>
      <c r="K3722" s="57" t="e">
        <f aca="false">INDEX(lava,MATCH(B3722,SumMonths,0),2)</f>
        <v>#N/A</v>
      </c>
    </row>
    <row r="3723" customFormat="false" ht="12.75" hidden="false" customHeight="false" outlineLevel="0" collapsed="false">
      <c r="A3723" s="57" t="e">
        <f aca="false">INDEX(BucketTable,MATCH(B3723,SumMonths,0),1)</f>
        <v>#N/A</v>
      </c>
      <c r="K3723" s="57" t="e">
        <f aca="false">INDEX(lava,MATCH(B3723,SumMonths,0),2)</f>
        <v>#N/A</v>
      </c>
    </row>
    <row r="3724" customFormat="false" ht="12.75" hidden="false" customHeight="false" outlineLevel="0" collapsed="false">
      <c r="A3724" s="57" t="e">
        <f aca="false">INDEX(BucketTable,MATCH(B3724,SumMonths,0),1)</f>
        <v>#N/A</v>
      </c>
      <c r="K3724" s="57" t="e">
        <f aca="false">INDEX(lava,MATCH(B3724,SumMonths,0),2)</f>
        <v>#N/A</v>
      </c>
    </row>
    <row r="3725" customFormat="false" ht="12.75" hidden="false" customHeight="false" outlineLevel="0" collapsed="false">
      <c r="A3725" s="57" t="e">
        <f aca="false">INDEX(BucketTable,MATCH(B3725,SumMonths,0),1)</f>
        <v>#N/A</v>
      </c>
      <c r="K3725" s="57" t="e">
        <f aca="false">INDEX(lava,MATCH(B3725,SumMonths,0),2)</f>
        <v>#N/A</v>
      </c>
    </row>
    <row r="3726" customFormat="false" ht="12.75" hidden="false" customHeight="false" outlineLevel="0" collapsed="false">
      <c r="A3726" s="57" t="e">
        <f aca="false">INDEX(BucketTable,MATCH(B3726,SumMonths,0),1)</f>
        <v>#N/A</v>
      </c>
      <c r="K3726" s="57" t="e">
        <f aca="false">INDEX(lava,MATCH(B3726,SumMonths,0),2)</f>
        <v>#N/A</v>
      </c>
    </row>
    <row r="3727" customFormat="false" ht="12.75" hidden="false" customHeight="false" outlineLevel="0" collapsed="false">
      <c r="A3727" s="57" t="e">
        <f aca="false">INDEX(BucketTable,MATCH(B3727,SumMonths,0),1)</f>
        <v>#N/A</v>
      </c>
      <c r="K3727" s="57" t="e">
        <f aca="false">INDEX(lava,MATCH(B3727,SumMonths,0),2)</f>
        <v>#N/A</v>
      </c>
    </row>
    <row r="3728" customFormat="false" ht="12.75" hidden="false" customHeight="false" outlineLevel="0" collapsed="false">
      <c r="A3728" s="57" t="e">
        <f aca="false">INDEX(BucketTable,MATCH(B3728,SumMonths,0),1)</f>
        <v>#N/A</v>
      </c>
      <c r="K3728" s="57" t="e">
        <f aca="false">INDEX(lava,MATCH(B3728,SumMonths,0),2)</f>
        <v>#N/A</v>
      </c>
    </row>
    <row r="3729" customFormat="false" ht="12.75" hidden="false" customHeight="false" outlineLevel="0" collapsed="false">
      <c r="A3729" s="57" t="e">
        <f aca="false">INDEX(BucketTable,MATCH(B3729,SumMonths,0),1)</f>
        <v>#N/A</v>
      </c>
      <c r="K3729" s="57" t="e">
        <f aca="false">INDEX(lava,MATCH(B3729,SumMonths,0),2)</f>
        <v>#N/A</v>
      </c>
    </row>
    <row r="3730" customFormat="false" ht="12.75" hidden="false" customHeight="false" outlineLevel="0" collapsed="false">
      <c r="A3730" s="57" t="e">
        <f aca="false">INDEX(BucketTable,MATCH(B3730,SumMonths,0),1)</f>
        <v>#N/A</v>
      </c>
      <c r="K3730" s="57" t="e">
        <f aca="false">INDEX(lava,MATCH(B3730,SumMonths,0),2)</f>
        <v>#N/A</v>
      </c>
    </row>
    <row r="3731" customFormat="false" ht="12.75" hidden="false" customHeight="false" outlineLevel="0" collapsed="false">
      <c r="A3731" s="57" t="e">
        <f aca="false">INDEX(BucketTable,MATCH(B3731,SumMonths,0),1)</f>
        <v>#N/A</v>
      </c>
      <c r="K3731" s="57" t="e">
        <f aca="false">INDEX(lava,MATCH(B3731,SumMonths,0),2)</f>
        <v>#N/A</v>
      </c>
    </row>
    <row r="3732" customFormat="false" ht="12.75" hidden="false" customHeight="false" outlineLevel="0" collapsed="false">
      <c r="A3732" s="57" t="e">
        <f aca="false">INDEX(BucketTable,MATCH(B3732,SumMonths,0),1)</f>
        <v>#N/A</v>
      </c>
      <c r="K3732" s="57" t="e">
        <f aca="false">INDEX(lava,MATCH(B3732,SumMonths,0),2)</f>
        <v>#N/A</v>
      </c>
    </row>
    <row r="3733" customFormat="false" ht="12.75" hidden="false" customHeight="false" outlineLevel="0" collapsed="false">
      <c r="A3733" s="57" t="e">
        <f aca="false">INDEX(BucketTable,MATCH(B3733,SumMonths,0),1)</f>
        <v>#N/A</v>
      </c>
      <c r="K3733" s="57" t="e">
        <f aca="false">INDEX(lava,MATCH(B3733,SumMonths,0),2)</f>
        <v>#N/A</v>
      </c>
    </row>
    <row r="3734" customFormat="false" ht="12.75" hidden="false" customHeight="false" outlineLevel="0" collapsed="false">
      <c r="A3734" s="57" t="e">
        <f aca="false">INDEX(BucketTable,MATCH(B3734,SumMonths,0),1)</f>
        <v>#N/A</v>
      </c>
      <c r="K3734" s="57" t="e">
        <f aca="false">INDEX(lava,MATCH(B3734,SumMonths,0),2)</f>
        <v>#N/A</v>
      </c>
    </row>
    <row r="3735" customFormat="false" ht="12.75" hidden="false" customHeight="false" outlineLevel="0" collapsed="false">
      <c r="A3735" s="57" t="e">
        <f aca="false">INDEX(BucketTable,MATCH(B3735,SumMonths,0),1)</f>
        <v>#N/A</v>
      </c>
      <c r="K3735" s="57" t="e">
        <f aca="false">INDEX(lava,MATCH(B3735,SumMonths,0),2)</f>
        <v>#N/A</v>
      </c>
    </row>
    <row r="3736" customFormat="false" ht="12.75" hidden="false" customHeight="false" outlineLevel="0" collapsed="false">
      <c r="A3736" s="57" t="e">
        <f aca="false">INDEX(BucketTable,MATCH(B3736,SumMonths,0),1)</f>
        <v>#N/A</v>
      </c>
      <c r="K3736" s="57" t="e">
        <f aca="false">INDEX(lava,MATCH(B3736,SumMonths,0),2)</f>
        <v>#N/A</v>
      </c>
    </row>
    <row r="3737" customFormat="false" ht="12.75" hidden="false" customHeight="false" outlineLevel="0" collapsed="false">
      <c r="A3737" s="57" t="e">
        <f aca="false">INDEX(BucketTable,MATCH(B3737,SumMonths,0),1)</f>
        <v>#N/A</v>
      </c>
      <c r="K3737" s="57" t="e">
        <f aca="false">INDEX(lava,MATCH(B3737,SumMonths,0),2)</f>
        <v>#N/A</v>
      </c>
    </row>
    <row r="3738" customFormat="false" ht="12.75" hidden="false" customHeight="false" outlineLevel="0" collapsed="false">
      <c r="A3738" s="57" t="e">
        <f aca="false">INDEX(BucketTable,MATCH(B3738,SumMonths,0),1)</f>
        <v>#N/A</v>
      </c>
      <c r="K3738" s="57" t="e">
        <f aca="false">INDEX(lava,MATCH(B3738,SumMonths,0),2)</f>
        <v>#N/A</v>
      </c>
    </row>
    <row r="3739" customFormat="false" ht="12.75" hidden="false" customHeight="false" outlineLevel="0" collapsed="false">
      <c r="A3739" s="57" t="e">
        <f aca="false">INDEX(BucketTable,MATCH(B3739,SumMonths,0),1)</f>
        <v>#N/A</v>
      </c>
      <c r="K3739" s="57" t="e">
        <f aca="false">INDEX(lava,MATCH(B3739,SumMonths,0),2)</f>
        <v>#N/A</v>
      </c>
    </row>
    <row r="3740" customFormat="false" ht="12.75" hidden="false" customHeight="false" outlineLevel="0" collapsed="false">
      <c r="A3740" s="57" t="e">
        <f aca="false">INDEX(BucketTable,MATCH(B3740,SumMonths,0),1)</f>
        <v>#N/A</v>
      </c>
      <c r="K3740" s="57" t="e">
        <f aca="false">INDEX(lava,MATCH(B3740,SumMonths,0),2)</f>
        <v>#N/A</v>
      </c>
    </row>
    <row r="3741" customFormat="false" ht="12.75" hidden="false" customHeight="false" outlineLevel="0" collapsed="false">
      <c r="A3741" s="57" t="e">
        <f aca="false">INDEX(BucketTable,MATCH(B3741,SumMonths,0),1)</f>
        <v>#N/A</v>
      </c>
      <c r="K3741" s="57" t="e">
        <f aca="false">INDEX(lava,MATCH(B3741,SumMonths,0),2)</f>
        <v>#N/A</v>
      </c>
    </row>
    <row r="3742" customFormat="false" ht="12.75" hidden="false" customHeight="false" outlineLevel="0" collapsed="false">
      <c r="A3742" s="57" t="e">
        <f aca="false">INDEX(BucketTable,MATCH(B3742,SumMonths,0),1)</f>
        <v>#N/A</v>
      </c>
      <c r="K3742" s="57" t="e">
        <f aca="false">INDEX(lava,MATCH(B3742,SumMonths,0),2)</f>
        <v>#N/A</v>
      </c>
    </row>
    <row r="3743" customFormat="false" ht="12.75" hidden="false" customHeight="false" outlineLevel="0" collapsed="false">
      <c r="A3743" s="57" t="e">
        <f aca="false">INDEX(BucketTable,MATCH(B3743,SumMonths,0),1)</f>
        <v>#N/A</v>
      </c>
      <c r="K3743" s="57" t="e">
        <f aca="false">INDEX(lava,MATCH(B3743,SumMonths,0),2)</f>
        <v>#N/A</v>
      </c>
    </row>
    <row r="3744" customFormat="false" ht="12.75" hidden="false" customHeight="false" outlineLevel="0" collapsed="false">
      <c r="A3744" s="57" t="e">
        <f aca="false">INDEX(BucketTable,MATCH(B3744,SumMonths,0),1)</f>
        <v>#N/A</v>
      </c>
      <c r="K3744" s="57" t="e">
        <f aca="false">INDEX(lava,MATCH(B3744,SumMonths,0),2)</f>
        <v>#N/A</v>
      </c>
    </row>
    <row r="3745" customFormat="false" ht="12.75" hidden="false" customHeight="false" outlineLevel="0" collapsed="false">
      <c r="A3745" s="57" t="e">
        <f aca="false">INDEX(BucketTable,MATCH(B3745,SumMonths,0),1)</f>
        <v>#N/A</v>
      </c>
      <c r="K3745" s="57" t="e">
        <f aca="false">INDEX(lava,MATCH(B3745,SumMonths,0),2)</f>
        <v>#N/A</v>
      </c>
    </row>
    <row r="3746" customFormat="false" ht="12.75" hidden="false" customHeight="false" outlineLevel="0" collapsed="false">
      <c r="A3746" s="57" t="e">
        <f aca="false">INDEX(BucketTable,MATCH(B3746,SumMonths,0),1)</f>
        <v>#N/A</v>
      </c>
      <c r="K3746" s="57" t="e">
        <f aca="false">INDEX(lava,MATCH(B3746,SumMonths,0),2)</f>
        <v>#N/A</v>
      </c>
    </row>
    <row r="3747" customFormat="false" ht="12.75" hidden="false" customHeight="false" outlineLevel="0" collapsed="false">
      <c r="A3747" s="57" t="e">
        <f aca="false">INDEX(BucketTable,MATCH(B3747,SumMonths,0),1)</f>
        <v>#N/A</v>
      </c>
      <c r="K3747" s="57" t="e">
        <f aca="false">INDEX(lava,MATCH(B3747,SumMonths,0),2)</f>
        <v>#N/A</v>
      </c>
    </row>
    <row r="3748" customFormat="false" ht="12.75" hidden="false" customHeight="false" outlineLevel="0" collapsed="false">
      <c r="A3748" s="57" t="e">
        <f aca="false">INDEX(BucketTable,MATCH(B3748,SumMonths,0),1)</f>
        <v>#N/A</v>
      </c>
      <c r="K3748" s="57" t="e">
        <f aca="false">INDEX(lava,MATCH(B3748,SumMonths,0),2)</f>
        <v>#N/A</v>
      </c>
    </row>
    <row r="3749" customFormat="false" ht="12.75" hidden="false" customHeight="false" outlineLevel="0" collapsed="false">
      <c r="A3749" s="57" t="e">
        <f aca="false">INDEX(BucketTable,MATCH(B3749,SumMonths,0),1)</f>
        <v>#N/A</v>
      </c>
      <c r="K3749" s="57" t="e">
        <f aca="false">INDEX(lava,MATCH(B3749,SumMonths,0),2)</f>
        <v>#N/A</v>
      </c>
    </row>
    <row r="3750" customFormat="false" ht="12.75" hidden="false" customHeight="false" outlineLevel="0" collapsed="false">
      <c r="A3750" s="57" t="e">
        <f aca="false">INDEX(BucketTable,MATCH(B3750,SumMonths,0),1)</f>
        <v>#N/A</v>
      </c>
      <c r="K3750" s="57" t="e">
        <f aca="false">INDEX(lava,MATCH(B3750,SumMonths,0),2)</f>
        <v>#N/A</v>
      </c>
    </row>
    <row r="3751" customFormat="false" ht="12.75" hidden="false" customHeight="false" outlineLevel="0" collapsed="false">
      <c r="A3751" s="57" t="e">
        <f aca="false">INDEX(BucketTable,MATCH(B3751,SumMonths,0),1)</f>
        <v>#N/A</v>
      </c>
      <c r="K3751" s="57" t="e">
        <f aca="false">INDEX(lava,MATCH(B3751,SumMonths,0),2)</f>
        <v>#N/A</v>
      </c>
    </row>
    <row r="3752" customFormat="false" ht="12.75" hidden="false" customHeight="false" outlineLevel="0" collapsed="false">
      <c r="A3752" s="57" t="e">
        <f aca="false">INDEX(BucketTable,MATCH(B3752,SumMonths,0),1)</f>
        <v>#N/A</v>
      </c>
      <c r="K3752" s="57" t="e">
        <f aca="false">INDEX(lava,MATCH(B3752,SumMonths,0),2)</f>
        <v>#N/A</v>
      </c>
    </row>
    <row r="3753" customFormat="false" ht="12.75" hidden="false" customHeight="false" outlineLevel="0" collapsed="false">
      <c r="A3753" s="57" t="e">
        <f aca="false">INDEX(BucketTable,MATCH(B3753,SumMonths,0),1)</f>
        <v>#N/A</v>
      </c>
      <c r="K3753" s="57" t="e">
        <f aca="false">INDEX(lava,MATCH(B3753,SumMonths,0),2)</f>
        <v>#N/A</v>
      </c>
    </row>
    <row r="3754" customFormat="false" ht="12.75" hidden="false" customHeight="false" outlineLevel="0" collapsed="false">
      <c r="A3754" s="57" t="e">
        <f aca="false">INDEX(BucketTable,MATCH(B3754,SumMonths,0),1)</f>
        <v>#N/A</v>
      </c>
      <c r="K3754" s="57" t="e">
        <f aca="false">INDEX(lava,MATCH(B3754,SumMonths,0),2)</f>
        <v>#N/A</v>
      </c>
    </row>
    <row r="3755" customFormat="false" ht="12.75" hidden="false" customHeight="false" outlineLevel="0" collapsed="false">
      <c r="A3755" s="57" t="e">
        <f aca="false">INDEX(BucketTable,MATCH(B3755,SumMonths,0),1)</f>
        <v>#N/A</v>
      </c>
      <c r="K3755" s="57" t="e">
        <f aca="false">INDEX(lava,MATCH(B3755,SumMonths,0),2)</f>
        <v>#N/A</v>
      </c>
    </row>
    <row r="3756" customFormat="false" ht="12.75" hidden="false" customHeight="false" outlineLevel="0" collapsed="false">
      <c r="A3756" s="57" t="e">
        <f aca="false">INDEX(BucketTable,MATCH(B3756,SumMonths,0),1)</f>
        <v>#N/A</v>
      </c>
      <c r="K3756" s="57" t="e">
        <f aca="false">INDEX(lava,MATCH(B3756,SumMonths,0),2)</f>
        <v>#N/A</v>
      </c>
    </row>
    <row r="3757" customFormat="false" ht="12.75" hidden="false" customHeight="false" outlineLevel="0" collapsed="false">
      <c r="A3757" s="57" t="e">
        <f aca="false">INDEX(BucketTable,MATCH(B3757,SumMonths,0),1)</f>
        <v>#N/A</v>
      </c>
      <c r="K3757" s="57" t="e">
        <f aca="false">INDEX(lava,MATCH(B3757,SumMonths,0),2)</f>
        <v>#N/A</v>
      </c>
    </row>
    <row r="3758" customFormat="false" ht="12.75" hidden="false" customHeight="false" outlineLevel="0" collapsed="false">
      <c r="A3758" s="57" t="e">
        <f aca="false">INDEX(BucketTable,MATCH(B3758,SumMonths,0),1)</f>
        <v>#N/A</v>
      </c>
      <c r="K3758" s="57" t="e">
        <f aca="false">INDEX(lava,MATCH(B3758,SumMonths,0),2)</f>
        <v>#N/A</v>
      </c>
    </row>
    <row r="3759" customFormat="false" ht="12.75" hidden="false" customHeight="false" outlineLevel="0" collapsed="false">
      <c r="A3759" s="57" t="e">
        <f aca="false">INDEX(BucketTable,MATCH(B3759,SumMonths,0),1)</f>
        <v>#N/A</v>
      </c>
      <c r="K3759" s="57" t="e">
        <f aca="false">INDEX(lava,MATCH(B3759,SumMonths,0),2)</f>
        <v>#N/A</v>
      </c>
    </row>
    <row r="3760" customFormat="false" ht="12.75" hidden="false" customHeight="false" outlineLevel="0" collapsed="false">
      <c r="A3760" s="57" t="e">
        <f aca="false">INDEX(BucketTable,MATCH(B3760,SumMonths,0),1)</f>
        <v>#N/A</v>
      </c>
      <c r="K3760" s="57" t="e">
        <f aca="false">INDEX(lava,MATCH(B3760,SumMonths,0),2)</f>
        <v>#N/A</v>
      </c>
    </row>
    <row r="3761" customFormat="false" ht="12.75" hidden="false" customHeight="false" outlineLevel="0" collapsed="false">
      <c r="A3761" s="57" t="e">
        <f aca="false">INDEX(BucketTable,MATCH(B3761,SumMonths,0),1)</f>
        <v>#N/A</v>
      </c>
      <c r="K3761" s="57" t="e">
        <f aca="false">INDEX(lava,MATCH(B3761,SumMonths,0),2)</f>
        <v>#N/A</v>
      </c>
    </row>
    <row r="3762" customFormat="false" ht="12.75" hidden="false" customHeight="false" outlineLevel="0" collapsed="false">
      <c r="A3762" s="57" t="e">
        <f aca="false">INDEX(BucketTable,MATCH(B3762,SumMonths,0),1)</f>
        <v>#N/A</v>
      </c>
      <c r="K3762" s="57" t="e">
        <f aca="false">INDEX(lava,MATCH(B3762,SumMonths,0),2)</f>
        <v>#N/A</v>
      </c>
    </row>
    <row r="3763" customFormat="false" ht="12.75" hidden="false" customHeight="false" outlineLevel="0" collapsed="false">
      <c r="A3763" s="57" t="e">
        <f aca="false">INDEX(BucketTable,MATCH(B3763,SumMonths,0),1)</f>
        <v>#N/A</v>
      </c>
      <c r="K3763" s="57" t="e">
        <f aca="false">INDEX(lava,MATCH(B3763,SumMonths,0),2)</f>
        <v>#N/A</v>
      </c>
    </row>
    <row r="3764" customFormat="false" ht="12.75" hidden="false" customHeight="false" outlineLevel="0" collapsed="false">
      <c r="A3764" s="57" t="e">
        <f aca="false">INDEX(BucketTable,MATCH(B3764,SumMonths,0),1)</f>
        <v>#N/A</v>
      </c>
      <c r="K3764" s="57" t="e">
        <f aca="false">INDEX(lava,MATCH(B3764,SumMonths,0),2)</f>
        <v>#N/A</v>
      </c>
    </row>
    <row r="3765" customFormat="false" ht="12.75" hidden="false" customHeight="false" outlineLevel="0" collapsed="false">
      <c r="A3765" s="57" t="e">
        <f aca="false">INDEX(BucketTable,MATCH(B3765,SumMonths,0),1)</f>
        <v>#N/A</v>
      </c>
      <c r="K3765" s="57" t="e">
        <f aca="false">INDEX(lava,MATCH(B3765,SumMonths,0),2)</f>
        <v>#N/A</v>
      </c>
    </row>
    <row r="3766" customFormat="false" ht="12.75" hidden="false" customHeight="false" outlineLevel="0" collapsed="false">
      <c r="A3766" s="57" t="e">
        <f aca="false">INDEX(BucketTable,MATCH(B3766,SumMonths,0),1)</f>
        <v>#N/A</v>
      </c>
      <c r="K3766" s="57" t="e">
        <f aca="false">INDEX(lava,MATCH(B3766,SumMonths,0),2)</f>
        <v>#N/A</v>
      </c>
    </row>
    <row r="3767" customFormat="false" ht="12.75" hidden="false" customHeight="false" outlineLevel="0" collapsed="false">
      <c r="A3767" s="57" t="e">
        <f aca="false">INDEX(BucketTable,MATCH(B3767,SumMonths,0),1)</f>
        <v>#N/A</v>
      </c>
      <c r="K3767" s="57" t="e">
        <f aca="false">INDEX(lava,MATCH(B3767,SumMonths,0),2)</f>
        <v>#N/A</v>
      </c>
    </row>
    <row r="3768" customFormat="false" ht="12.75" hidden="false" customHeight="false" outlineLevel="0" collapsed="false">
      <c r="A3768" s="57" t="e">
        <f aca="false">INDEX(BucketTable,MATCH(B3768,SumMonths,0),1)</f>
        <v>#N/A</v>
      </c>
      <c r="K3768" s="57" t="e">
        <f aca="false">INDEX(lava,MATCH(B3768,SumMonths,0),2)</f>
        <v>#N/A</v>
      </c>
    </row>
    <row r="3769" customFormat="false" ht="12.75" hidden="false" customHeight="false" outlineLevel="0" collapsed="false">
      <c r="A3769" s="57" t="e">
        <f aca="false">INDEX(BucketTable,MATCH(B3769,SumMonths,0),1)</f>
        <v>#N/A</v>
      </c>
      <c r="K3769" s="57" t="e">
        <f aca="false">INDEX(lava,MATCH(B3769,SumMonths,0),2)</f>
        <v>#N/A</v>
      </c>
    </row>
    <row r="3770" customFormat="false" ht="12.75" hidden="false" customHeight="false" outlineLevel="0" collapsed="false">
      <c r="A3770" s="57" t="e">
        <f aca="false">INDEX(BucketTable,MATCH(B3770,SumMonths,0),1)</f>
        <v>#N/A</v>
      </c>
      <c r="K3770" s="57" t="e">
        <f aca="false">INDEX(lava,MATCH(B3770,SumMonths,0),2)</f>
        <v>#N/A</v>
      </c>
    </row>
    <row r="3771" customFormat="false" ht="12.75" hidden="false" customHeight="false" outlineLevel="0" collapsed="false">
      <c r="A3771" s="57" t="e">
        <f aca="false">INDEX(BucketTable,MATCH(B3771,SumMonths,0),1)</f>
        <v>#N/A</v>
      </c>
      <c r="K3771" s="57" t="e">
        <f aca="false">INDEX(lava,MATCH(B3771,SumMonths,0),2)</f>
        <v>#N/A</v>
      </c>
    </row>
    <row r="3772" customFormat="false" ht="12.75" hidden="false" customHeight="false" outlineLevel="0" collapsed="false">
      <c r="A3772" s="57" t="e">
        <f aca="false">INDEX(BucketTable,MATCH(B3772,SumMonths,0),1)</f>
        <v>#N/A</v>
      </c>
      <c r="K3772" s="57" t="e">
        <f aca="false">INDEX(lava,MATCH(B3772,SumMonths,0),2)</f>
        <v>#N/A</v>
      </c>
    </row>
    <row r="3773" customFormat="false" ht="12.75" hidden="false" customHeight="false" outlineLevel="0" collapsed="false">
      <c r="A3773" s="57" t="e">
        <f aca="false">INDEX(BucketTable,MATCH(B3773,SumMonths,0),1)</f>
        <v>#N/A</v>
      </c>
      <c r="K3773" s="57" t="e">
        <f aca="false">INDEX(lava,MATCH(B3773,SumMonths,0),2)</f>
        <v>#N/A</v>
      </c>
    </row>
    <row r="3774" customFormat="false" ht="12.75" hidden="false" customHeight="false" outlineLevel="0" collapsed="false">
      <c r="A3774" s="57" t="e">
        <f aca="false">INDEX(BucketTable,MATCH(B3774,SumMonths,0),1)</f>
        <v>#N/A</v>
      </c>
      <c r="K3774" s="57" t="e">
        <f aca="false">INDEX(lava,MATCH(B3774,SumMonths,0),2)</f>
        <v>#N/A</v>
      </c>
    </row>
    <row r="3775" customFormat="false" ht="12.75" hidden="false" customHeight="false" outlineLevel="0" collapsed="false">
      <c r="A3775" s="57" t="e">
        <f aca="false">INDEX(BucketTable,MATCH(B3775,SumMonths,0),1)</f>
        <v>#N/A</v>
      </c>
      <c r="K3775" s="57" t="e">
        <f aca="false">INDEX(lava,MATCH(B3775,SumMonths,0),2)</f>
        <v>#N/A</v>
      </c>
    </row>
    <row r="3776" customFormat="false" ht="12.75" hidden="false" customHeight="false" outlineLevel="0" collapsed="false">
      <c r="A3776" s="57" t="e">
        <f aca="false">INDEX(BucketTable,MATCH(B3776,SumMonths,0),1)</f>
        <v>#N/A</v>
      </c>
      <c r="K3776" s="57" t="e">
        <f aca="false">INDEX(lava,MATCH(B3776,SumMonths,0),2)</f>
        <v>#N/A</v>
      </c>
    </row>
    <row r="3777" customFormat="false" ht="12.75" hidden="false" customHeight="false" outlineLevel="0" collapsed="false">
      <c r="A3777" s="57" t="e">
        <f aca="false">INDEX(BucketTable,MATCH(B3777,SumMonths,0),1)</f>
        <v>#N/A</v>
      </c>
      <c r="K3777" s="57" t="e">
        <f aca="false">INDEX(lava,MATCH(B3777,SumMonths,0),2)</f>
        <v>#N/A</v>
      </c>
    </row>
    <row r="3778" customFormat="false" ht="12.75" hidden="false" customHeight="false" outlineLevel="0" collapsed="false">
      <c r="A3778" s="57" t="e">
        <f aca="false">INDEX(BucketTable,MATCH(B3778,SumMonths,0),1)</f>
        <v>#N/A</v>
      </c>
      <c r="K3778" s="57" t="e">
        <f aca="false">INDEX(lava,MATCH(B3778,SumMonths,0),2)</f>
        <v>#N/A</v>
      </c>
    </row>
    <row r="3779" customFormat="false" ht="12.75" hidden="false" customHeight="false" outlineLevel="0" collapsed="false">
      <c r="A3779" s="57" t="e">
        <f aca="false">INDEX(BucketTable,MATCH(B3779,SumMonths,0),1)</f>
        <v>#N/A</v>
      </c>
      <c r="K3779" s="57" t="e">
        <f aca="false">INDEX(lava,MATCH(B3779,SumMonths,0),2)</f>
        <v>#N/A</v>
      </c>
    </row>
    <row r="3780" customFormat="false" ht="12.75" hidden="false" customHeight="false" outlineLevel="0" collapsed="false">
      <c r="A3780" s="57" t="e">
        <f aca="false">INDEX(BucketTable,MATCH(B3780,SumMonths,0),1)</f>
        <v>#N/A</v>
      </c>
      <c r="K3780" s="57" t="e">
        <f aca="false">INDEX(lava,MATCH(B3780,SumMonths,0),2)</f>
        <v>#N/A</v>
      </c>
    </row>
    <row r="3781" customFormat="false" ht="12.75" hidden="false" customHeight="false" outlineLevel="0" collapsed="false">
      <c r="A3781" s="57" t="e">
        <f aca="false">INDEX(BucketTable,MATCH(B3781,SumMonths,0),1)</f>
        <v>#N/A</v>
      </c>
      <c r="K3781" s="57" t="e">
        <f aca="false">INDEX(lava,MATCH(B3781,SumMonths,0),2)</f>
        <v>#N/A</v>
      </c>
    </row>
    <row r="3782" customFormat="false" ht="12.75" hidden="false" customHeight="false" outlineLevel="0" collapsed="false">
      <c r="A3782" s="57" t="e">
        <f aca="false">INDEX(BucketTable,MATCH(B3782,SumMonths,0),1)</f>
        <v>#N/A</v>
      </c>
      <c r="K3782" s="57" t="e">
        <f aca="false">INDEX(lava,MATCH(B3782,SumMonths,0),2)</f>
        <v>#N/A</v>
      </c>
    </row>
    <row r="3783" customFormat="false" ht="12.75" hidden="false" customHeight="false" outlineLevel="0" collapsed="false">
      <c r="A3783" s="57" t="e">
        <f aca="false">INDEX(BucketTable,MATCH(B3783,SumMonths,0),1)</f>
        <v>#N/A</v>
      </c>
      <c r="K3783" s="57" t="e">
        <f aca="false">INDEX(lava,MATCH(B3783,SumMonths,0),2)</f>
        <v>#N/A</v>
      </c>
    </row>
    <row r="3784" customFormat="false" ht="12.75" hidden="false" customHeight="false" outlineLevel="0" collapsed="false">
      <c r="A3784" s="57" t="e">
        <f aca="false">INDEX(BucketTable,MATCH(B3784,SumMonths,0),1)</f>
        <v>#N/A</v>
      </c>
      <c r="K3784" s="57" t="e">
        <f aca="false">INDEX(lava,MATCH(B3784,SumMonths,0),2)</f>
        <v>#N/A</v>
      </c>
    </row>
    <row r="3785" customFormat="false" ht="12.75" hidden="false" customHeight="false" outlineLevel="0" collapsed="false">
      <c r="A3785" s="57" t="e">
        <f aca="false">INDEX(BucketTable,MATCH(B3785,SumMonths,0),1)</f>
        <v>#N/A</v>
      </c>
      <c r="K3785" s="57" t="e">
        <f aca="false">INDEX(lava,MATCH(B3785,SumMonths,0),2)</f>
        <v>#N/A</v>
      </c>
    </row>
    <row r="3786" customFormat="false" ht="12.75" hidden="false" customHeight="false" outlineLevel="0" collapsed="false">
      <c r="A3786" s="57" t="e">
        <f aca="false">INDEX(BucketTable,MATCH(B3786,SumMonths,0),1)</f>
        <v>#N/A</v>
      </c>
      <c r="K3786" s="57" t="e">
        <f aca="false">INDEX(lava,MATCH(B3786,SumMonths,0),2)</f>
        <v>#N/A</v>
      </c>
    </row>
    <row r="3787" customFormat="false" ht="12.75" hidden="false" customHeight="false" outlineLevel="0" collapsed="false">
      <c r="A3787" s="57" t="e">
        <f aca="false">INDEX(BucketTable,MATCH(B3787,SumMonths,0),1)</f>
        <v>#N/A</v>
      </c>
      <c r="K3787" s="57" t="e">
        <f aca="false">INDEX(lava,MATCH(B3787,SumMonths,0),2)</f>
        <v>#N/A</v>
      </c>
    </row>
    <row r="3788" customFormat="false" ht="12.75" hidden="false" customHeight="false" outlineLevel="0" collapsed="false">
      <c r="A3788" s="57" t="e">
        <f aca="false">INDEX(BucketTable,MATCH(B3788,SumMonths,0),1)</f>
        <v>#N/A</v>
      </c>
      <c r="K3788" s="57" t="e">
        <f aca="false">INDEX(lava,MATCH(B3788,SumMonths,0),2)</f>
        <v>#N/A</v>
      </c>
    </row>
    <row r="3789" customFormat="false" ht="12.75" hidden="false" customHeight="false" outlineLevel="0" collapsed="false">
      <c r="A3789" s="57" t="e">
        <f aca="false">INDEX(BucketTable,MATCH(B3789,SumMonths,0),1)</f>
        <v>#N/A</v>
      </c>
      <c r="K3789" s="57" t="e">
        <f aca="false">INDEX(lava,MATCH(B3789,SumMonths,0),2)</f>
        <v>#N/A</v>
      </c>
    </row>
    <row r="3790" customFormat="false" ht="12.75" hidden="false" customHeight="false" outlineLevel="0" collapsed="false">
      <c r="A3790" s="57" t="e">
        <f aca="false">INDEX(BucketTable,MATCH(B3790,SumMonths,0),1)</f>
        <v>#N/A</v>
      </c>
      <c r="K3790" s="57" t="e">
        <f aca="false">INDEX(lava,MATCH(B3790,SumMonths,0),2)</f>
        <v>#N/A</v>
      </c>
    </row>
    <row r="3791" customFormat="false" ht="12.75" hidden="false" customHeight="false" outlineLevel="0" collapsed="false">
      <c r="A3791" s="57" t="e">
        <f aca="false">INDEX(BucketTable,MATCH(B3791,SumMonths,0),1)</f>
        <v>#N/A</v>
      </c>
      <c r="K3791" s="57" t="e">
        <f aca="false">INDEX(lava,MATCH(B3791,SumMonths,0),2)</f>
        <v>#N/A</v>
      </c>
    </row>
    <row r="3792" customFormat="false" ht="12.75" hidden="false" customHeight="false" outlineLevel="0" collapsed="false">
      <c r="A3792" s="57" t="e">
        <f aca="false">INDEX(BucketTable,MATCH(B3792,SumMonths,0),1)</f>
        <v>#N/A</v>
      </c>
      <c r="K3792" s="57" t="e">
        <f aca="false">INDEX(lava,MATCH(B3792,SumMonths,0),2)</f>
        <v>#N/A</v>
      </c>
    </row>
    <row r="3793" customFormat="false" ht="12.75" hidden="false" customHeight="false" outlineLevel="0" collapsed="false">
      <c r="A3793" s="57" t="e">
        <f aca="false">INDEX(BucketTable,MATCH(B3793,SumMonths,0),1)</f>
        <v>#N/A</v>
      </c>
      <c r="K3793" s="57" t="e">
        <f aca="false">INDEX(lava,MATCH(B3793,SumMonths,0),2)</f>
        <v>#N/A</v>
      </c>
    </row>
    <row r="3794" customFormat="false" ht="12.75" hidden="false" customHeight="false" outlineLevel="0" collapsed="false">
      <c r="A3794" s="57" t="e">
        <f aca="false">INDEX(BucketTable,MATCH(B3794,SumMonths,0),1)</f>
        <v>#N/A</v>
      </c>
      <c r="K3794" s="57" t="e">
        <f aca="false">INDEX(lava,MATCH(B3794,SumMonths,0),2)</f>
        <v>#N/A</v>
      </c>
    </row>
    <row r="3795" customFormat="false" ht="12.75" hidden="false" customHeight="false" outlineLevel="0" collapsed="false">
      <c r="A3795" s="57" t="e">
        <f aca="false">INDEX(BucketTable,MATCH(B3795,SumMonths,0),1)</f>
        <v>#N/A</v>
      </c>
      <c r="K3795" s="57" t="e">
        <f aca="false">INDEX(lava,MATCH(B3795,SumMonths,0),2)</f>
        <v>#N/A</v>
      </c>
    </row>
    <row r="3796" customFormat="false" ht="12.75" hidden="false" customHeight="false" outlineLevel="0" collapsed="false">
      <c r="A3796" s="57" t="e">
        <f aca="false">INDEX(BucketTable,MATCH(B3796,SumMonths,0),1)</f>
        <v>#N/A</v>
      </c>
      <c r="K3796" s="57" t="e">
        <f aca="false">INDEX(lava,MATCH(B3796,SumMonths,0),2)</f>
        <v>#N/A</v>
      </c>
    </row>
    <row r="3797" customFormat="false" ht="12.75" hidden="false" customHeight="false" outlineLevel="0" collapsed="false">
      <c r="A3797" s="57" t="e">
        <f aca="false">INDEX(BucketTable,MATCH(B3797,SumMonths,0),1)</f>
        <v>#N/A</v>
      </c>
      <c r="K3797" s="57" t="e">
        <f aca="false">INDEX(lava,MATCH(B3797,SumMonths,0),2)</f>
        <v>#N/A</v>
      </c>
    </row>
    <row r="3798" customFormat="false" ht="12.75" hidden="false" customHeight="false" outlineLevel="0" collapsed="false">
      <c r="A3798" s="57" t="e">
        <f aca="false">INDEX(BucketTable,MATCH(B3798,SumMonths,0),1)</f>
        <v>#N/A</v>
      </c>
      <c r="K3798" s="57" t="e">
        <f aca="false">INDEX(lava,MATCH(B3798,SumMonths,0),2)</f>
        <v>#N/A</v>
      </c>
    </row>
    <row r="3799" customFormat="false" ht="12.75" hidden="false" customHeight="false" outlineLevel="0" collapsed="false">
      <c r="A3799" s="57" t="e">
        <f aca="false">INDEX(BucketTable,MATCH(B3799,SumMonths,0),1)</f>
        <v>#N/A</v>
      </c>
      <c r="K3799" s="57" t="e">
        <f aca="false">INDEX(lava,MATCH(B3799,SumMonths,0),2)</f>
        <v>#N/A</v>
      </c>
    </row>
    <row r="3800" customFormat="false" ht="12.75" hidden="false" customHeight="false" outlineLevel="0" collapsed="false">
      <c r="A3800" s="57" t="e">
        <f aca="false">INDEX(BucketTable,MATCH(B3800,SumMonths,0),1)</f>
        <v>#N/A</v>
      </c>
      <c r="K3800" s="57" t="e">
        <f aca="false">INDEX(lava,MATCH(B3800,SumMonths,0),2)</f>
        <v>#N/A</v>
      </c>
    </row>
    <row r="3801" customFormat="false" ht="12.75" hidden="false" customHeight="false" outlineLevel="0" collapsed="false">
      <c r="A3801" s="57" t="e">
        <f aca="false">INDEX(BucketTable,MATCH(B3801,SumMonths,0),1)</f>
        <v>#N/A</v>
      </c>
      <c r="K3801" s="57" t="e">
        <f aca="false">INDEX(lava,MATCH(B3801,SumMonths,0),2)</f>
        <v>#N/A</v>
      </c>
    </row>
    <row r="3802" customFormat="false" ht="12.75" hidden="false" customHeight="false" outlineLevel="0" collapsed="false">
      <c r="A3802" s="57" t="e">
        <f aca="false">INDEX(BucketTable,MATCH(B3802,SumMonths,0),1)</f>
        <v>#N/A</v>
      </c>
      <c r="K3802" s="57" t="e">
        <f aca="false">INDEX(lava,MATCH(B3802,SumMonths,0),2)</f>
        <v>#N/A</v>
      </c>
    </row>
    <row r="3803" customFormat="false" ht="12.75" hidden="false" customHeight="false" outlineLevel="0" collapsed="false">
      <c r="A3803" s="57" t="e">
        <f aca="false">INDEX(BucketTable,MATCH(B3803,SumMonths,0),1)</f>
        <v>#N/A</v>
      </c>
      <c r="K3803" s="57" t="e">
        <f aca="false">INDEX(lava,MATCH(B3803,SumMonths,0),2)</f>
        <v>#N/A</v>
      </c>
    </row>
    <row r="3804" customFormat="false" ht="12.75" hidden="false" customHeight="false" outlineLevel="0" collapsed="false">
      <c r="A3804" s="57" t="e">
        <f aca="false">INDEX(BucketTable,MATCH(B3804,SumMonths,0),1)</f>
        <v>#N/A</v>
      </c>
      <c r="K3804" s="57" t="e">
        <f aca="false">INDEX(lava,MATCH(B3804,SumMonths,0),2)</f>
        <v>#N/A</v>
      </c>
    </row>
    <row r="3805" customFormat="false" ht="12.75" hidden="false" customHeight="false" outlineLevel="0" collapsed="false">
      <c r="A3805" s="57" t="e">
        <f aca="false">INDEX(BucketTable,MATCH(B3805,SumMonths,0),1)</f>
        <v>#N/A</v>
      </c>
      <c r="K3805" s="57" t="e">
        <f aca="false">INDEX(lava,MATCH(B3805,SumMonths,0),2)</f>
        <v>#N/A</v>
      </c>
    </row>
    <row r="3806" customFormat="false" ht="12.75" hidden="false" customHeight="false" outlineLevel="0" collapsed="false">
      <c r="A3806" s="57" t="e">
        <f aca="false">INDEX(BucketTable,MATCH(B3806,SumMonths,0),1)</f>
        <v>#N/A</v>
      </c>
      <c r="K3806" s="57" t="e">
        <f aca="false">INDEX(lava,MATCH(B3806,SumMonths,0),2)</f>
        <v>#N/A</v>
      </c>
    </row>
    <row r="3807" customFormat="false" ht="12.75" hidden="false" customHeight="false" outlineLevel="0" collapsed="false">
      <c r="A3807" s="57" t="e">
        <f aca="false">INDEX(BucketTable,MATCH(B3807,SumMonths,0),1)</f>
        <v>#N/A</v>
      </c>
      <c r="K3807" s="57" t="e">
        <f aca="false">INDEX(lava,MATCH(B3807,SumMonths,0),2)</f>
        <v>#N/A</v>
      </c>
    </row>
    <row r="3808" customFormat="false" ht="12.75" hidden="false" customHeight="false" outlineLevel="0" collapsed="false">
      <c r="A3808" s="57" t="e">
        <f aca="false">INDEX(BucketTable,MATCH(B3808,SumMonths,0),1)</f>
        <v>#N/A</v>
      </c>
      <c r="K3808" s="57" t="e">
        <f aca="false">INDEX(lava,MATCH(B3808,SumMonths,0),2)</f>
        <v>#N/A</v>
      </c>
    </row>
    <row r="3809" customFormat="false" ht="12.75" hidden="false" customHeight="false" outlineLevel="0" collapsed="false">
      <c r="A3809" s="57" t="e">
        <f aca="false">INDEX(BucketTable,MATCH(B3809,SumMonths,0),1)</f>
        <v>#N/A</v>
      </c>
      <c r="K3809" s="57" t="e">
        <f aca="false">INDEX(lava,MATCH(B3809,SumMonths,0),2)</f>
        <v>#N/A</v>
      </c>
    </row>
    <row r="3810" customFormat="false" ht="12.75" hidden="false" customHeight="false" outlineLevel="0" collapsed="false">
      <c r="A3810" s="57" t="e">
        <f aca="false">INDEX(BucketTable,MATCH(B3810,SumMonths,0),1)</f>
        <v>#N/A</v>
      </c>
      <c r="K3810" s="57" t="e">
        <f aca="false">INDEX(lava,MATCH(B3810,SumMonths,0),2)</f>
        <v>#N/A</v>
      </c>
    </row>
    <row r="3811" customFormat="false" ht="12.75" hidden="false" customHeight="false" outlineLevel="0" collapsed="false">
      <c r="A3811" s="57" t="e">
        <f aca="false">INDEX(BucketTable,MATCH(B3811,SumMonths,0),1)</f>
        <v>#N/A</v>
      </c>
      <c r="K3811" s="57" t="e">
        <f aca="false">INDEX(lava,MATCH(B3811,SumMonths,0),2)</f>
        <v>#N/A</v>
      </c>
    </row>
    <row r="3812" customFormat="false" ht="12.75" hidden="false" customHeight="false" outlineLevel="0" collapsed="false">
      <c r="A3812" s="57" t="e">
        <f aca="false">INDEX(BucketTable,MATCH(B3812,SumMonths,0),1)</f>
        <v>#N/A</v>
      </c>
      <c r="K3812" s="57" t="e">
        <f aca="false">INDEX(lava,MATCH(B3812,SumMonths,0),2)</f>
        <v>#N/A</v>
      </c>
    </row>
    <row r="3813" customFormat="false" ht="12.75" hidden="false" customHeight="false" outlineLevel="0" collapsed="false">
      <c r="A3813" s="57" t="e">
        <f aca="false">INDEX(BucketTable,MATCH(B3813,SumMonths,0),1)</f>
        <v>#N/A</v>
      </c>
      <c r="K3813" s="57" t="e">
        <f aca="false">INDEX(lava,MATCH(B3813,SumMonths,0),2)</f>
        <v>#N/A</v>
      </c>
    </row>
    <row r="3814" customFormat="false" ht="12.75" hidden="false" customHeight="false" outlineLevel="0" collapsed="false">
      <c r="A3814" s="57" t="e">
        <f aca="false">INDEX(BucketTable,MATCH(B3814,SumMonths,0),1)</f>
        <v>#N/A</v>
      </c>
      <c r="K3814" s="57" t="e">
        <f aca="false">INDEX(lava,MATCH(B3814,SumMonths,0),2)</f>
        <v>#N/A</v>
      </c>
    </row>
    <row r="3815" customFormat="false" ht="12.75" hidden="false" customHeight="false" outlineLevel="0" collapsed="false">
      <c r="A3815" s="57" t="e">
        <f aca="false">INDEX(BucketTable,MATCH(B3815,SumMonths,0),1)</f>
        <v>#N/A</v>
      </c>
      <c r="K3815" s="57" t="e">
        <f aca="false">INDEX(lava,MATCH(B3815,SumMonths,0),2)</f>
        <v>#N/A</v>
      </c>
    </row>
    <row r="3816" customFormat="false" ht="12.75" hidden="false" customHeight="false" outlineLevel="0" collapsed="false">
      <c r="A3816" s="57" t="e">
        <f aca="false">INDEX(BucketTable,MATCH(B3816,SumMonths,0),1)</f>
        <v>#N/A</v>
      </c>
      <c r="K3816" s="57" t="e">
        <f aca="false">INDEX(lava,MATCH(B3816,SumMonths,0),2)</f>
        <v>#N/A</v>
      </c>
    </row>
    <row r="3817" customFormat="false" ht="12.75" hidden="false" customHeight="false" outlineLevel="0" collapsed="false">
      <c r="A3817" s="57" t="e">
        <f aca="false">INDEX(BucketTable,MATCH(B3817,SumMonths,0),1)</f>
        <v>#N/A</v>
      </c>
      <c r="K3817" s="57" t="e">
        <f aca="false">INDEX(lava,MATCH(B3817,SumMonths,0),2)</f>
        <v>#N/A</v>
      </c>
    </row>
    <row r="3818" customFormat="false" ht="12.75" hidden="false" customHeight="false" outlineLevel="0" collapsed="false">
      <c r="A3818" s="57" t="e">
        <f aca="false">INDEX(BucketTable,MATCH(B3818,SumMonths,0),1)</f>
        <v>#N/A</v>
      </c>
      <c r="K3818" s="57" t="e">
        <f aca="false">INDEX(lava,MATCH(B3818,SumMonths,0),2)</f>
        <v>#N/A</v>
      </c>
    </row>
    <row r="3819" customFormat="false" ht="12.75" hidden="false" customHeight="false" outlineLevel="0" collapsed="false">
      <c r="A3819" s="57" t="e">
        <f aca="false">INDEX(BucketTable,MATCH(B3819,SumMonths,0),1)</f>
        <v>#N/A</v>
      </c>
      <c r="K3819" s="57" t="e">
        <f aca="false">INDEX(lava,MATCH(B3819,SumMonths,0),2)</f>
        <v>#N/A</v>
      </c>
    </row>
    <row r="3820" customFormat="false" ht="12.75" hidden="false" customHeight="false" outlineLevel="0" collapsed="false">
      <c r="A3820" s="57" t="e">
        <f aca="false">INDEX(BucketTable,MATCH(B3820,SumMonths,0),1)</f>
        <v>#N/A</v>
      </c>
      <c r="K3820" s="57" t="e">
        <f aca="false">INDEX(lava,MATCH(B3820,SumMonths,0),2)</f>
        <v>#N/A</v>
      </c>
    </row>
    <row r="3821" customFormat="false" ht="12.75" hidden="false" customHeight="false" outlineLevel="0" collapsed="false">
      <c r="A3821" s="57" t="e">
        <f aca="false">INDEX(BucketTable,MATCH(B3821,SumMonths,0),1)</f>
        <v>#N/A</v>
      </c>
      <c r="K3821" s="57" t="e">
        <f aca="false">INDEX(lava,MATCH(B3821,SumMonths,0),2)</f>
        <v>#N/A</v>
      </c>
    </row>
    <row r="3822" customFormat="false" ht="12.75" hidden="false" customHeight="false" outlineLevel="0" collapsed="false">
      <c r="A3822" s="57" t="e">
        <f aca="false">INDEX(BucketTable,MATCH(B3822,SumMonths,0),1)</f>
        <v>#N/A</v>
      </c>
      <c r="K3822" s="57" t="e">
        <f aca="false">INDEX(lava,MATCH(B3822,SumMonths,0),2)</f>
        <v>#N/A</v>
      </c>
    </row>
    <row r="3823" customFormat="false" ht="12.75" hidden="false" customHeight="false" outlineLevel="0" collapsed="false">
      <c r="A3823" s="57" t="e">
        <f aca="false">INDEX(BucketTable,MATCH(B3823,SumMonths,0),1)</f>
        <v>#N/A</v>
      </c>
      <c r="K3823" s="57" t="e">
        <f aca="false">INDEX(lava,MATCH(B3823,SumMonths,0),2)</f>
        <v>#N/A</v>
      </c>
    </row>
    <row r="3824" customFormat="false" ht="12.75" hidden="false" customHeight="false" outlineLevel="0" collapsed="false">
      <c r="A3824" s="57" t="e">
        <f aca="false">INDEX(BucketTable,MATCH(B3824,SumMonths,0),1)</f>
        <v>#N/A</v>
      </c>
      <c r="K3824" s="57" t="e">
        <f aca="false">INDEX(lava,MATCH(B3824,SumMonths,0),2)</f>
        <v>#N/A</v>
      </c>
    </row>
    <row r="3825" customFormat="false" ht="12.75" hidden="false" customHeight="false" outlineLevel="0" collapsed="false">
      <c r="A3825" s="57" t="e">
        <f aca="false">INDEX(BucketTable,MATCH(B3825,SumMonths,0),1)</f>
        <v>#N/A</v>
      </c>
      <c r="K3825" s="57" t="e">
        <f aca="false">INDEX(lava,MATCH(B3825,SumMonths,0),2)</f>
        <v>#N/A</v>
      </c>
    </row>
    <row r="3826" customFormat="false" ht="12.75" hidden="false" customHeight="false" outlineLevel="0" collapsed="false">
      <c r="A3826" s="57" t="e">
        <f aca="false">INDEX(BucketTable,MATCH(B3826,SumMonths,0),1)</f>
        <v>#N/A</v>
      </c>
      <c r="K3826" s="57" t="e">
        <f aca="false">INDEX(lava,MATCH(B3826,SumMonths,0),2)</f>
        <v>#N/A</v>
      </c>
    </row>
    <row r="3827" customFormat="false" ht="12.75" hidden="false" customHeight="false" outlineLevel="0" collapsed="false">
      <c r="A3827" s="57" t="e">
        <f aca="false">INDEX(BucketTable,MATCH(B3827,SumMonths,0),1)</f>
        <v>#N/A</v>
      </c>
      <c r="K3827" s="57" t="e">
        <f aca="false">INDEX(lava,MATCH(B3827,SumMonths,0),2)</f>
        <v>#N/A</v>
      </c>
    </row>
    <row r="3828" customFormat="false" ht="12.75" hidden="false" customHeight="false" outlineLevel="0" collapsed="false">
      <c r="A3828" s="57" t="e">
        <f aca="false">INDEX(BucketTable,MATCH(B3828,SumMonths,0),1)</f>
        <v>#N/A</v>
      </c>
      <c r="K3828" s="57" t="e">
        <f aca="false">INDEX(lava,MATCH(B3828,SumMonths,0),2)</f>
        <v>#N/A</v>
      </c>
    </row>
    <row r="3829" customFormat="false" ht="12.75" hidden="false" customHeight="false" outlineLevel="0" collapsed="false">
      <c r="A3829" s="57" t="e">
        <f aca="false">INDEX(BucketTable,MATCH(B3829,SumMonths,0),1)</f>
        <v>#N/A</v>
      </c>
      <c r="K3829" s="57" t="e">
        <f aca="false">INDEX(lava,MATCH(B3829,SumMonths,0),2)</f>
        <v>#N/A</v>
      </c>
    </row>
    <row r="3830" customFormat="false" ht="12.75" hidden="false" customHeight="false" outlineLevel="0" collapsed="false">
      <c r="A3830" s="57" t="e">
        <f aca="false">INDEX(BucketTable,MATCH(B3830,SumMonths,0),1)</f>
        <v>#N/A</v>
      </c>
      <c r="K3830" s="57" t="e">
        <f aca="false">INDEX(lava,MATCH(B3830,SumMonths,0),2)</f>
        <v>#N/A</v>
      </c>
    </row>
    <row r="3831" customFormat="false" ht="12.75" hidden="false" customHeight="false" outlineLevel="0" collapsed="false">
      <c r="A3831" s="57" t="e">
        <f aca="false">INDEX(BucketTable,MATCH(B3831,SumMonths,0),1)</f>
        <v>#N/A</v>
      </c>
      <c r="K3831" s="57" t="e">
        <f aca="false">INDEX(lava,MATCH(B3831,SumMonths,0),2)</f>
        <v>#N/A</v>
      </c>
    </row>
    <row r="3832" customFormat="false" ht="12.75" hidden="false" customHeight="false" outlineLevel="0" collapsed="false">
      <c r="A3832" s="57" t="e">
        <f aca="false">INDEX(BucketTable,MATCH(B3832,SumMonths,0),1)</f>
        <v>#N/A</v>
      </c>
      <c r="K3832" s="57" t="e">
        <f aca="false">INDEX(lava,MATCH(B3832,SumMonths,0),2)</f>
        <v>#N/A</v>
      </c>
    </row>
    <row r="3833" customFormat="false" ht="12.75" hidden="false" customHeight="false" outlineLevel="0" collapsed="false">
      <c r="A3833" s="57" t="e">
        <f aca="false">INDEX(BucketTable,MATCH(B3833,SumMonths,0),1)</f>
        <v>#N/A</v>
      </c>
      <c r="K3833" s="57" t="e">
        <f aca="false">INDEX(lava,MATCH(B3833,SumMonths,0),2)</f>
        <v>#N/A</v>
      </c>
    </row>
    <row r="3834" customFormat="false" ht="12.75" hidden="false" customHeight="false" outlineLevel="0" collapsed="false">
      <c r="A3834" s="57" t="e">
        <f aca="false">INDEX(BucketTable,MATCH(B3834,SumMonths,0),1)</f>
        <v>#N/A</v>
      </c>
      <c r="K3834" s="57" t="e">
        <f aca="false">INDEX(lava,MATCH(B3834,SumMonths,0),2)</f>
        <v>#N/A</v>
      </c>
    </row>
    <row r="3835" customFormat="false" ht="12.75" hidden="false" customHeight="false" outlineLevel="0" collapsed="false">
      <c r="A3835" s="57" t="e">
        <f aca="false">INDEX(BucketTable,MATCH(B3835,SumMonths,0),1)</f>
        <v>#N/A</v>
      </c>
      <c r="K3835" s="57" t="e">
        <f aca="false">INDEX(lava,MATCH(B3835,SumMonths,0),2)</f>
        <v>#N/A</v>
      </c>
    </row>
    <row r="3836" customFormat="false" ht="12.75" hidden="false" customHeight="false" outlineLevel="0" collapsed="false">
      <c r="A3836" s="57" t="e">
        <f aca="false">INDEX(BucketTable,MATCH(B3836,SumMonths,0),1)</f>
        <v>#N/A</v>
      </c>
      <c r="K3836" s="57" t="e">
        <f aca="false">INDEX(lava,MATCH(B3836,SumMonths,0),2)</f>
        <v>#N/A</v>
      </c>
    </row>
    <row r="3837" customFormat="false" ht="12.75" hidden="false" customHeight="false" outlineLevel="0" collapsed="false">
      <c r="A3837" s="57" t="e">
        <f aca="false">INDEX(BucketTable,MATCH(B3837,SumMonths,0),1)</f>
        <v>#N/A</v>
      </c>
      <c r="K3837" s="57" t="e">
        <f aca="false">INDEX(lava,MATCH(B3837,SumMonths,0),2)</f>
        <v>#N/A</v>
      </c>
    </row>
    <row r="3838" customFormat="false" ht="12.75" hidden="false" customHeight="false" outlineLevel="0" collapsed="false">
      <c r="A3838" s="57" t="e">
        <f aca="false">INDEX(BucketTable,MATCH(B3838,SumMonths,0),1)</f>
        <v>#N/A</v>
      </c>
      <c r="K3838" s="57" t="e">
        <f aca="false">INDEX(lava,MATCH(B3838,SumMonths,0),2)</f>
        <v>#N/A</v>
      </c>
    </row>
    <row r="3839" customFormat="false" ht="12.75" hidden="false" customHeight="false" outlineLevel="0" collapsed="false">
      <c r="A3839" s="57" t="e">
        <f aca="false">INDEX(BucketTable,MATCH(B3839,SumMonths,0),1)</f>
        <v>#N/A</v>
      </c>
      <c r="K3839" s="57" t="e">
        <f aca="false">INDEX(lava,MATCH(B3839,SumMonths,0),2)</f>
        <v>#N/A</v>
      </c>
    </row>
    <row r="3840" customFormat="false" ht="12.75" hidden="false" customHeight="false" outlineLevel="0" collapsed="false">
      <c r="A3840" s="57" t="e">
        <f aca="false">INDEX(BucketTable,MATCH(B3840,SumMonths,0),1)</f>
        <v>#N/A</v>
      </c>
      <c r="K3840" s="57" t="e">
        <f aca="false">INDEX(lava,MATCH(B3840,SumMonths,0),2)</f>
        <v>#N/A</v>
      </c>
    </row>
    <row r="3841" customFormat="false" ht="12.75" hidden="false" customHeight="false" outlineLevel="0" collapsed="false">
      <c r="A3841" s="57" t="e">
        <f aca="false">INDEX(BucketTable,MATCH(B3841,SumMonths,0),1)</f>
        <v>#N/A</v>
      </c>
      <c r="K3841" s="57" t="e">
        <f aca="false">INDEX(lava,MATCH(B3841,SumMonths,0),2)</f>
        <v>#N/A</v>
      </c>
    </row>
    <row r="3842" customFormat="false" ht="12.75" hidden="false" customHeight="false" outlineLevel="0" collapsed="false">
      <c r="A3842" s="57" t="e">
        <f aca="false">INDEX(BucketTable,MATCH(B3842,SumMonths,0),1)</f>
        <v>#N/A</v>
      </c>
      <c r="K3842" s="57" t="e">
        <f aca="false">INDEX(lava,MATCH(B3842,SumMonths,0),2)</f>
        <v>#N/A</v>
      </c>
    </row>
    <row r="3843" customFormat="false" ht="12.75" hidden="false" customHeight="false" outlineLevel="0" collapsed="false">
      <c r="A3843" s="57" t="e">
        <f aca="false">INDEX(BucketTable,MATCH(B3843,SumMonths,0),1)</f>
        <v>#N/A</v>
      </c>
      <c r="K3843" s="57" t="e">
        <f aca="false">INDEX(lava,MATCH(B3843,SumMonths,0),2)</f>
        <v>#N/A</v>
      </c>
    </row>
    <row r="3844" customFormat="false" ht="12.75" hidden="false" customHeight="false" outlineLevel="0" collapsed="false">
      <c r="A3844" s="57" t="e">
        <f aca="false">INDEX(BucketTable,MATCH(B3844,SumMonths,0),1)</f>
        <v>#N/A</v>
      </c>
      <c r="K3844" s="57" t="e">
        <f aca="false">INDEX(lava,MATCH(B3844,SumMonths,0),2)</f>
        <v>#N/A</v>
      </c>
    </row>
    <row r="3845" customFormat="false" ht="12.75" hidden="false" customHeight="false" outlineLevel="0" collapsed="false">
      <c r="A3845" s="57" t="e">
        <f aca="false">INDEX(BucketTable,MATCH(B3845,SumMonths,0),1)</f>
        <v>#N/A</v>
      </c>
      <c r="K3845" s="57" t="e">
        <f aca="false">INDEX(lava,MATCH(B3845,SumMonths,0),2)</f>
        <v>#N/A</v>
      </c>
    </row>
    <row r="3846" customFormat="false" ht="12.75" hidden="false" customHeight="false" outlineLevel="0" collapsed="false">
      <c r="A3846" s="57" t="e">
        <f aca="false">INDEX(BucketTable,MATCH(B3846,SumMonths,0),1)</f>
        <v>#N/A</v>
      </c>
      <c r="K3846" s="57" t="e">
        <f aca="false">INDEX(lava,MATCH(B3846,SumMonths,0),2)</f>
        <v>#N/A</v>
      </c>
    </row>
    <row r="3847" customFormat="false" ht="12.75" hidden="false" customHeight="false" outlineLevel="0" collapsed="false">
      <c r="A3847" s="57" t="e">
        <f aca="false">INDEX(BucketTable,MATCH(B3847,SumMonths,0),1)</f>
        <v>#N/A</v>
      </c>
      <c r="K3847" s="57" t="e">
        <f aca="false">INDEX(lava,MATCH(B3847,SumMonths,0),2)</f>
        <v>#N/A</v>
      </c>
    </row>
    <row r="3848" customFormat="false" ht="12.75" hidden="false" customHeight="false" outlineLevel="0" collapsed="false">
      <c r="A3848" s="57" t="e">
        <f aca="false">INDEX(BucketTable,MATCH(B3848,SumMonths,0),1)</f>
        <v>#N/A</v>
      </c>
      <c r="K3848" s="57" t="e">
        <f aca="false">INDEX(lava,MATCH(B3848,SumMonths,0),2)</f>
        <v>#N/A</v>
      </c>
    </row>
    <row r="3849" customFormat="false" ht="12.75" hidden="false" customHeight="false" outlineLevel="0" collapsed="false">
      <c r="A3849" s="57" t="e">
        <f aca="false">INDEX(BucketTable,MATCH(B3849,SumMonths,0),1)</f>
        <v>#N/A</v>
      </c>
      <c r="K3849" s="57" t="e">
        <f aca="false">INDEX(lava,MATCH(B3849,SumMonths,0),2)</f>
        <v>#N/A</v>
      </c>
    </row>
    <row r="3850" customFormat="false" ht="12.75" hidden="false" customHeight="false" outlineLevel="0" collapsed="false">
      <c r="A3850" s="57" t="e">
        <f aca="false">INDEX(BucketTable,MATCH(B3850,SumMonths,0),1)</f>
        <v>#N/A</v>
      </c>
      <c r="K3850" s="57" t="e">
        <f aca="false">INDEX(lava,MATCH(B3850,SumMonths,0),2)</f>
        <v>#N/A</v>
      </c>
    </row>
    <row r="3851" customFormat="false" ht="12.75" hidden="false" customHeight="false" outlineLevel="0" collapsed="false">
      <c r="A3851" s="57" t="e">
        <f aca="false">INDEX(BucketTable,MATCH(B3851,SumMonths,0),1)</f>
        <v>#N/A</v>
      </c>
      <c r="K3851" s="57" t="e">
        <f aca="false">INDEX(lava,MATCH(B3851,SumMonths,0),2)</f>
        <v>#N/A</v>
      </c>
    </row>
    <row r="3852" customFormat="false" ht="12.75" hidden="false" customHeight="false" outlineLevel="0" collapsed="false">
      <c r="A3852" s="57" t="e">
        <f aca="false">INDEX(BucketTable,MATCH(B3852,SumMonths,0),1)</f>
        <v>#N/A</v>
      </c>
      <c r="K3852" s="57" t="e">
        <f aca="false">INDEX(lava,MATCH(B3852,SumMonths,0),2)</f>
        <v>#N/A</v>
      </c>
    </row>
    <row r="3853" customFormat="false" ht="12.75" hidden="false" customHeight="false" outlineLevel="0" collapsed="false">
      <c r="A3853" s="57" t="e">
        <f aca="false">INDEX(BucketTable,MATCH(B3853,SumMonths,0),1)</f>
        <v>#N/A</v>
      </c>
      <c r="K3853" s="57" t="e">
        <f aca="false">INDEX(lava,MATCH(B3853,SumMonths,0),2)</f>
        <v>#N/A</v>
      </c>
    </row>
    <row r="3854" customFormat="false" ht="12.75" hidden="false" customHeight="false" outlineLevel="0" collapsed="false">
      <c r="A3854" s="57" t="e">
        <f aca="false">INDEX(BucketTable,MATCH(B3854,SumMonths,0),1)</f>
        <v>#N/A</v>
      </c>
      <c r="K3854" s="57" t="e">
        <f aca="false">INDEX(lava,MATCH(B3854,SumMonths,0),2)</f>
        <v>#N/A</v>
      </c>
    </row>
    <row r="3855" customFormat="false" ht="12.75" hidden="false" customHeight="false" outlineLevel="0" collapsed="false">
      <c r="A3855" s="57" t="e">
        <f aca="false">INDEX(BucketTable,MATCH(B3855,SumMonths,0),1)</f>
        <v>#N/A</v>
      </c>
      <c r="K3855" s="57" t="e">
        <f aca="false">INDEX(lava,MATCH(B3855,SumMonths,0),2)</f>
        <v>#N/A</v>
      </c>
    </row>
    <row r="3856" customFormat="false" ht="12.75" hidden="false" customHeight="false" outlineLevel="0" collapsed="false">
      <c r="A3856" s="57" t="e">
        <f aca="false">INDEX(BucketTable,MATCH(B3856,SumMonths,0),1)</f>
        <v>#N/A</v>
      </c>
      <c r="K3856" s="57" t="e">
        <f aca="false">INDEX(lava,MATCH(B3856,SumMonths,0),2)</f>
        <v>#N/A</v>
      </c>
    </row>
    <row r="3857" customFormat="false" ht="12.75" hidden="false" customHeight="false" outlineLevel="0" collapsed="false">
      <c r="A3857" s="57" t="e">
        <f aca="false">INDEX(BucketTable,MATCH(B3857,SumMonths,0),1)</f>
        <v>#N/A</v>
      </c>
      <c r="K3857" s="57" t="e">
        <f aca="false">INDEX(lava,MATCH(B3857,SumMonths,0),2)</f>
        <v>#N/A</v>
      </c>
    </row>
    <row r="3858" customFormat="false" ht="12.75" hidden="false" customHeight="false" outlineLevel="0" collapsed="false">
      <c r="A3858" s="57" t="e">
        <f aca="false">INDEX(BucketTable,MATCH(B3858,SumMonths,0),1)</f>
        <v>#N/A</v>
      </c>
      <c r="K3858" s="57" t="e">
        <f aca="false">INDEX(lava,MATCH(B3858,SumMonths,0),2)</f>
        <v>#N/A</v>
      </c>
    </row>
    <row r="3859" customFormat="false" ht="12.75" hidden="false" customHeight="false" outlineLevel="0" collapsed="false">
      <c r="A3859" s="57" t="e">
        <f aca="false">INDEX(BucketTable,MATCH(B3859,SumMonths,0),1)</f>
        <v>#N/A</v>
      </c>
      <c r="K3859" s="57" t="e">
        <f aca="false">INDEX(lava,MATCH(B3859,SumMonths,0),2)</f>
        <v>#N/A</v>
      </c>
    </row>
    <row r="3860" customFormat="false" ht="12.75" hidden="false" customHeight="false" outlineLevel="0" collapsed="false">
      <c r="A3860" s="57" t="e">
        <f aca="false">INDEX(BucketTable,MATCH(B3860,SumMonths,0),1)</f>
        <v>#N/A</v>
      </c>
      <c r="K3860" s="57" t="e">
        <f aca="false">INDEX(lava,MATCH(B3860,SumMonths,0),2)</f>
        <v>#N/A</v>
      </c>
    </row>
    <row r="3861" customFormat="false" ht="12.75" hidden="false" customHeight="false" outlineLevel="0" collapsed="false">
      <c r="A3861" s="57" t="e">
        <f aca="false">INDEX(BucketTable,MATCH(B3861,SumMonths,0),1)</f>
        <v>#N/A</v>
      </c>
      <c r="K3861" s="57" t="e">
        <f aca="false">INDEX(lava,MATCH(B3861,SumMonths,0),2)</f>
        <v>#N/A</v>
      </c>
    </row>
    <row r="3862" customFormat="false" ht="12.75" hidden="false" customHeight="false" outlineLevel="0" collapsed="false">
      <c r="A3862" s="57" t="e">
        <f aca="false">INDEX(BucketTable,MATCH(B3862,SumMonths,0),1)</f>
        <v>#N/A</v>
      </c>
      <c r="K3862" s="57" t="e">
        <f aca="false">INDEX(lava,MATCH(B3862,SumMonths,0),2)</f>
        <v>#N/A</v>
      </c>
    </row>
    <row r="3863" customFormat="false" ht="12.75" hidden="false" customHeight="false" outlineLevel="0" collapsed="false">
      <c r="A3863" s="57" t="e">
        <f aca="false">INDEX(BucketTable,MATCH(B3863,SumMonths,0),1)</f>
        <v>#N/A</v>
      </c>
      <c r="K3863" s="57" t="e">
        <f aca="false">INDEX(lava,MATCH(B3863,SumMonths,0),2)</f>
        <v>#N/A</v>
      </c>
    </row>
    <row r="3864" customFormat="false" ht="12.75" hidden="false" customHeight="false" outlineLevel="0" collapsed="false">
      <c r="A3864" s="57" t="e">
        <f aca="false">INDEX(BucketTable,MATCH(B3864,SumMonths,0),1)</f>
        <v>#N/A</v>
      </c>
      <c r="K3864" s="57" t="e">
        <f aca="false">INDEX(lava,MATCH(B3864,SumMonths,0),2)</f>
        <v>#N/A</v>
      </c>
    </row>
    <row r="3865" customFormat="false" ht="12.75" hidden="false" customHeight="false" outlineLevel="0" collapsed="false">
      <c r="A3865" s="57" t="e">
        <f aca="false">INDEX(BucketTable,MATCH(B3865,SumMonths,0),1)</f>
        <v>#N/A</v>
      </c>
      <c r="K3865" s="57" t="e">
        <f aca="false">INDEX(lava,MATCH(B3865,SumMonths,0),2)</f>
        <v>#N/A</v>
      </c>
    </row>
    <row r="3866" customFormat="false" ht="12.75" hidden="false" customHeight="false" outlineLevel="0" collapsed="false">
      <c r="A3866" s="57" t="e">
        <f aca="false">INDEX(BucketTable,MATCH(B3866,SumMonths,0),1)</f>
        <v>#N/A</v>
      </c>
      <c r="K3866" s="57" t="e">
        <f aca="false">INDEX(lava,MATCH(B3866,SumMonths,0),2)</f>
        <v>#N/A</v>
      </c>
    </row>
    <row r="3867" customFormat="false" ht="12.75" hidden="false" customHeight="false" outlineLevel="0" collapsed="false">
      <c r="A3867" s="57" t="e">
        <f aca="false">INDEX(BucketTable,MATCH(B3867,SumMonths,0),1)</f>
        <v>#N/A</v>
      </c>
      <c r="K3867" s="57" t="e">
        <f aca="false">INDEX(lava,MATCH(B3867,SumMonths,0),2)</f>
        <v>#N/A</v>
      </c>
    </row>
    <row r="3868" customFormat="false" ht="12.75" hidden="false" customHeight="false" outlineLevel="0" collapsed="false">
      <c r="A3868" s="57" t="e">
        <f aca="false">INDEX(BucketTable,MATCH(B3868,SumMonths,0),1)</f>
        <v>#N/A</v>
      </c>
      <c r="K3868" s="57" t="e">
        <f aca="false">INDEX(lava,MATCH(B3868,SumMonths,0),2)</f>
        <v>#N/A</v>
      </c>
    </row>
    <row r="3869" customFormat="false" ht="12.75" hidden="false" customHeight="false" outlineLevel="0" collapsed="false">
      <c r="A3869" s="57" t="e">
        <f aca="false">INDEX(BucketTable,MATCH(B3869,SumMonths,0),1)</f>
        <v>#N/A</v>
      </c>
      <c r="K3869" s="57" t="e">
        <f aca="false">INDEX(lava,MATCH(B3869,SumMonths,0),2)</f>
        <v>#N/A</v>
      </c>
    </row>
    <row r="3870" customFormat="false" ht="12.75" hidden="false" customHeight="false" outlineLevel="0" collapsed="false">
      <c r="A3870" s="57" t="e">
        <f aca="false">INDEX(BucketTable,MATCH(B3870,SumMonths,0),1)</f>
        <v>#N/A</v>
      </c>
      <c r="K3870" s="57" t="e">
        <f aca="false">INDEX(lava,MATCH(B3870,SumMonths,0),2)</f>
        <v>#N/A</v>
      </c>
    </row>
    <row r="3871" customFormat="false" ht="12.75" hidden="false" customHeight="false" outlineLevel="0" collapsed="false">
      <c r="A3871" s="57" t="e">
        <f aca="false">INDEX(BucketTable,MATCH(B3871,SumMonths,0),1)</f>
        <v>#N/A</v>
      </c>
      <c r="K3871" s="57" t="e">
        <f aca="false">INDEX(lava,MATCH(B3871,SumMonths,0),2)</f>
        <v>#N/A</v>
      </c>
    </row>
    <row r="3872" customFormat="false" ht="12.75" hidden="false" customHeight="false" outlineLevel="0" collapsed="false">
      <c r="A3872" s="57" t="e">
        <f aca="false">INDEX(BucketTable,MATCH(B3872,SumMonths,0),1)</f>
        <v>#N/A</v>
      </c>
      <c r="K3872" s="57" t="e">
        <f aca="false">INDEX(lava,MATCH(B3872,SumMonths,0),2)</f>
        <v>#N/A</v>
      </c>
    </row>
    <row r="3873" customFormat="false" ht="12.75" hidden="false" customHeight="false" outlineLevel="0" collapsed="false">
      <c r="A3873" s="57" t="e">
        <f aca="false">INDEX(BucketTable,MATCH(B3873,SumMonths,0),1)</f>
        <v>#N/A</v>
      </c>
      <c r="K3873" s="57" t="e">
        <f aca="false">INDEX(lava,MATCH(B3873,SumMonths,0),2)</f>
        <v>#N/A</v>
      </c>
    </row>
    <row r="3874" customFormat="false" ht="12.75" hidden="false" customHeight="false" outlineLevel="0" collapsed="false">
      <c r="A3874" s="57" t="e">
        <f aca="false">INDEX(BucketTable,MATCH(B3874,SumMonths,0),1)</f>
        <v>#N/A</v>
      </c>
      <c r="K3874" s="57" t="e">
        <f aca="false">INDEX(lava,MATCH(B3874,SumMonths,0),2)</f>
        <v>#N/A</v>
      </c>
    </row>
    <row r="3875" customFormat="false" ht="12.75" hidden="false" customHeight="false" outlineLevel="0" collapsed="false">
      <c r="A3875" s="57" t="e">
        <f aca="false">INDEX(BucketTable,MATCH(B3875,SumMonths,0),1)</f>
        <v>#N/A</v>
      </c>
      <c r="K3875" s="57" t="e">
        <f aca="false">INDEX(lava,MATCH(B3875,SumMonths,0),2)</f>
        <v>#N/A</v>
      </c>
    </row>
    <row r="3876" customFormat="false" ht="12.75" hidden="false" customHeight="false" outlineLevel="0" collapsed="false">
      <c r="A3876" s="57" t="e">
        <f aca="false">INDEX(BucketTable,MATCH(B3876,SumMonths,0),1)</f>
        <v>#N/A</v>
      </c>
      <c r="K3876" s="57" t="e">
        <f aca="false">INDEX(lava,MATCH(B3876,SumMonths,0),2)</f>
        <v>#N/A</v>
      </c>
    </row>
    <row r="3877" customFormat="false" ht="12.75" hidden="false" customHeight="false" outlineLevel="0" collapsed="false">
      <c r="A3877" s="57" t="e">
        <f aca="false">INDEX(BucketTable,MATCH(B3877,SumMonths,0),1)</f>
        <v>#N/A</v>
      </c>
      <c r="K3877" s="57" t="e">
        <f aca="false">INDEX(lava,MATCH(B3877,SumMonths,0),2)</f>
        <v>#N/A</v>
      </c>
    </row>
    <row r="3878" customFormat="false" ht="12.75" hidden="false" customHeight="false" outlineLevel="0" collapsed="false">
      <c r="A3878" s="57" t="e">
        <f aca="false">INDEX(BucketTable,MATCH(B3878,SumMonths,0),1)</f>
        <v>#N/A</v>
      </c>
      <c r="K3878" s="57" t="e">
        <f aca="false">INDEX(lava,MATCH(B3878,SumMonths,0),2)</f>
        <v>#N/A</v>
      </c>
    </row>
    <row r="3879" customFormat="false" ht="12.75" hidden="false" customHeight="false" outlineLevel="0" collapsed="false">
      <c r="A3879" s="57" t="e">
        <f aca="false">INDEX(BucketTable,MATCH(B3879,SumMonths,0),1)</f>
        <v>#N/A</v>
      </c>
      <c r="K3879" s="57" t="e">
        <f aca="false">INDEX(lava,MATCH(B3879,SumMonths,0),2)</f>
        <v>#N/A</v>
      </c>
    </row>
    <row r="3880" customFormat="false" ht="12.75" hidden="false" customHeight="false" outlineLevel="0" collapsed="false">
      <c r="A3880" s="57" t="e">
        <f aca="false">INDEX(BucketTable,MATCH(B3880,SumMonths,0),1)</f>
        <v>#N/A</v>
      </c>
      <c r="K3880" s="57" t="e">
        <f aca="false">INDEX(lava,MATCH(B3880,SumMonths,0),2)</f>
        <v>#N/A</v>
      </c>
    </row>
    <row r="3881" customFormat="false" ht="12.75" hidden="false" customHeight="false" outlineLevel="0" collapsed="false">
      <c r="A3881" s="57" t="e">
        <f aca="false">INDEX(BucketTable,MATCH(B3881,SumMonths,0),1)</f>
        <v>#N/A</v>
      </c>
      <c r="K3881" s="57" t="e">
        <f aca="false">INDEX(lava,MATCH(B3881,SumMonths,0),2)</f>
        <v>#N/A</v>
      </c>
    </row>
    <row r="3882" customFormat="false" ht="12.75" hidden="false" customHeight="false" outlineLevel="0" collapsed="false">
      <c r="A3882" s="57" t="e">
        <f aca="false">INDEX(BucketTable,MATCH(B3882,SumMonths,0),1)</f>
        <v>#N/A</v>
      </c>
      <c r="K3882" s="57" t="e">
        <f aca="false">INDEX(lava,MATCH(B3882,SumMonths,0),2)</f>
        <v>#N/A</v>
      </c>
    </row>
    <row r="3883" customFormat="false" ht="12.75" hidden="false" customHeight="false" outlineLevel="0" collapsed="false">
      <c r="A3883" s="57" t="e">
        <f aca="false">INDEX(BucketTable,MATCH(B3883,SumMonths,0),1)</f>
        <v>#N/A</v>
      </c>
      <c r="K3883" s="57" t="e">
        <f aca="false">INDEX(lava,MATCH(B3883,SumMonths,0),2)</f>
        <v>#N/A</v>
      </c>
    </row>
    <row r="3884" customFormat="false" ht="12.75" hidden="false" customHeight="false" outlineLevel="0" collapsed="false">
      <c r="A3884" s="57" t="e">
        <f aca="false">INDEX(BucketTable,MATCH(B3884,SumMonths,0),1)</f>
        <v>#N/A</v>
      </c>
      <c r="K3884" s="57" t="e">
        <f aca="false">INDEX(lava,MATCH(B3884,SumMonths,0),2)</f>
        <v>#N/A</v>
      </c>
    </row>
    <row r="3885" customFormat="false" ht="12.75" hidden="false" customHeight="false" outlineLevel="0" collapsed="false">
      <c r="A3885" s="57" t="e">
        <f aca="false">INDEX(BucketTable,MATCH(B3885,SumMonths,0),1)</f>
        <v>#N/A</v>
      </c>
      <c r="K3885" s="57" t="e">
        <f aca="false">INDEX(lava,MATCH(B3885,SumMonths,0),2)</f>
        <v>#N/A</v>
      </c>
    </row>
    <row r="3886" customFormat="false" ht="12.75" hidden="false" customHeight="false" outlineLevel="0" collapsed="false">
      <c r="A3886" s="57" t="e">
        <f aca="false">INDEX(BucketTable,MATCH(B3886,SumMonths,0),1)</f>
        <v>#N/A</v>
      </c>
      <c r="K3886" s="57" t="e">
        <f aca="false">INDEX(lava,MATCH(B3886,SumMonths,0),2)</f>
        <v>#N/A</v>
      </c>
    </row>
    <row r="3887" customFormat="false" ht="12.75" hidden="false" customHeight="false" outlineLevel="0" collapsed="false">
      <c r="A3887" s="57" t="e">
        <f aca="false">INDEX(BucketTable,MATCH(B3887,SumMonths,0),1)</f>
        <v>#N/A</v>
      </c>
      <c r="K3887" s="57" t="e">
        <f aca="false">INDEX(lava,MATCH(B3887,SumMonths,0),2)</f>
        <v>#N/A</v>
      </c>
    </row>
    <row r="3888" customFormat="false" ht="12.75" hidden="false" customHeight="false" outlineLevel="0" collapsed="false">
      <c r="A3888" s="57" t="e">
        <f aca="false">INDEX(BucketTable,MATCH(B3888,SumMonths,0),1)</f>
        <v>#N/A</v>
      </c>
      <c r="K3888" s="57" t="e">
        <f aca="false">INDEX(lava,MATCH(B3888,SumMonths,0),2)</f>
        <v>#N/A</v>
      </c>
    </row>
    <row r="3889" customFormat="false" ht="12.75" hidden="false" customHeight="false" outlineLevel="0" collapsed="false">
      <c r="A3889" s="57" t="e">
        <f aca="false">INDEX(BucketTable,MATCH(B3889,SumMonths,0),1)</f>
        <v>#N/A</v>
      </c>
      <c r="K3889" s="57" t="e">
        <f aca="false">INDEX(lava,MATCH(B3889,SumMonths,0),2)</f>
        <v>#N/A</v>
      </c>
    </row>
    <row r="3890" customFormat="false" ht="12.75" hidden="false" customHeight="false" outlineLevel="0" collapsed="false">
      <c r="A3890" s="57" t="e">
        <f aca="false">INDEX(BucketTable,MATCH(B3890,SumMonths,0),1)</f>
        <v>#N/A</v>
      </c>
      <c r="K3890" s="57" t="e">
        <f aca="false">INDEX(lava,MATCH(B3890,SumMonths,0),2)</f>
        <v>#N/A</v>
      </c>
    </row>
    <row r="3891" customFormat="false" ht="12.75" hidden="false" customHeight="false" outlineLevel="0" collapsed="false">
      <c r="A3891" s="57" t="e">
        <f aca="false">INDEX(BucketTable,MATCH(B3891,SumMonths,0),1)</f>
        <v>#N/A</v>
      </c>
      <c r="K3891" s="57" t="e">
        <f aca="false">INDEX(lava,MATCH(B3891,SumMonths,0),2)</f>
        <v>#N/A</v>
      </c>
    </row>
    <row r="3892" customFormat="false" ht="12.75" hidden="false" customHeight="false" outlineLevel="0" collapsed="false">
      <c r="A3892" s="57" t="e">
        <f aca="false">INDEX(BucketTable,MATCH(B3892,SumMonths,0),1)</f>
        <v>#N/A</v>
      </c>
      <c r="K3892" s="57" t="e">
        <f aca="false">INDEX(lava,MATCH(B3892,SumMonths,0),2)</f>
        <v>#N/A</v>
      </c>
    </row>
    <row r="3893" customFormat="false" ht="12.75" hidden="false" customHeight="false" outlineLevel="0" collapsed="false">
      <c r="A3893" s="57" t="e">
        <f aca="false">INDEX(BucketTable,MATCH(B3893,SumMonths,0),1)</f>
        <v>#N/A</v>
      </c>
      <c r="K3893" s="57" t="e">
        <f aca="false">INDEX(lava,MATCH(B3893,SumMonths,0),2)</f>
        <v>#N/A</v>
      </c>
    </row>
    <row r="3894" customFormat="false" ht="12.75" hidden="false" customHeight="false" outlineLevel="0" collapsed="false">
      <c r="A3894" s="57" t="e">
        <f aca="false">INDEX(BucketTable,MATCH(B3894,SumMonths,0),1)</f>
        <v>#N/A</v>
      </c>
      <c r="K3894" s="57" t="e">
        <f aca="false">INDEX(lava,MATCH(B3894,SumMonths,0),2)</f>
        <v>#N/A</v>
      </c>
    </row>
    <row r="3895" customFormat="false" ht="12.75" hidden="false" customHeight="false" outlineLevel="0" collapsed="false">
      <c r="A3895" s="57" t="e">
        <f aca="false">INDEX(BucketTable,MATCH(B3895,SumMonths,0),1)</f>
        <v>#N/A</v>
      </c>
      <c r="K3895" s="57" t="e">
        <f aca="false">INDEX(lava,MATCH(B3895,SumMonths,0),2)</f>
        <v>#N/A</v>
      </c>
    </row>
    <row r="3896" customFormat="false" ht="12.75" hidden="false" customHeight="false" outlineLevel="0" collapsed="false">
      <c r="A3896" s="57" t="e">
        <f aca="false">INDEX(BucketTable,MATCH(B3896,SumMonths,0),1)</f>
        <v>#N/A</v>
      </c>
      <c r="K3896" s="57" t="e">
        <f aca="false">INDEX(lava,MATCH(B3896,SumMonths,0),2)</f>
        <v>#N/A</v>
      </c>
    </row>
    <row r="3897" customFormat="false" ht="12.75" hidden="false" customHeight="false" outlineLevel="0" collapsed="false">
      <c r="A3897" s="57" t="e">
        <f aca="false">INDEX(BucketTable,MATCH(B3897,SumMonths,0),1)</f>
        <v>#N/A</v>
      </c>
      <c r="K3897" s="57" t="e">
        <f aca="false">INDEX(lava,MATCH(B3897,SumMonths,0),2)</f>
        <v>#N/A</v>
      </c>
    </row>
    <row r="3898" customFormat="false" ht="12.75" hidden="false" customHeight="false" outlineLevel="0" collapsed="false">
      <c r="A3898" s="57" t="e">
        <f aca="false">INDEX(BucketTable,MATCH(B3898,SumMonths,0),1)</f>
        <v>#N/A</v>
      </c>
      <c r="K3898" s="57" t="e">
        <f aca="false">INDEX(lava,MATCH(B3898,SumMonths,0),2)</f>
        <v>#N/A</v>
      </c>
    </row>
    <row r="3899" customFormat="false" ht="12.75" hidden="false" customHeight="false" outlineLevel="0" collapsed="false">
      <c r="A3899" s="57" t="e">
        <f aca="false">INDEX(BucketTable,MATCH(B3899,SumMonths,0),1)</f>
        <v>#N/A</v>
      </c>
      <c r="K3899" s="57" t="e">
        <f aca="false">INDEX(lava,MATCH(B3899,SumMonths,0),2)</f>
        <v>#N/A</v>
      </c>
    </row>
    <row r="3900" customFormat="false" ht="12.75" hidden="false" customHeight="false" outlineLevel="0" collapsed="false">
      <c r="A3900" s="57" t="e">
        <f aca="false">INDEX(BucketTable,MATCH(B3900,SumMonths,0),1)</f>
        <v>#N/A</v>
      </c>
      <c r="K3900" s="57" t="e">
        <f aca="false">INDEX(lava,MATCH(B3900,SumMonths,0),2)</f>
        <v>#N/A</v>
      </c>
    </row>
    <row r="3901" customFormat="false" ht="12.75" hidden="false" customHeight="false" outlineLevel="0" collapsed="false">
      <c r="A3901" s="57" t="e">
        <f aca="false">INDEX(BucketTable,MATCH(B3901,SumMonths,0),1)</f>
        <v>#N/A</v>
      </c>
      <c r="K3901" s="57" t="e">
        <f aca="false">INDEX(lava,MATCH(B3901,SumMonths,0),2)</f>
        <v>#N/A</v>
      </c>
    </row>
    <row r="3902" customFormat="false" ht="12.75" hidden="false" customHeight="false" outlineLevel="0" collapsed="false">
      <c r="A3902" s="57" t="e">
        <f aca="false">INDEX(BucketTable,MATCH(B3902,SumMonths,0),1)</f>
        <v>#N/A</v>
      </c>
      <c r="K3902" s="57" t="e">
        <f aca="false">INDEX(lava,MATCH(B3902,SumMonths,0),2)</f>
        <v>#N/A</v>
      </c>
    </row>
    <row r="3903" customFormat="false" ht="12.75" hidden="false" customHeight="false" outlineLevel="0" collapsed="false">
      <c r="A3903" s="57" t="e">
        <f aca="false">INDEX(BucketTable,MATCH(B3903,SumMonths,0),1)</f>
        <v>#N/A</v>
      </c>
      <c r="K3903" s="57" t="e">
        <f aca="false">INDEX(lava,MATCH(B3903,SumMonths,0),2)</f>
        <v>#N/A</v>
      </c>
    </row>
    <row r="3904" customFormat="false" ht="12.75" hidden="false" customHeight="false" outlineLevel="0" collapsed="false">
      <c r="A3904" s="57" t="e">
        <f aca="false">INDEX(BucketTable,MATCH(B3904,SumMonths,0),1)</f>
        <v>#N/A</v>
      </c>
      <c r="K3904" s="57" t="e">
        <f aca="false">INDEX(lava,MATCH(B3904,SumMonths,0),2)</f>
        <v>#N/A</v>
      </c>
    </row>
    <row r="3905" customFormat="false" ht="12.75" hidden="false" customHeight="false" outlineLevel="0" collapsed="false">
      <c r="A3905" s="57" t="e">
        <f aca="false">INDEX(BucketTable,MATCH(B3905,SumMonths,0),1)</f>
        <v>#N/A</v>
      </c>
      <c r="K3905" s="57" t="e">
        <f aca="false">INDEX(lava,MATCH(B3905,SumMonths,0),2)</f>
        <v>#N/A</v>
      </c>
    </row>
    <row r="3906" customFormat="false" ht="12.75" hidden="false" customHeight="false" outlineLevel="0" collapsed="false">
      <c r="A3906" s="57" t="e">
        <f aca="false">INDEX(BucketTable,MATCH(B3906,SumMonths,0),1)</f>
        <v>#N/A</v>
      </c>
      <c r="K3906" s="57" t="e">
        <f aca="false">INDEX(lava,MATCH(B3906,SumMonths,0),2)</f>
        <v>#N/A</v>
      </c>
    </row>
    <row r="3907" customFormat="false" ht="12.75" hidden="false" customHeight="false" outlineLevel="0" collapsed="false">
      <c r="A3907" s="57" t="e">
        <f aca="false">INDEX(BucketTable,MATCH(B3907,SumMonths,0),1)</f>
        <v>#N/A</v>
      </c>
      <c r="K3907" s="57" t="e">
        <f aca="false">INDEX(lava,MATCH(B3907,SumMonths,0),2)</f>
        <v>#N/A</v>
      </c>
    </row>
    <row r="3908" customFormat="false" ht="12.75" hidden="false" customHeight="false" outlineLevel="0" collapsed="false">
      <c r="A3908" s="57" t="e">
        <f aca="false">INDEX(BucketTable,MATCH(B3908,SumMonths,0),1)</f>
        <v>#N/A</v>
      </c>
      <c r="K3908" s="57" t="e">
        <f aca="false">INDEX(lava,MATCH(B3908,SumMonths,0),2)</f>
        <v>#N/A</v>
      </c>
    </row>
    <row r="3909" customFormat="false" ht="12.75" hidden="false" customHeight="false" outlineLevel="0" collapsed="false">
      <c r="A3909" s="57" t="e">
        <f aca="false">INDEX(BucketTable,MATCH(B3909,SumMonths,0),1)</f>
        <v>#N/A</v>
      </c>
      <c r="K3909" s="57" t="e">
        <f aca="false">INDEX(lava,MATCH(B3909,SumMonths,0),2)</f>
        <v>#N/A</v>
      </c>
    </row>
    <row r="3910" customFormat="false" ht="12.75" hidden="false" customHeight="false" outlineLevel="0" collapsed="false">
      <c r="A3910" s="57" t="e">
        <f aca="false">INDEX(BucketTable,MATCH(B3910,SumMonths,0),1)</f>
        <v>#N/A</v>
      </c>
      <c r="K3910" s="57" t="e">
        <f aca="false">INDEX(lava,MATCH(B3910,SumMonths,0),2)</f>
        <v>#N/A</v>
      </c>
    </row>
    <row r="3911" customFormat="false" ht="12.75" hidden="false" customHeight="false" outlineLevel="0" collapsed="false">
      <c r="A3911" s="57" t="e">
        <f aca="false">INDEX(BucketTable,MATCH(B3911,SumMonths,0),1)</f>
        <v>#N/A</v>
      </c>
      <c r="K3911" s="57" t="e">
        <f aca="false">INDEX(lava,MATCH(B3911,SumMonths,0),2)</f>
        <v>#N/A</v>
      </c>
    </row>
    <row r="3912" customFormat="false" ht="12.75" hidden="false" customHeight="false" outlineLevel="0" collapsed="false">
      <c r="A3912" s="57" t="e">
        <f aca="false">INDEX(BucketTable,MATCH(B3912,SumMonths,0),1)</f>
        <v>#N/A</v>
      </c>
      <c r="K3912" s="57" t="e">
        <f aca="false">INDEX(lava,MATCH(B3912,SumMonths,0),2)</f>
        <v>#N/A</v>
      </c>
    </row>
    <row r="3913" customFormat="false" ht="12.75" hidden="false" customHeight="false" outlineLevel="0" collapsed="false">
      <c r="A3913" s="57" t="e">
        <f aca="false">INDEX(BucketTable,MATCH(B3913,SumMonths,0),1)</f>
        <v>#N/A</v>
      </c>
      <c r="K3913" s="57" t="e">
        <f aca="false">INDEX(lava,MATCH(B3913,SumMonths,0),2)</f>
        <v>#N/A</v>
      </c>
    </row>
    <row r="3914" customFormat="false" ht="12.75" hidden="false" customHeight="false" outlineLevel="0" collapsed="false">
      <c r="A3914" s="57" t="e">
        <f aca="false">INDEX(BucketTable,MATCH(B3914,SumMonths,0),1)</f>
        <v>#N/A</v>
      </c>
      <c r="K3914" s="57" t="e">
        <f aca="false">INDEX(lava,MATCH(B3914,SumMonths,0),2)</f>
        <v>#N/A</v>
      </c>
    </row>
    <row r="3915" customFormat="false" ht="12.75" hidden="false" customHeight="false" outlineLevel="0" collapsed="false">
      <c r="A3915" s="57" t="e">
        <f aca="false">INDEX(BucketTable,MATCH(B3915,SumMonths,0),1)</f>
        <v>#N/A</v>
      </c>
      <c r="K3915" s="57" t="e">
        <f aca="false">INDEX(lava,MATCH(B3915,SumMonths,0),2)</f>
        <v>#N/A</v>
      </c>
    </row>
    <row r="3916" customFormat="false" ht="12.75" hidden="false" customHeight="false" outlineLevel="0" collapsed="false">
      <c r="A3916" s="57" t="e">
        <f aca="false">INDEX(BucketTable,MATCH(B3916,SumMonths,0),1)</f>
        <v>#N/A</v>
      </c>
      <c r="K3916" s="57" t="e">
        <f aca="false">INDEX(lava,MATCH(B3916,SumMonths,0),2)</f>
        <v>#N/A</v>
      </c>
    </row>
    <row r="3917" customFormat="false" ht="12.75" hidden="false" customHeight="false" outlineLevel="0" collapsed="false">
      <c r="A3917" s="57" t="e">
        <f aca="false">INDEX(BucketTable,MATCH(B3917,SumMonths,0),1)</f>
        <v>#N/A</v>
      </c>
      <c r="K3917" s="57" t="e">
        <f aca="false">INDEX(lava,MATCH(B3917,SumMonths,0),2)</f>
        <v>#N/A</v>
      </c>
    </row>
    <row r="3918" customFormat="false" ht="12.75" hidden="false" customHeight="false" outlineLevel="0" collapsed="false">
      <c r="A3918" s="57" t="e">
        <f aca="false">INDEX(BucketTable,MATCH(B3918,SumMonths,0),1)</f>
        <v>#N/A</v>
      </c>
      <c r="K3918" s="57" t="e">
        <f aca="false">INDEX(lava,MATCH(B3918,SumMonths,0),2)</f>
        <v>#N/A</v>
      </c>
    </row>
    <row r="3919" customFormat="false" ht="12.75" hidden="false" customHeight="false" outlineLevel="0" collapsed="false">
      <c r="A3919" s="57" t="e">
        <f aca="false">INDEX(BucketTable,MATCH(B3919,SumMonths,0),1)</f>
        <v>#N/A</v>
      </c>
      <c r="K3919" s="57" t="e">
        <f aca="false">INDEX(lava,MATCH(B3919,SumMonths,0),2)</f>
        <v>#N/A</v>
      </c>
    </row>
    <row r="3920" customFormat="false" ht="12.75" hidden="false" customHeight="false" outlineLevel="0" collapsed="false">
      <c r="A3920" s="57" t="e">
        <f aca="false">INDEX(BucketTable,MATCH(B3920,SumMonths,0),1)</f>
        <v>#N/A</v>
      </c>
      <c r="K3920" s="57" t="e">
        <f aca="false">INDEX(lava,MATCH(B3920,SumMonths,0),2)</f>
        <v>#N/A</v>
      </c>
    </row>
    <row r="3921" customFormat="false" ht="12.75" hidden="false" customHeight="false" outlineLevel="0" collapsed="false">
      <c r="A3921" s="57" t="e">
        <f aca="false">INDEX(BucketTable,MATCH(B3921,SumMonths,0),1)</f>
        <v>#N/A</v>
      </c>
      <c r="K3921" s="57" t="e">
        <f aca="false">INDEX(lava,MATCH(B3921,SumMonths,0),2)</f>
        <v>#N/A</v>
      </c>
    </row>
    <row r="3922" customFormat="false" ht="12.75" hidden="false" customHeight="false" outlineLevel="0" collapsed="false">
      <c r="A3922" s="57" t="e">
        <f aca="false">INDEX(BucketTable,MATCH(B3922,SumMonths,0),1)</f>
        <v>#N/A</v>
      </c>
      <c r="K3922" s="57" t="e">
        <f aca="false">INDEX(lava,MATCH(B3922,SumMonths,0),2)</f>
        <v>#N/A</v>
      </c>
    </row>
    <row r="3923" customFormat="false" ht="12.75" hidden="false" customHeight="false" outlineLevel="0" collapsed="false">
      <c r="A3923" s="57" t="e">
        <f aca="false">INDEX(BucketTable,MATCH(B3923,SumMonths,0),1)</f>
        <v>#N/A</v>
      </c>
      <c r="K3923" s="57" t="e">
        <f aca="false">INDEX(lava,MATCH(B3923,SumMonths,0),2)</f>
        <v>#N/A</v>
      </c>
    </row>
    <row r="3924" customFormat="false" ht="12.75" hidden="false" customHeight="false" outlineLevel="0" collapsed="false">
      <c r="A3924" s="57" t="e">
        <f aca="false">INDEX(BucketTable,MATCH(B3924,SumMonths,0),1)</f>
        <v>#N/A</v>
      </c>
      <c r="K3924" s="57" t="e">
        <f aca="false">INDEX(lava,MATCH(B3924,SumMonths,0),2)</f>
        <v>#N/A</v>
      </c>
    </row>
    <row r="3925" customFormat="false" ht="12.75" hidden="false" customHeight="false" outlineLevel="0" collapsed="false">
      <c r="A3925" s="57" t="e">
        <f aca="false">INDEX(BucketTable,MATCH(B3925,SumMonths,0),1)</f>
        <v>#N/A</v>
      </c>
      <c r="K3925" s="57" t="e">
        <f aca="false">INDEX(lava,MATCH(B3925,SumMonths,0),2)</f>
        <v>#N/A</v>
      </c>
    </row>
    <row r="3926" customFormat="false" ht="12.75" hidden="false" customHeight="false" outlineLevel="0" collapsed="false">
      <c r="A3926" s="57" t="e">
        <f aca="false">INDEX(BucketTable,MATCH(B3926,SumMonths,0),1)</f>
        <v>#N/A</v>
      </c>
      <c r="K3926" s="57" t="e">
        <f aca="false">INDEX(lava,MATCH(B3926,SumMonths,0),2)</f>
        <v>#N/A</v>
      </c>
    </row>
    <row r="3927" customFormat="false" ht="12.75" hidden="false" customHeight="false" outlineLevel="0" collapsed="false">
      <c r="A3927" s="57" t="e">
        <f aca="false">INDEX(BucketTable,MATCH(B3927,SumMonths,0),1)</f>
        <v>#N/A</v>
      </c>
      <c r="K3927" s="57" t="e">
        <f aca="false">INDEX(lava,MATCH(B3927,SumMonths,0),2)</f>
        <v>#N/A</v>
      </c>
    </row>
    <row r="3928" customFormat="false" ht="12.75" hidden="false" customHeight="false" outlineLevel="0" collapsed="false">
      <c r="A3928" s="57" t="e">
        <f aca="false">INDEX(BucketTable,MATCH(B3928,SumMonths,0),1)</f>
        <v>#N/A</v>
      </c>
      <c r="K3928" s="57" t="e">
        <f aca="false">INDEX(lava,MATCH(B3928,SumMonths,0),2)</f>
        <v>#N/A</v>
      </c>
    </row>
    <row r="3929" customFormat="false" ht="12.75" hidden="false" customHeight="false" outlineLevel="0" collapsed="false">
      <c r="A3929" s="57" t="e">
        <f aca="false">INDEX(BucketTable,MATCH(B3929,SumMonths,0),1)</f>
        <v>#N/A</v>
      </c>
      <c r="K3929" s="57" t="e">
        <f aca="false">INDEX(lava,MATCH(B3929,SumMonths,0),2)</f>
        <v>#N/A</v>
      </c>
    </row>
    <row r="3930" customFormat="false" ht="12.75" hidden="false" customHeight="false" outlineLevel="0" collapsed="false">
      <c r="A3930" s="57" t="e">
        <f aca="false">INDEX(BucketTable,MATCH(B3930,SumMonths,0),1)</f>
        <v>#N/A</v>
      </c>
      <c r="K3930" s="57" t="e">
        <f aca="false">INDEX(lava,MATCH(B3930,SumMonths,0),2)</f>
        <v>#N/A</v>
      </c>
    </row>
    <row r="3931" customFormat="false" ht="12.75" hidden="false" customHeight="false" outlineLevel="0" collapsed="false">
      <c r="A3931" s="57" t="e">
        <f aca="false">INDEX(BucketTable,MATCH(B3931,SumMonths,0),1)</f>
        <v>#N/A</v>
      </c>
      <c r="K3931" s="57" t="e">
        <f aca="false">INDEX(lava,MATCH(B3931,SumMonths,0),2)</f>
        <v>#N/A</v>
      </c>
    </row>
    <row r="3932" customFormat="false" ht="12.75" hidden="false" customHeight="false" outlineLevel="0" collapsed="false">
      <c r="A3932" s="57" t="e">
        <f aca="false">INDEX(BucketTable,MATCH(B3932,SumMonths,0),1)</f>
        <v>#N/A</v>
      </c>
      <c r="K3932" s="57" t="e">
        <f aca="false">INDEX(lava,MATCH(B3932,SumMonths,0),2)</f>
        <v>#N/A</v>
      </c>
    </row>
    <row r="3933" customFormat="false" ht="12.75" hidden="false" customHeight="false" outlineLevel="0" collapsed="false">
      <c r="A3933" s="57" t="e">
        <f aca="false">INDEX(BucketTable,MATCH(B3933,SumMonths,0),1)</f>
        <v>#N/A</v>
      </c>
      <c r="K3933" s="57" t="e">
        <f aca="false">INDEX(lava,MATCH(B3933,SumMonths,0),2)</f>
        <v>#N/A</v>
      </c>
    </row>
    <row r="3934" customFormat="false" ht="12.75" hidden="false" customHeight="false" outlineLevel="0" collapsed="false">
      <c r="A3934" s="57" t="e">
        <f aca="false">INDEX(BucketTable,MATCH(B3934,SumMonths,0),1)</f>
        <v>#N/A</v>
      </c>
      <c r="K3934" s="57" t="e">
        <f aca="false">INDEX(lava,MATCH(B3934,SumMonths,0),2)</f>
        <v>#N/A</v>
      </c>
    </row>
    <row r="3935" customFormat="false" ht="12.75" hidden="false" customHeight="false" outlineLevel="0" collapsed="false">
      <c r="A3935" s="57" t="e">
        <f aca="false">INDEX(BucketTable,MATCH(B3935,SumMonths,0),1)</f>
        <v>#N/A</v>
      </c>
      <c r="K3935" s="57" t="e">
        <f aca="false">INDEX(lava,MATCH(B3935,SumMonths,0),2)</f>
        <v>#N/A</v>
      </c>
    </row>
    <row r="3936" customFormat="false" ht="12.75" hidden="false" customHeight="false" outlineLevel="0" collapsed="false">
      <c r="A3936" s="57" t="e">
        <f aca="false">INDEX(BucketTable,MATCH(B3936,SumMonths,0),1)</f>
        <v>#N/A</v>
      </c>
      <c r="K3936" s="57" t="e">
        <f aca="false">INDEX(lava,MATCH(B3936,SumMonths,0),2)</f>
        <v>#N/A</v>
      </c>
    </row>
    <row r="3937" customFormat="false" ht="12.75" hidden="false" customHeight="false" outlineLevel="0" collapsed="false">
      <c r="A3937" s="57" t="e">
        <f aca="false">INDEX(BucketTable,MATCH(B3937,SumMonths,0),1)</f>
        <v>#N/A</v>
      </c>
      <c r="K3937" s="57" t="e">
        <f aca="false">INDEX(lava,MATCH(B3937,SumMonths,0),2)</f>
        <v>#N/A</v>
      </c>
    </row>
    <row r="3938" customFormat="false" ht="12.75" hidden="false" customHeight="false" outlineLevel="0" collapsed="false">
      <c r="A3938" s="57" t="e">
        <f aca="false">INDEX(BucketTable,MATCH(B3938,SumMonths,0),1)</f>
        <v>#N/A</v>
      </c>
      <c r="K3938" s="57" t="e">
        <f aca="false">INDEX(lava,MATCH(B3938,SumMonths,0),2)</f>
        <v>#N/A</v>
      </c>
    </row>
    <row r="3939" customFormat="false" ht="12.75" hidden="false" customHeight="false" outlineLevel="0" collapsed="false">
      <c r="A3939" s="57" t="e">
        <f aca="false">INDEX(BucketTable,MATCH(B3939,SumMonths,0),1)</f>
        <v>#N/A</v>
      </c>
      <c r="K3939" s="57" t="e">
        <f aca="false">INDEX(lava,MATCH(B3939,SumMonths,0),2)</f>
        <v>#N/A</v>
      </c>
    </row>
    <row r="3940" customFormat="false" ht="12.75" hidden="false" customHeight="false" outlineLevel="0" collapsed="false">
      <c r="A3940" s="57" t="e">
        <f aca="false">INDEX(BucketTable,MATCH(B3940,SumMonths,0),1)</f>
        <v>#N/A</v>
      </c>
      <c r="K3940" s="57" t="e">
        <f aca="false">INDEX(lava,MATCH(B3940,SumMonths,0),2)</f>
        <v>#N/A</v>
      </c>
    </row>
    <row r="3941" customFormat="false" ht="12.75" hidden="false" customHeight="false" outlineLevel="0" collapsed="false">
      <c r="A3941" s="57" t="e">
        <f aca="false">INDEX(BucketTable,MATCH(B3941,SumMonths,0),1)</f>
        <v>#N/A</v>
      </c>
      <c r="K3941" s="57" t="e">
        <f aca="false">INDEX(lava,MATCH(B3941,SumMonths,0),2)</f>
        <v>#N/A</v>
      </c>
    </row>
    <row r="3942" customFormat="false" ht="12.75" hidden="false" customHeight="false" outlineLevel="0" collapsed="false">
      <c r="A3942" s="57" t="e">
        <f aca="false">INDEX(BucketTable,MATCH(B3942,SumMonths,0),1)</f>
        <v>#N/A</v>
      </c>
      <c r="K3942" s="57" t="e">
        <f aca="false">INDEX(lava,MATCH(B3942,SumMonths,0),2)</f>
        <v>#N/A</v>
      </c>
    </row>
    <row r="3943" customFormat="false" ht="12.75" hidden="false" customHeight="false" outlineLevel="0" collapsed="false">
      <c r="A3943" s="57" t="e">
        <f aca="false">INDEX(BucketTable,MATCH(B3943,SumMonths,0),1)</f>
        <v>#N/A</v>
      </c>
      <c r="K3943" s="57" t="e">
        <f aca="false">INDEX(lava,MATCH(B3943,SumMonths,0),2)</f>
        <v>#N/A</v>
      </c>
    </row>
    <row r="3944" customFormat="false" ht="12.75" hidden="false" customHeight="false" outlineLevel="0" collapsed="false">
      <c r="A3944" s="57" t="e">
        <f aca="false">INDEX(BucketTable,MATCH(B3944,SumMonths,0),1)</f>
        <v>#N/A</v>
      </c>
      <c r="K3944" s="57" t="e">
        <f aca="false">INDEX(lava,MATCH(B3944,SumMonths,0),2)</f>
        <v>#N/A</v>
      </c>
    </row>
    <row r="3945" customFormat="false" ht="12.75" hidden="false" customHeight="false" outlineLevel="0" collapsed="false">
      <c r="A3945" s="57" t="e">
        <f aca="false">INDEX(BucketTable,MATCH(B3945,SumMonths,0),1)</f>
        <v>#N/A</v>
      </c>
      <c r="K3945" s="57" t="e">
        <f aca="false">INDEX(lava,MATCH(B3945,SumMonths,0),2)</f>
        <v>#N/A</v>
      </c>
    </row>
    <row r="3946" customFormat="false" ht="12.75" hidden="false" customHeight="false" outlineLevel="0" collapsed="false">
      <c r="A3946" s="57" t="e">
        <f aca="false">INDEX(BucketTable,MATCH(B3946,SumMonths,0),1)</f>
        <v>#N/A</v>
      </c>
      <c r="K3946" s="57" t="e">
        <f aca="false">INDEX(lava,MATCH(B3946,SumMonths,0),2)</f>
        <v>#N/A</v>
      </c>
    </row>
    <row r="3947" customFormat="false" ht="12.75" hidden="false" customHeight="false" outlineLevel="0" collapsed="false">
      <c r="A3947" s="57" t="e">
        <f aca="false">INDEX(BucketTable,MATCH(B3947,SumMonths,0),1)</f>
        <v>#N/A</v>
      </c>
      <c r="K3947" s="57" t="e">
        <f aca="false">INDEX(lava,MATCH(B3947,SumMonths,0),2)</f>
        <v>#N/A</v>
      </c>
    </row>
    <row r="3948" customFormat="false" ht="12.75" hidden="false" customHeight="false" outlineLevel="0" collapsed="false">
      <c r="A3948" s="57" t="e">
        <f aca="false">INDEX(BucketTable,MATCH(B3948,SumMonths,0),1)</f>
        <v>#N/A</v>
      </c>
      <c r="K3948" s="57" t="e">
        <f aca="false">INDEX(lava,MATCH(B3948,SumMonths,0),2)</f>
        <v>#N/A</v>
      </c>
    </row>
    <row r="3949" customFormat="false" ht="12.75" hidden="false" customHeight="false" outlineLevel="0" collapsed="false">
      <c r="A3949" s="57" t="e">
        <f aca="false">INDEX(BucketTable,MATCH(B3949,SumMonths,0),1)</f>
        <v>#N/A</v>
      </c>
      <c r="K3949" s="57" t="e">
        <f aca="false">INDEX(lava,MATCH(B3949,SumMonths,0),2)</f>
        <v>#N/A</v>
      </c>
    </row>
    <row r="3950" customFormat="false" ht="12.75" hidden="false" customHeight="false" outlineLevel="0" collapsed="false">
      <c r="A3950" s="57" t="e">
        <f aca="false">INDEX(BucketTable,MATCH(B3950,SumMonths,0),1)</f>
        <v>#N/A</v>
      </c>
      <c r="K3950" s="57" t="e">
        <f aca="false">INDEX(lava,MATCH(B3950,SumMonths,0),2)</f>
        <v>#N/A</v>
      </c>
    </row>
    <row r="3951" customFormat="false" ht="12.75" hidden="false" customHeight="false" outlineLevel="0" collapsed="false">
      <c r="A3951" s="57" t="e">
        <f aca="false">INDEX(BucketTable,MATCH(B3951,SumMonths,0),1)</f>
        <v>#N/A</v>
      </c>
      <c r="K3951" s="57" t="e">
        <f aca="false">INDEX(lava,MATCH(B3951,SumMonths,0),2)</f>
        <v>#N/A</v>
      </c>
    </row>
    <row r="3952" customFormat="false" ht="12.75" hidden="false" customHeight="false" outlineLevel="0" collapsed="false">
      <c r="A3952" s="57" t="e">
        <f aca="false">INDEX(BucketTable,MATCH(B3952,SumMonths,0),1)</f>
        <v>#N/A</v>
      </c>
      <c r="K3952" s="57" t="e">
        <f aca="false">INDEX(lava,MATCH(B3952,SumMonths,0),2)</f>
        <v>#N/A</v>
      </c>
    </row>
    <row r="3953" customFormat="false" ht="12.75" hidden="false" customHeight="false" outlineLevel="0" collapsed="false">
      <c r="A3953" s="57" t="e">
        <f aca="false">INDEX(BucketTable,MATCH(B3953,SumMonths,0),1)</f>
        <v>#N/A</v>
      </c>
      <c r="K3953" s="57" t="e">
        <f aca="false">INDEX(lava,MATCH(B3953,SumMonths,0),2)</f>
        <v>#N/A</v>
      </c>
    </row>
    <row r="3954" customFormat="false" ht="12.75" hidden="false" customHeight="false" outlineLevel="0" collapsed="false">
      <c r="A3954" s="57" t="e">
        <f aca="false">INDEX(BucketTable,MATCH(B3954,SumMonths,0),1)</f>
        <v>#N/A</v>
      </c>
      <c r="K3954" s="57" t="e">
        <f aca="false">INDEX(lava,MATCH(B3954,SumMonths,0),2)</f>
        <v>#N/A</v>
      </c>
    </row>
    <row r="3955" customFormat="false" ht="12.75" hidden="false" customHeight="false" outlineLevel="0" collapsed="false">
      <c r="A3955" s="57" t="e">
        <f aca="false">INDEX(BucketTable,MATCH(B3955,SumMonths,0),1)</f>
        <v>#N/A</v>
      </c>
      <c r="K3955" s="57" t="e">
        <f aca="false">INDEX(lava,MATCH(B3955,SumMonths,0),2)</f>
        <v>#N/A</v>
      </c>
    </row>
    <row r="3956" customFormat="false" ht="12.75" hidden="false" customHeight="false" outlineLevel="0" collapsed="false">
      <c r="A3956" s="57" t="e">
        <f aca="false">INDEX(BucketTable,MATCH(B3956,SumMonths,0),1)</f>
        <v>#N/A</v>
      </c>
      <c r="K3956" s="57" t="e">
        <f aca="false">INDEX(lava,MATCH(B3956,SumMonths,0),2)</f>
        <v>#N/A</v>
      </c>
    </row>
    <row r="3957" customFormat="false" ht="12.75" hidden="false" customHeight="false" outlineLevel="0" collapsed="false">
      <c r="A3957" s="57" t="e">
        <f aca="false">INDEX(BucketTable,MATCH(B3957,SumMonths,0),1)</f>
        <v>#N/A</v>
      </c>
      <c r="K3957" s="57" t="e">
        <f aca="false">INDEX(lava,MATCH(B3957,SumMonths,0),2)</f>
        <v>#N/A</v>
      </c>
    </row>
    <row r="3958" customFormat="false" ht="12.75" hidden="false" customHeight="false" outlineLevel="0" collapsed="false">
      <c r="A3958" s="57" t="e">
        <f aca="false">INDEX(BucketTable,MATCH(B3958,SumMonths,0),1)</f>
        <v>#N/A</v>
      </c>
      <c r="K3958" s="57" t="e">
        <f aca="false">INDEX(lava,MATCH(B3958,SumMonths,0),2)</f>
        <v>#N/A</v>
      </c>
    </row>
    <row r="3959" customFormat="false" ht="12.75" hidden="false" customHeight="false" outlineLevel="0" collapsed="false">
      <c r="A3959" s="57" t="e">
        <f aca="false">INDEX(BucketTable,MATCH(B3959,SumMonths,0),1)</f>
        <v>#N/A</v>
      </c>
      <c r="K3959" s="57" t="e">
        <f aca="false">INDEX(lava,MATCH(B3959,SumMonths,0),2)</f>
        <v>#N/A</v>
      </c>
    </row>
    <row r="3960" customFormat="false" ht="12.75" hidden="false" customHeight="false" outlineLevel="0" collapsed="false">
      <c r="A3960" s="57" t="e">
        <f aca="false">INDEX(BucketTable,MATCH(B3960,SumMonths,0),1)</f>
        <v>#N/A</v>
      </c>
      <c r="K3960" s="57" t="e">
        <f aca="false">INDEX(lava,MATCH(B3960,SumMonths,0),2)</f>
        <v>#N/A</v>
      </c>
    </row>
    <row r="3961" customFormat="false" ht="12.75" hidden="false" customHeight="false" outlineLevel="0" collapsed="false">
      <c r="A3961" s="57" t="e">
        <f aca="false">INDEX(BucketTable,MATCH(B3961,SumMonths,0),1)</f>
        <v>#N/A</v>
      </c>
      <c r="K3961" s="57" t="e">
        <f aca="false">INDEX(lava,MATCH(B3961,SumMonths,0),2)</f>
        <v>#N/A</v>
      </c>
    </row>
    <row r="3962" customFormat="false" ht="12.75" hidden="false" customHeight="false" outlineLevel="0" collapsed="false">
      <c r="A3962" s="57" t="e">
        <f aca="false">INDEX(BucketTable,MATCH(B3962,SumMonths,0),1)</f>
        <v>#N/A</v>
      </c>
      <c r="K3962" s="57" t="e">
        <f aca="false">INDEX(lava,MATCH(B3962,SumMonths,0),2)</f>
        <v>#N/A</v>
      </c>
    </row>
    <row r="3963" customFormat="false" ht="12.75" hidden="false" customHeight="false" outlineLevel="0" collapsed="false">
      <c r="A3963" s="57" t="e">
        <f aca="false">INDEX(BucketTable,MATCH(B3963,SumMonths,0),1)</f>
        <v>#N/A</v>
      </c>
      <c r="K3963" s="57" t="e">
        <f aca="false">INDEX(lava,MATCH(B3963,SumMonths,0),2)</f>
        <v>#N/A</v>
      </c>
    </row>
    <row r="3964" customFormat="false" ht="12.75" hidden="false" customHeight="false" outlineLevel="0" collapsed="false">
      <c r="A3964" s="57" t="e">
        <f aca="false">INDEX(BucketTable,MATCH(B3964,SumMonths,0),1)</f>
        <v>#N/A</v>
      </c>
      <c r="K3964" s="57" t="e">
        <f aca="false">INDEX(lava,MATCH(B3964,SumMonths,0),2)</f>
        <v>#N/A</v>
      </c>
    </row>
    <row r="3965" customFormat="false" ht="12.75" hidden="false" customHeight="false" outlineLevel="0" collapsed="false">
      <c r="A3965" s="57" t="e">
        <f aca="false">INDEX(BucketTable,MATCH(B3965,SumMonths,0),1)</f>
        <v>#N/A</v>
      </c>
      <c r="K3965" s="57" t="e">
        <f aca="false">INDEX(lava,MATCH(B3965,SumMonths,0),2)</f>
        <v>#N/A</v>
      </c>
    </row>
    <row r="3966" customFormat="false" ht="12.75" hidden="false" customHeight="false" outlineLevel="0" collapsed="false">
      <c r="A3966" s="57" t="e">
        <f aca="false">INDEX(BucketTable,MATCH(B3966,SumMonths,0),1)</f>
        <v>#N/A</v>
      </c>
      <c r="K3966" s="57" t="e">
        <f aca="false">INDEX(lava,MATCH(B3966,SumMonths,0),2)</f>
        <v>#N/A</v>
      </c>
    </row>
    <row r="3967" customFormat="false" ht="12.75" hidden="false" customHeight="false" outlineLevel="0" collapsed="false">
      <c r="A3967" s="57" t="e">
        <f aca="false">INDEX(BucketTable,MATCH(B3967,SumMonths,0),1)</f>
        <v>#N/A</v>
      </c>
      <c r="K3967" s="57" t="e">
        <f aca="false">INDEX(lava,MATCH(B3967,SumMonths,0),2)</f>
        <v>#N/A</v>
      </c>
    </row>
    <row r="3968" customFormat="false" ht="12.75" hidden="false" customHeight="false" outlineLevel="0" collapsed="false">
      <c r="A3968" s="57" t="e">
        <f aca="false">INDEX(BucketTable,MATCH(B3968,SumMonths,0),1)</f>
        <v>#N/A</v>
      </c>
      <c r="K3968" s="57" t="e">
        <f aca="false">INDEX(lava,MATCH(B3968,SumMonths,0),2)</f>
        <v>#N/A</v>
      </c>
    </row>
    <row r="3969" customFormat="false" ht="12.75" hidden="false" customHeight="false" outlineLevel="0" collapsed="false">
      <c r="A3969" s="57" t="e">
        <f aca="false">INDEX(BucketTable,MATCH(B3969,SumMonths,0),1)</f>
        <v>#N/A</v>
      </c>
      <c r="K3969" s="57" t="e">
        <f aca="false">INDEX(lava,MATCH(B3969,SumMonths,0),2)</f>
        <v>#N/A</v>
      </c>
    </row>
    <row r="3970" customFormat="false" ht="12.75" hidden="false" customHeight="false" outlineLevel="0" collapsed="false">
      <c r="A3970" s="57" t="e">
        <f aca="false">INDEX(BucketTable,MATCH(B3970,SumMonths,0),1)</f>
        <v>#N/A</v>
      </c>
      <c r="K3970" s="57" t="e">
        <f aca="false">INDEX(lava,MATCH(B3970,SumMonths,0),2)</f>
        <v>#N/A</v>
      </c>
    </row>
    <row r="3971" customFormat="false" ht="12.75" hidden="false" customHeight="false" outlineLevel="0" collapsed="false">
      <c r="A3971" s="57" t="e">
        <f aca="false">INDEX(BucketTable,MATCH(B3971,SumMonths,0),1)</f>
        <v>#N/A</v>
      </c>
      <c r="K3971" s="57" t="e">
        <f aca="false">INDEX(lava,MATCH(B3971,SumMonths,0),2)</f>
        <v>#N/A</v>
      </c>
    </row>
    <row r="3972" customFormat="false" ht="12.75" hidden="false" customHeight="false" outlineLevel="0" collapsed="false">
      <c r="A3972" s="57" t="e">
        <f aca="false">INDEX(BucketTable,MATCH(B3972,SumMonths,0),1)</f>
        <v>#N/A</v>
      </c>
      <c r="K3972" s="57" t="e">
        <f aca="false">INDEX(lava,MATCH(B3972,SumMonths,0),2)</f>
        <v>#N/A</v>
      </c>
    </row>
    <row r="3973" customFormat="false" ht="12.75" hidden="false" customHeight="false" outlineLevel="0" collapsed="false">
      <c r="A3973" s="57" t="e">
        <f aca="false">INDEX(BucketTable,MATCH(B3973,SumMonths,0),1)</f>
        <v>#N/A</v>
      </c>
      <c r="K3973" s="57" t="e">
        <f aca="false">INDEX(lava,MATCH(B3973,SumMonths,0),2)</f>
        <v>#N/A</v>
      </c>
    </row>
    <row r="3974" customFormat="false" ht="12.75" hidden="false" customHeight="false" outlineLevel="0" collapsed="false">
      <c r="A3974" s="57" t="e">
        <f aca="false">INDEX(BucketTable,MATCH(B3974,SumMonths,0),1)</f>
        <v>#N/A</v>
      </c>
      <c r="K3974" s="57" t="e">
        <f aca="false">INDEX(lava,MATCH(B3974,SumMonths,0),2)</f>
        <v>#N/A</v>
      </c>
    </row>
    <row r="3975" customFormat="false" ht="12.75" hidden="false" customHeight="false" outlineLevel="0" collapsed="false">
      <c r="A3975" s="57" t="e">
        <f aca="false">INDEX(BucketTable,MATCH(B3975,SumMonths,0),1)</f>
        <v>#N/A</v>
      </c>
      <c r="K3975" s="57" t="e">
        <f aca="false">INDEX(lava,MATCH(B3975,SumMonths,0),2)</f>
        <v>#N/A</v>
      </c>
    </row>
    <row r="3976" customFormat="false" ht="12.75" hidden="false" customHeight="false" outlineLevel="0" collapsed="false">
      <c r="A3976" s="57" t="e">
        <f aca="false">INDEX(BucketTable,MATCH(B3976,SumMonths,0),1)</f>
        <v>#N/A</v>
      </c>
      <c r="K3976" s="57" t="e">
        <f aca="false">INDEX(lava,MATCH(B3976,SumMonths,0),2)</f>
        <v>#N/A</v>
      </c>
    </row>
    <row r="3977" customFormat="false" ht="12.75" hidden="false" customHeight="false" outlineLevel="0" collapsed="false">
      <c r="A3977" s="57" t="e">
        <f aca="false">INDEX(BucketTable,MATCH(B3977,SumMonths,0),1)</f>
        <v>#N/A</v>
      </c>
      <c r="K3977" s="57" t="e">
        <f aca="false">INDEX(lava,MATCH(B3977,SumMonths,0),2)</f>
        <v>#N/A</v>
      </c>
    </row>
    <row r="3978" customFormat="false" ht="12.75" hidden="false" customHeight="false" outlineLevel="0" collapsed="false">
      <c r="A3978" s="57" t="e">
        <f aca="false">INDEX(BucketTable,MATCH(B3978,SumMonths,0),1)</f>
        <v>#N/A</v>
      </c>
      <c r="K3978" s="57" t="e">
        <f aca="false">INDEX(lava,MATCH(B3978,SumMonths,0),2)</f>
        <v>#N/A</v>
      </c>
    </row>
    <row r="3979" customFormat="false" ht="12.75" hidden="false" customHeight="false" outlineLevel="0" collapsed="false">
      <c r="A3979" s="57" t="e">
        <f aca="false">INDEX(BucketTable,MATCH(B3979,SumMonths,0),1)</f>
        <v>#N/A</v>
      </c>
      <c r="K3979" s="57" t="e">
        <f aca="false">INDEX(lava,MATCH(B3979,SumMonths,0),2)</f>
        <v>#N/A</v>
      </c>
    </row>
    <row r="3980" customFormat="false" ht="12.75" hidden="false" customHeight="false" outlineLevel="0" collapsed="false">
      <c r="A3980" s="57" t="e">
        <f aca="false">INDEX(BucketTable,MATCH(B3980,SumMonths,0),1)</f>
        <v>#N/A</v>
      </c>
      <c r="K3980" s="57" t="e">
        <f aca="false">INDEX(lava,MATCH(B3980,SumMonths,0),2)</f>
        <v>#N/A</v>
      </c>
    </row>
    <row r="3981" customFormat="false" ht="12.75" hidden="false" customHeight="false" outlineLevel="0" collapsed="false">
      <c r="A3981" s="57" t="e">
        <f aca="false">INDEX(BucketTable,MATCH(B3981,SumMonths,0),1)</f>
        <v>#N/A</v>
      </c>
      <c r="K3981" s="57" t="e">
        <f aca="false">INDEX(lava,MATCH(B3981,SumMonths,0),2)</f>
        <v>#N/A</v>
      </c>
    </row>
    <row r="3982" customFormat="false" ht="12.75" hidden="false" customHeight="false" outlineLevel="0" collapsed="false">
      <c r="A3982" s="57" t="e">
        <f aca="false">INDEX(BucketTable,MATCH(B3982,SumMonths,0),1)</f>
        <v>#N/A</v>
      </c>
      <c r="K3982" s="57" t="e">
        <f aca="false">INDEX(lava,MATCH(B3982,SumMonths,0),2)</f>
        <v>#N/A</v>
      </c>
    </row>
    <row r="3983" customFormat="false" ht="12.75" hidden="false" customHeight="false" outlineLevel="0" collapsed="false">
      <c r="A3983" s="57" t="e">
        <f aca="false">INDEX(BucketTable,MATCH(B3983,SumMonths,0),1)</f>
        <v>#N/A</v>
      </c>
      <c r="K3983" s="57" t="e">
        <f aca="false">INDEX(lava,MATCH(B3983,SumMonths,0),2)</f>
        <v>#N/A</v>
      </c>
    </row>
    <row r="3984" customFormat="false" ht="12.75" hidden="false" customHeight="false" outlineLevel="0" collapsed="false">
      <c r="A3984" s="57" t="e">
        <f aca="false">INDEX(BucketTable,MATCH(B3984,SumMonths,0),1)</f>
        <v>#N/A</v>
      </c>
      <c r="K3984" s="57" t="e">
        <f aca="false">INDEX(lava,MATCH(B3984,SumMonths,0),2)</f>
        <v>#N/A</v>
      </c>
    </row>
    <row r="3985" customFormat="false" ht="12.75" hidden="false" customHeight="false" outlineLevel="0" collapsed="false">
      <c r="A3985" s="57" t="e">
        <f aca="false">INDEX(BucketTable,MATCH(B3985,SumMonths,0),1)</f>
        <v>#N/A</v>
      </c>
      <c r="K3985" s="57" t="e">
        <f aca="false">INDEX(lava,MATCH(B3985,SumMonths,0),2)</f>
        <v>#N/A</v>
      </c>
    </row>
    <row r="3986" customFormat="false" ht="12.75" hidden="false" customHeight="false" outlineLevel="0" collapsed="false">
      <c r="A3986" s="57" t="e">
        <f aca="false">INDEX(BucketTable,MATCH(B3986,SumMonths,0),1)</f>
        <v>#N/A</v>
      </c>
      <c r="K3986" s="57" t="e">
        <f aca="false">INDEX(lava,MATCH(B3986,SumMonths,0),2)</f>
        <v>#N/A</v>
      </c>
    </row>
    <row r="3987" customFormat="false" ht="12.75" hidden="false" customHeight="false" outlineLevel="0" collapsed="false">
      <c r="A3987" s="57" t="e">
        <f aca="false">INDEX(BucketTable,MATCH(B3987,SumMonths,0),1)</f>
        <v>#N/A</v>
      </c>
      <c r="K3987" s="57" t="e">
        <f aca="false">INDEX(lava,MATCH(B3987,SumMonths,0),2)</f>
        <v>#N/A</v>
      </c>
    </row>
    <row r="3988" customFormat="false" ht="12.75" hidden="false" customHeight="false" outlineLevel="0" collapsed="false">
      <c r="A3988" s="57" t="e">
        <f aca="false">INDEX(BucketTable,MATCH(B3988,SumMonths,0),1)</f>
        <v>#N/A</v>
      </c>
      <c r="K3988" s="57" t="e">
        <f aca="false">INDEX(lava,MATCH(B3988,SumMonths,0),2)</f>
        <v>#N/A</v>
      </c>
    </row>
    <row r="3989" customFormat="false" ht="12.75" hidden="false" customHeight="false" outlineLevel="0" collapsed="false">
      <c r="A3989" s="57" t="e">
        <f aca="false">INDEX(BucketTable,MATCH(B3989,SumMonths,0),1)</f>
        <v>#N/A</v>
      </c>
      <c r="K3989" s="57" t="e">
        <f aca="false">INDEX(lava,MATCH(B3989,SumMonths,0),2)</f>
        <v>#N/A</v>
      </c>
    </row>
    <row r="3990" customFormat="false" ht="12.75" hidden="false" customHeight="false" outlineLevel="0" collapsed="false">
      <c r="A3990" s="57" t="e">
        <f aca="false">INDEX(BucketTable,MATCH(B3990,SumMonths,0),1)</f>
        <v>#N/A</v>
      </c>
      <c r="K3990" s="57" t="e">
        <f aca="false">INDEX(lava,MATCH(B3990,SumMonths,0),2)</f>
        <v>#N/A</v>
      </c>
    </row>
    <row r="3991" customFormat="false" ht="12.75" hidden="false" customHeight="false" outlineLevel="0" collapsed="false">
      <c r="A3991" s="57" t="e">
        <f aca="false">INDEX(BucketTable,MATCH(B3991,SumMonths,0),1)</f>
        <v>#N/A</v>
      </c>
      <c r="K3991" s="57" t="e">
        <f aca="false">INDEX(lava,MATCH(B3991,SumMonths,0),2)</f>
        <v>#N/A</v>
      </c>
    </row>
    <row r="3992" customFormat="false" ht="12.75" hidden="false" customHeight="false" outlineLevel="0" collapsed="false">
      <c r="A3992" s="57" t="e">
        <f aca="false">INDEX(BucketTable,MATCH(B3992,SumMonths,0),1)</f>
        <v>#N/A</v>
      </c>
      <c r="K3992" s="57" t="e">
        <f aca="false">INDEX(lava,MATCH(B3992,SumMonths,0),2)</f>
        <v>#N/A</v>
      </c>
    </row>
    <row r="3993" customFormat="false" ht="12.75" hidden="false" customHeight="false" outlineLevel="0" collapsed="false">
      <c r="A3993" s="57" t="e">
        <f aca="false">INDEX(BucketTable,MATCH(B3993,SumMonths,0),1)</f>
        <v>#N/A</v>
      </c>
      <c r="K3993" s="57" t="e">
        <f aca="false">INDEX(lava,MATCH(B3993,SumMonths,0),2)</f>
        <v>#N/A</v>
      </c>
    </row>
    <row r="3994" customFormat="false" ht="12.75" hidden="false" customHeight="false" outlineLevel="0" collapsed="false">
      <c r="A3994" s="57" t="e">
        <f aca="false">INDEX(BucketTable,MATCH(B3994,SumMonths,0),1)</f>
        <v>#N/A</v>
      </c>
      <c r="K3994" s="57" t="e">
        <f aca="false">INDEX(lava,MATCH(B3994,SumMonths,0),2)</f>
        <v>#N/A</v>
      </c>
    </row>
    <row r="3995" customFormat="false" ht="12.75" hidden="false" customHeight="false" outlineLevel="0" collapsed="false">
      <c r="A3995" s="57" t="e">
        <f aca="false">INDEX(BucketTable,MATCH(B3995,SumMonths,0),1)</f>
        <v>#N/A</v>
      </c>
      <c r="K3995" s="57" t="e">
        <f aca="false">INDEX(lava,MATCH(B3995,SumMonths,0),2)</f>
        <v>#N/A</v>
      </c>
    </row>
    <row r="3996" customFormat="false" ht="12.75" hidden="false" customHeight="false" outlineLevel="0" collapsed="false">
      <c r="A3996" s="57" t="e">
        <f aca="false">INDEX(BucketTable,MATCH(B3996,SumMonths,0),1)</f>
        <v>#N/A</v>
      </c>
      <c r="K3996" s="57" t="e">
        <f aca="false">INDEX(lava,MATCH(B3996,SumMonths,0),2)</f>
        <v>#N/A</v>
      </c>
    </row>
    <row r="3997" customFormat="false" ht="12.75" hidden="false" customHeight="false" outlineLevel="0" collapsed="false">
      <c r="A3997" s="57" t="e">
        <f aca="false">INDEX(BucketTable,MATCH(B3997,SumMonths,0),1)</f>
        <v>#N/A</v>
      </c>
      <c r="K3997" s="57" t="e">
        <f aca="false">INDEX(lava,MATCH(B3997,SumMonths,0),2)</f>
        <v>#N/A</v>
      </c>
    </row>
    <row r="3998" customFormat="false" ht="12.75" hidden="false" customHeight="false" outlineLevel="0" collapsed="false">
      <c r="A3998" s="57" t="e">
        <f aca="false">INDEX(BucketTable,MATCH(B3998,SumMonths,0),1)</f>
        <v>#N/A</v>
      </c>
      <c r="K3998" s="57" t="e">
        <f aca="false">INDEX(lava,MATCH(B3998,SumMonths,0),2)</f>
        <v>#N/A</v>
      </c>
    </row>
    <row r="3999" customFormat="false" ht="12.75" hidden="false" customHeight="false" outlineLevel="0" collapsed="false">
      <c r="A3999" s="57" t="e">
        <f aca="false">INDEX(BucketTable,MATCH(B3999,SumMonths,0),1)</f>
        <v>#N/A</v>
      </c>
      <c r="K3999" s="57" t="e">
        <f aca="false">INDEX(lava,MATCH(B3999,SumMonths,0),2)</f>
        <v>#N/A</v>
      </c>
    </row>
    <row r="4000" customFormat="false" ht="12.75" hidden="false" customHeight="false" outlineLevel="0" collapsed="false">
      <c r="A4000" s="57" t="e">
        <f aca="false">INDEX(BucketTable,MATCH(B4000,SumMonths,0),1)</f>
        <v>#N/A</v>
      </c>
      <c r="K4000" s="57" t="e">
        <f aca="false">INDEX(lava,MATCH(B4000,SumMonths,0),2)</f>
        <v>#N/A</v>
      </c>
    </row>
    <row r="4001" customFormat="false" ht="12.75" hidden="false" customHeight="false" outlineLevel="0" collapsed="false">
      <c r="A4001" s="57" t="e">
        <f aca="false">INDEX(BucketTable,MATCH(B4001,SumMonths,0),1)</f>
        <v>#N/A</v>
      </c>
      <c r="K4001" s="57" t="e">
        <f aca="false">INDEX(lava,MATCH(B4001,SumMonths,0),2)</f>
        <v>#N/A</v>
      </c>
    </row>
    <row r="4002" customFormat="false" ht="12.75" hidden="false" customHeight="false" outlineLevel="0" collapsed="false">
      <c r="A4002" s="57" t="e">
        <f aca="false">INDEX(BucketTable,MATCH(B4002,SumMonths,0),1)</f>
        <v>#N/A</v>
      </c>
      <c r="K4002" s="57" t="e">
        <f aca="false">INDEX(lava,MATCH(B4002,SumMonths,0),2)</f>
        <v>#N/A</v>
      </c>
    </row>
    <row r="4003" customFormat="false" ht="12.75" hidden="false" customHeight="false" outlineLevel="0" collapsed="false">
      <c r="A4003" s="57" t="e">
        <f aca="false">INDEX(BucketTable,MATCH(B4003,SumMonths,0),1)</f>
        <v>#N/A</v>
      </c>
      <c r="K4003" s="57" t="e">
        <f aca="false">INDEX(lava,MATCH(B4003,SumMonths,0),2)</f>
        <v>#N/A</v>
      </c>
    </row>
    <row r="4004" customFormat="false" ht="12.75" hidden="false" customHeight="false" outlineLevel="0" collapsed="false">
      <c r="A4004" s="57" t="e">
        <f aca="false">INDEX(BucketTable,MATCH(B4004,SumMonths,0),1)</f>
        <v>#N/A</v>
      </c>
      <c r="K4004" s="57" t="e">
        <f aca="false">INDEX(lava,MATCH(B4004,SumMonths,0),2)</f>
        <v>#N/A</v>
      </c>
    </row>
    <row r="4005" customFormat="false" ht="12.75" hidden="false" customHeight="false" outlineLevel="0" collapsed="false">
      <c r="A4005" s="57" t="e">
        <f aca="false">INDEX(BucketTable,MATCH(B4005,SumMonths,0),1)</f>
        <v>#N/A</v>
      </c>
      <c r="K4005" s="57" t="e">
        <f aca="false">INDEX(lava,MATCH(B4005,SumMonths,0),2)</f>
        <v>#N/A</v>
      </c>
    </row>
    <row r="4006" customFormat="false" ht="12.75" hidden="false" customHeight="false" outlineLevel="0" collapsed="false">
      <c r="A4006" s="57" t="e">
        <f aca="false">INDEX(BucketTable,MATCH(B4006,SumMonths,0),1)</f>
        <v>#N/A</v>
      </c>
      <c r="K4006" s="57" t="e">
        <f aca="false">INDEX(lava,MATCH(B4006,SumMonths,0),2)</f>
        <v>#N/A</v>
      </c>
    </row>
    <row r="4007" customFormat="false" ht="12.75" hidden="false" customHeight="false" outlineLevel="0" collapsed="false">
      <c r="A4007" s="57" t="e">
        <f aca="false">INDEX(BucketTable,MATCH(B4007,SumMonths,0),1)</f>
        <v>#N/A</v>
      </c>
      <c r="K4007" s="57" t="e">
        <f aca="false">INDEX(lava,MATCH(B4007,SumMonths,0),2)</f>
        <v>#N/A</v>
      </c>
    </row>
    <row r="4008" customFormat="false" ht="12.75" hidden="false" customHeight="false" outlineLevel="0" collapsed="false">
      <c r="A4008" s="57" t="e">
        <f aca="false">INDEX(BucketTable,MATCH(B4008,SumMonths,0),1)</f>
        <v>#N/A</v>
      </c>
      <c r="K4008" s="57" t="e">
        <f aca="false">INDEX(lava,MATCH(B4008,SumMonths,0),2)</f>
        <v>#N/A</v>
      </c>
    </row>
    <row r="4009" customFormat="false" ht="12.75" hidden="false" customHeight="false" outlineLevel="0" collapsed="false">
      <c r="A4009" s="57" t="e">
        <f aca="false">INDEX(BucketTable,MATCH(B4009,SumMonths,0),1)</f>
        <v>#N/A</v>
      </c>
      <c r="K4009" s="57" t="e">
        <f aca="false">INDEX(lava,MATCH(B4009,SumMonths,0),2)</f>
        <v>#N/A</v>
      </c>
    </row>
    <row r="4010" customFormat="false" ht="12.75" hidden="false" customHeight="false" outlineLevel="0" collapsed="false">
      <c r="A4010" s="57" t="e">
        <f aca="false">INDEX(BucketTable,MATCH(B4010,SumMonths,0),1)</f>
        <v>#N/A</v>
      </c>
      <c r="K4010" s="57" t="e">
        <f aca="false">INDEX(lava,MATCH(B4010,SumMonths,0),2)</f>
        <v>#N/A</v>
      </c>
    </row>
    <row r="4011" customFormat="false" ht="12.75" hidden="false" customHeight="false" outlineLevel="0" collapsed="false">
      <c r="A4011" s="57" t="e">
        <f aca="false">INDEX(BucketTable,MATCH(B4011,SumMonths,0),1)</f>
        <v>#N/A</v>
      </c>
      <c r="K4011" s="57" t="e">
        <f aca="false">INDEX(lava,MATCH(B4011,SumMonths,0),2)</f>
        <v>#N/A</v>
      </c>
    </row>
    <row r="4012" customFormat="false" ht="12.75" hidden="false" customHeight="false" outlineLevel="0" collapsed="false">
      <c r="A4012" s="57" t="e">
        <f aca="false">INDEX(BucketTable,MATCH(B4012,SumMonths,0),1)</f>
        <v>#N/A</v>
      </c>
      <c r="K4012" s="57" t="e">
        <f aca="false">INDEX(lava,MATCH(B4012,SumMonths,0),2)</f>
        <v>#N/A</v>
      </c>
    </row>
    <row r="4013" customFormat="false" ht="12.75" hidden="false" customHeight="false" outlineLevel="0" collapsed="false">
      <c r="A4013" s="57" t="e">
        <f aca="false">INDEX(BucketTable,MATCH(B4013,SumMonths,0),1)</f>
        <v>#N/A</v>
      </c>
      <c r="K4013" s="57" t="e">
        <f aca="false">INDEX(lava,MATCH(B4013,SumMonths,0),2)</f>
        <v>#N/A</v>
      </c>
    </row>
    <row r="4014" customFormat="false" ht="12.75" hidden="false" customHeight="false" outlineLevel="0" collapsed="false">
      <c r="A4014" s="57" t="e">
        <f aca="false">INDEX(BucketTable,MATCH(B4014,SumMonths,0),1)</f>
        <v>#N/A</v>
      </c>
      <c r="K4014" s="57" t="e">
        <f aca="false">INDEX(lava,MATCH(B4014,SumMonths,0),2)</f>
        <v>#N/A</v>
      </c>
    </row>
    <row r="4015" customFormat="false" ht="12.75" hidden="false" customHeight="false" outlineLevel="0" collapsed="false">
      <c r="A4015" s="57" t="e">
        <f aca="false">INDEX(BucketTable,MATCH(B4015,SumMonths,0),1)</f>
        <v>#N/A</v>
      </c>
      <c r="K4015" s="57" t="e">
        <f aca="false">INDEX(lava,MATCH(B4015,SumMonths,0),2)</f>
        <v>#N/A</v>
      </c>
    </row>
    <row r="4016" customFormat="false" ht="12.75" hidden="false" customHeight="false" outlineLevel="0" collapsed="false">
      <c r="A4016" s="57" t="e">
        <f aca="false">INDEX(BucketTable,MATCH(B4016,SumMonths,0),1)</f>
        <v>#N/A</v>
      </c>
      <c r="K4016" s="57" t="e">
        <f aca="false">INDEX(lava,MATCH(B4016,SumMonths,0),2)</f>
        <v>#N/A</v>
      </c>
    </row>
    <row r="4017" customFormat="false" ht="12.75" hidden="false" customHeight="false" outlineLevel="0" collapsed="false">
      <c r="A4017" s="57" t="e">
        <f aca="false">INDEX(BucketTable,MATCH(B4017,SumMonths,0),1)</f>
        <v>#N/A</v>
      </c>
      <c r="K4017" s="57" t="e">
        <f aca="false">INDEX(lava,MATCH(B4017,SumMonths,0),2)</f>
        <v>#N/A</v>
      </c>
    </row>
    <row r="4018" customFormat="false" ht="12.75" hidden="false" customHeight="false" outlineLevel="0" collapsed="false">
      <c r="A4018" s="57" t="e">
        <f aca="false">INDEX(BucketTable,MATCH(B4018,SumMonths,0),1)</f>
        <v>#N/A</v>
      </c>
      <c r="K4018" s="57" t="e">
        <f aca="false">INDEX(lava,MATCH(B4018,SumMonths,0),2)</f>
        <v>#N/A</v>
      </c>
    </row>
    <row r="4019" customFormat="false" ht="12.75" hidden="false" customHeight="false" outlineLevel="0" collapsed="false">
      <c r="A4019" s="57" t="e">
        <f aca="false">INDEX(BucketTable,MATCH(B4019,SumMonths,0),1)</f>
        <v>#N/A</v>
      </c>
      <c r="K4019" s="57" t="e">
        <f aca="false">INDEX(lava,MATCH(B4019,SumMonths,0),2)</f>
        <v>#N/A</v>
      </c>
    </row>
    <row r="4020" customFormat="false" ht="12.75" hidden="false" customHeight="false" outlineLevel="0" collapsed="false">
      <c r="A4020" s="57" t="e">
        <f aca="false">INDEX(BucketTable,MATCH(B4020,SumMonths,0),1)</f>
        <v>#N/A</v>
      </c>
      <c r="K4020" s="57" t="e">
        <f aca="false">INDEX(lava,MATCH(B4020,SumMonths,0),2)</f>
        <v>#N/A</v>
      </c>
    </row>
    <row r="4021" customFormat="false" ht="12.75" hidden="false" customHeight="false" outlineLevel="0" collapsed="false">
      <c r="A4021" s="57" t="e">
        <f aca="false">INDEX(BucketTable,MATCH(B4021,SumMonths,0),1)</f>
        <v>#N/A</v>
      </c>
      <c r="K4021" s="57" t="e">
        <f aca="false">INDEX(lava,MATCH(B4021,SumMonths,0),2)</f>
        <v>#N/A</v>
      </c>
    </row>
    <row r="4022" customFormat="false" ht="12.75" hidden="false" customHeight="false" outlineLevel="0" collapsed="false">
      <c r="A4022" s="57" t="e">
        <f aca="false">INDEX(BucketTable,MATCH(B4022,SumMonths,0),1)</f>
        <v>#N/A</v>
      </c>
      <c r="K4022" s="57" t="e">
        <f aca="false">INDEX(lava,MATCH(B4022,SumMonths,0),2)</f>
        <v>#N/A</v>
      </c>
    </row>
    <row r="4023" customFormat="false" ht="12.75" hidden="false" customHeight="false" outlineLevel="0" collapsed="false">
      <c r="A4023" s="57" t="e">
        <f aca="false">INDEX(BucketTable,MATCH(B4023,SumMonths,0),1)</f>
        <v>#N/A</v>
      </c>
      <c r="K4023" s="57" t="e">
        <f aca="false">INDEX(lava,MATCH(B4023,SumMonths,0),2)</f>
        <v>#N/A</v>
      </c>
    </row>
    <row r="4024" customFormat="false" ht="12.75" hidden="false" customHeight="false" outlineLevel="0" collapsed="false">
      <c r="A4024" s="57" t="e">
        <f aca="false">INDEX(BucketTable,MATCH(B4024,SumMonths,0),1)</f>
        <v>#N/A</v>
      </c>
      <c r="K4024" s="57" t="e">
        <f aca="false">INDEX(lava,MATCH(B4024,SumMonths,0),2)</f>
        <v>#N/A</v>
      </c>
    </row>
    <row r="4025" customFormat="false" ht="12.75" hidden="false" customHeight="false" outlineLevel="0" collapsed="false">
      <c r="A4025" s="57" t="e">
        <f aca="false">INDEX(BucketTable,MATCH(B4025,SumMonths,0),1)</f>
        <v>#N/A</v>
      </c>
      <c r="K4025" s="57" t="e">
        <f aca="false">INDEX(lava,MATCH(B4025,SumMonths,0),2)</f>
        <v>#N/A</v>
      </c>
    </row>
    <row r="4026" customFormat="false" ht="12.75" hidden="false" customHeight="false" outlineLevel="0" collapsed="false">
      <c r="A4026" s="57" t="e">
        <f aca="false">INDEX(BucketTable,MATCH(B4026,SumMonths,0),1)</f>
        <v>#N/A</v>
      </c>
      <c r="K4026" s="57" t="e">
        <f aca="false">INDEX(lava,MATCH(B4026,SumMonths,0),2)</f>
        <v>#N/A</v>
      </c>
    </row>
    <row r="4027" customFormat="false" ht="12.75" hidden="false" customHeight="false" outlineLevel="0" collapsed="false">
      <c r="A4027" s="57" t="e">
        <f aca="false">INDEX(BucketTable,MATCH(B4027,SumMonths,0),1)</f>
        <v>#N/A</v>
      </c>
      <c r="K4027" s="57" t="e">
        <f aca="false">INDEX(lava,MATCH(B4027,SumMonths,0),2)</f>
        <v>#N/A</v>
      </c>
    </row>
    <row r="4028" customFormat="false" ht="12.75" hidden="false" customHeight="false" outlineLevel="0" collapsed="false">
      <c r="A4028" s="57" t="e">
        <f aca="false">INDEX(BucketTable,MATCH(B4028,SumMonths,0),1)</f>
        <v>#N/A</v>
      </c>
      <c r="K4028" s="57" t="e">
        <f aca="false">INDEX(lava,MATCH(B4028,SumMonths,0),2)</f>
        <v>#N/A</v>
      </c>
    </row>
    <row r="4029" customFormat="false" ht="12.75" hidden="false" customHeight="false" outlineLevel="0" collapsed="false">
      <c r="A4029" s="57" t="e">
        <f aca="false">INDEX(BucketTable,MATCH(B4029,SumMonths,0),1)</f>
        <v>#N/A</v>
      </c>
      <c r="K4029" s="57" t="e">
        <f aca="false">INDEX(lava,MATCH(B4029,SumMonths,0),2)</f>
        <v>#N/A</v>
      </c>
    </row>
    <row r="4030" customFormat="false" ht="12.75" hidden="false" customHeight="false" outlineLevel="0" collapsed="false">
      <c r="A4030" s="57" t="e">
        <f aca="false">INDEX(BucketTable,MATCH(B4030,SumMonths,0),1)</f>
        <v>#N/A</v>
      </c>
      <c r="K4030" s="57" t="e">
        <f aca="false">INDEX(lava,MATCH(B4030,SumMonths,0),2)</f>
        <v>#N/A</v>
      </c>
    </row>
    <row r="4031" customFormat="false" ht="12.75" hidden="false" customHeight="false" outlineLevel="0" collapsed="false">
      <c r="A4031" s="57" t="e">
        <f aca="false">INDEX(BucketTable,MATCH(B4031,SumMonths,0),1)</f>
        <v>#N/A</v>
      </c>
      <c r="K4031" s="57" t="e">
        <f aca="false">INDEX(lava,MATCH(B4031,SumMonths,0),2)</f>
        <v>#N/A</v>
      </c>
    </row>
    <row r="4032" customFormat="false" ht="12.75" hidden="false" customHeight="false" outlineLevel="0" collapsed="false">
      <c r="A4032" s="57" t="e">
        <f aca="false">INDEX(BucketTable,MATCH(B4032,SumMonths,0),1)</f>
        <v>#N/A</v>
      </c>
      <c r="K4032" s="57" t="e">
        <f aca="false">INDEX(lava,MATCH(B4032,SumMonths,0),2)</f>
        <v>#N/A</v>
      </c>
    </row>
    <row r="4033" customFormat="false" ht="12.75" hidden="false" customHeight="false" outlineLevel="0" collapsed="false">
      <c r="A4033" s="57" t="e">
        <f aca="false">INDEX(BucketTable,MATCH(B4033,SumMonths,0),1)</f>
        <v>#N/A</v>
      </c>
      <c r="K4033" s="57" t="e">
        <f aca="false">INDEX(lava,MATCH(B4033,SumMonths,0),2)</f>
        <v>#N/A</v>
      </c>
    </row>
    <row r="4034" customFormat="false" ht="12.75" hidden="false" customHeight="false" outlineLevel="0" collapsed="false">
      <c r="A4034" s="57" t="e">
        <f aca="false">INDEX(BucketTable,MATCH(B4034,SumMonths,0),1)</f>
        <v>#N/A</v>
      </c>
      <c r="K4034" s="57" t="e">
        <f aca="false">INDEX(lava,MATCH(B4034,SumMonths,0),2)</f>
        <v>#N/A</v>
      </c>
    </row>
    <row r="4035" customFormat="false" ht="12.75" hidden="false" customHeight="false" outlineLevel="0" collapsed="false">
      <c r="A4035" s="57" t="e">
        <f aca="false">INDEX(BucketTable,MATCH(B4035,SumMonths,0),1)</f>
        <v>#N/A</v>
      </c>
      <c r="K4035" s="57" t="e">
        <f aca="false">INDEX(lava,MATCH(B4035,SumMonths,0),2)</f>
        <v>#N/A</v>
      </c>
    </row>
    <row r="4036" customFormat="false" ht="12.75" hidden="false" customHeight="false" outlineLevel="0" collapsed="false">
      <c r="A4036" s="57" t="e">
        <f aca="false">INDEX(BucketTable,MATCH(B4036,SumMonths,0),1)</f>
        <v>#N/A</v>
      </c>
      <c r="K4036" s="57" t="e">
        <f aca="false">INDEX(lava,MATCH(B4036,SumMonths,0),2)</f>
        <v>#N/A</v>
      </c>
    </row>
    <row r="4037" customFormat="false" ht="12.75" hidden="false" customHeight="false" outlineLevel="0" collapsed="false">
      <c r="A4037" s="57" t="e">
        <f aca="false">INDEX(BucketTable,MATCH(B4037,SumMonths,0),1)</f>
        <v>#N/A</v>
      </c>
      <c r="K4037" s="57" t="e">
        <f aca="false">INDEX(lava,MATCH(B4037,SumMonths,0),2)</f>
        <v>#N/A</v>
      </c>
    </row>
    <row r="4038" customFormat="false" ht="12.75" hidden="false" customHeight="false" outlineLevel="0" collapsed="false">
      <c r="A4038" s="57" t="e">
        <f aca="false">INDEX(BucketTable,MATCH(B4038,SumMonths,0),1)</f>
        <v>#N/A</v>
      </c>
      <c r="K4038" s="57" t="e">
        <f aca="false">INDEX(lava,MATCH(B4038,SumMonths,0),2)</f>
        <v>#N/A</v>
      </c>
    </row>
    <row r="4039" customFormat="false" ht="12.75" hidden="false" customHeight="false" outlineLevel="0" collapsed="false">
      <c r="A4039" s="57" t="e">
        <f aca="false">INDEX(BucketTable,MATCH(B4039,SumMonths,0),1)</f>
        <v>#N/A</v>
      </c>
      <c r="K4039" s="57" t="e">
        <f aca="false">INDEX(lava,MATCH(B4039,SumMonths,0),2)</f>
        <v>#N/A</v>
      </c>
    </row>
    <row r="4040" customFormat="false" ht="12.75" hidden="false" customHeight="false" outlineLevel="0" collapsed="false">
      <c r="A4040" s="57" t="e">
        <f aca="false">INDEX(BucketTable,MATCH(B4040,SumMonths,0),1)</f>
        <v>#N/A</v>
      </c>
      <c r="K4040" s="57" t="e">
        <f aca="false">INDEX(lava,MATCH(B4040,SumMonths,0),2)</f>
        <v>#N/A</v>
      </c>
    </row>
    <row r="4041" customFormat="false" ht="12.75" hidden="false" customHeight="false" outlineLevel="0" collapsed="false">
      <c r="A4041" s="57" t="e">
        <f aca="false">INDEX(BucketTable,MATCH(B4041,SumMonths,0),1)</f>
        <v>#N/A</v>
      </c>
      <c r="K4041" s="57" t="e">
        <f aca="false">INDEX(lava,MATCH(B4041,SumMonths,0),2)</f>
        <v>#N/A</v>
      </c>
    </row>
    <row r="4042" customFormat="false" ht="12.75" hidden="false" customHeight="false" outlineLevel="0" collapsed="false">
      <c r="A4042" s="57" t="e">
        <f aca="false">INDEX(BucketTable,MATCH(B4042,SumMonths,0),1)</f>
        <v>#N/A</v>
      </c>
      <c r="K4042" s="57" t="e">
        <f aca="false">INDEX(lava,MATCH(B4042,SumMonths,0),2)</f>
        <v>#N/A</v>
      </c>
    </row>
    <row r="4043" customFormat="false" ht="12.75" hidden="false" customHeight="false" outlineLevel="0" collapsed="false">
      <c r="A4043" s="57" t="e">
        <f aca="false">INDEX(BucketTable,MATCH(B4043,SumMonths,0),1)</f>
        <v>#N/A</v>
      </c>
      <c r="K4043" s="57" t="e">
        <f aca="false">INDEX(lava,MATCH(B4043,SumMonths,0),2)</f>
        <v>#N/A</v>
      </c>
    </row>
    <row r="4044" customFormat="false" ht="12.75" hidden="false" customHeight="false" outlineLevel="0" collapsed="false">
      <c r="A4044" s="57" t="e">
        <f aca="false">INDEX(BucketTable,MATCH(B4044,SumMonths,0),1)</f>
        <v>#N/A</v>
      </c>
      <c r="K4044" s="57" t="e">
        <f aca="false">INDEX(lava,MATCH(B4044,SumMonths,0),2)</f>
        <v>#N/A</v>
      </c>
    </row>
    <row r="4045" customFormat="false" ht="12.75" hidden="false" customHeight="false" outlineLevel="0" collapsed="false">
      <c r="A4045" s="57" t="e">
        <f aca="false">INDEX(BucketTable,MATCH(B4045,SumMonths,0),1)</f>
        <v>#N/A</v>
      </c>
      <c r="K4045" s="57" t="e">
        <f aca="false">INDEX(lava,MATCH(B4045,SumMonths,0),2)</f>
        <v>#N/A</v>
      </c>
    </row>
    <row r="4046" customFormat="false" ht="12.75" hidden="false" customHeight="false" outlineLevel="0" collapsed="false">
      <c r="A4046" s="57" t="e">
        <f aca="false">INDEX(BucketTable,MATCH(B4046,SumMonths,0),1)</f>
        <v>#N/A</v>
      </c>
      <c r="K4046" s="57" t="e">
        <f aca="false">INDEX(lava,MATCH(B4046,SumMonths,0),2)</f>
        <v>#N/A</v>
      </c>
    </row>
    <row r="4047" customFormat="false" ht="12.75" hidden="false" customHeight="false" outlineLevel="0" collapsed="false">
      <c r="A4047" s="57" t="e">
        <f aca="false">INDEX(BucketTable,MATCH(B4047,SumMonths,0),1)</f>
        <v>#N/A</v>
      </c>
      <c r="K4047" s="57" t="e">
        <f aca="false">INDEX(lava,MATCH(B4047,SumMonths,0),2)</f>
        <v>#N/A</v>
      </c>
    </row>
    <row r="4048" customFormat="false" ht="12.75" hidden="false" customHeight="false" outlineLevel="0" collapsed="false">
      <c r="A4048" s="57" t="e">
        <f aca="false">INDEX(BucketTable,MATCH(B4048,SumMonths,0),1)</f>
        <v>#N/A</v>
      </c>
      <c r="K4048" s="57" t="e">
        <f aca="false">INDEX(lava,MATCH(B4048,SumMonths,0),2)</f>
        <v>#N/A</v>
      </c>
    </row>
    <row r="4049" customFormat="false" ht="12.75" hidden="false" customHeight="false" outlineLevel="0" collapsed="false">
      <c r="A4049" s="57" t="e">
        <f aca="false">INDEX(BucketTable,MATCH(B4049,SumMonths,0),1)</f>
        <v>#N/A</v>
      </c>
      <c r="K4049" s="57" t="e">
        <f aca="false">INDEX(lava,MATCH(B4049,SumMonths,0),2)</f>
        <v>#N/A</v>
      </c>
    </row>
    <row r="4050" customFormat="false" ht="12.75" hidden="false" customHeight="false" outlineLevel="0" collapsed="false">
      <c r="A4050" s="57" t="e">
        <f aca="false">INDEX(BucketTable,MATCH(B4050,SumMonths,0),1)</f>
        <v>#N/A</v>
      </c>
      <c r="K4050" s="57" t="e">
        <f aca="false">INDEX(lava,MATCH(B4050,SumMonths,0),2)</f>
        <v>#N/A</v>
      </c>
    </row>
    <row r="4051" customFormat="false" ht="12.75" hidden="false" customHeight="false" outlineLevel="0" collapsed="false">
      <c r="A4051" s="57" t="e">
        <f aca="false">INDEX(BucketTable,MATCH(B4051,SumMonths,0),1)</f>
        <v>#N/A</v>
      </c>
      <c r="K4051" s="57" t="e">
        <f aca="false">INDEX(lava,MATCH(B4051,SumMonths,0),2)</f>
        <v>#N/A</v>
      </c>
    </row>
    <row r="4052" customFormat="false" ht="12.75" hidden="false" customHeight="false" outlineLevel="0" collapsed="false">
      <c r="A4052" s="57" t="e">
        <f aca="false">INDEX(BucketTable,MATCH(B4052,SumMonths,0),1)</f>
        <v>#N/A</v>
      </c>
      <c r="K4052" s="57" t="e">
        <f aca="false">INDEX(lava,MATCH(B4052,SumMonths,0),2)</f>
        <v>#N/A</v>
      </c>
    </row>
    <row r="4053" customFormat="false" ht="12.75" hidden="false" customHeight="false" outlineLevel="0" collapsed="false">
      <c r="A4053" s="57" t="e">
        <f aca="false">INDEX(BucketTable,MATCH(B4053,SumMonths,0),1)</f>
        <v>#N/A</v>
      </c>
      <c r="K4053" s="57" t="e">
        <f aca="false">INDEX(lava,MATCH(B4053,SumMonths,0),2)</f>
        <v>#N/A</v>
      </c>
    </row>
    <row r="4054" customFormat="false" ht="12.75" hidden="false" customHeight="false" outlineLevel="0" collapsed="false">
      <c r="A4054" s="57" t="e">
        <f aca="false">INDEX(BucketTable,MATCH(B4054,SumMonths,0),1)</f>
        <v>#N/A</v>
      </c>
      <c r="K4054" s="57" t="e">
        <f aca="false">INDEX(lava,MATCH(B4054,SumMonths,0),2)</f>
        <v>#N/A</v>
      </c>
    </row>
    <row r="4055" customFormat="false" ht="12.75" hidden="false" customHeight="false" outlineLevel="0" collapsed="false">
      <c r="A4055" s="57" t="e">
        <f aca="false">INDEX(BucketTable,MATCH(B4055,SumMonths,0),1)</f>
        <v>#N/A</v>
      </c>
      <c r="K4055" s="57" t="e">
        <f aca="false">INDEX(lava,MATCH(B4055,SumMonths,0),2)</f>
        <v>#N/A</v>
      </c>
    </row>
    <row r="4056" customFormat="false" ht="12.75" hidden="false" customHeight="false" outlineLevel="0" collapsed="false">
      <c r="A4056" s="57" t="e">
        <f aca="false">INDEX(BucketTable,MATCH(B4056,SumMonths,0),1)</f>
        <v>#N/A</v>
      </c>
      <c r="K4056" s="57" t="e">
        <f aca="false">INDEX(lava,MATCH(B4056,SumMonths,0),2)</f>
        <v>#N/A</v>
      </c>
    </row>
    <row r="4057" customFormat="false" ht="12.75" hidden="false" customHeight="false" outlineLevel="0" collapsed="false">
      <c r="A4057" s="57" t="e">
        <f aca="false">INDEX(BucketTable,MATCH(B4057,SumMonths,0),1)</f>
        <v>#N/A</v>
      </c>
      <c r="K4057" s="57" t="e">
        <f aca="false">INDEX(lava,MATCH(B4057,SumMonths,0),2)</f>
        <v>#N/A</v>
      </c>
    </row>
    <row r="4058" customFormat="false" ht="12.75" hidden="false" customHeight="false" outlineLevel="0" collapsed="false">
      <c r="A4058" s="57" t="e">
        <f aca="false">INDEX(BucketTable,MATCH(B4058,SumMonths,0),1)</f>
        <v>#N/A</v>
      </c>
      <c r="K4058" s="57" t="e">
        <f aca="false">INDEX(lava,MATCH(B4058,SumMonths,0),2)</f>
        <v>#N/A</v>
      </c>
    </row>
    <row r="4059" customFormat="false" ht="12.75" hidden="false" customHeight="false" outlineLevel="0" collapsed="false">
      <c r="A4059" s="57" t="e">
        <f aca="false">INDEX(BucketTable,MATCH(B4059,SumMonths,0),1)</f>
        <v>#N/A</v>
      </c>
      <c r="K4059" s="57" t="e">
        <f aca="false">INDEX(lava,MATCH(B4059,SumMonths,0),2)</f>
        <v>#N/A</v>
      </c>
    </row>
    <row r="4060" customFormat="false" ht="12.75" hidden="false" customHeight="false" outlineLevel="0" collapsed="false">
      <c r="A4060" s="57" t="e">
        <f aca="false">INDEX(BucketTable,MATCH(B4060,SumMonths,0),1)</f>
        <v>#N/A</v>
      </c>
      <c r="K4060" s="57" t="e">
        <f aca="false">INDEX(lava,MATCH(B4060,SumMonths,0),2)</f>
        <v>#N/A</v>
      </c>
    </row>
    <row r="4061" customFormat="false" ht="12.75" hidden="false" customHeight="false" outlineLevel="0" collapsed="false">
      <c r="A4061" s="57" t="e">
        <f aca="false">INDEX(BucketTable,MATCH(B4061,SumMonths,0),1)</f>
        <v>#N/A</v>
      </c>
      <c r="K4061" s="57" t="e">
        <f aca="false">INDEX(lava,MATCH(B4061,SumMonths,0),2)</f>
        <v>#N/A</v>
      </c>
    </row>
    <row r="4062" customFormat="false" ht="12.75" hidden="false" customHeight="false" outlineLevel="0" collapsed="false">
      <c r="A4062" s="57" t="e">
        <f aca="false">INDEX(BucketTable,MATCH(B4062,SumMonths,0),1)</f>
        <v>#N/A</v>
      </c>
      <c r="K4062" s="57" t="e">
        <f aca="false">INDEX(lava,MATCH(B4062,SumMonths,0),2)</f>
        <v>#N/A</v>
      </c>
    </row>
    <row r="4063" customFormat="false" ht="12.75" hidden="false" customHeight="false" outlineLevel="0" collapsed="false">
      <c r="A4063" s="57" t="e">
        <f aca="false">INDEX(BucketTable,MATCH(B4063,SumMonths,0),1)</f>
        <v>#N/A</v>
      </c>
      <c r="K4063" s="57" t="e">
        <f aca="false">INDEX(lava,MATCH(B4063,SumMonths,0),2)</f>
        <v>#N/A</v>
      </c>
    </row>
    <row r="4064" customFormat="false" ht="12.75" hidden="false" customHeight="false" outlineLevel="0" collapsed="false">
      <c r="A4064" s="57" t="e">
        <f aca="false">INDEX(BucketTable,MATCH(B4064,SumMonths,0),1)</f>
        <v>#N/A</v>
      </c>
      <c r="K4064" s="57" t="e">
        <f aca="false">INDEX(lava,MATCH(B4064,SumMonths,0),2)</f>
        <v>#N/A</v>
      </c>
    </row>
    <row r="4065" customFormat="false" ht="12.75" hidden="false" customHeight="false" outlineLevel="0" collapsed="false">
      <c r="A4065" s="57" t="e">
        <f aca="false">INDEX(BucketTable,MATCH(B4065,SumMonths,0),1)</f>
        <v>#N/A</v>
      </c>
      <c r="K4065" s="57" t="e">
        <f aca="false">INDEX(lava,MATCH(B4065,SumMonths,0),2)</f>
        <v>#N/A</v>
      </c>
    </row>
    <row r="4066" customFormat="false" ht="12.75" hidden="false" customHeight="false" outlineLevel="0" collapsed="false">
      <c r="A4066" s="57" t="e">
        <f aca="false">INDEX(BucketTable,MATCH(B4066,SumMonths,0),1)</f>
        <v>#N/A</v>
      </c>
      <c r="K4066" s="57" t="e">
        <f aca="false">INDEX(lava,MATCH(B4066,SumMonths,0),2)</f>
        <v>#N/A</v>
      </c>
    </row>
    <row r="4067" customFormat="false" ht="12.75" hidden="false" customHeight="false" outlineLevel="0" collapsed="false">
      <c r="A4067" s="57" t="e">
        <f aca="false">INDEX(BucketTable,MATCH(B4067,SumMonths,0),1)</f>
        <v>#N/A</v>
      </c>
      <c r="K4067" s="57" t="e">
        <f aca="false">INDEX(lava,MATCH(B4067,SumMonths,0),2)</f>
        <v>#N/A</v>
      </c>
    </row>
    <row r="4068" customFormat="false" ht="12.75" hidden="false" customHeight="false" outlineLevel="0" collapsed="false">
      <c r="A4068" s="57" t="e">
        <f aca="false">INDEX(BucketTable,MATCH(B4068,SumMonths,0),1)</f>
        <v>#N/A</v>
      </c>
      <c r="K4068" s="57" t="e">
        <f aca="false">INDEX(lava,MATCH(B4068,SumMonths,0),2)</f>
        <v>#N/A</v>
      </c>
    </row>
    <row r="4069" customFormat="false" ht="12.75" hidden="false" customHeight="false" outlineLevel="0" collapsed="false">
      <c r="A4069" s="57" t="e">
        <f aca="false">INDEX(BucketTable,MATCH(B4069,SumMonths,0),1)</f>
        <v>#N/A</v>
      </c>
      <c r="K4069" s="57" t="e">
        <f aca="false">INDEX(lava,MATCH(B4069,SumMonths,0),2)</f>
        <v>#N/A</v>
      </c>
    </row>
    <row r="4070" customFormat="false" ht="12.75" hidden="false" customHeight="false" outlineLevel="0" collapsed="false">
      <c r="A4070" s="57" t="e">
        <f aca="false">INDEX(BucketTable,MATCH(B4070,SumMonths,0),1)</f>
        <v>#N/A</v>
      </c>
      <c r="K4070" s="57" t="e">
        <f aca="false">INDEX(lava,MATCH(B4070,SumMonths,0),2)</f>
        <v>#N/A</v>
      </c>
    </row>
    <row r="4071" customFormat="false" ht="12.75" hidden="false" customHeight="false" outlineLevel="0" collapsed="false">
      <c r="A4071" s="57" t="e">
        <f aca="false">INDEX(BucketTable,MATCH(B4071,SumMonths,0),1)</f>
        <v>#N/A</v>
      </c>
      <c r="K4071" s="57" t="e">
        <f aca="false">INDEX(lava,MATCH(B4071,SumMonths,0),2)</f>
        <v>#N/A</v>
      </c>
    </row>
    <row r="4072" customFormat="false" ht="12.75" hidden="false" customHeight="false" outlineLevel="0" collapsed="false">
      <c r="A4072" s="57" t="e">
        <f aca="false">INDEX(BucketTable,MATCH(B4072,SumMonths,0),1)</f>
        <v>#N/A</v>
      </c>
      <c r="K4072" s="57" t="e">
        <f aca="false">INDEX(lava,MATCH(B4072,SumMonths,0),2)</f>
        <v>#N/A</v>
      </c>
    </row>
    <row r="4073" customFormat="false" ht="12.75" hidden="false" customHeight="false" outlineLevel="0" collapsed="false">
      <c r="A4073" s="57" t="e">
        <f aca="false">INDEX(BucketTable,MATCH(B4073,SumMonths,0),1)</f>
        <v>#N/A</v>
      </c>
      <c r="K4073" s="57" t="e">
        <f aca="false">INDEX(lava,MATCH(B4073,SumMonths,0),2)</f>
        <v>#N/A</v>
      </c>
    </row>
    <row r="4074" customFormat="false" ht="12.75" hidden="false" customHeight="false" outlineLevel="0" collapsed="false">
      <c r="A4074" s="57" t="e">
        <f aca="false">INDEX(BucketTable,MATCH(B4074,SumMonths,0),1)</f>
        <v>#N/A</v>
      </c>
      <c r="K4074" s="57" t="e">
        <f aca="false">INDEX(lava,MATCH(B4074,SumMonths,0),2)</f>
        <v>#N/A</v>
      </c>
    </row>
    <row r="4075" customFormat="false" ht="12.75" hidden="false" customHeight="false" outlineLevel="0" collapsed="false">
      <c r="A4075" s="57" t="e">
        <f aca="false">INDEX(BucketTable,MATCH(B4075,SumMonths,0),1)</f>
        <v>#N/A</v>
      </c>
      <c r="K4075" s="57" t="e">
        <f aca="false">INDEX(lava,MATCH(B4075,SumMonths,0),2)</f>
        <v>#N/A</v>
      </c>
    </row>
    <row r="4076" customFormat="false" ht="12.75" hidden="false" customHeight="false" outlineLevel="0" collapsed="false">
      <c r="A4076" s="57" t="e">
        <f aca="false">INDEX(BucketTable,MATCH(B4076,SumMonths,0),1)</f>
        <v>#N/A</v>
      </c>
      <c r="K4076" s="57" t="e">
        <f aca="false">INDEX(lava,MATCH(B4076,SumMonths,0),2)</f>
        <v>#N/A</v>
      </c>
    </row>
    <row r="4077" customFormat="false" ht="12.75" hidden="false" customHeight="false" outlineLevel="0" collapsed="false">
      <c r="A4077" s="57" t="e">
        <f aca="false">INDEX(BucketTable,MATCH(B4077,SumMonths,0),1)</f>
        <v>#N/A</v>
      </c>
      <c r="K4077" s="57" t="e">
        <f aca="false">INDEX(lava,MATCH(B4077,SumMonths,0),2)</f>
        <v>#N/A</v>
      </c>
    </row>
    <row r="4078" customFormat="false" ht="12.75" hidden="false" customHeight="false" outlineLevel="0" collapsed="false">
      <c r="A4078" s="57" t="e">
        <f aca="false">INDEX(BucketTable,MATCH(B4078,SumMonths,0),1)</f>
        <v>#N/A</v>
      </c>
      <c r="K4078" s="57" t="e">
        <f aca="false">INDEX(lava,MATCH(B4078,SumMonths,0),2)</f>
        <v>#N/A</v>
      </c>
    </row>
    <row r="4079" customFormat="false" ht="12.75" hidden="false" customHeight="false" outlineLevel="0" collapsed="false">
      <c r="A4079" s="57" t="e">
        <f aca="false">INDEX(BucketTable,MATCH(B4079,SumMonths,0),1)</f>
        <v>#N/A</v>
      </c>
      <c r="K4079" s="57" t="e">
        <f aca="false">INDEX(lava,MATCH(B4079,SumMonths,0),2)</f>
        <v>#N/A</v>
      </c>
    </row>
    <row r="4080" customFormat="false" ht="12.75" hidden="false" customHeight="false" outlineLevel="0" collapsed="false">
      <c r="A4080" s="57" t="e">
        <f aca="false">INDEX(BucketTable,MATCH(B4080,SumMonths,0),1)</f>
        <v>#N/A</v>
      </c>
      <c r="K4080" s="57" t="e">
        <f aca="false">INDEX(lava,MATCH(B4080,SumMonths,0),2)</f>
        <v>#N/A</v>
      </c>
    </row>
    <row r="4081" customFormat="false" ht="12.75" hidden="false" customHeight="false" outlineLevel="0" collapsed="false">
      <c r="A4081" s="57" t="e">
        <f aca="false">INDEX(BucketTable,MATCH(B4081,SumMonths,0),1)</f>
        <v>#N/A</v>
      </c>
      <c r="K4081" s="57" t="e">
        <f aca="false">INDEX(lava,MATCH(B4081,SumMonths,0),2)</f>
        <v>#N/A</v>
      </c>
    </row>
    <row r="4082" customFormat="false" ht="12.75" hidden="false" customHeight="false" outlineLevel="0" collapsed="false">
      <c r="A4082" s="57" t="e">
        <f aca="false">INDEX(BucketTable,MATCH(B4082,SumMonths,0),1)</f>
        <v>#N/A</v>
      </c>
      <c r="K4082" s="57" t="e">
        <f aca="false">INDEX(lava,MATCH(B4082,SumMonths,0),2)</f>
        <v>#N/A</v>
      </c>
    </row>
    <row r="4083" customFormat="false" ht="12.75" hidden="false" customHeight="false" outlineLevel="0" collapsed="false">
      <c r="A4083" s="57" t="e">
        <f aca="false">INDEX(BucketTable,MATCH(B4083,SumMonths,0),1)</f>
        <v>#N/A</v>
      </c>
      <c r="K4083" s="57" t="e">
        <f aca="false">INDEX(lava,MATCH(B4083,SumMonths,0),2)</f>
        <v>#N/A</v>
      </c>
    </row>
    <row r="4084" customFormat="false" ht="12.75" hidden="false" customHeight="false" outlineLevel="0" collapsed="false">
      <c r="A4084" s="57" t="e">
        <f aca="false">INDEX(BucketTable,MATCH(B4084,SumMonths,0),1)</f>
        <v>#N/A</v>
      </c>
      <c r="K4084" s="57" t="e">
        <f aca="false">INDEX(lava,MATCH(B4084,SumMonths,0),2)</f>
        <v>#N/A</v>
      </c>
    </row>
    <row r="4085" customFormat="false" ht="12.75" hidden="false" customHeight="false" outlineLevel="0" collapsed="false">
      <c r="A4085" s="57" t="e">
        <f aca="false">INDEX(BucketTable,MATCH(B4085,SumMonths,0),1)</f>
        <v>#N/A</v>
      </c>
      <c r="K4085" s="57" t="e">
        <f aca="false">INDEX(lava,MATCH(B4085,SumMonths,0),2)</f>
        <v>#N/A</v>
      </c>
    </row>
    <row r="4086" customFormat="false" ht="12.75" hidden="false" customHeight="false" outlineLevel="0" collapsed="false">
      <c r="A4086" s="57" t="e">
        <f aca="false">INDEX(BucketTable,MATCH(B4086,SumMonths,0),1)</f>
        <v>#N/A</v>
      </c>
      <c r="K4086" s="57" t="e">
        <f aca="false">INDEX(lava,MATCH(B4086,SumMonths,0),2)</f>
        <v>#N/A</v>
      </c>
    </row>
    <row r="4087" customFormat="false" ht="12.75" hidden="false" customHeight="false" outlineLevel="0" collapsed="false">
      <c r="A4087" s="57" t="e">
        <f aca="false">INDEX(BucketTable,MATCH(B4087,SumMonths,0),1)</f>
        <v>#N/A</v>
      </c>
      <c r="K4087" s="57" t="e">
        <f aca="false">INDEX(lava,MATCH(B4087,SumMonths,0),2)</f>
        <v>#N/A</v>
      </c>
    </row>
    <row r="4088" customFormat="false" ht="12.75" hidden="false" customHeight="false" outlineLevel="0" collapsed="false">
      <c r="A4088" s="57" t="e">
        <f aca="false">INDEX(BucketTable,MATCH(B4088,SumMonths,0),1)</f>
        <v>#N/A</v>
      </c>
      <c r="K4088" s="57" t="e">
        <f aca="false">INDEX(lava,MATCH(B4088,SumMonths,0),2)</f>
        <v>#N/A</v>
      </c>
    </row>
    <row r="4089" customFormat="false" ht="12.75" hidden="false" customHeight="false" outlineLevel="0" collapsed="false">
      <c r="A4089" s="57" t="e">
        <f aca="false">INDEX(BucketTable,MATCH(B4089,SumMonths,0),1)</f>
        <v>#N/A</v>
      </c>
      <c r="K4089" s="57" t="e">
        <f aca="false">INDEX(lava,MATCH(B4089,SumMonths,0),2)</f>
        <v>#N/A</v>
      </c>
    </row>
    <row r="4090" customFormat="false" ht="12.75" hidden="false" customHeight="false" outlineLevel="0" collapsed="false">
      <c r="A4090" s="57" t="e">
        <f aca="false">INDEX(BucketTable,MATCH(B4090,SumMonths,0),1)</f>
        <v>#N/A</v>
      </c>
      <c r="K4090" s="57" t="e">
        <f aca="false">INDEX(lava,MATCH(B4090,SumMonths,0),2)</f>
        <v>#N/A</v>
      </c>
    </row>
    <row r="4091" customFormat="false" ht="12.75" hidden="false" customHeight="false" outlineLevel="0" collapsed="false">
      <c r="A4091" s="57" t="e">
        <f aca="false">INDEX(BucketTable,MATCH(B4091,SumMonths,0),1)</f>
        <v>#N/A</v>
      </c>
      <c r="K4091" s="57" t="e">
        <f aca="false">INDEX(lava,MATCH(B4091,SumMonths,0),2)</f>
        <v>#N/A</v>
      </c>
    </row>
    <row r="4092" customFormat="false" ht="12.75" hidden="false" customHeight="false" outlineLevel="0" collapsed="false">
      <c r="A4092" s="57" t="e">
        <f aca="false">INDEX(BucketTable,MATCH(B4092,SumMonths,0),1)</f>
        <v>#N/A</v>
      </c>
      <c r="K4092" s="57" t="e">
        <f aca="false">INDEX(lava,MATCH(B4092,SumMonths,0),2)</f>
        <v>#N/A</v>
      </c>
    </row>
    <row r="4093" customFormat="false" ht="12.75" hidden="false" customHeight="false" outlineLevel="0" collapsed="false">
      <c r="A4093" s="57" t="e">
        <f aca="false">INDEX(BucketTable,MATCH(B4093,SumMonths,0),1)</f>
        <v>#N/A</v>
      </c>
      <c r="K4093" s="57" t="e">
        <f aca="false">INDEX(lava,MATCH(B4093,SumMonths,0),2)</f>
        <v>#N/A</v>
      </c>
    </row>
    <row r="4094" customFormat="false" ht="12.75" hidden="false" customHeight="false" outlineLevel="0" collapsed="false">
      <c r="A4094" s="57" t="e">
        <f aca="false">INDEX(BucketTable,MATCH(B4094,SumMonths,0),1)</f>
        <v>#N/A</v>
      </c>
      <c r="K4094" s="57" t="e">
        <f aca="false">INDEX(lava,MATCH(B4094,SumMonths,0),2)</f>
        <v>#N/A</v>
      </c>
    </row>
    <row r="4095" customFormat="false" ht="12.75" hidden="false" customHeight="false" outlineLevel="0" collapsed="false">
      <c r="A4095" s="57" t="e">
        <f aca="false">INDEX(BucketTable,MATCH(B4095,SumMonths,0),1)</f>
        <v>#N/A</v>
      </c>
      <c r="K4095" s="57" t="e">
        <f aca="false">INDEX(lava,MATCH(B4095,SumMonths,0),2)</f>
        <v>#N/A</v>
      </c>
    </row>
    <row r="4096" customFormat="false" ht="12.75" hidden="false" customHeight="false" outlineLevel="0" collapsed="false">
      <c r="A4096" s="57" t="e">
        <f aca="false">INDEX(BucketTable,MATCH(B4096,SumMonths,0),1)</f>
        <v>#N/A</v>
      </c>
      <c r="K4096" s="57" t="e">
        <f aca="false">INDEX(lava,MATCH(B4096,SumMonths,0),2)</f>
        <v>#N/A</v>
      </c>
    </row>
    <row r="4097" customFormat="false" ht="12.75" hidden="false" customHeight="false" outlineLevel="0" collapsed="false">
      <c r="A4097" s="57" t="e">
        <f aca="false">INDEX(BucketTable,MATCH(B4097,SumMonths,0),1)</f>
        <v>#N/A</v>
      </c>
      <c r="K4097" s="57" t="e">
        <f aca="false">INDEX(lava,MATCH(B4097,SumMonths,0),2)</f>
        <v>#N/A</v>
      </c>
    </row>
    <row r="4098" customFormat="false" ht="12.75" hidden="false" customHeight="false" outlineLevel="0" collapsed="false">
      <c r="A4098" s="57" t="e">
        <f aca="false">INDEX(BucketTable,MATCH(B4098,SumMonths,0),1)</f>
        <v>#N/A</v>
      </c>
      <c r="K4098" s="57" t="e">
        <f aca="false">INDEX(lava,MATCH(B4098,SumMonths,0),2)</f>
        <v>#N/A</v>
      </c>
    </row>
    <row r="4099" customFormat="false" ht="12.75" hidden="false" customHeight="false" outlineLevel="0" collapsed="false">
      <c r="A4099" s="57" t="e">
        <f aca="false">INDEX(BucketTable,MATCH(B4099,SumMonths,0),1)</f>
        <v>#N/A</v>
      </c>
      <c r="K4099" s="57" t="e">
        <f aca="false">INDEX(lava,MATCH(B4099,SumMonths,0),2)</f>
        <v>#N/A</v>
      </c>
    </row>
    <row r="4100" customFormat="false" ht="12.75" hidden="false" customHeight="false" outlineLevel="0" collapsed="false">
      <c r="A4100" s="57" t="e">
        <f aca="false">INDEX(BucketTable,MATCH(B4100,SumMonths,0),1)</f>
        <v>#N/A</v>
      </c>
      <c r="K4100" s="57" t="e">
        <f aca="false">INDEX(lava,MATCH(B4100,SumMonths,0),2)</f>
        <v>#N/A</v>
      </c>
    </row>
    <row r="4101" customFormat="false" ht="12.75" hidden="false" customHeight="false" outlineLevel="0" collapsed="false">
      <c r="A4101" s="57" t="e">
        <f aca="false">INDEX(BucketTable,MATCH(B4101,SumMonths,0),1)</f>
        <v>#N/A</v>
      </c>
      <c r="K4101" s="57" t="e">
        <f aca="false">INDEX(lava,MATCH(B4101,SumMonths,0),2)</f>
        <v>#N/A</v>
      </c>
    </row>
    <row r="4102" customFormat="false" ht="12.75" hidden="false" customHeight="false" outlineLevel="0" collapsed="false">
      <c r="A4102" s="57" t="e">
        <f aca="false">INDEX(BucketTable,MATCH(B4102,SumMonths,0),1)</f>
        <v>#N/A</v>
      </c>
      <c r="K4102" s="57" t="e">
        <f aca="false">INDEX(lava,MATCH(B4102,SumMonths,0),2)</f>
        <v>#N/A</v>
      </c>
    </row>
    <row r="4103" customFormat="false" ht="12.75" hidden="false" customHeight="false" outlineLevel="0" collapsed="false">
      <c r="A4103" s="57" t="e">
        <f aca="false">INDEX(BucketTable,MATCH(B4103,SumMonths,0),1)</f>
        <v>#N/A</v>
      </c>
      <c r="K4103" s="57" t="e">
        <f aca="false">INDEX(lava,MATCH(B4103,SumMonths,0),2)</f>
        <v>#N/A</v>
      </c>
    </row>
    <row r="4104" customFormat="false" ht="12.75" hidden="false" customHeight="false" outlineLevel="0" collapsed="false">
      <c r="A4104" s="57" t="e">
        <f aca="false">INDEX(BucketTable,MATCH(B4104,SumMonths,0),1)</f>
        <v>#N/A</v>
      </c>
      <c r="K4104" s="57" t="e">
        <f aca="false">INDEX(lava,MATCH(B4104,SumMonths,0),2)</f>
        <v>#N/A</v>
      </c>
    </row>
    <row r="4105" customFormat="false" ht="12.75" hidden="false" customHeight="false" outlineLevel="0" collapsed="false">
      <c r="A4105" s="57" t="e">
        <f aca="false">INDEX(BucketTable,MATCH(B4105,SumMonths,0),1)</f>
        <v>#N/A</v>
      </c>
      <c r="K4105" s="57" t="e">
        <f aca="false">INDEX(lava,MATCH(B4105,SumMonths,0),2)</f>
        <v>#N/A</v>
      </c>
    </row>
    <row r="4106" customFormat="false" ht="12.75" hidden="false" customHeight="false" outlineLevel="0" collapsed="false">
      <c r="A4106" s="57" t="e">
        <f aca="false">INDEX(BucketTable,MATCH(B4106,SumMonths,0),1)</f>
        <v>#N/A</v>
      </c>
      <c r="K4106" s="57" t="e">
        <f aca="false">INDEX(lava,MATCH(B4106,SumMonths,0),2)</f>
        <v>#N/A</v>
      </c>
    </row>
    <row r="4107" customFormat="false" ht="12.75" hidden="false" customHeight="false" outlineLevel="0" collapsed="false">
      <c r="A4107" s="57" t="e">
        <f aca="false">INDEX(BucketTable,MATCH(B4107,SumMonths,0),1)</f>
        <v>#N/A</v>
      </c>
      <c r="K4107" s="57" t="e">
        <f aca="false">INDEX(lava,MATCH(B4107,SumMonths,0),2)</f>
        <v>#N/A</v>
      </c>
    </row>
    <row r="4108" customFormat="false" ht="12.75" hidden="false" customHeight="false" outlineLevel="0" collapsed="false">
      <c r="A4108" s="57" t="e">
        <f aca="false">INDEX(BucketTable,MATCH(B4108,SumMonths,0),1)</f>
        <v>#N/A</v>
      </c>
      <c r="K4108" s="57" t="e">
        <f aca="false">INDEX(lava,MATCH(B4108,SumMonths,0),2)</f>
        <v>#N/A</v>
      </c>
    </row>
    <row r="4109" customFormat="false" ht="12.75" hidden="false" customHeight="false" outlineLevel="0" collapsed="false">
      <c r="A4109" s="57" t="e">
        <f aca="false">INDEX(BucketTable,MATCH(B4109,SumMonths,0),1)</f>
        <v>#N/A</v>
      </c>
      <c r="K4109" s="57" t="e">
        <f aca="false">INDEX(lava,MATCH(B4109,SumMonths,0),2)</f>
        <v>#N/A</v>
      </c>
    </row>
    <row r="4110" customFormat="false" ht="12.75" hidden="false" customHeight="false" outlineLevel="0" collapsed="false">
      <c r="A4110" s="57" t="e">
        <f aca="false">INDEX(BucketTable,MATCH(B4110,SumMonths,0),1)</f>
        <v>#N/A</v>
      </c>
      <c r="K4110" s="57" t="e">
        <f aca="false">INDEX(lava,MATCH(B4110,SumMonths,0),2)</f>
        <v>#N/A</v>
      </c>
    </row>
    <row r="4111" customFormat="false" ht="12.75" hidden="false" customHeight="false" outlineLevel="0" collapsed="false">
      <c r="A4111" s="57" t="e">
        <f aca="false">INDEX(BucketTable,MATCH(B4111,SumMonths,0),1)</f>
        <v>#N/A</v>
      </c>
      <c r="K4111" s="57" t="e">
        <f aca="false">INDEX(lava,MATCH(B4111,SumMonths,0),2)</f>
        <v>#N/A</v>
      </c>
    </row>
    <row r="4112" customFormat="false" ht="12.75" hidden="false" customHeight="false" outlineLevel="0" collapsed="false">
      <c r="A4112" s="57" t="e">
        <f aca="false">INDEX(BucketTable,MATCH(B4112,SumMonths,0),1)</f>
        <v>#N/A</v>
      </c>
      <c r="K4112" s="57" t="e">
        <f aca="false">INDEX(lava,MATCH(B4112,SumMonths,0),2)</f>
        <v>#N/A</v>
      </c>
    </row>
    <row r="4113" customFormat="false" ht="12.75" hidden="false" customHeight="false" outlineLevel="0" collapsed="false">
      <c r="A4113" s="57" t="e">
        <f aca="false">INDEX(BucketTable,MATCH(B4113,SumMonths,0),1)</f>
        <v>#N/A</v>
      </c>
      <c r="K4113" s="57" t="e">
        <f aca="false">INDEX(lava,MATCH(B4113,SumMonths,0),2)</f>
        <v>#N/A</v>
      </c>
    </row>
    <row r="4114" customFormat="false" ht="12.75" hidden="false" customHeight="false" outlineLevel="0" collapsed="false">
      <c r="A4114" s="57" t="e">
        <f aca="false">INDEX(BucketTable,MATCH(B4114,SumMonths,0),1)</f>
        <v>#N/A</v>
      </c>
      <c r="K4114" s="57" t="e">
        <f aca="false">INDEX(lava,MATCH(B4114,SumMonths,0),2)</f>
        <v>#N/A</v>
      </c>
    </row>
    <row r="4115" customFormat="false" ht="12.75" hidden="false" customHeight="false" outlineLevel="0" collapsed="false">
      <c r="A4115" s="57" t="e">
        <f aca="false">INDEX(BucketTable,MATCH(B4115,SumMonths,0),1)</f>
        <v>#N/A</v>
      </c>
      <c r="K4115" s="57" t="e">
        <f aca="false">INDEX(lava,MATCH(B4115,SumMonths,0),2)</f>
        <v>#N/A</v>
      </c>
    </row>
    <row r="4116" customFormat="false" ht="12.75" hidden="false" customHeight="false" outlineLevel="0" collapsed="false">
      <c r="A4116" s="57" t="e">
        <f aca="false">INDEX(BucketTable,MATCH(B4116,SumMonths,0),1)</f>
        <v>#N/A</v>
      </c>
      <c r="K4116" s="57" t="e">
        <f aca="false">INDEX(lava,MATCH(B4116,SumMonths,0),2)</f>
        <v>#N/A</v>
      </c>
    </row>
    <row r="4117" customFormat="false" ht="12.75" hidden="false" customHeight="false" outlineLevel="0" collapsed="false">
      <c r="A4117" s="57" t="e">
        <f aca="false">INDEX(BucketTable,MATCH(B4117,SumMonths,0),1)</f>
        <v>#N/A</v>
      </c>
      <c r="K4117" s="57" t="e">
        <f aca="false">INDEX(lava,MATCH(B4117,SumMonths,0),2)</f>
        <v>#N/A</v>
      </c>
    </row>
    <row r="4118" customFormat="false" ht="12.75" hidden="false" customHeight="false" outlineLevel="0" collapsed="false">
      <c r="A4118" s="57" t="e">
        <f aca="false">INDEX(BucketTable,MATCH(B4118,SumMonths,0),1)</f>
        <v>#N/A</v>
      </c>
      <c r="K4118" s="57" t="e">
        <f aca="false">INDEX(lava,MATCH(B4118,SumMonths,0),2)</f>
        <v>#N/A</v>
      </c>
    </row>
    <row r="4119" customFormat="false" ht="12.75" hidden="false" customHeight="false" outlineLevel="0" collapsed="false">
      <c r="A4119" s="57" t="e">
        <f aca="false">INDEX(BucketTable,MATCH(B4119,SumMonths,0),1)</f>
        <v>#N/A</v>
      </c>
      <c r="K4119" s="57" t="e">
        <f aca="false">INDEX(lava,MATCH(B4119,SumMonths,0),2)</f>
        <v>#N/A</v>
      </c>
    </row>
    <row r="4120" customFormat="false" ht="12.75" hidden="false" customHeight="false" outlineLevel="0" collapsed="false">
      <c r="A4120" s="57" t="e">
        <f aca="false">INDEX(BucketTable,MATCH(B4120,SumMonths,0),1)</f>
        <v>#N/A</v>
      </c>
      <c r="K4120" s="57" t="e">
        <f aca="false">INDEX(lava,MATCH(B4120,SumMonths,0),2)</f>
        <v>#N/A</v>
      </c>
    </row>
    <row r="4121" customFormat="false" ht="12.75" hidden="false" customHeight="false" outlineLevel="0" collapsed="false">
      <c r="A4121" s="57" t="e">
        <f aca="false">INDEX(BucketTable,MATCH(B4121,SumMonths,0),1)</f>
        <v>#N/A</v>
      </c>
      <c r="K4121" s="57" t="e">
        <f aca="false">INDEX(lava,MATCH(B4121,SumMonths,0),2)</f>
        <v>#N/A</v>
      </c>
    </row>
    <row r="4122" customFormat="false" ht="12.75" hidden="false" customHeight="false" outlineLevel="0" collapsed="false">
      <c r="A4122" s="57" t="e">
        <f aca="false">INDEX(BucketTable,MATCH(B4122,SumMonths,0),1)</f>
        <v>#N/A</v>
      </c>
      <c r="K4122" s="57" t="e">
        <f aca="false">INDEX(lava,MATCH(B4122,SumMonths,0),2)</f>
        <v>#N/A</v>
      </c>
    </row>
    <row r="4123" customFormat="false" ht="12.75" hidden="false" customHeight="false" outlineLevel="0" collapsed="false">
      <c r="A4123" s="57" t="e">
        <f aca="false">INDEX(BucketTable,MATCH(B4123,SumMonths,0),1)</f>
        <v>#N/A</v>
      </c>
      <c r="K4123" s="57" t="e">
        <f aca="false">INDEX(lava,MATCH(B4123,SumMonths,0),2)</f>
        <v>#N/A</v>
      </c>
    </row>
    <row r="4124" customFormat="false" ht="12.75" hidden="false" customHeight="false" outlineLevel="0" collapsed="false">
      <c r="A4124" s="57" t="e">
        <f aca="false">INDEX(BucketTable,MATCH(B4124,SumMonths,0),1)</f>
        <v>#N/A</v>
      </c>
      <c r="K4124" s="57" t="e">
        <f aca="false">INDEX(lava,MATCH(B4124,SumMonths,0),2)</f>
        <v>#N/A</v>
      </c>
    </row>
    <row r="4125" customFormat="false" ht="12.75" hidden="false" customHeight="false" outlineLevel="0" collapsed="false">
      <c r="A4125" s="57" t="e">
        <f aca="false">INDEX(BucketTable,MATCH(B4125,SumMonths,0),1)</f>
        <v>#N/A</v>
      </c>
      <c r="K4125" s="57" t="e">
        <f aca="false">INDEX(lava,MATCH(B4125,SumMonths,0),2)</f>
        <v>#N/A</v>
      </c>
    </row>
    <row r="4126" customFormat="false" ht="12.75" hidden="false" customHeight="false" outlineLevel="0" collapsed="false">
      <c r="A4126" s="57" t="e">
        <f aca="false">INDEX(BucketTable,MATCH(B4126,SumMonths,0),1)</f>
        <v>#N/A</v>
      </c>
      <c r="K4126" s="57" t="e">
        <f aca="false">INDEX(lava,MATCH(B4126,SumMonths,0),2)</f>
        <v>#N/A</v>
      </c>
    </row>
    <row r="4127" customFormat="false" ht="12.75" hidden="false" customHeight="false" outlineLevel="0" collapsed="false">
      <c r="A4127" s="57" t="e">
        <f aca="false">INDEX(BucketTable,MATCH(B4127,SumMonths,0),1)</f>
        <v>#N/A</v>
      </c>
      <c r="K4127" s="57" t="e">
        <f aca="false">INDEX(lava,MATCH(B4127,SumMonths,0),2)</f>
        <v>#N/A</v>
      </c>
    </row>
    <row r="4128" customFormat="false" ht="12.75" hidden="false" customHeight="false" outlineLevel="0" collapsed="false">
      <c r="A4128" s="57" t="e">
        <f aca="false">INDEX(BucketTable,MATCH(B4128,SumMonths,0),1)</f>
        <v>#N/A</v>
      </c>
      <c r="K4128" s="57" t="e">
        <f aca="false">INDEX(lava,MATCH(B4128,SumMonths,0),2)</f>
        <v>#N/A</v>
      </c>
    </row>
    <row r="4129" customFormat="false" ht="12.75" hidden="false" customHeight="false" outlineLevel="0" collapsed="false">
      <c r="A4129" s="57" t="e">
        <f aca="false">INDEX(BucketTable,MATCH(B4129,SumMonths,0),1)</f>
        <v>#N/A</v>
      </c>
      <c r="K4129" s="57" t="e">
        <f aca="false">INDEX(lava,MATCH(B4129,SumMonths,0),2)</f>
        <v>#N/A</v>
      </c>
    </row>
    <row r="4130" customFormat="false" ht="12.75" hidden="false" customHeight="false" outlineLevel="0" collapsed="false">
      <c r="A4130" s="57" t="e">
        <f aca="false">INDEX(BucketTable,MATCH(B4130,SumMonths,0),1)</f>
        <v>#N/A</v>
      </c>
      <c r="K4130" s="57" t="e">
        <f aca="false">INDEX(lava,MATCH(B4130,SumMonths,0),2)</f>
        <v>#N/A</v>
      </c>
    </row>
    <row r="4131" customFormat="false" ht="12.75" hidden="false" customHeight="false" outlineLevel="0" collapsed="false">
      <c r="A4131" s="57" t="e">
        <f aca="false">INDEX(BucketTable,MATCH(B4131,SumMonths,0),1)</f>
        <v>#N/A</v>
      </c>
      <c r="K4131" s="57" t="e">
        <f aca="false">INDEX(lava,MATCH(B4131,SumMonths,0),2)</f>
        <v>#N/A</v>
      </c>
    </row>
    <row r="4132" customFormat="false" ht="12.75" hidden="false" customHeight="false" outlineLevel="0" collapsed="false">
      <c r="A4132" s="57" t="e">
        <f aca="false">INDEX(BucketTable,MATCH(B4132,SumMonths,0),1)</f>
        <v>#N/A</v>
      </c>
      <c r="K4132" s="57" t="e">
        <f aca="false">INDEX(lava,MATCH(B4132,SumMonths,0),2)</f>
        <v>#N/A</v>
      </c>
    </row>
    <row r="4133" customFormat="false" ht="12.75" hidden="false" customHeight="false" outlineLevel="0" collapsed="false">
      <c r="A4133" s="57" t="e">
        <f aca="false">INDEX(BucketTable,MATCH(B4133,SumMonths,0),1)</f>
        <v>#N/A</v>
      </c>
      <c r="K4133" s="57" t="e">
        <f aca="false">INDEX(lava,MATCH(B4133,SumMonths,0),2)</f>
        <v>#N/A</v>
      </c>
    </row>
    <row r="4134" customFormat="false" ht="12.75" hidden="false" customHeight="false" outlineLevel="0" collapsed="false">
      <c r="A4134" s="57" t="e">
        <f aca="false">INDEX(BucketTable,MATCH(B4134,SumMonths,0),1)</f>
        <v>#N/A</v>
      </c>
      <c r="K4134" s="57" t="e">
        <f aca="false">INDEX(lava,MATCH(B4134,SumMonths,0),2)</f>
        <v>#N/A</v>
      </c>
    </row>
    <row r="4135" customFormat="false" ht="12.75" hidden="false" customHeight="false" outlineLevel="0" collapsed="false">
      <c r="A4135" s="57" t="e">
        <f aca="false">INDEX(BucketTable,MATCH(B4135,SumMonths,0),1)</f>
        <v>#N/A</v>
      </c>
      <c r="K4135" s="57" t="e">
        <f aca="false">INDEX(lava,MATCH(B4135,SumMonths,0),2)</f>
        <v>#N/A</v>
      </c>
    </row>
    <row r="4136" customFormat="false" ht="12.75" hidden="false" customHeight="false" outlineLevel="0" collapsed="false">
      <c r="A4136" s="57" t="e">
        <f aca="false">INDEX(BucketTable,MATCH(B4136,SumMonths,0),1)</f>
        <v>#N/A</v>
      </c>
      <c r="K4136" s="57" t="e">
        <f aca="false">INDEX(lava,MATCH(B4136,SumMonths,0),2)</f>
        <v>#N/A</v>
      </c>
    </row>
    <row r="4137" customFormat="false" ht="12.75" hidden="false" customHeight="false" outlineLevel="0" collapsed="false">
      <c r="A4137" s="57" t="e">
        <f aca="false">INDEX(BucketTable,MATCH(B4137,SumMonths,0),1)</f>
        <v>#N/A</v>
      </c>
      <c r="K4137" s="57" t="e">
        <f aca="false">INDEX(lava,MATCH(B4137,SumMonths,0),2)</f>
        <v>#N/A</v>
      </c>
    </row>
    <row r="4138" customFormat="false" ht="12.75" hidden="false" customHeight="false" outlineLevel="0" collapsed="false">
      <c r="A4138" s="57" t="e">
        <f aca="false">INDEX(BucketTable,MATCH(B4138,SumMonths,0),1)</f>
        <v>#N/A</v>
      </c>
      <c r="K4138" s="57" t="e">
        <f aca="false">INDEX(lava,MATCH(B4138,SumMonths,0),2)</f>
        <v>#N/A</v>
      </c>
    </row>
    <row r="4139" customFormat="false" ht="12.75" hidden="false" customHeight="false" outlineLevel="0" collapsed="false">
      <c r="A4139" s="57" t="e">
        <f aca="false">INDEX(BucketTable,MATCH(B4139,SumMonths,0),1)</f>
        <v>#N/A</v>
      </c>
      <c r="K4139" s="57" t="e">
        <f aca="false">INDEX(lava,MATCH(B4139,SumMonths,0),2)</f>
        <v>#N/A</v>
      </c>
    </row>
    <row r="4140" customFormat="false" ht="12.75" hidden="false" customHeight="false" outlineLevel="0" collapsed="false">
      <c r="A4140" s="57" t="e">
        <f aca="false">INDEX(BucketTable,MATCH(B4140,SumMonths,0),1)</f>
        <v>#N/A</v>
      </c>
      <c r="K4140" s="57" t="e">
        <f aca="false">INDEX(lava,MATCH(B4140,SumMonths,0),2)</f>
        <v>#N/A</v>
      </c>
    </row>
    <row r="4141" customFormat="false" ht="12.75" hidden="false" customHeight="false" outlineLevel="0" collapsed="false">
      <c r="A4141" s="57" t="e">
        <f aca="false">INDEX(BucketTable,MATCH(B4141,SumMonths,0),1)</f>
        <v>#N/A</v>
      </c>
      <c r="K4141" s="57" t="e">
        <f aca="false">INDEX(lava,MATCH(B4141,SumMonths,0),2)</f>
        <v>#N/A</v>
      </c>
    </row>
    <row r="4142" customFormat="false" ht="12.75" hidden="false" customHeight="false" outlineLevel="0" collapsed="false">
      <c r="A4142" s="57" t="e">
        <f aca="false">INDEX(BucketTable,MATCH(B4142,SumMonths,0),1)</f>
        <v>#N/A</v>
      </c>
      <c r="K4142" s="57" t="e">
        <f aca="false">INDEX(lava,MATCH(B4142,SumMonths,0),2)</f>
        <v>#N/A</v>
      </c>
    </row>
    <row r="4143" customFormat="false" ht="12.75" hidden="false" customHeight="false" outlineLevel="0" collapsed="false">
      <c r="A4143" s="57" t="e">
        <f aca="false">INDEX(BucketTable,MATCH(B4143,SumMonths,0),1)</f>
        <v>#N/A</v>
      </c>
      <c r="K4143" s="57" t="e">
        <f aca="false">INDEX(lava,MATCH(B4143,SumMonths,0),2)</f>
        <v>#N/A</v>
      </c>
    </row>
    <row r="4144" customFormat="false" ht="12.75" hidden="false" customHeight="false" outlineLevel="0" collapsed="false">
      <c r="A4144" s="57" t="e">
        <f aca="false">INDEX(BucketTable,MATCH(B4144,SumMonths,0),1)</f>
        <v>#N/A</v>
      </c>
      <c r="K4144" s="57" t="e">
        <f aca="false">INDEX(lava,MATCH(B4144,SumMonths,0),2)</f>
        <v>#N/A</v>
      </c>
    </row>
    <row r="4145" customFormat="false" ht="12.75" hidden="false" customHeight="false" outlineLevel="0" collapsed="false">
      <c r="A4145" s="57" t="e">
        <f aca="false">INDEX(BucketTable,MATCH(B4145,SumMonths,0),1)</f>
        <v>#N/A</v>
      </c>
      <c r="K4145" s="57" t="e">
        <f aca="false">INDEX(lava,MATCH(B4145,SumMonths,0),2)</f>
        <v>#N/A</v>
      </c>
    </row>
    <row r="4146" customFormat="false" ht="12.75" hidden="false" customHeight="false" outlineLevel="0" collapsed="false">
      <c r="A4146" s="57" t="e">
        <f aca="false">INDEX(BucketTable,MATCH(B4146,SumMonths,0),1)</f>
        <v>#N/A</v>
      </c>
      <c r="K4146" s="57" t="e">
        <f aca="false">INDEX(lava,MATCH(B4146,SumMonths,0),2)</f>
        <v>#N/A</v>
      </c>
    </row>
    <row r="4147" customFormat="false" ht="12.75" hidden="false" customHeight="false" outlineLevel="0" collapsed="false">
      <c r="A4147" s="57" t="e">
        <f aca="false">INDEX(BucketTable,MATCH(B4147,SumMonths,0),1)</f>
        <v>#N/A</v>
      </c>
      <c r="K4147" s="57" t="e">
        <f aca="false">INDEX(lava,MATCH(B4147,SumMonths,0),2)</f>
        <v>#N/A</v>
      </c>
    </row>
    <row r="4148" customFormat="false" ht="12.75" hidden="false" customHeight="false" outlineLevel="0" collapsed="false">
      <c r="A4148" s="57" t="e">
        <f aca="false">INDEX(BucketTable,MATCH(B4148,SumMonths,0),1)</f>
        <v>#N/A</v>
      </c>
      <c r="K4148" s="57" t="e">
        <f aca="false">INDEX(lava,MATCH(B4148,SumMonths,0),2)</f>
        <v>#N/A</v>
      </c>
    </row>
    <row r="4149" customFormat="false" ht="12.75" hidden="false" customHeight="false" outlineLevel="0" collapsed="false">
      <c r="A4149" s="57" t="e">
        <f aca="false">INDEX(BucketTable,MATCH(B4149,SumMonths,0),1)</f>
        <v>#N/A</v>
      </c>
      <c r="K4149" s="57" t="e">
        <f aca="false">INDEX(lava,MATCH(B4149,SumMonths,0),2)</f>
        <v>#N/A</v>
      </c>
    </row>
    <row r="4150" customFormat="false" ht="12.75" hidden="false" customHeight="false" outlineLevel="0" collapsed="false">
      <c r="A4150" s="57" t="e">
        <f aca="false">INDEX(BucketTable,MATCH(B4150,SumMonths,0),1)</f>
        <v>#N/A</v>
      </c>
      <c r="K4150" s="57" t="e">
        <f aca="false">INDEX(lava,MATCH(B4150,SumMonths,0),2)</f>
        <v>#N/A</v>
      </c>
    </row>
    <row r="4151" customFormat="false" ht="12.75" hidden="false" customHeight="false" outlineLevel="0" collapsed="false">
      <c r="A4151" s="57" t="e">
        <f aca="false">INDEX(BucketTable,MATCH(B4151,SumMonths,0),1)</f>
        <v>#N/A</v>
      </c>
      <c r="K4151" s="57" t="e">
        <f aca="false">INDEX(lava,MATCH(B4151,SumMonths,0),2)</f>
        <v>#N/A</v>
      </c>
    </row>
    <row r="4152" customFormat="false" ht="12.75" hidden="false" customHeight="false" outlineLevel="0" collapsed="false">
      <c r="A4152" s="57" t="e">
        <f aca="false">INDEX(BucketTable,MATCH(B4152,SumMonths,0),1)</f>
        <v>#N/A</v>
      </c>
      <c r="K4152" s="57" t="e">
        <f aca="false">INDEX(lava,MATCH(B4152,SumMonths,0),2)</f>
        <v>#N/A</v>
      </c>
    </row>
    <row r="4153" customFormat="false" ht="12.75" hidden="false" customHeight="false" outlineLevel="0" collapsed="false">
      <c r="A4153" s="57" t="e">
        <f aca="false">INDEX(BucketTable,MATCH(B4153,SumMonths,0),1)</f>
        <v>#N/A</v>
      </c>
      <c r="K4153" s="57" t="e">
        <f aca="false">INDEX(lava,MATCH(B4153,SumMonths,0),2)</f>
        <v>#N/A</v>
      </c>
    </row>
    <row r="4154" customFormat="false" ht="12.75" hidden="false" customHeight="false" outlineLevel="0" collapsed="false">
      <c r="A4154" s="57" t="e">
        <f aca="false">INDEX(BucketTable,MATCH(B4154,SumMonths,0),1)</f>
        <v>#N/A</v>
      </c>
      <c r="K4154" s="57" t="e">
        <f aca="false">INDEX(lava,MATCH(B4154,SumMonths,0),2)</f>
        <v>#N/A</v>
      </c>
    </row>
    <row r="4155" customFormat="false" ht="12.75" hidden="false" customHeight="false" outlineLevel="0" collapsed="false">
      <c r="A4155" s="57" t="e">
        <f aca="false">INDEX(BucketTable,MATCH(B4155,SumMonths,0),1)</f>
        <v>#N/A</v>
      </c>
      <c r="K4155" s="57" t="e">
        <f aca="false">INDEX(lava,MATCH(B4155,SumMonths,0),2)</f>
        <v>#N/A</v>
      </c>
    </row>
    <row r="4156" customFormat="false" ht="12.75" hidden="false" customHeight="false" outlineLevel="0" collapsed="false">
      <c r="A4156" s="57" t="e">
        <f aca="false">INDEX(BucketTable,MATCH(B4156,SumMonths,0),1)</f>
        <v>#N/A</v>
      </c>
      <c r="K4156" s="57" t="e">
        <f aca="false">INDEX(lava,MATCH(B4156,SumMonths,0),2)</f>
        <v>#N/A</v>
      </c>
    </row>
    <row r="4157" customFormat="false" ht="12.75" hidden="false" customHeight="false" outlineLevel="0" collapsed="false">
      <c r="A4157" s="57" t="e">
        <f aca="false">INDEX(BucketTable,MATCH(B4157,SumMonths,0),1)</f>
        <v>#N/A</v>
      </c>
      <c r="K4157" s="57" t="e">
        <f aca="false">INDEX(lava,MATCH(B4157,SumMonths,0),2)</f>
        <v>#N/A</v>
      </c>
    </row>
    <row r="4158" customFormat="false" ht="12.75" hidden="false" customHeight="false" outlineLevel="0" collapsed="false">
      <c r="A4158" s="57" t="e">
        <f aca="false">INDEX(BucketTable,MATCH(B4158,SumMonths,0),1)</f>
        <v>#N/A</v>
      </c>
      <c r="K4158" s="57" t="e">
        <f aca="false">INDEX(lava,MATCH(B4158,SumMonths,0),2)</f>
        <v>#N/A</v>
      </c>
    </row>
    <row r="4159" customFormat="false" ht="12.75" hidden="false" customHeight="false" outlineLevel="0" collapsed="false">
      <c r="A4159" s="57" t="e">
        <f aca="false">INDEX(BucketTable,MATCH(B4159,SumMonths,0),1)</f>
        <v>#N/A</v>
      </c>
      <c r="K4159" s="57" t="e">
        <f aca="false">INDEX(lava,MATCH(B4159,SumMonths,0),2)</f>
        <v>#N/A</v>
      </c>
    </row>
    <row r="4160" customFormat="false" ht="12.75" hidden="false" customHeight="false" outlineLevel="0" collapsed="false">
      <c r="A4160" s="57" t="e">
        <f aca="false">INDEX(BucketTable,MATCH(B4160,SumMonths,0),1)</f>
        <v>#N/A</v>
      </c>
      <c r="K4160" s="57" t="e">
        <f aca="false">INDEX(lava,MATCH(B4160,SumMonths,0),2)</f>
        <v>#N/A</v>
      </c>
    </row>
    <row r="4161" customFormat="false" ht="12.75" hidden="false" customHeight="false" outlineLevel="0" collapsed="false">
      <c r="A4161" s="57" t="e">
        <f aca="false">INDEX(BucketTable,MATCH(B4161,SumMonths,0),1)</f>
        <v>#N/A</v>
      </c>
      <c r="K4161" s="57" t="e">
        <f aca="false">INDEX(lava,MATCH(B4161,SumMonths,0),2)</f>
        <v>#N/A</v>
      </c>
    </row>
    <row r="4162" customFormat="false" ht="12.75" hidden="false" customHeight="false" outlineLevel="0" collapsed="false">
      <c r="A4162" s="57" t="e">
        <f aca="false">INDEX(BucketTable,MATCH(B4162,SumMonths,0),1)</f>
        <v>#N/A</v>
      </c>
      <c r="K4162" s="57" t="e">
        <f aca="false">INDEX(lava,MATCH(B4162,SumMonths,0),2)</f>
        <v>#N/A</v>
      </c>
    </row>
    <row r="4163" customFormat="false" ht="12.75" hidden="false" customHeight="false" outlineLevel="0" collapsed="false">
      <c r="A4163" s="57" t="e">
        <f aca="false">INDEX(BucketTable,MATCH(B4163,SumMonths,0),1)</f>
        <v>#N/A</v>
      </c>
      <c r="K4163" s="57" t="e">
        <f aca="false">INDEX(lava,MATCH(B4163,SumMonths,0),2)</f>
        <v>#N/A</v>
      </c>
    </row>
    <row r="4164" customFormat="false" ht="12.75" hidden="false" customHeight="false" outlineLevel="0" collapsed="false">
      <c r="A4164" s="57" t="e">
        <f aca="false">INDEX(BucketTable,MATCH(B4164,SumMonths,0),1)</f>
        <v>#N/A</v>
      </c>
      <c r="K4164" s="57" t="e">
        <f aca="false">INDEX(lava,MATCH(B4164,SumMonths,0),2)</f>
        <v>#N/A</v>
      </c>
    </row>
    <row r="4165" customFormat="false" ht="12.75" hidden="false" customHeight="false" outlineLevel="0" collapsed="false">
      <c r="A4165" s="57" t="e">
        <f aca="false">INDEX(BucketTable,MATCH(B4165,SumMonths,0),1)</f>
        <v>#N/A</v>
      </c>
      <c r="K4165" s="57" t="e">
        <f aca="false">INDEX(lava,MATCH(B4165,SumMonths,0),2)</f>
        <v>#N/A</v>
      </c>
    </row>
    <row r="4166" customFormat="false" ht="12.75" hidden="false" customHeight="false" outlineLevel="0" collapsed="false">
      <c r="A4166" s="57" t="e">
        <f aca="false">INDEX(BucketTable,MATCH(B4166,SumMonths,0),1)</f>
        <v>#N/A</v>
      </c>
      <c r="K4166" s="57" t="e">
        <f aca="false">INDEX(lava,MATCH(B4166,SumMonths,0),2)</f>
        <v>#N/A</v>
      </c>
    </row>
    <row r="4167" customFormat="false" ht="12.75" hidden="false" customHeight="false" outlineLevel="0" collapsed="false">
      <c r="A4167" s="57" t="e">
        <f aca="false">INDEX(BucketTable,MATCH(B4167,SumMonths,0),1)</f>
        <v>#N/A</v>
      </c>
      <c r="K4167" s="57" t="e">
        <f aca="false">INDEX(lava,MATCH(B4167,SumMonths,0),2)</f>
        <v>#N/A</v>
      </c>
    </row>
    <row r="4168" customFormat="false" ht="12.75" hidden="false" customHeight="false" outlineLevel="0" collapsed="false">
      <c r="A4168" s="57" t="e">
        <f aca="false">INDEX(BucketTable,MATCH(B4168,SumMonths,0),1)</f>
        <v>#N/A</v>
      </c>
      <c r="K4168" s="57" t="e">
        <f aca="false">INDEX(lava,MATCH(B4168,SumMonths,0),2)</f>
        <v>#N/A</v>
      </c>
    </row>
    <row r="4169" customFormat="false" ht="12.75" hidden="false" customHeight="false" outlineLevel="0" collapsed="false">
      <c r="A4169" s="57" t="e">
        <f aca="false">INDEX(BucketTable,MATCH(B4169,SumMonths,0),1)</f>
        <v>#N/A</v>
      </c>
      <c r="K4169" s="57" t="e">
        <f aca="false">INDEX(lava,MATCH(B4169,SumMonths,0),2)</f>
        <v>#N/A</v>
      </c>
    </row>
    <row r="4170" customFormat="false" ht="12.75" hidden="false" customHeight="false" outlineLevel="0" collapsed="false">
      <c r="A4170" s="57" t="e">
        <f aca="false">INDEX(BucketTable,MATCH(B4170,SumMonths,0),1)</f>
        <v>#N/A</v>
      </c>
      <c r="K4170" s="57" t="e">
        <f aca="false">INDEX(lava,MATCH(B4170,SumMonths,0),2)</f>
        <v>#N/A</v>
      </c>
    </row>
    <row r="4171" customFormat="false" ht="12.75" hidden="false" customHeight="false" outlineLevel="0" collapsed="false">
      <c r="A4171" s="57" t="e">
        <f aca="false">INDEX(BucketTable,MATCH(B4171,SumMonths,0),1)</f>
        <v>#N/A</v>
      </c>
      <c r="K4171" s="57" t="e">
        <f aca="false">INDEX(lava,MATCH(B4171,SumMonths,0),2)</f>
        <v>#N/A</v>
      </c>
    </row>
    <row r="4172" customFormat="false" ht="12.75" hidden="false" customHeight="false" outlineLevel="0" collapsed="false">
      <c r="A4172" s="57" t="e">
        <f aca="false">INDEX(BucketTable,MATCH(B4172,SumMonths,0),1)</f>
        <v>#N/A</v>
      </c>
      <c r="K4172" s="57" t="e">
        <f aca="false">INDEX(lava,MATCH(B4172,SumMonths,0),2)</f>
        <v>#N/A</v>
      </c>
    </row>
    <row r="4173" customFormat="false" ht="12.75" hidden="false" customHeight="false" outlineLevel="0" collapsed="false">
      <c r="A4173" s="57" t="e">
        <f aca="false">INDEX(BucketTable,MATCH(B4173,SumMonths,0),1)</f>
        <v>#N/A</v>
      </c>
      <c r="K4173" s="57" t="e">
        <f aca="false">INDEX(lava,MATCH(B4173,SumMonths,0),2)</f>
        <v>#N/A</v>
      </c>
    </row>
    <row r="4174" customFormat="false" ht="12.75" hidden="false" customHeight="false" outlineLevel="0" collapsed="false">
      <c r="A4174" s="57" t="e">
        <f aca="false">INDEX(BucketTable,MATCH(B4174,SumMonths,0),1)</f>
        <v>#N/A</v>
      </c>
      <c r="K4174" s="57" t="e">
        <f aca="false">INDEX(lava,MATCH(B4174,SumMonths,0),2)</f>
        <v>#N/A</v>
      </c>
    </row>
    <row r="4175" customFormat="false" ht="12.75" hidden="false" customHeight="false" outlineLevel="0" collapsed="false">
      <c r="A4175" s="57" t="e">
        <f aca="false">INDEX(BucketTable,MATCH(B4175,SumMonths,0),1)</f>
        <v>#N/A</v>
      </c>
      <c r="K4175" s="57" t="e">
        <f aca="false">INDEX(lava,MATCH(B4175,SumMonths,0),2)</f>
        <v>#N/A</v>
      </c>
    </row>
    <row r="4176" customFormat="false" ht="12.75" hidden="false" customHeight="false" outlineLevel="0" collapsed="false">
      <c r="A4176" s="57" t="e">
        <f aca="false">INDEX(BucketTable,MATCH(B4176,SumMonths,0),1)</f>
        <v>#N/A</v>
      </c>
      <c r="K4176" s="57" t="e">
        <f aca="false">INDEX(lava,MATCH(B4176,SumMonths,0),2)</f>
        <v>#N/A</v>
      </c>
    </row>
    <row r="4177" customFormat="false" ht="12.75" hidden="false" customHeight="false" outlineLevel="0" collapsed="false">
      <c r="A4177" s="57" t="e">
        <f aca="false">INDEX(BucketTable,MATCH(B4177,SumMonths,0),1)</f>
        <v>#N/A</v>
      </c>
      <c r="K4177" s="57" t="e">
        <f aca="false">INDEX(lava,MATCH(B4177,SumMonths,0),2)</f>
        <v>#N/A</v>
      </c>
    </row>
    <row r="4178" customFormat="false" ht="12.75" hidden="false" customHeight="false" outlineLevel="0" collapsed="false">
      <c r="A4178" s="57" t="e">
        <f aca="false">INDEX(BucketTable,MATCH(B4178,SumMonths,0),1)</f>
        <v>#N/A</v>
      </c>
      <c r="K4178" s="57" t="e">
        <f aca="false">INDEX(lava,MATCH(B4178,SumMonths,0),2)</f>
        <v>#N/A</v>
      </c>
    </row>
    <row r="4179" customFormat="false" ht="12.75" hidden="false" customHeight="false" outlineLevel="0" collapsed="false">
      <c r="A4179" s="57" t="e">
        <f aca="false">INDEX(BucketTable,MATCH(B4179,SumMonths,0),1)</f>
        <v>#N/A</v>
      </c>
      <c r="K4179" s="57" t="e">
        <f aca="false">INDEX(lava,MATCH(B4179,SumMonths,0),2)</f>
        <v>#N/A</v>
      </c>
    </row>
    <row r="4180" customFormat="false" ht="12.75" hidden="false" customHeight="false" outlineLevel="0" collapsed="false">
      <c r="A4180" s="57" t="e">
        <f aca="false">INDEX(BucketTable,MATCH(B4180,SumMonths,0),1)</f>
        <v>#N/A</v>
      </c>
      <c r="K4180" s="57" t="e">
        <f aca="false">INDEX(lava,MATCH(B4180,SumMonths,0),2)</f>
        <v>#N/A</v>
      </c>
    </row>
    <row r="4181" customFormat="false" ht="12.75" hidden="false" customHeight="false" outlineLevel="0" collapsed="false">
      <c r="A4181" s="57" t="e">
        <f aca="false">INDEX(BucketTable,MATCH(B4181,SumMonths,0),1)</f>
        <v>#N/A</v>
      </c>
      <c r="K4181" s="57" t="e">
        <f aca="false">INDEX(lava,MATCH(B4181,SumMonths,0),2)</f>
        <v>#N/A</v>
      </c>
    </row>
    <row r="4182" customFormat="false" ht="12.75" hidden="false" customHeight="false" outlineLevel="0" collapsed="false">
      <c r="A4182" s="57" t="e">
        <f aca="false">INDEX(BucketTable,MATCH(B4182,SumMonths,0),1)</f>
        <v>#N/A</v>
      </c>
      <c r="K4182" s="57" t="e">
        <f aca="false">INDEX(lava,MATCH(B4182,SumMonths,0),2)</f>
        <v>#N/A</v>
      </c>
    </row>
    <row r="4183" customFormat="false" ht="12.75" hidden="false" customHeight="false" outlineLevel="0" collapsed="false">
      <c r="A4183" s="57" t="e">
        <f aca="false">INDEX(BucketTable,MATCH(B4183,SumMonths,0),1)</f>
        <v>#N/A</v>
      </c>
      <c r="K4183" s="57" t="e">
        <f aca="false">INDEX(lava,MATCH(B4183,SumMonths,0),2)</f>
        <v>#N/A</v>
      </c>
    </row>
    <row r="4184" customFormat="false" ht="12.75" hidden="false" customHeight="false" outlineLevel="0" collapsed="false">
      <c r="A4184" s="57" t="e">
        <f aca="false">INDEX(BucketTable,MATCH(B4184,SumMonths,0),1)</f>
        <v>#N/A</v>
      </c>
      <c r="K4184" s="57" t="e">
        <f aca="false">INDEX(lava,MATCH(B4184,SumMonths,0),2)</f>
        <v>#N/A</v>
      </c>
    </row>
    <row r="4185" customFormat="false" ht="12.75" hidden="false" customHeight="false" outlineLevel="0" collapsed="false">
      <c r="A4185" s="57" t="e">
        <f aca="false">INDEX(BucketTable,MATCH(B4185,SumMonths,0),1)</f>
        <v>#N/A</v>
      </c>
      <c r="K4185" s="57" t="e">
        <f aca="false">INDEX(lava,MATCH(B4185,SumMonths,0),2)</f>
        <v>#N/A</v>
      </c>
    </row>
    <row r="4186" customFormat="false" ht="12.75" hidden="false" customHeight="false" outlineLevel="0" collapsed="false">
      <c r="A4186" s="57" t="e">
        <f aca="false">INDEX(BucketTable,MATCH(B4186,SumMonths,0),1)</f>
        <v>#N/A</v>
      </c>
      <c r="K4186" s="57" t="e">
        <f aca="false">INDEX(lava,MATCH(B4186,SumMonths,0),2)</f>
        <v>#N/A</v>
      </c>
    </row>
    <row r="4187" customFormat="false" ht="12.75" hidden="false" customHeight="false" outlineLevel="0" collapsed="false">
      <c r="A4187" s="57" t="e">
        <f aca="false">INDEX(BucketTable,MATCH(B4187,SumMonths,0),1)</f>
        <v>#N/A</v>
      </c>
      <c r="K4187" s="57" t="e">
        <f aca="false">INDEX(lava,MATCH(B4187,SumMonths,0),2)</f>
        <v>#N/A</v>
      </c>
    </row>
    <row r="4188" customFormat="false" ht="12.75" hidden="false" customHeight="false" outlineLevel="0" collapsed="false">
      <c r="A4188" s="57" t="e">
        <f aca="false">INDEX(BucketTable,MATCH(B4188,SumMonths,0),1)</f>
        <v>#N/A</v>
      </c>
      <c r="K4188" s="57" t="e">
        <f aca="false">INDEX(lava,MATCH(B4188,SumMonths,0),2)</f>
        <v>#N/A</v>
      </c>
    </row>
    <row r="4189" customFormat="false" ht="12.75" hidden="false" customHeight="false" outlineLevel="0" collapsed="false">
      <c r="A4189" s="57" t="e">
        <f aca="false">INDEX(BucketTable,MATCH(B4189,SumMonths,0),1)</f>
        <v>#N/A</v>
      </c>
      <c r="K4189" s="57" t="e">
        <f aca="false">INDEX(lava,MATCH(B4189,SumMonths,0),2)</f>
        <v>#N/A</v>
      </c>
    </row>
    <row r="4190" customFormat="false" ht="12.75" hidden="false" customHeight="false" outlineLevel="0" collapsed="false">
      <c r="A4190" s="57" t="e">
        <f aca="false">INDEX(BucketTable,MATCH(B4190,SumMonths,0),1)</f>
        <v>#N/A</v>
      </c>
      <c r="K4190" s="57" t="e">
        <f aca="false">INDEX(lava,MATCH(B4190,SumMonths,0),2)</f>
        <v>#N/A</v>
      </c>
    </row>
    <row r="4191" customFormat="false" ht="12.75" hidden="false" customHeight="false" outlineLevel="0" collapsed="false">
      <c r="A4191" s="57" t="e">
        <f aca="false">INDEX(BucketTable,MATCH(B4191,SumMonths,0),1)</f>
        <v>#N/A</v>
      </c>
      <c r="K4191" s="57" t="e">
        <f aca="false">INDEX(lava,MATCH(B4191,SumMonths,0),2)</f>
        <v>#N/A</v>
      </c>
    </row>
    <row r="4192" customFormat="false" ht="12.75" hidden="false" customHeight="false" outlineLevel="0" collapsed="false">
      <c r="A4192" s="57" t="e">
        <f aca="false">INDEX(BucketTable,MATCH(B4192,SumMonths,0),1)</f>
        <v>#N/A</v>
      </c>
      <c r="K4192" s="57" t="e">
        <f aca="false">INDEX(lava,MATCH(B4192,SumMonths,0),2)</f>
        <v>#N/A</v>
      </c>
    </row>
    <row r="4193" customFormat="false" ht="12.75" hidden="false" customHeight="false" outlineLevel="0" collapsed="false">
      <c r="A4193" s="57" t="e">
        <f aca="false">INDEX(BucketTable,MATCH(B4193,SumMonths,0),1)</f>
        <v>#N/A</v>
      </c>
      <c r="K4193" s="57" t="e">
        <f aca="false">INDEX(lava,MATCH(B4193,SumMonths,0),2)</f>
        <v>#N/A</v>
      </c>
    </row>
    <row r="4194" customFormat="false" ht="12.75" hidden="false" customHeight="false" outlineLevel="0" collapsed="false">
      <c r="A4194" s="57" t="e">
        <f aca="false">INDEX(BucketTable,MATCH(B4194,SumMonths,0),1)</f>
        <v>#N/A</v>
      </c>
      <c r="K4194" s="57" t="e">
        <f aca="false">INDEX(lava,MATCH(B4194,SumMonths,0),2)</f>
        <v>#N/A</v>
      </c>
    </row>
    <row r="4195" customFormat="false" ht="12.75" hidden="false" customHeight="false" outlineLevel="0" collapsed="false">
      <c r="A4195" s="57" t="e">
        <f aca="false">INDEX(BucketTable,MATCH(B4195,SumMonths,0),1)</f>
        <v>#N/A</v>
      </c>
      <c r="K4195" s="57" t="e">
        <f aca="false">INDEX(lava,MATCH(B4195,SumMonths,0),2)</f>
        <v>#N/A</v>
      </c>
    </row>
    <row r="4196" customFormat="false" ht="12.75" hidden="false" customHeight="false" outlineLevel="0" collapsed="false">
      <c r="A4196" s="57" t="e">
        <f aca="false">INDEX(BucketTable,MATCH(B4196,SumMonths,0),1)</f>
        <v>#N/A</v>
      </c>
      <c r="K4196" s="57" t="e">
        <f aca="false">INDEX(lava,MATCH(B4196,SumMonths,0),2)</f>
        <v>#N/A</v>
      </c>
    </row>
    <row r="4197" customFormat="false" ht="12.75" hidden="false" customHeight="false" outlineLevel="0" collapsed="false">
      <c r="A4197" s="57" t="e">
        <f aca="false">INDEX(BucketTable,MATCH(B4197,SumMonths,0),1)</f>
        <v>#N/A</v>
      </c>
      <c r="K4197" s="57" t="e">
        <f aca="false">INDEX(lava,MATCH(B4197,SumMonths,0),2)</f>
        <v>#N/A</v>
      </c>
    </row>
    <row r="4198" customFormat="false" ht="12.75" hidden="false" customHeight="false" outlineLevel="0" collapsed="false">
      <c r="A4198" s="57" t="e">
        <f aca="false">INDEX(BucketTable,MATCH(B4198,SumMonths,0),1)</f>
        <v>#N/A</v>
      </c>
      <c r="K4198" s="57" t="e">
        <f aca="false">INDEX(lava,MATCH(B4198,SumMonths,0),2)</f>
        <v>#N/A</v>
      </c>
    </row>
    <row r="4199" customFormat="false" ht="12.75" hidden="false" customHeight="false" outlineLevel="0" collapsed="false">
      <c r="A4199" s="57" t="e">
        <f aca="false">INDEX(BucketTable,MATCH(B4199,SumMonths,0),1)</f>
        <v>#N/A</v>
      </c>
      <c r="K4199" s="57" t="e">
        <f aca="false">INDEX(lava,MATCH(B4199,SumMonths,0),2)</f>
        <v>#N/A</v>
      </c>
    </row>
    <row r="4200" customFormat="false" ht="12.75" hidden="false" customHeight="false" outlineLevel="0" collapsed="false">
      <c r="A4200" s="57" t="e">
        <f aca="false">INDEX(BucketTable,MATCH(B4200,SumMonths,0),1)</f>
        <v>#N/A</v>
      </c>
      <c r="K4200" s="57" t="e">
        <f aca="false">INDEX(lava,MATCH(B4200,SumMonths,0),2)</f>
        <v>#N/A</v>
      </c>
    </row>
    <row r="4201" customFormat="false" ht="12.75" hidden="false" customHeight="false" outlineLevel="0" collapsed="false">
      <c r="A4201" s="57" t="e">
        <f aca="false">INDEX(BucketTable,MATCH(B4201,SumMonths,0),1)</f>
        <v>#N/A</v>
      </c>
      <c r="K4201" s="57" t="e">
        <f aca="false">INDEX(lava,MATCH(B4201,SumMonths,0),2)</f>
        <v>#N/A</v>
      </c>
    </row>
    <row r="4202" customFormat="false" ht="12.75" hidden="false" customHeight="false" outlineLevel="0" collapsed="false">
      <c r="A4202" s="57" t="e">
        <f aca="false">INDEX(BucketTable,MATCH(B4202,SumMonths,0),1)</f>
        <v>#N/A</v>
      </c>
      <c r="K4202" s="57" t="e">
        <f aca="false">INDEX(lava,MATCH(B4202,SumMonths,0),2)</f>
        <v>#N/A</v>
      </c>
    </row>
    <row r="4203" customFormat="false" ht="12.75" hidden="false" customHeight="false" outlineLevel="0" collapsed="false">
      <c r="A4203" s="57" t="e">
        <f aca="false">INDEX(BucketTable,MATCH(B4203,SumMonths,0),1)</f>
        <v>#N/A</v>
      </c>
      <c r="K4203" s="57" t="e">
        <f aca="false">INDEX(lava,MATCH(B4203,SumMonths,0),2)</f>
        <v>#N/A</v>
      </c>
    </row>
    <row r="4204" customFormat="false" ht="12.75" hidden="false" customHeight="false" outlineLevel="0" collapsed="false">
      <c r="A4204" s="57" t="e">
        <f aca="false">INDEX(BucketTable,MATCH(B4204,SumMonths,0),1)</f>
        <v>#N/A</v>
      </c>
      <c r="K4204" s="57" t="e">
        <f aca="false">INDEX(lava,MATCH(B4204,SumMonths,0),2)</f>
        <v>#N/A</v>
      </c>
    </row>
    <row r="4205" customFormat="false" ht="12.75" hidden="false" customHeight="false" outlineLevel="0" collapsed="false">
      <c r="A4205" s="57" t="e">
        <f aca="false">INDEX(BucketTable,MATCH(B4205,SumMonths,0),1)</f>
        <v>#N/A</v>
      </c>
      <c r="K4205" s="57" t="e">
        <f aca="false">INDEX(lava,MATCH(B4205,SumMonths,0),2)</f>
        <v>#N/A</v>
      </c>
    </row>
    <row r="4206" customFormat="false" ht="12.75" hidden="false" customHeight="false" outlineLevel="0" collapsed="false">
      <c r="A4206" s="57" t="e">
        <f aca="false">INDEX(BucketTable,MATCH(B4206,SumMonths,0),1)</f>
        <v>#N/A</v>
      </c>
      <c r="K4206" s="57" t="e">
        <f aca="false">INDEX(lava,MATCH(B4206,SumMonths,0),2)</f>
        <v>#N/A</v>
      </c>
    </row>
    <row r="4207" customFormat="false" ht="12.75" hidden="false" customHeight="false" outlineLevel="0" collapsed="false">
      <c r="A4207" s="57" t="e">
        <f aca="false">INDEX(BucketTable,MATCH(B4207,SumMonths,0),1)</f>
        <v>#N/A</v>
      </c>
      <c r="K4207" s="57" t="e">
        <f aca="false">INDEX(lava,MATCH(B4207,SumMonths,0),2)</f>
        <v>#N/A</v>
      </c>
    </row>
    <row r="4208" customFormat="false" ht="12.75" hidden="false" customHeight="false" outlineLevel="0" collapsed="false">
      <c r="A4208" s="57" t="e">
        <f aca="false">INDEX(BucketTable,MATCH(B4208,SumMonths,0),1)</f>
        <v>#N/A</v>
      </c>
      <c r="K4208" s="57" t="e">
        <f aca="false">INDEX(lava,MATCH(B4208,SumMonths,0),2)</f>
        <v>#N/A</v>
      </c>
    </row>
    <row r="4209" customFormat="false" ht="12.75" hidden="false" customHeight="false" outlineLevel="0" collapsed="false">
      <c r="A4209" s="57" t="e">
        <f aca="false">INDEX(BucketTable,MATCH(B4209,SumMonths,0),1)</f>
        <v>#N/A</v>
      </c>
      <c r="K4209" s="57" t="e">
        <f aca="false">INDEX(lava,MATCH(B4209,SumMonths,0),2)</f>
        <v>#N/A</v>
      </c>
    </row>
    <row r="4210" customFormat="false" ht="12.75" hidden="false" customHeight="false" outlineLevel="0" collapsed="false">
      <c r="A4210" s="57" t="e">
        <f aca="false">INDEX(BucketTable,MATCH(B4210,SumMonths,0),1)</f>
        <v>#N/A</v>
      </c>
      <c r="K4210" s="57" t="e">
        <f aca="false">INDEX(lava,MATCH(B4210,SumMonths,0),2)</f>
        <v>#N/A</v>
      </c>
    </row>
    <row r="4211" customFormat="false" ht="12.75" hidden="false" customHeight="false" outlineLevel="0" collapsed="false">
      <c r="A4211" s="57" t="e">
        <f aca="false">INDEX(BucketTable,MATCH(B4211,SumMonths,0),1)</f>
        <v>#N/A</v>
      </c>
      <c r="K4211" s="57" t="e">
        <f aca="false">INDEX(lava,MATCH(B4211,SumMonths,0),2)</f>
        <v>#N/A</v>
      </c>
    </row>
    <row r="4212" customFormat="false" ht="12.75" hidden="false" customHeight="false" outlineLevel="0" collapsed="false">
      <c r="A4212" s="57" t="e">
        <f aca="false">INDEX(BucketTable,MATCH(B4212,SumMonths,0),1)</f>
        <v>#N/A</v>
      </c>
      <c r="K4212" s="57" t="e">
        <f aca="false">INDEX(lava,MATCH(B4212,SumMonths,0),2)</f>
        <v>#N/A</v>
      </c>
    </row>
    <row r="4213" customFormat="false" ht="12.75" hidden="false" customHeight="false" outlineLevel="0" collapsed="false">
      <c r="A4213" s="57" t="e">
        <f aca="false">INDEX(BucketTable,MATCH(B4213,SumMonths,0),1)</f>
        <v>#N/A</v>
      </c>
      <c r="K4213" s="57" t="e">
        <f aca="false">INDEX(lava,MATCH(B4213,SumMonths,0),2)</f>
        <v>#N/A</v>
      </c>
    </row>
    <row r="4214" customFormat="false" ht="12.75" hidden="false" customHeight="false" outlineLevel="0" collapsed="false">
      <c r="A4214" s="57" t="e">
        <f aca="false">INDEX(BucketTable,MATCH(B4214,SumMonths,0),1)</f>
        <v>#N/A</v>
      </c>
      <c r="K4214" s="57" t="e">
        <f aca="false">INDEX(lava,MATCH(B4214,SumMonths,0),2)</f>
        <v>#N/A</v>
      </c>
    </row>
    <row r="4215" customFormat="false" ht="12.75" hidden="false" customHeight="false" outlineLevel="0" collapsed="false">
      <c r="A4215" s="57" t="e">
        <f aca="false">INDEX(BucketTable,MATCH(B4215,SumMonths,0),1)</f>
        <v>#N/A</v>
      </c>
      <c r="K4215" s="57" t="e">
        <f aca="false">INDEX(lava,MATCH(B4215,SumMonths,0),2)</f>
        <v>#N/A</v>
      </c>
    </row>
    <row r="4216" customFormat="false" ht="12.75" hidden="false" customHeight="false" outlineLevel="0" collapsed="false">
      <c r="A4216" s="57" t="e">
        <f aca="false">INDEX(BucketTable,MATCH(B4216,SumMonths,0),1)</f>
        <v>#N/A</v>
      </c>
      <c r="K4216" s="57" t="e">
        <f aca="false">INDEX(lava,MATCH(B4216,SumMonths,0),2)</f>
        <v>#N/A</v>
      </c>
    </row>
    <row r="4217" customFormat="false" ht="12.75" hidden="false" customHeight="false" outlineLevel="0" collapsed="false">
      <c r="A4217" s="57" t="e">
        <f aca="false">INDEX(BucketTable,MATCH(B4217,SumMonths,0),1)</f>
        <v>#N/A</v>
      </c>
      <c r="K4217" s="57" t="e">
        <f aca="false">INDEX(lava,MATCH(B4217,SumMonths,0),2)</f>
        <v>#N/A</v>
      </c>
    </row>
    <row r="4218" customFormat="false" ht="12.75" hidden="false" customHeight="false" outlineLevel="0" collapsed="false">
      <c r="A4218" s="57" t="e">
        <f aca="false">INDEX(BucketTable,MATCH(B4218,SumMonths,0),1)</f>
        <v>#N/A</v>
      </c>
      <c r="K4218" s="57" t="e">
        <f aca="false">INDEX(lava,MATCH(B4218,SumMonths,0),2)</f>
        <v>#N/A</v>
      </c>
    </row>
    <row r="4219" customFormat="false" ht="12.75" hidden="false" customHeight="false" outlineLevel="0" collapsed="false">
      <c r="A4219" s="57" t="e">
        <f aca="false">INDEX(BucketTable,MATCH(B4219,SumMonths,0),1)</f>
        <v>#N/A</v>
      </c>
      <c r="K4219" s="57" t="e">
        <f aca="false">INDEX(lava,MATCH(B4219,SumMonths,0),2)</f>
        <v>#N/A</v>
      </c>
    </row>
    <row r="4220" customFormat="false" ht="12.75" hidden="false" customHeight="false" outlineLevel="0" collapsed="false">
      <c r="A4220" s="57" t="e">
        <f aca="false">INDEX(BucketTable,MATCH(B4220,SumMonths,0),1)</f>
        <v>#N/A</v>
      </c>
      <c r="K4220" s="57" t="e">
        <f aca="false">INDEX(lava,MATCH(B4220,SumMonths,0),2)</f>
        <v>#N/A</v>
      </c>
    </row>
    <row r="4221" customFormat="false" ht="12.75" hidden="false" customHeight="false" outlineLevel="0" collapsed="false">
      <c r="A4221" s="57" t="e">
        <f aca="false">INDEX(BucketTable,MATCH(B4221,SumMonths,0),1)</f>
        <v>#N/A</v>
      </c>
      <c r="K4221" s="57" t="e">
        <f aca="false">INDEX(lava,MATCH(B4221,SumMonths,0),2)</f>
        <v>#N/A</v>
      </c>
    </row>
    <row r="4222" customFormat="false" ht="12.75" hidden="false" customHeight="false" outlineLevel="0" collapsed="false">
      <c r="A4222" s="57" t="e">
        <f aca="false">INDEX(BucketTable,MATCH(B4222,SumMonths,0),1)</f>
        <v>#N/A</v>
      </c>
      <c r="K4222" s="57" t="e">
        <f aca="false">INDEX(lava,MATCH(B4222,SumMonths,0),2)</f>
        <v>#N/A</v>
      </c>
    </row>
    <row r="4223" customFormat="false" ht="12.75" hidden="false" customHeight="false" outlineLevel="0" collapsed="false">
      <c r="A4223" s="57" t="e">
        <f aca="false">INDEX(BucketTable,MATCH(B4223,SumMonths,0),1)</f>
        <v>#N/A</v>
      </c>
      <c r="K4223" s="57" t="e">
        <f aca="false">INDEX(lava,MATCH(B4223,SumMonths,0),2)</f>
        <v>#N/A</v>
      </c>
    </row>
    <row r="4224" customFormat="false" ht="12.75" hidden="false" customHeight="false" outlineLevel="0" collapsed="false">
      <c r="A4224" s="57" t="e">
        <f aca="false">INDEX(BucketTable,MATCH(B4224,SumMonths,0),1)</f>
        <v>#N/A</v>
      </c>
      <c r="K4224" s="57" t="e">
        <f aca="false">INDEX(lava,MATCH(B4224,SumMonths,0),2)</f>
        <v>#N/A</v>
      </c>
    </row>
    <row r="4225" customFormat="false" ht="12.75" hidden="false" customHeight="false" outlineLevel="0" collapsed="false">
      <c r="A4225" s="57" t="e">
        <f aca="false">INDEX(BucketTable,MATCH(B4225,SumMonths,0),1)</f>
        <v>#N/A</v>
      </c>
      <c r="K4225" s="57" t="e">
        <f aca="false">INDEX(lava,MATCH(B4225,SumMonths,0),2)</f>
        <v>#N/A</v>
      </c>
    </row>
    <row r="4226" customFormat="false" ht="12.75" hidden="false" customHeight="false" outlineLevel="0" collapsed="false">
      <c r="A4226" s="57" t="e">
        <f aca="false">INDEX(BucketTable,MATCH(B4226,SumMonths,0),1)</f>
        <v>#N/A</v>
      </c>
      <c r="K4226" s="57" t="e">
        <f aca="false">INDEX(lava,MATCH(B4226,SumMonths,0),2)</f>
        <v>#N/A</v>
      </c>
    </row>
    <row r="4227" customFormat="false" ht="12.75" hidden="false" customHeight="false" outlineLevel="0" collapsed="false">
      <c r="A4227" s="57" t="e">
        <f aca="false">INDEX(BucketTable,MATCH(B4227,SumMonths,0),1)</f>
        <v>#N/A</v>
      </c>
      <c r="K4227" s="57" t="e">
        <f aca="false">INDEX(lava,MATCH(B4227,SumMonths,0),2)</f>
        <v>#N/A</v>
      </c>
    </row>
    <row r="4228" customFormat="false" ht="12.75" hidden="false" customHeight="false" outlineLevel="0" collapsed="false">
      <c r="A4228" s="57" t="e">
        <f aca="false">INDEX(BucketTable,MATCH(B4228,SumMonths,0),1)</f>
        <v>#N/A</v>
      </c>
      <c r="K4228" s="57" t="e">
        <f aca="false">INDEX(lava,MATCH(B4228,SumMonths,0),2)</f>
        <v>#N/A</v>
      </c>
    </row>
    <row r="4229" customFormat="false" ht="12.75" hidden="false" customHeight="false" outlineLevel="0" collapsed="false">
      <c r="A4229" s="57" t="e">
        <f aca="false">INDEX(BucketTable,MATCH(B4229,SumMonths,0),1)</f>
        <v>#N/A</v>
      </c>
      <c r="K4229" s="57" t="e">
        <f aca="false">INDEX(lava,MATCH(B4229,SumMonths,0),2)</f>
        <v>#N/A</v>
      </c>
    </row>
    <row r="4230" customFormat="false" ht="12.75" hidden="false" customHeight="false" outlineLevel="0" collapsed="false">
      <c r="A4230" s="57" t="e">
        <f aca="false">INDEX(BucketTable,MATCH(B4230,SumMonths,0),1)</f>
        <v>#N/A</v>
      </c>
      <c r="K4230" s="57" t="e">
        <f aca="false">INDEX(lava,MATCH(B4230,SumMonths,0),2)</f>
        <v>#N/A</v>
      </c>
    </row>
    <row r="4231" customFormat="false" ht="12.75" hidden="false" customHeight="false" outlineLevel="0" collapsed="false">
      <c r="A4231" s="57" t="e">
        <f aca="false">INDEX(BucketTable,MATCH(B4231,SumMonths,0),1)</f>
        <v>#N/A</v>
      </c>
      <c r="K4231" s="57" t="e">
        <f aca="false">INDEX(lava,MATCH(B4231,SumMonths,0),2)</f>
        <v>#N/A</v>
      </c>
    </row>
    <row r="4232" customFormat="false" ht="12.75" hidden="false" customHeight="false" outlineLevel="0" collapsed="false">
      <c r="A4232" s="57" t="e">
        <f aca="false">INDEX(BucketTable,MATCH(B4232,SumMonths,0),1)</f>
        <v>#N/A</v>
      </c>
      <c r="K4232" s="57" t="e">
        <f aca="false">INDEX(lava,MATCH(B4232,SumMonths,0),2)</f>
        <v>#N/A</v>
      </c>
    </row>
    <row r="4233" customFormat="false" ht="12.75" hidden="false" customHeight="false" outlineLevel="0" collapsed="false">
      <c r="A4233" s="57" t="e">
        <f aca="false">INDEX(BucketTable,MATCH(B4233,SumMonths,0),1)</f>
        <v>#N/A</v>
      </c>
      <c r="K4233" s="57" t="e">
        <f aca="false">INDEX(lava,MATCH(B4233,SumMonths,0),2)</f>
        <v>#N/A</v>
      </c>
    </row>
    <row r="4234" customFormat="false" ht="12.75" hidden="false" customHeight="false" outlineLevel="0" collapsed="false">
      <c r="A4234" s="57" t="e">
        <f aca="false">INDEX(BucketTable,MATCH(B4234,SumMonths,0),1)</f>
        <v>#N/A</v>
      </c>
      <c r="K4234" s="57" t="e">
        <f aca="false">INDEX(lava,MATCH(B4234,SumMonths,0),2)</f>
        <v>#N/A</v>
      </c>
    </row>
    <row r="4235" customFormat="false" ht="12.75" hidden="false" customHeight="false" outlineLevel="0" collapsed="false">
      <c r="A4235" s="57" t="e">
        <f aca="false">INDEX(BucketTable,MATCH(B4235,SumMonths,0),1)</f>
        <v>#N/A</v>
      </c>
      <c r="K4235" s="57" t="e">
        <f aca="false">INDEX(lava,MATCH(B4235,SumMonths,0),2)</f>
        <v>#N/A</v>
      </c>
    </row>
    <row r="4236" customFormat="false" ht="12.75" hidden="false" customHeight="false" outlineLevel="0" collapsed="false">
      <c r="A4236" s="57" t="e">
        <f aca="false">INDEX(BucketTable,MATCH(B4236,SumMonths,0),1)</f>
        <v>#N/A</v>
      </c>
      <c r="K4236" s="57" t="e">
        <f aca="false">INDEX(lava,MATCH(B4236,SumMonths,0),2)</f>
        <v>#N/A</v>
      </c>
    </row>
    <row r="4237" customFormat="false" ht="12.75" hidden="false" customHeight="false" outlineLevel="0" collapsed="false">
      <c r="A4237" s="57" t="e">
        <f aca="false">INDEX(BucketTable,MATCH(B4237,SumMonths,0),1)</f>
        <v>#N/A</v>
      </c>
      <c r="K4237" s="57" t="e">
        <f aca="false">INDEX(lava,MATCH(B4237,SumMonths,0),2)</f>
        <v>#N/A</v>
      </c>
    </row>
    <row r="4238" customFormat="false" ht="12.75" hidden="false" customHeight="false" outlineLevel="0" collapsed="false">
      <c r="A4238" s="57" t="e">
        <f aca="false">INDEX(BucketTable,MATCH(B4238,SumMonths,0),1)</f>
        <v>#N/A</v>
      </c>
      <c r="K4238" s="57" t="e">
        <f aca="false">INDEX(lava,MATCH(B4238,SumMonths,0),2)</f>
        <v>#N/A</v>
      </c>
    </row>
    <row r="4239" customFormat="false" ht="12.75" hidden="false" customHeight="false" outlineLevel="0" collapsed="false">
      <c r="A4239" s="57" t="e">
        <f aca="false">INDEX(BucketTable,MATCH(B4239,SumMonths,0),1)</f>
        <v>#N/A</v>
      </c>
      <c r="K4239" s="57" t="e">
        <f aca="false">INDEX(lava,MATCH(B4239,SumMonths,0),2)</f>
        <v>#N/A</v>
      </c>
    </row>
    <row r="4240" customFormat="false" ht="12.75" hidden="false" customHeight="false" outlineLevel="0" collapsed="false">
      <c r="A4240" s="57" t="e">
        <f aca="false">INDEX(BucketTable,MATCH(B4240,SumMonths,0),1)</f>
        <v>#N/A</v>
      </c>
      <c r="K4240" s="57" t="e">
        <f aca="false">INDEX(lava,MATCH(B4240,SumMonths,0),2)</f>
        <v>#N/A</v>
      </c>
    </row>
    <row r="4241" customFormat="false" ht="12.75" hidden="false" customHeight="false" outlineLevel="0" collapsed="false">
      <c r="A4241" s="57" t="e">
        <f aca="false">INDEX(BucketTable,MATCH(B4241,SumMonths,0),1)</f>
        <v>#N/A</v>
      </c>
      <c r="K4241" s="57" t="e">
        <f aca="false">INDEX(lava,MATCH(B4241,SumMonths,0),2)</f>
        <v>#N/A</v>
      </c>
    </row>
    <row r="4242" customFormat="false" ht="12.75" hidden="false" customHeight="false" outlineLevel="0" collapsed="false">
      <c r="A4242" s="57" t="e">
        <f aca="false">INDEX(BucketTable,MATCH(B4242,SumMonths,0),1)</f>
        <v>#N/A</v>
      </c>
      <c r="K4242" s="57" t="e">
        <f aca="false">INDEX(lava,MATCH(B4242,SumMonths,0),2)</f>
        <v>#N/A</v>
      </c>
    </row>
    <row r="4243" customFormat="false" ht="12.75" hidden="false" customHeight="false" outlineLevel="0" collapsed="false">
      <c r="A4243" s="57" t="e">
        <f aca="false">INDEX(BucketTable,MATCH(B4243,SumMonths,0),1)</f>
        <v>#N/A</v>
      </c>
      <c r="K4243" s="57" t="e">
        <f aca="false">INDEX(lava,MATCH(B4243,SumMonths,0),2)</f>
        <v>#N/A</v>
      </c>
    </row>
    <row r="4244" customFormat="false" ht="12.75" hidden="false" customHeight="false" outlineLevel="0" collapsed="false">
      <c r="A4244" s="57" t="e">
        <f aca="false">INDEX(BucketTable,MATCH(B4244,SumMonths,0),1)</f>
        <v>#N/A</v>
      </c>
      <c r="K4244" s="57" t="e">
        <f aca="false">INDEX(lava,MATCH(B4244,SumMonths,0),2)</f>
        <v>#N/A</v>
      </c>
    </row>
    <row r="4245" customFormat="false" ht="12.75" hidden="false" customHeight="false" outlineLevel="0" collapsed="false">
      <c r="A4245" s="57" t="e">
        <f aca="false">INDEX(BucketTable,MATCH(B4245,SumMonths,0),1)</f>
        <v>#N/A</v>
      </c>
      <c r="K4245" s="57" t="e">
        <f aca="false">INDEX(lava,MATCH(B4245,SumMonths,0),2)</f>
        <v>#N/A</v>
      </c>
    </row>
    <row r="4246" customFormat="false" ht="12.75" hidden="false" customHeight="false" outlineLevel="0" collapsed="false">
      <c r="A4246" s="57" t="e">
        <f aca="false">INDEX(BucketTable,MATCH(B4246,SumMonths,0),1)</f>
        <v>#N/A</v>
      </c>
      <c r="K4246" s="57" t="e">
        <f aca="false">INDEX(lava,MATCH(B4246,SumMonths,0),2)</f>
        <v>#N/A</v>
      </c>
    </row>
    <row r="4247" customFormat="false" ht="12.75" hidden="false" customHeight="false" outlineLevel="0" collapsed="false">
      <c r="A4247" s="57" t="e">
        <f aca="false">INDEX(BucketTable,MATCH(B4247,SumMonths,0),1)</f>
        <v>#N/A</v>
      </c>
      <c r="K4247" s="57" t="e">
        <f aca="false">INDEX(lava,MATCH(B4247,SumMonths,0),2)</f>
        <v>#N/A</v>
      </c>
    </row>
    <row r="4248" customFormat="false" ht="12.75" hidden="false" customHeight="false" outlineLevel="0" collapsed="false">
      <c r="A4248" s="57" t="e">
        <f aca="false">INDEX(BucketTable,MATCH(B4248,SumMonths,0),1)</f>
        <v>#N/A</v>
      </c>
      <c r="K4248" s="57" t="e">
        <f aca="false">INDEX(lava,MATCH(B4248,SumMonths,0),2)</f>
        <v>#N/A</v>
      </c>
    </row>
    <row r="4249" customFormat="false" ht="12.75" hidden="false" customHeight="false" outlineLevel="0" collapsed="false">
      <c r="A4249" s="57" t="e">
        <f aca="false">INDEX(BucketTable,MATCH(B4249,SumMonths,0),1)</f>
        <v>#N/A</v>
      </c>
      <c r="K4249" s="57" t="e">
        <f aca="false">INDEX(lava,MATCH(B4249,SumMonths,0),2)</f>
        <v>#N/A</v>
      </c>
    </row>
    <row r="4250" customFormat="false" ht="12.75" hidden="false" customHeight="false" outlineLevel="0" collapsed="false">
      <c r="A4250" s="57" t="e">
        <f aca="false">INDEX(BucketTable,MATCH(B4250,SumMonths,0),1)</f>
        <v>#N/A</v>
      </c>
      <c r="K4250" s="57" t="e">
        <f aca="false">INDEX(lava,MATCH(B4250,SumMonths,0),2)</f>
        <v>#N/A</v>
      </c>
    </row>
    <row r="4251" customFormat="false" ht="12.75" hidden="false" customHeight="false" outlineLevel="0" collapsed="false">
      <c r="A4251" s="57" t="e">
        <f aca="false">INDEX(BucketTable,MATCH(B4251,SumMonths,0),1)</f>
        <v>#N/A</v>
      </c>
      <c r="K4251" s="57" t="e">
        <f aca="false">INDEX(lava,MATCH(B4251,SumMonths,0),2)</f>
        <v>#N/A</v>
      </c>
    </row>
    <row r="4252" customFormat="false" ht="12.75" hidden="false" customHeight="false" outlineLevel="0" collapsed="false">
      <c r="A4252" s="57" t="e">
        <f aca="false">INDEX(BucketTable,MATCH(B4252,SumMonths,0),1)</f>
        <v>#N/A</v>
      </c>
      <c r="K4252" s="57" t="e">
        <f aca="false">INDEX(lava,MATCH(B4252,SumMonths,0),2)</f>
        <v>#N/A</v>
      </c>
    </row>
    <row r="4253" customFormat="false" ht="12.75" hidden="false" customHeight="false" outlineLevel="0" collapsed="false">
      <c r="A4253" s="57" t="e">
        <f aca="false">INDEX(BucketTable,MATCH(B4253,SumMonths,0),1)</f>
        <v>#N/A</v>
      </c>
      <c r="K4253" s="57" t="e">
        <f aca="false">INDEX(lava,MATCH(B4253,SumMonths,0),2)</f>
        <v>#N/A</v>
      </c>
    </row>
    <row r="4254" customFormat="false" ht="12.75" hidden="false" customHeight="false" outlineLevel="0" collapsed="false">
      <c r="A4254" s="57" t="e">
        <f aca="false">INDEX(BucketTable,MATCH(B4254,SumMonths,0),1)</f>
        <v>#N/A</v>
      </c>
      <c r="K4254" s="57" t="e">
        <f aca="false">INDEX(lava,MATCH(B4254,SumMonths,0),2)</f>
        <v>#N/A</v>
      </c>
    </row>
    <row r="4255" customFormat="false" ht="12.75" hidden="false" customHeight="false" outlineLevel="0" collapsed="false">
      <c r="A4255" s="57" t="e">
        <f aca="false">INDEX(BucketTable,MATCH(B4255,SumMonths,0),1)</f>
        <v>#N/A</v>
      </c>
      <c r="K4255" s="57" t="e">
        <f aca="false">INDEX(lava,MATCH(B4255,SumMonths,0),2)</f>
        <v>#N/A</v>
      </c>
    </row>
    <row r="4256" customFormat="false" ht="12.75" hidden="false" customHeight="false" outlineLevel="0" collapsed="false">
      <c r="A4256" s="57" t="e">
        <f aca="false">INDEX(BucketTable,MATCH(B4256,SumMonths,0),1)</f>
        <v>#N/A</v>
      </c>
      <c r="K4256" s="57" t="e">
        <f aca="false">INDEX(lava,MATCH(B4256,SumMonths,0),2)</f>
        <v>#N/A</v>
      </c>
    </row>
    <row r="4257" customFormat="false" ht="12.75" hidden="false" customHeight="false" outlineLevel="0" collapsed="false">
      <c r="A4257" s="57" t="e">
        <f aca="false">INDEX(BucketTable,MATCH(B4257,SumMonths,0),1)</f>
        <v>#N/A</v>
      </c>
      <c r="K4257" s="57" t="e">
        <f aca="false">INDEX(lava,MATCH(B4257,SumMonths,0),2)</f>
        <v>#N/A</v>
      </c>
    </row>
    <row r="4258" customFormat="false" ht="12.75" hidden="false" customHeight="false" outlineLevel="0" collapsed="false">
      <c r="A4258" s="57" t="e">
        <f aca="false">INDEX(BucketTable,MATCH(B4258,SumMonths,0),1)</f>
        <v>#N/A</v>
      </c>
      <c r="K4258" s="57" t="e">
        <f aca="false">INDEX(lava,MATCH(B4258,SumMonths,0),2)</f>
        <v>#N/A</v>
      </c>
    </row>
    <row r="4259" customFormat="false" ht="12.75" hidden="false" customHeight="false" outlineLevel="0" collapsed="false">
      <c r="A4259" s="57" t="e">
        <f aca="false">INDEX(BucketTable,MATCH(B4259,SumMonths,0),1)</f>
        <v>#N/A</v>
      </c>
      <c r="K4259" s="57" t="e">
        <f aca="false">INDEX(lava,MATCH(B4259,SumMonths,0),2)</f>
        <v>#N/A</v>
      </c>
    </row>
    <row r="4260" customFormat="false" ht="12.75" hidden="false" customHeight="false" outlineLevel="0" collapsed="false">
      <c r="A4260" s="57" t="e">
        <f aca="false">INDEX(BucketTable,MATCH(B4260,SumMonths,0),1)</f>
        <v>#N/A</v>
      </c>
      <c r="K4260" s="57" t="e">
        <f aca="false">INDEX(lava,MATCH(B4260,SumMonths,0),2)</f>
        <v>#N/A</v>
      </c>
    </row>
    <row r="4261" customFormat="false" ht="12.75" hidden="false" customHeight="false" outlineLevel="0" collapsed="false">
      <c r="A4261" s="57" t="e">
        <f aca="false">INDEX(BucketTable,MATCH(B4261,SumMonths,0),1)</f>
        <v>#N/A</v>
      </c>
      <c r="K4261" s="57" t="e">
        <f aca="false">INDEX(lava,MATCH(B4261,SumMonths,0),2)</f>
        <v>#N/A</v>
      </c>
    </row>
    <row r="4262" customFormat="false" ht="12.75" hidden="false" customHeight="false" outlineLevel="0" collapsed="false">
      <c r="A4262" s="57" t="e">
        <f aca="false">INDEX(BucketTable,MATCH(B4262,SumMonths,0),1)</f>
        <v>#N/A</v>
      </c>
      <c r="K4262" s="57" t="e">
        <f aca="false">INDEX(lava,MATCH(B4262,SumMonths,0),2)</f>
        <v>#N/A</v>
      </c>
    </row>
    <row r="4263" customFormat="false" ht="12.75" hidden="false" customHeight="false" outlineLevel="0" collapsed="false">
      <c r="A4263" s="57" t="e">
        <f aca="false">INDEX(BucketTable,MATCH(B4263,SumMonths,0),1)</f>
        <v>#N/A</v>
      </c>
      <c r="K4263" s="57" t="e">
        <f aca="false">INDEX(lava,MATCH(B4263,SumMonths,0),2)</f>
        <v>#N/A</v>
      </c>
    </row>
    <row r="4264" customFormat="false" ht="12.75" hidden="false" customHeight="false" outlineLevel="0" collapsed="false">
      <c r="A4264" s="57" t="e">
        <f aca="false">INDEX(BucketTable,MATCH(B4264,SumMonths,0),1)</f>
        <v>#N/A</v>
      </c>
      <c r="K4264" s="57" t="e">
        <f aca="false">INDEX(lava,MATCH(B4264,SumMonths,0),2)</f>
        <v>#N/A</v>
      </c>
    </row>
    <row r="4265" customFormat="false" ht="12.75" hidden="false" customHeight="false" outlineLevel="0" collapsed="false">
      <c r="A4265" s="57" t="e">
        <f aca="false">INDEX(BucketTable,MATCH(B4265,SumMonths,0),1)</f>
        <v>#N/A</v>
      </c>
      <c r="K4265" s="57" t="e">
        <f aca="false">INDEX(lava,MATCH(B4265,SumMonths,0),2)</f>
        <v>#N/A</v>
      </c>
    </row>
    <row r="4266" customFormat="false" ht="12.75" hidden="false" customHeight="false" outlineLevel="0" collapsed="false">
      <c r="A4266" s="57" t="e">
        <f aca="false">INDEX(BucketTable,MATCH(B4266,SumMonths,0),1)</f>
        <v>#N/A</v>
      </c>
      <c r="K4266" s="57" t="e">
        <f aca="false">INDEX(lava,MATCH(B4266,SumMonths,0),2)</f>
        <v>#N/A</v>
      </c>
    </row>
    <row r="4267" customFormat="false" ht="12.75" hidden="false" customHeight="false" outlineLevel="0" collapsed="false">
      <c r="A4267" s="57" t="e">
        <f aca="false">INDEX(BucketTable,MATCH(B4267,SumMonths,0),1)</f>
        <v>#N/A</v>
      </c>
      <c r="K4267" s="57" t="e">
        <f aca="false">INDEX(lava,MATCH(B4267,SumMonths,0),2)</f>
        <v>#N/A</v>
      </c>
    </row>
    <row r="4268" customFormat="false" ht="12.75" hidden="false" customHeight="false" outlineLevel="0" collapsed="false">
      <c r="A4268" s="57" t="e">
        <f aca="false">INDEX(BucketTable,MATCH(B4268,SumMonths,0),1)</f>
        <v>#N/A</v>
      </c>
      <c r="K4268" s="57" t="e">
        <f aca="false">INDEX(lava,MATCH(B4268,SumMonths,0),2)</f>
        <v>#N/A</v>
      </c>
    </row>
    <row r="4269" customFormat="false" ht="12.75" hidden="false" customHeight="false" outlineLevel="0" collapsed="false">
      <c r="A4269" s="57" t="e">
        <f aca="false">INDEX(BucketTable,MATCH(B4269,SumMonths,0),1)</f>
        <v>#N/A</v>
      </c>
      <c r="K4269" s="57" t="e">
        <f aca="false">INDEX(lava,MATCH(B4269,SumMonths,0),2)</f>
        <v>#N/A</v>
      </c>
    </row>
    <row r="4270" customFormat="false" ht="12.75" hidden="false" customHeight="false" outlineLevel="0" collapsed="false">
      <c r="A4270" s="57" t="e">
        <f aca="false">INDEX(BucketTable,MATCH(B4270,SumMonths,0),1)</f>
        <v>#N/A</v>
      </c>
      <c r="K4270" s="57" t="e">
        <f aca="false">INDEX(lava,MATCH(B4270,SumMonths,0),2)</f>
        <v>#N/A</v>
      </c>
    </row>
    <row r="4271" customFormat="false" ht="12.75" hidden="false" customHeight="false" outlineLevel="0" collapsed="false">
      <c r="A4271" s="57" t="e">
        <f aca="false">INDEX(BucketTable,MATCH(B4271,SumMonths,0),1)</f>
        <v>#N/A</v>
      </c>
      <c r="K4271" s="57" t="e">
        <f aca="false">INDEX(lava,MATCH(B4271,SumMonths,0),2)</f>
        <v>#N/A</v>
      </c>
    </row>
    <row r="4272" customFormat="false" ht="12.75" hidden="false" customHeight="false" outlineLevel="0" collapsed="false">
      <c r="A4272" s="57" t="e">
        <f aca="false">INDEX(BucketTable,MATCH(B4272,SumMonths,0),1)</f>
        <v>#N/A</v>
      </c>
      <c r="K4272" s="57" t="e">
        <f aca="false">INDEX(lava,MATCH(B4272,SumMonths,0),2)</f>
        <v>#N/A</v>
      </c>
    </row>
    <row r="4273" customFormat="false" ht="12.75" hidden="false" customHeight="false" outlineLevel="0" collapsed="false">
      <c r="A4273" s="57" t="e">
        <f aca="false">INDEX(BucketTable,MATCH(B4273,SumMonths,0),1)</f>
        <v>#N/A</v>
      </c>
      <c r="K4273" s="57" t="e">
        <f aca="false">INDEX(lava,MATCH(B4273,SumMonths,0),2)</f>
        <v>#N/A</v>
      </c>
    </row>
    <row r="4274" customFormat="false" ht="12.75" hidden="false" customHeight="false" outlineLevel="0" collapsed="false">
      <c r="A4274" s="57" t="e">
        <f aca="false">INDEX(BucketTable,MATCH(B4274,SumMonths,0),1)</f>
        <v>#N/A</v>
      </c>
      <c r="K4274" s="57" t="e">
        <f aca="false">INDEX(lava,MATCH(B4274,SumMonths,0),2)</f>
        <v>#N/A</v>
      </c>
    </row>
    <row r="4275" customFormat="false" ht="12.75" hidden="false" customHeight="false" outlineLevel="0" collapsed="false">
      <c r="A4275" s="57" t="e">
        <f aca="false">INDEX(BucketTable,MATCH(B4275,SumMonths,0),1)</f>
        <v>#N/A</v>
      </c>
      <c r="K4275" s="57" t="e">
        <f aca="false">INDEX(lava,MATCH(B4275,SumMonths,0),2)</f>
        <v>#N/A</v>
      </c>
    </row>
    <row r="4276" customFormat="false" ht="12.75" hidden="false" customHeight="false" outlineLevel="0" collapsed="false">
      <c r="A4276" s="57" t="e">
        <f aca="false">INDEX(BucketTable,MATCH(B4276,SumMonths,0),1)</f>
        <v>#N/A</v>
      </c>
      <c r="K4276" s="57" t="e">
        <f aca="false">INDEX(lava,MATCH(B4276,SumMonths,0),2)</f>
        <v>#N/A</v>
      </c>
    </row>
    <row r="4277" customFormat="false" ht="12.75" hidden="false" customHeight="false" outlineLevel="0" collapsed="false">
      <c r="A4277" s="57" t="e">
        <f aca="false">INDEX(BucketTable,MATCH(B4277,SumMonths,0),1)</f>
        <v>#N/A</v>
      </c>
      <c r="K4277" s="57" t="e">
        <f aca="false">INDEX(lava,MATCH(B4277,SumMonths,0),2)</f>
        <v>#N/A</v>
      </c>
    </row>
    <row r="4278" customFormat="false" ht="12.75" hidden="false" customHeight="false" outlineLevel="0" collapsed="false">
      <c r="A4278" s="57" t="e">
        <f aca="false">INDEX(BucketTable,MATCH(B4278,SumMonths,0),1)</f>
        <v>#N/A</v>
      </c>
      <c r="K4278" s="57" t="e">
        <f aca="false">INDEX(lava,MATCH(B4278,SumMonths,0),2)</f>
        <v>#N/A</v>
      </c>
    </row>
    <row r="4279" customFormat="false" ht="12.75" hidden="false" customHeight="false" outlineLevel="0" collapsed="false">
      <c r="A4279" s="57" t="e">
        <f aca="false">INDEX(BucketTable,MATCH(B4279,SumMonths,0),1)</f>
        <v>#N/A</v>
      </c>
      <c r="K4279" s="57" t="e">
        <f aca="false">INDEX(lava,MATCH(B4279,SumMonths,0),2)</f>
        <v>#N/A</v>
      </c>
    </row>
    <row r="4280" customFormat="false" ht="12.75" hidden="false" customHeight="false" outlineLevel="0" collapsed="false">
      <c r="A4280" s="57" t="e">
        <f aca="false">INDEX(BucketTable,MATCH(B4280,SumMonths,0),1)</f>
        <v>#N/A</v>
      </c>
      <c r="K4280" s="57" t="e">
        <f aca="false">INDEX(lava,MATCH(B4280,SumMonths,0),2)</f>
        <v>#N/A</v>
      </c>
    </row>
    <row r="4281" customFormat="false" ht="12.75" hidden="false" customHeight="false" outlineLevel="0" collapsed="false">
      <c r="A4281" s="57" t="e">
        <f aca="false">INDEX(BucketTable,MATCH(B4281,SumMonths,0),1)</f>
        <v>#N/A</v>
      </c>
      <c r="K4281" s="57" t="e">
        <f aca="false">INDEX(lava,MATCH(B4281,SumMonths,0),2)</f>
        <v>#N/A</v>
      </c>
    </row>
    <row r="4282" customFormat="false" ht="12.75" hidden="false" customHeight="false" outlineLevel="0" collapsed="false">
      <c r="A4282" s="57" t="e">
        <f aca="false">INDEX(BucketTable,MATCH(B4282,SumMonths,0),1)</f>
        <v>#N/A</v>
      </c>
      <c r="K4282" s="57" t="e">
        <f aca="false">INDEX(lava,MATCH(B4282,SumMonths,0),2)</f>
        <v>#N/A</v>
      </c>
    </row>
    <row r="4283" customFormat="false" ht="12.75" hidden="false" customHeight="false" outlineLevel="0" collapsed="false">
      <c r="A4283" s="57" t="e">
        <f aca="false">INDEX(BucketTable,MATCH(B4283,SumMonths,0),1)</f>
        <v>#N/A</v>
      </c>
      <c r="K4283" s="57" t="e">
        <f aca="false">INDEX(lava,MATCH(B4283,SumMonths,0),2)</f>
        <v>#N/A</v>
      </c>
    </row>
    <row r="4284" customFormat="false" ht="12.75" hidden="false" customHeight="false" outlineLevel="0" collapsed="false">
      <c r="A4284" s="57" t="e">
        <f aca="false">INDEX(BucketTable,MATCH(B4284,SumMonths,0),1)</f>
        <v>#N/A</v>
      </c>
      <c r="K4284" s="57" t="e">
        <f aca="false">INDEX(lava,MATCH(B4284,SumMonths,0),2)</f>
        <v>#N/A</v>
      </c>
    </row>
    <row r="4285" customFormat="false" ht="12.75" hidden="false" customHeight="false" outlineLevel="0" collapsed="false">
      <c r="A4285" s="57" t="e">
        <f aca="false">INDEX(BucketTable,MATCH(B4285,SumMonths,0),1)</f>
        <v>#N/A</v>
      </c>
      <c r="K4285" s="57" t="e">
        <f aca="false">INDEX(lava,MATCH(B4285,SumMonths,0),2)</f>
        <v>#N/A</v>
      </c>
    </row>
    <row r="4286" customFormat="false" ht="12.75" hidden="false" customHeight="false" outlineLevel="0" collapsed="false">
      <c r="A4286" s="57" t="e">
        <f aca="false">INDEX(BucketTable,MATCH(B4286,SumMonths,0),1)</f>
        <v>#N/A</v>
      </c>
      <c r="K4286" s="57" t="e">
        <f aca="false">INDEX(lava,MATCH(B4286,SumMonths,0),2)</f>
        <v>#N/A</v>
      </c>
    </row>
    <row r="4287" customFormat="false" ht="12.75" hidden="false" customHeight="false" outlineLevel="0" collapsed="false">
      <c r="A4287" s="57" t="e">
        <f aca="false">INDEX(BucketTable,MATCH(B4287,SumMonths,0),1)</f>
        <v>#N/A</v>
      </c>
      <c r="K4287" s="57" t="e">
        <f aca="false">INDEX(lava,MATCH(B4287,SumMonths,0),2)</f>
        <v>#N/A</v>
      </c>
    </row>
    <row r="4288" customFormat="false" ht="12.75" hidden="false" customHeight="false" outlineLevel="0" collapsed="false">
      <c r="A4288" s="57" t="e">
        <f aca="false">INDEX(BucketTable,MATCH(B4288,SumMonths,0),1)</f>
        <v>#N/A</v>
      </c>
      <c r="K4288" s="57" t="e">
        <f aca="false">INDEX(lava,MATCH(B4288,SumMonths,0),2)</f>
        <v>#N/A</v>
      </c>
    </row>
    <row r="4289" customFormat="false" ht="12.75" hidden="false" customHeight="false" outlineLevel="0" collapsed="false">
      <c r="A4289" s="57" t="e">
        <f aca="false">INDEX(BucketTable,MATCH(B4289,SumMonths,0),1)</f>
        <v>#N/A</v>
      </c>
      <c r="K4289" s="57" t="e">
        <f aca="false">INDEX(lava,MATCH(B4289,SumMonths,0),2)</f>
        <v>#N/A</v>
      </c>
    </row>
    <row r="4290" customFormat="false" ht="12.75" hidden="false" customHeight="false" outlineLevel="0" collapsed="false">
      <c r="A4290" s="57" t="e">
        <f aca="false">INDEX(BucketTable,MATCH(B4290,SumMonths,0),1)</f>
        <v>#N/A</v>
      </c>
      <c r="K4290" s="57" t="e">
        <f aca="false">INDEX(lava,MATCH(B4290,SumMonths,0),2)</f>
        <v>#N/A</v>
      </c>
    </row>
    <row r="4291" customFormat="false" ht="12.75" hidden="false" customHeight="false" outlineLevel="0" collapsed="false">
      <c r="A4291" s="57" t="e">
        <f aca="false">INDEX(BucketTable,MATCH(B4291,SumMonths,0),1)</f>
        <v>#N/A</v>
      </c>
      <c r="K4291" s="57" t="e">
        <f aca="false">INDEX(lava,MATCH(B4291,SumMonths,0),2)</f>
        <v>#N/A</v>
      </c>
    </row>
    <row r="4292" customFormat="false" ht="12.75" hidden="false" customHeight="false" outlineLevel="0" collapsed="false">
      <c r="A4292" s="57" t="e">
        <f aca="false">INDEX(BucketTable,MATCH(B4292,SumMonths,0),1)</f>
        <v>#N/A</v>
      </c>
      <c r="K4292" s="57" t="e">
        <f aca="false">INDEX(lava,MATCH(B4292,SumMonths,0),2)</f>
        <v>#N/A</v>
      </c>
    </row>
    <row r="4293" customFormat="false" ht="12.75" hidden="false" customHeight="false" outlineLevel="0" collapsed="false">
      <c r="A4293" s="57" t="e">
        <f aca="false">INDEX(BucketTable,MATCH(B4293,SumMonths,0),1)</f>
        <v>#N/A</v>
      </c>
      <c r="K4293" s="57" t="e">
        <f aca="false">INDEX(lava,MATCH(B4293,SumMonths,0),2)</f>
        <v>#N/A</v>
      </c>
    </row>
    <row r="4294" customFormat="false" ht="12.75" hidden="false" customHeight="false" outlineLevel="0" collapsed="false">
      <c r="A4294" s="57" t="e">
        <f aca="false">INDEX(BucketTable,MATCH(B4294,SumMonths,0),1)</f>
        <v>#N/A</v>
      </c>
      <c r="K4294" s="57" t="e">
        <f aca="false">INDEX(lava,MATCH(B4294,SumMonths,0),2)</f>
        <v>#N/A</v>
      </c>
    </row>
    <row r="4295" customFormat="false" ht="12.75" hidden="false" customHeight="false" outlineLevel="0" collapsed="false">
      <c r="A4295" s="57" t="e">
        <f aca="false">INDEX(BucketTable,MATCH(B4295,SumMonths,0),1)</f>
        <v>#N/A</v>
      </c>
      <c r="K4295" s="57" t="e">
        <f aca="false">INDEX(lava,MATCH(B4295,SumMonths,0),2)</f>
        <v>#N/A</v>
      </c>
    </row>
    <row r="4296" customFormat="false" ht="12.75" hidden="false" customHeight="false" outlineLevel="0" collapsed="false">
      <c r="A4296" s="57" t="e">
        <f aca="false">INDEX(BucketTable,MATCH(B4296,SumMonths,0),1)</f>
        <v>#N/A</v>
      </c>
      <c r="K4296" s="57" t="e">
        <f aca="false">INDEX(lava,MATCH(B4296,SumMonths,0),2)</f>
        <v>#N/A</v>
      </c>
    </row>
    <row r="4297" customFormat="false" ht="12.75" hidden="false" customHeight="false" outlineLevel="0" collapsed="false">
      <c r="A4297" s="57" t="e">
        <f aca="false">INDEX(BucketTable,MATCH(B4297,SumMonths,0),1)</f>
        <v>#N/A</v>
      </c>
      <c r="K4297" s="57" t="e">
        <f aca="false">INDEX(lava,MATCH(B4297,SumMonths,0),2)</f>
        <v>#N/A</v>
      </c>
    </row>
    <row r="4298" customFormat="false" ht="12.75" hidden="false" customHeight="false" outlineLevel="0" collapsed="false">
      <c r="A4298" s="57" t="e">
        <f aca="false">INDEX(BucketTable,MATCH(B4298,SumMonths,0),1)</f>
        <v>#N/A</v>
      </c>
      <c r="K4298" s="57" t="e">
        <f aca="false">INDEX(lava,MATCH(B4298,SumMonths,0),2)</f>
        <v>#N/A</v>
      </c>
    </row>
    <row r="4299" customFormat="false" ht="12.75" hidden="false" customHeight="false" outlineLevel="0" collapsed="false">
      <c r="A4299" s="57" t="e">
        <f aca="false">INDEX(BucketTable,MATCH(B4299,SumMonths,0),1)</f>
        <v>#N/A</v>
      </c>
      <c r="K4299" s="57" t="e">
        <f aca="false">INDEX(lava,MATCH(B4299,SumMonths,0),2)</f>
        <v>#N/A</v>
      </c>
    </row>
    <row r="4300" customFormat="false" ht="12.75" hidden="false" customHeight="false" outlineLevel="0" collapsed="false">
      <c r="A4300" s="57" t="e">
        <f aca="false">INDEX(BucketTable,MATCH(B4300,SumMonths,0),1)</f>
        <v>#N/A</v>
      </c>
      <c r="K4300" s="57" t="e">
        <f aca="false">INDEX(lava,MATCH(B4300,SumMonths,0),2)</f>
        <v>#N/A</v>
      </c>
    </row>
    <row r="4301" customFormat="false" ht="12.75" hidden="false" customHeight="false" outlineLevel="0" collapsed="false">
      <c r="A4301" s="57" t="e">
        <f aca="false">INDEX(BucketTable,MATCH(B4301,SumMonths,0),1)</f>
        <v>#N/A</v>
      </c>
      <c r="K4301" s="57" t="e">
        <f aca="false">INDEX(lava,MATCH(B4301,SumMonths,0),2)</f>
        <v>#N/A</v>
      </c>
    </row>
    <row r="4302" customFormat="false" ht="12.75" hidden="false" customHeight="false" outlineLevel="0" collapsed="false">
      <c r="A4302" s="57" t="e">
        <f aca="false">INDEX(BucketTable,MATCH(B4302,SumMonths,0),1)</f>
        <v>#N/A</v>
      </c>
      <c r="K4302" s="57" t="e">
        <f aca="false">INDEX(lava,MATCH(B4302,SumMonths,0),2)</f>
        <v>#N/A</v>
      </c>
    </row>
    <row r="4303" customFormat="false" ht="12.75" hidden="false" customHeight="false" outlineLevel="0" collapsed="false">
      <c r="A4303" s="57" t="e">
        <f aca="false">INDEX(BucketTable,MATCH(B4303,SumMonths,0),1)</f>
        <v>#N/A</v>
      </c>
      <c r="K4303" s="57" t="e">
        <f aca="false">INDEX(lava,MATCH(B4303,SumMonths,0),2)</f>
        <v>#N/A</v>
      </c>
    </row>
    <row r="4304" customFormat="false" ht="12.75" hidden="false" customHeight="false" outlineLevel="0" collapsed="false">
      <c r="A4304" s="57" t="e">
        <f aca="false">INDEX(BucketTable,MATCH(B4304,SumMonths,0),1)</f>
        <v>#N/A</v>
      </c>
      <c r="K4304" s="57" t="e">
        <f aca="false">INDEX(lava,MATCH(B4304,SumMonths,0),2)</f>
        <v>#N/A</v>
      </c>
    </row>
    <row r="4305" customFormat="false" ht="12.75" hidden="false" customHeight="false" outlineLevel="0" collapsed="false">
      <c r="A4305" s="57" t="e">
        <f aca="false">INDEX(BucketTable,MATCH(B4305,SumMonths,0),1)</f>
        <v>#N/A</v>
      </c>
      <c r="K4305" s="57" t="e">
        <f aca="false">INDEX(lava,MATCH(B4305,SumMonths,0),2)</f>
        <v>#N/A</v>
      </c>
    </row>
    <row r="4306" customFormat="false" ht="12.75" hidden="false" customHeight="false" outlineLevel="0" collapsed="false">
      <c r="A4306" s="57" t="e">
        <f aca="false">INDEX(BucketTable,MATCH(B4306,SumMonths,0),1)</f>
        <v>#N/A</v>
      </c>
      <c r="K4306" s="57" t="e">
        <f aca="false">INDEX(lava,MATCH(B4306,SumMonths,0),2)</f>
        <v>#N/A</v>
      </c>
    </row>
    <row r="4307" customFormat="false" ht="12.75" hidden="false" customHeight="false" outlineLevel="0" collapsed="false">
      <c r="A4307" s="57" t="e">
        <f aca="false">INDEX(BucketTable,MATCH(B4307,SumMonths,0),1)</f>
        <v>#N/A</v>
      </c>
      <c r="K4307" s="57" t="e">
        <f aca="false">INDEX(lava,MATCH(B4307,SumMonths,0),2)</f>
        <v>#N/A</v>
      </c>
    </row>
    <row r="4308" customFormat="false" ht="12.75" hidden="false" customHeight="false" outlineLevel="0" collapsed="false">
      <c r="A4308" s="57" t="e">
        <f aca="false">INDEX(BucketTable,MATCH(B4308,SumMonths,0),1)</f>
        <v>#N/A</v>
      </c>
      <c r="K4308" s="57" t="e">
        <f aca="false">INDEX(lava,MATCH(B4308,SumMonths,0),2)</f>
        <v>#N/A</v>
      </c>
    </row>
    <row r="4309" customFormat="false" ht="12.75" hidden="false" customHeight="false" outlineLevel="0" collapsed="false">
      <c r="A4309" s="57" t="e">
        <f aca="false">INDEX(BucketTable,MATCH(B4309,SumMonths,0),1)</f>
        <v>#N/A</v>
      </c>
      <c r="K4309" s="57" t="e">
        <f aca="false">INDEX(lava,MATCH(B4309,SumMonths,0),2)</f>
        <v>#N/A</v>
      </c>
    </row>
    <row r="4310" customFormat="false" ht="12.75" hidden="false" customHeight="false" outlineLevel="0" collapsed="false">
      <c r="A4310" s="57" t="e">
        <f aca="false">INDEX(BucketTable,MATCH(B4310,SumMonths,0),1)</f>
        <v>#N/A</v>
      </c>
      <c r="K4310" s="57" t="e">
        <f aca="false">INDEX(lava,MATCH(B4310,SumMonths,0),2)</f>
        <v>#N/A</v>
      </c>
    </row>
    <row r="4311" customFormat="false" ht="12.75" hidden="false" customHeight="false" outlineLevel="0" collapsed="false">
      <c r="A4311" s="57" t="e">
        <f aca="false">INDEX(BucketTable,MATCH(B4311,SumMonths,0),1)</f>
        <v>#N/A</v>
      </c>
      <c r="K4311" s="57" t="e">
        <f aca="false">INDEX(lava,MATCH(B4311,SumMonths,0),2)</f>
        <v>#N/A</v>
      </c>
    </row>
    <row r="4312" customFormat="false" ht="12.75" hidden="false" customHeight="false" outlineLevel="0" collapsed="false">
      <c r="A4312" s="57" t="e">
        <f aca="false">INDEX(BucketTable,MATCH(B4312,SumMonths,0),1)</f>
        <v>#N/A</v>
      </c>
      <c r="K4312" s="57" t="e">
        <f aca="false">INDEX(lava,MATCH(B4312,SumMonths,0),2)</f>
        <v>#N/A</v>
      </c>
    </row>
    <row r="4313" customFormat="false" ht="12.75" hidden="false" customHeight="false" outlineLevel="0" collapsed="false">
      <c r="A4313" s="57" t="e">
        <f aca="false">INDEX(BucketTable,MATCH(B4313,SumMonths,0),1)</f>
        <v>#N/A</v>
      </c>
      <c r="K4313" s="57" t="e">
        <f aca="false">INDEX(lava,MATCH(B4313,SumMonths,0),2)</f>
        <v>#N/A</v>
      </c>
    </row>
    <row r="4314" customFormat="false" ht="12.75" hidden="false" customHeight="false" outlineLevel="0" collapsed="false">
      <c r="A4314" s="57" t="e">
        <f aca="false">INDEX(BucketTable,MATCH(B4314,SumMonths,0),1)</f>
        <v>#N/A</v>
      </c>
      <c r="K4314" s="57" t="e">
        <f aca="false">INDEX(lava,MATCH(B4314,SumMonths,0),2)</f>
        <v>#N/A</v>
      </c>
    </row>
    <row r="4315" customFormat="false" ht="12.75" hidden="false" customHeight="false" outlineLevel="0" collapsed="false">
      <c r="A4315" s="57" t="e">
        <f aca="false">INDEX(BucketTable,MATCH(B4315,SumMonths,0),1)</f>
        <v>#N/A</v>
      </c>
      <c r="K4315" s="57" t="e">
        <f aca="false">INDEX(lava,MATCH(B4315,SumMonths,0),2)</f>
        <v>#N/A</v>
      </c>
    </row>
    <row r="4316" customFormat="false" ht="12.75" hidden="false" customHeight="false" outlineLevel="0" collapsed="false">
      <c r="A4316" s="57" t="e">
        <f aca="false">INDEX(BucketTable,MATCH(B4316,SumMonths,0),1)</f>
        <v>#N/A</v>
      </c>
      <c r="K4316" s="57" t="e">
        <f aca="false">INDEX(lava,MATCH(B4316,SumMonths,0),2)</f>
        <v>#N/A</v>
      </c>
    </row>
    <row r="4317" customFormat="false" ht="12.75" hidden="false" customHeight="false" outlineLevel="0" collapsed="false">
      <c r="A4317" s="57" t="e">
        <f aca="false">INDEX(BucketTable,MATCH(B4317,SumMonths,0),1)</f>
        <v>#N/A</v>
      </c>
      <c r="K4317" s="57" t="e">
        <f aca="false">INDEX(lava,MATCH(B4317,SumMonths,0),2)</f>
        <v>#N/A</v>
      </c>
    </row>
    <row r="4318" customFormat="false" ht="12.75" hidden="false" customHeight="false" outlineLevel="0" collapsed="false">
      <c r="A4318" s="57" t="e">
        <f aca="false">INDEX(BucketTable,MATCH(B4318,SumMonths,0),1)</f>
        <v>#N/A</v>
      </c>
      <c r="K4318" s="57" t="e">
        <f aca="false">INDEX(lava,MATCH(B4318,SumMonths,0),2)</f>
        <v>#N/A</v>
      </c>
    </row>
    <row r="4319" customFormat="false" ht="12.75" hidden="false" customHeight="false" outlineLevel="0" collapsed="false">
      <c r="A4319" s="57" t="e">
        <f aca="false">INDEX(BucketTable,MATCH(B4319,SumMonths,0),1)</f>
        <v>#N/A</v>
      </c>
      <c r="K4319" s="57" t="e">
        <f aca="false">INDEX(lava,MATCH(B4319,SumMonths,0),2)</f>
        <v>#N/A</v>
      </c>
    </row>
    <row r="4320" customFormat="false" ht="12.75" hidden="false" customHeight="false" outlineLevel="0" collapsed="false">
      <c r="A4320" s="57" t="e">
        <f aca="false">INDEX(BucketTable,MATCH(B4320,SumMonths,0),1)</f>
        <v>#N/A</v>
      </c>
      <c r="K4320" s="57" t="e">
        <f aca="false">INDEX(lava,MATCH(B4320,SumMonths,0),2)</f>
        <v>#N/A</v>
      </c>
    </row>
    <row r="4321" customFormat="false" ht="12.75" hidden="false" customHeight="false" outlineLevel="0" collapsed="false">
      <c r="A4321" s="57" t="e">
        <f aca="false">INDEX(BucketTable,MATCH(B4321,SumMonths,0),1)</f>
        <v>#N/A</v>
      </c>
      <c r="K4321" s="57" t="e">
        <f aca="false">INDEX(lava,MATCH(B4321,SumMonths,0),2)</f>
        <v>#N/A</v>
      </c>
    </row>
    <row r="4322" customFormat="false" ht="12.75" hidden="false" customHeight="false" outlineLevel="0" collapsed="false">
      <c r="A4322" s="57" t="e">
        <f aca="false">INDEX(BucketTable,MATCH(B4322,SumMonths,0),1)</f>
        <v>#N/A</v>
      </c>
      <c r="K4322" s="57" t="e">
        <f aca="false">INDEX(lava,MATCH(B4322,SumMonths,0),2)</f>
        <v>#N/A</v>
      </c>
    </row>
    <row r="4323" customFormat="false" ht="12.75" hidden="false" customHeight="false" outlineLevel="0" collapsed="false">
      <c r="A4323" s="57" t="e">
        <f aca="false">INDEX(BucketTable,MATCH(B4323,SumMonths,0),1)</f>
        <v>#N/A</v>
      </c>
      <c r="K4323" s="57" t="e">
        <f aca="false">INDEX(lava,MATCH(B4323,SumMonths,0),2)</f>
        <v>#N/A</v>
      </c>
    </row>
    <row r="4324" customFormat="false" ht="12.75" hidden="false" customHeight="false" outlineLevel="0" collapsed="false">
      <c r="A4324" s="57" t="e">
        <f aca="false">INDEX(BucketTable,MATCH(B4324,SumMonths,0),1)</f>
        <v>#N/A</v>
      </c>
      <c r="K4324" s="57" t="e">
        <f aca="false">INDEX(lava,MATCH(B4324,SumMonths,0),2)</f>
        <v>#N/A</v>
      </c>
    </row>
    <row r="4325" customFormat="false" ht="12.75" hidden="false" customHeight="false" outlineLevel="0" collapsed="false">
      <c r="A4325" s="57" t="e">
        <f aca="false">INDEX(BucketTable,MATCH(B4325,SumMonths,0),1)</f>
        <v>#N/A</v>
      </c>
      <c r="K4325" s="57" t="e">
        <f aca="false">INDEX(lava,MATCH(B4325,SumMonths,0),2)</f>
        <v>#N/A</v>
      </c>
    </row>
    <row r="4326" customFormat="false" ht="12.75" hidden="false" customHeight="false" outlineLevel="0" collapsed="false">
      <c r="A4326" s="57" t="e">
        <f aca="false">INDEX(BucketTable,MATCH(B4326,SumMonths,0),1)</f>
        <v>#N/A</v>
      </c>
      <c r="K4326" s="57" t="e">
        <f aca="false">INDEX(lava,MATCH(B4326,SumMonths,0),2)</f>
        <v>#N/A</v>
      </c>
    </row>
    <row r="4327" customFormat="false" ht="12.75" hidden="false" customHeight="false" outlineLevel="0" collapsed="false">
      <c r="A4327" s="57" t="e">
        <f aca="false">INDEX(BucketTable,MATCH(B4327,SumMonths,0),1)</f>
        <v>#N/A</v>
      </c>
      <c r="K4327" s="57" t="e">
        <f aca="false">INDEX(lava,MATCH(B4327,SumMonths,0),2)</f>
        <v>#N/A</v>
      </c>
    </row>
    <row r="4328" customFormat="false" ht="12.75" hidden="false" customHeight="false" outlineLevel="0" collapsed="false">
      <c r="A4328" s="57" t="e">
        <f aca="false">INDEX(BucketTable,MATCH(B4328,SumMonths,0),1)</f>
        <v>#N/A</v>
      </c>
      <c r="K4328" s="57" t="e">
        <f aca="false">INDEX(lava,MATCH(B4328,SumMonths,0),2)</f>
        <v>#N/A</v>
      </c>
    </row>
    <row r="4329" customFormat="false" ht="12.75" hidden="false" customHeight="false" outlineLevel="0" collapsed="false">
      <c r="A4329" s="57" t="e">
        <f aca="false">INDEX(BucketTable,MATCH(B4329,SumMonths,0),1)</f>
        <v>#N/A</v>
      </c>
      <c r="K4329" s="57" t="e">
        <f aca="false">INDEX(lava,MATCH(B4329,SumMonths,0),2)</f>
        <v>#N/A</v>
      </c>
    </row>
    <row r="4330" customFormat="false" ht="12.75" hidden="false" customHeight="false" outlineLevel="0" collapsed="false">
      <c r="A4330" s="57" t="e">
        <f aca="false">INDEX(BucketTable,MATCH(B4330,SumMonths,0),1)</f>
        <v>#N/A</v>
      </c>
      <c r="K4330" s="57" t="e">
        <f aca="false">INDEX(lava,MATCH(B4330,SumMonths,0),2)</f>
        <v>#N/A</v>
      </c>
    </row>
    <row r="4331" customFormat="false" ht="12.75" hidden="false" customHeight="false" outlineLevel="0" collapsed="false">
      <c r="A4331" s="57" t="e">
        <f aca="false">INDEX(BucketTable,MATCH(B4331,SumMonths,0),1)</f>
        <v>#N/A</v>
      </c>
      <c r="K4331" s="57" t="e">
        <f aca="false">INDEX(lava,MATCH(B4331,SumMonths,0),2)</f>
        <v>#N/A</v>
      </c>
    </row>
    <row r="4332" customFormat="false" ht="12.75" hidden="false" customHeight="false" outlineLevel="0" collapsed="false">
      <c r="A4332" s="57" t="e">
        <f aca="false">INDEX(BucketTable,MATCH(B4332,SumMonths,0),1)</f>
        <v>#N/A</v>
      </c>
      <c r="K4332" s="57" t="e">
        <f aca="false">INDEX(lava,MATCH(B4332,SumMonths,0),2)</f>
        <v>#N/A</v>
      </c>
    </row>
    <row r="4333" customFormat="false" ht="12.75" hidden="false" customHeight="false" outlineLevel="0" collapsed="false">
      <c r="A4333" s="57" t="e">
        <f aca="false">INDEX(BucketTable,MATCH(B4333,SumMonths,0),1)</f>
        <v>#N/A</v>
      </c>
      <c r="K4333" s="57" t="e">
        <f aca="false">INDEX(lava,MATCH(B4333,SumMonths,0),2)</f>
        <v>#N/A</v>
      </c>
    </row>
    <row r="4334" customFormat="false" ht="12.75" hidden="false" customHeight="false" outlineLevel="0" collapsed="false">
      <c r="A4334" s="57" t="e">
        <f aca="false">INDEX(BucketTable,MATCH(B4334,SumMonths,0),1)</f>
        <v>#N/A</v>
      </c>
      <c r="K4334" s="57" t="e">
        <f aca="false">INDEX(lava,MATCH(B4334,SumMonths,0),2)</f>
        <v>#N/A</v>
      </c>
    </row>
    <row r="4335" customFormat="false" ht="12.75" hidden="false" customHeight="false" outlineLevel="0" collapsed="false">
      <c r="A4335" s="57" t="e">
        <f aca="false">INDEX(BucketTable,MATCH(B4335,SumMonths,0),1)</f>
        <v>#N/A</v>
      </c>
      <c r="K4335" s="57" t="e">
        <f aca="false">INDEX(lava,MATCH(B4335,SumMonths,0),2)</f>
        <v>#N/A</v>
      </c>
    </row>
    <row r="4336" customFormat="false" ht="12.75" hidden="false" customHeight="false" outlineLevel="0" collapsed="false">
      <c r="A4336" s="57" t="e">
        <f aca="false">INDEX(BucketTable,MATCH(B4336,SumMonths,0),1)</f>
        <v>#N/A</v>
      </c>
      <c r="K4336" s="57" t="e">
        <f aca="false">INDEX(lava,MATCH(B4336,SumMonths,0),2)</f>
        <v>#N/A</v>
      </c>
    </row>
    <row r="4337" customFormat="false" ht="12.75" hidden="false" customHeight="false" outlineLevel="0" collapsed="false">
      <c r="A4337" s="57" t="e">
        <f aca="false">INDEX(BucketTable,MATCH(B4337,SumMonths,0),1)</f>
        <v>#N/A</v>
      </c>
      <c r="K4337" s="57" t="e">
        <f aca="false">INDEX(lava,MATCH(B4337,SumMonths,0),2)</f>
        <v>#N/A</v>
      </c>
    </row>
    <row r="4338" customFormat="false" ht="12.75" hidden="false" customHeight="false" outlineLevel="0" collapsed="false">
      <c r="A4338" s="57" t="e">
        <f aca="false">INDEX(BucketTable,MATCH(B4338,SumMonths,0),1)</f>
        <v>#N/A</v>
      </c>
      <c r="K4338" s="57" t="e">
        <f aca="false">INDEX(lava,MATCH(B4338,SumMonths,0),2)</f>
        <v>#N/A</v>
      </c>
    </row>
    <row r="4339" customFormat="false" ht="12.75" hidden="false" customHeight="false" outlineLevel="0" collapsed="false">
      <c r="A4339" s="57" t="e">
        <f aca="false">INDEX(BucketTable,MATCH(B4339,SumMonths,0),1)</f>
        <v>#N/A</v>
      </c>
      <c r="K4339" s="57" t="e">
        <f aca="false">INDEX(lava,MATCH(B4339,SumMonths,0),2)</f>
        <v>#N/A</v>
      </c>
    </row>
    <row r="4340" customFormat="false" ht="12.75" hidden="false" customHeight="false" outlineLevel="0" collapsed="false">
      <c r="A4340" s="57" t="e">
        <f aca="false">INDEX(BucketTable,MATCH(B4340,SumMonths,0),1)</f>
        <v>#N/A</v>
      </c>
      <c r="K4340" s="57" t="e">
        <f aca="false">INDEX(lava,MATCH(B4340,SumMonths,0),2)</f>
        <v>#N/A</v>
      </c>
    </row>
    <row r="4341" customFormat="false" ht="12.75" hidden="false" customHeight="false" outlineLevel="0" collapsed="false">
      <c r="A4341" s="57" t="e">
        <f aca="false">INDEX(BucketTable,MATCH(B4341,SumMonths,0),1)</f>
        <v>#N/A</v>
      </c>
      <c r="K4341" s="57" t="e">
        <f aca="false">INDEX(lava,MATCH(B4341,SumMonths,0),2)</f>
        <v>#N/A</v>
      </c>
    </row>
    <row r="4342" customFormat="false" ht="12.75" hidden="false" customHeight="false" outlineLevel="0" collapsed="false">
      <c r="A4342" s="57" t="e">
        <f aca="false">INDEX(BucketTable,MATCH(B4342,SumMonths,0),1)</f>
        <v>#N/A</v>
      </c>
      <c r="K4342" s="57" t="e">
        <f aca="false">INDEX(lava,MATCH(B4342,SumMonths,0),2)</f>
        <v>#N/A</v>
      </c>
    </row>
    <row r="4343" customFormat="false" ht="12.75" hidden="false" customHeight="false" outlineLevel="0" collapsed="false">
      <c r="A4343" s="57" t="e">
        <f aca="false">INDEX(BucketTable,MATCH(B4343,SumMonths,0),1)</f>
        <v>#N/A</v>
      </c>
      <c r="K4343" s="57" t="e">
        <f aca="false">INDEX(lava,MATCH(B4343,SumMonths,0),2)</f>
        <v>#N/A</v>
      </c>
    </row>
    <row r="4344" customFormat="false" ht="12.75" hidden="false" customHeight="false" outlineLevel="0" collapsed="false">
      <c r="A4344" s="57" t="e">
        <f aca="false">INDEX(BucketTable,MATCH(B4344,SumMonths,0),1)</f>
        <v>#N/A</v>
      </c>
      <c r="K4344" s="57" t="e">
        <f aca="false">INDEX(lava,MATCH(B4344,SumMonths,0),2)</f>
        <v>#N/A</v>
      </c>
    </row>
    <row r="4345" customFormat="false" ht="12.75" hidden="false" customHeight="false" outlineLevel="0" collapsed="false">
      <c r="A4345" s="57" t="e">
        <f aca="false">INDEX(BucketTable,MATCH(B4345,SumMonths,0),1)</f>
        <v>#N/A</v>
      </c>
      <c r="K4345" s="57" t="e">
        <f aca="false">INDEX(lava,MATCH(B4345,SumMonths,0),2)</f>
        <v>#N/A</v>
      </c>
    </row>
    <row r="4346" customFormat="false" ht="12.75" hidden="false" customHeight="false" outlineLevel="0" collapsed="false">
      <c r="A4346" s="57" t="e">
        <f aca="false">INDEX(BucketTable,MATCH(B4346,SumMonths,0),1)</f>
        <v>#N/A</v>
      </c>
      <c r="K4346" s="57" t="e">
        <f aca="false">INDEX(lava,MATCH(B4346,SumMonths,0),2)</f>
        <v>#N/A</v>
      </c>
    </row>
    <row r="4347" customFormat="false" ht="12.75" hidden="false" customHeight="false" outlineLevel="0" collapsed="false">
      <c r="A4347" s="57" t="e">
        <f aca="false">INDEX(BucketTable,MATCH(B4347,SumMonths,0),1)</f>
        <v>#N/A</v>
      </c>
      <c r="K4347" s="57" t="e">
        <f aca="false">INDEX(lava,MATCH(B4347,SumMonths,0),2)</f>
        <v>#N/A</v>
      </c>
    </row>
    <row r="4348" customFormat="false" ht="12.75" hidden="false" customHeight="false" outlineLevel="0" collapsed="false">
      <c r="A4348" s="57" t="e">
        <f aca="false">INDEX(BucketTable,MATCH(B4348,SumMonths,0),1)</f>
        <v>#N/A</v>
      </c>
      <c r="K4348" s="57" t="e">
        <f aca="false">INDEX(lava,MATCH(B4348,SumMonths,0),2)</f>
        <v>#N/A</v>
      </c>
    </row>
    <row r="4349" customFormat="false" ht="12.75" hidden="false" customHeight="false" outlineLevel="0" collapsed="false">
      <c r="A4349" s="57" t="e">
        <f aca="false">INDEX(BucketTable,MATCH(B4349,SumMonths,0),1)</f>
        <v>#N/A</v>
      </c>
      <c r="K4349" s="57" t="e">
        <f aca="false">INDEX(lava,MATCH(B4349,SumMonths,0),2)</f>
        <v>#N/A</v>
      </c>
    </row>
    <row r="4350" customFormat="false" ht="12.75" hidden="false" customHeight="false" outlineLevel="0" collapsed="false">
      <c r="A4350" s="57" t="e">
        <f aca="false">INDEX(BucketTable,MATCH(B4350,SumMonths,0),1)</f>
        <v>#N/A</v>
      </c>
      <c r="K4350" s="57" t="e">
        <f aca="false">INDEX(lava,MATCH(B4350,SumMonths,0),2)</f>
        <v>#N/A</v>
      </c>
    </row>
    <row r="4351" customFormat="false" ht="12.75" hidden="false" customHeight="false" outlineLevel="0" collapsed="false">
      <c r="A4351" s="57" t="e">
        <f aca="false">INDEX(BucketTable,MATCH(B4351,SumMonths,0),1)</f>
        <v>#N/A</v>
      </c>
      <c r="K4351" s="57" t="e">
        <f aca="false">INDEX(lava,MATCH(B4351,SumMonths,0),2)</f>
        <v>#N/A</v>
      </c>
    </row>
    <row r="4352" customFormat="false" ht="12.75" hidden="false" customHeight="false" outlineLevel="0" collapsed="false">
      <c r="A4352" s="57" t="e">
        <f aca="false">INDEX(BucketTable,MATCH(B4352,SumMonths,0),1)</f>
        <v>#N/A</v>
      </c>
      <c r="K4352" s="57" t="e">
        <f aca="false">INDEX(lava,MATCH(B4352,SumMonths,0),2)</f>
        <v>#N/A</v>
      </c>
    </row>
    <row r="4353" customFormat="false" ht="12.75" hidden="false" customHeight="false" outlineLevel="0" collapsed="false">
      <c r="A4353" s="57" t="e">
        <f aca="false">INDEX(BucketTable,MATCH(B4353,SumMonths,0),1)</f>
        <v>#N/A</v>
      </c>
      <c r="K4353" s="57" t="e">
        <f aca="false">INDEX(lava,MATCH(B4353,SumMonths,0),2)</f>
        <v>#N/A</v>
      </c>
    </row>
    <row r="4354" customFormat="false" ht="12.75" hidden="false" customHeight="false" outlineLevel="0" collapsed="false">
      <c r="A4354" s="57" t="e">
        <f aca="false">INDEX(BucketTable,MATCH(B4354,SumMonths,0),1)</f>
        <v>#N/A</v>
      </c>
      <c r="K4354" s="57" t="e">
        <f aca="false">INDEX(lava,MATCH(B4354,SumMonths,0),2)</f>
        <v>#N/A</v>
      </c>
    </row>
    <row r="4355" customFormat="false" ht="12.75" hidden="false" customHeight="false" outlineLevel="0" collapsed="false">
      <c r="A4355" s="57" t="e">
        <f aca="false">INDEX(BucketTable,MATCH(B4355,SumMonths,0),1)</f>
        <v>#N/A</v>
      </c>
      <c r="K4355" s="57" t="e">
        <f aca="false">INDEX(lava,MATCH(B4355,SumMonths,0),2)</f>
        <v>#N/A</v>
      </c>
    </row>
    <row r="4356" customFormat="false" ht="12.75" hidden="false" customHeight="false" outlineLevel="0" collapsed="false">
      <c r="A4356" s="57" t="e">
        <f aca="false">INDEX(BucketTable,MATCH(B4356,SumMonths,0),1)</f>
        <v>#N/A</v>
      </c>
      <c r="K4356" s="57" t="e">
        <f aca="false">INDEX(lava,MATCH(B4356,SumMonths,0),2)</f>
        <v>#N/A</v>
      </c>
    </row>
    <row r="4357" customFormat="false" ht="12.75" hidden="false" customHeight="false" outlineLevel="0" collapsed="false">
      <c r="A4357" s="57" t="e">
        <f aca="false">INDEX(BucketTable,MATCH(B4357,SumMonths,0),1)</f>
        <v>#N/A</v>
      </c>
      <c r="K4357" s="57" t="e">
        <f aca="false">INDEX(lava,MATCH(B4357,SumMonths,0),2)</f>
        <v>#N/A</v>
      </c>
    </row>
    <row r="4358" customFormat="false" ht="12.75" hidden="false" customHeight="false" outlineLevel="0" collapsed="false">
      <c r="A4358" s="57" t="e">
        <f aca="false">INDEX(BucketTable,MATCH(B4358,SumMonths,0),1)</f>
        <v>#N/A</v>
      </c>
      <c r="K4358" s="57" t="e">
        <f aca="false">INDEX(lava,MATCH(B4358,SumMonths,0),2)</f>
        <v>#N/A</v>
      </c>
    </row>
    <row r="4359" customFormat="false" ht="12.75" hidden="false" customHeight="false" outlineLevel="0" collapsed="false">
      <c r="A4359" s="57" t="e">
        <f aca="false">INDEX(BucketTable,MATCH(B4359,SumMonths,0),1)</f>
        <v>#N/A</v>
      </c>
      <c r="K4359" s="57" t="e">
        <f aca="false">INDEX(lava,MATCH(B4359,SumMonths,0),2)</f>
        <v>#N/A</v>
      </c>
    </row>
    <row r="4360" customFormat="false" ht="12.75" hidden="false" customHeight="false" outlineLevel="0" collapsed="false">
      <c r="A4360" s="57" t="e">
        <f aca="false">INDEX(BucketTable,MATCH(B4360,SumMonths,0),1)</f>
        <v>#N/A</v>
      </c>
      <c r="K4360" s="57" t="e">
        <f aca="false">INDEX(lava,MATCH(B4360,SumMonths,0),2)</f>
        <v>#N/A</v>
      </c>
    </row>
    <row r="4361" customFormat="false" ht="12.75" hidden="false" customHeight="false" outlineLevel="0" collapsed="false">
      <c r="A4361" s="57" t="e">
        <f aca="false">INDEX(BucketTable,MATCH(B4361,SumMonths,0),1)</f>
        <v>#N/A</v>
      </c>
      <c r="K4361" s="57" t="e">
        <f aca="false">INDEX(lava,MATCH(B4361,SumMonths,0),2)</f>
        <v>#N/A</v>
      </c>
    </row>
    <row r="4362" customFormat="false" ht="12.75" hidden="false" customHeight="false" outlineLevel="0" collapsed="false">
      <c r="A4362" s="57" t="e">
        <f aca="false">INDEX(BucketTable,MATCH(B4362,SumMonths,0),1)</f>
        <v>#N/A</v>
      </c>
      <c r="K4362" s="57" t="e">
        <f aca="false">INDEX(lava,MATCH(B4362,SumMonths,0),2)</f>
        <v>#N/A</v>
      </c>
    </row>
    <row r="4363" customFormat="false" ht="12.75" hidden="false" customHeight="false" outlineLevel="0" collapsed="false">
      <c r="A4363" s="57" t="e">
        <f aca="false">INDEX(BucketTable,MATCH(B4363,SumMonths,0),1)</f>
        <v>#N/A</v>
      </c>
      <c r="K4363" s="57" t="e">
        <f aca="false">INDEX(lava,MATCH(B4363,SumMonths,0),2)</f>
        <v>#N/A</v>
      </c>
    </row>
    <row r="4364" customFormat="false" ht="12.75" hidden="false" customHeight="false" outlineLevel="0" collapsed="false">
      <c r="A4364" s="57" t="e">
        <f aca="false">INDEX(BucketTable,MATCH(B4364,SumMonths,0),1)</f>
        <v>#N/A</v>
      </c>
      <c r="K4364" s="57" t="e">
        <f aca="false">INDEX(lava,MATCH(B4364,SumMonths,0),2)</f>
        <v>#N/A</v>
      </c>
    </row>
    <row r="4365" customFormat="false" ht="12.75" hidden="false" customHeight="false" outlineLevel="0" collapsed="false">
      <c r="A4365" s="57" t="e">
        <f aca="false">INDEX(BucketTable,MATCH(B4365,SumMonths,0),1)</f>
        <v>#N/A</v>
      </c>
      <c r="K4365" s="57" t="e">
        <f aca="false">INDEX(lava,MATCH(B4365,SumMonths,0),2)</f>
        <v>#N/A</v>
      </c>
    </row>
    <row r="4366" customFormat="false" ht="12.75" hidden="false" customHeight="false" outlineLevel="0" collapsed="false">
      <c r="A4366" s="57" t="e">
        <f aca="false">INDEX(BucketTable,MATCH(B4366,SumMonths,0),1)</f>
        <v>#N/A</v>
      </c>
      <c r="K4366" s="57" t="e">
        <f aca="false">INDEX(lava,MATCH(B4366,SumMonths,0),2)</f>
        <v>#N/A</v>
      </c>
    </row>
    <row r="4367" customFormat="false" ht="12.75" hidden="false" customHeight="false" outlineLevel="0" collapsed="false">
      <c r="A4367" s="57" t="e">
        <f aca="false">INDEX(BucketTable,MATCH(B4367,SumMonths,0),1)</f>
        <v>#N/A</v>
      </c>
      <c r="K4367" s="57" t="e">
        <f aca="false">INDEX(lava,MATCH(B4367,SumMonths,0),2)</f>
        <v>#N/A</v>
      </c>
    </row>
    <row r="4368" customFormat="false" ht="12.75" hidden="false" customHeight="false" outlineLevel="0" collapsed="false">
      <c r="A4368" s="57" t="e">
        <f aca="false">INDEX(BucketTable,MATCH(B4368,SumMonths,0),1)</f>
        <v>#N/A</v>
      </c>
      <c r="K4368" s="57" t="e">
        <f aca="false">INDEX(lava,MATCH(B4368,SumMonths,0),2)</f>
        <v>#N/A</v>
      </c>
    </row>
    <row r="4369" customFormat="false" ht="12.75" hidden="false" customHeight="false" outlineLevel="0" collapsed="false">
      <c r="A4369" s="57" t="e">
        <f aca="false">INDEX(BucketTable,MATCH(B4369,SumMonths,0),1)</f>
        <v>#N/A</v>
      </c>
      <c r="K4369" s="57" t="e">
        <f aca="false">INDEX(lava,MATCH(B4369,SumMonths,0),2)</f>
        <v>#N/A</v>
      </c>
    </row>
    <row r="4370" customFormat="false" ht="12.75" hidden="false" customHeight="false" outlineLevel="0" collapsed="false">
      <c r="A4370" s="57" t="e">
        <f aca="false">INDEX(BucketTable,MATCH(B4370,SumMonths,0),1)</f>
        <v>#N/A</v>
      </c>
      <c r="K4370" s="57" t="e">
        <f aca="false">INDEX(lava,MATCH(B4370,SumMonths,0),2)</f>
        <v>#N/A</v>
      </c>
    </row>
    <row r="4371" customFormat="false" ht="12.75" hidden="false" customHeight="false" outlineLevel="0" collapsed="false">
      <c r="A4371" s="57" t="e">
        <f aca="false">INDEX(BucketTable,MATCH(B4371,SumMonths,0),1)</f>
        <v>#N/A</v>
      </c>
      <c r="K4371" s="57" t="e">
        <f aca="false">INDEX(lava,MATCH(B4371,SumMonths,0),2)</f>
        <v>#N/A</v>
      </c>
    </row>
    <row r="4372" customFormat="false" ht="12.75" hidden="false" customHeight="false" outlineLevel="0" collapsed="false">
      <c r="A4372" s="57" t="e">
        <f aca="false">INDEX(BucketTable,MATCH(B4372,SumMonths,0),1)</f>
        <v>#N/A</v>
      </c>
      <c r="K4372" s="57" t="e">
        <f aca="false">INDEX(lava,MATCH(B4372,SumMonths,0),2)</f>
        <v>#N/A</v>
      </c>
    </row>
    <row r="4373" customFormat="false" ht="12.75" hidden="false" customHeight="false" outlineLevel="0" collapsed="false">
      <c r="A4373" s="57" t="e">
        <f aca="false">INDEX(BucketTable,MATCH(B4373,SumMonths,0),1)</f>
        <v>#N/A</v>
      </c>
      <c r="K4373" s="57" t="e">
        <f aca="false">INDEX(lava,MATCH(B4373,SumMonths,0),2)</f>
        <v>#N/A</v>
      </c>
    </row>
    <row r="4374" customFormat="false" ht="12.75" hidden="false" customHeight="false" outlineLevel="0" collapsed="false">
      <c r="A4374" s="57" t="e">
        <f aca="false">INDEX(BucketTable,MATCH(B4374,SumMonths,0),1)</f>
        <v>#N/A</v>
      </c>
      <c r="K4374" s="57" t="e">
        <f aca="false">INDEX(lava,MATCH(B4374,SumMonths,0),2)</f>
        <v>#N/A</v>
      </c>
    </row>
    <row r="4375" customFormat="false" ht="12.75" hidden="false" customHeight="false" outlineLevel="0" collapsed="false">
      <c r="A4375" s="57" t="e">
        <f aca="false">INDEX(BucketTable,MATCH(B4375,SumMonths,0),1)</f>
        <v>#N/A</v>
      </c>
      <c r="K4375" s="57" t="e">
        <f aca="false">INDEX(lava,MATCH(B4375,SumMonths,0),2)</f>
        <v>#N/A</v>
      </c>
    </row>
    <row r="4376" customFormat="false" ht="12.75" hidden="false" customHeight="false" outlineLevel="0" collapsed="false">
      <c r="A4376" s="57" t="e">
        <f aca="false">INDEX(BucketTable,MATCH(B4376,SumMonths,0),1)</f>
        <v>#N/A</v>
      </c>
      <c r="K4376" s="57" t="e">
        <f aca="false">INDEX(lava,MATCH(B4376,SumMonths,0),2)</f>
        <v>#N/A</v>
      </c>
    </row>
    <row r="4377" customFormat="false" ht="12.75" hidden="false" customHeight="false" outlineLevel="0" collapsed="false">
      <c r="A4377" s="57" t="e">
        <f aca="false">INDEX(BucketTable,MATCH(B4377,SumMonths,0),1)</f>
        <v>#N/A</v>
      </c>
      <c r="K4377" s="57" t="e">
        <f aca="false">INDEX(lava,MATCH(B4377,SumMonths,0),2)</f>
        <v>#N/A</v>
      </c>
    </row>
    <row r="4378" customFormat="false" ht="12.75" hidden="false" customHeight="false" outlineLevel="0" collapsed="false">
      <c r="A4378" s="57" t="e">
        <f aca="false">INDEX(BucketTable,MATCH(B4378,SumMonths,0),1)</f>
        <v>#N/A</v>
      </c>
      <c r="K4378" s="57" t="e">
        <f aca="false">INDEX(lava,MATCH(B4378,SumMonths,0),2)</f>
        <v>#N/A</v>
      </c>
    </row>
    <row r="4379" customFormat="false" ht="12.75" hidden="false" customHeight="false" outlineLevel="0" collapsed="false">
      <c r="A4379" s="57" t="e">
        <f aca="false">INDEX(BucketTable,MATCH(B4379,SumMonths,0),1)</f>
        <v>#N/A</v>
      </c>
      <c r="K4379" s="57" t="e">
        <f aca="false">INDEX(lava,MATCH(B4379,SumMonths,0),2)</f>
        <v>#N/A</v>
      </c>
    </row>
    <row r="4380" customFormat="false" ht="12.75" hidden="false" customHeight="false" outlineLevel="0" collapsed="false">
      <c r="A4380" s="57" t="e">
        <f aca="false">INDEX(BucketTable,MATCH(B4380,SumMonths,0),1)</f>
        <v>#N/A</v>
      </c>
      <c r="K4380" s="57" t="e">
        <f aca="false">INDEX(lava,MATCH(B4380,SumMonths,0),2)</f>
        <v>#N/A</v>
      </c>
    </row>
    <row r="4381" customFormat="false" ht="12.75" hidden="false" customHeight="false" outlineLevel="0" collapsed="false">
      <c r="A4381" s="57" t="e">
        <f aca="false">INDEX(BucketTable,MATCH(B4381,SumMonths,0),1)</f>
        <v>#N/A</v>
      </c>
      <c r="K4381" s="57" t="e">
        <f aca="false">INDEX(lava,MATCH(B4381,SumMonths,0),2)</f>
        <v>#N/A</v>
      </c>
    </row>
    <row r="4382" customFormat="false" ht="12.75" hidden="false" customHeight="false" outlineLevel="0" collapsed="false">
      <c r="A4382" s="57" t="e">
        <f aca="false">INDEX(BucketTable,MATCH(B4382,SumMonths,0),1)</f>
        <v>#N/A</v>
      </c>
      <c r="K4382" s="57" t="e">
        <f aca="false">INDEX(lava,MATCH(B4382,SumMonths,0),2)</f>
        <v>#N/A</v>
      </c>
    </row>
    <row r="4383" customFormat="false" ht="12.75" hidden="false" customHeight="false" outlineLevel="0" collapsed="false">
      <c r="A4383" s="57" t="e">
        <f aca="false">INDEX(BucketTable,MATCH(B4383,SumMonths,0),1)</f>
        <v>#N/A</v>
      </c>
      <c r="K4383" s="57" t="e">
        <f aca="false">INDEX(lava,MATCH(B4383,SumMonths,0),2)</f>
        <v>#N/A</v>
      </c>
    </row>
    <row r="4384" customFormat="false" ht="12.75" hidden="false" customHeight="false" outlineLevel="0" collapsed="false">
      <c r="A4384" s="57" t="e">
        <f aca="false">INDEX(BucketTable,MATCH(B4384,SumMonths,0),1)</f>
        <v>#N/A</v>
      </c>
      <c r="K4384" s="57" t="e">
        <f aca="false">INDEX(lava,MATCH(B4384,SumMonths,0),2)</f>
        <v>#N/A</v>
      </c>
    </row>
    <row r="4385" customFormat="false" ht="12.75" hidden="false" customHeight="false" outlineLevel="0" collapsed="false">
      <c r="A4385" s="57" t="e">
        <f aca="false">INDEX(BucketTable,MATCH(B4385,SumMonths,0),1)</f>
        <v>#N/A</v>
      </c>
      <c r="K4385" s="57" t="e">
        <f aca="false">INDEX(lava,MATCH(B4385,SumMonths,0),2)</f>
        <v>#N/A</v>
      </c>
    </row>
    <row r="4386" customFormat="false" ht="12.75" hidden="false" customHeight="false" outlineLevel="0" collapsed="false">
      <c r="A4386" s="57" t="e">
        <f aca="false">INDEX(BucketTable,MATCH(B4386,SumMonths,0),1)</f>
        <v>#N/A</v>
      </c>
      <c r="K4386" s="57" t="e">
        <f aca="false">INDEX(lava,MATCH(B4386,SumMonths,0),2)</f>
        <v>#N/A</v>
      </c>
    </row>
    <row r="4387" customFormat="false" ht="12.75" hidden="false" customHeight="false" outlineLevel="0" collapsed="false">
      <c r="A4387" s="57" t="e">
        <f aca="false">INDEX(BucketTable,MATCH(B4387,SumMonths,0),1)</f>
        <v>#N/A</v>
      </c>
      <c r="K4387" s="57" t="e">
        <f aca="false">INDEX(lava,MATCH(B4387,SumMonths,0),2)</f>
        <v>#N/A</v>
      </c>
    </row>
    <row r="4388" customFormat="false" ht="12.75" hidden="false" customHeight="false" outlineLevel="0" collapsed="false">
      <c r="A4388" s="57" t="e">
        <f aca="false">INDEX(BucketTable,MATCH(B4388,SumMonths,0),1)</f>
        <v>#N/A</v>
      </c>
      <c r="K4388" s="57" t="e">
        <f aca="false">INDEX(lava,MATCH(B4388,SumMonths,0),2)</f>
        <v>#N/A</v>
      </c>
    </row>
    <row r="4389" customFormat="false" ht="12.75" hidden="false" customHeight="false" outlineLevel="0" collapsed="false">
      <c r="A4389" s="57" t="e">
        <f aca="false">INDEX(BucketTable,MATCH(B4389,SumMonths,0),1)</f>
        <v>#N/A</v>
      </c>
      <c r="K4389" s="57" t="e">
        <f aca="false">INDEX(lava,MATCH(B4389,SumMonths,0),2)</f>
        <v>#N/A</v>
      </c>
    </row>
    <row r="4390" customFormat="false" ht="12.75" hidden="false" customHeight="false" outlineLevel="0" collapsed="false">
      <c r="A4390" s="57" t="e">
        <f aca="false">INDEX(BucketTable,MATCH(B4390,SumMonths,0),1)</f>
        <v>#N/A</v>
      </c>
      <c r="K4390" s="57" t="e">
        <f aca="false">INDEX(lava,MATCH(B4390,SumMonths,0),2)</f>
        <v>#N/A</v>
      </c>
    </row>
    <row r="4391" customFormat="false" ht="12.75" hidden="false" customHeight="false" outlineLevel="0" collapsed="false">
      <c r="A4391" s="57" t="e">
        <f aca="false">INDEX(BucketTable,MATCH(B4391,SumMonths,0),1)</f>
        <v>#N/A</v>
      </c>
      <c r="K4391" s="57" t="e">
        <f aca="false">INDEX(lava,MATCH(B4391,SumMonths,0),2)</f>
        <v>#N/A</v>
      </c>
    </row>
    <row r="4392" customFormat="false" ht="12.75" hidden="false" customHeight="false" outlineLevel="0" collapsed="false">
      <c r="A4392" s="57" t="e">
        <f aca="false">INDEX(BucketTable,MATCH(B4392,SumMonths,0),1)</f>
        <v>#N/A</v>
      </c>
      <c r="K4392" s="57" t="e">
        <f aca="false">INDEX(lava,MATCH(B4392,SumMonths,0),2)</f>
        <v>#N/A</v>
      </c>
    </row>
    <row r="4393" customFormat="false" ht="12.75" hidden="false" customHeight="false" outlineLevel="0" collapsed="false">
      <c r="A4393" s="57" t="e">
        <f aca="false">INDEX(BucketTable,MATCH(B4393,SumMonths,0),1)</f>
        <v>#N/A</v>
      </c>
      <c r="K4393" s="57" t="e">
        <f aca="false">INDEX(lava,MATCH(B4393,SumMonths,0),2)</f>
        <v>#N/A</v>
      </c>
    </row>
    <row r="4394" customFormat="false" ht="12.75" hidden="false" customHeight="false" outlineLevel="0" collapsed="false">
      <c r="A4394" s="57" t="e">
        <f aca="false">INDEX(BucketTable,MATCH(B4394,SumMonths,0),1)</f>
        <v>#N/A</v>
      </c>
      <c r="K4394" s="57" t="e">
        <f aca="false">INDEX(lava,MATCH(B4394,SumMonths,0),2)</f>
        <v>#N/A</v>
      </c>
    </row>
    <row r="4395" customFormat="false" ht="12.75" hidden="false" customHeight="false" outlineLevel="0" collapsed="false">
      <c r="A4395" s="57" t="e">
        <f aca="false">INDEX(BucketTable,MATCH(B4395,SumMonths,0),1)</f>
        <v>#N/A</v>
      </c>
      <c r="K4395" s="57" t="e">
        <f aca="false">INDEX(lava,MATCH(B4395,SumMonths,0),2)</f>
        <v>#N/A</v>
      </c>
    </row>
    <row r="4396" customFormat="false" ht="12.75" hidden="false" customHeight="false" outlineLevel="0" collapsed="false">
      <c r="A4396" s="57" t="e">
        <f aca="false">INDEX(BucketTable,MATCH(B4396,SumMonths,0),1)</f>
        <v>#N/A</v>
      </c>
      <c r="K4396" s="57" t="e">
        <f aca="false">INDEX(lava,MATCH(B4396,SumMonths,0),2)</f>
        <v>#N/A</v>
      </c>
    </row>
    <row r="4397" customFormat="false" ht="12.75" hidden="false" customHeight="false" outlineLevel="0" collapsed="false">
      <c r="A4397" s="57" t="e">
        <f aca="false">INDEX(BucketTable,MATCH(B4397,SumMonths,0),1)</f>
        <v>#N/A</v>
      </c>
      <c r="K4397" s="57" t="e">
        <f aca="false">INDEX(lava,MATCH(B4397,SumMonths,0),2)</f>
        <v>#N/A</v>
      </c>
    </row>
    <row r="4398" customFormat="false" ht="12.75" hidden="false" customHeight="false" outlineLevel="0" collapsed="false">
      <c r="A4398" s="57" t="e">
        <f aca="false">INDEX(BucketTable,MATCH(B4398,SumMonths,0),1)</f>
        <v>#N/A</v>
      </c>
      <c r="K4398" s="57" t="e">
        <f aca="false">INDEX(lava,MATCH(B4398,SumMonths,0),2)</f>
        <v>#N/A</v>
      </c>
    </row>
    <row r="4399" customFormat="false" ht="12.75" hidden="false" customHeight="false" outlineLevel="0" collapsed="false">
      <c r="A4399" s="57" t="e">
        <f aca="false">INDEX(BucketTable,MATCH(B4399,SumMonths,0),1)</f>
        <v>#N/A</v>
      </c>
      <c r="K4399" s="57" t="e">
        <f aca="false">INDEX(lava,MATCH(B4399,SumMonths,0),2)</f>
        <v>#N/A</v>
      </c>
    </row>
    <row r="4400" customFormat="false" ht="12.75" hidden="false" customHeight="false" outlineLevel="0" collapsed="false">
      <c r="A4400" s="57" t="e">
        <f aca="false">INDEX(BucketTable,MATCH(B4400,SumMonths,0),1)</f>
        <v>#N/A</v>
      </c>
      <c r="K4400" s="57" t="e">
        <f aca="false">INDEX(lava,MATCH(B4400,SumMonths,0),2)</f>
        <v>#N/A</v>
      </c>
    </row>
    <row r="4401" customFormat="false" ht="12.75" hidden="false" customHeight="false" outlineLevel="0" collapsed="false">
      <c r="A4401" s="57" t="e">
        <f aca="false">INDEX(BucketTable,MATCH(B4401,SumMonths,0),1)</f>
        <v>#N/A</v>
      </c>
      <c r="K4401" s="57" t="e">
        <f aca="false">INDEX(lava,MATCH(B4401,SumMonths,0),2)</f>
        <v>#N/A</v>
      </c>
    </row>
    <row r="4402" customFormat="false" ht="12.75" hidden="false" customHeight="false" outlineLevel="0" collapsed="false">
      <c r="A4402" s="57" t="e">
        <f aca="false">INDEX(BucketTable,MATCH(B4402,SumMonths,0),1)</f>
        <v>#N/A</v>
      </c>
      <c r="K4402" s="57" t="e">
        <f aca="false">INDEX(lava,MATCH(B4402,SumMonths,0),2)</f>
        <v>#N/A</v>
      </c>
    </row>
    <row r="4403" customFormat="false" ht="12.75" hidden="false" customHeight="false" outlineLevel="0" collapsed="false">
      <c r="A4403" s="57" t="e">
        <f aca="false">INDEX(BucketTable,MATCH(B4403,SumMonths,0),1)</f>
        <v>#N/A</v>
      </c>
      <c r="K4403" s="57" t="e">
        <f aca="false">INDEX(lava,MATCH(B4403,SumMonths,0),2)</f>
        <v>#N/A</v>
      </c>
    </row>
    <row r="4404" customFormat="false" ht="12.75" hidden="false" customHeight="false" outlineLevel="0" collapsed="false">
      <c r="A4404" s="57" t="e">
        <f aca="false">INDEX(BucketTable,MATCH(B4404,SumMonths,0),1)</f>
        <v>#N/A</v>
      </c>
      <c r="K4404" s="57" t="e">
        <f aca="false">INDEX(lava,MATCH(B4404,SumMonths,0),2)</f>
        <v>#N/A</v>
      </c>
    </row>
    <row r="4405" customFormat="false" ht="12.75" hidden="false" customHeight="false" outlineLevel="0" collapsed="false">
      <c r="A4405" s="57" t="e">
        <f aca="false">INDEX(BucketTable,MATCH(B4405,SumMonths,0),1)</f>
        <v>#N/A</v>
      </c>
      <c r="K4405" s="57" t="e">
        <f aca="false">INDEX(lava,MATCH(B4405,SumMonths,0),2)</f>
        <v>#N/A</v>
      </c>
    </row>
    <row r="4406" customFormat="false" ht="12.75" hidden="false" customHeight="false" outlineLevel="0" collapsed="false">
      <c r="A4406" s="57" t="e">
        <f aca="false">INDEX(BucketTable,MATCH(B4406,SumMonths,0),1)</f>
        <v>#N/A</v>
      </c>
      <c r="K4406" s="57" t="e">
        <f aca="false">INDEX(lava,MATCH(B4406,SumMonths,0),2)</f>
        <v>#N/A</v>
      </c>
    </row>
    <row r="4407" customFormat="false" ht="12.75" hidden="false" customHeight="false" outlineLevel="0" collapsed="false">
      <c r="A4407" s="57" t="e">
        <f aca="false">INDEX(BucketTable,MATCH(B4407,SumMonths,0),1)</f>
        <v>#N/A</v>
      </c>
      <c r="K4407" s="57" t="e">
        <f aca="false">INDEX(lava,MATCH(B4407,SumMonths,0),2)</f>
        <v>#N/A</v>
      </c>
    </row>
    <row r="4408" customFormat="false" ht="12.75" hidden="false" customHeight="false" outlineLevel="0" collapsed="false">
      <c r="A4408" s="57" t="e">
        <f aca="false">INDEX(BucketTable,MATCH(B4408,SumMonths,0),1)</f>
        <v>#N/A</v>
      </c>
      <c r="K4408" s="57" t="e">
        <f aca="false">INDEX(lava,MATCH(B4408,SumMonths,0),2)</f>
        <v>#N/A</v>
      </c>
    </row>
    <row r="4409" customFormat="false" ht="12.75" hidden="false" customHeight="false" outlineLevel="0" collapsed="false">
      <c r="A4409" s="57" t="e">
        <f aca="false">INDEX(BucketTable,MATCH(B4409,SumMonths,0),1)</f>
        <v>#N/A</v>
      </c>
      <c r="K4409" s="57" t="e">
        <f aca="false">INDEX(lava,MATCH(B4409,SumMonths,0),2)</f>
        <v>#N/A</v>
      </c>
    </row>
    <row r="4410" customFormat="false" ht="12.75" hidden="false" customHeight="false" outlineLevel="0" collapsed="false">
      <c r="A4410" s="57" t="e">
        <f aca="false">INDEX(BucketTable,MATCH(B4410,SumMonths,0),1)</f>
        <v>#N/A</v>
      </c>
      <c r="K4410" s="57" t="e">
        <f aca="false">INDEX(lava,MATCH(B4410,SumMonths,0),2)</f>
        <v>#N/A</v>
      </c>
    </row>
    <row r="4411" customFormat="false" ht="12.75" hidden="false" customHeight="false" outlineLevel="0" collapsed="false">
      <c r="A4411" s="57" t="e">
        <f aca="false">INDEX(BucketTable,MATCH(B4411,SumMonths,0),1)</f>
        <v>#N/A</v>
      </c>
      <c r="K4411" s="57" t="e">
        <f aca="false">INDEX(lava,MATCH(B4411,SumMonths,0),2)</f>
        <v>#N/A</v>
      </c>
    </row>
    <row r="4412" customFormat="false" ht="12.75" hidden="false" customHeight="false" outlineLevel="0" collapsed="false">
      <c r="A4412" s="57" t="e">
        <f aca="false">INDEX(BucketTable,MATCH(B4412,SumMonths,0),1)</f>
        <v>#N/A</v>
      </c>
      <c r="K4412" s="57" t="e">
        <f aca="false">INDEX(lava,MATCH(B4412,SumMonths,0),2)</f>
        <v>#N/A</v>
      </c>
    </row>
    <row r="4413" customFormat="false" ht="12.75" hidden="false" customHeight="false" outlineLevel="0" collapsed="false">
      <c r="A4413" s="57" t="e">
        <f aca="false">INDEX(BucketTable,MATCH(B4413,SumMonths,0),1)</f>
        <v>#N/A</v>
      </c>
      <c r="K4413" s="57" t="e">
        <f aca="false">INDEX(lava,MATCH(B4413,SumMonths,0),2)</f>
        <v>#N/A</v>
      </c>
    </row>
    <row r="4414" customFormat="false" ht="12.75" hidden="false" customHeight="false" outlineLevel="0" collapsed="false">
      <c r="A4414" s="57" t="e">
        <f aca="false">INDEX(BucketTable,MATCH(B4414,SumMonths,0),1)</f>
        <v>#N/A</v>
      </c>
      <c r="K4414" s="57" t="e">
        <f aca="false">INDEX(lava,MATCH(B4414,SumMonths,0),2)</f>
        <v>#N/A</v>
      </c>
    </row>
    <row r="4415" customFormat="false" ht="12.75" hidden="false" customHeight="false" outlineLevel="0" collapsed="false">
      <c r="A4415" s="57" t="e">
        <f aca="false">INDEX(BucketTable,MATCH(B4415,SumMonths,0),1)</f>
        <v>#N/A</v>
      </c>
      <c r="K4415" s="57" t="e">
        <f aca="false">INDEX(lava,MATCH(B4415,SumMonths,0),2)</f>
        <v>#N/A</v>
      </c>
    </row>
    <row r="4416" customFormat="false" ht="12.75" hidden="false" customHeight="false" outlineLevel="0" collapsed="false">
      <c r="A4416" s="57" t="e">
        <f aca="false">INDEX(BucketTable,MATCH(B4416,SumMonths,0),1)</f>
        <v>#N/A</v>
      </c>
      <c r="K4416" s="57" t="e">
        <f aca="false">INDEX(lava,MATCH(B4416,SumMonths,0),2)</f>
        <v>#N/A</v>
      </c>
    </row>
    <row r="4417" customFormat="false" ht="12.75" hidden="false" customHeight="false" outlineLevel="0" collapsed="false">
      <c r="A4417" s="57" t="e">
        <f aca="false">INDEX(BucketTable,MATCH(B4417,SumMonths,0),1)</f>
        <v>#N/A</v>
      </c>
      <c r="K4417" s="57" t="e">
        <f aca="false">INDEX(lava,MATCH(B4417,SumMonths,0),2)</f>
        <v>#N/A</v>
      </c>
    </row>
    <row r="4418" customFormat="false" ht="12.75" hidden="false" customHeight="false" outlineLevel="0" collapsed="false">
      <c r="A4418" s="57" t="e">
        <f aca="false">INDEX(BucketTable,MATCH(B4418,SumMonths,0),1)</f>
        <v>#N/A</v>
      </c>
      <c r="K4418" s="57" t="e">
        <f aca="false">INDEX(lava,MATCH(B4418,SumMonths,0),2)</f>
        <v>#N/A</v>
      </c>
    </row>
    <row r="4419" customFormat="false" ht="12.75" hidden="false" customHeight="false" outlineLevel="0" collapsed="false">
      <c r="A4419" s="57" t="e">
        <f aca="false">INDEX(BucketTable,MATCH(B4419,SumMonths,0),1)</f>
        <v>#N/A</v>
      </c>
      <c r="K4419" s="57" t="e">
        <f aca="false">INDEX(lava,MATCH(B4419,SumMonths,0),2)</f>
        <v>#N/A</v>
      </c>
    </row>
    <row r="4420" customFormat="false" ht="12.75" hidden="false" customHeight="false" outlineLevel="0" collapsed="false">
      <c r="A4420" s="57" t="e">
        <f aca="false">INDEX(BucketTable,MATCH(B4420,SumMonths,0),1)</f>
        <v>#N/A</v>
      </c>
      <c r="K4420" s="57" t="e">
        <f aca="false">INDEX(lava,MATCH(B4420,SumMonths,0),2)</f>
        <v>#N/A</v>
      </c>
    </row>
    <row r="4421" customFormat="false" ht="12.75" hidden="false" customHeight="false" outlineLevel="0" collapsed="false">
      <c r="A4421" s="57" t="e">
        <f aca="false">INDEX(BucketTable,MATCH(B4421,SumMonths,0),1)</f>
        <v>#N/A</v>
      </c>
      <c r="K4421" s="57" t="e">
        <f aca="false">INDEX(lava,MATCH(B4421,SumMonths,0),2)</f>
        <v>#N/A</v>
      </c>
    </row>
    <row r="4422" customFormat="false" ht="12.75" hidden="false" customHeight="false" outlineLevel="0" collapsed="false">
      <c r="A4422" s="57" t="e">
        <f aca="false">INDEX(BucketTable,MATCH(B4422,SumMonths,0),1)</f>
        <v>#N/A</v>
      </c>
      <c r="K4422" s="57" t="e">
        <f aca="false">INDEX(lava,MATCH(B4422,SumMonths,0),2)</f>
        <v>#N/A</v>
      </c>
    </row>
    <row r="4423" customFormat="false" ht="12.75" hidden="false" customHeight="false" outlineLevel="0" collapsed="false">
      <c r="A4423" s="57" t="e">
        <f aca="false">INDEX(BucketTable,MATCH(B4423,SumMonths,0),1)</f>
        <v>#N/A</v>
      </c>
      <c r="K4423" s="57" t="e">
        <f aca="false">INDEX(lava,MATCH(B4423,SumMonths,0),2)</f>
        <v>#N/A</v>
      </c>
    </row>
    <row r="4424" customFormat="false" ht="12.75" hidden="false" customHeight="false" outlineLevel="0" collapsed="false">
      <c r="A4424" s="57" t="e">
        <f aca="false">INDEX(BucketTable,MATCH(B4424,SumMonths,0),1)</f>
        <v>#N/A</v>
      </c>
      <c r="K4424" s="57" t="e">
        <f aca="false">INDEX(lava,MATCH(B4424,SumMonths,0),2)</f>
        <v>#N/A</v>
      </c>
    </row>
    <row r="4425" customFormat="false" ht="12.75" hidden="false" customHeight="false" outlineLevel="0" collapsed="false">
      <c r="A4425" s="57" t="e">
        <f aca="false">INDEX(BucketTable,MATCH(B4425,SumMonths,0),1)</f>
        <v>#N/A</v>
      </c>
      <c r="K4425" s="57" t="e">
        <f aca="false">INDEX(lava,MATCH(B4425,SumMonths,0),2)</f>
        <v>#N/A</v>
      </c>
    </row>
    <row r="4426" customFormat="false" ht="12.75" hidden="false" customHeight="false" outlineLevel="0" collapsed="false">
      <c r="A4426" s="57" t="e">
        <f aca="false">INDEX(BucketTable,MATCH(B4426,SumMonths,0),1)</f>
        <v>#N/A</v>
      </c>
      <c r="K4426" s="57" t="e">
        <f aca="false">INDEX(lava,MATCH(B4426,SumMonths,0),2)</f>
        <v>#N/A</v>
      </c>
    </row>
    <row r="4427" customFormat="false" ht="12.75" hidden="false" customHeight="false" outlineLevel="0" collapsed="false">
      <c r="A4427" s="57" t="e">
        <f aca="false">INDEX(BucketTable,MATCH(B4427,SumMonths,0),1)</f>
        <v>#N/A</v>
      </c>
      <c r="K4427" s="57" t="e">
        <f aca="false">INDEX(lava,MATCH(B4427,SumMonths,0),2)</f>
        <v>#N/A</v>
      </c>
    </row>
    <row r="4428" customFormat="false" ht="12.75" hidden="false" customHeight="false" outlineLevel="0" collapsed="false">
      <c r="A4428" s="57" t="e">
        <f aca="false">INDEX(BucketTable,MATCH(B4428,SumMonths,0),1)</f>
        <v>#N/A</v>
      </c>
      <c r="K4428" s="57" t="e">
        <f aca="false">INDEX(lava,MATCH(B4428,SumMonths,0),2)</f>
        <v>#N/A</v>
      </c>
    </row>
    <row r="4429" customFormat="false" ht="12.75" hidden="false" customHeight="false" outlineLevel="0" collapsed="false">
      <c r="A4429" s="57" t="e">
        <f aca="false">INDEX(BucketTable,MATCH(B4429,SumMonths,0),1)</f>
        <v>#N/A</v>
      </c>
      <c r="K4429" s="57" t="e">
        <f aca="false">INDEX(lava,MATCH(B4429,SumMonths,0),2)</f>
        <v>#N/A</v>
      </c>
    </row>
    <row r="4430" customFormat="false" ht="12.75" hidden="false" customHeight="false" outlineLevel="0" collapsed="false">
      <c r="A4430" s="57" t="e">
        <f aca="false">INDEX(BucketTable,MATCH(B4430,SumMonths,0),1)</f>
        <v>#N/A</v>
      </c>
      <c r="K4430" s="57" t="e">
        <f aca="false">INDEX(lava,MATCH(B4430,SumMonths,0),2)</f>
        <v>#N/A</v>
      </c>
    </row>
    <row r="4431" customFormat="false" ht="12.75" hidden="false" customHeight="false" outlineLevel="0" collapsed="false">
      <c r="A4431" s="57" t="e">
        <f aca="false">INDEX(BucketTable,MATCH(B4431,SumMonths,0),1)</f>
        <v>#N/A</v>
      </c>
      <c r="K4431" s="57" t="e">
        <f aca="false">INDEX(lava,MATCH(B4431,SumMonths,0),2)</f>
        <v>#N/A</v>
      </c>
    </row>
    <row r="4432" customFormat="false" ht="12.75" hidden="false" customHeight="false" outlineLevel="0" collapsed="false">
      <c r="A4432" s="57" t="e">
        <f aca="false">INDEX(BucketTable,MATCH(B4432,SumMonths,0),1)</f>
        <v>#N/A</v>
      </c>
      <c r="K4432" s="57" t="e">
        <f aca="false">INDEX(lava,MATCH(B4432,SumMonths,0),2)</f>
        <v>#N/A</v>
      </c>
    </row>
    <row r="4433" customFormat="false" ht="12.75" hidden="false" customHeight="false" outlineLevel="0" collapsed="false">
      <c r="A4433" s="57" t="e">
        <f aca="false">INDEX(BucketTable,MATCH(B4433,SumMonths,0),1)</f>
        <v>#N/A</v>
      </c>
      <c r="K4433" s="57" t="e">
        <f aca="false">INDEX(lava,MATCH(B4433,SumMonths,0),2)</f>
        <v>#N/A</v>
      </c>
    </row>
    <row r="4434" customFormat="false" ht="12.75" hidden="false" customHeight="false" outlineLevel="0" collapsed="false">
      <c r="A4434" s="57" t="e">
        <f aca="false">INDEX(BucketTable,MATCH(B4434,SumMonths,0),1)</f>
        <v>#N/A</v>
      </c>
      <c r="K4434" s="57" t="e">
        <f aca="false">INDEX(lava,MATCH(B4434,SumMonths,0),2)</f>
        <v>#N/A</v>
      </c>
    </row>
    <row r="4435" customFormat="false" ht="12.75" hidden="false" customHeight="false" outlineLevel="0" collapsed="false">
      <c r="A4435" s="57" t="e">
        <f aca="false">INDEX(BucketTable,MATCH(B4435,SumMonths,0),1)</f>
        <v>#N/A</v>
      </c>
      <c r="K4435" s="57" t="e">
        <f aca="false">INDEX(lava,MATCH(B4435,SumMonths,0),2)</f>
        <v>#N/A</v>
      </c>
    </row>
    <row r="4436" customFormat="false" ht="12.75" hidden="false" customHeight="false" outlineLevel="0" collapsed="false">
      <c r="A4436" s="57" t="e">
        <f aca="false">INDEX(BucketTable,MATCH(B4436,SumMonths,0),1)</f>
        <v>#N/A</v>
      </c>
      <c r="K4436" s="57" t="e">
        <f aca="false">INDEX(lava,MATCH(B4436,SumMonths,0),2)</f>
        <v>#N/A</v>
      </c>
    </row>
    <row r="4437" customFormat="false" ht="12.75" hidden="false" customHeight="false" outlineLevel="0" collapsed="false">
      <c r="A4437" s="57" t="e">
        <f aca="false">INDEX(BucketTable,MATCH(B4437,SumMonths,0),1)</f>
        <v>#N/A</v>
      </c>
      <c r="K4437" s="57" t="e">
        <f aca="false">INDEX(lava,MATCH(B4437,SumMonths,0),2)</f>
        <v>#N/A</v>
      </c>
    </row>
    <row r="4438" customFormat="false" ht="12.75" hidden="false" customHeight="false" outlineLevel="0" collapsed="false">
      <c r="A4438" s="57" t="e">
        <f aca="false">INDEX(BucketTable,MATCH(B4438,SumMonths,0),1)</f>
        <v>#N/A</v>
      </c>
      <c r="K4438" s="57" t="e">
        <f aca="false">INDEX(lava,MATCH(B4438,SumMonths,0),2)</f>
        <v>#N/A</v>
      </c>
    </row>
    <row r="4439" customFormat="false" ht="12.75" hidden="false" customHeight="false" outlineLevel="0" collapsed="false">
      <c r="A4439" s="57" t="e">
        <f aca="false">INDEX(BucketTable,MATCH(B4439,SumMonths,0),1)</f>
        <v>#N/A</v>
      </c>
      <c r="K4439" s="57" t="e">
        <f aca="false">INDEX(lava,MATCH(B4439,SumMonths,0),2)</f>
        <v>#N/A</v>
      </c>
    </row>
    <row r="4440" customFormat="false" ht="12.75" hidden="false" customHeight="false" outlineLevel="0" collapsed="false">
      <c r="A4440" s="57" t="e">
        <f aca="false">INDEX(BucketTable,MATCH(B4440,SumMonths,0),1)</f>
        <v>#N/A</v>
      </c>
      <c r="K4440" s="57" t="e">
        <f aca="false">INDEX(lava,MATCH(B4440,SumMonths,0),2)</f>
        <v>#N/A</v>
      </c>
    </row>
    <row r="4441" customFormat="false" ht="12.75" hidden="false" customHeight="false" outlineLevel="0" collapsed="false">
      <c r="A4441" s="57" t="e">
        <f aca="false">INDEX(BucketTable,MATCH(B4441,SumMonths,0),1)</f>
        <v>#N/A</v>
      </c>
      <c r="K4441" s="57" t="e">
        <f aca="false">INDEX(lava,MATCH(B4441,SumMonths,0),2)</f>
        <v>#N/A</v>
      </c>
    </row>
    <row r="4442" customFormat="false" ht="12.75" hidden="false" customHeight="false" outlineLevel="0" collapsed="false">
      <c r="A4442" s="57" t="e">
        <f aca="false">INDEX(BucketTable,MATCH(B4442,SumMonths,0),1)</f>
        <v>#N/A</v>
      </c>
      <c r="K4442" s="57" t="e">
        <f aca="false">INDEX(lava,MATCH(B4442,SumMonths,0),2)</f>
        <v>#N/A</v>
      </c>
    </row>
    <row r="4443" customFormat="false" ht="12.75" hidden="false" customHeight="false" outlineLevel="0" collapsed="false">
      <c r="A4443" s="57" t="e">
        <f aca="false">INDEX(BucketTable,MATCH(B4443,SumMonths,0),1)</f>
        <v>#N/A</v>
      </c>
      <c r="K4443" s="57" t="e">
        <f aca="false">INDEX(lava,MATCH(B4443,SumMonths,0),2)</f>
        <v>#N/A</v>
      </c>
    </row>
    <row r="4444" customFormat="false" ht="12.75" hidden="false" customHeight="false" outlineLevel="0" collapsed="false">
      <c r="A4444" s="57" t="e">
        <f aca="false">INDEX(BucketTable,MATCH(B4444,SumMonths,0),1)</f>
        <v>#N/A</v>
      </c>
      <c r="K4444" s="57" t="e">
        <f aca="false">INDEX(lava,MATCH(B4444,SumMonths,0),2)</f>
        <v>#N/A</v>
      </c>
    </row>
    <row r="4445" customFormat="false" ht="12.75" hidden="false" customHeight="false" outlineLevel="0" collapsed="false">
      <c r="A4445" s="57" t="e">
        <f aca="false">INDEX(BucketTable,MATCH(B4445,SumMonths,0),1)</f>
        <v>#N/A</v>
      </c>
      <c r="K4445" s="57" t="e">
        <f aca="false">INDEX(lava,MATCH(B4445,SumMonths,0),2)</f>
        <v>#N/A</v>
      </c>
    </row>
    <row r="4446" customFormat="false" ht="12.75" hidden="false" customHeight="false" outlineLevel="0" collapsed="false">
      <c r="A4446" s="57" t="e">
        <f aca="false">INDEX(BucketTable,MATCH(B4446,SumMonths,0),1)</f>
        <v>#N/A</v>
      </c>
      <c r="K4446" s="57" t="e">
        <f aca="false">INDEX(lava,MATCH(B4446,SumMonths,0),2)</f>
        <v>#N/A</v>
      </c>
    </row>
    <row r="4447" customFormat="false" ht="12.75" hidden="false" customHeight="false" outlineLevel="0" collapsed="false">
      <c r="A4447" s="57" t="e">
        <f aca="false">INDEX(BucketTable,MATCH(B4447,SumMonths,0),1)</f>
        <v>#N/A</v>
      </c>
      <c r="K4447" s="57" t="e">
        <f aca="false">INDEX(lava,MATCH(B4447,SumMonths,0),2)</f>
        <v>#N/A</v>
      </c>
    </row>
    <row r="4448" customFormat="false" ht="12.75" hidden="false" customHeight="false" outlineLevel="0" collapsed="false">
      <c r="A4448" s="57" t="e">
        <f aca="false">INDEX(BucketTable,MATCH(B4448,SumMonths,0),1)</f>
        <v>#N/A</v>
      </c>
      <c r="K4448" s="57" t="e">
        <f aca="false">INDEX(lava,MATCH(B4448,SumMonths,0),2)</f>
        <v>#N/A</v>
      </c>
    </row>
    <row r="4449" customFormat="false" ht="12.75" hidden="false" customHeight="false" outlineLevel="0" collapsed="false">
      <c r="A4449" s="57" t="e">
        <f aca="false">INDEX(BucketTable,MATCH(B4449,SumMonths,0),1)</f>
        <v>#N/A</v>
      </c>
      <c r="K4449" s="57" t="e">
        <f aca="false">INDEX(lava,MATCH(B4449,SumMonths,0),2)</f>
        <v>#N/A</v>
      </c>
    </row>
    <row r="4450" customFormat="false" ht="12.75" hidden="false" customHeight="false" outlineLevel="0" collapsed="false">
      <c r="A4450" s="57" t="e">
        <f aca="false">INDEX(BucketTable,MATCH(B4450,SumMonths,0),1)</f>
        <v>#N/A</v>
      </c>
      <c r="K4450" s="57" t="e">
        <f aca="false">INDEX(lava,MATCH(B4450,SumMonths,0),2)</f>
        <v>#N/A</v>
      </c>
    </row>
    <row r="4451" customFormat="false" ht="12.75" hidden="false" customHeight="false" outlineLevel="0" collapsed="false">
      <c r="A4451" s="57" t="e">
        <f aca="false">INDEX(BucketTable,MATCH(B4451,SumMonths,0),1)</f>
        <v>#N/A</v>
      </c>
      <c r="K4451" s="57" t="e">
        <f aca="false">INDEX(lava,MATCH(B4451,SumMonths,0),2)</f>
        <v>#N/A</v>
      </c>
    </row>
    <row r="4452" customFormat="false" ht="12.75" hidden="false" customHeight="false" outlineLevel="0" collapsed="false">
      <c r="A4452" s="57" t="e">
        <f aca="false">INDEX(BucketTable,MATCH(B4452,SumMonths,0),1)</f>
        <v>#N/A</v>
      </c>
      <c r="K4452" s="57" t="e">
        <f aca="false">INDEX(lava,MATCH(B4452,SumMonths,0),2)</f>
        <v>#N/A</v>
      </c>
    </row>
    <row r="4453" customFormat="false" ht="12.75" hidden="false" customHeight="false" outlineLevel="0" collapsed="false">
      <c r="A4453" s="57" t="e">
        <f aca="false">INDEX(BucketTable,MATCH(B4453,SumMonths,0),1)</f>
        <v>#N/A</v>
      </c>
      <c r="K4453" s="57" t="e">
        <f aca="false">INDEX(lava,MATCH(B4453,SumMonths,0),2)</f>
        <v>#N/A</v>
      </c>
    </row>
    <row r="4454" customFormat="false" ht="12.75" hidden="false" customHeight="false" outlineLevel="0" collapsed="false">
      <c r="A4454" s="57" t="e">
        <f aca="false">INDEX(BucketTable,MATCH(B4454,SumMonths,0),1)</f>
        <v>#N/A</v>
      </c>
      <c r="K4454" s="57" t="e">
        <f aca="false">INDEX(lava,MATCH(B4454,SumMonths,0),2)</f>
        <v>#N/A</v>
      </c>
    </row>
    <row r="4455" customFormat="false" ht="12.75" hidden="false" customHeight="false" outlineLevel="0" collapsed="false">
      <c r="A4455" s="57" t="e">
        <f aca="false">INDEX(BucketTable,MATCH(B4455,SumMonths,0),1)</f>
        <v>#N/A</v>
      </c>
      <c r="K4455" s="57" t="e">
        <f aca="false">INDEX(lava,MATCH(B4455,SumMonths,0),2)</f>
        <v>#N/A</v>
      </c>
    </row>
    <row r="4456" customFormat="false" ht="12.75" hidden="false" customHeight="false" outlineLevel="0" collapsed="false">
      <c r="A4456" s="57" t="e">
        <f aca="false">INDEX(BucketTable,MATCH(B4456,SumMonths,0),1)</f>
        <v>#N/A</v>
      </c>
      <c r="K4456" s="57" t="e">
        <f aca="false">INDEX(lava,MATCH(B4456,SumMonths,0),2)</f>
        <v>#N/A</v>
      </c>
    </row>
    <row r="4457" customFormat="false" ht="12.75" hidden="false" customHeight="false" outlineLevel="0" collapsed="false">
      <c r="A4457" s="57" t="e">
        <f aca="false">INDEX(BucketTable,MATCH(B4457,SumMonths,0),1)</f>
        <v>#N/A</v>
      </c>
      <c r="K4457" s="57" t="e">
        <f aca="false">INDEX(lava,MATCH(B4457,SumMonths,0),2)</f>
        <v>#N/A</v>
      </c>
    </row>
    <row r="4458" customFormat="false" ht="12.75" hidden="false" customHeight="false" outlineLevel="0" collapsed="false">
      <c r="A4458" s="57" t="e">
        <f aca="false">INDEX(BucketTable,MATCH(B4458,SumMonths,0),1)</f>
        <v>#N/A</v>
      </c>
      <c r="K4458" s="57" t="e">
        <f aca="false">INDEX(lava,MATCH(B4458,SumMonths,0),2)</f>
        <v>#N/A</v>
      </c>
    </row>
    <row r="4459" customFormat="false" ht="12.75" hidden="false" customHeight="false" outlineLevel="0" collapsed="false">
      <c r="A4459" s="57" t="e">
        <f aca="false">INDEX(BucketTable,MATCH(B4459,SumMonths,0),1)</f>
        <v>#N/A</v>
      </c>
      <c r="K4459" s="57" t="e">
        <f aca="false">INDEX(lava,MATCH(B4459,SumMonths,0),2)</f>
        <v>#N/A</v>
      </c>
    </row>
    <row r="4460" customFormat="false" ht="12.75" hidden="false" customHeight="false" outlineLevel="0" collapsed="false">
      <c r="A4460" s="57" t="e">
        <f aca="false">INDEX(BucketTable,MATCH(B4460,SumMonths,0),1)</f>
        <v>#N/A</v>
      </c>
      <c r="K4460" s="57" t="e">
        <f aca="false">INDEX(lava,MATCH(B4460,SumMonths,0),2)</f>
        <v>#N/A</v>
      </c>
    </row>
    <row r="4461" customFormat="false" ht="12.75" hidden="false" customHeight="false" outlineLevel="0" collapsed="false">
      <c r="A4461" s="57" t="e">
        <f aca="false">INDEX(BucketTable,MATCH(B4461,SumMonths,0),1)</f>
        <v>#N/A</v>
      </c>
      <c r="K4461" s="57" t="e">
        <f aca="false">INDEX(lava,MATCH(B4461,SumMonths,0),2)</f>
        <v>#N/A</v>
      </c>
    </row>
    <row r="4462" customFormat="false" ht="12.75" hidden="false" customHeight="false" outlineLevel="0" collapsed="false">
      <c r="A4462" s="57" t="e">
        <f aca="false">INDEX(BucketTable,MATCH(B4462,SumMonths,0),1)</f>
        <v>#N/A</v>
      </c>
      <c r="K4462" s="57" t="e">
        <f aca="false">INDEX(lava,MATCH(B4462,SumMonths,0),2)</f>
        <v>#N/A</v>
      </c>
    </row>
    <row r="4463" customFormat="false" ht="12.75" hidden="false" customHeight="false" outlineLevel="0" collapsed="false">
      <c r="A4463" s="57" t="e">
        <f aca="false">INDEX(BucketTable,MATCH(B4463,SumMonths,0),1)</f>
        <v>#N/A</v>
      </c>
      <c r="K4463" s="57" t="e">
        <f aca="false">INDEX(lava,MATCH(B4463,SumMonths,0),2)</f>
        <v>#N/A</v>
      </c>
    </row>
    <row r="4464" customFormat="false" ht="12.75" hidden="false" customHeight="false" outlineLevel="0" collapsed="false">
      <c r="A4464" s="57" t="e">
        <f aca="false">INDEX(BucketTable,MATCH(B4464,SumMonths,0),1)</f>
        <v>#N/A</v>
      </c>
      <c r="K4464" s="57" t="e">
        <f aca="false">INDEX(lava,MATCH(B4464,SumMonths,0),2)</f>
        <v>#N/A</v>
      </c>
    </row>
    <row r="4465" customFormat="false" ht="12.75" hidden="false" customHeight="false" outlineLevel="0" collapsed="false">
      <c r="A4465" s="57" t="e">
        <f aca="false">INDEX(BucketTable,MATCH(B4465,SumMonths,0),1)</f>
        <v>#N/A</v>
      </c>
      <c r="K4465" s="57" t="e">
        <f aca="false">INDEX(lava,MATCH(B4465,SumMonths,0),2)</f>
        <v>#N/A</v>
      </c>
    </row>
    <row r="4466" customFormat="false" ht="12.75" hidden="false" customHeight="false" outlineLevel="0" collapsed="false">
      <c r="A4466" s="57" t="e">
        <f aca="false">INDEX(BucketTable,MATCH(B4466,SumMonths,0),1)</f>
        <v>#N/A</v>
      </c>
      <c r="K4466" s="57" t="e">
        <f aca="false">INDEX(lava,MATCH(B4466,SumMonths,0),2)</f>
        <v>#N/A</v>
      </c>
    </row>
    <row r="4467" customFormat="false" ht="12.75" hidden="false" customHeight="false" outlineLevel="0" collapsed="false">
      <c r="A4467" s="57" t="e">
        <f aca="false">INDEX(BucketTable,MATCH(B4467,SumMonths,0),1)</f>
        <v>#N/A</v>
      </c>
      <c r="K4467" s="57" t="e">
        <f aca="false">INDEX(lava,MATCH(B4467,SumMonths,0),2)</f>
        <v>#N/A</v>
      </c>
    </row>
    <row r="4468" customFormat="false" ht="12.75" hidden="false" customHeight="false" outlineLevel="0" collapsed="false">
      <c r="A4468" s="57" t="e">
        <f aca="false">INDEX(BucketTable,MATCH(B4468,SumMonths,0),1)</f>
        <v>#N/A</v>
      </c>
      <c r="K4468" s="57" t="e">
        <f aca="false">INDEX(lava,MATCH(B4468,SumMonths,0),2)</f>
        <v>#N/A</v>
      </c>
    </row>
    <row r="4469" customFormat="false" ht="12.75" hidden="false" customHeight="false" outlineLevel="0" collapsed="false">
      <c r="A4469" s="57" t="e">
        <f aca="false">INDEX(BucketTable,MATCH(B4469,SumMonths,0),1)</f>
        <v>#N/A</v>
      </c>
      <c r="K4469" s="57" t="e">
        <f aca="false">INDEX(lava,MATCH(B4469,SumMonths,0),2)</f>
        <v>#N/A</v>
      </c>
    </row>
    <row r="4470" customFormat="false" ht="12.75" hidden="false" customHeight="false" outlineLevel="0" collapsed="false">
      <c r="A4470" s="57" t="e">
        <f aca="false">INDEX(BucketTable,MATCH(B4470,SumMonths,0),1)</f>
        <v>#N/A</v>
      </c>
      <c r="K4470" s="57" t="e">
        <f aca="false">INDEX(lava,MATCH(B4470,SumMonths,0),2)</f>
        <v>#N/A</v>
      </c>
    </row>
    <row r="4471" customFormat="false" ht="12.75" hidden="false" customHeight="false" outlineLevel="0" collapsed="false">
      <c r="A4471" s="57" t="e">
        <f aca="false">INDEX(BucketTable,MATCH(B4471,SumMonths,0),1)</f>
        <v>#N/A</v>
      </c>
      <c r="K4471" s="57" t="e">
        <f aca="false">INDEX(lava,MATCH(B4471,SumMonths,0),2)</f>
        <v>#N/A</v>
      </c>
    </row>
    <row r="4472" customFormat="false" ht="12.75" hidden="false" customHeight="false" outlineLevel="0" collapsed="false">
      <c r="A4472" s="57" t="e">
        <f aca="false">INDEX(BucketTable,MATCH(B4472,SumMonths,0),1)</f>
        <v>#N/A</v>
      </c>
      <c r="K4472" s="57" t="e">
        <f aca="false">INDEX(lava,MATCH(B4472,SumMonths,0),2)</f>
        <v>#N/A</v>
      </c>
    </row>
    <row r="4473" customFormat="false" ht="12.75" hidden="false" customHeight="false" outlineLevel="0" collapsed="false">
      <c r="A4473" s="57" t="e">
        <f aca="false">INDEX(BucketTable,MATCH(B4473,SumMonths,0),1)</f>
        <v>#N/A</v>
      </c>
      <c r="K4473" s="57" t="e">
        <f aca="false">INDEX(lava,MATCH(B4473,SumMonths,0),2)</f>
        <v>#N/A</v>
      </c>
    </row>
    <row r="4474" customFormat="false" ht="12.75" hidden="false" customHeight="false" outlineLevel="0" collapsed="false">
      <c r="A4474" s="57" t="e">
        <f aca="false">INDEX(BucketTable,MATCH(B4474,SumMonths,0),1)</f>
        <v>#N/A</v>
      </c>
      <c r="K4474" s="57" t="e">
        <f aca="false">INDEX(lava,MATCH(B4474,SumMonths,0),2)</f>
        <v>#N/A</v>
      </c>
    </row>
    <row r="4475" customFormat="false" ht="12.75" hidden="false" customHeight="false" outlineLevel="0" collapsed="false">
      <c r="A4475" s="57" t="e">
        <f aca="false">INDEX(BucketTable,MATCH(B4475,SumMonths,0),1)</f>
        <v>#N/A</v>
      </c>
      <c r="K4475" s="57" t="e">
        <f aca="false">INDEX(lava,MATCH(B4475,SumMonths,0),2)</f>
        <v>#N/A</v>
      </c>
    </row>
    <row r="4476" customFormat="false" ht="12.75" hidden="false" customHeight="false" outlineLevel="0" collapsed="false">
      <c r="A4476" s="57" t="e">
        <f aca="false">INDEX(BucketTable,MATCH(B4476,SumMonths,0),1)</f>
        <v>#N/A</v>
      </c>
      <c r="K4476" s="57" t="e">
        <f aca="false">INDEX(lava,MATCH(B4476,SumMonths,0),2)</f>
        <v>#N/A</v>
      </c>
    </row>
    <row r="4477" customFormat="false" ht="12.75" hidden="false" customHeight="false" outlineLevel="0" collapsed="false">
      <c r="A4477" s="57" t="e">
        <f aca="false">INDEX(BucketTable,MATCH(B4477,SumMonths,0),1)</f>
        <v>#N/A</v>
      </c>
      <c r="K4477" s="57" t="e">
        <f aca="false">INDEX(lava,MATCH(B4477,SumMonths,0),2)</f>
        <v>#N/A</v>
      </c>
    </row>
    <row r="4478" customFormat="false" ht="12.75" hidden="false" customHeight="false" outlineLevel="0" collapsed="false">
      <c r="A4478" s="57" t="e">
        <f aca="false">INDEX(BucketTable,MATCH(B4478,SumMonths,0),1)</f>
        <v>#N/A</v>
      </c>
      <c r="K4478" s="57" t="e">
        <f aca="false">INDEX(lava,MATCH(B4478,SumMonths,0),2)</f>
        <v>#N/A</v>
      </c>
    </row>
    <row r="4479" customFormat="false" ht="12.75" hidden="false" customHeight="false" outlineLevel="0" collapsed="false">
      <c r="A4479" s="57" t="e">
        <f aca="false">INDEX(BucketTable,MATCH(B4479,SumMonths,0),1)</f>
        <v>#N/A</v>
      </c>
      <c r="K4479" s="57" t="e">
        <f aca="false">INDEX(lava,MATCH(B4479,SumMonths,0),2)</f>
        <v>#N/A</v>
      </c>
    </row>
    <row r="4480" customFormat="false" ht="12.75" hidden="false" customHeight="false" outlineLevel="0" collapsed="false">
      <c r="A4480" s="57" t="e">
        <f aca="false">INDEX(BucketTable,MATCH(B4480,SumMonths,0),1)</f>
        <v>#N/A</v>
      </c>
      <c r="K4480" s="57" t="e">
        <f aca="false">INDEX(lava,MATCH(B4480,SumMonths,0),2)</f>
        <v>#N/A</v>
      </c>
    </row>
    <row r="4481" customFormat="false" ht="12.75" hidden="false" customHeight="false" outlineLevel="0" collapsed="false">
      <c r="A4481" s="57" t="e">
        <f aca="false">INDEX(BucketTable,MATCH(B4481,SumMonths,0),1)</f>
        <v>#N/A</v>
      </c>
      <c r="K4481" s="57" t="e">
        <f aca="false">INDEX(lava,MATCH(B4481,SumMonths,0),2)</f>
        <v>#N/A</v>
      </c>
    </row>
    <row r="4482" customFormat="false" ht="12.75" hidden="false" customHeight="false" outlineLevel="0" collapsed="false">
      <c r="A4482" s="57" t="e">
        <f aca="false">INDEX(BucketTable,MATCH(B4482,SumMonths,0),1)</f>
        <v>#N/A</v>
      </c>
      <c r="K4482" s="57" t="e">
        <f aca="false">INDEX(lava,MATCH(B4482,SumMonths,0),2)</f>
        <v>#N/A</v>
      </c>
    </row>
    <row r="4483" customFormat="false" ht="12.75" hidden="false" customHeight="false" outlineLevel="0" collapsed="false">
      <c r="A4483" s="57" t="e">
        <f aca="false">INDEX(BucketTable,MATCH(B4483,SumMonths,0),1)</f>
        <v>#N/A</v>
      </c>
      <c r="K4483" s="57" t="e">
        <f aca="false">INDEX(lava,MATCH(B4483,SumMonths,0),2)</f>
        <v>#N/A</v>
      </c>
    </row>
    <row r="4484" customFormat="false" ht="12.75" hidden="false" customHeight="false" outlineLevel="0" collapsed="false">
      <c r="A4484" s="57" t="e">
        <f aca="false">INDEX(BucketTable,MATCH(B4484,SumMonths,0),1)</f>
        <v>#N/A</v>
      </c>
      <c r="K4484" s="57" t="e">
        <f aca="false">INDEX(lava,MATCH(B4484,SumMonths,0),2)</f>
        <v>#N/A</v>
      </c>
    </row>
    <row r="4485" customFormat="false" ht="12.75" hidden="false" customHeight="false" outlineLevel="0" collapsed="false">
      <c r="A4485" s="57" t="e">
        <f aca="false">INDEX(BucketTable,MATCH(B4485,SumMonths,0),1)</f>
        <v>#N/A</v>
      </c>
      <c r="K4485" s="57" t="e">
        <f aca="false">INDEX(lava,MATCH(B4485,SumMonths,0),2)</f>
        <v>#N/A</v>
      </c>
    </row>
    <row r="4486" customFormat="false" ht="12.75" hidden="false" customHeight="false" outlineLevel="0" collapsed="false">
      <c r="A4486" s="57" t="e">
        <f aca="false">INDEX(BucketTable,MATCH(B4486,SumMonths,0),1)</f>
        <v>#N/A</v>
      </c>
      <c r="K4486" s="57" t="e">
        <f aca="false">INDEX(lava,MATCH(B4486,SumMonths,0),2)</f>
        <v>#N/A</v>
      </c>
    </row>
    <row r="4487" customFormat="false" ht="12.75" hidden="false" customHeight="false" outlineLevel="0" collapsed="false">
      <c r="A4487" s="57" t="e">
        <f aca="false">INDEX(BucketTable,MATCH(B4487,SumMonths,0),1)</f>
        <v>#N/A</v>
      </c>
      <c r="K4487" s="57" t="e">
        <f aca="false">INDEX(lava,MATCH(B4487,SumMonths,0),2)</f>
        <v>#N/A</v>
      </c>
    </row>
    <row r="4488" customFormat="false" ht="12.75" hidden="false" customHeight="false" outlineLevel="0" collapsed="false">
      <c r="A4488" s="57" t="e">
        <f aca="false">INDEX(BucketTable,MATCH(B4488,SumMonths,0),1)</f>
        <v>#N/A</v>
      </c>
      <c r="K4488" s="57" t="e">
        <f aca="false">INDEX(lava,MATCH(B4488,SumMonths,0),2)</f>
        <v>#N/A</v>
      </c>
    </row>
    <row r="4489" customFormat="false" ht="12.75" hidden="false" customHeight="false" outlineLevel="0" collapsed="false">
      <c r="A4489" s="57" t="e">
        <f aca="false">INDEX(BucketTable,MATCH(B4489,SumMonths,0),1)</f>
        <v>#N/A</v>
      </c>
      <c r="K4489" s="57" t="e">
        <f aca="false">INDEX(lava,MATCH(B4489,SumMonths,0),2)</f>
        <v>#N/A</v>
      </c>
    </row>
    <row r="4490" customFormat="false" ht="12.75" hidden="false" customHeight="false" outlineLevel="0" collapsed="false">
      <c r="A4490" s="57" t="e">
        <f aca="false">INDEX(BucketTable,MATCH(B4490,SumMonths,0),1)</f>
        <v>#N/A</v>
      </c>
      <c r="K4490" s="57" t="e">
        <f aca="false">INDEX(lava,MATCH(B4490,SumMonths,0),2)</f>
        <v>#N/A</v>
      </c>
    </row>
    <row r="4491" customFormat="false" ht="12.75" hidden="false" customHeight="false" outlineLevel="0" collapsed="false">
      <c r="A4491" s="57" t="e">
        <f aca="false">INDEX(BucketTable,MATCH(B4491,SumMonths,0),1)</f>
        <v>#N/A</v>
      </c>
      <c r="K4491" s="57" t="e">
        <f aca="false">INDEX(lava,MATCH(B4491,SumMonths,0),2)</f>
        <v>#N/A</v>
      </c>
    </row>
    <row r="4492" customFormat="false" ht="12.75" hidden="false" customHeight="false" outlineLevel="0" collapsed="false">
      <c r="A4492" s="57" t="e">
        <f aca="false">INDEX(BucketTable,MATCH(B4492,SumMonths,0),1)</f>
        <v>#N/A</v>
      </c>
      <c r="K4492" s="57" t="e">
        <f aca="false">INDEX(lava,MATCH(B4492,SumMonths,0),2)</f>
        <v>#N/A</v>
      </c>
    </row>
    <row r="4493" customFormat="false" ht="12.75" hidden="false" customHeight="false" outlineLevel="0" collapsed="false">
      <c r="A4493" s="57" t="e">
        <f aca="false">INDEX(BucketTable,MATCH(B4493,SumMonths,0),1)</f>
        <v>#N/A</v>
      </c>
      <c r="K4493" s="57" t="e">
        <f aca="false">INDEX(lava,MATCH(B4493,SumMonths,0),2)</f>
        <v>#N/A</v>
      </c>
    </row>
    <row r="4494" customFormat="false" ht="12.75" hidden="false" customHeight="false" outlineLevel="0" collapsed="false">
      <c r="A4494" s="57" t="e">
        <f aca="false">INDEX(BucketTable,MATCH(B4494,SumMonths,0),1)</f>
        <v>#N/A</v>
      </c>
      <c r="K4494" s="57" t="e">
        <f aca="false">INDEX(lava,MATCH(B4494,SumMonths,0),2)</f>
        <v>#N/A</v>
      </c>
    </row>
    <row r="4495" customFormat="false" ht="12.75" hidden="false" customHeight="false" outlineLevel="0" collapsed="false">
      <c r="A4495" s="57" t="e">
        <f aca="false">INDEX(BucketTable,MATCH(B4495,SumMonths,0),1)</f>
        <v>#N/A</v>
      </c>
      <c r="K4495" s="57" t="e">
        <f aca="false">INDEX(lava,MATCH(B4495,SumMonths,0),2)</f>
        <v>#N/A</v>
      </c>
    </row>
    <row r="4496" customFormat="false" ht="12.75" hidden="false" customHeight="false" outlineLevel="0" collapsed="false">
      <c r="A4496" s="57" t="e">
        <f aca="false">INDEX(BucketTable,MATCH(B4496,SumMonths,0),1)</f>
        <v>#N/A</v>
      </c>
      <c r="K4496" s="57" t="e">
        <f aca="false">INDEX(lava,MATCH(B4496,SumMonths,0),2)</f>
        <v>#N/A</v>
      </c>
    </row>
    <row r="4497" customFormat="false" ht="12.75" hidden="false" customHeight="false" outlineLevel="0" collapsed="false">
      <c r="A4497" s="57" t="e">
        <f aca="false">INDEX(BucketTable,MATCH(B4497,SumMonths,0),1)</f>
        <v>#N/A</v>
      </c>
      <c r="K4497" s="57" t="e">
        <f aca="false">INDEX(lava,MATCH(B4497,SumMonths,0),2)</f>
        <v>#N/A</v>
      </c>
    </row>
    <row r="4498" customFormat="false" ht="12.75" hidden="false" customHeight="false" outlineLevel="0" collapsed="false">
      <c r="A4498" s="57" t="e">
        <f aca="false">INDEX(BucketTable,MATCH(B4498,SumMonths,0),1)</f>
        <v>#N/A</v>
      </c>
      <c r="K4498" s="57" t="e">
        <f aca="false">INDEX(lava,MATCH(B4498,SumMonths,0),2)</f>
        <v>#N/A</v>
      </c>
    </row>
    <row r="4499" customFormat="false" ht="12.75" hidden="false" customHeight="false" outlineLevel="0" collapsed="false">
      <c r="A4499" s="57" t="e">
        <f aca="false">INDEX(BucketTable,MATCH(B4499,SumMonths,0),1)</f>
        <v>#N/A</v>
      </c>
      <c r="K4499" s="57" t="e">
        <f aca="false">INDEX(lava,MATCH(B4499,SumMonths,0),2)</f>
        <v>#N/A</v>
      </c>
    </row>
    <row r="4500" customFormat="false" ht="12.75" hidden="false" customHeight="false" outlineLevel="0" collapsed="false">
      <c r="A4500" s="57" t="e">
        <f aca="false">INDEX(BucketTable,MATCH(B4500,SumMonths,0),1)</f>
        <v>#N/A</v>
      </c>
      <c r="K4500" s="57" t="e">
        <f aca="false">INDEX(lava,MATCH(B4500,SumMonths,0),2)</f>
        <v>#N/A</v>
      </c>
    </row>
    <row r="4501" customFormat="false" ht="12.75" hidden="false" customHeight="false" outlineLevel="0" collapsed="false">
      <c r="A4501" s="57" t="e">
        <f aca="false">INDEX(BucketTable,MATCH(B4501,SumMonths,0),1)</f>
        <v>#N/A</v>
      </c>
      <c r="K4501" s="57" t="e">
        <f aca="false">INDEX(lava,MATCH(B4501,SumMonths,0),2)</f>
        <v>#N/A</v>
      </c>
    </row>
    <row r="4502" customFormat="false" ht="12.75" hidden="false" customHeight="false" outlineLevel="0" collapsed="false">
      <c r="A4502" s="57" t="e">
        <f aca="false">INDEX(BucketTable,MATCH(B4502,SumMonths,0),1)</f>
        <v>#N/A</v>
      </c>
      <c r="K4502" s="57" t="e">
        <f aca="false">INDEX(lava,MATCH(B4502,SumMonths,0),2)</f>
        <v>#N/A</v>
      </c>
    </row>
    <row r="4503" customFormat="false" ht="12.75" hidden="false" customHeight="false" outlineLevel="0" collapsed="false">
      <c r="A4503" s="57" t="e">
        <f aca="false">INDEX(BucketTable,MATCH(B4503,SumMonths,0),1)</f>
        <v>#N/A</v>
      </c>
      <c r="K4503" s="57" t="e">
        <f aca="false">INDEX(lava,MATCH(B4503,SumMonths,0),2)</f>
        <v>#N/A</v>
      </c>
    </row>
    <row r="4504" customFormat="false" ht="12.75" hidden="false" customHeight="false" outlineLevel="0" collapsed="false">
      <c r="A4504" s="57" t="e">
        <f aca="false">INDEX(BucketTable,MATCH(B4504,SumMonths,0),1)</f>
        <v>#N/A</v>
      </c>
      <c r="K4504" s="57" t="e">
        <f aca="false">INDEX(lava,MATCH(B4504,SumMonths,0),2)</f>
        <v>#N/A</v>
      </c>
    </row>
    <row r="4505" customFormat="false" ht="12.75" hidden="false" customHeight="false" outlineLevel="0" collapsed="false">
      <c r="A4505" s="57" t="e">
        <f aca="false">INDEX(BucketTable,MATCH(B4505,SumMonths,0),1)</f>
        <v>#N/A</v>
      </c>
      <c r="K4505" s="57" t="e">
        <f aca="false">INDEX(lava,MATCH(B4505,SumMonths,0),2)</f>
        <v>#N/A</v>
      </c>
    </row>
    <row r="4506" customFormat="false" ht="12.75" hidden="false" customHeight="false" outlineLevel="0" collapsed="false">
      <c r="A4506" s="57" t="e">
        <f aca="false">INDEX(BucketTable,MATCH(B4506,SumMonths,0),1)</f>
        <v>#N/A</v>
      </c>
      <c r="K4506" s="57" t="e">
        <f aca="false">INDEX(lava,MATCH(B4506,SumMonths,0),2)</f>
        <v>#N/A</v>
      </c>
    </row>
    <row r="4507" customFormat="false" ht="12.75" hidden="false" customHeight="false" outlineLevel="0" collapsed="false">
      <c r="A4507" s="57" t="e">
        <f aca="false">INDEX(BucketTable,MATCH(B4507,SumMonths,0),1)</f>
        <v>#N/A</v>
      </c>
      <c r="K4507" s="57" t="e">
        <f aca="false">INDEX(lava,MATCH(B4507,SumMonths,0),2)</f>
        <v>#N/A</v>
      </c>
    </row>
    <row r="4508" customFormat="false" ht="12.75" hidden="false" customHeight="false" outlineLevel="0" collapsed="false">
      <c r="A4508" s="57" t="e">
        <f aca="false">INDEX(BucketTable,MATCH(B4508,SumMonths,0),1)</f>
        <v>#N/A</v>
      </c>
      <c r="K4508" s="57" t="e">
        <f aca="false">INDEX(lava,MATCH(B4508,SumMonths,0),2)</f>
        <v>#N/A</v>
      </c>
    </row>
    <row r="4509" customFormat="false" ht="12.75" hidden="false" customHeight="false" outlineLevel="0" collapsed="false">
      <c r="A4509" s="57" t="e">
        <f aca="false">INDEX(BucketTable,MATCH(B4509,SumMonths,0),1)</f>
        <v>#N/A</v>
      </c>
      <c r="K4509" s="57" t="e">
        <f aca="false">INDEX(lava,MATCH(B4509,SumMonths,0),2)</f>
        <v>#N/A</v>
      </c>
    </row>
    <row r="4510" customFormat="false" ht="12.75" hidden="false" customHeight="false" outlineLevel="0" collapsed="false">
      <c r="A4510" s="57" t="e">
        <f aca="false">INDEX(BucketTable,MATCH(B4510,SumMonths,0),1)</f>
        <v>#N/A</v>
      </c>
      <c r="K4510" s="57" t="e">
        <f aca="false">INDEX(lava,MATCH(B4510,SumMonths,0),2)</f>
        <v>#N/A</v>
      </c>
    </row>
    <row r="4511" customFormat="false" ht="12.75" hidden="false" customHeight="false" outlineLevel="0" collapsed="false">
      <c r="A4511" s="57" t="e">
        <f aca="false">INDEX(BucketTable,MATCH(B4511,SumMonths,0),1)</f>
        <v>#N/A</v>
      </c>
      <c r="K4511" s="57" t="e">
        <f aca="false">INDEX(lava,MATCH(B4511,SumMonths,0),2)</f>
        <v>#N/A</v>
      </c>
    </row>
    <row r="4512" customFormat="false" ht="12.75" hidden="false" customHeight="false" outlineLevel="0" collapsed="false">
      <c r="A4512" s="57" t="e">
        <f aca="false">INDEX(BucketTable,MATCH(B4512,SumMonths,0),1)</f>
        <v>#N/A</v>
      </c>
      <c r="K4512" s="57" t="e">
        <f aca="false">INDEX(lava,MATCH(B4512,SumMonths,0),2)</f>
        <v>#N/A</v>
      </c>
    </row>
    <row r="4513" customFormat="false" ht="12.75" hidden="false" customHeight="false" outlineLevel="0" collapsed="false">
      <c r="A4513" s="57" t="e">
        <f aca="false">INDEX(BucketTable,MATCH(B4513,SumMonths,0),1)</f>
        <v>#N/A</v>
      </c>
      <c r="K4513" s="57" t="e">
        <f aca="false">INDEX(lava,MATCH(B4513,SumMonths,0),2)</f>
        <v>#N/A</v>
      </c>
    </row>
    <row r="4514" customFormat="false" ht="12.75" hidden="false" customHeight="false" outlineLevel="0" collapsed="false">
      <c r="A4514" s="57" t="e">
        <f aca="false">INDEX(BucketTable,MATCH(B4514,SumMonths,0),1)</f>
        <v>#N/A</v>
      </c>
      <c r="K4514" s="57" t="e">
        <f aca="false">INDEX(lava,MATCH(B4514,SumMonths,0),2)</f>
        <v>#N/A</v>
      </c>
    </row>
    <row r="4515" customFormat="false" ht="12.75" hidden="false" customHeight="false" outlineLevel="0" collapsed="false">
      <c r="A4515" s="57" t="e">
        <f aca="false">INDEX(BucketTable,MATCH(B4515,SumMonths,0),1)</f>
        <v>#N/A</v>
      </c>
      <c r="K4515" s="57" t="e">
        <f aca="false">INDEX(lava,MATCH(B4515,SumMonths,0),2)</f>
        <v>#N/A</v>
      </c>
    </row>
    <row r="4516" customFormat="false" ht="12.75" hidden="false" customHeight="false" outlineLevel="0" collapsed="false">
      <c r="A4516" s="57" t="e">
        <f aca="false">INDEX(BucketTable,MATCH(B4516,SumMonths,0),1)</f>
        <v>#N/A</v>
      </c>
      <c r="K4516" s="57" t="e">
        <f aca="false">INDEX(lava,MATCH(B4516,SumMonths,0),2)</f>
        <v>#N/A</v>
      </c>
    </row>
    <row r="4517" customFormat="false" ht="12.75" hidden="false" customHeight="false" outlineLevel="0" collapsed="false">
      <c r="A4517" s="57" t="e">
        <f aca="false">INDEX(BucketTable,MATCH(B4517,SumMonths,0),1)</f>
        <v>#N/A</v>
      </c>
      <c r="K4517" s="57" t="e">
        <f aca="false">INDEX(lava,MATCH(B4517,SumMonths,0),2)</f>
        <v>#N/A</v>
      </c>
    </row>
    <row r="4518" customFormat="false" ht="12.75" hidden="false" customHeight="false" outlineLevel="0" collapsed="false">
      <c r="A4518" s="57" t="e">
        <f aca="false">INDEX(BucketTable,MATCH(B4518,SumMonths,0),1)</f>
        <v>#N/A</v>
      </c>
      <c r="K4518" s="57" t="e">
        <f aca="false">INDEX(lava,MATCH(B4518,SumMonths,0),2)</f>
        <v>#N/A</v>
      </c>
    </row>
    <row r="4519" customFormat="false" ht="12.75" hidden="false" customHeight="false" outlineLevel="0" collapsed="false">
      <c r="A4519" s="57" t="e">
        <f aca="false">INDEX(BucketTable,MATCH(B4519,SumMonths,0),1)</f>
        <v>#N/A</v>
      </c>
      <c r="K4519" s="57" t="e">
        <f aca="false">INDEX(lava,MATCH(B4519,SumMonths,0),2)</f>
        <v>#N/A</v>
      </c>
    </row>
    <row r="4520" customFormat="false" ht="12.75" hidden="false" customHeight="false" outlineLevel="0" collapsed="false">
      <c r="A4520" s="57" t="e">
        <f aca="false">INDEX(BucketTable,MATCH(B4520,SumMonths,0),1)</f>
        <v>#N/A</v>
      </c>
      <c r="K4520" s="57" t="e">
        <f aca="false">INDEX(lava,MATCH(B4520,SumMonths,0),2)</f>
        <v>#N/A</v>
      </c>
    </row>
    <row r="4521" customFormat="false" ht="12.75" hidden="false" customHeight="false" outlineLevel="0" collapsed="false">
      <c r="A4521" s="57" t="e">
        <f aca="false">INDEX(BucketTable,MATCH(B4521,SumMonths,0),1)</f>
        <v>#N/A</v>
      </c>
      <c r="K4521" s="57" t="e">
        <f aca="false">INDEX(lava,MATCH(B4521,SumMonths,0),2)</f>
        <v>#N/A</v>
      </c>
    </row>
    <row r="4522" customFormat="false" ht="12.75" hidden="false" customHeight="false" outlineLevel="0" collapsed="false">
      <c r="A4522" s="57" t="e">
        <f aca="false">INDEX(BucketTable,MATCH(B4522,SumMonths,0),1)</f>
        <v>#N/A</v>
      </c>
      <c r="K4522" s="57" t="e">
        <f aca="false">INDEX(lava,MATCH(B4522,SumMonths,0),2)</f>
        <v>#N/A</v>
      </c>
    </row>
    <row r="4523" customFormat="false" ht="12.75" hidden="false" customHeight="false" outlineLevel="0" collapsed="false">
      <c r="A4523" s="57" t="e">
        <f aca="false">INDEX(BucketTable,MATCH(B4523,SumMonths,0),1)</f>
        <v>#N/A</v>
      </c>
      <c r="K4523" s="57" t="e">
        <f aca="false">INDEX(lava,MATCH(B4523,SumMonths,0),2)</f>
        <v>#N/A</v>
      </c>
    </row>
    <row r="4524" customFormat="false" ht="12.75" hidden="false" customHeight="false" outlineLevel="0" collapsed="false">
      <c r="A4524" s="57" t="e">
        <f aca="false">INDEX(BucketTable,MATCH(B4524,SumMonths,0),1)</f>
        <v>#N/A</v>
      </c>
      <c r="K4524" s="57" t="e">
        <f aca="false">INDEX(lava,MATCH(B4524,SumMonths,0),2)</f>
        <v>#N/A</v>
      </c>
    </row>
    <row r="4525" customFormat="false" ht="12.75" hidden="false" customHeight="false" outlineLevel="0" collapsed="false">
      <c r="A4525" s="57" t="e">
        <f aca="false">INDEX(BucketTable,MATCH(B4525,SumMonths,0),1)</f>
        <v>#N/A</v>
      </c>
      <c r="K4525" s="57" t="e">
        <f aca="false">INDEX(lava,MATCH(B4525,SumMonths,0),2)</f>
        <v>#N/A</v>
      </c>
    </row>
    <row r="4526" customFormat="false" ht="12.75" hidden="false" customHeight="false" outlineLevel="0" collapsed="false">
      <c r="A4526" s="57" t="e">
        <f aca="false">INDEX(BucketTable,MATCH(B4526,SumMonths,0),1)</f>
        <v>#N/A</v>
      </c>
      <c r="K4526" s="57" t="e">
        <f aca="false">INDEX(lava,MATCH(B4526,SumMonths,0),2)</f>
        <v>#N/A</v>
      </c>
    </row>
    <row r="4527" customFormat="false" ht="12.75" hidden="false" customHeight="false" outlineLevel="0" collapsed="false">
      <c r="A4527" s="57" t="e">
        <f aca="false">INDEX(BucketTable,MATCH(B4527,SumMonths,0),1)</f>
        <v>#N/A</v>
      </c>
      <c r="K4527" s="57" t="e">
        <f aca="false">INDEX(lava,MATCH(B4527,SumMonths,0),2)</f>
        <v>#N/A</v>
      </c>
    </row>
    <row r="4528" customFormat="false" ht="12.75" hidden="false" customHeight="false" outlineLevel="0" collapsed="false">
      <c r="A4528" s="57" t="e">
        <f aca="false">INDEX(BucketTable,MATCH(B4528,SumMonths,0),1)</f>
        <v>#N/A</v>
      </c>
      <c r="K4528" s="57" t="e">
        <f aca="false">INDEX(lava,MATCH(B4528,SumMonths,0),2)</f>
        <v>#N/A</v>
      </c>
    </row>
    <row r="4529" customFormat="false" ht="12.75" hidden="false" customHeight="false" outlineLevel="0" collapsed="false">
      <c r="A4529" s="57" t="e">
        <f aca="false">INDEX(BucketTable,MATCH(B4529,SumMonths,0),1)</f>
        <v>#N/A</v>
      </c>
      <c r="K4529" s="57" t="e">
        <f aca="false">INDEX(lava,MATCH(B4529,SumMonths,0),2)</f>
        <v>#N/A</v>
      </c>
    </row>
    <row r="4530" customFormat="false" ht="12.75" hidden="false" customHeight="false" outlineLevel="0" collapsed="false">
      <c r="A4530" s="57" t="e">
        <f aca="false">INDEX(BucketTable,MATCH(B4530,SumMonths,0),1)</f>
        <v>#N/A</v>
      </c>
      <c r="K4530" s="57" t="e">
        <f aca="false">INDEX(lava,MATCH(B4530,SumMonths,0),2)</f>
        <v>#N/A</v>
      </c>
    </row>
    <row r="4531" customFormat="false" ht="12.75" hidden="false" customHeight="false" outlineLevel="0" collapsed="false">
      <c r="A4531" s="57" t="e">
        <f aca="false">INDEX(BucketTable,MATCH(B4531,SumMonths,0),1)</f>
        <v>#N/A</v>
      </c>
      <c r="K4531" s="57" t="e">
        <f aca="false">INDEX(lava,MATCH(B4531,SumMonths,0),2)</f>
        <v>#N/A</v>
      </c>
    </row>
    <row r="4532" customFormat="false" ht="12.75" hidden="false" customHeight="false" outlineLevel="0" collapsed="false">
      <c r="A4532" s="57" t="e">
        <f aca="false">INDEX(BucketTable,MATCH(B4532,SumMonths,0),1)</f>
        <v>#N/A</v>
      </c>
      <c r="K4532" s="57" t="e">
        <f aca="false">INDEX(lava,MATCH(B4532,SumMonths,0),2)</f>
        <v>#N/A</v>
      </c>
    </row>
    <row r="4533" customFormat="false" ht="12.75" hidden="false" customHeight="false" outlineLevel="0" collapsed="false">
      <c r="A4533" s="57" t="e">
        <f aca="false">INDEX(BucketTable,MATCH(B4533,SumMonths,0),1)</f>
        <v>#N/A</v>
      </c>
      <c r="K4533" s="57" t="e">
        <f aca="false">INDEX(lava,MATCH(B4533,SumMonths,0),2)</f>
        <v>#N/A</v>
      </c>
    </row>
    <row r="4534" customFormat="false" ht="12.75" hidden="false" customHeight="false" outlineLevel="0" collapsed="false">
      <c r="A4534" s="57" t="e">
        <f aca="false">INDEX(BucketTable,MATCH(B4534,SumMonths,0),1)</f>
        <v>#N/A</v>
      </c>
      <c r="K4534" s="57" t="e">
        <f aca="false">INDEX(lava,MATCH(B4534,SumMonths,0),2)</f>
        <v>#N/A</v>
      </c>
    </row>
    <row r="4535" customFormat="false" ht="12.75" hidden="false" customHeight="false" outlineLevel="0" collapsed="false">
      <c r="A4535" s="57" t="e">
        <f aca="false">INDEX(BucketTable,MATCH(B4535,SumMonths,0),1)</f>
        <v>#N/A</v>
      </c>
      <c r="K4535" s="57" t="e">
        <f aca="false">INDEX(lava,MATCH(B4535,SumMonths,0),2)</f>
        <v>#N/A</v>
      </c>
    </row>
    <row r="4536" customFormat="false" ht="12.75" hidden="false" customHeight="false" outlineLevel="0" collapsed="false">
      <c r="A4536" s="57" t="e">
        <f aca="false">INDEX(BucketTable,MATCH(B4536,SumMonths,0),1)</f>
        <v>#N/A</v>
      </c>
      <c r="K4536" s="57" t="e">
        <f aca="false">INDEX(lava,MATCH(B4536,SumMonths,0),2)</f>
        <v>#N/A</v>
      </c>
    </row>
    <row r="4537" customFormat="false" ht="12.75" hidden="false" customHeight="false" outlineLevel="0" collapsed="false">
      <c r="A4537" s="57" t="e">
        <f aca="false">INDEX(BucketTable,MATCH(B4537,SumMonths,0),1)</f>
        <v>#N/A</v>
      </c>
      <c r="K4537" s="57" t="e">
        <f aca="false">INDEX(lava,MATCH(B4537,SumMonths,0),2)</f>
        <v>#N/A</v>
      </c>
    </row>
    <row r="4538" customFormat="false" ht="12.75" hidden="false" customHeight="false" outlineLevel="0" collapsed="false">
      <c r="A4538" s="57" t="e">
        <f aca="false">INDEX(BucketTable,MATCH(B4538,SumMonths,0),1)</f>
        <v>#N/A</v>
      </c>
      <c r="K4538" s="57" t="e">
        <f aca="false">INDEX(lava,MATCH(B4538,SumMonths,0),2)</f>
        <v>#N/A</v>
      </c>
    </row>
    <row r="4539" customFormat="false" ht="12.75" hidden="false" customHeight="false" outlineLevel="0" collapsed="false">
      <c r="A4539" s="57" t="e">
        <f aca="false">INDEX(BucketTable,MATCH(B4539,SumMonths,0),1)</f>
        <v>#N/A</v>
      </c>
      <c r="K4539" s="57" t="e">
        <f aca="false">INDEX(lava,MATCH(B4539,SumMonths,0),2)</f>
        <v>#N/A</v>
      </c>
    </row>
    <row r="4540" customFormat="false" ht="12.75" hidden="false" customHeight="false" outlineLevel="0" collapsed="false">
      <c r="A4540" s="57" t="e">
        <f aca="false">INDEX(BucketTable,MATCH(B4540,SumMonths,0),1)</f>
        <v>#N/A</v>
      </c>
      <c r="K4540" s="57" t="e">
        <f aca="false">INDEX(lava,MATCH(B4540,SumMonths,0),2)</f>
        <v>#N/A</v>
      </c>
    </row>
    <row r="4541" customFormat="false" ht="12.75" hidden="false" customHeight="false" outlineLevel="0" collapsed="false">
      <c r="A4541" s="57" t="e">
        <f aca="false">INDEX(BucketTable,MATCH(B4541,SumMonths,0),1)</f>
        <v>#N/A</v>
      </c>
      <c r="K4541" s="57" t="e">
        <f aca="false">INDEX(lava,MATCH(B4541,SumMonths,0),2)</f>
        <v>#N/A</v>
      </c>
    </row>
    <row r="4542" customFormat="false" ht="12.75" hidden="false" customHeight="false" outlineLevel="0" collapsed="false">
      <c r="A4542" s="57" t="e">
        <f aca="false">INDEX(BucketTable,MATCH(B4542,SumMonths,0),1)</f>
        <v>#N/A</v>
      </c>
      <c r="K4542" s="57" t="e">
        <f aca="false">INDEX(lava,MATCH(B4542,SumMonths,0),2)</f>
        <v>#N/A</v>
      </c>
    </row>
    <row r="4543" customFormat="false" ht="12.75" hidden="false" customHeight="false" outlineLevel="0" collapsed="false">
      <c r="A4543" s="57" t="e">
        <f aca="false">INDEX(BucketTable,MATCH(B4543,SumMonths,0),1)</f>
        <v>#N/A</v>
      </c>
      <c r="K4543" s="57" t="e">
        <f aca="false">INDEX(lava,MATCH(B4543,SumMonths,0),2)</f>
        <v>#N/A</v>
      </c>
    </row>
    <row r="4544" customFormat="false" ht="12.75" hidden="false" customHeight="false" outlineLevel="0" collapsed="false">
      <c r="A4544" s="57" t="e">
        <f aca="false">INDEX(BucketTable,MATCH(B4544,SumMonths,0),1)</f>
        <v>#N/A</v>
      </c>
      <c r="K4544" s="57" t="e">
        <f aca="false">INDEX(lava,MATCH(B4544,SumMonths,0),2)</f>
        <v>#N/A</v>
      </c>
    </row>
    <row r="4545" customFormat="false" ht="12.75" hidden="false" customHeight="false" outlineLevel="0" collapsed="false">
      <c r="A4545" s="57" t="e">
        <f aca="false">INDEX(BucketTable,MATCH(B4545,SumMonths,0),1)</f>
        <v>#N/A</v>
      </c>
      <c r="K4545" s="57" t="e">
        <f aca="false">INDEX(lava,MATCH(B4545,SumMonths,0),2)</f>
        <v>#N/A</v>
      </c>
    </row>
    <row r="4546" customFormat="false" ht="12.75" hidden="false" customHeight="false" outlineLevel="0" collapsed="false">
      <c r="A4546" s="57" t="e">
        <f aca="false">INDEX(BucketTable,MATCH(B4546,SumMonths,0),1)</f>
        <v>#N/A</v>
      </c>
      <c r="K4546" s="57" t="e">
        <f aca="false">INDEX(lava,MATCH(B4546,SumMonths,0),2)</f>
        <v>#N/A</v>
      </c>
    </row>
    <row r="4547" customFormat="false" ht="12.75" hidden="false" customHeight="false" outlineLevel="0" collapsed="false">
      <c r="A4547" s="57" t="e">
        <f aca="false">INDEX(BucketTable,MATCH(B4547,SumMonths,0),1)</f>
        <v>#N/A</v>
      </c>
      <c r="K4547" s="57" t="e">
        <f aca="false">INDEX(lava,MATCH(B4547,SumMonths,0),2)</f>
        <v>#N/A</v>
      </c>
    </row>
    <row r="4548" customFormat="false" ht="12.75" hidden="false" customHeight="false" outlineLevel="0" collapsed="false">
      <c r="A4548" s="57" t="e">
        <f aca="false">INDEX(BucketTable,MATCH(B4548,SumMonths,0),1)</f>
        <v>#N/A</v>
      </c>
      <c r="K4548" s="57" t="e">
        <f aca="false">INDEX(lava,MATCH(B4548,SumMonths,0),2)</f>
        <v>#N/A</v>
      </c>
    </row>
    <row r="4549" customFormat="false" ht="12.75" hidden="false" customHeight="false" outlineLevel="0" collapsed="false">
      <c r="A4549" s="57" t="e">
        <f aca="false">INDEX(BucketTable,MATCH(B4549,SumMonths,0),1)</f>
        <v>#N/A</v>
      </c>
      <c r="K4549" s="57" t="e">
        <f aca="false">INDEX(lava,MATCH(B4549,SumMonths,0),2)</f>
        <v>#N/A</v>
      </c>
    </row>
    <row r="4550" customFormat="false" ht="12.75" hidden="false" customHeight="false" outlineLevel="0" collapsed="false">
      <c r="A4550" s="57" t="e">
        <f aca="false">INDEX(BucketTable,MATCH(B4550,SumMonths,0),1)</f>
        <v>#N/A</v>
      </c>
      <c r="K4550" s="57" t="e">
        <f aca="false">INDEX(lava,MATCH(B4550,SumMonths,0),2)</f>
        <v>#N/A</v>
      </c>
    </row>
    <row r="4551" customFormat="false" ht="12.75" hidden="false" customHeight="false" outlineLevel="0" collapsed="false">
      <c r="A4551" s="57" t="e">
        <f aca="false">INDEX(BucketTable,MATCH(B4551,SumMonths,0),1)</f>
        <v>#N/A</v>
      </c>
      <c r="K4551" s="57" t="e">
        <f aca="false">INDEX(lava,MATCH(B4551,SumMonths,0),2)</f>
        <v>#N/A</v>
      </c>
    </row>
    <row r="4552" customFormat="false" ht="12.75" hidden="false" customHeight="false" outlineLevel="0" collapsed="false">
      <c r="A4552" s="57" t="e">
        <f aca="false">INDEX(BucketTable,MATCH(B4552,SumMonths,0),1)</f>
        <v>#N/A</v>
      </c>
      <c r="K4552" s="57" t="e">
        <f aca="false">INDEX(lava,MATCH(B4552,SumMonths,0),2)</f>
        <v>#N/A</v>
      </c>
    </row>
    <row r="4553" customFormat="false" ht="12.75" hidden="false" customHeight="false" outlineLevel="0" collapsed="false">
      <c r="A4553" s="57" t="e">
        <f aca="false">INDEX(BucketTable,MATCH(B4553,SumMonths,0),1)</f>
        <v>#N/A</v>
      </c>
      <c r="K4553" s="57" t="e">
        <f aca="false">INDEX(lava,MATCH(B4553,SumMonths,0),2)</f>
        <v>#N/A</v>
      </c>
    </row>
    <row r="4554" customFormat="false" ht="12.75" hidden="false" customHeight="false" outlineLevel="0" collapsed="false">
      <c r="A4554" s="57" t="e">
        <f aca="false">INDEX(BucketTable,MATCH(B4554,SumMonths,0),1)</f>
        <v>#N/A</v>
      </c>
      <c r="K4554" s="57" t="e">
        <f aca="false">INDEX(lava,MATCH(B4554,SumMonths,0),2)</f>
        <v>#N/A</v>
      </c>
    </row>
    <row r="4555" customFormat="false" ht="12.75" hidden="false" customHeight="false" outlineLevel="0" collapsed="false">
      <c r="A4555" s="57" t="e">
        <f aca="false">INDEX(BucketTable,MATCH(B4555,SumMonths,0),1)</f>
        <v>#N/A</v>
      </c>
      <c r="K4555" s="57" t="e">
        <f aca="false">INDEX(lava,MATCH(B4555,SumMonths,0),2)</f>
        <v>#N/A</v>
      </c>
    </row>
    <row r="4556" customFormat="false" ht="12.75" hidden="false" customHeight="false" outlineLevel="0" collapsed="false">
      <c r="A4556" s="57" t="e">
        <f aca="false">INDEX(BucketTable,MATCH(B4556,SumMonths,0),1)</f>
        <v>#N/A</v>
      </c>
      <c r="K4556" s="57" t="e">
        <f aca="false">INDEX(lava,MATCH(B4556,SumMonths,0),2)</f>
        <v>#N/A</v>
      </c>
    </row>
    <row r="4557" customFormat="false" ht="12.75" hidden="false" customHeight="false" outlineLevel="0" collapsed="false">
      <c r="A4557" s="57" t="e">
        <f aca="false">INDEX(BucketTable,MATCH(B4557,SumMonths,0),1)</f>
        <v>#N/A</v>
      </c>
      <c r="K4557" s="57" t="e">
        <f aca="false">INDEX(lava,MATCH(B4557,SumMonths,0),2)</f>
        <v>#N/A</v>
      </c>
    </row>
    <row r="4558" customFormat="false" ht="12.75" hidden="false" customHeight="false" outlineLevel="0" collapsed="false">
      <c r="A4558" s="57" t="e">
        <f aca="false">INDEX(BucketTable,MATCH(B4558,SumMonths,0),1)</f>
        <v>#N/A</v>
      </c>
      <c r="K4558" s="57" t="e">
        <f aca="false">INDEX(lava,MATCH(B4558,SumMonths,0),2)</f>
        <v>#N/A</v>
      </c>
    </row>
    <row r="4559" customFormat="false" ht="12.75" hidden="false" customHeight="false" outlineLevel="0" collapsed="false">
      <c r="A4559" s="57" t="e">
        <f aca="false">INDEX(BucketTable,MATCH(B4559,SumMonths,0),1)</f>
        <v>#N/A</v>
      </c>
      <c r="K4559" s="57" t="e">
        <f aca="false">INDEX(lava,MATCH(B4559,SumMonths,0),2)</f>
        <v>#N/A</v>
      </c>
    </row>
    <row r="4560" customFormat="false" ht="12.75" hidden="false" customHeight="false" outlineLevel="0" collapsed="false">
      <c r="A4560" s="57" t="e">
        <f aca="false">INDEX(BucketTable,MATCH(B4560,SumMonths,0),1)</f>
        <v>#N/A</v>
      </c>
      <c r="K4560" s="57" t="e">
        <f aca="false">INDEX(lava,MATCH(B4560,SumMonths,0),2)</f>
        <v>#N/A</v>
      </c>
    </row>
    <row r="4561" customFormat="false" ht="12.75" hidden="false" customHeight="false" outlineLevel="0" collapsed="false">
      <c r="A4561" s="57" t="e">
        <f aca="false">INDEX(BucketTable,MATCH(B4561,SumMonths,0),1)</f>
        <v>#N/A</v>
      </c>
      <c r="K4561" s="57" t="e">
        <f aca="false">INDEX(lava,MATCH(B4561,SumMonths,0),2)</f>
        <v>#N/A</v>
      </c>
    </row>
    <row r="4562" customFormat="false" ht="12.75" hidden="false" customHeight="false" outlineLevel="0" collapsed="false">
      <c r="A4562" s="57" t="e">
        <f aca="false">INDEX(BucketTable,MATCH(B4562,SumMonths,0),1)</f>
        <v>#N/A</v>
      </c>
      <c r="K4562" s="57" t="e">
        <f aca="false">INDEX(lava,MATCH(B4562,SumMonths,0),2)</f>
        <v>#N/A</v>
      </c>
    </row>
    <row r="4563" customFormat="false" ht="12.75" hidden="false" customHeight="false" outlineLevel="0" collapsed="false">
      <c r="A4563" s="57" t="e">
        <f aca="false">INDEX(BucketTable,MATCH(B4563,SumMonths,0),1)</f>
        <v>#N/A</v>
      </c>
      <c r="K4563" s="57" t="e">
        <f aca="false">INDEX(lava,MATCH(B4563,SumMonths,0),2)</f>
        <v>#N/A</v>
      </c>
    </row>
    <row r="4564" customFormat="false" ht="12.75" hidden="false" customHeight="false" outlineLevel="0" collapsed="false">
      <c r="A4564" s="57" t="e">
        <f aca="false">INDEX(BucketTable,MATCH(B4564,SumMonths,0),1)</f>
        <v>#N/A</v>
      </c>
      <c r="K4564" s="57" t="e">
        <f aca="false">INDEX(lava,MATCH(B4564,SumMonths,0),2)</f>
        <v>#N/A</v>
      </c>
    </row>
    <row r="4565" customFormat="false" ht="12.75" hidden="false" customHeight="false" outlineLevel="0" collapsed="false">
      <c r="A4565" s="57" t="e">
        <f aca="false">INDEX(BucketTable,MATCH(B4565,SumMonths,0),1)</f>
        <v>#N/A</v>
      </c>
      <c r="K4565" s="57" t="e">
        <f aca="false">INDEX(lava,MATCH(B4565,SumMonths,0),2)</f>
        <v>#N/A</v>
      </c>
    </row>
    <row r="4566" customFormat="false" ht="12.75" hidden="false" customHeight="false" outlineLevel="0" collapsed="false">
      <c r="A4566" s="57" t="e">
        <f aca="false">INDEX(BucketTable,MATCH(B4566,SumMonths,0),1)</f>
        <v>#N/A</v>
      </c>
      <c r="K4566" s="57" t="e">
        <f aca="false">INDEX(lava,MATCH(B4566,SumMonths,0),2)</f>
        <v>#N/A</v>
      </c>
    </row>
    <row r="4567" customFormat="false" ht="12.75" hidden="false" customHeight="false" outlineLevel="0" collapsed="false">
      <c r="A4567" s="57" t="e">
        <f aca="false">INDEX(BucketTable,MATCH(B4567,SumMonths,0),1)</f>
        <v>#N/A</v>
      </c>
      <c r="K4567" s="57" t="e">
        <f aca="false">INDEX(lava,MATCH(B4567,SumMonths,0),2)</f>
        <v>#N/A</v>
      </c>
    </row>
    <row r="4568" customFormat="false" ht="12.75" hidden="false" customHeight="false" outlineLevel="0" collapsed="false">
      <c r="A4568" s="57" t="e">
        <f aca="false">INDEX(BucketTable,MATCH(B4568,SumMonths,0),1)</f>
        <v>#N/A</v>
      </c>
      <c r="K4568" s="57" t="e">
        <f aca="false">INDEX(lava,MATCH(B4568,SumMonths,0),2)</f>
        <v>#N/A</v>
      </c>
    </row>
    <row r="4569" customFormat="false" ht="12.75" hidden="false" customHeight="false" outlineLevel="0" collapsed="false">
      <c r="A4569" s="57" t="e">
        <f aca="false">INDEX(BucketTable,MATCH(B4569,SumMonths,0),1)</f>
        <v>#N/A</v>
      </c>
      <c r="K4569" s="57" t="e">
        <f aca="false">INDEX(lava,MATCH(B4569,SumMonths,0),2)</f>
        <v>#N/A</v>
      </c>
    </row>
    <row r="4570" customFormat="false" ht="12.75" hidden="false" customHeight="false" outlineLevel="0" collapsed="false">
      <c r="A4570" s="57" t="e">
        <f aca="false">INDEX(BucketTable,MATCH(B4570,SumMonths,0),1)</f>
        <v>#N/A</v>
      </c>
      <c r="K4570" s="57" t="e">
        <f aca="false">INDEX(lava,MATCH(B4570,SumMonths,0),2)</f>
        <v>#N/A</v>
      </c>
    </row>
    <row r="4571" customFormat="false" ht="12.75" hidden="false" customHeight="false" outlineLevel="0" collapsed="false">
      <c r="A4571" s="57" t="e">
        <f aca="false">INDEX(BucketTable,MATCH(B4571,SumMonths,0),1)</f>
        <v>#N/A</v>
      </c>
      <c r="K4571" s="57" t="e">
        <f aca="false">INDEX(lava,MATCH(B4571,SumMonths,0),2)</f>
        <v>#N/A</v>
      </c>
    </row>
    <row r="4572" customFormat="false" ht="12.75" hidden="false" customHeight="false" outlineLevel="0" collapsed="false">
      <c r="A4572" s="57" t="e">
        <f aca="false">INDEX(BucketTable,MATCH(B4572,SumMonths,0),1)</f>
        <v>#N/A</v>
      </c>
      <c r="K4572" s="57" t="e">
        <f aca="false">INDEX(lava,MATCH(B4572,SumMonths,0),2)</f>
        <v>#N/A</v>
      </c>
    </row>
    <row r="4573" customFormat="false" ht="12.75" hidden="false" customHeight="false" outlineLevel="0" collapsed="false">
      <c r="A4573" s="57" t="e">
        <f aca="false">INDEX(BucketTable,MATCH(B4573,SumMonths,0),1)</f>
        <v>#N/A</v>
      </c>
      <c r="K4573" s="57" t="e">
        <f aca="false">INDEX(lava,MATCH(B4573,SumMonths,0),2)</f>
        <v>#N/A</v>
      </c>
    </row>
    <row r="4574" customFormat="false" ht="12.75" hidden="false" customHeight="false" outlineLevel="0" collapsed="false">
      <c r="A4574" s="57" t="e">
        <f aca="false">INDEX(BucketTable,MATCH(B4574,SumMonths,0),1)</f>
        <v>#N/A</v>
      </c>
      <c r="K4574" s="57" t="e">
        <f aca="false">INDEX(lava,MATCH(B4574,SumMonths,0),2)</f>
        <v>#N/A</v>
      </c>
    </row>
    <row r="4575" customFormat="false" ht="12.75" hidden="false" customHeight="false" outlineLevel="0" collapsed="false">
      <c r="A4575" s="57" t="e">
        <f aca="false">INDEX(BucketTable,MATCH(B4575,SumMonths,0),1)</f>
        <v>#N/A</v>
      </c>
      <c r="K4575" s="57" t="e">
        <f aca="false">INDEX(lava,MATCH(B4575,SumMonths,0),2)</f>
        <v>#N/A</v>
      </c>
    </row>
    <row r="4576" customFormat="false" ht="12.75" hidden="false" customHeight="false" outlineLevel="0" collapsed="false">
      <c r="A4576" s="57" t="e">
        <f aca="false">INDEX(BucketTable,MATCH(B4576,SumMonths,0),1)</f>
        <v>#N/A</v>
      </c>
      <c r="K4576" s="57" t="e">
        <f aca="false">INDEX(lava,MATCH(B4576,SumMonths,0),2)</f>
        <v>#N/A</v>
      </c>
    </row>
    <row r="4577" customFormat="false" ht="12.75" hidden="false" customHeight="false" outlineLevel="0" collapsed="false">
      <c r="A4577" s="57" t="e">
        <f aca="false">INDEX(BucketTable,MATCH(B4577,SumMonths,0),1)</f>
        <v>#N/A</v>
      </c>
      <c r="K4577" s="57" t="e">
        <f aca="false">INDEX(lava,MATCH(B4577,SumMonths,0),2)</f>
        <v>#N/A</v>
      </c>
    </row>
    <row r="4578" customFormat="false" ht="12.75" hidden="false" customHeight="false" outlineLevel="0" collapsed="false">
      <c r="A4578" s="57" t="e">
        <f aca="false">INDEX(BucketTable,MATCH(B4578,SumMonths,0),1)</f>
        <v>#N/A</v>
      </c>
      <c r="K4578" s="57" t="e">
        <f aca="false">INDEX(lava,MATCH(B4578,SumMonths,0),2)</f>
        <v>#N/A</v>
      </c>
    </row>
    <row r="4579" customFormat="false" ht="12.75" hidden="false" customHeight="false" outlineLevel="0" collapsed="false">
      <c r="A4579" s="57" t="e">
        <f aca="false">INDEX(BucketTable,MATCH(B4579,SumMonths,0),1)</f>
        <v>#N/A</v>
      </c>
      <c r="K4579" s="57" t="e">
        <f aca="false">INDEX(lava,MATCH(B4579,SumMonths,0),2)</f>
        <v>#N/A</v>
      </c>
    </row>
    <row r="4580" customFormat="false" ht="12.75" hidden="false" customHeight="false" outlineLevel="0" collapsed="false">
      <c r="A4580" s="57" t="e">
        <f aca="false">INDEX(BucketTable,MATCH(B4580,SumMonths,0),1)</f>
        <v>#N/A</v>
      </c>
      <c r="K4580" s="57" t="e">
        <f aca="false">INDEX(lava,MATCH(B4580,SumMonths,0),2)</f>
        <v>#N/A</v>
      </c>
    </row>
    <row r="4581" customFormat="false" ht="12.75" hidden="false" customHeight="false" outlineLevel="0" collapsed="false">
      <c r="A4581" s="57" t="e">
        <f aca="false">INDEX(BucketTable,MATCH(B4581,SumMonths,0),1)</f>
        <v>#N/A</v>
      </c>
      <c r="K4581" s="57" t="e">
        <f aca="false">INDEX(lava,MATCH(B4581,SumMonths,0),2)</f>
        <v>#N/A</v>
      </c>
    </row>
    <row r="4582" customFormat="false" ht="12.75" hidden="false" customHeight="false" outlineLevel="0" collapsed="false">
      <c r="A4582" s="57" t="e">
        <f aca="false">INDEX(BucketTable,MATCH(B4582,SumMonths,0),1)</f>
        <v>#N/A</v>
      </c>
      <c r="K4582" s="57" t="e">
        <f aca="false">INDEX(lava,MATCH(B4582,SumMonths,0),2)</f>
        <v>#N/A</v>
      </c>
    </row>
    <row r="4583" customFormat="false" ht="12.75" hidden="false" customHeight="false" outlineLevel="0" collapsed="false">
      <c r="A4583" s="57" t="e">
        <f aca="false">INDEX(BucketTable,MATCH(B4583,SumMonths,0),1)</f>
        <v>#N/A</v>
      </c>
      <c r="K4583" s="57" t="e">
        <f aca="false">INDEX(lava,MATCH(B4583,SumMonths,0),2)</f>
        <v>#N/A</v>
      </c>
    </row>
    <row r="4584" customFormat="false" ht="12.75" hidden="false" customHeight="false" outlineLevel="0" collapsed="false">
      <c r="A4584" s="57" t="e">
        <f aca="false">INDEX(BucketTable,MATCH(B4584,SumMonths,0),1)</f>
        <v>#N/A</v>
      </c>
      <c r="K4584" s="57" t="e">
        <f aca="false">INDEX(lava,MATCH(B4584,SumMonths,0),2)</f>
        <v>#N/A</v>
      </c>
    </row>
    <row r="4585" customFormat="false" ht="12.75" hidden="false" customHeight="false" outlineLevel="0" collapsed="false">
      <c r="A4585" s="57" t="e">
        <f aca="false">INDEX(BucketTable,MATCH(B4585,SumMonths,0),1)</f>
        <v>#N/A</v>
      </c>
      <c r="K4585" s="57" t="e">
        <f aca="false">INDEX(lava,MATCH(B4585,SumMonths,0),2)</f>
        <v>#N/A</v>
      </c>
    </row>
    <row r="4586" customFormat="false" ht="12.75" hidden="false" customHeight="false" outlineLevel="0" collapsed="false">
      <c r="A4586" s="57" t="e">
        <f aca="false">INDEX(BucketTable,MATCH(B4586,SumMonths,0),1)</f>
        <v>#N/A</v>
      </c>
      <c r="K4586" s="57" t="e">
        <f aca="false">INDEX(lava,MATCH(B4586,SumMonths,0),2)</f>
        <v>#N/A</v>
      </c>
    </row>
    <row r="4587" customFormat="false" ht="12.75" hidden="false" customHeight="false" outlineLevel="0" collapsed="false">
      <c r="A4587" s="57" t="e">
        <f aca="false">INDEX(BucketTable,MATCH(B4587,SumMonths,0),1)</f>
        <v>#N/A</v>
      </c>
      <c r="K4587" s="57" t="e">
        <f aca="false">INDEX(lava,MATCH(B4587,SumMonths,0),2)</f>
        <v>#N/A</v>
      </c>
    </row>
    <row r="4588" customFormat="false" ht="12.75" hidden="false" customHeight="false" outlineLevel="0" collapsed="false">
      <c r="A4588" s="57" t="e">
        <f aca="false">INDEX(BucketTable,MATCH(B4588,SumMonths,0),1)</f>
        <v>#N/A</v>
      </c>
      <c r="K4588" s="57" t="e">
        <f aca="false">INDEX(lava,MATCH(B4588,SumMonths,0),2)</f>
        <v>#N/A</v>
      </c>
    </row>
    <row r="4589" customFormat="false" ht="12.75" hidden="false" customHeight="false" outlineLevel="0" collapsed="false">
      <c r="A4589" s="57" t="e">
        <f aca="false">INDEX(BucketTable,MATCH(B4589,SumMonths,0),1)</f>
        <v>#N/A</v>
      </c>
      <c r="K4589" s="57" t="e">
        <f aca="false">INDEX(lava,MATCH(B4589,SumMonths,0),2)</f>
        <v>#N/A</v>
      </c>
    </row>
    <row r="4590" customFormat="false" ht="12.75" hidden="false" customHeight="false" outlineLevel="0" collapsed="false">
      <c r="A4590" s="57" t="e">
        <f aca="false">INDEX(BucketTable,MATCH(B4590,SumMonths,0),1)</f>
        <v>#N/A</v>
      </c>
      <c r="K4590" s="57" t="e">
        <f aca="false">INDEX(lava,MATCH(B4590,SumMonths,0),2)</f>
        <v>#N/A</v>
      </c>
    </row>
    <row r="4591" customFormat="false" ht="12.75" hidden="false" customHeight="false" outlineLevel="0" collapsed="false">
      <c r="A4591" s="57" t="e">
        <f aca="false">INDEX(BucketTable,MATCH(B4591,SumMonths,0),1)</f>
        <v>#N/A</v>
      </c>
      <c r="K4591" s="57" t="e">
        <f aca="false">INDEX(lava,MATCH(B4591,SumMonths,0),2)</f>
        <v>#N/A</v>
      </c>
    </row>
    <row r="4592" customFormat="false" ht="12.75" hidden="false" customHeight="false" outlineLevel="0" collapsed="false">
      <c r="A4592" s="57" t="e">
        <f aca="false">INDEX(BucketTable,MATCH(B4592,SumMonths,0),1)</f>
        <v>#N/A</v>
      </c>
      <c r="K4592" s="57" t="e">
        <f aca="false">INDEX(lava,MATCH(B4592,SumMonths,0),2)</f>
        <v>#N/A</v>
      </c>
    </row>
    <row r="4593" customFormat="false" ht="12.75" hidden="false" customHeight="false" outlineLevel="0" collapsed="false">
      <c r="A4593" s="57" t="e">
        <f aca="false">INDEX(BucketTable,MATCH(B4593,SumMonths,0),1)</f>
        <v>#N/A</v>
      </c>
      <c r="K4593" s="57" t="e">
        <f aca="false">INDEX(lava,MATCH(B4593,SumMonths,0),2)</f>
        <v>#N/A</v>
      </c>
    </row>
    <row r="4594" customFormat="false" ht="12.75" hidden="false" customHeight="false" outlineLevel="0" collapsed="false">
      <c r="A4594" s="57" t="e">
        <f aca="false">INDEX(BucketTable,MATCH(B4594,SumMonths,0),1)</f>
        <v>#N/A</v>
      </c>
      <c r="K4594" s="57" t="e">
        <f aca="false">INDEX(lava,MATCH(B4594,SumMonths,0),2)</f>
        <v>#N/A</v>
      </c>
    </row>
    <row r="4595" customFormat="false" ht="12.75" hidden="false" customHeight="false" outlineLevel="0" collapsed="false">
      <c r="A4595" s="57" t="e">
        <f aca="false">INDEX(BucketTable,MATCH(B4595,SumMonths,0),1)</f>
        <v>#N/A</v>
      </c>
      <c r="K4595" s="57" t="e">
        <f aca="false">INDEX(lava,MATCH(B4595,SumMonths,0),2)</f>
        <v>#N/A</v>
      </c>
    </row>
    <row r="4596" customFormat="false" ht="12.75" hidden="false" customHeight="false" outlineLevel="0" collapsed="false">
      <c r="A4596" s="57" t="e">
        <f aca="false">INDEX(BucketTable,MATCH(B4596,SumMonths,0),1)</f>
        <v>#N/A</v>
      </c>
      <c r="K4596" s="57" t="e">
        <f aca="false">INDEX(lava,MATCH(B4596,SumMonths,0),2)</f>
        <v>#N/A</v>
      </c>
    </row>
    <row r="4597" customFormat="false" ht="12.75" hidden="false" customHeight="false" outlineLevel="0" collapsed="false">
      <c r="A4597" s="57" t="e">
        <f aca="false">INDEX(BucketTable,MATCH(B4597,SumMonths,0),1)</f>
        <v>#N/A</v>
      </c>
      <c r="K4597" s="57" t="e">
        <f aca="false">INDEX(lava,MATCH(B4597,SumMonths,0),2)</f>
        <v>#N/A</v>
      </c>
    </row>
    <row r="4598" customFormat="false" ht="12.75" hidden="false" customHeight="false" outlineLevel="0" collapsed="false">
      <c r="A4598" s="57" t="e">
        <f aca="false">INDEX(BucketTable,MATCH(B4598,SumMonths,0),1)</f>
        <v>#N/A</v>
      </c>
      <c r="K4598" s="57" t="e">
        <f aca="false">INDEX(lava,MATCH(B4598,SumMonths,0),2)</f>
        <v>#N/A</v>
      </c>
    </row>
    <row r="4599" customFormat="false" ht="12.75" hidden="false" customHeight="false" outlineLevel="0" collapsed="false">
      <c r="A4599" s="57" t="e">
        <f aca="false">INDEX(BucketTable,MATCH(B4599,SumMonths,0),1)</f>
        <v>#N/A</v>
      </c>
      <c r="K4599" s="57" t="e">
        <f aca="false">INDEX(lava,MATCH(B4599,SumMonths,0),2)</f>
        <v>#N/A</v>
      </c>
    </row>
    <row r="4600" customFormat="false" ht="12.75" hidden="false" customHeight="false" outlineLevel="0" collapsed="false">
      <c r="A4600" s="57" t="e">
        <f aca="false">INDEX(BucketTable,MATCH(B4600,SumMonths,0),1)</f>
        <v>#N/A</v>
      </c>
      <c r="K4600" s="57" t="e">
        <f aca="false">INDEX(lava,MATCH(B4600,SumMonths,0),2)</f>
        <v>#N/A</v>
      </c>
    </row>
    <row r="4601" customFormat="false" ht="12.75" hidden="false" customHeight="false" outlineLevel="0" collapsed="false">
      <c r="A4601" s="57" t="e">
        <f aca="false">INDEX(BucketTable,MATCH(B4601,SumMonths,0),1)</f>
        <v>#N/A</v>
      </c>
      <c r="K4601" s="57" t="e">
        <f aca="false">INDEX(lava,MATCH(B4601,SumMonths,0),2)</f>
        <v>#N/A</v>
      </c>
    </row>
    <row r="4602" customFormat="false" ht="12.75" hidden="false" customHeight="false" outlineLevel="0" collapsed="false">
      <c r="A4602" s="57" t="e">
        <f aca="false">INDEX(BucketTable,MATCH(B4602,SumMonths,0),1)</f>
        <v>#N/A</v>
      </c>
      <c r="K4602" s="57" t="e">
        <f aca="false">INDEX(lava,MATCH(B4602,SumMonths,0),2)</f>
        <v>#N/A</v>
      </c>
    </row>
    <row r="4603" customFormat="false" ht="12.75" hidden="false" customHeight="false" outlineLevel="0" collapsed="false">
      <c r="A4603" s="57" t="e">
        <f aca="false">INDEX(BucketTable,MATCH(B4603,SumMonths,0),1)</f>
        <v>#N/A</v>
      </c>
      <c r="K4603" s="57" t="e">
        <f aca="false">INDEX(lava,MATCH(B4603,SumMonths,0),2)</f>
        <v>#N/A</v>
      </c>
    </row>
    <row r="4604" customFormat="false" ht="12.75" hidden="false" customHeight="false" outlineLevel="0" collapsed="false">
      <c r="A4604" s="57" t="e">
        <f aca="false">INDEX(BucketTable,MATCH(B4604,SumMonths,0),1)</f>
        <v>#N/A</v>
      </c>
      <c r="K4604" s="57" t="e">
        <f aca="false">INDEX(lava,MATCH(B4604,SumMonths,0),2)</f>
        <v>#N/A</v>
      </c>
    </row>
    <row r="4605" customFormat="false" ht="12.75" hidden="false" customHeight="false" outlineLevel="0" collapsed="false">
      <c r="A4605" s="57" t="e">
        <f aca="false">INDEX(BucketTable,MATCH(B4605,SumMonths,0),1)</f>
        <v>#N/A</v>
      </c>
      <c r="K4605" s="57" t="e">
        <f aca="false">INDEX(lava,MATCH(B4605,SumMonths,0),2)</f>
        <v>#N/A</v>
      </c>
    </row>
    <row r="4606" customFormat="false" ht="12.75" hidden="false" customHeight="false" outlineLevel="0" collapsed="false">
      <c r="A4606" s="57" t="e">
        <f aca="false">INDEX(BucketTable,MATCH(B4606,SumMonths,0),1)</f>
        <v>#N/A</v>
      </c>
      <c r="K4606" s="57" t="e">
        <f aca="false">INDEX(lava,MATCH(B4606,SumMonths,0),2)</f>
        <v>#N/A</v>
      </c>
    </row>
    <row r="4607" customFormat="false" ht="12.75" hidden="false" customHeight="false" outlineLevel="0" collapsed="false">
      <c r="A4607" s="57" t="e">
        <f aca="false">INDEX(BucketTable,MATCH(B4607,SumMonths,0),1)</f>
        <v>#N/A</v>
      </c>
      <c r="K4607" s="57" t="e">
        <f aca="false">INDEX(lava,MATCH(B4607,SumMonths,0),2)</f>
        <v>#N/A</v>
      </c>
    </row>
    <row r="4608" customFormat="false" ht="12.75" hidden="false" customHeight="false" outlineLevel="0" collapsed="false">
      <c r="A4608" s="57" t="e">
        <f aca="false">INDEX(BucketTable,MATCH(B4608,SumMonths,0),1)</f>
        <v>#N/A</v>
      </c>
      <c r="K4608" s="57" t="e">
        <f aca="false">INDEX(lava,MATCH(B4608,SumMonths,0),2)</f>
        <v>#N/A</v>
      </c>
    </row>
    <row r="4609" customFormat="false" ht="12.75" hidden="false" customHeight="false" outlineLevel="0" collapsed="false">
      <c r="A4609" s="57" t="e">
        <f aca="false">INDEX(BucketTable,MATCH(B4609,SumMonths,0),1)</f>
        <v>#N/A</v>
      </c>
      <c r="K4609" s="57" t="e">
        <f aca="false">INDEX(lava,MATCH(B4609,SumMonths,0),2)</f>
        <v>#N/A</v>
      </c>
    </row>
    <row r="4610" customFormat="false" ht="12.75" hidden="false" customHeight="false" outlineLevel="0" collapsed="false">
      <c r="A4610" s="57" t="e">
        <f aca="false">INDEX(BucketTable,MATCH(B4610,SumMonths,0),1)</f>
        <v>#N/A</v>
      </c>
      <c r="K4610" s="57" t="e">
        <f aca="false">INDEX(lava,MATCH(B4610,SumMonths,0),2)</f>
        <v>#N/A</v>
      </c>
    </row>
    <row r="4611" customFormat="false" ht="12.75" hidden="false" customHeight="false" outlineLevel="0" collapsed="false">
      <c r="A4611" s="57" t="e">
        <f aca="false">INDEX(BucketTable,MATCH(B4611,SumMonths,0),1)</f>
        <v>#N/A</v>
      </c>
      <c r="K4611" s="57" t="e">
        <f aca="false">INDEX(lava,MATCH(B4611,SumMonths,0),2)</f>
        <v>#N/A</v>
      </c>
    </row>
    <row r="4612" customFormat="false" ht="12.75" hidden="false" customHeight="false" outlineLevel="0" collapsed="false">
      <c r="A4612" s="57" t="e">
        <f aca="false">INDEX(BucketTable,MATCH(B4612,SumMonths,0),1)</f>
        <v>#N/A</v>
      </c>
      <c r="K4612" s="57" t="e">
        <f aca="false">INDEX(lava,MATCH(B4612,SumMonths,0),2)</f>
        <v>#N/A</v>
      </c>
    </row>
    <row r="4613" customFormat="false" ht="12.75" hidden="false" customHeight="false" outlineLevel="0" collapsed="false">
      <c r="A4613" s="57" t="e">
        <f aca="false">INDEX(BucketTable,MATCH(B4613,SumMonths,0),1)</f>
        <v>#N/A</v>
      </c>
      <c r="K4613" s="57" t="e">
        <f aca="false">INDEX(lava,MATCH(B4613,SumMonths,0),2)</f>
        <v>#N/A</v>
      </c>
    </row>
    <row r="4614" customFormat="false" ht="12.75" hidden="false" customHeight="false" outlineLevel="0" collapsed="false">
      <c r="A4614" s="57" t="e">
        <f aca="false">INDEX(BucketTable,MATCH(B4614,SumMonths,0),1)</f>
        <v>#N/A</v>
      </c>
      <c r="K4614" s="57" t="e">
        <f aca="false">INDEX(lava,MATCH(B4614,SumMonths,0),2)</f>
        <v>#N/A</v>
      </c>
    </row>
    <row r="4615" customFormat="false" ht="12.75" hidden="false" customHeight="false" outlineLevel="0" collapsed="false">
      <c r="A4615" s="57" t="e">
        <f aca="false">INDEX(BucketTable,MATCH(B4615,SumMonths,0),1)</f>
        <v>#N/A</v>
      </c>
      <c r="K4615" s="57" t="e">
        <f aca="false">INDEX(lava,MATCH(B4615,SumMonths,0),2)</f>
        <v>#N/A</v>
      </c>
    </row>
    <row r="4616" customFormat="false" ht="12.75" hidden="false" customHeight="false" outlineLevel="0" collapsed="false">
      <c r="A4616" s="57" t="e">
        <f aca="false">INDEX(BucketTable,MATCH(B4616,SumMonths,0),1)</f>
        <v>#N/A</v>
      </c>
      <c r="K4616" s="57" t="e">
        <f aca="false">INDEX(lava,MATCH(B4616,SumMonths,0),2)</f>
        <v>#N/A</v>
      </c>
    </row>
    <row r="4617" customFormat="false" ht="12.75" hidden="false" customHeight="false" outlineLevel="0" collapsed="false">
      <c r="A4617" s="57" t="e">
        <f aca="false">INDEX(BucketTable,MATCH(B4617,SumMonths,0),1)</f>
        <v>#N/A</v>
      </c>
      <c r="K4617" s="57" t="e">
        <f aca="false">INDEX(lava,MATCH(B4617,SumMonths,0),2)</f>
        <v>#N/A</v>
      </c>
    </row>
    <row r="4618" customFormat="false" ht="12.75" hidden="false" customHeight="false" outlineLevel="0" collapsed="false">
      <c r="A4618" s="57" t="e">
        <f aca="false">INDEX(BucketTable,MATCH(B4618,SumMonths,0),1)</f>
        <v>#N/A</v>
      </c>
      <c r="K4618" s="57" t="e">
        <f aca="false">INDEX(lava,MATCH(B4618,SumMonths,0),2)</f>
        <v>#N/A</v>
      </c>
    </row>
    <row r="4619" customFormat="false" ht="12.75" hidden="false" customHeight="false" outlineLevel="0" collapsed="false">
      <c r="A4619" s="57" t="e">
        <f aca="false">INDEX(BucketTable,MATCH(B4619,SumMonths,0),1)</f>
        <v>#N/A</v>
      </c>
      <c r="K4619" s="57" t="e">
        <f aca="false">INDEX(lava,MATCH(B4619,SumMonths,0),2)</f>
        <v>#N/A</v>
      </c>
    </row>
    <row r="4620" customFormat="false" ht="12.75" hidden="false" customHeight="false" outlineLevel="0" collapsed="false">
      <c r="A4620" s="57" t="e">
        <f aca="false">INDEX(BucketTable,MATCH(B4620,SumMonths,0),1)</f>
        <v>#N/A</v>
      </c>
      <c r="K4620" s="57" t="e">
        <f aca="false">INDEX(lava,MATCH(B4620,SumMonths,0),2)</f>
        <v>#N/A</v>
      </c>
    </row>
    <row r="4621" customFormat="false" ht="12.75" hidden="false" customHeight="false" outlineLevel="0" collapsed="false">
      <c r="A4621" s="57" t="e">
        <f aca="false">INDEX(BucketTable,MATCH(B4621,SumMonths,0),1)</f>
        <v>#N/A</v>
      </c>
      <c r="K4621" s="57" t="e">
        <f aca="false">INDEX(lava,MATCH(B4621,SumMonths,0),2)</f>
        <v>#N/A</v>
      </c>
    </row>
    <row r="4622" customFormat="false" ht="12.75" hidden="false" customHeight="false" outlineLevel="0" collapsed="false">
      <c r="A4622" s="57" t="e">
        <f aca="false">INDEX(BucketTable,MATCH(B4622,SumMonths,0),1)</f>
        <v>#N/A</v>
      </c>
      <c r="K4622" s="57" t="e">
        <f aca="false">INDEX(lava,MATCH(B4622,SumMonths,0),2)</f>
        <v>#N/A</v>
      </c>
    </row>
    <row r="4623" customFormat="false" ht="12.75" hidden="false" customHeight="false" outlineLevel="0" collapsed="false">
      <c r="A4623" s="57" t="e">
        <f aca="false">INDEX(BucketTable,MATCH(B4623,SumMonths,0),1)</f>
        <v>#N/A</v>
      </c>
      <c r="K4623" s="57" t="e">
        <f aca="false">INDEX(lava,MATCH(B4623,SumMonths,0),2)</f>
        <v>#N/A</v>
      </c>
    </row>
    <row r="4624" customFormat="false" ht="12.75" hidden="false" customHeight="false" outlineLevel="0" collapsed="false">
      <c r="A4624" s="57" t="e">
        <f aca="false">INDEX(BucketTable,MATCH(B4624,SumMonths,0),1)</f>
        <v>#N/A</v>
      </c>
      <c r="K4624" s="57" t="e">
        <f aca="false">INDEX(lava,MATCH(B4624,SumMonths,0),2)</f>
        <v>#N/A</v>
      </c>
    </row>
    <row r="4625" customFormat="false" ht="12.75" hidden="false" customHeight="false" outlineLevel="0" collapsed="false">
      <c r="A4625" s="57" t="e">
        <f aca="false">INDEX(BucketTable,MATCH(B4625,SumMonths,0),1)</f>
        <v>#N/A</v>
      </c>
      <c r="K4625" s="57" t="e">
        <f aca="false">INDEX(lava,MATCH(B4625,SumMonths,0),2)</f>
        <v>#N/A</v>
      </c>
    </row>
    <row r="4626" customFormat="false" ht="12.75" hidden="false" customHeight="false" outlineLevel="0" collapsed="false">
      <c r="A4626" s="57" t="e">
        <f aca="false">INDEX(BucketTable,MATCH(B4626,SumMonths,0),1)</f>
        <v>#N/A</v>
      </c>
      <c r="K4626" s="57" t="e">
        <f aca="false">INDEX(lava,MATCH(B4626,SumMonths,0),2)</f>
        <v>#N/A</v>
      </c>
    </row>
    <row r="4627" customFormat="false" ht="12.75" hidden="false" customHeight="false" outlineLevel="0" collapsed="false">
      <c r="A4627" s="57" t="e">
        <f aca="false">INDEX(BucketTable,MATCH(B4627,SumMonths,0),1)</f>
        <v>#N/A</v>
      </c>
      <c r="K4627" s="57" t="e">
        <f aca="false">INDEX(lava,MATCH(B4627,SumMonths,0),2)</f>
        <v>#N/A</v>
      </c>
    </row>
    <row r="4628" customFormat="false" ht="12.75" hidden="false" customHeight="false" outlineLevel="0" collapsed="false">
      <c r="A4628" s="57" t="e">
        <f aca="false">INDEX(BucketTable,MATCH(B4628,SumMonths,0),1)</f>
        <v>#N/A</v>
      </c>
      <c r="K4628" s="57" t="e">
        <f aca="false">INDEX(lava,MATCH(B4628,SumMonths,0),2)</f>
        <v>#N/A</v>
      </c>
    </row>
    <row r="4629" customFormat="false" ht="12.75" hidden="false" customHeight="false" outlineLevel="0" collapsed="false">
      <c r="A4629" s="57" t="e">
        <f aca="false">INDEX(BucketTable,MATCH(B4629,SumMonths,0),1)</f>
        <v>#N/A</v>
      </c>
      <c r="K4629" s="57" t="e">
        <f aca="false">INDEX(lava,MATCH(B4629,SumMonths,0),2)</f>
        <v>#N/A</v>
      </c>
    </row>
    <row r="4630" customFormat="false" ht="12.75" hidden="false" customHeight="false" outlineLevel="0" collapsed="false">
      <c r="A4630" s="57" t="e">
        <f aca="false">INDEX(BucketTable,MATCH(B4630,SumMonths,0),1)</f>
        <v>#N/A</v>
      </c>
      <c r="K4630" s="57" t="e">
        <f aca="false">INDEX(lava,MATCH(B4630,SumMonths,0),2)</f>
        <v>#N/A</v>
      </c>
    </row>
    <row r="4631" customFormat="false" ht="12.75" hidden="false" customHeight="false" outlineLevel="0" collapsed="false">
      <c r="A4631" s="57" t="e">
        <f aca="false">INDEX(BucketTable,MATCH(B4631,SumMonths,0),1)</f>
        <v>#N/A</v>
      </c>
      <c r="K4631" s="57" t="e">
        <f aca="false">INDEX(lava,MATCH(B4631,SumMonths,0),2)</f>
        <v>#N/A</v>
      </c>
    </row>
    <row r="4632" customFormat="false" ht="12.75" hidden="false" customHeight="false" outlineLevel="0" collapsed="false">
      <c r="A4632" s="57" t="e">
        <f aca="false">INDEX(BucketTable,MATCH(B4632,SumMonths,0),1)</f>
        <v>#N/A</v>
      </c>
      <c r="K4632" s="57" t="e">
        <f aca="false">INDEX(lava,MATCH(B4632,SumMonths,0),2)</f>
        <v>#N/A</v>
      </c>
    </row>
    <row r="4633" customFormat="false" ht="12.75" hidden="false" customHeight="false" outlineLevel="0" collapsed="false">
      <c r="A4633" s="57" t="e">
        <f aca="false">INDEX(BucketTable,MATCH(B4633,SumMonths,0),1)</f>
        <v>#N/A</v>
      </c>
      <c r="K4633" s="57" t="e">
        <f aca="false">INDEX(lava,MATCH(B4633,SumMonths,0),2)</f>
        <v>#N/A</v>
      </c>
    </row>
    <row r="4634" customFormat="false" ht="12.75" hidden="false" customHeight="false" outlineLevel="0" collapsed="false">
      <c r="A4634" s="57" t="e">
        <f aca="false">INDEX(BucketTable,MATCH(B4634,SumMonths,0),1)</f>
        <v>#N/A</v>
      </c>
      <c r="K4634" s="57" t="e">
        <f aca="false">INDEX(lava,MATCH(B4634,SumMonths,0),2)</f>
        <v>#N/A</v>
      </c>
    </row>
    <row r="4635" customFormat="false" ht="12.75" hidden="false" customHeight="false" outlineLevel="0" collapsed="false">
      <c r="A4635" s="57" t="e">
        <f aca="false">INDEX(BucketTable,MATCH(B4635,SumMonths,0),1)</f>
        <v>#N/A</v>
      </c>
      <c r="K4635" s="57" t="e">
        <f aca="false">INDEX(lava,MATCH(B4635,SumMonths,0),2)</f>
        <v>#N/A</v>
      </c>
    </row>
    <row r="4636" customFormat="false" ht="12.75" hidden="false" customHeight="false" outlineLevel="0" collapsed="false">
      <c r="A4636" s="57" t="e">
        <f aca="false">INDEX(BucketTable,MATCH(B4636,SumMonths,0),1)</f>
        <v>#N/A</v>
      </c>
      <c r="K4636" s="57" t="e">
        <f aca="false">INDEX(lava,MATCH(B4636,SumMonths,0),2)</f>
        <v>#N/A</v>
      </c>
    </row>
    <row r="4637" customFormat="false" ht="12.75" hidden="false" customHeight="false" outlineLevel="0" collapsed="false">
      <c r="A4637" s="57" t="e">
        <f aca="false">INDEX(BucketTable,MATCH(B4637,SumMonths,0),1)</f>
        <v>#N/A</v>
      </c>
      <c r="K4637" s="57" t="e">
        <f aca="false">INDEX(lava,MATCH(B4637,SumMonths,0),2)</f>
        <v>#N/A</v>
      </c>
    </row>
    <row r="4638" customFormat="false" ht="12.75" hidden="false" customHeight="false" outlineLevel="0" collapsed="false">
      <c r="A4638" s="57" t="e">
        <f aca="false">INDEX(BucketTable,MATCH(B4638,SumMonths,0),1)</f>
        <v>#N/A</v>
      </c>
      <c r="K4638" s="57" t="e">
        <f aca="false">INDEX(lava,MATCH(B4638,SumMonths,0),2)</f>
        <v>#N/A</v>
      </c>
    </row>
    <row r="4639" customFormat="false" ht="12.75" hidden="false" customHeight="false" outlineLevel="0" collapsed="false">
      <c r="A4639" s="57" t="e">
        <f aca="false">INDEX(BucketTable,MATCH(B4639,SumMonths,0),1)</f>
        <v>#N/A</v>
      </c>
      <c r="K4639" s="57" t="e">
        <f aca="false">INDEX(lava,MATCH(B4639,SumMonths,0),2)</f>
        <v>#N/A</v>
      </c>
    </row>
    <row r="4640" customFormat="false" ht="12.75" hidden="false" customHeight="false" outlineLevel="0" collapsed="false">
      <c r="A4640" s="57" t="e">
        <f aca="false">INDEX(BucketTable,MATCH(B4640,SumMonths,0),1)</f>
        <v>#N/A</v>
      </c>
      <c r="K4640" s="57" t="e">
        <f aca="false">INDEX(lava,MATCH(B4640,SumMonths,0),2)</f>
        <v>#N/A</v>
      </c>
    </row>
    <row r="4641" customFormat="false" ht="12.75" hidden="false" customHeight="false" outlineLevel="0" collapsed="false">
      <c r="A4641" s="57" t="e">
        <f aca="false">INDEX(BucketTable,MATCH(B4641,SumMonths,0),1)</f>
        <v>#N/A</v>
      </c>
      <c r="K4641" s="57" t="e">
        <f aca="false">INDEX(lava,MATCH(B4641,SumMonths,0),2)</f>
        <v>#N/A</v>
      </c>
    </row>
    <row r="4642" customFormat="false" ht="12.75" hidden="false" customHeight="false" outlineLevel="0" collapsed="false">
      <c r="A4642" s="57" t="e">
        <f aca="false">INDEX(BucketTable,MATCH(B4642,SumMonths,0),1)</f>
        <v>#N/A</v>
      </c>
      <c r="K4642" s="57" t="e">
        <f aca="false">INDEX(lava,MATCH(B4642,SumMonths,0),2)</f>
        <v>#N/A</v>
      </c>
    </row>
    <row r="4643" customFormat="false" ht="12.75" hidden="false" customHeight="false" outlineLevel="0" collapsed="false">
      <c r="A4643" s="57" t="e">
        <f aca="false">INDEX(BucketTable,MATCH(B4643,SumMonths,0),1)</f>
        <v>#N/A</v>
      </c>
      <c r="K4643" s="57" t="e">
        <f aca="false">INDEX(lava,MATCH(B4643,SumMonths,0),2)</f>
        <v>#N/A</v>
      </c>
    </row>
    <row r="4644" customFormat="false" ht="12.75" hidden="false" customHeight="false" outlineLevel="0" collapsed="false">
      <c r="A4644" s="57" t="e">
        <f aca="false">INDEX(BucketTable,MATCH(B4644,SumMonths,0),1)</f>
        <v>#N/A</v>
      </c>
      <c r="K4644" s="57" t="e">
        <f aca="false">INDEX(lava,MATCH(B4644,SumMonths,0),2)</f>
        <v>#N/A</v>
      </c>
    </row>
    <row r="4645" customFormat="false" ht="12.75" hidden="false" customHeight="false" outlineLevel="0" collapsed="false">
      <c r="A4645" s="57" t="e">
        <f aca="false">INDEX(BucketTable,MATCH(B4645,SumMonths,0),1)</f>
        <v>#N/A</v>
      </c>
      <c r="K4645" s="57" t="e">
        <f aca="false">INDEX(lava,MATCH(B4645,SumMonths,0),2)</f>
        <v>#N/A</v>
      </c>
    </row>
    <row r="4646" customFormat="false" ht="12.75" hidden="false" customHeight="false" outlineLevel="0" collapsed="false">
      <c r="A4646" s="57" t="e">
        <f aca="false">INDEX(BucketTable,MATCH(B4646,SumMonths,0),1)</f>
        <v>#N/A</v>
      </c>
      <c r="K4646" s="57" t="e">
        <f aca="false">INDEX(lava,MATCH(B4646,SumMonths,0),2)</f>
        <v>#N/A</v>
      </c>
    </row>
    <row r="4647" customFormat="false" ht="12.75" hidden="false" customHeight="false" outlineLevel="0" collapsed="false">
      <c r="A4647" s="57" t="e">
        <f aca="false">INDEX(BucketTable,MATCH(B4647,SumMonths,0),1)</f>
        <v>#N/A</v>
      </c>
      <c r="K4647" s="57" t="e">
        <f aca="false">INDEX(lava,MATCH(B4647,SumMonths,0),2)</f>
        <v>#N/A</v>
      </c>
    </row>
    <row r="4648" customFormat="false" ht="12.75" hidden="false" customHeight="false" outlineLevel="0" collapsed="false">
      <c r="A4648" s="57" t="e">
        <f aca="false">INDEX(BucketTable,MATCH(B4648,SumMonths,0),1)</f>
        <v>#N/A</v>
      </c>
      <c r="K4648" s="57" t="e">
        <f aca="false">INDEX(lava,MATCH(B4648,SumMonths,0),2)</f>
        <v>#N/A</v>
      </c>
    </row>
    <row r="4649" customFormat="false" ht="12.75" hidden="false" customHeight="false" outlineLevel="0" collapsed="false">
      <c r="A4649" s="57" t="e">
        <f aca="false">INDEX(BucketTable,MATCH(B4649,SumMonths,0),1)</f>
        <v>#N/A</v>
      </c>
      <c r="K4649" s="57" t="e">
        <f aca="false">INDEX(lava,MATCH(B4649,SumMonths,0),2)</f>
        <v>#N/A</v>
      </c>
    </row>
    <row r="4650" customFormat="false" ht="12.75" hidden="false" customHeight="false" outlineLevel="0" collapsed="false">
      <c r="A4650" s="57" t="e">
        <f aca="false">INDEX(BucketTable,MATCH(B4650,SumMonths,0),1)</f>
        <v>#N/A</v>
      </c>
      <c r="K4650" s="57" t="e">
        <f aca="false">INDEX(lava,MATCH(B4650,SumMonths,0),2)</f>
        <v>#N/A</v>
      </c>
    </row>
    <row r="4651" customFormat="false" ht="12.75" hidden="false" customHeight="false" outlineLevel="0" collapsed="false">
      <c r="A4651" s="57" t="e">
        <f aca="false">INDEX(BucketTable,MATCH(B4651,SumMonths,0),1)</f>
        <v>#N/A</v>
      </c>
      <c r="K4651" s="57" t="e">
        <f aca="false">INDEX(lava,MATCH(B4651,SumMonths,0),2)</f>
        <v>#N/A</v>
      </c>
    </row>
    <row r="4652" customFormat="false" ht="12.75" hidden="false" customHeight="false" outlineLevel="0" collapsed="false">
      <c r="A4652" s="57" t="e">
        <f aca="false">INDEX(BucketTable,MATCH(B4652,SumMonths,0),1)</f>
        <v>#N/A</v>
      </c>
      <c r="K4652" s="57" t="e">
        <f aca="false">INDEX(lava,MATCH(B4652,SumMonths,0),2)</f>
        <v>#N/A</v>
      </c>
    </row>
    <row r="4653" customFormat="false" ht="12.75" hidden="false" customHeight="false" outlineLevel="0" collapsed="false">
      <c r="A4653" s="57" t="e">
        <f aca="false">INDEX(BucketTable,MATCH(B4653,SumMonths,0),1)</f>
        <v>#N/A</v>
      </c>
      <c r="K4653" s="57" t="e">
        <f aca="false">INDEX(lava,MATCH(B4653,SumMonths,0),2)</f>
        <v>#N/A</v>
      </c>
    </row>
    <row r="4654" customFormat="false" ht="12.75" hidden="false" customHeight="false" outlineLevel="0" collapsed="false">
      <c r="A4654" s="57" t="e">
        <f aca="false">INDEX(BucketTable,MATCH(B4654,SumMonths,0),1)</f>
        <v>#N/A</v>
      </c>
      <c r="K4654" s="57" t="e">
        <f aca="false">INDEX(lava,MATCH(B4654,SumMonths,0),2)</f>
        <v>#N/A</v>
      </c>
    </row>
    <row r="4655" customFormat="false" ht="12.75" hidden="false" customHeight="false" outlineLevel="0" collapsed="false">
      <c r="A4655" s="57" t="e">
        <f aca="false">INDEX(BucketTable,MATCH(B4655,SumMonths,0),1)</f>
        <v>#N/A</v>
      </c>
      <c r="K4655" s="57" t="e">
        <f aca="false">INDEX(lava,MATCH(B4655,SumMonths,0),2)</f>
        <v>#N/A</v>
      </c>
    </row>
    <row r="4656" customFormat="false" ht="12.75" hidden="false" customHeight="false" outlineLevel="0" collapsed="false">
      <c r="A4656" s="57" t="e">
        <f aca="false">INDEX(BucketTable,MATCH(B4656,SumMonths,0),1)</f>
        <v>#N/A</v>
      </c>
      <c r="K4656" s="57" t="e">
        <f aca="false">INDEX(lava,MATCH(B4656,SumMonths,0),2)</f>
        <v>#N/A</v>
      </c>
    </row>
    <row r="4657" customFormat="false" ht="12.75" hidden="false" customHeight="false" outlineLevel="0" collapsed="false">
      <c r="A4657" s="57" t="e">
        <f aca="false">INDEX(BucketTable,MATCH(B4657,SumMonths,0),1)</f>
        <v>#N/A</v>
      </c>
      <c r="K4657" s="57" t="e">
        <f aca="false">INDEX(lava,MATCH(B4657,SumMonths,0),2)</f>
        <v>#N/A</v>
      </c>
    </row>
    <row r="4658" customFormat="false" ht="12.75" hidden="false" customHeight="false" outlineLevel="0" collapsed="false">
      <c r="A4658" s="57" t="e">
        <f aca="false">INDEX(BucketTable,MATCH(B4658,SumMonths,0),1)</f>
        <v>#N/A</v>
      </c>
      <c r="K4658" s="57" t="e">
        <f aca="false">INDEX(lava,MATCH(B4658,SumMonths,0),2)</f>
        <v>#N/A</v>
      </c>
    </row>
    <row r="4659" customFormat="false" ht="12.75" hidden="false" customHeight="false" outlineLevel="0" collapsed="false">
      <c r="A4659" s="57" t="e">
        <f aca="false">INDEX(BucketTable,MATCH(B4659,SumMonths,0),1)</f>
        <v>#N/A</v>
      </c>
      <c r="K4659" s="57" t="e">
        <f aca="false">INDEX(lava,MATCH(B4659,SumMonths,0),2)</f>
        <v>#N/A</v>
      </c>
    </row>
    <row r="4660" customFormat="false" ht="12.75" hidden="false" customHeight="false" outlineLevel="0" collapsed="false">
      <c r="A4660" s="57" t="e">
        <f aca="false">INDEX(BucketTable,MATCH(B4660,SumMonths,0),1)</f>
        <v>#N/A</v>
      </c>
      <c r="K4660" s="57" t="e">
        <f aca="false">INDEX(lava,MATCH(B4660,SumMonths,0),2)</f>
        <v>#N/A</v>
      </c>
    </row>
    <row r="4661" customFormat="false" ht="12.75" hidden="false" customHeight="false" outlineLevel="0" collapsed="false">
      <c r="A4661" s="57" t="e">
        <f aca="false">INDEX(BucketTable,MATCH(B4661,SumMonths,0),1)</f>
        <v>#N/A</v>
      </c>
      <c r="K4661" s="57" t="e">
        <f aca="false">INDEX(lava,MATCH(B4661,SumMonths,0),2)</f>
        <v>#N/A</v>
      </c>
    </row>
    <row r="4662" customFormat="false" ht="12.75" hidden="false" customHeight="false" outlineLevel="0" collapsed="false">
      <c r="A4662" s="57" t="e">
        <f aca="false">INDEX(BucketTable,MATCH(B4662,SumMonths,0),1)</f>
        <v>#N/A</v>
      </c>
      <c r="K4662" s="57" t="e">
        <f aca="false">INDEX(lava,MATCH(B4662,SumMonths,0),2)</f>
        <v>#N/A</v>
      </c>
    </row>
    <row r="4663" customFormat="false" ht="12.75" hidden="false" customHeight="false" outlineLevel="0" collapsed="false">
      <c r="A4663" s="57" t="e">
        <f aca="false">INDEX(BucketTable,MATCH(B4663,SumMonths,0),1)</f>
        <v>#N/A</v>
      </c>
      <c r="K4663" s="57" t="e">
        <f aca="false">INDEX(lava,MATCH(B4663,SumMonths,0),2)</f>
        <v>#N/A</v>
      </c>
    </row>
    <row r="4664" customFormat="false" ht="12.75" hidden="false" customHeight="false" outlineLevel="0" collapsed="false">
      <c r="A4664" s="57" t="e">
        <f aca="false">INDEX(BucketTable,MATCH(B4664,SumMonths,0),1)</f>
        <v>#N/A</v>
      </c>
      <c r="K4664" s="57" t="e">
        <f aca="false">INDEX(lava,MATCH(B4664,SumMonths,0),2)</f>
        <v>#N/A</v>
      </c>
    </row>
    <row r="4665" customFormat="false" ht="12.75" hidden="false" customHeight="false" outlineLevel="0" collapsed="false">
      <c r="A4665" s="57" t="e">
        <f aca="false">INDEX(BucketTable,MATCH(B4665,SumMonths,0),1)</f>
        <v>#N/A</v>
      </c>
      <c r="K4665" s="57" t="e">
        <f aca="false">INDEX(lava,MATCH(B4665,SumMonths,0),2)</f>
        <v>#N/A</v>
      </c>
    </row>
    <row r="4666" customFormat="false" ht="12.75" hidden="false" customHeight="false" outlineLevel="0" collapsed="false">
      <c r="A4666" s="57" t="e">
        <f aca="false">INDEX(BucketTable,MATCH(B4666,SumMonths,0),1)</f>
        <v>#N/A</v>
      </c>
      <c r="K4666" s="57" t="e">
        <f aca="false">INDEX(lava,MATCH(B4666,SumMonths,0),2)</f>
        <v>#N/A</v>
      </c>
    </row>
    <row r="4667" customFormat="false" ht="12.75" hidden="false" customHeight="false" outlineLevel="0" collapsed="false">
      <c r="A4667" s="57" t="e">
        <f aca="false">INDEX(BucketTable,MATCH(B4667,SumMonths,0),1)</f>
        <v>#N/A</v>
      </c>
      <c r="K4667" s="57" t="e">
        <f aca="false">INDEX(lava,MATCH(B4667,SumMonths,0),2)</f>
        <v>#N/A</v>
      </c>
    </row>
    <row r="4668" customFormat="false" ht="12.75" hidden="false" customHeight="false" outlineLevel="0" collapsed="false">
      <c r="A4668" s="57" t="e">
        <f aca="false">INDEX(BucketTable,MATCH(B4668,SumMonths,0),1)</f>
        <v>#N/A</v>
      </c>
      <c r="K4668" s="57" t="e">
        <f aca="false">INDEX(lava,MATCH(B4668,SumMonths,0),2)</f>
        <v>#N/A</v>
      </c>
    </row>
    <row r="4669" customFormat="false" ht="12.75" hidden="false" customHeight="false" outlineLevel="0" collapsed="false">
      <c r="A4669" s="57" t="e">
        <f aca="false">INDEX(BucketTable,MATCH(B4669,SumMonths,0),1)</f>
        <v>#N/A</v>
      </c>
      <c r="K4669" s="57" t="e">
        <f aca="false">INDEX(lava,MATCH(B4669,SumMonths,0),2)</f>
        <v>#N/A</v>
      </c>
    </row>
    <row r="4670" customFormat="false" ht="12.75" hidden="false" customHeight="false" outlineLevel="0" collapsed="false">
      <c r="A4670" s="57" t="e">
        <f aca="false">INDEX(BucketTable,MATCH(B4670,SumMonths,0),1)</f>
        <v>#N/A</v>
      </c>
      <c r="K4670" s="57" t="e">
        <f aca="false">INDEX(lava,MATCH(B4670,SumMonths,0),2)</f>
        <v>#N/A</v>
      </c>
    </row>
    <row r="4671" customFormat="false" ht="12.75" hidden="false" customHeight="false" outlineLevel="0" collapsed="false">
      <c r="A4671" s="57" t="e">
        <f aca="false">INDEX(BucketTable,MATCH(B4671,SumMonths,0),1)</f>
        <v>#N/A</v>
      </c>
      <c r="K4671" s="57" t="e">
        <f aca="false">INDEX(lava,MATCH(B4671,SumMonths,0),2)</f>
        <v>#N/A</v>
      </c>
    </row>
    <row r="4672" customFormat="false" ht="12.75" hidden="false" customHeight="false" outlineLevel="0" collapsed="false">
      <c r="A4672" s="57" t="e">
        <f aca="false">INDEX(BucketTable,MATCH(B4672,SumMonths,0),1)</f>
        <v>#N/A</v>
      </c>
      <c r="K4672" s="57" t="e">
        <f aca="false">INDEX(lava,MATCH(B4672,SumMonths,0),2)</f>
        <v>#N/A</v>
      </c>
    </row>
    <row r="4673" customFormat="false" ht="12.75" hidden="false" customHeight="false" outlineLevel="0" collapsed="false">
      <c r="A4673" s="57" t="e">
        <f aca="false">INDEX(BucketTable,MATCH(B4673,SumMonths,0),1)</f>
        <v>#N/A</v>
      </c>
      <c r="K4673" s="57" t="e">
        <f aca="false">INDEX(lava,MATCH(B4673,SumMonths,0),2)</f>
        <v>#N/A</v>
      </c>
    </row>
    <row r="4674" customFormat="false" ht="12.75" hidden="false" customHeight="false" outlineLevel="0" collapsed="false">
      <c r="A4674" s="57" t="e">
        <f aca="false">INDEX(BucketTable,MATCH(B4674,SumMonths,0),1)</f>
        <v>#N/A</v>
      </c>
      <c r="K4674" s="57" t="e">
        <f aca="false">INDEX(lava,MATCH(B4674,SumMonths,0),2)</f>
        <v>#N/A</v>
      </c>
    </row>
    <row r="4675" customFormat="false" ht="12.75" hidden="false" customHeight="false" outlineLevel="0" collapsed="false">
      <c r="A4675" s="57" t="e">
        <f aca="false">INDEX(BucketTable,MATCH(B4675,SumMonths,0),1)</f>
        <v>#N/A</v>
      </c>
      <c r="K4675" s="57" t="e">
        <f aca="false">INDEX(lava,MATCH(B4675,SumMonths,0),2)</f>
        <v>#N/A</v>
      </c>
    </row>
    <row r="4676" customFormat="false" ht="12.75" hidden="false" customHeight="false" outlineLevel="0" collapsed="false">
      <c r="A4676" s="57" t="e">
        <f aca="false">INDEX(BucketTable,MATCH(B4676,SumMonths,0),1)</f>
        <v>#N/A</v>
      </c>
      <c r="K4676" s="57" t="e">
        <f aca="false">INDEX(lava,MATCH(B4676,SumMonths,0),2)</f>
        <v>#N/A</v>
      </c>
    </row>
    <row r="4677" customFormat="false" ht="12.75" hidden="false" customHeight="false" outlineLevel="0" collapsed="false">
      <c r="A4677" s="57" t="e">
        <f aca="false">INDEX(BucketTable,MATCH(B4677,SumMonths,0),1)</f>
        <v>#N/A</v>
      </c>
      <c r="K4677" s="57" t="e">
        <f aca="false">INDEX(lava,MATCH(B4677,SumMonths,0),2)</f>
        <v>#N/A</v>
      </c>
    </row>
    <row r="4678" customFormat="false" ht="12.75" hidden="false" customHeight="false" outlineLevel="0" collapsed="false">
      <c r="A4678" s="57" t="e">
        <f aca="false">INDEX(BucketTable,MATCH(B4678,SumMonths,0),1)</f>
        <v>#N/A</v>
      </c>
      <c r="K4678" s="57" t="e">
        <f aca="false">INDEX(lava,MATCH(B4678,SumMonths,0),2)</f>
        <v>#N/A</v>
      </c>
    </row>
    <row r="4679" customFormat="false" ht="12.75" hidden="false" customHeight="false" outlineLevel="0" collapsed="false">
      <c r="A4679" s="57" t="e">
        <f aca="false">INDEX(BucketTable,MATCH(B4679,SumMonths,0),1)</f>
        <v>#N/A</v>
      </c>
      <c r="K4679" s="57" t="e">
        <f aca="false">INDEX(lava,MATCH(B4679,SumMonths,0),2)</f>
        <v>#N/A</v>
      </c>
    </row>
    <row r="4680" customFormat="false" ht="12.75" hidden="false" customHeight="false" outlineLevel="0" collapsed="false">
      <c r="A4680" s="57" t="e">
        <f aca="false">INDEX(BucketTable,MATCH(B4680,SumMonths,0),1)</f>
        <v>#N/A</v>
      </c>
      <c r="K4680" s="57" t="e">
        <f aca="false">INDEX(lava,MATCH(B4680,SumMonths,0),2)</f>
        <v>#N/A</v>
      </c>
    </row>
    <row r="4681" customFormat="false" ht="12.75" hidden="false" customHeight="false" outlineLevel="0" collapsed="false">
      <c r="A4681" s="57" t="e">
        <f aca="false">INDEX(BucketTable,MATCH(B4681,SumMonths,0),1)</f>
        <v>#N/A</v>
      </c>
      <c r="K4681" s="57" t="e">
        <f aca="false">INDEX(lava,MATCH(B4681,SumMonths,0),2)</f>
        <v>#N/A</v>
      </c>
    </row>
    <row r="4682" customFormat="false" ht="12.75" hidden="false" customHeight="false" outlineLevel="0" collapsed="false">
      <c r="A4682" s="57" t="e">
        <f aca="false">INDEX(BucketTable,MATCH(B4682,SumMonths,0),1)</f>
        <v>#N/A</v>
      </c>
      <c r="K4682" s="57" t="e">
        <f aca="false">INDEX(lava,MATCH(B4682,SumMonths,0),2)</f>
        <v>#N/A</v>
      </c>
    </row>
    <row r="4683" customFormat="false" ht="12.75" hidden="false" customHeight="false" outlineLevel="0" collapsed="false">
      <c r="A4683" s="57" t="e">
        <f aca="false">INDEX(BucketTable,MATCH(B4683,SumMonths,0),1)</f>
        <v>#N/A</v>
      </c>
      <c r="K4683" s="57" t="e">
        <f aca="false">INDEX(lava,MATCH(B4683,SumMonths,0),2)</f>
        <v>#N/A</v>
      </c>
    </row>
    <row r="4684" customFormat="false" ht="12.75" hidden="false" customHeight="false" outlineLevel="0" collapsed="false">
      <c r="A4684" s="57" t="e">
        <f aca="false">INDEX(BucketTable,MATCH(B4684,SumMonths,0),1)</f>
        <v>#N/A</v>
      </c>
      <c r="K4684" s="57" t="e">
        <f aca="false">INDEX(lava,MATCH(B4684,SumMonths,0),2)</f>
        <v>#N/A</v>
      </c>
    </row>
    <row r="4685" customFormat="false" ht="12.75" hidden="false" customHeight="false" outlineLevel="0" collapsed="false">
      <c r="A4685" s="57" t="e">
        <f aca="false">INDEX(BucketTable,MATCH(B4685,SumMonths,0),1)</f>
        <v>#N/A</v>
      </c>
      <c r="K4685" s="57" t="e">
        <f aca="false">INDEX(lava,MATCH(B4685,SumMonths,0),2)</f>
        <v>#N/A</v>
      </c>
    </row>
    <row r="4686" customFormat="false" ht="12.75" hidden="false" customHeight="false" outlineLevel="0" collapsed="false">
      <c r="A4686" s="57" t="e">
        <f aca="false">INDEX(BucketTable,MATCH(B4686,SumMonths,0),1)</f>
        <v>#N/A</v>
      </c>
      <c r="K4686" s="57" t="e">
        <f aca="false">INDEX(lava,MATCH(B4686,SumMonths,0),2)</f>
        <v>#N/A</v>
      </c>
    </row>
    <row r="4687" customFormat="false" ht="12.75" hidden="false" customHeight="false" outlineLevel="0" collapsed="false">
      <c r="A4687" s="57" t="e">
        <f aca="false">INDEX(BucketTable,MATCH(B4687,SumMonths,0),1)</f>
        <v>#N/A</v>
      </c>
      <c r="K4687" s="57" t="e">
        <f aca="false">INDEX(lava,MATCH(B4687,SumMonths,0),2)</f>
        <v>#N/A</v>
      </c>
    </row>
    <row r="4688" customFormat="false" ht="12.75" hidden="false" customHeight="false" outlineLevel="0" collapsed="false">
      <c r="A4688" s="57" t="e">
        <f aca="false">INDEX(BucketTable,MATCH(B4688,SumMonths,0),1)</f>
        <v>#N/A</v>
      </c>
      <c r="K4688" s="57" t="e">
        <f aca="false">INDEX(lava,MATCH(B4688,SumMonths,0),2)</f>
        <v>#N/A</v>
      </c>
    </row>
    <row r="4689" customFormat="false" ht="12.75" hidden="false" customHeight="false" outlineLevel="0" collapsed="false">
      <c r="A4689" s="57" t="e">
        <f aca="false">INDEX(BucketTable,MATCH(B4689,SumMonths,0),1)</f>
        <v>#N/A</v>
      </c>
      <c r="K4689" s="57" t="e">
        <f aca="false">INDEX(lava,MATCH(B4689,SumMonths,0),2)</f>
        <v>#N/A</v>
      </c>
    </row>
    <row r="4690" customFormat="false" ht="12.75" hidden="false" customHeight="false" outlineLevel="0" collapsed="false">
      <c r="A4690" s="57" t="e">
        <f aca="false">INDEX(BucketTable,MATCH(B4690,SumMonths,0),1)</f>
        <v>#N/A</v>
      </c>
      <c r="K4690" s="57" t="e">
        <f aca="false">INDEX(lava,MATCH(B4690,SumMonths,0),2)</f>
        <v>#N/A</v>
      </c>
    </row>
    <row r="4691" customFormat="false" ht="12.75" hidden="false" customHeight="false" outlineLevel="0" collapsed="false">
      <c r="A4691" s="57" t="e">
        <f aca="false">INDEX(BucketTable,MATCH(B4691,SumMonths,0),1)</f>
        <v>#N/A</v>
      </c>
      <c r="K4691" s="57" t="e">
        <f aca="false">INDEX(lava,MATCH(B4691,SumMonths,0),2)</f>
        <v>#N/A</v>
      </c>
    </row>
    <row r="4692" customFormat="false" ht="12.75" hidden="false" customHeight="false" outlineLevel="0" collapsed="false">
      <c r="A4692" s="57" t="e">
        <f aca="false">INDEX(BucketTable,MATCH(B4692,SumMonths,0),1)</f>
        <v>#N/A</v>
      </c>
      <c r="K4692" s="57" t="e">
        <f aca="false">INDEX(lava,MATCH(B4692,SumMonths,0),2)</f>
        <v>#N/A</v>
      </c>
    </row>
    <row r="4693" customFormat="false" ht="12.75" hidden="false" customHeight="false" outlineLevel="0" collapsed="false">
      <c r="A4693" s="57" t="e">
        <f aca="false">INDEX(BucketTable,MATCH(B4693,SumMonths,0),1)</f>
        <v>#N/A</v>
      </c>
      <c r="K4693" s="57" t="e">
        <f aca="false">INDEX(lava,MATCH(B4693,SumMonths,0),2)</f>
        <v>#N/A</v>
      </c>
    </row>
    <row r="4694" customFormat="false" ht="12.75" hidden="false" customHeight="false" outlineLevel="0" collapsed="false">
      <c r="A4694" s="57" t="e">
        <f aca="false">INDEX(BucketTable,MATCH(B4694,SumMonths,0),1)</f>
        <v>#N/A</v>
      </c>
      <c r="K4694" s="57" t="e">
        <f aca="false">INDEX(lava,MATCH(B4694,SumMonths,0),2)</f>
        <v>#N/A</v>
      </c>
    </row>
    <row r="4695" customFormat="false" ht="12.75" hidden="false" customHeight="false" outlineLevel="0" collapsed="false">
      <c r="A4695" s="57" t="e">
        <f aca="false">INDEX(BucketTable,MATCH(B4695,SumMonths,0),1)</f>
        <v>#N/A</v>
      </c>
      <c r="K4695" s="57" t="e">
        <f aca="false">INDEX(lava,MATCH(B4695,SumMonths,0),2)</f>
        <v>#N/A</v>
      </c>
    </row>
    <row r="4696" customFormat="false" ht="12.75" hidden="false" customHeight="false" outlineLevel="0" collapsed="false">
      <c r="A4696" s="57" t="e">
        <f aca="false">INDEX(BucketTable,MATCH(B4696,SumMonths,0),1)</f>
        <v>#N/A</v>
      </c>
      <c r="K4696" s="57" t="e">
        <f aca="false">INDEX(lava,MATCH(B4696,SumMonths,0),2)</f>
        <v>#N/A</v>
      </c>
    </row>
    <row r="4697" customFormat="false" ht="12.75" hidden="false" customHeight="false" outlineLevel="0" collapsed="false">
      <c r="A4697" s="57" t="e">
        <f aca="false">INDEX(BucketTable,MATCH(B4697,SumMonths,0),1)</f>
        <v>#N/A</v>
      </c>
      <c r="K4697" s="57" t="e">
        <f aca="false">INDEX(lava,MATCH(B4697,SumMonths,0),2)</f>
        <v>#N/A</v>
      </c>
    </row>
    <row r="4698" customFormat="false" ht="12.75" hidden="false" customHeight="false" outlineLevel="0" collapsed="false">
      <c r="A4698" s="57" t="e">
        <f aca="false">INDEX(BucketTable,MATCH(B4698,SumMonths,0),1)</f>
        <v>#N/A</v>
      </c>
      <c r="K4698" s="57" t="e">
        <f aca="false">INDEX(lava,MATCH(B4698,SumMonths,0),2)</f>
        <v>#N/A</v>
      </c>
    </row>
    <row r="4699" customFormat="false" ht="12.75" hidden="false" customHeight="false" outlineLevel="0" collapsed="false">
      <c r="A4699" s="57" t="e">
        <f aca="false">INDEX(BucketTable,MATCH(B4699,SumMonths,0),1)</f>
        <v>#N/A</v>
      </c>
      <c r="K4699" s="57" t="e">
        <f aca="false">INDEX(lava,MATCH(B4699,SumMonths,0),2)</f>
        <v>#N/A</v>
      </c>
    </row>
    <row r="4700" customFormat="false" ht="12.75" hidden="false" customHeight="false" outlineLevel="0" collapsed="false">
      <c r="A4700" s="57" t="e">
        <f aca="false">INDEX(BucketTable,MATCH(B4700,SumMonths,0),1)</f>
        <v>#N/A</v>
      </c>
      <c r="K4700" s="57" t="e">
        <f aca="false">INDEX(lava,MATCH(B4700,SumMonths,0),2)</f>
        <v>#N/A</v>
      </c>
    </row>
    <row r="4701" customFormat="false" ht="12.75" hidden="false" customHeight="false" outlineLevel="0" collapsed="false">
      <c r="A4701" s="57" t="e">
        <f aca="false">INDEX(BucketTable,MATCH(B4701,SumMonths,0),1)</f>
        <v>#N/A</v>
      </c>
      <c r="K4701" s="57" t="e">
        <f aca="false">INDEX(lava,MATCH(B4701,SumMonths,0),2)</f>
        <v>#N/A</v>
      </c>
    </row>
    <row r="4702" customFormat="false" ht="12.75" hidden="false" customHeight="false" outlineLevel="0" collapsed="false">
      <c r="A4702" s="57" t="e">
        <f aca="false">INDEX(BucketTable,MATCH(B4702,SumMonths,0),1)</f>
        <v>#N/A</v>
      </c>
      <c r="K4702" s="57" t="e">
        <f aca="false">INDEX(lava,MATCH(B4702,SumMonths,0),2)</f>
        <v>#N/A</v>
      </c>
    </row>
    <row r="4703" customFormat="false" ht="12.75" hidden="false" customHeight="false" outlineLevel="0" collapsed="false">
      <c r="A4703" s="57" t="e">
        <f aca="false">INDEX(BucketTable,MATCH(B4703,SumMonths,0),1)</f>
        <v>#N/A</v>
      </c>
      <c r="K4703" s="57" t="e">
        <f aca="false">INDEX(lava,MATCH(B4703,SumMonths,0),2)</f>
        <v>#N/A</v>
      </c>
    </row>
    <row r="4704" customFormat="false" ht="12.75" hidden="false" customHeight="false" outlineLevel="0" collapsed="false">
      <c r="A4704" s="57" t="e">
        <f aca="false">INDEX(BucketTable,MATCH(B4704,SumMonths,0),1)</f>
        <v>#N/A</v>
      </c>
      <c r="K4704" s="57" t="e">
        <f aca="false">INDEX(lava,MATCH(B4704,SumMonths,0),2)</f>
        <v>#N/A</v>
      </c>
    </row>
    <row r="4705" customFormat="false" ht="12.75" hidden="false" customHeight="false" outlineLevel="0" collapsed="false">
      <c r="A4705" s="57" t="e">
        <f aca="false">INDEX(BucketTable,MATCH(B4705,SumMonths,0),1)</f>
        <v>#N/A</v>
      </c>
      <c r="K4705" s="57" t="e">
        <f aca="false">INDEX(lava,MATCH(B4705,SumMonths,0),2)</f>
        <v>#N/A</v>
      </c>
    </row>
    <row r="4706" customFormat="false" ht="12.75" hidden="false" customHeight="false" outlineLevel="0" collapsed="false">
      <c r="A4706" s="57" t="e">
        <f aca="false">INDEX(BucketTable,MATCH(B4706,SumMonths,0),1)</f>
        <v>#N/A</v>
      </c>
      <c r="K4706" s="57" t="e">
        <f aca="false">INDEX(lava,MATCH(B4706,SumMonths,0),2)</f>
        <v>#N/A</v>
      </c>
    </row>
    <row r="4707" customFormat="false" ht="12.75" hidden="false" customHeight="false" outlineLevel="0" collapsed="false">
      <c r="A4707" s="57" t="e">
        <f aca="false">INDEX(BucketTable,MATCH(B4707,SumMonths,0),1)</f>
        <v>#N/A</v>
      </c>
      <c r="K4707" s="57" t="e">
        <f aca="false">INDEX(lava,MATCH(B4707,SumMonths,0),2)</f>
        <v>#N/A</v>
      </c>
    </row>
    <row r="4708" customFormat="false" ht="12.75" hidden="false" customHeight="false" outlineLevel="0" collapsed="false">
      <c r="A4708" s="57" t="e">
        <f aca="false">INDEX(BucketTable,MATCH(B4708,SumMonths,0),1)</f>
        <v>#N/A</v>
      </c>
      <c r="K4708" s="57" t="e">
        <f aca="false">INDEX(lava,MATCH(B4708,SumMonths,0),2)</f>
        <v>#N/A</v>
      </c>
    </row>
    <row r="4709" customFormat="false" ht="12.75" hidden="false" customHeight="false" outlineLevel="0" collapsed="false">
      <c r="A4709" s="57" t="e">
        <f aca="false">INDEX(BucketTable,MATCH(B4709,SumMonths,0),1)</f>
        <v>#N/A</v>
      </c>
      <c r="K4709" s="57" t="e">
        <f aca="false">INDEX(lava,MATCH(B4709,SumMonths,0),2)</f>
        <v>#N/A</v>
      </c>
    </row>
    <row r="4710" customFormat="false" ht="12.75" hidden="false" customHeight="false" outlineLevel="0" collapsed="false">
      <c r="A4710" s="57" t="e">
        <f aca="false">INDEX(BucketTable,MATCH(B4710,SumMonths,0),1)</f>
        <v>#N/A</v>
      </c>
      <c r="K4710" s="57" t="e">
        <f aca="false">INDEX(lava,MATCH(B4710,SumMonths,0),2)</f>
        <v>#N/A</v>
      </c>
    </row>
    <row r="4711" customFormat="false" ht="12.75" hidden="false" customHeight="false" outlineLevel="0" collapsed="false">
      <c r="A4711" s="57" t="e">
        <f aca="false">INDEX(BucketTable,MATCH(B4711,SumMonths,0),1)</f>
        <v>#N/A</v>
      </c>
      <c r="K4711" s="57" t="e">
        <f aca="false">INDEX(lava,MATCH(B4711,SumMonths,0),2)</f>
        <v>#N/A</v>
      </c>
    </row>
    <row r="4712" customFormat="false" ht="12.75" hidden="false" customHeight="false" outlineLevel="0" collapsed="false">
      <c r="A4712" s="57" t="e">
        <f aca="false">INDEX(BucketTable,MATCH(B4712,SumMonths,0),1)</f>
        <v>#N/A</v>
      </c>
      <c r="K4712" s="57" t="e">
        <f aca="false">INDEX(lava,MATCH(B4712,SumMonths,0),2)</f>
        <v>#N/A</v>
      </c>
    </row>
    <row r="4713" customFormat="false" ht="12.75" hidden="false" customHeight="false" outlineLevel="0" collapsed="false">
      <c r="A4713" s="57" t="e">
        <f aca="false">INDEX(BucketTable,MATCH(B4713,SumMonths,0),1)</f>
        <v>#N/A</v>
      </c>
      <c r="K4713" s="57" t="e">
        <f aca="false">INDEX(lava,MATCH(B4713,SumMonths,0),2)</f>
        <v>#N/A</v>
      </c>
    </row>
    <row r="4714" customFormat="false" ht="12.75" hidden="false" customHeight="false" outlineLevel="0" collapsed="false">
      <c r="A4714" s="57" t="e">
        <f aca="false">INDEX(BucketTable,MATCH(B4714,SumMonths,0),1)</f>
        <v>#N/A</v>
      </c>
      <c r="K4714" s="57" t="e">
        <f aca="false">INDEX(lava,MATCH(B4714,SumMonths,0),2)</f>
        <v>#N/A</v>
      </c>
    </row>
    <row r="4715" customFormat="false" ht="12.75" hidden="false" customHeight="false" outlineLevel="0" collapsed="false">
      <c r="A4715" s="57" t="e">
        <f aca="false">INDEX(BucketTable,MATCH(B4715,SumMonths,0),1)</f>
        <v>#N/A</v>
      </c>
      <c r="K4715" s="57" t="e">
        <f aca="false">INDEX(lava,MATCH(B4715,SumMonths,0),2)</f>
        <v>#N/A</v>
      </c>
    </row>
    <row r="4716" customFormat="false" ht="12.75" hidden="false" customHeight="false" outlineLevel="0" collapsed="false">
      <c r="A4716" s="57" t="e">
        <f aca="false">INDEX(BucketTable,MATCH(B4716,SumMonths,0),1)</f>
        <v>#N/A</v>
      </c>
      <c r="K4716" s="57" t="e">
        <f aca="false">INDEX(lava,MATCH(B4716,SumMonths,0),2)</f>
        <v>#N/A</v>
      </c>
    </row>
    <row r="4717" customFormat="false" ht="12.75" hidden="false" customHeight="false" outlineLevel="0" collapsed="false">
      <c r="A4717" s="57" t="e">
        <f aca="false">INDEX(BucketTable,MATCH(B4717,SumMonths,0),1)</f>
        <v>#N/A</v>
      </c>
      <c r="K4717" s="57" t="e">
        <f aca="false">INDEX(lava,MATCH(B4717,SumMonths,0),2)</f>
        <v>#N/A</v>
      </c>
    </row>
    <row r="4718" customFormat="false" ht="12.75" hidden="false" customHeight="false" outlineLevel="0" collapsed="false">
      <c r="A4718" s="57" t="e">
        <f aca="false">INDEX(BucketTable,MATCH(B4718,SumMonths,0),1)</f>
        <v>#N/A</v>
      </c>
      <c r="K4718" s="57" t="e">
        <f aca="false">INDEX(lava,MATCH(B4718,SumMonths,0),2)</f>
        <v>#N/A</v>
      </c>
    </row>
    <row r="4719" customFormat="false" ht="12.75" hidden="false" customHeight="false" outlineLevel="0" collapsed="false">
      <c r="A4719" s="57" t="e">
        <f aca="false">INDEX(BucketTable,MATCH(B4719,SumMonths,0),1)</f>
        <v>#N/A</v>
      </c>
      <c r="K4719" s="57" t="e">
        <f aca="false">INDEX(lava,MATCH(B4719,SumMonths,0),2)</f>
        <v>#N/A</v>
      </c>
    </row>
    <row r="4720" customFormat="false" ht="12.75" hidden="false" customHeight="false" outlineLevel="0" collapsed="false">
      <c r="A4720" s="57" t="e">
        <f aca="false">INDEX(BucketTable,MATCH(B4720,SumMonths,0),1)</f>
        <v>#N/A</v>
      </c>
      <c r="K4720" s="57" t="e">
        <f aca="false">INDEX(lava,MATCH(B4720,SumMonths,0),2)</f>
        <v>#N/A</v>
      </c>
    </row>
    <row r="4721" customFormat="false" ht="12.75" hidden="false" customHeight="false" outlineLevel="0" collapsed="false">
      <c r="A4721" s="57" t="e">
        <f aca="false">INDEX(BucketTable,MATCH(B4721,SumMonths,0),1)</f>
        <v>#N/A</v>
      </c>
      <c r="K4721" s="57" t="e">
        <f aca="false">INDEX(lava,MATCH(B4721,SumMonths,0),2)</f>
        <v>#N/A</v>
      </c>
    </row>
    <row r="4722" customFormat="false" ht="12.75" hidden="false" customHeight="false" outlineLevel="0" collapsed="false">
      <c r="A4722" s="57" t="e">
        <f aca="false">INDEX(BucketTable,MATCH(B4722,SumMonths,0),1)</f>
        <v>#N/A</v>
      </c>
      <c r="K4722" s="57" t="e">
        <f aca="false">INDEX(lava,MATCH(B4722,SumMonths,0),2)</f>
        <v>#N/A</v>
      </c>
    </row>
    <row r="4723" customFormat="false" ht="12.75" hidden="false" customHeight="false" outlineLevel="0" collapsed="false">
      <c r="A4723" s="57" t="e">
        <f aca="false">INDEX(BucketTable,MATCH(B4723,SumMonths,0),1)</f>
        <v>#N/A</v>
      </c>
      <c r="K4723" s="57" t="e">
        <f aca="false">INDEX(lava,MATCH(B4723,SumMonths,0),2)</f>
        <v>#N/A</v>
      </c>
    </row>
    <row r="4724" customFormat="false" ht="12.75" hidden="false" customHeight="false" outlineLevel="0" collapsed="false">
      <c r="A4724" s="57" t="e">
        <f aca="false">INDEX(BucketTable,MATCH(B4724,SumMonths,0),1)</f>
        <v>#N/A</v>
      </c>
      <c r="K4724" s="57" t="e">
        <f aca="false">INDEX(lava,MATCH(B4724,SumMonths,0),2)</f>
        <v>#N/A</v>
      </c>
    </row>
    <row r="4725" customFormat="false" ht="12.75" hidden="false" customHeight="false" outlineLevel="0" collapsed="false">
      <c r="A4725" s="57" t="e">
        <f aca="false">INDEX(BucketTable,MATCH(B4725,SumMonths,0),1)</f>
        <v>#N/A</v>
      </c>
      <c r="K4725" s="57" t="e">
        <f aca="false">INDEX(lava,MATCH(B4725,SumMonths,0),2)</f>
        <v>#N/A</v>
      </c>
    </row>
    <row r="4726" customFormat="false" ht="12.75" hidden="false" customHeight="false" outlineLevel="0" collapsed="false">
      <c r="A4726" s="57" t="e">
        <f aca="false">INDEX(BucketTable,MATCH(B4726,SumMonths,0),1)</f>
        <v>#N/A</v>
      </c>
      <c r="K4726" s="57" t="e">
        <f aca="false">INDEX(lava,MATCH(B4726,SumMonths,0),2)</f>
        <v>#N/A</v>
      </c>
    </row>
    <row r="4727" customFormat="false" ht="12.75" hidden="false" customHeight="false" outlineLevel="0" collapsed="false">
      <c r="A4727" s="57" t="e">
        <f aca="false">INDEX(BucketTable,MATCH(B4727,SumMonths,0),1)</f>
        <v>#N/A</v>
      </c>
      <c r="K4727" s="57" t="e">
        <f aca="false">INDEX(lava,MATCH(B4727,SumMonths,0),2)</f>
        <v>#N/A</v>
      </c>
    </row>
    <row r="4728" customFormat="false" ht="12.75" hidden="false" customHeight="false" outlineLevel="0" collapsed="false">
      <c r="A4728" s="57" t="e">
        <f aca="false">INDEX(BucketTable,MATCH(B4728,SumMonths,0),1)</f>
        <v>#N/A</v>
      </c>
      <c r="K4728" s="57" t="e">
        <f aca="false">INDEX(lava,MATCH(B4728,SumMonths,0),2)</f>
        <v>#N/A</v>
      </c>
    </row>
    <row r="4729" customFormat="false" ht="12.75" hidden="false" customHeight="false" outlineLevel="0" collapsed="false">
      <c r="A4729" s="57" t="e">
        <f aca="false">INDEX(BucketTable,MATCH(B4729,SumMonths,0),1)</f>
        <v>#N/A</v>
      </c>
      <c r="K4729" s="57" t="e">
        <f aca="false">INDEX(lava,MATCH(B4729,SumMonths,0),2)</f>
        <v>#N/A</v>
      </c>
    </row>
    <row r="4730" customFormat="false" ht="12.75" hidden="false" customHeight="false" outlineLevel="0" collapsed="false">
      <c r="A4730" s="57" t="e">
        <f aca="false">INDEX(BucketTable,MATCH(B4730,SumMonths,0),1)</f>
        <v>#N/A</v>
      </c>
      <c r="K4730" s="57" t="e">
        <f aca="false">INDEX(lava,MATCH(B4730,SumMonths,0),2)</f>
        <v>#N/A</v>
      </c>
    </row>
    <row r="4731" customFormat="false" ht="12.75" hidden="false" customHeight="false" outlineLevel="0" collapsed="false">
      <c r="A4731" s="57" t="e">
        <f aca="false">INDEX(BucketTable,MATCH(B4731,SumMonths,0),1)</f>
        <v>#N/A</v>
      </c>
      <c r="K4731" s="57" t="e">
        <f aca="false">INDEX(lava,MATCH(B4731,SumMonths,0),2)</f>
        <v>#N/A</v>
      </c>
    </row>
    <row r="4732" customFormat="false" ht="12.75" hidden="false" customHeight="false" outlineLevel="0" collapsed="false">
      <c r="A4732" s="57" t="e">
        <f aca="false">INDEX(BucketTable,MATCH(B4732,SumMonths,0),1)</f>
        <v>#N/A</v>
      </c>
      <c r="K4732" s="57" t="e">
        <f aca="false">INDEX(lava,MATCH(B4732,SumMonths,0),2)</f>
        <v>#N/A</v>
      </c>
    </row>
    <row r="4733" customFormat="false" ht="12.75" hidden="false" customHeight="false" outlineLevel="0" collapsed="false">
      <c r="A4733" s="57" t="e">
        <f aca="false">INDEX(BucketTable,MATCH(B4733,SumMonths,0),1)</f>
        <v>#N/A</v>
      </c>
      <c r="K4733" s="57" t="e">
        <f aca="false">INDEX(lava,MATCH(B4733,SumMonths,0),2)</f>
        <v>#N/A</v>
      </c>
    </row>
    <row r="4734" customFormat="false" ht="12.75" hidden="false" customHeight="false" outlineLevel="0" collapsed="false">
      <c r="A4734" s="57" t="e">
        <f aca="false">INDEX(BucketTable,MATCH(B4734,SumMonths,0),1)</f>
        <v>#N/A</v>
      </c>
      <c r="K4734" s="57" t="e">
        <f aca="false">INDEX(lava,MATCH(B4734,SumMonths,0),2)</f>
        <v>#N/A</v>
      </c>
    </row>
    <row r="4735" customFormat="false" ht="12.75" hidden="false" customHeight="false" outlineLevel="0" collapsed="false">
      <c r="A4735" s="57" t="e">
        <f aca="false">INDEX(BucketTable,MATCH(B4735,SumMonths,0),1)</f>
        <v>#N/A</v>
      </c>
      <c r="K4735" s="57" t="e">
        <f aca="false">INDEX(lava,MATCH(B4735,SumMonths,0),2)</f>
        <v>#N/A</v>
      </c>
    </row>
    <row r="4736" customFormat="false" ht="12.75" hidden="false" customHeight="false" outlineLevel="0" collapsed="false">
      <c r="A4736" s="57" t="e">
        <f aca="false">INDEX(BucketTable,MATCH(B4736,SumMonths,0),1)</f>
        <v>#N/A</v>
      </c>
      <c r="K4736" s="57" t="e">
        <f aca="false">INDEX(lava,MATCH(B4736,SumMonths,0),2)</f>
        <v>#N/A</v>
      </c>
    </row>
    <row r="4737" customFormat="false" ht="12.75" hidden="false" customHeight="false" outlineLevel="0" collapsed="false">
      <c r="A4737" s="57" t="e">
        <f aca="false">INDEX(BucketTable,MATCH(B4737,SumMonths,0),1)</f>
        <v>#N/A</v>
      </c>
      <c r="K4737" s="57" t="e">
        <f aca="false">INDEX(lava,MATCH(B4737,SumMonths,0),2)</f>
        <v>#N/A</v>
      </c>
    </row>
    <row r="4738" customFormat="false" ht="12.75" hidden="false" customHeight="false" outlineLevel="0" collapsed="false">
      <c r="A4738" s="57" t="e">
        <f aca="false">INDEX(BucketTable,MATCH(B4738,SumMonths,0),1)</f>
        <v>#N/A</v>
      </c>
      <c r="K4738" s="57" t="e">
        <f aca="false">INDEX(lava,MATCH(B4738,SumMonths,0),2)</f>
        <v>#N/A</v>
      </c>
    </row>
    <row r="4739" customFormat="false" ht="12.75" hidden="false" customHeight="false" outlineLevel="0" collapsed="false">
      <c r="A4739" s="57" t="e">
        <f aca="false">INDEX(BucketTable,MATCH(B4739,SumMonths,0),1)</f>
        <v>#N/A</v>
      </c>
      <c r="K4739" s="57" t="e">
        <f aca="false">INDEX(lava,MATCH(B4739,SumMonths,0),2)</f>
        <v>#N/A</v>
      </c>
    </row>
    <row r="4740" customFormat="false" ht="12.75" hidden="false" customHeight="false" outlineLevel="0" collapsed="false">
      <c r="A4740" s="57" t="e">
        <f aca="false">INDEX(BucketTable,MATCH(B4740,SumMonths,0),1)</f>
        <v>#N/A</v>
      </c>
      <c r="K4740" s="57" t="e">
        <f aca="false">INDEX(lava,MATCH(B4740,SumMonths,0),2)</f>
        <v>#N/A</v>
      </c>
    </row>
    <row r="4741" customFormat="false" ht="12.75" hidden="false" customHeight="false" outlineLevel="0" collapsed="false">
      <c r="A4741" s="57" t="e">
        <f aca="false">INDEX(BucketTable,MATCH(B4741,SumMonths,0),1)</f>
        <v>#N/A</v>
      </c>
      <c r="K4741" s="57" t="e">
        <f aca="false">INDEX(lava,MATCH(B4741,SumMonths,0),2)</f>
        <v>#N/A</v>
      </c>
    </row>
    <row r="4742" customFormat="false" ht="12.75" hidden="false" customHeight="false" outlineLevel="0" collapsed="false">
      <c r="A4742" s="57" t="e">
        <f aca="false">INDEX(BucketTable,MATCH(B4742,SumMonths,0),1)</f>
        <v>#N/A</v>
      </c>
      <c r="K4742" s="57" t="e">
        <f aca="false">INDEX(lava,MATCH(B4742,SumMonths,0),2)</f>
        <v>#N/A</v>
      </c>
    </row>
    <row r="4743" customFormat="false" ht="12.75" hidden="false" customHeight="false" outlineLevel="0" collapsed="false">
      <c r="A4743" s="57" t="e">
        <f aca="false">INDEX(BucketTable,MATCH(B4743,SumMonths,0),1)</f>
        <v>#N/A</v>
      </c>
      <c r="K4743" s="57" t="e">
        <f aca="false">INDEX(lava,MATCH(B4743,SumMonths,0),2)</f>
        <v>#N/A</v>
      </c>
    </row>
    <row r="4744" customFormat="false" ht="12.75" hidden="false" customHeight="false" outlineLevel="0" collapsed="false">
      <c r="A4744" s="57" t="e">
        <f aca="false">INDEX(BucketTable,MATCH(B4744,SumMonths,0),1)</f>
        <v>#N/A</v>
      </c>
      <c r="K4744" s="57" t="e">
        <f aca="false">INDEX(lava,MATCH(B4744,SumMonths,0),2)</f>
        <v>#N/A</v>
      </c>
    </row>
    <row r="4745" customFormat="false" ht="12.75" hidden="false" customHeight="false" outlineLevel="0" collapsed="false">
      <c r="A4745" s="57" t="e">
        <f aca="false">INDEX(BucketTable,MATCH(B4745,SumMonths,0),1)</f>
        <v>#N/A</v>
      </c>
      <c r="K4745" s="57" t="e">
        <f aca="false">INDEX(lava,MATCH(B4745,SumMonths,0),2)</f>
        <v>#N/A</v>
      </c>
    </row>
    <row r="4746" customFormat="false" ht="12.75" hidden="false" customHeight="false" outlineLevel="0" collapsed="false">
      <c r="A4746" s="57" t="e">
        <f aca="false">INDEX(BucketTable,MATCH(B4746,SumMonths,0),1)</f>
        <v>#N/A</v>
      </c>
      <c r="K4746" s="57" t="e">
        <f aca="false">INDEX(lava,MATCH(B4746,SumMonths,0),2)</f>
        <v>#N/A</v>
      </c>
    </row>
    <row r="4747" customFormat="false" ht="12.75" hidden="false" customHeight="false" outlineLevel="0" collapsed="false">
      <c r="A4747" s="57" t="e">
        <f aca="false">INDEX(BucketTable,MATCH(B4747,SumMonths,0),1)</f>
        <v>#N/A</v>
      </c>
      <c r="K4747" s="57" t="e">
        <f aca="false">INDEX(lava,MATCH(B4747,SumMonths,0),2)</f>
        <v>#N/A</v>
      </c>
    </row>
    <row r="4748" customFormat="false" ht="12.75" hidden="false" customHeight="false" outlineLevel="0" collapsed="false">
      <c r="A4748" s="57" t="e">
        <f aca="false">INDEX(BucketTable,MATCH(B4748,SumMonths,0),1)</f>
        <v>#N/A</v>
      </c>
      <c r="K4748" s="57" t="e">
        <f aca="false">INDEX(lava,MATCH(B4748,SumMonths,0),2)</f>
        <v>#N/A</v>
      </c>
    </row>
    <row r="4749" customFormat="false" ht="12.75" hidden="false" customHeight="false" outlineLevel="0" collapsed="false">
      <c r="A4749" s="57" t="e">
        <f aca="false">INDEX(BucketTable,MATCH(B4749,SumMonths,0),1)</f>
        <v>#N/A</v>
      </c>
      <c r="K4749" s="57" t="e">
        <f aca="false">INDEX(lava,MATCH(B4749,SumMonths,0),2)</f>
        <v>#N/A</v>
      </c>
    </row>
    <row r="4750" customFormat="false" ht="12.75" hidden="false" customHeight="false" outlineLevel="0" collapsed="false">
      <c r="A4750" s="57" t="e">
        <f aca="false">INDEX(BucketTable,MATCH(B4750,SumMonths,0),1)</f>
        <v>#N/A</v>
      </c>
      <c r="K4750" s="57" t="e">
        <f aca="false">INDEX(lava,MATCH(B4750,SumMonths,0),2)</f>
        <v>#N/A</v>
      </c>
    </row>
    <row r="4751" customFormat="false" ht="12.75" hidden="false" customHeight="false" outlineLevel="0" collapsed="false">
      <c r="A4751" s="57" t="e">
        <f aca="false">INDEX(BucketTable,MATCH(B4751,SumMonths,0),1)</f>
        <v>#N/A</v>
      </c>
      <c r="K4751" s="57" t="e">
        <f aca="false">INDEX(lava,MATCH(B4751,SumMonths,0),2)</f>
        <v>#N/A</v>
      </c>
    </row>
    <row r="4752" customFormat="false" ht="12.75" hidden="false" customHeight="false" outlineLevel="0" collapsed="false">
      <c r="A4752" s="57" t="e">
        <f aca="false">INDEX(BucketTable,MATCH(B4752,SumMonths,0),1)</f>
        <v>#N/A</v>
      </c>
      <c r="K4752" s="57" t="e">
        <f aca="false">INDEX(lava,MATCH(B4752,SumMonths,0),2)</f>
        <v>#N/A</v>
      </c>
    </row>
    <row r="4753" customFormat="false" ht="12.75" hidden="false" customHeight="false" outlineLevel="0" collapsed="false">
      <c r="A4753" s="57" t="e">
        <f aca="false">INDEX(BucketTable,MATCH(B4753,SumMonths,0),1)</f>
        <v>#N/A</v>
      </c>
      <c r="K4753" s="57" t="e">
        <f aca="false">INDEX(lava,MATCH(B4753,SumMonths,0),2)</f>
        <v>#N/A</v>
      </c>
    </row>
    <row r="4754" customFormat="false" ht="12.75" hidden="false" customHeight="false" outlineLevel="0" collapsed="false">
      <c r="A4754" s="57" t="e">
        <f aca="false">INDEX(BucketTable,MATCH(B4754,SumMonths,0),1)</f>
        <v>#N/A</v>
      </c>
      <c r="K4754" s="57" t="e">
        <f aca="false">INDEX(lava,MATCH(B4754,SumMonths,0),2)</f>
        <v>#N/A</v>
      </c>
    </row>
    <row r="4755" customFormat="false" ht="12.75" hidden="false" customHeight="false" outlineLevel="0" collapsed="false">
      <c r="A4755" s="57" t="e">
        <f aca="false">INDEX(BucketTable,MATCH(B4755,SumMonths,0),1)</f>
        <v>#N/A</v>
      </c>
      <c r="K4755" s="57" t="e">
        <f aca="false">INDEX(lava,MATCH(B4755,SumMonths,0),2)</f>
        <v>#N/A</v>
      </c>
    </row>
    <row r="4756" customFormat="false" ht="12.75" hidden="false" customHeight="false" outlineLevel="0" collapsed="false">
      <c r="A4756" s="57" t="e">
        <f aca="false">INDEX(BucketTable,MATCH(B4756,SumMonths,0),1)</f>
        <v>#N/A</v>
      </c>
      <c r="K4756" s="57" t="e">
        <f aca="false">INDEX(lava,MATCH(B4756,SumMonths,0),2)</f>
        <v>#N/A</v>
      </c>
    </row>
    <row r="4757" customFormat="false" ht="12.75" hidden="false" customHeight="false" outlineLevel="0" collapsed="false">
      <c r="A4757" s="57" t="e">
        <f aca="false">INDEX(BucketTable,MATCH(B4757,SumMonths,0),1)</f>
        <v>#N/A</v>
      </c>
      <c r="K4757" s="57" t="e">
        <f aca="false">INDEX(lava,MATCH(B4757,SumMonths,0),2)</f>
        <v>#N/A</v>
      </c>
    </row>
    <row r="4758" customFormat="false" ht="12.75" hidden="false" customHeight="false" outlineLevel="0" collapsed="false">
      <c r="A4758" s="57" t="e">
        <f aca="false">INDEX(BucketTable,MATCH(B4758,SumMonths,0),1)</f>
        <v>#N/A</v>
      </c>
      <c r="K4758" s="57" t="e">
        <f aca="false">INDEX(lava,MATCH(B4758,SumMonths,0),2)</f>
        <v>#N/A</v>
      </c>
    </row>
    <row r="4759" customFormat="false" ht="12.75" hidden="false" customHeight="false" outlineLevel="0" collapsed="false">
      <c r="A4759" s="57" t="e">
        <f aca="false">INDEX(BucketTable,MATCH(B4759,SumMonths,0),1)</f>
        <v>#N/A</v>
      </c>
      <c r="K4759" s="57" t="e">
        <f aca="false">INDEX(lava,MATCH(B4759,SumMonths,0),2)</f>
        <v>#N/A</v>
      </c>
    </row>
    <row r="4760" customFormat="false" ht="12.75" hidden="false" customHeight="false" outlineLevel="0" collapsed="false">
      <c r="A4760" s="57" t="e">
        <f aca="false">INDEX(BucketTable,MATCH(B4760,SumMonths,0),1)</f>
        <v>#N/A</v>
      </c>
      <c r="K4760" s="57" t="e">
        <f aca="false">INDEX(lava,MATCH(B4760,SumMonths,0),2)</f>
        <v>#N/A</v>
      </c>
    </row>
    <row r="4761" customFormat="false" ht="12.75" hidden="false" customHeight="false" outlineLevel="0" collapsed="false">
      <c r="A4761" s="57" t="e">
        <f aca="false">INDEX(BucketTable,MATCH(B4761,SumMonths,0),1)</f>
        <v>#N/A</v>
      </c>
      <c r="K4761" s="57" t="e">
        <f aca="false">INDEX(lava,MATCH(B4761,SumMonths,0),2)</f>
        <v>#N/A</v>
      </c>
    </row>
    <row r="4762" customFormat="false" ht="12.75" hidden="false" customHeight="false" outlineLevel="0" collapsed="false">
      <c r="A4762" s="57" t="e">
        <f aca="false">INDEX(BucketTable,MATCH(B4762,SumMonths,0),1)</f>
        <v>#N/A</v>
      </c>
      <c r="K4762" s="57" t="e">
        <f aca="false">INDEX(lava,MATCH(B4762,SumMonths,0),2)</f>
        <v>#N/A</v>
      </c>
    </row>
    <row r="4763" customFormat="false" ht="12.75" hidden="false" customHeight="false" outlineLevel="0" collapsed="false">
      <c r="A4763" s="57" t="e">
        <f aca="false">INDEX(BucketTable,MATCH(B4763,SumMonths,0),1)</f>
        <v>#N/A</v>
      </c>
      <c r="K4763" s="57" t="e">
        <f aca="false">INDEX(lava,MATCH(B4763,SumMonths,0),2)</f>
        <v>#N/A</v>
      </c>
    </row>
    <row r="4764" customFormat="false" ht="12.75" hidden="false" customHeight="false" outlineLevel="0" collapsed="false">
      <c r="A4764" s="57" t="e">
        <f aca="false">INDEX(BucketTable,MATCH(B4764,SumMonths,0),1)</f>
        <v>#N/A</v>
      </c>
      <c r="K4764" s="57" t="e">
        <f aca="false">INDEX(lava,MATCH(B4764,SumMonths,0),2)</f>
        <v>#N/A</v>
      </c>
    </row>
    <row r="4765" customFormat="false" ht="12.75" hidden="false" customHeight="false" outlineLevel="0" collapsed="false">
      <c r="A4765" s="57" t="e">
        <f aca="false">INDEX(BucketTable,MATCH(B4765,SumMonths,0),1)</f>
        <v>#N/A</v>
      </c>
      <c r="K4765" s="57" t="e">
        <f aca="false">INDEX(lava,MATCH(B4765,SumMonths,0),2)</f>
        <v>#N/A</v>
      </c>
    </row>
    <row r="4766" customFormat="false" ht="12.75" hidden="false" customHeight="false" outlineLevel="0" collapsed="false">
      <c r="A4766" s="57" t="e">
        <f aca="false">INDEX(BucketTable,MATCH(B4766,SumMonths,0),1)</f>
        <v>#N/A</v>
      </c>
      <c r="K4766" s="57" t="e">
        <f aca="false">INDEX(lava,MATCH(B4766,SumMonths,0),2)</f>
        <v>#N/A</v>
      </c>
    </row>
    <row r="4767" customFormat="false" ht="12.75" hidden="false" customHeight="false" outlineLevel="0" collapsed="false">
      <c r="A4767" s="57" t="e">
        <f aca="false">INDEX(BucketTable,MATCH(B4767,SumMonths,0),1)</f>
        <v>#N/A</v>
      </c>
      <c r="K4767" s="57" t="e">
        <f aca="false">INDEX(lava,MATCH(B4767,SumMonths,0),2)</f>
        <v>#N/A</v>
      </c>
    </row>
    <row r="4768" customFormat="false" ht="12.75" hidden="false" customHeight="false" outlineLevel="0" collapsed="false">
      <c r="A4768" s="57" t="e">
        <f aca="false">INDEX(BucketTable,MATCH(B4768,SumMonths,0),1)</f>
        <v>#N/A</v>
      </c>
      <c r="K4768" s="57" t="e">
        <f aca="false">INDEX(lava,MATCH(B4768,SumMonths,0),2)</f>
        <v>#N/A</v>
      </c>
    </row>
    <row r="4769" customFormat="false" ht="12.75" hidden="false" customHeight="false" outlineLevel="0" collapsed="false">
      <c r="A4769" s="57" t="e">
        <f aca="false">INDEX(BucketTable,MATCH(B4769,SumMonths,0),1)</f>
        <v>#N/A</v>
      </c>
      <c r="K4769" s="57" t="e">
        <f aca="false">INDEX(lava,MATCH(B4769,SumMonths,0),2)</f>
        <v>#N/A</v>
      </c>
    </row>
    <row r="4770" customFormat="false" ht="12.75" hidden="false" customHeight="false" outlineLevel="0" collapsed="false">
      <c r="A4770" s="57" t="e">
        <f aca="false">INDEX(BucketTable,MATCH(B4770,SumMonths,0),1)</f>
        <v>#N/A</v>
      </c>
      <c r="K4770" s="57" t="e">
        <f aca="false">INDEX(lava,MATCH(B4770,SumMonths,0),2)</f>
        <v>#N/A</v>
      </c>
    </row>
    <row r="4771" customFormat="false" ht="12.75" hidden="false" customHeight="false" outlineLevel="0" collapsed="false">
      <c r="A4771" s="57" t="e">
        <f aca="false">INDEX(BucketTable,MATCH(B4771,SumMonths,0),1)</f>
        <v>#N/A</v>
      </c>
      <c r="K4771" s="57" t="e">
        <f aca="false">INDEX(lava,MATCH(B4771,SumMonths,0),2)</f>
        <v>#N/A</v>
      </c>
    </row>
    <row r="4772" customFormat="false" ht="12.75" hidden="false" customHeight="false" outlineLevel="0" collapsed="false">
      <c r="A4772" s="57" t="e">
        <f aca="false">INDEX(BucketTable,MATCH(B4772,SumMonths,0),1)</f>
        <v>#N/A</v>
      </c>
      <c r="K4772" s="57" t="e">
        <f aca="false">INDEX(lava,MATCH(B4772,SumMonths,0),2)</f>
        <v>#N/A</v>
      </c>
    </row>
    <row r="4773" customFormat="false" ht="12.75" hidden="false" customHeight="false" outlineLevel="0" collapsed="false">
      <c r="A4773" s="57" t="e">
        <f aca="false">INDEX(BucketTable,MATCH(B4773,SumMonths,0),1)</f>
        <v>#N/A</v>
      </c>
      <c r="K4773" s="57" t="e">
        <f aca="false">INDEX(lava,MATCH(B4773,SumMonths,0),2)</f>
        <v>#N/A</v>
      </c>
    </row>
    <row r="4774" customFormat="false" ht="12.75" hidden="false" customHeight="false" outlineLevel="0" collapsed="false">
      <c r="A4774" s="57" t="e">
        <f aca="false">INDEX(BucketTable,MATCH(B4774,SumMonths,0),1)</f>
        <v>#N/A</v>
      </c>
      <c r="K4774" s="57" t="e">
        <f aca="false">INDEX(lava,MATCH(B4774,SumMonths,0),2)</f>
        <v>#N/A</v>
      </c>
    </row>
    <row r="4775" customFormat="false" ht="12.75" hidden="false" customHeight="false" outlineLevel="0" collapsed="false">
      <c r="A4775" s="57" t="e">
        <f aca="false">INDEX(BucketTable,MATCH(B4775,SumMonths,0),1)</f>
        <v>#N/A</v>
      </c>
      <c r="K4775" s="57" t="e">
        <f aca="false">INDEX(lava,MATCH(B4775,SumMonths,0),2)</f>
        <v>#N/A</v>
      </c>
    </row>
    <row r="4776" customFormat="false" ht="12.75" hidden="false" customHeight="false" outlineLevel="0" collapsed="false">
      <c r="A4776" s="57" t="e">
        <f aca="false">INDEX(BucketTable,MATCH(B4776,SumMonths,0),1)</f>
        <v>#N/A</v>
      </c>
      <c r="K4776" s="57" t="e">
        <f aca="false">INDEX(lava,MATCH(B4776,SumMonths,0),2)</f>
        <v>#N/A</v>
      </c>
    </row>
    <row r="4777" customFormat="false" ht="12.75" hidden="false" customHeight="false" outlineLevel="0" collapsed="false">
      <c r="A4777" s="57" t="e">
        <f aca="false">INDEX(BucketTable,MATCH(B4777,SumMonths,0),1)</f>
        <v>#N/A</v>
      </c>
      <c r="K4777" s="57" t="e">
        <f aca="false">INDEX(lava,MATCH(B4777,SumMonths,0),2)</f>
        <v>#N/A</v>
      </c>
    </row>
    <row r="4778" customFormat="false" ht="12.75" hidden="false" customHeight="false" outlineLevel="0" collapsed="false">
      <c r="A4778" s="57" t="e">
        <f aca="false">INDEX(BucketTable,MATCH(B4778,SumMonths,0),1)</f>
        <v>#N/A</v>
      </c>
      <c r="K4778" s="57" t="e">
        <f aca="false">INDEX(lava,MATCH(B4778,SumMonths,0),2)</f>
        <v>#N/A</v>
      </c>
    </row>
    <row r="4779" customFormat="false" ht="12.75" hidden="false" customHeight="false" outlineLevel="0" collapsed="false">
      <c r="A4779" s="57" t="e">
        <f aca="false">INDEX(BucketTable,MATCH(B4779,SumMonths,0),1)</f>
        <v>#N/A</v>
      </c>
      <c r="K4779" s="57" t="e">
        <f aca="false">INDEX(lava,MATCH(B4779,SumMonths,0),2)</f>
        <v>#N/A</v>
      </c>
    </row>
    <row r="4780" customFormat="false" ht="12.75" hidden="false" customHeight="false" outlineLevel="0" collapsed="false">
      <c r="A4780" s="57" t="e">
        <f aca="false">INDEX(BucketTable,MATCH(B4780,SumMonths,0),1)</f>
        <v>#N/A</v>
      </c>
      <c r="K4780" s="57" t="e">
        <f aca="false">INDEX(lava,MATCH(B4780,SumMonths,0),2)</f>
        <v>#N/A</v>
      </c>
    </row>
    <row r="4781" customFormat="false" ht="12.75" hidden="false" customHeight="false" outlineLevel="0" collapsed="false">
      <c r="A4781" s="57" t="e">
        <f aca="false">INDEX(BucketTable,MATCH(B4781,SumMonths,0),1)</f>
        <v>#N/A</v>
      </c>
      <c r="K4781" s="57" t="e">
        <f aca="false">INDEX(lava,MATCH(B4781,SumMonths,0),2)</f>
        <v>#N/A</v>
      </c>
    </row>
    <row r="4782" customFormat="false" ht="12.75" hidden="false" customHeight="false" outlineLevel="0" collapsed="false">
      <c r="A4782" s="57" t="e">
        <f aca="false">INDEX(BucketTable,MATCH(B4782,SumMonths,0),1)</f>
        <v>#N/A</v>
      </c>
      <c r="K4782" s="57" t="e">
        <f aca="false">INDEX(lava,MATCH(B4782,SumMonths,0),2)</f>
        <v>#N/A</v>
      </c>
    </row>
    <row r="4783" customFormat="false" ht="12.75" hidden="false" customHeight="false" outlineLevel="0" collapsed="false">
      <c r="A4783" s="57" t="e">
        <f aca="false">INDEX(BucketTable,MATCH(B4783,SumMonths,0),1)</f>
        <v>#N/A</v>
      </c>
      <c r="K4783" s="57" t="e">
        <f aca="false">INDEX(lava,MATCH(B4783,SumMonths,0),2)</f>
        <v>#N/A</v>
      </c>
    </row>
    <row r="4784" customFormat="false" ht="12.75" hidden="false" customHeight="false" outlineLevel="0" collapsed="false">
      <c r="A4784" s="57" t="e">
        <f aca="false">INDEX(BucketTable,MATCH(B4784,SumMonths,0),1)</f>
        <v>#N/A</v>
      </c>
      <c r="K4784" s="57" t="e">
        <f aca="false">INDEX(lava,MATCH(B4784,SumMonths,0),2)</f>
        <v>#N/A</v>
      </c>
    </row>
    <row r="4785" customFormat="false" ht="12.75" hidden="false" customHeight="false" outlineLevel="0" collapsed="false">
      <c r="A4785" s="57" t="e">
        <f aca="false">INDEX(BucketTable,MATCH(B4785,SumMonths,0),1)</f>
        <v>#N/A</v>
      </c>
      <c r="K4785" s="57" t="e">
        <f aca="false">INDEX(lava,MATCH(B4785,SumMonths,0),2)</f>
        <v>#N/A</v>
      </c>
    </row>
    <row r="4786" customFormat="false" ht="12.75" hidden="false" customHeight="false" outlineLevel="0" collapsed="false">
      <c r="A4786" s="57" t="e">
        <f aca="false">INDEX(BucketTable,MATCH(B4786,SumMonths,0),1)</f>
        <v>#N/A</v>
      </c>
      <c r="K4786" s="57" t="e">
        <f aca="false">INDEX(lava,MATCH(B4786,SumMonths,0),2)</f>
        <v>#N/A</v>
      </c>
    </row>
    <row r="4787" customFormat="false" ht="12.75" hidden="false" customHeight="false" outlineLevel="0" collapsed="false">
      <c r="A4787" s="57" t="e">
        <f aca="false">INDEX(BucketTable,MATCH(B4787,SumMonths,0),1)</f>
        <v>#N/A</v>
      </c>
      <c r="K4787" s="57" t="e">
        <f aca="false">INDEX(lava,MATCH(B4787,SumMonths,0),2)</f>
        <v>#N/A</v>
      </c>
    </row>
    <row r="4788" customFormat="false" ht="12.75" hidden="false" customHeight="false" outlineLevel="0" collapsed="false">
      <c r="A4788" s="57" t="e">
        <f aca="false">INDEX(BucketTable,MATCH(B4788,SumMonths,0),1)</f>
        <v>#N/A</v>
      </c>
      <c r="K4788" s="57" t="e">
        <f aca="false">INDEX(lava,MATCH(B4788,SumMonths,0),2)</f>
        <v>#N/A</v>
      </c>
    </row>
    <row r="4789" customFormat="false" ht="12.75" hidden="false" customHeight="false" outlineLevel="0" collapsed="false">
      <c r="A4789" s="57" t="e">
        <f aca="false">INDEX(BucketTable,MATCH(B4789,SumMonths,0),1)</f>
        <v>#N/A</v>
      </c>
      <c r="K4789" s="57" t="e">
        <f aca="false">INDEX(lava,MATCH(B4789,SumMonths,0),2)</f>
        <v>#N/A</v>
      </c>
    </row>
    <row r="4790" customFormat="false" ht="12.75" hidden="false" customHeight="false" outlineLevel="0" collapsed="false">
      <c r="A4790" s="57" t="e">
        <f aca="false">INDEX(BucketTable,MATCH(B4790,SumMonths,0),1)</f>
        <v>#N/A</v>
      </c>
      <c r="K4790" s="57" t="e">
        <f aca="false">INDEX(lava,MATCH(B4790,SumMonths,0),2)</f>
        <v>#N/A</v>
      </c>
    </row>
    <row r="4791" customFormat="false" ht="12.75" hidden="false" customHeight="false" outlineLevel="0" collapsed="false">
      <c r="A4791" s="57" t="e">
        <f aca="false">INDEX(BucketTable,MATCH(B4791,SumMonths,0),1)</f>
        <v>#N/A</v>
      </c>
      <c r="K4791" s="57" t="e">
        <f aca="false">INDEX(lava,MATCH(B4791,SumMonths,0),2)</f>
        <v>#N/A</v>
      </c>
    </row>
    <row r="4792" customFormat="false" ht="12.75" hidden="false" customHeight="false" outlineLevel="0" collapsed="false">
      <c r="A4792" s="57" t="e">
        <f aca="false">INDEX(BucketTable,MATCH(B4792,SumMonths,0),1)</f>
        <v>#N/A</v>
      </c>
      <c r="K4792" s="57" t="e">
        <f aca="false">INDEX(lava,MATCH(B4792,SumMonths,0),2)</f>
        <v>#N/A</v>
      </c>
    </row>
    <row r="4793" customFormat="false" ht="12.75" hidden="false" customHeight="false" outlineLevel="0" collapsed="false">
      <c r="A4793" s="57" t="e">
        <f aca="false">INDEX(BucketTable,MATCH(B4793,SumMonths,0),1)</f>
        <v>#N/A</v>
      </c>
      <c r="K4793" s="57" t="e">
        <f aca="false">INDEX(lava,MATCH(B4793,SumMonths,0),2)</f>
        <v>#N/A</v>
      </c>
    </row>
    <row r="4794" customFormat="false" ht="12.75" hidden="false" customHeight="false" outlineLevel="0" collapsed="false">
      <c r="A4794" s="57" t="e">
        <f aca="false">INDEX(BucketTable,MATCH(B4794,SumMonths,0),1)</f>
        <v>#N/A</v>
      </c>
      <c r="K4794" s="57" t="e">
        <f aca="false">INDEX(lava,MATCH(B4794,SumMonths,0),2)</f>
        <v>#N/A</v>
      </c>
    </row>
    <row r="4795" customFormat="false" ht="12.75" hidden="false" customHeight="false" outlineLevel="0" collapsed="false">
      <c r="A4795" s="57" t="e">
        <f aca="false">INDEX(BucketTable,MATCH(B4795,SumMonths,0),1)</f>
        <v>#N/A</v>
      </c>
      <c r="K4795" s="57" t="e">
        <f aca="false">INDEX(lava,MATCH(B4795,SumMonths,0),2)</f>
        <v>#N/A</v>
      </c>
    </row>
    <row r="4796" customFormat="false" ht="12.75" hidden="false" customHeight="false" outlineLevel="0" collapsed="false">
      <c r="A4796" s="57" t="e">
        <f aca="false">INDEX(BucketTable,MATCH(B4796,SumMonths,0),1)</f>
        <v>#N/A</v>
      </c>
      <c r="K4796" s="57" t="e">
        <f aca="false">INDEX(lava,MATCH(B4796,SumMonths,0),2)</f>
        <v>#N/A</v>
      </c>
    </row>
    <row r="4797" customFormat="false" ht="12.75" hidden="false" customHeight="false" outlineLevel="0" collapsed="false">
      <c r="A4797" s="57" t="e">
        <f aca="false">INDEX(BucketTable,MATCH(B4797,SumMonths,0),1)</f>
        <v>#N/A</v>
      </c>
      <c r="K4797" s="57" t="e">
        <f aca="false">INDEX(lava,MATCH(B4797,SumMonths,0),2)</f>
        <v>#N/A</v>
      </c>
    </row>
    <row r="4798" customFormat="false" ht="12.75" hidden="false" customHeight="false" outlineLevel="0" collapsed="false">
      <c r="A4798" s="57" t="e">
        <f aca="false">INDEX(BucketTable,MATCH(B4798,SumMonths,0),1)</f>
        <v>#N/A</v>
      </c>
      <c r="K4798" s="57" t="e">
        <f aca="false">INDEX(lava,MATCH(B4798,SumMonths,0),2)</f>
        <v>#N/A</v>
      </c>
    </row>
    <row r="4799" customFormat="false" ht="12.75" hidden="false" customHeight="false" outlineLevel="0" collapsed="false">
      <c r="A4799" s="57" t="e">
        <f aca="false">INDEX(BucketTable,MATCH(B4799,SumMonths,0),1)</f>
        <v>#N/A</v>
      </c>
      <c r="K4799" s="57" t="e">
        <f aca="false">INDEX(lava,MATCH(B4799,SumMonths,0),2)</f>
        <v>#N/A</v>
      </c>
    </row>
    <row r="4800" customFormat="false" ht="12.75" hidden="false" customHeight="false" outlineLevel="0" collapsed="false">
      <c r="A4800" s="57" t="e">
        <f aca="false">INDEX(BucketTable,MATCH(B4800,SumMonths,0),1)</f>
        <v>#N/A</v>
      </c>
      <c r="K4800" s="57" t="e">
        <f aca="false">INDEX(lava,MATCH(B4800,SumMonths,0),2)</f>
        <v>#N/A</v>
      </c>
    </row>
    <row r="4801" customFormat="false" ht="12.75" hidden="false" customHeight="false" outlineLevel="0" collapsed="false">
      <c r="A4801" s="57" t="e">
        <f aca="false">INDEX(BucketTable,MATCH(B4801,SumMonths,0),1)</f>
        <v>#N/A</v>
      </c>
      <c r="K4801" s="57" t="e">
        <f aca="false">INDEX(lava,MATCH(B4801,SumMonths,0),2)</f>
        <v>#N/A</v>
      </c>
    </row>
    <row r="4802" customFormat="false" ht="12.75" hidden="false" customHeight="false" outlineLevel="0" collapsed="false">
      <c r="A4802" s="57" t="e">
        <f aca="false">INDEX(BucketTable,MATCH(B4802,SumMonths,0),1)</f>
        <v>#N/A</v>
      </c>
      <c r="K4802" s="57" t="e">
        <f aca="false">INDEX(lava,MATCH(B4802,SumMonths,0),2)</f>
        <v>#N/A</v>
      </c>
    </row>
    <row r="4803" customFormat="false" ht="12.75" hidden="false" customHeight="false" outlineLevel="0" collapsed="false">
      <c r="A4803" s="57" t="e">
        <f aca="false">INDEX(BucketTable,MATCH(B4803,SumMonths,0),1)</f>
        <v>#N/A</v>
      </c>
      <c r="K4803" s="57" t="e">
        <f aca="false">INDEX(lava,MATCH(B4803,SumMonths,0),2)</f>
        <v>#N/A</v>
      </c>
    </row>
    <row r="4804" customFormat="false" ht="12.75" hidden="false" customHeight="false" outlineLevel="0" collapsed="false">
      <c r="A4804" s="57" t="e">
        <f aca="false">INDEX(BucketTable,MATCH(B4804,SumMonths,0),1)</f>
        <v>#N/A</v>
      </c>
      <c r="K4804" s="57" t="e">
        <f aca="false">INDEX(lava,MATCH(B4804,SumMonths,0),2)</f>
        <v>#N/A</v>
      </c>
    </row>
    <row r="4805" customFormat="false" ht="12.75" hidden="false" customHeight="false" outlineLevel="0" collapsed="false">
      <c r="A4805" s="57" t="e">
        <f aca="false">INDEX(BucketTable,MATCH(B4805,SumMonths,0),1)</f>
        <v>#N/A</v>
      </c>
      <c r="K4805" s="57" t="e">
        <f aca="false">INDEX(lava,MATCH(B4805,SumMonths,0),2)</f>
        <v>#N/A</v>
      </c>
    </row>
    <row r="4806" customFormat="false" ht="12.75" hidden="false" customHeight="false" outlineLevel="0" collapsed="false">
      <c r="A4806" s="57" t="e">
        <f aca="false">INDEX(BucketTable,MATCH(B4806,SumMonths,0),1)</f>
        <v>#N/A</v>
      </c>
      <c r="K4806" s="57" t="e">
        <f aca="false">INDEX(lava,MATCH(B4806,SumMonths,0),2)</f>
        <v>#N/A</v>
      </c>
    </row>
    <row r="4807" customFormat="false" ht="12.75" hidden="false" customHeight="false" outlineLevel="0" collapsed="false">
      <c r="A4807" s="57" t="e">
        <f aca="false">INDEX(BucketTable,MATCH(B4807,SumMonths,0),1)</f>
        <v>#N/A</v>
      </c>
      <c r="K4807" s="57" t="e">
        <f aca="false">INDEX(lava,MATCH(B4807,SumMonths,0),2)</f>
        <v>#N/A</v>
      </c>
    </row>
    <row r="4808" customFormat="false" ht="12.75" hidden="false" customHeight="false" outlineLevel="0" collapsed="false">
      <c r="A4808" s="57" t="e">
        <f aca="false">INDEX(BucketTable,MATCH(B4808,SumMonths,0),1)</f>
        <v>#N/A</v>
      </c>
      <c r="K4808" s="57" t="e">
        <f aca="false">INDEX(lava,MATCH(B4808,SumMonths,0),2)</f>
        <v>#N/A</v>
      </c>
    </row>
    <row r="4809" customFormat="false" ht="12.75" hidden="false" customHeight="false" outlineLevel="0" collapsed="false">
      <c r="A4809" s="57" t="e">
        <f aca="false">INDEX(BucketTable,MATCH(B4809,SumMonths,0),1)</f>
        <v>#N/A</v>
      </c>
      <c r="K4809" s="57" t="e">
        <f aca="false">INDEX(lava,MATCH(B4809,SumMonths,0),2)</f>
        <v>#N/A</v>
      </c>
    </row>
    <row r="4810" customFormat="false" ht="12.75" hidden="false" customHeight="false" outlineLevel="0" collapsed="false">
      <c r="A4810" s="57" t="e">
        <f aca="false">INDEX(BucketTable,MATCH(B4810,SumMonths,0),1)</f>
        <v>#N/A</v>
      </c>
      <c r="K4810" s="57" t="e">
        <f aca="false">INDEX(lava,MATCH(B4810,SumMonths,0),2)</f>
        <v>#N/A</v>
      </c>
    </row>
    <row r="4811" customFormat="false" ht="12.75" hidden="false" customHeight="false" outlineLevel="0" collapsed="false">
      <c r="A4811" s="57" t="e">
        <f aca="false">INDEX(BucketTable,MATCH(B4811,SumMonths,0),1)</f>
        <v>#N/A</v>
      </c>
      <c r="K4811" s="57" t="e">
        <f aca="false">INDEX(lava,MATCH(B4811,SumMonths,0),2)</f>
        <v>#N/A</v>
      </c>
    </row>
    <row r="4812" customFormat="false" ht="12.75" hidden="false" customHeight="false" outlineLevel="0" collapsed="false">
      <c r="A4812" s="57" t="e">
        <f aca="false">INDEX(BucketTable,MATCH(B4812,SumMonths,0),1)</f>
        <v>#N/A</v>
      </c>
      <c r="K4812" s="57" t="e">
        <f aca="false">INDEX(lava,MATCH(B4812,SumMonths,0),2)</f>
        <v>#N/A</v>
      </c>
    </row>
    <row r="4813" customFormat="false" ht="12.75" hidden="false" customHeight="false" outlineLevel="0" collapsed="false">
      <c r="A4813" s="57" t="e">
        <f aca="false">INDEX(BucketTable,MATCH(B4813,SumMonths,0),1)</f>
        <v>#N/A</v>
      </c>
      <c r="K4813" s="57" t="e">
        <f aca="false">INDEX(lava,MATCH(B4813,SumMonths,0),2)</f>
        <v>#N/A</v>
      </c>
    </row>
    <row r="4814" customFormat="false" ht="12.75" hidden="false" customHeight="false" outlineLevel="0" collapsed="false">
      <c r="A4814" s="57" t="e">
        <f aca="false">INDEX(BucketTable,MATCH(B4814,SumMonths,0),1)</f>
        <v>#N/A</v>
      </c>
      <c r="K4814" s="57" t="e">
        <f aca="false">INDEX(lava,MATCH(B4814,SumMonths,0),2)</f>
        <v>#N/A</v>
      </c>
    </row>
    <row r="4815" customFormat="false" ht="12.75" hidden="false" customHeight="false" outlineLevel="0" collapsed="false">
      <c r="A4815" s="57" t="e">
        <f aca="false">INDEX(BucketTable,MATCH(B4815,SumMonths,0),1)</f>
        <v>#N/A</v>
      </c>
      <c r="K4815" s="57" t="e">
        <f aca="false">INDEX(lava,MATCH(B4815,SumMonths,0),2)</f>
        <v>#N/A</v>
      </c>
    </row>
    <row r="4816" customFormat="false" ht="12.75" hidden="false" customHeight="false" outlineLevel="0" collapsed="false">
      <c r="A4816" s="57" t="e">
        <f aca="false">INDEX(BucketTable,MATCH(B4816,SumMonths,0),1)</f>
        <v>#N/A</v>
      </c>
      <c r="K4816" s="57" t="e">
        <f aca="false">INDEX(lava,MATCH(B4816,SumMonths,0),2)</f>
        <v>#N/A</v>
      </c>
    </row>
    <row r="4817" customFormat="false" ht="12.75" hidden="false" customHeight="false" outlineLevel="0" collapsed="false">
      <c r="A4817" s="57" t="e">
        <f aca="false">INDEX(BucketTable,MATCH(B4817,SumMonths,0),1)</f>
        <v>#N/A</v>
      </c>
      <c r="K4817" s="57" t="e">
        <f aca="false">INDEX(lava,MATCH(B4817,SumMonths,0),2)</f>
        <v>#N/A</v>
      </c>
    </row>
    <row r="4818" customFormat="false" ht="12.75" hidden="false" customHeight="false" outlineLevel="0" collapsed="false">
      <c r="A4818" s="57" t="e">
        <f aca="false">INDEX(BucketTable,MATCH(B4818,SumMonths,0),1)</f>
        <v>#N/A</v>
      </c>
      <c r="K4818" s="57" t="e">
        <f aca="false">INDEX(lava,MATCH(B4818,SumMonths,0),2)</f>
        <v>#N/A</v>
      </c>
    </row>
    <row r="4819" customFormat="false" ht="12.75" hidden="false" customHeight="false" outlineLevel="0" collapsed="false">
      <c r="A4819" s="57" t="e">
        <f aca="false">INDEX(BucketTable,MATCH(B4819,SumMonths,0),1)</f>
        <v>#N/A</v>
      </c>
      <c r="K4819" s="57" t="e">
        <f aca="false">INDEX(lava,MATCH(B4819,SumMonths,0),2)</f>
        <v>#N/A</v>
      </c>
    </row>
    <row r="4820" customFormat="false" ht="12.75" hidden="false" customHeight="false" outlineLevel="0" collapsed="false">
      <c r="A4820" s="57" t="e">
        <f aca="false">INDEX(BucketTable,MATCH(B4820,SumMonths,0),1)</f>
        <v>#N/A</v>
      </c>
      <c r="K4820" s="57" t="e">
        <f aca="false">INDEX(lava,MATCH(B4820,SumMonths,0),2)</f>
        <v>#N/A</v>
      </c>
    </row>
    <row r="4821" customFormat="false" ht="12.75" hidden="false" customHeight="false" outlineLevel="0" collapsed="false">
      <c r="A4821" s="57" t="e">
        <f aca="false">INDEX(BucketTable,MATCH(B4821,SumMonths,0),1)</f>
        <v>#N/A</v>
      </c>
      <c r="K4821" s="57" t="e">
        <f aca="false">INDEX(lava,MATCH(B4821,SumMonths,0),2)</f>
        <v>#N/A</v>
      </c>
    </row>
    <row r="4822" customFormat="false" ht="12.75" hidden="false" customHeight="false" outlineLevel="0" collapsed="false">
      <c r="A4822" s="57" t="e">
        <f aca="false">INDEX(BucketTable,MATCH(B4822,SumMonths,0),1)</f>
        <v>#N/A</v>
      </c>
      <c r="K4822" s="57" t="e">
        <f aca="false">INDEX(lava,MATCH(B4822,SumMonths,0),2)</f>
        <v>#N/A</v>
      </c>
    </row>
    <row r="4823" customFormat="false" ht="12.75" hidden="false" customHeight="false" outlineLevel="0" collapsed="false">
      <c r="A4823" s="57" t="e">
        <f aca="false">INDEX(BucketTable,MATCH(B4823,SumMonths,0),1)</f>
        <v>#N/A</v>
      </c>
      <c r="K4823" s="57" t="e">
        <f aca="false">INDEX(lava,MATCH(B4823,SumMonths,0),2)</f>
        <v>#N/A</v>
      </c>
    </row>
    <row r="4824" customFormat="false" ht="12.75" hidden="false" customHeight="false" outlineLevel="0" collapsed="false">
      <c r="A4824" s="57" t="e">
        <f aca="false">INDEX(BucketTable,MATCH(B4824,SumMonths,0),1)</f>
        <v>#N/A</v>
      </c>
      <c r="K4824" s="57" t="e">
        <f aca="false">INDEX(lava,MATCH(B4824,SumMonths,0),2)</f>
        <v>#N/A</v>
      </c>
    </row>
    <row r="4825" customFormat="false" ht="12.75" hidden="false" customHeight="false" outlineLevel="0" collapsed="false">
      <c r="A4825" s="57" t="e">
        <f aca="false">INDEX(BucketTable,MATCH(B4825,SumMonths,0),1)</f>
        <v>#N/A</v>
      </c>
      <c r="K4825" s="57" t="e">
        <f aca="false">INDEX(lava,MATCH(B4825,SumMonths,0),2)</f>
        <v>#N/A</v>
      </c>
    </row>
    <row r="4826" customFormat="false" ht="12.75" hidden="false" customHeight="false" outlineLevel="0" collapsed="false">
      <c r="A4826" s="57" t="e">
        <f aca="false">INDEX(BucketTable,MATCH(B4826,SumMonths,0),1)</f>
        <v>#N/A</v>
      </c>
      <c r="K4826" s="57" t="e">
        <f aca="false">INDEX(lava,MATCH(B4826,SumMonths,0),2)</f>
        <v>#N/A</v>
      </c>
    </row>
    <row r="4827" customFormat="false" ht="12.75" hidden="false" customHeight="false" outlineLevel="0" collapsed="false">
      <c r="A4827" s="57" t="e">
        <f aca="false">INDEX(BucketTable,MATCH(B4827,SumMonths,0),1)</f>
        <v>#N/A</v>
      </c>
      <c r="K4827" s="57" t="e">
        <f aca="false">INDEX(lava,MATCH(B4827,SumMonths,0),2)</f>
        <v>#N/A</v>
      </c>
    </row>
    <row r="4828" customFormat="false" ht="12.75" hidden="false" customHeight="false" outlineLevel="0" collapsed="false">
      <c r="A4828" s="57" t="e">
        <f aca="false">INDEX(BucketTable,MATCH(B4828,SumMonths,0),1)</f>
        <v>#N/A</v>
      </c>
      <c r="K4828" s="57" t="e">
        <f aca="false">INDEX(lava,MATCH(B4828,SumMonths,0),2)</f>
        <v>#N/A</v>
      </c>
    </row>
    <row r="4829" customFormat="false" ht="12.75" hidden="false" customHeight="false" outlineLevel="0" collapsed="false">
      <c r="A4829" s="57" t="e">
        <f aca="false">INDEX(BucketTable,MATCH(B4829,SumMonths,0),1)</f>
        <v>#N/A</v>
      </c>
      <c r="K4829" s="57" t="e">
        <f aca="false">INDEX(lava,MATCH(B4829,SumMonths,0),2)</f>
        <v>#N/A</v>
      </c>
    </row>
    <row r="4830" customFormat="false" ht="12.75" hidden="false" customHeight="false" outlineLevel="0" collapsed="false">
      <c r="A4830" s="57" t="e">
        <f aca="false">INDEX(BucketTable,MATCH(B4830,SumMonths,0),1)</f>
        <v>#N/A</v>
      </c>
      <c r="K4830" s="57" t="e">
        <f aca="false">INDEX(lava,MATCH(B4830,SumMonths,0),2)</f>
        <v>#N/A</v>
      </c>
    </row>
    <row r="4831" customFormat="false" ht="12.75" hidden="false" customHeight="false" outlineLevel="0" collapsed="false">
      <c r="A4831" s="57" t="e">
        <f aca="false">INDEX(BucketTable,MATCH(B4831,SumMonths,0),1)</f>
        <v>#N/A</v>
      </c>
      <c r="K4831" s="57" t="e">
        <f aca="false">INDEX(lava,MATCH(B4831,SumMonths,0),2)</f>
        <v>#N/A</v>
      </c>
    </row>
    <row r="4832" customFormat="false" ht="12.75" hidden="false" customHeight="false" outlineLevel="0" collapsed="false">
      <c r="A4832" s="57" t="e">
        <f aca="false">INDEX(BucketTable,MATCH(B4832,SumMonths,0),1)</f>
        <v>#N/A</v>
      </c>
      <c r="K4832" s="57" t="e">
        <f aca="false">INDEX(lava,MATCH(B4832,SumMonths,0),2)</f>
        <v>#N/A</v>
      </c>
    </row>
    <row r="4833" customFormat="false" ht="12.75" hidden="false" customHeight="false" outlineLevel="0" collapsed="false">
      <c r="A4833" s="57" t="e">
        <f aca="false">INDEX(BucketTable,MATCH(B4833,SumMonths,0),1)</f>
        <v>#N/A</v>
      </c>
      <c r="K4833" s="57" t="e">
        <f aca="false">INDEX(lava,MATCH(B4833,SumMonths,0),2)</f>
        <v>#N/A</v>
      </c>
    </row>
    <row r="4834" customFormat="false" ht="12.75" hidden="false" customHeight="false" outlineLevel="0" collapsed="false">
      <c r="A4834" s="57" t="e">
        <f aca="false">INDEX(BucketTable,MATCH(B4834,SumMonths,0),1)</f>
        <v>#N/A</v>
      </c>
      <c r="K4834" s="57" t="e">
        <f aca="false">INDEX(lava,MATCH(B4834,SumMonths,0),2)</f>
        <v>#N/A</v>
      </c>
    </row>
    <row r="4835" customFormat="false" ht="12.75" hidden="false" customHeight="false" outlineLevel="0" collapsed="false">
      <c r="A4835" s="57" t="e">
        <f aca="false">INDEX(BucketTable,MATCH(B4835,SumMonths,0),1)</f>
        <v>#N/A</v>
      </c>
      <c r="K4835" s="57" t="e">
        <f aca="false">INDEX(lava,MATCH(B4835,SumMonths,0),2)</f>
        <v>#N/A</v>
      </c>
    </row>
    <row r="4836" customFormat="false" ht="12.75" hidden="false" customHeight="false" outlineLevel="0" collapsed="false">
      <c r="A4836" s="57" t="e">
        <f aca="false">INDEX(BucketTable,MATCH(B4836,SumMonths,0),1)</f>
        <v>#N/A</v>
      </c>
      <c r="K4836" s="57" t="e">
        <f aca="false">INDEX(lava,MATCH(B4836,SumMonths,0),2)</f>
        <v>#N/A</v>
      </c>
    </row>
    <row r="4837" customFormat="false" ht="12.75" hidden="false" customHeight="false" outlineLevel="0" collapsed="false">
      <c r="A4837" s="57" t="e">
        <f aca="false">INDEX(BucketTable,MATCH(B4837,SumMonths,0),1)</f>
        <v>#N/A</v>
      </c>
      <c r="K4837" s="57" t="e">
        <f aca="false">INDEX(lava,MATCH(B4837,SumMonths,0),2)</f>
        <v>#N/A</v>
      </c>
    </row>
    <row r="4838" customFormat="false" ht="12.75" hidden="false" customHeight="false" outlineLevel="0" collapsed="false">
      <c r="A4838" s="57" t="e">
        <f aca="false">INDEX(BucketTable,MATCH(B4838,SumMonths,0),1)</f>
        <v>#N/A</v>
      </c>
      <c r="K4838" s="57" t="e">
        <f aca="false">INDEX(lava,MATCH(B4838,SumMonths,0),2)</f>
        <v>#N/A</v>
      </c>
    </row>
    <row r="4839" customFormat="false" ht="12.75" hidden="false" customHeight="false" outlineLevel="0" collapsed="false">
      <c r="A4839" s="57" t="e">
        <f aca="false">INDEX(BucketTable,MATCH(B4839,SumMonths,0),1)</f>
        <v>#N/A</v>
      </c>
      <c r="K4839" s="57" t="e">
        <f aca="false">INDEX(lava,MATCH(B4839,SumMonths,0),2)</f>
        <v>#N/A</v>
      </c>
    </row>
    <row r="4840" customFormat="false" ht="12.75" hidden="false" customHeight="false" outlineLevel="0" collapsed="false">
      <c r="A4840" s="57" t="e">
        <f aca="false">INDEX(BucketTable,MATCH(B4840,SumMonths,0),1)</f>
        <v>#N/A</v>
      </c>
      <c r="K4840" s="57" t="e">
        <f aca="false">INDEX(lava,MATCH(B4840,SumMonths,0),2)</f>
        <v>#N/A</v>
      </c>
    </row>
    <row r="4841" customFormat="false" ht="12.75" hidden="false" customHeight="false" outlineLevel="0" collapsed="false">
      <c r="A4841" s="57" t="e">
        <f aca="false">INDEX(BucketTable,MATCH(B4841,SumMonths,0),1)</f>
        <v>#N/A</v>
      </c>
      <c r="K4841" s="57" t="e">
        <f aca="false">INDEX(lava,MATCH(B4841,SumMonths,0),2)</f>
        <v>#N/A</v>
      </c>
    </row>
    <row r="4842" customFormat="false" ht="12.75" hidden="false" customHeight="false" outlineLevel="0" collapsed="false">
      <c r="A4842" s="57" t="e">
        <f aca="false">INDEX(BucketTable,MATCH(B4842,SumMonths,0),1)</f>
        <v>#N/A</v>
      </c>
      <c r="K4842" s="57" t="e">
        <f aca="false">INDEX(lava,MATCH(B4842,SumMonths,0),2)</f>
        <v>#N/A</v>
      </c>
    </row>
    <row r="4843" customFormat="false" ht="12.75" hidden="false" customHeight="false" outlineLevel="0" collapsed="false">
      <c r="A4843" s="57" t="e">
        <f aca="false">INDEX(BucketTable,MATCH(B4843,SumMonths,0),1)</f>
        <v>#N/A</v>
      </c>
      <c r="K4843" s="57" t="e">
        <f aca="false">INDEX(lava,MATCH(B4843,SumMonths,0),2)</f>
        <v>#N/A</v>
      </c>
    </row>
    <row r="4844" customFormat="false" ht="12.75" hidden="false" customHeight="false" outlineLevel="0" collapsed="false">
      <c r="A4844" s="57" t="e">
        <f aca="false">INDEX(BucketTable,MATCH(B4844,SumMonths,0),1)</f>
        <v>#N/A</v>
      </c>
      <c r="K4844" s="57" t="e">
        <f aca="false">INDEX(lava,MATCH(B4844,SumMonths,0),2)</f>
        <v>#N/A</v>
      </c>
    </row>
    <row r="4845" customFormat="false" ht="12.75" hidden="false" customHeight="false" outlineLevel="0" collapsed="false">
      <c r="A4845" s="57" t="e">
        <f aca="false">INDEX(BucketTable,MATCH(B4845,SumMonths,0),1)</f>
        <v>#N/A</v>
      </c>
      <c r="K4845" s="57" t="e">
        <f aca="false">INDEX(lava,MATCH(B4845,SumMonths,0),2)</f>
        <v>#N/A</v>
      </c>
    </row>
    <row r="4846" customFormat="false" ht="12.75" hidden="false" customHeight="false" outlineLevel="0" collapsed="false">
      <c r="A4846" s="57" t="e">
        <f aca="false">INDEX(BucketTable,MATCH(B4846,SumMonths,0),1)</f>
        <v>#N/A</v>
      </c>
      <c r="K4846" s="57" t="e">
        <f aca="false">INDEX(lava,MATCH(B4846,SumMonths,0),2)</f>
        <v>#N/A</v>
      </c>
    </row>
    <row r="4847" customFormat="false" ht="12.75" hidden="false" customHeight="false" outlineLevel="0" collapsed="false">
      <c r="A4847" s="57" t="e">
        <f aca="false">INDEX(BucketTable,MATCH(B4847,SumMonths,0),1)</f>
        <v>#N/A</v>
      </c>
      <c r="K4847" s="57" t="e">
        <f aca="false">INDEX(lava,MATCH(B4847,SumMonths,0),2)</f>
        <v>#N/A</v>
      </c>
    </row>
    <row r="4848" customFormat="false" ht="12.75" hidden="false" customHeight="false" outlineLevel="0" collapsed="false">
      <c r="A4848" s="57" t="e">
        <f aca="false">INDEX(BucketTable,MATCH(B4848,SumMonths,0),1)</f>
        <v>#N/A</v>
      </c>
      <c r="K4848" s="57" t="e">
        <f aca="false">INDEX(lava,MATCH(B4848,SumMonths,0),2)</f>
        <v>#N/A</v>
      </c>
    </row>
    <row r="4849" customFormat="false" ht="12.75" hidden="false" customHeight="false" outlineLevel="0" collapsed="false">
      <c r="A4849" s="57" t="e">
        <f aca="false">INDEX(BucketTable,MATCH(B4849,SumMonths,0),1)</f>
        <v>#N/A</v>
      </c>
      <c r="K4849" s="57" t="e">
        <f aca="false">INDEX(lava,MATCH(B4849,SumMonths,0),2)</f>
        <v>#N/A</v>
      </c>
    </row>
    <row r="4850" customFormat="false" ht="12.75" hidden="false" customHeight="false" outlineLevel="0" collapsed="false">
      <c r="A4850" s="57" t="e">
        <f aca="false">INDEX(BucketTable,MATCH(B4850,SumMonths,0),1)</f>
        <v>#N/A</v>
      </c>
      <c r="K4850" s="57" t="e">
        <f aca="false">INDEX(lava,MATCH(B4850,SumMonths,0),2)</f>
        <v>#N/A</v>
      </c>
    </row>
    <row r="4851" customFormat="false" ht="12.75" hidden="false" customHeight="false" outlineLevel="0" collapsed="false">
      <c r="A4851" s="57" t="e">
        <f aca="false">INDEX(BucketTable,MATCH(B4851,SumMonths,0),1)</f>
        <v>#N/A</v>
      </c>
      <c r="K4851" s="57" t="e">
        <f aca="false">INDEX(lava,MATCH(B4851,SumMonths,0),2)</f>
        <v>#N/A</v>
      </c>
    </row>
    <row r="4852" customFormat="false" ht="12.75" hidden="false" customHeight="false" outlineLevel="0" collapsed="false">
      <c r="A4852" s="57" t="e">
        <f aca="false">INDEX(BucketTable,MATCH(B4852,SumMonths,0),1)</f>
        <v>#N/A</v>
      </c>
      <c r="K4852" s="57" t="e">
        <f aca="false">INDEX(lava,MATCH(B4852,SumMonths,0),2)</f>
        <v>#N/A</v>
      </c>
    </row>
    <row r="4853" customFormat="false" ht="12.75" hidden="false" customHeight="false" outlineLevel="0" collapsed="false">
      <c r="A4853" s="57" t="e">
        <f aca="false">INDEX(BucketTable,MATCH(B4853,SumMonths,0),1)</f>
        <v>#N/A</v>
      </c>
      <c r="K4853" s="57" t="e">
        <f aca="false">INDEX(lava,MATCH(B4853,SumMonths,0),2)</f>
        <v>#N/A</v>
      </c>
    </row>
    <row r="4854" customFormat="false" ht="12.75" hidden="false" customHeight="false" outlineLevel="0" collapsed="false">
      <c r="A4854" s="57" t="e">
        <f aca="false">INDEX(BucketTable,MATCH(B4854,SumMonths,0),1)</f>
        <v>#N/A</v>
      </c>
      <c r="K4854" s="57" t="e">
        <f aca="false">INDEX(lava,MATCH(B4854,SumMonths,0),2)</f>
        <v>#N/A</v>
      </c>
    </row>
    <row r="4855" customFormat="false" ht="12.75" hidden="false" customHeight="false" outlineLevel="0" collapsed="false">
      <c r="A4855" s="57" t="e">
        <f aca="false">INDEX(BucketTable,MATCH(B4855,SumMonths,0),1)</f>
        <v>#N/A</v>
      </c>
      <c r="K4855" s="57" t="e">
        <f aca="false">INDEX(lava,MATCH(B4855,SumMonths,0),2)</f>
        <v>#N/A</v>
      </c>
    </row>
    <row r="4856" customFormat="false" ht="12.75" hidden="false" customHeight="false" outlineLevel="0" collapsed="false">
      <c r="A4856" s="57" t="e">
        <f aca="false">INDEX(BucketTable,MATCH(B4856,SumMonths,0),1)</f>
        <v>#N/A</v>
      </c>
      <c r="K4856" s="57" t="e">
        <f aca="false">INDEX(lava,MATCH(B4856,SumMonths,0),2)</f>
        <v>#N/A</v>
      </c>
    </row>
    <row r="4857" customFormat="false" ht="12.75" hidden="false" customHeight="false" outlineLevel="0" collapsed="false">
      <c r="A4857" s="57" t="e">
        <f aca="false">INDEX(BucketTable,MATCH(B4857,SumMonths,0),1)</f>
        <v>#N/A</v>
      </c>
      <c r="K4857" s="57" t="e">
        <f aca="false">INDEX(lava,MATCH(B4857,SumMonths,0),2)</f>
        <v>#N/A</v>
      </c>
    </row>
    <row r="4858" customFormat="false" ht="12.75" hidden="false" customHeight="false" outlineLevel="0" collapsed="false">
      <c r="A4858" s="57" t="e">
        <f aca="false">INDEX(BucketTable,MATCH(B4858,SumMonths,0),1)</f>
        <v>#N/A</v>
      </c>
      <c r="K4858" s="57" t="e">
        <f aca="false">INDEX(lava,MATCH(B4858,SumMonths,0),2)</f>
        <v>#N/A</v>
      </c>
    </row>
    <row r="4859" customFormat="false" ht="12.75" hidden="false" customHeight="false" outlineLevel="0" collapsed="false">
      <c r="A4859" s="57" t="e">
        <f aca="false">INDEX(BucketTable,MATCH(B4859,SumMonths,0),1)</f>
        <v>#N/A</v>
      </c>
      <c r="K4859" s="57" t="e">
        <f aca="false">INDEX(lava,MATCH(B4859,SumMonths,0),2)</f>
        <v>#N/A</v>
      </c>
    </row>
    <row r="4860" customFormat="false" ht="12.75" hidden="false" customHeight="false" outlineLevel="0" collapsed="false">
      <c r="A4860" s="57" t="e">
        <f aca="false">INDEX(BucketTable,MATCH(B4860,SumMonths,0),1)</f>
        <v>#N/A</v>
      </c>
      <c r="K4860" s="57" t="e">
        <f aca="false">INDEX(lava,MATCH(B4860,SumMonths,0),2)</f>
        <v>#N/A</v>
      </c>
    </row>
    <row r="4861" customFormat="false" ht="12.75" hidden="false" customHeight="false" outlineLevel="0" collapsed="false">
      <c r="A4861" s="57" t="e">
        <f aca="false">INDEX(BucketTable,MATCH(B4861,SumMonths,0),1)</f>
        <v>#N/A</v>
      </c>
      <c r="K4861" s="57" t="e">
        <f aca="false">INDEX(lava,MATCH(B4861,SumMonths,0),2)</f>
        <v>#N/A</v>
      </c>
    </row>
    <row r="4862" customFormat="false" ht="12.75" hidden="false" customHeight="false" outlineLevel="0" collapsed="false">
      <c r="A4862" s="57" t="e">
        <f aca="false">INDEX(BucketTable,MATCH(B4862,SumMonths,0),1)</f>
        <v>#N/A</v>
      </c>
      <c r="K4862" s="57" t="e">
        <f aca="false">INDEX(lava,MATCH(B4862,SumMonths,0),2)</f>
        <v>#N/A</v>
      </c>
    </row>
    <row r="4863" customFormat="false" ht="12.75" hidden="false" customHeight="false" outlineLevel="0" collapsed="false">
      <c r="A4863" s="57" t="e">
        <f aca="false">INDEX(BucketTable,MATCH(B4863,SumMonths,0),1)</f>
        <v>#N/A</v>
      </c>
      <c r="K4863" s="57" t="e">
        <f aca="false">INDEX(lava,MATCH(B4863,SumMonths,0),2)</f>
        <v>#N/A</v>
      </c>
    </row>
    <row r="4864" customFormat="false" ht="12.75" hidden="false" customHeight="false" outlineLevel="0" collapsed="false">
      <c r="A4864" s="57" t="e">
        <f aca="false">INDEX(BucketTable,MATCH(B4864,SumMonths,0),1)</f>
        <v>#N/A</v>
      </c>
      <c r="K4864" s="57" t="e">
        <f aca="false">INDEX(lava,MATCH(B4864,SumMonths,0),2)</f>
        <v>#N/A</v>
      </c>
    </row>
    <row r="4865" customFormat="false" ht="12.75" hidden="false" customHeight="false" outlineLevel="0" collapsed="false">
      <c r="A4865" s="57" t="e">
        <f aca="false">INDEX(BucketTable,MATCH(B4865,SumMonths,0),1)</f>
        <v>#N/A</v>
      </c>
      <c r="K4865" s="57" t="e">
        <f aca="false">INDEX(lava,MATCH(B4865,SumMonths,0),2)</f>
        <v>#N/A</v>
      </c>
    </row>
    <row r="4866" customFormat="false" ht="12.75" hidden="false" customHeight="false" outlineLevel="0" collapsed="false">
      <c r="A4866" s="57" t="e">
        <f aca="false">INDEX(BucketTable,MATCH(B4866,SumMonths,0),1)</f>
        <v>#N/A</v>
      </c>
      <c r="K4866" s="57" t="e">
        <f aca="false">INDEX(lava,MATCH(B4866,SumMonths,0),2)</f>
        <v>#N/A</v>
      </c>
    </row>
    <row r="4867" customFormat="false" ht="12.75" hidden="false" customHeight="false" outlineLevel="0" collapsed="false">
      <c r="A4867" s="57" t="e">
        <f aca="false">INDEX(BucketTable,MATCH(B4867,SumMonths,0),1)</f>
        <v>#N/A</v>
      </c>
      <c r="K4867" s="57" t="e">
        <f aca="false">INDEX(lava,MATCH(B4867,SumMonths,0),2)</f>
        <v>#N/A</v>
      </c>
    </row>
    <row r="4868" customFormat="false" ht="12.75" hidden="false" customHeight="false" outlineLevel="0" collapsed="false">
      <c r="A4868" s="57" t="e">
        <f aca="false">INDEX(BucketTable,MATCH(B4868,SumMonths,0),1)</f>
        <v>#N/A</v>
      </c>
      <c r="K4868" s="57" t="e">
        <f aca="false">INDEX(lava,MATCH(B4868,SumMonths,0),2)</f>
        <v>#N/A</v>
      </c>
    </row>
    <row r="4869" customFormat="false" ht="12.75" hidden="false" customHeight="false" outlineLevel="0" collapsed="false">
      <c r="A4869" s="57" t="e">
        <f aca="false">INDEX(BucketTable,MATCH(B4869,SumMonths,0),1)</f>
        <v>#N/A</v>
      </c>
      <c r="K4869" s="57" t="e">
        <f aca="false">INDEX(lava,MATCH(B4869,SumMonths,0),2)</f>
        <v>#N/A</v>
      </c>
    </row>
    <row r="4870" customFormat="false" ht="12.75" hidden="false" customHeight="false" outlineLevel="0" collapsed="false">
      <c r="A4870" s="57" t="e">
        <f aca="false">INDEX(BucketTable,MATCH(B4870,SumMonths,0),1)</f>
        <v>#N/A</v>
      </c>
      <c r="K4870" s="57" t="e">
        <f aca="false">INDEX(lava,MATCH(B4870,SumMonths,0),2)</f>
        <v>#N/A</v>
      </c>
    </row>
    <row r="4871" customFormat="false" ht="12.75" hidden="false" customHeight="false" outlineLevel="0" collapsed="false">
      <c r="A4871" s="57" t="e">
        <f aca="false">INDEX(BucketTable,MATCH(B4871,SumMonths,0),1)</f>
        <v>#N/A</v>
      </c>
      <c r="K4871" s="57" t="e">
        <f aca="false">INDEX(lava,MATCH(B4871,SumMonths,0),2)</f>
        <v>#N/A</v>
      </c>
    </row>
    <row r="4872" customFormat="false" ht="12.75" hidden="false" customHeight="false" outlineLevel="0" collapsed="false">
      <c r="A4872" s="57" t="e">
        <f aca="false">INDEX(BucketTable,MATCH(B4872,SumMonths,0),1)</f>
        <v>#N/A</v>
      </c>
      <c r="K4872" s="57" t="e">
        <f aca="false">INDEX(lava,MATCH(B4872,SumMonths,0),2)</f>
        <v>#N/A</v>
      </c>
    </row>
    <row r="4873" customFormat="false" ht="12.75" hidden="false" customHeight="false" outlineLevel="0" collapsed="false">
      <c r="A4873" s="57" t="e">
        <f aca="false">INDEX(BucketTable,MATCH(B4873,SumMonths,0),1)</f>
        <v>#N/A</v>
      </c>
      <c r="K4873" s="57" t="e">
        <f aca="false">INDEX(lava,MATCH(B4873,SumMonths,0),2)</f>
        <v>#N/A</v>
      </c>
    </row>
    <row r="4874" customFormat="false" ht="12.75" hidden="false" customHeight="false" outlineLevel="0" collapsed="false">
      <c r="A4874" s="57" t="e">
        <f aca="false">INDEX(BucketTable,MATCH(B4874,SumMonths,0),1)</f>
        <v>#N/A</v>
      </c>
      <c r="K4874" s="57" t="e">
        <f aca="false">INDEX(lava,MATCH(B4874,SumMonths,0),2)</f>
        <v>#N/A</v>
      </c>
    </row>
    <row r="4875" customFormat="false" ht="12.75" hidden="false" customHeight="false" outlineLevel="0" collapsed="false">
      <c r="A4875" s="57" t="e">
        <f aca="false">INDEX(BucketTable,MATCH(B4875,SumMonths,0),1)</f>
        <v>#N/A</v>
      </c>
      <c r="K4875" s="57" t="e">
        <f aca="false">INDEX(lava,MATCH(B4875,SumMonths,0),2)</f>
        <v>#N/A</v>
      </c>
    </row>
    <row r="4876" customFormat="false" ht="12.75" hidden="false" customHeight="false" outlineLevel="0" collapsed="false">
      <c r="A4876" s="57" t="e">
        <f aca="false">INDEX(BucketTable,MATCH(B4876,SumMonths,0),1)</f>
        <v>#N/A</v>
      </c>
      <c r="K4876" s="57" t="e">
        <f aca="false">INDEX(lava,MATCH(B4876,SumMonths,0),2)</f>
        <v>#N/A</v>
      </c>
    </row>
    <row r="4877" customFormat="false" ht="12.75" hidden="false" customHeight="false" outlineLevel="0" collapsed="false">
      <c r="A4877" s="57" t="e">
        <f aca="false">INDEX(BucketTable,MATCH(B4877,SumMonths,0),1)</f>
        <v>#N/A</v>
      </c>
      <c r="K4877" s="57" t="e">
        <f aca="false">INDEX(lava,MATCH(B4877,SumMonths,0),2)</f>
        <v>#N/A</v>
      </c>
    </row>
    <row r="4878" customFormat="false" ht="12.75" hidden="false" customHeight="false" outlineLevel="0" collapsed="false">
      <c r="A4878" s="57" t="e">
        <f aca="false">INDEX(BucketTable,MATCH(B4878,SumMonths,0),1)</f>
        <v>#N/A</v>
      </c>
      <c r="K4878" s="57" t="e">
        <f aca="false">INDEX(lava,MATCH(B4878,SumMonths,0),2)</f>
        <v>#N/A</v>
      </c>
    </row>
    <row r="4879" customFormat="false" ht="12.75" hidden="false" customHeight="false" outlineLevel="0" collapsed="false">
      <c r="A4879" s="57" t="e">
        <f aca="false">INDEX(BucketTable,MATCH(B4879,SumMonths,0),1)</f>
        <v>#N/A</v>
      </c>
      <c r="K4879" s="57" t="e">
        <f aca="false">INDEX(lava,MATCH(B4879,SumMonths,0),2)</f>
        <v>#N/A</v>
      </c>
    </row>
    <row r="4880" customFormat="false" ht="12.75" hidden="false" customHeight="false" outlineLevel="0" collapsed="false">
      <c r="A4880" s="57" t="e">
        <f aca="false">INDEX(BucketTable,MATCH(B4880,SumMonths,0),1)</f>
        <v>#N/A</v>
      </c>
      <c r="K4880" s="57" t="e">
        <f aca="false">INDEX(lava,MATCH(B4880,SumMonths,0),2)</f>
        <v>#N/A</v>
      </c>
    </row>
    <row r="4881" customFormat="false" ht="12.75" hidden="false" customHeight="false" outlineLevel="0" collapsed="false">
      <c r="A4881" s="57" t="e">
        <f aca="false">INDEX(BucketTable,MATCH(B4881,SumMonths,0),1)</f>
        <v>#N/A</v>
      </c>
      <c r="K4881" s="57" t="e">
        <f aca="false">INDEX(lava,MATCH(B4881,SumMonths,0),2)</f>
        <v>#N/A</v>
      </c>
    </row>
    <row r="4882" customFormat="false" ht="12.75" hidden="false" customHeight="false" outlineLevel="0" collapsed="false">
      <c r="A4882" s="57" t="e">
        <f aca="false">INDEX(BucketTable,MATCH(B4882,SumMonths,0),1)</f>
        <v>#N/A</v>
      </c>
      <c r="K4882" s="57" t="e">
        <f aca="false">INDEX(lava,MATCH(B4882,SumMonths,0),2)</f>
        <v>#N/A</v>
      </c>
    </row>
    <row r="4883" customFormat="false" ht="12.75" hidden="false" customHeight="false" outlineLevel="0" collapsed="false">
      <c r="A4883" s="57" t="e">
        <f aca="false">INDEX(BucketTable,MATCH(B4883,SumMonths,0),1)</f>
        <v>#N/A</v>
      </c>
      <c r="K4883" s="57" t="e">
        <f aca="false">INDEX(lava,MATCH(B4883,SumMonths,0),2)</f>
        <v>#N/A</v>
      </c>
    </row>
    <row r="4884" customFormat="false" ht="12.75" hidden="false" customHeight="false" outlineLevel="0" collapsed="false">
      <c r="A4884" s="57" t="e">
        <f aca="false">INDEX(BucketTable,MATCH(B4884,SumMonths,0),1)</f>
        <v>#N/A</v>
      </c>
      <c r="K4884" s="57" t="e">
        <f aca="false">INDEX(lava,MATCH(B4884,SumMonths,0),2)</f>
        <v>#N/A</v>
      </c>
    </row>
    <row r="4885" customFormat="false" ht="12.75" hidden="false" customHeight="false" outlineLevel="0" collapsed="false">
      <c r="A4885" s="57" t="e">
        <f aca="false">INDEX(BucketTable,MATCH(B4885,SumMonths,0),1)</f>
        <v>#N/A</v>
      </c>
      <c r="K4885" s="57" t="e">
        <f aca="false">INDEX(lava,MATCH(B4885,SumMonths,0),2)</f>
        <v>#N/A</v>
      </c>
    </row>
    <row r="4886" customFormat="false" ht="12.75" hidden="false" customHeight="false" outlineLevel="0" collapsed="false">
      <c r="A4886" s="57" t="e">
        <f aca="false">INDEX(BucketTable,MATCH(B4886,SumMonths,0),1)</f>
        <v>#N/A</v>
      </c>
      <c r="K4886" s="57" t="e">
        <f aca="false">INDEX(lava,MATCH(B4886,SumMonths,0),2)</f>
        <v>#N/A</v>
      </c>
    </row>
    <row r="4887" customFormat="false" ht="12.75" hidden="false" customHeight="false" outlineLevel="0" collapsed="false">
      <c r="A4887" s="57" t="e">
        <f aca="false">INDEX(BucketTable,MATCH(B4887,SumMonths,0),1)</f>
        <v>#N/A</v>
      </c>
      <c r="K4887" s="57" t="e">
        <f aca="false">INDEX(lava,MATCH(B4887,SumMonths,0),2)</f>
        <v>#N/A</v>
      </c>
    </row>
    <row r="4888" customFormat="false" ht="12.75" hidden="false" customHeight="false" outlineLevel="0" collapsed="false">
      <c r="A4888" s="57" t="e">
        <f aca="false">INDEX(BucketTable,MATCH(B4888,SumMonths,0),1)</f>
        <v>#N/A</v>
      </c>
      <c r="K4888" s="57" t="e">
        <f aca="false">INDEX(lava,MATCH(B4888,SumMonths,0),2)</f>
        <v>#N/A</v>
      </c>
    </row>
    <row r="4889" customFormat="false" ht="12.75" hidden="false" customHeight="false" outlineLevel="0" collapsed="false">
      <c r="A4889" s="57" t="e">
        <f aca="false">INDEX(BucketTable,MATCH(B4889,SumMonths,0),1)</f>
        <v>#N/A</v>
      </c>
      <c r="K4889" s="57" t="e">
        <f aca="false">INDEX(lava,MATCH(B4889,SumMonths,0),2)</f>
        <v>#N/A</v>
      </c>
    </row>
    <row r="4890" customFormat="false" ht="12.75" hidden="false" customHeight="false" outlineLevel="0" collapsed="false">
      <c r="A4890" s="57" t="e">
        <f aca="false">INDEX(BucketTable,MATCH(B4890,SumMonths,0),1)</f>
        <v>#N/A</v>
      </c>
      <c r="K4890" s="57" t="e">
        <f aca="false">INDEX(lava,MATCH(B4890,SumMonths,0),2)</f>
        <v>#N/A</v>
      </c>
    </row>
    <row r="4891" customFormat="false" ht="12.75" hidden="false" customHeight="false" outlineLevel="0" collapsed="false">
      <c r="A4891" s="57" t="e">
        <f aca="false">INDEX(BucketTable,MATCH(B4891,SumMonths,0),1)</f>
        <v>#N/A</v>
      </c>
      <c r="K4891" s="57" t="e">
        <f aca="false">INDEX(lava,MATCH(B4891,SumMonths,0),2)</f>
        <v>#N/A</v>
      </c>
    </row>
    <row r="4892" customFormat="false" ht="12.75" hidden="false" customHeight="false" outlineLevel="0" collapsed="false">
      <c r="A4892" s="57" t="e">
        <f aca="false">INDEX(BucketTable,MATCH(B4892,SumMonths,0),1)</f>
        <v>#N/A</v>
      </c>
      <c r="K4892" s="57" t="e">
        <f aca="false">INDEX(lava,MATCH(B4892,SumMonths,0),2)</f>
        <v>#N/A</v>
      </c>
    </row>
    <row r="4893" customFormat="false" ht="12.75" hidden="false" customHeight="false" outlineLevel="0" collapsed="false">
      <c r="A4893" s="57" t="e">
        <f aca="false">INDEX(BucketTable,MATCH(B4893,SumMonths,0),1)</f>
        <v>#N/A</v>
      </c>
      <c r="K4893" s="57" t="e">
        <f aca="false">INDEX(lava,MATCH(B4893,SumMonths,0),2)</f>
        <v>#N/A</v>
      </c>
    </row>
    <row r="4894" customFormat="false" ht="12.75" hidden="false" customHeight="false" outlineLevel="0" collapsed="false">
      <c r="A4894" s="57" t="e">
        <f aca="false">INDEX(BucketTable,MATCH(B4894,SumMonths,0),1)</f>
        <v>#N/A</v>
      </c>
      <c r="K4894" s="57" t="e">
        <f aca="false">INDEX(lava,MATCH(B4894,SumMonths,0),2)</f>
        <v>#N/A</v>
      </c>
    </row>
    <row r="4895" customFormat="false" ht="12.75" hidden="false" customHeight="false" outlineLevel="0" collapsed="false">
      <c r="A4895" s="57" t="e">
        <f aca="false">INDEX(BucketTable,MATCH(B4895,SumMonths,0),1)</f>
        <v>#N/A</v>
      </c>
      <c r="K4895" s="57" t="e">
        <f aca="false">INDEX(lava,MATCH(B4895,SumMonths,0),2)</f>
        <v>#N/A</v>
      </c>
    </row>
    <row r="4896" customFormat="false" ht="12.75" hidden="false" customHeight="false" outlineLevel="0" collapsed="false">
      <c r="A4896" s="57" t="e">
        <f aca="false">INDEX(BucketTable,MATCH(B4896,SumMonths,0),1)</f>
        <v>#N/A</v>
      </c>
      <c r="K4896" s="57" t="e">
        <f aca="false">INDEX(lava,MATCH(B4896,SumMonths,0),2)</f>
        <v>#N/A</v>
      </c>
    </row>
    <row r="4897" customFormat="false" ht="12.75" hidden="false" customHeight="false" outlineLevel="0" collapsed="false">
      <c r="A4897" s="57" t="e">
        <f aca="false">INDEX(BucketTable,MATCH(B4897,SumMonths,0),1)</f>
        <v>#N/A</v>
      </c>
      <c r="K4897" s="57" t="e">
        <f aca="false">INDEX(lava,MATCH(B4897,SumMonths,0),2)</f>
        <v>#N/A</v>
      </c>
    </row>
    <row r="4898" customFormat="false" ht="12.75" hidden="false" customHeight="false" outlineLevel="0" collapsed="false">
      <c r="A4898" s="57" t="e">
        <f aca="false">INDEX(BucketTable,MATCH(B4898,SumMonths,0),1)</f>
        <v>#N/A</v>
      </c>
      <c r="K4898" s="57" t="e">
        <f aca="false">INDEX(lava,MATCH(B4898,SumMonths,0),2)</f>
        <v>#N/A</v>
      </c>
    </row>
    <row r="4899" customFormat="false" ht="12.75" hidden="false" customHeight="false" outlineLevel="0" collapsed="false">
      <c r="A4899" s="57" t="e">
        <f aca="false">INDEX(BucketTable,MATCH(B4899,SumMonths,0),1)</f>
        <v>#N/A</v>
      </c>
      <c r="K4899" s="57" t="e">
        <f aca="false">INDEX(lava,MATCH(B4899,SumMonths,0),2)</f>
        <v>#N/A</v>
      </c>
    </row>
    <row r="4900" customFormat="false" ht="12.75" hidden="false" customHeight="false" outlineLevel="0" collapsed="false">
      <c r="A4900" s="57" t="e">
        <f aca="false">INDEX(BucketTable,MATCH(B4900,SumMonths,0),1)</f>
        <v>#N/A</v>
      </c>
      <c r="K4900" s="57" t="e">
        <f aca="false">INDEX(lava,MATCH(B4900,SumMonths,0),2)</f>
        <v>#N/A</v>
      </c>
    </row>
    <row r="4901" customFormat="false" ht="12.75" hidden="false" customHeight="false" outlineLevel="0" collapsed="false">
      <c r="A4901" s="57" t="e">
        <f aca="false">INDEX(BucketTable,MATCH(B4901,SumMonths,0),1)</f>
        <v>#N/A</v>
      </c>
      <c r="K4901" s="57" t="e">
        <f aca="false">INDEX(lava,MATCH(B4901,SumMonths,0),2)</f>
        <v>#N/A</v>
      </c>
    </row>
    <row r="4902" customFormat="false" ht="12.75" hidden="false" customHeight="false" outlineLevel="0" collapsed="false">
      <c r="A4902" s="57" t="e">
        <f aca="false">INDEX(BucketTable,MATCH(B4902,SumMonths,0),1)</f>
        <v>#N/A</v>
      </c>
      <c r="K4902" s="57" t="e">
        <f aca="false">INDEX(lava,MATCH(B4902,SumMonths,0),2)</f>
        <v>#N/A</v>
      </c>
    </row>
    <row r="4903" customFormat="false" ht="12.75" hidden="false" customHeight="false" outlineLevel="0" collapsed="false">
      <c r="A4903" s="57" t="e">
        <f aca="false">INDEX(BucketTable,MATCH(B4903,SumMonths,0),1)</f>
        <v>#N/A</v>
      </c>
      <c r="K4903" s="57" t="e">
        <f aca="false">INDEX(lava,MATCH(B4903,SumMonths,0),2)</f>
        <v>#N/A</v>
      </c>
    </row>
    <row r="4904" customFormat="false" ht="12.75" hidden="false" customHeight="false" outlineLevel="0" collapsed="false">
      <c r="A4904" s="57" t="e">
        <f aca="false">INDEX(BucketTable,MATCH(B4904,SumMonths,0),1)</f>
        <v>#N/A</v>
      </c>
      <c r="K4904" s="57" t="e">
        <f aca="false">INDEX(lava,MATCH(B4904,SumMonths,0),2)</f>
        <v>#N/A</v>
      </c>
    </row>
    <row r="4905" customFormat="false" ht="12.75" hidden="false" customHeight="false" outlineLevel="0" collapsed="false">
      <c r="A4905" s="57" t="e">
        <f aca="false">INDEX(BucketTable,MATCH(B4905,SumMonths,0),1)</f>
        <v>#N/A</v>
      </c>
      <c r="K4905" s="57" t="e">
        <f aca="false">INDEX(lava,MATCH(B4905,SumMonths,0),2)</f>
        <v>#N/A</v>
      </c>
    </row>
    <row r="4906" customFormat="false" ht="12.75" hidden="false" customHeight="false" outlineLevel="0" collapsed="false">
      <c r="A4906" s="57" t="e">
        <f aca="false">INDEX(BucketTable,MATCH(B4906,SumMonths,0),1)</f>
        <v>#N/A</v>
      </c>
      <c r="K4906" s="57" t="e">
        <f aca="false">INDEX(lava,MATCH(B4906,SumMonths,0),2)</f>
        <v>#N/A</v>
      </c>
    </row>
    <row r="4907" customFormat="false" ht="12.75" hidden="false" customHeight="false" outlineLevel="0" collapsed="false">
      <c r="A4907" s="57" t="e">
        <f aca="false">INDEX(BucketTable,MATCH(B4907,SumMonths,0),1)</f>
        <v>#N/A</v>
      </c>
      <c r="K4907" s="57" t="e">
        <f aca="false">INDEX(lava,MATCH(B4907,SumMonths,0),2)</f>
        <v>#N/A</v>
      </c>
    </row>
    <row r="4908" customFormat="false" ht="12.75" hidden="false" customHeight="false" outlineLevel="0" collapsed="false">
      <c r="A4908" s="57" t="e">
        <f aca="false">INDEX(BucketTable,MATCH(B4908,SumMonths,0),1)</f>
        <v>#N/A</v>
      </c>
      <c r="K4908" s="57" t="e">
        <f aca="false">INDEX(lava,MATCH(B4908,SumMonths,0),2)</f>
        <v>#N/A</v>
      </c>
    </row>
    <row r="4909" customFormat="false" ht="12.75" hidden="false" customHeight="false" outlineLevel="0" collapsed="false">
      <c r="A4909" s="57" t="e">
        <f aca="false">INDEX(BucketTable,MATCH(B4909,SumMonths,0),1)</f>
        <v>#N/A</v>
      </c>
      <c r="K4909" s="57" t="e">
        <f aca="false">INDEX(lava,MATCH(B4909,SumMonths,0),2)</f>
        <v>#N/A</v>
      </c>
    </row>
    <row r="4910" customFormat="false" ht="12.75" hidden="false" customHeight="false" outlineLevel="0" collapsed="false">
      <c r="A4910" s="57" t="e">
        <f aca="false">INDEX(BucketTable,MATCH(B4910,SumMonths,0),1)</f>
        <v>#N/A</v>
      </c>
      <c r="K4910" s="57" t="e">
        <f aca="false">INDEX(lava,MATCH(B4910,SumMonths,0),2)</f>
        <v>#N/A</v>
      </c>
    </row>
    <row r="4911" customFormat="false" ht="12.75" hidden="false" customHeight="false" outlineLevel="0" collapsed="false">
      <c r="A4911" s="57" t="e">
        <f aca="false">INDEX(BucketTable,MATCH(B4911,SumMonths,0),1)</f>
        <v>#N/A</v>
      </c>
      <c r="K4911" s="57" t="e">
        <f aca="false">INDEX(lava,MATCH(B4911,SumMonths,0),2)</f>
        <v>#N/A</v>
      </c>
    </row>
    <row r="4912" customFormat="false" ht="12.75" hidden="false" customHeight="false" outlineLevel="0" collapsed="false">
      <c r="A4912" s="57" t="e">
        <f aca="false">INDEX(BucketTable,MATCH(B4912,SumMonths,0),1)</f>
        <v>#N/A</v>
      </c>
      <c r="K4912" s="57" t="e">
        <f aca="false">INDEX(lava,MATCH(B4912,SumMonths,0),2)</f>
        <v>#N/A</v>
      </c>
    </row>
    <row r="4913" customFormat="false" ht="12.75" hidden="false" customHeight="false" outlineLevel="0" collapsed="false">
      <c r="A4913" s="57" t="e">
        <f aca="false">INDEX(BucketTable,MATCH(B4913,SumMonths,0),1)</f>
        <v>#N/A</v>
      </c>
      <c r="K4913" s="57" t="e">
        <f aca="false">INDEX(lava,MATCH(B4913,SumMonths,0),2)</f>
        <v>#N/A</v>
      </c>
    </row>
    <row r="4914" customFormat="false" ht="12.75" hidden="false" customHeight="false" outlineLevel="0" collapsed="false">
      <c r="A4914" s="57" t="e">
        <f aca="false">INDEX(BucketTable,MATCH(B4914,SumMonths,0),1)</f>
        <v>#N/A</v>
      </c>
      <c r="K4914" s="57" t="e">
        <f aca="false">INDEX(lava,MATCH(B4914,SumMonths,0),2)</f>
        <v>#N/A</v>
      </c>
    </row>
    <row r="4915" customFormat="false" ht="12.75" hidden="false" customHeight="false" outlineLevel="0" collapsed="false">
      <c r="A4915" s="57" t="e">
        <f aca="false">INDEX(BucketTable,MATCH(B4915,SumMonths,0),1)</f>
        <v>#N/A</v>
      </c>
      <c r="K4915" s="57" t="e">
        <f aca="false">INDEX(lava,MATCH(B4915,SumMonths,0),2)</f>
        <v>#N/A</v>
      </c>
    </row>
    <row r="4916" customFormat="false" ht="12.75" hidden="false" customHeight="false" outlineLevel="0" collapsed="false">
      <c r="A4916" s="57" t="e">
        <f aca="false">INDEX(BucketTable,MATCH(B4916,SumMonths,0),1)</f>
        <v>#N/A</v>
      </c>
      <c r="K4916" s="57" t="e">
        <f aca="false">INDEX(lava,MATCH(B4916,SumMonths,0),2)</f>
        <v>#N/A</v>
      </c>
    </row>
    <row r="4917" customFormat="false" ht="12.75" hidden="false" customHeight="false" outlineLevel="0" collapsed="false">
      <c r="A4917" s="57" t="e">
        <f aca="false">INDEX(BucketTable,MATCH(B4917,SumMonths,0),1)</f>
        <v>#N/A</v>
      </c>
      <c r="K4917" s="57" t="e">
        <f aca="false">INDEX(lava,MATCH(B4917,SumMonths,0),2)</f>
        <v>#N/A</v>
      </c>
    </row>
    <row r="4918" customFormat="false" ht="12.75" hidden="false" customHeight="false" outlineLevel="0" collapsed="false">
      <c r="A4918" s="57" t="e">
        <f aca="false">INDEX(BucketTable,MATCH(B4918,SumMonths,0),1)</f>
        <v>#N/A</v>
      </c>
      <c r="K4918" s="57" t="e">
        <f aca="false">INDEX(lava,MATCH(B4918,SumMonths,0),2)</f>
        <v>#N/A</v>
      </c>
    </row>
    <row r="4919" customFormat="false" ht="12.75" hidden="false" customHeight="false" outlineLevel="0" collapsed="false">
      <c r="A4919" s="57" t="e">
        <f aca="false">INDEX(BucketTable,MATCH(B4919,SumMonths,0),1)</f>
        <v>#N/A</v>
      </c>
      <c r="K4919" s="57" t="e">
        <f aca="false">INDEX(lava,MATCH(B4919,SumMonths,0),2)</f>
        <v>#N/A</v>
      </c>
    </row>
    <row r="4920" customFormat="false" ht="12.75" hidden="false" customHeight="false" outlineLevel="0" collapsed="false">
      <c r="A4920" s="57" t="e">
        <f aca="false">INDEX(BucketTable,MATCH(B4920,SumMonths,0),1)</f>
        <v>#N/A</v>
      </c>
      <c r="K4920" s="57" t="e">
        <f aca="false">INDEX(lava,MATCH(B4920,SumMonths,0),2)</f>
        <v>#N/A</v>
      </c>
    </row>
    <row r="4921" customFormat="false" ht="12.75" hidden="false" customHeight="false" outlineLevel="0" collapsed="false">
      <c r="A4921" s="57" t="e">
        <f aca="false">INDEX(BucketTable,MATCH(B4921,SumMonths,0),1)</f>
        <v>#N/A</v>
      </c>
      <c r="K4921" s="57" t="e">
        <f aca="false">INDEX(lava,MATCH(B4921,SumMonths,0),2)</f>
        <v>#N/A</v>
      </c>
    </row>
    <row r="4922" customFormat="false" ht="12.75" hidden="false" customHeight="false" outlineLevel="0" collapsed="false">
      <c r="A4922" s="57" t="e">
        <f aca="false">INDEX(BucketTable,MATCH(B4922,SumMonths,0),1)</f>
        <v>#N/A</v>
      </c>
      <c r="K4922" s="57" t="e">
        <f aca="false">INDEX(lava,MATCH(B4922,SumMonths,0),2)</f>
        <v>#N/A</v>
      </c>
    </row>
    <row r="4923" customFormat="false" ht="12.75" hidden="false" customHeight="false" outlineLevel="0" collapsed="false">
      <c r="A4923" s="57" t="e">
        <f aca="false">INDEX(BucketTable,MATCH(B4923,SumMonths,0),1)</f>
        <v>#N/A</v>
      </c>
      <c r="K4923" s="57" t="e">
        <f aca="false">INDEX(lava,MATCH(B4923,SumMonths,0),2)</f>
        <v>#N/A</v>
      </c>
    </row>
    <row r="4924" customFormat="false" ht="12.75" hidden="false" customHeight="false" outlineLevel="0" collapsed="false">
      <c r="A4924" s="57" t="e">
        <f aca="false">INDEX(BucketTable,MATCH(B4924,SumMonths,0),1)</f>
        <v>#N/A</v>
      </c>
      <c r="K4924" s="57" t="e">
        <f aca="false">INDEX(lava,MATCH(B4924,SumMonths,0),2)</f>
        <v>#N/A</v>
      </c>
    </row>
    <row r="4925" customFormat="false" ht="12.75" hidden="false" customHeight="false" outlineLevel="0" collapsed="false">
      <c r="A4925" s="57" t="e">
        <f aca="false">INDEX(BucketTable,MATCH(B4925,SumMonths,0),1)</f>
        <v>#N/A</v>
      </c>
      <c r="K4925" s="57" t="e">
        <f aca="false">INDEX(lava,MATCH(B4925,SumMonths,0),2)</f>
        <v>#N/A</v>
      </c>
    </row>
    <row r="4926" customFormat="false" ht="12.75" hidden="false" customHeight="false" outlineLevel="0" collapsed="false">
      <c r="A4926" s="57" t="e">
        <f aca="false">INDEX(BucketTable,MATCH(B4926,SumMonths,0),1)</f>
        <v>#N/A</v>
      </c>
      <c r="K4926" s="57" t="e">
        <f aca="false">INDEX(lava,MATCH(B4926,SumMonths,0),2)</f>
        <v>#N/A</v>
      </c>
    </row>
    <row r="4927" customFormat="false" ht="12.75" hidden="false" customHeight="false" outlineLevel="0" collapsed="false">
      <c r="A4927" s="57" t="e">
        <f aca="false">INDEX(BucketTable,MATCH(B4927,SumMonths,0),1)</f>
        <v>#N/A</v>
      </c>
      <c r="K4927" s="57" t="e">
        <f aca="false">INDEX(lava,MATCH(B4927,SumMonths,0),2)</f>
        <v>#N/A</v>
      </c>
    </row>
    <row r="4928" customFormat="false" ht="12.75" hidden="false" customHeight="false" outlineLevel="0" collapsed="false">
      <c r="A4928" s="57" t="e">
        <f aca="false">INDEX(BucketTable,MATCH(B4928,SumMonths,0),1)</f>
        <v>#N/A</v>
      </c>
      <c r="K4928" s="57" t="e">
        <f aca="false">INDEX(lava,MATCH(B4928,SumMonths,0),2)</f>
        <v>#N/A</v>
      </c>
    </row>
    <row r="4929" customFormat="false" ht="12.75" hidden="false" customHeight="false" outlineLevel="0" collapsed="false">
      <c r="A4929" s="57" t="e">
        <f aca="false">INDEX(BucketTable,MATCH(B4929,SumMonths,0),1)</f>
        <v>#N/A</v>
      </c>
      <c r="K4929" s="57" t="e">
        <f aca="false">INDEX(lava,MATCH(B4929,SumMonths,0),2)</f>
        <v>#N/A</v>
      </c>
    </row>
    <row r="4930" customFormat="false" ht="12.75" hidden="false" customHeight="false" outlineLevel="0" collapsed="false">
      <c r="A4930" s="57" t="e">
        <f aca="false">INDEX(BucketTable,MATCH(B4930,SumMonths,0),1)</f>
        <v>#N/A</v>
      </c>
      <c r="K4930" s="57" t="e">
        <f aca="false">INDEX(lava,MATCH(B4930,SumMonths,0),2)</f>
        <v>#N/A</v>
      </c>
    </row>
    <row r="4931" customFormat="false" ht="12.75" hidden="false" customHeight="false" outlineLevel="0" collapsed="false">
      <c r="A4931" s="57" t="e">
        <f aca="false">INDEX(BucketTable,MATCH(B4931,SumMonths,0),1)</f>
        <v>#N/A</v>
      </c>
      <c r="K4931" s="57" t="e">
        <f aca="false">INDEX(lava,MATCH(B4931,SumMonths,0),2)</f>
        <v>#N/A</v>
      </c>
    </row>
    <row r="4932" customFormat="false" ht="12.75" hidden="false" customHeight="false" outlineLevel="0" collapsed="false">
      <c r="A4932" s="57" t="e">
        <f aca="false">INDEX(BucketTable,MATCH(B4932,SumMonths,0),1)</f>
        <v>#N/A</v>
      </c>
      <c r="K4932" s="57" t="e">
        <f aca="false">INDEX(lava,MATCH(B4932,SumMonths,0),2)</f>
        <v>#N/A</v>
      </c>
    </row>
    <row r="4933" customFormat="false" ht="12.75" hidden="false" customHeight="false" outlineLevel="0" collapsed="false">
      <c r="A4933" s="57" t="e">
        <f aca="false">INDEX(BucketTable,MATCH(B4933,SumMonths,0),1)</f>
        <v>#N/A</v>
      </c>
      <c r="K4933" s="57" t="e">
        <f aca="false">INDEX(lava,MATCH(B4933,SumMonths,0),2)</f>
        <v>#N/A</v>
      </c>
    </row>
    <row r="4934" customFormat="false" ht="12.75" hidden="false" customHeight="false" outlineLevel="0" collapsed="false">
      <c r="A4934" s="57" t="e">
        <f aca="false">INDEX(BucketTable,MATCH(B4934,SumMonths,0),1)</f>
        <v>#N/A</v>
      </c>
      <c r="K4934" s="57" t="e">
        <f aca="false">INDEX(lava,MATCH(B4934,SumMonths,0),2)</f>
        <v>#N/A</v>
      </c>
    </row>
    <row r="4935" customFormat="false" ht="12.75" hidden="false" customHeight="false" outlineLevel="0" collapsed="false">
      <c r="A4935" s="57" t="e">
        <f aca="false">INDEX(BucketTable,MATCH(B4935,SumMonths,0),1)</f>
        <v>#N/A</v>
      </c>
      <c r="K4935" s="57" t="e">
        <f aca="false">INDEX(lava,MATCH(B4935,SumMonths,0),2)</f>
        <v>#N/A</v>
      </c>
    </row>
    <row r="4936" customFormat="false" ht="12.75" hidden="false" customHeight="false" outlineLevel="0" collapsed="false">
      <c r="A4936" s="57" t="e">
        <f aca="false">INDEX(BucketTable,MATCH(B4936,SumMonths,0),1)</f>
        <v>#N/A</v>
      </c>
      <c r="K4936" s="57" t="e">
        <f aca="false">INDEX(lava,MATCH(B4936,SumMonths,0),2)</f>
        <v>#N/A</v>
      </c>
    </row>
    <row r="4937" customFormat="false" ht="12.75" hidden="false" customHeight="false" outlineLevel="0" collapsed="false">
      <c r="A4937" s="57" t="e">
        <f aca="false">INDEX(BucketTable,MATCH(B4937,SumMonths,0),1)</f>
        <v>#N/A</v>
      </c>
      <c r="K4937" s="57" t="e">
        <f aca="false">INDEX(lava,MATCH(B4937,SumMonths,0),2)</f>
        <v>#N/A</v>
      </c>
    </row>
    <row r="4938" customFormat="false" ht="12.75" hidden="false" customHeight="false" outlineLevel="0" collapsed="false">
      <c r="A4938" s="57" t="e">
        <f aca="false">INDEX(BucketTable,MATCH(B4938,SumMonths,0),1)</f>
        <v>#N/A</v>
      </c>
      <c r="K4938" s="57" t="e">
        <f aca="false">INDEX(lava,MATCH(B4938,SumMonths,0),2)</f>
        <v>#N/A</v>
      </c>
    </row>
    <row r="4939" customFormat="false" ht="12.75" hidden="false" customHeight="false" outlineLevel="0" collapsed="false">
      <c r="A4939" s="57" t="e">
        <f aca="false">INDEX(BucketTable,MATCH(B4939,SumMonths,0),1)</f>
        <v>#N/A</v>
      </c>
      <c r="K4939" s="57" t="e">
        <f aca="false">INDEX(lava,MATCH(B4939,SumMonths,0),2)</f>
        <v>#N/A</v>
      </c>
    </row>
    <row r="4940" customFormat="false" ht="12.75" hidden="false" customHeight="false" outlineLevel="0" collapsed="false">
      <c r="A4940" s="57" t="e">
        <f aca="false">INDEX(BucketTable,MATCH(B4940,SumMonths,0),1)</f>
        <v>#N/A</v>
      </c>
      <c r="K4940" s="57" t="e">
        <f aca="false">INDEX(lava,MATCH(B4940,SumMonths,0),2)</f>
        <v>#N/A</v>
      </c>
    </row>
    <row r="4941" customFormat="false" ht="12.75" hidden="false" customHeight="false" outlineLevel="0" collapsed="false">
      <c r="A4941" s="57" t="e">
        <f aca="false">INDEX(BucketTable,MATCH(B4941,SumMonths,0),1)</f>
        <v>#N/A</v>
      </c>
      <c r="K4941" s="57" t="e">
        <f aca="false">INDEX(lava,MATCH(B4941,SumMonths,0),2)</f>
        <v>#N/A</v>
      </c>
    </row>
    <row r="4942" customFormat="false" ht="12.75" hidden="false" customHeight="false" outlineLevel="0" collapsed="false">
      <c r="A4942" s="57" t="e">
        <f aca="false">INDEX(BucketTable,MATCH(B4942,SumMonths,0),1)</f>
        <v>#N/A</v>
      </c>
      <c r="K4942" s="57" t="e">
        <f aca="false">INDEX(lava,MATCH(B4942,SumMonths,0),2)</f>
        <v>#N/A</v>
      </c>
    </row>
    <row r="4943" customFormat="false" ht="12.75" hidden="false" customHeight="false" outlineLevel="0" collapsed="false">
      <c r="A4943" s="57" t="e">
        <f aca="false">INDEX(BucketTable,MATCH(B4943,SumMonths,0),1)</f>
        <v>#N/A</v>
      </c>
      <c r="K4943" s="57" t="e">
        <f aca="false">INDEX(lava,MATCH(B4943,SumMonths,0),2)</f>
        <v>#N/A</v>
      </c>
    </row>
    <row r="4944" customFormat="false" ht="12.75" hidden="false" customHeight="false" outlineLevel="0" collapsed="false">
      <c r="A4944" s="57" t="e">
        <f aca="false">INDEX(BucketTable,MATCH(B4944,SumMonths,0),1)</f>
        <v>#N/A</v>
      </c>
      <c r="K4944" s="57" t="e">
        <f aca="false">INDEX(lava,MATCH(B4944,SumMonths,0),2)</f>
        <v>#N/A</v>
      </c>
    </row>
    <row r="4945" customFormat="false" ht="12.75" hidden="false" customHeight="false" outlineLevel="0" collapsed="false">
      <c r="A4945" s="57" t="e">
        <f aca="false">INDEX(BucketTable,MATCH(B4945,SumMonths,0),1)</f>
        <v>#N/A</v>
      </c>
      <c r="K4945" s="57" t="e">
        <f aca="false">INDEX(lava,MATCH(B4945,SumMonths,0),2)</f>
        <v>#N/A</v>
      </c>
    </row>
    <row r="4946" customFormat="false" ht="12.75" hidden="false" customHeight="false" outlineLevel="0" collapsed="false">
      <c r="A4946" s="57" t="e">
        <f aca="false">INDEX(BucketTable,MATCH(B4946,SumMonths,0),1)</f>
        <v>#N/A</v>
      </c>
      <c r="K4946" s="57" t="e">
        <f aca="false">INDEX(lava,MATCH(B4946,SumMonths,0),2)</f>
        <v>#N/A</v>
      </c>
    </row>
    <row r="4947" customFormat="false" ht="12.75" hidden="false" customHeight="false" outlineLevel="0" collapsed="false">
      <c r="A4947" s="57" t="e">
        <f aca="false">INDEX(BucketTable,MATCH(B4947,SumMonths,0),1)</f>
        <v>#N/A</v>
      </c>
      <c r="K4947" s="57" t="e">
        <f aca="false">INDEX(lava,MATCH(B4947,SumMonths,0),2)</f>
        <v>#N/A</v>
      </c>
    </row>
    <row r="4948" customFormat="false" ht="12.75" hidden="false" customHeight="false" outlineLevel="0" collapsed="false">
      <c r="A4948" s="57" t="e">
        <f aca="false">INDEX(BucketTable,MATCH(B4948,SumMonths,0),1)</f>
        <v>#N/A</v>
      </c>
      <c r="K4948" s="57" t="e">
        <f aca="false">INDEX(lava,MATCH(B4948,SumMonths,0),2)</f>
        <v>#N/A</v>
      </c>
    </row>
    <row r="4949" customFormat="false" ht="12.75" hidden="false" customHeight="false" outlineLevel="0" collapsed="false">
      <c r="A4949" s="57" t="e">
        <f aca="false">INDEX(BucketTable,MATCH(B4949,SumMonths,0),1)</f>
        <v>#N/A</v>
      </c>
      <c r="K4949" s="57" t="e">
        <f aca="false">INDEX(lava,MATCH(B4949,SumMonths,0),2)</f>
        <v>#N/A</v>
      </c>
    </row>
    <row r="4950" customFormat="false" ht="12.75" hidden="false" customHeight="false" outlineLevel="0" collapsed="false">
      <c r="A4950" s="57" t="e">
        <f aca="false">INDEX(BucketTable,MATCH(B4950,SumMonths,0),1)</f>
        <v>#N/A</v>
      </c>
      <c r="K4950" s="57" t="e">
        <f aca="false">INDEX(lava,MATCH(B4950,SumMonths,0),2)</f>
        <v>#N/A</v>
      </c>
    </row>
    <row r="4951" customFormat="false" ht="12.75" hidden="false" customHeight="false" outlineLevel="0" collapsed="false">
      <c r="A4951" s="57" t="e">
        <f aca="false">INDEX(BucketTable,MATCH(B4951,SumMonths,0),1)</f>
        <v>#N/A</v>
      </c>
      <c r="K4951" s="57" t="e">
        <f aca="false">INDEX(lava,MATCH(B4951,SumMonths,0),2)</f>
        <v>#N/A</v>
      </c>
    </row>
    <row r="4952" customFormat="false" ht="12.75" hidden="false" customHeight="false" outlineLevel="0" collapsed="false">
      <c r="A4952" s="57" t="e">
        <f aca="false">INDEX(BucketTable,MATCH(B4952,SumMonths,0),1)</f>
        <v>#N/A</v>
      </c>
      <c r="K4952" s="57" t="e">
        <f aca="false">INDEX(lava,MATCH(B4952,SumMonths,0),2)</f>
        <v>#N/A</v>
      </c>
    </row>
    <row r="4953" customFormat="false" ht="12.75" hidden="false" customHeight="false" outlineLevel="0" collapsed="false">
      <c r="A4953" s="57" t="e">
        <f aca="false">INDEX(BucketTable,MATCH(B4953,SumMonths,0),1)</f>
        <v>#N/A</v>
      </c>
      <c r="K4953" s="57" t="e">
        <f aca="false">INDEX(lava,MATCH(B4953,SumMonths,0),2)</f>
        <v>#N/A</v>
      </c>
    </row>
    <row r="4954" customFormat="false" ht="12.75" hidden="false" customHeight="false" outlineLevel="0" collapsed="false">
      <c r="A4954" s="57" t="e">
        <f aca="false">INDEX(BucketTable,MATCH(B4954,SumMonths,0),1)</f>
        <v>#N/A</v>
      </c>
      <c r="K4954" s="57" t="e">
        <f aca="false">INDEX(lava,MATCH(B4954,SumMonths,0),2)</f>
        <v>#N/A</v>
      </c>
    </row>
    <row r="4955" customFormat="false" ht="12.75" hidden="false" customHeight="false" outlineLevel="0" collapsed="false">
      <c r="A4955" s="57" t="e">
        <f aca="false">INDEX(BucketTable,MATCH(B4955,SumMonths,0),1)</f>
        <v>#N/A</v>
      </c>
      <c r="K4955" s="57" t="e">
        <f aca="false">INDEX(lava,MATCH(B4955,SumMonths,0),2)</f>
        <v>#N/A</v>
      </c>
    </row>
    <row r="4956" customFormat="false" ht="12.75" hidden="false" customHeight="false" outlineLevel="0" collapsed="false">
      <c r="A4956" s="57" t="e">
        <f aca="false">INDEX(BucketTable,MATCH(B4956,SumMonths,0),1)</f>
        <v>#N/A</v>
      </c>
      <c r="K4956" s="57" t="e">
        <f aca="false">INDEX(lava,MATCH(B4956,SumMonths,0),2)</f>
        <v>#N/A</v>
      </c>
    </row>
    <row r="4957" customFormat="false" ht="12.75" hidden="false" customHeight="false" outlineLevel="0" collapsed="false">
      <c r="A4957" s="57" t="e">
        <f aca="false">INDEX(BucketTable,MATCH(B4957,SumMonths,0),1)</f>
        <v>#N/A</v>
      </c>
      <c r="K4957" s="57" t="e">
        <f aca="false">INDEX(lava,MATCH(B4957,SumMonths,0),2)</f>
        <v>#N/A</v>
      </c>
    </row>
    <row r="4958" customFormat="false" ht="12.75" hidden="false" customHeight="false" outlineLevel="0" collapsed="false">
      <c r="A4958" s="57" t="e">
        <f aca="false">INDEX(BucketTable,MATCH(B4958,SumMonths,0),1)</f>
        <v>#N/A</v>
      </c>
      <c r="K4958" s="57" t="e">
        <f aca="false">INDEX(lava,MATCH(B4958,SumMonths,0),2)</f>
        <v>#N/A</v>
      </c>
    </row>
    <row r="4959" customFormat="false" ht="12.75" hidden="false" customHeight="false" outlineLevel="0" collapsed="false">
      <c r="A4959" s="57" t="e">
        <f aca="false">INDEX(BucketTable,MATCH(B4959,SumMonths,0),1)</f>
        <v>#N/A</v>
      </c>
      <c r="K4959" s="57" t="e">
        <f aca="false">INDEX(lava,MATCH(B4959,SumMonths,0),2)</f>
        <v>#N/A</v>
      </c>
    </row>
    <row r="4960" customFormat="false" ht="12.75" hidden="false" customHeight="false" outlineLevel="0" collapsed="false">
      <c r="A4960" s="57" t="e">
        <f aca="false">INDEX(BucketTable,MATCH(B4960,SumMonths,0),1)</f>
        <v>#N/A</v>
      </c>
      <c r="K4960" s="57" t="e">
        <f aca="false">INDEX(lava,MATCH(B4960,SumMonths,0),2)</f>
        <v>#N/A</v>
      </c>
    </row>
    <row r="4961" customFormat="false" ht="12.75" hidden="false" customHeight="false" outlineLevel="0" collapsed="false">
      <c r="A4961" s="57" t="e">
        <f aca="false">INDEX(BucketTable,MATCH(B4961,SumMonths,0),1)</f>
        <v>#N/A</v>
      </c>
      <c r="K4961" s="57" t="e">
        <f aca="false">INDEX(lava,MATCH(B4961,SumMonths,0),2)</f>
        <v>#N/A</v>
      </c>
    </row>
    <row r="4962" customFormat="false" ht="12.75" hidden="false" customHeight="false" outlineLevel="0" collapsed="false">
      <c r="A4962" s="57" t="e">
        <f aca="false">INDEX(BucketTable,MATCH(B4962,SumMonths,0),1)</f>
        <v>#N/A</v>
      </c>
      <c r="K4962" s="57" t="e">
        <f aca="false">INDEX(lava,MATCH(B4962,SumMonths,0),2)</f>
        <v>#N/A</v>
      </c>
    </row>
    <row r="4963" customFormat="false" ht="12.75" hidden="false" customHeight="false" outlineLevel="0" collapsed="false">
      <c r="A4963" s="57" t="e">
        <f aca="false">INDEX(BucketTable,MATCH(B4963,SumMonths,0),1)</f>
        <v>#N/A</v>
      </c>
      <c r="K4963" s="57" t="e">
        <f aca="false">INDEX(lava,MATCH(B4963,SumMonths,0),2)</f>
        <v>#N/A</v>
      </c>
    </row>
    <row r="4964" customFormat="false" ht="12.75" hidden="false" customHeight="false" outlineLevel="0" collapsed="false">
      <c r="A4964" s="57" t="e">
        <f aca="false">INDEX(BucketTable,MATCH(B4964,SumMonths,0),1)</f>
        <v>#N/A</v>
      </c>
      <c r="K4964" s="57" t="e">
        <f aca="false">INDEX(lava,MATCH(B4964,SumMonths,0),2)</f>
        <v>#N/A</v>
      </c>
    </row>
    <row r="4965" customFormat="false" ht="12.75" hidden="false" customHeight="false" outlineLevel="0" collapsed="false">
      <c r="A4965" s="57" t="e">
        <f aca="false">INDEX(BucketTable,MATCH(B4965,SumMonths,0),1)</f>
        <v>#N/A</v>
      </c>
      <c r="K4965" s="57" t="e">
        <f aca="false">INDEX(lava,MATCH(B4965,SumMonths,0),2)</f>
        <v>#N/A</v>
      </c>
    </row>
    <row r="4966" customFormat="false" ht="12.75" hidden="false" customHeight="false" outlineLevel="0" collapsed="false">
      <c r="A4966" s="57" t="e">
        <f aca="false">INDEX(BucketTable,MATCH(B4966,SumMonths,0),1)</f>
        <v>#N/A</v>
      </c>
      <c r="K4966" s="57" t="e">
        <f aca="false">INDEX(lava,MATCH(B4966,SumMonths,0),2)</f>
        <v>#N/A</v>
      </c>
    </row>
    <row r="4967" customFormat="false" ht="12.75" hidden="false" customHeight="false" outlineLevel="0" collapsed="false">
      <c r="A4967" s="57" t="e">
        <f aca="false">INDEX(BucketTable,MATCH(B4967,SumMonths,0),1)</f>
        <v>#N/A</v>
      </c>
      <c r="K4967" s="57" t="e">
        <f aca="false">INDEX(lava,MATCH(B4967,SumMonths,0),2)</f>
        <v>#N/A</v>
      </c>
    </row>
    <row r="4968" customFormat="false" ht="12.75" hidden="false" customHeight="false" outlineLevel="0" collapsed="false">
      <c r="A4968" s="57" t="e">
        <f aca="false">INDEX(BucketTable,MATCH(B4968,SumMonths,0),1)</f>
        <v>#N/A</v>
      </c>
      <c r="K4968" s="57" t="e">
        <f aca="false">INDEX(lava,MATCH(B4968,SumMonths,0),2)</f>
        <v>#N/A</v>
      </c>
    </row>
    <row r="4969" customFormat="false" ht="12.75" hidden="false" customHeight="false" outlineLevel="0" collapsed="false">
      <c r="A4969" s="57" t="e">
        <f aca="false">INDEX(BucketTable,MATCH(B4969,SumMonths,0),1)</f>
        <v>#N/A</v>
      </c>
      <c r="K4969" s="57" t="e">
        <f aca="false">INDEX(lava,MATCH(B4969,SumMonths,0),2)</f>
        <v>#N/A</v>
      </c>
    </row>
    <row r="4970" customFormat="false" ht="12.75" hidden="false" customHeight="false" outlineLevel="0" collapsed="false">
      <c r="A4970" s="57" t="e">
        <f aca="false">INDEX(BucketTable,MATCH(B4970,SumMonths,0),1)</f>
        <v>#N/A</v>
      </c>
      <c r="K4970" s="57" t="e">
        <f aca="false">INDEX(lava,MATCH(B4970,SumMonths,0),2)</f>
        <v>#N/A</v>
      </c>
    </row>
    <row r="4971" customFormat="false" ht="12.75" hidden="false" customHeight="false" outlineLevel="0" collapsed="false">
      <c r="A4971" s="57" t="e">
        <f aca="false">INDEX(BucketTable,MATCH(B4971,SumMonths,0),1)</f>
        <v>#N/A</v>
      </c>
      <c r="K4971" s="57" t="e">
        <f aca="false">INDEX(lava,MATCH(B4971,SumMonths,0),2)</f>
        <v>#N/A</v>
      </c>
    </row>
    <row r="4972" customFormat="false" ht="12.75" hidden="false" customHeight="false" outlineLevel="0" collapsed="false">
      <c r="A4972" s="57" t="e">
        <f aca="false">INDEX(BucketTable,MATCH(B4972,SumMonths,0),1)</f>
        <v>#N/A</v>
      </c>
      <c r="K4972" s="57" t="e">
        <f aca="false">INDEX(lava,MATCH(B4972,SumMonths,0),2)</f>
        <v>#N/A</v>
      </c>
    </row>
    <row r="4973" customFormat="false" ht="12.75" hidden="false" customHeight="false" outlineLevel="0" collapsed="false">
      <c r="A4973" s="57" t="e">
        <f aca="false">INDEX(BucketTable,MATCH(B4973,SumMonths,0),1)</f>
        <v>#N/A</v>
      </c>
      <c r="K4973" s="57" t="e">
        <f aca="false">INDEX(lava,MATCH(B4973,SumMonths,0),2)</f>
        <v>#N/A</v>
      </c>
    </row>
    <row r="4974" customFormat="false" ht="12.75" hidden="false" customHeight="false" outlineLevel="0" collapsed="false">
      <c r="A4974" s="57" t="e">
        <f aca="false">INDEX(BucketTable,MATCH(B4974,SumMonths,0),1)</f>
        <v>#N/A</v>
      </c>
      <c r="K4974" s="57" t="e">
        <f aca="false">INDEX(lava,MATCH(B4974,SumMonths,0),2)</f>
        <v>#N/A</v>
      </c>
    </row>
    <row r="4975" customFormat="false" ht="12.75" hidden="false" customHeight="false" outlineLevel="0" collapsed="false">
      <c r="A4975" s="57" t="e">
        <f aca="false">INDEX(BucketTable,MATCH(B4975,SumMonths,0),1)</f>
        <v>#N/A</v>
      </c>
      <c r="K4975" s="57" t="e">
        <f aca="false">INDEX(lava,MATCH(B4975,SumMonths,0),2)</f>
        <v>#N/A</v>
      </c>
    </row>
    <row r="4976" customFormat="false" ht="12.75" hidden="false" customHeight="false" outlineLevel="0" collapsed="false">
      <c r="A4976" s="57" t="e">
        <f aca="false">INDEX(BucketTable,MATCH(B4976,SumMonths,0),1)</f>
        <v>#N/A</v>
      </c>
      <c r="K4976" s="57" t="e">
        <f aca="false">INDEX(lava,MATCH(B4976,SumMonths,0),2)</f>
        <v>#N/A</v>
      </c>
    </row>
    <row r="4977" customFormat="false" ht="12.75" hidden="false" customHeight="false" outlineLevel="0" collapsed="false">
      <c r="A4977" s="57" t="e">
        <f aca="false">INDEX(BucketTable,MATCH(B4977,SumMonths,0),1)</f>
        <v>#N/A</v>
      </c>
      <c r="K4977" s="57" t="e">
        <f aca="false">INDEX(lava,MATCH(B4977,SumMonths,0),2)</f>
        <v>#N/A</v>
      </c>
    </row>
    <row r="4978" customFormat="false" ht="12.75" hidden="false" customHeight="false" outlineLevel="0" collapsed="false">
      <c r="A4978" s="57" t="e">
        <f aca="false">INDEX(BucketTable,MATCH(B4978,SumMonths,0),1)</f>
        <v>#N/A</v>
      </c>
      <c r="K4978" s="57" t="e">
        <f aca="false">INDEX(lava,MATCH(B4978,SumMonths,0),2)</f>
        <v>#N/A</v>
      </c>
    </row>
    <row r="4979" customFormat="false" ht="12.75" hidden="false" customHeight="false" outlineLevel="0" collapsed="false">
      <c r="A4979" s="57" t="e">
        <f aca="false">INDEX(BucketTable,MATCH(B4979,SumMonths,0),1)</f>
        <v>#N/A</v>
      </c>
      <c r="K4979" s="57" t="e">
        <f aca="false">INDEX(lava,MATCH(B4979,SumMonths,0),2)</f>
        <v>#N/A</v>
      </c>
    </row>
    <row r="4980" customFormat="false" ht="12.75" hidden="false" customHeight="false" outlineLevel="0" collapsed="false">
      <c r="A4980" s="57" t="e">
        <f aca="false">INDEX(BucketTable,MATCH(B4980,SumMonths,0),1)</f>
        <v>#N/A</v>
      </c>
      <c r="K4980" s="57" t="e">
        <f aca="false">INDEX(lava,MATCH(B4980,SumMonths,0),2)</f>
        <v>#N/A</v>
      </c>
    </row>
    <row r="4981" customFormat="false" ht="12.75" hidden="false" customHeight="false" outlineLevel="0" collapsed="false">
      <c r="A4981" s="57" t="e">
        <f aca="false">INDEX(BucketTable,MATCH(B4981,SumMonths,0),1)</f>
        <v>#N/A</v>
      </c>
      <c r="K4981" s="57" t="e">
        <f aca="false">INDEX(lava,MATCH(B4981,SumMonths,0),2)</f>
        <v>#N/A</v>
      </c>
    </row>
    <row r="4982" customFormat="false" ht="12.75" hidden="false" customHeight="false" outlineLevel="0" collapsed="false">
      <c r="A4982" s="57" t="e">
        <f aca="false">INDEX(BucketTable,MATCH(B4982,SumMonths,0),1)</f>
        <v>#N/A</v>
      </c>
      <c r="K4982" s="57" t="e">
        <f aca="false">INDEX(lava,MATCH(B4982,SumMonths,0),2)</f>
        <v>#N/A</v>
      </c>
    </row>
    <row r="4983" customFormat="false" ht="12.75" hidden="false" customHeight="false" outlineLevel="0" collapsed="false">
      <c r="A4983" s="57" t="e">
        <f aca="false">INDEX(BucketTable,MATCH(B4983,SumMonths,0),1)</f>
        <v>#N/A</v>
      </c>
      <c r="K4983" s="57" t="e">
        <f aca="false">INDEX(lava,MATCH(B4983,SumMonths,0),2)</f>
        <v>#N/A</v>
      </c>
    </row>
    <row r="4984" customFormat="false" ht="12.75" hidden="false" customHeight="false" outlineLevel="0" collapsed="false">
      <c r="A4984" s="57" t="e">
        <f aca="false">INDEX(BucketTable,MATCH(B4984,SumMonths,0),1)</f>
        <v>#N/A</v>
      </c>
      <c r="K4984" s="57" t="e">
        <f aca="false">INDEX(lava,MATCH(B4984,SumMonths,0),2)</f>
        <v>#N/A</v>
      </c>
    </row>
    <row r="4985" customFormat="false" ht="12.75" hidden="false" customHeight="false" outlineLevel="0" collapsed="false">
      <c r="A4985" s="57" t="e">
        <f aca="false">INDEX(BucketTable,MATCH(B4985,SumMonths,0),1)</f>
        <v>#N/A</v>
      </c>
      <c r="K4985" s="57" t="e">
        <f aca="false">INDEX(lava,MATCH(B4985,SumMonths,0),2)</f>
        <v>#N/A</v>
      </c>
    </row>
    <row r="4986" customFormat="false" ht="12.75" hidden="false" customHeight="false" outlineLevel="0" collapsed="false">
      <c r="A4986" s="57" t="e">
        <f aca="false">INDEX(BucketTable,MATCH(B4986,SumMonths,0),1)</f>
        <v>#N/A</v>
      </c>
      <c r="K4986" s="57" t="e">
        <f aca="false">INDEX(lava,MATCH(B4986,SumMonths,0),2)</f>
        <v>#N/A</v>
      </c>
    </row>
    <row r="4987" customFormat="false" ht="12.75" hidden="false" customHeight="false" outlineLevel="0" collapsed="false">
      <c r="A4987" s="57" t="e">
        <f aca="false">INDEX(BucketTable,MATCH(B4987,SumMonths,0),1)</f>
        <v>#N/A</v>
      </c>
      <c r="K4987" s="57" t="e">
        <f aca="false">INDEX(lava,MATCH(B4987,SumMonths,0),2)</f>
        <v>#N/A</v>
      </c>
    </row>
    <row r="4988" customFormat="false" ht="12.75" hidden="false" customHeight="false" outlineLevel="0" collapsed="false">
      <c r="A4988" s="57" t="e">
        <f aca="false">INDEX(BucketTable,MATCH(B4988,SumMonths,0),1)</f>
        <v>#N/A</v>
      </c>
      <c r="K4988" s="57" t="e">
        <f aca="false">INDEX(lava,MATCH(B4988,SumMonths,0),2)</f>
        <v>#N/A</v>
      </c>
    </row>
    <row r="4989" customFormat="false" ht="12.75" hidden="false" customHeight="false" outlineLevel="0" collapsed="false">
      <c r="A4989" s="57" t="e">
        <f aca="false">INDEX(BucketTable,MATCH(B4989,SumMonths,0),1)</f>
        <v>#N/A</v>
      </c>
      <c r="K4989" s="57" t="e">
        <f aca="false">INDEX(lava,MATCH(B4989,SumMonths,0),2)</f>
        <v>#N/A</v>
      </c>
    </row>
    <row r="4990" customFormat="false" ht="12.75" hidden="false" customHeight="false" outlineLevel="0" collapsed="false">
      <c r="A4990" s="57" t="e">
        <f aca="false">INDEX(BucketTable,MATCH(B4990,SumMonths,0),1)</f>
        <v>#N/A</v>
      </c>
      <c r="K4990" s="57" t="e">
        <f aca="false">INDEX(lava,MATCH(B4990,SumMonths,0),2)</f>
        <v>#N/A</v>
      </c>
    </row>
    <row r="4991" customFormat="false" ht="12.75" hidden="false" customHeight="false" outlineLevel="0" collapsed="false">
      <c r="A4991" s="57" t="e">
        <f aca="false">INDEX(BucketTable,MATCH(B4991,SumMonths,0),1)</f>
        <v>#N/A</v>
      </c>
      <c r="K4991" s="57" t="e">
        <f aca="false">INDEX(lava,MATCH(B4991,SumMonths,0),2)</f>
        <v>#N/A</v>
      </c>
    </row>
    <row r="4992" customFormat="false" ht="12.75" hidden="false" customHeight="false" outlineLevel="0" collapsed="false">
      <c r="A4992" s="57" t="e">
        <f aca="false">INDEX(BucketTable,MATCH(B4992,SumMonths,0),1)</f>
        <v>#N/A</v>
      </c>
      <c r="K4992" s="57" t="e">
        <f aca="false">INDEX(lava,MATCH(B4992,SumMonths,0),2)</f>
        <v>#N/A</v>
      </c>
    </row>
    <row r="4993" customFormat="false" ht="12.75" hidden="false" customHeight="false" outlineLevel="0" collapsed="false">
      <c r="A4993" s="57" t="e">
        <f aca="false">INDEX(BucketTable,MATCH(B4993,SumMonths,0),1)</f>
        <v>#N/A</v>
      </c>
      <c r="K4993" s="57" t="e">
        <f aca="false">INDEX(lava,MATCH(B4993,SumMonths,0),2)</f>
        <v>#N/A</v>
      </c>
    </row>
    <row r="4994" customFormat="false" ht="12.75" hidden="false" customHeight="false" outlineLevel="0" collapsed="false">
      <c r="A4994" s="57" t="e">
        <f aca="false">INDEX(BucketTable,MATCH(B4994,SumMonths,0),1)</f>
        <v>#N/A</v>
      </c>
      <c r="K4994" s="57" t="e">
        <f aca="false">INDEX(lava,MATCH(B4994,SumMonths,0),2)</f>
        <v>#N/A</v>
      </c>
    </row>
    <row r="4995" customFormat="false" ht="12.75" hidden="false" customHeight="false" outlineLevel="0" collapsed="false">
      <c r="A4995" s="57" t="e">
        <f aca="false">INDEX(BucketTable,MATCH(B4995,SumMonths,0),1)</f>
        <v>#N/A</v>
      </c>
      <c r="K4995" s="57" t="e">
        <f aca="false">INDEX(lava,MATCH(B4995,SumMonths,0),2)</f>
        <v>#N/A</v>
      </c>
    </row>
    <row r="4996" customFormat="false" ht="12.75" hidden="false" customHeight="false" outlineLevel="0" collapsed="false">
      <c r="A4996" s="57" t="e">
        <f aca="false">INDEX(BucketTable,MATCH(B4996,SumMonths,0),1)</f>
        <v>#N/A</v>
      </c>
      <c r="K4996" s="57" t="e">
        <f aca="false">INDEX(lava,MATCH(B4996,SumMonths,0),2)</f>
        <v>#N/A</v>
      </c>
    </row>
    <row r="4997" customFormat="false" ht="12.75" hidden="false" customHeight="false" outlineLevel="0" collapsed="false">
      <c r="A4997" s="57" t="e">
        <f aca="false">INDEX(BucketTable,MATCH(B4997,SumMonths,0),1)</f>
        <v>#N/A</v>
      </c>
      <c r="K4997" s="57" t="e">
        <f aca="false">INDEX(lava,MATCH(B4997,SumMonths,0),2)</f>
        <v>#N/A</v>
      </c>
    </row>
    <row r="4998" customFormat="false" ht="12.75" hidden="false" customHeight="false" outlineLevel="0" collapsed="false">
      <c r="A4998" s="57" t="e">
        <f aca="false">INDEX(BucketTable,MATCH(B4998,SumMonths,0),1)</f>
        <v>#N/A</v>
      </c>
      <c r="K4998" s="57" t="e">
        <f aca="false">INDEX(lava,MATCH(B4998,SumMonths,0),2)</f>
        <v>#N/A</v>
      </c>
    </row>
    <row r="4999" customFormat="false" ht="12.75" hidden="false" customHeight="false" outlineLevel="0" collapsed="false">
      <c r="A4999" s="57" t="e">
        <f aca="false">INDEX(BucketTable,MATCH(B4999,SumMonths,0),1)</f>
        <v>#N/A</v>
      </c>
      <c r="K4999" s="57" t="e">
        <f aca="false">INDEX(lava,MATCH(B4999,SumMonths,0),2)</f>
        <v>#N/A</v>
      </c>
    </row>
    <row r="5000" customFormat="false" ht="12.75" hidden="false" customHeight="false" outlineLevel="0" collapsed="false">
      <c r="A5000" s="57" t="e">
        <f aca="false">INDEX(BucketTable,MATCH(B5000,SumMonths,0),1)</f>
        <v>#N/A</v>
      </c>
      <c r="K5000" s="57" t="e">
        <f aca="false">INDEX(lava,MATCH(B5000,SumMonths,0),2)</f>
        <v>#N/A</v>
      </c>
    </row>
    <row r="5001" customFormat="false" ht="12.75" hidden="false" customHeight="false" outlineLevel="0" collapsed="false">
      <c r="A5001" s="57" t="e">
        <f aca="false">INDEX(BucketTable,MATCH(B5001,SumMonths,0),1)</f>
        <v>#N/A</v>
      </c>
      <c r="K5001" s="57" t="e">
        <f aca="false">INDEX(lava,MATCH(B5001,SumMonths,0),2)</f>
        <v>#N/A</v>
      </c>
    </row>
    <row r="5002" customFormat="false" ht="12.75" hidden="false" customHeight="false" outlineLevel="0" collapsed="false">
      <c r="A5002" s="57" t="e">
        <f aca="false">INDEX(BucketTable,MATCH(B5002,SumMonths,0),1)</f>
        <v>#N/A</v>
      </c>
      <c r="K5002" s="57" t="e">
        <f aca="false">INDEX(lava,MATCH(B5002,SumMonths,0),2)</f>
        <v>#N/A</v>
      </c>
    </row>
    <row r="5003" customFormat="false" ht="12.75" hidden="false" customHeight="false" outlineLevel="0" collapsed="false">
      <c r="A5003" s="57" t="e">
        <f aca="false">INDEX(BucketTable,MATCH(B5003,SumMonths,0),1)</f>
        <v>#N/A</v>
      </c>
      <c r="K5003" s="57" t="e">
        <f aca="false">INDEX(lava,MATCH(B5003,SumMonths,0),2)</f>
        <v>#N/A</v>
      </c>
    </row>
    <row r="5004" customFormat="false" ht="12.75" hidden="false" customHeight="false" outlineLevel="0" collapsed="false">
      <c r="A5004" s="57" t="e">
        <f aca="false">INDEX(BucketTable,MATCH(B5004,SumMonths,0),1)</f>
        <v>#N/A</v>
      </c>
      <c r="K5004" s="57" t="e">
        <f aca="false">INDEX(lava,MATCH(B5004,SumMonths,0),2)</f>
        <v>#N/A</v>
      </c>
    </row>
    <row r="5005" customFormat="false" ht="12.75" hidden="false" customHeight="false" outlineLevel="0" collapsed="false">
      <c r="A5005" s="57" t="e">
        <f aca="false">INDEX(BucketTable,MATCH(B5005,SumMonths,0),1)</f>
        <v>#N/A</v>
      </c>
      <c r="K5005" s="57" t="e">
        <f aca="false">INDEX(lava,MATCH(B5005,SumMonths,0),2)</f>
        <v>#N/A</v>
      </c>
    </row>
    <row r="5006" customFormat="false" ht="12.75" hidden="false" customHeight="false" outlineLevel="0" collapsed="false">
      <c r="A5006" s="57" t="e">
        <f aca="false">INDEX(BucketTable,MATCH(B5006,SumMonths,0),1)</f>
        <v>#N/A</v>
      </c>
      <c r="K5006" s="57" t="e">
        <f aca="false">INDEX(lava,MATCH(B5006,SumMonths,0),2)</f>
        <v>#N/A</v>
      </c>
    </row>
    <row r="5007" customFormat="false" ht="12.75" hidden="false" customHeight="false" outlineLevel="0" collapsed="false">
      <c r="A5007" s="57" t="e">
        <f aca="false">INDEX(BucketTable,MATCH(B5007,SumMonths,0),1)</f>
        <v>#N/A</v>
      </c>
      <c r="K5007" s="57" t="e">
        <f aca="false">INDEX(lava,MATCH(B5007,SumMonths,0),2)</f>
        <v>#N/A</v>
      </c>
    </row>
    <row r="5008" customFormat="false" ht="12.75" hidden="false" customHeight="false" outlineLevel="0" collapsed="false">
      <c r="A5008" s="57" t="e">
        <f aca="false">INDEX(BucketTable,MATCH(B5008,SumMonths,0),1)</f>
        <v>#N/A</v>
      </c>
      <c r="K5008" s="57" t="e">
        <f aca="false">INDEX(lava,MATCH(B5008,SumMonths,0),2)</f>
        <v>#N/A</v>
      </c>
    </row>
    <row r="5009" customFormat="false" ht="12.75" hidden="false" customHeight="false" outlineLevel="0" collapsed="false">
      <c r="A5009" s="57" t="e">
        <f aca="false">INDEX(BucketTable,MATCH(B5009,SumMonths,0),1)</f>
        <v>#N/A</v>
      </c>
      <c r="K5009" s="57" t="e">
        <f aca="false">INDEX(lava,MATCH(B5009,SumMonths,0),2)</f>
        <v>#N/A</v>
      </c>
    </row>
    <row r="5010" customFormat="false" ht="12.75" hidden="false" customHeight="false" outlineLevel="0" collapsed="false">
      <c r="A5010" s="57" t="e">
        <f aca="false">INDEX(BucketTable,MATCH(B5010,SumMonths,0),1)</f>
        <v>#N/A</v>
      </c>
      <c r="K5010" s="57" t="e">
        <f aca="false">INDEX(lava,MATCH(B5010,SumMonths,0),2)</f>
        <v>#N/A</v>
      </c>
    </row>
    <row r="5011" customFormat="false" ht="12.75" hidden="false" customHeight="false" outlineLevel="0" collapsed="false">
      <c r="A5011" s="57" t="e">
        <f aca="false">INDEX(BucketTable,MATCH(B5011,SumMonths,0),1)</f>
        <v>#N/A</v>
      </c>
      <c r="K5011" s="57" t="e">
        <f aca="false">INDEX(lava,MATCH(B5011,SumMonths,0),2)</f>
        <v>#N/A</v>
      </c>
    </row>
    <row r="5012" customFormat="false" ht="12.75" hidden="false" customHeight="false" outlineLevel="0" collapsed="false">
      <c r="A5012" s="57" t="e">
        <f aca="false">INDEX(BucketTable,MATCH(B5012,SumMonths,0),1)</f>
        <v>#N/A</v>
      </c>
      <c r="K5012" s="57" t="e">
        <f aca="false">INDEX(lava,MATCH(B5012,SumMonths,0),2)</f>
        <v>#N/A</v>
      </c>
    </row>
    <row r="5013" customFormat="false" ht="12.75" hidden="false" customHeight="false" outlineLevel="0" collapsed="false">
      <c r="A5013" s="57" t="e">
        <f aca="false">INDEX(BucketTable,MATCH(B5013,SumMonths,0),1)</f>
        <v>#N/A</v>
      </c>
      <c r="K5013" s="57" t="e">
        <f aca="false">INDEX(lava,MATCH(B5013,SumMonths,0),2)</f>
        <v>#N/A</v>
      </c>
    </row>
    <row r="5014" customFormat="false" ht="12.75" hidden="false" customHeight="false" outlineLevel="0" collapsed="false">
      <c r="A5014" s="57" t="e">
        <f aca="false">INDEX(BucketTable,MATCH(B5014,SumMonths,0),1)</f>
        <v>#N/A</v>
      </c>
      <c r="K5014" s="57" t="e">
        <f aca="false">INDEX(lava,MATCH(B5014,SumMonths,0),2)</f>
        <v>#N/A</v>
      </c>
    </row>
    <row r="5015" customFormat="false" ht="12.75" hidden="false" customHeight="false" outlineLevel="0" collapsed="false">
      <c r="A5015" s="57" t="e">
        <f aca="false">INDEX(BucketTable,MATCH(B5015,SumMonths,0),1)</f>
        <v>#N/A</v>
      </c>
      <c r="K5015" s="57" t="e">
        <f aca="false">INDEX(lava,MATCH(B5015,SumMonths,0),2)</f>
        <v>#N/A</v>
      </c>
    </row>
    <row r="5016" customFormat="false" ht="12.75" hidden="false" customHeight="false" outlineLevel="0" collapsed="false">
      <c r="A5016" s="57" t="e">
        <f aca="false">INDEX(BucketTable,MATCH(B5016,SumMonths,0),1)</f>
        <v>#N/A</v>
      </c>
      <c r="K5016" s="57" t="e">
        <f aca="false">INDEX(lava,MATCH(B5016,SumMonths,0),2)</f>
        <v>#N/A</v>
      </c>
    </row>
    <row r="5017" customFormat="false" ht="12.75" hidden="false" customHeight="false" outlineLevel="0" collapsed="false">
      <c r="A5017" s="57" t="e">
        <f aca="false">INDEX(BucketTable,MATCH(B5017,SumMonths,0),1)</f>
        <v>#N/A</v>
      </c>
      <c r="K5017" s="57" t="e">
        <f aca="false">INDEX(lava,MATCH(B5017,SumMonths,0),2)</f>
        <v>#N/A</v>
      </c>
    </row>
    <row r="5018" customFormat="false" ht="12.75" hidden="false" customHeight="false" outlineLevel="0" collapsed="false">
      <c r="A5018" s="57" t="e">
        <f aca="false">INDEX(BucketTable,MATCH(B5018,SumMonths,0),1)</f>
        <v>#N/A</v>
      </c>
      <c r="K5018" s="57" t="e">
        <f aca="false">INDEX(lava,MATCH(B5018,SumMonths,0),2)</f>
        <v>#N/A</v>
      </c>
    </row>
    <row r="5019" customFormat="false" ht="12.75" hidden="false" customHeight="false" outlineLevel="0" collapsed="false">
      <c r="A5019" s="57" t="e">
        <f aca="false">INDEX(BucketTable,MATCH(B5019,SumMonths,0),1)</f>
        <v>#N/A</v>
      </c>
      <c r="K5019" s="57" t="e">
        <f aca="false">INDEX(lava,MATCH(B5019,SumMonths,0),2)</f>
        <v>#N/A</v>
      </c>
    </row>
    <row r="5020" customFormat="false" ht="12.75" hidden="false" customHeight="false" outlineLevel="0" collapsed="false">
      <c r="A5020" s="57" t="e">
        <f aca="false">INDEX(BucketTable,MATCH(B5020,SumMonths,0),1)</f>
        <v>#N/A</v>
      </c>
      <c r="K5020" s="57" t="e">
        <f aca="false">INDEX(lava,MATCH(B5020,SumMonths,0),2)</f>
        <v>#N/A</v>
      </c>
    </row>
    <row r="5021" customFormat="false" ht="12.75" hidden="false" customHeight="false" outlineLevel="0" collapsed="false">
      <c r="A5021" s="57" t="e">
        <f aca="false">INDEX(BucketTable,MATCH(B5021,SumMonths,0),1)</f>
        <v>#N/A</v>
      </c>
      <c r="K5021" s="57" t="e">
        <f aca="false">INDEX(lava,MATCH(B5021,SumMonths,0),2)</f>
        <v>#N/A</v>
      </c>
    </row>
    <row r="5022" customFormat="false" ht="12.75" hidden="false" customHeight="false" outlineLevel="0" collapsed="false">
      <c r="A5022" s="57" t="e">
        <f aca="false">INDEX(BucketTable,MATCH(B5022,SumMonths,0),1)</f>
        <v>#N/A</v>
      </c>
      <c r="K5022" s="57" t="e">
        <f aca="false">INDEX(lava,MATCH(B5022,SumMonths,0),2)</f>
        <v>#N/A</v>
      </c>
    </row>
    <row r="5023" customFormat="false" ht="12.75" hidden="false" customHeight="false" outlineLevel="0" collapsed="false">
      <c r="A5023" s="57" t="e">
        <f aca="false">INDEX(BucketTable,MATCH(B5023,SumMonths,0),1)</f>
        <v>#N/A</v>
      </c>
      <c r="K5023" s="57" t="e">
        <f aca="false">INDEX(lava,MATCH(B5023,SumMonths,0),2)</f>
        <v>#N/A</v>
      </c>
    </row>
    <row r="5024" customFormat="false" ht="12.75" hidden="false" customHeight="false" outlineLevel="0" collapsed="false">
      <c r="A5024" s="57" t="e">
        <f aca="false">INDEX(BucketTable,MATCH(B5024,SumMonths,0),1)</f>
        <v>#N/A</v>
      </c>
      <c r="K5024" s="57" t="e">
        <f aca="false">INDEX(lava,MATCH(B5024,SumMonths,0),2)</f>
        <v>#N/A</v>
      </c>
    </row>
    <row r="5025" customFormat="false" ht="12.75" hidden="false" customHeight="false" outlineLevel="0" collapsed="false">
      <c r="A5025" s="57" t="e">
        <f aca="false">INDEX(BucketTable,MATCH(B5025,SumMonths,0),1)</f>
        <v>#N/A</v>
      </c>
      <c r="K5025" s="57" t="e">
        <f aca="false">INDEX(lava,MATCH(B5025,SumMonths,0),2)</f>
        <v>#N/A</v>
      </c>
    </row>
    <row r="5026" customFormat="false" ht="12.75" hidden="false" customHeight="false" outlineLevel="0" collapsed="false">
      <c r="A5026" s="57" t="e">
        <f aca="false">INDEX(BucketTable,MATCH(B5026,SumMonths,0),1)</f>
        <v>#N/A</v>
      </c>
      <c r="K5026" s="57" t="e">
        <f aca="false">INDEX(lava,MATCH(B5026,SumMonths,0),2)</f>
        <v>#N/A</v>
      </c>
    </row>
    <row r="5027" customFormat="false" ht="12.75" hidden="false" customHeight="false" outlineLevel="0" collapsed="false">
      <c r="A5027" s="57" t="e">
        <f aca="false">INDEX(BucketTable,MATCH(B5027,SumMonths,0),1)</f>
        <v>#N/A</v>
      </c>
      <c r="K5027" s="57" t="e">
        <f aca="false">INDEX(lava,MATCH(B5027,SumMonths,0),2)</f>
        <v>#N/A</v>
      </c>
    </row>
    <row r="5028" customFormat="false" ht="12.75" hidden="false" customHeight="false" outlineLevel="0" collapsed="false">
      <c r="A5028" s="57" t="e">
        <f aca="false">INDEX(BucketTable,MATCH(B5028,SumMonths,0),1)</f>
        <v>#N/A</v>
      </c>
      <c r="K5028" s="57" t="e">
        <f aca="false">INDEX(lava,MATCH(B5028,SumMonths,0),2)</f>
        <v>#N/A</v>
      </c>
    </row>
    <row r="5029" customFormat="false" ht="12.75" hidden="false" customHeight="false" outlineLevel="0" collapsed="false">
      <c r="A5029" s="57" t="e">
        <f aca="false">INDEX(BucketTable,MATCH(B5029,SumMonths,0),1)</f>
        <v>#N/A</v>
      </c>
      <c r="K5029" s="57" t="e">
        <f aca="false">INDEX(lava,MATCH(B5029,SumMonths,0),2)</f>
        <v>#N/A</v>
      </c>
    </row>
    <row r="5030" customFormat="false" ht="12.75" hidden="false" customHeight="false" outlineLevel="0" collapsed="false">
      <c r="A5030" s="57" t="e">
        <f aca="false">INDEX(BucketTable,MATCH(B5030,SumMonths,0),1)</f>
        <v>#N/A</v>
      </c>
      <c r="K5030" s="57" t="e">
        <f aca="false">INDEX(lava,MATCH(B5030,SumMonths,0),2)</f>
        <v>#N/A</v>
      </c>
    </row>
    <row r="5031" customFormat="false" ht="12.75" hidden="false" customHeight="false" outlineLevel="0" collapsed="false">
      <c r="A5031" s="57" t="e">
        <f aca="false">INDEX(BucketTable,MATCH(B5031,SumMonths,0),1)</f>
        <v>#N/A</v>
      </c>
      <c r="K5031" s="57" t="e">
        <f aca="false">INDEX(lava,MATCH(B5031,SumMonths,0),2)</f>
        <v>#N/A</v>
      </c>
    </row>
    <row r="5032" customFormat="false" ht="12.75" hidden="false" customHeight="false" outlineLevel="0" collapsed="false">
      <c r="A5032" s="57" t="e">
        <f aca="false">INDEX(BucketTable,MATCH(B5032,SumMonths,0),1)</f>
        <v>#N/A</v>
      </c>
      <c r="K5032" s="57" t="e">
        <f aca="false">INDEX(lava,MATCH(B5032,SumMonths,0),2)</f>
        <v>#N/A</v>
      </c>
    </row>
    <row r="5033" customFormat="false" ht="12.75" hidden="false" customHeight="false" outlineLevel="0" collapsed="false">
      <c r="A5033" s="57" t="e">
        <f aca="false">INDEX(BucketTable,MATCH(B5033,SumMonths,0),1)</f>
        <v>#N/A</v>
      </c>
      <c r="K5033" s="57" t="e">
        <f aca="false">INDEX(lava,MATCH(B5033,SumMonths,0),2)</f>
        <v>#N/A</v>
      </c>
    </row>
    <row r="5034" customFormat="false" ht="12.75" hidden="false" customHeight="false" outlineLevel="0" collapsed="false">
      <c r="A5034" s="57" t="e">
        <f aca="false">INDEX(BucketTable,MATCH(B5034,SumMonths,0),1)</f>
        <v>#N/A</v>
      </c>
      <c r="K5034" s="57" t="e">
        <f aca="false">INDEX(lava,MATCH(B5034,SumMonths,0),2)</f>
        <v>#N/A</v>
      </c>
    </row>
    <row r="5035" customFormat="false" ht="12.75" hidden="false" customHeight="false" outlineLevel="0" collapsed="false">
      <c r="A5035" s="57" t="e">
        <f aca="false">INDEX(BucketTable,MATCH(B5035,SumMonths,0),1)</f>
        <v>#N/A</v>
      </c>
      <c r="K5035" s="57" t="e">
        <f aca="false">INDEX(lava,MATCH(B5035,SumMonths,0),2)</f>
        <v>#N/A</v>
      </c>
    </row>
    <row r="5036" customFormat="false" ht="12.75" hidden="false" customHeight="false" outlineLevel="0" collapsed="false">
      <c r="A5036" s="57" t="e">
        <f aca="false">INDEX(BucketTable,MATCH(B5036,SumMonths,0),1)</f>
        <v>#N/A</v>
      </c>
      <c r="K5036" s="57" t="e">
        <f aca="false">INDEX(lava,MATCH(B5036,SumMonths,0),2)</f>
        <v>#N/A</v>
      </c>
    </row>
    <row r="5037" customFormat="false" ht="12.75" hidden="false" customHeight="false" outlineLevel="0" collapsed="false">
      <c r="A5037" s="57" t="e">
        <f aca="false">INDEX(BucketTable,MATCH(B5037,SumMonths,0),1)</f>
        <v>#N/A</v>
      </c>
      <c r="K5037" s="57" t="e">
        <f aca="false">INDEX(lava,MATCH(B5037,SumMonths,0),2)</f>
        <v>#N/A</v>
      </c>
    </row>
    <row r="5038" customFormat="false" ht="12.75" hidden="false" customHeight="false" outlineLevel="0" collapsed="false">
      <c r="A5038" s="57" t="e">
        <f aca="false">INDEX(BucketTable,MATCH(B5038,SumMonths,0),1)</f>
        <v>#N/A</v>
      </c>
      <c r="K5038" s="57" t="e">
        <f aca="false">INDEX(lava,MATCH(B5038,SumMonths,0),2)</f>
        <v>#N/A</v>
      </c>
    </row>
    <row r="5039" customFormat="false" ht="12.75" hidden="false" customHeight="false" outlineLevel="0" collapsed="false">
      <c r="A5039" s="57" t="e">
        <f aca="false">INDEX(BucketTable,MATCH(B5039,SumMonths,0),1)</f>
        <v>#N/A</v>
      </c>
      <c r="K5039" s="57" t="e">
        <f aca="false">INDEX(lava,MATCH(B5039,SumMonths,0),2)</f>
        <v>#N/A</v>
      </c>
    </row>
    <row r="5040" customFormat="false" ht="12.75" hidden="false" customHeight="false" outlineLevel="0" collapsed="false">
      <c r="A5040" s="57" t="e">
        <f aca="false">INDEX(BucketTable,MATCH(B5040,SumMonths,0),1)</f>
        <v>#N/A</v>
      </c>
      <c r="K5040" s="57" t="e">
        <f aca="false">INDEX(lava,MATCH(B5040,SumMonths,0),2)</f>
        <v>#N/A</v>
      </c>
    </row>
    <row r="5041" customFormat="false" ht="12.75" hidden="false" customHeight="false" outlineLevel="0" collapsed="false">
      <c r="A5041" s="57" t="e">
        <f aca="false">INDEX(BucketTable,MATCH(B5041,SumMonths,0),1)</f>
        <v>#N/A</v>
      </c>
      <c r="K5041" s="57" t="e">
        <f aca="false">INDEX(lava,MATCH(B5041,SumMonths,0),2)</f>
        <v>#N/A</v>
      </c>
    </row>
    <row r="5042" customFormat="false" ht="12.75" hidden="false" customHeight="false" outlineLevel="0" collapsed="false">
      <c r="A5042" s="57" t="e">
        <f aca="false">INDEX(BucketTable,MATCH(B5042,SumMonths,0),1)</f>
        <v>#N/A</v>
      </c>
      <c r="K5042" s="57" t="e">
        <f aca="false">INDEX(lava,MATCH(B5042,SumMonths,0),2)</f>
        <v>#N/A</v>
      </c>
    </row>
    <row r="5043" customFormat="false" ht="12.75" hidden="false" customHeight="false" outlineLevel="0" collapsed="false">
      <c r="A5043" s="57" t="e">
        <f aca="false">INDEX(BucketTable,MATCH(B5043,SumMonths,0),1)</f>
        <v>#N/A</v>
      </c>
      <c r="K5043" s="57" t="e">
        <f aca="false">INDEX(lava,MATCH(B5043,SumMonths,0),2)</f>
        <v>#N/A</v>
      </c>
    </row>
    <row r="5044" customFormat="false" ht="12.75" hidden="false" customHeight="false" outlineLevel="0" collapsed="false">
      <c r="A5044" s="57" t="e">
        <f aca="false">INDEX(BucketTable,MATCH(B5044,SumMonths,0),1)</f>
        <v>#N/A</v>
      </c>
      <c r="K5044" s="57" t="e">
        <f aca="false">INDEX(lava,MATCH(B5044,SumMonths,0),2)</f>
        <v>#N/A</v>
      </c>
    </row>
    <row r="5045" customFormat="false" ht="12.75" hidden="false" customHeight="false" outlineLevel="0" collapsed="false">
      <c r="A5045" s="57" t="e">
        <f aca="false">INDEX(BucketTable,MATCH(B5045,SumMonths,0),1)</f>
        <v>#N/A</v>
      </c>
      <c r="K5045" s="57" t="e">
        <f aca="false">INDEX(lava,MATCH(B5045,SumMonths,0),2)</f>
        <v>#N/A</v>
      </c>
    </row>
    <row r="5046" customFormat="false" ht="12.75" hidden="false" customHeight="false" outlineLevel="0" collapsed="false">
      <c r="A5046" s="57" t="e">
        <f aca="false">INDEX(BucketTable,MATCH(B5046,SumMonths,0),1)</f>
        <v>#N/A</v>
      </c>
      <c r="K5046" s="57" t="e">
        <f aca="false">INDEX(lava,MATCH(B5046,SumMonths,0),2)</f>
        <v>#N/A</v>
      </c>
    </row>
    <row r="5047" customFormat="false" ht="12.75" hidden="false" customHeight="false" outlineLevel="0" collapsed="false">
      <c r="A5047" s="57" t="e">
        <f aca="false">INDEX(BucketTable,MATCH(B5047,SumMonths,0),1)</f>
        <v>#N/A</v>
      </c>
      <c r="K5047" s="57" t="e">
        <f aca="false">INDEX(lava,MATCH(B5047,SumMonths,0),2)</f>
        <v>#N/A</v>
      </c>
    </row>
    <row r="5048" customFormat="false" ht="12.75" hidden="false" customHeight="false" outlineLevel="0" collapsed="false">
      <c r="A5048" s="57" t="e">
        <f aca="false">INDEX(BucketTable,MATCH(B5048,SumMonths,0),1)</f>
        <v>#N/A</v>
      </c>
      <c r="K5048" s="57" t="e">
        <f aca="false">INDEX(lava,MATCH(B5048,SumMonths,0),2)</f>
        <v>#N/A</v>
      </c>
    </row>
    <row r="5049" customFormat="false" ht="12.75" hidden="false" customHeight="false" outlineLevel="0" collapsed="false">
      <c r="A5049" s="57" t="e">
        <f aca="false">INDEX(BucketTable,MATCH(B5049,SumMonths,0),1)</f>
        <v>#N/A</v>
      </c>
      <c r="K5049" s="57" t="e">
        <f aca="false">INDEX(lava,MATCH(B5049,SumMonths,0),2)</f>
        <v>#N/A</v>
      </c>
    </row>
    <row r="5050" customFormat="false" ht="12.75" hidden="false" customHeight="false" outlineLevel="0" collapsed="false">
      <c r="A5050" s="57" t="e">
        <f aca="false">INDEX(BucketTable,MATCH(B5050,SumMonths,0),1)</f>
        <v>#N/A</v>
      </c>
      <c r="K5050" s="57" t="e">
        <f aca="false">INDEX(lava,MATCH(B5050,SumMonths,0),2)</f>
        <v>#N/A</v>
      </c>
    </row>
    <row r="5051" customFormat="false" ht="12.75" hidden="false" customHeight="false" outlineLevel="0" collapsed="false">
      <c r="A5051" s="57" t="e">
        <f aca="false">INDEX(BucketTable,MATCH(B5051,SumMonths,0),1)</f>
        <v>#N/A</v>
      </c>
      <c r="K5051" s="57" t="e">
        <f aca="false">INDEX(lava,MATCH(B5051,SumMonths,0),2)</f>
        <v>#N/A</v>
      </c>
    </row>
    <row r="5052" customFormat="false" ht="12.75" hidden="false" customHeight="false" outlineLevel="0" collapsed="false">
      <c r="A5052" s="57" t="e">
        <f aca="false">INDEX(BucketTable,MATCH(B5052,SumMonths,0),1)</f>
        <v>#N/A</v>
      </c>
      <c r="K5052" s="57" t="e">
        <f aca="false">INDEX(lava,MATCH(B5052,SumMonths,0),2)</f>
        <v>#N/A</v>
      </c>
    </row>
    <row r="5053" customFormat="false" ht="12.75" hidden="false" customHeight="false" outlineLevel="0" collapsed="false">
      <c r="A5053" s="57" t="e">
        <f aca="false">INDEX(BucketTable,MATCH(B5053,SumMonths,0),1)</f>
        <v>#N/A</v>
      </c>
      <c r="K5053" s="57" t="e">
        <f aca="false">INDEX(lava,MATCH(B5053,SumMonths,0),2)</f>
        <v>#N/A</v>
      </c>
    </row>
    <row r="5054" customFormat="false" ht="12.75" hidden="false" customHeight="false" outlineLevel="0" collapsed="false">
      <c r="A5054" s="57" t="e">
        <f aca="false">INDEX(BucketTable,MATCH(B5054,SumMonths,0),1)</f>
        <v>#N/A</v>
      </c>
      <c r="K5054" s="57" t="e">
        <f aca="false">INDEX(lava,MATCH(B5054,SumMonths,0),2)</f>
        <v>#N/A</v>
      </c>
    </row>
    <row r="5055" customFormat="false" ht="12.75" hidden="false" customHeight="false" outlineLevel="0" collapsed="false">
      <c r="A5055" s="57" t="e">
        <f aca="false">INDEX(BucketTable,MATCH(B5055,SumMonths,0),1)</f>
        <v>#N/A</v>
      </c>
      <c r="K5055" s="57" t="e">
        <f aca="false">INDEX(lava,MATCH(B5055,SumMonths,0),2)</f>
        <v>#N/A</v>
      </c>
    </row>
    <row r="5056" customFormat="false" ht="12.75" hidden="false" customHeight="false" outlineLevel="0" collapsed="false">
      <c r="A5056" s="57" t="e">
        <f aca="false">INDEX(BucketTable,MATCH(B5056,SumMonths,0),1)</f>
        <v>#N/A</v>
      </c>
      <c r="K5056" s="57" t="e">
        <f aca="false">INDEX(lava,MATCH(B5056,SumMonths,0),2)</f>
        <v>#N/A</v>
      </c>
    </row>
    <row r="5057" customFormat="false" ht="12.75" hidden="false" customHeight="false" outlineLevel="0" collapsed="false">
      <c r="A5057" s="57" t="e">
        <f aca="false">INDEX(BucketTable,MATCH(B5057,SumMonths,0),1)</f>
        <v>#N/A</v>
      </c>
      <c r="K5057" s="57" t="e">
        <f aca="false">INDEX(lava,MATCH(B5057,SumMonths,0),2)</f>
        <v>#N/A</v>
      </c>
    </row>
    <row r="5058" customFormat="false" ht="12.75" hidden="false" customHeight="false" outlineLevel="0" collapsed="false">
      <c r="A5058" s="57" t="e">
        <f aca="false">INDEX(BucketTable,MATCH(B5058,SumMonths,0),1)</f>
        <v>#N/A</v>
      </c>
      <c r="K5058" s="57" t="e">
        <f aca="false">INDEX(lava,MATCH(B5058,SumMonths,0),2)</f>
        <v>#N/A</v>
      </c>
    </row>
    <row r="5059" customFormat="false" ht="12.75" hidden="false" customHeight="false" outlineLevel="0" collapsed="false">
      <c r="A5059" s="57" t="e">
        <f aca="false">INDEX(BucketTable,MATCH(B5059,SumMonths,0),1)</f>
        <v>#N/A</v>
      </c>
      <c r="K5059" s="57" t="e">
        <f aca="false">INDEX(lava,MATCH(B5059,SumMonths,0),2)</f>
        <v>#N/A</v>
      </c>
    </row>
    <row r="5060" customFormat="false" ht="12.75" hidden="false" customHeight="false" outlineLevel="0" collapsed="false">
      <c r="A5060" s="57" t="e">
        <f aca="false">INDEX(BucketTable,MATCH(B5060,SumMonths,0),1)</f>
        <v>#N/A</v>
      </c>
      <c r="K5060" s="57" t="e">
        <f aca="false">INDEX(lava,MATCH(B5060,SumMonths,0),2)</f>
        <v>#N/A</v>
      </c>
    </row>
    <row r="5061" customFormat="false" ht="12.75" hidden="false" customHeight="false" outlineLevel="0" collapsed="false">
      <c r="A5061" s="57" t="e">
        <f aca="false">INDEX(BucketTable,MATCH(B5061,SumMonths,0),1)</f>
        <v>#N/A</v>
      </c>
      <c r="K5061" s="57" t="e">
        <f aca="false">INDEX(lava,MATCH(B5061,SumMonths,0),2)</f>
        <v>#N/A</v>
      </c>
    </row>
    <row r="5062" customFormat="false" ht="12.75" hidden="false" customHeight="false" outlineLevel="0" collapsed="false">
      <c r="A5062" s="57" t="e">
        <f aca="false">INDEX(BucketTable,MATCH(B5062,SumMonths,0),1)</f>
        <v>#N/A</v>
      </c>
      <c r="K5062" s="57" t="e">
        <f aca="false">INDEX(lava,MATCH(B5062,SumMonths,0),2)</f>
        <v>#N/A</v>
      </c>
    </row>
    <row r="5063" customFormat="false" ht="12.75" hidden="false" customHeight="false" outlineLevel="0" collapsed="false">
      <c r="A5063" s="57" t="e">
        <f aca="false">INDEX(BucketTable,MATCH(B5063,SumMonths,0),1)</f>
        <v>#N/A</v>
      </c>
      <c r="K5063" s="57" t="e">
        <f aca="false">INDEX(lava,MATCH(B5063,SumMonths,0),2)</f>
        <v>#N/A</v>
      </c>
    </row>
    <row r="5064" customFormat="false" ht="12.75" hidden="false" customHeight="false" outlineLevel="0" collapsed="false">
      <c r="A5064" s="57" t="e">
        <f aca="false">INDEX(BucketTable,MATCH(B5064,SumMonths,0),1)</f>
        <v>#N/A</v>
      </c>
      <c r="K5064" s="57" t="e">
        <f aca="false">INDEX(lava,MATCH(B5064,SumMonths,0),2)</f>
        <v>#N/A</v>
      </c>
    </row>
    <row r="5065" customFormat="false" ht="12.75" hidden="false" customHeight="false" outlineLevel="0" collapsed="false">
      <c r="A5065" s="57" t="e">
        <f aca="false">INDEX(BucketTable,MATCH(B5065,SumMonths,0),1)</f>
        <v>#N/A</v>
      </c>
      <c r="K5065" s="57" t="e">
        <f aca="false">INDEX(lava,MATCH(B5065,SumMonths,0),2)</f>
        <v>#N/A</v>
      </c>
    </row>
    <row r="5066" customFormat="false" ht="12.75" hidden="false" customHeight="false" outlineLevel="0" collapsed="false">
      <c r="A5066" s="57" t="e">
        <f aca="false">INDEX(BucketTable,MATCH(B5066,SumMonths,0),1)</f>
        <v>#N/A</v>
      </c>
      <c r="K5066" s="57" t="e">
        <f aca="false">INDEX(lava,MATCH(B5066,SumMonths,0),2)</f>
        <v>#N/A</v>
      </c>
    </row>
    <row r="5067" customFormat="false" ht="12.75" hidden="false" customHeight="false" outlineLevel="0" collapsed="false">
      <c r="A5067" s="57" t="e">
        <f aca="false">INDEX(BucketTable,MATCH(B5067,SumMonths,0),1)</f>
        <v>#N/A</v>
      </c>
      <c r="K5067" s="57" t="e">
        <f aca="false">INDEX(lava,MATCH(B5067,SumMonths,0),2)</f>
        <v>#N/A</v>
      </c>
    </row>
    <row r="5068" customFormat="false" ht="12.75" hidden="false" customHeight="false" outlineLevel="0" collapsed="false">
      <c r="A5068" s="57" t="e">
        <f aca="false">INDEX(BucketTable,MATCH(B5068,SumMonths,0),1)</f>
        <v>#N/A</v>
      </c>
      <c r="K5068" s="57" t="e">
        <f aca="false">INDEX(lava,MATCH(B5068,SumMonths,0),2)</f>
        <v>#N/A</v>
      </c>
    </row>
    <row r="5069" customFormat="false" ht="12.75" hidden="false" customHeight="false" outlineLevel="0" collapsed="false">
      <c r="A5069" s="57" t="e">
        <f aca="false">INDEX(BucketTable,MATCH(B5069,SumMonths,0),1)</f>
        <v>#N/A</v>
      </c>
      <c r="K5069" s="57" t="e">
        <f aca="false">INDEX(lava,MATCH(B5069,SumMonths,0),2)</f>
        <v>#N/A</v>
      </c>
    </row>
    <row r="5070" customFormat="false" ht="12.75" hidden="false" customHeight="false" outlineLevel="0" collapsed="false">
      <c r="A5070" s="57" t="e">
        <f aca="false">INDEX(BucketTable,MATCH(B5070,SumMonths,0),1)</f>
        <v>#N/A</v>
      </c>
      <c r="K5070" s="57" t="e">
        <f aca="false">INDEX(lava,MATCH(B5070,SumMonths,0),2)</f>
        <v>#N/A</v>
      </c>
    </row>
    <row r="5071" customFormat="false" ht="12.75" hidden="false" customHeight="false" outlineLevel="0" collapsed="false">
      <c r="A5071" s="57" t="e">
        <f aca="false">INDEX(BucketTable,MATCH(B5071,SumMonths,0),1)</f>
        <v>#N/A</v>
      </c>
      <c r="K5071" s="57" t="e">
        <f aca="false">INDEX(lava,MATCH(B5071,SumMonths,0),2)</f>
        <v>#N/A</v>
      </c>
    </row>
    <row r="5072" customFormat="false" ht="12.75" hidden="false" customHeight="false" outlineLevel="0" collapsed="false">
      <c r="A5072" s="57" t="e">
        <f aca="false">INDEX(BucketTable,MATCH(B5072,SumMonths,0),1)</f>
        <v>#N/A</v>
      </c>
      <c r="K5072" s="57" t="e">
        <f aca="false">INDEX(lava,MATCH(B5072,SumMonths,0),2)</f>
        <v>#N/A</v>
      </c>
    </row>
    <row r="5073" customFormat="false" ht="12.75" hidden="false" customHeight="false" outlineLevel="0" collapsed="false">
      <c r="A5073" s="57" t="e">
        <f aca="false">INDEX(BucketTable,MATCH(B5073,SumMonths,0),1)</f>
        <v>#N/A</v>
      </c>
      <c r="K5073" s="57" t="e">
        <f aca="false">INDEX(lava,MATCH(B5073,SumMonths,0),2)</f>
        <v>#N/A</v>
      </c>
    </row>
    <row r="5074" customFormat="false" ht="12.75" hidden="false" customHeight="false" outlineLevel="0" collapsed="false">
      <c r="A5074" s="57" t="e">
        <f aca="false">INDEX(BucketTable,MATCH(B5074,SumMonths,0),1)</f>
        <v>#N/A</v>
      </c>
      <c r="K5074" s="57" t="e">
        <f aca="false">INDEX(lava,MATCH(B5074,SumMonths,0),2)</f>
        <v>#N/A</v>
      </c>
    </row>
    <row r="5075" customFormat="false" ht="12.75" hidden="false" customHeight="false" outlineLevel="0" collapsed="false">
      <c r="A5075" s="57" t="e">
        <f aca="false">INDEX(BucketTable,MATCH(B5075,SumMonths,0),1)</f>
        <v>#N/A</v>
      </c>
      <c r="K5075" s="57" t="e">
        <f aca="false">INDEX(lava,MATCH(B5075,SumMonths,0),2)</f>
        <v>#N/A</v>
      </c>
    </row>
    <row r="5076" customFormat="false" ht="12.75" hidden="false" customHeight="false" outlineLevel="0" collapsed="false">
      <c r="A5076" s="57" t="e">
        <f aca="false">INDEX(BucketTable,MATCH(B5076,SumMonths,0),1)</f>
        <v>#N/A</v>
      </c>
      <c r="K5076" s="57" t="e">
        <f aca="false">INDEX(lava,MATCH(B5076,SumMonths,0),2)</f>
        <v>#N/A</v>
      </c>
    </row>
    <row r="5077" customFormat="false" ht="12.75" hidden="false" customHeight="false" outlineLevel="0" collapsed="false">
      <c r="A5077" s="57" t="e">
        <f aca="false">INDEX(BucketTable,MATCH(B5077,SumMonths,0),1)</f>
        <v>#N/A</v>
      </c>
      <c r="K5077" s="57" t="e">
        <f aca="false">INDEX(lava,MATCH(B5077,SumMonths,0),2)</f>
        <v>#N/A</v>
      </c>
    </row>
    <row r="5078" customFormat="false" ht="12.75" hidden="false" customHeight="false" outlineLevel="0" collapsed="false">
      <c r="A5078" s="57" t="e">
        <f aca="false">INDEX(BucketTable,MATCH(B5078,SumMonths,0),1)</f>
        <v>#N/A</v>
      </c>
      <c r="K5078" s="57" t="e">
        <f aca="false">INDEX(lava,MATCH(B5078,SumMonths,0),2)</f>
        <v>#N/A</v>
      </c>
    </row>
    <row r="5079" customFormat="false" ht="12.75" hidden="false" customHeight="false" outlineLevel="0" collapsed="false">
      <c r="A5079" s="57" t="e">
        <f aca="false">INDEX(BucketTable,MATCH(B5079,SumMonths,0),1)</f>
        <v>#N/A</v>
      </c>
      <c r="K5079" s="57" t="e">
        <f aca="false">INDEX(lava,MATCH(B5079,SumMonths,0),2)</f>
        <v>#N/A</v>
      </c>
    </row>
    <row r="5080" customFormat="false" ht="12.75" hidden="false" customHeight="false" outlineLevel="0" collapsed="false">
      <c r="A5080" s="57" t="e">
        <f aca="false">INDEX(BucketTable,MATCH(B5080,SumMonths,0),1)</f>
        <v>#N/A</v>
      </c>
      <c r="K5080" s="57" t="e">
        <f aca="false">INDEX(lava,MATCH(B5080,SumMonths,0),2)</f>
        <v>#N/A</v>
      </c>
    </row>
    <row r="5081" customFormat="false" ht="12.75" hidden="false" customHeight="false" outlineLevel="0" collapsed="false">
      <c r="A5081" s="57" t="e">
        <f aca="false">INDEX(BucketTable,MATCH(B5081,SumMonths,0),1)</f>
        <v>#N/A</v>
      </c>
      <c r="K5081" s="57" t="e">
        <f aca="false">INDEX(lava,MATCH(B5081,SumMonths,0),2)</f>
        <v>#N/A</v>
      </c>
    </row>
    <row r="5082" customFormat="false" ht="12.75" hidden="false" customHeight="false" outlineLevel="0" collapsed="false">
      <c r="A5082" s="57" t="e">
        <f aca="false">INDEX(BucketTable,MATCH(B5082,SumMonths,0),1)</f>
        <v>#N/A</v>
      </c>
      <c r="K5082" s="57" t="e">
        <f aca="false">INDEX(lava,MATCH(B5082,SumMonths,0),2)</f>
        <v>#N/A</v>
      </c>
    </row>
    <row r="5083" customFormat="false" ht="12.75" hidden="false" customHeight="false" outlineLevel="0" collapsed="false">
      <c r="A5083" s="57" t="e">
        <f aca="false">INDEX(BucketTable,MATCH(B5083,SumMonths,0),1)</f>
        <v>#N/A</v>
      </c>
      <c r="K5083" s="57" t="e">
        <f aca="false">INDEX(lava,MATCH(B5083,SumMonths,0),2)</f>
        <v>#N/A</v>
      </c>
    </row>
    <row r="5084" customFormat="false" ht="12.75" hidden="false" customHeight="false" outlineLevel="0" collapsed="false">
      <c r="A5084" s="57" t="e">
        <f aca="false">INDEX(BucketTable,MATCH(B5084,SumMonths,0),1)</f>
        <v>#N/A</v>
      </c>
      <c r="K5084" s="57" t="e">
        <f aca="false">INDEX(lava,MATCH(B5084,SumMonths,0),2)</f>
        <v>#N/A</v>
      </c>
    </row>
    <row r="5085" customFormat="false" ht="12.75" hidden="false" customHeight="false" outlineLevel="0" collapsed="false">
      <c r="A5085" s="57" t="e">
        <f aca="false">INDEX(BucketTable,MATCH(B5085,SumMonths,0),1)</f>
        <v>#N/A</v>
      </c>
      <c r="K5085" s="57" t="e">
        <f aca="false">INDEX(lava,MATCH(B5085,SumMonths,0),2)</f>
        <v>#N/A</v>
      </c>
    </row>
    <row r="5086" customFormat="false" ht="12.75" hidden="false" customHeight="false" outlineLevel="0" collapsed="false">
      <c r="A5086" s="57" t="e">
        <f aca="false">INDEX(BucketTable,MATCH(B5086,SumMonths,0),1)</f>
        <v>#N/A</v>
      </c>
      <c r="K5086" s="57" t="e">
        <f aca="false">INDEX(lava,MATCH(B5086,SumMonths,0),2)</f>
        <v>#N/A</v>
      </c>
    </row>
    <row r="5087" customFormat="false" ht="12.75" hidden="false" customHeight="false" outlineLevel="0" collapsed="false">
      <c r="A5087" s="57" t="e">
        <f aca="false">INDEX(BucketTable,MATCH(B5087,SumMonths,0),1)</f>
        <v>#N/A</v>
      </c>
      <c r="K5087" s="57" t="e">
        <f aca="false">INDEX(lava,MATCH(B5087,SumMonths,0),2)</f>
        <v>#N/A</v>
      </c>
    </row>
    <row r="5088" customFormat="false" ht="12.75" hidden="false" customHeight="false" outlineLevel="0" collapsed="false">
      <c r="A5088" s="57" t="e">
        <f aca="false">INDEX(BucketTable,MATCH(B5088,SumMonths,0),1)</f>
        <v>#N/A</v>
      </c>
      <c r="K5088" s="57" t="e">
        <f aca="false">INDEX(lava,MATCH(B5088,SumMonths,0),2)</f>
        <v>#N/A</v>
      </c>
    </row>
    <row r="5089" customFormat="false" ht="12.75" hidden="false" customHeight="false" outlineLevel="0" collapsed="false">
      <c r="A5089" s="57" t="e">
        <f aca="false">INDEX(BucketTable,MATCH(B5089,SumMonths,0),1)</f>
        <v>#N/A</v>
      </c>
      <c r="K5089" s="57" t="e">
        <f aca="false">INDEX(lava,MATCH(B5089,SumMonths,0),2)</f>
        <v>#N/A</v>
      </c>
    </row>
    <row r="5090" customFormat="false" ht="12.75" hidden="false" customHeight="false" outlineLevel="0" collapsed="false">
      <c r="A5090" s="57" t="e">
        <f aca="false">INDEX(BucketTable,MATCH(B5090,SumMonths,0),1)</f>
        <v>#N/A</v>
      </c>
      <c r="K5090" s="57" t="e">
        <f aca="false">INDEX(lava,MATCH(B5090,SumMonths,0),2)</f>
        <v>#N/A</v>
      </c>
    </row>
    <row r="5091" customFormat="false" ht="12.75" hidden="false" customHeight="false" outlineLevel="0" collapsed="false">
      <c r="A5091" s="57" t="e">
        <f aca="false">INDEX(BucketTable,MATCH(B5091,SumMonths,0),1)</f>
        <v>#N/A</v>
      </c>
      <c r="K5091" s="57" t="e">
        <f aca="false">INDEX(lava,MATCH(B5091,SumMonths,0),2)</f>
        <v>#N/A</v>
      </c>
    </row>
    <row r="5092" customFormat="false" ht="12.75" hidden="false" customHeight="false" outlineLevel="0" collapsed="false">
      <c r="A5092" s="57" t="e">
        <f aca="false">INDEX(BucketTable,MATCH(B5092,SumMonths,0),1)</f>
        <v>#N/A</v>
      </c>
      <c r="K5092" s="57" t="e">
        <f aca="false">INDEX(lava,MATCH(B5092,SumMonths,0),2)</f>
        <v>#N/A</v>
      </c>
    </row>
    <row r="5093" customFormat="false" ht="12.75" hidden="false" customHeight="false" outlineLevel="0" collapsed="false">
      <c r="A5093" s="57" t="e">
        <f aca="false">INDEX(BucketTable,MATCH(B5093,SumMonths,0),1)</f>
        <v>#N/A</v>
      </c>
      <c r="K5093" s="57" t="e">
        <f aca="false">INDEX(lava,MATCH(B5093,SumMonths,0),2)</f>
        <v>#N/A</v>
      </c>
    </row>
    <row r="5094" customFormat="false" ht="12.75" hidden="false" customHeight="false" outlineLevel="0" collapsed="false">
      <c r="A5094" s="57" t="e">
        <f aca="false">INDEX(BucketTable,MATCH(B5094,SumMonths,0),1)</f>
        <v>#N/A</v>
      </c>
      <c r="K5094" s="57" t="e">
        <f aca="false">INDEX(lava,MATCH(B5094,SumMonths,0),2)</f>
        <v>#N/A</v>
      </c>
    </row>
    <row r="5095" customFormat="false" ht="12.75" hidden="false" customHeight="false" outlineLevel="0" collapsed="false">
      <c r="A5095" s="57" t="e">
        <f aca="false">INDEX(BucketTable,MATCH(B5095,SumMonths,0),1)</f>
        <v>#N/A</v>
      </c>
      <c r="K5095" s="57" t="e">
        <f aca="false">INDEX(lava,MATCH(B5095,SumMonths,0),2)</f>
        <v>#N/A</v>
      </c>
    </row>
    <row r="5096" customFormat="false" ht="12.75" hidden="false" customHeight="false" outlineLevel="0" collapsed="false">
      <c r="A5096" s="57" t="e">
        <f aca="false">INDEX(BucketTable,MATCH(B5096,SumMonths,0),1)</f>
        <v>#N/A</v>
      </c>
      <c r="K5096" s="57" t="e">
        <f aca="false">INDEX(lava,MATCH(B5096,SumMonths,0),2)</f>
        <v>#N/A</v>
      </c>
    </row>
    <row r="5097" customFormat="false" ht="12.75" hidden="false" customHeight="false" outlineLevel="0" collapsed="false">
      <c r="A5097" s="57" t="e">
        <f aca="false">INDEX(BucketTable,MATCH(B5097,SumMonths,0),1)</f>
        <v>#N/A</v>
      </c>
      <c r="K5097" s="57" t="e">
        <f aca="false">INDEX(lava,MATCH(B5097,SumMonths,0),2)</f>
        <v>#N/A</v>
      </c>
    </row>
    <row r="5098" customFormat="false" ht="12.75" hidden="false" customHeight="false" outlineLevel="0" collapsed="false">
      <c r="A5098" s="57" t="e">
        <f aca="false">INDEX(BucketTable,MATCH(B5098,SumMonths,0),1)</f>
        <v>#N/A</v>
      </c>
      <c r="K5098" s="57" t="e">
        <f aca="false">INDEX(lava,MATCH(B5098,SumMonths,0),2)</f>
        <v>#N/A</v>
      </c>
    </row>
    <row r="5099" customFormat="false" ht="12.75" hidden="false" customHeight="false" outlineLevel="0" collapsed="false">
      <c r="A5099" s="57" t="e">
        <f aca="false">INDEX(BucketTable,MATCH(B5099,SumMonths,0),1)</f>
        <v>#N/A</v>
      </c>
      <c r="K5099" s="57" t="e">
        <f aca="false">INDEX(lava,MATCH(B5099,SumMonths,0),2)</f>
        <v>#N/A</v>
      </c>
    </row>
    <row r="5100" customFormat="false" ht="12.75" hidden="false" customHeight="false" outlineLevel="0" collapsed="false">
      <c r="A5100" s="57" t="e">
        <f aca="false">INDEX(BucketTable,MATCH(B5100,SumMonths,0),1)</f>
        <v>#N/A</v>
      </c>
      <c r="K5100" s="57" t="e">
        <f aca="false">INDEX(lava,MATCH(B5100,SumMonths,0),2)</f>
        <v>#N/A</v>
      </c>
    </row>
    <row r="5101" customFormat="false" ht="12.75" hidden="false" customHeight="false" outlineLevel="0" collapsed="false">
      <c r="A5101" s="57" t="e">
        <f aca="false">INDEX(BucketTable,MATCH(B5101,SumMonths,0),1)</f>
        <v>#N/A</v>
      </c>
      <c r="K5101" s="57" t="e">
        <f aca="false">INDEX(lava,MATCH(B5101,SumMonths,0),2)</f>
        <v>#N/A</v>
      </c>
    </row>
    <row r="5102" customFormat="false" ht="12.75" hidden="false" customHeight="false" outlineLevel="0" collapsed="false">
      <c r="A5102" s="57" t="e">
        <f aca="false">INDEX(BucketTable,MATCH(B5102,SumMonths,0),1)</f>
        <v>#N/A</v>
      </c>
      <c r="K5102" s="57" t="e">
        <f aca="false">INDEX(lava,MATCH(B5102,SumMonths,0),2)</f>
        <v>#N/A</v>
      </c>
    </row>
    <row r="5103" customFormat="false" ht="12.75" hidden="false" customHeight="false" outlineLevel="0" collapsed="false">
      <c r="A5103" s="57" t="e">
        <f aca="false">INDEX(BucketTable,MATCH(B5103,SumMonths,0),1)</f>
        <v>#N/A</v>
      </c>
      <c r="K5103" s="57" t="e">
        <f aca="false">INDEX(lava,MATCH(B5103,SumMonths,0),2)</f>
        <v>#N/A</v>
      </c>
    </row>
    <row r="5104" customFormat="false" ht="12.75" hidden="false" customHeight="false" outlineLevel="0" collapsed="false">
      <c r="A5104" s="57" t="e">
        <f aca="false">INDEX(BucketTable,MATCH(B5104,SumMonths,0),1)</f>
        <v>#N/A</v>
      </c>
      <c r="K5104" s="57" t="e">
        <f aca="false">INDEX(lava,MATCH(B5104,SumMonths,0),2)</f>
        <v>#N/A</v>
      </c>
    </row>
    <row r="5105" customFormat="false" ht="12.75" hidden="false" customHeight="false" outlineLevel="0" collapsed="false">
      <c r="A5105" s="57" t="e">
        <f aca="false">INDEX(BucketTable,MATCH(B5105,SumMonths,0),1)</f>
        <v>#N/A</v>
      </c>
      <c r="K5105" s="57" t="e">
        <f aca="false">INDEX(lava,MATCH(B5105,SumMonths,0),2)</f>
        <v>#N/A</v>
      </c>
    </row>
    <row r="5106" customFormat="false" ht="12.75" hidden="false" customHeight="false" outlineLevel="0" collapsed="false">
      <c r="A5106" s="57" t="e">
        <f aca="false">INDEX(BucketTable,MATCH(B5106,SumMonths,0),1)</f>
        <v>#N/A</v>
      </c>
      <c r="K5106" s="57" t="e">
        <f aca="false">INDEX(lava,MATCH(B5106,SumMonths,0),2)</f>
        <v>#N/A</v>
      </c>
    </row>
    <row r="5107" customFormat="false" ht="12.75" hidden="false" customHeight="false" outlineLevel="0" collapsed="false">
      <c r="A5107" s="57" t="e">
        <f aca="false">INDEX(BucketTable,MATCH(B5107,SumMonths,0),1)</f>
        <v>#N/A</v>
      </c>
      <c r="K5107" s="57" t="e">
        <f aca="false">INDEX(lava,MATCH(B5107,SumMonths,0),2)</f>
        <v>#N/A</v>
      </c>
    </row>
    <row r="5108" customFormat="false" ht="12.75" hidden="false" customHeight="false" outlineLevel="0" collapsed="false">
      <c r="A5108" s="57" t="e">
        <f aca="false">INDEX(BucketTable,MATCH(B5108,SumMonths,0),1)</f>
        <v>#N/A</v>
      </c>
      <c r="K5108" s="57" t="e">
        <f aca="false">INDEX(lava,MATCH(B5108,SumMonths,0),2)</f>
        <v>#N/A</v>
      </c>
    </row>
    <row r="5109" customFormat="false" ht="12.75" hidden="false" customHeight="false" outlineLevel="0" collapsed="false">
      <c r="A5109" s="57" t="e">
        <f aca="false">INDEX(BucketTable,MATCH(B5109,SumMonths,0),1)</f>
        <v>#N/A</v>
      </c>
      <c r="K5109" s="57" t="e">
        <f aca="false">INDEX(lava,MATCH(B5109,SumMonths,0),2)</f>
        <v>#N/A</v>
      </c>
    </row>
    <row r="5110" customFormat="false" ht="12.75" hidden="false" customHeight="false" outlineLevel="0" collapsed="false">
      <c r="A5110" s="57" t="e">
        <f aca="false">INDEX(BucketTable,MATCH(B5110,SumMonths,0),1)</f>
        <v>#N/A</v>
      </c>
      <c r="K5110" s="57" t="e">
        <f aca="false">INDEX(lava,MATCH(B5110,SumMonths,0),2)</f>
        <v>#N/A</v>
      </c>
    </row>
    <row r="5111" customFormat="false" ht="12.75" hidden="false" customHeight="false" outlineLevel="0" collapsed="false">
      <c r="A5111" s="57" t="e">
        <f aca="false">INDEX(BucketTable,MATCH(B5111,SumMonths,0),1)</f>
        <v>#N/A</v>
      </c>
      <c r="K5111" s="57" t="e">
        <f aca="false">INDEX(lava,MATCH(B5111,SumMonths,0),2)</f>
        <v>#N/A</v>
      </c>
    </row>
    <row r="5112" customFormat="false" ht="12.75" hidden="false" customHeight="false" outlineLevel="0" collapsed="false">
      <c r="A5112" s="57" t="e">
        <f aca="false">INDEX(BucketTable,MATCH(B5112,SumMonths,0),1)</f>
        <v>#N/A</v>
      </c>
      <c r="K5112" s="57" t="e">
        <f aca="false">INDEX(lava,MATCH(B5112,SumMonths,0),2)</f>
        <v>#N/A</v>
      </c>
    </row>
    <row r="5113" customFormat="false" ht="12.75" hidden="false" customHeight="false" outlineLevel="0" collapsed="false">
      <c r="A5113" s="57" t="e">
        <f aca="false">INDEX(BucketTable,MATCH(B5113,SumMonths,0),1)</f>
        <v>#N/A</v>
      </c>
      <c r="K5113" s="57" t="e">
        <f aca="false">INDEX(lava,MATCH(B5113,SumMonths,0),2)</f>
        <v>#N/A</v>
      </c>
    </row>
    <row r="5114" customFormat="false" ht="12.75" hidden="false" customHeight="false" outlineLevel="0" collapsed="false">
      <c r="A5114" s="57" t="e">
        <f aca="false">INDEX(BucketTable,MATCH(B5114,SumMonths,0),1)</f>
        <v>#N/A</v>
      </c>
      <c r="K5114" s="57" t="e">
        <f aca="false">INDEX(lava,MATCH(B5114,SumMonths,0),2)</f>
        <v>#N/A</v>
      </c>
    </row>
    <row r="5115" customFormat="false" ht="12.75" hidden="false" customHeight="false" outlineLevel="0" collapsed="false">
      <c r="A5115" s="57" t="e">
        <f aca="false">INDEX(BucketTable,MATCH(B5115,SumMonths,0),1)</f>
        <v>#N/A</v>
      </c>
      <c r="K5115" s="57" t="e">
        <f aca="false">INDEX(lava,MATCH(B5115,SumMonths,0),2)</f>
        <v>#N/A</v>
      </c>
    </row>
    <row r="5116" customFormat="false" ht="12.75" hidden="false" customHeight="false" outlineLevel="0" collapsed="false">
      <c r="A5116" s="57" t="e">
        <f aca="false">INDEX(BucketTable,MATCH(B5116,SumMonths,0),1)</f>
        <v>#N/A</v>
      </c>
      <c r="K5116" s="57" t="e">
        <f aca="false">INDEX(lava,MATCH(B5116,SumMonths,0),2)</f>
        <v>#N/A</v>
      </c>
    </row>
    <row r="5117" customFormat="false" ht="12.75" hidden="false" customHeight="false" outlineLevel="0" collapsed="false">
      <c r="A5117" s="57" t="e">
        <f aca="false">INDEX(BucketTable,MATCH(B5117,SumMonths,0),1)</f>
        <v>#N/A</v>
      </c>
      <c r="K5117" s="57" t="e">
        <f aca="false">INDEX(lava,MATCH(B5117,SumMonths,0),2)</f>
        <v>#N/A</v>
      </c>
    </row>
    <row r="5118" customFormat="false" ht="12.75" hidden="false" customHeight="false" outlineLevel="0" collapsed="false">
      <c r="A5118" s="57" t="e">
        <f aca="false">INDEX(BucketTable,MATCH(B5118,SumMonths,0),1)</f>
        <v>#N/A</v>
      </c>
      <c r="K5118" s="57" t="e">
        <f aca="false">INDEX(lava,MATCH(B5118,SumMonths,0),2)</f>
        <v>#N/A</v>
      </c>
    </row>
    <row r="5119" customFormat="false" ht="12.75" hidden="false" customHeight="false" outlineLevel="0" collapsed="false">
      <c r="A5119" s="57" t="e">
        <f aca="false">INDEX(BucketTable,MATCH(B5119,SumMonths,0),1)</f>
        <v>#N/A</v>
      </c>
      <c r="K5119" s="57" t="e">
        <f aca="false">INDEX(lava,MATCH(B5119,SumMonths,0),2)</f>
        <v>#N/A</v>
      </c>
    </row>
    <row r="5120" customFormat="false" ht="12.75" hidden="false" customHeight="false" outlineLevel="0" collapsed="false">
      <c r="A5120" s="57" t="e">
        <f aca="false">INDEX(BucketTable,MATCH(B5120,SumMonths,0),1)</f>
        <v>#N/A</v>
      </c>
      <c r="K5120" s="57" t="e">
        <f aca="false">INDEX(lava,MATCH(B5120,SumMonths,0),2)</f>
        <v>#N/A</v>
      </c>
    </row>
    <row r="5121" customFormat="false" ht="12.75" hidden="false" customHeight="false" outlineLevel="0" collapsed="false">
      <c r="A5121" s="57" t="e">
        <f aca="false">INDEX(BucketTable,MATCH(B5121,SumMonths,0),1)</f>
        <v>#N/A</v>
      </c>
      <c r="K5121" s="57" t="e">
        <f aca="false">INDEX(lava,MATCH(B5121,SumMonths,0),2)</f>
        <v>#N/A</v>
      </c>
    </row>
    <row r="5122" customFormat="false" ht="12.75" hidden="false" customHeight="false" outlineLevel="0" collapsed="false">
      <c r="A5122" s="57" t="e">
        <f aca="false">INDEX(BucketTable,MATCH(B5122,SumMonths,0),1)</f>
        <v>#N/A</v>
      </c>
      <c r="K5122" s="57" t="e">
        <f aca="false">INDEX(lava,MATCH(B5122,SumMonths,0),2)</f>
        <v>#N/A</v>
      </c>
    </row>
    <row r="5123" customFormat="false" ht="12.75" hidden="false" customHeight="false" outlineLevel="0" collapsed="false">
      <c r="A5123" s="57" t="e">
        <f aca="false">INDEX(BucketTable,MATCH(B5123,SumMonths,0),1)</f>
        <v>#N/A</v>
      </c>
      <c r="K5123" s="57" t="e">
        <f aca="false">INDEX(lava,MATCH(B5123,SumMonths,0),2)</f>
        <v>#N/A</v>
      </c>
    </row>
    <row r="5124" customFormat="false" ht="12.75" hidden="false" customHeight="false" outlineLevel="0" collapsed="false">
      <c r="A5124" s="57" t="e">
        <f aca="false">INDEX(BucketTable,MATCH(B5124,SumMonths,0),1)</f>
        <v>#N/A</v>
      </c>
      <c r="K5124" s="57" t="e">
        <f aca="false">INDEX(lava,MATCH(B5124,SumMonths,0),2)</f>
        <v>#N/A</v>
      </c>
    </row>
    <row r="5125" customFormat="false" ht="12.75" hidden="false" customHeight="false" outlineLevel="0" collapsed="false">
      <c r="A5125" s="57" t="e">
        <f aca="false">INDEX(BucketTable,MATCH(B5125,SumMonths,0),1)</f>
        <v>#N/A</v>
      </c>
      <c r="K5125" s="57" t="e">
        <f aca="false">INDEX(lava,MATCH(B5125,SumMonths,0),2)</f>
        <v>#N/A</v>
      </c>
    </row>
    <row r="5126" customFormat="false" ht="12.75" hidden="false" customHeight="false" outlineLevel="0" collapsed="false">
      <c r="A5126" s="57" t="e">
        <f aca="false">INDEX(BucketTable,MATCH(B5126,SumMonths,0),1)</f>
        <v>#N/A</v>
      </c>
      <c r="K5126" s="57" t="e">
        <f aca="false">INDEX(lava,MATCH(B5126,SumMonths,0),2)</f>
        <v>#N/A</v>
      </c>
    </row>
    <row r="5127" customFormat="false" ht="12.75" hidden="false" customHeight="false" outlineLevel="0" collapsed="false">
      <c r="A5127" s="57" t="e">
        <f aca="false">INDEX(BucketTable,MATCH(B5127,SumMonths,0),1)</f>
        <v>#N/A</v>
      </c>
      <c r="K5127" s="57" t="e">
        <f aca="false">INDEX(lava,MATCH(B5127,SumMonths,0),2)</f>
        <v>#N/A</v>
      </c>
    </row>
    <row r="5128" customFormat="false" ht="12.75" hidden="false" customHeight="false" outlineLevel="0" collapsed="false">
      <c r="A5128" s="57" t="e">
        <f aca="false">INDEX(BucketTable,MATCH(B5128,SumMonths,0),1)</f>
        <v>#N/A</v>
      </c>
      <c r="K5128" s="57" t="e">
        <f aca="false">INDEX(lava,MATCH(B5128,SumMonths,0),2)</f>
        <v>#N/A</v>
      </c>
    </row>
    <row r="5129" customFormat="false" ht="12.75" hidden="false" customHeight="false" outlineLevel="0" collapsed="false">
      <c r="A5129" s="57" t="e">
        <f aca="false">INDEX(BucketTable,MATCH(B5129,SumMonths,0),1)</f>
        <v>#N/A</v>
      </c>
      <c r="K5129" s="57" t="e">
        <f aca="false">INDEX(lava,MATCH(B5129,SumMonths,0),2)</f>
        <v>#N/A</v>
      </c>
    </row>
    <row r="5130" customFormat="false" ht="12.75" hidden="false" customHeight="false" outlineLevel="0" collapsed="false">
      <c r="A5130" s="57" t="e">
        <f aca="false">INDEX(BucketTable,MATCH(B5130,SumMonths,0),1)</f>
        <v>#N/A</v>
      </c>
      <c r="K5130" s="57" t="e">
        <f aca="false">INDEX(lava,MATCH(B5130,SumMonths,0),2)</f>
        <v>#N/A</v>
      </c>
    </row>
    <row r="5131" customFormat="false" ht="12.75" hidden="false" customHeight="false" outlineLevel="0" collapsed="false">
      <c r="A5131" s="57" t="e">
        <f aca="false">INDEX(BucketTable,MATCH(B5131,SumMonths,0),1)</f>
        <v>#N/A</v>
      </c>
      <c r="K5131" s="57" t="e">
        <f aca="false">INDEX(lava,MATCH(B5131,SumMonths,0),2)</f>
        <v>#N/A</v>
      </c>
    </row>
    <row r="5132" customFormat="false" ht="12.75" hidden="false" customHeight="false" outlineLevel="0" collapsed="false">
      <c r="A5132" s="57" t="e">
        <f aca="false">INDEX(BucketTable,MATCH(B5132,SumMonths,0),1)</f>
        <v>#N/A</v>
      </c>
      <c r="K5132" s="57" t="e">
        <f aca="false">INDEX(lava,MATCH(B5132,SumMonths,0),2)</f>
        <v>#N/A</v>
      </c>
    </row>
    <row r="5133" customFormat="false" ht="12.75" hidden="false" customHeight="false" outlineLevel="0" collapsed="false">
      <c r="A5133" s="57" t="e">
        <f aca="false">INDEX(BucketTable,MATCH(B5133,SumMonths,0),1)</f>
        <v>#N/A</v>
      </c>
      <c r="K5133" s="57" t="e">
        <f aca="false">INDEX(lava,MATCH(B5133,SumMonths,0),2)</f>
        <v>#N/A</v>
      </c>
    </row>
    <row r="5134" customFormat="false" ht="12.75" hidden="false" customHeight="false" outlineLevel="0" collapsed="false">
      <c r="A5134" s="57" t="e">
        <f aca="false">INDEX(BucketTable,MATCH(B5134,SumMonths,0),1)</f>
        <v>#N/A</v>
      </c>
      <c r="K5134" s="57" t="e">
        <f aca="false">INDEX(lava,MATCH(B5134,SumMonths,0),2)</f>
        <v>#N/A</v>
      </c>
    </row>
    <row r="5135" customFormat="false" ht="12.75" hidden="false" customHeight="false" outlineLevel="0" collapsed="false">
      <c r="A5135" s="57" t="e">
        <f aca="false">INDEX(BucketTable,MATCH(B5135,SumMonths,0),1)</f>
        <v>#N/A</v>
      </c>
      <c r="K5135" s="57" t="e">
        <f aca="false">INDEX(lava,MATCH(B5135,SumMonths,0),2)</f>
        <v>#N/A</v>
      </c>
    </row>
    <row r="5136" customFormat="false" ht="12.75" hidden="false" customHeight="false" outlineLevel="0" collapsed="false">
      <c r="A5136" s="57" t="e">
        <f aca="false">INDEX(BucketTable,MATCH(B5136,SumMonths,0),1)</f>
        <v>#N/A</v>
      </c>
      <c r="K5136" s="57" t="e">
        <f aca="false">INDEX(lava,MATCH(B5136,SumMonths,0),2)</f>
        <v>#N/A</v>
      </c>
    </row>
    <row r="5137" customFormat="false" ht="12.75" hidden="false" customHeight="false" outlineLevel="0" collapsed="false">
      <c r="A5137" s="57" t="e">
        <f aca="false">INDEX(BucketTable,MATCH(B5137,SumMonths,0),1)</f>
        <v>#N/A</v>
      </c>
      <c r="K5137" s="57" t="e">
        <f aca="false">INDEX(lava,MATCH(B5137,SumMonths,0),2)</f>
        <v>#N/A</v>
      </c>
    </row>
    <row r="5138" customFormat="false" ht="12.75" hidden="false" customHeight="false" outlineLevel="0" collapsed="false">
      <c r="A5138" s="57" t="e">
        <f aca="false">INDEX(BucketTable,MATCH(B5138,SumMonths,0),1)</f>
        <v>#N/A</v>
      </c>
      <c r="K5138" s="57" t="e">
        <f aca="false">INDEX(lava,MATCH(B5138,SumMonths,0),2)</f>
        <v>#N/A</v>
      </c>
    </row>
    <row r="5139" customFormat="false" ht="12.75" hidden="false" customHeight="false" outlineLevel="0" collapsed="false">
      <c r="A5139" s="57" t="e">
        <f aca="false">INDEX(BucketTable,MATCH(B5139,SumMonths,0),1)</f>
        <v>#N/A</v>
      </c>
      <c r="K5139" s="57" t="e">
        <f aca="false">INDEX(lava,MATCH(B5139,SumMonths,0),2)</f>
        <v>#N/A</v>
      </c>
    </row>
    <row r="5140" customFormat="false" ht="12.75" hidden="false" customHeight="false" outlineLevel="0" collapsed="false">
      <c r="A5140" s="57" t="e">
        <f aca="false">INDEX(BucketTable,MATCH(B5140,SumMonths,0),1)</f>
        <v>#N/A</v>
      </c>
      <c r="K5140" s="57" t="e">
        <f aca="false">INDEX(lava,MATCH(B5140,SumMonths,0),2)</f>
        <v>#N/A</v>
      </c>
    </row>
    <row r="5141" customFormat="false" ht="12.75" hidden="false" customHeight="false" outlineLevel="0" collapsed="false">
      <c r="A5141" s="57" t="e">
        <f aca="false">INDEX(BucketTable,MATCH(B5141,SumMonths,0),1)</f>
        <v>#N/A</v>
      </c>
      <c r="K5141" s="57" t="e">
        <f aca="false">INDEX(lava,MATCH(B5141,SumMonths,0),2)</f>
        <v>#N/A</v>
      </c>
    </row>
    <row r="5142" customFormat="false" ht="12.75" hidden="false" customHeight="false" outlineLevel="0" collapsed="false">
      <c r="A5142" s="57" t="e">
        <f aca="false">INDEX(BucketTable,MATCH(B5142,SumMonths,0),1)</f>
        <v>#N/A</v>
      </c>
      <c r="K5142" s="57" t="e">
        <f aca="false">INDEX(lava,MATCH(B5142,SumMonths,0),2)</f>
        <v>#N/A</v>
      </c>
    </row>
    <row r="5143" customFormat="false" ht="12.75" hidden="false" customHeight="false" outlineLevel="0" collapsed="false">
      <c r="A5143" s="57" t="e">
        <f aca="false">INDEX(BucketTable,MATCH(B5143,SumMonths,0),1)</f>
        <v>#N/A</v>
      </c>
      <c r="K5143" s="57" t="e">
        <f aca="false">INDEX(lava,MATCH(B5143,SumMonths,0),2)</f>
        <v>#N/A</v>
      </c>
    </row>
    <row r="5144" customFormat="false" ht="12.75" hidden="false" customHeight="false" outlineLevel="0" collapsed="false">
      <c r="A5144" s="57" t="e">
        <f aca="false">INDEX(BucketTable,MATCH(B5144,SumMonths,0),1)</f>
        <v>#N/A</v>
      </c>
      <c r="K5144" s="57" t="e">
        <f aca="false">INDEX(lava,MATCH(B5144,SumMonths,0),2)</f>
        <v>#N/A</v>
      </c>
    </row>
    <row r="5145" customFormat="false" ht="12.75" hidden="false" customHeight="false" outlineLevel="0" collapsed="false">
      <c r="A5145" s="57" t="e">
        <f aca="false">INDEX(BucketTable,MATCH(B5145,SumMonths,0),1)</f>
        <v>#N/A</v>
      </c>
      <c r="K5145" s="57" t="e">
        <f aca="false">INDEX(lava,MATCH(B5145,SumMonths,0),2)</f>
        <v>#N/A</v>
      </c>
    </row>
    <row r="5146" customFormat="false" ht="12.75" hidden="false" customHeight="false" outlineLevel="0" collapsed="false">
      <c r="A5146" s="57" t="e">
        <f aca="false">INDEX(BucketTable,MATCH(B5146,SumMonths,0),1)</f>
        <v>#N/A</v>
      </c>
      <c r="K5146" s="57" t="e">
        <f aca="false">INDEX(lava,MATCH(B5146,SumMonths,0),2)</f>
        <v>#N/A</v>
      </c>
    </row>
    <row r="5147" customFormat="false" ht="12.75" hidden="false" customHeight="false" outlineLevel="0" collapsed="false">
      <c r="A5147" s="57" t="e">
        <f aca="false">INDEX(BucketTable,MATCH(B5147,SumMonths,0),1)</f>
        <v>#N/A</v>
      </c>
      <c r="K5147" s="57" t="e">
        <f aca="false">INDEX(lava,MATCH(B5147,SumMonths,0),2)</f>
        <v>#N/A</v>
      </c>
    </row>
    <row r="5148" customFormat="false" ht="12.75" hidden="false" customHeight="false" outlineLevel="0" collapsed="false">
      <c r="A5148" s="57" t="e">
        <f aca="false">INDEX(BucketTable,MATCH(B5148,SumMonths,0),1)</f>
        <v>#N/A</v>
      </c>
      <c r="K5148" s="57" t="e">
        <f aca="false">INDEX(lava,MATCH(B5148,SumMonths,0),2)</f>
        <v>#N/A</v>
      </c>
    </row>
    <row r="5149" customFormat="false" ht="12.75" hidden="false" customHeight="false" outlineLevel="0" collapsed="false">
      <c r="A5149" s="57" t="e">
        <f aca="false">INDEX(BucketTable,MATCH(B5149,SumMonths,0),1)</f>
        <v>#N/A</v>
      </c>
      <c r="K5149" s="57" t="e">
        <f aca="false">INDEX(lava,MATCH(B5149,SumMonths,0),2)</f>
        <v>#N/A</v>
      </c>
    </row>
    <row r="5150" customFormat="false" ht="12.75" hidden="false" customHeight="false" outlineLevel="0" collapsed="false">
      <c r="A5150" s="57" t="e">
        <f aca="false">INDEX(BucketTable,MATCH(B5150,SumMonths,0),1)</f>
        <v>#N/A</v>
      </c>
      <c r="K5150" s="57" t="e">
        <f aca="false">INDEX(lava,MATCH(B5150,SumMonths,0),2)</f>
        <v>#N/A</v>
      </c>
    </row>
    <row r="5151" customFormat="false" ht="12.75" hidden="false" customHeight="false" outlineLevel="0" collapsed="false">
      <c r="A5151" s="57" t="e">
        <f aca="false">INDEX(BucketTable,MATCH(B5151,SumMonths,0),1)</f>
        <v>#N/A</v>
      </c>
      <c r="K5151" s="57" t="e">
        <f aca="false">INDEX(lava,MATCH(B5151,SumMonths,0),2)</f>
        <v>#N/A</v>
      </c>
    </row>
    <row r="5152" customFormat="false" ht="12.75" hidden="false" customHeight="false" outlineLevel="0" collapsed="false">
      <c r="A5152" s="57" t="e">
        <f aca="false">INDEX(BucketTable,MATCH(B5152,SumMonths,0),1)</f>
        <v>#N/A</v>
      </c>
      <c r="K5152" s="57" t="e">
        <f aca="false">INDEX(lava,MATCH(B5152,SumMonths,0),2)</f>
        <v>#N/A</v>
      </c>
    </row>
    <row r="5153" customFormat="false" ht="12.75" hidden="false" customHeight="false" outlineLevel="0" collapsed="false">
      <c r="A5153" s="57" t="e">
        <f aca="false">INDEX(BucketTable,MATCH(B5153,SumMonths,0),1)</f>
        <v>#N/A</v>
      </c>
      <c r="K5153" s="57" t="e">
        <f aca="false">INDEX(lava,MATCH(B5153,SumMonths,0),2)</f>
        <v>#N/A</v>
      </c>
    </row>
    <row r="5154" customFormat="false" ht="12.75" hidden="false" customHeight="false" outlineLevel="0" collapsed="false">
      <c r="A5154" s="57" t="e">
        <f aca="false">INDEX(BucketTable,MATCH(B5154,SumMonths,0),1)</f>
        <v>#N/A</v>
      </c>
      <c r="K5154" s="57" t="e">
        <f aca="false">INDEX(lava,MATCH(B5154,SumMonths,0),2)</f>
        <v>#N/A</v>
      </c>
    </row>
    <row r="5155" customFormat="false" ht="12.75" hidden="false" customHeight="false" outlineLevel="0" collapsed="false">
      <c r="A5155" s="57" t="e">
        <f aca="false">INDEX(BucketTable,MATCH(B5155,SumMonths,0),1)</f>
        <v>#N/A</v>
      </c>
      <c r="K5155" s="57" t="e">
        <f aca="false">INDEX(lava,MATCH(B5155,SumMonths,0),2)</f>
        <v>#N/A</v>
      </c>
    </row>
    <row r="5156" customFormat="false" ht="12.75" hidden="false" customHeight="false" outlineLevel="0" collapsed="false">
      <c r="A5156" s="57" t="e">
        <f aca="false">INDEX(BucketTable,MATCH(B5156,SumMonths,0),1)</f>
        <v>#N/A</v>
      </c>
      <c r="K5156" s="57" t="e">
        <f aca="false">INDEX(lava,MATCH(B5156,SumMonths,0),2)</f>
        <v>#N/A</v>
      </c>
    </row>
    <row r="5157" customFormat="false" ht="12.75" hidden="false" customHeight="false" outlineLevel="0" collapsed="false">
      <c r="A5157" s="57" t="e">
        <f aca="false">INDEX(BucketTable,MATCH(B5157,SumMonths,0),1)</f>
        <v>#N/A</v>
      </c>
      <c r="K5157" s="57" t="e">
        <f aca="false">INDEX(lava,MATCH(B5157,SumMonths,0),2)</f>
        <v>#N/A</v>
      </c>
    </row>
    <row r="5158" customFormat="false" ht="12.75" hidden="false" customHeight="false" outlineLevel="0" collapsed="false">
      <c r="A5158" s="57" t="e">
        <f aca="false">INDEX(BucketTable,MATCH(B5158,SumMonths,0),1)</f>
        <v>#N/A</v>
      </c>
      <c r="K5158" s="57" t="e">
        <f aca="false">INDEX(lava,MATCH(B5158,SumMonths,0),2)</f>
        <v>#N/A</v>
      </c>
    </row>
    <row r="5159" customFormat="false" ht="12.75" hidden="false" customHeight="false" outlineLevel="0" collapsed="false">
      <c r="A5159" s="57" t="e">
        <f aca="false">INDEX(BucketTable,MATCH(B5159,SumMonths,0),1)</f>
        <v>#N/A</v>
      </c>
      <c r="K5159" s="57" t="e">
        <f aca="false">INDEX(lava,MATCH(B5159,SumMonths,0),2)</f>
        <v>#N/A</v>
      </c>
    </row>
    <row r="5160" customFormat="false" ht="12.75" hidden="false" customHeight="false" outlineLevel="0" collapsed="false">
      <c r="A5160" s="57" t="e">
        <f aca="false">INDEX(BucketTable,MATCH(B5160,SumMonths,0),1)</f>
        <v>#N/A</v>
      </c>
      <c r="K5160" s="57" t="e">
        <f aca="false">INDEX(lava,MATCH(B5160,SumMonths,0),2)</f>
        <v>#N/A</v>
      </c>
    </row>
    <row r="5161" customFormat="false" ht="12.75" hidden="false" customHeight="false" outlineLevel="0" collapsed="false">
      <c r="A5161" s="57" t="e">
        <f aca="false">INDEX(BucketTable,MATCH(B5161,SumMonths,0),1)</f>
        <v>#N/A</v>
      </c>
      <c r="K5161" s="57" t="e">
        <f aca="false">INDEX(lava,MATCH(B5161,SumMonths,0),2)</f>
        <v>#N/A</v>
      </c>
    </row>
    <row r="5162" customFormat="false" ht="12.75" hidden="false" customHeight="false" outlineLevel="0" collapsed="false">
      <c r="A5162" s="57" t="e">
        <f aca="false">INDEX(BucketTable,MATCH(B5162,SumMonths,0),1)</f>
        <v>#N/A</v>
      </c>
      <c r="K5162" s="57" t="e">
        <f aca="false">INDEX(lava,MATCH(B5162,SumMonths,0),2)</f>
        <v>#N/A</v>
      </c>
    </row>
    <row r="5163" customFormat="false" ht="12.75" hidden="false" customHeight="false" outlineLevel="0" collapsed="false">
      <c r="A5163" s="57" t="e">
        <f aca="false">INDEX(BucketTable,MATCH(B5163,SumMonths,0),1)</f>
        <v>#N/A</v>
      </c>
      <c r="K5163" s="57" t="e">
        <f aca="false">INDEX(lava,MATCH(B5163,SumMonths,0),2)</f>
        <v>#N/A</v>
      </c>
    </row>
    <row r="5164" customFormat="false" ht="12.75" hidden="false" customHeight="false" outlineLevel="0" collapsed="false">
      <c r="A5164" s="57" t="e">
        <f aca="false">INDEX(BucketTable,MATCH(B5164,SumMonths,0),1)</f>
        <v>#N/A</v>
      </c>
      <c r="K5164" s="57" t="e">
        <f aca="false">INDEX(lava,MATCH(B5164,SumMonths,0),2)</f>
        <v>#N/A</v>
      </c>
    </row>
    <row r="5165" customFormat="false" ht="12.75" hidden="false" customHeight="false" outlineLevel="0" collapsed="false">
      <c r="A5165" s="57" t="e">
        <f aca="false">INDEX(BucketTable,MATCH(B5165,SumMonths,0),1)</f>
        <v>#N/A</v>
      </c>
      <c r="K5165" s="57" t="e">
        <f aca="false">INDEX(lava,MATCH(B5165,SumMonths,0),2)</f>
        <v>#N/A</v>
      </c>
    </row>
    <row r="5166" customFormat="false" ht="12.75" hidden="false" customHeight="false" outlineLevel="0" collapsed="false">
      <c r="A5166" s="57" t="e">
        <f aca="false">INDEX(BucketTable,MATCH(B5166,SumMonths,0),1)</f>
        <v>#N/A</v>
      </c>
      <c r="K5166" s="57" t="e">
        <f aca="false">INDEX(lava,MATCH(B5166,SumMonths,0),2)</f>
        <v>#N/A</v>
      </c>
    </row>
    <row r="5167" customFormat="false" ht="12.75" hidden="false" customHeight="false" outlineLevel="0" collapsed="false">
      <c r="A5167" s="57" t="e">
        <f aca="false">INDEX(BucketTable,MATCH(B5167,SumMonths,0),1)</f>
        <v>#N/A</v>
      </c>
      <c r="K5167" s="57" t="e">
        <f aca="false">INDEX(lava,MATCH(B5167,SumMonths,0),2)</f>
        <v>#N/A</v>
      </c>
    </row>
    <row r="5168" customFormat="false" ht="12.75" hidden="false" customHeight="false" outlineLevel="0" collapsed="false">
      <c r="A5168" s="57" t="e">
        <f aca="false">INDEX(BucketTable,MATCH(B5168,SumMonths,0),1)</f>
        <v>#N/A</v>
      </c>
      <c r="K5168" s="57" t="e">
        <f aca="false">INDEX(lava,MATCH(B5168,SumMonths,0),2)</f>
        <v>#N/A</v>
      </c>
    </row>
    <row r="5169" customFormat="false" ht="12.75" hidden="false" customHeight="false" outlineLevel="0" collapsed="false">
      <c r="A5169" s="57" t="e">
        <f aca="false">INDEX(BucketTable,MATCH(B5169,SumMonths,0),1)</f>
        <v>#N/A</v>
      </c>
      <c r="K5169" s="57" t="e">
        <f aca="false">INDEX(lava,MATCH(B5169,SumMonths,0),2)</f>
        <v>#N/A</v>
      </c>
    </row>
    <row r="5170" customFormat="false" ht="12.75" hidden="false" customHeight="false" outlineLevel="0" collapsed="false">
      <c r="A5170" s="57" t="e">
        <f aca="false">INDEX(BucketTable,MATCH(B5170,SumMonths,0),1)</f>
        <v>#N/A</v>
      </c>
      <c r="K5170" s="57" t="e">
        <f aca="false">INDEX(lava,MATCH(B5170,SumMonths,0),2)</f>
        <v>#N/A</v>
      </c>
    </row>
    <row r="5171" customFormat="false" ht="12.75" hidden="false" customHeight="false" outlineLevel="0" collapsed="false">
      <c r="A5171" s="57" t="e">
        <f aca="false">INDEX(BucketTable,MATCH(B5171,SumMonths,0),1)</f>
        <v>#N/A</v>
      </c>
      <c r="K5171" s="57" t="e">
        <f aca="false">INDEX(lava,MATCH(B5171,SumMonths,0),2)</f>
        <v>#N/A</v>
      </c>
    </row>
    <row r="5172" customFormat="false" ht="12.75" hidden="false" customHeight="false" outlineLevel="0" collapsed="false">
      <c r="A5172" s="57" t="e">
        <f aca="false">INDEX(BucketTable,MATCH(B5172,SumMonths,0),1)</f>
        <v>#N/A</v>
      </c>
      <c r="K5172" s="57" t="e">
        <f aca="false">INDEX(lava,MATCH(B5172,SumMonths,0),2)</f>
        <v>#N/A</v>
      </c>
    </row>
    <row r="5173" customFormat="false" ht="12.75" hidden="false" customHeight="false" outlineLevel="0" collapsed="false">
      <c r="A5173" s="57" t="e">
        <f aca="false">INDEX(BucketTable,MATCH(B5173,SumMonths,0),1)</f>
        <v>#N/A</v>
      </c>
      <c r="K5173" s="57" t="e">
        <f aca="false">INDEX(lava,MATCH(B5173,SumMonths,0),2)</f>
        <v>#N/A</v>
      </c>
    </row>
    <row r="5174" customFormat="false" ht="12.75" hidden="false" customHeight="false" outlineLevel="0" collapsed="false">
      <c r="A5174" s="57" t="e">
        <f aca="false">INDEX(BucketTable,MATCH(B5174,SumMonths,0),1)</f>
        <v>#N/A</v>
      </c>
      <c r="K5174" s="57" t="e">
        <f aca="false">INDEX(lava,MATCH(B5174,SumMonths,0),2)</f>
        <v>#N/A</v>
      </c>
    </row>
    <row r="5175" customFormat="false" ht="12.75" hidden="false" customHeight="false" outlineLevel="0" collapsed="false">
      <c r="A5175" s="57" t="e">
        <f aca="false">INDEX(BucketTable,MATCH(B5175,SumMonths,0),1)</f>
        <v>#N/A</v>
      </c>
      <c r="K5175" s="57" t="e">
        <f aca="false">INDEX(lava,MATCH(B5175,SumMonths,0),2)</f>
        <v>#N/A</v>
      </c>
    </row>
    <row r="5176" customFormat="false" ht="12.75" hidden="false" customHeight="false" outlineLevel="0" collapsed="false">
      <c r="A5176" s="57" t="e">
        <f aca="false">INDEX(BucketTable,MATCH(B5176,SumMonths,0),1)</f>
        <v>#N/A</v>
      </c>
      <c r="K5176" s="57" t="e">
        <f aca="false">INDEX(lava,MATCH(B5176,SumMonths,0),2)</f>
        <v>#N/A</v>
      </c>
    </row>
    <row r="5177" customFormat="false" ht="12.75" hidden="false" customHeight="false" outlineLevel="0" collapsed="false">
      <c r="A5177" s="57" t="e">
        <f aca="false">INDEX(BucketTable,MATCH(B5177,SumMonths,0),1)</f>
        <v>#N/A</v>
      </c>
      <c r="K5177" s="57" t="e">
        <f aca="false">INDEX(lava,MATCH(B5177,SumMonths,0),2)</f>
        <v>#N/A</v>
      </c>
    </row>
    <row r="5178" customFormat="false" ht="12.75" hidden="false" customHeight="false" outlineLevel="0" collapsed="false">
      <c r="A5178" s="57" t="e">
        <f aca="false">INDEX(BucketTable,MATCH(B5178,SumMonths,0),1)</f>
        <v>#N/A</v>
      </c>
      <c r="K5178" s="57" t="e">
        <f aca="false">INDEX(lava,MATCH(B5178,SumMonths,0),2)</f>
        <v>#N/A</v>
      </c>
    </row>
    <row r="5179" customFormat="false" ht="12.75" hidden="false" customHeight="false" outlineLevel="0" collapsed="false">
      <c r="A5179" s="57" t="e">
        <f aca="false">INDEX(BucketTable,MATCH(B5179,SumMonths,0),1)</f>
        <v>#N/A</v>
      </c>
      <c r="K5179" s="57" t="e">
        <f aca="false">INDEX(lava,MATCH(B5179,SumMonths,0),2)</f>
        <v>#N/A</v>
      </c>
    </row>
    <row r="5180" customFormat="false" ht="12.75" hidden="false" customHeight="false" outlineLevel="0" collapsed="false">
      <c r="A5180" s="57" t="e">
        <f aca="false">INDEX(BucketTable,MATCH(B5180,SumMonths,0),1)</f>
        <v>#N/A</v>
      </c>
      <c r="K5180" s="57" t="e">
        <f aca="false">INDEX(lava,MATCH(B5180,SumMonths,0),2)</f>
        <v>#N/A</v>
      </c>
    </row>
    <row r="5181" customFormat="false" ht="12.75" hidden="false" customHeight="false" outlineLevel="0" collapsed="false">
      <c r="A5181" s="57" t="e">
        <f aca="false">INDEX(BucketTable,MATCH(B5181,SumMonths,0),1)</f>
        <v>#N/A</v>
      </c>
      <c r="K5181" s="57" t="e">
        <f aca="false">INDEX(lava,MATCH(B5181,SumMonths,0),2)</f>
        <v>#N/A</v>
      </c>
    </row>
    <row r="5182" customFormat="false" ht="12.75" hidden="false" customHeight="false" outlineLevel="0" collapsed="false">
      <c r="A5182" s="57" t="e">
        <f aca="false">INDEX(BucketTable,MATCH(B5182,SumMonths,0),1)</f>
        <v>#N/A</v>
      </c>
      <c r="K5182" s="57" t="e">
        <f aca="false">INDEX(lava,MATCH(B5182,SumMonths,0),2)</f>
        <v>#N/A</v>
      </c>
    </row>
    <row r="5183" customFormat="false" ht="12.75" hidden="false" customHeight="false" outlineLevel="0" collapsed="false">
      <c r="A5183" s="57" t="e">
        <f aca="false">INDEX(BucketTable,MATCH(B5183,SumMonths,0),1)</f>
        <v>#N/A</v>
      </c>
      <c r="K5183" s="57" t="e">
        <f aca="false">INDEX(lava,MATCH(B5183,SumMonths,0),2)</f>
        <v>#N/A</v>
      </c>
    </row>
    <row r="5184" customFormat="false" ht="12.75" hidden="false" customHeight="false" outlineLevel="0" collapsed="false">
      <c r="A5184" s="57" t="e">
        <f aca="false">INDEX(BucketTable,MATCH(B5184,SumMonths,0),1)</f>
        <v>#N/A</v>
      </c>
      <c r="K5184" s="57" t="e">
        <f aca="false">INDEX(lava,MATCH(B5184,SumMonths,0),2)</f>
        <v>#N/A</v>
      </c>
    </row>
    <row r="5185" customFormat="false" ht="12.75" hidden="false" customHeight="false" outlineLevel="0" collapsed="false">
      <c r="A5185" s="57" t="e">
        <f aca="false">INDEX(BucketTable,MATCH(B5185,SumMonths,0),1)</f>
        <v>#N/A</v>
      </c>
      <c r="K5185" s="57" t="e">
        <f aca="false">INDEX(lava,MATCH(B5185,SumMonths,0),2)</f>
        <v>#N/A</v>
      </c>
    </row>
    <row r="5186" customFormat="false" ht="12.75" hidden="false" customHeight="false" outlineLevel="0" collapsed="false">
      <c r="A5186" s="57" t="e">
        <f aca="false">INDEX(BucketTable,MATCH(B5186,SumMonths,0),1)</f>
        <v>#N/A</v>
      </c>
      <c r="K5186" s="57" t="e">
        <f aca="false">INDEX(lava,MATCH(B5186,SumMonths,0),2)</f>
        <v>#N/A</v>
      </c>
    </row>
    <row r="5187" customFormat="false" ht="12.75" hidden="false" customHeight="false" outlineLevel="0" collapsed="false">
      <c r="A5187" s="57" t="e">
        <f aca="false">INDEX(BucketTable,MATCH(B5187,SumMonths,0),1)</f>
        <v>#N/A</v>
      </c>
      <c r="K5187" s="57" t="e">
        <f aca="false">INDEX(lava,MATCH(B5187,SumMonths,0),2)</f>
        <v>#N/A</v>
      </c>
    </row>
    <row r="5188" customFormat="false" ht="12.75" hidden="false" customHeight="false" outlineLevel="0" collapsed="false">
      <c r="A5188" s="57" t="e">
        <f aca="false">INDEX(BucketTable,MATCH(B5188,SumMonths,0),1)</f>
        <v>#N/A</v>
      </c>
      <c r="K5188" s="57" t="e">
        <f aca="false">INDEX(lava,MATCH(B5188,SumMonths,0),2)</f>
        <v>#N/A</v>
      </c>
    </row>
    <row r="5189" customFormat="false" ht="12.75" hidden="false" customHeight="false" outlineLevel="0" collapsed="false">
      <c r="A5189" s="57" t="e">
        <f aca="false">INDEX(BucketTable,MATCH(B5189,SumMonths,0),1)</f>
        <v>#N/A</v>
      </c>
      <c r="K5189" s="57" t="e">
        <f aca="false">INDEX(lava,MATCH(B5189,SumMonths,0),2)</f>
        <v>#N/A</v>
      </c>
    </row>
    <row r="5190" customFormat="false" ht="12.75" hidden="false" customHeight="false" outlineLevel="0" collapsed="false">
      <c r="A5190" s="57" t="e">
        <f aca="false">INDEX(BucketTable,MATCH(B5190,SumMonths,0),1)</f>
        <v>#N/A</v>
      </c>
      <c r="K5190" s="57" t="e">
        <f aca="false">INDEX(lava,MATCH(B5190,SumMonths,0),2)</f>
        <v>#N/A</v>
      </c>
    </row>
    <row r="5191" customFormat="false" ht="12.75" hidden="false" customHeight="false" outlineLevel="0" collapsed="false">
      <c r="A5191" s="57" t="e">
        <f aca="false">INDEX(BucketTable,MATCH(B5191,SumMonths,0),1)</f>
        <v>#N/A</v>
      </c>
      <c r="K5191" s="57" t="e">
        <f aca="false">INDEX(lava,MATCH(B5191,SumMonths,0),2)</f>
        <v>#N/A</v>
      </c>
    </row>
    <row r="5192" customFormat="false" ht="12.75" hidden="false" customHeight="false" outlineLevel="0" collapsed="false">
      <c r="A5192" s="57" t="e">
        <f aca="false">INDEX(BucketTable,MATCH(B5192,SumMonths,0),1)</f>
        <v>#N/A</v>
      </c>
      <c r="K5192" s="57" t="e">
        <f aca="false">INDEX(lava,MATCH(B5192,SumMonths,0),2)</f>
        <v>#N/A</v>
      </c>
    </row>
    <row r="5193" customFormat="false" ht="12.75" hidden="false" customHeight="false" outlineLevel="0" collapsed="false">
      <c r="A5193" s="57" t="e">
        <f aca="false">INDEX(BucketTable,MATCH(B5193,SumMonths,0),1)</f>
        <v>#N/A</v>
      </c>
      <c r="K5193" s="57" t="e">
        <f aca="false">INDEX(lava,MATCH(B5193,SumMonths,0),2)</f>
        <v>#N/A</v>
      </c>
    </row>
    <row r="5194" customFormat="false" ht="12.75" hidden="false" customHeight="false" outlineLevel="0" collapsed="false">
      <c r="A5194" s="57" t="e">
        <f aca="false">INDEX(BucketTable,MATCH(B5194,SumMonths,0),1)</f>
        <v>#N/A</v>
      </c>
      <c r="K5194" s="57" t="e">
        <f aca="false">INDEX(lava,MATCH(B5194,SumMonths,0),2)</f>
        <v>#N/A</v>
      </c>
    </row>
    <row r="5195" customFormat="false" ht="12.75" hidden="false" customHeight="false" outlineLevel="0" collapsed="false">
      <c r="A5195" s="57" t="e">
        <f aca="false">INDEX(BucketTable,MATCH(B5195,SumMonths,0),1)</f>
        <v>#N/A</v>
      </c>
      <c r="K5195" s="57" t="e">
        <f aca="false">INDEX(lava,MATCH(B5195,SumMonths,0),2)</f>
        <v>#N/A</v>
      </c>
    </row>
    <row r="5196" customFormat="false" ht="12.75" hidden="false" customHeight="false" outlineLevel="0" collapsed="false">
      <c r="A5196" s="57" t="e">
        <f aca="false">INDEX(BucketTable,MATCH(B5196,SumMonths,0),1)</f>
        <v>#N/A</v>
      </c>
      <c r="K5196" s="57" t="e">
        <f aca="false">INDEX(lava,MATCH(B5196,SumMonths,0),2)</f>
        <v>#N/A</v>
      </c>
    </row>
    <row r="5197" customFormat="false" ht="12.75" hidden="false" customHeight="false" outlineLevel="0" collapsed="false">
      <c r="A5197" s="57" t="e">
        <f aca="false">INDEX(BucketTable,MATCH(B5197,SumMonths,0),1)</f>
        <v>#N/A</v>
      </c>
      <c r="K5197" s="57" t="e">
        <f aca="false">INDEX(lava,MATCH(B5197,SumMonths,0),2)</f>
        <v>#N/A</v>
      </c>
    </row>
    <row r="5198" customFormat="false" ht="12.75" hidden="false" customHeight="false" outlineLevel="0" collapsed="false">
      <c r="A5198" s="57" t="e">
        <f aca="false">INDEX(BucketTable,MATCH(B5198,SumMonths,0),1)</f>
        <v>#N/A</v>
      </c>
      <c r="K5198" s="57" t="e">
        <f aca="false">INDEX(lava,MATCH(B5198,SumMonths,0),2)</f>
        <v>#N/A</v>
      </c>
    </row>
    <row r="5199" customFormat="false" ht="12.75" hidden="false" customHeight="false" outlineLevel="0" collapsed="false">
      <c r="A5199" s="57" t="e">
        <f aca="false">INDEX(BucketTable,MATCH(B5199,SumMonths,0),1)</f>
        <v>#N/A</v>
      </c>
      <c r="K5199" s="57" t="e">
        <f aca="false">INDEX(lava,MATCH(B5199,SumMonths,0),2)</f>
        <v>#N/A</v>
      </c>
    </row>
    <row r="5200" customFormat="false" ht="12.75" hidden="false" customHeight="false" outlineLevel="0" collapsed="false">
      <c r="A5200" s="57" t="e">
        <f aca="false">INDEX(BucketTable,MATCH(B5200,SumMonths,0),1)</f>
        <v>#N/A</v>
      </c>
      <c r="K5200" s="57" t="e">
        <f aca="false">INDEX(lava,MATCH(B5200,SumMonths,0),2)</f>
        <v>#N/A</v>
      </c>
    </row>
    <row r="5201" customFormat="false" ht="12.75" hidden="false" customHeight="false" outlineLevel="0" collapsed="false">
      <c r="A5201" s="57" t="e">
        <f aca="false">INDEX(BucketTable,MATCH(B5201,SumMonths,0),1)</f>
        <v>#N/A</v>
      </c>
      <c r="K5201" s="57" t="e">
        <f aca="false">INDEX(lava,MATCH(B5201,SumMonths,0),2)</f>
        <v>#N/A</v>
      </c>
    </row>
    <row r="5202" customFormat="false" ht="12.75" hidden="false" customHeight="false" outlineLevel="0" collapsed="false">
      <c r="A5202" s="57" t="e">
        <f aca="false">INDEX(BucketTable,MATCH(B5202,SumMonths,0),1)</f>
        <v>#N/A</v>
      </c>
      <c r="K5202" s="57" t="e">
        <f aca="false">INDEX(lava,MATCH(B5202,SumMonths,0),2)</f>
        <v>#N/A</v>
      </c>
    </row>
    <row r="5203" customFormat="false" ht="12.75" hidden="false" customHeight="false" outlineLevel="0" collapsed="false">
      <c r="A5203" s="57" t="e">
        <f aca="false">INDEX(BucketTable,MATCH(B5203,SumMonths,0),1)</f>
        <v>#N/A</v>
      </c>
      <c r="K5203" s="57" t="e">
        <f aca="false">INDEX(lava,MATCH(B5203,SumMonths,0),2)</f>
        <v>#N/A</v>
      </c>
    </row>
    <row r="5204" customFormat="false" ht="12.75" hidden="false" customHeight="false" outlineLevel="0" collapsed="false">
      <c r="A5204" s="57" t="e">
        <f aca="false">INDEX(BucketTable,MATCH(B5204,SumMonths,0),1)</f>
        <v>#N/A</v>
      </c>
      <c r="K5204" s="57" t="e">
        <f aca="false">INDEX(lava,MATCH(B5204,SumMonths,0),2)</f>
        <v>#N/A</v>
      </c>
    </row>
    <row r="5205" customFormat="false" ht="12.75" hidden="false" customHeight="false" outlineLevel="0" collapsed="false">
      <c r="A5205" s="57" t="e">
        <f aca="false">INDEX(BucketTable,MATCH(B5205,SumMonths,0),1)</f>
        <v>#N/A</v>
      </c>
      <c r="K5205" s="57" t="e">
        <f aca="false">INDEX(lava,MATCH(B5205,SumMonths,0),2)</f>
        <v>#N/A</v>
      </c>
    </row>
    <row r="5206" customFormat="false" ht="12.75" hidden="false" customHeight="false" outlineLevel="0" collapsed="false">
      <c r="A5206" s="57" t="e">
        <f aca="false">INDEX(BucketTable,MATCH(B5206,SumMonths,0),1)</f>
        <v>#N/A</v>
      </c>
      <c r="K5206" s="57" t="e">
        <f aca="false">INDEX(lava,MATCH(B5206,SumMonths,0),2)</f>
        <v>#N/A</v>
      </c>
    </row>
    <row r="5207" customFormat="false" ht="12.75" hidden="false" customHeight="false" outlineLevel="0" collapsed="false">
      <c r="A5207" s="57" t="e">
        <f aca="false">INDEX(BucketTable,MATCH(B5207,SumMonths,0),1)</f>
        <v>#N/A</v>
      </c>
      <c r="K5207" s="57" t="e">
        <f aca="false">INDEX(lava,MATCH(B5207,SumMonths,0),2)</f>
        <v>#N/A</v>
      </c>
    </row>
    <row r="5208" customFormat="false" ht="12.75" hidden="false" customHeight="false" outlineLevel="0" collapsed="false">
      <c r="A5208" s="57" t="e">
        <f aca="false">INDEX(BucketTable,MATCH(B5208,SumMonths,0),1)</f>
        <v>#N/A</v>
      </c>
      <c r="K5208" s="57" t="e">
        <f aca="false">INDEX(lava,MATCH(B5208,SumMonths,0),2)</f>
        <v>#N/A</v>
      </c>
    </row>
    <row r="5209" customFormat="false" ht="12.75" hidden="false" customHeight="false" outlineLevel="0" collapsed="false">
      <c r="A5209" s="57" t="e">
        <f aca="false">INDEX(BucketTable,MATCH(B5209,SumMonths,0),1)</f>
        <v>#N/A</v>
      </c>
      <c r="K5209" s="57" t="e">
        <f aca="false">INDEX(lava,MATCH(B5209,SumMonths,0),2)</f>
        <v>#N/A</v>
      </c>
    </row>
    <row r="5210" customFormat="false" ht="12.75" hidden="false" customHeight="false" outlineLevel="0" collapsed="false">
      <c r="A5210" s="57" t="e">
        <f aca="false">INDEX(BucketTable,MATCH(B5210,SumMonths,0),1)</f>
        <v>#N/A</v>
      </c>
      <c r="K5210" s="57" t="e">
        <f aca="false">INDEX(lava,MATCH(B5210,SumMonths,0),2)</f>
        <v>#N/A</v>
      </c>
    </row>
    <row r="5211" customFormat="false" ht="12.75" hidden="false" customHeight="false" outlineLevel="0" collapsed="false">
      <c r="A5211" s="57" t="e">
        <f aca="false">INDEX(BucketTable,MATCH(B5211,SumMonths,0),1)</f>
        <v>#N/A</v>
      </c>
      <c r="K5211" s="57" t="e">
        <f aca="false">INDEX(lava,MATCH(B5211,SumMonths,0),2)</f>
        <v>#N/A</v>
      </c>
    </row>
    <row r="5212" customFormat="false" ht="12.75" hidden="false" customHeight="false" outlineLevel="0" collapsed="false">
      <c r="A5212" s="57" t="e">
        <f aca="false">INDEX(BucketTable,MATCH(B5212,SumMonths,0),1)</f>
        <v>#N/A</v>
      </c>
      <c r="K5212" s="57" t="e">
        <f aca="false">INDEX(lava,MATCH(B5212,SumMonths,0),2)</f>
        <v>#N/A</v>
      </c>
    </row>
    <row r="5213" customFormat="false" ht="12.75" hidden="false" customHeight="false" outlineLevel="0" collapsed="false">
      <c r="A5213" s="57" t="e">
        <f aca="false">INDEX(BucketTable,MATCH(B5213,SumMonths,0),1)</f>
        <v>#N/A</v>
      </c>
      <c r="K5213" s="57" t="e">
        <f aca="false">INDEX(lava,MATCH(B5213,SumMonths,0),2)</f>
        <v>#N/A</v>
      </c>
    </row>
    <row r="5214" customFormat="false" ht="12.75" hidden="false" customHeight="false" outlineLevel="0" collapsed="false">
      <c r="A5214" s="57" t="e">
        <f aca="false">INDEX(BucketTable,MATCH(B5214,SumMonths,0),1)</f>
        <v>#N/A</v>
      </c>
      <c r="K5214" s="57" t="e">
        <f aca="false">INDEX(lava,MATCH(B5214,SumMonths,0),2)</f>
        <v>#N/A</v>
      </c>
    </row>
    <row r="5215" customFormat="false" ht="12.75" hidden="false" customHeight="false" outlineLevel="0" collapsed="false">
      <c r="A5215" s="57" t="e">
        <f aca="false">INDEX(BucketTable,MATCH(B5215,SumMonths,0),1)</f>
        <v>#N/A</v>
      </c>
      <c r="K5215" s="57" t="e">
        <f aca="false">INDEX(lava,MATCH(B5215,SumMonths,0),2)</f>
        <v>#N/A</v>
      </c>
    </row>
    <row r="5216" customFormat="false" ht="12.75" hidden="false" customHeight="false" outlineLevel="0" collapsed="false">
      <c r="A5216" s="57" t="e">
        <f aca="false">INDEX(BucketTable,MATCH(B5216,SumMonths,0),1)</f>
        <v>#N/A</v>
      </c>
      <c r="K5216" s="57" t="e">
        <f aca="false">INDEX(lava,MATCH(B5216,SumMonths,0),2)</f>
        <v>#N/A</v>
      </c>
    </row>
    <row r="5217" customFormat="false" ht="12.75" hidden="false" customHeight="false" outlineLevel="0" collapsed="false">
      <c r="A5217" s="57" t="e">
        <f aca="false">INDEX(BucketTable,MATCH(B5217,SumMonths,0),1)</f>
        <v>#N/A</v>
      </c>
      <c r="K5217" s="57" t="e">
        <f aca="false">INDEX(lava,MATCH(B5217,SumMonths,0),2)</f>
        <v>#N/A</v>
      </c>
    </row>
    <row r="5218" customFormat="false" ht="12.75" hidden="false" customHeight="false" outlineLevel="0" collapsed="false">
      <c r="A5218" s="57" t="e">
        <f aca="false">INDEX(BucketTable,MATCH(B5218,SumMonths,0),1)</f>
        <v>#N/A</v>
      </c>
      <c r="K5218" s="57" t="e">
        <f aca="false">INDEX(lava,MATCH(B5218,SumMonths,0),2)</f>
        <v>#N/A</v>
      </c>
    </row>
    <row r="5219" customFormat="false" ht="12.75" hidden="false" customHeight="false" outlineLevel="0" collapsed="false">
      <c r="A5219" s="57" t="e">
        <f aca="false">INDEX(BucketTable,MATCH(B5219,SumMonths,0),1)</f>
        <v>#N/A</v>
      </c>
      <c r="K5219" s="57" t="e">
        <f aca="false">INDEX(lava,MATCH(B5219,SumMonths,0),2)</f>
        <v>#N/A</v>
      </c>
    </row>
    <row r="5220" customFormat="false" ht="12.75" hidden="false" customHeight="false" outlineLevel="0" collapsed="false">
      <c r="A5220" s="57" t="e">
        <f aca="false">INDEX(BucketTable,MATCH(B5220,SumMonths,0),1)</f>
        <v>#N/A</v>
      </c>
      <c r="K5220" s="57" t="e">
        <f aca="false">INDEX(lava,MATCH(B5220,SumMonths,0),2)</f>
        <v>#N/A</v>
      </c>
    </row>
    <row r="5221" customFormat="false" ht="12.75" hidden="false" customHeight="false" outlineLevel="0" collapsed="false">
      <c r="A5221" s="57" t="e">
        <f aca="false">INDEX(BucketTable,MATCH(B5221,SumMonths,0),1)</f>
        <v>#N/A</v>
      </c>
      <c r="K5221" s="57" t="e">
        <f aca="false">INDEX(lava,MATCH(B5221,SumMonths,0),2)</f>
        <v>#N/A</v>
      </c>
    </row>
    <row r="5222" customFormat="false" ht="12.75" hidden="false" customHeight="false" outlineLevel="0" collapsed="false">
      <c r="A5222" s="57" t="e">
        <f aca="false">INDEX(BucketTable,MATCH(B5222,SumMonths,0),1)</f>
        <v>#N/A</v>
      </c>
      <c r="K5222" s="57" t="e">
        <f aca="false">INDEX(lava,MATCH(B5222,SumMonths,0),2)</f>
        <v>#N/A</v>
      </c>
    </row>
    <row r="5223" customFormat="false" ht="12.75" hidden="false" customHeight="false" outlineLevel="0" collapsed="false">
      <c r="A5223" s="57" t="e">
        <f aca="false">INDEX(BucketTable,MATCH(B5223,SumMonths,0),1)</f>
        <v>#N/A</v>
      </c>
      <c r="K5223" s="57" t="e">
        <f aca="false">INDEX(lava,MATCH(B5223,SumMonths,0),2)</f>
        <v>#N/A</v>
      </c>
    </row>
    <row r="5224" customFormat="false" ht="12.75" hidden="false" customHeight="false" outlineLevel="0" collapsed="false">
      <c r="A5224" s="57" t="e">
        <f aca="false">INDEX(BucketTable,MATCH(B5224,SumMonths,0),1)</f>
        <v>#N/A</v>
      </c>
      <c r="K5224" s="57" t="e">
        <f aca="false">INDEX(lava,MATCH(B5224,SumMonths,0),2)</f>
        <v>#N/A</v>
      </c>
    </row>
    <row r="5225" customFormat="false" ht="12.75" hidden="false" customHeight="false" outlineLevel="0" collapsed="false">
      <c r="A5225" s="57" t="e">
        <f aca="false">INDEX(BucketTable,MATCH(B5225,SumMonths,0),1)</f>
        <v>#N/A</v>
      </c>
      <c r="K5225" s="57" t="e">
        <f aca="false">INDEX(lava,MATCH(B5225,SumMonths,0),2)</f>
        <v>#N/A</v>
      </c>
    </row>
    <row r="5226" customFormat="false" ht="12.75" hidden="false" customHeight="false" outlineLevel="0" collapsed="false">
      <c r="A5226" s="57" t="e">
        <f aca="false">INDEX(BucketTable,MATCH(B5226,SumMonths,0),1)</f>
        <v>#N/A</v>
      </c>
      <c r="K5226" s="57" t="e">
        <f aca="false">INDEX(lava,MATCH(B5226,SumMonths,0),2)</f>
        <v>#N/A</v>
      </c>
    </row>
    <row r="5227" customFormat="false" ht="12.75" hidden="false" customHeight="false" outlineLevel="0" collapsed="false">
      <c r="A5227" s="57" t="e">
        <f aca="false">INDEX(BucketTable,MATCH(B5227,SumMonths,0),1)</f>
        <v>#N/A</v>
      </c>
      <c r="K5227" s="57" t="e">
        <f aca="false">INDEX(lava,MATCH(B5227,SumMonths,0),2)</f>
        <v>#N/A</v>
      </c>
    </row>
    <row r="5228" customFormat="false" ht="12.75" hidden="false" customHeight="false" outlineLevel="0" collapsed="false">
      <c r="A5228" s="57" t="e">
        <f aca="false">INDEX(BucketTable,MATCH(B5228,SumMonths,0),1)</f>
        <v>#N/A</v>
      </c>
      <c r="K5228" s="57" t="e">
        <f aca="false">INDEX(lava,MATCH(B5228,SumMonths,0),2)</f>
        <v>#N/A</v>
      </c>
    </row>
    <row r="5229" customFormat="false" ht="12.75" hidden="false" customHeight="false" outlineLevel="0" collapsed="false">
      <c r="A5229" s="57" t="e">
        <f aca="false">INDEX(BucketTable,MATCH(B5229,SumMonths,0),1)</f>
        <v>#N/A</v>
      </c>
      <c r="K5229" s="57" t="e">
        <f aca="false">INDEX(lava,MATCH(B5229,SumMonths,0),2)</f>
        <v>#N/A</v>
      </c>
    </row>
    <row r="5230" customFormat="false" ht="12.75" hidden="false" customHeight="false" outlineLevel="0" collapsed="false">
      <c r="A5230" s="57" t="e">
        <f aca="false">INDEX(BucketTable,MATCH(B5230,SumMonths,0),1)</f>
        <v>#N/A</v>
      </c>
      <c r="K5230" s="57" t="e">
        <f aca="false">INDEX(lava,MATCH(B5230,SumMonths,0),2)</f>
        <v>#N/A</v>
      </c>
    </row>
    <row r="5231" customFormat="false" ht="12.75" hidden="false" customHeight="false" outlineLevel="0" collapsed="false">
      <c r="A5231" s="57" t="e">
        <f aca="false">INDEX(BucketTable,MATCH(B5231,SumMonths,0),1)</f>
        <v>#N/A</v>
      </c>
      <c r="K5231" s="57" t="e">
        <f aca="false">INDEX(lava,MATCH(B5231,SumMonths,0),2)</f>
        <v>#N/A</v>
      </c>
    </row>
    <row r="5232" customFormat="false" ht="12.75" hidden="false" customHeight="false" outlineLevel="0" collapsed="false">
      <c r="A5232" s="57" t="e">
        <f aca="false">INDEX(BucketTable,MATCH(B5232,SumMonths,0),1)</f>
        <v>#N/A</v>
      </c>
      <c r="K5232" s="57" t="e">
        <f aca="false">INDEX(lava,MATCH(B5232,SumMonths,0),2)</f>
        <v>#N/A</v>
      </c>
    </row>
    <row r="5233" customFormat="false" ht="12.75" hidden="false" customHeight="false" outlineLevel="0" collapsed="false">
      <c r="A5233" s="57" t="e">
        <f aca="false">INDEX(BucketTable,MATCH(B5233,SumMonths,0),1)</f>
        <v>#N/A</v>
      </c>
      <c r="K5233" s="57" t="e">
        <f aca="false">INDEX(lava,MATCH(B5233,SumMonths,0),2)</f>
        <v>#N/A</v>
      </c>
    </row>
    <row r="5234" customFormat="false" ht="12.75" hidden="false" customHeight="false" outlineLevel="0" collapsed="false">
      <c r="A5234" s="57" t="e">
        <f aca="false">INDEX(BucketTable,MATCH(B5234,SumMonths,0),1)</f>
        <v>#N/A</v>
      </c>
      <c r="K5234" s="57" t="e">
        <f aca="false">INDEX(lava,MATCH(B5234,SumMonths,0),2)</f>
        <v>#N/A</v>
      </c>
    </row>
    <row r="5235" customFormat="false" ht="12.75" hidden="false" customHeight="false" outlineLevel="0" collapsed="false">
      <c r="A5235" s="57" t="e">
        <f aca="false">INDEX(BucketTable,MATCH(B5235,SumMonths,0),1)</f>
        <v>#N/A</v>
      </c>
      <c r="K5235" s="57" t="e">
        <f aca="false">INDEX(lava,MATCH(B5235,SumMonths,0),2)</f>
        <v>#N/A</v>
      </c>
    </row>
    <row r="5236" customFormat="false" ht="12.75" hidden="false" customHeight="false" outlineLevel="0" collapsed="false">
      <c r="A5236" s="57" t="e">
        <f aca="false">INDEX(BucketTable,MATCH(B5236,SumMonths,0),1)</f>
        <v>#N/A</v>
      </c>
      <c r="K5236" s="57" t="e">
        <f aca="false">INDEX(lava,MATCH(B5236,SumMonths,0),2)</f>
        <v>#N/A</v>
      </c>
    </row>
    <row r="5237" customFormat="false" ht="12.75" hidden="false" customHeight="false" outlineLevel="0" collapsed="false">
      <c r="A5237" s="57" t="e">
        <f aca="false">INDEX(BucketTable,MATCH(B5237,SumMonths,0),1)</f>
        <v>#N/A</v>
      </c>
      <c r="K5237" s="57" t="e">
        <f aca="false">INDEX(lava,MATCH(B5237,SumMonths,0),2)</f>
        <v>#N/A</v>
      </c>
    </row>
    <row r="5238" customFormat="false" ht="12.75" hidden="false" customHeight="false" outlineLevel="0" collapsed="false">
      <c r="A5238" s="57" t="e">
        <f aca="false">INDEX(BucketTable,MATCH(B5238,SumMonths,0),1)</f>
        <v>#N/A</v>
      </c>
      <c r="K5238" s="57" t="e">
        <f aca="false">INDEX(lava,MATCH(B5238,SumMonths,0),2)</f>
        <v>#N/A</v>
      </c>
    </row>
    <row r="5239" customFormat="false" ht="12.75" hidden="false" customHeight="false" outlineLevel="0" collapsed="false">
      <c r="A5239" s="57" t="e">
        <f aca="false">INDEX(BucketTable,MATCH(B5239,SumMonths,0),1)</f>
        <v>#N/A</v>
      </c>
      <c r="K5239" s="57" t="e">
        <f aca="false">INDEX(lava,MATCH(B5239,SumMonths,0),2)</f>
        <v>#N/A</v>
      </c>
    </row>
    <row r="5240" customFormat="false" ht="12.75" hidden="false" customHeight="false" outlineLevel="0" collapsed="false">
      <c r="A5240" s="57" t="e">
        <f aca="false">INDEX(BucketTable,MATCH(B5240,SumMonths,0),1)</f>
        <v>#N/A</v>
      </c>
      <c r="K5240" s="57" t="e">
        <f aca="false">INDEX(lava,MATCH(B5240,SumMonths,0),2)</f>
        <v>#N/A</v>
      </c>
    </row>
    <row r="5241" customFormat="false" ht="12.75" hidden="false" customHeight="false" outlineLevel="0" collapsed="false">
      <c r="A5241" s="57" t="e">
        <f aca="false">INDEX(BucketTable,MATCH(B5241,SumMonths,0),1)</f>
        <v>#N/A</v>
      </c>
      <c r="K5241" s="57" t="e">
        <f aca="false">INDEX(lava,MATCH(B5241,SumMonths,0),2)</f>
        <v>#N/A</v>
      </c>
    </row>
    <row r="5242" customFormat="false" ht="12.75" hidden="false" customHeight="false" outlineLevel="0" collapsed="false">
      <c r="A5242" s="57" t="e">
        <f aca="false">INDEX(BucketTable,MATCH(B5242,SumMonths,0),1)</f>
        <v>#N/A</v>
      </c>
      <c r="K5242" s="57" t="e">
        <f aca="false">INDEX(lava,MATCH(B5242,SumMonths,0),2)</f>
        <v>#N/A</v>
      </c>
    </row>
    <row r="5243" customFormat="false" ht="12.75" hidden="false" customHeight="false" outlineLevel="0" collapsed="false">
      <c r="A5243" s="57" t="e">
        <f aca="false">INDEX(BucketTable,MATCH(B5243,SumMonths,0),1)</f>
        <v>#N/A</v>
      </c>
      <c r="K5243" s="57" t="e">
        <f aca="false">INDEX(lava,MATCH(B5243,SumMonths,0),2)</f>
        <v>#N/A</v>
      </c>
    </row>
    <row r="5244" customFormat="false" ht="12.75" hidden="false" customHeight="false" outlineLevel="0" collapsed="false">
      <c r="A5244" s="57" t="e">
        <f aca="false">INDEX(BucketTable,MATCH(B5244,SumMonths,0),1)</f>
        <v>#N/A</v>
      </c>
      <c r="K5244" s="57" t="e">
        <f aca="false">INDEX(lava,MATCH(B5244,SumMonths,0),2)</f>
        <v>#N/A</v>
      </c>
    </row>
    <row r="5245" customFormat="false" ht="12.75" hidden="false" customHeight="false" outlineLevel="0" collapsed="false">
      <c r="A5245" s="57" t="e">
        <f aca="false">INDEX(BucketTable,MATCH(B5245,SumMonths,0),1)</f>
        <v>#N/A</v>
      </c>
      <c r="K5245" s="57" t="e">
        <f aca="false">INDEX(lava,MATCH(B5245,SumMonths,0),2)</f>
        <v>#N/A</v>
      </c>
    </row>
    <row r="5246" customFormat="false" ht="12.75" hidden="false" customHeight="false" outlineLevel="0" collapsed="false">
      <c r="A5246" s="57" t="e">
        <f aca="false">INDEX(BucketTable,MATCH(B5246,SumMonths,0),1)</f>
        <v>#N/A</v>
      </c>
      <c r="K5246" s="57" t="e">
        <f aca="false">INDEX(lava,MATCH(B5246,SumMonths,0),2)</f>
        <v>#N/A</v>
      </c>
    </row>
    <row r="5247" customFormat="false" ht="12.75" hidden="false" customHeight="false" outlineLevel="0" collapsed="false">
      <c r="A5247" s="57" t="e">
        <f aca="false">INDEX(BucketTable,MATCH(B5247,SumMonths,0),1)</f>
        <v>#N/A</v>
      </c>
      <c r="K5247" s="57" t="e">
        <f aca="false">INDEX(lava,MATCH(B5247,SumMonths,0),2)</f>
        <v>#N/A</v>
      </c>
    </row>
    <row r="5248" customFormat="false" ht="12.75" hidden="false" customHeight="false" outlineLevel="0" collapsed="false">
      <c r="A5248" s="57" t="e">
        <f aca="false">INDEX(BucketTable,MATCH(B5248,SumMonths,0),1)</f>
        <v>#N/A</v>
      </c>
      <c r="K5248" s="57" t="e">
        <f aca="false">INDEX(lava,MATCH(B5248,SumMonths,0),2)</f>
        <v>#N/A</v>
      </c>
    </row>
    <row r="5249" customFormat="false" ht="12.75" hidden="false" customHeight="false" outlineLevel="0" collapsed="false">
      <c r="A5249" s="57" t="e">
        <f aca="false">INDEX(BucketTable,MATCH(B5249,SumMonths,0),1)</f>
        <v>#N/A</v>
      </c>
      <c r="K5249" s="57" t="e">
        <f aca="false">INDEX(lava,MATCH(B5249,SumMonths,0),2)</f>
        <v>#N/A</v>
      </c>
    </row>
    <row r="5250" customFormat="false" ht="12.75" hidden="false" customHeight="false" outlineLevel="0" collapsed="false">
      <c r="A5250" s="57" t="e">
        <f aca="false">INDEX(BucketTable,MATCH(B5250,SumMonths,0),1)</f>
        <v>#N/A</v>
      </c>
      <c r="K5250" s="57" t="e">
        <f aca="false">INDEX(lava,MATCH(B5250,SumMonths,0),2)</f>
        <v>#N/A</v>
      </c>
    </row>
    <row r="5251" customFormat="false" ht="12.75" hidden="false" customHeight="false" outlineLevel="0" collapsed="false">
      <c r="A5251" s="57" t="e">
        <f aca="false">INDEX(BucketTable,MATCH(B5251,SumMonths,0),1)</f>
        <v>#N/A</v>
      </c>
      <c r="K5251" s="57" t="e">
        <f aca="false">INDEX(lava,MATCH(B5251,SumMonths,0),2)</f>
        <v>#N/A</v>
      </c>
    </row>
    <row r="5252" customFormat="false" ht="12.75" hidden="false" customHeight="false" outlineLevel="0" collapsed="false">
      <c r="A5252" s="57" t="e">
        <f aca="false">INDEX(BucketTable,MATCH(B5252,SumMonths,0),1)</f>
        <v>#N/A</v>
      </c>
      <c r="K5252" s="57" t="e">
        <f aca="false">INDEX(lava,MATCH(B5252,SumMonths,0),2)</f>
        <v>#N/A</v>
      </c>
    </row>
    <row r="5253" customFormat="false" ht="12.75" hidden="false" customHeight="false" outlineLevel="0" collapsed="false">
      <c r="A5253" s="57" t="e">
        <f aca="false">INDEX(BucketTable,MATCH(B5253,SumMonths,0),1)</f>
        <v>#N/A</v>
      </c>
      <c r="K5253" s="57" t="e">
        <f aca="false">INDEX(lava,MATCH(B5253,SumMonths,0),2)</f>
        <v>#N/A</v>
      </c>
    </row>
    <row r="5254" customFormat="false" ht="12.75" hidden="false" customHeight="false" outlineLevel="0" collapsed="false">
      <c r="A5254" s="57" t="e">
        <f aca="false">INDEX(BucketTable,MATCH(B5254,SumMonths,0),1)</f>
        <v>#N/A</v>
      </c>
      <c r="K5254" s="57" t="e">
        <f aca="false">INDEX(lava,MATCH(B5254,SumMonths,0),2)</f>
        <v>#N/A</v>
      </c>
    </row>
    <row r="5255" customFormat="false" ht="12.75" hidden="false" customHeight="false" outlineLevel="0" collapsed="false">
      <c r="A5255" s="57" t="e">
        <f aca="false">INDEX(BucketTable,MATCH(B5255,SumMonths,0),1)</f>
        <v>#N/A</v>
      </c>
      <c r="K5255" s="57" t="e">
        <f aca="false">INDEX(lava,MATCH(B5255,SumMonths,0),2)</f>
        <v>#N/A</v>
      </c>
    </row>
    <row r="5256" customFormat="false" ht="12.75" hidden="false" customHeight="false" outlineLevel="0" collapsed="false">
      <c r="A5256" s="57" t="e">
        <f aca="false">INDEX(BucketTable,MATCH(B5256,SumMonths,0),1)</f>
        <v>#N/A</v>
      </c>
      <c r="K5256" s="57" t="e">
        <f aca="false">INDEX(lava,MATCH(B5256,SumMonths,0),2)</f>
        <v>#N/A</v>
      </c>
    </row>
    <row r="5257" customFormat="false" ht="12.75" hidden="false" customHeight="false" outlineLevel="0" collapsed="false">
      <c r="A5257" s="57" t="e">
        <f aca="false">INDEX(BucketTable,MATCH(B5257,SumMonths,0),1)</f>
        <v>#N/A</v>
      </c>
      <c r="K5257" s="57" t="e">
        <f aca="false">INDEX(lava,MATCH(B5257,SumMonths,0),2)</f>
        <v>#N/A</v>
      </c>
    </row>
    <row r="5258" customFormat="false" ht="12.75" hidden="false" customHeight="false" outlineLevel="0" collapsed="false">
      <c r="A5258" s="57" t="e">
        <f aca="false">INDEX(BucketTable,MATCH(B5258,SumMonths,0),1)</f>
        <v>#N/A</v>
      </c>
      <c r="K5258" s="57" t="e">
        <f aca="false">INDEX(lava,MATCH(B5258,SumMonths,0),2)</f>
        <v>#N/A</v>
      </c>
    </row>
    <row r="5259" customFormat="false" ht="12.75" hidden="false" customHeight="false" outlineLevel="0" collapsed="false">
      <c r="A5259" s="57" t="e">
        <f aca="false">INDEX(BucketTable,MATCH(B5259,SumMonths,0),1)</f>
        <v>#N/A</v>
      </c>
      <c r="K5259" s="57" t="e">
        <f aca="false">INDEX(lava,MATCH(B5259,SumMonths,0),2)</f>
        <v>#N/A</v>
      </c>
    </row>
    <row r="5260" customFormat="false" ht="12.75" hidden="false" customHeight="false" outlineLevel="0" collapsed="false">
      <c r="A5260" s="57" t="e">
        <f aca="false">INDEX(BucketTable,MATCH(B5260,SumMonths,0),1)</f>
        <v>#N/A</v>
      </c>
      <c r="K5260" s="57" t="e">
        <f aca="false">INDEX(lava,MATCH(B5260,SumMonths,0),2)</f>
        <v>#N/A</v>
      </c>
    </row>
    <row r="5261" customFormat="false" ht="12.75" hidden="false" customHeight="false" outlineLevel="0" collapsed="false">
      <c r="A5261" s="57" t="e">
        <f aca="false">INDEX(BucketTable,MATCH(B5261,SumMonths,0),1)</f>
        <v>#N/A</v>
      </c>
      <c r="K5261" s="57" t="e">
        <f aca="false">INDEX(lava,MATCH(B5261,SumMonths,0),2)</f>
        <v>#N/A</v>
      </c>
    </row>
    <row r="5262" customFormat="false" ht="12.75" hidden="false" customHeight="false" outlineLevel="0" collapsed="false">
      <c r="A5262" s="57" t="e">
        <f aca="false">INDEX(BucketTable,MATCH(B5262,SumMonths,0),1)</f>
        <v>#N/A</v>
      </c>
      <c r="K5262" s="57" t="e">
        <f aca="false">INDEX(lava,MATCH(B5262,SumMonths,0),2)</f>
        <v>#N/A</v>
      </c>
    </row>
    <row r="5263" customFormat="false" ht="12.75" hidden="false" customHeight="false" outlineLevel="0" collapsed="false">
      <c r="A5263" s="57" t="e">
        <f aca="false">INDEX(BucketTable,MATCH(B5263,SumMonths,0),1)</f>
        <v>#N/A</v>
      </c>
      <c r="K5263" s="57" t="e">
        <f aca="false">INDEX(lava,MATCH(B5263,SumMonths,0),2)</f>
        <v>#N/A</v>
      </c>
    </row>
    <row r="5264" customFormat="false" ht="12.75" hidden="false" customHeight="false" outlineLevel="0" collapsed="false">
      <c r="A5264" s="57" t="e">
        <f aca="false">INDEX(BucketTable,MATCH(B5264,SumMonths,0),1)</f>
        <v>#N/A</v>
      </c>
      <c r="K5264" s="57" t="e">
        <f aca="false">INDEX(lava,MATCH(B5264,SumMonths,0),2)</f>
        <v>#N/A</v>
      </c>
    </row>
    <row r="5265" customFormat="false" ht="12.75" hidden="false" customHeight="false" outlineLevel="0" collapsed="false">
      <c r="A5265" s="57" t="e">
        <f aca="false">INDEX(BucketTable,MATCH(B5265,SumMonths,0),1)</f>
        <v>#N/A</v>
      </c>
      <c r="K5265" s="57" t="e">
        <f aca="false">INDEX(lava,MATCH(B5265,SumMonths,0),2)</f>
        <v>#N/A</v>
      </c>
    </row>
    <row r="5266" customFormat="false" ht="12.75" hidden="false" customHeight="false" outlineLevel="0" collapsed="false">
      <c r="A5266" s="57" t="e">
        <f aca="false">INDEX(BucketTable,MATCH(B5266,SumMonths,0),1)</f>
        <v>#N/A</v>
      </c>
      <c r="K5266" s="57" t="e">
        <f aca="false">INDEX(lava,MATCH(B5266,SumMonths,0),2)</f>
        <v>#N/A</v>
      </c>
    </row>
    <row r="5267" customFormat="false" ht="12.75" hidden="false" customHeight="false" outlineLevel="0" collapsed="false">
      <c r="A5267" s="57" t="e">
        <f aca="false">INDEX(BucketTable,MATCH(B5267,SumMonths,0),1)</f>
        <v>#N/A</v>
      </c>
      <c r="K5267" s="57" t="e">
        <f aca="false">INDEX(lava,MATCH(B5267,SumMonths,0),2)</f>
        <v>#N/A</v>
      </c>
    </row>
    <row r="5268" customFormat="false" ht="12.75" hidden="false" customHeight="false" outlineLevel="0" collapsed="false">
      <c r="A5268" s="57" t="e">
        <f aca="false">INDEX(BucketTable,MATCH(B5268,SumMonths,0),1)</f>
        <v>#N/A</v>
      </c>
      <c r="K5268" s="57" t="e">
        <f aca="false">INDEX(lava,MATCH(B5268,SumMonths,0),2)</f>
        <v>#N/A</v>
      </c>
    </row>
    <row r="5269" customFormat="false" ht="12.75" hidden="false" customHeight="false" outlineLevel="0" collapsed="false">
      <c r="A5269" s="57" t="e">
        <f aca="false">INDEX(BucketTable,MATCH(B5269,SumMonths,0),1)</f>
        <v>#N/A</v>
      </c>
      <c r="K5269" s="57" t="e">
        <f aca="false">INDEX(lava,MATCH(B5269,SumMonths,0),2)</f>
        <v>#N/A</v>
      </c>
    </row>
    <row r="5270" customFormat="false" ht="12.75" hidden="false" customHeight="false" outlineLevel="0" collapsed="false">
      <c r="A5270" s="57" t="e">
        <f aca="false">INDEX(BucketTable,MATCH(B5270,SumMonths,0),1)</f>
        <v>#N/A</v>
      </c>
      <c r="K5270" s="57" t="e">
        <f aca="false">INDEX(lava,MATCH(B5270,SumMonths,0),2)</f>
        <v>#N/A</v>
      </c>
    </row>
    <row r="5271" customFormat="false" ht="12.75" hidden="false" customHeight="false" outlineLevel="0" collapsed="false">
      <c r="A5271" s="57" t="e">
        <f aca="false">INDEX(BucketTable,MATCH(B5271,SumMonths,0),1)</f>
        <v>#N/A</v>
      </c>
      <c r="K5271" s="57" t="e">
        <f aca="false">INDEX(lava,MATCH(B5271,SumMonths,0),2)</f>
        <v>#N/A</v>
      </c>
    </row>
    <row r="5272" customFormat="false" ht="12.75" hidden="false" customHeight="false" outlineLevel="0" collapsed="false">
      <c r="A5272" s="57" t="e">
        <f aca="false">INDEX(BucketTable,MATCH(B5272,SumMonths,0),1)</f>
        <v>#N/A</v>
      </c>
      <c r="K5272" s="57" t="e">
        <f aca="false">INDEX(lava,MATCH(B5272,SumMonths,0),2)</f>
        <v>#N/A</v>
      </c>
    </row>
    <row r="5273" customFormat="false" ht="12.75" hidden="false" customHeight="false" outlineLevel="0" collapsed="false">
      <c r="A5273" s="57" t="e">
        <f aca="false">INDEX(BucketTable,MATCH(B5273,SumMonths,0),1)</f>
        <v>#N/A</v>
      </c>
      <c r="K5273" s="57" t="e">
        <f aca="false">INDEX(lava,MATCH(B5273,SumMonths,0),2)</f>
        <v>#N/A</v>
      </c>
    </row>
    <row r="5274" customFormat="false" ht="12.75" hidden="false" customHeight="false" outlineLevel="0" collapsed="false">
      <c r="A5274" s="57" t="e">
        <f aca="false">INDEX(BucketTable,MATCH(B5274,SumMonths,0),1)</f>
        <v>#N/A</v>
      </c>
      <c r="K5274" s="57" t="e">
        <f aca="false">INDEX(lava,MATCH(B5274,SumMonths,0),2)</f>
        <v>#N/A</v>
      </c>
    </row>
    <row r="5275" customFormat="false" ht="12.75" hidden="false" customHeight="false" outlineLevel="0" collapsed="false">
      <c r="A5275" s="57" t="e">
        <f aca="false">INDEX(BucketTable,MATCH(B5275,SumMonths,0),1)</f>
        <v>#N/A</v>
      </c>
      <c r="K5275" s="57" t="e">
        <f aca="false">INDEX(lava,MATCH(B5275,SumMonths,0),2)</f>
        <v>#N/A</v>
      </c>
    </row>
    <row r="5276" customFormat="false" ht="12.75" hidden="false" customHeight="false" outlineLevel="0" collapsed="false">
      <c r="A5276" s="57" t="e">
        <f aca="false">INDEX(BucketTable,MATCH(B5276,SumMonths,0),1)</f>
        <v>#N/A</v>
      </c>
      <c r="K5276" s="57" t="e">
        <f aca="false">INDEX(lava,MATCH(B5276,SumMonths,0),2)</f>
        <v>#N/A</v>
      </c>
    </row>
    <row r="5277" customFormat="false" ht="12.75" hidden="false" customHeight="false" outlineLevel="0" collapsed="false">
      <c r="A5277" s="57" t="e">
        <f aca="false">INDEX(BucketTable,MATCH(B5277,SumMonths,0),1)</f>
        <v>#N/A</v>
      </c>
      <c r="K5277" s="57" t="e">
        <f aca="false">INDEX(lava,MATCH(B5277,SumMonths,0),2)</f>
        <v>#N/A</v>
      </c>
    </row>
    <row r="5278" customFormat="false" ht="12.75" hidden="false" customHeight="false" outlineLevel="0" collapsed="false">
      <c r="A5278" s="57" t="e">
        <f aca="false">INDEX(BucketTable,MATCH(B5278,SumMonths,0),1)</f>
        <v>#N/A</v>
      </c>
      <c r="K5278" s="57" t="e">
        <f aca="false">INDEX(lava,MATCH(B5278,SumMonths,0),2)</f>
        <v>#N/A</v>
      </c>
    </row>
    <row r="5279" customFormat="false" ht="12.75" hidden="false" customHeight="false" outlineLevel="0" collapsed="false">
      <c r="A5279" s="57" t="e">
        <f aca="false">INDEX(BucketTable,MATCH(B5279,SumMonths,0),1)</f>
        <v>#N/A</v>
      </c>
      <c r="K5279" s="57" t="e">
        <f aca="false">INDEX(lava,MATCH(B5279,SumMonths,0),2)</f>
        <v>#N/A</v>
      </c>
    </row>
    <row r="5280" customFormat="false" ht="12.75" hidden="false" customHeight="false" outlineLevel="0" collapsed="false">
      <c r="A5280" s="57" t="e">
        <f aca="false">INDEX(BucketTable,MATCH(B5280,SumMonths,0),1)</f>
        <v>#N/A</v>
      </c>
      <c r="K5280" s="57" t="e">
        <f aca="false">INDEX(lava,MATCH(B5280,SumMonths,0),2)</f>
        <v>#N/A</v>
      </c>
    </row>
    <row r="5281" customFormat="false" ht="12.75" hidden="false" customHeight="false" outlineLevel="0" collapsed="false">
      <c r="A5281" s="57" t="e">
        <f aca="false">INDEX(BucketTable,MATCH(B5281,SumMonths,0),1)</f>
        <v>#N/A</v>
      </c>
      <c r="K5281" s="57" t="e">
        <f aca="false">INDEX(lava,MATCH(B5281,SumMonths,0),2)</f>
        <v>#N/A</v>
      </c>
    </row>
    <row r="5282" customFormat="false" ht="12.75" hidden="false" customHeight="false" outlineLevel="0" collapsed="false">
      <c r="A5282" s="57" t="e">
        <f aca="false">INDEX(BucketTable,MATCH(B5282,SumMonths,0),1)</f>
        <v>#N/A</v>
      </c>
      <c r="K5282" s="57" t="e">
        <f aca="false">INDEX(lava,MATCH(B5282,SumMonths,0),2)</f>
        <v>#N/A</v>
      </c>
    </row>
    <row r="5283" customFormat="false" ht="12.75" hidden="false" customHeight="false" outlineLevel="0" collapsed="false">
      <c r="A5283" s="57" t="e">
        <f aca="false">INDEX(BucketTable,MATCH(B5283,SumMonths,0),1)</f>
        <v>#N/A</v>
      </c>
      <c r="K5283" s="57" t="e">
        <f aca="false">INDEX(lava,MATCH(B5283,SumMonths,0),2)</f>
        <v>#N/A</v>
      </c>
    </row>
    <row r="5284" customFormat="false" ht="12.75" hidden="false" customHeight="false" outlineLevel="0" collapsed="false">
      <c r="A5284" s="57" t="e">
        <f aca="false">INDEX(BucketTable,MATCH(B5284,SumMonths,0),1)</f>
        <v>#N/A</v>
      </c>
      <c r="K5284" s="57" t="e">
        <f aca="false">INDEX(lava,MATCH(B5284,SumMonths,0),2)</f>
        <v>#N/A</v>
      </c>
    </row>
    <row r="5285" customFormat="false" ht="12.75" hidden="false" customHeight="false" outlineLevel="0" collapsed="false">
      <c r="A5285" s="57" t="e">
        <f aca="false">INDEX(BucketTable,MATCH(B5285,SumMonths,0),1)</f>
        <v>#N/A</v>
      </c>
      <c r="K5285" s="57" t="e">
        <f aca="false">INDEX(lava,MATCH(B5285,SumMonths,0),2)</f>
        <v>#N/A</v>
      </c>
    </row>
    <row r="5286" customFormat="false" ht="12.75" hidden="false" customHeight="false" outlineLevel="0" collapsed="false">
      <c r="A5286" s="57" t="e">
        <f aca="false">INDEX(BucketTable,MATCH(B5286,SumMonths,0),1)</f>
        <v>#N/A</v>
      </c>
      <c r="K5286" s="57" t="e">
        <f aca="false">INDEX(lava,MATCH(B5286,SumMonths,0),2)</f>
        <v>#N/A</v>
      </c>
    </row>
    <row r="5287" customFormat="false" ht="12.75" hidden="false" customHeight="false" outlineLevel="0" collapsed="false">
      <c r="A5287" s="57" t="e">
        <f aca="false">INDEX(BucketTable,MATCH(B5287,SumMonths,0),1)</f>
        <v>#N/A</v>
      </c>
      <c r="K5287" s="57" t="e">
        <f aca="false">INDEX(lava,MATCH(B5287,SumMonths,0),2)</f>
        <v>#N/A</v>
      </c>
    </row>
    <row r="5288" customFormat="false" ht="12.75" hidden="false" customHeight="false" outlineLevel="0" collapsed="false">
      <c r="A5288" s="57" t="e">
        <f aca="false">INDEX(BucketTable,MATCH(B5288,SumMonths,0),1)</f>
        <v>#N/A</v>
      </c>
      <c r="K5288" s="57" t="e">
        <f aca="false">INDEX(lava,MATCH(B5288,SumMonths,0),2)</f>
        <v>#N/A</v>
      </c>
    </row>
    <row r="5289" customFormat="false" ht="12.75" hidden="false" customHeight="false" outlineLevel="0" collapsed="false">
      <c r="A5289" s="57" t="e">
        <f aca="false">INDEX(BucketTable,MATCH(B5289,SumMonths,0),1)</f>
        <v>#N/A</v>
      </c>
      <c r="K5289" s="57" t="e">
        <f aca="false">INDEX(lava,MATCH(B5289,SumMonths,0),2)</f>
        <v>#N/A</v>
      </c>
    </row>
    <row r="5290" customFormat="false" ht="12.75" hidden="false" customHeight="false" outlineLevel="0" collapsed="false">
      <c r="A5290" s="57" t="e">
        <f aca="false">INDEX(BucketTable,MATCH(B5290,SumMonths,0),1)</f>
        <v>#N/A</v>
      </c>
      <c r="K5290" s="57" t="e">
        <f aca="false">INDEX(lava,MATCH(B5290,SumMonths,0),2)</f>
        <v>#N/A</v>
      </c>
    </row>
    <row r="5291" customFormat="false" ht="12.75" hidden="false" customHeight="false" outlineLevel="0" collapsed="false">
      <c r="A5291" s="57" t="e">
        <f aca="false">INDEX(BucketTable,MATCH(B5291,SumMonths,0),1)</f>
        <v>#N/A</v>
      </c>
      <c r="K5291" s="57" t="e">
        <f aca="false">INDEX(lava,MATCH(B5291,SumMonths,0),2)</f>
        <v>#N/A</v>
      </c>
    </row>
    <row r="5292" customFormat="false" ht="12.75" hidden="false" customHeight="false" outlineLevel="0" collapsed="false">
      <c r="A5292" s="57" t="e">
        <f aca="false">INDEX(BucketTable,MATCH(B5292,SumMonths,0),1)</f>
        <v>#N/A</v>
      </c>
      <c r="K5292" s="57" t="e">
        <f aca="false">INDEX(lava,MATCH(B5292,SumMonths,0),2)</f>
        <v>#N/A</v>
      </c>
    </row>
    <row r="5293" customFormat="false" ht="12.75" hidden="false" customHeight="false" outlineLevel="0" collapsed="false">
      <c r="A5293" s="57" t="e">
        <f aca="false">INDEX(BucketTable,MATCH(B5293,SumMonths,0),1)</f>
        <v>#N/A</v>
      </c>
      <c r="K5293" s="57" t="e">
        <f aca="false">INDEX(lava,MATCH(B5293,SumMonths,0),2)</f>
        <v>#N/A</v>
      </c>
    </row>
    <row r="5294" customFormat="false" ht="12.75" hidden="false" customHeight="false" outlineLevel="0" collapsed="false">
      <c r="A5294" s="57" t="e">
        <f aca="false">INDEX(BucketTable,MATCH(B5294,SumMonths,0),1)</f>
        <v>#N/A</v>
      </c>
      <c r="K5294" s="57" t="e">
        <f aca="false">INDEX(lava,MATCH(B5294,SumMonths,0),2)</f>
        <v>#N/A</v>
      </c>
    </row>
    <row r="5295" customFormat="false" ht="12.75" hidden="false" customHeight="false" outlineLevel="0" collapsed="false">
      <c r="A5295" s="57" t="e">
        <f aca="false">INDEX(BucketTable,MATCH(B5295,SumMonths,0),1)</f>
        <v>#N/A</v>
      </c>
      <c r="K5295" s="57" t="e">
        <f aca="false">INDEX(lava,MATCH(B5295,SumMonths,0),2)</f>
        <v>#N/A</v>
      </c>
    </row>
    <row r="5296" customFormat="false" ht="12.75" hidden="false" customHeight="false" outlineLevel="0" collapsed="false">
      <c r="A5296" s="57" t="e">
        <f aca="false">INDEX(BucketTable,MATCH(B5296,SumMonths,0),1)</f>
        <v>#N/A</v>
      </c>
      <c r="K5296" s="57" t="e">
        <f aca="false">INDEX(lava,MATCH(B5296,SumMonths,0),2)</f>
        <v>#N/A</v>
      </c>
    </row>
    <row r="5297" customFormat="false" ht="12.75" hidden="false" customHeight="false" outlineLevel="0" collapsed="false">
      <c r="A5297" s="57" t="e">
        <f aca="false">INDEX(BucketTable,MATCH(B5297,SumMonths,0),1)</f>
        <v>#N/A</v>
      </c>
      <c r="K5297" s="57" t="e">
        <f aca="false">INDEX(lava,MATCH(B5297,SumMonths,0),2)</f>
        <v>#N/A</v>
      </c>
    </row>
    <row r="5298" customFormat="false" ht="12.75" hidden="false" customHeight="false" outlineLevel="0" collapsed="false">
      <c r="A5298" s="57" t="e">
        <f aca="false">INDEX(BucketTable,MATCH(B5298,SumMonths,0),1)</f>
        <v>#N/A</v>
      </c>
      <c r="K5298" s="57" t="e">
        <f aca="false">INDEX(lava,MATCH(B5298,SumMonths,0),2)</f>
        <v>#N/A</v>
      </c>
    </row>
    <row r="5299" customFormat="false" ht="12.75" hidden="false" customHeight="false" outlineLevel="0" collapsed="false">
      <c r="A5299" s="57" t="e">
        <f aca="false">INDEX(BucketTable,MATCH(B5299,SumMonths,0),1)</f>
        <v>#N/A</v>
      </c>
      <c r="K5299" s="57" t="e">
        <f aca="false">INDEX(lava,MATCH(B5299,SumMonths,0),2)</f>
        <v>#N/A</v>
      </c>
    </row>
    <row r="5300" customFormat="false" ht="12.75" hidden="false" customHeight="false" outlineLevel="0" collapsed="false">
      <c r="A5300" s="57" t="e">
        <f aca="false">INDEX(BucketTable,MATCH(B5300,SumMonths,0),1)</f>
        <v>#N/A</v>
      </c>
      <c r="K5300" s="57" t="e">
        <f aca="false">INDEX(lava,MATCH(B5300,SumMonths,0),2)</f>
        <v>#N/A</v>
      </c>
    </row>
    <row r="5301" customFormat="false" ht="12.75" hidden="false" customHeight="false" outlineLevel="0" collapsed="false">
      <c r="A5301" s="57" t="e">
        <f aca="false">INDEX(BucketTable,MATCH(B5301,SumMonths,0),1)</f>
        <v>#N/A</v>
      </c>
      <c r="K5301" s="57" t="e">
        <f aca="false">INDEX(lava,MATCH(B5301,SumMonths,0),2)</f>
        <v>#N/A</v>
      </c>
    </row>
    <row r="5302" customFormat="false" ht="12.75" hidden="false" customHeight="false" outlineLevel="0" collapsed="false">
      <c r="A5302" s="57" t="e">
        <f aca="false">INDEX(BucketTable,MATCH(B5302,SumMonths,0),1)</f>
        <v>#N/A</v>
      </c>
      <c r="K5302" s="57" t="e">
        <f aca="false">INDEX(lava,MATCH(B5302,SumMonths,0),2)</f>
        <v>#N/A</v>
      </c>
    </row>
    <row r="5303" customFormat="false" ht="12.75" hidden="false" customHeight="false" outlineLevel="0" collapsed="false">
      <c r="A5303" s="57" t="e">
        <f aca="false">INDEX(BucketTable,MATCH(B5303,SumMonths,0),1)</f>
        <v>#N/A</v>
      </c>
      <c r="K5303" s="57" t="e">
        <f aca="false">INDEX(lava,MATCH(B5303,SumMonths,0),2)</f>
        <v>#N/A</v>
      </c>
    </row>
    <row r="5304" customFormat="false" ht="12.75" hidden="false" customHeight="false" outlineLevel="0" collapsed="false">
      <c r="A5304" s="57" t="e">
        <f aca="false">INDEX(BucketTable,MATCH(B5304,SumMonths,0),1)</f>
        <v>#N/A</v>
      </c>
      <c r="K5304" s="57" t="e">
        <f aca="false">INDEX(lava,MATCH(B5304,SumMonths,0),2)</f>
        <v>#N/A</v>
      </c>
    </row>
    <row r="5305" customFormat="false" ht="12.75" hidden="false" customHeight="false" outlineLevel="0" collapsed="false">
      <c r="A5305" s="57" t="e">
        <f aca="false">INDEX(BucketTable,MATCH(B5305,SumMonths,0),1)</f>
        <v>#N/A</v>
      </c>
      <c r="K5305" s="57" t="e">
        <f aca="false">INDEX(lava,MATCH(B5305,SumMonths,0),2)</f>
        <v>#N/A</v>
      </c>
    </row>
    <row r="5306" customFormat="false" ht="12.75" hidden="false" customHeight="false" outlineLevel="0" collapsed="false">
      <c r="A5306" s="57" t="e">
        <f aca="false">INDEX(BucketTable,MATCH(B5306,SumMonths,0),1)</f>
        <v>#N/A</v>
      </c>
      <c r="K5306" s="57" t="e">
        <f aca="false">INDEX(lava,MATCH(B5306,SumMonths,0),2)</f>
        <v>#N/A</v>
      </c>
    </row>
    <row r="5307" customFormat="false" ht="12.75" hidden="false" customHeight="false" outlineLevel="0" collapsed="false">
      <c r="A5307" s="57" t="e">
        <f aca="false">INDEX(BucketTable,MATCH(B5307,SumMonths,0),1)</f>
        <v>#N/A</v>
      </c>
      <c r="K5307" s="57" t="e">
        <f aca="false">INDEX(lava,MATCH(B5307,SumMonths,0),2)</f>
        <v>#N/A</v>
      </c>
    </row>
    <row r="5308" customFormat="false" ht="12.75" hidden="false" customHeight="false" outlineLevel="0" collapsed="false">
      <c r="A5308" s="57" t="e">
        <f aca="false">INDEX(BucketTable,MATCH(B5308,SumMonths,0),1)</f>
        <v>#N/A</v>
      </c>
      <c r="K5308" s="57" t="e">
        <f aca="false">INDEX(lava,MATCH(B5308,SumMonths,0),2)</f>
        <v>#N/A</v>
      </c>
    </row>
    <row r="5309" customFormat="false" ht="12.75" hidden="false" customHeight="false" outlineLevel="0" collapsed="false">
      <c r="A5309" s="57" t="e">
        <f aca="false">INDEX(BucketTable,MATCH(B5309,SumMonths,0),1)</f>
        <v>#N/A</v>
      </c>
      <c r="K5309" s="57" t="e">
        <f aca="false">INDEX(lava,MATCH(B5309,SumMonths,0),2)</f>
        <v>#N/A</v>
      </c>
    </row>
    <row r="5310" customFormat="false" ht="12.75" hidden="false" customHeight="false" outlineLevel="0" collapsed="false">
      <c r="A5310" s="57" t="e">
        <f aca="false">INDEX(BucketTable,MATCH(B5310,SumMonths,0),1)</f>
        <v>#N/A</v>
      </c>
      <c r="K5310" s="57" t="e">
        <f aca="false">INDEX(lava,MATCH(B5310,SumMonths,0),2)</f>
        <v>#N/A</v>
      </c>
    </row>
    <row r="5311" customFormat="false" ht="12.75" hidden="false" customHeight="false" outlineLevel="0" collapsed="false">
      <c r="A5311" s="57" t="e">
        <f aca="false">INDEX(BucketTable,MATCH(B5311,SumMonths,0),1)</f>
        <v>#N/A</v>
      </c>
      <c r="K5311" s="57" t="e">
        <f aca="false">INDEX(lava,MATCH(B5311,SumMonths,0),2)</f>
        <v>#N/A</v>
      </c>
    </row>
    <row r="5312" customFormat="false" ht="12.75" hidden="false" customHeight="false" outlineLevel="0" collapsed="false">
      <c r="A5312" s="57" t="e">
        <f aca="false">INDEX(BucketTable,MATCH(B5312,SumMonths,0),1)</f>
        <v>#N/A</v>
      </c>
      <c r="K5312" s="57" t="e">
        <f aca="false">INDEX(lava,MATCH(B5312,SumMonths,0),2)</f>
        <v>#N/A</v>
      </c>
    </row>
    <row r="5313" customFormat="false" ht="12.75" hidden="false" customHeight="false" outlineLevel="0" collapsed="false">
      <c r="A5313" s="57" t="e">
        <f aca="false">INDEX(BucketTable,MATCH(B5313,SumMonths,0),1)</f>
        <v>#N/A</v>
      </c>
      <c r="K5313" s="57" t="e">
        <f aca="false">INDEX(lava,MATCH(B5313,SumMonths,0),2)</f>
        <v>#N/A</v>
      </c>
    </row>
    <row r="5314" customFormat="false" ht="12.75" hidden="false" customHeight="false" outlineLevel="0" collapsed="false">
      <c r="A5314" s="57" t="e">
        <f aca="false">INDEX(BucketTable,MATCH(B5314,SumMonths,0),1)</f>
        <v>#N/A</v>
      </c>
      <c r="K5314" s="57" t="e">
        <f aca="false">INDEX(lava,MATCH(B5314,SumMonths,0),2)</f>
        <v>#N/A</v>
      </c>
    </row>
    <row r="5315" customFormat="false" ht="12.75" hidden="false" customHeight="false" outlineLevel="0" collapsed="false">
      <c r="A5315" s="57" t="e">
        <f aca="false">INDEX(BucketTable,MATCH(B5315,SumMonths,0),1)</f>
        <v>#N/A</v>
      </c>
      <c r="K5315" s="57" t="e">
        <f aca="false">INDEX(lava,MATCH(B5315,SumMonths,0),2)</f>
        <v>#N/A</v>
      </c>
    </row>
    <row r="5316" customFormat="false" ht="12.75" hidden="false" customHeight="false" outlineLevel="0" collapsed="false">
      <c r="A5316" s="57" t="e">
        <f aca="false">INDEX(BucketTable,MATCH(B5316,SumMonths,0),1)</f>
        <v>#N/A</v>
      </c>
      <c r="K5316" s="57" t="e">
        <f aca="false">INDEX(lava,MATCH(B5316,SumMonths,0),2)</f>
        <v>#N/A</v>
      </c>
    </row>
    <row r="5317" customFormat="false" ht="12.75" hidden="false" customHeight="false" outlineLevel="0" collapsed="false">
      <c r="A5317" s="57" t="e">
        <f aca="false">INDEX(BucketTable,MATCH(B5317,SumMonths,0),1)</f>
        <v>#N/A</v>
      </c>
      <c r="K5317" s="57" t="e">
        <f aca="false">INDEX(lava,MATCH(B5317,SumMonths,0),2)</f>
        <v>#N/A</v>
      </c>
    </row>
    <row r="5318" customFormat="false" ht="12.75" hidden="false" customHeight="false" outlineLevel="0" collapsed="false">
      <c r="A5318" s="57" t="e">
        <f aca="false">INDEX(BucketTable,MATCH(B5318,SumMonths,0),1)</f>
        <v>#N/A</v>
      </c>
      <c r="K5318" s="57" t="e">
        <f aca="false">INDEX(lava,MATCH(B5318,SumMonths,0),2)</f>
        <v>#N/A</v>
      </c>
    </row>
    <row r="5319" customFormat="false" ht="12.75" hidden="false" customHeight="false" outlineLevel="0" collapsed="false">
      <c r="A5319" s="57" t="e">
        <f aca="false">INDEX(BucketTable,MATCH(B5319,SumMonths,0),1)</f>
        <v>#N/A</v>
      </c>
      <c r="K5319" s="57" t="e">
        <f aca="false">INDEX(lava,MATCH(B5319,SumMonths,0),2)</f>
        <v>#N/A</v>
      </c>
    </row>
    <row r="5320" customFormat="false" ht="12.75" hidden="false" customHeight="false" outlineLevel="0" collapsed="false">
      <c r="A5320" s="57" t="e">
        <f aca="false">INDEX(BucketTable,MATCH(B5320,SumMonths,0),1)</f>
        <v>#N/A</v>
      </c>
      <c r="K5320" s="57" t="e">
        <f aca="false">INDEX(lava,MATCH(B5320,SumMonths,0),2)</f>
        <v>#N/A</v>
      </c>
    </row>
    <row r="5321" customFormat="false" ht="12.75" hidden="false" customHeight="false" outlineLevel="0" collapsed="false">
      <c r="A5321" s="57" t="e">
        <f aca="false">INDEX(BucketTable,MATCH(B5321,SumMonths,0),1)</f>
        <v>#N/A</v>
      </c>
      <c r="K5321" s="57" t="e">
        <f aca="false">INDEX(lava,MATCH(B5321,SumMonths,0),2)</f>
        <v>#N/A</v>
      </c>
    </row>
    <row r="5322" customFormat="false" ht="12.75" hidden="false" customHeight="false" outlineLevel="0" collapsed="false">
      <c r="A5322" s="57" t="e">
        <f aca="false">INDEX(BucketTable,MATCH(B5322,SumMonths,0),1)</f>
        <v>#N/A</v>
      </c>
      <c r="K5322" s="57" t="e">
        <f aca="false">INDEX(lava,MATCH(B5322,SumMonths,0),2)</f>
        <v>#N/A</v>
      </c>
    </row>
    <row r="5323" customFormat="false" ht="12.75" hidden="false" customHeight="false" outlineLevel="0" collapsed="false">
      <c r="A5323" s="57" t="e">
        <f aca="false">INDEX(BucketTable,MATCH(B5323,SumMonths,0),1)</f>
        <v>#N/A</v>
      </c>
      <c r="K5323" s="57" t="e">
        <f aca="false">INDEX(lava,MATCH(B5323,SumMonths,0),2)</f>
        <v>#N/A</v>
      </c>
    </row>
    <row r="5324" customFormat="false" ht="12.75" hidden="false" customHeight="false" outlineLevel="0" collapsed="false">
      <c r="A5324" s="57" t="e">
        <f aca="false">INDEX(BucketTable,MATCH(B5324,SumMonths,0),1)</f>
        <v>#N/A</v>
      </c>
      <c r="K5324" s="57" t="e">
        <f aca="false">INDEX(lava,MATCH(B5324,SumMonths,0),2)</f>
        <v>#N/A</v>
      </c>
    </row>
    <row r="5325" customFormat="false" ht="12.75" hidden="false" customHeight="false" outlineLevel="0" collapsed="false">
      <c r="A5325" s="57" t="e">
        <f aca="false">INDEX(BucketTable,MATCH(B5325,SumMonths,0),1)</f>
        <v>#N/A</v>
      </c>
      <c r="K5325" s="57" t="e">
        <f aca="false">INDEX(lava,MATCH(B5325,SumMonths,0),2)</f>
        <v>#N/A</v>
      </c>
    </row>
    <row r="5326" customFormat="false" ht="12.75" hidden="false" customHeight="false" outlineLevel="0" collapsed="false">
      <c r="A5326" s="57" t="e">
        <f aca="false">INDEX(BucketTable,MATCH(B5326,SumMonths,0),1)</f>
        <v>#N/A</v>
      </c>
      <c r="K5326" s="57" t="e">
        <f aca="false">INDEX(lava,MATCH(B5326,SumMonths,0),2)</f>
        <v>#N/A</v>
      </c>
    </row>
    <row r="5327" customFormat="false" ht="12.75" hidden="false" customHeight="false" outlineLevel="0" collapsed="false">
      <c r="A5327" s="57" t="e">
        <f aca="false">INDEX(BucketTable,MATCH(B5327,SumMonths,0),1)</f>
        <v>#N/A</v>
      </c>
      <c r="K5327" s="57" t="e">
        <f aca="false">INDEX(lava,MATCH(B5327,SumMonths,0),2)</f>
        <v>#N/A</v>
      </c>
    </row>
    <row r="5328" customFormat="false" ht="12.75" hidden="false" customHeight="false" outlineLevel="0" collapsed="false">
      <c r="A5328" s="57" t="e">
        <f aca="false">INDEX(BucketTable,MATCH(B5328,SumMonths,0),1)</f>
        <v>#N/A</v>
      </c>
      <c r="K5328" s="57" t="e">
        <f aca="false">INDEX(lava,MATCH(B5328,SumMonths,0),2)</f>
        <v>#N/A</v>
      </c>
    </row>
    <row r="5329" customFormat="false" ht="12.75" hidden="false" customHeight="false" outlineLevel="0" collapsed="false">
      <c r="A5329" s="57" t="e">
        <f aca="false">INDEX(BucketTable,MATCH(B5329,SumMonths,0),1)</f>
        <v>#N/A</v>
      </c>
      <c r="K5329" s="57" t="e">
        <f aca="false">INDEX(lava,MATCH(B5329,SumMonths,0),2)</f>
        <v>#N/A</v>
      </c>
    </row>
    <row r="5330" customFormat="false" ht="12.75" hidden="false" customHeight="false" outlineLevel="0" collapsed="false">
      <c r="A5330" s="57" t="e">
        <f aca="false">INDEX(BucketTable,MATCH(B5330,SumMonths,0),1)</f>
        <v>#N/A</v>
      </c>
      <c r="K5330" s="57" t="e">
        <f aca="false">INDEX(lava,MATCH(B5330,SumMonths,0),2)</f>
        <v>#N/A</v>
      </c>
    </row>
    <row r="5331" customFormat="false" ht="12.75" hidden="false" customHeight="false" outlineLevel="0" collapsed="false">
      <c r="A5331" s="57" t="e">
        <f aca="false">INDEX(BucketTable,MATCH(B5331,SumMonths,0),1)</f>
        <v>#N/A</v>
      </c>
      <c r="K5331" s="57" t="e">
        <f aca="false">INDEX(lava,MATCH(B5331,SumMonths,0),2)</f>
        <v>#N/A</v>
      </c>
    </row>
    <row r="5332" customFormat="false" ht="12.75" hidden="false" customHeight="false" outlineLevel="0" collapsed="false">
      <c r="A5332" s="57" t="e">
        <f aca="false">INDEX(BucketTable,MATCH(B5332,SumMonths,0),1)</f>
        <v>#N/A</v>
      </c>
      <c r="K5332" s="57" t="e">
        <f aca="false">INDEX(lava,MATCH(B5332,SumMonths,0),2)</f>
        <v>#N/A</v>
      </c>
    </row>
    <row r="5333" customFormat="false" ht="12.75" hidden="false" customHeight="false" outlineLevel="0" collapsed="false">
      <c r="A5333" s="57" t="e">
        <f aca="false">INDEX(BucketTable,MATCH(B5333,SumMonths,0),1)</f>
        <v>#N/A</v>
      </c>
      <c r="K5333" s="57" t="e">
        <f aca="false">INDEX(lava,MATCH(B5333,SumMonths,0),2)</f>
        <v>#N/A</v>
      </c>
    </row>
    <row r="5334" customFormat="false" ht="12.75" hidden="false" customHeight="false" outlineLevel="0" collapsed="false">
      <c r="A5334" s="57" t="e">
        <f aca="false">INDEX(BucketTable,MATCH(B5334,SumMonths,0),1)</f>
        <v>#N/A</v>
      </c>
      <c r="K5334" s="57" t="e">
        <f aca="false">INDEX(lava,MATCH(B5334,SumMonths,0),2)</f>
        <v>#N/A</v>
      </c>
    </row>
    <row r="5335" customFormat="false" ht="12.75" hidden="false" customHeight="false" outlineLevel="0" collapsed="false">
      <c r="A5335" s="57" t="e">
        <f aca="false">INDEX(BucketTable,MATCH(B5335,SumMonths,0),1)</f>
        <v>#N/A</v>
      </c>
      <c r="K5335" s="57" t="e">
        <f aca="false">INDEX(lava,MATCH(B5335,SumMonths,0),2)</f>
        <v>#N/A</v>
      </c>
    </row>
    <row r="5336" customFormat="false" ht="12.75" hidden="false" customHeight="false" outlineLevel="0" collapsed="false">
      <c r="A5336" s="57" t="e">
        <f aca="false">INDEX(BucketTable,MATCH(B5336,SumMonths,0),1)</f>
        <v>#N/A</v>
      </c>
      <c r="K5336" s="57" t="e">
        <f aca="false">INDEX(lava,MATCH(B5336,SumMonths,0),2)</f>
        <v>#N/A</v>
      </c>
    </row>
    <row r="5337" customFormat="false" ht="12.75" hidden="false" customHeight="false" outlineLevel="0" collapsed="false">
      <c r="A5337" s="57" t="e">
        <f aca="false">INDEX(BucketTable,MATCH(B5337,SumMonths,0),1)</f>
        <v>#N/A</v>
      </c>
      <c r="K5337" s="57" t="e">
        <f aca="false">INDEX(lava,MATCH(B5337,SumMonths,0),2)</f>
        <v>#N/A</v>
      </c>
    </row>
    <row r="5338" customFormat="false" ht="12.75" hidden="false" customHeight="false" outlineLevel="0" collapsed="false">
      <c r="A5338" s="57" t="e">
        <f aca="false">INDEX(BucketTable,MATCH(B5338,SumMonths,0),1)</f>
        <v>#N/A</v>
      </c>
      <c r="K5338" s="57" t="e">
        <f aca="false">INDEX(lava,MATCH(B5338,SumMonths,0),2)</f>
        <v>#N/A</v>
      </c>
    </row>
    <row r="5339" customFormat="false" ht="12.75" hidden="false" customHeight="false" outlineLevel="0" collapsed="false">
      <c r="A5339" s="57" t="e">
        <f aca="false">INDEX(BucketTable,MATCH(B5339,SumMonths,0),1)</f>
        <v>#N/A</v>
      </c>
      <c r="K5339" s="57" t="e">
        <f aca="false">INDEX(lava,MATCH(B5339,SumMonths,0),2)</f>
        <v>#N/A</v>
      </c>
    </row>
    <row r="5340" customFormat="false" ht="12.75" hidden="false" customHeight="false" outlineLevel="0" collapsed="false">
      <c r="A5340" s="57" t="e">
        <f aca="false">INDEX(BucketTable,MATCH(B5340,SumMonths,0),1)</f>
        <v>#N/A</v>
      </c>
      <c r="K5340" s="57" t="e">
        <f aca="false">INDEX(lava,MATCH(B5340,SumMonths,0),2)</f>
        <v>#N/A</v>
      </c>
    </row>
    <row r="5341" customFormat="false" ht="12.75" hidden="false" customHeight="false" outlineLevel="0" collapsed="false">
      <c r="A5341" s="57" t="e">
        <f aca="false">INDEX(BucketTable,MATCH(B5341,SumMonths,0),1)</f>
        <v>#N/A</v>
      </c>
      <c r="K5341" s="57" t="e">
        <f aca="false">INDEX(lava,MATCH(B5341,SumMonths,0),2)</f>
        <v>#N/A</v>
      </c>
    </row>
    <row r="5342" customFormat="false" ht="12.75" hidden="false" customHeight="false" outlineLevel="0" collapsed="false">
      <c r="A5342" s="57" t="e">
        <f aca="false">INDEX(BucketTable,MATCH(B5342,SumMonths,0),1)</f>
        <v>#N/A</v>
      </c>
      <c r="K5342" s="57" t="e">
        <f aca="false">INDEX(lava,MATCH(B5342,SumMonths,0),2)</f>
        <v>#N/A</v>
      </c>
    </row>
    <row r="5343" customFormat="false" ht="12.75" hidden="false" customHeight="false" outlineLevel="0" collapsed="false">
      <c r="A5343" s="57" t="e">
        <f aca="false">INDEX(BucketTable,MATCH(B5343,SumMonths,0),1)</f>
        <v>#N/A</v>
      </c>
      <c r="K5343" s="57" t="e">
        <f aca="false">INDEX(lava,MATCH(B5343,SumMonths,0),2)</f>
        <v>#N/A</v>
      </c>
    </row>
    <row r="5344" customFormat="false" ht="12.75" hidden="false" customHeight="false" outlineLevel="0" collapsed="false">
      <c r="A5344" s="57" t="e">
        <f aca="false">INDEX(BucketTable,MATCH(B5344,SumMonths,0),1)</f>
        <v>#N/A</v>
      </c>
      <c r="K5344" s="57" t="e">
        <f aca="false">INDEX(lava,MATCH(B5344,SumMonths,0),2)</f>
        <v>#N/A</v>
      </c>
    </row>
    <row r="5345" customFormat="false" ht="12.75" hidden="false" customHeight="false" outlineLevel="0" collapsed="false">
      <c r="A5345" s="57" t="e">
        <f aca="false">INDEX(BucketTable,MATCH(B5345,SumMonths,0),1)</f>
        <v>#N/A</v>
      </c>
      <c r="K5345" s="57" t="e">
        <f aca="false">INDEX(lava,MATCH(B5345,SumMonths,0),2)</f>
        <v>#N/A</v>
      </c>
    </row>
    <row r="5346" customFormat="false" ht="12.75" hidden="false" customHeight="false" outlineLevel="0" collapsed="false">
      <c r="A5346" s="57" t="e">
        <f aca="false">INDEX(BucketTable,MATCH(B5346,SumMonths,0),1)</f>
        <v>#N/A</v>
      </c>
      <c r="K5346" s="57" t="e">
        <f aca="false">INDEX(lava,MATCH(B5346,SumMonths,0),2)</f>
        <v>#N/A</v>
      </c>
    </row>
    <row r="5347" customFormat="false" ht="12.75" hidden="false" customHeight="false" outlineLevel="0" collapsed="false">
      <c r="A5347" s="57" t="e">
        <f aca="false">INDEX(BucketTable,MATCH(B5347,SumMonths,0),1)</f>
        <v>#N/A</v>
      </c>
      <c r="K5347" s="57" t="e">
        <f aca="false">INDEX(lava,MATCH(B5347,SumMonths,0),2)</f>
        <v>#N/A</v>
      </c>
    </row>
    <row r="5348" customFormat="false" ht="12.75" hidden="false" customHeight="false" outlineLevel="0" collapsed="false">
      <c r="A5348" s="57" t="e">
        <f aca="false">INDEX(BucketTable,MATCH(B5348,SumMonths,0),1)</f>
        <v>#N/A</v>
      </c>
      <c r="K5348" s="57" t="e">
        <f aca="false">INDEX(lava,MATCH(B5348,SumMonths,0),2)</f>
        <v>#N/A</v>
      </c>
    </row>
    <row r="5349" customFormat="false" ht="12.75" hidden="false" customHeight="false" outlineLevel="0" collapsed="false">
      <c r="A5349" s="57" t="e">
        <f aca="false">INDEX(BucketTable,MATCH(B5349,SumMonths,0),1)</f>
        <v>#N/A</v>
      </c>
      <c r="K5349" s="57" t="e">
        <f aca="false">INDEX(lava,MATCH(B5349,SumMonths,0),2)</f>
        <v>#N/A</v>
      </c>
    </row>
    <row r="5350" customFormat="false" ht="12.75" hidden="false" customHeight="false" outlineLevel="0" collapsed="false">
      <c r="A5350" s="57" t="e">
        <f aca="false">INDEX(BucketTable,MATCH(B5350,SumMonths,0),1)</f>
        <v>#N/A</v>
      </c>
      <c r="K5350" s="57" t="e">
        <f aca="false">INDEX(lava,MATCH(B5350,SumMonths,0),2)</f>
        <v>#N/A</v>
      </c>
    </row>
    <row r="5351" customFormat="false" ht="12.75" hidden="false" customHeight="false" outlineLevel="0" collapsed="false">
      <c r="A5351" s="57" t="e">
        <f aca="false">INDEX(BucketTable,MATCH(B5351,SumMonths,0),1)</f>
        <v>#N/A</v>
      </c>
      <c r="K5351" s="57" t="e">
        <f aca="false">INDEX(lava,MATCH(B5351,SumMonths,0),2)</f>
        <v>#N/A</v>
      </c>
    </row>
    <row r="5352" customFormat="false" ht="12.75" hidden="false" customHeight="false" outlineLevel="0" collapsed="false">
      <c r="A5352" s="57" t="e">
        <f aca="false">INDEX(BucketTable,MATCH(B5352,SumMonths,0),1)</f>
        <v>#N/A</v>
      </c>
      <c r="K5352" s="57" t="e">
        <f aca="false">INDEX(lava,MATCH(B5352,SumMonths,0),2)</f>
        <v>#N/A</v>
      </c>
    </row>
    <row r="5353" customFormat="false" ht="12.75" hidden="false" customHeight="false" outlineLevel="0" collapsed="false">
      <c r="A5353" s="57" t="e">
        <f aca="false">INDEX(BucketTable,MATCH(B5353,SumMonths,0),1)</f>
        <v>#N/A</v>
      </c>
      <c r="K5353" s="57" t="e">
        <f aca="false">INDEX(lava,MATCH(B5353,SumMonths,0),2)</f>
        <v>#N/A</v>
      </c>
    </row>
    <row r="5354" customFormat="false" ht="12.75" hidden="false" customHeight="false" outlineLevel="0" collapsed="false">
      <c r="A5354" s="57" t="e">
        <f aca="false">INDEX(BucketTable,MATCH(B5354,SumMonths,0),1)</f>
        <v>#N/A</v>
      </c>
      <c r="K5354" s="57" t="e">
        <f aca="false">INDEX(lava,MATCH(B5354,SumMonths,0),2)</f>
        <v>#N/A</v>
      </c>
    </row>
    <row r="5355" customFormat="false" ht="12.75" hidden="false" customHeight="false" outlineLevel="0" collapsed="false">
      <c r="A5355" s="57" t="e">
        <f aca="false">INDEX(BucketTable,MATCH(B5355,SumMonths,0),1)</f>
        <v>#N/A</v>
      </c>
      <c r="K5355" s="57" t="e">
        <f aca="false">INDEX(lava,MATCH(B5355,SumMonths,0),2)</f>
        <v>#N/A</v>
      </c>
    </row>
    <row r="5356" customFormat="false" ht="12.75" hidden="false" customHeight="false" outlineLevel="0" collapsed="false">
      <c r="A5356" s="57" t="e">
        <f aca="false">INDEX(BucketTable,MATCH(B5356,SumMonths,0),1)</f>
        <v>#N/A</v>
      </c>
      <c r="K5356" s="57" t="e">
        <f aca="false">INDEX(lava,MATCH(B5356,SumMonths,0),2)</f>
        <v>#N/A</v>
      </c>
    </row>
    <row r="5357" customFormat="false" ht="12.75" hidden="false" customHeight="false" outlineLevel="0" collapsed="false">
      <c r="A5357" s="57" t="e">
        <f aca="false">INDEX(BucketTable,MATCH(B5357,SumMonths,0),1)</f>
        <v>#N/A</v>
      </c>
      <c r="K5357" s="57" t="e">
        <f aca="false">INDEX(lava,MATCH(B5357,SumMonths,0),2)</f>
        <v>#N/A</v>
      </c>
    </row>
    <row r="5358" customFormat="false" ht="12.75" hidden="false" customHeight="false" outlineLevel="0" collapsed="false">
      <c r="A5358" s="57" t="e">
        <f aca="false">INDEX(BucketTable,MATCH(B5358,SumMonths,0),1)</f>
        <v>#N/A</v>
      </c>
      <c r="K5358" s="57" t="e">
        <f aca="false">INDEX(lava,MATCH(B5358,SumMonths,0),2)</f>
        <v>#N/A</v>
      </c>
    </row>
    <row r="5359" customFormat="false" ht="12.75" hidden="false" customHeight="false" outlineLevel="0" collapsed="false">
      <c r="A5359" s="57" t="e">
        <f aca="false">INDEX(BucketTable,MATCH(B5359,SumMonths,0),1)</f>
        <v>#N/A</v>
      </c>
      <c r="K5359" s="57" t="e">
        <f aca="false">INDEX(lava,MATCH(B5359,SumMonths,0),2)</f>
        <v>#N/A</v>
      </c>
    </row>
    <row r="5360" customFormat="false" ht="12.75" hidden="false" customHeight="false" outlineLevel="0" collapsed="false">
      <c r="A5360" s="57" t="e">
        <f aca="false">INDEX(BucketTable,MATCH(B5360,SumMonths,0),1)</f>
        <v>#N/A</v>
      </c>
      <c r="K5360" s="57" t="e">
        <f aca="false">INDEX(lava,MATCH(B5360,SumMonths,0),2)</f>
        <v>#N/A</v>
      </c>
    </row>
    <row r="5361" customFormat="false" ht="12.75" hidden="false" customHeight="false" outlineLevel="0" collapsed="false">
      <c r="A5361" s="57" t="e">
        <f aca="false">INDEX(BucketTable,MATCH(B5361,SumMonths,0),1)</f>
        <v>#N/A</v>
      </c>
      <c r="K5361" s="57" t="e">
        <f aca="false">INDEX(lava,MATCH(B5361,SumMonths,0),2)</f>
        <v>#N/A</v>
      </c>
    </row>
    <row r="5362" customFormat="false" ht="12.75" hidden="false" customHeight="false" outlineLevel="0" collapsed="false">
      <c r="A5362" s="57" t="e">
        <f aca="false">INDEX(BucketTable,MATCH(B5362,SumMonths,0),1)</f>
        <v>#N/A</v>
      </c>
      <c r="K5362" s="57" t="e">
        <f aca="false">INDEX(lava,MATCH(B5362,SumMonths,0),2)</f>
        <v>#N/A</v>
      </c>
    </row>
    <row r="5363" customFormat="false" ht="12.75" hidden="false" customHeight="false" outlineLevel="0" collapsed="false">
      <c r="A5363" s="57" t="e">
        <f aca="false">INDEX(BucketTable,MATCH(B5363,SumMonths,0),1)</f>
        <v>#N/A</v>
      </c>
      <c r="K5363" s="57" t="e">
        <f aca="false">INDEX(lava,MATCH(B5363,SumMonths,0),2)</f>
        <v>#N/A</v>
      </c>
    </row>
    <row r="5364" customFormat="false" ht="12.75" hidden="false" customHeight="false" outlineLevel="0" collapsed="false">
      <c r="A5364" s="57" t="e">
        <f aca="false">INDEX(BucketTable,MATCH(B5364,SumMonths,0),1)</f>
        <v>#N/A</v>
      </c>
      <c r="K5364" s="57" t="e">
        <f aca="false">INDEX(lava,MATCH(B5364,SumMonths,0),2)</f>
        <v>#N/A</v>
      </c>
    </row>
    <row r="5365" customFormat="false" ht="12.75" hidden="false" customHeight="false" outlineLevel="0" collapsed="false">
      <c r="A5365" s="57" t="e">
        <f aca="false">INDEX(BucketTable,MATCH(B5365,SumMonths,0),1)</f>
        <v>#N/A</v>
      </c>
      <c r="K5365" s="57" t="e">
        <f aca="false">INDEX(lava,MATCH(B5365,SumMonths,0),2)</f>
        <v>#N/A</v>
      </c>
    </row>
    <row r="5366" customFormat="false" ht="12.75" hidden="false" customHeight="false" outlineLevel="0" collapsed="false">
      <c r="A5366" s="57" t="e">
        <f aca="false">INDEX(BucketTable,MATCH(B5366,SumMonths,0),1)</f>
        <v>#N/A</v>
      </c>
      <c r="K5366" s="57" t="e">
        <f aca="false">INDEX(lava,MATCH(B5366,SumMonths,0),2)</f>
        <v>#N/A</v>
      </c>
    </row>
    <row r="5367" customFormat="false" ht="12.75" hidden="false" customHeight="false" outlineLevel="0" collapsed="false">
      <c r="A5367" s="57" t="e">
        <f aca="false">INDEX(BucketTable,MATCH(B5367,SumMonths,0),1)</f>
        <v>#N/A</v>
      </c>
      <c r="K5367" s="57" t="e">
        <f aca="false">INDEX(lava,MATCH(B5367,SumMonths,0),2)</f>
        <v>#N/A</v>
      </c>
    </row>
    <row r="5368" customFormat="false" ht="12.75" hidden="false" customHeight="false" outlineLevel="0" collapsed="false">
      <c r="A5368" s="57" t="e">
        <f aca="false">INDEX(BucketTable,MATCH(B5368,SumMonths,0),1)</f>
        <v>#N/A</v>
      </c>
      <c r="K5368" s="57" t="e">
        <f aca="false">INDEX(lava,MATCH(B5368,SumMonths,0),2)</f>
        <v>#N/A</v>
      </c>
    </row>
    <row r="5369" customFormat="false" ht="12.75" hidden="false" customHeight="false" outlineLevel="0" collapsed="false">
      <c r="A5369" s="57" t="e">
        <f aca="false">INDEX(BucketTable,MATCH(B5369,SumMonths,0),1)</f>
        <v>#N/A</v>
      </c>
      <c r="K5369" s="57" t="e">
        <f aca="false">INDEX(lava,MATCH(B5369,SumMonths,0),2)</f>
        <v>#N/A</v>
      </c>
    </row>
    <row r="5370" customFormat="false" ht="12.75" hidden="false" customHeight="false" outlineLevel="0" collapsed="false">
      <c r="A5370" s="57" t="e">
        <f aca="false">INDEX(BucketTable,MATCH(B5370,SumMonths,0),1)</f>
        <v>#N/A</v>
      </c>
      <c r="K5370" s="57" t="e">
        <f aca="false">INDEX(lava,MATCH(B5370,SumMonths,0),2)</f>
        <v>#N/A</v>
      </c>
    </row>
    <row r="5371" customFormat="false" ht="12.75" hidden="false" customHeight="false" outlineLevel="0" collapsed="false">
      <c r="A5371" s="57" t="e">
        <f aca="false">INDEX(BucketTable,MATCH(B5371,SumMonths,0),1)</f>
        <v>#N/A</v>
      </c>
      <c r="K5371" s="57" t="e">
        <f aca="false">INDEX(lava,MATCH(B5371,SumMonths,0),2)</f>
        <v>#N/A</v>
      </c>
    </row>
    <row r="5372" customFormat="false" ht="12.75" hidden="false" customHeight="false" outlineLevel="0" collapsed="false">
      <c r="A5372" s="57" t="e">
        <f aca="false">INDEX(BucketTable,MATCH(B5372,SumMonths,0),1)</f>
        <v>#N/A</v>
      </c>
      <c r="K5372" s="57" t="e">
        <f aca="false">INDEX(lava,MATCH(B5372,SumMonths,0),2)</f>
        <v>#N/A</v>
      </c>
    </row>
    <row r="5373" customFormat="false" ht="12.75" hidden="false" customHeight="false" outlineLevel="0" collapsed="false">
      <c r="A5373" s="57" t="e">
        <f aca="false">INDEX(BucketTable,MATCH(B5373,SumMonths,0),1)</f>
        <v>#N/A</v>
      </c>
      <c r="K5373" s="57" t="e">
        <f aca="false">INDEX(lava,MATCH(B5373,SumMonths,0),2)</f>
        <v>#N/A</v>
      </c>
    </row>
    <row r="5374" customFormat="false" ht="12.75" hidden="false" customHeight="false" outlineLevel="0" collapsed="false">
      <c r="A5374" s="57" t="e">
        <f aca="false">INDEX(BucketTable,MATCH(B5374,SumMonths,0),1)</f>
        <v>#N/A</v>
      </c>
      <c r="K5374" s="57" t="e">
        <f aca="false">INDEX(lava,MATCH(B5374,SumMonths,0),2)</f>
        <v>#N/A</v>
      </c>
    </row>
    <row r="5375" customFormat="false" ht="12.75" hidden="false" customHeight="false" outlineLevel="0" collapsed="false">
      <c r="A5375" s="57" t="e">
        <f aca="false">INDEX(BucketTable,MATCH(B5375,SumMonths,0),1)</f>
        <v>#N/A</v>
      </c>
      <c r="K5375" s="57" t="e">
        <f aca="false">INDEX(lava,MATCH(B5375,SumMonths,0),2)</f>
        <v>#N/A</v>
      </c>
    </row>
    <row r="5376" customFormat="false" ht="12.75" hidden="false" customHeight="false" outlineLevel="0" collapsed="false">
      <c r="A5376" s="57" t="e">
        <f aca="false">INDEX(BucketTable,MATCH(B5376,SumMonths,0),1)</f>
        <v>#N/A</v>
      </c>
      <c r="K5376" s="57" t="e">
        <f aca="false">INDEX(lava,MATCH(B5376,SumMonths,0),2)</f>
        <v>#N/A</v>
      </c>
    </row>
    <row r="5377" customFormat="false" ht="12.75" hidden="false" customHeight="false" outlineLevel="0" collapsed="false">
      <c r="A5377" s="57" t="e">
        <f aca="false">INDEX(BucketTable,MATCH(B5377,SumMonths,0),1)</f>
        <v>#N/A</v>
      </c>
      <c r="K5377" s="57" t="e">
        <f aca="false">INDEX(lava,MATCH(B5377,SumMonths,0),2)</f>
        <v>#N/A</v>
      </c>
    </row>
    <row r="5378" customFormat="false" ht="12.75" hidden="false" customHeight="false" outlineLevel="0" collapsed="false">
      <c r="A5378" s="57" t="e">
        <f aca="false">INDEX(BucketTable,MATCH(B5378,SumMonths,0),1)</f>
        <v>#N/A</v>
      </c>
      <c r="K5378" s="57" t="e">
        <f aca="false">INDEX(lava,MATCH(B5378,SumMonths,0),2)</f>
        <v>#N/A</v>
      </c>
    </row>
    <row r="5379" customFormat="false" ht="12.75" hidden="false" customHeight="false" outlineLevel="0" collapsed="false">
      <c r="A5379" s="57" t="e">
        <f aca="false">INDEX(BucketTable,MATCH(B5379,SumMonths,0),1)</f>
        <v>#N/A</v>
      </c>
      <c r="K5379" s="57" t="e">
        <f aca="false">INDEX(lava,MATCH(B5379,SumMonths,0),2)</f>
        <v>#N/A</v>
      </c>
    </row>
    <row r="5380" customFormat="false" ht="12.75" hidden="false" customHeight="false" outlineLevel="0" collapsed="false">
      <c r="A5380" s="57" t="e">
        <f aca="false">INDEX(BucketTable,MATCH(B5380,SumMonths,0),1)</f>
        <v>#N/A</v>
      </c>
      <c r="K5380" s="57" t="e">
        <f aca="false">INDEX(lava,MATCH(B5380,SumMonths,0),2)</f>
        <v>#N/A</v>
      </c>
    </row>
    <row r="5381" customFormat="false" ht="12.75" hidden="false" customHeight="false" outlineLevel="0" collapsed="false">
      <c r="A5381" s="57" t="e">
        <f aca="false">INDEX(BucketTable,MATCH(B5381,SumMonths,0),1)</f>
        <v>#N/A</v>
      </c>
      <c r="K5381" s="57" t="e">
        <f aca="false">INDEX(lava,MATCH(B5381,SumMonths,0),2)</f>
        <v>#N/A</v>
      </c>
    </row>
    <row r="5382" customFormat="false" ht="12.75" hidden="false" customHeight="false" outlineLevel="0" collapsed="false">
      <c r="A5382" s="57" t="e">
        <f aca="false">INDEX(BucketTable,MATCH(B5382,SumMonths,0),1)</f>
        <v>#N/A</v>
      </c>
      <c r="K5382" s="57" t="e">
        <f aca="false">INDEX(lava,MATCH(B5382,SumMonths,0),2)</f>
        <v>#N/A</v>
      </c>
    </row>
    <row r="5383" customFormat="false" ht="12.75" hidden="false" customHeight="false" outlineLevel="0" collapsed="false">
      <c r="A5383" s="57" t="e">
        <f aca="false">INDEX(BucketTable,MATCH(B5383,SumMonths,0),1)</f>
        <v>#N/A</v>
      </c>
      <c r="K5383" s="57" t="e">
        <f aca="false">INDEX(lava,MATCH(B5383,SumMonths,0),2)</f>
        <v>#N/A</v>
      </c>
    </row>
    <row r="5384" customFormat="false" ht="12.75" hidden="false" customHeight="false" outlineLevel="0" collapsed="false">
      <c r="A5384" s="57" t="e">
        <f aca="false">INDEX(BucketTable,MATCH(B5384,SumMonths,0),1)</f>
        <v>#N/A</v>
      </c>
      <c r="K5384" s="57" t="e">
        <f aca="false">INDEX(lava,MATCH(B5384,SumMonths,0),2)</f>
        <v>#N/A</v>
      </c>
    </row>
    <row r="5385" customFormat="false" ht="12.75" hidden="false" customHeight="false" outlineLevel="0" collapsed="false">
      <c r="A5385" s="57" t="e">
        <f aca="false">INDEX(BucketTable,MATCH(B5385,SumMonths,0),1)</f>
        <v>#N/A</v>
      </c>
      <c r="K5385" s="57" t="e">
        <f aca="false">INDEX(lava,MATCH(B5385,SumMonths,0),2)</f>
        <v>#N/A</v>
      </c>
    </row>
    <row r="5386" customFormat="false" ht="12.75" hidden="false" customHeight="false" outlineLevel="0" collapsed="false">
      <c r="A5386" s="57" t="e">
        <f aca="false">INDEX(BucketTable,MATCH(B5386,SumMonths,0),1)</f>
        <v>#N/A</v>
      </c>
      <c r="K5386" s="57" t="e">
        <f aca="false">INDEX(lava,MATCH(B5386,SumMonths,0),2)</f>
        <v>#N/A</v>
      </c>
    </row>
    <row r="5387" customFormat="false" ht="12.75" hidden="false" customHeight="false" outlineLevel="0" collapsed="false">
      <c r="A5387" s="57" t="e">
        <f aca="false">INDEX(BucketTable,MATCH(B5387,SumMonths,0),1)</f>
        <v>#N/A</v>
      </c>
      <c r="K5387" s="57" t="e">
        <f aca="false">INDEX(lava,MATCH(B5387,SumMonths,0),2)</f>
        <v>#N/A</v>
      </c>
    </row>
    <row r="5388" customFormat="false" ht="12.75" hidden="false" customHeight="false" outlineLevel="0" collapsed="false">
      <c r="A5388" s="57" t="e">
        <f aca="false">INDEX(BucketTable,MATCH(B5388,SumMonths,0),1)</f>
        <v>#N/A</v>
      </c>
      <c r="K5388" s="57" t="e">
        <f aca="false">INDEX(lava,MATCH(B5388,SumMonths,0),2)</f>
        <v>#N/A</v>
      </c>
    </row>
    <row r="5389" customFormat="false" ht="12.75" hidden="false" customHeight="false" outlineLevel="0" collapsed="false">
      <c r="A5389" s="57" t="e">
        <f aca="false">INDEX(BucketTable,MATCH(B5389,SumMonths,0),1)</f>
        <v>#N/A</v>
      </c>
      <c r="K5389" s="57" t="e">
        <f aca="false">INDEX(lava,MATCH(B5389,SumMonths,0),2)</f>
        <v>#N/A</v>
      </c>
    </row>
    <row r="5390" customFormat="false" ht="12.75" hidden="false" customHeight="false" outlineLevel="0" collapsed="false">
      <c r="A5390" s="57" t="e">
        <f aca="false">INDEX(BucketTable,MATCH(B5390,SumMonths,0),1)</f>
        <v>#N/A</v>
      </c>
      <c r="K5390" s="57" t="e">
        <f aca="false">INDEX(lava,MATCH(B5390,SumMonths,0),2)</f>
        <v>#N/A</v>
      </c>
    </row>
    <row r="5391" customFormat="false" ht="12.75" hidden="false" customHeight="false" outlineLevel="0" collapsed="false">
      <c r="A5391" s="57" t="e">
        <f aca="false">INDEX(BucketTable,MATCH(B5391,SumMonths,0),1)</f>
        <v>#N/A</v>
      </c>
      <c r="K5391" s="57" t="e">
        <f aca="false">INDEX(lava,MATCH(B5391,SumMonths,0),2)</f>
        <v>#N/A</v>
      </c>
    </row>
    <row r="5392" customFormat="false" ht="12.75" hidden="false" customHeight="false" outlineLevel="0" collapsed="false">
      <c r="A5392" s="57" t="e">
        <f aca="false">INDEX(BucketTable,MATCH(B5392,SumMonths,0),1)</f>
        <v>#N/A</v>
      </c>
      <c r="K5392" s="57" t="e">
        <f aca="false">INDEX(lava,MATCH(B5392,SumMonths,0),2)</f>
        <v>#N/A</v>
      </c>
    </row>
    <row r="5393" customFormat="false" ht="12.75" hidden="false" customHeight="false" outlineLevel="0" collapsed="false">
      <c r="A5393" s="57" t="e">
        <f aca="false">INDEX(BucketTable,MATCH(B5393,SumMonths,0),1)</f>
        <v>#N/A</v>
      </c>
      <c r="K5393" s="57" t="e">
        <f aca="false">INDEX(lava,MATCH(B5393,SumMonths,0),2)</f>
        <v>#N/A</v>
      </c>
    </row>
    <row r="5394" customFormat="false" ht="12.75" hidden="false" customHeight="false" outlineLevel="0" collapsed="false">
      <c r="A5394" s="57" t="e">
        <f aca="false">INDEX(BucketTable,MATCH(B5394,SumMonths,0),1)</f>
        <v>#N/A</v>
      </c>
      <c r="K5394" s="57" t="e">
        <f aca="false">INDEX(lava,MATCH(B5394,SumMonths,0),2)</f>
        <v>#N/A</v>
      </c>
    </row>
    <row r="5395" customFormat="false" ht="12.75" hidden="false" customHeight="false" outlineLevel="0" collapsed="false">
      <c r="A5395" s="57" t="e">
        <f aca="false">INDEX(BucketTable,MATCH(B5395,SumMonths,0),1)</f>
        <v>#N/A</v>
      </c>
      <c r="K5395" s="57" t="e">
        <f aca="false">INDEX(lava,MATCH(B5395,SumMonths,0),2)</f>
        <v>#N/A</v>
      </c>
    </row>
    <row r="5396" customFormat="false" ht="12.75" hidden="false" customHeight="false" outlineLevel="0" collapsed="false">
      <c r="A5396" s="57" t="e">
        <f aca="false">INDEX(BucketTable,MATCH(B5396,SumMonths,0),1)</f>
        <v>#N/A</v>
      </c>
      <c r="K5396" s="57" t="e">
        <f aca="false">INDEX(lava,MATCH(B5396,SumMonths,0),2)</f>
        <v>#N/A</v>
      </c>
    </row>
    <row r="5397" customFormat="false" ht="12.75" hidden="false" customHeight="false" outlineLevel="0" collapsed="false">
      <c r="A5397" s="57" t="e">
        <f aca="false">INDEX(BucketTable,MATCH(B5397,SumMonths,0),1)</f>
        <v>#N/A</v>
      </c>
      <c r="K5397" s="57" t="e">
        <f aca="false">INDEX(lava,MATCH(B5397,SumMonths,0),2)</f>
        <v>#N/A</v>
      </c>
    </row>
    <row r="5398" customFormat="false" ht="12.75" hidden="false" customHeight="false" outlineLevel="0" collapsed="false">
      <c r="A5398" s="57" t="e">
        <f aca="false">INDEX(BucketTable,MATCH(B5398,SumMonths,0),1)</f>
        <v>#N/A</v>
      </c>
      <c r="K5398" s="57" t="e">
        <f aca="false">INDEX(lava,MATCH(B5398,SumMonths,0),2)</f>
        <v>#N/A</v>
      </c>
    </row>
    <row r="5399" customFormat="false" ht="12.75" hidden="false" customHeight="false" outlineLevel="0" collapsed="false">
      <c r="A5399" s="57" t="e">
        <f aca="false">INDEX(BucketTable,MATCH(B5399,SumMonths,0),1)</f>
        <v>#N/A</v>
      </c>
      <c r="K5399" s="57" t="e">
        <f aca="false">INDEX(lava,MATCH(B5399,SumMonths,0),2)</f>
        <v>#N/A</v>
      </c>
    </row>
    <row r="5400" customFormat="false" ht="12.75" hidden="false" customHeight="false" outlineLevel="0" collapsed="false">
      <c r="A5400" s="57" t="e">
        <f aca="false">INDEX(BucketTable,MATCH(B5400,SumMonths,0),1)</f>
        <v>#N/A</v>
      </c>
      <c r="K5400" s="57" t="e">
        <f aca="false">INDEX(lava,MATCH(B5400,SumMonths,0),2)</f>
        <v>#N/A</v>
      </c>
    </row>
    <row r="5401" customFormat="false" ht="12.75" hidden="false" customHeight="false" outlineLevel="0" collapsed="false">
      <c r="A5401" s="57" t="e">
        <f aca="false">INDEX(BucketTable,MATCH(B5401,SumMonths,0),1)</f>
        <v>#N/A</v>
      </c>
      <c r="K5401" s="57" t="e">
        <f aca="false">INDEX(lava,MATCH(B5401,SumMonths,0),2)</f>
        <v>#N/A</v>
      </c>
    </row>
    <row r="5402" customFormat="false" ht="12.75" hidden="false" customHeight="false" outlineLevel="0" collapsed="false">
      <c r="A5402" s="57" t="e">
        <f aca="false">INDEX(BucketTable,MATCH(B5402,SumMonths,0),1)</f>
        <v>#N/A</v>
      </c>
      <c r="K5402" s="57" t="e">
        <f aca="false">INDEX(lava,MATCH(B5402,SumMonths,0),2)</f>
        <v>#N/A</v>
      </c>
    </row>
    <row r="5403" customFormat="false" ht="12.75" hidden="false" customHeight="false" outlineLevel="0" collapsed="false">
      <c r="A5403" s="57" t="e">
        <f aca="false">INDEX(BucketTable,MATCH(B5403,SumMonths,0),1)</f>
        <v>#N/A</v>
      </c>
      <c r="K5403" s="57" t="e">
        <f aca="false">INDEX(lava,MATCH(B5403,SumMonths,0),2)</f>
        <v>#N/A</v>
      </c>
    </row>
    <row r="5404" customFormat="false" ht="12.75" hidden="false" customHeight="false" outlineLevel="0" collapsed="false">
      <c r="A5404" s="57" t="e">
        <f aca="false">INDEX(BucketTable,MATCH(B5404,SumMonths,0),1)</f>
        <v>#N/A</v>
      </c>
      <c r="K5404" s="57" t="e">
        <f aca="false">INDEX(lava,MATCH(B5404,SumMonths,0),2)</f>
        <v>#N/A</v>
      </c>
    </row>
    <row r="5405" customFormat="false" ht="12.75" hidden="false" customHeight="false" outlineLevel="0" collapsed="false">
      <c r="A5405" s="57" t="e">
        <f aca="false">INDEX(BucketTable,MATCH(B5405,SumMonths,0),1)</f>
        <v>#N/A</v>
      </c>
      <c r="K5405" s="57" t="e">
        <f aca="false">INDEX(lava,MATCH(B5405,SumMonths,0),2)</f>
        <v>#N/A</v>
      </c>
    </row>
    <row r="5406" customFormat="false" ht="12.75" hidden="false" customHeight="false" outlineLevel="0" collapsed="false">
      <c r="A5406" s="57" t="e">
        <f aca="false">INDEX(BucketTable,MATCH(B5406,SumMonths,0),1)</f>
        <v>#N/A</v>
      </c>
      <c r="K5406" s="57" t="e">
        <f aca="false">INDEX(lava,MATCH(B5406,SumMonths,0),2)</f>
        <v>#N/A</v>
      </c>
    </row>
    <row r="5407" customFormat="false" ht="12.75" hidden="false" customHeight="false" outlineLevel="0" collapsed="false">
      <c r="A5407" s="57" t="e">
        <f aca="false">INDEX(BucketTable,MATCH(B5407,SumMonths,0),1)</f>
        <v>#N/A</v>
      </c>
      <c r="K5407" s="57" t="e">
        <f aca="false">INDEX(lava,MATCH(B5407,SumMonths,0),2)</f>
        <v>#N/A</v>
      </c>
    </row>
    <row r="5408" customFormat="false" ht="12.75" hidden="false" customHeight="false" outlineLevel="0" collapsed="false">
      <c r="A5408" s="57" t="e">
        <f aca="false">INDEX(BucketTable,MATCH(B5408,SumMonths,0),1)</f>
        <v>#N/A</v>
      </c>
      <c r="K5408" s="57" t="e">
        <f aca="false">INDEX(lava,MATCH(B5408,SumMonths,0),2)</f>
        <v>#N/A</v>
      </c>
    </row>
    <row r="5409" customFormat="false" ht="12.75" hidden="false" customHeight="false" outlineLevel="0" collapsed="false">
      <c r="A5409" s="57" t="e">
        <f aca="false">INDEX(BucketTable,MATCH(B5409,SumMonths,0),1)</f>
        <v>#N/A</v>
      </c>
      <c r="K5409" s="57" t="e">
        <f aca="false">INDEX(lava,MATCH(B5409,SumMonths,0),2)</f>
        <v>#N/A</v>
      </c>
    </row>
    <row r="5410" customFormat="false" ht="12.75" hidden="false" customHeight="false" outlineLevel="0" collapsed="false">
      <c r="A5410" s="57" t="e">
        <f aca="false">INDEX(BucketTable,MATCH(B5410,SumMonths,0),1)</f>
        <v>#N/A</v>
      </c>
      <c r="K5410" s="57" t="e">
        <f aca="false">INDEX(lava,MATCH(B5410,SumMonths,0),2)</f>
        <v>#N/A</v>
      </c>
    </row>
    <row r="5411" customFormat="false" ht="12.75" hidden="false" customHeight="false" outlineLevel="0" collapsed="false">
      <c r="A5411" s="57" t="e">
        <f aca="false">INDEX(BucketTable,MATCH(B5411,SumMonths,0),1)</f>
        <v>#N/A</v>
      </c>
      <c r="K5411" s="57" t="e">
        <f aca="false">INDEX(lava,MATCH(B5411,SumMonths,0),2)</f>
        <v>#N/A</v>
      </c>
    </row>
    <row r="5412" customFormat="false" ht="12.75" hidden="false" customHeight="false" outlineLevel="0" collapsed="false">
      <c r="A5412" s="57" t="e">
        <f aca="false">INDEX(BucketTable,MATCH(B5412,SumMonths,0),1)</f>
        <v>#N/A</v>
      </c>
      <c r="K5412" s="57" t="e">
        <f aca="false">INDEX(lava,MATCH(B5412,SumMonths,0),2)</f>
        <v>#N/A</v>
      </c>
    </row>
    <row r="5413" customFormat="false" ht="12.75" hidden="false" customHeight="false" outlineLevel="0" collapsed="false">
      <c r="A5413" s="57" t="e">
        <f aca="false">INDEX(BucketTable,MATCH(B5413,SumMonths,0),1)</f>
        <v>#N/A</v>
      </c>
      <c r="K5413" s="57" t="e">
        <f aca="false">INDEX(lava,MATCH(B5413,SumMonths,0),2)</f>
        <v>#N/A</v>
      </c>
    </row>
    <row r="5414" customFormat="false" ht="12.75" hidden="false" customHeight="false" outlineLevel="0" collapsed="false">
      <c r="A5414" s="57" t="e">
        <f aca="false">INDEX(BucketTable,MATCH(B5414,SumMonths,0),1)</f>
        <v>#N/A</v>
      </c>
      <c r="K5414" s="57" t="e">
        <f aca="false">INDEX(lava,MATCH(B5414,SumMonths,0),2)</f>
        <v>#N/A</v>
      </c>
    </row>
    <row r="5415" customFormat="false" ht="12.75" hidden="false" customHeight="false" outlineLevel="0" collapsed="false">
      <c r="A5415" s="57" t="e">
        <f aca="false">INDEX(BucketTable,MATCH(B5415,SumMonths,0),1)</f>
        <v>#N/A</v>
      </c>
      <c r="K5415" s="57" t="e">
        <f aca="false">INDEX(lava,MATCH(B5415,SumMonths,0),2)</f>
        <v>#N/A</v>
      </c>
    </row>
    <row r="5416" customFormat="false" ht="12.75" hidden="false" customHeight="false" outlineLevel="0" collapsed="false">
      <c r="A5416" s="57" t="e">
        <f aca="false">INDEX(BucketTable,MATCH(B5416,SumMonths,0),1)</f>
        <v>#N/A</v>
      </c>
      <c r="K5416" s="57" t="e">
        <f aca="false">INDEX(lava,MATCH(B5416,SumMonths,0),2)</f>
        <v>#N/A</v>
      </c>
    </row>
    <row r="5417" customFormat="false" ht="12.75" hidden="false" customHeight="false" outlineLevel="0" collapsed="false">
      <c r="A5417" s="57" t="e">
        <f aca="false">INDEX(BucketTable,MATCH(B5417,SumMonths,0),1)</f>
        <v>#N/A</v>
      </c>
      <c r="K5417" s="57" t="e">
        <f aca="false">INDEX(lava,MATCH(B5417,SumMonths,0),2)</f>
        <v>#N/A</v>
      </c>
    </row>
    <row r="5418" customFormat="false" ht="12.75" hidden="false" customHeight="false" outlineLevel="0" collapsed="false">
      <c r="A5418" s="57" t="e">
        <f aca="false">INDEX(BucketTable,MATCH(B5418,SumMonths,0),1)</f>
        <v>#N/A</v>
      </c>
      <c r="K5418" s="57" t="e">
        <f aca="false">INDEX(lava,MATCH(B5418,SumMonths,0),2)</f>
        <v>#N/A</v>
      </c>
    </row>
    <row r="5419" customFormat="false" ht="12.75" hidden="false" customHeight="false" outlineLevel="0" collapsed="false">
      <c r="A5419" s="57" t="e">
        <f aca="false">INDEX(BucketTable,MATCH(B5419,SumMonths,0),1)</f>
        <v>#N/A</v>
      </c>
      <c r="K5419" s="57" t="e">
        <f aca="false">INDEX(lava,MATCH(B5419,SumMonths,0),2)</f>
        <v>#N/A</v>
      </c>
    </row>
    <row r="5420" customFormat="false" ht="12.75" hidden="false" customHeight="false" outlineLevel="0" collapsed="false">
      <c r="A5420" s="57" t="e">
        <f aca="false">INDEX(BucketTable,MATCH(B5420,SumMonths,0),1)</f>
        <v>#N/A</v>
      </c>
      <c r="K5420" s="57" t="e">
        <f aca="false">INDEX(lava,MATCH(B5420,SumMonths,0),2)</f>
        <v>#N/A</v>
      </c>
    </row>
    <row r="5421" customFormat="false" ht="12.75" hidden="false" customHeight="false" outlineLevel="0" collapsed="false">
      <c r="A5421" s="57" t="e">
        <f aca="false">INDEX(BucketTable,MATCH(B5421,SumMonths,0),1)</f>
        <v>#N/A</v>
      </c>
      <c r="K5421" s="57" t="e">
        <f aca="false">INDEX(lava,MATCH(B5421,SumMonths,0),2)</f>
        <v>#N/A</v>
      </c>
    </row>
    <row r="5422" customFormat="false" ht="12.75" hidden="false" customHeight="false" outlineLevel="0" collapsed="false">
      <c r="A5422" s="57" t="e">
        <f aca="false">INDEX(BucketTable,MATCH(B5422,SumMonths,0),1)</f>
        <v>#N/A</v>
      </c>
      <c r="K5422" s="57" t="e">
        <f aca="false">INDEX(lava,MATCH(B5422,SumMonths,0),2)</f>
        <v>#N/A</v>
      </c>
    </row>
    <row r="5423" customFormat="false" ht="12.75" hidden="false" customHeight="false" outlineLevel="0" collapsed="false">
      <c r="A5423" s="57" t="e">
        <f aca="false">INDEX(BucketTable,MATCH(B5423,SumMonths,0),1)</f>
        <v>#N/A</v>
      </c>
      <c r="K5423" s="57" t="e">
        <f aca="false">INDEX(lava,MATCH(B5423,SumMonths,0),2)</f>
        <v>#N/A</v>
      </c>
    </row>
    <row r="5424" customFormat="false" ht="12.75" hidden="false" customHeight="false" outlineLevel="0" collapsed="false">
      <c r="A5424" s="57" t="e">
        <f aca="false">INDEX(BucketTable,MATCH(B5424,SumMonths,0),1)</f>
        <v>#N/A</v>
      </c>
      <c r="K5424" s="57" t="e">
        <f aca="false">INDEX(lava,MATCH(B5424,SumMonths,0),2)</f>
        <v>#N/A</v>
      </c>
    </row>
    <row r="5425" customFormat="false" ht="12.75" hidden="false" customHeight="false" outlineLevel="0" collapsed="false">
      <c r="A5425" s="57" t="e">
        <f aca="false">INDEX(BucketTable,MATCH(B5425,SumMonths,0),1)</f>
        <v>#N/A</v>
      </c>
      <c r="K5425" s="57" t="e">
        <f aca="false">INDEX(lava,MATCH(B5425,SumMonths,0),2)</f>
        <v>#N/A</v>
      </c>
    </row>
    <row r="5426" customFormat="false" ht="12.75" hidden="false" customHeight="false" outlineLevel="0" collapsed="false">
      <c r="A5426" s="57" t="e">
        <f aca="false">INDEX(BucketTable,MATCH(B5426,SumMonths,0),1)</f>
        <v>#N/A</v>
      </c>
      <c r="K5426" s="57" t="e">
        <f aca="false">INDEX(lava,MATCH(B5426,SumMonths,0),2)</f>
        <v>#N/A</v>
      </c>
    </row>
    <row r="5427" customFormat="false" ht="12.75" hidden="false" customHeight="false" outlineLevel="0" collapsed="false">
      <c r="A5427" s="57" t="e">
        <f aca="false">INDEX(BucketTable,MATCH(B5427,SumMonths,0),1)</f>
        <v>#N/A</v>
      </c>
      <c r="K5427" s="57" t="e">
        <f aca="false">INDEX(lava,MATCH(B5427,SumMonths,0),2)</f>
        <v>#N/A</v>
      </c>
    </row>
    <row r="5428" customFormat="false" ht="12.75" hidden="false" customHeight="false" outlineLevel="0" collapsed="false">
      <c r="A5428" s="57" t="e">
        <f aca="false">INDEX(BucketTable,MATCH(B5428,SumMonths,0),1)</f>
        <v>#N/A</v>
      </c>
      <c r="K5428" s="57" t="e">
        <f aca="false">INDEX(lava,MATCH(B5428,SumMonths,0),2)</f>
        <v>#N/A</v>
      </c>
    </row>
    <row r="5429" customFormat="false" ht="12.75" hidden="false" customHeight="false" outlineLevel="0" collapsed="false">
      <c r="A5429" s="57" t="e">
        <f aca="false">INDEX(BucketTable,MATCH(B5429,SumMonths,0),1)</f>
        <v>#N/A</v>
      </c>
      <c r="K5429" s="57" t="e">
        <f aca="false">INDEX(lava,MATCH(B5429,SumMonths,0),2)</f>
        <v>#N/A</v>
      </c>
    </row>
    <row r="5430" customFormat="false" ht="12.75" hidden="false" customHeight="false" outlineLevel="0" collapsed="false">
      <c r="A5430" s="57" t="e">
        <f aca="false">INDEX(BucketTable,MATCH(B5430,SumMonths,0),1)</f>
        <v>#N/A</v>
      </c>
      <c r="K5430" s="57" t="e">
        <f aca="false">INDEX(lava,MATCH(B5430,SumMonths,0),2)</f>
        <v>#N/A</v>
      </c>
    </row>
    <row r="5431" customFormat="false" ht="12.75" hidden="false" customHeight="false" outlineLevel="0" collapsed="false">
      <c r="A5431" s="57" t="e">
        <f aca="false">INDEX(BucketTable,MATCH(B5431,SumMonths,0),1)</f>
        <v>#N/A</v>
      </c>
      <c r="K5431" s="57" t="e">
        <f aca="false">INDEX(lava,MATCH(B5431,SumMonths,0),2)</f>
        <v>#N/A</v>
      </c>
    </row>
    <row r="5432" customFormat="false" ht="12.75" hidden="false" customHeight="false" outlineLevel="0" collapsed="false">
      <c r="A5432" s="57" t="e">
        <f aca="false">INDEX(BucketTable,MATCH(B5432,SumMonths,0),1)</f>
        <v>#N/A</v>
      </c>
      <c r="K5432" s="57" t="e">
        <f aca="false">INDEX(lava,MATCH(B5432,SumMonths,0),2)</f>
        <v>#N/A</v>
      </c>
    </row>
    <row r="5433" customFormat="false" ht="12.75" hidden="false" customHeight="false" outlineLevel="0" collapsed="false">
      <c r="A5433" s="57" t="e">
        <f aca="false">INDEX(BucketTable,MATCH(B5433,SumMonths,0),1)</f>
        <v>#N/A</v>
      </c>
      <c r="K5433" s="57" t="e">
        <f aca="false">INDEX(lava,MATCH(B5433,SumMonths,0),2)</f>
        <v>#N/A</v>
      </c>
    </row>
    <row r="5434" customFormat="false" ht="12.75" hidden="false" customHeight="false" outlineLevel="0" collapsed="false">
      <c r="A5434" s="57" t="e">
        <f aca="false">INDEX(BucketTable,MATCH(B5434,SumMonths,0),1)</f>
        <v>#N/A</v>
      </c>
      <c r="K5434" s="57" t="e">
        <f aca="false">INDEX(lava,MATCH(B5434,SumMonths,0),2)</f>
        <v>#N/A</v>
      </c>
    </row>
    <row r="5435" customFormat="false" ht="12.75" hidden="false" customHeight="false" outlineLevel="0" collapsed="false">
      <c r="A5435" s="57" t="e">
        <f aca="false">INDEX(BucketTable,MATCH(B5435,SumMonths,0),1)</f>
        <v>#N/A</v>
      </c>
      <c r="K5435" s="57" t="e">
        <f aca="false">INDEX(lava,MATCH(B5435,SumMonths,0),2)</f>
        <v>#N/A</v>
      </c>
    </row>
    <row r="5436" customFormat="false" ht="12.75" hidden="false" customHeight="false" outlineLevel="0" collapsed="false">
      <c r="A5436" s="57" t="e">
        <f aca="false">INDEX(BucketTable,MATCH(B5436,SumMonths,0),1)</f>
        <v>#N/A</v>
      </c>
      <c r="K5436" s="57" t="e">
        <f aca="false">INDEX(lava,MATCH(B5436,SumMonths,0),2)</f>
        <v>#N/A</v>
      </c>
    </row>
    <row r="5437" customFormat="false" ht="12.75" hidden="false" customHeight="false" outlineLevel="0" collapsed="false">
      <c r="A5437" s="57" t="e">
        <f aca="false">INDEX(BucketTable,MATCH(B5437,SumMonths,0),1)</f>
        <v>#N/A</v>
      </c>
      <c r="K5437" s="57" t="e">
        <f aca="false">INDEX(lava,MATCH(B5437,SumMonths,0),2)</f>
        <v>#N/A</v>
      </c>
    </row>
    <row r="5438" customFormat="false" ht="12.75" hidden="false" customHeight="false" outlineLevel="0" collapsed="false">
      <c r="A5438" s="57" t="e">
        <f aca="false">INDEX(BucketTable,MATCH(B5438,SumMonths,0),1)</f>
        <v>#N/A</v>
      </c>
      <c r="K5438" s="57" t="e">
        <f aca="false">INDEX(lava,MATCH(B5438,SumMonths,0),2)</f>
        <v>#N/A</v>
      </c>
    </row>
    <row r="5439" customFormat="false" ht="12.75" hidden="false" customHeight="false" outlineLevel="0" collapsed="false">
      <c r="A5439" s="57" t="e">
        <f aca="false">INDEX(BucketTable,MATCH(B5439,SumMonths,0),1)</f>
        <v>#N/A</v>
      </c>
      <c r="K5439" s="57" t="e">
        <f aca="false">INDEX(lava,MATCH(B5439,SumMonths,0),2)</f>
        <v>#N/A</v>
      </c>
    </row>
    <row r="5440" customFormat="false" ht="12.75" hidden="false" customHeight="false" outlineLevel="0" collapsed="false">
      <c r="A5440" s="57" t="e">
        <f aca="false">INDEX(BucketTable,MATCH(B5440,SumMonths,0),1)</f>
        <v>#N/A</v>
      </c>
      <c r="K5440" s="57" t="e">
        <f aca="false">INDEX(lava,MATCH(B5440,SumMonths,0),2)</f>
        <v>#N/A</v>
      </c>
    </row>
    <row r="5441" customFormat="false" ht="12.75" hidden="false" customHeight="false" outlineLevel="0" collapsed="false">
      <c r="A5441" s="57" t="e">
        <f aca="false">INDEX(BucketTable,MATCH(B5441,SumMonths,0),1)</f>
        <v>#N/A</v>
      </c>
      <c r="K5441" s="57" t="e">
        <f aca="false">INDEX(lava,MATCH(B5441,SumMonths,0),2)</f>
        <v>#N/A</v>
      </c>
    </row>
    <row r="5442" customFormat="false" ht="12.75" hidden="false" customHeight="false" outlineLevel="0" collapsed="false">
      <c r="A5442" s="57" t="e">
        <f aca="false">INDEX(BucketTable,MATCH(B5442,SumMonths,0),1)</f>
        <v>#N/A</v>
      </c>
      <c r="K5442" s="57" t="e">
        <f aca="false">INDEX(lava,MATCH(B5442,SumMonths,0),2)</f>
        <v>#N/A</v>
      </c>
    </row>
    <row r="5443" customFormat="false" ht="12.75" hidden="false" customHeight="false" outlineLevel="0" collapsed="false">
      <c r="A5443" s="57" t="e">
        <f aca="false">INDEX(BucketTable,MATCH(B5443,SumMonths,0),1)</f>
        <v>#N/A</v>
      </c>
      <c r="K5443" s="57" t="e">
        <f aca="false">INDEX(lava,MATCH(B5443,SumMonths,0),2)</f>
        <v>#N/A</v>
      </c>
    </row>
    <row r="5444" customFormat="false" ht="12.75" hidden="false" customHeight="false" outlineLevel="0" collapsed="false">
      <c r="A5444" s="57" t="e">
        <f aca="false">INDEX(BucketTable,MATCH(B5444,SumMonths,0),1)</f>
        <v>#N/A</v>
      </c>
      <c r="K5444" s="57" t="e">
        <f aca="false">INDEX(lava,MATCH(B5444,SumMonths,0),2)</f>
        <v>#N/A</v>
      </c>
    </row>
    <row r="5445" customFormat="false" ht="12.75" hidden="false" customHeight="false" outlineLevel="0" collapsed="false">
      <c r="A5445" s="57" t="e">
        <f aca="false">INDEX(BucketTable,MATCH(B5445,SumMonths,0),1)</f>
        <v>#N/A</v>
      </c>
      <c r="K5445" s="57" t="e">
        <f aca="false">INDEX(lava,MATCH(B5445,SumMonths,0),2)</f>
        <v>#N/A</v>
      </c>
    </row>
    <row r="5446" customFormat="false" ht="12.75" hidden="false" customHeight="false" outlineLevel="0" collapsed="false">
      <c r="A5446" s="57" t="e">
        <f aca="false">INDEX(BucketTable,MATCH(B5446,SumMonths,0),1)</f>
        <v>#N/A</v>
      </c>
      <c r="K5446" s="57" t="e">
        <f aca="false">INDEX(lava,MATCH(B5446,SumMonths,0),2)</f>
        <v>#N/A</v>
      </c>
    </row>
    <row r="5447" customFormat="false" ht="12.75" hidden="false" customHeight="false" outlineLevel="0" collapsed="false">
      <c r="A5447" s="57" t="e">
        <f aca="false">INDEX(BucketTable,MATCH(B5447,SumMonths,0),1)</f>
        <v>#N/A</v>
      </c>
      <c r="K5447" s="57" t="e">
        <f aca="false">INDEX(lava,MATCH(B5447,SumMonths,0),2)</f>
        <v>#N/A</v>
      </c>
    </row>
    <row r="5448" customFormat="false" ht="12.75" hidden="false" customHeight="false" outlineLevel="0" collapsed="false">
      <c r="A5448" s="57" t="e">
        <f aca="false">INDEX(BucketTable,MATCH(B5448,SumMonths,0),1)</f>
        <v>#N/A</v>
      </c>
      <c r="K5448" s="57" t="e">
        <f aca="false">INDEX(lava,MATCH(B5448,SumMonths,0),2)</f>
        <v>#N/A</v>
      </c>
    </row>
    <row r="5449" customFormat="false" ht="12.75" hidden="false" customHeight="false" outlineLevel="0" collapsed="false">
      <c r="A5449" s="57" t="e">
        <f aca="false">INDEX(BucketTable,MATCH(B5449,SumMonths,0),1)</f>
        <v>#N/A</v>
      </c>
      <c r="K5449" s="57" t="e">
        <f aca="false">INDEX(lava,MATCH(B5449,SumMonths,0),2)</f>
        <v>#N/A</v>
      </c>
    </row>
    <row r="5450" customFormat="false" ht="12.75" hidden="false" customHeight="false" outlineLevel="0" collapsed="false">
      <c r="A5450" s="57" t="e">
        <f aca="false">INDEX(BucketTable,MATCH(B5450,SumMonths,0),1)</f>
        <v>#N/A</v>
      </c>
      <c r="K5450" s="57" t="e">
        <f aca="false">INDEX(lava,MATCH(B5450,SumMonths,0),2)</f>
        <v>#N/A</v>
      </c>
    </row>
    <row r="5451" customFormat="false" ht="12.75" hidden="false" customHeight="false" outlineLevel="0" collapsed="false">
      <c r="A5451" s="57" t="e">
        <f aca="false">INDEX(BucketTable,MATCH(B5451,SumMonths,0),1)</f>
        <v>#N/A</v>
      </c>
      <c r="K5451" s="57" t="e">
        <f aca="false">INDEX(lava,MATCH(B5451,SumMonths,0),2)</f>
        <v>#N/A</v>
      </c>
    </row>
    <row r="5452" customFormat="false" ht="12.75" hidden="false" customHeight="false" outlineLevel="0" collapsed="false">
      <c r="A5452" s="57" t="e">
        <f aca="false">INDEX(BucketTable,MATCH(B5452,SumMonths,0),1)</f>
        <v>#N/A</v>
      </c>
      <c r="K5452" s="57" t="e">
        <f aca="false">INDEX(lava,MATCH(B5452,SumMonths,0),2)</f>
        <v>#N/A</v>
      </c>
    </row>
    <row r="5453" customFormat="false" ht="12.75" hidden="false" customHeight="false" outlineLevel="0" collapsed="false">
      <c r="A5453" s="57" t="e">
        <f aca="false">INDEX(BucketTable,MATCH(B5453,SumMonths,0),1)</f>
        <v>#N/A</v>
      </c>
      <c r="K5453" s="57" t="e">
        <f aca="false">INDEX(lava,MATCH(B5453,SumMonths,0),2)</f>
        <v>#N/A</v>
      </c>
    </row>
    <row r="5454" customFormat="false" ht="12.75" hidden="false" customHeight="false" outlineLevel="0" collapsed="false">
      <c r="A5454" s="57" t="e">
        <f aca="false">INDEX(BucketTable,MATCH(B5454,SumMonths,0),1)</f>
        <v>#N/A</v>
      </c>
      <c r="K5454" s="57" t="e">
        <f aca="false">INDEX(lava,MATCH(B5454,SumMonths,0),2)</f>
        <v>#N/A</v>
      </c>
    </row>
    <row r="5455" customFormat="false" ht="12.75" hidden="false" customHeight="false" outlineLevel="0" collapsed="false">
      <c r="A5455" s="57" t="e">
        <f aca="false">INDEX(BucketTable,MATCH(B5455,SumMonths,0),1)</f>
        <v>#N/A</v>
      </c>
      <c r="K5455" s="57" t="e">
        <f aca="false">INDEX(lava,MATCH(B5455,SumMonths,0),2)</f>
        <v>#N/A</v>
      </c>
    </row>
    <row r="5456" customFormat="false" ht="12.75" hidden="false" customHeight="false" outlineLevel="0" collapsed="false">
      <c r="A5456" s="57" t="e">
        <f aca="false">INDEX(BucketTable,MATCH(B5456,SumMonths,0),1)</f>
        <v>#N/A</v>
      </c>
      <c r="K5456" s="57" t="e">
        <f aca="false">INDEX(lava,MATCH(B5456,SumMonths,0),2)</f>
        <v>#N/A</v>
      </c>
    </row>
    <row r="5457" customFormat="false" ht="12.75" hidden="false" customHeight="false" outlineLevel="0" collapsed="false">
      <c r="A5457" s="57" t="e">
        <f aca="false">INDEX(BucketTable,MATCH(B5457,SumMonths,0),1)</f>
        <v>#N/A</v>
      </c>
      <c r="K5457" s="57" t="e">
        <f aca="false">INDEX(lava,MATCH(B5457,SumMonths,0),2)</f>
        <v>#N/A</v>
      </c>
    </row>
    <row r="5458" customFormat="false" ht="12.75" hidden="false" customHeight="false" outlineLevel="0" collapsed="false">
      <c r="A5458" s="57" t="e">
        <f aca="false">INDEX(BucketTable,MATCH(B5458,SumMonths,0),1)</f>
        <v>#N/A</v>
      </c>
      <c r="K5458" s="57" t="e">
        <f aca="false">INDEX(lava,MATCH(B5458,SumMonths,0),2)</f>
        <v>#N/A</v>
      </c>
    </row>
    <row r="5459" customFormat="false" ht="12.75" hidden="false" customHeight="false" outlineLevel="0" collapsed="false">
      <c r="A5459" s="57" t="e">
        <f aca="false">INDEX(BucketTable,MATCH(B5459,SumMonths,0),1)</f>
        <v>#N/A</v>
      </c>
      <c r="K5459" s="57" t="e">
        <f aca="false">INDEX(lava,MATCH(B5459,SumMonths,0),2)</f>
        <v>#N/A</v>
      </c>
    </row>
    <row r="5460" customFormat="false" ht="12.75" hidden="false" customHeight="false" outlineLevel="0" collapsed="false">
      <c r="A5460" s="57" t="e">
        <f aca="false">INDEX(BucketTable,MATCH(B5460,SumMonths,0),1)</f>
        <v>#N/A</v>
      </c>
      <c r="K5460" s="57" t="e">
        <f aca="false">INDEX(lava,MATCH(B5460,SumMonths,0),2)</f>
        <v>#N/A</v>
      </c>
    </row>
    <row r="5461" customFormat="false" ht="12.75" hidden="false" customHeight="false" outlineLevel="0" collapsed="false">
      <c r="A5461" s="57" t="e">
        <f aca="false">INDEX(BucketTable,MATCH(B5461,SumMonths,0),1)</f>
        <v>#N/A</v>
      </c>
      <c r="K5461" s="57" t="e">
        <f aca="false">INDEX(lava,MATCH(B5461,SumMonths,0),2)</f>
        <v>#N/A</v>
      </c>
    </row>
    <row r="5462" customFormat="false" ht="12.75" hidden="false" customHeight="false" outlineLevel="0" collapsed="false">
      <c r="A5462" s="57" t="e">
        <f aca="false">INDEX(BucketTable,MATCH(B5462,SumMonths,0),1)</f>
        <v>#N/A</v>
      </c>
      <c r="K5462" s="57" t="e">
        <f aca="false">INDEX(lava,MATCH(B5462,SumMonths,0),2)</f>
        <v>#N/A</v>
      </c>
    </row>
    <row r="5463" customFormat="false" ht="12.75" hidden="false" customHeight="false" outlineLevel="0" collapsed="false">
      <c r="A5463" s="57" t="e">
        <f aca="false">INDEX(BucketTable,MATCH(B5463,SumMonths,0),1)</f>
        <v>#N/A</v>
      </c>
      <c r="K5463" s="57" t="e">
        <f aca="false">INDEX(lava,MATCH(B5463,SumMonths,0),2)</f>
        <v>#N/A</v>
      </c>
    </row>
    <row r="5464" customFormat="false" ht="12.75" hidden="false" customHeight="false" outlineLevel="0" collapsed="false">
      <c r="A5464" s="57" t="e">
        <f aca="false">INDEX(BucketTable,MATCH(B5464,SumMonths,0),1)</f>
        <v>#N/A</v>
      </c>
      <c r="K5464" s="57" t="e">
        <f aca="false">INDEX(lava,MATCH(B5464,SumMonths,0),2)</f>
        <v>#N/A</v>
      </c>
    </row>
    <row r="5465" customFormat="false" ht="12.75" hidden="false" customHeight="false" outlineLevel="0" collapsed="false">
      <c r="A5465" s="57" t="e">
        <f aca="false">INDEX(BucketTable,MATCH(B5465,SumMonths,0),1)</f>
        <v>#N/A</v>
      </c>
      <c r="K5465" s="57" t="e">
        <f aca="false">INDEX(lava,MATCH(B5465,SumMonths,0),2)</f>
        <v>#N/A</v>
      </c>
    </row>
    <row r="5466" customFormat="false" ht="12.75" hidden="false" customHeight="false" outlineLevel="0" collapsed="false">
      <c r="A5466" s="57" t="e">
        <f aca="false">INDEX(BucketTable,MATCH(B5466,SumMonths,0),1)</f>
        <v>#N/A</v>
      </c>
      <c r="K5466" s="57" t="e">
        <f aca="false">INDEX(lava,MATCH(B5466,SumMonths,0),2)</f>
        <v>#N/A</v>
      </c>
    </row>
    <row r="5467" customFormat="false" ht="12.75" hidden="false" customHeight="false" outlineLevel="0" collapsed="false">
      <c r="A5467" s="57" t="e">
        <f aca="false">INDEX(BucketTable,MATCH(B5467,SumMonths,0),1)</f>
        <v>#N/A</v>
      </c>
      <c r="K5467" s="57" t="e">
        <f aca="false">INDEX(lava,MATCH(B5467,SumMonths,0),2)</f>
        <v>#N/A</v>
      </c>
    </row>
    <row r="5468" customFormat="false" ht="12.75" hidden="false" customHeight="false" outlineLevel="0" collapsed="false">
      <c r="A5468" s="57" t="e">
        <f aca="false">INDEX(BucketTable,MATCH(B5468,SumMonths,0),1)</f>
        <v>#N/A</v>
      </c>
      <c r="K5468" s="57" t="e">
        <f aca="false">INDEX(lava,MATCH(B5468,SumMonths,0),2)</f>
        <v>#N/A</v>
      </c>
    </row>
    <row r="5469" customFormat="false" ht="12.75" hidden="false" customHeight="false" outlineLevel="0" collapsed="false">
      <c r="A5469" s="57" t="e">
        <f aca="false">INDEX(BucketTable,MATCH(B5469,SumMonths,0),1)</f>
        <v>#N/A</v>
      </c>
      <c r="K5469" s="57" t="e">
        <f aca="false">INDEX(lava,MATCH(B5469,SumMonths,0),2)</f>
        <v>#N/A</v>
      </c>
    </row>
    <row r="5470" customFormat="false" ht="12.75" hidden="false" customHeight="false" outlineLevel="0" collapsed="false">
      <c r="A5470" s="57" t="e">
        <f aca="false">INDEX(BucketTable,MATCH(B5470,SumMonths,0),1)</f>
        <v>#N/A</v>
      </c>
      <c r="K5470" s="57" t="e">
        <f aca="false">INDEX(lava,MATCH(B5470,SumMonths,0),2)</f>
        <v>#N/A</v>
      </c>
    </row>
    <row r="5471" customFormat="false" ht="12.75" hidden="false" customHeight="false" outlineLevel="0" collapsed="false">
      <c r="A5471" s="57" t="e">
        <f aca="false">INDEX(BucketTable,MATCH(B5471,SumMonths,0),1)</f>
        <v>#N/A</v>
      </c>
      <c r="K5471" s="57" t="e">
        <f aca="false">INDEX(lava,MATCH(B5471,SumMonths,0),2)</f>
        <v>#N/A</v>
      </c>
    </row>
    <row r="5472" customFormat="false" ht="12.75" hidden="false" customHeight="false" outlineLevel="0" collapsed="false">
      <c r="A5472" s="57" t="e">
        <f aca="false">INDEX(BucketTable,MATCH(B5472,SumMonths,0),1)</f>
        <v>#N/A</v>
      </c>
      <c r="K5472" s="57" t="e">
        <f aca="false">INDEX(lava,MATCH(B5472,SumMonths,0),2)</f>
        <v>#N/A</v>
      </c>
    </row>
    <row r="5473" customFormat="false" ht="12.75" hidden="false" customHeight="false" outlineLevel="0" collapsed="false">
      <c r="A5473" s="57" t="e">
        <f aca="false">INDEX(BucketTable,MATCH(B5473,SumMonths,0),1)</f>
        <v>#N/A</v>
      </c>
      <c r="K5473" s="57" t="e">
        <f aca="false">INDEX(lava,MATCH(B5473,SumMonths,0),2)</f>
        <v>#N/A</v>
      </c>
    </row>
    <row r="5474" customFormat="false" ht="12.75" hidden="false" customHeight="false" outlineLevel="0" collapsed="false">
      <c r="A5474" s="57" t="e">
        <f aca="false">INDEX(BucketTable,MATCH(B5474,SumMonths,0),1)</f>
        <v>#N/A</v>
      </c>
      <c r="K5474" s="57" t="e">
        <f aca="false">INDEX(lava,MATCH(B5474,SumMonths,0),2)</f>
        <v>#N/A</v>
      </c>
    </row>
    <row r="5475" customFormat="false" ht="12.75" hidden="false" customHeight="false" outlineLevel="0" collapsed="false">
      <c r="A5475" s="57" t="e">
        <f aca="false">INDEX(BucketTable,MATCH(B5475,SumMonths,0),1)</f>
        <v>#N/A</v>
      </c>
      <c r="K5475" s="57" t="e">
        <f aca="false">INDEX(lava,MATCH(B5475,SumMonths,0),2)</f>
        <v>#N/A</v>
      </c>
    </row>
    <row r="5476" customFormat="false" ht="12.75" hidden="false" customHeight="false" outlineLevel="0" collapsed="false">
      <c r="A5476" s="57" t="e">
        <f aca="false">INDEX(BucketTable,MATCH(B5476,SumMonths,0),1)</f>
        <v>#N/A</v>
      </c>
      <c r="K5476" s="57" t="e">
        <f aca="false">INDEX(lava,MATCH(B5476,SumMonths,0),2)</f>
        <v>#N/A</v>
      </c>
    </row>
    <row r="5477" customFormat="false" ht="12.75" hidden="false" customHeight="false" outlineLevel="0" collapsed="false">
      <c r="A5477" s="57" t="e">
        <f aca="false">INDEX(BucketTable,MATCH(B5477,SumMonths,0),1)</f>
        <v>#N/A</v>
      </c>
      <c r="K5477" s="57" t="e">
        <f aca="false">INDEX(lava,MATCH(B5477,SumMonths,0),2)</f>
        <v>#N/A</v>
      </c>
    </row>
    <row r="5478" customFormat="false" ht="12.75" hidden="false" customHeight="false" outlineLevel="0" collapsed="false">
      <c r="A5478" s="57" t="e">
        <f aca="false">INDEX(BucketTable,MATCH(B5478,SumMonths,0),1)</f>
        <v>#N/A</v>
      </c>
      <c r="K5478" s="57" t="e">
        <f aca="false">INDEX(lava,MATCH(B5478,SumMonths,0),2)</f>
        <v>#N/A</v>
      </c>
    </row>
    <row r="5479" customFormat="false" ht="12.75" hidden="false" customHeight="false" outlineLevel="0" collapsed="false">
      <c r="A5479" s="57" t="e">
        <f aca="false">INDEX(BucketTable,MATCH(B5479,SumMonths,0),1)</f>
        <v>#N/A</v>
      </c>
      <c r="K5479" s="57" t="e">
        <f aca="false">INDEX(lava,MATCH(B5479,SumMonths,0),2)</f>
        <v>#N/A</v>
      </c>
    </row>
    <row r="5480" customFormat="false" ht="12.75" hidden="false" customHeight="false" outlineLevel="0" collapsed="false">
      <c r="A5480" s="57" t="e">
        <f aca="false">INDEX(BucketTable,MATCH(B5480,SumMonths,0),1)</f>
        <v>#N/A</v>
      </c>
      <c r="K5480" s="57" t="e">
        <f aca="false">INDEX(lava,MATCH(B5480,SumMonths,0),2)</f>
        <v>#N/A</v>
      </c>
    </row>
    <row r="5481" customFormat="false" ht="12.75" hidden="false" customHeight="false" outlineLevel="0" collapsed="false">
      <c r="A5481" s="57" t="e">
        <f aca="false">INDEX(BucketTable,MATCH(B5481,SumMonths,0),1)</f>
        <v>#N/A</v>
      </c>
      <c r="K5481" s="57" t="e">
        <f aca="false">INDEX(lava,MATCH(B5481,SumMonths,0),2)</f>
        <v>#N/A</v>
      </c>
    </row>
    <row r="5482" customFormat="false" ht="12.75" hidden="false" customHeight="false" outlineLevel="0" collapsed="false">
      <c r="A5482" s="57" t="e">
        <f aca="false">INDEX(BucketTable,MATCH(B5482,SumMonths,0),1)</f>
        <v>#N/A</v>
      </c>
      <c r="K5482" s="57" t="e">
        <f aca="false">INDEX(lava,MATCH(B5482,SumMonths,0),2)</f>
        <v>#N/A</v>
      </c>
    </row>
    <row r="5483" customFormat="false" ht="12.75" hidden="false" customHeight="false" outlineLevel="0" collapsed="false">
      <c r="A5483" s="57" t="e">
        <f aca="false">INDEX(BucketTable,MATCH(B5483,SumMonths,0),1)</f>
        <v>#N/A</v>
      </c>
      <c r="K5483" s="57" t="e">
        <f aca="false">INDEX(lava,MATCH(B5483,SumMonths,0),2)</f>
        <v>#N/A</v>
      </c>
    </row>
    <row r="5484" customFormat="false" ht="12.75" hidden="false" customHeight="false" outlineLevel="0" collapsed="false">
      <c r="A5484" s="57" t="e">
        <f aca="false">INDEX(BucketTable,MATCH(B5484,SumMonths,0),1)</f>
        <v>#N/A</v>
      </c>
      <c r="K5484" s="57" t="e">
        <f aca="false">INDEX(lava,MATCH(B5484,SumMonths,0),2)</f>
        <v>#N/A</v>
      </c>
    </row>
    <row r="5485" customFormat="false" ht="12.75" hidden="false" customHeight="false" outlineLevel="0" collapsed="false">
      <c r="A5485" s="57" t="e">
        <f aca="false">INDEX(BucketTable,MATCH(B5485,SumMonths,0),1)</f>
        <v>#N/A</v>
      </c>
      <c r="K5485" s="57" t="e">
        <f aca="false">INDEX(lava,MATCH(B5485,SumMonths,0),2)</f>
        <v>#N/A</v>
      </c>
    </row>
    <row r="5486" customFormat="false" ht="12.75" hidden="false" customHeight="false" outlineLevel="0" collapsed="false">
      <c r="A5486" s="57" t="e">
        <f aca="false">INDEX(BucketTable,MATCH(B5486,SumMonths,0),1)</f>
        <v>#N/A</v>
      </c>
      <c r="K5486" s="57" t="e">
        <f aca="false">INDEX(lava,MATCH(B5486,SumMonths,0),2)</f>
        <v>#N/A</v>
      </c>
    </row>
    <row r="5487" customFormat="false" ht="12.75" hidden="false" customHeight="false" outlineLevel="0" collapsed="false">
      <c r="A5487" s="57" t="e">
        <f aca="false">INDEX(BucketTable,MATCH(B5487,SumMonths,0),1)</f>
        <v>#N/A</v>
      </c>
      <c r="K5487" s="57" t="e">
        <f aca="false">INDEX(lava,MATCH(B5487,SumMonths,0),2)</f>
        <v>#N/A</v>
      </c>
    </row>
    <row r="5488" customFormat="false" ht="12.75" hidden="false" customHeight="false" outlineLevel="0" collapsed="false">
      <c r="A5488" s="57" t="e">
        <f aca="false">INDEX(BucketTable,MATCH(B5488,SumMonths,0),1)</f>
        <v>#N/A</v>
      </c>
      <c r="K5488" s="57" t="e">
        <f aca="false">INDEX(lava,MATCH(B5488,SumMonths,0),2)</f>
        <v>#N/A</v>
      </c>
    </row>
    <row r="5489" customFormat="false" ht="12.75" hidden="false" customHeight="false" outlineLevel="0" collapsed="false">
      <c r="A5489" s="57" t="e">
        <f aca="false">INDEX(BucketTable,MATCH(B5489,SumMonths,0),1)</f>
        <v>#N/A</v>
      </c>
      <c r="K5489" s="57" t="e">
        <f aca="false">INDEX(lava,MATCH(B5489,SumMonths,0),2)</f>
        <v>#N/A</v>
      </c>
    </row>
    <row r="5490" customFormat="false" ht="12.75" hidden="false" customHeight="false" outlineLevel="0" collapsed="false">
      <c r="A5490" s="57" t="e">
        <f aca="false">INDEX(BucketTable,MATCH(B5490,SumMonths,0),1)</f>
        <v>#N/A</v>
      </c>
      <c r="K5490" s="57" t="e">
        <f aca="false">INDEX(lava,MATCH(B5490,SumMonths,0),2)</f>
        <v>#N/A</v>
      </c>
    </row>
    <row r="5491" customFormat="false" ht="12.75" hidden="false" customHeight="false" outlineLevel="0" collapsed="false">
      <c r="A5491" s="57" t="e">
        <f aca="false">INDEX(BucketTable,MATCH(B5491,SumMonths,0),1)</f>
        <v>#N/A</v>
      </c>
      <c r="K5491" s="57" t="e">
        <f aca="false">INDEX(lava,MATCH(B5491,SumMonths,0),2)</f>
        <v>#N/A</v>
      </c>
    </row>
    <row r="5492" customFormat="false" ht="12.75" hidden="false" customHeight="false" outlineLevel="0" collapsed="false">
      <c r="A5492" s="57" t="e">
        <f aca="false">INDEX(BucketTable,MATCH(B5492,SumMonths,0),1)</f>
        <v>#N/A</v>
      </c>
      <c r="K5492" s="57" t="e">
        <f aca="false">INDEX(lava,MATCH(B5492,SumMonths,0),2)</f>
        <v>#N/A</v>
      </c>
    </row>
    <row r="5493" customFormat="false" ht="12.75" hidden="false" customHeight="false" outlineLevel="0" collapsed="false">
      <c r="A5493" s="57" t="e">
        <f aca="false">INDEX(BucketTable,MATCH(B5493,SumMonths,0),1)</f>
        <v>#N/A</v>
      </c>
      <c r="K5493" s="57" t="e">
        <f aca="false">INDEX(lava,MATCH(B5493,SumMonths,0),2)</f>
        <v>#N/A</v>
      </c>
    </row>
    <row r="5494" customFormat="false" ht="12.75" hidden="false" customHeight="false" outlineLevel="0" collapsed="false">
      <c r="A5494" s="57" t="e">
        <f aca="false">INDEX(BucketTable,MATCH(B5494,SumMonths,0),1)</f>
        <v>#N/A</v>
      </c>
      <c r="K5494" s="57" t="e">
        <f aca="false">INDEX(lava,MATCH(B5494,SumMonths,0),2)</f>
        <v>#N/A</v>
      </c>
    </row>
    <row r="5495" customFormat="false" ht="12.75" hidden="false" customHeight="false" outlineLevel="0" collapsed="false">
      <c r="A5495" s="57" t="e">
        <f aca="false">INDEX(BucketTable,MATCH(B5495,SumMonths,0),1)</f>
        <v>#N/A</v>
      </c>
      <c r="K5495" s="57" t="e">
        <f aca="false">INDEX(lava,MATCH(B5495,SumMonths,0),2)</f>
        <v>#N/A</v>
      </c>
    </row>
    <row r="5496" customFormat="false" ht="12.75" hidden="false" customHeight="false" outlineLevel="0" collapsed="false">
      <c r="A5496" s="57" t="e">
        <f aca="false">INDEX(BucketTable,MATCH(B5496,SumMonths,0),1)</f>
        <v>#N/A</v>
      </c>
      <c r="K5496" s="57" t="e">
        <f aca="false">INDEX(lava,MATCH(B5496,SumMonths,0),2)</f>
        <v>#N/A</v>
      </c>
    </row>
    <row r="5497" customFormat="false" ht="12.75" hidden="false" customHeight="false" outlineLevel="0" collapsed="false">
      <c r="A5497" s="57" t="e">
        <f aca="false">INDEX(BucketTable,MATCH(B5497,SumMonths,0),1)</f>
        <v>#N/A</v>
      </c>
      <c r="K5497" s="57" t="e">
        <f aca="false">INDEX(lava,MATCH(B5497,SumMonths,0),2)</f>
        <v>#N/A</v>
      </c>
    </row>
    <row r="5498" customFormat="false" ht="12.75" hidden="false" customHeight="false" outlineLevel="0" collapsed="false">
      <c r="A5498" s="57" t="e">
        <f aca="false">INDEX(BucketTable,MATCH(B5498,SumMonths,0),1)</f>
        <v>#N/A</v>
      </c>
      <c r="K5498" s="57" t="e">
        <f aca="false">INDEX(lava,MATCH(B5498,SumMonths,0),2)</f>
        <v>#N/A</v>
      </c>
    </row>
    <row r="5499" customFormat="false" ht="12.75" hidden="false" customHeight="false" outlineLevel="0" collapsed="false">
      <c r="A5499" s="57" t="e">
        <f aca="false">INDEX(BucketTable,MATCH(B5499,SumMonths,0),1)</f>
        <v>#N/A</v>
      </c>
      <c r="K5499" s="57" t="e">
        <f aca="false">INDEX(lava,MATCH(B5499,SumMonths,0),2)</f>
        <v>#N/A</v>
      </c>
    </row>
    <row r="5500" customFormat="false" ht="12.75" hidden="false" customHeight="false" outlineLevel="0" collapsed="false">
      <c r="A5500" s="57" t="e">
        <f aca="false">INDEX(BucketTable,MATCH(B5500,SumMonths,0),1)</f>
        <v>#N/A</v>
      </c>
      <c r="K5500" s="57" t="e">
        <f aca="false">INDEX(lava,MATCH(B5500,SumMonths,0),2)</f>
        <v>#N/A</v>
      </c>
    </row>
    <row r="5501" customFormat="false" ht="12.75" hidden="false" customHeight="false" outlineLevel="0" collapsed="false">
      <c r="A5501" s="57" t="e">
        <f aca="false">INDEX(BucketTable,MATCH(B5501,SumMonths,0),1)</f>
        <v>#N/A</v>
      </c>
      <c r="K5501" s="57" t="e">
        <f aca="false">INDEX(lava,MATCH(B5501,SumMonths,0),2)</f>
        <v>#N/A</v>
      </c>
    </row>
    <row r="5502" customFormat="false" ht="12.75" hidden="false" customHeight="false" outlineLevel="0" collapsed="false">
      <c r="A5502" s="57" t="e">
        <f aca="false">INDEX(BucketTable,MATCH(B5502,SumMonths,0),1)</f>
        <v>#N/A</v>
      </c>
      <c r="K5502" s="57" t="e">
        <f aca="false">INDEX(lava,MATCH(B5502,SumMonths,0),2)</f>
        <v>#N/A</v>
      </c>
    </row>
    <row r="5503" customFormat="false" ht="12.75" hidden="false" customHeight="false" outlineLevel="0" collapsed="false">
      <c r="A5503" s="57" t="e">
        <f aca="false">INDEX(BucketTable,MATCH(B5503,SumMonths,0),1)</f>
        <v>#N/A</v>
      </c>
      <c r="K5503" s="57" t="e">
        <f aca="false">INDEX(lava,MATCH(B5503,SumMonths,0),2)</f>
        <v>#N/A</v>
      </c>
    </row>
    <row r="5504" customFormat="false" ht="12.75" hidden="false" customHeight="false" outlineLevel="0" collapsed="false">
      <c r="A5504" s="57" t="e">
        <f aca="false">INDEX(BucketTable,MATCH(B5504,SumMonths,0),1)</f>
        <v>#N/A</v>
      </c>
      <c r="K5504" s="57" t="e">
        <f aca="false">INDEX(lava,MATCH(B5504,SumMonths,0),2)</f>
        <v>#N/A</v>
      </c>
    </row>
    <row r="5505" customFormat="false" ht="12.75" hidden="false" customHeight="false" outlineLevel="0" collapsed="false">
      <c r="A5505" s="57" t="e">
        <f aca="false">INDEX(BucketTable,MATCH(B5505,SumMonths,0),1)</f>
        <v>#N/A</v>
      </c>
      <c r="K5505" s="57" t="e">
        <f aca="false">INDEX(lava,MATCH(B5505,SumMonths,0),2)</f>
        <v>#N/A</v>
      </c>
    </row>
    <row r="5506" customFormat="false" ht="12.75" hidden="false" customHeight="false" outlineLevel="0" collapsed="false">
      <c r="A5506" s="57" t="e">
        <f aca="false">INDEX(BucketTable,MATCH(B5506,SumMonths,0),1)</f>
        <v>#N/A</v>
      </c>
      <c r="K5506" s="57" t="e">
        <f aca="false">INDEX(lava,MATCH(B5506,SumMonths,0),2)</f>
        <v>#N/A</v>
      </c>
    </row>
    <row r="5507" customFormat="false" ht="12.75" hidden="false" customHeight="false" outlineLevel="0" collapsed="false">
      <c r="A5507" s="57" t="e">
        <f aca="false">INDEX(BucketTable,MATCH(B5507,SumMonths,0),1)</f>
        <v>#N/A</v>
      </c>
      <c r="K5507" s="57" t="e">
        <f aca="false">INDEX(lava,MATCH(B5507,SumMonths,0),2)</f>
        <v>#N/A</v>
      </c>
    </row>
    <row r="5508" customFormat="false" ht="12.75" hidden="false" customHeight="false" outlineLevel="0" collapsed="false">
      <c r="A5508" s="57" t="e">
        <f aca="false">INDEX(BucketTable,MATCH(B5508,SumMonths,0),1)</f>
        <v>#N/A</v>
      </c>
      <c r="K5508" s="57" t="e">
        <f aca="false">INDEX(lava,MATCH(B5508,SumMonths,0),2)</f>
        <v>#N/A</v>
      </c>
    </row>
    <row r="5509" customFormat="false" ht="12.75" hidden="false" customHeight="false" outlineLevel="0" collapsed="false">
      <c r="A5509" s="57" t="e">
        <f aca="false">INDEX(BucketTable,MATCH(B5509,SumMonths,0),1)</f>
        <v>#N/A</v>
      </c>
      <c r="K5509" s="57" t="e">
        <f aca="false">INDEX(lava,MATCH(B5509,SumMonths,0),2)</f>
        <v>#N/A</v>
      </c>
    </row>
    <row r="5510" customFormat="false" ht="12.75" hidden="false" customHeight="false" outlineLevel="0" collapsed="false">
      <c r="A5510" s="57" t="e">
        <f aca="false">INDEX(BucketTable,MATCH(B5510,SumMonths,0),1)</f>
        <v>#N/A</v>
      </c>
      <c r="K5510" s="57" t="e">
        <f aca="false">INDEX(lava,MATCH(B5510,SumMonths,0),2)</f>
        <v>#N/A</v>
      </c>
    </row>
    <row r="5511" customFormat="false" ht="12.75" hidden="false" customHeight="false" outlineLevel="0" collapsed="false">
      <c r="A5511" s="57" t="e">
        <f aca="false">INDEX(BucketTable,MATCH(B5511,SumMonths,0),1)</f>
        <v>#N/A</v>
      </c>
      <c r="K5511" s="57" t="e">
        <f aca="false">INDEX(lava,MATCH(B5511,SumMonths,0),2)</f>
        <v>#N/A</v>
      </c>
    </row>
    <row r="5512" customFormat="false" ht="12.75" hidden="false" customHeight="false" outlineLevel="0" collapsed="false">
      <c r="A5512" s="57" t="e">
        <f aca="false">INDEX(BucketTable,MATCH(B5512,SumMonths,0),1)</f>
        <v>#N/A</v>
      </c>
      <c r="K5512" s="57" t="e">
        <f aca="false">INDEX(lava,MATCH(B5512,SumMonths,0),2)</f>
        <v>#N/A</v>
      </c>
    </row>
    <row r="5513" customFormat="false" ht="12.75" hidden="false" customHeight="false" outlineLevel="0" collapsed="false">
      <c r="A5513" s="57" t="e">
        <f aca="false">INDEX(BucketTable,MATCH(B5513,SumMonths,0),1)</f>
        <v>#N/A</v>
      </c>
      <c r="K5513" s="57" t="e">
        <f aca="false">INDEX(lava,MATCH(B5513,SumMonths,0),2)</f>
        <v>#N/A</v>
      </c>
    </row>
    <row r="5514" customFormat="false" ht="12.75" hidden="false" customHeight="false" outlineLevel="0" collapsed="false">
      <c r="A5514" s="57" t="e">
        <f aca="false">INDEX(BucketTable,MATCH(B5514,SumMonths,0),1)</f>
        <v>#N/A</v>
      </c>
      <c r="K5514" s="57" t="e">
        <f aca="false">INDEX(lava,MATCH(B5514,SumMonths,0),2)</f>
        <v>#N/A</v>
      </c>
    </row>
    <row r="5515" customFormat="false" ht="12.75" hidden="false" customHeight="false" outlineLevel="0" collapsed="false">
      <c r="A5515" s="57" t="e">
        <f aca="false">INDEX(BucketTable,MATCH(B5515,SumMonths,0),1)</f>
        <v>#N/A</v>
      </c>
      <c r="K5515" s="57" t="e">
        <f aca="false">INDEX(lava,MATCH(B5515,SumMonths,0),2)</f>
        <v>#N/A</v>
      </c>
    </row>
    <row r="5516" customFormat="false" ht="12.75" hidden="false" customHeight="false" outlineLevel="0" collapsed="false">
      <c r="A5516" s="57" t="e">
        <f aca="false">INDEX(BucketTable,MATCH(B5516,SumMonths,0),1)</f>
        <v>#N/A</v>
      </c>
      <c r="K5516" s="57" t="e">
        <f aca="false">INDEX(lava,MATCH(B5516,SumMonths,0),2)</f>
        <v>#N/A</v>
      </c>
    </row>
    <row r="5517" customFormat="false" ht="12.75" hidden="false" customHeight="false" outlineLevel="0" collapsed="false">
      <c r="A5517" s="57" t="e">
        <f aca="false">INDEX(BucketTable,MATCH(B5517,SumMonths,0),1)</f>
        <v>#N/A</v>
      </c>
      <c r="K5517" s="57" t="e">
        <f aca="false">INDEX(lava,MATCH(B5517,SumMonths,0),2)</f>
        <v>#N/A</v>
      </c>
    </row>
    <row r="5518" customFormat="false" ht="12.75" hidden="false" customHeight="false" outlineLevel="0" collapsed="false">
      <c r="A5518" s="57" t="e">
        <f aca="false">INDEX(BucketTable,MATCH(B5518,SumMonths,0),1)</f>
        <v>#N/A</v>
      </c>
      <c r="K5518" s="57" t="e">
        <f aca="false">INDEX(lava,MATCH(B5518,SumMonths,0),2)</f>
        <v>#N/A</v>
      </c>
    </row>
    <row r="5519" customFormat="false" ht="12.75" hidden="false" customHeight="false" outlineLevel="0" collapsed="false">
      <c r="A5519" s="57" t="e">
        <f aca="false">INDEX(BucketTable,MATCH(B5519,SumMonths,0),1)</f>
        <v>#N/A</v>
      </c>
      <c r="K5519" s="57" t="e">
        <f aca="false">INDEX(lava,MATCH(B5519,SumMonths,0),2)</f>
        <v>#N/A</v>
      </c>
    </row>
    <row r="5520" customFormat="false" ht="12.75" hidden="false" customHeight="false" outlineLevel="0" collapsed="false">
      <c r="A5520" s="57" t="e">
        <f aca="false">INDEX(BucketTable,MATCH(B5520,SumMonths,0),1)</f>
        <v>#N/A</v>
      </c>
      <c r="K5520" s="57" t="e">
        <f aca="false">INDEX(lava,MATCH(B5520,SumMonths,0),2)</f>
        <v>#N/A</v>
      </c>
    </row>
    <row r="5521" customFormat="false" ht="12.75" hidden="false" customHeight="false" outlineLevel="0" collapsed="false">
      <c r="A5521" s="57" t="e">
        <f aca="false">INDEX(BucketTable,MATCH(B5521,SumMonths,0),1)</f>
        <v>#N/A</v>
      </c>
      <c r="K5521" s="57" t="e">
        <f aca="false">INDEX(lava,MATCH(B5521,SumMonths,0),2)</f>
        <v>#N/A</v>
      </c>
    </row>
    <row r="5522" customFormat="false" ht="12.75" hidden="false" customHeight="false" outlineLevel="0" collapsed="false">
      <c r="A5522" s="57" t="e">
        <f aca="false">INDEX(BucketTable,MATCH(B5522,SumMonths,0),1)</f>
        <v>#N/A</v>
      </c>
      <c r="K5522" s="57" t="e">
        <f aca="false">INDEX(lava,MATCH(B5522,SumMonths,0),2)</f>
        <v>#N/A</v>
      </c>
    </row>
    <row r="5523" customFormat="false" ht="12.75" hidden="false" customHeight="false" outlineLevel="0" collapsed="false">
      <c r="A5523" s="57" t="e">
        <f aca="false">INDEX(BucketTable,MATCH(B5523,SumMonths,0),1)</f>
        <v>#N/A</v>
      </c>
      <c r="K5523" s="57" t="e">
        <f aca="false">INDEX(lava,MATCH(B5523,SumMonths,0),2)</f>
        <v>#N/A</v>
      </c>
    </row>
    <row r="5524" customFormat="false" ht="12.75" hidden="false" customHeight="false" outlineLevel="0" collapsed="false">
      <c r="A5524" s="57" t="e">
        <f aca="false">INDEX(BucketTable,MATCH(B5524,SumMonths,0),1)</f>
        <v>#N/A</v>
      </c>
      <c r="K5524" s="57" t="e">
        <f aca="false">INDEX(lava,MATCH(B5524,SumMonths,0),2)</f>
        <v>#N/A</v>
      </c>
    </row>
    <row r="5525" customFormat="false" ht="12.75" hidden="false" customHeight="false" outlineLevel="0" collapsed="false">
      <c r="A5525" s="57" t="e">
        <f aca="false">INDEX(BucketTable,MATCH(B5525,SumMonths,0),1)</f>
        <v>#N/A</v>
      </c>
      <c r="K5525" s="57" t="e">
        <f aca="false">INDEX(lava,MATCH(B5525,SumMonths,0),2)</f>
        <v>#N/A</v>
      </c>
    </row>
    <row r="5526" customFormat="false" ht="12.75" hidden="false" customHeight="false" outlineLevel="0" collapsed="false">
      <c r="A5526" s="57" t="e">
        <f aca="false">INDEX(BucketTable,MATCH(B5526,SumMonths,0),1)</f>
        <v>#N/A</v>
      </c>
      <c r="K5526" s="57" t="e">
        <f aca="false">INDEX(lava,MATCH(B5526,SumMonths,0),2)</f>
        <v>#N/A</v>
      </c>
    </row>
    <row r="5527" customFormat="false" ht="12.75" hidden="false" customHeight="false" outlineLevel="0" collapsed="false">
      <c r="A5527" s="57" t="e">
        <f aca="false">INDEX(BucketTable,MATCH(B5527,SumMonths,0),1)</f>
        <v>#N/A</v>
      </c>
      <c r="K5527" s="57" t="e">
        <f aca="false">INDEX(lava,MATCH(B5527,SumMonths,0),2)</f>
        <v>#N/A</v>
      </c>
    </row>
    <row r="5528" customFormat="false" ht="12.75" hidden="false" customHeight="false" outlineLevel="0" collapsed="false">
      <c r="A5528" s="57" t="e">
        <f aca="false">INDEX(BucketTable,MATCH(B5528,SumMonths,0),1)</f>
        <v>#N/A</v>
      </c>
      <c r="K5528" s="57" t="e">
        <f aca="false">INDEX(lava,MATCH(B5528,SumMonths,0),2)</f>
        <v>#N/A</v>
      </c>
    </row>
    <row r="5529" customFormat="false" ht="12.75" hidden="false" customHeight="false" outlineLevel="0" collapsed="false">
      <c r="A5529" s="57" t="e">
        <f aca="false">INDEX(BucketTable,MATCH(B5529,SumMonths,0),1)</f>
        <v>#N/A</v>
      </c>
      <c r="K5529" s="57" t="e">
        <f aca="false">INDEX(lava,MATCH(B5529,SumMonths,0),2)</f>
        <v>#N/A</v>
      </c>
    </row>
    <row r="5530" customFormat="false" ht="12.75" hidden="false" customHeight="false" outlineLevel="0" collapsed="false">
      <c r="A5530" s="57" t="e">
        <f aca="false">INDEX(BucketTable,MATCH(B5530,SumMonths,0),1)</f>
        <v>#N/A</v>
      </c>
      <c r="K5530" s="57" t="e">
        <f aca="false">INDEX(lava,MATCH(B5530,SumMonths,0),2)</f>
        <v>#N/A</v>
      </c>
    </row>
    <row r="5531" customFormat="false" ht="12.75" hidden="false" customHeight="false" outlineLevel="0" collapsed="false">
      <c r="A5531" s="57" t="e">
        <f aca="false">INDEX(BucketTable,MATCH(B5531,SumMonths,0),1)</f>
        <v>#N/A</v>
      </c>
      <c r="K5531" s="57" t="e">
        <f aca="false">INDEX(lava,MATCH(B5531,SumMonths,0),2)</f>
        <v>#N/A</v>
      </c>
    </row>
    <row r="5532" customFormat="false" ht="12.75" hidden="false" customHeight="false" outlineLevel="0" collapsed="false">
      <c r="A5532" s="57" t="e">
        <f aca="false">INDEX(BucketTable,MATCH(B5532,SumMonths,0),1)</f>
        <v>#N/A</v>
      </c>
      <c r="K5532" s="57" t="e">
        <f aca="false">INDEX(lava,MATCH(B5532,SumMonths,0),2)</f>
        <v>#N/A</v>
      </c>
    </row>
    <row r="5533" customFormat="false" ht="12.75" hidden="false" customHeight="false" outlineLevel="0" collapsed="false">
      <c r="A5533" s="57" t="e">
        <f aca="false">INDEX(BucketTable,MATCH(B5533,SumMonths,0),1)</f>
        <v>#N/A</v>
      </c>
      <c r="K5533" s="57" t="e">
        <f aca="false">INDEX(lava,MATCH(B5533,SumMonths,0),2)</f>
        <v>#N/A</v>
      </c>
    </row>
    <row r="5534" customFormat="false" ht="12.75" hidden="false" customHeight="false" outlineLevel="0" collapsed="false">
      <c r="A5534" s="57" t="e">
        <f aca="false">INDEX(BucketTable,MATCH(B5534,SumMonths,0),1)</f>
        <v>#N/A</v>
      </c>
      <c r="K5534" s="57" t="e">
        <f aca="false">INDEX(lava,MATCH(B5534,SumMonths,0),2)</f>
        <v>#N/A</v>
      </c>
    </row>
    <row r="5535" customFormat="false" ht="12.75" hidden="false" customHeight="false" outlineLevel="0" collapsed="false">
      <c r="A5535" s="57" t="e">
        <f aca="false">INDEX(BucketTable,MATCH(B5535,SumMonths,0),1)</f>
        <v>#N/A</v>
      </c>
      <c r="K5535" s="57" t="e">
        <f aca="false">INDEX(lava,MATCH(B5535,SumMonths,0),2)</f>
        <v>#N/A</v>
      </c>
    </row>
    <row r="5536" customFormat="false" ht="12.75" hidden="false" customHeight="false" outlineLevel="0" collapsed="false">
      <c r="A5536" s="57" t="e">
        <f aca="false">INDEX(BucketTable,MATCH(B5536,SumMonths,0),1)</f>
        <v>#N/A</v>
      </c>
      <c r="K5536" s="57" t="e">
        <f aca="false">INDEX(lava,MATCH(B5536,SumMonths,0),2)</f>
        <v>#N/A</v>
      </c>
    </row>
    <row r="5537" customFormat="false" ht="12.75" hidden="false" customHeight="false" outlineLevel="0" collapsed="false">
      <c r="A5537" s="57" t="e">
        <f aca="false">INDEX(BucketTable,MATCH(B5537,SumMonths,0),1)</f>
        <v>#N/A</v>
      </c>
      <c r="K5537" s="57" t="e">
        <f aca="false">INDEX(lava,MATCH(B5537,SumMonths,0),2)</f>
        <v>#N/A</v>
      </c>
    </row>
    <row r="5538" customFormat="false" ht="12.75" hidden="false" customHeight="false" outlineLevel="0" collapsed="false">
      <c r="A5538" s="57" t="e">
        <f aca="false">INDEX(BucketTable,MATCH(B5538,SumMonths,0),1)</f>
        <v>#N/A</v>
      </c>
      <c r="K5538" s="57" t="e">
        <f aca="false">INDEX(lava,MATCH(B5538,SumMonths,0),2)</f>
        <v>#N/A</v>
      </c>
    </row>
    <row r="5539" customFormat="false" ht="12.75" hidden="false" customHeight="false" outlineLevel="0" collapsed="false">
      <c r="A5539" s="57" t="e">
        <f aca="false">INDEX(BucketTable,MATCH(B5539,SumMonths,0),1)</f>
        <v>#N/A</v>
      </c>
      <c r="K5539" s="57" t="e">
        <f aca="false">INDEX(lava,MATCH(B5539,SumMonths,0),2)</f>
        <v>#N/A</v>
      </c>
    </row>
    <row r="5540" customFormat="false" ht="12.75" hidden="false" customHeight="false" outlineLevel="0" collapsed="false">
      <c r="A5540" s="57" t="e">
        <f aca="false">INDEX(BucketTable,MATCH(B5540,SumMonths,0),1)</f>
        <v>#N/A</v>
      </c>
      <c r="K5540" s="57" t="e">
        <f aca="false">INDEX(lava,MATCH(B5540,SumMonths,0),2)</f>
        <v>#N/A</v>
      </c>
    </row>
    <row r="5541" customFormat="false" ht="12.75" hidden="false" customHeight="false" outlineLevel="0" collapsed="false">
      <c r="A5541" s="57" t="e">
        <f aca="false">INDEX(BucketTable,MATCH(B5541,SumMonths,0),1)</f>
        <v>#N/A</v>
      </c>
      <c r="K5541" s="57" t="e">
        <f aca="false">INDEX(lava,MATCH(B5541,SumMonths,0),2)</f>
        <v>#N/A</v>
      </c>
    </row>
    <row r="5542" customFormat="false" ht="12.75" hidden="false" customHeight="false" outlineLevel="0" collapsed="false">
      <c r="A5542" s="57" t="e">
        <f aca="false">INDEX(BucketTable,MATCH(B5542,SumMonths,0),1)</f>
        <v>#N/A</v>
      </c>
      <c r="K5542" s="57" t="e">
        <f aca="false">INDEX(lava,MATCH(B5542,SumMonths,0),2)</f>
        <v>#N/A</v>
      </c>
    </row>
    <row r="5543" customFormat="false" ht="12.75" hidden="false" customHeight="false" outlineLevel="0" collapsed="false">
      <c r="A5543" s="57" t="e">
        <f aca="false">INDEX(BucketTable,MATCH(B5543,SumMonths,0),1)</f>
        <v>#N/A</v>
      </c>
      <c r="K5543" s="57" t="e">
        <f aca="false">INDEX(lava,MATCH(B5543,SumMonths,0),2)</f>
        <v>#N/A</v>
      </c>
    </row>
    <row r="5544" customFormat="false" ht="12.75" hidden="false" customHeight="false" outlineLevel="0" collapsed="false">
      <c r="A5544" s="57" t="e">
        <f aca="false">INDEX(BucketTable,MATCH(B5544,SumMonths,0),1)</f>
        <v>#N/A</v>
      </c>
      <c r="K5544" s="57" t="e">
        <f aca="false">INDEX(lava,MATCH(B5544,SumMonths,0),2)</f>
        <v>#N/A</v>
      </c>
    </row>
    <row r="5545" customFormat="false" ht="12.75" hidden="false" customHeight="false" outlineLevel="0" collapsed="false">
      <c r="A5545" s="57" t="e">
        <f aca="false">INDEX(BucketTable,MATCH(B5545,SumMonths,0),1)</f>
        <v>#N/A</v>
      </c>
      <c r="K5545" s="57" t="e">
        <f aca="false">INDEX(lava,MATCH(B5545,SumMonths,0),2)</f>
        <v>#N/A</v>
      </c>
    </row>
    <row r="5546" customFormat="false" ht="12.75" hidden="false" customHeight="false" outlineLevel="0" collapsed="false">
      <c r="A5546" s="57" t="e">
        <f aca="false">INDEX(BucketTable,MATCH(B5546,SumMonths,0),1)</f>
        <v>#N/A</v>
      </c>
      <c r="K5546" s="57" t="e">
        <f aca="false">INDEX(lava,MATCH(B5546,SumMonths,0),2)</f>
        <v>#N/A</v>
      </c>
    </row>
    <row r="5547" customFormat="false" ht="12.75" hidden="false" customHeight="false" outlineLevel="0" collapsed="false">
      <c r="A5547" s="57" t="e">
        <f aca="false">INDEX(BucketTable,MATCH(B5547,SumMonths,0),1)</f>
        <v>#N/A</v>
      </c>
      <c r="K5547" s="57" t="e">
        <f aca="false">INDEX(lava,MATCH(B5547,SumMonths,0),2)</f>
        <v>#N/A</v>
      </c>
    </row>
    <row r="5548" customFormat="false" ht="12.75" hidden="false" customHeight="false" outlineLevel="0" collapsed="false">
      <c r="A5548" s="57" t="e">
        <f aca="false">INDEX(BucketTable,MATCH(B5548,SumMonths,0),1)</f>
        <v>#N/A</v>
      </c>
      <c r="K5548" s="57" t="e">
        <f aca="false">INDEX(lava,MATCH(B5548,SumMonths,0),2)</f>
        <v>#N/A</v>
      </c>
    </row>
    <row r="5549" customFormat="false" ht="12.75" hidden="false" customHeight="false" outlineLevel="0" collapsed="false">
      <c r="A5549" s="57" t="e">
        <f aca="false">INDEX(BucketTable,MATCH(B5549,SumMonths,0),1)</f>
        <v>#N/A</v>
      </c>
      <c r="K5549" s="57" t="e">
        <f aca="false">INDEX(lava,MATCH(B5549,SumMonths,0),2)</f>
        <v>#N/A</v>
      </c>
    </row>
    <row r="5550" customFormat="false" ht="12.75" hidden="false" customHeight="false" outlineLevel="0" collapsed="false">
      <c r="A5550" s="57" t="e">
        <f aca="false">INDEX(BucketTable,MATCH(B5550,SumMonths,0),1)</f>
        <v>#N/A</v>
      </c>
      <c r="K5550" s="57" t="e">
        <f aca="false">INDEX(lava,MATCH(B5550,SumMonths,0),2)</f>
        <v>#N/A</v>
      </c>
    </row>
    <row r="5551" customFormat="false" ht="12.75" hidden="false" customHeight="false" outlineLevel="0" collapsed="false">
      <c r="A5551" s="57" t="e">
        <f aca="false">INDEX(BucketTable,MATCH(B5551,SumMonths,0),1)</f>
        <v>#N/A</v>
      </c>
      <c r="K5551" s="57" t="e">
        <f aca="false">INDEX(lava,MATCH(B5551,SumMonths,0),2)</f>
        <v>#N/A</v>
      </c>
    </row>
    <row r="5552" customFormat="false" ht="12.75" hidden="false" customHeight="false" outlineLevel="0" collapsed="false">
      <c r="A5552" s="57" t="e">
        <f aca="false">INDEX(BucketTable,MATCH(B5552,SumMonths,0),1)</f>
        <v>#N/A</v>
      </c>
      <c r="K5552" s="57" t="e">
        <f aca="false">INDEX(lava,MATCH(B5552,SumMonths,0),2)</f>
        <v>#N/A</v>
      </c>
    </row>
    <row r="5553" customFormat="false" ht="12.75" hidden="false" customHeight="false" outlineLevel="0" collapsed="false">
      <c r="A5553" s="57" t="e">
        <f aca="false">INDEX(BucketTable,MATCH(B5553,SumMonths,0),1)</f>
        <v>#N/A</v>
      </c>
      <c r="K5553" s="57" t="e">
        <f aca="false">INDEX(lava,MATCH(B5553,SumMonths,0),2)</f>
        <v>#N/A</v>
      </c>
    </row>
    <row r="5554" customFormat="false" ht="12.75" hidden="false" customHeight="false" outlineLevel="0" collapsed="false">
      <c r="A5554" s="57" t="e">
        <f aca="false">INDEX(BucketTable,MATCH(B5554,SumMonths,0),1)</f>
        <v>#N/A</v>
      </c>
      <c r="K5554" s="57" t="e">
        <f aca="false">INDEX(lava,MATCH(B5554,SumMonths,0),2)</f>
        <v>#N/A</v>
      </c>
    </row>
    <row r="5555" customFormat="false" ht="12.75" hidden="false" customHeight="false" outlineLevel="0" collapsed="false">
      <c r="A5555" s="57" t="e">
        <f aca="false">INDEX(BucketTable,MATCH(B5555,SumMonths,0),1)</f>
        <v>#N/A</v>
      </c>
      <c r="K5555" s="57" t="e">
        <f aca="false">INDEX(lava,MATCH(B5555,SumMonths,0),2)</f>
        <v>#N/A</v>
      </c>
    </row>
    <row r="5556" customFormat="false" ht="12.75" hidden="false" customHeight="false" outlineLevel="0" collapsed="false">
      <c r="A5556" s="57" t="e">
        <f aca="false">INDEX(BucketTable,MATCH(B5556,SumMonths,0),1)</f>
        <v>#N/A</v>
      </c>
      <c r="K5556" s="57" t="e">
        <f aca="false">INDEX(lava,MATCH(B5556,SumMonths,0),2)</f>
        <v>#N/A</v>
      </c>
    </row>
    <row r="5557" customFormat="false" ht="12.75" hidden="false" customHeight="false" outlineLevel="0" collapsed="false">
      <c r="A5557" s="57" t="e">
        <f aca="false">INDEX(BucketTable,MATCH(B5557,SumMonths,0),1)</f>
        <v>#N/A</v>
      </c>
      <c r="K5557" s="57" t="e">
        <f aca="false">INDEX(lava,MATCH(B5557,SumMonths,0),2)</f>
        <v>#N/A</v>
      </c>
    </row>
    <row r="5558" customFormat="false" ht="12.75" hidden="false" customHeight="false" outlineLevel="0" collapsed="false">
      <c r="A5558" s="57" t="e">
        <f aca="false">INDEX(BucketTable,MATCH(B5558,SumMonths,0),1)</f>
        <v>#N/A</v>
      </c>
      <c r="K5558" s="57" t="e">
        <f aca="false">INDEX(lava,MATCH(B5558,SumMonths,0),2)</f>
        <v>#N/A</v>
      </c>
    </row>
    <row r="5559" customFormat="false" ht="12.75" hidden="false" customHeight="false" outlineLevel="0" collapsed="false">
      <c r="A5559" s="57" t="e">
        <f aca="false">INDEX(BucketTable,MATCH(B5559,SumMonths,0),1)</f>
        <v>#N/A</v>
      </c>
      <c r="K5559" s="57" t="e">
        <f aca="false">INDEX(lava,MATCH(B5559,SumMonths,0),2)</f>
        <v>#N/A</v>
      </c>
    </row>
    <row r="5560" customFormat="false" ht="12.75" hidden="false" customHeight="false" outlineLevel="0" collapsed="false">
      <c r="A5560" s="57" t="e">
        <f aca="false">INDEX(BucketTable,MATCH(B5560,SumMonths,0),1)</f>
        <v>#N/A</v>
      </c>
      <c r="K5560" s="57" t="e">
        <f aca="false">INDEX(lava,MATCH(B5560,SumMonths,0),2)</f>
        <v>#N/A</v>
      </c>
    </row>
    <row r="5561" customFormat="false" ht="12.75" hidden="false" customHeight="false" outlineLevel="0" collapsed="false">
      <c r="A5561" s="57" t="e">
        <f aca="false">INDEX(BucketTable,MATCH(B5561,SumMonths,0),1)</f>
        <v>#N/A</v>
      </c>
      <c r="K5561" s="57" t="e">
        <f aca="false">INDEX(lava,MATCH(B5561,SumMonths,0),2)</f>
        <v>#N/A</v>
      </c>
    </row>
    <row r="5562" customFormat="false" ht="12.75" hidden="false" customHeight="false" outlineLevel="0" collapsed="false">
      <c r="A5562" s="57" t="e">
        <f aca="false">INDEX(BucketTable,MATCH(B5562,SumMonths,0),1)</f>
        <v>#N/A</v>
      </c>
      <c r="K5562" s="57" t="e">
        <f aca="false">INDEX(lava,MATCH(B5562,SumMonths,0),2)</f>
        <v>#N/A</v>
      </c>
    </row>
    <row r="5563" customFormat="false" ht="12.75" hidden="false" customHeight="false" outlineLevel="0" collapsed="false">
      <c r="A5563" s="57" t="e">
        <f aca="false">INDEX(BucketTable,MATCH(B5563,SumMonths,0),1)</f>
        <v>#N/A</v>
      </c>
      <c r="K5563" s="57" t="e">
        <f aca="false">INDEX(lava,MATCH(B5563,SumMonths,0),2)</f>
        <v>#N/A</v>
      </c>
    </row>
    <row r="5564" customFormat="false" ht="12.75" hidden="false" customHeight="false" outlineLevel="0" collapsed="false">
      <c r="A5564" s="57" t="e">
        <f aca="false">INDEX(BucketTable,MATCH(B5564,SumMonths,0),1)</f>
        <v>#N/A</v>
      </c>
      <c r="K5564" s="57" t="e">
        <f aca="false">INDEX(lava,MATCH(B5564,SumMonths,0),2)</f>
        <v>#N/A</v>
      </c>
    </row>
    <row r="5565" customFormat="false" ht="12.75" hidden="false" customHeight="false" outlineLevel="0" collapsed="false">
      <c r="A5565" s="57" t="e">
        <f aca="false">INDEX(BucketTable,MATCH(B5565,SumMonths,0),1)</f>
        <v>#N/A</v>
      </c>
      <c r="K5565" s="57" t="e">
        <f aca="false">INDEX(lava,MATCH(B5565,SumMonths,0),2)</f>
        <v>#N/A</v>
      </c>
    </row>
    <row r="5566" customFormat="false" ht="12.75" hidden="false" customHeight="false" outlineLevel="0" collapsed="false">
      <c r="A5566" s="57" t="e">
        <f aca="false">INDEX(BucketTable,MATCH(B5566,SumMonths,0),1)</f>
        <v>#N/A</v>
      </c>
      <c r="K5566" s="57" t="e">
        <f aca="false">INDEX(lava,MATCH(B5566,SumMonths,0),2)</f>
        <v>#N/A</v>
      </c>
    </row>
    <row r="5567" customFormat="false" ht="12.75" hidden="false" customHeight="false" outlineLevel="0" collapsed="false">
      <c r="A5567" s="57" t="e">
        <f aca="false">INDEX(BucketTable,MATCH(B5567,SumMonths,0),1)</f>
        <v>#N/A</v>
      </c>
      <c r="K5567" s="57" t="e">
        <f aca="false">INDEX(lava,MATCH(B5567,SumMonths,0),2)</f>
        <v>#N/A</v>
      </c>
    </row>
    <row r="5568" customFormat="false" ht="12.75" hidden="false" customHeight="false" outlineLevel="0" collapsed="false">
      <c r="A5568" s="57" t="e">
        <f aca="false">INDEX(BucketTable,MATCH(B5568,SumMonths,0),1)</f>
        <v>#N/A</v>
      </c>
      <c r="K5568" s="57" t="e">
        <f aca="false">INDEX(lava,MATCH(B5568,SumMonths,0),2)</f>
        <v>#N/A</v>
      </c>
    </row>
    <row r="5569" customFormat="false" ht="12.75" hidden="false" customHeight="false" outlineLevel="0" collapsed="false">
      <c r="A5569" s="57" t="e">
        <f aca="false">INDEX(BucketTable,MATCH(B5569,SumMonths,0),1)</f>
        <v>#N/A</v>
      </c>
      <c r="K5569" s="57" t="e">
        <f aca="false">INDEX(lava,MATCH(B5569,SumMonths,0),2)</f>
        <v>#N/A</v>
      </c>
    </row>
    <row r="5570" customFormat="false" ht="12.75" hidden="false" customHeight="false" outlineLevel="0" collapsed="false">
      <c r="A5570" s="57" t="e">
        <f aca="false">INDEX(BucketTable,MATCH(B5570,SumMonths,0),1)</f>
        <v>#N/A</v>
      </c>
      <c r="K5570" s="57" t="e">
        <f aca="false">INDEX(lava,MATCH(B5570,SumMonths,0),2)</f>
        <v>#N/A</v>
      </c>
    </row>
    <row r="5571" customFormat="false" ht="12.75" hidden="false" customHeight="false" outlineLevel="0" collapsed="false">
      <c r="A5571" s="57" t="e">
        <f aca="false">INDEX(BucketTable,MATCH(B5571,SumMonths,0),1)</f>
        <v>#N/A</v>
      </c>
      <c r="K5571" s="57" t="e">
        <f aca="false">INDEX(lava,MATCH(B5571,SumMonths,0),2)</f>
        <v>#N/A</v>
      </c>
    </row>
    <row r="5572" customFormat="false" ht="12.75" hidden="false" customHeight="false" outlineLevel="0" collapsed="false">
      <c r="A5572" s="57" t="e">
        <f aca="false">INDEX(BucketTable,MATCH(B5572,SumMonths,0),1)</f>
        <v>#N/A</v>
      </c>
      <c r="K5572" s="57" t="e">
        <f aca="false">INDEX(lava,MATCH(B5572,SumMonths,0),2)</f>
        <v>#N/A</v>
      </c>
    </row>
    <row r="5573" customFormat="false" ht="12.75" hidden="false" customHeight="false" outlineLevel="0" collapsed="false">
      <c r="A5573" s="57" t="e">
        <f aca="false">INDEX(BucketTable,MATCH(B5573,SumMonths,0),1)</f>
        <v>#N/A</v>
      </c>
      <c r="K5573" s="57" t="e">
        <f aca="false">INDEX(lava,MATCH(B5573,SumMonths,0),2)</f>
        <v>#N/A</v>
      </c>
    </row>
    <row r="5574" customFormat="false" ht="12.75" hidden="false" customHeight="false" outlineLevel="0" collapsed="false">
      <c r="A5574" s="57" t="e">
        <f aca="false">INDEX(BucketTable,MATCH(B5574,SumMonths,0),1)</f>
        <v>#N/A</v>
      </c>
      <c r="K5574" s="57" t="e">
        <f aca="false">INDEX(lava,MATCH(B5574,SumMonths,0),2)</f>
        <v>#N/A</v>
      </c>
    </row>
    <row r="5575" customFormat="false" ht="12.75" hidden="false" customHeight="false" outlineLevel="0" collapsed="false">
      <c r="A5575" s="57" t="e">
        <f aca="false">INDEX(BucketTable,MATCH(B5575,SumMonths,0),1)</f>
        <v>#N/A</v>
      </c>
      <c r="K5575" s="57" t="e">
        <f aca="false">INDEX(lava,MATCH(B5575,SumMonths,0),2)</f>
        <v>#N/A</v>
      </c>
    </row>
    <row r="5576" customFormat="false" ht="12.75" hidden="false" customHeight="false" outlineLevel="0" collapsed="false">
      <c r="A5576" s="57" t="e">
        <f aca="false">INDEX(BucketTable,MATCH(B5576,SumMonths,0),1)</f>
        <v>#N/A</v>
      </c>
      <c r="K5576" s="57" t="e">
        <f aca="false">INDEX(lava,MATCH(B5576,SumMonths,0),2)</f>
        <v>#N/A</v>
      </c>
    </row>
    <row r="5577" customFormat="false" ht="12.75" hidden="false" customHeight="false" outlineLevel="0" collapsed="false">
      <c r="A5577" s="57" t="e">
        <f aca="false">INDEX(BucketTable,MATCH(B5577,SumMonths,0),1)</f>
        <v>#N/A</v>
      </c>
      <c r="K5577" s="57" t="e">
        <f aca="false">INDEX(lava,MATCH(B5577,SumMonths,0),2)</f>
        <v>#N/A</v>
      </c>
    </row>
    <row r="5578" customFormat="false" ht="12.75" hidden="false" customHeight="false" outlineLevel="0" collapsed="false">
      <c r="A5578" s="57" t="e">
        <f aca="false">INDEX(BucketTable,MATCH(B5578,SumMonths,0),1)</f>
        <v>#N/A</v>
      </c>
      <c r="K5578" s="57" t="e">
        <f aca="false">INDEX(lava,MATCH(B5578,SumMonths,0),2)</f>
        <v>#N/A</v>
      </c>
    </row>
    <row r="5579" customFormat="false" ht="12.75" hidden="false" customHeight="false" outlineLevel="0" collapsed="false">
      <c r="A5579" s="57" t="e">
        <f aca="false">INDEX(BucketTable,MATCH(B5579,SumMonths,0),1)</f>
        <v>#N/A</v>
      </c>
      <c r="K5579" s="57" t="e">
        <f aca="false">INDEX(lava,MATCH(B5579,SumMonths,0),2)</f>
        <v>#N/A</v>
      </c>
    </row>
    <row r="5580" customFormat="false" ht="12.75" hidden="false" customHeight="false" outlineLevel="0" collapsed="false">
      <c r="A5580" s="57" t="e">
        <f aca="false">INDEX(BucketTable,MATCH(B5580,SumMonths,0),1)</f>
        <v>#N/A</v>
      </c>
      <c r="K5580" s="57" t="e">
        <f aca="false">INDEX(lava,MATCH(B5580,SumMonths,0),2)</f>
        <v>#N/A</v>
      </c>
    </row>
    <row r="5581" customFormat="false" ht="12.75" hidden="false" customHeight="false" outlineLevel="0" collapsed="false">
      <c r="A5581" s="57" t="e">
        <f aca="false">INDEX(BucketTable,MATCH(B5581,SumMonths,0),1)</f>
        <v>#N/A</v>
      </c>
      <c r="K5581" s="57" t="e">
        <f aca="false">INDEX(lava,MATCH(B5581,SumMonths,0),2)</f>
        <v>#N/A</v>
      </c>
    </row>
    <row r="5582" customFormat="false" ht="12.75" hidden="false" customHeight="false" outlineLevel="0" collapsed="false">
      <c r="A5582" s="57" t="e">
        <f aca="false">INDEX(BucketTable,MATCH(B5582,SumMonths,0),1)</f>
        <v>#N/A</v>
      </c>
      <c r="K5582" s="57" t="e">
        <f aca="false">INDEX(lava,MATCH(B5582,SumMonths,0),2)</f>
        <v>#N/A</v>
      </c>
    </row>
    <row r="5583" customFormat="false" ht="12.75" hidden="false" customHeight="false" outlineLevel="0" collapsed="false">
      <c r="A5583" s="57" t="e">
        <f aca="false">INDEX(BucketTable,MATCH(B5583,SumMonths,0),1)</f>
        <v>#N/A</v>
      </c>
      <c r="K5583" s="57" t="e">
        <f aca="false">INDEX(lava,MATCH(B5583,SumMonths,0),2)</f>
        <v>#N/A</v>
      </c>
    </row>
    <row r="5584" customFormat="false" ht="12.75" hidden="false" customHeight="false" outlineLevel="0" collapsed="false">
      <c r="A5584" s="57" t="e">
        <f aca="false">INDEX(BucketTable,MATCH(B5584,SumMonths,0),1)</f>
        <v>#N/A</v>
      </c>
      <c r="K5584" s="57" t="e">
        <f aca="false">INDEX(lava,MATCH(B5584,SumMonths,0),2)</f>
        <v>#N/A</v>
      </c>
    </row>
    <row r="5585" customFormat="false" ht="12.75" hidden="false" customHeight="false" outlineLevel="0" collapsed="false">
      <c r="A5585" s="57" t="e">
        <f aca="false">INDEX(BucketTable,MATCH(B5585,SumMonths,0),1)</f>
        <v>#N/A</v>
      </c>
      <c r="K5585" s="57" t="e">
        <f aca="false">INDEX(lava,MATCH(B5585,SumMonths,0),2)</f>
        <v>#N/A</v>
      </c>
    </row>
    <row r="5586" customFormat="false" ht="12.75" hidden="false" customHeight="false" outlineLevel="0" collapsed="false">
      <c r="A5586" s="57" t="e">
        <f aca="false">INDEX(BucketTable,MATCH(B5586,SumMonths,0),1)</f>
        <v>#N/A</v>
      </c>
      <c r="K5586" s="57" t="e">
        <f aca="false">INDEX(lava,MATCH(B5586,SumMonths,0),2)</f>
        <v>#N/A</v>
      </c>
    </row>
    <row r="5587" customFormat="false" ht="12.75" hidden="false" customHeight="false" outlineLevel="0" collapsed="false">
      <c r="A5587" s="57" t="e">
        <f aca="false">INDEX(BucketTable,MATCH(B5587,SumMonths,0),1)</f>
        <v>#N/A</v>
      </c>
      <c r="K5587" s="57" t="e">
        <f aca="false">INDEX(lava,MATCH(B5587,SumMonths,0),2)</f>
        <v>#N/A</v>
      </c>
    </row>
    <row r="5588" customFormat="false" ht="12.75" hidden="false" customHeight="false" outlineLevel="0" collapsed="false">
      <c r="A5588" s="57" t="e">
        <f aca="false">INDEX(BucketTable,MATCH(B5588,SumMonths,0),1)</f>
        <v>#N/A</v>
      </c>
      <c r="K5588" s="57" t="e">
        <f aca="false">INDEX(lava,MATCH(B5588,SumMonths,0),2)</f>
        <v>#N/A</v>
      </c>
    </row>
    <row r="5589" customFormat="false" ht="12.75" hidden="false" customHeight="false" outlineLevel="0" collapsed="false">
      <c r="A5589" s="57" t="e">
        <f aca="false">INDEX(BucketTable,MATCH(B5589,SumMonths,0),1)</f>
        <v>#N/A</v>
      </c>
      <c r="K5589" s="57" t="e">
        <f aca="false">INDEX(lava,MATCH(B5589,SumMonths,0),2)</f>
        <v>#N/A</v>
      </c>
    </row>
    <row r="5590" customFormat="false" ht="12.75" hidden="false" customHeight="false" outlineLevel="0" collapsed="false">
      <c r="A5590" s="57" t="e">
        <f aca="false">INDEX(BucketTable,MATCH(B5590,SumMonths,0),1)</f>
        <v>#N/A</v>
      </c>
      <c r="K5590" s="57" t="e">
        <f aca="false">INDEX(lava,MATCH(B5590,SumMonths,0),2)</f>
        <v>#N/A</v>
      </c>
    </row>
    <row r="5591" customFormat="false" ht="12.75" hidden="false" customHeight="false" outlineLevel="0" collapsed="false">
      <c r="A5591" s="57" t="e">
        <f aca="false">INDEX(BucketTable,MATCH(B5591,SumMonths,0),1)</f>
        <v>#N/A</v>
      </c>
      <c r="K5591" s="57" t="e">
        <f aca="false">INDEX(lava,MATCH(B5591,SumMonths,0),2)</f>
        <v>#N/A</v>
      </c>
    </row>
    <row r="5592" customFormat="false" ht="12.75" hidden="false" customHeight="false" outlineLevel="0" collapsed="false">
      <c r="A5592" s="57" t="e">
        <f aca="false">INDEX(BucketTable,MATCH(B5592,SumMonths,0),1)</f>
        <v>#N/A</v>
      </c>
      <c r="K5592" s="57" t="e">
        <f aca="false">INDEX(lava,MATCH(B5592,SumMonths,0),2)</f>
        <v>#N/A</v>
      </c>
    </row>
    <row r="5593" customFormat="false" ht="12.75" hidden="false" customHeight="false" outlineLevel="0" collapsed="false">
      <c r="A5593" s="57" t="e">
        <f aca="false">INDEX(BucketTable,MATCH(B5593,SumMonths,0),1)</f>
        <v>#N/A</v>
      </c>
      <c r="K5593" s="57" t="e">
        <f aca="false">INDEX(lava,MATCH(B5593,SumMonths,0),2)</f>
        <v>#N/A</v>
      </c>
    </row>
    <row r="5594" customFormat="false" ht="12.75" hidden="false" customHeight="false" outlineLevel="0" collapsed="false">
      <c r="A5594" s="57" t="e">
        <f aca="false">INDEX(BucketTable,MATCH(B5594,SumMonths,0),1)</f>
        <v>#N/A</v>
      </c>
      <c r="K5594" s="57" t="e">
        <f aca="false">INDEX(lava,MATCH(B5594,SumMonths,0),2)</f>
        <v>#N/A</v>
      </c>
    </row>
    <row r="5595" customFormat="false" ht="12.75" hidden="false" customHeight="false" outlineLevel="0" collapsed="false">
      <c r="A5595" s="57" t="e">
        <f aca="false">INDEX(BucketTable,MATCH(B5595,SumMonths,0),1)</f>
        <v>#N/A</v>
      </c>
      <c r="K5595" s="57" t="e">
        <f aca="false">INDEX(lava,MATCH(B5595,SumMonths,0),2)</f>
        <v>#N/A</v>
      </c>
    </row>
    <row r="5596" customFormat="false" ht="12.75" hidden="false" customHeight="false" outlineLevel="0" collapsed="false">
      <c r="A5596" s="57" t="e">
        <f aca="false">INDEX(BucketTable,MATCH(B5596,SumMonths,0),1)</f>
        <v>#N/A</v>
      </c>
      <c r="K5596" s="57" t="e">
        <f aca="false">INDEX(lava,MATCH(B5596,SumMonths,0),2)</f>
        <v>#N/A</v>
      </c>
    </row>
    <row r="5597" customFormat="false" ht="12.75" hidden="false" customHeight="false" outlineLevel="0" collapsed="false">
      <c r="A5597" s="57" t="e">
        <f aca="false">INDEX(BucketTable,MATCH(B5597,SumMonths,0),1)</f>
        <v>#N/A</v>
      </c>
      <c r="K5597" s="57" t="e">
        <f aca="false">INDEX(lava,MATCH(B5597,SumMonths,0),2)</f>
        <v>#N/A</v>
      </c>
    </row>
    <row r="5598" customFormat="false" ht="12.75" hidden="false" customHeight="false" outlineLevel="0" collapsed="false">
      <c r="A5598" s="57" t="e">
        <f aca="false">INDEX(BucketTable,MATCH(B5598,SumMonths,0),1)</f>
        <v>#N/A</v>
      </c>
      <c r="K5598" s="57" t="e">
        <f aca="false">INDEX(lava,MATCH(B5598,SumMonths,0),2)</f>
        <v>#N/A</v>
      </c>
    </row>
    <row r="5599" customFormat="false" ht="12.75" hidden="false" customHeight="false" outlineLevel="0" collapsed="false">
      <c r="A5599" s="57" t="e">
        <f aca="false">INDEX(BucketTable,MATCH(B5599,SumMonths,0),1)</f>
        <v>#N/A</v>
      </c>
      <c r="K5599" s="57" t="e">
        <f aca="false">INDEX(lava,MATCH(B5599,SumMonths,0),2)</f>
        <v>#N/A</v>
      </c>
    </row>
    <row r="5600" customFormat="false" ht="12.75" hidden="false" customHeight="false" outlineLevel="0" collapsed="false">
      <c r="A5600" s="57" t="e">
        <f aca="false">INDEX(BucketTable,MATCH(B5600,SumMonths,0),1)</f>
        <v>#N/A</v>
      </c>
      <c r="K5600" s="57" t="e">
        <f aca="false">INDEX(lava,MATCH(B5600,SumMonths,0),2)</f>
        <v>#N/A</v>
      </c>
    </row>
    <row r="5601" customFormat="false" ht="12.75" hidden="false" customHeight="false" outlineLevel="0" collapsed="false">
      <c r="A5601" s="57" t="e">
        <f aca="false">INDEX(BucketTable,MATCH(B5601,SumMonths,0),1)</f>
        <v>#N/A</v>
      </c>
      <c r="K5601" s="57" t="e">
        <f aca="false">INDEX(lava,MATCH(B5601,SumMonths,0),2)</f>
        <v>#N/A</v>
      </c>
    </row>
    <row r="5602" customFormat="false" ht="12.75" hidden="false" customHeight="false" outlineLevel="0" collapsed="false">
      <c r="A5602" s="57" t="e">
        <f aca="false">INDEX(BucketTable,MATCH(B5602,SumMonths,0),1)</f>
        <v>#N/A</v>
      </c>
      <c r="K5602" s="57" t="e">
        <f aca="false">INDEX(lava,MATCH(B5602,SumMonths,0),2)</f>
        <v>#N/A</v>
      </c>
    </row>
    <row r="5603" customFormat="false" ht="12.75" hidden="false" customHeight="false" outlineLevel="0" collapsed="false">
      <c r="A5603" s="57" t="e">
        <f aca="false">INDEX(BucketTable,MATCH(B5603,SumMonths,0),1)</f>
        <v>#N/A</v>
      </c>
      <c r="K5603" s="57" t="e">
        <f aca="false">INDEX(lava,MATCH(B5603,SumMonths,0),2)</f>
        <v>#N/A</v>
      </c>
    </row>
    <row r="5604" customFormat="false" ht="12.75" hidden="false" customHeight="false" outlineLevel="0" collapsed="false">
      <c r="A5604" s="57" t="e">
        <f aca="false">INDEX(BucketTable,MATCH(B5604,SumMonths,0),1)</f>
        <v>#N/A</v>
      </c>
      <c r="K5604" s="57" t="e">
        <f aca="false">INDEX(lava,MATCH(B5604,SumMonths,0),2)</f>
        <v>#N/A</v>
      </c>
    </row>
    <row r="5605" customFormat="false" ht="12.75" hidden="false" customHeight="false" outlineLevel="0" collapsed="false">
      <c r="A5605" s="57" t="e">
        <f aca="false">INDEX(BucketTable,MATCH(B5605,SumMonths,0),1)</f>
        <v>#N/A</v>
      </c>
      <c r="K5605" s="57" t="e">
        <f aca="false">INDEX(lava,MATCH(B5605,SumMonths,0),2)</f>
        <v>#N/A</v>
      </c>
    </row>
    <row r="5606" customFormat="false" ht="12.75" hidden="false" customHeight="false" outlineLevel="0" collapsed="false">
      <c r="A5606" s="57" t="e">
        <f aca="false">INDEX(BucketTable,MATCH(B5606,SumMonths,0),1)</f>
        <v>#N/A</v>
      </c>
      <c r="K5606" s="57" t="e">
        <f aca="false">INDEX(lava,MATCH(B5606,SumMonths,0),2)</f>
        <v>#N/A</v>
      </c>
    </row>
    <row r="5607" customFormat="false" ht="12.75" hidden="false" customHeight="false" outlineLevel="0" collapsed="false">
      <c r="A5607" s="57" t="e">
        <f aca="false">INDEX(BucketTable,MATCH(B5607,SumMonths,0),1)</f>
        <v>#N/A</v>
      </c>
      <c r="K5607" s="57" t="e">
        <f aca="false">INDEX(lava,MATCH(B5607,SumMonths,0),2)</f>
        <v>#N/A</v>
      </c>
    </row>
    <row r="5608" customFormat="false" ht="12.75" hidden="false" customHeight="false" outlineLevel="0" collapsed="false">
      <c r="A5608" s="57" t="e">
        <f aca="false">INDEX(BucketTable,MATCH(B5608,SumMonths,0),1)</f>
        <v>#N/A</v>
      </c>
      <c r="K5608" s="57" t="e">
        <f aca="false">INDEX(lava,MATCH(B5608,SumMonths,0),2)</f>
        <v>#N/A</v>
      </c>
    </row>
    <row r="5609" customFormat="false" ht="12.75" hidden="false" customHeight="false" outlineLevel="0" collapsed="false">
      <c r="A5609" s="57" t="e">
        <f aca="false">INDEX(BucketTable,MATCH(B5609,SumMonths,0),1)</f>
        <v>#N/A</v>
      </c>
      <c r="K5609" s="57" t="e">
        <f aca="false">INDEX(lava,MATCH(B5609,SumMonths,0),2)</f>
        <v>#N/A</v>
      </c>
    </row>
    <row r="5610" customFormat="false" ht="12.75" hidden="false" customHeight="false" outlineLevel="0" collapsed="false">
      <c r="A5610" s="57" t="e">
        <f aca="false">INDEX(BucketTable,MATCH(B5610,SumMonths,0),1)</f>
        <v>#N/A</v>
      </c>
      <c r="K5610" s="57" t="e">
        <f aca="false">INDEX(lava,MATCH(B5610,SumMonths,0),2)</f>
        <v>#N/A</v>
      </c>
    </row>
    <row r="5611" customFormat="false" ht="12.75" hidden="false" customHeight="false" outlineLevel="0" collapsed="false">
      <c r="A5611" s="57" t="e">
        <f aca="false">INDEX(BucketTable,MATCH(B5611,SumMonths,0),1)</f>
        <v>#N/A</v>
      </c>
      <c r="K5611" s="57" t="e">
        <f aca="false">INDEX(lava,MATCH(B5611,SumMonths,0),2)</f>
        <v>#N/A</v>
      </c>
    </row>
    <row r="5612" customFormat="false" ht="12.75" hidden="false" customHeight="false" outlineLevel="0" collapsed="false">
      <c r="A5612" s="57" t="e">
        <f aca="false">INDEX(BucketTable,MATCH(B5612,SumMonths,0),1)</f>
        <v>#N/A</v>
      </c>
      <c r="K5612" s="57" t="e">
        <f aca="false">INDEX(lava,MATCH(B5612,SumMonths,0),2)</f>
        <v>#N/A</v>
      </c>
    </row>
    <row r="5613" customFormat="false" ht="12.75" hidden="false" customHeight="false" outlineLevel="0" collapsed="false">
      <c r="A5613" s="57" t="e">
        <f aca="false">INDEX(BucketTable,MATCH(B5613,SumMonths,0),1)</f>
        <v>#N/A</v>
      </c>
      <c r="K5613" s="57" t="e">
        <f aca="false">INDEX(lava,MATCH(B5613,SumMonths,0),2)</f>
        <v>#N/A</v>
      </c>
    </row>
    <row r="5614" customFormat="false" ht="12.75" hidden="false" customHeight="false" outlineLevel="0" collapsed="false">
      <c r="A5614" s="57" t="e">
        <f aca="false">INDEX(BucketTable,MATCH(B5614,SumMonths,0),1)</f>
        <v>#N/A</v>
      </c>
      <c r="K5614" s="57" t="e">
        <f aca="false">INDEX(lava,MATCH(B5614,SumMonths,0),2)</f>
        <v>#N/A</v>
      </c>
    </row>
    <row r="5615" customFormat="false" ht="12.75" hidden="false" customHeight="false" outlineLevel="0" collapsed="false">
      <c r="A5615" s="57" t="e">
        <f aca="false">INDEX(BucketTable,MATCH(B5615,SumMonths,0),1)</f>
        <v>#N/A</v>
      </c>
      <c r="K5615" s="57" t="e">
        <f aca="false">INDEX(lava,MATCH(B5615,SumMonths,0),2)</f>
        <v>#N/A</v>
      </c>
    </row>
    <row r="5616" customFormat="false" ht="12.75" hidden="false" customHeight="false" outlineLevel="0" collapsed="false">
      <c r="A5616" s="57" t="e">
        <f aca="false">INDEX(BucketTable,MATCH(B5616,SumMonths,0),1)</f>
        <v>#N/A</v>
      </c>
      <c r="K5616" s="57" t="e">
        <f aca="false">INDEX(lava,MATCH(B5616,SumMonths,0),2)</f>
        <v>#N/A</v>
      </c>
    </row>
    <row r="5617" customFormat="false" ht="12.75" hidden="false" customHeight="false" outlineLevel="0" collapsed="false">
      <c r="A5617" s="57" t="e">
        <f aca="false">INDEX(BucketTable,MATCH(B5617,SumMonths,0),1)</f>
        <v>#N/A</v>
      </c>
      <c r="K5617" s="57" t="e">
        <f aca="false">INDEX(lava,MATCH(B5617,SumMonths,0),2)</f>
        <v>#N/A</v>
      </c>
    </row>
    <row r="5618" customFormat="false" ht="12.75" hidden="false" customHeight="false" outlineLevel="0" collapsed="false">
      <c r="A5618" s="57" t="e">
        <f aca="false">INDEX(BucketTable,MATCH(B5618,SumMonths,0),1)</f>
        <v>#N/A</v>
      </c>
      <c r="K5618" s="57" t="e">
        <f aca="false">INDEX(lava,MATCH(B5618,SumMonths,0),2)</f>
        <v>#N/A</v>
      </c>
    </row>
    <row r="5619" customFormat="false" ht="12.75" hidden="false" customHeight="false" outlineLevel="0" collapsed="false">
      <c r="A5619" s="57" t="e">
        <f aca="false">INDEX(BucketTable,MATCH(B5619,SumMonths,0),1)</f>
        <v>#N/A</v>
      </c>
      <c r="K5619" s="57" t="e">
        <f aca="false">INDEX(lava,MATCH(B5619,SumMonths,0),2)</f>
        <v>#N/A</v>
      </c>
    </row>
    <row r="5620" customFormat="false" ht="12.75" hidden="false" customHeight="false" outlineLevel="0" collapsed="false">
      <c r="A5620" s="57" t="e">
        <f aca="false">INDEX(BucketTable,MATCH(B5620,SumMonths,0),1)</f>
        <v>#N/A</v>
      </c>
      <c r="K5620" s="57" t="e">
        <f aca="false">INDEX(lava,MATCH(B5620,SumMonths,0),2)</f>
        <v>#N/A</v>
      </c>
    </row>
    <row r="5621" customFormat="false" ht="12.75" hidden="false" customHeight="false" outlineLevel="0" collapsed="false">
      <c r="A5621" s="57" t="e">
        <f aca="false">INDEX(BucketTable,MATCH(B5621,SumMonths,0),1)</f>
        <v>#N/A</v>
      </c>
      <c r="K5621" s="57" t="e">
        <f aca="false">INDEX(lava,MATCH(B5621,SumMonths,0),2)</f>
        <v>#N/A</v>
      </c>
    </row>
    <row r="5622" customFormat="false" ht="12.75" hidden="false" customHeight="false" outlineLevel="0" collapsed="false">
      <c r="A5622" s="57" t="e">
        <f aca="false">INDEX(BucketTable,MATCH(B5622,SumMonths,0),1)</f>
        <v>#N/A</v>
      </c>
      <c r="K5622" s="57" t="e">
        <f aca="false">INDEX(lava,MATCH(B5622,SumMonths,0),2)</f>
        <v>#N/A</v>
      </c>
    </row>
    <row r="5623" customFormat="false" ht="12.75" hidden="false" customHeight="false" outlineLevel="0" collapsed="false">
      <c r="A5623" s="57" t="e">
        <f aca="false">INDEX(BucketTable,MATCH(B5623,SumMonths,0),1)</f>
        <v>#N/A</v>
      </c>
      <c r="K5623" s="57" t="e">
        <f aca="false">INDEX(lava,MATCH(B5623,SumMonths,0),2)</f>
        <v>#N/A</v>
      </c>
    </row>
    <row r="5624" customFormat="false" ht="12.75" hidden="false" customHeight="false" outlineLevel="0" collapsed="false">
      <c r="A5624" s="57" t="e">
        <f aca="false">INDEX(BucketTable,MATCH(B5624,SumMonths,0),1)</f>
        <v>#N/A</v>
      </c>
      <c r="K5624" s="57" t="e">
        <f aca="false">INDEX(lava,MATCH(B5624,SumMonths,0),2)</f>
        <v>#N/A</v>
      </c>
    </row>
    <row r="5625" customFormat="false" ht="12.75" hidden="false" customHeight="false" outlineLevel="0" collapsed="false">
      <c r="A5625" s="57" t="e">
        <f aca="false">INDEX(BucketTable,MATCH(B5625,SumMonths,0),1)</f>
        <v>#N/A</v>
      </c>
      <c r="K5625" s="57" t="e">
        <f aca="false">INDEX(lava,MATCH(B5625,SumMonths,0),2)</f>
        <v>#N/A</v>
      </c>
    </row>
    <row r="5626" customFormat="false" ht="12.75" hidden="false" customHeight="false" outlineLevel="0" collapsed="false">
      <c r="A5626" s="57" t="e">
        <f aca="false">INDEX(BucketTable,MATCH(B5626,SumMonths,0),1)</f>
        <v>#N/A</v>
      </c>
      <c r="K5626" s="57" t="e">
        <f aca="false">INDEX(lava,MATCH(B5626,SumMonths,0),2)</f>
        <v>#N/A</v>
      </c>
    </row>
    <row r="5627" customFormat="false" ht="12.75" hidden="false" customHeight="false" outlineLevel="0" collapsed="false">
      <c r="A5627" s="57" t="e">
        <f aca="false">INDEX(BucketTable,MATCH(B5627,SumMonths,0),1)</f>
        <v>#N/A</v>
      </c>
      <c r="K5627" s="57" t="e">
        <f aca="false">INDEX(lava,MATCH(B5627,SumMonths,0),2)</f>
        <v>#N/A</v>
      </c>
    </row>
    <row r="5628" customFormat="false" ht="12.75" hidden="false" customHeight="false" outlineLevel="0" collapsed="false">
      <c r="A5628" s="57" t="e">
        <f aca="false">INDEX(BucketTable,MATCH(B5628,SumMonths,0),1)</f>
        <v>#N/A</v>
      </c>
      <c r="K5628" s="57" t="e">
        <f aca="false">INDEX(lava,MATCH(B5628,SumMonths,0),2)</f>
        <v>#N/A</v>
      </c>
    </row>
    <row r="5629" customFormat="false" ht="12.75" hidden="false" customHeight="false" outlineLevel="0" collapsed="false">
      <c r="A5629" s="57" t="e">
        <f aca="false">INDEX(BucketTable,MATCH(B5629,SumMonths,0),1)</f>
        <v>#N/A</v>
      </c>
      <c r="K5629" s="57" t="e">
        <f aca="false">INDEX(lava,MATCH(B5629,SumMonths,0),2)</f>
        <v>#N/A</v>
      </c>
    </row>
    <row r="5630" customFormat="false" ht="12.75" hidden="false" customHeight="false" outlineLevel="0" collapsed="false">
      <c r="A5630" s="57" t="e">
        <f aca="false">INDEX(BucketTable,MATCH(B5630,SumMonths,0),1)</f>
        <v>#N/A</v>
      </c>
      <c r="K5630" s="57" t="e">
        <f aca="false">INDEX(lava,MATCH(B5630,SumMonths,0),2)</f>
        <v>#N/A</v>
      </c>
    </row>
    <row r="5631" customFormat="false" ht="12.75" hidden="false" customHeight="false" outlineLevel="0" collapsed="false">
      <c r="A5631" s="57" t="e">
        <f aca="false">INDEX(BucketTable,MATCH(B5631,SumMonths,0),1)</f>
        <v>#N/A</v>
      </c>
      <c r="K5631" s="57" t="e">
        <f aca="false">INDEX(lava,MATCH(B5631,SumMonths,0),2)</f>
        <v>#N/A</v>
      </c>
    </row>
    <row r="5632" customFormat="false" ht="12.75" hidden="false" customHeight="false" outlineLevel="0" collapsed="false">
      <c r="A5632" s="57" t="e">
        <f aca="false">INDEX(BucketTable,MATCH(B5632,SumMonths,0),1)</f>
        <v>#N/A</v>
      </c>
      <c r="K5632" s="57" t="e">
        <f aca="false">INDEX(lava,MATCH(B5632,SumMonths,0),2)</f>
        <v>#N/A</v>
      </c>
    </row>
    <row r="5633" customFormat="false" ht="12.75" hidden="false" customHeight="false" outlineLevel="0" collapsed="false">
      <c r="A5633" s="57" t="e">
        <f aca="false">INDEX(BucketTable,MATCH(B5633,SumMonths,0),1)</f>
        <v>#N/A</v>
      </c>
      <c r="K5633" s="57" t="e">
        <f aca="false">INDEX(lava,MATCH(B5633,SumMonths,0),2)</f>
        <v>#N/A</v>
      </c>
    </row>
    <row r="5634" customFormat="false" ht="12.75" hidden="false" customHeight="false" outlineLevel="0" collapsed="false">
      <c r="A5634" s="57" t="e">
        <f aca="false">INDEX(BucketTable,MATCH(B5634,SumMonths,0),1)</f>
        <v>#N/A</v>
      </c>
      <c r="K5634" s="57" t="e">
        <f aca="false">INDEX(lava,MATCH(B5634,SumMonths,0),2)</f>
        <v>#N/A</v>
      </c>
    </row>
    <row r="5635" customFormat="false" ht="12.75" hidden="false" customHeight="false" outlineLevel="0" collapsed="false">
      <c r="A5635" s="57" t="e">
        <f aca="false">INDEX(BucketTable,MATCH(B5635,SumMonths,0),1)</f>
        <v>#N/A</v>
      </c>
      <c r="K5635" s="57" t="e">
        <f aca="false">INDEX(lava,MATCH(B5635,SumMonths,0),2)</f>
        <v>#N/A</v>
      </c>
    </row>
    <row r="5636" customFormat="false" ht="12.75" hidden="false" customHeight="false" outlineLevel="0" collapsed="false">
      <c r="A5636" s="57" t="e">
        <f aca="false">INDEX(BucketTable,MATCH(B5636,SumMonths,0),1)</f>
        <v>#N/A</v>
      </c>
      <c r="K5636" s="57" t="e">
        <f aca="false">INDEX(lava,MATCH(B5636,SumMonths,0),2)</f>
        <v>#N/A</v>
      </c>
    </row>
    <row r="5637" customFormat="false" ht="12.75" hidden="false" customHeight="false" outlineLevel="0" collapsed="false">
      <c r="A5637" s="57" t="e">
        <f aca="false">INDEX(BucketTable,MATCH(B5637,SumMonths,0),1)</f>
        <v>#N/A</v>
      </c>
      <c r="K5637" s="57" t="e">
        <f aca="false">INDEX(lava,MATCH(B5637,SumMonths,0),2)</f>
        <v>#N/A</v>
      </c>
    </row>
    <row r="5638" customFormat="false" ht="12.75" hidden="false" customHeight="false" outlineLevel="0" collapsed="false">
      <c r="A5638" s="57" t="e">
        <f aca="false">INDEX(BucketTable,MATCH(B5638,SumMonths,0),1)</f>
        <v>#N/A</v>
      </c>
      <c r="K5638" s="57" t="e">
        <f aca="false">INDEX(lava,MATCH(B5638,SumMonths,0),2)</f>
        <v>#N/A</v>
      </c>
    </row>
    <row r="5639" customFormat="false" ht="12.75" hidden="false" customHeight="false" outlineLevel="0" collapsed="false">
      <c r="A5639" s="57" t="e">
        <f aca="false">INDEX(BucketTable,MATCH(B5639,SumMonths,0),1)</f>
        <v>#N/A</v>
      </c>
      <c r="K5639" s="57" t="e">
        <f aca="false">INDEX(lava,MATCH(B5639,SumMonths,0),2)</f>
        <v>#N/A</v>
      </c>
    </row>
    <row r="5640" customFormat="false" ht="12.75" hidden="false" customHeight="false" outlineLevel="0" collapsed="false">
      <c r="A5640" s="57" t="e">
        <f aca="false">INDEX(BucketTable,MATCH(B5640,SumMonths,0),1)</f>
        <v>#N/A</v>
      </c>
      <c r="K5640" s="57" t="e">
        <f aca="false">INDEX(lava,MATCH(B5640,SumMonths,0),2)</f>
        <v>#N/A</v>
      </c>
    </row>
    <row r="5641" customFormat="false" ht="12.75" hidden="false" customHeight="false" outlineLevel="0" collapsed="false">
      <c r="A5641" s="57" t="e">
        <f aca="false">INDEX(BucketTable,MATCH(B5641,SumMonths,0),1)</f>
        <v>#N/A</v>
      </c>
      <c r="K5641" s="57" t="e">
        <f aca="false">INDEX(lava,MATCH(B5641,SumMonths,0),2)</f>
        <v>#N/A</v>
      </c>
    </row>
    <row r="5642" customFormat="false" ht="12.75" hidden="false" customHeight="false" outlineLevel="0" collapsed="false">
      <c r="A5642" s="57" t="e">
        <f aca="false">INDEX(BucketTable,MATCH(B5642,SumMonths,0),1)</f>
        <v>#N/A</v>
      </c>
      <c r="K5642" s="57" t="e">
        <f aca="false">INDEX(lava,MATCH(B5642,SumMonths,0),2)</f>
        <v>#N/A</v>
      </c>
    </row>
    <row r="5643" customFormat="false" ht="12.75" hidden="false" customHeight="false" outlineLevel="0" collapsed="false">
      <c r="A5643" s="57" t="e">
        <f aca="false">INDEX(BucketTable,MATCH(B5643,SumMonths,0),1)</f>
        <v>#N/A</v>
      </c>
      <c r="K5643" s="57" t="e">
        <f aca="false">INDEX(lava,MATCH(B5643,SumMonths,0),2)</f>
        <v>#N/A</v>
      </c>
    </row>
    <row r="5644" customFormat="false" ht="12.75" hidden="false" customHeight="false" outlineLevel="0" collapsed="false">
      <c r="A5644" s="57" t="e">
        <f aca="false">INDEX(BucketTable,MATCH(B5644,SumMonths,0),1)</f>
        <v>#N/A</v>
      </c>
      <c r="K5644" s="57" t="e">
        <f aca="false">INDEX(lava,MATCH(B5644,SumMonths,0),2)</f>
        <v>#N/A</v>
      </c>
    </row>
    <row r="5645" customFormat="false" ht="12.75" hidden="false" customHeight="false" outlineLevel="0" collapsed="false">
      <c r="A5645" s="57" t="e">
        <f aca="false">INDEX(BucketTable,MATCH(B5645,SumMonths,0),1)</f>
        <v>#N/A</v>
      </c>
      <c r="K5645" s="57" t="e">
        <f aca="false">INDEX(lava,MATCH(B5645,SumMonths,0),2)</f>
        <v>#N/A</v>
      </c>
    </row>
    <row r="5646" customFormat="false" ht="12.75" hidden="false" customHeight="false" outlineLevel="0" collapsed="false">
      <c r="A5646" s="57" t="e">
        <f aca="false">INDEX(BucketTable,MATCH(B5646,SumMonths,0),1)</f>
        <v>#N/A</v>
      </c>
      <c r="K5646" s="57" t="e">
        <f aca="false">INDEX(lava,MATCH(B5646,SumMonths,0),2)</f>
        <v>#N/A</v>
      </c>
    </row>
    <row r="5647" customFormat="false" ht="12.75" hidden="false" customHeight="false" outlineLevel="0" collapsed="false">
      <c r="A5647" s="57" t="e">
        <f aca="false">INDEX(BucketTable,MATCH(B5647,SumMonths,0),1)</f>
        <v>#N/A</v>
      </c>
      <c r="K5647" s="57" t="e">
        <f aca="false">INDEX(lava,MATCH(B5647,SumMonths,0),2)</f>
        <v>#N/A</v>
      </c>
    </row>
    <row r="5648" customFormat="false" ht="12.75" hidden="false" customHeight="false" outlineLevel="0" collapsed="false">
      <c r="A5648" s="57" t="e">
        <f aca="false">INDEX(BucketTable,MATCH(B5648,SumMonths,0),1)</f>
        <v>#N/A</v>
      </c>
      <c r="K5648" s="57" t="e">
        <f aca="false">INDEX(lava,MATCH(B5648,SumMonths,0),2)</f>
        <v>#N/A</v>
      </c>
    </row>
    <row r="5649" customFormat="false" ht="12.75" hidden="false" customHeight="false" outlineLevel="0" collapsed="false">
      <c r="A5649" s="57" t="e">
        <f aca="false">INDEX(BucketTable,MATCH(B5649,SumMonths,0),1)</f>
        <v>#N/A</v>
      </c>
      <c r="K5649" s="57" t="e">
        <f aca="false">INDEX(lava,MATCH(B5649,SumMonths,0),2)</f>
        <v>#N/A</v>
      </c>
    </row>
    <row r="5650" customFormat="false" ht="12.75" hidden="false" customHeight="false" outlineLevel="0" collapsed="false">
      <c r="A5650" s="57" t="e">
        <f aca="false">INDEX(BucketTable,MATCH(B5650,SumMonths,0),1)</f>
        <v>#N/A</v>
      </c>
      <c r="K5650" s="57" t="e">
        <f aca="false">INDEX(lava,MATCH(B5650,SumMonths,0),2)</f>
        <v>#N/A</v>
      </c>
    </row>
    <row r="5651" customFormat="false" ht="12.75" hidden="false" customHeight="false" outlineLevel="0" collapsed="false">
      <c r="A5651" s="57" t="e">
        <f aca="false">INDEX(BucketTable,MATCH(B5651,SumMonths,0),1)</f>
        <v>#N/A</v>
      </c>
      <c r="K5651" s="57" t="e">
        <f aca="false">INDEX(lava,MATCH(B5651,SumMonths,0),2)</f>
        <v>#N/A</v>
      </c>
    </row>
    <row r="5652" customFormat="false" ht="12.75" hidden="false" customHeight="false" outlineLevel="0" collapsed="false">
      <c r="A5652" s="57" t="e">
        <f aca="false">INDEX(BucketTable,MATCH(B5652,SumMonths,0),1)</f>
        <v>#N/A</v>
      </c>
      <c r="K5652" s="57" t="e">
        <f aca="false">INDEX(lava,MATCH(B5652,SumMonths,0),2)</f>
        <v>#N/A</v>
      </c>
    </row>
    <row r="5653" customFormat="false" ht="12.75" hidden="false" customHeight="false" outlineLevel="0" collapsed="false">
      <c r="A5653" s="57" t="e">
        <f aca="false">INDEX(BucketTable,MATCH(B5653,SumMonths,0),1)</f>
        <v>#N/A</v>
      </c>
      <c r="K5653" s="57" t="e">
        <f aca="false">INDEX(lava,MATCH(B5653,SumMonths,0),2)</f>
        <v>#N/A</v>
      </c>
    </row>
    <row r="5654" customFormat="false" ht="12.75" hidden="false" customHeight="false" outlineLevel="0" collapsed="false">
      <c r="A5654" s="57" t="e">
        <f aca="false">INDEX(BucketTable,MATCH(B5654,SumMonths,0),1)</f>
        <v>#N/A</v>
      </c>
      <c r="K5654" s="57" t="e">
        <f aca="false">INDEX(lava,MATCH(B5654,SumMonths,0),2)</f>
        <v>#N/A</v>
      </c>
    </row>
    <row r="5655" customFormat="false" ht="12.75" hidden="false" customHeight="false" outlineLevel="0" collapsed="false">
      <c r="A5655" s="57" t="e">
        <f aca="false">INDEX(BucketTable,MATCH(B5655,SumMonths,0),1)</f>
        <v>#N/A</v>
      </c>
      <c r="K5655" s="57" t="e">
        <f aca="false">INDEX(lava,MATCH(B5655,SumMonths,0),2)</f>
        <v>#N/A</v>
      </c>
    </row>
    <row r="5656" customFormat="false" ht="12.75" hidden="false" customHeight="false" outlineLevel="0" collapsed="false">
      <c r="A5656" s="57" t="e">
        <f aca="false">INDEX(BucketTable,MATCH(B5656,SumMonths,0),1)</f>
        <v>#N/A</v>
      </c>
      <c r="K5656" s="57" t="e">
        <f aca="false">INDEX(lava,MATCH(B5656,SumMonths,0),2)</f>
        <v>#N/A</v>
      </c>
    </row>
    <row r="5657" customFormat="false" ht="12.75" hidden="false" customHeight="false" outlineLevel="0" collapsed="false">
      <c r="A5657" s="57" t="e">
        <f aca="false">INDEX(BucketTable,MATCH(B5657,SumMonths,0),1)</f>
        <v>#N/A</v>
      </c>
      <c r="K5657" s="57" t="e">
        <f aca="false">INDEX(lava,MATCH(B5657,SumMonths,0),2)</f>
        <v>#N/A</v>
      </c>
    </row>
    <row r="5658" customFormat="false" ht="12.75" hidden="false" customHeight="false" outlineLevel="0" collapsed="false">
      <c r="A5658" s="57" t="e">
        <f aca="false">INDEX(BucketTable,MATCH(B5658,SumMonths,0),1)</f>
        <v>#N/A</v>
      </c>
      <c r="K5658" s="57" t="e">
        <f aca="false">INDEX(lava,MATCH(B5658,SumMonths,0),2)</f>
        <v>#N/A</v>
      </c>
    </row>
    <row r="5659" customFormat="false" ht="12.75" hidden="false" customHeight="false" outlineLevel="0" collapsed="false">
      <c r="A5659" s="57" t="e">
        <f aca="false">INDEX(BucketTable,MATCH(B5659,SumMonths,0),1)</f>
        <v>#N/A</v>
      </c>
      <c r="K5659" s="57" t="e">
        <f aca="false">INDEX(lava,MATCH(B5659,SumMonths,0),2)</f>
        <v>#N/A</v>
      </c>
    </row>
    <row r="5660" customFormat="false" ht="12.75" hidden="false" customHeight="false" outlineLevel="0" collapsed="false">
      <c r="A5660" s="57" t="e">
        <f aca="false">INDEX(BucketTable,MATCH(B5660,SumMonths,0),1)</f>
        <v>#N/A</v>
      </c>
      <c r="K5660" s="57" t="e">
        <f aca="false">INDEX(lava,MATCH(B5660,SumMonths,0),2)</f>
        <v>#N/A</v>
      </c>
    </row>
    <row r="5661" customFormat="false" ht="12.75" hidden="false" customHeight="false" outlineLevel="0" collapsed="false">
      <c r="A5661" s="57" t="e">
        <f aca="false">INDEX(BucketTable,MATCH(B5661,SumMonths,0),1)</f>
        <v>#N/A</v>
      </c>
      <c r="K5661" s="57" t="e">
        <f aca="false">INDEX(lava,MATCH(B5661,SumMonths,0),2)</f>
        <v>#N/A</v>
      </c>
    </row>
    <row r="5662" customFormat="false" ht="12.75" hidden="false" customHeight="false" outlineLevel="0" collapsed="false">
      <c r="A5662" s="57" t="e">
        <f aca="false">INDEX(BucketTable,MATCH(B5662,SumMonths,0),1)</f>
        <v>#N/A</v>
      </c>
      <c r="K5662" s="57" t="e">
        <f aca="false">INDEX(lava,MATCH(B5662,SumMonths,0),2)</f>
        <v>#N/A</v>
      </c>
    </row>
    <row r="5663" customFormat="false" ht="12.75" hidden="false" customHeight="false" outlineLevel="0" collapsed="false">
      <c r="A5663" s="57" t="e">
        <f aca="false">INDEX(BucketTable,MATCH(B5663,SumMonths,0),1)</f>
        <v>#N/A</v>
      </c>
      <c r="K5663" s="57" t="e">
        <f aca="false">INDEX(lava,MATCH(B5663,SumMonths,0),2)</f>
        <v>#N/A</v>
      </c>
    </row>
    <row r="5664" customFormat="false" ht="12.75" hidden="false" customHeight="false" outlineLevel="0" collapsed="false">
      <c r="A5664" s="57" t="e">
        <f aca="false">INDEX(BucketTable,MATCH(B5664,SumMonths,0),1)</f>
        <v>#N/A</v>
      </c>
      <c r="K5664" s="57" t="e">
        <f aca="false">INDEX(lava,MATCH(B5664,SumMonths,0),2)</f>
        <v>#N/A</v>
      </c>
    </row>
    <row r="5665" customFormat="false" ht="12.75" hidden="false" customHeight="false" outlineLevel="0" collapsed="false">
      <c r="A5665" s="57" t="e">
        <f aca="false">INDEX(BucketTable,MATCH(B5665,SumMonths,0),1)</f>
        <v>#N/A</v>
      </c>
      <c r="K5665" s="57" t="e">
        <f aca="false">INDEX(lava,MATCH(B5665,SumMonths,0),2)</f>
        <v>#N/A</v>
      </c>
    </row>
    <row r="5666" customFormat="false" ht="12.75" hidden="false" customHeight="false" outlineLevel="0" collapsed="false">
      <c r="A5666" s="57" t="e">
        <f aca="false">INDEX(BucketTable,MATCH(B5666,SumMonths,0),1)</f>
        <v>#N/A</v>
      </c>
      <c r="K5666" s="57" t="e">
        <f aca="false">INDEX(lava,MATCH(B5666,SumMonths,0),2)</f>
        <v>#N/A</v>
      </c>
    </row>
    <row r="5667" customFormat="false" ht="12.75" hidden="false" customHeight="false" outlineLevel="0" collapsed="false">
      <c r="A5667" s="57" t="e">
        <f aca="false">INDEX(BucketTable,MATCH(B5667,SumMonths,0),1)</f>
        <v>#N/A</v>
      </c>
      <c r="K5667" s="57" t="e">
        <f aca="false">INDEX(lava,MATCH(B5667,SumMonths,0),2)</f>
        <v>#N/A</v>
      </c>
    </row>
    <row r="5668" customFormat="false" ht="12.75" hidden="false" customHeight="false" outlineLevel="0" collapsed="false">
      <c r="A5668" s="57" t="e">
        <f aca="false">INDEX(BucketTable,MATCH(B5668,SumMonths,0),1)</f>
        <v>#N/A</v>
      </c>
      <c r="K5668" s="57" t="e">
        <f aca="false">INDEX(lava,MATCH(B5668,SumMonths,0),2)</f>
        <v>#N/A</v>
      </c>
    </row>
    <row r="5669" customFormat="false" ht="12.75" hidden="false" customHeight="false" outlineLevel="0" collapsed="false">
      <c r="A5669" s="57" t="e">
        <f aca="false">INDEX(BucketTable,MATCH(B5669,SumMonths,0),1)</f>
        <v>#N/A</v>
      </c>
      <c r="K5669" s="57" t="e">
        <f aca="false">INDEX(lava,MATCH(B5669,SumMonths,0),2)</f>
        <v>#N/A</v>
      </c>
    </row>
    <row r="5670" customFormat="false" ht="12.75" hidden="false" customHeight="false" outlineLevel="0" collapsed="false">
      <c r="A5670" s="57" t="e">
        <f aca="false">INDEX(BucketTable,MATCH(B5670,SumMonths,0),1)</f>
        <v>#N/A</v>
      </c>
      <c r="K5670" s="57" t="e">
        <f aca="false">INDEX(lava,MATCH(B5670,SumMonths,0),2)</f>
        <v>#N/A</v>
      </c>
    </row>
    <row r="5671" customFormat="false" ht="12.75" hidden="false" customHeight="false" outlineLevel="0" collapsed="false">
      <c r="A5671" s="57" t="e">
        <f aca="false">INDEX(BucketTable,MATCH(B5671,SumMonths,0),1)</f>
        <v>#N/A</v>
      </c>
      <c r="K5671" s="57" t="e">
        <f aca="false">INDEX(lava,MATCH(B5671,SumMonths,0),2)</f>
        <v>#N/A</v>
      </c>
    </row>
    <row r="5672" customFormat="false" ht="12.75" hidden="false" customHeight="false" outlineLevel="0" collapsed="false">
      <c r="A5672" s="57" t="e">
        <f aca="false">INDEX(BucketTable,MATCH(B5672,SumMonths,0),1)</f>
        <v>#N/A</v>
      </c>
      <c r="K5672" s="57" t="e">
        <f aca="false">INDEX(lava,MATCH(B5672,SumMonths,0),2)</f>
        <v>#N/A</v>
      </c>
    </row>
    <row r="5673" customFormat="false" ht="12.75" hidden="false" customHeight="false" outlineLevel="0" collapsed="false">
      <c r="A5673" s="57" t="e">
        <f aca="false">INDEX(BucketTable,MATCH(B5673,SumMonths,0),1)</f>
        <v>#N/A</v>
      </c>
      <c r="K5673" s="57" t="e">
        <f aca="false">INDEX(lava,MATCH(B5673,SumMonths,0),2)</f>
        <v>#N/A</v>
      </c>
    </row>
    <row r="5674" customFormat="false" ht="12.75" hidden="false" customHeight="false" outlineLevel="0" collapsed="false">
      <c r="A5674" s="57" t="e">
        <f aca="false">INDEX(BucketTable,MATCH(B5674,SumMonths,0),1)</f>
        <v>#N/A</v>
      </c>
      <c r="K5674" s="57" t="e">
        <f aca="false">INDEX(lava,MATCH(B5674,SumMonths,0),2)</f>
        <v>#N/A</v>
      </c>
    </row>
    <row r="5675" customFormat="false" ht="12.75" hidden="false" customHeight="false" outlineLevel="0" collapsed="false">
      <c r="A5675" s="57" t="e">
        <f aca="false">INDEX(BucketTable,MATCH(B5675,SumMonths,0),1)</f>
        <v>#N/A</v>
      </c>
      <c r="K5675" s="57" t="e">
        <f aca="false">INDEX(lava,MATCH(B5675,SumMonths,0),2)</f>
        <v>#N/A</v>
      </c>
    </row>
    <row r="5676" customFormat="false" ht="12.75" hidden="false" customHeight="false" outlineLevel="0" collapsed="false">
      <c r="A5676" s="57" t="e">
        <f aca="false">INDEX(BucketTable,MATCH(B5676,SumMonths,0),1)</f>
        <v>#N/A</v>
      </c>
      <c r="K5676" s="57" t="e">
        <f aca="false">INDEX(lava,MATCH(B5676,SumMonths,0),2)</f>
        <v>#N/A</v>
      </c>
    </row>
    <row r="5677" customFormat="false" ht="12.75" hidden="false" customHeight="false" outlineLevel="0" collapsed="false">
      <c r="A5677" s="57" t="e">
        <f aca="false">INDEX(BucketTable,MATCH(B5677,SumMonths,0),1)</f>
        <v>#N/A</v>
      </c>
      <c r="K5677" s="57" t="e">
        <f aca="false">INDEX(lava,MATCH(B5677,SumMonths,0),2)</f>
        <v>#N/A</v>
      </c>
    </row>
    <row r="5678" customFormat="false" ht="12.75" hidden="false" customHeight="false" outlineLevel="0" collapsed="false">
      <c r="A5678" s="57" t="e">
        <f aca="false">INDEX(BucketTable,MATCH(B5678,SumMonths,0),1)</f>
        <v>#N/A</v>
      </c>
      <c r="K5678" s="57" t="e">
        <f aca="false">INDEX(lava,MATCH(B5678,SumMonths,0),2)</f>
        <v>#N/A</v>
      </c>
    </row>
    <row r="5679" customFormat="false" ht="12.75" hidden="false" customHeight="false" outlineLevel="0" collapsed="false">
      <c r="A5679" s="57" t="e">
        <f aca="false">INDEX(BucketTable,MATCH(B5679,SumMonths,0),1)</f>
        <v>#N/A</v>
      </c>
      <c r="K5679" s="57" t="e">
        <f aca="false">INDEX(lava,MATCH(B5679,SumMonths,0),2)</f>
        <v>#N/A</v>
      </c>
    </row>
    <row r="5680" customFormat="false" ht="12.75" hidden="false" customHeight="false" outlineLevel="0" collapsed="false">
      <c r="A5680" s="57" t="e">
        <f aca="false">INDEX(BucketTable,MATCH(B5680,SumMonths,0),1)</f>
        <v>#N/A</v>
      </c>
      <c r="K5680" s="57" t="e">
        <f aca="false">INDEX(lava,MATCH(B5680,SumMonths,0),2)</f>
        <v>#N/A</v>
      </c>
    </row>
    <row r="5681" customFormat="false" ht="12.75" hidden="false" customHeight="false" outlineLevel="0" collapsed="false">
      <c r="A5681" s="57" t="e">
        <f aca="false">INDEX(BucketTable,MATCH(B5681,SumMonths,0),1)</f>
        <v>#N/A</v>
      </c>
      <c r="K5681" s="57" t="e">
        <f aca="false">INDEX(lava,MATCH(B5681,SumMonths,0),2)</f>
        <v>#N/A</v>
      </c>
    </row>
    <row r="5682" customFormat="false" ht="12.75" hidden="false" customHeight="false" outlineLevel="0" collapsed="false">
      <c r="A5682" s="57" t="e">
        <f aca="false">INDEX(BucketTable,MATCH(B5682,SumMonths,0),1)</f>
        <v>#N/A</v>
      </c>
      <c r="K5682" s="57" t="e">
        <f aca="false">INDEX(lava,MATCH(B5682,SumMonths,0),2)</f>
        <v>#N/A</v>
      </c>
    </row>
    <row r="5683" customFormat="false" ht="12.75" hidden="false" customHeight="false" outlineLevel="0" collapsed="false">
      <c r="A5683" s="57" t="e">
        <f aca="false">INDEX(BucketTable,MATCH(B5683,SumMonths,0),1)</f>
        <v>#N/A</v>
      </c>
      <c r="K5683" s="57" t="e">
        <f aca="false">INDEX(lava,MATCH(B5683,SumMonths,0),2)</f>
        <v>#N/A</v>
      </c>
    </row>
    <row r="5684" customFormat="false" ht="12.75" hidden="false" customHeight="false" outlineLevel="0" collapsed="false">
      <c r="A5684" s="57" t="e">
        <f aca="false">INDEX(BucketTable,MATCH(B5684,SumMonths,0),1)</f>
        <v>#N/A</v>
      </c>
      <c r="K5684" s="57" t="e">
        <f aca="false">INDEX(lava,MATCH(B5684,SumMonths,0),2)</f>
        <v>#N/A</v>
      </c>
    </row>
    <row r="5685" customFormat="false" ht="12.75" hidden="false" customHeight="false" outlineLevel="0" collapsed="false">
      <c r="A5685" s="57" t="e">
        <f aca="false">INDEX(BucketTable,MATCH(B5685,SumMonths,0),1)</f>
        <v>#N/A</v>
      </c>
      <c r="K5685" s="57" t="e">
        <f aca="false">INDEX(lava,MATCH(B5685,SumMonths,0),2)</f>
        <v>#N/A</v>
      </c>
    </row>
    <row r="5686" customFormat="false" ht="12.75" hidden="false" customHeight="false" outlineLevel="0" collapsed="false">
      <c r="A5686" s="57" t="e">
        <f aca="false">INDEX(BucketTable,MATCH(B5686,SumMonths,0),1)</f>
        <v>#N/A</v>
      </c>
      <c r="K5686" s="57" t="e">
        <f aca="false">INDEX(lava,MATCH(B5686,SumMonths,0),2)</f>
        <v>#N/A</v>
      </c>
    </row>
    <row r="5687" customFormat="false" ht="12.75" hidden="false" customHeight="false" outlineLevel="0" collapsed="false">
      <c r="A5687" s="57" t="e">
        <f aca="false">INDEX(BucketTable,MATCH(B5687,SumMonths,0),1)</f>
        <v>#N/A</v>
      </c>
      <c r="K5687" s="57" t="e">
        <f aca="false">INDEX(lava,MATCH(B5687,SumMonths,0),2)</f>
        <v>#N/A</v>
      </c>
    </row>
    <row r="5688" customFormat="false" ht="12.75" hidden="false" customHeight="false" outlineLevel="0" collapsed="false">
      <c r="A5688" s="57" t="e">
        <f aca="false">INDEX(BucketTable,MATCH(B5688,SumMonths,0),1)</f>
        <v>#N/A</v>
      </c>
      <c r="K5688" s="57" t="e">
        <f aca="false">INDEX(lava,MATCH(B5688,SumMonths,0),2)</f>
        <v>#N/A</v>
      </c>
    </row>
    <row r="5689" customFormat="false" ht="12.75" hidden="false" customHeight="false" outlineLevel="0" collapsed="false">
      <c r="A5689" s="57" t="e">
        <f aca="false">INDEX(BucketTable,MATCH(B5689,SumMonths,0),1)</f>
        <v>#N/A</v>
      </c>
      <c r="K5689" s="57" t="e">
        <f aca="false">INDEX(lava,MATCH(B5689,SumMonths,0),2)</f>
        <v>#N/A</v>
      </c>
    </row>
    <row r="5690" customFormat="false" ht="12.75" hidden="false" customHeight="false" outlineLevel="0" collapsed="false">
      <c r="A5690" s="57" t="e">
        <f aca="false">INDEX(BucketTable,MATCH(B5690,SumMonths,0),1)</f>
        <v>#N/A</v>
      </c>
      <c r="K5690" s="57" t="e">
        <f aca="false">INDEX(lava,MATCH(B5690,SumMonths,0),2)</f>
        <v>#N/A</v>
      </c>
    </row>
    <row r="5691" customFormat="false" ht="12.75" hidden="false" customHeight="false" outlineLevel="0" collapsed="false">
      <c r="A5691" s="57" t="e">
        <f aca="false">INDEX(BucketTable,MATCH(B5691,SumMonths,0),1)</f>
        <v>#N/A</v>
      </c>
      <c r="K5691" s="57" t="e">
        <f aca="false">INDEX(lava,MATCH(B5691,SumMonths,0),2)</f>
        <v>#N/A</v>
      </c>
    </row>
    <row r="5692" customFormat="false" ht="12.75" hidden="false" customHeight="false" outlineLevel="0" collapsed="false">
      <c r="A5692" s="57" t="e">
        <f aca="false">INDEX(BucketTable,MATCH(B5692,SumMonths,0),1)</f>
        <v>#N/A</v>
      </c>
      <c r="K5692" s="57" t="e">
        <f aca="false">INDEX(lava,MATCH(B5692,SumMonths,0),2)</f>
        <v>#N/A</v>
      </c>
    </row>
    <row r="5693" customFormat="false" ht="12.75" hidden="false" customHeight="false" outlineLevel="0" collapsed="false">
      <c r="A5693" s="57" t="e">
        <f aca="false">INDEX(BucketTable,MATCH(B5693,SumMonths,0),1)</f>
        <v>#N/A</v>
      </c>
      <c r="K5693" s="57" t="e">
        <f aca="false">INDEX(lava,MATCH(B5693,SumMonths,0),2)</f>
        <v>#N/A</v>
      </c>
    </row>
    <row r="5694" customFormat="false" ht="12.75" hidden="false" customHeight="false" outlineLevel="0" collapsed="false">
      <c r="A5694" s="57" t="e">
        <f aca="false">INDEX(BucketTable,MATCH(B5694,SumMonths,0),1)</f>
        <v>#N/A</v>
      </c>
      <c r="K5694" s="57" t="e">
        <f aca="false">INDEX(lava,MATCH(B5694,SumMonths,0),2)</f>
        <v>#N/A</v>
      </c>
    </row>
    <row r="5695" customFormat="false" ht="12.75" hidden="false" customHeight="false" outlineLevel="0" collapsed="false">
      <c r="A5695" s="57" t="e">
        <f aca="false">INDEX(BucketTable,MATCH(B5695,SumMonths,0),1)</f>
        <v>#N/A</v>
      </c>
      <c r="K5695" s="57" t="e">
        <f aca="false">INDEX(lava,MATCH(B5695,SumMonths,0),2)</f>
        <v>#N/A</v>
      </c>
    </row>
    <row r="5696" customFormat="false" ht="12.75" hidden="false" customHeight="false" outlineLevel="0" collapsed="false">
      <c r="A5696" s="57" t="e">
        <f aca="false">INDEX(BucketTable,MATCH(B5696,SumMonths,0),1)</f>
        <v>#N/A</v>
      </c>
      <c r="K5696" s="57" t="e">
        <f aca="false">INDEX(lava,MATCH(B5696,SumMonths,0),2)</f>
        <v>#N/A</v>
      </c>
    </row>
    <row r="5697" customFormat="false" ht="12.75" hidden="false" customHeight="false" outlineLevel="0" collapsed="false">
      <c r="A5697" s="57" t="e">
        <f aca="false">INDEX(BucketTable,MATCH(B5697,SumMonths,0),1)</f>
        <v>#N/A</v>
      </c>
      <c r="K5697" s="57" t="e">
        <f aca="false">INDEX(lava,MATCH(B5697,SumMonths,0),2)</f>
        <v>#N/A</v>
      </c>
    </row>
    <row r="5698" customFormat="false" ht="12.75" hidden="false" customHeight="false" outlineLevel="0" collapsed="false">
      <c r="A5698" s="57" t="e">
        <f aca="false">INDEX(BucketTable,MATCH(B5698,SumMonths,0),1)</f>
        <v>#N/A</v>
      </c>
      <c r="K5698" s="57" t="e">
        <f aca="false">INDEX(lava,MATCH(B5698,SumMonths,0),2)</f>
        <v>#N/A</v>
      </c>
    </row>
    <row r="5699" customFormat="false" ht="12.75" hidden="false" customHeight="false" outlineLevel="0" collapsed="false">
      <c r="A5699" s="57" t="e">
        <f aca="false">INDEX(BucketTable,MATCH(B5699,SumMonths,0),1)</f>
        <v>#N/A</v>
      </c>
      <c r="K5699" s="57" t="e">
        <f aca="false">INDEX(lava,MATCH(B5699,SumMonths,0),2)</f>
        <v>#N/A</v>
      </c>
    </row>
    <row r="5700" customFormat="false" ht="12.75" hidden="false" customHeight="false" outlineLevel="0" collapsed="false">
      <c r="A5700" s="57" t="e">
        <f aca="false">INDEX(BucketTable,MATCH(B5700,SumMonths,0),1)</f>
        <v>#N/A</v>
      </c>
      <c r="K5700" s="57" t="e">
        <f aca="false">INDEX(lava,MATCH(B5700,SumMonths,0),2)</f>
        <v>#N/A</v>
      </c>
    </row>
    <row r="5701" customFormat="false" ht="12.75" hidden="false" customHeight="false" outlineLevel="0" collapsed="false">
      <c r="A5701" s="57" t="e">
        <f aca="false">INDEX(BucketTable,MATCH(B5701,SumMonths,0),1)</f>
        <v>#N/A</v>
      </c>
      <c r="K5701" s="57" t="e">
        <f aca="false">INDEX(lava,MATCH(B5701,SumMonths,0),2)</f>
        <v>#N/A</v>
      </c>
    </row>
    <row r="5702" customFormat="false" ht="12.75" hidden="false" customHeight="false" outlineLevel="0" collapsed="false">
      <c r="A5702" s="57" t="e">
        <f aca="false">INDEX(BucketTable,MATCH(B5702,SumMonths,0),1)</f>
        <v>#N/A</v>
      </c>
      <c r="K5702" s="57" t="e">
        <f aca="false">INDEX(lava,MATCH(B5702,SumMonths,0),2)</f>
        <v>#N/A</v>
      </c>
    </row>
    <row r="5703" customFormat="false" ht="12.75" hidden="false" customHeight="false" outlineLevel="0" collapsed="false">
      <c r="A5703" s="57" t="e">
        <f aca="false">INDEX(BucketTable,MATCH(B5703,SumMonths,0),1)</f>
        <v>#N/A</v>
      </c>
      <c r="K5703" s="57" t="e">
        <f aca="false">INDEX(lava,MATCH(B5703,SumMonths,0),2)</f>
        <v>#N/A</v>
      </c>
    </row>
    <row r="5704" customFormat="false" ht="12.75" hidden="false" customHeight="false" outlineLevel="0" collapsed="false">
      <c r="A5704" s="57" t="e">
        <f aca="false">INDEX(BucketTable,MATCH(B5704,SumMonths,0),1)</f>
        <v>#N/A</v>
      </c>
      <c r="K5704" s="57" t="e">
        <f aca="false">INDEX(lava,MATCH(B5704,SumMonths,0),2)</f>
        <v>#N/A</v>
      </c>
    </row>
    <row r="5705" customFormat="false" ht="12.75" hidden="false" customHeight="false" outlineLevel="0" collapsed="false">
      <c r="A5705" s="57" t="e">
        <f aca="false">INDEX(BucketTable,MATCH(B5705,SumMonths,0),1)</f>
        <v>#N/A</v>
      </c>
      <c r="K5705" s="57" t="e">
        <f aca="false">INDEX(lava,MATCH(B5705,SumMonths,0),2)</f>
        <v>#N/A</v>
      </c>
    </row>
    <row r="5706" customFormat="false" ht="12.75" hidden="false" customHeight="false" outlineLevel="0" collapsed="false">
      <c r="A5706" s="57" t="e">
        <f aca="false">INDEX(BucketTable,MATCH(B5706,SumMonths,0),1)</f>
        <v>#N/A</v>
      </c>
      <c r="K5706" s="57" t="e">
        <f aca="false">INDEX(lava,MATCH(B5706,SumMonths,0),2)</f>
        <v>#N/A</v>
      </c>
    </row>
    <row r="5707" customFormat="false" ht="12.75" hidden="false" customHeight="false" outlineLevel="0" collapsed="false">
      <c r="A5707" s="57" t="e">
        <f aca="false">INDEX(BucketTable,MATCH(B5707,SumMonths,0),1)</f>
        <v>#N/A</v>
      </c>
      <c r="K5707" s="57" t="e">
        <f aca="false">INDEX(lava,MATCH(B5707,SumMonths,0),2)</f>
        <v>#N/A</v>
      </c>
    </row>
    <row r="5708" customFormat="false" ht="12.75" hidden="false" customHeight="false" outlineLevel="0" collapsed="false">
      <c r="A5708" s="57" t="e">
        <f aca="false">INDEX(BucketTable,MATCH(B5708,SumMonths,0),1)</f>
        <v>#N/A</v>
      </c>
      <c r="K5708" s="57" t="e">
        <f aca="false">INDEX(lava,MATCH(B5708,SumMonths,0),2)</f>
        <v>#N/A</v>
      </c>
    </row>
    <row r="5709" customFormat="false" ht="12.75" hidden="false" customHeight="false" outlineLevel="0" collapsed="false">
      <c r="A5709" s="57" t="e">
        <f aca="false">INDEX(BucketTable,MATCH(B5709,SumMonths,0),1)</f>
        <v>#N/A</v>
      </c>
      <c r="K5709" s="57" t="e">
        <f aca="false">INDEX(lava,MATCH(B5709,SumMonths,0),2)</f>
        <v>#N/A</v>
      </c>
    </row>
    <row r="5710" customFormat="false" ht="12.75" hidden="false" customHeight="false" outlineLevel="0" collapsed="false">
      <c r="A5710" s="57" t="e">
        <f aca="false">INDEX(BucketTable,MATCH(B5710,SumMonths,0),1)</f>
        <v>#N/A</v>
      </c>
      <c r="K5710" s="57" t="e">
        <f aca="false">INDEX(lava,MATCH(B5710,SumMonths,0),2)</f>
        <v>#N/A</v>
      </c>
    </row>
    <row r="5711" customFormat="false" ht="12.75" hidden="false" customHeight="false" outlineLevel="0" collapsed="false">
      <c r="A5711" s="57" t="e">
        <f aca="false">INDEX(BucketTable,MATCH(B5711,SumMonths,0),1)</f>
        <v>#N/A</v>
      </c>
      <c r="K5711" s="57" t="e">
        <f aca="false">INDEX(lava,MATCH(B5711,SumMonths,0),2)</f>
        <v>#N/A</v>
      </c>
    </row>
    <row r="5712" customFormat="false" ht="12.75" hidden="false" customHeight="false" outlineLevel="0" collapsed="false">
      <c r="A5712" s="57" t="e">
        <f aca="false">INDEX(BucketTable,MATCH(B5712,SumMonths,0),1)</f>
        <v>#N/A</v>
      </c>
      <c r="K5712" s="57" t="e">
        <f aca="false">INDEX(lava,MATCH(B5712,SumMonths,0),2)</f>
        <v>#N/A</v>
      </c>
    </row>
    <row r="5713" customFormat="false" ht="12.75" hidden="false" customHeight="false" outlineLevel="0" collapsed="false">
      <c r="A5713" s="57" t="e">
        <f aca="false">INDEX(BucketTable,MATCH(B5713,SumMonths,0),1)</f>
        <v>#N/A</v>
      </c>
      <c r="K5713" s="57" t="e">
        <f aca="false">INDEX(lava,MATCH(B5713,SumMonths,0),2)</f>
        <v>#N/A</v>
      </c>
    </row>
    <row r="5714" customFormat="false" ht="12.75" hidden="false" customHeight="false" outlineLevel="0" collapsed="false">
      <c r="A5714" s="57" t="e">
        <f aca="false">INDEX(BucketTable,MATCH(B5714,SumMonths,0),1)</f>
        <v>#N/A</v>
      </c>
      <c r="K5714" s="57" t="e">
        <f aca="false">INDEX(lava,MATCH(B5714,SumMonths,0),2)</f>
        <v>#N/A</v>
      </c>
    </row>
    <row r="5715" customFormat="false" ht="12.75" hidden="false" customHeight="false" outlineLevel="0" collapsed="false">
      <c r="A5715" s="57" t="e">
        <f aca="false">INDEX(BucketTable,MATCH(B5715,SumMonths,0),1)</f>
        <v>#N/A</v>
      </c>
      <c r="K5715" s="57" t="e">
        <f aca="false">INDEX(lava,MATCH(B5715,SumMonths,0),2)</f>
        <v>#N/A</v>
      </c>
    </row>
    <row r="5716" customFormat="false" ht="12.75" hidden="false" customHeight="false" outlineLevel="0" collapsed="false">
      <c r="A5716" s="57" t="e">
        <f aca="false">INDEX(BucketTable,MATCH(B5716,SumMonths,0),1)</f>
        <v>#N/A</v>
      </c>
      <c r="K5716" s="57" t="e">
        <f aca="false">INDEX(lava,MATCH(B5716,SumMonths,0),2)</f>
        <v>#N/A</v>
      </c>
    </row>
    <row r="5717" customFormat="false" ht="12.75" hidden="false" customHeight="false" outlineLevel="0" collapsed="false">
      <c r="A5717" s="57" t="e">
        <f aca="false">INDEX(BucketTable,MATCH(B5717,SumMonths,0),1)</f>
        <v>#N/A</v>
      </c>
      <c r="K5717" s="57" t="e">
        <f aca="false">INDEX(lava,MATCH(B5717,SumMonths,0),2)</f>
        <v>#N/A</v>
      </c>
    </row>
    <row r="5718" customFormat="false" ht="12.75" hidden="false" customHeight="false" outlineLevel="0" collapsed="false">
      <c r="A5718" s="57" t="e">
        <f aca="false">INDEX(BucketTable,MATCH(B5718,SumMonths,0),1)</f>
        <v>#N/A</v>
      </c>
      <c r="K5718" s="57" t="e">
        <f aca="false">INDEX(lava,MATCH(B5718,SumMonths,0),2)</f>
        <v>#N/A</v>
      </c>
    </row>
    <row r="5719" customFormat="false" ht="12.75" hidden="false" customHeight="false" outlineLevel="0" collapsed="false">
      <c r="A5719" s="57" t="e">
        <f aca="false">INDEX(BucketTable,MATCH(B5719,SumMonths,0),1)</f>
        <v>#N/A</v>
      </c>
      <c r="K5719" s="57" t="e">
        <f aca="false">INDEX(lava,MATCH(B5719,SumMonths,0),2)</f>
        <v>#N/A</v>
      </c>
    </row>
    <row r="5720" customFormat="false" ht="12.75" hidden="false" customHeight="false" outlineLevel="0" collapsed="false">
      <c r="A5720" s="57" t="e">
        <f aca="false">INDEX(BucketTable,MATCH(B5720,SumMonths,0),1)</f>
        <v>#N/A</v>
      </c>
      <c r="K5720" s="57" t="e">
        <f aca="false">INDEX(lava,MATCH(B5720,SumMonths,0),2)</f>
        <v>#N/A</v>
      </c>
    </row>
    <row r="5721" customFormat="false" ht="12.75" hidden="false" customHeight="false" outlineLevel="0" collapsed="false">
      <c r="A5721" s="57" t="e">
        <f aca="false">INDEX(BucketTable,MATCH(B5721,SumMonths,0),1)</f>
        <v>#N/A</v>
      </c>
      <c r="K5721" s="57" t="e">
        <f aca="false">INDEX(lava,MATCH(B5721,SumMonths,0),2)</f>
        <v>#N/A</v>
      </c>
    </row>
    <row r="5722" customFormat="false" ht="12.75" hidden="false" customHeight="false" outlineLevel="0" collapsed="false">
      <c r="A5722" s="57" t="e">
        <f aca="false">INDEX(BucketTable,MATCH(B5722,SumMonths,0),1)</f>
        <v>#N/A</v>
      </c>
      <c r="K5722" s="57" t="e">
        <f aca="false">INDEX(lava,MATCH(B5722,SumMonths,0),2)</f>
        <v>#N/A</v>
      </c>
    </row>
    <row r="5723" customFormat="false" ht="12.75" hidden="false" customHeight="false" outlineLevel="0" collapsed="false">
      <c r="A5723" s="57" t="e">
        <f aca="false">INDEX(BucketTable,MATCH(B5723,SumMonths,0),1)</f>
        <v>#N/A</v>
      </c>
      <c r="K5723" s="57" t="e">
        <f aca="false">INDEX(lava,MATCH(B5723,SumMonths,0),2)</f>
        <v>#N/A</v>
      </c>
    </row>
    <row r="5724" customFormat="false" ht="12.75" hidden="false" customHeight="false" outlineLevel="0" collapsed="false">
      <c r="A5724" s="57" t="e">
        <f aca="false">INDEX(BucketTable,MATCH(B5724,SumMonths,0),1)</f>
        <v>#N/A</v>
      </c>
      <c r="K5724" s="57" t="e">
        <f aca="false">INDEX(lava,MATCH(B5724,SumMonths,0),2)</f>
        <v>#N/A</v>
      </c>
    </row>
    <row r="5725" customFormat="false" ht="12.75" hidden="false" customHeight="false" outlineLevel="0" collapsed="false">
      <c r="A5725" s="57" t="e">
        <f aca="false">INDEX(BucketTable,MATCH(B5725,SumMonths,0),1)</f>
        <v>#N/A</v>
      </c>
      <c r="K5725" s="57" t="e">
        <f aca="false">INDEX(lava,MATCH(B5725,SumMonths,0),2)</f>
        <v>#N/A</v>
      </c>
    </row>
    <row r="5726" customFormat="false" ht="12.75" hidden="false" customHeight="false" outlineLevel="0" collapsed="false">
      <c r="A5726" s="57" t="e">
        <f aca="false">INDEX(BucketTable,MATCH(B5726,SumMonths,0),1)</f>
        <v>#N/A</v>
      </c>
      <c r="K5726" s="57" t="e">
        <f aca="false">INDEX(lava,MATCH(B5726,SumMonths,0),2)</f>
        <v>#N/A</v>
      </c>
    </row>
    <row r="5727" customFormat="false" ht="12.75" hidden="false" customHeight="false" outlineLevel="0" collapsed="false">
      <c r="A5727" s="57" t="e">
        <f aca="false">INDEX(BucketTable,MATCH(B5727,SumMonths,0),1)</f>
        <v>#N/A</v>
      </c>
      <c r="K5727" s="57" t="e">
        <f aca="false">INDEX(lava,MATCH(B5727,SumMonths,0),2)</f>
        <v>#N/A</v>
      </c>
    </row>
    <row r="5728" customFormat="false" ht="12.75" hidden="false" customHeight="false" outlineLevel="0" collapsed="false">
      <c r="A5728" s="57" t="e">
        <f aca="false">INDEX(BucketTable,MATCH(B5728,SumMonths,0),1)</f>
        <v>#N/A</v>
      </c>
      <c r="K5728" s="57" t="e">
        <f aca="false">INDEX(lava,MATCH(B5728,SumMonths,0),2)</f>
        <v>#N/A</v>
      </c>
    </row>
    <row r="5729" customFormat="false" ht="12.75" hidden="false" customHeight="false" outlineLevel="0" collapsed="false">
      <c r="A5729" s="57" t="e">
        <f aca="false">INDEX(BucketTable,MATCH(B5729,SumMonths,0),1)</f>
        <v>#N/A</v>
      </c>
      <c r="K5729" s="57" t="e">
        <f aca="false">INDEX(lava,MATCH(B5729,SumMonths,0),2)</f>
        <v>#N/A</v>
      </c>
    </row>
    <row r="5730" customFormat="false" ht="12.75" hidden="false" customHeight="false" outlineLevel="0" collapsed="false">
      <c r="A5730" s="57" t="e">
        <f aca="false">INDEX(BucketTable,MATCH(B5730,SumMonths,0),1)</f>
        <v>#N/A</v>
      </c>
      <c r="K5730" s="57" t="e">
        <f aca="false">INDEX(lava,MATCH(B5730,SumMonths,0),2)</f>
        <v>#N/A</v>
      </c>
    </row>
    <row r="5731" customFormat="false" ht="12.75" hidden="false" customHeight="false" outlineLevel="0" collapsed="false">
      <c r="A5731" s="57" t="e">
        <f aca="false">INDEX(BucketTable,MATCH(B5731,SumMonths,0),1)</f>
        <v>#N/A</v>
      </c>
      <c r="K5731" s="57" t="e">
        <f aca="false">INDEX(lava,MATCH(B5731,SumMonths,0),2)</f>
        <v>#N/A</v>
      </c>
    </row>
    <row r="5732" customFormat="false" ht="12.75" hidden="false" customHeight="false" outlineLevel="0" collapsed="false">
      <c r="A5732" s="57" t="e">
        <f aca="false">INDEX(BucketTable,MATCH(B5732,SumMonths,0),1)</f>
        <v>#N/A</v>
      </c>
      <c r="K5732" s="57" t="e">
        <f aca="false">INDEX(lava,MATCH(B5732,SumMonths,0),2)</f>
        <v>#N/A</v>
      </c>
    </row>
    <row r="5733" customFormat="false" ht="12.75" hidden="false" customHeight="false" outlineLevel="0" collapsed="false">
      <c r="A5733" s="57" t="e">
        <f aca="false">INDEX(BucketTable,MATCH(B5733,SumMonths,0),1)</f>
        <v>#N/A</v>
      </c>
      <c r="K5733" s="57" t="e">
        <f aca="false">INDEX(lava,MATCH(B5733,SumMonths,0),2)</f>
        <v>#N/A</v>
      </c>
    </row>
    <row r="5734" customFormat="false" ht="12.75" hidden="false" customHeight="false" outlineLevel="0" collapsed="false">
      <c r="A5734" s="57" t="e">
        <f aca="false">INDEX(BucketTable,MATCH(B5734,SumMonths,0),1)</f>
        <v>#N/A</v>
      </c>
      <c r="K5734" s="57" t="e">
        <f aca="false">INDEX(lava,MATCH(B5734,SumMonths,0),2)</f>
        <v>#N/A</v>
      </c>
    </row>
    <row r="5735" customFormat="false" ht="12.75" hidden="false" customHeight="false" outlineLevel="0" collapsed="false">
      <c r="A5735" s="57" t="e">
        <f aca="false">INDEX(BucketTable,MATCH(B5735,SumMonths,0),1)</f>
        <v>#N/A</v>
      </c>
      <c r="K5735" s="57" t="e">
        <f aca="false">INDEX(lava,MATCH(B5735,SumMonths,0),2)</f>
        <v>#N/A</v>
      </c>
    </row>
    <row r="5736" customFormat="false" ht="12.75" hidden="false" customHeight="false" outlineLevel="0" collapsed="false">
      <c r="A5736" s="57" t="e">
        <f aca="false">INDEX(BucketTable,MATCH(B5736,SumMonths,0),1)</f>
        <v>#N/A</v>
      </c>
      <c r="K5736" s="57" t="e">
        <f aca="false">INDEX(lava,MATCH(B5736,SumMonths,0),2)</f>
        <v>#N/A</v>
      </c>
    </row>
    <row r="5737" customFormat="false" ht="12.75" hidden="false" customHeight="false" outlineLevel="0" collapsed="false">
      <c r="A5737" s="57" t="e">
        <f aca="false">INDEX(BucketTable,MATCH(B5737,SumMonths,0),1)</f>
        <v>#N/A</v>
      </c>
      <c r="K5737" s="57" t="e">
        <f aca="false">INDEX(lava,MATCH(B5737,SumMonths,0),2)</f>
        <v>#N/A</v>
      </c>
    </row>
    <row r="5738" customFormat="false" ht="12.75" hidden="false" customHeight="false" outlineLevel="0" collapsed="false">
      <c r="A5738" s="57" t="e">
        <f aca="false">INDEX(BucketTable,MATCH(B5738,SumMonths,0),1)</f>
        <v>#N/A</v>
      </c>
      <c r="K5738" s="57" t="e">
        <f aca="false">INDEX(lava,MATCH(B5738,SumMonths,0),2)</f>
        <v>#N/A</v>
      </c>
    </row>
    <row r="5739" customFormat="false" ht="12.75" hidden="false" customHeight="false" outlineLevel="0" collapsed="false">
      <c r="A5739" s="57" t="e">
        <f aca="false">INDEX(BucketTable,MATCH(B5739,SumMonths,0),1)</f>
        <v>#N/A</v>
      </c>
      <c r="K5739" s="57" t="e">
        <f aca="false">INDEX(lava,MATCH(B5739,SumMonths,0),2)</f>
        <v>#N/A</v>
      </c>
    </row>
    <row r="5740" customFormat="false" ht="12.75" hidden="false" customHeight="false" outlineLevel="0" collapsed="false">
      <c r="A5740" s="57" t="e">
        <f aca="false">INDEX(BucketTable,MATCH(B5740,SumMonths,0),1)</f>
        <v>#N/A</v>
      </c>
      <c r="K5740" s="57" t="e">
        <f aca="false">INDEX(lava,MATCH(B5740,SumMonths,0),2)</f>
        <v>#N/A</v>
      </c>
    </row>
    <row r="5741" customFormat="false" ht="12.75" hidden="false" customHeight="false" outlineLevel="0" collapsed="false">
      <c r="A5741" s="57" t="e">
        <f aca="false">INDEX(BucketTable,MATCH(B5741,SumMonths,0),1)</f>
        <v>#N/A</v>
      </c>
      <c r="K5741" s="57" t="e">
        <f aca="false">INDEX(lava,MATCH(B5741,SumMonths,0),2)</f>
        <v>#N/A</v>
      </c>
    </row>
    <row r="5742" customFormat="false" ht="12.75" hidden="false" customHeight="false" outlineLevel="0" collapsed="false">
      <c r="A5742" s="57" t="e">
        <f aca="false">INDEX(BucketTable,MATCH(B5742,SumMonths,0),1)</f>
        <v>#N/A</v>
      </c>
      <c r="K5742" s="57" t="e">
        <f aca="false">INDEX(lava,MATCH(B5742,SumMonths,0),2)</f>
        <v>#N/A</v>
      </c>
    </row>
    <row r="5743" customFormat="false" ht="12.75" hidden="false" customHeight="false" outlineLevel="0" collapsed="false">
      <c r="A5743" s="57" t="e">
        <f aca="false">INDEX(BucketTable,MATCH(B5743,SumMonths,0),1)</f>
        <v>#N/A</v>
      </c>
      <c r="K5743" s="57" t="e">
        <f aca="false">INDEX(lava,MATCH(B5743,SumMonths,0),2)</f>
        <v>#N/A</v>
      </c>
    </row>
    <row r="5744" customFormat="false" ht="12.75" hidden="false" customHeight="false" outlineLevel="0" collapsed="false">
      <c r="A5744" s="57" t="e">
        <f aca="false">INDEX(BucketTable,MATCH(B5744,SumMonths,0),1)</f>
        <v>#N/A</v>
      </c>
      <c r="K5744" s="57" t="e">
        <f aca="false">INDEX(lava,MATCH(B5744,SumMonths,0),2)</f>
        <v>#N/A</v>
      </c>
    </row>
    <row r="5745" customFormat="false" ht="12.75" hidden="false" customHeight="false" outlineLevel="0" collapsed="false">
      <c r="A5745" s="57" t="e">
        <f aca="false">INDEX(BucketTable,MATCH(B5745,SumMonths,0),1)</f>
        <v>#N/A</v>
      </c>
      <c r="K5745" s="57" t="e">
        <f aca="false">INDEX(lava,MATCH(B5745,SumMonths,0),2)</f>
        <v>#N/A</v>
      </c>
    </row>
    <row r="5746" customFormat="false" ht="12.75" hidden="false" customHeight="false" outlineLevel="0" collapsed="false">
      <c r="A5746" s="57" t="e">
        <f aca="false">INDEX(BucketTable,MATCH(B5746,SumMonths,0),1)</f>
        <v>#N/A</v>
      </c>
      <c r="K5746" s="57" t="e">
        <f aca="false">INDEX(lava,MATCH(B5746,SumMonths,0),2)</f>
        <v>#N/A</v>
      </c>
    </row>
    <row r="5747" customFormat="false" ht="12.75" hidden="false" customHeight="false" outlineLevel="0" collapsed="false">
      <c r="A5747" s="57" t="e">
        <f aca="false">INDEX(BucketTable,MATCH(B5747,SumMonths,0),1)</f>
        <v>#N/A</v>
      </c>
      <c r="K5747" s="57" t="e">
        <f aca="false">INDEX(lava,MATCH(B5747,SumMonths,0),2)</f>
        <v>#N/A</v>
      </c>
    </row>
    <row r="5748" customFormat="false" ht="12.75" hidden="false" customHeight="false" outlineLevel="0" collapsed="false">
      <c r="A5748" s="57" t="e">
        <f aca="false">INDEX(BucketTable,MATCH(B5748,SumMonths,0),1)</f>
        <v>#N/A</v>
      </c>
      <c r="K5748" s="57" t="e">
        <f aca="false">INDEX(lava,MATCH(B5748,SumMonths,0),2)</f>
        <v>#N/A</v>
      </c>
    </row>
    <row r="5749" customFormat="false" ht="12.75" hidden="false" customHeight="false" outlineLevel="0" collapsed="false">
      <c r="A5749" s="57" t="e">
        <f aca="false">INDEX(BucketTable,MATCH(B5749,SumMonths,0),1)</f>
        <v>#N/A</v>
      </c>
      <c r="K5749" s="57" t="e">
        <f aca="false">INDEX(lava,MATCH(B5749,SumMonths,0),2)</f>
        <v>#N/A</v>
      </c>
    </row>
    <row r="5750" customFormat="false" ht="12.75" hidden="false" customHeight="false" outlineLevel="0" collapsed="false">
      <c r="A5750" s="57" t="e">
        <f aca="false">INDEX(BucketTable,MATCH(B5750,SumMonths,0),1)</f>
        <v>#N/A</v>
      </c>
      <c r="K5750" s="57" t="e">
        <f aca="false">INDEX(lava,MATCH(B5750,SumMonths,0),2)</f>
        <v>#N/A</v>
      </c>
    </row>
    <row r="5751" customFormat="false" ht="12.75" hidden="false" customHeight="false" outlineLevel="0" collapsed="false">
      <c r="A5751" s="57" t="e">
        <f aca="false">INDEX(BucketTable,MATCH(B5751,SumMonths,0),1)</f>
        <v>#N/A</v>
      </c>
      <c r="K5751" s="57" t="e">
        <f aca="false">INDEX(lava,MATCH(B5751,SumMonths,0),2)</f>
        <v>#N/A</v>
      </c>
    </row>
    <row r="5752" customFormat="false" ht="12.75" hidden="false" customHeight="false" outlineLevel="0" collapsed="false">
      <c r="A5752" s="57" t="e">
        <f aca="false">INDEX(BucketTable,MATCH(B5752,SumMonths,0),1)</f>
        <v>#N/A</v>
      </c>
      <c r="K5752" s="57" t="e">
        <f aca="false">INDEX(lava,MATCH(B5752,SumMonths,0),2)</f>
        <v>#N/A</v>
      </c>
    </row>
    <row r="5753" customFormat="false" ht="12.75" hidden="false" customHeight="false" outlineLevel="0" collapsed="false">
      <c r="A5753" s="57" t="e">
        <f aca="false">INDEX(BucketTable,MATCH(B5753,SumMonths,0),1)</f>
        <v>#N/A</v>
      </c>
      <c r="K5753" s="57" t="e">
        <f aca="false">INDEX(lava,MATCH(B5753,SumMonths,0),2)</f>
        <v>#N/A</v>
      </c>
    </row>
    <row r="5754" customFormat="false" ht="12.75" hidden="false" customHeight="false" outlineLevel="0" collapsed="false">
      <c r="A5754" s="57" t="e">
        <f aca="false">INDEX(BucketTable,MATCH(B5754,SumMonths,0),1)</f>
        <v>#N/A</v>
      </c>
      <c r="K5754" s="57" t="e">
        <f aca="false">INDEX(lava,MATCH(B5754,SumMonths,0),2)</f>
        <v>#N/A</v>
      </c>
    </row>
    <row r="5755" customFormat="false" ht="12.75" hidden="false" customHeight="false" outlineLevel="0" collapsed="false">
      <c r="A5755" s="57" t="e">
        <f aca="false">INDEX(BucketTable,MATCH(B5755,SumMonths,0),1)</f>
        <v>#N/A</v>
      </c>
      <c r="K5755" s="57" t="e">
        <f aca="false">INDEX(lava,MATCH(B5755,SumMonths,0),2)</f>
        <v>#N/A</v>
      </c>
    </row>
    <row r="5756" customFormat="false" ht="12.75" hidden="false" customHeight="false" outlineLevel="0" collapsed="false">
      <c r="A5756" s="57" t="e">
        <f aca="false">INDEX(BucketTable,MATCH(B5756,SumMonths,0),1)</f>
        <v>#N/A</v>
      </c>
      <c r="K5756" s="57" t="e">
        <f aca="false">INDEX(lava,MATCH(B5756,SumMonths,0),2)</f>
        <v>#N/A</v>
      </c>
    </row>
    <row r="5757" customFormat="false" ht="12.75" hidden="false" customHeight="false" outlineLevel="0" collapsed="false">
      <c r="A5757" s="57" t="e">
        <f aca="false">INDEX(BucketTable,MATCH(B5757,SumMonths,0),1)</f>
        <v>#N/A</v>
      </c>
      <c r="K5757" s="57" t="e">
        <f aca="false">INDEX(lava,MATCH(B5757,SumMonths,0),2)</f>
        <v>#N/A</v>
      </c>
    </row>
    <row r="5758" customFormat="false" ht="12.75" hidden="false" customHeight="false" outlineLevel="0" collapsed="false">
      <c r="A5758" s="57" t="e">
        <f aca="false">INDEX(BucketTable,MATCH(B5758,SumMonths,0),1)</f>
        <v>#N/A</v>
      </c>
      <c r="K5758" s="57" t="e">
        <f aca="false">INDEX(lava,MATCH(B5758,SumMonths,0),2)</f>
        <v>#N/A</v>
      </c>
    </row>
    <row r="5759" customFormat="false" ht="12.75" hidden="false" customHeight="false" outlineLevel="0" collapsed="false">
      <c r="A5759" s="57" t="e">
        <f aca="false">INDEX(BucketTable,MATCH(B5759,SumMonths,0),1)</f>
        <v>#N/A</v>
      </c>
      <c r="K5759" s="57" t="e">
        <f aca="false">INDEX(lava,MATCH(B5759,SumMonths,0),2)</f>
        <v>#N/A</v>
      </c>
    </row>
    <row r="5760" customFormat="false" ht="12.75" hidden="false" customHeight="false" outlineLevel="0" collapsed="false">
      <c r="A5760" s="57" t="e">
        <f aca="false">INDEX(BucketTable,MATCH(B5760,SumMonths,0),1)</f>
        <v>#N/A</v>
      </c>
      <c r="K5760" s="57" t="e">
        <f aca="false">INDEX(lava,MATCH(B5760,SumMonths,0),2)</f>
        <v>#N/A</v>
      </c>
    </row>
    <row r="5761" customFormat="false" ht="12.75" hidden="false" customHeight="false" outlineLevel="0" collapsed="false">
      <c r="A5761" s="57" t="e">
        <f aca="false">INDEX(BucketTable,MATCH(B5761,SumMonths,0),1)</f>
        <v>#N/A</v>
      </c>
      <c r="K5761" s="57" t="e">
        <f aca="false">INDEX(lava,MATCH(B5761,SumMonths,0),2)</f>
        <v>#N/A</v>
      </c>
    </row>
    <row r="5762" customFormat="false" ht="12.75" hidden="false" customHeight="false" outlineLevel="0" collapsed="false">
      <c r="A5762" s="57" t="e">
        <f aca="false">INDEX(BucketTable,MATCH(B5762,SumMonths,0),1)</f>
        <v>#N/A</v>
      </c>
      <c r="K5762" s="57" t="e">
        <f aca="false">INDEX(lava,MATCH(B5762,SumMonths,0),2)</f>
        <v>#N/A</v>
      </c>
    </row>
    <row r="5763" customFormat="false" ht="12.75" hidden="false" customHeight="false" outlineLevel="0" collapsed="false">
      <c r="A5763" s="57" t="e">
        <f aca="false">INDEX(BucketTable,MATCH(B5763,SumMonths,0),1)</f>
        <v>#N/A</v>
      </c>
      <c r="K5763" s="57" t="e">
        <f aca="false">INDEX(lava,MATCH(B5763,SumMonths,0),2)</f>
        <v>#N/A</v>
      </c>
    </row>
    <row r="5764" customFormat="false" ht="12.75" hidden="false" customHeight="false" outlineLevel="0" collapsed="false">
      <c r="A5764" s="57" t="e">
        <f aca="false">INDEX(BucketTable,MATCH(B5764,SumMonths,0),1)</f>
        <v>#N/A</v>
      </c>
      <c r="K5764" s="57" t="e">
        <f aca="false">INDEX(lava,MATCH(B5764,SumMonths,0),2)</f>
        <v>#N/A</v>
      </c>
    </row>
    <row r="5765" customFormat="false" ht="12.75" hidden="false" customHeight="false" outlineLevel="0" collapsed="false">
      <c r="A5765" s="57" t="e">
        <f aca="false">INDEX(BucketTable,MATCH(B5765,SumMonths,0),1)</f>
        <v>#N/A</v>
      </c>
      <c r="K5765" s="57" t="e">
        <f aca="false">INDEX(lava,MATCH(B5765,SumMonths,0),2)</f>
        <v>#N/A</v>
      </c>
    </row>
    <row r="5766" customFormat="false" ht="12.75" hidden="false" customHeight="false" outlineLevel="0" collapsed="false">
      <c r="A5766" s="57" t="e">
        <f aca="false">INDEX(BucketTable,MATCH(B5766,SumMonths,0),1)</f>
        <v>#N/A</v>
      </c>
      <c r="K5766" s="57" t="e">
        <f aca="false">INDEX(lava,MATCH(B5766,SumMonths,0),2)</f>
        <v>#N/A</v>
      </c>
    </row>
    <row r="5767" customFormat="false" ht="12.75" hidden="false" customHeight="false" outlineLevel="0" collapsed="false">
      <c r="A5767" s="57" t="e">
        <f aca="false">INDEX(BucketTable,MATCH(B5767,SumMonths,0),1)</f>
        <v>#N/A</v>
      </c>
      <c r="K5767" s="57" t="e">
        <f aca="false">INDEX(lava,MATCH(B5767,SumMonths,0),2)</f>
        <v>#N/A</v>
      </c>
    </row>
    <row r="5768" customFormat="false" ht="12.75" hidden="false" customHeight="false" outlineLevel="0" collapsed="false">
      <c r="A5768" s="57" t="e">
        <f aca="false">INDEX(BucketTable,MATCH(B5768,SumMonths,0),1)</f>
        <v>#N/A</v>
      </c>
      <c r="K5768" s="57" t="e">
        <f aca="false">INDEX(lava,MATCH(B5768,SumMonths,0),2)</f>
        <v>#N/A</v>
      </c>
    </row>
    <row r="5769" customFormat="false" ht="12.75" hidden="false" customHeight="false" outlineLevel="0" collapsed="false">
      <c r="A5769" s="57" t="e">
        <f aca="false">INDEX(BucketTable,MATCH(B5769,SumMonths,0),1)</f>
        <v>#N/A</v>
      </c>
      <c r="K5769" s="57" t="e">
        <f aca="false">INDEX(lava,MATCH(B5769,SumMonths,0),2)</f>
        <v>#N/A</v>
      </c>
    </row>
    <row r="5770" customFormat="false" ht="12.75" hidden="false" customHeight="false" outlineLevel="0" collapsed="false">
      <c r="A5770" s="57" t="e">
        <f aca="false">INDEX(BucketTable,MATCH(B5770,SumMonths,0),1)</f>
        <v>#N/A</v>
      </c>
      <c r="K5770" s="57" t="e">
        <f aca="false">INDEX(lava,MATCH(B5770,SumMonths,0),2)</f>
        <v>#N/A</v>
      </c>
    </row>
    <row r="5771" customFormat="false" ht="12.75" hidden="false" customHeight="false" outlineLevel="0" collapsed="false">
      <c r="A5771" s="57" t="e">
        <f aca="false">INDEX(BucketTable,MATCH(B5771,SumMonths,0),1)</f>
        <v>#N/A</v>
      </c>
      <c r="K5771" s="57" t="e">
        <f aca="false">INDEX(lava,MATCH(B5771,SumMonths,0),2)</f>
        <v>#N/A</v>
      </c>
    </row>
    <row r="5772" customFormat="false" ht="12.75" hidden="false" customHeight="false" outlineLevel="0" collapsed="false">
      <c r="A5772" s="57" t="e">
        <f aca="false">INDEX(BucketTable,MATCH(B5772,SumMonths,0),1)</f>
        <v>#N/A</v>
      </c>
      <c r="K5772" s="57" t="e">
        <f aca="false">INDEX(lava,MATCH(B5772,SumMonths,0),2)</f>
        <v>#N/A</v>
      </c>
    </row>
    <row r="5773" customFormat="false" ht="12.75" hidden="false" customHeight="false" outlineLevel="0" collapsed="false">
      <c r="A5773" s="57" t="e">
        <f aca="false">INDEX(BucketTable,MATCH(B5773,SumMonths,0),1)</f>
        <v>#N/A</v>
      </c>
      <c r="K5773" s="57" t="e">
        <f aca="false">INDEX(lava,MATCH(B5773,SumMonths,0),2)</f>
        <v>#N/A</v>
      </c>
    </row>
    <row r="5774" customFormat="false" ht="12.75" hidden="false" customHeight="false" outlineLevel="0" collapsed="false">
      <c r="A5774" s="57" t="e">
        <f aca="false">INDEX(BucketTable,MATCH(B5774,SumMonths,0),1)</f>
        <v>#N/A</v>
      </c>
      <c r="K5774" s="57" t="e">
        <f aca="false">INDEX(lava,MATCH(B5774,SumMonths,0),2)</f>
        <v>#N/A</v>
      </c>
    </row>
    <row r="5775" customFormat="false" ht="12.75" hidden="false" customHeight="false" outlineLevel="0" collapsed="false">
      <c r="A5775" s="57" t="e">
        <f aca="false">INDEX(BucketTable,MATCH(B5775,SumMonths,0),1)</f>
        <v>#N/A</v>
      </c>
      <c r="K5775" s="57" t="e">
        <f aca="false">INDEX(lava,MATCH(B5775,SumMonths,0),2)</f>
        <v>#N/A</v>
      </c>
    </row>
    <row r="5776" customFormat="false" ht="12.75" hidden="false" customHeight="false" outlineLevel="0" collapsed="false">
      <c r="A5776" s="57" t="e">
        <f aca="false">INDEX(BucketTable,MATCH(B5776,SumMonths,0),1)</f>
        <v>#N/A</v>
      </c>
      <c r="K5776" s="57" t="e">
        <f aca="false">INDEX(lava,MATCH(B5776,SumMonths,0),2)</f>
        <v>#N/A</v>
      </c>
    </row>
    <row r="5777" customFormat="false" ht="12.75" hidden="false" customHeight="false" outlineLevel="0" collapsed="false">
      <c r="A5777" s="57" t="e">
        <f aca="false">INDEX(BucketTable,MATCH(B5777,SumMonths,0),1)</f>
        <v>#N/A</v>
      </c>
      <c r="K5777" s="57" t="e">
        <f aca="false">INDEX(lava,MATCH(B5777,SumMonths,0),2)</f>
        <v>#N/A</v>
      </c>
    </row>
    <row r="5778" customFormat="false" ht="12.75" hidden="false" customHeight="false" outlineLevel="0" collapsed="false">
      <c r="A5778" s="57" t="e">
        <f aca="false">INDEX(BucketTable,MATCH(B5778,SumMonths,0),1)</f>
        <v>#N/A</v>
      </c>
      <c r="K5778" s="57" t="e">
        <f aca="false">INDEX(lava,MATCH(B5778,SumMonths,0),2)</f>
        <v>#N/A</v>
      </c>
    </row>
    <row r="5779" customFormat="false" ht="12.75" hidden="false" customHeight="false" outlineLevel="0" collapsed="false">
      <c r="A5779" s="57" t="e">
        <f aca="false">INDEX(BucketTable,MATCH(B5779,SumMonths,0),1)</f>
        <v>#N/A</v>
      </c>
      <c r="K5779" s="57" t="e">
        <f aca="false">INDEX(lava,MATCH(B5779,SumMonths,0),2)</f>
        <v>#N/A</v>
      </c>
    </row>
    <row r="5780" customFormat="false" ht="12.75" hidden="false" customHeight="false" outlineLevel="0" collapsed="false">
      <c r="A5780" s="57" t="e">
        <f aca="false">INDEX(BucketTable,MATCH(B5780,SumMonths,0),1)</f>
        <v>#N/A</v>
      </c>
      <c r="K5780" s="57" t="e">
        <f aca="false">INDEX(lava,MATCH(B5780,SumMonths,0),2)</f>
        <v>#N/A</v>
      </c>
    </row>
    <row r="5781" customFormat="false" ht="12.75" hidden="false" customHeight="false" outlineLevel="0" collapsed="false">
      <c r="A5781" s="57" t="e">
        <f aca="false">INDEX(BucketTable,MATCH(B5781,SumMonths,0),1)</f>
        <v>#N/A</v>
      </c>
      <c r="K5781" s="57" t="e">
        <f aca="false">INDEX(lava,MATCH(B5781,SumMonths,0),2)</f>
        <v>#N/A</v>
      </c>
    </row>
    <row r="5782" customFormat="false" ht="12.75" hidden="false" customHeight="false" outlineLevel="0" collapsed="false">
      <c r="A5782" s="57" t="e">
        <f aca="false">INDEX(BucketTable,MATCH(B5782,SumMonths,0),1)</f>
        <v>#N/A</v>
      </c>
      <c r="K5782" s="57" t="e">
        <f aca="false">INDEX(lava,MATCH(B5782,SumMonths,0),2)</f>
        <v>#N/A</v>
      </c>
    </row>
    <row r="5783" customFormat="false" ht="12.75" hidden="false" customHeight="false" outlineLevel="0" collapsed="false">
      <c r="A5783" s="57" t="e">
        <f aca="false">INDEX(BucketTable,MATCH(B5783,SumMonths,0),1)</f>
        <v>#N/A</v>
      </c>
      <c r="K5783" s="57" t="e">
        <f aca="false">INDEX(lava,MATCH(B5783,SumMonths,0),2)</f>
        <v>#N/A</v>
      </c>
    </row>
    <row r="5784" customFormat="false" ht="12.75" hidden="false" customHeight="false" outlineLevel="0" collapsed="false">
      <c r="A5784" s="57" t="e">
        <f aca="false">INDEX(BucketTable,MATCH(B5784,SumMonths,0),1)</f>
        <v>#N/A</v>
      </c>
      <c r="K5784" s="57" t="e">
        <f aca="false">INDEX(lava,MATCH(B5784,SumMonths,0),2)</f>
        <v>#N/A</v>
      </c>
    </row>
    <row r="5785" customFormat="false" ht="12.75" hidden="false" customHeight="false" outlineLevel="0" collapsed="false">
      <c r="A5785" s="57" t="e">
        <f aca="false">INDEX(BucketTable,MATCH(B5785,SumMonths,0),1)</f>
        <v>#N/A</v>
      </c>
      <c r="K5785" s="57" t="e">
        <f aca="false">INDEX(lava,MATCH(B5785,SumMonths,0),2)</f>
        <v>#N/A</v>
      </c>
    </row>
    <row r="5786" customFormat="false" ht="12.75" hidden="false" customHeight="false" outlineLevel="0" collapsed="false">
      <c r="A5786" s="57" t="e">
        <f aca="false">INDEX(BucketTable,MATCH(B5786,SumMonths,0),1)</f>
        <v>#N/A</v>
      </c>
      <c r="K5786" s="57" t="e">
        <f aca="false">INDEX(lava,MATCH(B5786,SumMonths,0),2)</f>
        <v>#N/A</v>
      </c>
    </row>
    <row r="5787" customFormat="false" ht="12.75" hidden="false" customHeight="false" outlineLevel="0" collapsed="false">
      <c r="A5787" s="57" t="e">
        <f aca="false">INDEX(BucketTable,MATCH(B5787,SumMonths,0),1)</f>
        <v>#N/A</v>
      </c>
      <c r="K5787" s="57" t="e">
        <f aca="false">INDEX(lava,MATCH(B5787,SumMonths,0),2)</f>
        <v>#N/A</v>
      </c>
    </row>
    <row r="5788" customFormat="false" ht="12.75" hidden="false" customHeight="false" outlineLevel="0" collapsed="false">
      <c r="A5788" s="57" t="e">
        <f aca="false">INDEX(BucketTable,MATCH(B5788,SumMonths,0),1)</f>
        <v>#N/A</v>
      </c>
      <c r="K5788" s="57" t="e">
        <f aca="false">INDEX(lava,MATCH(B5788,SumMonths,0),2)</f>
        <v>#N/A</v>
      </c>
    </row>
    <row r="5789" customFormat="false" ht="12.75" hidden="false" customHeight="false" outlineLevel="0" collapsed="false">
      <c r="A5789" s="57" t="e">
        <f aca="false">INDEX(BucketTable,MATCH(B5789,SumMonths,0),1)</f>
        <v>#N/A</v>
      </c>
      <c r="K5789" s="57" t="e">
        <f aca="false">INDEX(lava,MATCH(B5789,SumMonths,0),2)</f>
        <v>#N/A</v>
      </c>
    </row>
    <row r="5790" customFormat="false" ht="12.75" hidden="false" customHeight="false" outlineLevel="0" collapsed="false">
      <c r="A5790" s="57" t="e">
        <f aca="false">INDEX(BucketTable,MATCH(B5790,SumMonths,0),1)</f>
        <v>#N/A</v>
      </c>
      <c r="K5790" s="57" t="e">
        <f aca="false">INDEX(lava,MATCH(B5790,SumMonths,0),2)</f>
        <v>#N/A</v>
      </c>
    </row>
    <row r="5791" customFormat="false" ht="12.75" hidden="false" customHeight="false" outlineLevel="0" collapsed="false">
      <c r="A5791" s="57" t="e">
        <f aca="false">INDEX(BucketTable,MATCH(B5791,SumMonths,0),1)</f>
        <v>#N/A</v>
      </c>
      <c r="K5791" s="57" t="e">
        <f aca="false">INDEX(lava,MATCH(B5791,SumMonths,0),2)</f>
        <v>#N/A</v>
      </c>
    </row>
    <row r="5792" customFormat="false" ht="12.75" hidden="false" customHeight="false" outlineLevel="0" collapsed="false">
      <c r="A5792" s="57" t="e">
        <f aca="false">INDEX(BucketTable,MATCH(B5792,SumMonths,0),1)</f>
        <v>#N/A</v>
      </c>
      <c r="K5792" s="57" t="e">
        <f aca="false">INDEX(lava,MATCH(B5792,SumMonths,0),2)</f>
        <v>#N/A</v>
      </c>
    </row>
    <row r="5793" customFormat="false" ht="12.75" hidden="false" customHeight="false" outlineLevel="0" collapsed="false">
      <c r="A5793" s="57" t="e">
        <f aca="false">INDEX(BucketTable,MATCH(B5793,SumMonths,0),1)</f>
        <v>#N/A</v>
      </c>
      <c r="K5793" s="57" t="e">
        <f aca="false">INDEX(lava,MATCH(B5793,SumMonths,0),2)</f>
        <v>#N/A</v>
      </c>
    </row>
    <row r="5794" customFormat="false" ht="12.75" hidden="false" customHeight="false" outlineLevel="0" collapsed="false">
      <c r="A5794" s="57" t="e">
        <f aca="false">INDEX(BucketTable,MATCH(B5794,SumMonths,0),1)</f>
        <v>#N/A</v>
      </c>
      <c r="K5794" s="57" t="e">
        <f aca="false">INDEX(lava,MATCH(B5794,SumMonths,0),2)</f>
        <v>#N/A</v>
      </c>
    </row>
    <row r="5795" customFormat="false" ht="12.75" hidden="false" customHeight="false" outlineLevel="0" collapsed="false">
      <c r="A5795" s="57" t="e">
        <f aca="false">INDEX(BucketTable,MATCH(B5795,SumMonths,0),1)</f>
        <v>#N/A</v>
      </c>
      <c r="K5795" s="57" t="e">
        <f aca="false">INDEX(lava,MATCH(B5795,SumMonths,0),2)</f>
        <v>#N/A</v>
      </c>
    </row>
    <row r="5796" customFormat="false" ht="12.75" hidden="false" customHeight="false" outlineLevel="0" collapsed="false">
      <c r="A5796" s="57" t="e">
        <f aca="false">INDEX(BucketTable,MATCH(B5796,SumMonths,0),1)</f>
        <v>#N/A</v>
      </c>
      <c r="K5796" s="57" t="e">
        <f aca="false">INDEX(lava,MATCH(B5796,SumMonths,0),2)</f>
        <v>#N/A</v>
      </c>
    </row>
    <row r="5797" customFormat="false" ht="12.75" hidden="false" customHeight="false" outlineLevel="0" collapsed="false">
      <c r="A5797" s="57" t="e">
        <f aca="false">INDEX(BucketTable,MATCH(B5797,SumMonths,0),1)</f>
        <v>#N/A</v>
      </c>
      <c r="K5797" s="57" t="e">
        <f aca="false">INDEX(lava,MATCH(B5797,SumMonths,0),2)</f>
        <v>#N/A</v>
      </c>
    </row>
    <row r="5798" customFormat="false" ht="12.75" hidden="false" customHeight="false" outlineLevel="0" collapsed="false">
      <c r="A5798" s="57" t="e">
        <f aca="false">INDEX(BucketTable,MATCH(B5798,SumMonths,0),1)</f>
        <v>#N/A</v>
      </c>
      <c r="K5798" s="57" t="e">
        <f aca="false">INDEX(lava,MATCH(B5798,SumMonths,0),2)</f>
        <v>#N/A</v>
      </c>
    </row>
    <row r="5799" customFormat="false" ht="12.75" hidden="false" customHeight="false" outlineLevel="0" collapsed="false">
      <c r="A5799" s="57" t="e">
        <f aca="false">INDEX(BucketTable,MATCH(B5799,SumMonths,0),1)</f>
        <v>#N/A</v>
      </c>
      <c r="K5799" s="57" t="e">
        <f aca="false">INDEX(lava,MATCH(B5799,SumMonths,0),2)</f>
        <v>#N/A</v>
      </c>
    </row>
    <row r="5800" customFormat="false" ht="12.75" hidden="false" customHeight="false" outlineLevel="0" collapsed="false">
      <c r="A5800" s="57" t="e">
        <f aca="false">INDEX(BucketTable,MATCH(B5800,SumMonths,0),1)</f>
        <v>#N/A</v>
      </c>
      <c r="K5800" s="57" t="e">
        <f aca="false">INDEX(lava,MATCH(B5800,SumMonths,0),2)</f>
        <v>#N/A</v>
      </c>
    </row>
    <row r="5801" customFormat="false" ht="12.75" hidden="false" customHeight="false" outlineLevel="0" collapsed="false">
      <c r="A5801" s="57" t="e">
        <f aca="false">INDEX(BucketTable,MATCH(B5801,SumMonths,0),1)</f>
        <v>#N/A</v>
      </c>
      <c r="K5801" s="57" t="e">
        <f aca="false">INDEX(lava,MATCH(B5801,SumMonths,0),2)</f>
        <v>#N/A</v>
      </c>
    </row>
    <row r="5802" customFormat="false" ht="12.75" hidden="false" customHeight="false" outlineLevel="0" collapsed="false">
      <c r="A5802" s="57" t="e">
        <f aca="false">INDEX(BucketTable,MATCH(B5802,SumMonths,0),1)</f>
        <v>#N/A</v>
      </c>
      <c r="K5802" s="57" t="e">
        <f aca="false">INDEX(lava,MATCH(B5802,SumMonths,0),2)</f>
        <v>#N/A</v>
      </c>
    </row>
    <row r="5803" customFormat="false" ht="12.75" hidden="false" customHeight="false" outlineLevel="0" collapsed="false">
      <c r="A5803" s="57" t="e">
        <f aca="false">INDEX(BucketTable,MATCH(B5803,SumMonths,0),1)</f>
        <v>#N/A</v>
      </c>
      <c r="K5803" s="57" t="e">
        <f aca="false">INDEX(lava,MATCH(B5803,SumMonths,0),2)</f>
        <v>#N/A</v>
      </c>
    </row>
    <row r="5804" customFormat="false" ht="12.75" hidden="false" customHeight="false" outlineLevel="0" collapsed="false">
      <c r="A5804" s="57" t="e">
        <f aca="false">INDEX(BucketTable,MATCH(B5804,SumMonths,0),1)</f>
        <v>#N/A</v>
      </c>
      <c r="K5804" s="57" t="e">
        <f aca="false">INDEX(lava,MATCH(B5804,SumMonths,0),2)</f>
        <v>#N/A</v>
      </c>
    </row>
    <row r="5805" customFormat="false" ht="12.75" hidden="false" customHeight="false" outlineLevel="0" collapsed="false">
      <c r="A5805" s="57" t="e">
        <f aca="false">INDEX(BucketTable,MATCH(B5805,SumMonths,0),1)</f>
        <v>#N/A</v>
      </c>
      <c r="K5805" s="57" t="e">
        <f aca="false">INDEX(lava,MATCH(B5805,SumMonths,0),2)</f>
        <v>#N/A</v>
      </c>
    </row>
    <row r="5806" customFormat="false" ht="12.75" hidden="false" customHeight="false" outlineLevel="0" collapsed="false">
      <c r="A5806" s="57" t="e">
        <f aca="false">INDEX(BucketTable,MATCH(B5806,SumMonths,0),1)</f>
        <v>#N/A</v>
      </c>
      <c r="K5806" s="57" t="e">
        <f aca="false">INDEX(lava,MATCH(B5806,SumMonths,0),2)</f>
        <v>#N/A</v>
      </c>
    </row>
    <row r="5807" customFormat="false" ht="12.75" hidden="false" customHeight="false" outlineLevel="0" collapsed="false">
      <c r="A5807" s="57" t="e">
        <f aca="false">INDEX(BucketTable,MATCH(B5807,SumMonths,0),1)</f>
        <v>#N/A</v>
      </c>
      <c r="K5807" s="57" t="e">
        <f aca="false">INDEX(lava,MATCH(B5807,SumMonths,0),2)</f>
        <v>#N/A</v>
      </c>
    </row>
    <row r="5808" customFormat="false" ht="12.75" hidden="false" customHeight="false" outlineLevel="0" collapsed="false">
      <c r="A5808" s="57" t="e">
        <f aca="false">INDEX(BucketTable,MATCH(B5808,SumMonths,0),1)</f>
        <v>#N/A</v>
      </c>
      <c r="K5808" s="57" t="e">
        <f aca="false">INDEX(lava,MATCH(B5808,SumMonths,0),2)</f>
        <v>#N/A</v>
      </c>
    </row>
    <row r="5809" customFormat="false" ht="12.75" hidden="false" customHeight="false" outlineLevel="0" collapsed="false">
      <c r="A5809" s="57" t="e">
        <f aca="false">INDEX(BucketTable,MATCH(B5809,SumMonths,0),1)</f>
        <v>#N/A</v>
      </c>
      <c r="K5809" s="57" t="e">
        <f aca="false">INDEX(lava,MATCH(B5809,SumMonths,0),2)</f>
        <v>#N/A</v>
      </c>
    </row>
    <row r="5810" customFormat="false" ht="12.75" hidden="false" customHeight="false" outlineLevel="0" collapsed="false">
      <c r="A5810" s="57" t="e">
        <f aca="false">INDEX(BucketTable,MATCH(B5810,SumMonths,0),1)</f>
        <v>#N/A</v>
      </c>
      <c r="K5810" s="57" t="e">
        <f aca="false">INDEX(lava,MATCH(B5810,SumMonths,0),2)</f>
        <v>#N/A</v>
      </c>
    </row>
    <row r="5811" customFormat="false" ht="12.75" hidden="false" customHeight="false" outlineLevel="0" collapsed="false">
      <c r="A5811" s="57" t="e">
        <f aca="false">INDEX(BucketTable,MATCH(B5811,SumMonths,0),1)</f>
        <v>#N/A</v>
      </c>
      <c r="K5811" s="57" t="e">
        <f aca="false">INDEX(lava,MATCH(B5811,SumMonths,0),2)</f>
        <v>#N/A</v>
      </c>
    </row>
    <row r="5812" customFormat="false" ht="12.75" hidden="false" customHeight="false" outlineLevel="0" collapsed="false">
      <c r="A5812" s="57" t="e">
        <f aca="false">INDEX(BucketTable,MATCH(B5812,SumMonths,0),1)</f>
        <v>#N/A</v>
      </c>
      <c r="K5812" s="57" t="e">
        <f aca="false">INDEX(lava,MATCH(B5812,SumMonths,0),2)</f>
        <v>#N/A</v>
      </c>
    </row>
    <row r="5813" customFormat="false" ht="12.75" hidden="false" customHeight="false" outlineLevel="0" collapsed="false">
      <c r="A5813" s="57" t="e">
        <f aca="false">INDEX(BucketTable,MATCH(B5813,SumMonths,0),1)</f>
        <v>#N/A</v>
      </c>
      <c r="K5813" s="57" t="e">
        <f aca="false">INDEX(lava,MATCH(B5813,SumMonths,0),2)</f>
        <v>#N/A</v>
      </c>
    </row>
    <row r="5814" customFormat="false" ht="12.75" hidden="false" customHeight="false" outlineLevel="0" collapsed="false">
      <c r="A5814" s="57" t="e">
        <f aca="false">INDEX(BucketTable,MATCH(B5814,SumMonths,0),1)</f>
        <v>#N/A</v>
      </c>
      <c r="K5814" s="57" t="e">
        <f aca="false">INDEX(lava,MATCH(B5814,SumMonths,0),2)</f>
        <v>#N/A</v>
      </c>
    </row>
    <row r="5815" customFormat="false" ht="12.75" hidden="false" customHeight="false" outlineLevel="0" collapsed="false">
      <c r="A5815" s="57" t="e">
        <f aca="false">INDEX(BucketTable,MATCH(B5815,SumMonths,0),1)</f>
        <v>#N/A</v>
      </c>
      <c r="K5815" s="57" t="e">
        <f aca="false">INDEX(lava,MATCH(B5815,SumMonths,0),2)</f>
        <v>#N/A</v>
      </c>
    </row>
    <row r="5816" customFormat="false" ht="12.75" hidden="false" customHeight="false" outlineLevel="0" collapsed="false">
      <c r="A5816" s="57" t="e">
        <f aca="false">INDEX(BucketTable,MATCH(B5816,SumMonths,0),1)</f>
        <v>#N/A</v>
      </c>
      <c r="K5816" s="57" t="e">
        <f aca="false">INDEX(lava,MATCH(B5816,SumMonths,0),2)</f>
        <v>#N/A</v>
      </c>
    </row>
    <row r="5817" customFormat="false" ht="12.75" hidden="false" customHeight="false" outlineLevel="0" collapsed="false">
      <c r="A5817" s="57" t="e">
        <f aca="false">INDEX(BucketTable,MATCH(B5817,SumMonths,0),1)</f>
        <v>#N/A</v>
      </c>
      <c r="K5817" s="57" t="e">
        <f aca="false">INDEX(lava,MATCH(B5817,SumMonths,0),2)</f>
        <v>#N/A</v>
      </c>
    </row>
    <row r="5818" customFormat="false" ht="12.75" hidden="false" customHeight="false" outlineLevel="0" collapsed="false">
      <c r="A5818" s="57" t="e">
        <f aca="false">INDEX(BucketTable,MATCH(B5818,SumMonths,0),1)</f>
        <v>#N/A</v>
      </c>
      <c r="K5818" s="57" t="e">
        <f aca="false">INDEX(lava,MATCH(B5818,SumMonths,0),2)</f>
        <v>#N/A</v>
      </c>
    </row>
    <row r="5819" customFormat="false" ht="12.75" hidden="false" customHeight="false" outlineLevel="0" collapsed="false">
      <c r="A5819" s="57" t="e">
        <f aca="false">INDEX(BucketTable,MATCH(B5819,SumMonths,0),1)</f>
        <v>#N/A</v>
      </c>
      <c r="K5819" s="57" t="e">
        <f aca="false">INDEX(lava,MATCH(B5819,SumMonths,0),2)</f>
        <v>#N/A</v>
      </c>
    </row>
    <row r="5820" customFormat="false" ht="12.75" hidden="false" customHeight="false" outlineLevel="0" collapsed="false">
      <c r="A5820" s="57" t="e">
        <f aca="false">INDEX(BucketTable,MATCH(B5820,SumMonths,0),1)</f>
        <v>#N/A</v>
      </c>
      <c r="K5820" s="57" t="e">
        <f aca="false">INDEX(lava,MATCH(B5820,SumMonths,0),2)</f>
        <v>#N/A</v>
      </c>
    </row>
    <row r="5821" customFormat="false" ht="12.75" hidden="false" customHeight="false" outlineLevel="0" collapsed="false">
      <c r="A5821" s="57" t="e">
        <f aca="false">INDEX(BucketTable,MATCH(B5821,SumMonths,0),1)</f>
        <v>#N/A</v>
      </c>
      <c r="K5821" s="57" t="e">
        <f aca="false">INDEX(lava,MATCH(B5821,SumMonths,0),2)</f>
        <v>#N/A</v>
      </c>
    </row>
    <row r="5822" customFormat="false" ht="12.75" hidden="false" customHeight="false" outlineLevel="0" collapsed="false">
      <c r="A5822" s="57" t="e">
        <f aca="false">INDEX(BucketTable,MATCH(B5822,SumMonths,0),1)</f>
        <v>#N/A</v>
      </c>
      <c r="K5822" s="57" t="e">
        <f aca="false">INDEX(lava,MATCH(B5822,SumMonths,0),2)</f>
        <v>#N/A</v>
      </c>
    </row>
    <row r="5823" customFormat="false" ht="12.75" hidden="false" customHeight="false" outlineLevel="0" collapsed="false">
      <c r="A5823" s="57" t="e">
        <f aca="false">INDEX(BucketTable,MATCH(B5823,SumMonths,0),1)</f>
        <v>#N/A</v>
      </c>
      <c r="K5823" s="57" t="e">
        <f aca="false">INDEX(lava,MATCH(B5823,SumMonths,0),2)</f>
        <v>#N/A</v>
      </c>
    </row>
    <row r="5824" customFormat="false" ht="12.75" hidden="false" customHeight="false" outlineLevel="0" collapsed="false">
      <c r="A5824" s="57" t="e">
        <f aca="false">INDEX(BucketTable,MATCH(B5824,SumMonths,0),1)</f>
        <v>#N/A</v>
      </c>
      <c r="K5824" s="57" t="e">
        <f aca="false">INDEX(lava,MATCH(B5824,SumMonths,0),2)</f>
        <v>#N/A</v>
      </c>
    </row>
    <row r="5825" customFormat="false" ht="12.75" hidden="false" customHeight="false" outlineLevel="0" collapsed="false">
      <c r="A5825" s="57" t="e">
        <f aca="false">INDEX(BucketTable,MATCH(B5825,SumMonths,0),1)</f>
        <v>#N/A</v>
      </c>
      <c r="K5825" s="57" t="e">
        <f aca="false">INDEX(lava,MATCH(B5825,SumMonths,0),2)</f>
        <v>#N/A</v>
      </c>
    </row>
    <row r="5826" customFormat="false" ht="12.75" hidden="false" customHeight="false" outlineLevel="0" collapsed="false">
      <c r="A5826" s="57" t="e">
        <f aca="false">INDEX(BucketTable,MATCH(B5826,SumMonths,0),1)</f>
        <v>#N/A</v>
      </c>
      <c r="K5826" s="57" t="e">
        <f aca="false">INDEX(lava,MATCH(B5826,SumMonths,0),2)</f>
        <v>#N/A</v>
      </c>
    </row>
    <row r="5827" customFormat="false" ht="12.75" hidden="false" customHeight="false" outlineLevel="0" collapsed="false">
      <c r="A5827" s="57" t="e">
        <f aca="false">INDEX(BucketTable,MATCH(B5827,SumMonths,0),1)</f>
        <v>#N/A</v>
      </c>
      <c r="K5827" s="57" t="e">
        <f aca="false">INDEX(lava,MATCH(B5827,SumMonths,0),2)</f>
        <v>#N/A</v>
      </c>
    </row>
    <row r="5828" customFormat="false" ht="12.75" hidden="false" customHeight="false" outlineLevel="0" collapsed="false">
      <c r="A5828" s="57" t="e">
        <f aca="false">INDEX(BucketTable,MATCH(B5828,SumMonths,0),1)</f>
        <v>#N/A</v>
      </c>
      <c r="K5828" s="57" t="e">
        <f aca="false">INDEX(lava,MATCH(B5828,SumMonths,0),2)</f>
        <v>#N/A</v>
      </c>
    </row>
    <row r="5829" customFormat="false" ht="12.75" hidden="false" customHeight="false" outlineLevel="0" collapsed="false">
      <c r="A5829" s="57" t="e">
        <f aca="false">INDEX(BucketTable,MATCH(B5829,SumMonths,0),1)</f>
        <v>#N/A</v>
      </c>
      <c r="K5829" s="57" t="e">
        <f aca="false">INDEX(lava,MATCH(B5829,SumMonths,0),2)</f>
        <v>#N/A</v>
      </c>
    </row>
    <row r="5830" customFormat="false" ht="12.75" hidden="false" customHeight="false" outlineLevel="0" collapsed="false">
      <c r="A5830" s="57" t="e">
        <f aca="false">INDEX(BucketTable,MATCH(B5830,SumMonths,0),1)</f>
        <v>#N/A</v>
      </c>
      <c r="K5830" s="57" t="e">
        <f aca="false">INDEX(lava,MATCH(B5830,SumMonths,0),2)</f>
        <v>#N/A</v>
      </c>
    </row>
    <row r="5831" customFormat="false" ht="12.75" hidden="false" customHeight="false" outlineLevel="0" collapsed="false">
      <c r="A5831" s="57" t="e">
        <f aca="false">INDEX(BucketTable,MATCH(B5831,SumMonths,0),1)</f>
        <v>#N/A</v>
      </c>
      <c r="K5831" s="57" t="e">
        <f aca="false">INDEX(lava,MATCH(B5831,SumMonths,0),2)</f>
        <v>#N/A</v>
      </c>
    </row>
    <row r="5832" customFormat="false" ht="12.75" hidden="false" customHeight="false" outlineLevel="0" collapsed="false">
      <c r="A5832" s="57" t="e">
        <f aca="false">INDEX(BucketTable,MATCH(B5832,SumMonths,0),1)</f>
        <v>#N/A</v>
      </c>
      <c r="K5832" s="57" t="e">
        <f aca="false">INDEX(lava,MATCH(B5832,SumMonths,0),2)</f>
        <v>#N/A</v>
      </c>
    </row>
    <row r="5833" customFormat="false" ht="12.75" hidden="false" customHeight="false" outlineLevel="0" collapsed="false">
      <c r="A5833" s="57" t="e">
        <f aca="false">INDEX(BucketTable,MATCH(B5833,SumMonths,0),1)</f>
        <v>#N/A</v>
      </c>
      <c r="K5833" s="57" t="e">
        <f aca="false">INDEX(lava,MATCH(B5833,SumMonths,0),2)</f>
        <v>#N/A</v>
      </c>
    </row>
    <row r="5834" customFormat="false" ht="12.75" hidden="false" customHeight="false" outlineLevel="0" collapsed="false">
      <c r="A5834" s="57" t="e">
        <f aca="false">INDEX(BucketTable,MATCH(B5834,SumMonths,0),1)</f>
        <v>#N/A</v>
      </c>
      <c r="K5834" s="57" t="e">
        <f aca="false">INDEX(lava,MATCH(B5834,SumMonths,0),2)</f>
        <v>#N/A</v>
      </c>
    </row>
    <row r="5835" customFormat="false" ht="12.75" hidden="false" customHeight="false" outlineLevel="0" collapsed="false">
      <c r="A5835" s="57" t="e">
        <f aca="false">INDEX(BucketTable,MATCH(B5835,SumMonths,0),1)</f>
        <v>#N/A</v>
      </c>
      <c r="K5835" s="57" t="e">
        <f aca="false">INDEX(lava,MATCH(B5835,SumMonths,0),2)</f>
        <v>#N/A</v>
      </c>
    </row>
    <row r="5836" customFormat="false" ht="12.75" hidden="false" customHeight="false" outlineLevel="0" collapsed="false">
      <c r="A5836" s="57" t="e">
        <f aca="false">INDEX(BucketTable,MATCH(B5836,SumMonths,0),1)</f>
        <v>#N/A</v>
      </c>
      <c r="K5836" s="57" t="e">
        <f aca="false">INDEX(lava,MATCH(B5836,SumMonths,0),2)</f>
        <v>#N/A</v>
      </c>
    </row>
    <row r="5837" customFormat="false" ht="12.75" hidden="false" customHeight="false" outlineLevel="0" collapsed="false">
      <c r="A5837" s="57" t="e">
        <f aca="false">INDEX(BucketTable,MATCH(B5837,SumMonths,0),1)</f>
        <v>#N/A</v>
      </c>
      <c r="K5837" s="57" t="e">
        <f aca="false">INDEX(lava,MATCH(B5837,SumMonths,0),2)</f>
        <v>#N/A</v>
      </c>
    </row>
    <row r="5838" customFormat="false" ht="12.75" hidden="false" customHeight="false" outlineLevel="0" collapsed="false">
      <c r="A5838" s="57" t="e">
        <f aca="false">INDEX(BucketTable,MATCH(B5838,SumMonths,0),1)</f>
        <v>#N/A</v>
      </c>
      <c r="K5838" s="57" t="e">
        <f aca="false">INDEX(lava,MATCH(B5838,SumMonths,0),2)</f>
        <v>#N/A</v>
      </c>
    </row>
    <row r="5839" customFormat="false" ht="12.75" hidden="false" customHeight="false" outlineLevel="0" collapsed="false">
      <c r="A5839" s="57" t="e">
        <f aca="false">INDEX(BucketTable,MATCH(B5839,SumMonths,0),1)</f>
        <v>#N/A</v>
      </c>
      <c r="K5839" s="57" t="e">
        <f aca="false">INDEX(lava,MATCH(B5839,SumMonths,0),2)</f>
        <v>#N/A</v>
      </c>
    </row>
    <row r="5840" customFormat="false" ht="12.75" hidden="false" customHeight="false" outlineLevel="0" collapsed="false">
      <c r="A5840" s="57" t="e">
        <f aca="false">INDEX(BucketTable,MATCH(B5840,SumMonths,0),1)</f>
        <v>#N/A</v>
      </c>
      <c r="K5840" s="57" t="e">
        <f aca="false">INDEX(lava,MATCH(B5840,SumMonths,0),2)</f>
        <v>#N/A</v>
      </c>
    </row>
    <row r="5841" customFormat="false" ht="12.75" hidden="false" customHeight="false" outlineLevel="0" collapsed="false">
      <c r="A5841" s="57" t="e">
        <f aca="false">INDEX(BucketTable,MATCH(B5841,SumMonths,0),1)</f>
        <v>#N/A</v>
      </c>
      <c r="K5841" s="57" t="e">
        <f aca="false">INDEX(lava,MATCH(B5841,SumMonths,0),2)</f>
        <v>#N/A</v>
      </c>
    </row>
    <row r="5842" customFormat="false" ht="12.75" hidden="false" customHeight="false" outlineLevel="0" collapsed="false">
      <c r="A5842" s="57" t="e">
        <f aca="false">INDEX(BucketTable,MATCH(B5842,SumMonths,0),1)</f>
        <v>#N/A</v>
      </c>
      <c r="K5842" s="57" t="e">
        <f aca="false">INDEX(lava,MATCH(B5842,SumMonths,0),2)</f>
        <v>#N/A</v>
      </c>
    </row>
    <row r="5843" customFormat="false" ht="12.75" hidden="false" customHeight="false" outlineLevel="0" collapsed="false">
      <c r="A5843" s="57" t="e">
        <f aca="false">INDEX(BucketTable,MATCH(B5843,SumMonths,0),1)</f>
        <v>#N/A</v>
      </c>
      <c r="K5843" s="57" t="e">
        <f aca="false">INDEX(lava,MATCH(B5843,SumMonths,0),2)</f>
        <v>#N/A</v>
      </c>
    </row>
    <row r="5844" customFormat="false" ht="12.75" hidden="false" customHeight="false" outlineLevel="0" collapsed="false">
      <c r="A5844" s="57" t="e">
        <f aca="false">INDEX(BucketTable,MATCH(B5844,SumMonths,0),1)</f>
        <v>#N/A</v>
      </c>
      <c r="K5844" s="57" t="e">
        <f aca="false">INDEX(lava,MATCH(B5844,SumMonths,0),2)</f>
        <v>#N/A</v>
      </c>
    </row>
    <row r="5845" customFormat="false" ht="12.75" hidden="false" customHeight="false" outlineLevel="0" collapsed="false">
      <c r="A5845" s="57" t="e">
        <f aca="false">INDEX(BucketTable,MATCH(B5845,SumMonths,0),1)</f>
        <v>#N/A</v>
      </c>
      <c r="K5845" s="57" t="e">
        <f aca="false">INDEX(lava,MATCH(B5845,SumMonths,0),2)</f>
        <v>#N/A</v>
      </c>
    </row>
    <row r="5846" customFormat="false" ht="12.75" hidden="false" customHeight="false" outlineLevel="0" collapsed="false">
      <c r="A5846" s="57" t="e">
        <f aca="false">INDEX(BucketTable,MATCH(B5846,SumMonths,0),1)</f>
        <v>#N/A</v>
      </c>
      <c r="K5846" s="57" t="e">
        <f aca="false">INDEX(lava,MATCH(B5846,SumMonths,0),2)</f>
        <v>#N/A</v>
      </c>
    </row>
    <row r="5847" customFormat="false" ht="12.75" hidden="false" customHeight="false" outlineLevel="0" collapsed="false">
      <c r="A5847" s="57" t="e">
        <f aca="false">INDEX(BucketTable,MATCH(B5847,SumMonths,0),1)</f>
        <v>#N/A</v>
      </c>
      <c r="K5847" s="57" t="e">
        <f aca="false">INDEX(lava,MATCH(B5847,SumMonths,0),2)</f>
        <v>#N/A</v>
      </c>
    </row>
    <row r="5848" customFormat="false" ht="12.75" hidden="false" customHeight="false" outlineLevel="0" collapsed="false">
      <c r="A5848" s="57" t="e">
        <f aca="false">INDEX(BucketTable,MATCH(B5848,SumMonths,0),1)</f>
        <v>#N/A</v>
      </c>
      <c r="K5848" s="57" t="e">
        <f aca="false">INDEX(lava,MATCH(B5848,SumMonths,0),2)</f>
        <v>#N/A</v>
      </c>
    </row>
    <row r="5849" customFormat="false" ht="12.75" hidden="false" customHeight="false" outlineLevel="0" collapsed="false">
      <c r="A5849" s="57" t="e">
        <f aca="false">INDEX(BucketTable,MATCH(B5849,SumMonths,0),1)</f>
        <v>#N/A</v>
      </c>
      <c r="K5849" s="57" t="e">
        <f aca="false">INDEX(lava,MATCH(B5849,SumMonths,0),2)</f>
        <v>#N/A</v>
      </c>
    </row>
    <row r="5850" customFormat="false" ht="12.75" hidden="false" customHeight="false" outlineLevel="0" collapsed="false">
      <c r="A5850" s="57" t="e">
        <f aca="false">INDEX(BucketTable,MATCH(B5850,SumMonths,0),1)</f>
        <v>#N/A</v>
      </c>
      <c r="K5850" s="57" t="e">
        <f aca="false">INDEX(lava,MATCH(B5850,SumMonths,0),2)</f>
        <v>#N/A</v>
      </c>
    </row>
    <row r="5851" customFormat="false" ht="12.75" hidden="false" customHeight="false" outlineLevel="0" collapsed="false">
      <c r="A5851" s="57" t="e">
        <f aca="false">INDEX(BucketTable,MATCH(B5851,SumMonths,0),1)</f>
        <v>#N/A</v>
      </c>
      <c r="K5851" s="57" t="e">
        <f aca="false">INDEX(lava,MATCH(B5851,SumMonths,0),2)</f>
        <v>#N/A</v>
      </c>
    </row>
    <row r="5852" customFormat="false" ht="12.75" hidden="false" customHeight="false" outlineLevel="0" collapsed="false">
      <c r="A5852" s="57" t="e">
        <f aca="false">INDEX(BucketTable,MATCH(B5852,SumMonths,0),1)</f>
        <v>#N/A</v>
      </c>
      <c r="K5852" s="57" t="e">
        <f aca="false">INDEX(lava,MATCH(B5852,SumMonths,0),2)</f>
        <v>#N/A</v>
      </c>
    </row>
    <row r="5853" customFormat="false" ht="12.75" hidden="false" customHeight="false" outlineLevel="0" collapsed="false">
      <c r="A5853" s="57" t="e">
        <f aca="false">INDEX(BucketTable,MATCH(B5853,SumMonths,0),1)</f>
        <v>#N/A</v>
      </c>
      <c r="K5853" s="57" t="e">
        <f aca="false">INDEX(lava,MATCH(B5853,SumMonths,0),2)</f>
        <v>#N/A</v>
      </c>
    </row>
    <row r="5854" customFormat="false" ht="12.75" hidden="false" customHeight="false" outlineLevel="0" collapsed="false">
      <c r="A5854" s="57" t="e">
        <f aca="false">INDEX(BucketTable,MATCH(B5854,SumMonths,0),1)</f>
        <v>#N/A</v>
      </c>
      <c r="K5854" s="57" t="e">
        <f aca="false">INDEX(lava,MATCH(B5854,SumMonths,0),2)</f>
        <v>#N/A</v>
      </c>
    </row>
    <row r="5855" customFormat="false" ht="12.75" hidden="false" customHeight="false" outlineLevel="0" collapsed="false">
      <c r="A5855" s="57" t="e">
        <f aca="false">INDEX(BucketTable,MATCH(B5855,SumMonths,0),1)</f>
        <v>#N/A</v>
      </c>
      <c r="K5855" s="57" t="e">
        <f aca="false">INDEX(lava,MATCH(B5855,SumMonths,0),2)</f>
        <v>#N/A</v>
      </c>
    </row>
    <row r="5856" customFormat="false" ht="12.75" hidden="false" customHeight="false" outlineLevel="0" collapsed="false">
      <c r="A5856" s="57" t="e">
        <f aca="false">INDEX(BucketTable,MATCH(B5856,SumMonths,0),1)</f>
        <v>#N/A</v>
      </c>
      <c r="K5856" s="57" t="e">
        <f aca="false">INDEX(lava,MATCH(B5856,SumMonths,0),2)</f>
        <v>#N/A</v>
      </c>
    </row>
    <row r="5857" customFormat="false" ht="12.75" hidden="false" customHeight="false" outlineLevel="0" collapsed="false">
      <c r="A5857" s="57" t="e">
        <f aca="false">INDEX(BucketTable,MATCH(B5857,SumMonths,0),1)</f>
        <v>#N/A</v>
      </c>
      <c r="K5857" s="57" t="e">
        <f aca="false">INDEX(lava,MATCH(B5857,SumMonths,0),2)</f>
        <v>#N/A</v>
      </c>
    </row>
    <row r="5858" customFormat="false" ht="12.75" hidden="false" customHeight="false" outlineLevel="0" collapsed="false">
      <c r="A5858" s="57" t="e">
        <f aca="false">INDEX(BucketTable,MATCH(B5858,SumMonths,0),1)</f>
        <v>#N/A</v>
      </c>
      <c r="K5858" s="57" t="e">
        <f aca="false">INDEX(lava,MATCH(B5858,SumMonths,0),2)</f>
        <v>#N/A</v>
      </c>
    </row>
    <row r="5859" customFormat="false" ht="12.75" hidden="false" customHeight="false" outlineLevel="0" collapsed="false">
      <c r="A5859" s="57" t="e">
        <f aca="false">INDEX(BucketTable,MATCH(B5859,SumMonths,0),1)</f>
        <v>#N/A</v>
      </c>
      <c r="K5859" s="57" t="e">
        <f aca="false">INDEX(lava,MATCH(B5859,SumMonths,0),2)</f>
        <v>#N/A</v>
      </c>
    </row>
    <row r="5860" customFormat="false" ht="12.75" hidden="false" customHeight="false" outlineLevel="0" collapsed="false">
      <c r="A5860" s="57" t="e">
        <f aca="false">INDEX(BucketTable,MATCH(B5860,SumMonths,0),1)</f>
        <v>#N/A</v>
      </c>
      <c r="K5860" s="57" t="e">
        <f aca="false">INDEX(lava,MATCH(B5860,SumMonths,0),2)</f>
        <v>#N/A</v>
      </c>
    </row>
    <row r="5861" customFormat="false" ht="12.75" hidden="false" customHeight="false" outlineLevel="0" collapsed="false">
      <c r="A5861" s="57" t="e">
        <f aca="false">INDEX(BucketTable,MATCH(B5861,SumMonths,0),1)</f>
        <v>#N/A</v>
      </c>
      <c r="K5861" s="57" t="e">
        <f aca="false">INDEX(lava,MATCH(B5861,SumMonths,0),2)</f>
        <v>#N/A</v>
      </c>
    </row>
    <row r="5862" customFormat="false" ht="12.75" hidden="false" customHeight="false" outlineLevel="0" collapsed="false">
      <c r="A5862" s="57" t="e">
        <f aca="false">INDEX(BucketTable,MATCH(B5862,SumMonths,0),1)</f>
        <v>#N/A</v>
      </c>
      <c r="K5862" s="57" t="e">
        <f aca="false">INDEX(lava,MATCH(B5862,SumMonths,0),2)</f>
        <v>#N/A</v>
      </c>
    </row>
    <row r="5863" customFormat="false" ht="12.75" hidden="false" customHeight="false" outlineLevel="0" collapsed="false">
      <c r="A5863" s="57" t="e">
        <f aca="false">INDEX(BucketTable,MATCH(B5863,SumMonths,0),1)</f>
        <v>#N/A</v>
      </c>
      <c r="K5863" s="57" t="e">
        <f aca="false">INDEX(lava,MATCH(B5863,SumMonths,0),2)</f>
        <v>#N/A</v>
      </c>
    </row>
    <row r="5864" customFormat="false" ht="12.75" hidden="false" customHeight="false" outlineLevel="0" collapsed="false">
      <c r="A5864" s="57" t="e">
        <f aca="false">INDEX(BucketTable,MATCH(B5864,SumMonths,0),1)</f>
        <v>#N/A</v>
      </c>
      <c r="K5864" s="57" t="e">
        <f aca="false">INDEX(lava,MATCH(B5864,SumMonths,0),2)</f>
        <v>#N/A</v>
      </c>
    </row>
    <row r="5865" customFormat="false" ht="12.75" hidden="false" customHeight="false" outlineLevel="0" collapsed="false">
      <c r="A5865" s="57" t="e">
        <f aca="false">INDEX(BucketTable,MATCH(B5865,SumMonths,0),1)</f>
        <v>#N/A</v>
      </c>
      <c r="K5865" s="57" t="e">
        <f aca="false">INDEX(lava,MATCH(B5865,SumMonths,0),2)</f>
        <v>#N/A</v>
      </c>
    </row>
    <row r="5866" customFormat="false" ht="12.75" hidden="false" customHeight="false" outlineLevel="0" collapsed="false">
      <c r="A5866" s="57" t="e">
        <f aca="false">INDEX(BucketTable,MATCH(B5866,SumMonths,0),1)</f>
        <v>#N/A</v>
      </c>
      <c r="K5866" s="57" t="e">
        <f aca="false">INDEX(lava,MATCH(B5866,SumMonths,0),2)</f>
        <v>#N/A</v>
      </c>
    </row>
    <row r="5867" customFormat="false" ht="12.75" hidden="false" customHeight="false" outlineLevel="0" collapsed="false">
      <c r="A5867" s="57" t="e">
        <f aca="false">INDEX(BucketTable,MATCH(B5867,SumMonths,0),1)</f>
        <v>#N/A</v>
      </c>
      <c r="K5867" s="57" t="e">
        <f aca="false">INDEX(lava,MATCH(B5867,SumMonths,0),2)</f>
        <v>#N/A</v>
      </c>
    </row>
    <row r="5868" customFormat="false" ht="12.75" hidden="false" customHeight="false" outlineLevel="0" collapsed="false">
      <c r="A5868" s="57" t="e">
        <f aca="false">INDEX(BucketTable,MATCH(B5868,SumMonths,0),1)</f>
        <v>#N/A</v>
      </c>
      <c r="K5868" s="57" t="e">
        <f aca="false">INDEX(lava,MATCH(B5868,SumMonths,0),2)</f>
        <v>#N/A</v>
      </c>
    </row>
    <row r="5869" customFormat="false" ht="12.75" hidden="false" customHeight="false" outlineLevel="0" collapsed="false">
      <c r="A5869" s="57" t="e">
        <f aca="false">INDEX(BucketTable,MATCH(B5869,SumMonths,0),1)</f>
        <v>#N/A</v>
      </c>
      <c r="K5869" s="57" t="e">
        <f aca="false">INDEX(lava,MATCH(B5869,SumMonths,0),2)</f>
        <v>#N/A</v>
      </c>
    </row>
    <row r="5870" customFormat="false" ht="12.75" hidden="false" customHeight="false" outlineLevel="0" collapsed="false">
      <c r="A5870" s="57" t="e">
        <f aca="false">INDEX(BucketTable,MATCH(B5870,SumMonths,0),1)</f>
        <v>#N/A</v>
      </c>
      <c r="K5870" s="57" t="e">
        <f aca="false">INDEX(lava,MATCH(B5870,SumMonths,0),2)</f>
        <v>#N/A</v>
      </c>
    </row>
    <row r="5871" customFormat="false" ht="12.75" hidden="false" customHeight="false" outlineLevel="0" collapsed="false">
      <c r="A5871" s="57" t="e">
        <f aca="false">INDEX(BucketTable,MATCH(B5871,SumMonths,0),1)</f>
        <v>#N/A</v>
      </c>
      <c r="K5871" s="57" t="e">
        <f aca="false">INDEX(lava,MATCH(B5871,SumMonths,0),2)</f>
        <v>#N/A</v>
      </c>
    </row>
    <row r="5872" customFormat="false" ht="12.75" hidden="false" customHeight="false" outlineLevel="0" collapsed="false">
      <c r="A5872" s="57" t="e">
        <f aca="false">INDEX(BucketTable,MATCH(B5872,SumMonths,0),1)</f>
        <v>#N/A</v>
      </c>
      <c r="K5872" s="57" t="e">
        <f aca="false">INDEX(lava,MATCH(B5872,SumMonths,0),2)</f>
        <v>#N/A</v>
      </c>
    </row>
    <row r="5873" customFormat="false" ht="12.75" hidden="false" customHeight="false" outlineLevel="0" collapsed="false">
      <c r="A5873" s="57" t="e">
        <f aca="false">INDEX(BucketTable,MATCH(B5873,SumMonths,0),1)</f>
        <v>#N/A</v>
      </c>
      <c r="K5873" s="57" t="e">
        <f aca="false">INDEX(lava,MATCH(B5873,SumMonths,0),2)</f>
        <v>#N/A</v>
      </c>
    </row>
    <row r="5874" customFormat="false" ht="12.75" hidden="false" customHeight="false" outlineLevel="0" collapsed="false">
      <c r="A5874" s="57" t="e">
        <f aca="false">INDEX(BucketTable,MATCH(B5874,SumMonths,0),1)</f>
        <v>#N/A</v>
      </c>
      <c r="K5874" s="57" t="e">
        <f aca="false">INDEX(lava,MATCH(B5874,SumMonths,0),2)</f>
        <v>#N/A</v>
      </c>
    </row>
    <row r="5875" customFormat="false" ht="12.75" hidden="false" customHeight="false" outlineLevel="0" collapsed="false">
      <c r="A5875" s="57" t="e">
        <f aca="false">INDEX(BucketTable,MATCH(B5875,SumMonths,0),1)</f>
        <v>#N/A</v>
      </c>
      <c r="K5875" s="57" t="e">
        <f aca="false">INDEX(lava,MATCH(B5875,SumMonths,0),2)</f>
        <v>#N/A</v>
      </c>
    </row>
    <row r="5876" customFormat="false" ht="12.75" hidden="false" customHeight="false" outlineLevel="0" collapsed="false">
      <c r="A5876" s="57" t="e">
        <f aca="false">INDEX(BucketTable,MATCH(B5876,SumMonths,0),1)</f>
        <v>#N/A</v>
      </c>
      <c r="K5876" s="57" t="e">
        <f aca="false">INDEX(lava,MATCH(B5876,SumMonths,0),2)</f>
        <v>#N/A</v>
      </c>
    </row>
    <row r="5877" customFormat="false" ht="12.75" hidden="false" customHeight="false" outlineLevel="0" collapsed="false">
      <c r="A5877" s="57" t="e">
        <f aca="false">INDEX(BucketTable,MATCH(B5877,SumMonths,0),1)</f>
        <v>#N/A</v>
      </c>
      <c r="K5877" s="57" t="e">
        <f aca="false">INDEX(lava,MATCH(B5877,SumMonths,0),2)</f>
        <v>#N/A</v>
      </c>
    </row>
    <row r="5878" customFormat="false" ht="12.75" hidden="false" customHeight="false" outlineLevel="0" collapsed="false">
      <c r="A5878" s="57" t="e">
        <f aca="false">INDEX(BucketTable,MATCH(B5878,SumMonths,0),1)</f>
        <v>#N/A</v>
      </c>
      <c r="K5878" s="57" t="e">
        <f aca="false">INDEX(lava,MATCH(B5878,SumMonths,0),2)</f>
        <v>#N/A</v>
      </c>
    </row>
    <row r="5879" customFormat="false" ht="12.75" hidden="false" customHeight="false" outlineLevel="0" collapsed="false">
      <c r="A5879" s="57" t="e">
        <f aca="false">INDEX(BucketTable,MATCH(B5879,SumMonths,0),1)</f>
        <v>#N/A</v>
      </c>
      <c r="K5879" s="57" t="e">
        <f aca="false">INDEX(lava,MATCH(B5879,SumMonths,0),2)</f>
        <v>#N/A</v>
      </c>
    </row>
    <row r="5880" customFormat="false" ht="12.75" hidden="false" customHeight="false" outlineLevel="0" collapsed="false">
      <c r="A5880" s="57" t="e">
        <f aca="false">INDEX(BucketTable,MATCH(B5880,SumMonths,0),1)</f>
        <v>#N/A</v>
      </c>
      <c r="K5880" s="57" t="e">
        <f aca="false">INDEX(lava,MATCH(B5880,SumMonths,0),2)</f>
        <v>#N/A</v>
      </c>
    </row>
    <row r="5881" customFormat="false" ht="12.75" hidden="false" customHeight="false" outlineLevel="0" collapsed="false">
      <c r="A5881" s="57" t="e">
        <f aca="false">INDEX(BucketTable,MATCH(B5881,SumMonths,0),1)</f>
        <v>#N/A</v>
      </c>
      <c r="K5881" s="57" t="e">
        <f aca="false">INDEX(lava,MATCH(B5881,SumMonths,0),2)</f>
        <v>#N/A</v>
      </c>
    </row>
    <row r="5882" customFormat="false" ht="12.75" hidden="false" customHeight="false" outlineLevel="0" collapsed="false">
      <c r="A5882" s="57" t="e">
        <f aca="false">INDEX(BucketTable,MATCH(B5882,SumMonths,0),1)</f>
        <v>#N/A</v>
      </c>
      <c r="K5882" s="57" t="e">
        <f aca="false">INDEX(lava,MATCH(B5882,SumMonths,0),2)</f>
        <v>#N/A</v>
      </c>
    </row>
    <row r="5883" customFormat="false" ht="12.75" hidden="false" customHeight="false" outlineLevel="0" collapsed="false">
      <c r="A5883" s="57" t="e">
        <f aca="false">INDEX(BucketTable,MATCH(B5883,SumMonths,0),1)</f>
        <v>#N/A</v>
      </c>
      <c r="K5883" s="57" t="e">
        <f aca="false">INDEX(lava,MATCH(B5883,SumMonths,0),2)</f>
        <v>#N/A</v>
      </c>
    </row>
    <row r="5884" customFormat="false" ht="12.75" hidden="false" customHeight="false" outlineLevel="0" collapsed="false">
      <c r="A5884" s="57" t="e">
        <f aca="false">INDEX(BucketTable,MATCH(B5884,SumMonths,0),1)</f>
        <v>#N/A</v>
      </c>
      <c r="K5884" s="57" t="e">
        <f aca="false">INDEX(lava,MATCH(B5884,SumMonths,0),2)</f>
        <v>#N/A</v>
      </c>
    </row>
    <row r="5885" customFormat="false" ht="12.75" hidden="false" customHeight="false" outlineLevel="0" collapsed="false">
      <c r="A5885" s="57" t="e">
        <f aca="false">INDEX(BucketTable,MATCH(B5885,SumMonths,0),1)</f>
        <v>#N/A</v>
      </c>
      <c r="K5885" s="57" t="e">
        <f aca="false">INDEX(lava,MATCH(B5885,SumMonths,0),2)</f>
        <v>#N/A</v>
      </c>
    </row>
    <row r="5886" customFormat="false" ht="12.75" hidden="false" customHeight="false" outlineLevel="0" collapsed="false">
      <c r="A5886" s="57" t="e">
        <f aca="false">INDEX(BucketTable,MATCH(B5886,SumMonths,0),1)</f>
        <v>#N/A</v>
      </c>
      <c r="K5886" s="57" t="e">
        <f aca="false">INDEX(lava,MATCH(B5886,SumMonths,0),2)</f>
        <v>#N/A</v>
      </c>
    </row>
    <row r="5887" customFormat="false" ht="12.75" hidden="false" customHeight="false" outlineLevel="0" collapsed="false">
      <c r="A5887" s="57" t="e">
        <f aca="false">INDEX(BucketTable,MATCH(B5887,SumMonths,0),1)</f>
        <v>#N/A</v>
      </c>
      <c r="K5887" s="57" t="e">
        <f aca="false">INDEX(lava,MATCH(B5887,SumMonths,0),2)</f>
        <v>#N/A</v>
      </c>
    </row>
    <row r="5888" customFormat="false" ht="12.75" hidden="false" customHeight="false" outlineLevel="0" collapsed="false">
      <c r="A5888" s="57" t="e">
        <f aca="false">INDEX(BucketTable,MATCH(B5888,SumMonths,0),1)</f>
        <v>#N/A</v>
      </c>
      <c r="K5888" s="57" t="e">
        <f aca="false">INDEX(lava,MATCH(B5888,SumMonths,0),2)</f>
        <v>#N/A</v>
      </c>
    </row>
    <row r="5889" customFormat="false" ht="12.75" hidden="false" customHeight="false" outlineLevel="0" collapsed="false">
      <c r="A5889" s="57" t="e">
        <f aca="false">INDEX(BucketTable,MATCH(B5889,SumMonths,0),1)</f>
        <v>#N/A</v>
      </c>
      <c r="K5889" s="57" t="e">
        <f aca="false">INDEX(lava,MATCH(B5889,SumMonths,0),2)</f>
        <v>#N/A</v>
      </c>
    </row>
    <row r="5890" customFormat="false" ht="12.75" hidden="false" customHeight="false" outlineLevel="0" collapsed="false">
      <c r="A5890" s="57" t="e">
        <f aca="false">INDEX(BucketTable,MATCH(B5890,SumMonths,0),1)</f>
        <v>#N/A</v>
      </c>
      <c r="K5890" s="57" t="e">
        <f aca="false">INDEX(lava,MATCH(B5890,SumMonths,0),2)</f>
        <v>#N/A</v>
      </c>
    </row>
    <row r="5891" customFormat="false" ht="12.75" hidden="false" customHeight="false" outlineLevel="0" collapsed="false">
      <c r="A5891" s="57" t="e">
        <f aca="false">INDEX(BucketTable,MATCH(B5891,SumMonths,0),1)</f>
        <v>#N/A</v>
      </c>
      <c r="K5891" s="57" t="e">
        <f aca="false">INDEX(lava,MATCH(B5891,SumMonths,0),2)</f>
        <v>#N/A</v>
      </c>
    </row>
    <row r="5892" customFormat="false" ht="12.75" hidden="false" customHeight="false" outlineLevel="0" collapsed="false">
      <c r="A5892" s="57" t="e">
        <f aca="false">INDEX(BucketTable,MATCH(B5892,SumMonths,0),1)</f>
        <v>#N/A</v>
      </c>
      <c r="K5892" s="57" t="e">
        <f aca="false">INDEX(lava,MATCH(B5892,SumMonths,0),2)</f>
        <v>#N/A</v>
      </c>
    </row>
    <row r="5893" customFormat="false" ht="12.75" hidden="false" customHeight="false" outlineLevel="0" collapsed="false">
      <c r="A5893" s="57" t="e">
        <f aca="false">INDEX(BucketTable,MATCH(B5893,SumMonths,0),1)</f>
        <v>#N/A</v>
      </c>
      <c r="K5893" s="57" t="e">
        <f aca="false">INDEX(lava,MATCH(B5893,SumMonths,0),2)</f>
        <v>#N/A</v>
      </c>
    </row>
    <row r="5894" customFormat="false" ht="12.75" hidden="false" customHeight="false" outlineLevel="0" collapsed="false">
      <c r="A5894" s="57" t="e">
        <f aca="false">INDEX(BucketTable,MATCH(B5894,SumMonths,0),1)</f>
        <v>#N/A</v>
      </c>
      <c r="K5894" s="57" t="e">
        <f aca="false">INDEX(lava,MATCH(B5894,SumMonths,0),2)</f>
        <v>#N/A</v>
      </c>
    </row>
    <row r="5895" customFormat="false" ht="12.75" hidden="false" customHeight="false" outlineLevel="0" collapsed="false">
      <c r="A5895" s="57" t="e">
        <f aca="false">INDEX(BucketTable,MATCH(B5895,SumMonths,0),1)</f>
        <v>#N/A</v>
      </c>
      <c r="K5895" s="57" t="e">
        <f aca="false">INDEX(lava,MATCH(B5895,SumMonths,0),2)</f>
        <v>#N/A</v>
      </c>
    </row>
    <row r="5896" customFormat="false" ht="12.75" hidden="false" customHeight="false" outlineLevel="0" collapsed="false">
      <c r="A5896" s="57" t="e">
        <f aca="false">INDEX(BucketTable,MATCH(B5896,SumMonths,0),1)</f>
        <v>#N/A</v>
      </c>
      <c r="K5896" s="57" t="e">
        <f aca="false">INDEX(lava,MATCH(B5896,SumMonths,0),2)</f>
        <v>#N/A</v>
      </c>
    </row>
    <row r="5897" customFormat="false" ht="12.75" hidden="false" customHeight="false" outlineLevel="0" collapsed="false">
      <c r="A5897" s="57" t="e">
        <f aca="false">INDEX(BucketTable,MATCH(B5897,SumMonths,0),1)</f>
        <v>#N/A</v>
      </c>
      <c r="K5897" s="57" t="e">
        <f aca="false">INDEX(lava,MATCH(B5897,SumMonths,0),2)</f>
        <v>#N/A</v>
      </c>
    </row>
    <row r="5898" customFormat="false" ht="12.75" hidden="false" customHeight="false" outlineLevel="0" collapsed="false">
      <c r="A5898" s="57" t="e">
        <f aca="false">INDEX(BucketTable,MATCH(B5898,SumMonths,0),1)</f>
        <v>#N/A</v>
      </c>
      <c r="K5898" s="57" t="e">
        <f aca="false">INDEX(lava,MATCH(B5898,SumMonths,0),2)</f>
        <v>#N/A</v>
      </c>
    </row>
    <row r="5899" customFormat="false" ht="12.75" hidden="false" customHeight="false" outlineLevel="0" collapsed="false">
      <c r="A5899" s="57" t="e">
        <f aca="false">INDEX(BucketTable,MATCH(B5899,SumMonths,0),1)</f>
        <v>#N/A</v>
      </c>
      <c r="K5899" s="57" t="e">
        <f aca="false">INDEX(lava,MATCH(B5899,SumMonths,0),2)</f>
        <v>#N/A</v>
      </c>
    </row>
    <row r="5900" customFormat="false" ht="12.75" hidden="false" customHeight="false" outlineLevel="0" collapsed="false">
      <c r="A5900" s="57" t="e">
        <f aca="false">INDEX(BucketTable,MATCH(B5900,SumMonths,0),1)</f>
        <v>#N/A</v>
      </c>
      <c r="K5900" s="57" t="e">
        <f aca="false">INDEX(lava,MATCH(B5900,SumMonths,0),2)</f>
        <v>#N/A</v>
      </c>
    </row>
    <row r="5901" customFormat="false" ht="12.75" hidden="false" customHeight="false" outlineLevel="0" collapsed="false">
      <c r="A5901" s="57" t="e">
        <f aca="false">INDEX(BucketTable,MATCH(B5901,SumMonths,0),1)</f>
        <v>#N/A</v>
      </c>
      <c r="K5901" s="57" t="e">
        <f aca="false">INDEX(lava,MATCH(B5901,SumMonths,0),2)</f>
        <v>#N/A</v>
      </c>
    </row>
    <row r="5902" customFormat="false" ht="12.75" hidden="false" customHeight="false" outlineLevel="0" collapsed="false">
      <c r="A5902" s="57" t="e">
        <f aca="false">INDEX(BucketTable,MATCH(B5902,SumMonths,0),1)</f>
        <v>#N/A</v>
      </c>
      <c r="K5902" s="57" t="e">
        <f aca="false">INDEX(lava,MATCH(B5902,SumMonths,0),2)</f>
        <v>#N/A</v>
      </c>
    </row>
    <row r="5903" customFormat="false" ht="12.75" hidden="false" customHeight="false" outlineLevel="0" collapsed="false">
      <c r="A5903" s="57" t="e">
        <f aca="false">INDEX(BucketTable,MATCH(B5903,SumMonths,0),1)</f>
        <v>#N/A</v>
      </c>
      <c r="K5903" s="57" t="e">
        <f aca="false">INDEX(lava,MATCH(B5903,SumMonths,0),2)</f>
        <v>#N/A</v>
      </c>
    </row>
    <row r="5904" customFormat="false" ht="12.75" hidden="false" customHeight="false" outlineLevel="0" collapsed="false">
      <c r="A5904" s="57" t="e">
        <f aca="false">INDEX(BucketTable,MATCH(B5904,SumMonths,0),1)</f>
        <v>#N/A</v>
      </c>
      <c r="K5904" s="57" t="e">
        <f aca="false">INDEX(lava,MATCH(B5904,SumMonths,0),2)</f>
        <v>#N/A</v>
      </c>
    </row>
    <row r="5905" customFormat="false" ht="12.75" hidden="false" customHeight="false" outlineLevel="0" collapsed="false">
      <c r="A5905" s="57" t="e">
        <f aca="false">INDEX(BucketTable,MATCH(B5905,SumMonths,0),1)</f>
        <v>#N/A</v>
      </c>
      <c r="K5905" s="57" t="e">
        <f aca="false">INDEX(lava,MATCH(B5905,SumMonths,0),2)</f>
        <v>#N/A</v>
      </c>
    </row>
    <row r="5906" customFormat="false" ht="12.75" hidden="false" customHeight="false" outlineLevel="0" collapsed="false">
      <c r="A5906" s="57" t="e">
        <f aca="false">INDEX(BucketTable,MATCH(B5906,SumMonths,0),1)</f>
        <v>#N/A</v>
      </c>
      <c r="K5906" s="57" t="e">
        <f aca="false">INDEX(lava,MATCH(B5906,SumMonths,0),2)</f>
        <v>#N/A</v>
      </c>
    </row>
    <row r="5907" customFormat="false" ht="12.75" hidden="false" customHeight="false" outlineLevel="0" collapsed="false">
      <c r="A5907" s="57" t="e">
        <f aca="false">INDEX(BucketTable,MATCH(B5907,SumMonths,0),1)</f>
        <v>#N/A</v>
      </c>
      <c r="K5907" s="57" t="e">
        <f aca="false">INDEX(lava,MATCH(B5907,SumMonths,0),2)</f>
        <v>#N/A</v>
      </c>
    </row>
    <row r="5908" customFormat="false" ht="12.75" hidden="false" customHeight="false" outlineLevel="0" collapsed="false">
      <c r="A5908" s="57" t="e">
        <f aca="false">INDEX(BucketTable,MATCH(B5908,SumMonths,0),1)</f>
        <v>#N/A</v>
      </c>
      <c r="K5908" s="57" t="e">
        <f aca="false">INDEX(lava,MATCH(B5908,SumMonths,0),2)</f>
        <v>#N/A</v>
      </c>
    </row>
    <row r="5909" customFormat="false" ht="12.75" hidden="false" customHeight="false" outlineLevel="0" collapsed="false">
      <c r="A5909" s="57" t="e">
        <f aca="false">INDEX(BucketTable,MATCH(B5909,SumMonths,0),1)</f>
        <v>#N/A</v>
      </c>
      <c r="K5909" s="57" t="e">
        <f aca="false">INDEX(lava,MATCH(B5909,SumMonths,0),2)</f>
        <v>#N/A</v>
      </c>
    </row>
    <row r="5910" customFormat="false" ht="12.75" hidden="false" customHeight="false" outlineLevel="0" collapsed="false">
      <c r="A5910" s="57" t="e">
        <f aca="false">INDEX(BucketTable,MATCH(B5910,SumMonths,0),1)</f>
        <v>#N/A</v>
      </c>
      <c r="K5910" s="57" t="e">
        <f aca="false">INDEX(lava,MATCH(B5910,SumMonths,0),2)</f>
        <v>#N/A</v>
      </c>
    </row>
    <row r="5911" customFormat="false" ht="12.75" hidden="false" customHeight="false" outlineLevel="0" collapsed="false">
      <c r="A5911" s="57" t="e">
        <f aca="false">INDEX(BucketTable,MATCH(B5911,SumMonths,0),1)</f>
        <v>#N/A</v>
      </c>
      <c r="K5911" s="57" t="e">
        <f aca="false">INDEX(lava,MATCH(B5911,SumMonths,0),2)</f>
        <v>#N/A</v>
      </c>
    </row>
    <row r="5912" customFormat="false" ht="12.75" hidden="false" customHeight="false" outlineLevel="0" collapsed="false">
      <c r="A5912" s="57" t="e">
        <f aca="false">INDEX(BucketTable,MATCH(B5912,SumMonths,0),1)</f>
        <v>#N/A</v>
      </c>
      <c r="K5912" s="57" t="e">
        <f aca="false">INDEX(lava,MATCH(B5912,SumMonths,0),2)</f>
        <v>#N/A</v>
      </c>
    </row>
    <row r="5913" customFormat="false" ht="12.75" hidden="false" customHeight="false" outlineLevel="0" collapsed="false">
      <c r="A5913" s="57" t="e">
        <f aca="false">INDEX(BucketTable,MATCH(B5913,SumMonths,0),1)</f>
        <v>#N/A</v>
      </c>
      <c r="K5913" s="57" t="e">
        <f aca="false">INDEX(lava,MATCH(B5913,SumMonths,0),2)</f>
        <v>#N/A</v>
      </c>
    </row>
    <row r="5914" customFormat="false" ht="12.75" hidden="false" customHeight="false" outlineLevel="0" collapsed="false">
      <c r="A5914" s="57" t="e">
        <f aca="false">INDEX(BucketTable,MATCH(B5914,SumMonths,0),1)</f>
        <v>#N/A</v>
      </c>
      <c r="K5914" s="57" t="e">
        <f aca="false">INDEX(lava,MATCH(B5914,SumMonths,0),2)</f>
        <v>#N/A</v>
      </c>
    </row>
    <row r="5915" customFormat="false" ht="12.75" hidden="false" customHeight="false" outlineLevel="0" collapsed="false">
      <c r="A5915" s="57" t="e">
        <f aca="false">INDEX(BucketTable,MATCH(B5915,SumMonths,0),1)</f>
        <v>#N/A</v>
      </c>
      <c r="K5915" s="57" t="e">
        <f aca="false">INDEX(lava,MATCH(B5915,SumMonths,0),2)</f>
        <v>#N/A</v>
      </c>
    </row>
    <row r="5916" customFormat="false" ht="12.75" hidden="false" customHeight="false" outlineLevel="0" collapsed="false">
      <c r="A5916" s="57" t="e">
        <f aca="false">INDEX(BucketTable,MATCH(B5916,SumMonths,0),1)</f>
        <v>#N/A</v>
      </c>
      <c r="K5916" s="57" t="e">
        <f aca="false">INDEX(lava,MATCH(B5916,SumMonths,0),2)</f>
        <v>#N/A</v>
      </c>
    </row>
    <row r="5917" customFormat="false" ht="12.75" hidden="false" customHeight="false" outlineLevel="0" collapsed="false">
      <c r="A5917" s="57" t="e">
        <f aca="false">INDEX(BucketTable,MATCH(B5917,SumMonths,0),1)</f>
        <v>#N/A</v>
      </c>
      <c r="K5917" s="57" t="e">
        <f aca="false">INDEX(lava,MATCH(B5917,SumMonths,0),2)</f>
        <v>#N/A</v>
      </c>
    </row>
    <row r="5918" customFormat="false" ht="12.75" hidden="false" customHeight="false" outlineLevel="0" collapsed="false">
      <c r="A5918" s="57" t="e">
        <f aca="false">INDEX(BucketTable,MATCH(B5918,SumMonths,0),1)</f>
        <v>#N/A</v>
      </c>
      <c r="K5918" s="57" t="e">
        <f aca="false">INDEX(lava,MATCH(B5918,SumMonths,0),2)</f>
        <v>#N/A</v>
      </c>
    </row>
    <row r="5919" customFormat="false" ht="12.75" hidden="false" customHeight="false" outlineLevel="0" collapsed="false">
      <c r="A5919" s="57" t="e">
        <f aca="false">INDEX(BucketTable,MATCH(B5919,SumMonths,0),1)</f>
        <v>#N/A</v>
      </c>
      <c r="K5919" s="57" t="e">
        <f aca="false">INDEX(lava,MATCH(B5919,SumMonths,0),2)</f>
        <v>#N/A</v>
      </c>
    </row>
    <row r="5920" customFormat="false" ht="12.75" hidden="false" customHeight="false" outlineLevel="0" collapsed="false">
      <c r="A5920" s="57" t="e">
        <f aca="false">INDEX(BucketTable,MATCH(B5920,SumMonths,0),1)</f>
        <v>#N/A</v>
      </c>
      <c r="K5920" s="57" t="e">
        <f aca="false">INDEX(lava,MATCH(B5920,SumMonths,0),2)</f>
        <v>#N/A</v>
      </c>
    </row>
    <row r="5921" customFormat="false" ht="12.75" hidden="false" customHeight="false" outlineLevel="0" collapsed="false">
      <c r="A5921" s="57" t="e">
        <f aca="false">INDEX(BucketTable,MATCH(B5921,SumMonths,0),1)</f>
        <v>#N/A</v>
      </c>
      <c r="K5921" s="57" t="e">
        <f aca="false">INDEX(lava,MATCH(B5921,SumMonths,0),2)</f>
        <v>#N/A</v>
      </c>
    </row>
    <row r="5922" customFormat="false" ht="12.75" hidden="false" customHeight="false" outlineLevel="0" collapsed="false">
      <c r="A5922" s="57" t="e">
        <f aca="false">INDEX(BucketTable,MATCH(B5922,SumMonths,0),1)</f>
        <v>#N/A</v>
      </c>
      <c r="K5922" s="57" t="e">
        <f aca="false">INDEX(lava,MATCH(B5922,SumMonths,0),2)</f>
        <v>#N/A</v>
      </c>
    </row>
    <row r="5923" customFormat="false" ht="12.75" hidden="false" customHeight="false" outlineLevel="0" collapsed="false">
      <c r="A5923" s="57" t="e">
        <f aca="false">INDEX(BucketTable,MATCH(B5923,SumMonths,0),1)</f>
        <v>#N/A</v>
      </c>
      <c r="K5923" s="57" t="e">
        <f aca="false">INDEX(lava,MATCH(B5923,SumMonths,0),2)</f>
        <v>#N/A</v>
      </c>
    </row>
    <row r="5924" customFormat="false" ht="12.75" hidden="false" customHeight="false" outlineLevel="0" collapsed="false">
      <c r="A5924" s="57" t="e">
        <f aca="false">INDEX(BucketTable,MATCH(B5924,SumMonths,0),1)</f>
        <v>#N/A</v>
      </c>
      <c r="K5924" s="57" t="e">
        <f aca="false">INDEX(lava,MATCH(B5924,SumMonths,0),2)</f>
        <v>#N/A</v>
      </c>
    </row>
    <row r="5925" customFormat="false" ht="12.75" hidden="false" customHeight="false" outlineLevel="0" collapsed="false">
      <c r="A5925" s="57" t="e">
        <f aca="false">INDEX(BucketTable,MATCH(B5925,SumMonths,0),1)</f>
        <v>#N/A</v>
      </c>
      <c r="K5925" s="57" t="e">
        <f aca="false">INDEX(lava,MATCH(B5925,SumMonths,0),2)</f>
        <v>#N/A</v>
      </c>
    </row>
    <row r="5926" customFormat="false" ht="12.75" hidden="false" customHeight="false" outlineLevel="0" collapsed="false">
      <c r="A5926" s="57" t="e">
        <f aca="false">INDEX(BucketTable,MATCH(B5926,SumMonths,0),1)</f>
        <v>#N/A</v>
      </c>
      <c r="K5926" s="57" t="e">
        <f aca="false">INDEX(lava,MATCH(B5926,SumMonths,0),2)</f>
        <v>#N/A</v>
      </c>
    </row>
    <row r="5927" customFormat="false" ht="12.75" hidden="false" customHeight="false" outlineLevel="0" collapsed="false">
      <c r="A5927" s="57" t="e">
        <f aca="false">INDEX(BucketTable,MATCH(B5927,SumMonths,0),1)</f>
        <v>#N/A</v>
      </c>
      <c r="K5927" s="57" t="e">
        <f aca="false">INDEX(lava,MATCH(B5927,SumMonths,0),2)</f>
        <v>#N/A</v>
      </c>
    </row>
    <row r="5928" customFormat="false" ht="12.75" hidden="false" customHeight="false" outlineLevel="0" collapsed="false">
      <c r="A5928" s="57" t="e">
        <f aca="false">INDEX(BucketTable,MATCH(B5928,SumMonths,0),1)</f>
        <v>#N/A</v>
      </c>
      <c r="K5928" s="57" t="e">
        <f aca="false">INDEX(lava,MATCH(B5928,SumMonths,0),2)</f>
        <v>#N/A</v>
      </c>
    </row>
    <row r="5929" customFormat="false" ht="12.75" hidden="false" customHeight="false" outlineLevel="0" collapsed="false">
      <c r="A5929" s="57" t="e">
        <f aca="false">INDEX(BucketTable,MATCH(B5929,SumMonths,0),1)</f>
        <v>#N/A</v>
      </c>
      <c r="K5929" s="57" t="e">
        <f aca="false">INDEX(lava,MATCH(B5929,SumMonths,0),2)</f>
        <v>#N/A</v>
      </c>
    </row>
    <row r="5930" customFormat="false" ht="12.75" hidden="false" customHeight="false" outlineLevel="0" collapsed="false">
      <c r="A5930" s="57" t="e">
        <f aca="false">INDEX(BucketTable,MATCH(B5930,SumMonths,0),1)</f>
        <v>#N/A</v>
      </c>
      <c r="K5930" s="57" t="e">
        <f aca="false">INDEX(lava,MATCH(B5930,SumMonths,0),2)</f>
        <v>#N/A</v>
      </c>
    </row>
    <row r="5931" customFormat="false" ht="12.75" hidden="false" customHeight="false" outlineLevel="0" collapsed="false">
      <c r="A5931" s="57" t="e">
        <f aca="false">INDEX(BucketTable,MATCH(B5931,SumMonths,0),1)</f>
        <v>#N/A</v>
      </c>
      <c r="K5931" s="57" t="e">
        <f aca="false">INDEX(lava,MATCH(B5931,SumMonths,0),2)</f>
        <v>#N/A</v>
      </c>
    </row>
    <row r="5932" customFormat="false" ht="12.75" hidden="false" customHeight="false" outlineLevel="0" collapsed="false">
      <c r="A5932" s="57" t="e">
        <f aca="false">INDEX(BucketTable,MATCH(B5932,SumMonths,0),1)</f>
        <v>#N/A</v>
      </c>
      <c r="K5932" s="57" t="e">
        <f aca="false">INDEX(lava,MATCH(B5932,SumMonths,0),2)</f>
        <v>#N/A</v>
      </c>
    </row>
    <row r="5933" customFormat="false" ht="12.75" hidden="false" customHeight="false" outlineLevel="0" collapsed="false">
      <c r="A5933" s="57" t="e">
        <f aca="false">INDEX(BucketTable,MATCH(B5933,SumMonths,0),1)</f>
        <v>#N/A</v>
      </c>
      <c r="K5933" s="57" t="e">
        <f aca="false">INDEX(lava,MATCH(B5933,SumMonths,0),2)</f>
        <v>#N/A</v>
      </c>
    </row>
    <row r="5934" customFormat="false" ht="12.75" hidden="false" customHeight="false" outlineLevel="0" collapsed="false">
      <c r="A5934" s="57" t="e">
        <f aca="false">INDEX(BucketTable,MATCH(B5934,SumMonths,0),1)</f>
        <v>#N/A</v>
      </c>
      <c r="K5934" s="57" t="e">
        <f aca="false">INDEX(lava,MATCH(B5934,SumMonths,0),2)</f>
        <v>#N/A</v>
      </c>
    </row>
    <row r="5935" customFormat="false" ht="12.75" hidden="false" customHeight="false" outlineLevel="0" collapsed="false">
      <c r="A5935" s="57" t="e">
        <f aca="false">INDEX(BucketTable,MATCH(B5935,SumMonths,0),1)</f>
        <v>#N/A</v>
      </c>
      <c r="K5935" s="57" t="e">
        <f aca="false">INDEX(lava,MATCH(B5935,SumMonths,0),2)</f>
        <v>#N/A</v>
      </c>
    </row>
    <row r="5936" customFormat="false" ht="12.75" hidden="false" customHeight="false" outlineLevel="0" collapsed="false">
      <c r="A5936" s="57" t="e">
        <f aca="false">INDEX(BucketTable,MATCH(B5936,SumMonths,0),1)</f>
        <v>#N/A</v>
      </c>
      <c r="K5936" s="57" t="e">
        <f aca="false">INDEX(lava,MATCH(B5936,SumMonths,0),2)</f>
        <v>#N/A</v>
      </c>
    </row>
    <row r="5937" customFormat="false" ht="12.75" hidden="false" customHeight="false" outlineLevel="0" collapsed="false">
      <c r="A5937" s="57" t="e">
        <f aca="false">INDEX(BucketTable,MATCH(B5937,SumMonths,0),1)</f>
        <v>#N/A</v>
      </c>
      <c r="K5937" s="57" t="e">
        <f aca="false">INDEX(lava,MATCH(B5937,SumMonths,0),2)</f>
        <v>#N/A</v>
      </c>
    </row>
    <row r="5938" customFormat="false" ht="12.75" hidden="false" customHeight="false" outlineLevel="0" collapsed="false">
      <c r="A5938" s="57" t="e">
        <f aca="false">INDEX(BucketTable,MATCH(B5938,SumMonths,0),1)</f>
        <v>#N/A</v>
      </c>
      <c r="K5938" s="57" t="e">
        <f aca="false">INDEX(lava,MATCH(B5938,SumMonths,0),2)</f>
        <v>#N/A</v>
      </c>
    </row>
    <row r="5939" customFormat="false" ht="12.75" hidden="false" customHeight="false" outlineLevel="0" collapsed="false">
      <c r="A5939" s="57" t="e">
        <f aca="false">INDEX(BucketTable,MATCH(B5939,SumMonths,0),1)</f>
        <v>#N/A</v>
      </c>
      <c r="K5939" s="57" t="e">
        <f aca="false">INDEX(lava,MATCH(B5939,SumMonths,0),2)</f>
        <v>#N/A</v>
      </c>
    </row>
    <row r="5940" customFormat="false" ht="12.75" hidden="false" customHeight="false" outlineLevel="0" collapsed="false">
      <c r="A5940" s="57" t="e">
        <f aca="false">INDEX(BucketTable,MATCH(B5940,SumMonths,0),1)</f>
        <v>#N/A</v>
      </c>
      <c r="K5940" s="57" t="e">
        <f aca="false">INDEX(lava,MATCH(B5940,SumMonths,0),2)</f>
        <v>#N/A</v>
      </c>
    </row>
    <row r="5941" customFormat="false" ht="12.75" hidden="false" customHeight="false" outlineLevel="0" collapsed="false">
      <c r="A5941" s="57" t="e">
        <f aca="false">INDEX(BucketTable,MATCH(B5941,SumMonths,0),1)</f>
        <v>#N/A</v>
      </c>
      <c r="K5941" s="57" t="e">
        <f aca="false">INDEX(lava,MATCH(B5941,SumMonths,0),2)</f>
        <v>#N/A</v>
      </c>
    </row>
    <row r="5942" customFormat="false" ht="12.75" hidden="false" customHeight="false" outlineLevel="0" collapsed="false">
      <c r="A5942" s="57" t="e">
        <f aca="false">INDEX(BucketTable,MATCH(B5942,SumMonths,0),1)</f>
        <v>#N/A</v>
      </c>
      <c r="K5942" s="57" t="e">
        <f aca="false">INDEX(lava,MATCH(B5942,SumMonths,0),2)</f>
        <v>#N/A</v>
      </c>
    </row>
    <row r="5943" customFormat="false" ht="12.75" hidden="false" customHeight="false" outlineLevel="0" collapsed="false">
      <c r="A5943" s="57" t="e">
        <f aca="false">INDEX(BucketTable,MATCH(B5943,SumMonths,0),1)</f>
        <v>#N/A</v>
      </c>
      <c r="K5943" s="57" t="e">
        <f aca="false">INDEX(lava,MATCH(B5943,SumMonths,0),2)</f>
        <v>#N/A</v>
      </c>
    </row>
    <row r="5944" customFormat="false" ht="12.75" hidden="false" customHeight="false" outlineLevel="0" collapsed="false">
      <c r="A5944" s="57" t="e">
        <f aca="false">INDEX(BucketTable,MATCH(B5944,SumMonths,0),1)</f>
        <v>#N/A</v>
      </c>
      <c r="K5944" s="57" t="e">
        <f aca="false">INDEX(lava,MATCH(B5944,SumMonths,0),2)</f>
        <v>#N/A</v>
      </c>
    </row>
    <row r="5945" customFormat="false" ht="12.75" hidden="false" customHeight="false" outlineLevel="0" collapsed="false">
      <c r="A5945" s="57" t="e">
        <f aca="false">INDEX(BucketTable,MATCH(B5945,SumMonths,0),1)</f>
        <v>#N/A</v>
      </c>
      <c r="K5945" s="57" t="e">
        <f aca="false">INDEX(lava,MATCH(B5945,SumMonths,0),2)</f>
        <v>#N/A</v>
      </c>
    </row>
    <row r="5946" customFormat="false" ht="12.75" hidden="false" customHeight="false" outlineLevel="0" collapsed="false">
      <c r="A5946" s="57" t="e">
        <f aca="false">INDEX(BucketTable,MATCH(B5946,SumMonths,0),1)</f>
        <v>#N/A</v>
      </c>
      <c r="K5946" s="57" t="e">
        <f aca="false">INDEX(lava,MATCH(B5946,SumMonths,0),2)</f>
        <v>#N/A</v>
      </c>
    </row>
    <row r="5947" customFormat="false" ht="12.75" hidden="false" customHeight="false" outlineLevel="0" collapsed="false">
      <c r="A5947" s="57" t="e">
        <f aca="false">INDEX(BucketTable,MATCH(B5947,SumMonths,0),1)</f>
        <v>#N/A</v>
      </c>
      <c r="K5947" s="57" t="e">
        <f aca="false">INDEX(lava,MATCH(B5947,SumMonths,0),2)</f>
        <v>#N/A</v>
      </c>
    </row>
    <row r="5948" customFormat="false" ht="12.75" hidden="false" customHeight="false" outlineLevel="0" collapsed="false">
      <c r="A5948" s="57" t="e">
        <f aca="false">INDEX(BucketTable,MATCH(B5948,SumMonths,0),1)</f>
        <v>#N/A</v>
      </c>
      <c r="K5948" s="57" t="e">
        <f aca="false">INDEX(lava,MATCH(B5948,SumMonths,0),2)</f>
        <v>#N/A</v>
      </c>
    </row>
    <row r="5949" customFormat="false" ht="12.75" hidden="false" customHeight="false" outlineLevel="0" collapsed="false">
      <c r="A5949" s="57" t="e">
        <f aca="false">INDEX(BucketTable,MATCH(B5949,SumMonths,0),1)</f>
        <v>#N/A</v>
      </c>
      <c r="K5949" s="57" t="e">
        <f aca="false">INDEX(lava,MATCH(B5949,SumMonths,0),2)</f>
        <v>#N/A</v>
      </c>
    </row>
    <row r="5950" customFormat="false" ht="12.75" hidden="false" customHeight="false" outlineLevel="0" collapsed="false">
      <c r="A5950" s="57" t="e">
        <f aca="false">INDEX(BucketTable,MATCH(B5950,SumMonths,0),1)</f>
        <v>#N/A</v>
      </c>
      <c r="K5950" s="57" t="e">
        <f aca="false">INDEX(lava,MATCH(B5950,SumMonths,0),2)</f>
        <v>#N/A</v>
      </c>
    </row>
    <row r="5951" customFormat="false" ht="12.75" hidden="false" customHeight="false" outlineLevel="0" collapsed="false">
      <c r="A5951" s="57" t="e">
        <f aca="false">INDEX(BucketTable,MATCH(B5951,SumMonths,0),1)</f>
        <v>#N/A</v>
      </c>
      <c r="K5951" s="57" t="e">
        <f aca="false">INDEX(lava,MATCH(B5951,SumMonths,0),2)</f>
        <v>#N/A</v>
      </c>
    </row>
    <row r="5952" customFormat="false" ht="12.75" hidden="false" customHeight="false" outlineLevel="0" collapsed="false">
      <c r="A5952" s="57" t="e">
        <f aca="false">INDEX(BucketTable,MATCH(B5952,SumMonths,0),1)</f>
        <v>#N/A</v>
      </c>
      <c r="K5952" s="57" t="e">
        <f aca="false">INDEX(lava,MATCH(B5952,SumMonths,0),2)</f>
        <v>#N/A</v>
      </c>
    </row>
    <row r="5953" customFormat="false" ht="12.75" hidden="false" customHeight="false" outlineLevel="0" collapsed="false">
      <c r="A5953" s="57" t="e">
        <f aca="false">INDEX(BucketTable,MATCH(B5953,SumMonths,0),1)</f>
        <v>#N/A</v>
      </c>
      <c r="K5953" s="57" t="e">
        <f aca="false">INDEX(lava,MATCH(B5953,SumMonths,0),2)</f>
        <v>#N/A</v>
      </c>
    </row>
    <row r="5954" customFormat="false" ht="12.75" hidden="false" customHeight="false" outlineLevel="0" collapsed="false">
      <c r="A5954" s="57" t="e">
        <f aca="false">INDEX(BucketTable,MATCH(B5954,SumMonths,0),1)</f>
        <v>#N/A</v>
      </c>
      <c r="K5954" s="57" t="e">
        <f aca="false">INDEX(lava,MATCH(B5954,SumMonths,0),2)</f>
        <v>#N/A</v>
      </c>
    </row>
    <row r="5955" customFormat="false" ht="12.75" hidden="false" customHeight="false" outlineLevel="0" collapsed="false">
      <c r="A5955" s="57" t="e">
        <f aca="false">INDEX(BucketTable,MATCH(B5955,SumMonths,0),1)</f>
        <v>#N/A</v>
      </c>
      <c r="K5955" s="57" t="e">
        <f aca="false">INDEX(lava,MATCH(B5955,SumMonths,0),2)</f>
        <v>#N/A</v>
      </c>
    </row>
    <row r="5956" customFormat="false" ht="12.75" hidden="false" customHeight="false" outlineLevel="0" collapsed="false">
      <c r="A5956" s="57" t="e">
        <f aca="false">INDEX(BucketTable,MATCH(B5956,SumMonths,0),1)</f>
        <v>#N/A</v>
      </c>
      <c r="K5956" s="57" t="e">
        <f aca="false">INDEX(lava,MATCH(B5956,SumMonths,0),2)</f>
        <v>#N/A</v>
      </c>
    </row>
    <row r="5957" customFormat="false" ht="12.75" hidden="false" customHeight="false" outlineLevel="0" collapsed="false">
      <c r="A5957" s="57" t="e">
        <f aca="false">INDEX(BucketTable,MATCH(B5957,SumMonths,0),1)</f>
        <v>#N/A</v>
      </c>
      <c r="K5957" s="57" t="e">
        <f aca="false">INDEX(lava,MATCH(B5957,SumMonths,0),2)</f>
        <v>#N/A</v>
      </c>
    </row>
    <row r="5958" customFormat="false" ht="12.75" hidden="false" customHeight="false" outlineLevel="0" collapsed="false">
      <c r="A5958" s="57" t="e">
        <f aca="false">INDEX(BucketTable,MATCH(B5958,SumMonths,0),1)</f>
        <v>#N/A</v>
      </c>
      <c r="K5958" s="57" t="e">
        <f aca="false">INDEX(lava,MATCH(B5958,SumMonths,0),2)</f>
        <v>#N/A</v>
      </c>
    </row>
    <row r="5959" customFormat="false" ht="12.75" hidden="false" customHeight="false" outlineLevel="0" collapsed="false">
      <c r="A5959" s="57" t="e">
        <f aca="false">INDEX(BucketTable,MATCH(B5959,SumMonths,0),1)</f>
        <v>#N/A</v>
      </c>
      <c r="K5959" s="57" t="e">
        <f aca="false">INDEX(lava,MATCH(B5959,SumMonths,0),2)</f>
        <v>#N/A</v>
      </c>
    </row>
    <row r="5960" customFormat="false" ht="12.75" hidden="false" customHeight="false" outlineLevel="0" collapsed="false">
      <c r="A5960" s="57" t="e">
        <f aca="false">INDEX(BucketTable,MATCH(B5960,SumMonths,0),1)</f>
        <v>#N/A</v>
      </c>
      <c r="K5960" s="57" t="e">
        <f aca="false">INDEX(lava,MATCH(B5960,SumMonths,0),2)</f>
        <v>#N/A</v>
      </c>
    </row>
    <row r="5961" customFormat="false" ht="12.75" hidden="false" customHeight="false" outlineLevel="0" collapsed="false">
      <c r="A5961" s="57" t="e">
        <f aca="false">INDEX(BucketTable,MATCH(B5961,SumMonths,0),1)</f>
        <v>#N/A</v>
      </c>
      <c r="K5961" s="57" t="e">
        <f aca="false">INDEX(lava,MATCH(B5961,SumMonths,0),2)</f>
        <v>#N/A</v>
      </c>
    </row>
    <row r="5962" customFormat="false" ht="12.75" hidden="false" customHeight="false" outlineLevel="0" collapsed="false">
      <c r="A5962" s="57" t="e">
        <f aca="false">INDEX(BucketTable,MATCH(B5962,SumMonths,0),1)</f>
        <v>#N/A</v>
      </c>
      <c r="K5962" s="57" t="e">
        <f aca="false">INDEX(lava,MATCH(B5962,SumMonths,0),2)</f>
        <v>#N/A</v>
      </c>
    </row>
    <row r="5963" customFormat="false" ht="12.75" hidden="false" customHeight="false" outlineLevel="0" collapsed="false">
      <c r="A5963" s="57" t="e">
        <f aca="false">INDEX(BucketTable,MATCH(B5963,SumMonths,0),1)</f>
        <v>#N/A</v>
      </c>
      <c r="K5963" s="57" t="e">
        <f aca="false">INDEX(lava,MATCH(B5963,SumMonths,0),2)</f>
        <v>#N/A</v>
      </c>
    </row>
    <row r="5964" customFormat="false" ht="12.75" hidden="false" customHeight="false" outlineLevel="0" collapsed="false">
      <c r="A5964" s="57" t="e">
        <f aca="false">INDEX(BucketTable,MATCH(B5964,SumMonths,0),1)</f>
        <v>#N/A</v>
      </c>
      <c r="K5964" s="57" t="e">
        <f aca="false">INDEX(lava,MATCH(B5964,SumMonths,0),2)</f>
        <v>#N/A</v>
      </c>
    </row>
    <row r="5965" customFormat="false" ht="12.75" hidden="false" customHeight="false" outlineLevel="0" collapsed="false">
      <c r="A5965" s="57" t="e">
        <f aca="false">INDEX(BucketTable,MATCH(B5965,SumMonths,0),1)</f>
        <v>#N/A</v>
      </c>
      <c r="K5965" s="57" t="e">
        <f aca="false">INDEX(lava,MATCH(B5965,SumMonths,0),2)</f>
        <v>#N/A</v>
      </c>
    </row>
    <row r="5966" customFormat="false" ht="12.75" hidden="false" customHeight="false" outlineLevel="0" collapsed="false">
      <c r="A5966" s="57" t="e">
        <f aca="false">INDEX(BucketTable,MATCH(B5966,SumMonths,0),1)</f>
        <v>#N/A</v>
      </c>
      <c r="K5966" s="57" t="e">
        <f aca="false">INDEX(lava,MATCH(B5966,SumMonths,0),2)</f>
        <v>#N/A</v>
      </c>
    </row>
    <row r="5967" customFormat="false" ht="12.75" hidden="false" customHeight="false" outlineLevel="0" collapsed="false">
      <c r="A5967" s="57" t="e">
        <f aca="false">INDEX(BucketTable,MATCH(B5967,SumMonths,0),1)</f>
        <v>#N/A</v>
      </c>
      <c r="K5967" s="57" t="e">
        <f aca="false">INDEX(lava,MATCH(B5967,SumMonths,0),2)</f>
        <v>#N/A</v>
      </c>
    </row>
    <row r="5968" customFormat="false" ht="12.75" hidden="false" customHeight="false" outlineLevel="0" collapsed="false">
      <c r="A5968" s="57" t="e">
        <f aca="false">INDEX(BucketTable,MATCH(B5968,SumMonths,0),1)</f>
        <v>#N/A</v>
      </c>
      <c r="K5968" s="57" t="e">
        <f aca="false">INDEX(lava,MATCH(B5968,SumMonths,0),2)</f>
        <v>#N/A</v>
      </c>
    </row>
    <row r="5969" customFormat="false" ht="12.75" hidden="false" customHeight="false" outlineLevel="0" collapsed="false">
      <c r="A5969" s="57" t="e">
        <f aca="false">INDEX(BucketTable,MATCH(B5969,SumMonths,0),1)</f>
        <v>#N/A</v>
      </c>
      <c r="K5969" s="57" t="e">
        <f aca="false">INDEX(lava,MATCH(B5969,SumMonths,0),2)</f>
        <v>#N/A</v>
      </c>
    </row>
    <row r="5970" customFormat="false" ht="12.75" hidden="false" customHeight="false" outlineLevel="0" collapsed="false">
      <c r="A5970" s="57" t="e">
        <f aca="false">INDEX(BucketTable,MATCH(B5970,SumMonths,0),1)</f>
        <v>#N/A</v>
      </c>
      <c r="K5970" s="57" t="e">
        <f aca="false">INDEX(lava,MATCH(B5970,SumMonths,0),2)</f>
        <v>#N/A</v>
      </c>
    </row>
    <row r="5971" customFormat="false" ht="12.75" hidden="false" customHeight="false" outlineLevel="0" collapsed="false">
      <c r="A5971" s="57" t="e">
        <f aca="false">INDEX(BucketTable,MATCH(B5971,SumMonths,0),1)</f>
        <v>#N/A</v>
      </c>
      <c r="K5971" s="57" t="e">
        <f aca="false">INDEX(lava,MATCH(B5971,SumMonths,0),2)</f>
        <v>#N/A</v>
      </c>
    </row>
    <row r="5972" customFormat="false" ht="12.75" hidden="false" customHeight="false" outlineLevel="0" collapsed="false">
      <c r="A5972" s="57" t="e">
        <f aca="false">INDEX(BucketTable,MATCH(B5972,SumMonths,0),1)</f>
        <v>#N/A</v>
      </c>
      <c r="K5972" s="57" t="e">
        <f aca="false">INDEX(lava,MATCH(B5972,SumMonths,0),2)</f>
        <v>#N/A</v>
      </c>
    </row>
    <row r="5973" customFormat="false" ht="12.75" hidden="false" customHeight="false" outlineLevel="0" collapsed="false">
      <c r="A5973" s="57" t="e">
        <f aca="false">INDEX(BucketTable,MATCH(B5973,SumMonths,0),1)</f>
        <v>#N/A</v>
      </c>
      <c r="K5973" s="57" t="e">
        <f aca="false">INDEX(lava,MATCH(B5973,SumMonths,0),2)</f>
        <v>#N/A</v>
      </c>
    </row>
    <row r="5974" customFormat="false" ht="12.75" hidden="false" customHeight="false" outlineLevel="0" collapsed="false">
      <c r="A5974" s="57" t="e">
        <f aca="false">INDEX(BucketTable,MATCH(B5974,SumMonths,0),1)</f>
        <v>#N/A</v>
      </c>
      <c r="K5974" s="57" t="e">
        <f aca="false">INDEX(lava,MATCH(B5974,SumMonths,0),2)</f>
        <v>#N/A</v>
      </c>
    </row>
    <row r="5975" customFormat="false" ht="12.75" hidden="false" customHeight="false" outlineLevel="0" collapsed="false">
      <c r="A5975" s="57" t="e">
        <f aca="false">INDEX(BucketTable,MATCH(B5975,SumMonths,0),1)</f>
        <v>#N/A</v>
      </c>
      <c r="K5975" s="57" t="e">
        <f aca="false">INDEX(lava,MATCH(B5975,SumMonths,0),2)</f>
        <v>#N/A</v>
      </c>
    </row>
    <row r="5976" customFormat="false" ht="12.75" hidden="false" customHeight="false" outlineLevel="0" collapsed="false">
      <c r="A5976" s="57" t="e">
        <f aca="false">INDEX(BucketTable,MATCH(B5976,SumMonths,0),1)</f>
        <v>#N/A</v>
      </c>
      <c r="K5976" s="57" t="e">
        <f aca="false">INDEX(lava,MATCH(B5976,SumMonths,0),2)</f>
        <v>#N/A</v>
      </c>
    </row>
    <row r="5977" customFormat="false" ht="12.75" hidden="false" customHeight="false" outlineLevel="0" collapsed="false">
      <c r="A5977" s="57" t="e">
        <f aca="false">INDEX(BucketTable,MATCH(B5977,SumMonths,0),1)</f>
        <v>#N/A</v>
      </c>
      <c r="K5977" s="57" t="e">
        <f aca="false">INDEX(lava,MATCH(B5977,SumMonths,0),2)</f>
        <v>#N/A</v>
      </c>
    </row>
    <row r="5978" customFormat="false" ht="12.75" hidden="false" customHeight="false" outlineLevel="0" collapsed="false">
      <c r="A5978" s="57" t="e">
        <f aca="false">INDEX(BucketTable,MATCH(B5978,SumMonths,0),1)</f>
        <v>#N/A</v>
      </c>
      <c r="K5978" s="57" t="e">
        <f aca="false">INDEX(lava,MATCH(B5978,SumMonths,0),2)</f>
        <v>#N/A</v>
      </c>
    </row>
    <row r="5979" customFormat="false" ht="12.75" hidden="false" customHeight="false" outlineLevel="0" collapsed="false">
      <c r="A5979" s="57" t="e">
        <f aca="false">INDEX(BucketTable,MATCH(B5979,SumMonths,0),1)</f>
        <v>#N/A</v>
      </c>
      <c r="K5979" s="57" t="e">
        <f aca="false">INDEX(lava,MATCH(B5979,SumMonths,0),2)</f>
        <v>#N/A</v>
      </c>
    </row>
    <row r="5980" customFormat="false" ht="12.75" hidden="false" customHeight="false" outlineLevel="0" collapsed="false">
      <c r="A5980" s="57" t="e">
        <f aca="false">INDEX(BucketTable,MATCH(B5980,SumMonths,0),1)</f>
        <v>#N/A</v>
      </c>
      <c r="K5980" s="57" t="e">
        <f aca="false">INDEX(lava,MATCH(B5980,SumMonths,0),2)</f>
        <v>#N/A</v>
      </c>
    </row>
    <row r="5981" customFormat="false" ht="12.75" hidden="false" customHeight="false" outlineLevel="0" collapsed="false">
      <c r="A5981" s="57" t="e">
        <f aca="false">INDEX(BucketTable,MATCH(B5981,SumMonths,0),1)</f>
        <v>#N/A</v>
      </c>
      <c r="K5981" s="57" t="e">
        <f aca="false">INDEX(lava,MATCH(B5981,SumMonths,0),2)</f>
        <v>#N/A</v>
      </c>
    </row>
    <row r="5982" customFormat="false" ht="12.75" hidden="false" customHeight="false" outlineLevel="0" collapsed="false">
      <c r="A5982" s="57" t="e">
        <f aca="false">INDEX(BucketTable,MATCH(B5982,SumMonths,0),1)</f>
        <v>#N/A</v>
      </c>
      <c r="K5982" s="57" t="e">
        <f aca="false">INDEX(lava,MATCH(B5982,SumMonths,0),2)</f>
        <v>#N/A</v>
      </c>
    </row>
    <row r="5983" customFormat="false" ht="12.75" hidden="false" customHeight="false" outlineLevel="0" collapsed="false">
      <c r="A5983" s="57" t="e">
        <f aca="false">INDEX(BucketTable,MATCH(B5983,SumMonths,0),1)</f>
        <v>#N/A</v>
      </c>
      <c r="K5983" s="57" t="e">
        <f aca="false">INDEX(lava,MATCH(B5983,SumMonths,0),2)</f>
        <v>#N/A</v>
      </c>
    </row>
    <row r="5984" customFormat="false" ht="12.75" hidden="false" customHeight="false" outlineLevel="0" collapsed="false">
      <c r="A5984" s="57" t="e">
        <f aca="false">INDEX(BucketTable,MATCH(B5984,SumMonths,0),1)</f>
        <v>#N/A</v>
      </c>
      <c r="K5984" s="57" t="e">
        <f aca="false">INDEX(lava,MATCH(B5984,SumMonths,0),2)</f>
        <v>#N/A</v>
      </c>
    </row>
    <row r="5985" customFormat="false" ht="12.75" hidden="false" customHeight="false" outlineLevel="0" collapsed="false">
      <c r="A5985" s="57" t="e">
        <f aca="false">INDEX(BucketTable,MATCH(B5985,SumMonths,0),1)</f>
        <v>#N/A</v>
      </c>
      <c r="K5985" s="57" t="e">
        <f aca="false">INDEX(lava,MATCH(B5985,SumMonths,0),2)</f>
        <v>#N/A</v>
      </c>
    </row>
    <row r="5986" customFormat="false" ht="12.75" hidden="false" customHeight="false" outlineLevel="0" collapsed="false">
      <c r="A5986" s="57" t="e">
        <f aca="false">INDEX(BucketTable,MATCH(B5986,SumMonths,0),1)</f>
        <v>#N/A</v>
      </c>
      <c r="K5986" s="57" t="e">
        <f aca="false">INDEX(lava,MATCH(B5986,SumMonths,0),2)</f>
        <v>#N/A</v>
      </c>
    </row>
    <row r="5987" customFormat="false" ht="12.75" hidden="false" customHeight="false" outlineLevel="0" collapsed="false">
      <c r="A5987" s="57" t="e">
        <f aca="false">INDEX(BucketTable,MATCH(B5987,SumMonths,0),1)</f>
        <v>#N/A</v>
      </c>
      <c r="K5987" s="57" t="e">
        <f aca="false">INDEX(lava,MATCH(B5987,SumMonths,0),2)</f>
        <v>#N/A</v>
      </c>
    </row>
    <row r="5988" customFormat="false" ht="12.75" hidden="false" customHeight="false" outlineLevel="0" collapsed="false">
      <c r="A5988" s="57" t="e">
        <f aca="false">INDEX(BucketTable,MATCH(B5988,SumMonths,0),1)</f>
        <v>#N/A</v>
      </c>
      <c r="K5988" s="57" t="e">
        <f aca="false">INDEX(lava,MATCH(B5988,SumMonths,0),2)</f>
        <v>#N/A</v>
      </c>
    </row>
    <row r="5989" customFormat="false" ht="12.75" hidden="false" customHeight="false" outlineLevel="0" collapsed="false">
      <c r="A5989" s="57" t="e">
        <f aca="false">INDEX(BucketTable,MATCH(B5989,SumMonths,0),1)</f>
        <v>#N/A</v>
      </c>
      <c r="K5989" s="57" t="e">
        <f aca="false">INDEX(lava,MATCH(B5989,SumMonths,0),2)</f>
        <v>#N/A</v>
      </c>
    </row>
    <row r="5990" customFormat="false" ht="12.75" hidden="false" customHeight="false" outlineLevel="0" collapsed="false">
      <c r="A5990" s="57" t="e">
        <f aca="false">INDEX(BucketTable,MATCH(B5990,SumMonths,0),1)</f>
        <v>#N/A</v>
      </c>
      <c r="K5990" s="57" t="e">
        <f aca="false">INDEX(lava,MATCH(B5990,SumMonths,0),2)</f>
        <v>#N/A</v>
      </c>
    </row>
    <row r="5991" customFormat="false" ht="12.75" hidden="false" customHeight="false" outlineLevel="0" collapsed="false">
      <c r="A5991" s="57" t="e">
        <f aca="false">INDEX(BucketTable,MATCH(B5991,SumMonths,0),1)</f>
        <v>#N/A</v>
      </c>
      <c r="K5991" s="57" t="e">
        <f aca="false">INDEX(lava,MATCH(B5991,SumMonths,0),2)</f>
        <v>#N/A</v>
      </c>
    </row>
    <row r="5992" customFormat="false" ht="12.75" hidden="false" customHeight="false" outlineLevel="0" collapsed="false">
      <c r="A5992" s="57" t="e">
        <f aca="false">INDEX(BucketTable,MATCH(B5992,SumMonths,0),1)</f>
        <v>#N/A</v>
      </c>
      <c r="K5992" s="57" t="e">
        <f aca="false">INDEX(lava,MATCH(B5992,SumMonths,0),2)</f>
        <v>#N/A</v>
      </c>
    </row>
    <row r="5993" customFormat="false" ht="12.75" hidden="false" customHeight="false" outlineLevel="0" collapsed="false">
      <c r="A5993" s="57" t="e">
        <f aca="false">INDEX(BucketTable,MATCH(B5993,SumMonths,0),1)</f>
        <v>#N/A</v>
      </c>
      <c r="K5993" s="57" t="e">
        <f aca="false">INDEX(lava,MATCH(B5993,SumMonths,0),2)</f>
        <v>#N/A</v>
      </c>
    </row>
    <row r="5994" customFormat="false" ht="12.75" hidden="false" customHeight="false" outlineLevel="0" collapsed="false">
      <c r="A5994" s="57" t="e">
        <f aca="false">INDEX(BucketTable,MATCH(B5994,SumMonths,0),1)</f>
        <v>#N/A</v>
      </c>
      <c r="K5994" s="57" t="e">
        <f aca="false">INDEX(lava,MATCH(B5994,SumMonths,0),2)</f>
        <v>#N/A</v>
      </c>
    </row>
    <row r="5995" customFormat="false" ht="12.75" hidden="false" customHeight="false" outlineLevel="0" collapsed="false">
      <c r="A5995" s="57" t="e">
        <f aca="false">INDEX(BucketTable,MATCH(B5995,SumMonths,0),1)</f>
        <v>#N/A</v>
      </c>
      <c r="K5995" s="57" t="e">
        <f aca="false">INDEX(lava,MATCH(B5995,SumMonths,0),2)</f>
        <v>#N/A</v>
      </c>
    </row>
    <row r="5996" customFormat="false" ht="12.75" hidden="false" customHeight="false" outlineLevel="0" collapsed="false">
      <c r="A5996" s="57" t="e">
        <f aca="false">INDEX(BucketTable,MATCH(B5996,SumMonths,0),1)</f>
        <v>#N/A</v>
      </c>
      <c r="K5996" s="57" t="e">
        <f aca="false">INDEX(lava,MATCH(B5996,SumMonths,0),2)</f>
        <v>#N/A</v>
      </c>
    </row>
    <row r="5997" customFormat="false" ht="12.75" hidden="false" customHeight="false" outlineLevel="0" collapsed="false">
      <c r="A5997" s="57" t="e">
        <f aca="false">INDEX(BucketTable,MATCH(B5997,SumMonths,0),1)</f>
        <v>#N/A</v>
      </c>
      <c r="K5997" s="57" t="e">
        <f aca="false">INDEX(lava,MATCH(B5997,SumMonths,0),2)</f>
        <v>#N/A</v>
      </c>
    </row>
    <row r="5998" customFormat="false" ht="12.75" hidden="false" customHeight="false" outlineLevel="0" collapsed="false">
      <c r="A5998" s="57" t="e">
        <f aca="false">INDEX(BucketTable,MATCH(B5998,SumMonths,0),1)</f>
        <v>#N/A</v>
      </c>
      <c r="K5998" s="57" t="e">
        <f aca="false">INDEX(lava,MATCH(B5998,SumMonths,0),2)</f>
        <v>#N/A</v>
      </c>
    </row>
    <row r="5999" customFormat="false" ht="12.75" hidden="false" customHeight="false" outlineLevel="0" collapsed="false">
      <c r="A5999" s="57" t="e">
        <f aca="false">INDEX(BucketTable,MATCH(B5999,SumMonths,0),1)</f>
        <v>#N/A</v>
      </c>
      <c r="K5999" s="57" t="e">
        <f aca="false">INDEX(lava,MATCH(B5999,SumMonths,0),2)</f>
        <v>#N/A</v>
      </c>
    </row>
    <row r="6000" customFormat="false" ht="12.75" hidden="false" customHeight="false" outlineLevel="0" collapsed="false">
      <c r="A6000" s="57" t="e">
        <f aca="false">INDEX(BucketTable,MATCH(B6000,SumMonths,0),1)</f>
        <v>#N/A</v>
      </c>
      <c r="K6000" s="57" t="e">
        <f aca="false">INDEX(lava,MATCH(B6000,SumMonths,0),2)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3"/>
  <sheetViews>
    <sheetView showFormulas="false" showGridLines="true" showRowColHeaders="true" showZeros="true" rightToLeft="false" tabSelected="false" showOutlineSymbols="true" defaultGridColor="true" view="normal" topLeftCell="F1" colorId="64" zoomScale="100" zoomScaleNormal="100" zoomScalePageLayoutView="100" workbookViewId="0">
      <selection pane="topLeft" activeCell="F1" activeCellId="0" sqref="F1:O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7" width="12.85"/>
    <col collapsed="false" customWidth="true" hidden="false" outlineLevel="0" max="2" min="2" style="190" width="9.14"/>
    <col collapsed="false" customWidth="true" hidden="false" outlineLevel="0" max="3" min="3" style="57" width="13.7"/>
    <col collapsed="false" customWidth="true" hidden="false" outlineLevel="0" max="6" min="6" style="57" width="11.13"/>
    <col collapsed="false" customWidth="true" hidden="false" outlineLevel="0" max="7" min="7" style="190" width="12.42"/>
    <col collapsed="false" customWidth="true" hidden="false" outlineLevel="0" max="8" min="8" style="57" width="11.42"/>
    <col collapsed="false" customWidth="true" hidden="false" outlineLevel="0" max="10" min="10" style="57" width="12.42"/>
    <col collapsed="false" customWidth="true" hidden="false" outlineLevel="0" max="11" min="11" style="57" width="10.41"/>
    <col collapsed="false" customWidth="true" hidden="false" outlineLevel="0" max="13" min="13" style="57" width="11.28"/>
    <col collapsed="false" customWidth="true" hidden="false" outlineLevel="0" max="15" min="15" style="57" width="10.13"/>
  </cols>
  <sheetData>
    <row r="1" customFormat="false" ht="16.5" hidden="false" customHeight="false" outlineLevel="0" collapsed="false">
      <c r="B1" s="168"/>
      <c r="C1" s="169" t="s">
        <v>99</v>
      </c>
      <c r="D1" s="191" t="n">
        <f aca="false">SUM(D4:D65536)</f>
        <v>0</v>
      </c>
      <c r="F1" s="57" t="s">
        <v>76</v>
      </c>
      <c r="G1" s="168"/>
      <c r="H1" s="180"/>
      <c r="I1" s="169" t="s">
        <v>99</v>
      </c>
      <c r="J1" s="191" t="n">
        <f aca="false">SUM(J4:J65536)</f>
        <v>0</v>
      </c>
      <c r="K1" s="169" t="s">
        <v>106</v>
      </c>
      <c r="L1" s="191" t="n">
        <f aca="false">SUM(L4:L65536)</f>
        <v>0</v>
      </c>
      <c r="M1" s="192"/>
      <c r="N1" s="192"/>
      <c r="O1" s="182"/>
    </row>
    <row r="2" customFormat="false" ht="12.75" hidden="false" customHeight="false" outlineLevel="0" collapsed="false">
      <c r="B2" s="172" t="s">
        <v>100</v>
      </c>
      <c r="C2" s="173"/>
      <c r="D2" s="193" t="s">
        <v>101</v>
      </c>
      <c r="G2" s="183" t="s">
        <v>100</v>
      </c>
      <c r="H2" s="173"/>
      <c r="I2" s="173"/>
      <c r="J2" s="193" t="s">
        <v>101</v>
      </c>
      <c r="K2" s="172" t="s">
        <v>107</v>
      </c>
      <c r="L2" s="194" t="s">
        <v>108</v>
      </c>
      <c r="M2" s="172" t="s">
        <v>109</v>
      </c>
      <c r="N2" s="194" t="s">
        <v>110</v>
      </c>
      <c r="O2" s="186" t="s">
        <v>111</v>
      </c>
    </row>
    <row r="3" customFormat="false" ht="13.5" hidden="false" customHeight="false" outlineLevel="0" collapsed="false">
      <c r="A3" s="101" t="s">
        <v>102</v>
      </c>
      <c r="B3" s="175" t="s">
        <v>103</v>
      </c>
      <c r="C3" s="176" t="s">
        <v>104</v>
      </c>
      <c r="D3" s="195" t="s">
        <v>105</v>
      </c>
      <c r="F3" s="101" t="s">
        <v>102</v>
      </c>
      <c r="G3" s="175" t="s">
        <v>103</v>
      </c>
      <c r="H3" s="176" t="s">
        <v>104</v>
      </c>
      <c r="I3" s="176" t="s">
        <v>112</v>
      </c>
      <c r="J3" s="195" t="s">
        <v>105</v>
      </c>
      <c r="K3" s="187" t="s">
        <v>105</v>
      </c>
      <c r="L3" s="195" t="s">
        <v>105</v>
      </c>
      <c r="M3" s="187" t="s">
        <v>113</v>
      </c>
      <c r="N3" s="195" t="s">
        <v>105</v>
      </c>
      <c r="O3" s="189" t="s">
        <v>114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300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0" activeCellId="0" sqref="C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7" width="9.7"/>
    <col collapsed="false" customWidth="true" hidden="false" outlineLevel="0" max="4" min="2" style="57" width="12.7"/>
    <col collapsed="false" customWidth="true" hidden="false" outlineLevel="0" max="6" min="6" style="57" width="12.7"/>
    <col collapsed="false" customWidth="true" hidden="false" outlineLevel="0" max="7" min="7" style="57" width="9.99"/>
    <col collapsed="false" customWidth="true" hidden="false" outlineLevel="0" max="51" min="8" style="57" width="17.42"/>
    <col collapsed="false" customWidth="true" hidden="false" outlineLevel="0" max="55" min="52" style="57" width="12.56"/>
  </cols>
  <sheetData>
    <row r="2" customFormat="false" ht="12.75" hidden="false" customHeight="false" outlineLevel="0" collapsed="false">
      <c r="F2" s="190" t="s">
        <v>115</v>
      </c>
    </row>
    <row r="3" customFormat="false" ht="12.75" hidden="false" customHeight="false" outlineLevel="0" collapsed="false">
      <c r="A3" s="196" t="s">
        <v>116</v>
      </c>
      <c r="B3" s="196" t="s">
        <v>117</v>
      </c>
      <c r="C3" s="196" t="s">
        <v>118</v>
      </c>
      <c r="D3" s="196" t="s">
        <v>119</v>
      </c>
      <c r="F3" s="190" t="s">
        <v>120</v>
      </c>
    </row>
    <row r="4" customFormat="false" ht="12.75" hidden="false" customHeight="false" outlineLevel="0" collapsed="false">
      <c r="A4" s="197" t="n">
        <f aca="false">[10]Curves!D14</f>
        <v>36831</v>
      </c>
      <c r="B4" s="198" t="n">
        <f aca="false">+[10]Position!$B4</f>
        <v>0</v>
      </c>
      <c r="C4" s="199" t="n">
        <f aca="false">+[10]Position!$C4</f>
        <v>0</v>
      </c>
      <c r="D4" s="198" t="n">
        <f aca="false">SUM(B4:C4)</f>
        <v>0</v>
      </c>
      <c r="F4" s="57" t="n">
        <f aca="false">+D4*10000</f>
        <v>0</v>
      </c>
      <c r="G4" s="57" t="n">
        <f aca="false">INDEX(BucketTable,MATCH(A4,SumMonths,0),1)</f>
        <v>2</v>
      </c>
      <c r="H4" s="200"/>
      <c r="I4" s="200"/>
      <c r="K4" s="57" t="n">
        <f aca="false">INDEX(lava,MATCH(A4,SumMonths,0),2)</f>
        <v>1</v>
      </c>
    </row>
    <row r="5" customFormat="false" ht="12.75" hidden="false" customHeight="false" outlineLevel="0" collapsed="false">
      <c r="A5" s="201" t="n">
        <f aca="false">[10]Curves!D15</f>
        <v>36861</v>
      </c>
      <c r="B5" s="202" t="n">
        <f aca="false">+[10]Position!$B5</f>
        <v>0</v>
      </c>
      <c r="C5" s="200" t="n">
        <f aca="false">+[10]Position!$C5</f>
        <v>0</v>
      </c>
      <c r="D5" s="202" t="n">
        <f aca="false">SUM(B5:C5)</f>
        <v>0</v>
      </c>
      <c r="F5" s="57" t="n">
        <f aca="false">+D5*10000</f>
        <v>0</v>
      </c>
      <c r="G5" s="57" t="n">
        <f aca="false">INDEX(BucketTable,MATCH(A5,SumMonths,0),1)</f>
        <v>3</v>
      </c>
      <c r="H5" s="200"/>
      <c r="I5" s="200"/>
      <c r="K5" s="57" t="n">
        <f aca="false">INDEX(lava,MATCH(A5,SumMonths,0),2)</f>
        <v>2</v>
      </c>
    </row>
    <row r="6" customFormat="false" ht="12.75" hidden="false" customHeight="false" outlineLevel="0" collapsed="false">
      <c r="A6" s="201" t="n">
        <f aca="false">[10]Curves!D16</f>
        <v>36892</v>
      </c>
      <c r="B6" s="202" t="n">
        <f aca="false">+[10]Position!$B6</f>
        <v>0</v>
      </c>
      <c r="C6" s="200" t="n">
        <f aca="false">+[10]Position!$C6</f>
        <v>0</v>
      </c>
      <c r="D6" s="202" t="n">
        <f aca="false">SUM(B6:C6)</f>
        <v>0</v>
      </c>
      <c r="F6" s="57" t="n">
        <f aca="false">+D6*10000</f>
        <v>0</v>
      </c>
      <c r="G6" s="57" t="n">
        <f aca="false">INDEX(BucketTable,MATCH(A6,SumMonths,0),1)</f>
        <v>4</v>
      </c>
      <c r="H6" s="200"/>
      <c r="I6" s="200"/>
      <c r="K6" s="57" t="n">
        <f aca="false">INDEX(lava,MATCH(A6,SumMonths,0),2)</f>
        <v>2</v>
      </c>
    </row>
    <row r="7" customFormat="false" ht="12.75" hidden="false" customHeight="false" outlineLevel="0" collapsed="false">
      <c r="A7" s="201" t="n">
        <f aca="false">[10]Curves!D17</f>
        <v>36923</v>
      </c>
      <c r="B7" s="202" t="n">
        <f aca="false">+[10]Position!$B7</f>
        <v>0</v>
      </c>
      <c r="C7" s="200" t="n">
        <f aca="false">+[10]Position!$C7</f>
        <v>0</v>
      </c>
      <c r="D7" s="202" t="n">
        <f aca="false">SUM(B7:C7)</f>
        <v>0</v>
      </c>
      <c r="F7" s="203" t="n">
        <f aca="false">+D7*10000</f>
        <v>0</v>
      </c>
      <c r="G7" s="57" t="n">
        <f aca="false">INDEX(BucketTable,MATCH(A7,SumMonths,0),1)</f>
        <v>5</v>
      </c>
      <c r="H7" s="200"/>
      <c r="I7" s="200"/>
      <c r="K7" s="57" t="n">
        <f aca="false">INDEX(lava,MATCH(A7,SumMonths,0),2)</f>
        <v>2</v>
      </c>
    </row>
    <row r="8" customFormat="false" ht="12.75" hidden="false" customHeight="false" outlineLevel="0" collapsed="false">
      <c r="A8" s="201" t="n">
        <f aca="false">[10]Curves!D18</f>
        <v>36951</v>
      </c>
      <c r="B8" s="202" t="n">
        <f aca="false">+[10]Position!$B8</f>
        <v>0</v>
      </c>
      <c r="C8" s="200" t="n">
        <f aca="false">+[10]Position!$C8</f>
        <v>0</v>
      </c>
      <c r="D8" s="202" t="n">
        <f aca="false">SUM(B8:C8)</f>
        <v>0</v>
      </c>
      <c r="F8" s="203" t="n">
        <f aca="false">+D8*10000</f>
        <v>0</v>
      </c>
      <c r="G8" s="57" t="n">
        <f aca="false">INDEX(BucketTable,MATCH(A8,SumMonths,0),1)</f>
        <v>6</v>
      </c>
      <c r="H8" s="204"/>
      <c r="I8" s="204"/>
      <c r="K8" s="57" t="n">
        <f aca="false">INDEX(lava,MATCH(A8,SumMonths,0),2)</f>
        <v>2</v>
      </c>
    </row>
    <row r="9" customFormat="false" ht="12.75" hidden="false" customHeight="false" outlineLevel="0" collapsed="false">
      <c r="A9" s="201" t="n">
        <f aca="false">[10]Curves!D19</f>
        <v>36982</v>
      </c>
      <c r="B9" s="202" t="n">
        <f aca="false">+[10]Position!$B9</f>
        <v>0</v>
      </c>
      <c r="C9" s="200" t="n">
        <f aca="false">+[10]Position!$C9</f>
        <v>0</v>
      </c>
      <c r="D9" s="202" t="n">
        <f aca="false">SUM(B9:C9)</f>
        <v>0</v>
      </c>
      <c r="F9" s="203" t="n">
        <f aca="false">+D9*10000</f>
        <v>0</v>
      </c>
      <c r="G9" s="57" t="n">
        <f aca="false">INDEX(BucketTable,MATCH(A9,SumMonths,0),1)</f>
        <v>7</v>
      </c>
      <c r="H9" s="200"/>
      <c r="I9" s="200"/>
      <c r="K9" s="57" t="n">
        <f aca="false">INDEX(lava,MATCH(A9,SumMonths,0),2)</f>
        <v>4</v>
      </c>
    </row>
    <row r="10" customFormat="false" ht="12.75" hidden="false" customHeight="false" outlineLevel="0" collapsed="false">
      <c r="A10" s="201" t="n">
        <f aca="false">[10]Curves!D20</f>
        <v>37012</v>
      </c>
      <c r="B10" s="202" t="n">
        <f aca="false">+[10]Position!$B10</f>
        <v>0</v>
      </c>
      <c r="C10" s="200" t="n">
        <f aca="false">+[10]Position!$C10</f>
        <v>0</v>
      </c>
      <c r="D10" s="202" t="n">
        <f aca="false">SUM(B10:C10)</f>
        <v>0</v>
      </c>
      <c r="F10" s="203" t="n">
        <f aca="false">+D10*10000</f>
        <v>0</v>
      </c>
      <c r="G10" s="57" t="n">
        <f aca="false">INDEX(BucketTable,MATCH(A10,SumMonths,0),1)</f>
        <v>8</v>
      </c>
      <c r="H10" s="200"/>
      <c r="I10" s="200"/>
      <c r="K10" s="57" t="n">
        <f aca="false">INDEX(lava,MATCH(A10,SumMonths,0),2)</f>
        <v>4</v>
      </c>
    </row>
    <row r="11" customFormat="false" ht="12.75" hidden="false" customHeight="false" outlineLevel="0" collapsed="false">
      <c r="A11" s="201" t="n">
        <f aca="false">[10]Curves!D21</f>
        <v>37043</v>
      </c>
      <c r="B11" s="202" t="n">
        <f aca="false">+[10]Position!$B11</f>
        <v>0</v>
      </c>
      <c r="C11" s="200" t="n">
        <f aca="false">+[10]Position!$C11</f>
        <v>0</v>
      </c>
      <c r="D11" s="202" t="n">
        <f aca="false">SUM(B11:C11)</f>
        <v>0</v>
      </c>
      <c r="F11" s="203" t="n">
        <f aca="false">+D11*10000</f>
        <v>0</v>
      </c>
      <c r="G11" s="57" t="n">
        <f aca="false">INDEX(BucketTable,MATCH(A11,SumMonths,0),1)</f>
        <v>8</v>
      </c>
      <c r="H11" s="200"/>
      <c r="I11" s="200"/>
      <c r="K11" s="57" t="n">
        <f aca="false">INDEX(lava,MATCH(A11,SumMonths,0),2)</f>
        <v>4</v>
      </c>
    </row>
    <row r="12" customFormat="false" ht="12.75" hidden="false" customHeight="false" outlineLevel="0" collapsed="false">
      <c r="A12" s="201" t="n">
        <f aca="false">[10]Curves!D22</f>
        <v>37073</v>
      </c>
      <c r="B12" s="202" t="n">
        <f aca="false">+[10]Position!$B12</f>
        <v>0</v>
      </c>
      <c r="C12" s="200" t="n">
        <f aca="false">+[10]Position!$C12</f>
        <v>0</v>
      </c>
      <c r="D12" s="202" t="n">
        <f aca="false">SUM(B12:C12)</f>
        <v>0</v>
      </c>
      <c r="F12" s="203" t="n">
        <f aca="false">+D12*10000</f>
        <v>0</v>
      </c>
      <c r="G12" s="57" t="n">
        <f aca="false">INDEX(BucketTable,MATCH(A12,SumMonths,0),1)</f>
        <v>8</v>
      </c>
      <c r="H12" s="200"/>
      <c r="I12" s="200"/>
      <c r="K12" s="57" t="n">
        <f aca="false">INDEX(lava,MATCH(A12,SumMonths,0),2)</f>
        <v>4</v>
      </c>
    </row>
    <row r="13" customFormat="false" ht="12.75" hidden="false" customHeight="false" outlineLevel="0" collapsed="false">
      <c r="A13" s="201" t="n">
        <f aca="false">[10]Curves!D23</f>
        <v>37104</v>
      </c>
      <c r="B13" s="202" t="n">
        <f aca="false">+[10]Position!$B13</f>
        <v>0</v>
      </c>
      <c r="C13" s="200" t="n">
        <f aca="false">+[10]Position!$C13</f>
        <v>0</v>
      </c>
      <c r="D13" s="202" t="n">
        <f aca="false">SUM(B13:C13)</f>
        <v>0</v>
      </c>
      <c r="F13" s="203" t="n">
        <f aca="false">+D13*10000</f>
        <v>0</v>
      </c>
      <c r="G13" s="57" t="n">
        <f aca="false">INDEX(BucketTable,MATCH(A13,SumMonths,0),1)</f>
        <v>8</v>
      </c>
      <c r="H13" s="200"/>
      <c r="I13" s="200"/>
      <c r="K13" s="57" t="n">
        <f aca="false">INDEX(lava,MATCH(A13,SumMonths,0),2)</f>
        <v>4</v>
      </c>
    </row>
    <row r="14" customFormat="false" ht="12.75" hidden="false" customHeight="false" outlineLevel="0" collapsed="false">
      <c r="A14" s="201" t="n">
        <f aca="false">[10]Curves!D24</f>
        <v>37135</v>
      </c>
      <c r="B14" s="202" t="n">
        <f aca="false">+[10]Position!$B14</f>
        <v>0</v>
      </c>
      <c r="C14" s="200" t="n">
        <f aca="false">+[10]Position!$C14</f>
        <v>0</v>
      </c>
      <c r="D14" s="202" t="n">
        <f aca="false">SUM(B14:C14)</f>
        <v>0</v>
      </c>
      <c r="F14" s="203" t="n">
        <f aca="false">+D14*10000</f>
        <v>0</v>
      </c>
      <c r="G14" s="57" t="n">
        <f aca="false">INDEX(BucketTable,MATCH(A14,SumMonths,0),1)</f>
        <v>8</v>
      </c>
      <c r="H14" s="200"/>
      <c r="I14" s="200"/>
      <c r="K14" s="57" t="n">
        <f aca="false">INDEX(lava,MATCH(A14,SumMonths,0),2)</f>
        <v>4</v>
      </c>
    </row>
    <row r="15" customFormat="false" ht="12.75" hidden="false" customHeight="false" outlineLevel="0" collapsed="false">
      <c r="A15" s="201" t="n">
        <f aca="false">[10]Curves!D25</f>
        <v>37165</v>
      </c>
      <c r="B15" s="202" t="n">
        <f aca="false">+[10]Position!$B15</f>
        <v>0</v>
      </c>
      <c r="C15" s="200" t="n">
        <f aca="false">+[10]Position!$C15</f>
        <v>0</v>
      </c>
      <c r="D15" s="202" t="n">
        <f aca="false">SUM(B15:C15)</f>
        <v>0</v>
      </c>
      <c r="F15" s="203" t="n">
        <f aca="false">+D15*10000</f>
        <v>0</v>
      </c>
      <c r="G15" s="57" t="n">
        <f aca="false">INDEX(BucketTable,MATCH(A15,SumMonths,0),1)</f>
        <v>8</v>
      </c>
      <c r="H15" s="200"/>
      <c r="I15" s="200"/>
      <c r="K15" s="57" t="n">
        <f aca="false">INDEX(lava,MATCH(A15,SumMonths,0),2)</f>
        <v>4</v>
      </c>
    </row>
    <row r="16" customFormat="false" ht="12.75" hidden="false" customHeight="false" outlineLevel="0" collapsed="false">
      <c r="A16" s="201" t="n">
        <f aca="false">[10]Curves!D26</f>
        <v>37196</v>
      </c>
      <c r="B16" s="202" t="n">
        <f aca="false">+[10]Position!$B16</f>
        <v>0</v>
      </c>
      <c r="C16" s="200" t="n">
        <f aca="false">+[10]Position!$C16</f>
        <v>0</v>
      </c>
      <c r="D16" s="202" t="n">
        <f aca="false">SUM(B16:C16)</f>
        <v>0</v>
      </c>
      <c r="F16" s="203" t="n">
        <f aca="false">+D16*10000</f>
        <v>0</v>
      </c>
      <c r="G16" s="57" t="n">
        <f aca="false">INDEX(BucketTable,MATCH(A16,SumMonths,0),1)</f>
        <v>8</v>
      </c>
      <c r="H16" s="200"/>
      <c r="I16" s="200"/>
      <c r="K16" s="57" t="n">
        <f aca="false">INDEX(lava,MATCH(A16,SumMonths,0),2)</f>
        <v>5</v>
      </c>
    </row>
    <row r="17" customFormat="false" ht="12.75" hidden="false" customHeight="false" outlineLevel="0" collapsed="false">
      <c r="A17" s="201" t="n">
        <f aca="false">[10]Curves!D27</f>
        <v>37226</v>
      </c>
      <c r="B17" s="202" t="n">
        <f aca="false">+[10]Position!$B17</f>
        <v>0</v>
      </c>
      <c r="C17" s="200" t="n">
        <f aca="false">+[10]Position!$C17</f>
        <v>0</v>
      </c>
      <c r="D17" s="202" t="n">
        <f aca="false">SUM(B17:C17)</f>
        <v>0</v>
      </c>
      <c r="F17" s="203" t="n">
        <f aca="false">+D17*10000</f>
        <v>0</v>
      </c>
      <c r="G17" s="57" t="n">
        <f aca="false">INDEX(BucketTable,MATCH(A17,SumMonths,0),1)</f>
        <v>8</v>
      </c>
      <c r="H17" s="200"/>
      <c r="I17" s="200"/>
      <c r="K17" s="57" t="n">
        <f aca="false">INDEX(lava,MATCH(A17,SumMonths,0),2)</f>
        <v>5</v>
      </c>
    </row>
    <row r="18" customFormat="false" ht="12.75" hidden="false" customHeight="false" outlineLevel="0" collapsed="false">
      <c r="A18" s="201" t="n">
        <f aca="false">[10]Curves!D28</f>
        <v>37257</v>
      </c>
      <c r="B18" s="202" t="n">
        <f aca="false">+[10]Position!$B18</f>
        <v>0</v>
      </c>
      <c r="C18" s="200" t="n">
        <f aca="false">+[10]Position!$C18</f>
        <v>0</v>
      </c>
      <c r="D18" s="202" t="n">
        <f aca="false">SUM(B18:C18)</f>
        <v>0</v>
      </c>
      <c r="F18" s="203" t="n">
        <f aca="false">+D18*10000</f>
        <v>0</v>
      </c>
      <c r="G18" s="57" t="n">
        <f aca="false">INDEX(BucketTable,MATCH(A18,SumMonths,0),1)</f>
        <v>9</v>
      </c>
      <c r="H18" s="200"/>
      <c r="I18" s="200"/>
      <c r="K18" s="57" t="n">
        <f aca="false">INDEX(lava,MATCH(A18,SumMonths,0),2)</f>
        <v>5</v>
      </c>
    </row>
    <row r="19" customFormat="false" ht="12.75" hidden="false" customHeight="false" outlineLevel="0" collapsed="false">
      <c r="A19" s="201" t="n">
        <f aca="false">[10]Curves!D29</f>
        <v>37288</v>
      </c>
      <c r="B19" s="202" t="n">
        <f aca="false">+[10]Position!$B19</f>
        <v>0</v>
      </c>
      <c r="C19" s="200" t="n">
        <f aca="false">+[10]Position!$C19</f>
        <v>0</v>
      </c>
      <c r="D19" s="202" t="n">
        <f aca="false">SUM(B19:C19)</f>
        <v>0</v>
      </c>
      <c r="F19" s="203" t="n">
        <f aca="false">+D19*10000</f>
        <v>0</v>
      </c>
      <c r="G19" s="57" t="n">
        <f aca="false">INDEX(BucketTable,MATCH(A19,SumMonths,0),1)</f>
        <v>9</v>
      </c>
      <c r="H19" s="200"/>
      <c r="I19" s="200"/>
      <c r="K19" s="57" t="n">
        <f aca="false">INDEX(lava,MATCH(A19,SumMonths,0),2)</f>
        <v>5</v>
      </c>
    </row>
    <row r="20" customFormat="false" ht="12.75" hidden="false" customHeight="false" outlineLevel="0" collapsed="false">
      <c r="A20" s="201" t="n">
        <f aca="false">[10]Curves!D30</f>
        <v>37316</v>
      </c>
      <c r="B20" s="202" t="n">
        <f aca="false">+[10]Position!$B20</f>
        <v>0</v>
      </c>
      <c r="C20" s="200" t="n">
        <f aca="false">+[10]Position!$C20</f>
        <v>0</v>
      </c>
      <c r="D20" s="202" t="n">
        <f aca="false">SUM(B20:C20)</f>
        <v>0</v>
      </c>
      <c r="F20" s="203" t="n">
        <f aca="false">+D20*10000</f>
        <v>0</v>
      </c>
      <c r="G20" s="57" t="n">
        <f aca="false">INDEX(BucketTable,MATCH(A20,SumMonths,0),1)</f>
        <v>9</v>
      </c>
      <c r="H20" s="200"/>
      <c r="I20" s="200"/>
      <c r="K20" s="57" t="n">
        <f aca="false">INDEX(lava,MATCH(A20,SumMonths,0),2)</f>
        <v>5</v>
      </c>
    </row>
    <row r="21" customFormat="false" ht="12.75" hidden="false" customHeight="false" outlineLevel="0" collapsed="false">
      <c r="A21" s="201" t="n">
        <f aca="false">[10]Curves!D31</f>
        <v>37347</v>
      </c>
      <c r="B21" s="202" t="n">
        <f aca="false">+[10]Position!$B21</f>
        <v>0</v>
      </c>
      <c r="C21" s="200" t="n">
        <f aca="false">+[10]Position!$C21</f>
        <v>0</v>
      </c>
      <c r="D21" s="202" t="n">
        <f aca="false">SUM(B21:C21)</f>
        <v>0</v>
      </c>
      <c r="F21" s="203" t="n">
        <f aca="false">+D21*10000</f>
        <v>0</v>
      </c>
      <c r="G21" s="57" t="n">
        <f aca="false">INDEX(BucketTable,MATCH(A21,SumMonths,0),1)</f>
        <v>9</v>
      </c>
      <c r="H21" s="200"/>
      <c r="I21" s="200"/>
      <c r="K21" s="57" t="n">
        <f aca="false">INDEX(lava,MATCH(A21,SumMonths,0),2)</f>
        <v>5</v>
      </c>
    </row>
    <row r="22" customFormat="false" ht="12.75" hidden="false" customHeight="false" outlineLevel="0" collapsed="false">
      <c r="A22" s="201" t="n">
        <f aca="false">[10]Curves!D32</f>
        <v>37377</v>
      </c>
      <c r="B22" s="202" t="n">
        <f aca="false">+[10]Position!$B22</f>
        <v>0</v>
      </c>
      <c r="C22" s="200" t="n">
        <f aca="false">+[10]Position!$C22</f>
        <v>0</v>
      </c>
      <c r="D22" s="202" t="n">
        <f aca="false">SUM(B22:C22)</f>
        <v>0</v>
      </c>
      <c r="F22" s="203" t="n">
        <f aca="false">+D22*10000</f>
        <v>0</v>
      </c>
      <c r="G22" s="57" t="n">
        <f aca="false">INDEX(BucketTable,MATCH(A22,SumMonths,0),1)</f>
        <v>9</v>
      </c>
      <c r="H22" s="200"/>
      <c r="I22" s="200"/>
      <c r="K22" s="57" t="n">
        <f aca="false">INDEX(lava,MATCH(A22,SumMonths,0),2)</f>
        <v>5</v>
      </c>
    </row>
    <row r="23" customFormat="false" ht="12.75" hidden="false" customHeight="false" outlineLevel="0" collapsed="false">
      <c r="A23" s="201" t="n">
        <f aca="false">[10]Curves!D33</f>
        <v>37408</v>
      </c>
      <c r="B23" s="202" t="n">
        <f aca="false">+[10]Position!$B23</f>
        <v>0</v>
      </c>
      <c r="C23" s="200" t="n">
        <f aca="false">+[10]Position!$C23</f>
        <v>0</v>
      </c>
      <c r="D23" s="202" t="n">
        <f aca="false">SUM(B23:C23)</f>
        <v>0</v>
      </c>
      <c r="F23" s="203" t="n">
        <f aca="false">+D23*10000</f>
        <v>0</v>
      </c>
      <c r="G23" s="57" t="n">
        <f aca="false">INDEX(BucketTable,MATCH(A23,SumMonths,0),1)</f>
        <v>9</v>
      </c>
      <c r="H23" s="200"/>
      <c r="I23" s="200"/>
      <c r="K23" s="57" t="n">
        <f aca="false">INDEX(lava,MATCH(A23,SumMonths,0),2)</f>
        <v>5</v>
      </c>
    </row>
    <row r="24" customFormat="false" ht="12.75" hidden="false" customHeight="false" outlineLevel="0" collapsed="false">
      <c r="A24" s="201" t="n">
        <f aca="false">[10]Curves!D34</f>
        <v>37438</v>
      </c>
      <c r="B24" s="202" t="n">
        <f aca="false">+[10]Position!$B24</f>
        <v>0</v>
      </c>
      <c r="C24" s="200" t="n">
        <f aca="false">+[10]Position!$C24</f>
        <v>0</v>
      </c>
      <c r="D24" s="202" t="n">
        <f aca="false">SUM(B24:C24)</f>
        <v>0</v>
      </c>
      <c r="F24" s="203" t="n">
        <f aca="false">+D24*10000</f>
        <v>0</v>
      </c>
      <c r="G24" s="57" t="n">
        <f aca="false">INDEX(BucketTable,MATCH(A24,SumMonths,0),1)</f>
        <v>9</v>
      </c>
      <c r="H24" s="200"/>
      <c r="I24" s="200"/>
      <c r="K24" s="57" t="n">
        <f aca="false">INDEX(lava,MATCH(A24,SumMonths,0),2)</f>
        <v>5</v>
      </c>
    </row>
    <row r="25" customFormat="false" ht="12.75" hidden="false" customHeight="false" outlineLevel="0" collapsed="false">
      <c r="A25" s="201" t="n">
        <f aca="false">[10]Curves!D35</f>
        <v>37469</v>
      </c>
      <c r="B25" s="202" t="n">
        <f aca="false">+[10]Position!$B25</f>
        <v>0</v>
      </c>
      <c r="C25" s="200" t="n">
        <f aca="false">+[10]Position!$C25</f>
        <v>0</v>
      </c>
      <c r="D25" s="202" t="n">
        <f aca="false">SUM(B25:C25)</f>
        <v>0</v>
      </c>
      <c r="F25" s="203" t="n">
        <f aca="false">+D25*10000</f>
        <v>0</v>
      </c>
      <c r="G25" s="57" t="n">
        <f aca="false">INDEX(BucketTable,MATCH(A25,SumMonths,0),1)</f>
        <v>9</v>
      </c>
      <c r="H25" s="200"/>
      <c r="I25" s="200"/>
      <c r="K25" s="57" t="n">
        <f aca="false">INDEX(lava,MATCH(A25,SumMonths,0),2)</f>
        <v>5</v>
      </c>
    </row>
    <row r="26" customFormat="false" ht="12.75" hidden="false" customHeight="false" outlineLevel="0" collapsed="false">
      <c r="A26" s="201" t="n">
        <f aca="false">[10]Curves!D36</f>
        <v>37500</v>
      </c>
      <c r="B26" s="202" t="n">
        <f aca="false">+[10]Position!$B26</f>
        <v>0</v>
      </c>
      <c r="C26" s="200" t="n">
        <f aca="false">+[10]Position!$C26</f>
        <v>0</v>
      </c>
      <c r="D26" s="202" t="n">
        <f aca="false">SUM(B26:C26)</f>
        <v>0</v>
      </c>
      <c r="F26" s="203" t="n">
        <f aca="false">+D26*10000</f>
        <v>0</v>
      </c>
      <c r="G26" s="57" t="n">
        <f aca="false">INDEX(BucketTable,MATCH(A26,SumMonths,0),1)</f>
        <v>9</v>
      </c>
      <c r="H26" s="200"/>
      <c r="I26" s="200"/>
      <c r="K26" s="57" t="n">
        <f aca="false">INDEX(lava,MATCH(A26,SumMonths,0),2)</f>
        <v>5</v>
      </c>
    </row>
    <row r="27" customFormat="false" ht="12.75" hidden="false" customHeight="false" outlineLevel="0" collapsed="false">
      <c r="A27" s="201" t="n">
        <f aca="false">[10]Curves!D37</f>
        <v>37530</v>
      </c>
      <c r="B27" s="202" t="n">
        <f aca="false">+[10]Position!$B27</f>
        <v>0</v>
      </c>
      <c r="C27" s="200" t="n">
        <f aca="false">+[10]Position!$C27</f>
        <v>0</v>
      </c>
      <c r="D27" s="202" t="n">
        <f aca="false">SUM(B27:C27)</f>
        <v>0</v>
      </c>
      <c r="F27" s="203" t="n">
        <f aca="false">+D27*10000</f>
        <v>0</v>
      </c>
      <c r="G27" s="57" t="n">
        <f aca="false">INDEX(BucketTable,MATCH(A27,SumMonths,0),1)</f>
        <v>9</v>
      </c>
      <c r="H27" s="200"/>
      <c r="I27" s="200"/>
      <c r="K27" s="57" t="n">
        <f aca="false">INDEX(lava,MATCH(A27,SumMonths,0),2)</f>
        <v>5</v>
      </c>
    </row>
    <row r="28" customFormat="false" ht="12.75" hidden="false" customHeight="false" outlineLevel="0" collapsed="false">
      <c r="A28" s="201" t="n">
        <f aca="false">[10]Curves!D38</f>
        <v>37561</v>
      </c>
      <c r="B28" s="202" t="n">
        <f aca="false">+[10]Position!$B28</f>
        <v>0</v>
      </c>
      <c r="C28" s="200" t="n">
        <f aca="false">+[10]Position!$C28</f>
        <v>0</v>
      </c>
      <c r="D28" s="202" t="n">
        <f aca="false">SUM(B28:C28)</f>
        <v>0</v>
      </c>
      <c r="F28" s="203" t="n">
        <f aca="false">+D28*10000</f>
        <v>0</v>
      </c>
      <c r="G28" s="57" t="n">
        <f aca="false">INDEX(BucketTable,MATCH(A28,SumMonths,0),1)</f>
        <v>9</v>
      </c>
      <c r="H28" s="200"/>
      <c r="I28" s="200"/>
      <c r="K28" s="57" t="n">
        <f aca="false">INDEX(lava,MATCH(A28,SumMonths,0),2)</f>
        <v>5</v>
      </c>
    </row>
    <row r="29" customFormat="false" ht="12.75" hidden="false" customHeight="false" outlineLevel="0" collapsed="false">
      <c r="A29" s="201" t="n">
        <f aca="false">[10]Curves!D39</f>
        <v>37591</v>
      </c>
      <c r="B29" s="202" t="n">
        <f aca="false">+[10]Position!$B29</f>
        <v>0</v>
      </c>
      <c r="C29" s="200" t="n">
        <f aca="false">+[10]Position!$C29</f>
        <v>0</v>
      </c>
      <c r="D29" s="202" t="n">
        <f aca="false">SUM(B29:C29)</f>
        <v>0</v>
      </c>
      <c r="F29" s="203" t="n">
        <f aca="false">+D29*10000</f>
        <v>0</v>
      </c>
      <c r="G29" s="57" t="n">
        <f aca="false">INDEX(BucketTable,MATCH(A29,SumMonths,0),1)</f>
        <v>9</v>
      </c>
      <c r="H29" s="200"/>
      <c r="I29" s="200"/>
      <c r="K29" s="57" t="n">
        <f aca="false">INDEX(lava,MATCH(A29,SumMonths,0),2)</f>
        <v>5</v>
      </c>
    </row>
    <row r="30" customFormat="false" ht="12.75" hidden="false" customHeight="false" outlineLevel="0" collapsed="false">
      <c r="A30" s="201" t="n">
        <f aca="false">[10]Curves!D40</f>
        <v>37622</v>
      </c>
      <c r="B30" s="202" t="n">
        <f aca="false">+[10]Position!$B30</f>
        <v>0</v>
      </c>
      <c r="C30" s="200" t="n">
        <f aca="false">+[10]Position!$C30</f>
        <v>0</v>
      </c>
      <c r="D30" s="202" t="n">
        <f aca="false">SUM(B30:C30)</f>
        <v>0</v>
      </c>
      <c r="F30" s="203" t="n">
        <f aca="false">+D30*10000</f>
        <v>0</v>
      </c>
      <c r="G30" s="57" t="n">
        <f aca="false">INDEX(BucketTable,MATCH(A30,SumMonths,0),1)</f>
        <v>10</v>
      </c>
      <c r="H30" s="200"/>
      <c r="I30" s="200"/>
      <c r="K30" s="57" t="n">
        <f aca="false">INDEX(lava,MATCH(A30,SumMonths,0),2)</f>
        <v>5</v>
      </c>
    </row>
    <row r="31" customFormat="false" ht="12.75" hidden="false" customHeight="false" outlineLevel="0" collapsed="false">
      <c r="A31" s="201" t="n">
        <f aca="false">[10]Curves!D41</f>
        <v>37653</v>
      </c>
      <c r="B31" s="202" t="n">
        <f aca="false">+[10]Position!$B31</f>
        <v>0</v>
      </c>
      <c r="C31" s="200" t="n">
        <f aca="false">+[10]Position!$C31</f>
        <v>0</v>
      </c>
      <c r="D31" s="202" t="n">
        <f aca="false">SUM(B31:C31)</f>
        <v>0</v>
      </c>
      <c r="F31" s="203" t="n">
        <f aca="false">+D31*10000</f>
        <v>0</v>
      </c>
      <c r="G31" s="57" t="n">
        <f aca="false">INDEX(BucketTable,MATCH(A31,SumMonths,0),1)</f>
        <v>10</v>
      </c>
      <c r="H31" s="200"/>
      <c r="I31" s="200"/>
      <c r="K31" s="57" t="n">
        <f aca="false">INDEX(lava,MATCH(A31,SumMonths,0),2)</f>
        <v>5</v>
      </c>
    </row>
    <row r="32" customFormat="false" ht="12.75" hidden="false" customHeight="false" outlineLevel="0" collapsed="false">
      <c r="A32" s="201" t="n">
        <f aca="false">[10]Curves!D42</f>
        <v>37681</v>
      </c>
      <c r="B32" s="202" t="n">
        <f aca="false">+[10]Position!$B32</f>
        <v>0</v>
      </c>
      <c r="C32" s="200" t="n">
        <f aca="false">+[10]Position!$C32</f>
        <v>-154.106015603837</v>
      </c>
      <c r="D32" s="202" t="n">
        <f aca="false">SUM(B32:C32)</f>
        <v>-154.106015603837</v>
      </c>
      <c r="F32" s="203" t="n">
        <f aca="false">+D32*10000</f>
        <v>-1541060.15603837</v>
      </c>
      <c r="G32" s="57" t="n">
        <f aca="false">INDEX(BucketTable,MATCH(A32,SumMonths,0),1)</f>
        <v>10</v>
      </c>
      <c r="H32" s="200"/>
      <c r="I32" s="200"/>
      <c r="K32" s="57" t="n">
        <f aca="false">INDEX(lava,MATCH(A32,SumMonths,0),2)</f>
        <v>5</v>
      </c>
      <c r="N32" s="57" t="n">
        <v>155297</v>
      </c>
    </row>
    <row r="33" customFormat="false" ht="12.75" hidden="false" customHeight="false" outlineLevel="0" collapsed="false">
      <c r="A33" s="201" t="n">
        <f aca="false">[10]Curves!D43</f>
        <v>37712</v>
      </c>
      <c r="B33" s="202" t="n">
        <f aca="false">+[10]Position!$B33</f>
        <v>0</v>
      </c>
      <c r="C33" s="200" t="n">
        <f aca="false">+[10]Position!$C33</f>
        <v>-245.585126105213</v>
      </c>
      <c r="D33" s="202" t="n">
        <f aca="false">SUM(B33:C33)</f>
        <v>-245.585126105213</v>
      </c>
      <c r="F33" s="203" t="n">
        <f aca="false">+D33*10000</f>
        <v>-2455851.26105213</v>
      </c>
      <c r="G33" s="57" t="n">
        <f aca="false">INDEX(BucketTable,MATCH(A33,SumMonths,0),1)</f>
        <v>10</v>
      </c>
      <c r="H33" s="200"/>
      <c r="I33" s="200"/>
      <c r="K33" s="57" t="n">
        <f aca="false">INDEX(lava,MATCH(A33,SumMonths,0),2)</f>
        <v>5</v>
      </c>
    </row>
    <row r="34" customFormat="false" ht="12.75" hidden="false" customHeight="false" outlineLevel="0" collapsed="false">
      <c r="A34" s="201" t="n">
        <f aca="false">[10]Curves!D44</f>
        <v>37742</v>
      </c>
      <c r="B34" s="202" t="n">
        <f aca="false">+[10]Position!$B34</f>
        <v>390.067509281042</v>
      </c>
      <c r="C34" s="200" t="n">
        <f aca="false">+[10]Position!$C34</f>
        <v>0</v>
      </c>
      <c r="D34" s="202" t="n">
        <f aca="false">SUM(B34:C34)</f>
        <v>390.067509281042</v>
      </c>
      <c r="F34" s="203" t="n">
        <f aca="false">+D34*10000</f>
        <v>3900675.09281042</v>
      </c>
      <c r="G34" s="57" t="n">
        <f aca="false">INDEX(BucketTable,MATCH(A34,SumMonths,0),1)</f>
        <v>10</v>
      </c>
      <c r="H34" s="200"/>
      <c r="I34" s="200"/>
      <c r="K34" s="57" t="n">
        <f aca="false">INDEX(lava,MATCH(A34,SumMonths,0),2)</f>
        <v>5</v>
      </c>
    </row>
    <row r="35" customFormat="false" ht="12.75" hidden="false" customHeight="false" outlineLevel="0" collapsed="false">
      <c r="A35" s="201" t="n">
        <f aca="false">[10]Curves!D45</f>
        <v>37773</v>
      </c>
      <c r="B35" s="202" t="n">
        <f aca="false">+[10]Position!$B35</f>
        <v>0</v>
      </c>
      <c r="C35" s="200" t="n">
        <f aca="false">+[10]Position!$C35</f>
        <v>0</v>
      </c>
      <c r="D35" s="202" t="n">
        <f aca="false">SUM(B35:C35)</f>
        <v>0</v>
      </c>
      <c r="F35" s="203" t="n">
        <f aca="false">+D35*10000</f>
        <v>0</v>
      </c>
      <c r="G35" s="57" t="n">
        <f aca="false">INDEX(BucketTable,MATCH(A35,SumMonths,0),1)</f>
        <v>10</v>
      </c>
      <c r="H35" s="200"/>
      <c r="I35" s="200"/>
      <c r="K35" s="57" t="n">
        <f aca="false">INDEX(lava,MATCH(A35,SumMonths,0),2)</f>
        <v>5</v>
      </c>
    </row>
    <row r="36" customFormat="false" ht="12.75" hidden="false" customHeight="false" outlineLevel="0" collapsed="false">
      <c r="A36" s="201" t="n">
        <f aca="false">[10]Curves!D46</f>
        <v>37803</v>
      </c>
      <c r="B36" s="202" t="n">
        <f aca="false">+[10]Position!$B36</f>
        <v>0</v>
      </c>
      <c r="C36" s="200" t="n">
        <f aca="false">+[10]Position!$C36</f>
        <v>0</v>
      </c>
      <c r="D36" s="202" t="n">
        <f aca="false">SUM(B36:C36)</f>
        <v>0</v>
      </c>
      <c r="F36" s="203" t="n">
        <f aca="false">+D36*10000</f>
        <v>0</v>
      </c>
      <c r="G36" s="57" t="n">
        <f aca="false">INDEX(BucketTable,MATCH(A36,SumMonths,0),1)</f>
        <v>10</v>
      </c>
      <c r="H36" s="200"/>
      <c r="I36" s="200"/>
      <c r="K36" s="57" t="n">
        <f aca="false">INDEX(lava,MATCH(A36,SumMonths,0),2)</f>
        <v>5</v>
      </c>
    </row>
    <row r="37" customFormat="false" ht="12.75" hidden="false" customHeight="false" outlineLevel="0" collapsed="false">
      <c r="A37" s="201" t="n">
        <f aca="false">[10]Curves!D47</f>
        <v>37834</v>
      </c>
      <c r="B37" s="202" t="n">
        <f aca="false">+[10]Position!$B37</f>
        <v>0</v>
      </c>
      <c r="C37" s="200" t="n">
        <f aca="false">+[10]Position!$C37</f>
        <v>0</v>
      </c>
      <c r="D37" s="202" t="n">
        <f aca="false">SUM(B37:C37)</f>
        <v>0</v>
      </c>
      <c r="F37" s="203" t="n">
        <f aca="false">+D37*10000</f>
        <v>0</v>
      </c>
      <c r="G37" s="57" t="n">
        <f aca="false">INDEX(BucketTable,MATCH(A37,SumMonths,0),1)</f>
        <v>10</v>
      </c>
      <c r="H37" s="200"/>
      <c r="I37" s="200"/>
      <c r="K37" s="57" t="n">
        <f aca="false">INDEX(lava,MATCH(A37,SumMonths,0),2)</f>
        <v>5</v>
      </c>
    </row>
    <row r="38" customFormat="false" ht="12.75" hidden="false" customHeight="false" outlineLevel="0" collapsed="false">
      <c r="A38" s="201" t="n">
        <f aca="false">[10]Curves!D48</f>
        <v>37865</v>
      </c>
      <c r="B38" s="202" t="n">
        <f aca="false">+[10]Position!$B38</f>
        <v>176.826770639265</v>
      </c>
      <c r="C38" s="200" t="n">
        <f aca="false">+[10]Position!$C38</f>
        <v>0</v>
      </c>
      <c r="D38" s="202" t="n">
        <f aca="false">SUM(B38:C38)</f>
        <v>176.826770639265</v>
      </c>
      <c r="F38" s="203" t="n">
        <f aca="false">+D38*10000</f>
        <v>1768267.70639265</v>
      </c>
      <c r="G38" s="57" t="n">
        <f aca="false">INDEX(BucketTable,MATCH(A38,SumMonths,0),1)</f>
        <v>10</v>
      </c>
      <c r="H38" s="200"/>
      <c r="I38" s="200"/>
      <c r="K38" s="57" t="n">
        <f aca="false">INDEX(lava,MATCH(A38,SumMonths,0),2)</f>
        <v>5</v>
      </c>
    </row>
    <row r="39" customFormat="false" ht="12.75" hidden="false" customHeight="false" outlineLevel="0" collapsed="false">
      <c r="A39" s="201" t="n">
        <f aca="false">[10]Curves!D49</f>
        <v>37895</v>
      </c>
      <c r="B39" s="202" t="n">
        <f aca="false">+[10]Position!$B39</f>
        <v>270.448839149098</v>
      </c>
      <c r="C39" s="200" t="n">
        <f aca="false">+[10]Position!$C39</f>
        <v>0</v>
      </c>
      <c r="D39" s="202" t="n">
        <f aca="false">SUM(B39:C39)</f>
        <v>270.448839149098</v>
      </c>
      <c r="F39" s="203" t="n">
        <f aca="false">+D39*10000</f>
        <v>2704488.39149098</v>
      </c>
      <c r="G39" s="57" t="n">
        <f aca="false">INDEX(BucketTable,MATCH(A39,SumMonths,0),1)</f>
        <v>10</v>
      </c>
      <c r="H39" s="200"/>
      <c r="I39" s="200"/>
      <c r="K39" s="57" t="n">
        <f aca="false">INDEX(lava,MATCH(A39,SumMonths,0),2)</f>
        <v>5</v>
      </c>
    </row>
    <row r="40" customFormat="false" ht="12.75" hidden="false" customHeight="false" outlineLevel="0" collapsed="false">
      <c r="A40" s="201" t="n">
        <f aca="false">[10]Curves!D50</f>
        <v>37926</v>
      </c>
      <c r="B40" s="202" t="n">
        <f aca="false">+[10]Position!$B40</f>
        <v>0</v>
      </c>
      <c r="C40" s="200" t="n">
        <f aca="false">+[10]Position!$C40</f>
        <v>-362.817238271049</v>
      </c>
      <c r="D40" s="202" t="n">
        <f aca="false">SUM(B40:C40)</f>
        <v>-362.817238271049</v>
      </c>
      <c r="F40" s="203" t="n">
        <f aca="false">+D40*10000</f>
        <v>-3628172.38271049</v>
      </c>
      <c r="G40" s="57" t="n">
        <f aca="false">INDEX(BucketTable,MATCH(A40,SumMonths,0),1)</f>
        <v>10</v>
      </c>
      <c r="H40" s="200"/>
      <c r="I40" s="200"/>
      <c r="K40" s="57" t="n">
        <f aca="false">INDEX(lava,MATCH(A40,SumMonths,0),2)</f>
        <v>5</v>
      </c>
    </row>
    <row r="41" customFormat="false" ht="12.75" hidden="false" customHeight="false" outlineLevel="0" collapsed="false">
      <c r="A41" s="201" t="n">
        <f aca="false">[10]Curves!D51</f>
        <v>37956</v>
      </c>
      <c r="B41" s="202" t="n">
        <f aca="false">+[10]Position!$B41</f>
        <v>0</v>
      </c>
      <c r="C41" s="200" t="n">
        <f aca="false">+[10]Position!$C41</f>
        <v>0</v>
      </c>
      <c r="D41" s="202" t="n">
        <f aca="false">SUM(B41:C41)</f>
        <v>0</v>
      </c>
      <c r="F41" s="203" t="n">
        <f aca="false">+D41*10000</f>
        <v>0</v>
      </c>
      <c r="G41" s="57" t="n">
        <f aca="false">INDEX(BucketTable,MATCH(A41,SumMonths,0),1)</f>
        <v>10</v>
      </c>
      <c r="H41" s="200"/>
      <c r="I41" s="200"/>
      <c r="K41" s="57" t="n">
        <f aca="false">INDEX(lava,MATCH(A41,SumMonths,0),2)</f>
        <v>5</v>
      </c>
    </row>
    <row r="42" customFormat="false" ht="12.75" hidden="false" customHeight="false" outlineLevel="0" collapsed="false">
      <c r="A42" s="201" t="n">
        <f aca="false">[10]Curves!D52</f>
        <v>37987</v>
      </c>
      <c r="B42" s="202" t="n">
        <f aca="false">+[10]Position!$B42</f>
        <v>0</v>
      </c>
      <c r="C42" s="200" t="n">
        <f aca="false">+[10]Position!$C42</f>
        <v>0</v>
      </c>
      <c r="D42" s="202" t="n">
        <f aca="false">SUM(B42:C42)</f>
        <v>0</v>
      </c>
      <c r="F42" s="203" t="n">
        <f aca="false">+D42*10000</f>
        <v>0</v>
      </c>
      <c r="G42" s="57" t="n">
        <f aca="false">INDEX(BucketTable,MATCH(A42,SumMonths,0),1)</f>
        <v>11</v>
      </c>
      <c r="H42" s="200"/>
      <c r="I42" s="200"/>
      <c r="K42" s="57" t="n">
        <f aca="false">INDEX(lava,MATCH(A42,SumMonths,0),2)</f>
        <v>5</v>
      </c>
    </row>
    <row r="43" customFormat="false" ht="12.75" hidden="false" customHeight="false" outlineLevel="0" collapsed="false">
      <c r="A43" s="201" t="n">
        <f aca="false">[10]Curves!D53</f>
        <v>38018</v>
      </c>
      <c r="B43" s="202" t="n">
        <f aca="false">+[10]Position!$B43</f>
        <v>0</v>
      </c>
      <c r="C43" s="200" t="n">
        <f aca="false">+[10]Position!$C43</f>
        <v>0</v>
      </c>
      <c r="D43" s="202" t="n">
        <f aca="false">SUM(B43:C43)</f>
        <v>0</v>
      </c>
      <c r="F43" s="203" t="n">
        <f aca="false">+D43*10000</f>
        <v>0</v>
      </c>
      <c r="G43" s="57" t="n">
        <f aca="false">INDEX(BucketTable,MATCH(A43,SumMonths,0),1)</f>
        <v>11</v>
      </c>
      <c r="H43" s="200"/>
      <c r="I43" s="200"/>
      <c r="K43" s="57" t="n">
        <f aca="false">INDEX(lava,MATCH(A43,SumMonths,0),2)</f>
        <v>5</v>
      </c>
    </row>
    <row r="44" customFormat="false" ht="12.75" hidden="false" customHeight="false" outlineLevel="0" collapsed="false">
      <c r="A44" s="201" t="n">
        <f aca="false">[10]Curves!D54</f>
        <v>38047</v>
      </c>
      <c r="B44" s="202" t="n">
        <f aca="false">+[10]Position!$B44</f>
        <v>0</v>
      </c>
      <c r="C44" s="200" t="n">
        <f aca="false">+[10]Position!$C44</f>
        <v>-215.066511611028</v>
      </c>
      <c r="D44" s="202" t="n">
        <f aca="false">SUM(B44:C44)</f>
        <v>-215.066511611028</v>
      </c>
      <c r="F44" s="203" t="n">
        <f aca="false">+D44*10000</f>
        <v>-2150665.11611028</v>
      </c>
      <c r="G44" s="57" t="n">
        <f aca="false">INDEX(BucketTable,MATCH(A44,SumMonths,0),1)</f>
        <v>11</v>
      </c>
      <c r="H44" s="200"/>
      <c r="I44" s="200"/>
      <c r="K44" s="57" t="n">
        <f aca="false">INDEX(lava,MATCH(A44,SumMonths,0),2)</f>
        <v>5</v>
      </c>
    </row>
    <row r="45" customFormat="false" ht="12.75" hidden="false" customHeight="false" outlineLevel="0" collapsed="false">
      <c r="A45" s="201" t="n">
        <f aca="false">[10]Curves!D55</f>
        <v>38078</v>
      </c>
      <c r="B45" s="202" t="n">
        <f aca="false">+[10]Position!$B45</f>
        <v>0</v>
      </c>
      <c r="C45" s="200" t="n">
        <f aca="false">+[10]Position!$C45</f>
        <v>-290.554031304443</v>
      </c>
      <c r="D45" s="202" t="n">
        <f aca="false">SUM(B45:C45)</f>
        <v>-290.554031304443</v>
      </c>
      <c r="F45" s="203" t="n">
        <f aca="false">+D45*10000</f>
        <v>-2905540.31304443</v>
      </c>
      <c r="G45" s="57" t="n">
        <f aca="false">INDEX(BucketTable,MATCH(A45,SumMonths,0),1)</f>
        <v>11</v>
      </c>
      <c r="H45" s="200"/>
      <c r="I45" s="200"/>
      <c r="K45" s="57" t="n">
        <f aca="false">INDEX(lava,MATCH(A45,SumMonths,0),2)</f>
        <v>5</v>
      </c>
    </row>
    <row r="46" customFormat="false" ht="12.75" hidden="false" customHeight="false" outlineLevel="0" collapsed="false">
      <c r="A46" s="201" t="n">
        <f aca="false">[10]Curves!D56</f>
        <v>38108</v>
      </c>
      <c r="B46" s="202" t="n">
        <f aca="false">+[10]Position!$B46</f>
        <v>311.755044015157</v>
      </c>
      <c r="C46" s="200" t="n">
        <f aca="false">+[10]Position!$C46</f>
        <v>0</v>
      </c>
      <c r="D46" s="202" t="n">
        <f aca="false">SUM(B46:C46)</f>
        <v>311.755044015157</v>
      </c>
      <c r="F46" s="203" t="n">
        <f aca="false">+D46*10000</f>
        <v>3117550.44015157</v>
      </c>
      <c r="G46" s="57" t="n">
        <f aca="false">INDEX(BucketTable,MATCH(A46,SumMonths,0),1)</f>
        <v>11</v>
      </c>
      <c r="H46" s="200"/>
      <c r="I46" s="200"/>
      <c r="K46" s="57" t="n">
        <f aca="false">INDEX(lava,MATCH(A46,SumMonths,0),2)</f>
        <v>5</v>
      </c>
    </row>
    <row r="47" customFormat="false" ht="12.75" hidden="false" customHeight="false" outlineLevel="0" collapsed="false">
      <c r="A47" s="201" t="n">
        <f aca="false">[10]Curves!D57</f>
        <v>38139</v>
      </c>
      <c r="B47" s="202" t="n">
        <f aca="false">+[10]Position!$B47</f>
        <v>0</v>
      </c>
      <c r="C47" s="200" t="n">
        <f aca="false">+[10]Position!$C47</f>
        <v>0</v>
      </c>
      <c r="D47" s="202" t="n">
        <f aca="false">SUM(B47:C47)</f>
        <v>0</v>
      </c>
      <c r="F47" s="203" t="n">
        <f aca="false">+D47*10000</f>
        <v>0</v>
      </c>
      <c r="G47" s="57" t="n">
        <f aca="false">INDEX(BucketTable,MATCH(A47,SumMonths,0),1)</f>
        <v>11</v>
      </c>
      <c r="H47" s="200"/>
      <c r="I47" s="200"/>
      <c r="K47" s="57" t="n">
        <f aca="false">INDEX(lava,MATCH(A47,SumMonths,0),2)</f>
        <v>5</v>
      </c>
    </row>
    <row r="48" customFormat="false" ht="12.75" hidden="false" customHeight="false" outlineLevel="0" collapsed="false">
      <c r="A48" s="201" t="n">
        <f aca="false">[10]Curves!D58</f>
        <v>38169</v>
      </c>
      <c r="B48" s="202" t="n">
        <f aca="false">+[10]Position!$B48</f>
        <v>0</v>
      </c>
      <c r="C48" s="200" t="n">
        <f aca="false">+[10]Position!$C48</f>
        <v>0</v>
      </c>
      <c r="D48" s="202" t="n">
        <f aca="false">SUM(B48:C48)</f>
        <v>0</v>
      </c>
      <c r="F48" s="203" t="n">
        <f aca="false">+D48*10000</f>
        <v>0</v>
      </c>
      <c r="G48" s="57" t="n">
        <f aca="false">INDEX(BucketTable,MATCH(A48,SumMonths,0),1)</f>
        <v>11</v>
      </c>
      <c r="H48" s="200"/>
      <c r="I48" s="200"/>
      <c r="K48" s="57" t="n">
        <f aca="false">INDEX(lava,MATCH(A48,SumMonths,0),2)</f>
        <v>5</v>
      </c>
    </row>
    <row r="49" customFormat="false" ht="12.75" hidden="false" customHeight="false" outlineLevel="0" collapsed="false">
      <c r="A49" s="201" t="n">
        <f aca="false">[10]Curves!D59</f>
        <v>38200</v>
      </c>
      <c r="B49" s="202" t="n">
        <f aca="false">+[10]Position!$B49</f>
        <v>0</v>
      </c>
      <c r="C49" s="200" t="n">
        <f aca="false">+[10]Position!$C49</f>
        <v>0</v>
      </c>
      <c r="D49" s="202" t="n">
        <f aca="false">SUM(B49:C49)</f>
        <v>0</v>
      </c>
      <c r="F49" s="203" t="n">
        <f aca="false">+D49*10000</f>
        <v>0</v>
      </c>
      <c r="G49" s="57" t="n">
        <f aca="false">INDEX(BucketTable,MATCH(A49,SumMonths,0),1)</f>
        <v>11</v>
      </c>
      <c r="H49" s="200"/>
      <c r="I49" s="200"/>
      <c r="K49" s="57" t="n">
        <f aca="false">INDEX(lava,MATCH(A49,SumMonths,0),2)</f>
        <v>5</v>
      </c>
    </row>
    <row r="50" customFormat="false" ht="12.75" hidden="false" customHeight="false" outlineLevel="0" collapsed="false">
      <c r="A50" s="201" t="n">
        <f aca="false">[10]Curves!D60</f>
        <v>38231</v>
      </c>
      <c r="B50" s="202" t="n">
        <f aca="false">+[10]Position!$B50</f>
        <v>243.227503520809</v>
      </c>
      <c r="C50" s="200" t="n">
        <f aca="false">+[10]Position!$C50</f>
        <v>0</v>
      </c>
      <c r="D50" s="202" t="n">
        <f aca="false">SUM(B50:C50)</f>
        <v>243.227503520809</v>
      </c>
      <c r="F50" s="203" t="n">
        <f aca="false">+D50*10000</f>
        <v>2432275.03520809</v>
      </c>
      <c r="G50" s="57" t="n">
        <f aca="false">INDEX(BucketTable,MATCH(A50,SumMonths,0),1)</f>
        <v>11</v>
      </c>
      <c r="H50" s="200"/>
      <c r="I50" s="200"/>
      <c r="K50" s="57" t="n">
        <f aca="false">INDEX(lava,MATCH(A50,SumMonths,0),2)</f>
        <v>5</v>
      </c>
    </row>
    <row r="51" customFormat="false" ht="12.75" hidden="false" customHeight="false" outlineLevel="0" collapsed="false">
      <c r="A51" s="201" t="n">
        <f aca="false">[10]Curves!D61</f>
        <v>38261</v>
      </c>
      <c r="B51" s="202" t="n">
        <f aca="false">+[10]Position!$B51</f>
        <v>318.35920664484</v>
      </c>
      <c r="C51" s="200" t="n">
        <f aca="false">+[10]Position!$C51</f>
        <v>0</v>
      </c>
      <c r="D51" s="202" t="n">
        <f aca="false">SUM(B51:C51)</f>
        <v>318.35920664484</v>
      </c>
      <c r="F51" s="203" t="n">
        <f aca="false">+D51*10000</f>
        <v>3183592.0664484</v>
      </c>
      <c r="G51" s="57" t="n">
        <f aca="false">INDEX(BucketTable,MATCH(A51,SumMonths,0),1)</f>
        <v>11</v>
      </c>
      <c r="H51" s="200"/>
      <c r="I51" s="200"/>
      <c r="K51" s="57" t="n">
        <f aca="false">INDEX(lava,MATCH(A51,SumMonths,0),2)</f>
        <v>5</v>
      </c>
    </row>
    <row r="52" customFormat="false" ht="12.75" hidden="false" customHeight="false" outlineLevel="0" collapsed="false">
      <c r="A52" s="201" t="n">
        <f aca="false">[10]Curves!D62</f>
        <v>38292</v>
      </c>
      <c r="B52" s="202" t="n">
        <f aca="false">+[10]Position!$B52</f>
        <v>0</v>
      </c>
      <c r="C52" s="200" t="n">
        <f aca="false">+[10]Position!$C52</f>
        <v>-284.004695597518</v>
      </c>
      <c r="D52" s="202" t="n">
        <f aca="false">SUM(B52:C52)</f>
        <v>-284.004695597518</v>
      </c>
      <c r="F52" s="203" t="n">
        <f aca="false">+D52*10000</f>
        <v>-2840046.95597518</v>
      </c>
      <c r="G52" s="57" t="n">
        <f aca="false">INDEX(BucketTable,MATCH(A52,SumMonths,0),1)</f>
        <v>11</v>
      </c>
      <c r="H52" s="200"/>
      <c r="I52" s="200"/>
      <c r="K52" s="57" t="n">
        <f aca="false">INDEX(lava,MATCH(A52,SumMonths,0),2)</f>
        <v>5</v>
      </c>
    </row>
    <row r="53" customFormat="false" ht="12.75" hidden="false" customHeight="false" outlineLevel="0" collapsed="false">
      <c r="A53" s="201" t="n">
        <f aca="false">[10]Curves!D63</f>
        <v>38322</v>
      </c>
      <c r="B53" s="202" t="n">
        <f aca="false">+[10]Position!$B53</f>
        <v>0</v>
      </c>
      <c r="C53" s="200" t="n">
        <f aca="false">+[10]Position!$C53</f>
        <v>0</v>
      </c>
      <c r="D53" s="202" t="n">
        <f aca="false">SUM(B53:C53)</f>
        <v>0</v>
      </c>
      <c r="F53" s="203" t="n">
        <f aca="false">+D53*10000</f>
        <v>0</v>
      </c>
      <c r="G53" s="57" t="n">
        <f aca="false">INDEX(BucketTable,MATCH(A53,SumMonths,0),1)</f>
        <v>11</v>
      </c>
      <c r="H53" s="200"/>
      <c r="I53" s="200"/>
      <c r="K53" s="57" t="n">
        <f aca="false">INDEX(lava,MATCH(A53,SumMonths,0),2)</f>
        <v>5</v>
      </c>
    </row>
    <row r="54" customFormat="false" ht="12.75" hidden="false" customHeight="false" outlineLevel="0" collapsed="false">
      <c r="A54" s="201" t="n">
        <f aca="false">[10]Curves!D64</f>
        <v>38353</v>
      </c>
      <c r="B54" s="202" t="n">
        <f aca="false">+[10]Position!$B54</f>
        <v>0</v>
      </c>
      <c r="C54" s="200" t="n">
        <f aca="false">+[10]Position!$C54</f>
        <v>0</v>
      </c>
      <c r="D54" s="202" t="n">
        <f aca="false">SUM(B54:C54)</f>
        <v>0</v>
      </c>
      <c r="F54" s="203" t="n">
        <f aca="false">+D54*10000</f>
        <v>0</v>
      </c>
      <c r="G54" s="57" t="n">
        <f aca="false">INDEX(BucketTable,MATCH(A54,SumMonths,0),1)</f>
        <v>12</v>
      </c>
      <c r="H54" s="200"/>
      <c r="I54" s="200"/>
      <c r="K54" s="57" t="n">
        <f aca="false">INDEX(lava,MATCH(A54,SumMonths,0),2)</f>
        <v>5</v>
      </c>
    </row>
    <row r="55" customFormat="false" ht="12.75" hidden="false" customHeight="false" outlineLevel="0" collapsed="false">
      <c r="A55" s="201" t="n">
        <f aca="false">[10]Curves!D65</f>
        <v>38384</v>
      </c>
      <c r="B55" s="202" t="n">
        <f aca="false">+[10]Position!$B55</f>
        <v>0</v>
      </c>
      <c r="C55" s="200" t="n">
        <f aca="false">+[10]Position!$C55</f>
        <v>0</v>
      </c>
      <c r="D55" s="202" t="n">
        <f aca="false">SUM(B55:C55)</f>
        <v>0</v>
      </c>
      <c r="F55" s="203" t="n">
        <f aca="false">+D55*10000</f>
        <v>0</v>
      </c>
      <c r="G55" s="57" t="n">
        <f aca="false">INDEX(BucketTable,MATCH(A55,SumMonths,0),1)</f>
        <v>12</v>
      </c>
      <c r="H55" s="200"/>
      <c r="I55" s="200"/>
      <c r="K55" s="57" t="n">
        <f aca="false">INDEX(lava,MATCH(A55,SumMonths,0),2)</f>
        <v>5</v>
      </c>
    </row>
    <row r="56" customFormat="false" ht="12.75" hidden="false" customHeight="false" outlineLevel="0" collapsed="false">
      <c r="A56" s="201" t="n">
        <f aca="false">[10]Curves!D66</f>
        <v>38412</v>
      </c>
      <c r="B56" s="202" t="n">
        <f aca="false">+[10]Position!$B56</f>
        <v>0</v>
      </c>
      <c r="C56" s="200" t="n">
        <f aca="false">+[10]Position!$C56</f>
        <v>-201.445682897093</v>
      </c>
      <c r="D56" s="202" t="n">
        <f aca="false">SUM(B56:C56)</f>
        <v>-201.445682897093</v>
      </c>
      <c r="F56" s="203" t="n">
        <f aca="false">+D56*10000</f>
        <v>-2014456.82897093</v>
      </c>
      <c r="G56" s="57" t="n">
        <f aca="false">INDEX(BucketTable,MATCH(A56,SumMonths,0),1)</f>
        <v>12</v>
      </c>
      <c r="H56" s="200"/>
      <c r="I56" s="200"/>
      <c r="K56" s="57" t="n">
        <f aca="false">INDEX(lava,MATCH(A56,SumMonths,0),2)</f>
        <v>5</v>
      </c>
    </row>
    <row r="57" customFormat="false" ht="12.75" hidden="false" customHeight="false" outlineLevel="0" collapsed="false">
      <c r="A57" s="201" t="n">
        <f aca="false">[10]Curves!D67</f>
        <v>38443</v>
      </c>
      <c r="B57" s="202" t="n">
        <f aca="false">+[10]Position!$B57</f>
        <v>0</v>
      </c>
      <c r="C57" s="200" t="n">
        <f aca="false">+[10]Position!$C57</f>
        <v>-257.101724755947</v>
      </c>
      <c r="D57" s="202" t="n">
        <f aca="false">SUM(B57:C57)</f>
        <v>-257.101724755947</v>
      </c>
      <c r="F57" s="203" t="n">
        <f aca="false">+D57*10000</f>
        <v>-2571017.24755947</v>
      </c>
      <c r="G57" s="57" t="n">
        <f aca="false">INDEX(BucketTable,MATCH(A57,SumMonths,0),1)</f>
        <v>12</v>
      </c>
      <c r="H57" s="200"/>
      <c r="I57" s="200"/>
      <c r="K57" s="57" t="n">
        <f aca="false">INDEX(lava,MATCH(A57,SumMonths,0),2)</f>
        <v>5</v>
      </c>
    </row>
    <row r="58" customFormat="false" ht="12.75" hidden="false" customHeight="false" outlineLevel="0" collapsed="false">
      <c r="A58" s="201" t="n">
        <f aca="false">[10]Curves!D68</f>
        <v>38473</v>
      </c>
      <c r="B58" s="202" t="n">
        <f aca="false">+[10]Position!$B58</f>
        <v>293.038504181973</v>
      </c>
      <c r="C58" s="200" t="n">
        <f aca="false">+[10]Position!$C58</f>
        <v>0</v>
      </c>
      <c r="D58" s="202" t="n">
        <f aca="false">SUM(B58:C58)</f>
        <v>293.038504181973</v>
      </c>
      <c r="F58" s="203" t="n">
        <f aca="false">+D58*10000</f>
        <v>2930385.04181973</v>
      </c>
      <c r="G58" s="57" t="n">
        <f aca="false">INDEX(BucketTable,MATCH(A58,SumMonths,0),1)</f>
        <v>12</v>
      </c>
      <c r="H58" s="200"/>
      <c r="I58" s="200"/>
      <c r="K58" s="57" t="n">
        <f aca="false">INDEX(lava,MATCH(A58,SumMonths,0),2)</f>
        <v>5</v>
      </c>
    </row>
    <row r="59" customFormat="false" ht="12.75" hidden="false" customHeight="false" outlineLevel="0" collapsed="false">
      <c r="A59" s="201" t="n">
        <f aca="false">[10]Curves!D69</f>
        <v>38504</v>
      </c>
      <c r="B59" s="202" t="n">
        <f aca="false">+[10]Position!$B59</f>
        <v>0</v>
      </c>
      <c r="C59" s="200" t="n">
        <f aca="false">+[10]Position!$C59</f>
        <v>0</v>
      </c>
      <c r="D59" s="202" t="n">
        <f aca="false">SUM(B59:C59)</f>
        <v>0</v>
      </c>
      <c r="F59" s="203" t="n">
        <f aca="false">+D59*10000</f>
        <v>0</v>
      </c>
      <c r="G59" s="57" t="n">
        <f aca="false">INDEX(BucketTable,MATCH(A59,SumMonths,0),1)</f>
        <v>12</v>
      </c>
      <c r="H59" s="200"/>
      <c r="I59" s="200"/>
      <c r="K59" s="57" t="n">
        <f aca="false">INDEX(lava,MATCH(A59,SumMonths,0),2)</f>
        <v>5</v>
      </c>
    </row>
    <row r="60" customFormat="false" ht="12.75" hidden="false" customHeight="false" outlineLevel="0" collapsed="false">
      <c r="A60" s="201" t="n">
        <f aca="false">[10]Curves!D70</f>
        <v>38534</v>
      </c>
      <c r="B60" s="202" t="n">
        <f aca="false">+[10]Position!$B60</f>
        <v>0</v>
      </c>
      <c r="C60" s="200" t="n">
        <f aca="false">+[10]Position!$C60</f>
        <v>0</v>
      </c>
      <c r="D60" s="202" t="n">
        <f aca="false">SUM(B60:C60)</f>
        <v>0</v>
      </c>
      <c r="F60" s="203" t="n">
        <f aca="false">+D60*10000</f>
        <v>0</v>
      </c>
      <c r="G60" s="57" t="n">
        <f aca="false">INDEX(BucketTable,MATCH(A60,SumMonths,0),1)</f>
        <v>12</v>
      </c>
      <c r="H60" s="200"/>
      <c r="I60" s="200"/>
      <c r="K60" s="57" t="n">
        <f aca="false">INDEX(lava,MATCH(A60,SumMonths,0),2)</f>
        <v>5</v>
      </c>
    </row>
    <row r="61" customFormat="false" ht="12.75" hidden="false" customHeight="false" outlineLevel="0" collapsed="false">
      <c r="A61" s="201" t="n">
        <f aca="false">[10]Curves!D71</f>
        <v>38565</v>
      </c>
      <c r="B61" s="202" t="n">
        <f aca="false">+[10]Position!$B61</f>
        <v>0</v>
      </c>
      <c r="C61" s="200" t="n">
        <f aca="false">+[10]Position!$C61</f>
        <v>0</v>
      </c>
      <c r="D61" s="202" t="n">
        <f aca="false">SUM(B61:C61)</f>
        <v>0</v>
      </c>
      <c r="F61" s="203" t="n">
        <f aca="false">+D61*10000</f>
        <v>0</v>
      </c>
      <c r="G61" s="57" t="n">
        <f aca="false">INDEX(BucketTable,MATCH(A61,SumMonths,0),1)</f>
        <v>12</v>
      </c>
      <c r="H61" s="200"/>
      <c r="I61" s="200"/>
      <c r="K61" s="57" t="n">
        <f aca="false">INDEX(lava,MATCH(A61,SumMonths,0),2)</f>
        <v>5</v>
      </c>
    </row>
    <row r="62" customFormat="false" ht="12.75" hidden="false" customHeight="false" outlineLevel="0" collapsed="false">
      <c r="A62" s="201" t="n">
        <f aca="false">[10]Curves!D72</f>
        <v>38596</v>
      </c>
      <c r="B62" s="202" t="n">
        <f aca="false">+[10]Position!$B62</f>
        <v>227.693637160083</v>
      </c>
      <c r="C62" s="200" t="n">
        <f aca="false">+[10]Position!$C62</f>
        <v>0</v>
      </c>
      <c r="D62" s="202" t="n">
        <f aca="false">SUM(B62:C62)</f>
        <v>227.693637160083</v>
      </c>
      <c r="F62" s="203" t="n">
        <f aca="false">+D62*10000</f>
        <v>2276936.37160083</v>
      </c>
      <c r="G62" s="57" t="n">
        <f aca="false">INDEX(BucketTable,MATCH(A62,SumMonths,0),1)</f>
        <v>12</v>
      </c>
      <c r="H62" s="200"/>
      <c r="I62" s="200"/>
      <c r="K62" s="57" t="n">
        <f aca="false">INDEX(lava,MATCH(A62,SumMonths,0),2)</f>
        <v>5</v>
      </c>
    </row>
    <row r="63" customFormat="false" ht="12.75" hidden="false" customHeight="false" outlineLevel="0" collapsed="false">
      <c r="A63" s="201" t="n">
        <f aca="false">[10]Curves!D73</f>
        <v>38626</v>
      </c>
      <c r="B63" s="202" t="n">
        <f aca="false">+[10]Position!$B63</f>
        <v>275.38955746484</v>
      </c>
      <c r="C63" s="200" t="n">
        <f aca="false">+[10]Position!$C63</f>
        <v>0</v>
      </c>
      <c r="D63" s="202" t="n">
        <f aca="false">SUM(B63:C63)</f>
        <v>275.38955746484</v>
      </c>
      <c r="F63" s="203" t="n">
        <f aca="false">+D63*10000</f>
        <v>2753895.5746484</v>
      </c>
      <c r="G63" s="57" t="n">
        <f aca="false">INDEX(BucketTable,MATCH(A63,SumMonths,0),1)</f>
        <v>12</v>
      </c>
      <c r="H63" s="200"/>
      <c r="I63" s="200"/>
      <c r="K63" s="57" t="n">
        <f aca="false">INDEX(lava,MATCH(A63,SumMonths,0),2)</f>
        <v>5</v>
      </c>
    </row>
    <row r="64" customFormat="false" ht="12.75" hidden="false" customHeight="false" outlineLevel="0" collapsed="false">
      <c r="A64" s="201" t="n">
        <f aca="false">[10]Curves!D74</f>
        <v>38657</v>
      </c>
      <c r="B64" s="202" t="n">
        <f aca="false">+[10]Position!$B64</f>
        <v>0</v>
      </c>
      <c r="C64" s="200" t="n">
        <f aca="false">+[10]Position!$C64</f>
        <v>-266.612809142557</v>
      </c>
      <c r="D64" s="202" t="n">
        <f aca="false">SUM(B64:C64)</f>
        <v>-266.612809142557</v>
      </c>
      <c r="F64" s="203" t="n">
        <f aca="false">+D64*10000</f>
        <v>-2666128.09142557</v>
      </c>
      <c r="G64" s="57" t="n">
        <f aca="false">INDEX(BucketTable,MATCH(A64,SumMonths,0),1)</f>
        <v>12</v>
      </c>
      <c r="H64" s="200"/>
      <c r="I64" s="200"/>
      <c r="K64" s="57" t="n">
        <f aca="false">INDEX(lava,MATCH(A64,SumMonths,0),2)</f>
        <v>5</v>
      </c>
    </row>
    <row r="65" customFormat="false" ht="12.75" hidden="false" customHeight="false" outlineLevel="0" collapsed="false">
      <c r="A65" s="201" t="n">
        <f aca="false">[10]Curves!D75</f>
        <v>38687</v>
      </c>
      <c r="B65" s="202" t="n">
        <f aca="false">+[10]Position!$B65</f>
        <v>0</v>
      </c>
      <c r="C65" s="200" t="n">
        <f aca="false">+[10]Position!$C65</f>
        <v>0</v>
      </c>
      <c r="D65" s="202" t="n">
        <f aca="false">SUM(B65:C65)</f>
        <v>0</v>
      </c>
      <c r="F65" s="203" t="n">
        <f aca="false">+D65*10000</f>
        <v>0</v>
      </c>
      <c r="G65" s="57" t="n">
        <f aca="false">INDEX(BucketTable,MATCH(A65,SumMonths,0),1)</f>
        <v>12</v>
      </c>
      <c r="H65" s="200"/>
      <c r="I65" s="200"/>
      <c r="K65" s="57" t="n">
        <f aca="false">INDEX(lava,MATCH(A65,SumMonths,0),2)</f>
        <v>5</v>
      </c>
    </row>
    <row r="66" customFormat="false" ht="12.75" hidden="false" customHeight="false" outlineLevel="0" collapsed="false">
      <c r="A66" s="201" t="n">
        <f aca="false">[10]Curves!D76</f>
        <v>38718</v>
      </c>
      <c r="B66" s="202" t="n">
        <f aca="false">+[10]Position!$B66</f>
        <v>0</v>
      </c>
      <c r="C66" s="200" t="n">
        <f aca="false">+[10]Position!$C66</f>
        <v>0</v>
      </c>
      <c r="D66" s="202" t="n">
        <f aca="false">SUM(B66:C66)</f>
        <v>0</v>
      </c>
      <c r="F66" s="203" t="n">
        <f aca="false">+D66*10000</f>
        <v>0</v>
      </c>
      <c r="G66" s="57" t="n">
        <f aca="false">INDEX(BucketTable,MATCH(A66,SumMonths,0),1)</f>
        <v>12</v>
      </c>
      <c r="H66" s="200"/>
      <c r="I66" s="200"/>
      <c r="K66" s="57" t="n">
        <f aca="false">INDEX(lava,MATCH(A66,SumMonths,0),2)</f>
        <v>5</v>
      </c>
    </row>
    <row r="67" customFormat="false" ht="12.75" hidden="false" customHeight="false" outlineLevel="0" collapsed="false">
      <c r="A67" s="201" t="n">
        <f aca="false">[10]Curves!D77</f>
        <v>38749</v>
      </c>
      <c r="B67" s="202" t="n">
        <f aca="false">+[10]Position!$B67</f>
        <v>0</v>
      </c>
      <c r="C67" s="200" t="n">
        <f aca="false">+[10]Position!$C67</f>
        <v>0</v>
      </c>
      <c r="D67" s="202" t="n">
        <f aca="false">SUM(B67:C67)</f>
        <v>0</v>
      </c>
      <c r="F67" s="203" t="n">
        <f aca="false">+D67*10000</f>
        <v>0</v>
      </c>
      <c r="G67" s="57" t="n">
        <f aca="false">INDEX(BucketTable,MATCH(A67,SumMonths,0),1)</f>
        <v>12</v>
      </c>
      <c r="H67" s="200"/>
      <c r="I67" s="200"/>
      <c r="K67" s="57" t="n">
        <f aca="false">INDEX(lava,MATCH(A67,SumMonths,0),2)</f>
        <v>5</v>
      </c>
    </row>
    <row r="68" customFormat="false" ht="12.75" hidden="false" customHeight="false" outlineLevel="0" collapsed="false">
      <c r="A68" s="201" t="n">
        <f aca="false">[10]Curves!D78</f>
        <v>38777</v>
      </c>
      <c r="B68" s="202" t="n">
        <f aca="false">+[10]Position!$B68</f>
        <v>0</v>
      </c>
      <c r="C68" s="200" t="n">
        <f aca="false">+[10]Position!$C68</f>
        <v>-164.539068414047</v>
      </c>
      <c r="D68" s="202" t="n">
        <f aca="false">SUM(B68:C68)</f>
        <v>-164.539068414047</v>
      </c>
      <c r="F68" s="203" t="n">
        <f aca="false">+D68*10000</f>
        <v>-1645390.68414047</v>
      </c>
      <c r="G68" s="57" t="n">
        <f aca="false">INDEX(BucketTable,MATCH(A68,SumMonths,0),1)</f>
        <v>12</v>
      </c>
      <c r="H68" s="200"/>
      <c r="I68" s="200"/>
      <c r="K68" s="57" t="n">
        <f aca="false">INDEX(lava,MATCH(A68,SumMonths,0),2)</f>
        <v>5</v>
      </c>
    </row>
    <row r="69" customFormat="false" ht="12.75" hidden="false" customHeight="false" outlineLevel="0" collapsed="false">
      <c r="A69" s="201" t="n">
        <f aca="false">[10]Curves!D79</f>
        <v>38808</v>
      </c>
      <c r="B69" s="202" t="n">
        <f aca="false">+[10]Position!$B69</f>
        <v>0</v>
      </c>
      <c r="C69" s="200" t="n">
        <f aca="false">+[10]Position!$C69</f>
        <v>-246.033611504696</v>
      </c>
      <c r="D69" s="202" t="n">
        <f aca="false">SUM(B69:C69)</f>
        <v>-246.033611504696</v>
      </c>
      <c r="F69" s="203" t="n">
        <f aca="false">+D69*10000</f>
        <v>-2460336.11504696</v>
      </c>
      <c r="G69" s="57" t="n">
        <f aca="false">INDEX(BucketTable,MATCH(A69,SumMonths,0),1)</f>
        <v>12</v>
      </c>
      <c r="H69" s="200"/>
      <c r="I69" s="200"/>
      <c r="K69" s="57" t="n">
        <f aca="false">INDEX(lava,MATCH(A69,SumMonths,0),2)</f>
        <v>5</v>
      </c>
    </row>
    <row r="70" customFormat="false" ht="12.75" hidden="false" customHeight="false" outlineLevel="0" collapsed="false">
      <c r="A70" s="201" t="n">
        <f aca="false">[10]Curves!D80</f>
        <v>38838</v>
      </c>
      <c r="B70" s="202" t="n">
        <f aca="false">+[10]Position!$B70</f>
        <v>262.663907603017</v>
      </c>
      <c r="C70" s="200" t="n">
        <f aca="false">+[10]Position!$C70</f>
        <v>0</v>
      </c>
      <c r="D70" s="202" t="n">
        <f aca="false">SUM(B70:C70)</f>
        <v>262.663907603017</v>
      </c>
      <c r="F70" s="203" t="n">
        <f aca="false">+D70*10000</f>
        <v>2626639.07603017</v>
      </c>
      <c r="G70" s="57" t="n">
        <f aca="false">INDEX(BucketTable,MATCH(A70,SumMonths,0),1)</f>
        <v>12</v>
      </c>
      <c r="H70" s="200"/>
      <c r="I70" s="200"/>
      <c r="K70" s="57" t="n">
        <f aca="false">INDEX(lava,MATCH(A70,SumMonths,0),2)</f>
        <v>5</v>
      </c>
    </row>
    <row r="71" customFormat="false" ht="12.75" hidden="false" customHeight="false" outlineLevel="0" collapsed="false">
      <c r="A71" s="201" t="n">
        <f aca="false">[10]Curves!D81</f>
        <v>38869</v>
      </c>
      <c r="B71" s="202" t="n">
        <f aca="false">+[10]Position!$B71</f>
        <v>0</v>
      </c>
      <c r="C71" s="200" t="n">
        <f aca="false">+[10]Position!$C71</f>
        <v>0</v>
      </c>
      <c r="D71" s="202" t="n">
        <f aca="false">SUM(B71:C71)</f>
        <v>0</v>
      </c>
      <c r="F71" s="203" t="n">
        <f aca="false">+D71*10000</f>
        <v>0</v>
      </c>
      <c r="G71" s="57" t="n">
        <f aca="false">INDEX(BucketTable,MATCH(A71,SumMonths,0),1)</f>
        <v>12</v>
      </c>
      <c r="H71" s="200"/>
      <c r="I71" s="200"/>
      <c r="K71" s="57" t="n">
        <f aca="false">INDEX(lava,MATCH(A71,SumMonths,0),2)</f>
        <v>5</v>
      </c>
    </row>
    <row r="72" customFormat="false" ht="12.75" hidden="false" customHeight="false" outlineLevel="0" collapsed="false">
      <c r="A72" s="201" t="n">
        <f aca="false">[10]Curves!D82</f>
        <v>38899</v>
      </c>
      <c r="B72" s="202" t="n">
        <f aca="false">+[10]Position!$B72</f>
        <v>0</v>
      </c>
      <c r="C72" s="200" t="n">
        <f aca="false">+[10]Position!$C72</f>
        <v>0</v>
      </c>
      <c r="D72" s="202" t="n">
        <f aca="false">SUM(B72:C72)</f>
        <v>0</v>
      </c>
      <c r="F72" s="203" t="n">
        <f aca="false">+D72*10000</f>
        <v>0</v>
      </c>
      <c r="G72" s="57" t="n">
        <f aca="false">INDEX(BucketTable,MATCH(A72,SumMonths,0),1)</f>
        <v>12</v>
      </c>
      <c r="H72" s="200"/>
      <c r="I72" s="200"/>
      <c r="K72" s="57" t="n">
        <f aca="false">INDEX(lava,MATCH(A72,SumMonths,0),2)</f>
        <v>5</v>
      </c>
    </row>
    <row r="73" customFormat="false" ht="12.75" hidden="false" customHeight="false" outlineLevel="0" collapsed="false">
      <c r="A73" s="201" t="n">
        <f aca="false">[10]Curves!D83</f>
        <v>38930</v>
      </c>
      <c r="B73" s="202" t="n">
        <f aca="false">+[10]Position!$B73</f>
        <v>0</v>
      </c>
      <c r="C73" s="200" t="n">
        <f aca="false">+[10]Position!$C73</f>
        <v>0</v>
      </c>
      <c r="D73" s="202" t="n">
        <f aca="false">SUM(B73:C73)</f>
        <v>0</v>
      </c>
      <c r="F73" s="203" t="n">
        <f aca="false">+D73*10000</f>
        <v>0</v>
      </c>
      <c r="G73" s="57" t="n">
        <f aca="false">INDEX(BucketTable,MATCH(A73,SumMonths,0),1)</f>
        <v>12</v>
      </c>
      <c r="H73" s="200"/>
      <c r="I73" s="200"/>
      <c r="K73" s="57" t="n">
        <f aca="false">INDEX(lava,MATCH(A73,SumMonths,0),2)</f>
        <v>5</v>
      </c>
    </row>
    <row r="74" customFormat="false" ht="12.75" hidden="false" customHeight="false" outlineLevel="0" collapsed="false">
      <c r="A74" s="201" t="n">
        <f aca="false">[10]Curves!D84</f>
        <v>38961</v>
      </c>
      <c r="B74" s="202" t="n">
        <f aca="false">+[10]Position!$B74</f>
        <v>181.741324507495</v>
      </c>
      <c r="C74" s="200" t="n">
        <f aca="false">+[10]Position!$C74</f>
        <v>0</v>
      </c>
      <c r="D74" s="202" t="n">
        <f aca="false">SUM(B74:C74)</f>
        <v>181.741324507495</v>
      </c>
      <c r="F74" s="203" t="n">
        <f aca="false">+D74*10000</f>
        <v>1817413.24507495</v>
      </c>
      <c r="G74" s="57" t="n">
        <f aca="false">INDEX(BucketTable,MATCH(A74,SumMonths,0),1)</f>
        <v>12</v>
      </c>
      <c r="H74" s="200"/>
      <c r="I74" s="200"/>
      <c r="K74" s="57" t="n">
        <f aca="false">INDEX(lava,MATCH(A74,SumMonths,0),2)</f>
        <v>5</v>
      </c>
    </row>
    <row r="75" customFormat="false" ht="12.75" hidden="false" customHeight="false" outlineLevel="0" collapsed="false">
      <c r="A75" s="201" t="n">
        <f aca="false">[10]Curves!D85</f>
        <v>38991</v>
      </c>
      <c r="B75" s="202" t="n">
        <f aca="false">+[10]Position!$B75</f>
        <v>266.096871602354</v>
      </c>
      <c r="C75" s="200" t="n">
        <f aca="false">+[10]Position!$C75</f>
        <v>0</v>
      </c>
      <c r="D75" s="202" t="n">
        <f aca="false">SUM(B75:C75)</f>
        <v>266.096871602354</v>
      </c>
      <c r="F75" s="203" t="n">
        <f aca="false">+D75*10000</f>
        <v>2660968.71602354</v>
      </c>
      <c r="G75" s="57" t="n">
        <f aca="false">INDEX(BucketTable,MATCH(A75,SumMonths,0),1)</f>
        <v>12</v>
      </c>
      <c r="H75" s="200"/>
      <c r="I75" s="200"/>
      <c r="K75" s="57" t="n">
        <f aca="false">INDEX(lava,MATCH(A75,SumMonths,0),2)</f>
        <v>5</v>
      </c>
    </row>
    <row r="76" customFormat="false" ht="12.75" hidden="false" customHeight="false" outlineLevel="0" collapsed="false">
      <c r="A76" s="201" t="n">
        <f aca="false">[10]Curves!D86</f>
        <v>39022</v>
      </c>
      <c r="B76" s="202" t="n">
        <f aca="false">+[10]Position!$B76</f>
        <v>0</v>
      </c>
      <c r="C76" s="200" t="n">
        <f aca="false">+[10]Position!$C76</f>
        <v>-242.616769333995</v>
      </c>
      <c r="D76" s="202" t="n">
        <f aca="false">SUM(B76:C76)</f>
        <v>-242.616769333995</v>
      </c>
      <c r="F76" s="203" t="n">
        <f aca="false">+D76*10000</f>
        <v>-2426167.69333995</v>
      </c>
      <c r="G76" s="57" t="n">
        <f aca="false">INDEX(BucketTable,MATCH(A76,SumMonths,0),1)</f>
        <v>12</v>
      </c>
      <c r="H76" s="200"/>
      <c r="I76" s="200"/>
      <c r="K76" s="57" t="n">
        <f aca="false">INDEX(lava,MATCH(A76,SumMonths,0),2)</f>
        <v>5</v>
      </c>
    </row>
    <row r="77" customFormat="false" ht="12.75" hidden="false" customHeight="false" outlineLevel="0" collapsed="false">
      <c r="A77" s="201" t="n">
        <f aca="false">[10]Curves!D87</f>
        <v>39052</v>
      </c>
      <c r="B77" s="202" t="n">
        <f aca="false">+[10]Position!$B77</f>
        <v>0</v>
      </c>
      <c r="C77" s="200" t="n">
        <f aca="false">+[10]Position!$C77</f>
        <v>0</v>
      </c>
      <c r="D77" s="202" t="n">
        <f aca="false">SUM(B77:C77)</f>
        <v>0</v>
      </c>
      <c r="F77" s="203" t="n">
        <f aca="false">+D77*10000</f>
        <v>0</v>
      </c>
      <c r="G77" s="57" t="n">
        <f aca="false">INDEX(BucketTable,MATCH(A77,SumMonths,0),1)</f>
        <v>12</v>
      </c>
      <c r="H77" s="200"/>
      <c r="I77" s="200"/>
      <c r="K77" s="57" t="n">
        <f aca="false">INDEX(lava,MATCH(A77,SumMonths,0),2)</f>
        <v>5</v>
      </c>
    </row>
    <row r="78" customFormat="false" ht="12.75" hidden="false" customHeight="false" outlineLevel="0" collapsed="false">
      <c r="A78" s="201" t="n">
        <f aca="false">[10]Curves!D88</f>
        <v>39083</v>
      </c>
      <c r="B78" s="202" t="n">
        <f aca="false">+[10]Position!$B78</f>
        <v>0</v>
      </c>
      <c r="C78" s="200" t="n">
        <f aca="false">+[10]Position!$C78</f>
        <v>0</v>
      </c>
      <c r="D78" s="202" t="n">
        <f aca="false">SUM(B78:C78)</f>
        <v>0</v>
      </c>
      <c r="F78" s="203" t="n">
        <f aca="false">+D78*10000</f>
        <v>0</v>
      </c>
      <c r="G78" s="57" t="n">
        <f aca="false">INDEX(BucketTable,MATCH(A78,SumMonths,0),1)</f>
        <v>12</v>
      </c>
      <c r="H78" s="200"/>
      <c r="I78" s="200"/>
      <c r="K78" s="57" t="n">
        <f aca="false">INDEX(lava,MATCH(A78,SumMonths,0),2)</f>
        <v>5</v>
      </c>
    </row>
    <row r="79" customFormat="false" ht="12.75" hidden="false" customHeight="false" outlineLevel="0" collapsed="false">
      <c r="A79" s="201" t="n">
        <f aca="false">[10]Curves!D89</f>
        <v>39114</v>
      </c>
      <c r="B79" s="202" t="n">
        <f aca="false">+[10]Position!$B79</f>
        <v>0</v>
      </c>
      <c r="C79" s="200" t="n">
        <f aca="false">+[10]Position!$C79</f>
        <v>0</v>
      </c>
      <c r="D79" s="202" t="n">
        <f aca="false">SUM(B79:C79)</f>
        <v>0</v>
      </c>
      <c r="F79" s="203" t="n">
        <f aca="false">+D79*10000</f>
        <v>0</v>
      </c>
      <c r="G79" s="57" t="n">
        <f aca="false">INDEX(BucketTable,MATCH(A79,SumMonths,0),1)</f>
        <v>12</v>
      </c>
      <c r="H79" s="200"/>
      <c r="I79" s="200"/>
      <c r="K79" s="57" t="n">
        <f aca="false">INDEX(lava,MATCH(A79,SumMonths,0),2)</f>
        <v>5</v>
      </c>
    </row>
    <row r="80" customFormat="false" ht="12.75" hidden="false" customHeight="false" outlineLevel="0" collapsed="false">
      <c r="A80" s="201" t="n">
        <f aca="false">[10]Curves!D90</f>
        <v>39142</v>
      </c>
      <c r="B80" s="202" t="n">
        <f aca="false">+[10]Position!$B80</f>
        <v>0</v>
      </c>
      <c r="C80" s="200" t="n">
        <f aca="false">+[10]Position!$C80</f>
        <v>0</v>
      </c>
      <c r="D80" s="202" t="n">
        <f aca="false">SUM(B80:C80)</f>
        <v>0</v>
      </c>
      <c r="F80" s="203" t="n">
        <f aca="false">+D80*10000</f>
        <v>0</v>
      </c>
      <c r="G80" s="57" t="n">
        <f aca="false">INDEX(BucketTable,MATCH(A80,SumMonths,0),1)</f>
        <v>12</v>
      </c>
      <c r="H80" s="200"/>
      <c r="I80" s="200"/>
      <c r="K80" s="57" t="n">
        <f aca="false">INDEX(lava,MATCH(A80,SumMonths,0),2)</f>
        <v>5</v>
      </c>
    </row>
    <row r="81" customFormat="false" ht="12.75" hidden="false" customHeight="false" outlineLevel="0" collapsed="false">
      <c r="A81" s="201" t="n">
        <f aca="false">[10]Curves!D91</f>
        <v>39173</v>
      </c>
      <c r="B81" s="202" t="n">
        <f aca="false">+[10]Position!$B81</f>
        <v>0</v>
      </c>
      <c r="C81" s="200" t="n">
        <f aca="false">+[10]Position!$C81</f>
        <v>0</v>
      </c>
      <c r="D81" s="202" t="n">
        <f aca="false">SUM(B81:C81)</f>
        <v>0</v>
      </c>
      <c r="F81" s="203" t="n">
        <f aca="false">+D81*10000</f>
        <v>0</v>
      </c>
      <c r="G81" s="57" t="n">
        <f aca="false">INDEX(BucketTable,MATCH(A81,SumMonths,0),1)</f>
        <v>12</v>
      </c>
      <c r="H81" s="200"/>
      <c r="I81" s="200"/>
      <c r="K81" s="57" t="n">
        <f aca="false">INDEX(lava,MATCH(A81,SumMonths,0),2)</f>
        <v>5</v>
      </c>
    </row>
    <row r="82" customFormat="false" ht="12.75" hidden="false" customHeight="false" outlineLevel="0" collapsed="false">
      <c r="A82" s="201" t="n">
        <f aca="false">[10]Curves!D92</f>
        <v>39203</v>
      </c>
      <c r="B82" s="202" t="n">
        <f aca="false">+[10]Position!$B82</f>
        <v>0</v>
      </c>
      <c r="C82" s="200" t="n">
        <f aca="false">+[10]Position!$C82</f>
        <v>0</v>
      </c>
      <c r="D82" s="202" t="n">
        <f aca="false">SUM(B82:C82)</f>
        <v>0</v>
      </c>
      <c r="F82" s="203" t="n">
        <f aca="false">+D82*10000</f>
        <v>0</v>
      </c>
      <c r="G82" s="57" t="n">
        <f aca="false">INDEX(BucketTable,MATCH(A82,SumMonths,0),1)</f>
        <v>12</v>
      </c>
      <c r="H82" s="200"/>
      <c r="I82" s="200"/>
      <c r="K82" s="57" t="n">
        <f aca="false">INDEX(lava,MATCH(A82,SumMonths,0),2)</f>
        <v>5</v>
      </c>
    </row>
    <row r="83" customFormat="false" ht="12.75" hidden="false" customHeight="false" outlineLevel="0" collapsed="false">
      <c r="A83" s="201" t="n">
        <f aca="false">[10]Curves!D93</f>
        <v>39234</v>
      </c>
      <c r="B83" s="202" t="n">
        <f aca="false">+[10]Position!$B83</f>
        <v>0</v>
      </c>
      <c r="C83" s="200" t="n">
        <f aca="false">+[10]Position!$C83</f>
        <v>0</v>
      </c>
      <c r="D83" s="202" t="n">
        <f aca="false">SUM(B83:C83)</f>
        <v>0</v>
      </c>
      <c r="F83" s="203" t="n">
        <f aca="false">+D83*10000</f>
        <v>0</v>
      </c>
      <c r="G83" s="57" t="n">
        <f aca="false">INDEX(BucketTable,MATCH(A83,SumMonths,0),1)</f>
        <v>12</v>
      </c>
      <c r="H83" s="200"/>
      <c r="I83" s="200"/>
      <c r="K83" s="57" t="n">
        <f aca="false">INDEX(lava,MATCH(A83,SumMonths,0),2)</f>
        <v>5</v>
      </c>
    </row>
    <row r="84" customFormat="false" ht="12.75" hidden="false" customHeight="false" outlineLevel="0" collapsed="false">
      <c r="A84" s="201" t="n">
        <f aca="false">[10]Curves!D94</f>
        <v>39264</v>
      </c>
      <c r="B84" s="202" t="n">
        <f aca="false">+[10]Position!$B84</f>
        <v>0</v>
      </c>
      <c r="C84" s="200" t="n">
        <f aca="false">+[10]Position!$C84</f>
        <v>0</v>
      </c>
      <c r="D84" s="202" t="n">
        <f aca="false">SUM(B84:C84)</f>
        <v>0</v>
      </c>
      <c r="F84" s="203" t="n">
        <f aca="false">+D84*10000</f>
        <v>0</v>
      </c>
      <c r="G84" s="57" t="n">
        <f aca="false">INDEX(BucketTable,MATCH(A84,SumMonths,0),1)</f>
        <v>12</v>
      </c>
      <c r="H84" s="200"/>
      <c r="I84" s="200"/>
      <c r="K84" s="57" t="n">
        <f aca="false">INDEX(lava,MATCH(A84,SumMonths,0),2)</f>
        <v>5</v>
      </c>
    </row>
    <row r="85" customFormat="false" ht="12.75" hidden="false" customHeight="false" outlineLevel="0" collapsed="false">
      <c r="A85" s="205" t="n">
        <f aca="false">[10]Curves!D95</f>
        <v>39295</v>
      </c>
      <c r="B85" s="202" t="n">
        <f aca="false">+[10]Position!$B85</f>
        <v>0</v>
      </c>
      <c r="C85" s="200" t="n">
        <f aca="false">+[10]Position!$C85</f>
        <v>0</v>
      </c>
      <c r="D85" s="202" t="n">
        <f aca="false">SUM(B85:C85)</f>
        <v>0</v>
      </c>
      <c r="F85" s="206" t="n">
        <f aca="false">+D85*10000</f>
        <v>0</v>
      </c>
      <c r="G85" s="57" t="n">
        <f aca="false">INDEX(BucketTable,MATCH(A85,SumMonths,0),1)</f>
        <v>12</v>
      </c>
      <c r="K85" s="57" t="n">
        <f aca="false">INDEX(lava,MATCH(A85,SumMonths,0),2)</f>
        <v>5</v>
      </c>
    </row>
    <row r="86" customFormat="false" ht="12.75" hidden="false" customHeight="false" outlineLevel="0" collapsed="false">
      <c r="A86" s="205" t="n">
        <f aca="false">[10]Curves!D96</f>
        <v>39326</v>
      </c>
      <c r="B86" s="202" t="n">
        <f aca="false">+[10]Position!$B86</f>
        <v>0</v>
      </c>
      <c r="C86" s="200" t="n">
        <f aca="false">+[10]Position!$C86</f>
        <v>0</v>
      </c>
      <c r="D86" s="202" t="n">
        <f aca="false">SUM(B86:C86)</f>
        <v>0</v>
      </c>
      <c r="F86" s="206" t="n">
        <f aca="false">+D86*10000</f>
        <v>0</v>
      </c>
      <c r="G86" s="57" t="n">
        <f aca="false">INDEX(BucketTable,MATCH(A86,SumMonths,0),1)</f>
        <v>12</v>
      </c>
      <c r="K86" s="57" t="n">
        <f aca="false">INDEX(lava,MATCH(A86,SumMonths,0),2)</f>
        <v>5</v>
      </c>
    </row>
    <row r="87" customFormat="false" ht="12.75" hidden="false" customHeight="false" outlineLevel="0" collapsed="false">
      <c r="A87" s="205" t="n">
        <f aca="false">[10]Curves!D97</f>
        <v>39356</v>
      </c>
      <c r="B87" s="202" t="n">
        <f aca="false">+[10]Position!$B87</f>
        <v>0</v>
      </c>
      <c r="C87" s="200" t="n">
        <f aca="false">+[10]Position!$C87</f>
        <v>0</v>
      </c>
      <c r="D87" s="202" t="n">
        <f aca="false">SUM(B87:C87)</f>
        <v>0</v>
      </c>
      <c r="F87" s="206" t="n">
        <f aca="false">+D87*10000</f>
        <v>0</v>
      </c>
      <c r="G87" s="57" t="n">
        <f aca="false">INDEX(BucketTable,MATCH(A87,SumMonths,0),1)</f>
        <v>12</v>
      </c>
      <c r="K87" s="57" t="n">
        <f aca="false">INDEX(lava,MATCH(A87,SumMonths,0),2)</f>
        <v>5</v>
      </c>
    </row>
    <row r="88" customFormat="false" ht="12.75" hidden="false" customHeight="false" outlineLevel="0" collapsed="false">
      <c r="A88" s="205" t="n">
        <f aca="false">[10]Curves!D98</f>
        <v>39387</v>
      </c>
      <c r="B88" s="202" t="n">
        <f aca="false">+[10]Position!$B88</f>
        <v>0</v>
      </c>
      <c r="C88" s="200" t="n">
        <f aca="false">+[10]Position!$C88</f>
        <v>0</v>
      </c>
      <c r="D88" s="202" t="n">
        <f aca="false">SUM(B88:C88)</f>
        <v>0</v>
      </c>
      <c r="F88" s="206" t="n">
        <f aca="false">+D88*10000</f>
        <v>0</v>
      </c>
      <c r="G88" s="57" t="n">
        <f aca="false">INDEX(BucketTable,MATCH(A88,SumMonths,0),1)</f>
        <v>12</v>
      </c>
      <c r="K88" s="57" t="n">
        <f aca="false">INDEX(lava,MATCH(A88,SumMonths,0),2)</f>
        <v>5</v>
      </c>
    </row>
    <row r="89" customFormat="false" ht="12.75" hidden="false" customHeight="false" outlineLevel="0" collapsed="false">
      <c r="A89" s="205" t="n">
        <f aca="false">[10]Curves!D99</f>
        <v>39417</v>
      </c>
      <c r="B89" s="202" t="n">
        <f aca="false">+[10]Position!$B89</f>
        <v>0</v>
      </c>
      <c r="C89" s="200" t="n">
        <f aca="false">+[10]Position!$C89</f>
        <v>0</v>
      </c>
      <c r="D89" s="202" t="n">
        <f aca="false">SUM(B89:C89)</f>
        <v>0</v>
      </c>
      <c r="F89" s="206" t="n">
        <f aca="false">+D89*10000</f>
        <v>0</v>
      </c>
      <c r="G89" s="57" t="n">
        <f aca="false">INDEX(BucketTable,MATCH(A89,SumMonths,0),1)</f>
        <v>12</v>
      </c>
      <c r="K89" s="57" t="n">
        <f aca="false">INDEX(lava,MATCH(A89,SumMonths,0),2)</f>
        <v>5</v>
      </c>
    </row>
    <row r="90" customFormat="false" ht="12.75" hidden="false" customHeight="false" outlineLevel="0" collapsed="false">
      <c r="A90" s="205" t="n">
        <f aca="false">[10]Curves!D100</f>
        <v>39448</v>
      </c>
      <c r="B90" s="202" t="n">
        <f aca="false">+[10]Position!$B90</f>
        <v>0</v>
      </c>
      <c r="C90" s="200" t="n">
        <f aca="false">+[10]Position!$C90</f>
        <v>0</v>
      </c>
      <c r="D90" s="202" t="n">
        <f aca="false">SUM(B90:C90)</f>
        <v>0</v>
      </c>
      <c r="F90" s="206" t="n">
        <f aca="false">+D90*10000</f>
        <v>0</v>
      </c>
      <c r="G90" s="57" t="n">
        <f aca="false">INDEX(BucketTable,MATCH(A90,SumMonths,0),1)</f>
        <v>12</v>
      </c>
      <c r="K90" s="57" t="n">
        <f aca="false">INDEX(lava,MATCH(A90,SumMonths,0),2)</f>
        <v>5</v>
      </c>
    </row>
    <row r="91" customFormat="false" ht="12.75" hidden="false" customHeight="false" outlineLevel="0" collapsed="false">
      <c r="A91" s="205" t="n">
        <f aca="false">[10]Curves!D101</f>
        <v>39479</v>
      </c>
      <c r="B91" s="202" t="n">
        <f aca="false">+[10]Position!$B91</f>
        <v>0</v>
      </c>
      <c r="C91" s="200" t="n">
        <f aca="false">+[10]Position!$C91</f>
        <v>0</v>
      </c>
      <c r="D91" s="202" t="n">
        <f aca="false">SUM(B91:C91)</f>
        <v>0</v>
      </c>
      <c r="F91" s="206" t="n">
        <f aca="false">+D91*10000</f>
        <v>0</v>
      </c>
      <c r="G91" s="57" t="n">
        <f aca="false">INDEX(BucketTable,MATCH(A91,SumMonths,0),1)</f>
        <v>12</v>
      </c>
      <c r="K91" s="57" t="n">
        <f aca="false">INDEX(lava,MATCH(A91,SumMonths,0),2)</f>
        <v>5</v>
      </c>
    </row>
    <row r="92" customFormat="false" ht="12.75" hidden="false" customHeight="false" outlineLevel="0" collapsed="false">
      <c r="A92" s="205" t="n">
        <f aca="false">[10]Curves!D102</f>
        <v>39508</v>
      </c>
      <c r="B92" s="202" t="n">
        <f aca="false">+[10]Position!$B92</f>
        <v>0</v>
      </c>
      <c r="C92" s="200" t="n">
        <f aca="false">+[10]Position!$C92</f>
        <v>0</v>
      </c>
      <c r="D92" s="202" t="n">
        <f aca="false">SUM(B92:C92)</f>
        <v>0</v>
      </c>
      <c r="F92" s="206" t="n">
        <f aca="false">+D92*10000</f>
        <v>0</v>
      </c>
      <c r="G92" s="57" t="n">
        <f aca="false">INDEX(BucketTable,MATCH(A92,SumMonths,0),1)</f>
        <v>12</v>
      </c>
      <c r="K92" s="57" t="n">
        <f aca="false">INDEX(lava,MATCH(A92,SumMonths,0),2)</f>
        <v>5</v>
      </c>
    </row>
    <row r="93" customFormat="false" ht="12.75" hidden="false" customHeight="false" outlineLevel="0" collapsed="false">
      <c r="A93" s="205" t="n">
        <f aca="false">[10]Curves!D103</f>
        <v>39539</v>
      </c>
      <c r="B93" s="202" t="n">
        <f aca="false">+[10]Position!$B93</f>
        <v>0</v>
      </c>
      <c r="C93" s="200" t="n">
        <f aca="false">+[10]Position!$C93</f>
        <v>0</v>
      </c>
      <c r="D93" s="202" t="n">
        <f aca="false">SUM(B93:C93)</f>
        <v>0</v>
      </c>
      <c r="F93" s="206" t="n">
        <f aca="false">+D93*10000</f>
        <v>0</v>
      </c>
      <c r="G93" s="57" t="n">
        <f aca="false">INDEX(BucketTable,MATCH(A93,SumMonths,0),1)</f>
        <v>12</v>
      </c>
      <c r="K93" s="57" t="n">
        <f aca="false">INDEX(lava,MATCH(A93,SumMonths,0),2)</f>
        <v>5</v>
      </c>
    </row>
    <row r="94" customFormat="false" ht="12.75" hidden="false" customHeight="false" outlineLevel="0" collapsed="false">
      <c r="A94" s="205" t="n">
        <f aca="false">[10]Curves!D104</f>
        <v>39569</v>
      </c>
      <c r="B94" s="202" t="n">
        <f aca="false">+[10]Position!$B94</f>
        <v>0</v>
      </c>
      <c r="C94" s="200" t="n">
        <f aca="false">+[10]Position!$C94</f>
        <v>0</v>
      </c>
      <c r="D94" s="202" t="n">
        <f aca="false">SUM(B94:C94)</f>
        <v>0</v>
      </c>
      <c r="F94" s="206" t="n">
        <f aca="false">+D94*10000</f>
        <v>0</v>
      </c>
      <c r="G94" s="57" t="n">
        <f aca="false">INDEX(BucketTable,MATCH(A94,SumMonths,0),1)</f>
        <v>12</v>
      </c>
      <c r="K94" s="57" t="n">
        <f aca="false">INDEX(lava,MATCH(A94,SumMonths,0),2)</f>
        <v>5</v>
      </c>
    </row>
    <row r="95" customFormat="false" ht="12.75" hidden="false" customHeight="false" outlineLevel="0" collapsed="false">
      <c r="A95" s="205" t="n">
        <f aca="false">[10]Curves!D105</f>
        <v>39600</v>
      </c>
      <c r="B95" s="202" t="n">
        <f aca="false">+[10]Position!$B95</f>
        <v>0</v>
      </c>
      <c r="C95" s="200" t="n">
        <f aca="false">+[10]Position!$C95</f>
        <v>0</v>
      </c>
      <c r="D95" s="202" t="n">
        <f aca="false">SUM(B95:C95)</f>
        <v>0</v>
      </c>
      <c r="F95" s="206" t="n">
        <f aca="false">+D95*10000</f>
        <v>0</v>
      </c>
      <c r="G95" s="57" t="n">
        <f aca="false">INDEX(BucketTable,MATCH(A95,SumMonths,0),1)</f>
        <v>12</v>
      </c>
      <c r="K95" s="57" t="n">
        <f aca="false">INDEX(lava,MATCH(A95,SumMonths,0),2)</f>
        <v>5</v>
      </c>
    </row>
    <row r="96" customFormat="false" ht="12.75" hidden="false" customHeight="false" outlineLevel="0" collapsed="false">
      <c r="A96" s="205" t="n">
        <f aca="false">[10]Curves!D106</f>
        <v>39630</v>
      </c>
      <c r="B96" s="202" t="n">
        <f aca="false">+[10]Position!$B96</f>
        <v>0</v>
      </c>
      <c r="C96" s="200" t="n">
        <f aca="false">+[10]Position!$C96</f>
        <v>0</v>
      </c>
      <c r="D96" s="202" t="n">
        <f aca="false">SUM(B96:C96)</f>
        <v>0</v>
      </c>
      <c r="F96" s="206" t="n">
        <f aca="false">+D96*10000</f>
        <v>0</v>
      </c>
      <c r="G96" s="57" t="n">
        <f aca="false">INDEX(BucketTable,MATCH(A96,SumMonths,0),1)</f>
        <v>12</v>
      </c>
      <c r="K96" s="57" t="n">
        <f aca="false">INDEX(lava,MATCH(A96,SumMonths,0),2)</f>
        <v>5</v>
      </c>
    </row>
    <row r="97" customFormat="false" ht="12.75" hidden="false" customHeight="false" outlineLevel="0" collapsed="false">
      <c r="A97" s="205" t="n">
        <f aca="false">[10]Curves!D107</f>
        <v>39661</v>
      </c>
      <c r="B97" s="202" t="n">
        <f aca="false">+[10]Position!$B97</f>
        <v>0</v>
      </c>
      <c r="C97" s="200" t="n">
        <f aca="false">+[10]Position!$C97</f>
        <v>0</v>
      </c>
      <c r="D97" s="202" t="n">
        <f aca="false">SUM(B97:C97)</f>
        <v>0</v>
      </c>
      <c r="F97" s="206" t="n">
        <f aca="false">+D97*10000</f>
        <v>0</v>
      </c>
      <c r="G97" s="57" t="n">
        <f aca="false">INDEX(BucketTable,MATCH(A97,SumMonths,0),1)</f>
        <v>12</v>
      </c>
      <c r="K97" s="57" t="n">
        <f aca="false">INDEX(lava,MATCH(A97,SumMonths,0),2)</f>
        <v>5</v>
      </c>
    </row>
    <row r="98" customFormat="false" ht="12.75" hidden="false" customHeight="false" outlineLevel="0" collapsed="false">
      <c r="A98" s="205" t="n">
        <f aca="false">[10]Curves!D108</f>
        <v>39692</v>
      </c>
      <c r="B98" s="202" t="n">
        <f aca="false">+[10]Position!$B98</f>
        <v>0</v>
      </c>
      <c r="C98" s="200" t="n">
        <f aca="false">+[10]Position!$C98</f>
        <v>0</v>
      </c>
      <c r="D98" s="202" t="n">
        <f aca="false">SUM(B98:C98)</f>
        <v>0</v>
      </c>
      <c r="F98" s="206" t="n">
        <f aca="false">+D98*10000</f>
        <v>0</v>
      </c>
      <c r="G98" s="57" t="n">
        <f aca="false">INDEX(BucketTable,MATCH(A98,SumMonths,0),1)</f>
        <v>12</v>
      </c>
      <c r="K98" s="57" t="n">
        <f aca="false">INDEX(lava,MATCH(A98,SumMonths,0),2)</f>
        <v>5</v>
      </c>
    </row>
    <row r="99" customFormat="false" ht="12.75" hidden="false" customHeight="false" outlineLevel="0" collapsed="false">
      <c r="A99" s="205" t="n">
        <f aca="false">[10]Curves!D109</f>
        <v>39722</v>
      </c>
      <c r="B99" s="202" t="n">
        <f aca="false">+[10]Position!$B99</f>
        <v>0</v>
      </c>
      <c r="C99" s="200" t="n">
        <f aca="false">+[10]Position!$C99</f>
        <v>0</v>
      </c>
      <c r="D99" s="202" t="n">
        <f aca="false">SUM(B99:C99)</f>
        <v>0</v>
      </c>
      <c r="F99" s="206" t="n">
        <f aca="false">+D99*10000</f>
        <v>0</v>
      </c>
      <c r="G99" s="57" t="n">
        <f aca="false">INDEX(BucketTable,MATCH(A99,SumMonths,0),1)</f>
        <v>12</v>
      </c>
      <c r="K99" s="57" t="n">
        <f aca="false">INDEX(lava,MATCH(A99,SumMonths,0),2)</f>
        <v>5</v>
      </c>
    </row>
    <row r="100" customFormat="false" ht="12.75" hidden="false" customHeight="false" outlineLevel="0" collapsed="false">
      <c r="A100" s="205" t="n">
        <f aca="false">[10]Curves!D110</f>
        <v>39753</v>
      </c>
      <c r="B100" s="202" t="n">
        <f aca="false">+[10]Position!$B100</f>
        <v>0</v>
      </c>
      <c r="C100" s="200" t="n">
        <f aca="false">+[10]Position!$C100</f>
        <v>0</v>
      </c>
      <c r="D100" s="202" t="n">
        <f aca="false">SUM(B100:C100)</f>
        <v>0</v>
      </c>
      <c r="F100" s="206" t="n">
        <f aca="false">+D100*10000</f>
        <v>0</v>
      </c>
      <c r="G100" s="57" t="n">
        <f aca="false">INDEX(BucketTable,MATCH(A100,SumMonths,0),1)</f>
        <v>12</v>
      </c>
      <c r="K100" s="57" t="n">
        <f aca="false">INDEX(lava,MATCH(A100,SumMonths,0),2)</f>
        <v>5</v>
      </c>
    </row>
    <row r="101" customFormat="false" ht="12.75" hidden="false" customHeight="false" outlineLevel="0" collapsed="false">
      <c r="A101" s="205" t="n">
        <f aca="false">[10]Curves!D111</f>
        <v>39783</v>
      </c>
      <c r="B101" s="207" t="n">
        <f aca="false">+[10]Position!$B101</f>
        <v>0</v>
      </c>
      <c r="C101" s="200" t="n">
        <f aca="false">+[10]Position!$C101</f>
        <v>0</v>
      </c>
      <c r="D101" s="207" t="n">
        <f aca="false">SUM(B101:C101)</f>
        <v>0</v>
      </c>
      <c r="F101" s="206" t="n">
        <f aca="false">+D101*10000</f>
        <v>0</v>
      </c>
      <c r="G101" s="57" t="n">
        <f aca="false">INDEX(BucketTable,MATCH(A101,SumMonths,0),1)</f>
        <v>12</v>
      </c>
      <c r="K101" s="57" t="n">
        <f aca="false">INDEX(lava,MATCH(A101,SumMonths,0),2)</f>
        <v>5</v>
      </c>
    </row>
    <row r="102" customFormat="false" ht="12.75" hidden="false" customHeight="false" outlineLevel="0" collapsed="false">
      <c r="A102" s="208" t="s">
        <v>119</v>
      </c>
      <c r="B102" s="198" t="n">
        <f aca="false">+[10]Position!$B102</f>
        <v>3217.30867576998</v>
      </c>
      <c r="C102" s="209" t="n">
        <f aca="false">+[10]Position!$C102</f>
        <v>-2930.48328454142</v>
      </c>
      <c r="D102" s="200" t="n">
        <f aca="false">SUM(D4:D101)</f>
        <v>286.825391228552</v>
      </c>
      <c r="E102" s="200" t="n">
        <f aca="false">SUM(E4:E101)</f>
        <v>0</v>
      </c>
      <c r="F102" s="200" t="n">
        <f aca="false">SUM(F4:F101)</f>
        <v>2868253.91228552</v>
      </c>
      <c r="G102" s="57" t="e">
        <f aca="false">INDEX(BucketTable,MATCH(A102,SumMonths,0),1)</f>
        <v>#N/A</v>
      </c>
      <c r="H102" s="210"/>
      <c r="I102" s="210"/>
      <c r="K102" s="57" t="e">
        <f aca="false">INDEX(lava,MATCH(A102,SumMonths,0),2)</f>
        <v>#N/A</v>
      </c>
    </row>
    <row r="103" customFormat="false" ht="12.75" hidden="false" customHeight="false" outlineLevel="0" collapsed="false">
      <c r="A103" s="208"/>
      <c r="D103" s="210"/>
      <c r="G103" s="57" t="e">
        <f aca="false">INDEX(BucketTable,MATCH(A103,SumMonths,0),1)</f>
        <v>#N/A</v>
      </c>
      <c r="K103" s="57" t="e">
        <f aca="false">INDEX(lava,MATCH(A103,SumMonths,0),2)</f>
        <v>#N/A</v>
      </c>
    </row>
    <row r="104" customFormat="false" ht="12.75" hidden="false" customHeight="false" outlineLevel="0" collapsed="false">
      <c r="A104" s="208"/>
      <c r="D104" s="210"/>
      <c r="G104" s="57" t="e">
        <f aca="false">INDEX(BucketTable,MATCH(A104,SumMonths,0),1)</f>
        <v>#N/A</v>
      </c>
      <c r="K104" s="57" t="e">
        <f aca="false">INDEX(lava,MATCH(A104,SumMonths,0),2)</f>
        <v>#N/A</v>
      </c>
    </row>
    <row r="105" customFormat="false" ht="12.75" hidden="false" customHeight="false" outlineLevel="0" collapsed="false">
      <c r="A105" s="208"/>
      <c r="D105" s="210"/>
      <c r="G105" s="57" t="e">
        <f aca="false">INDEX(BucketTable,MATCH(A105,SumMonths,0),1)</f>
        <v>#N/A</v>
      </c>
      <c r="K105" s="57" t="e">
        <f aca="false">INDEX(lava,MATCH(A105,SumMonths,0),2)</f>
        <v>#N/A</v>
      </c>
    </row>
    <row r="106" customFormat="false" ht="12.75" hidden="false" customHeight="false" outlineLevel="0" collapsed="false">
      <c r="A106" s="208"/>
      <c r="D106" s="210"/>
      <c r="G106" s="57" t="e">
        <f aca="false">INDEX(BucketTable,MATCH(A106,SumMonths,0),1)</f>
        <v>#N/A</v>
      </c>
      <c r="K106" s="57" t="e">
        <f aca="false">INDEX(lava,MATCH(A106,SumMonths,0),2)</f>
        <v>#N/A</v>
      </c>
    </row>
    <row r="107" customFormat="false" ht="12.75" hidden="false" customHeight="false" outlineLevel="0" collapsed="false">
      <c r="A107" s="208"/>
      <c r="D107" s="210"/>
      <c r="G107" s="57" t="e">
        <f aca="false">INDEX(BucketTable,MATCH(A107,SumMonths,0),1)</f>
        <v>#N/A</v>
      </c>
      <c r="K107" s="57" t="e">
        <f aca="false">INDEX(lava,MATCH(A107,SumMonths,0),2)</f>
        <v>#N/A</v>
      </c>
    </row>
    <row r="108" customFormat="false" ht="12.75" hidden="false" customHeight="false" outlineLevel="0" collapsed="false">
      <c r="A108" s="208"/>
      <c r="D108" s="210"/>
      <c r="G108" s="57" t="e">
        <f aca="false">INDEX(BucketTable,MATCH(A108,SumMonths,0),1)</f>
        <v>#N/A</v>
      </c>
      <c r="K108" s="57" t="e">
        <f aca="false">INDEX(lava,MATCH(A108,SumMonths,0),2)</f>
        <v>#N/A</v>
      </c>
    </row>
    <row r="109" customFormat="false" ht="12.75" hidden="false" customHeight="false" outlineLevel="0" collapsed="false">
      <c r="A109" s="208"/>
      <c r="D109" s="210"/>
      <c r="G109" s="57" t="e">
        <f aca="false">INDEX(BucketTable,MATCH(A109,SumMonths,0),1)</f>
        <v>#N/A</v>
      </c>
      <c r="K109" s="57" t="e">
        <f aca="false">INDEX(lava,MATCH(A109,SumMonths,0),2)</f>
        <v>#N/A</v>
      </c>
    </row>
    <row r="110" customFormat="false" ht="12.75" hidden="false" customHeight="false" outlineLevel="0" collapsed="false">
      <c r="A110" s="208"/>
      <c r="D110" s="210"/>
      <c r="G110" s="57" t="e">
        <f aca="false">INDEX(BucketTable,MATCH(A110,SumMonths,0),1)</f>
        <v>#N/A</v>
      </c>
      <c r="K110" s="57" t="e">
        <f aca="false">INDEX(lava,MATCH(A110,SumMonths,0),2)</f>
        <v>#N/A</v>
      </c>
    </row>
    <row r="111" customFormat="false" ht="12.75" hidden="false" customHeight="false" outlineLevel="0" collapsed="false">
      <c r="A111" s="208"/>
      <c r="D111" s="210"/>
      <c r="G111" s="57" t="e">
        <f aca="false">INDEX(BucketTable,MATCH(A111,SumMonths,0),1)</f>
        <v>#N/A</v>
      </c>
      <c r="K111" s="57" t="e">
        <f aca="false">INDEX(lava,MATCH(A111,SumMonths,0),2)</f>
        <v>#N/A</v>
      </c>
    </row>
    <row r="112" customFormat="false" ht="12.75" hidden="false" customHeight="false" outlineLevel="0" collapsed="false">
      <c r="A112" s="208"/>
      <c r="D112" s="210"/>
      <c r="G112" s="57" t="e">
        <f aca="false">INDEX(BucketTable,MATCH(A112,SumMonths,0),1)</f>
        <v>#N/A</v>
      </c>
      <c r="K112" s="57" t="e">
        <f aca="false">INDEX(lava,MATCH(A112,SumMonths,0),2)</f>
        <v>#N/A</v>
      </c>
    </row>
    <row r="113" customFormat="false" ht="12.75" hidden="false" customHeight="false" outlineLevel="0" collapsed="false">
      <c r="A113" s="208"/>
      <c r="D113" s="210"/>
      <c r="G113" s="57" t="e">
        <f aca="false">INDEX(BucketTable,MATCH(A113,SumMonths,0),1)</f>
        <v>#N/A</v>
      </c>
      <c r="K113" s="57" t="e">
        <f aca="false">INDEX(lava,MATCH(A113,SumMonths,0),2)</f>
        <v>#N/A</v>
      </c>
    </row>
    <row r="114" customFormat="false" ht="12.75" hidden="false" customHeight="false" outlineLevel="0" collapsed="false">
      <c r="A114" s="208"/>
      <c r="D114" s="210"/>
      <c r="G114" s="57" t="e">
        <f aca="false">INDEX(BucketTable,MATCH(A114,SumMonths,0),1)</f>
        <v>#N/A</v>
      </c>
      <c r="K114" s="57" t="e">
        <f aca="false">INDEX(lava,MATCH(A114,SumMonths,0),2)</f>
        <v>#N/A</v>
      </c>
    </row>
    <row r="115" customFormat="false" ht="12.75" hidden="false" customHeight="false" outlineLevel="0" collapsed="false">
      <c r="A115" s="208"/>
      <c r="D115" s="210"/>
      <c r="G115" s="57" t="e">
        <f aca="false">INDEX(BucketTable,MATCH(A115,SumMonths,0),1)</f>
        <v>#N/A</v>
      </c>
      <c r="K115" s="57" t="e">
        <f aca="false">INDEX(lava,MATCH(A115,SumMonths,0),2)</f>
        <v>#N/A</v>
      </c>
    </row>
    <row r="116" customFormat="false" ht="12.75" hidden="false" customHeight="false" outlineLevel="0" collapsed="false">
      <c r="A116" s="208"/>
      <c r="D116" s="210"/>
      <c r="G116" s="57" t="e">
        <f aca="false">INDEX(BucketTable,MATCH(A116,SumMonths,0),1)</f>
        <v>#N/A</v>
      </c>
      <c r="K116" s="57" t="e">
        <f aca="false">INDEX(lava,MATCH(A116,SumMonths,0),2)</f>
        <v>#N/A</v>
      </c>
    </row>
    <row r="117" customFormat="false" ht="12.75" hidden="false" customHeight="false" outlineLevel="0" collapsed="false">
      <c r="A117" s="208"/>
      <c r="D117" s="210"/>
      <c r="G117" s="57" t="e">
        <f aca="false">INDEX(BucketTable,MATCH(A117,SumMonths,0),1)</f>
        <v>#N/A</v>
      </c>
      <c r="K117" s="57" t="e">
        <f aca="false">INDEX(lava,MATCH(A117,SumMonths,0),2)</f>
        <v>#N/A</v>
      </c>
    </row>
    <row r="118" customFormat="false" ht="12.75" hidden="false" customHeight="false" outlineLevel="0" collapsed="false">
      <c r="A118" s="208"/>
      <c r="D118" s="210"/>
      <c r="G118" s="57" t="e">
        <f aca="false">INDEX(BucketTable,MATCH(A118,SumMonths,0),1)</f>
        <v>#N/A</v>
      </c>
      <c r="K118" s="57" t="e">
        <f aca="false">INDEX(lava,MATCH(A118,SumMonths,0),2)</f>
        <v>#N/A</v>
      </c>
    </row>
    <row r="119" customFormat="false" ht="12.75" hidden="false" customHeight="false" outlineLevel="0" collapsed="false">
      <c r="A119" s="208"/>
      <c r="D119" s="210"/>
      <c r="G119" s="57" t="e">
        <f aca="false">INDEX(BucketTable,MATCH(A119,SumMonths,0),1)</f>
        <v>#N/A</v>
      </c>
      <c r="K119" s="57" t="e">
        <f aca="false">INDEX(lava,MATCH(A119,SumMonths,0),2)</f>
        <v>#N/A</v>
      </c>
    </row>
    <row r="120" customFormat="false" ht="12.75" hidden="false" customHeight="false" outlineLevel="0" collapsed="false">
      <c r="A120" s="208"/>
      <c r="D120" s="210"/>
      <c r="G120" s="57" t="e">
        <f aca="false">INDEX(BucketTable,MATCH(A120,SumMonths,0),1)</f>
        <v>#N/A</v>
      </c>
      <c r="K120" s="57" t="e">
        <f aca="false">INDEX(lava,MATCH(A120,SumMonths,0),2)</f>
        <v>#N/A</v>
      </c>
    </row>
    <row r="121" customFormat="false" ht="12.75" hidden="false" customHeight="false" outlineLevel="0" collapsed="false">
      <c r="A121" s="208"/>
      <c r="D121" s="210"/>
      <c r="G121" s="57" t="e">
        <f aca="false">INDEX(BucketTable,MATCH(A121,SumMonths,0),1)</f>
        <v>#N/A</v>
      </c>
      <c r="K121" s="57" t="e">
        <f aca="false">INDEX(lava,MATCH(A121,SumMonths,0),2)</f>
        <v>#N/A</v>
      </c>
    </row>
    <row r="122" customFormat="false" ht="12.75" hidden="false" customHeight="false" outlineLevel="0" collapsed="false">
      <c r="A122" s="208"/>
      <c r="D122" s="210"/>
      <c r="G122" s="57" t="e">
        <f aca="false">INDEX(BucketTable,MATCH(A122,SumMonths,0),1)</f>
        <v>#N/A</v>
      </c>
      <c r="K122" s="57" t="e">
        <f aca="false">INDEX(lava,MATCH(A122,SumMonths,0),2)</f>
        <v>#N/A</v>
      </c>
    </row>
    <row r="123" customFormat="false" ht="12.75" hidden="false" customHeight="false" outlineLevel="0" collapsed="false">
      <c r="A123" s="208"/>
      <c r="D123" s="210"/>
      <c r="G123" s="57" t="e">
        <f aca="false">INDEX(BucketTable,MATCH(A123,SumMonths,0),1)</f>
        <v>#N/A</v>
      </c>
      <c r="K123" s="57" t="e">
        <f aca="false">INDEX(lava,MATCH(A123,SumMonths,0),2)</f>
        <v>#N/A</v>
      </c>
    </row>
    <row r="124" customFormat="false" ht="12.75" hidden="false" customHeight="false" outlineLevel="0" collapsed="false">
      <c r="A124" s="208"/>
      <c r="D124" s="210"/>
      <c r="G124" s="57" t="e">
        <f aca="false">INDEX(BucketTable,MATCH(A124,SumMonths,0),1)</f>
        <v>#N/A</v>
      </c>
      <c r="K124" s="57" t="e">
        <f aca="false">INDEX(lava,MATCH(A124,SumMonths,0),2)</f>
        <v>#N/A</v>
      </c>
    </row>
    <row r="125" customFormat="false" ht="12.75" hidden="false" customHeight="false" outlineLevel="0" collapsed="false">
      <c r="A125" s="208"/>
      <c r="D125" s="210"/>
      <c r="G125" s="57" t="e">
        <f aca="false">INDEX(BucketTable,MATCH(A125,SumMonths,0),1)</f>
        <v>#N/A</v>
      </c>
      <c r="K125" s="57" t="e">
        <f aca="false">INDEX(lava,MATCH(A125,SumMonths,0),2)</f>
        <v>#N/A</v>
      </c>
    </row>
    <row r="126" customFormat="false" ht="12.75" hidden="false" customHeight="false" outlineLevel="0" collapsed="false">
      <c r="A126" s="208"/>
      <c r="D126" s="210"/>
      <c r="G126" s="57" t="e">
        <f aca="false">INDEX(BucketTable,MATCH(A126,SumMonths,0),1)</f>
        <v>#N/A</v>
      </c>
      <c r="K126" s="57" t="e">
        <f aca="false">INDEX(lava,MATCH(A126,SumMonths,0),2)</f>
        <v>#N/A</v>
      </c>
    </row>
    <row r="127" customFormat="false" ht="12.75" hidden="false" customHeight="false" outlineLevel="0" collapsed="false">
      <c r="A127" s="208"/>
      <c r="D127" s="210"/>
      <c r="G127" s="57" t="e">
        <f aca="false">INDEX(BucketTable,MATCH(A127,SumMonths,0),1)</f>
        <v>#N/A</v>
      </c>
      <c r="K127" s="57" t="e">
        <f aca="false">INDEX(lava,MATCH(A127,SumMonths,0),2)</f>
        <v>#N/A</v>
      </c>
    </row>
    <row r="128" customFormat="false" ht="12.75" hidden="false" customHeight="false" outlineLevel="0" collapsed="false">
      <c r="A128" s="208"/>
      <c r="D128" s="210"/>
      <c r="G128" s="57" t="e">
        <f aca="false">INDEX(BucketTable,MATCH(A128,SumMonths,0),1)</f>
        <v>#N/A</v>
      </c>
      <c r="K128" s="57" t="e">
        <f aca="false">INDEX(lava,MATCH(A128,SumMonths,0),2)</f>
        <v>#N/A</v>
      </c>
    </row>
    <row r="129" customFormat="false" ht="12.75" hidden="false" customHeight="false" outlineLevel="0" collapsed="false">
      <c r="A129" s="208"/>
      <c r="D129" s="210"/>
      <c r="G129" s="57" t="e">
        <f aca="false">INDEX(BucketTable,MATCH(A129,SumMonths,0),1)</f>
        <v>#N/A</v>
      </c>
      <c r="K129" s="57" t="e">
        <f aca="false">INDEX(lava,MATCH(A129,SumMonths,0),2)</f>
        <v>#N/A</v>
      </c>
    </row>
    <row r="130" customFormat="false" ht="12.75" hidden="false" customHeight="false" outlineLevel="0" collapsed="false">
      <c r="A130" s="208"/>
      <c r="D130" s="210"/>
      <c r="G130" s="57" t="e">
        <f aca="false">INDEX(BucketTable,MATCH(A130,SumMonths,0),1)</f>
        <v>#N/A</v>
      </c>
      <c r="K130" s="57" t="e">
        <f aca="false">INDEX(lava,MATCH(A130,SumMonths,0),2)</f>
        <v>#N/A</v>
      </c>
    </row>
    <row r="131" customFormat="false" ht="12.75" hidden="false" customHeight="false" outlineLevel="0" collapsed="false">
      <c r="A131" s="208"/>
      <c r="D131" s="210"/>
      <c r="G131" s="57" t="e">
        <f aca="false">INDEX(BucketTable,MATCH(A131,SumMonths,0),1)</f>
        <v>#N/A</v>
      </c>
      <c r="K131" s="57" t="e">
        <f aca="false">INDEX(lava,MATCH(A131,SumMonths,0),2)</f>
        <v>#N/A</v>
      </c>
    </row>
    <row r="132" customFormat="false" ht="12.75" hidden="false" customHeight="false" outlineLevel="0" collapsed="false">
      <c r="A132" s="208"/>
      <c r="D132" s="210"/>
      <c r="G132" s="57" t="e">
        <f aca="false">INDEX(BucketTable,MATCH(A132,SumMonths,0),1)</f>
        <v>#N/A</v>
      </c>
      <c r="K132" s="57" t="e">
        <f aca="false">INDEX(lava,MATCH(A132,SumMonths,0),2)</f>
        <v>#N/A</v>
      </c>
    </row>
    <row r="133" customFormat="false" ht="12.75" hidden="false" customHeight="false" outlineLevel="0" collapsed="false">
      <c r="A133" s="208"/>
      <c r="D133" s="210"/>
      <c r="G133" s="57" t="e">
        <f aca="false">INDEX(BucketTable,MATCH(A133,SumMonths,0),1)</f>
        <v>#N/A</v>
      </c>
      <c r="K133" s="57" t="e">
        <f aca="false">INDEX(lava,MATCH(A133,SumMonths,0),2)</f>
        <v>#N/A</v>
      </c>
    </row>
    <row r="134" customFormat="false" ht="12.75" hidden="false" customHeight="false" outlineLevel="0" collapsed="false">
      <c r="A134" s="208"/>
      <c r="D134" s="210"/>
      <c r="G134" s="57" t="e">
        <f aca="false">INDEX(BucketTable,MATCH(A134,SumMonths,0),1)</f>
        <v>#N/A</v>
      </c>
      <c r="K134" s="57" t="e">
        <f aca="false">INDEX(lava,MATCH(A134,SumMonths,0),2)</f>
        <v>#N/A</v>
      </c>
    </row>
    <row r="135" customFormat="false" ht="12.75" hidden="false" customHeight="false" outlineLevel="0" collapsed="false">
      <c r="A135" s="208"/>
      <c r="D135" s="210"/>
      <c r="G135" s="57" t="e">
        <f aca="false">INDEX(BucketTable,MATCH(A135,SumMonths,0),1)</f>
        <v>#N/A</v>
      </c>
      <c r="K135" s="57" t="e">
        <f aca="false">INDEX(lava,MATCH(A135,SumMonths,0),2)</f>
        <v>#N/A</v>
      </c>
    </row>
    <row r="136" customFormat="false" ht="12.75" hidden="false" customHeight="false" outlineLevel="0" collapsed="false">
      <c r="A136" s="208"/>
      <c r="D136" s="210"/>
      <c r="G136" s="57" t="e">
        <f aca="false">INDEX(BucketTable,MATCH(A136,SumMonths,0),1)</f>
        <v>#N/A</v>
      </c>
      <c r="K136" s="57" t="e">
        <f aca="false">INDEX(lava,MATCH(A136,SumMonths,0),2)</f>
        <v>#N/A</v>
      </c>
    </row>
    <row r="137" customFormat="false" ht="12.75" hidden="false" customHeight="false" outlineLevel="0" collapsed="false">
      <c r="A137" s="208"/>
      <c r="D137" s="210"/>
      <c r="G137" s="57" t="e">
        <f aca="false">INDEX(BucketTable,MATCH(A137,SumMonths,0),1)</f>
        <v>#N/A</v>
      </c>
      <c r="K137" s="57" t="e">
        <f aca="false">INDEX(lava,MATCH(A137,SumMonths,0),2)</f>
        <v>#N/A</v>
      </c>
    </row>
    <row r="138" customFormat="false" ht="12.75" hidden="false" customHeight="false" outlineLevel="0" collapsed="false">
      <c r="A138" s="208"/>
      <c r="D138" s="210"/>
      <c r="G138" s="57" t="e">
        <f aca="false">INDEX(BucketTable,MATCH(A138,SumMonths,0),1)</f>
        <v>#N/A</v>
      </c>
      <c r="K138" s="57" t="e">
        <f aca="false">INDEX(lava,MATCH(A138,SumMonths,0),2)</f>
        <v>#N/A</v>
      </c>
    </row>
    <row r="139" customFormat="false" ht="12.75" hidden="false" customHeight="false" outlineLevel="0" collapsed="false">
      <c r="A139" s="208"/>
      <c r="D139" s="210"/>
      <c r="G139" s="57" t="e">
        <f aca="false">INDEX(BucketTable,MATCH(A139,SumMonths,0),1)</f>
        <v>#N/A</v>
      </c>
      <c r="K139" s="57" t="e">
        <f aca="false">INDEX(lava,MATCH(A139,SumMonths,0),2)</f>
        <v>#N/A</v>
      </c>
    </row>
    <row r="140" customFormat="false" ht="12.75" hidden="false" customHeight="false" outlineLevel="0" collapsed="false">
      <c r="A140" s="208"/>
      <c r="D140" s="210"/>
      <c r="G140" s="57" t="e">
        <f aca="false">INDEX(BucketTable,MATCH(A140,SumMonths,0),1)</f>
        <v>#N/A</v>
      </c>
      <c r="K140" s="57" t="e">
        <f aca="false">INDEX(lava,MATCH(A140,SumMonths,0),2)</f>
        <v>#N/A</v>
      </c>
    </row>
    <row r="141" customFormat="false" ht="12.75" hidden="false" customHeight="false" outlineLevel="0" collapsed="false">
      <c r="A141" s="208"/>
      <c r="D141" s="210"/>
      <c r="G141" s="57" t="e">
        <f aca="false">INDEX(BucketTable,MATCH(A141,SumMonths,0),1)</f>
        <v>#N/A</v>
      </c>
      <c r="K141" s="57" t="e">
        <f aca="false">INDEX(lava,MATCH(A141,SumMonths,0),2)</f>
        <v>#N/A</v>
      </c>
    </row>
    <row r="142" customFormat="false" ht="12.75" hidden="false" customHeight="false" outlineLevel="0" collapsed="false">
      <c r="A142" s="208"/>
      <c r="D142" s="210"/>
      <c r="G142" s="57" t="e">
        <f aca="false">INDEX(BucketTable,MATCH(A142,SumMonths,0),1)</f>
        <v>#N/A</v>
      </c>
      <c r="K142" s="57" t="e">
        <f aca="false">INDEX(lava,MATCH(A142,SumMonths,0),2)</f>
        <v>#N/A</v>
      </c>
    </row>
    <row r="143" customFormat="false" ht="12.75" hidden="false" customHeight="false" outlineLevel="0" collapsed="false">
      <c r="A143" s="208"/>
      <c r="D143" s="210"/>
      <c r="G143" s="57" t="e">
        <f aca="false">INDEX(BucketTable,MATCH(A143,SumMonths,0),1)</f>
        <v>#N/A</v>
      </c>
      <c r="K143" s="57" t="e">
        <f aca="false">INDEX(lava,MATCH(A143,SumMonths,0),2)</f>
        <v>#N/A</v>
      </c>
    </row>
    <row r="144" customFormat="false" ht="12.75" hidden="false" customHeight="false" outlineLevel="0" collapsed="false">
      <c r="A144" s="208"/>
      <c r="D144" s="210"/>
      <c r="G144" s="57" t="e">
        <f aca="false">INDEX(BucketTable,MATCH(A144,SumMonths,0),1)</f>
        <v>#N/A</v>
      </c>
      <c r="K144" s="57" t="e">
        <f aca="false">INDEX(lava,MATCH(A144,SumMonths,0),2)</f>
        <v>#N/A</v>
      </c>
    </row>
    <row r="145" customFormat="false" ht="12.75" hidden="false" customHeight="false" outlineLevel="0" collapsed="false">
      <c r="A145" s="208"/>
      <c r="D145" s="210"/>
      <c r="G145" s="57" t="e">
        <f aca="false">INDEX(BucketTable,MATCH(A145,SumMonths,0),1)</f>
        <v>#N/A</v>
      </c>
      <c r="K145" s="57" t="e">
        <f aca="false">INDEX(lava,MATCH(A145,SumMonths,0),2)</f>
        <v>#N/A</v>
      </c>
    </row>
    <row r="146" customFormat="false" ht="12.75" hidden="false" customHeight="false" outlineLevel="0" collapsed="false">
      <c r="A146" s="208"/>
      <c r="D146" s="210"/>
      <c r="G146" s="57" t="e">
        <f aca="false">INDEX(BucketTable,MATCH(A146,SumMonths,0),1)</f>
        <v>#N/A</v>
      </c>
      <c r="K146" s="57" t="e">
        <f aca="false">INDEX(lava,MATCH(A146,SumMonths,0),2)</f>
        <v>#N/A</v>
      </c>
    </row>
    <row r="147" customFormat="false" ht="12.75" hidden="false" customHeight="false" outlineLevel="0" collapsed="false">
      <c r="A147" s="208"/>
      <c r="D147" s="210"/>
      <c r="G147" s="57" t="e">
        <f aca="false">INDEX(BucketTable,MATCH(A147,SumMonths,0),1)</f>
        <v>#N/A</v>
      </c>
      <c r="K147" s="57" t="e">
        <f aca="false">INDEX(lava,MATCH(A147,SumMonths,0),2)</f>
        <v>#N/A</v>
      </c>
    </row>
    <row r="148" customFormat="false" ht="12.75" hidden="false" customHeight="false" outlineLevel="0" collapsed="false">
      <c r="A148" s="208"/>
      <c r="D148" s="210"/>
      <c r="G148" s="57" t="e">
        <f aca="false">INDEX(BucketTable,MATCH(A148,SumMonths,0),1)</f>
        <v>#N/A</v>
      </c>
      <c r="K148" s="57" t="e">
        <f aca="false">INDEX(lava,MATCH(A148,SumMonths,0),2)</f>
        <v>#N/A</v>
      </c>
    </row>
    <row r="149" customFormat="false" ht="12.75" hidden="false" customHeight="false" outlineLevel="0" collapsed="false">
      <c r="A149" s="208"/>
      <c r="D149" s="210"/>
      <c r="G149" s="57" t="e">
        <f aca="false">INDEX(BucketTable,MATCH(A149,SumMonths,0),1)</f>
        <v>#N/A</v>
      </c>
      <c r="K149" s="57" t="e">
        <f aca="false">INDEX(lava,MATCH(A149,SumMonths,0),2)</f>
        <v>#N/A</v>
      </c>
    </row>
    <row r="150" customFormat="false" ht="12.75" hidden="false" customHeight="false" outlineLevel="0" collapsed="false">
      <c r="A150" s="208"/>
      <c r="D150" s="210"/>
      <c r="G150" s="57" t="e">
        <f aca="false">INDEX(BucketTable,MATCH(A150,SumMonths,0),1)</f>
        <v>#N/A</v>
      </c>
      <c r="K150" s="57" t="e">
        <f aca="false">INDEX(lava,MATCH(A150,SumMonths,0),2)</f>
        <v>#N/A</v>
      </c>
    </row>
    <row r="151" customFormat="false" ht="12.75" hidden="false" customHeight="false" outlineLevel="0" collapsed="false">
      <c r="A151" s="208"/>
      <c r="D151" s="210"/>
      <c r="G151" s="57" t="e">
        <f aca="false">INDEX(BucketTable,MATCH(A151,SumMonths,0),1)</f>
        <v>#N/A</v>
      </c>
      <c r="K151" s="57" t="e">
        <f aca="false">INDEX(lava,MATCH(A151,SumMonths,0),2)</f>
        <v>#N/A</v>
      </c>
    </row>
    <row r="152" customFormat="false" ht="12.75" hidden="false" customHeight="false" outlineLevel="0" collapsed="false">
      <c r="A152" s="208"/>
      <c r="D152" s="210"/>
      <c r="G152" s="57" t="e">
        <f aca="false">INDEX(BucketTable,MATCH(A152,SumMonths,0),1)</f>
        <v>#N/A</v>
      </c>
      <c r="K152" s="57" t="e">
        <f aca="false">INDEX(lava,MATCH(A152,SumMonths,0),2)</f>
        <v>#N/A</v>
      </c>
    </row>
    <row r="153" customFormat="false" ht="12.75" hidden="false" customHeight="false" outlineLevel="0" collapsed="false">
      <c r="A153" s="208"/>
      <c r="D153" s="210"/>
      <c r="G153" s="57" t="e">
        <f aca="false">INDEX(BucketTable,MATCH(A153,SumMonths,0),1)</f>
        <v>#N/A</v>
      </c>
      <c r="K153" s="57" t="e">
        <f aca="false">INDEX(lava,MATCH(A153,SumMonths,0),2)</f>
        <v>#N/A</v>
      </c>
    </row>
    <row r="154" customFormat="false" ht="12.75" hidden="false" customHeight="false" outlineLevel="0" collapsed="false">
      <c r="A154" s="208"/>
      <c r="D154" s="210"/>
      <c r="G154" s="57" t="e">
        <f aca="false">INDEX(BucketTable,MATCH(A154,SumMonths,0),1)</f>
        <v>#N/A</v>
      </c>
      <c r="K154" s="57" t="e">
        <f aca="false">INDEX(lava,MATCH(A154,SumMonths,0),2)</f>
        <v>#N/A</v>
      </c>
    </row>
    <row r="155" customFormat="false" ht="12.75" hidden="false" customHeight="false" outlineLevel="0" collapsed="false">
      <c r="A155" s="208"/>
      <c r="D155" s="210"/>
      <c r="G155" s="57" t="e">
        <f aca="false">INDEX(BucketTable,MATCH(A155,SumMonths,0),1)</f>
        <v>#N/A</v>
      </c>
      <c r="K155" s="57" t="e">
        <f aca="false">INDEX(lava,MATCH(A155,SumMonths,0),2)</f>
        <v>#N/A</v>
      </c>
    </row>
    <row r="156" customFormat="false" ht="12.75" hidden="false" customHeight="false" outlineLevel="0" collapsed="false">
      <c r="A156" s="208"/>
      <c r="D156" s="210"/>
      <c r="G156" s="57" t="e">
        <f aca="false">INDEX(BucketTable,MATCH(A156,SumMonths,0),1)</f>
        <v>#N/A</v>
      </c>
      <c r="K156" s="57" t="e">
        <f aca="false">INDEX(lava,MATCH(A156,SumMonths,0),2)</f>
        <v>#N/A</v>
      </c>
    </row>
    <row r="157" customFormat="false" ht="12.75" hidden="false" customHeight="false" outlineLevel="0" collapsed="false">
      <c r="A157" s="208"/>
      <c r="D157" s="210"/>
      <c r="G157" s="57" t="e">
        <f aca="false">INDEX(BucketTable,MATCH(A157,SumMonths,0),1)</f>
        <v>#N/A</v>
      </c>
      <c r="K157" s="57" t="e">
        <f aca="false">INDEX(lava,MATCH(A157,SumMonths,0),2)</f>
        <v>#N/A</v>
      </c>
    </row>
    <row r="158" customFormat="false" ht="12.75" hidden="false" customHeight="false" outlineLevel="0" collapsed="false">
      <c r="A158" s="208"/>
      <c r="D158" s="210"/>
      <c r="G158" s="57" t="e">
        <f aca="false">INDEX(BucketTable,MATCH(A158,SumMonths,0),1)</f>
        <v>#N/A</v>
      </c>
      <c r="K158" s="57" t="e">
        <f aca="false">INDEX(lava,MATCH(A158,SumMonths,0),2)</f>
        <v>#N/A</v>
      </c>
    </row>
    <row r="159" customFormat="false" ht="12.75" hidden="false" customHeight="false" outlineLevel="0" collapsed="false">
      <c r="A159" s="208"/>
      <c r="D159" s="210"/>
      <c r="G159" s="57" t="e">
        <f aca="false">INDEX(BucketTable,MATCH(A159,SumMonths,0),1)</f>
        <v>#N/A</v>
      </c>
      <c r="K159" s="57" t="e">
        <f aca="false">INDEX(lava,MATCH(A159,SumMonths,0),2)</f>
        <v>#N/A</v>
      </c>
    </row>
    <row r="160" customFormat="false" ht="12.75" hidden="false" customHeight="false" outlineLevel="0" collapsed="false">
      <c r="A160" s="208"/>
      <c r="D160" s="210"/>
      <c r="G160" s="57" t="e">
        <f aca="false">INDEX(BucketTable,MATCH(A160,SumMonths,0),1)</f>
        <v>#N/A</v>
      </c>
      <c r="K160" s="57" t="e">
        <f aca="false">INDEX(lava,MATCH(A160,SumMonths,0),2)</f>
        <v>#N/A</v>
      </c>
    </row>
    <row r="161" customFormat="false" ht="12.75" hidden="false" customHeight="false" outlineLevel="0" collapsed="false">
      <c r="A161" s="208"/>
      <c r="D161" s="210"/>
      <c r="G161" s="57" t="e">
        <f aca="false">INDEX(BucketTable,MATCH(A161,SumMonths,0),1)</f>
        <v>#N/A</v>
      </c>
      <c r="K161" s="57" t="e">
        <f aca="false">INDEX(lava,MATCH(A161,SumMonths,0),2)</f>
        <v>#N/A</v>
      </c>
    </row>
    <row r="162" customFormat="false" ht="12.75" hidden="false" customHeight="false" outlineLevel="0" collapsed="false">
      <c r="A162" s="208"/>
      <c r="D162" s="210"/>
      <c r="G162" s="57" t="e">
        <f aca="false">INDEX(BucketTable,MATCH(A162,SumMonths,0),1)</f>
        <v>#N/A</v>
      </c>
      <c r="K162" s="57" t="e">
        <f aca="false">INDEX(lava,MATCH(A162,SumMonths,0),2)</f>
        <v>#N/A</v>
      </c>
    </row>
    <row r="163" customFormat="false" ht="12.75" hidden="false" customHeight="false" outlineLevel="0" collapsed="false">
      <c r="A163" s="208"/>
      <c r="D163" s="210"/>
      <c r="G163" s="57" t="e">
        <f aca="false">INDEX(BucketTable,MATCH(A163,SumMonths,0),1)</f>
        <v>#N/A</v>
      </c>
      <c r="K163" s="57" t="e">
        <f aca="false">INDEX(lava,MATCH(A163,SumMonths,0),2)</f>
        <v>#N/A</v>
      </c>
    </row>
    <row r="164" customFormat="false" ht="12.75" hidden="false" customHeight="false" outlineLevel="0" collapsed="false">
      <c r="A164" s="208"/>
      <c r="D164" s="210"/>
      <c r="G164" s="57" t="e">
        <f aca="false">INDEX(BucketTable,MATCH(A164,SumMonths,0),1)</f>
        <v>#N/A</v>
      </c>
      <c r="K164" s="57" t="e">
        <f aca="false">INDEX(lava,MATCH(A164,SumMonths,0),2)</f>
        <v>#N/A</v>
      </c>
    </row>
    <row r="165" customFormat="false" ht="12.75" hidden="false" customHeight="false" outlineLevel="0" collapsed="false">
      <c r="A165" s="208"/>
      <c r="D165" s="210"/>
      <c r="G165" s="57" t="e">
        <f aca="false">INDEX(BucketTable,MATCH(A165,SumMonths,0),1)</f>
        <v>#N/A</v>
      </c>
      <c r="K165" s="57" t="e">
        <f aca="false">INDEX(lava,MATCH(A165,SumMonths,0),2)</f>
        <v>#N/A</v>
      </c>
    </row>
    <row r="166" customFormat="false" ht="12.75" hidden="false" customHeight="false" outlineLevel="0" collapsed="false">
      <c r="A166" s="208"/>
      <c r="D166" s="210"/>
      <c r="G166" s="57" t="e">
        <f aca="false">INDEX(BucketTable,MATCH(A166,SumMonths,0),1)</f>
        <v>#N/A</v>
      </c>
      <c r="K166" s="57" t="e">
        <f aca="false">INDEX(lava,MATCH(A166,SumMonths,0),2)</f>
        <v>#N/A</v>
      </c>
    </row>
    <row r="167" customFormat="false" ht="12.75" hidden="false" customHeight="false" outlineLevel="0" collapsed="false">
      <c r="A167" s="208"/>
      <c r="D167" s="210"/>
      <c r="G167" s="57" t="e">
        <f aca="false">INDEX(BucketTable,MATCH(A167,SumMonths,0),1)</f>
        <v>#N/A</v>
      </c>
      <c r="K167" s="57" t="e">
        <f aca="false">INDEX(lava,MATCH(A167,SumMonths,0),2)</f>
        <v>#N/A</v>
      </c>
    </row>
    <row r="168" customFormat="false" ht="12.75" hidden="false" customHeight="false" outlineLevel="0" collapsed="false">
      <c r="A168" s="208"/>
      <c r="D168" s="210"/>
      <c r="G168" s="57" t="e">
        <f aca="false">INDEX(BucketTable,MATCH(A168,SumMonths,0),1)</f>
        <v>#N/A</v>
      </c>
      <c r="K168" s="57" t="e">
        <f aca="false">INDEX(lava,MATCH(A168,SumMonths,0),2)</f>
        <v>#N/A</v>
      </c>
    </row>
    <row r="169" customFormat="false" ht="12.75" hidden="false" customHeight="false" outlineLevel="0" collapsed="false">
      <c r="A169" s="208"/>
      <c r="D169" s="210"/>
      <c r="G169" s="57" t="e">
        <f aca="false">INDEX(BucketTable,MATCH(A169,SumMonths,0),1)</f>
        <v>#N/A</v>
      </c>
      <c r="K169" s="57" t="e">
        <f aca="false">INDEX(lava,MATCH(A169,SumMonths,0),2)</f>
        <v>#N/A</v>
      </c>
    </row>
    <row r="170" customFormat="false" ht="12.75" hidden="false" customHeight="false" outlineLevel="0" collapsed="false">
      <c r="A170" s="208"/>
      <c r="D170" s="210"/>
      <c r="G170" s="57" t="e">
        <f aca="false">INDEX(BucketTable,MATCH(A170,SumMonths,0),1)</f>
        <v>#N/A</v>
      </c>
      <c r="K170" s="57" t="e">
        <f aca="false">INDEX(lava,MATCH(A170,SumMonths,0),2)</f>
        <v>#N/A</v>
      </c>
    </row>
    <row r="171" customFormat="false" ht="12.75" hidden="false" customHeight="false" outlineLevel="0" collapsed="false">
      <c r="A171" s="208"/>
      <c r="D171" s="210"/>
      <c r="G171" s="57" t="e">
        <f aca="false">INDEX(BucketTable,MATCH(A171,SumMonths,0),1)</f>
        <v>#N/A</v>
      </c>
      <c r="K171" s="57" t="e">
        <f aca="false">INDEX(lava,MATCH(A171,SumMonths,0),2)</f>
        <v>#N/A</v>
      </c>
    </row>
    <row r="172" customFormat="false" ht="12.75" hidden="false" customHeight="false" outlineLevel="0" collapsed="false">
      <c r="A172" s="208"/>
      <c r="D172" s="210"/>
      <c r="G172" s="57" t="e">
        <f aca="false">INDEX(BucketTable,MATCH(A172,SumMonths,0),1)</f>
        <v>#N/A</v>
      </c>
      <c r="K172" s="57" t="e">
        <f aca="false">INDEX(lava,MATCH(A172,SumMonths,0),2)</f>
        <v>#N/A</v>
      </c>
    </row>
    <row r="173" customFormat="false" ht="12.75" hidden="false" customHeight="false" outlineLevel="0" collapsed="false">
      <c r="A173" s="208"/>
      <c r="D173" s="210"/>
      <c r="G173" s="57" t="e">
        <f aca="false">INDEX(BucketTable,MATCH(A173,SumMonths,0),1)</f>
        <v>#N/A</v>
      </c>
      <c r="K173" s="57" t="e">
        <f aca="false">INDEX(lava,MATCH(A173,SumMonths,0),2)</f>
        <v>#N/A</v>
      </c>
    </row>
    <row r="174" customFormat="false" ht="12.75" hidden="false" customHeight="false" outlineLevel="0" collapsed="false">
      <c r="A174" s="208"/>
      <c r="D174" s="210"/>
      <c r="G174" s="57" t="e">
        <f aca="false">INDEX(BucketTable,MATCH(A174,SumMonths,0),1)</f>
        <v>#N/A</v>
      </c>
      <c r="K174" s="57" t="e">
        <f aca="false">INDEX(lava,MATCH(A174,SumMonths,0),2)</f>
        <v>#N/A</v>
      </c>
    </row>
    <row r="175" customFormat="false" ht="12.75" hidden="false" customHeight="false" outlineLevel="0" collapsed="false">
      <c r="A175" s="208"/>
      <c r="D175" s="210"/>
      <c r="G175" s="57" t="e">
        <f aca="false">INDEX(BucketTable,MATCH(A175,SumMonths,0),1)</f>
        <v>#N/A</v>
      </c>
      <c r="K175" s="57" t="e">
        <f aca="false">INDEX(lava,MATCH(A175,SumMonths,0),2)</f>
        <v>#N/A</v>
      </c>
    </row>
    <row r="176" customFormat="false" ht="12.75" hidden="false" customHeight="false" outlineLevel="0" collapsed="false">
      <c r="A176" s="208"/>
      <c r="D176" s="210"/>
      <c r="G176" s="57" t="e">
        <f aca="false">INDEX(BucketTable,MATCH(A176,SumMonths,0),1)</f>
        <v>#N/A</v>
      </c>
      <c r="K176" s="57" t="e">
        <f aca="false">INDEX(lava,MATCH(A176,SumMonths,0),2)</f>
        <v>#N/A</v>
      </c>
    </row>
    <row r="177" customFormat="false" ht="12.75" hidden="false" customHeight="false" outlineLevel="0" collapsed="false">
      <c r="A177" s="208"/>
      <c r="D177" s="210"/>
      <c r="G177" s="57" t="e">
        <f aca="false">INDEX(BucketTable,MATCH(A177,SumMonths,0),1)</f>
        <v>#N/A</v>
      </c>
      <c r="K177" s="57" t="e">
        <f aca="false">INDEX(lava,MATCH(A177,SumMonths,0),2)</f>
        <v>#N/A</v>
      </c>
    </row>
    <row r="178" customFormat="false" ht="12.75" hidden="false" customHeight="false" outlineLevel="0" collapsed="false">
      <c r="A178" s="208"/>
      <c r="D178" s="210"/>
      <c r="G178" s="57" t="e">
        <f aca="false">INDEX(BucketTable,MATCH(A178,SumMonths,0),1)</f>
        <v>#N/A</v>
      </c>
      <c r="K178" s="57" t="e">
        <f aca="false">INDEX(lava,MATCH(A178,SumMonths,0),2)</f>
        <v>#N/A</v>
      </c>
    </row>
    <row r="179" customFormat="false" ht="12.75" hidden="false" customHeight="false" outlineLevel="0" collapsed="false">
      <c r="A179" s="208"/>
      <c r="D179" s="210"/>
      <c r="G179" s="57" t="e">
        <f aca="false">INDEX(BucketTable,MATCH(A179,SumMonths,0),1)</f>
        <v>#N/A</v>
      </c>
      <c r="K179" s="57" t="e">
        <f aca="false">INDEX(lava,MATCH(A179,SumMonths,0),2)</f>
        <v>#N/A</v>
      </c>
    </row>
    <row r="180" customFormat="false" ht="12.75" hidden="false" customHeight="false" outlineLevel="0" collapsed="false">
      <c r="A180" s="208"/>
      <c r="D180" s="210"/>
      <c r="G180" s="57" t="e">
        <f aca="false">INDEX(BucketTable,MATCH(A180,SumMonths,0),1)</f>
        <v>#N/A</v>
      </c>
      <c r="K180" s="57" t="e">
        <f aca="false">INDEX(lava,MATCH(A180,SumMonths,0),2)</f>
        <v>#N/A</v>
      </c>
    </row>
    <row r="181" customFormat="false" ht="12.75" hidden="false" customHeight="false" outlineLevel="0" collapsed="false">
      <c r="A181" s="208"/>
      <c r="D181" s="210"/>
      <c r="G181" s="57" t="e">
        <f aca="false">INDEX(BucketTable,MATCH(A181,SumMonths,0),1)</f>
        <v>#N/A</v>
      </c>
      <c r="K181" s="57" t="e">
        <f aca="false">INDEX(lava,MATCH(A181,SumMonths,0),2)</f>
        <v>#N/A</v>
      </c>
    </row>
    <row r="182" customFormat="false" ht="12.75" hidden="false" customHeight="false" outlineLevel="0" collapsed="false">
      <c r="A182" s="208"/>
      <c r="D182" s="210"/>
      <c r="G182" s="57" t="e">
        <f aca="false">INDEX(BucketTable,MATCH(A182,SumMonths,0),1)</f>
        <v>#N/A</v>
      </c>
      <c r="K182" s="57" t="e">
        <f aca="false">INDEX(lava,MATCH(A182,SumMonths,0),2)</f>
        <v>#N/A</v>
      </c>
    </row>
    <row r="183" customFormat="false" ht="12.75" hidden="false" customHeight="false" outlineLevel="0" collapsed="false">
      <c r="A183" s="208"/>
      <c r="D183" s="210"/>
      <c r="G183" s="57" t="e">
        <f aca="false">INDEX(BucketTable,MATCH(A183,SumMonths,0),1)</f>
        <v>#N/A</v>
      </c>
      <c r="K183" s="57" t="e">
        <f aca="false">INDEX(lava,MATCH(A183,SumMonths,0),2)</f>
        <v>#N/A</v>
      </c>
    </row>
    <row r="184" customFormat="false" ht="12.75" hidden="false" customHeight="false" outlineLevel="0" collapsed="false">
      <c r="A184" s="208"/>
      <c r="D184" s="210"/>
      <c r="G184" s="57" t="e">
        <f aca="false">INDEX(BucketTable,MATCH(A184,SumMonths,0),1)</f>
        <v>#N/A</v>
      </c>
      <c r="K184" s="57" t="e">
        <f aca="false">INDEX(lava,MATCH(A184,SumMonths,0),2)</f>
        <v>#N/A</v>
      </c>
    </row>
    <row r="185" customFormat="false" ht="12.75" hidden="false" customHeight="false" outlineLevel="0" collapsed="false">
      <c r="A185" s="208"/>
      <c r="D185" s="210"/>
      <c r="G185" s="57" t="e">
        <f aca="false">INDEX(BucketTable,MATCH(A185,SumMonths,0),1)</f>
        <v>#N/A</v>
      </c>
      <c r="K185" s="57" t="e">
        <f aca="false">INDEX(lava,MATCH(A185,SumMonths,0),2)</f>
        <v>#N/A</v>
      </c>
    </row>
    <row r="186" customFormat="false" ht="12.75" hidden="false" customHeight="false" outlineLevel="0" collapsed="false">
      <c r="A186" s="208"/>
      <c r="D186" s="210"/>
      <c r="G186" s="57" t="e">
        <f aca="false">INDEX(BucketTable,MATCH(A186,SumMonths,0),1)</f>
        <v>#N/A</v>
      </c>
      <c r="K186" s="57" t="e">
        <f aca="false">INDEX(lava,MATCH(A186,SumMonths,0),2)</f>
        <v>#N/A</v>
      </c>
    </row>
    <row r="187" customFormat="false" ht="12.75" hidden="false" customHeight="false" outlineLevel="0" collapsed="false">
      <c r="A187" s="208"/>
      <c r="D187" s="210"/>
      <c r="G187" s="57" t="e">
        <f aca="false">INDEX(BucketTable,MATCH(A187,SumMonths,0),1)</f>
        <v>#N/A</v>
      </c>
      <c r="K187" s="57" t="e">
        <f aca="false">INDEX(lava,MATCH(A187,SumMonths,0),2)</f>
        <v>#N/A</v>
      </c>
    </row>
    <row r="188" customFormat="false" ht="12.75" hidden="false" customHeight="false" outlineLevel="0" collapsed="false">
      <c r="A188" s="208"/>
      <c r="D188" s="210"/>
      <c r="G188" s="57" t="e">
        <f aca="false">INDEX(BucketTable,MATCH(A188,SumMonths,0),1)</f>
        <v>#N/A</v>
      </c>
      <c r="K188" s="57" t="e">
        <f aca="false">INDEX(lava,MATCH(A188,SumMonths,0),2)</f>
        <v>#N/A</v>
      </c>
    </row>
    <row r="189" customFormat="false" ht="12.75" hidden="false" customHeight="false" outlineLevel="0" collapsed="false">
      <c r="A189" s="208"/>
      <c r="D189" s="210"/>
      <c r="G189" s="57" t="e">
        <f aca="false">INDEX(BucketTable,MATCH(A189,SumMonths,0),1)</f>
        <v>#N/A</v>
      </c>
      <c r="K189" s="57" t="e">
        <f aca="false">INDEX(lava,MATCH(A189,SumMonths,0),2)</f>
        <v>#N/A</v>
      </c>
    </row>
    <row r="190" customFormat="false" ht="12.75" hidden="false" customHeight="false" outlineLevel="0" collapsed="false">
      <c r="A190" s="208"/>
      <c r="D190" s="210"/>
      <c r="G190" s="57" t="e">
        <f aca="false">INDEX(BucketTable,MATCH(A190,SumMonths,0),1)</f>
        <v>#N/A</v>
      </c>
      <c r="K190" s="57" t="e">
        <f aca="false">INDEX(lava,MATCH(A190,SumMonths,0),2)</f>
        <v>#N/A</v>
      </c>
    </row>
    <row r="191" customFormat="false" ht="12.75" hidden="false" customHeight="false" outlineLevel="0" collapsed="false">
      <c r="A191" s="208"/>
      <c r="D191" s="210"/>
      <c r="G191" s="57" t="e">
        <f aca="false">INDEX(BucketTable,MATCH(A191,SumMonths,0),1)</f>
        <v>#N/A</v>
      </c>
      <c r="K191" s="57" t="e">
        <f aca="false">INDEX(lava,MATCH(A191,SumMonths,0),2)</f>
        <v>#N/A</v>
      </c>
    </row>
    <row r="192" customFormat="false" ht="12.75" hidden="false" customHeight="false" outlineLevel="0" collapsed="false">
      <c r="A192" s="208"/>
      <c r="D192" s="210"/>
      <c r="G192" s="57" t="e">
        <f aca="false">INDEX(BucketTable,MATCH(A192,SumMonths,0),1)</f>
        <v>#N/A</v>
      </c>
      <c r="K192" s="57" t="e">
        <f aca="false">INDEX(lava,MATCH(A192,SumMonths,0),2)</f>
        <v>#N/A</v>
      </c>
    </row>
    <row r="193" customFormat="false" ht="12.75" hidden="false" customHeight="false" outlineLevel="0" collapsed="false">
      <c r="A193" s="208"/>
      <c r="D193" s="210"/>
      <c r="G193" s="57" t="e">
        <f aca="false">INDEX(BucketTable,MATCH(A193,SumMonths,0),1)</f>
        <v>#N/A</v>
      </c>
      <c r="K193" s="57" t="e">
        <f aca="false">INDEX(lava,MATCH(A193,SumMonths,0),2)</f>
        <v>#N/A</v>
      </c>
    </row>
    <row r="194" customFormat="false" ht="12.75" hidden="false" customHeight="false" outlineLevel="0" collapsed="false">
      <c r="A194" s="208"/>
      <c r="D194" s="210"/>
      <c r="G194" s="57" t="e">
        <f aca="false">INDEX(BucketTable,MATCH(A194,SumMonths,0),1)</f>
        <v>#N/A</v>
      </c>
      <c r="K194" s="57" t="e">
        <f aca="false">INDEX(lava,MATCH(A194,SumMonths,0),2)</f>
        <v>#N/A</v>
      </c>
    </row>
    <row r="195" customFormat="false" ht="12.75" hidden="false" customHeight="false" outlineLevel="0" collapsed="false">
      <c r="A195" s="208"/>
      <c r="D195" s="210"/>
      <c r="G195" s="57" t="e">
        <f aca="false">INDEX(BucketTable,MATCH(A195,SumMonths,0),1)</f>
        <v>#N/A</v>
      </c>
      <c r="K195" s="57" t="e">
        <f aca="false">INDEX(lava,MATCH(A195,SumMonths,0),2)</f>
        <v>#N/A</v>
      </c>
    </row>
    <row r="196" customFormat="false" ht="12.75" hidden="false" customHeight="false" outlineLevel="0" collapsed="false">
      <c r="A196" s="208"/>
      <c r="D196" s="210"/>
      <c r="G196" s="57" t="e">
        <f aca="false">INDEX(BucketTable,MATCH(A196,SumMonths,0),1)</f>
        <v>#N/A</v>
      </c>
      <c r="K196" s="57" t="e">
        <f aca="false">INDEX(lava,MATCH(A196,SumMonths,0),2)</f>
        <v>#N/A</v>
      </c>
    </row>
    <row r="197" customFormat="false" ht="12.75" hidden="false" customHeight="false" outlineLevel="0" collapsed="false">
      <c r="A197" s="208"/>
      <c r="D197" s="210"/>
      <c r="G197" s="57" t="e">
        <f aca="false">INDEX(BucketTable,MATCH(A197,SumMonths,0),1)</f>
        <v>#N/A</v>
      </c>
      <c r="K197" s="57" t="e">
        <f aca="false">INDEX(lava,MATCH(A197,SumMonths,0),2)</f>
        <v>#N/A</v>
      </c>
    </row>
    <row r="198" customFormat="false" ht="12.75" hidden="false" customHeight="false" outlineLevel="0" collapsed="false">
      <c r="A198" s="208"/>
      <c r="D198" s="210"/>
      <c r="G198" s="57" t="e">
        <f aca="false">INDEX(BucketTable,MATCH(A198,SumMonths,0),1)</f>
        <v>#N/A</v>
      </c>
      <c r="K198" s="57" t="e">
        <f aca="false">INDEX(lava,MATCH(A198,SumMonths,0),2)</f>
        <v>#N/A</v>
      </c>
    </row>
    <row r="199" customFormat="false" ht="12.75" hidden="false" customHeight="false" outlineLevel="0" collapsed="false">
      <c r="A199" s="208"/>
      <c r="D199" s="210"/>
      <c r="G199" s="57" t="e">
        <f aca="false">INDEX(BucketTable,MATCH(A199,SumMonths,0),1)</f>
        <v>#N/A</v>
      </c>
      <c r="K199" s="57" t="e">
        <f aca="false">INDEX(lava,MATCH(A199,SumMonths,0),2)</f>
        <v>#N/A</v>
      </c>
    </row>
    <row r="200" customFormat="false" ht="12.75" hidden="false" customHeight="false" outlineLevel="0" collapsed="false">
      <c r="A200" s="208"/>
      <c r="D200" s="210"/>
      <c r="G200" s="57" t="e">
        <f aca="false">INDEX(BucketTable,MATCH(A200,SumMonths,0),1)</f>
        <v>#N/A</v>
      </c>
      <c r="K200" s="57" t="e">
        <f aca="false">INDEX(lava,MATCH(A200,SumMonths,0),2)</f>
        <v>#N/A</v>
      </c>
    </row>
    <row r="201" customFormat="false" ht="12.75" hidden="false" customHeight="false" outlineLevel="0" collapsed="false">
      <c r="A201" s="208"/>
      <c r="D201" s="210"/>
      <c r="G201" s="57" t="e">
        <f aca="false">INDEX(BucketTable,MATCH(A201,SumMonths,0),1)</f>
        <v>#N/A</v>
      </c>
      <c r="K201" s="57" t="e">
        <f aca="false">INDEX(lava,MATCH(A201,SumMonths,0),2)</f>
        <v>#N/A</v>
      </c>
    </row>
    <row r="202" customFormat="false" ht="12.75" hidden="false" customHeight="false" outlineLevel="0" collapsed="false">
      <c r="A202" s="208"/>
      <c r="D202" s="210"/>
      <c r="G202" s="57" t="e">
        <f aca="false">INDEX(BucketTable,MATCH(A202,SumMonths,0),1)</f>
        <v>#N/A</v>
      </c>
      <c r="K202" s="57" t="e">
        <f aca="false">INDEX(lava,MATCH(A202,SumMonths,0),2)</f>
        <v>#N/A</v>
      </c>
    </row>
    <row r="203" customFormat="false" ht="12.75" hidden="false" customHeight="false" outlineLevel="0" collapsed="false">
      <c r="A203" s="208"/>
      <c r="D203" s="210"/>
      <c r="G203" s="57" t="e">
        <f aca="false">INDEX(BucketTable,MATCH(A203,SumMonths,0),1)</f>
        <v>#N/A</v>
      </c>
      <c r="K203" s="57" t="e">
        <f aca="false">INDEX(lava,MATCH(A203,SumMonths,0),2)</f>
        <v>#N/A</v>
      </c>
    </row>
    <row r="204" customFormat="false" ht="12.75" hidden="false" customHeight="false" outlineLevel="0" collapsed="false">
      <c r="A204" s="208"/>
      <c r="D204" s="210"/>
      <c r="G204" s="57" t="e">
        <f aca="false">INDEX(BucketTable,MATCH(A204,SumMonths,0),1)</f>
        <v>#N/A</v>
      </c>
      <c r="K204" s="57" t="e">
        <f aca="false">INDEX(lava,MATCH(A204,SumMonths,0),2)</f>
        <v>#N/A</v>
      </c>
    </row>
    <row r="205" customFormat="false" ht="12.75" hidden="false" customHeight="false" outlineLevel="0" collapsed="false">
      <c r="A205" s="208"/>
      <c r="D205" s="210"/>
      <c r="G205" s="57" t="e">
        <f aca="false">INDEX(BucketTable,MATCH(A205,SumMonths,0),1)</f>
        <v>#N/A</v>
      </c>
      <c r="K205" s="57" t="e">
        <f aca="false">INDEX(lava,MATCH(A205,SumMonths,0),2)</f>
        <v>#N/A</v>
      </c>
    </row>
    <row r="206" customFormat="false" ht="12.75" hidden="false" customHeight="false" outlineLevel="0" collapsed="false">
      <c r="A206" s="208"/>
      <c r="D206" s="210"/>
      <c r="G206" s="57" t="e">
        <f aca="false">INDEX(BucketTable,MATCH(A206,SumMonths,0),1)</f>
        <v>#N/A</v>
      </c>
      <c r="K206" s="57" t="e">
        <f aca="false">INDEX(lava,MATCH(A206,SumMonths,0),2)</f>
        <v>#N/A</v>
      </c>
    </row>
    <row r="207" customFormat="false" ht="12.75" hidden="false" customHeight="false" outlineLevel="0" collapsed="false">
      <c r="A207" s="208"/>
      <c r="D207" s="210"/>
      <c r="G207" s="57" t="e">
        <f aca="false">INDEX(BucketTable,MATCH(A207,SumMonths,0),1)</f>
        <v>#N/A</v>
      </c>
      <c r="K207" s="57" t="e">
        <f aca="false">INDEX(lava,MATCH(A207,SumMonths,0),2)</f>
        <v>#N/A</v>
      </c>
    </row>
    <row r="208" customFormat="false" ht="12.75" hidden="false" customHeight="false" outlineLevel="0" collapsed="false">
      <c r="A208" s="208"/>
      <c r="D208" s="210"/>
      <c r="G208" s="57" t="e">
        <f aca="false">INDEX(BucketTable,MATCH(A208,SumMonths,0),1)</f>
        <v>#N/A</v>
      </c>
      <c r="K208" s="57" t="e">
        <f aca="false">INDEX(lava,MATCH(A208,SumMonths,0),2)</f>
        <v>#N/A</v>
      </c>
    </row>
    <row r="209" customFormat="false" ht="12.75" hidden="false" customHeight="false" outlineLevel="0" collapsed="false">
      <c r="A209" s="208"/>
      <c r="D209" s="210"/>
      <c r="G209" s="57" t="e">
        <f aca="false">INDEX(BucketTable,MATCH(A209,SumMonths,0),1)</f>
        <v>#N/A</v>
      </c>
      <c r="K209" s="57" t="e">
        <f aca="false">INDEX(lava,MATCH(A209,SumMonths,0),2)</f>
        <v>#N/A</v>
      </c>
    </row>
    <row r="210" customFormat="false" ht="12.75" hidden="false" customHeight="false" outlineLevel="0" collapsed="false">
      <c r="A210" s="208"/>
      <c r="D210" s="210"/>
      <c r="G210" s="57" t="e">
        <f aca="false">INDEX(BucketTable,MATCH(A210,SumMonths,0),1)</f>
        <v>#N/A</v>
      </c>
      <c r="K210" s="57" t="e">
        <f aca="false">INDEX(lava,MATCH(A210,SumMonths,0),2)</f>
        <v>#N/A</v>
      </c>
    </row>
    <row r="211" customFormat="false" ht="12.75" hidden="false" customHeight="false" outlineLevel="0" collapsed="false">
      <c r="A211" s="208"/>
      <c r="D211" s="210"/>
      <c r="G211" s="57" t="e">
        <f aca="false">INDEX(BucketTable,MATCH(A211,SumMonths,0),1)</f>
        <v>#N/A</v>
      </c>
      <c r="K211" s="57" t="e">
        <f aca="false">INDEX(lava,MATCH(A211,SumMonths,0),2)</f>
        <v>#N/A</v>
      </c>
    </row>
    <row r="212" customFormat="false" ht="12.75" hidden="false" customHeight="false" outlineLevel="0" collapsed="false">
      <c r="A212" s="208"/>
      <c r="D212" s="210"/>
      <c r="G212" s="57" t="e">
        <f aca="false">INDEX(BucketTable,MATCH(A212,SumMonths,0),1)</f>
        <v>#N/A</v>
      </c>
      <c r="K212" s="57" t="e">
        <f aca="false">INDEX(lava,MATCH(A212,SumMonths,0),2)</f>
        <v>#N/A</v>
      </c>
    </row>
    <row r="213" customFormat="false" ht="12.75" hidden="false" customHeight="false" outlineLevel="0" collapsed="false">
      <c r="A213" s="208"/>
      <c r="D213" s="210"/>
      <c r="G213" s="57" t="e">
        <f aca="false">INDEX(BucketTable,MATCH(A213,SumMonths,0),1)</f>
        <v>#N/A</v>
      </c>
      <c r="K213" s="57" t="e">
        <f aca="false">INDEX(lava,MATCH(A213,SumMonths,0),2)</f>
        <v>#N/A</v>
      </c>
    </row>
    <row r="214" customFormat="false" ht="12.75" hidden="false" customHeight="false" outlineLevel="0" collapsed="false">
      <c r="A214" s="208"/>
      <c r="D214" s="210"/>
      <c r="G214" s="57" t="e">
        <f aca="false">INDEX(BucketTable,MATCH(A214,SumMonths,0),1)</f>
        <v>#N/A</v>
      </c>
      <c r="K214" s="57" t="e">
        <f aca="false">INDEX(lava,MATCH(A214,SumMonths,0),2)</f>
        <v>#N/A</v>
      </c>
    </row>
    <row r="215" customFormat="false" ht="12.75" hidden="false" customHeight="false" outlineLevel="0" collapsed="false">
      <c r="A215" s="208"/>
      <c r="D215" s="210"/>
      <c r="G215" s="57" t="e">
        <f aca="false">INDEX(BucketTable,MATCH(A215,SumMonths,0),1)</f>
        <v>#N/A</v>
      </c>
      <c r="K215" s="57" t="e">
        <f aca="false">INDEX(lava,MATCH(A215,SumMonths,0),2)</f>
        <v>#N/A</v>
      </c>
    </row>
    <row r="216" customFormat="false" ht="12.75" hidden="false" customHeight="false" outlineLevel="0" collapsed="false">
      <c r="A216" s="208"/>
      <c r="D216" s="210"/>
      <c r="G216" s="57" t="e">
        <f aca="false">INDEX(BucketTable,MATCH(A216,SumMonths,0),1)</f>
        <v>#N/A</v>
      </c>
      <c r="K216" s="57" t="e">
        <f aca="false">INDEX(lava,MATCH(A216,SumMonths,0),2)</f>
        <v>#N/A</v>
      </c>
    </row>
    <row r="217" customFormat="false" ht="12.75" hidden="false" customHeight="false" outlineLevel="0" collapsed="false">
      <c r="A217" s="208"/>
      <c r="D217" s="210"/>
      <c r="G217" s="57" t="e">
        <f aca="false">INDEX(BucketTable,MATCH(A217,SumMonths,0),1)</f>
        <v>#N/A</v>
      </c>
      <c r="K217" s="57" t="e">
        <f aca="false">INDEX(lava,MATCH(A217,SumMonths,0),2)</f>
        <v>#N/A</v>
      </c>
    </row>
    <row r="218" customFormat="false" ht="12.75" hidden="false" customHeight="false" outlineLevel="0" collapsed="false">
      <c r="A218" s="208"/>
      <c r="D218" s="210"/>
      <c r="G218" s="57" t="e">
        <f aca="false">INDEX(BucketTable,MATCH(A218,SumMonths,0),1)</f>
        <v>#N/A</v>
      </c>
      <c r="K218" s="57" t="e">
        <f aca="false">INDEX(lava,MATCH(A218,SumMonths,0),2)</f>
        <v>#N/A</v>
      </c>
    </row>
    <row r="219" customFormat="false" ht="12.75" hidden="false" customHeight="false" outlineLevel="0" collapsed="false">
      <c r="A219" s="208"/>
      <c r="D219" s="210"/>
      <c r="G219" s="57" t="e">
        <f aca="false">INDEX(BucketTable,MATCH(A219,SumMonths,0),1)</f>
        <v>#N/A</v>
      </c>
      <c r="K219" s="57" t="e">
        <f aca="false">INDEX(lava,MATCH(A219,SumMonths,0),2)</f>
        <v>#N/A</v>
      </c>
    </row>
    <row r="220" customFormat="false" ht="12.75" hidden="false" customHeight="false" outlineLevel="0" collapsed="false">
      <c r="A220" s="208"/>
      <c r="D220" s="210"/>
      <c r="G220" s="57" t="e">
        <f aca="false">INDEX(BucketTable,MATCH(A220,SumMonths,0),1)</f>
        <v>#N/A</v>
      </c>
      <c r="K220" s="57" t="e">
        <f aca="false">INDEX(lava,MATCH(A220,SumMonths,0),2)</f>
        <v>#N/A</v>
      </c>
    </row>
    <row r="221" customFormat="false" ht="12.75" hidden="false" customHeight="false" outlineLevel="0" collapsed="false">
      <c r="A221" s="208"/>
      <c r="D221" s="210"/>
      <c r="G221" s="57" t="e">
        <f aca="false">INDEX(BucketTable,MATCH(A221,SumMonths,0),1)</f>
        <v>#N/A</v>
      </c>
      <c r="K221" s="57" t="e">
        <f aca="false">INDEX(lava,MATCH(A221,SumMonths,0),2)</f>
        <v>#N/A</v>
      </c>
    </row>
    <row r="222" customFormat="false" ht="12.75" hidden="false" customHeight="false" outlineLevel="0" collapsed="false">
      <c r="A222" s="208"/>
      <c r="D222" s="210"/>
      <c r="G222" s="57" t="e">
        <f aca="false">INDEX(BucketTable,MATCH(A222,SumMonths,0),1)</f>
        <v>#N/A</v>
      </c>
      <c r="K222" s="57" t="e">
        <f aca="false">INDEX(lava,MATCH(A222,SumMonths,0),2)</f>
        <v>#N/A</v>
      </c>
    </row>
    <row r="223" customFormat="false" ht="12.75" hidden="false" customHeight="false" outlineLevel="0" collapsed="false">
      <c r="A223" s="208"/>
      <c r="D223" s="210"/>
      <c r="G223" s="57" t="e">
        <f aca="false">INDEX(BucketTable,MATCH(A223,SumMonths,0),1)</f>
        <v>#N/A</v>
      </c>
      <c r="K223" s="57" t="e">
        <f aca="false">INDEX(lava,MATCH(A223,SumMonths,0),2)</f>
        <v>#N/A</v>
      </c>
    </row>
    <row r="224" customFormat="false" ht="12.75" hidden="false" customHeight="false" outlineLevel="0" collapsed="false">
      <c r="A224" s="208"/>
      <c r="D224" s="210"/>
      <c r="G224" s="57" t="e">
        <f aca="false">INDEX(BucketTable,MATCH(A224,SumMonths,0),1)</f>
        <v>#N/A</v>
      </c>
      <c r="K224" s="57" t="e">
        <f aca="false">INDEX(lava,MATCH(A224,SumMonths,0),2)</f>
        <v>#N/A</v>
      </c>
    </row>
    <row r="225" customFormat="false" ht="12.75" hidden="false" customHeight="false" outlineLevel="0" collapsed="false">
      <c r="A225" s="208"/>
      <c r="D225" s="210"/>
      <c r="G225" s="57" t="e">
        <f aca="false">INDEX(BucketTable,MATCH(A225,SumMonths,0),1)</f>
        <v>#N/A</v>
      </c>
      <c r="K225" s="57" t="e">
        <f aca="false">INDEX(lava,MATCH(A225,SumMonths,0),2)</f>
        <v>#N/A</v>
      </c>
    </row>
    <row r="226" customFormat="false" ht="12.75" hidden="false" customHeight="false" outlineLevel="0" collapsed="false">
      <c r="A226" s="208"/>
      <c r="D226" s="210"/>
      <c r="G226" s="57" t="e">
        <f aca="false">INDEX(BucketTable,MATCH(A226,SumMonths,0),1)</f>
        <v>#N/A</v>
      </c>
      <c r="K226" s="57" t="e">
        <f aca="false">INDEX(lava,MATCH(A226,SumMonths,0),2)</f>
        <v>#N/A</v>
      </c>
    </row>
    <row r="227" customFormat="false" ht="12.75" hidden="false" customHeight="false" outlineLevel="0" collapsed="false">
      <c r="A227" s="208"/>
      <c r="D227" s="210"/>
      <c r="G227" s="57" t="e">
        <f aca="false">INDEX(BucketTable,MATCH(A227,SumMonths,0),1)</f>
        <v>#N/A</v>
      </c>
      <c r="K227" s="57" t="e">
        <f aca="false">INDEX(lava,MATCH(A227,SumMonths,0),2)</f>
        <v>#N/A</v>
      </c>
    </row>
    <row r="228" customFormat="false" ht="12.75" hidden="false" customHeight="false" outlineLevel="0" collapsed="false">
      <c r="A228" s="208"/>
      <c r="D228" s="210"/>
      <c r="G228" s="57" t="e">
        <f aca="false">INDEX(BucketTable,MATCH(A228,SumMonths,0),1)</f>
        <v>#N/A</v>
      </c>
      <c r="K228" s="57" t="e">
        <f aca="false">INDEX(lava,MATCH(A228,SumMonths,0),2)</f>
        <v>#N/A</v>
      </c>
    </row>
    <row r="229" customFormat="false" ht="12.75" hidden="false" customHeight="false" outlineLevel="0" collapsed="false">
      <c r="A229" s="208"/>
      <c r="D229" s="210"/>
      <c r="G229" s="57" t="e">
        <f aca="false">INDEX(BucketTable,MATCH(A229,SumMonths,0),1)</f>
        <v>#N/A</v>
      </c>
      <c r="K229" s="57" t="e">
        <f aca="false">INDEX(lava,MATCH(A229,SumMonths,0),2)</f>
        <v>#N/A</v>
      </c>
    </row>
    <row r="230" customFormat="false" ht="12.75" hidden="false" customHeight="false" outlineLevel="0" collapsed="false">
      <c r="A230" s="208"/>
      <c r="D230" s="210"/>
      <c r="G230" s="57" t="e">
        <f aca="false">INDEX(BucketTable,MATCH(A230,SumMonths,0),1)</f>
        <v>#N/A</v>
      </c>
      <c r="K230" s="57" t="e">
        <f aca="false">INDEX(lava,MATCH(A230,SumMonths,0),2)</f>
        <v>#N/A</v>
      </c>
    </row>
    <row r="231" customFormat="false" ht="12.75" hidden="false" customHeight="false" outlineLevel="0" collapsed="false">
      <c r="A231" s="208"/>
      <c r="D231" s="210"/>
      <c r="G231" s="57" t="e">
        <f aca="false">INDEX(BucketTable,MATCH(A231,SumMonths,0),1)</f>
        <v>#N/A</v>
      </c>
      <c r="K231" s="57" t="e">
        <f aca="false">INDEX(lava,MATCH(A231,SumMonths,0),2)</f>
        <v>#N/A</v>
      </c>
    </row>
    <row r="232" customFormat="false" ht="12.75" hidden="false" customHeight="false" outlineLevel="0" collapsed="false">
      <c r="A232" s="208"/>
      <c r="D232" s="210"/>
      <c r="G232" s="57" t="e">
        <f aca="false">INDEX(BucketTable,MATCH(A232,SumMonths,0),1)</f>
        <v>#N/A</v>
      </c>
      <c r="K232" s="57" t="e">
        <f aca="false">INDEX(lava,MATCH(A232,SumMonths,0),2)</f>
        <v>#N/A</v>
      </c>
    </row>
    <row r="233" customFormat="false" ht="12.75" hidden="false" customHeight="false" outlineLevel="0" collapsed="false">
      <c r="A233" s="208"/>
      <c r="D233" s="210"/>
      <c r="G233" s="57" t="e">
        <f aca="false">INDEX(BucketTable,MATCH(A233,SumMonths,0),1)</f>
        <v>#N/A</v>
      </c>
      <c r="K233" s="57" t="e">
        <f aca="false">INDEX(lava,MATCH(A233,SumMonths,0),2)</f>
        <v>#N/A</v>
      </c>
    </row>
    <row r="234" customFormat="false" ht="12.75" hidden="false" customHeight="false" outlineLevel="0" collapsed="false">
      <c r="A234" s="208"/>
      <c r="D234" s="210"/>
      <c r="G234" s="57" t="e">
        <f aca="false">INDEX(BucketTable,MATCH(A234,SumMonths,0),1)</f>
        <v>#N/A</v>
      </c>
      <c r="K234" s="57" t="e">
        <f aca="false">INDEX(lava,MATCH(A234,SumMonths,0),2)</f>
        <v>#N/A</v>
      </c>
    </row>
    <row r="235" customFormat="false" ht="12.75" hidden="false" customHeight="false" outlineLevel="0" collapsed="false">
      <c r="A235" s="208"/>
      <c r="D235" s="210"/>
      <c r="G235" s="57" t="e">
        <f aca="false">INDEX(BucketTable,MATCH(A235,SumMonths,0),1)</f>
        <v>#N/A</v>
      </c>
      <c r="K235" s="57" t="e">
        <f aca="false">INDEX(lava,MATCH(A235,SumMonths,0),2)</f>
        <v>#N/A</v>
      </c>
    </row>
    <row r="236" customFormat="false" ht="12.75" hidden="false" customHeight="false" outlineLevel="0" collapsed="false">
      <c r="A236" s="208"/>
      <c r="D236" s="210"/>
      <c r="G236" s="57" t="e">
        <f aca="false">INDEX(BucketTable,MATCH(A236,SumMonths,0),1)</f>
        <v>#N/A</v>
      </c>
      <c r="K236" s="57" t="e">
        <f aca="false">INDEX(lava,MATCH(A236,SumMonths,0),2)</f>
        <v>#N/A</v>
      </c>
    </row>
    <row r="237" customFormat="false" ht="12.75" hidden="false" customHeight="false" outlineLevel="0" collapsed="false">
      <c r="A237" s="208"/>
      <c r="D237" s="210"/>
      <c r="G237" s="57" t="e">
        <f aca="false">INDEX(BucketTable,MATCH(A237,SumMonths,0),1)</f>
        <v>#N/A</v>
      </c>
      <c r="K237" s="57" t="e">
        <f aca="false">INDEX(lava,MATCH(A237,SumMonths,0),2)</f>
        <v>#N/A</v>
      </c>
    </row>
    <row r="238" customFormat="false" ht="12.75" hidden="false" customHeight="false" outlineLevel="0" collapsed="false">
      <c r="A238" s="208"/>
      <c r="D238" s="210"/>
      <c r="G238" s="57" t="e">
        <f aca="false">INDEX(BucketTable,MATCH(A238,SumMonths,0),1)</f>
        <v>#N/A</v>
      </c>
      <c r="K238" s="57" t="e">
        <f aca="false">INDEX(lava,MATCH(A238,SumMonths,0),2)</f>
        <v>#N/A</v>
      </c>
    </row>
    <row r="239" customFormat="false" ht="12.75" hidden="false" customHeight="false" outlineLevel="0" collapsed="false">
      <c r="A239" s="208"/>
      <c r="D239" s="210"/>
      <c r="G239" s="57" t="e">
        <f aca="false">INDEX(BucketTable,MATCH(A239,SumMonths,0),1)</f>
        <v>#N/A</v>
      </c>
      <c r="K239" s="57" t="e">
        <f aca="false">INDEX(lava,MATCH(A239,SumMonths,0),2)</f>
        <v>#N/A</v>
      </c>
    </row>
    <row r="240" customFormat="false" ht="12.75" hidden="false" customHeight="false" outlineLevel="0" collapsed="false">
      <c r="A240" s="208"/>
      <c r="D240" s="210"/>
      <c r="G240" s="57" t="e">
        <f aca="false">INDEX(BucketTable,MATCH(A240,SumMonths,0),1)</f>
        <v>#N/A</v>
      </c>
      <c r="K240" s="57" t="e">
        <f aca="false">INDEX(lava,MATCH(A240,SumMonths,0),2)</f>
        <v>#N/A</v>
      </c>
    </row>
    <row r="241" customFormat="false" ht="12.75" hidden="false" customHeight="false" outlineLevel="0" collapsed="false">
      <c r="A241" s="208"/>
      <c r="D241" s="210"/>
      <c r="G241" s="57" t="e">
        <f aca="false">INDEX(BucketTable,MATCH(A241,SumMonths,0),1)</f>
        <v>#N/A</v>
      </c>
      <c r="K241" s="57" t="e">
        <f aca="false">INDEX(lava,MATCH(A241,SumMonths,0),2)</f>
        <v>#N/A</v>
      </c>
    </row>
    <row r="242" customFormat="false" ht="12.75" hidden="false" customHeight="false" outlineLevel="0" collapsed="false">
      <c r="A242" s="208"/>
      <c r="D242" s="210"/>
      <c r="G242" s="57" t="e">
        <f aca="false">INDEX(BucketTable,MATCH(A242,SumMonths,0),1)</f>
        <v>#N/A</v>
      </c>
      <c r="K242" s="57" t="e">
        <f aca="false">INDEX(lava,MATCH(A242,SumMonths,0),2)</f>
        <v>#N/A</v>
      </c>
    </row>
    <row r="243" customFormat="false" ht="12.75" hidden="false" customHeight="false" outlineLevel="0" collapsed="false">
      <c r="A243" s="208"/>
      <c r="D243" s="210"/>
      <c r="G243" s="57" t="e">
        <f aca="false">INDEX(BucketTable,MATCH(A243,SumMonths,0),1)</f>
        <v>#N/A</v>
      </c>
      <c r="K243" s="57" t="e">
        <f aca="false">INDEX(lava,MATCH(A243,SumMonths,0),2)</f>
        <v>#N/A</v>
      </c>
    </row>
    <row r="244" customFormat="false" ht="12.75" hidden="false" customHeight="false" outlineLevel="0" collapsed="false">
      <c r="A244" s="208"/>
      <c r="D244" s="210"/>
      <c r="G244" s="57" t="e">
        <f aca="false">INDEX(BucketTable,MATCH(A244,SumMonths,0),1)</f>
        <v>#N/A</v>
      </c>
      <c r="K244" s="57" t="e">
        <f aca="false">INDEX(lava,MATCH(A244,SumMonths,0),2)</f>
        <v>#N/A</v>
      </c>
    </row>
    <row r="245" customFormat="false" ht="12.75" hidden="false" customHeight="false" outlineLevel="0" collapsed="false">
      <c r="A245" s="208"/>
      <c r="D245" s="210"/>
      <c r="G245" s="57" t="e">
        <f aca="false">INDEX(BucketTable,MATCH(A245,SumMonths,0),1)</f>
        <v>#N/A</v>
      </c>
      <c r="K245" s="57" t="e">
        <f aca="false">INDEX(lava,MATCH(A245,SumMonths,0),2)</f>
        <v>#N/A</v>
      </c>
    </row>
    <row r="246" customFormat="false" ht="12.75" hidden="false" customHeight="false" outlineLevel="0" collapsed="false">
      <c r="A246" s="208"/>
      <c r="D246" s="210"/>
      <c r="G246" s="57" t="e">
        <f aca="false">INDEX(BucketTable,MATCH(A246,SumMonths,0),1)</f>
        <v>#N/A</v>
      </c>
      <c r="K246" s="57" t="e">
        <f aca="false">INDEX(lava,MATCH(A246,SumMonths,0),2)</f>
        <v>#N/A</v>
      </c>
    </row>
    <row r="247" customFormat="false" ht="12.75" hidden="false" customHeight="false" outlineLevel="0" collapsed="false">
      <c r="A247" s="208"/>
      <c r="D247" s="210"/>
      <c r="G247" s="57" t="e">
        <f aca="false">INDEX(BucketTable,MATCH(A247,SumMonths,0),1)</f>
        <v>#N/A</v>
      </c>
      <c r="K247" s="57" t="e">
        <f aca="false">INDEX(lava,MATCH(A247,SumMonths,0),2)</f>
        <v>#N/A</v>
      </c>
    </row>
    <row r="248" customFormat="false" ht="12.75" hidden="false" customHeight="false" outlineLevel="0" collapsed="false">
      <c r="A248" s="208"/>
      <c r="D248" s="210"/>
      <c r="G248" s="57" t="e">
        <f aca="false">INDEX(BucketTable,MATCH(A248,SumMonths,0),1)</f>
        <v>#N/A</v>
      </c>
      <c r="K248" s="57" t="e">
        <f aca="false">INDEX(lava,MATCH(A248,SumMonths,0),2)</f>
        <v>#N/A</v>
      </c>
    </row>
    <row r="249" customFormat="false" ht="12.75" hidden="false" customHeight="false" outlineLevel="0" collapsed="false">
      <c r="A249" s="208"/>
      <c r="D249" s="210"/>
      <c r="G249" s="57" t="e">
        <f aca="false">INDEX(BucketTable,MATCH(A249,SumMonths,0),1)</f>
        <v>#N/A</v>
      </c>
      <c r="K249" s="57" t="e">
        <f aca="false">INDEX(lava,MATCH(A249,SumMonths,0),2)</f>
        <v>#N/A</v>
      </c>
    </row>
    <row r="250" customFormat="false" ht="12.75" hidden="false" customHeight="false" outlineLevel="0" collapsed="false">
      <c r="A250" s="208"/>
      <c r="D250" s="210"/>
      <c r="G250" s="57" t="e">
        <f aca="false">INDEX(BucketTable,MATCH(A250,SumMonths,0),1)</f>
        <v>#N/A</v>
      </c>
      <c r="K250" s="57" t="e">
        <f aca="false">INDEX(lava,MATCH(A250,SumMonths,0),2)</f>
        <v>#N/A</v>
      </c>
    </row>
    <row r="251" customFormat="false" ht="12.75" hidden="false" customHeight="false" outlineLevel="0" collapsed="false">
      <c r="A251" s="208"/>
      <c r="D251" s="210"/>
      <c r="G251" s="57" t="e">
        <f aca="false">INDEX(BucketTable,MATCH(A251,SumMonths,0),1)</f>
        <v>#N/A</v>
      </c>
      <c r="K251" s="57" t="e">
        <f aca="false">INDEX(lava,MATCH(A251,SumMonths,0),2)</f>
        <v>#N/A</v>
      </c>
    </row>
    <row r="252" customFormat="false" ht="12.75" hidden="false" customHeight="false" outlineLevel="0" collapsed="false">
      <c r="A252" s="208"/>
      <c r="D252" s="210"/>
      <c r="G252" s="57" t="e">
        <f aca="false">INDEX(BucketTable,MATCH(A252,SumMonths,0),1)</f>
        <v>#N/A</v>
      </c>
      <c r="K252" s="57" t="e">
        <f aca="false">INDEX(lava,MATCH(A252,SumMonths,0),2)</f>
        <v>#N/A</v>
      </c>
    </row>
    <row r="253" customFormat="false" ht="12.75" hidden="false" customHeight="false" outlineLevel="0" collapsed="false">
      <c r="A253" s="208"/>
      <c r="D253" s="210"/>
      <c r="G253" s="57" t="e">
        <f aca="false">INDEX(BucketTable,MATCH(A253,SumMonths,0),1)</f>
        <v>#N/A</v>
      </c>
      <c r="K253" s="57" t="e">
        <f aca="false">INDEX(lava,MATCH(A253,SumMonths,0),2)</f>
        <v>#N/A</v>
      </c>
    </row>
    <row r="254" customFormat="false" ht="12.75" hidden="false" customHeight="false" outlineLevel="0" collapsed="false">
      <c r="A254" s="208"/>
      <c r="D254" s="210"/>
      <c r="G254" s="57" t="e">
        <f aca="false">INDEX(BucketTable,MATCH(A254,SumMonths,0),1)</f>
        <v>#N/A</v>
      </c>
      <c r="K254" s="57" t="e">
        <f aca="false">INDEX(lava,MATCH(A254,SumMonths,0),2)</f>
        <v>#N/A</v>
      </c>
    </row>
    <row r="255" customFormat="false" ht="12.75" hidden="false" customHeight="false" outlineLevel="0" collapsed="false">
      <c r="A255" s="208"/>
      <c r="D255" s="210"/>
      <c r="G255" s="57" t="e">
        <f aca="false">INDEX(BucketTable,MATCH(A255,SumMonths,0),1)</f>
        <v>#N/A</v>
      </c>
      <c r="K255" s="57" t="e">
        <f aca="false">INDEX(lava,MATCH(A255,SumMonths,0),2)</f>
        <v>#N/A</v>
      </c>
    </row>
    <row r="256" customFormat="false" ht="12.75" hidden="false" customHeight="false" outlineLevel="0" collapsed="false">
      <c r="A256" s="208"/>
      <c r="D256" s="210"/>
      <c r="G256" s="57" t="e">
        <f aca="false">INDEX(BucketTable,MATCH(A256,SumMonths,0),1)</f>
        <v>#N/A</v>
      </c>
      <c r="K256" s="57" t="e">
        <f aca="false">INDEX(lava,MATCH(A256,SumMonths,0),2)</f>
        <v>#N/A</v>
      </c>
    </row>
    <row r="257" customFormat="false" ht="12.75" hidden="false" customHeight="false" outlineLevel="0" collapsed="false">
      <c r="A257" s="208"/>
      <c r="D257" s="210"/>
      <c r="G257" s="57" t="e">
        <f aca="false">INDEX(BucketTable,MATCH(A257,SumMonths,0),1)</f>
        <v>#N/A</v>
      </c>
      <c r="K257" s="57" t="e">
        <f aca="false">INDEX(lava,MATCH(A257,SumMonths,0),2)</f>
        <v>#N/A</v>
      </c>
    </row>
    <row r="258" customFormat="false" ht="12.75" hidden="false" customHeight="false" outlineLevel="0" collapsed="false">
      <c r="A258" s="208"/>
      <c r="D258" s="210"/>
      <c r="G258" s="57" t="e">
        <f aca="false">INDEX(BucketTable,MATCH(A258,SumMonths,0),1)</f>
        <v>#N/A</v>
      </c>
      <c r="K258" s="57" t="e">
        <f aca="false">INDEX(lava,MATCH(A258,SumMonths,0),2)</f>
        <v>#N/A</v>
      </c>
    </row>
    <row r="259" customFormat="false" ht="12.75" hidden="false" customHeight="false" outlineLevel="0" collapsed="false">
      <c r="A259" s="208"/>
      <c r="D259" s="210"/>
      <c r="G259" s="57" t="e">
        <f aca="false">INDEX(BucketTable,MATCH(A259,SumMonths,0),1)</f>
        <v>#N/A</v>
      </c>
      <c r="K259" s="57" t="e">
        <f aca="false">INDEX(lava,MATCH(A259,SumMonths,0),2)</f>
        <v>#N/A</v>
      </c>
    </row>
    <row r="260" customFormat="false" ht="12.75" hidden="false" customHeight="false" outlineLevel="0" collapsed="false">
      <c r="A260" s="208"/>
      <c r="D260" s="210"/>
      <c r="G260" s="57" t="e">
        <f aca="false">INDEX(BucketTable,MATCH(A260,SumMonths,0),1)</f>
        <v>#N/A</v>
      </c>
      <c r="K260" s="57" t="e">
        <f aca="false">INDEX(lava,MATCH(A260,SumMonths,0),2)</f>
        <v>#N/A</v>
      </c>
    </row>
    <row r="261" customFormat="false" ht="12.75" hidden="false" customHeight="false" outlineLevel="0" collapsed="false">
      <c r="A261" s="208"/>
      <c r="D261" s="210"/>
      <c r="G261" s="57" t="e">
        <f aca="false">INDEX(BucketTable,MATCH(A261,SumMonths,0),1)</f>
        <v>#N/A</v>
      </c>
      <c r="K261" s="57" t="e">
        <f aca="false">INDEX(lava,MATCH(A261,SumMonths,0),2)</f>
        <v>#N/A</v>
      </c>
    </row>
    <row r="262" customFormat="false" ht="12.75" hidden="false" customHeight="false" outlineLevel="0" collapsed="false">
      <c r="A262" s="208"/>
      <c r="D262" s="210"/>
      <c r="G262" s="57" t="e">
        <f aca="false">INDEX(BucketTable,MATCH(A262,SumMonths,0),1)</f>
        <v>#N/A</v>
      </c>
      <c r="K262" s="57" t="e">
        <f aca="false">INDEX(lava,MATCH(A262,SumMonths,0),2)</f>
        <v>#N/A</v>
      </c>
    </row>
    <row r="263" customFormat="false" ht="12.75" hidden="false" customHeight="false" outlineLevel="0" collapsed="false">
      <c r="A263" s="208"/>
      <c r="D263" s="210"/>
      <c r="G263" s="57" t="e">
        <f aca="false">INDEX(BucketTable,MATCH(A263,SumMonths,0),1)</f>
        <v>#N/A</v>
      </c>
      <c r="K263" s="57" t="e">
        <f aca="false">INDEX(lava,MATCH(A263,SumMonths,0),2)</f>
        <v>#N/A</v>
      </c>
    </row>
    <row r="264" customFormat="false" ht="12.75" hidden="false" customHeight="false" outlineLevel="0" collapsed="false">
      <c r="A264" s="208"/>
      <c r="D264" s="210"/>
      <c r="G264" s="57" t="e">
        <f aca="false">INDEX(BucketTable,MATCH(A264,SumMonths,0),1)</f>
        <v>#N/A</v>
      </c>
      <c r="K264" s="57" t="e">
        <f aca="false">INDEX(lava,MATCH(A264,SumMonths,0),2)</f>
        <v>#N/A</v>
      </c>
    </row>
    <row r="265" customFormat="false" ht="12.75" hidden="false" customHeight="false" outlineLevel="0" collapsed="false">
      <c r="A265" s="208"/>
      <c r="D265" s="210"/>
      <c r="G265" s="57" t="e">
        <f aca="false">INDEX(BucketTable,MATCH(A265,SumMonths,0),1)</f>
        <v>#N/A</v>
      </c>
      <c r="K265" s="57" t="e">
        <f aca="false">INDEX(lava,MATCH(A265,SumMonths,0),2)</f>
        <v>#N/A</v>
      </c>
    </row>
    <row r="266" customFormat="false" ht="12.75" hidden="false" customHeight="false" outlineLevel="0" collapsed="false">
      <c r="A266" s="208"/>
      <c r="D266" s="210"/>
      <c r="G266" s="57" t="e">
        <f aca="false">INDEX(BucketTable,MATCH(A266,SumMonths,0),1)</f>
        <v>#N/A</v>
      </c>
      <c r="K266" s="57" t="e">
        <f aca="false">INDEX(lava,MATCH(A266,SumMonths,0),2)</f>
        <v>#N/A</v>
      </c>
    </row>
    <row r="267" customFormat="false" ht="12.75" hidden="false" customHeight="false" outlineLevel="0" collapsed="false">
      <c r="A267" s="208"/>
      <c r="D267" s="210"/>
      <c r="G267" s="57" t="e">
        <f aca="false">INDEX(BucketTable,MATCH(A267,SumMonths,0),1)</f>
        <v>#N/A</v>
      </c>
      <c r="K267" s="57" t="e">
        <f aca="false">INDEX(lava,MATCH(A267,SumMonths,0),2)</f>
        <v>#N/A</v>
      </c>
    </row>
    <row r="268" customFormat="false" ht="12.75" hidden="false" customHeight="false" outlineLevel="0" collapsed="false">
      <c r="A268" s="208"/>
      <c r="D268" s="210"/>
      <c r="G268" s="57" t="e">
        <f aca="false">INDEX(BucketTable,MATCH(A268,SumMonths,0),1)</f>
        <v>#N/A</v>
      </c>
      <c r="K268" s="57" t="e">
        <f aca="false">INDEX(lava,MATCH(A268,SumMonths,0),2)</f>
        <v>#N/A</v>
      </c>
    </row>
    <row r="269" customFormat="false" ht="12.75" hidden="false" customHeight="false" outlineLevel="0" collapsed="false">
      <c r="A269" s="208"/>
      <c r="D269" s="210"/>
      <c r="G269" s="57" t="e">
        <f aca="false">INDEX(BucketTable,MATCH(A269,SumMonths,0),1)</f>
        <v>#N/A</v>
      </c>
      <c r="K269" s="57" t="e">
        <f aca="false">INDEX(lava,MATCH(A269,SumMonths,0),2)</f>
        <v>#N/A</v>
      </c>
    </row>
    <row r="270" customFormat="false" ht="12.75" hidden="false" customHeight="false" outlineLevel="0" collapsed="false">
      <c r="A270" s="208"/>
      <c r="D270" s="210"/>
      <c r="G270" s="57" t="e">
        <f aca="false">INDEX(BucketTable,MATCH(A270,SumMonths,0),1)</f>
        <v>#N/A</v>
      </c>
      <c r="K270" s="57" t="e">
        <f aca="false">INDEX(lava,MATCH(A270,SumMonths,0),2)</f>
        <v>#N/A</v>
      </c>
    </row>
    <row r="271" customFormat="false" ht="12.75" hidden="false" customHeight="false" outlineLevel="0" collapsed="false">
      <c r="A271" s="208"/>
      <c r="D271" s="210"/>
      <c r="G271" s="57" t="e">
        <f aca="false">INDEX(BucketTable,MATCH(A271,SumMonths,0),1)</f>
        <v>#N/A</v>
      </c>
      <c r="K271" s="57" t="e">
        <f aca="false">INDEX(lava,MATCH(A271,SumMonths,0),2)</f>
        <v>#N/A</v>
      </c>
    </row>
    <row r="272" customFormat="false" ht="12.75" hidden="false" customHeight="false" outlineLevel="0" collapsed="false">
      <c r="A272" s="208"/>
      <c r="D272" s="210"/>
      <c r="G272" s="57" t="e">
        <f aca="false">INDEX(BucketTable,MATCH(A272,SumMonths,0),1)</f>
        <v>#N/A</v>
      </c>
      <c r="K272" s="57" t="e">
        <f aca="false">INDEX(lava,MATCH(A272,SumMonths,0),2)</f>
        <v>#N/A</v>
      </c>
    </row>
    <row r="273" customFormat="false" ht="12.75" hidden="false" customHeight="false" outlineLevel="0" collapsed="false">
      <c r="A273" s="208"/>
      <c r="D273" s="210"/>
      <c r="G273" s="57" t="e">
        <f aca="false">INDEX(BucketTable,MATCH(A273,SumMonths,0),1)</f>
        <v>#N/A</v>
      </c>
      <c r="K273" s="57" t="e">
        <f aca="false">INDEX(lava,MATCH(A273,SumMonths,0),2)</f>
        <v>#N/A</v>
      </c>
    </row>
    <row r="274" customFormat="false" ht="12.75" hidden="false" customHeight="false" outlineLevel="0" collapsed="false">
      <c r="A274" s="208"/>
      <c r="D274" s="210"/>
      <c r="G274" s="57" t="e">
        <f aca="false">INDEX(BucketTable,MATCH(A274,SumMonths,0),1)</f>
        <v>#N/A</v>
      </c>
      <c r="K274" s="57" t="e">
        <f aca="false">INDEX(lava,MATCH(A274,SumMonths,0),2)</f>
        <v>#N/A</v>
      </c>
    </row>
    <row r="275" customFormat="false" ht="12.75" hidden="false" customHeight="false" outlineLevel="0" collapsed="false">
      <c r="A275" s="208"/>
      <c r="D275" s="210"/>
      <c r="G275" s="57" t="e">
        <f aca="false">INDEX(BucketTable,MATCH(A275,SumMonths,0),1)</f>
        <v>#N/A</v>
      </c>
      <c r="K275" s="57" t="e">
        <f aca="false">INDEX(lava,MATCH(A275,SumMonths,0),2)</f>
        <v>#N/A</v>
      </c>
    </row>
    <row r="276" customFormat="false" ht="12.75" hidden="false" customHeight="false" outlineLevel="0" collapsed="false">
      <c r="A276" s="208"/>
      <c r="D276" s="210"/>
      <c r="G276" s="57" t="e">
        <f aca="false">INDEX(BucketTable,MATCH(A276,SumMonths,0),1)</f>
        <v>#N/A</v>
      </c>
      <c r="K276" s="57" t="e">
        <f aca="false">INDEX(lava,MATCH(A276,SumMonths,0),2)</f>
        <v>#N/A</v>
      </c>
    </row>
    <row r="277" customFormat="false" ht="12.75" hidden="false" customHeight="false" outlineLevel="0" collapsed="false">
      <c r="A277" s="208"/>
      <c r="D277" s="210"/>
      <c r="G277" s="57" t="e">
        <f aca="false">INDEX(BucketTable,MATCH(A277,SumMonths,0),1)</f>
        <v>#N/A</v>
      </c>
      <c r="K277" s="57" t="e">
        <f aca="false">INDEX(lava,MATCH(A277,SumMonths,0),2)</f>
        <v>#N/A</v>
      </c>
    </row>
    <row r="278" customFormat="false" ht="12.75" hidden="false" customHeight="false" outlineLevel="0" collapsed="false">
      <c r="A278" s="208"/>
      <c r="D278" s="210"/>
      <c r="G278" s="57" t="e">
        <f aca="false">INDEX(BucketTable,MATCH(A278,SumMonths,0),1)</f>
        <v>#N/A</v>
      </c>
      <c r="K278" s="57" t="e">
        <f aca="false">INDEX(lava,MATCH(A278,SumMonths,0),2)</f>
        <v>#N/A</v>
      </c>
    </row>
    <row r="279" customFormat="false" ht="12.75" hidden="false" customHeight="false" outlineLevel="0" collapsed="false">
      <c r="A279" s="208"/>
      <c r="D279" s="210"/>
      <c r="G279" s="57" t="e">
        <f aca="false">INDEX(BucketTable,MATCH(A279,SumMonths,0),1)</f>
        <v>#N/A</v>
      </c>
      <c r="K279" s="57" t="e">
        <f aca="false">INDEX(lava,MATCH(A279,SumMonths,0),2)</f>
        <v>#N/A</v>
      </c>
    </row>
    <row r="280" customFormat="false" ht="12.75" hidden="false" customHeight="false" outlineLevel="0" collapsed="false">
      <c r="A280" s="208"/>
      <c r="D280" s="210"/>
      <c r="G280" s="57" t="e">
        <f aca="false">INDEX(BucketTable,MATCH(A280,SumMonths,0),1)</f>
        <v>#N/A</v>
      </c>
      <c r="K280" s="57" t="e">
        <f aca="false">INDEX(lava,MATCH(A280,SumMonths,0),2)</f>
        <v>#N/A</v>
      </c>
    </row>
    <row r="281" customFormat="false" ht="12.75" hidden="false" customHeight="false" outlineLevel="0" collapsed="false">
      <c r="A281" s="208"/>
      <c r="D281" s="210"/>
      <c r="G281" s="57" t="e">
        <f aca="false">INDEX(BucketTable,MATCH(A281,SumMonths,0),1)</f>
        <v>#N/A</v>
      </c>
      <c r="K281" s="57" t="e">
        <f aca="false">INDEX(lava,MATCH(A281,SumMonths,0),2)</f>
        <v>#N/A</v>
      </c>
    </row>
    <row r="282" customFormat="false" ht="12.75" hidden="false" customHeight="false" outlineLevel="0" collapsed="false">
      <c r="A282" s="208"/>
      <c r="D282" s="210"/>
      <c r="G282" s="57" t="e">
        <f aca="false">INDEX(BucketTable,MATCH(A282,SumMonths,0),1)</f>
        <v>#N/A</v>
      </c>
      <c r="K282" s="57" t="e">
        <f aca="false">INDEX(lava,MATCH(A282,SumMonths,0),2)</f>
        <v>#N/A</v>
      </c>
    </row>
    <row r="283" customFormat="false" ht="12.75" hidden="false" customHeight="false" outlineLevel="0" collapsed="false">
      <c r="A283" s="208"/>
      <c r="D283" s="210"/>
      <c r="G283" s="57" t="e">
        <f aca="false">INDEX(BucketTable,MATCH(A283,SumMonths,0),1)</f>
        <v>#N/A</v>
      </c>
      <c r="K283" s="57" t="e">
        <f aca="false">INDEX(lava,MATCH(A283,SumMonths,0),2)</f>
        <v>#N/A</v>
      </c>
    </row>
    <row r="284" customFormat="false" ht="12.75" hidden="false" customHeight="false" outlineLevel="0" collapsed="false">
      <c r="A284" s="208"/>
      <c r="D284" s="210"/>
      <c r="G284" s="57" t="e">
        <f aca="false">INDEX(BucketTable,MATCH(A284,SumMonths,0),1)</f>
        <v>#N/A</v>
      </c>
      <c r="K284" s="57" t="e">
        <f aca="false">INDEX(lava,MATCH(A284,SumMonths,0),2)</f>
        <v>#N/A</v>
      </c>
    </row>
    <row r="285" customFormat="false" ht="12.75" hidden="false" customHeight="false" outlineLevel="0" collapsed="false">
      <c r="A285" s="208"/>
      <c r="D285" s="210"/>
      <c r="G285" s="57" t="e">
        <f aca="false">INDEX(BucketTable,MATCH(A285,SumMonths,0),1)</f>
        <v>#N/A</v>
      </c>
      <c r="K285" s="57" t="e">
        <f aca="false">INDEX(lava,MATCH(A285,SumMonths,0),2)</f>
        <v>#N/A</v>
      </c>
    </row>
    <row r="286" customFormat="false" ht="12.75" hidden="false" customHeight="false" outlineLevel="0" collapsed="false">
      <c r="A286" s="208"/>
      <c r="D286" s="210"/>
      <c r="G286" s="57" t="e">
        <f aca="false">INDEX(BucketTable,MATCH(A286,SumMonths,0),1)</f>
        <v>#N/A</v>
      </c>
      <c r="K286" s="57" t="e">
        <f aca="false">INDEX(lava,MATCH(A286,SumMonths,0),2)</f>
        <v>#N/A</v>
      </c>
    </row>
    <row r="287" customFormat="false" ht="12.75" hidden="false" customHeight="false" outlineLevel="0" collapsed="false">
      <c r="A287" s="208"/>
      <c r="D287" s="210"/>
      <c r="G287" s="57" t="e">
        <f aca="false">INDEX(BucketTable,MATCH(A287,SumMonths,0),1)</f>
        <v>#N/A</v>
      </c>
      <c r="K287" s="57" t="e">
        <f aca="false">INDEX(lava,MATCH(A287,SumMonths,0),2)</f>
        <v>#N/A</v>
      </c>
    </row>
    <row r="288" customFormat="false" ht="12.75" hidden="false" customHeight="false" outlineLevel="0" collapsed="false">
      <c r="A288" s="208"/>
      <c r="D288" s="210"/>
      <c r="G288" s="57" t="e">
        <f aca="false">INDEX(BucketTable,MATCH(A288,SumMonths,0),1)</f>
        <v>#N/A</v>
      </c>
      <c r="K288" s="57" t="e">
        <f aca="false">INDEX(lava,MATCH(A288,SumMonths,0),2)</f>
        <v>#N/A</v>
      </c>
    </row>
    <row r="289" customFormat="false" ht="12.75" hidden="false" customHeight="false" outlineLevel="0" collapsed="false">
      <c r="A289" s="208"/>
      <c r="D289" s="210"/>
      <c r="G289" s="57" t="e">
        <f aca="false">INDEX(BucketTable,MATCH(A289,SumMonths,0),1)</f>
        <v>#N/A</v>
      </c>
      <c r="K289" s="57" t="e">
        <f aca="false">INDEX(lava,MATCH(A289,SumMonths,0),2)</f>
        <v>#N/A</v>
      </c>
    </row>
    <row r="290" customFormat="false" ht="12.75" hidden="false" customHeight="false" outlineLevel="0" collapsed="false">
      <c r="A290" s="208"/>
      <c r="D290" s="210"/>
      <c r="G290" s="57" t="e">
        <f aca="false">INDEX(BucketTable,MATCH(A290,SumMonths,0),1)</f>
        <v>#N/A</v>
      </c>
      <c r="K290" s="57" t="e">
        <f aca="false">INDEX(lava,MATCH(A290,SumMonths,0),2)</f>
        <v>#N/A</v>
      </c>
    </row>
    <row r="291" customFormat="false" ht="12.75" hidden="false" customHeight="false" outlineLevel="0" collapsed="false">
      <c r="A291" s="208"/>
      <c r="D291" s="210"/>
      <c r="G291" s="57" t="e">
        <f aca="false">INDEX(BucketTable,MATCH(A291,SumMonths,0),1)</f>
        <v>#N/A</v>
      </c>
      <c r="K291" s="57" t="e">
        <f aca="false">INDEX(lava,MATCH(A291,SumMonths,0),2)</f>
        <v>#N/A</v>
      </c>
    </row>
    <row r="292" customFormat="false" ht="12.75" hidden="false" customHeight="false" outlineLevel="0" collapsed="false">
      <c r="A292" s="208"/>
      <c r="D292" s="210"/>
      <c r="G292" s="57" t="e">
        <f aca="false">INDEX(BucketTable,MATCH(A292,SumMonths,0),1)</f>
        <v>#N/A</v>
      </c>
      <c r="K292" s="57" t="e">
        <f aca="false">INDEX(lava,MATCH(A292,SumMonths,0),2)</f>
        <v>#N/A</v>
      </c>
    </row>
    <row r="293" customFormat="false" ht="12.75" hidden="false" customHeight="false" outlineLevel="0" collapsed="false">
      <c r="A293" s="208"/>
      <c r="D293" s="210"/>
      <c r="G293" s="57" t="e">
        <f aca="false">INDEX(BucketTable,MATCH(A293,SumMonths,0),1)</f>
        <v>#N/A</v>
      </c>
      <c r="K293" s="57" t="e">
        <f aca="false">INDEX(lava,MATCH(A293,SumMonths,0),2)</f>
        <v>#N/A</v>
      </c>
    </row>
    <row r="294" customFormat="false" ht="12.75" hidden="false" customHeight="false" outlineLevel="0" collapsed="false">
      <c r="A294" s="208"/>
      <c r="D294" s="210"/>
      <c r="G294" s="57" t="e">
        <f aca="false">INDEX(BucketTable,MATCH(A294,SumMonths,0),1)</f>
        <v>#N/A</v>
      </c>
      <c r="K294" s="57" t="e">
        <f aca="false">INDEX(lava,MATCH(A294,SumMonths,0),2)</f>
        <v>#N/A</v>
      </c>
    </row>
    <row r="295" customFormat="false" ht="12.75" hidden="false" customHeight="false" outlineLevel="0" collapsed="false">
      <c r="A295" s="208"/>
      <c r="D295" s="210"/>
      <c r="G295" s="57" t="e">
        <f aca="false">INDEX(BucketTable,MATCH(A295,SumMonths,0),1)</f>
        <v>#N/A</v>
      </c>
      <c r="K295" s="57" t="e">
        <f aca="false">INDEX(lava,MATCH(A295,SumMonths,0),2)</f>
        <v>#N/A</v>
      </c>
    </row>
    <row r="296" customFormat="false" ht="12.75" hidden="false" customHeight="false" outlineLevel="0" collapsed="false">
      <c r="A296" s="208"/>
      <c r="D296" s="210"/>
      <c r="G296" s="57" t="e">
        <f aca="false">INDEX(BucketTable,MATCH(A296,SumMonths,0),1)</f>
        <v>#N/A</v>
      </c>
      <c r="K296" s="57" t="e">
        <f aca="false">INDEX(lava,MATCH(A296,SumMonths,0),2)</f>
        <v>#N/A</v>
      </c>
    </row>
    <row r="297" customFormat="false" ht="12.75" hidden="false" customHeight="false" outlineLevel="0" collapsed="false">
      <c r="A297" s="208"/>
      <c r="D297" s="210"/>
      <c r="G297" s="57" t="e">
        <f aca="false">INDEX(BucketTable,MATCH(A297,SumMonths,0),1)</f>
        <v>#N/A</v>
      </c>
      <c r="K297" s="57" t="e">
        <f aca="false">INDEX(lava,MATCH(A297,SumMonths,0),2)</f>
        <v>#N/A</v>
      </c>
    </row>
    <row r="298" customFormat="false" ht="12.75" hidden="false" customHeight="false" outlineLevel="0" collapsed="false">
      <c r="A298" s="208"/>
      <c r="D298" s="210"/>
      <c r="G298" s="57" t="e">
        <f aca="false">INDEX(BucketTable,MATCH(A298,SumMonths,0),1)</f>
        <v>#N/A</v>
      </c>
      <c r="K298" s="57" t="e">
        <f aca="false">INDEX(lava,MATCH(A298,SumMonths,0),2)</f>
        <v>#N/A</v>
      </c>
    </row>
    <row r="299" customFormat="false" ht="12.75" hidden="false" customHeight="false" outlineLevel="0" collapsed="false">
      <c r="A299" s="208"/>
      <c r="D299" s="210"/>
      <c r="G299" s="57" t="e">
        <f aca="false">INDEX(BucketTable,MATCH(A299,SumMonths,0),1)</f>
        <v>#N/A</v>
      </c>
      <c r="K299" s="57" t="e">
        <f aca="false">INDEX(lava,MATCH(A299,SumMonths,0),2)</f>
        <v>#N/A</v>
      </c>
    </row>
    <row r="300" customFormat="false" ht="12.75" hidden="false" customHeight="false" outlineLevel="0" collapsed="false">
      <c r="A300" s="208"/>
      <c r="D300" s="210"/>
      <c r="G300" s="57" t="e">
        <f aca="false">INDEX(BucketTable,MATCH(A300,SumMonths,0),1)</f>
        <v>#N/A</v>
      </c>
      <c r="K300" s="57" t="e">
        <f aca="false">INDEX(lava,MATCH(A300,SumMonths,0),2)</f>
        <v>#N/A</v>
      </c>
    </row>
    <row r="301" customFormat="false" ht="12.75" hidden="false" customHeight="false" outlineLevel="0" collapsed="false">
      <c r="A301" s="208"/>
      <c r="D301" s="210"/>
      <c r="G301" s="57" t="e">
        <f aca="false">INDEX(BucketTable,MATCH(A301,SumMonths,0),1)</f>
        <v>#N/A</v>
      </c>
      <c r="K301" s="57" t="e">
        <f aca="false">INDEX(lava,MATCH(A301,SumMonths,0),2)</f>
        <v>#N/A</v>
      </c>
    </row>
    <row r="302" customFormat="false" ht="12.75" hidden="false" customHeight="false" outlineLevel="0" collapsed="false">
      <c r="A302" s="208"/>
      <c r="D302" s="210"/>
      <c r="G302" s="57" t="e">
        <f aca="false">INDEX(BucketTable,MATCH(A302,SumMonths,0),1)</f>
        <v>#N/A</v>
      </c>
      <c r="K302" s="57" t="e">
        <f aca="false">INDEX(lava,MATCH(A302,SumMonths,0),2)</f>
        <v>#N/A</v>
      </c>
    </row>
    <row r="303" customFormat="false" ht="12.75" hidden="false" customHeight="false" outlineLevel="0" collapsed="false">
      <c r="A303" s="208"/>
      <c r="D303" s="210"/>
      <c r="G303" s="57" t="e">
        <f aca="false">INDEX(BucketTable,MATCH(A303,SumMonths,0),1)</f>
        <v>#N/A</v>
      </c>
      <c r="K303" s="57" t="e">
        <f aca="false">INDEX(lava,MATCH(A303,SumMonths,0),2)</f>
        <v>#N/A</v>
      </c>
    </row>
    <row r="304" customFormat="false" ht="12.75" hidden="false" customHeight="false" outlineLevel="0" collapsed="false">
      <c r="A304" s="208"/>
      <c r="D304" s="210"/>
      <c r="G304" s="57" t="e">
        <f aca="false">INDEX(BucketTable,MATCH(A304,SumMonths,0),1)</f>
        <v>#N/A</v>
      </c>
      <c r="K304" s="57" t="e">
        <f aca="false">INDEX(lava,MATCH(A304,SumMonths,0),2)</f>
        <v>#N/A</v>
      </c>
    </row>
    <row r="305" customFormat="false" ht="12.75" hidden="false" customHeight="false" outlineLevel="0" collapsed="false">
      <c r="A305" s="208"/>
      <c r="D305" s="210"/>
      <c r="G305" s="57" t="e">
        <f aca="false">INDEX(BucketTable,MATCH(A305,SumMonths,0),1)</f>
        <v>#N/A</v>
      </c>
      <c r="K305" s="57" t="e">
        <f aca="false">INDEX(lava,MATCH(A305,SumMonths,0),2)</f>
        <v>#N/A</v>
      </c>
    </row>
    <row r="306" customFormat="false" ht="12.75" hidden="false" customHeight="false" outlineLevel="0" collapsed="false">
      <c r="A306" s="208"/>
      <c r="D306" s="210"/>
      <c r="G306" s="57" t="e">
        <f aca="false">INDEX(BucketTable,MATCH(A306,SumMonths,0),1)</f>
        <v>#N/A</v>
      </c>
      <c r="K306" s="57" t="e">
        <f aca="false">INDEX(lava,MATCH(A306,SumMonths,0),2)</f>
        <v>#N/A</v>
      </c>
    </row>
    <row r="307" customFormat="false" ht="12.75" hidden="false" customHeight="false" outlineLevel="0" collapsed="false">
      <c r="A307" s="208"/>
      <c r="D307" s="210"/>
      <c r="G307" s="57" t="e">
        <f aca="false">INDEX(BucketTable,MATCH(A307,SumMonths,0),1)</f>
        <v>#N/A</v>
      </c>
      <c r="K307" s="57" t="e">
        <f aca="false">INDEX(lava,MATCH(A307,SumMonths,0),2)</f>
        <v>#N/A</v>
      </c>
    </row>
    <row r="308" customFormat="false" ht="12.75" hidden="false" customHeight="false" outlineLevel="0" collapsed="false">
      <c r="A308" s="208"/>
      <c r="D308" s="210"/>
      <c r="G308" s="57" t="e">
        <f aca="false">INDEX(BucketTable,MATCH(A308,SumMonths,0),1)</f>
        <v>#N/A</v>
      </c>
      <c r="K308" s="57" t="e">
        <f aca="false">INDEX(lava,MATCH(A308,SumMonths,0),2)</f>
        <v>#N/A</v>
      </c>
    </row>
    <row r="309" customFormat="false" ht="12.75" hidden="false" customHeight="false" outlineLevel="0" collapsed="false">
      <c r="A309" s="208"/>
      <c r="D309" s="210"/>
      <c r="G309" s="57" t="e">
        <f aca="false">INDEX(BucketTable,MATCH(A309,SumMonths,0),1)</f>
        <v>#N/A</v>
      </c>
      <c r="K309" s="57" t="e">
        <f aca="false">INDEX(lava,MATCH(A309,SumMonths,0),2)</f>
        <v>#N/A</v>
      </c>
    </row>
    <row r="310" customFormat="false" ht="12.75" hidden="false" customHeight="false" outlineLevel="0" collapsed="false">
      <c r="A310" s="208"/>
      <c r="D310" s="210"/>
      <c r="G310" s="57" t="e">
        <f aca="false">INDEX(BucketTable,MATCH(A310,SumMonths,0),1)</f>
        <v>#N/A</v>
      </c>
      <c r="K310" s="57" t="e">
        <f aca="false">INDEX(lava,MATCH(A310,SumMonths,0),2)</f>
        <v>#N/A</v>
      </c>
    </row>
    <row r="311" customFormat="false" ht="12.75" hidden="false" customHeight="false" outlineLevel="0" collapsed="false">
      <c r="A311" s="208"/>
      <c r="D311" s="210"/>
      <c r="G311" s="57" t="e">
        <f aca="false">INDEX(BucketTable,MATCH(A311,SumMonths,0),1)</f>
        <v>#N/A</v>
      </c>
      <c r="K311" s="57" t="e">
        <f aca="false">INDEX(lava,MATCH(A311,SumMonths,0),2)</f>
        <v>#N/A</v>
      </c>
    </row>
    <row r="312" customFormat="false" ht="12.75" hidden="false" customHeight="false" outlineLevel="0" collapsed="false">
      <c r="A312" s="208"/>
      <c r="D312" s="210"/>
      <c r="G312" s="57" t="e">
        <f aca="false">INDEX(BucketTable,MATCH(A312,SumMonths,0),1)</f>
        <v>#N/A</v>
      </c>
      <c r="K312" s="57" t="e">
        <f aca="false">INDEX(lava,MATCH(A312,SumMonths,0),2)</f>
        <v>#N/A</v>
      </c>
    </row>
    <row r="313" customFormat="false" ht="12.75" hidden="false" customHeight="false" outlineLevel="0" collapsed="false">
      <c r="A313" s="208"/>
      <c r="D313" s="210"/>
      <c r="G313" s="57" t="e">
        <f aca="false">INDEX(BucketTable,MATCH(A313,SumMonths,0),1)</f>
        <v>#N/A</v>
      </c>
      <c r="K313" s="57" t="e">
        <f aca="false">INDEX(lava,MATCH(A313,SumMonths,0),2)</f>
        <v>#N/A</v>
      </c>
    </row>
    <row r="314" customFormat="false" ht="12.75" hidden="false" customHeight="false" outlineLevel="0" collapsed="false">
      <c r="A314" s="208"/>
      <c r="D314" s="210"/>
      <c r="G314" s="57" t="e">
        <f aca="false">INDEX(BucketTable,MATCH(A314,SumMonths,0),1)</f>
        <v>#N/A</v>
      </c>
      <c r="K314" s="57" t="e">
        <f aca="false">INDEX(lava,MATCH(A314,SumMonths,0),2)</f>
        <v>#N/A</v>
      </c>
    </row>
    <row r="315" customFormat="false" ht="12.75" hidden="false" customHeight="false" outlineLevel="0" collapsed="false">
      <c r="A315" s="208"/>
      <c r="D315" s="210"/>
      <c r="G315" s="57" t="e">
        <f aca="false">INDEX(BucketTable,MATCH(A315,SumMonths,0),1)</f>
        <v>#N/A</v>
      </c>
      <c r="K315" s="57" t="e">
        <f aca="false">INDEX(lava,MATCH(A315,SumMonths,0),2)</f>
        <v>#N/A</v>
      </c>
    </row>
    <row r="316" customFormat="false" ht="12.75" hidden="false" customHeight="false" outlineLevel="0" collapsed="false">
      <c r="A316" s="208"/>
      <c r="D316" s="210"/>
      <c r="G316" s="57" t="e">
        <f aca="false">INDEX(BucketTable,MATCH(A316,SumMonths,0),1)</f>
        <v>#N/A</v>
      </c>
      <c r="K316" s="57" t="e">
        <f aca="false">INDEX(lava,MATCH(A316,SumMonths,0),2)</f>
        <v>#N/A</v>
      </c>
    </row>
    <row r="317" customFormat="false" ht="12.75" hidden="false" customHeight="false" outlineLevel="0" collapsed="false">
      <c r="A317" s="208"/>
      <c r="D317" s="210"/>
      <c r="G317" s="57" t="e">
        <f aca="false">INDEX(BucketTable,MATCH(A317,SumMonths,0),1)</f>
        <v>#N/A</v>
      </c>
      <c r="K317" s="57" t="e">
        <f aca="false">INDEX(lava,MATCH(A317,SumMonths,0),2)</f>
        <v>#N/A</v>
      </c>
    </row>
    <row r="318" customFormat="false" ht="12.75" hidden="false" customHeight="false" outlineLevel="0" collapsed="false">
      <c r="A318" s="208"/>
      <c r="D318" s="210"/>
      <c r="G318" s="57" t="e">
        <f aca="false">INDEX(BucketTable,MATCH(A318,SumMonths,0),1)</f>
        <v>#N/A</v>
      </c>
      <c r="K318" s="57" t="e">
        <f aca="false">INDEX(lava,MATCH(A318,SumMonths,0),2)</f>
        <v>#N/A</v>
      </c>
    </row>
    <row r="319" customFormat="false" ht="12.75" hidden="false" customHeight="false" outlineLevel="0" collapsed="false">
      <c r="A319" s="208"/>
      <c r="D319" s="210"/>
      <c r="G319" s="57" t="e">
        <f aca="false">INDEX(BucketTable,MATCH(A319,SumMonths,0),1)</f>
        <v>#N/A</v>
      </c>
      <c r="K319" s="57" t="e">
        <f aca="false">INDEX(lava,MATCH(A319,SumMonths,0),2)</f>
        <v>#N/A</v>
      </c>
    </row>
    <row r="320" customFormat="false" ht="12.75" hidden="false" customHeight="false" outlineLevel="0" collapsed="false">
      <c r="A320" s="208"/>
      <c r="D320" s="210"/>
      <c r="G320" s="57" t="e">
        <f aca="false">INDEX(BucketTable,MATCH(A320,SumMonths,0),1)</f>
        <v>#N/A</v>
      </c>
      <c r="K320" s="57" t="e">
        <f aca="false">INDEX(lava,MATCH(A320,SumMonths,0),2)</f>
        <v>#N/A</v>
      </c>
    </row>
    <row r="321" customFormat="false" ht="12.75" hidden="false" customHeight="false" outlineLevel="0" collapsed="false">
      <c r="A321" s="208"/>
      <c r="D321" s="210"/>
      <c r="G321" s="57" t="e">
        <f aca="false">INDEX(BucketTable,MATCH(A321,SumMonths,0),1)</f>
        <v>#N/A</v>
      </c>
      <c r="K321" s="57" t="e">
        <f aca="false">INDEX(lava,MATCH(A321,SumMonths,0),2)</f>
        <v>#N/A</v>
      </c>
    </row>
    <row r="322" customFormat="false" ht="12.75" hidden="false" customHeight="false" outlineLevel="0" collapsed="false">
      <c r="A322" s="208"/>
      <c r="D322" s="210"/>
      <c r="G322" s="57" t="e">
        <f aca="false">INDEX(BucketTable,MATCH(A322,SumMonths,0),1)</f>
        <v>#N/A</v>
      </c>
      <c r="K322" s="57" t="e">
        <f aca="false">INDEX(lava,MATCH(A322,SumMonths,0),2)</f>
        <v>#N/A</v>
      </c>
    </row>
    <row r="323" customFormat="false" ht="12.75" hidden="false" customHeight="false" outlineLevel="0" collapsed="false">
      <c r="A323" s="208"/>
      <c r="D323" s="210"/>
      <c r="G323" s="57" t="e">
        <f aca="false">INDEX(BucketTable,MATCH(A323,SumMonths,0),1)</f>
        <v>#N/A</v>
      </c>
      <c r="K323" s="57" t="e">
        <f aca="false">INDEX(lava,MATCH(A323,SumMonths,0),2)</f>
        <v>#N/A</v>
      </c>
    </row>
    <row r="324" customFormat="false" ht="12.75" hidden="false" customHeight="false" outlineLevel="0" collapsed="false">
      <c r="A324" s="208"/>
      <c r="D324" s="210"/>
      <c r="G324" s="57" t="e">
        <f aca="false">INDEX(BucketTable,MATCH(A324,SumMonths,0),1)</f>
        <v>#N/A</v>
      </c>
      <c r="K324" s="57" t="e">
        <f aca="false">INDEX(lava,MATCH(A324,SumMonths,0),2)</f>
        <v>#N/A</v>
      </c>
    </row>
    <row r="325" customFormat="false" ht="12.75" hidden="false" customHeight="false" outlineLevel="0" collapsed="false">
      <c r="A325" s="208"/>
      <c r="D325" s="210"/>
      <c r="G325" s="57" t="e">
        <f aca="false">INDEX(BucketTable,MATCH(A325,SumMonths,0),1)</f>
        <v>#N/A</v>
      </c>
      <c r="K325" s="57" t="e">
        <f aca="false">INDEX(lava,MATCH(A325,SumMonths,0),2)</f>
        <v>#N/A</v>
      </c>
    </row>
    <row r="326" customFormat="false" ht="12.75" hidden="false" customHeight="false" outlineLevel="0" collapsed="false">
      <c r="A326" s="208"/>
      <c r="D326" s="210"/>
      <c r="G326" s="57" t="e">
        <f aca="false">INDEX(BucketTable,MATCH(A326,SumMonths,0),1)</f>
        <v>#N/A</v>
      </c>
      <c r="K326" s="57" t="e">
        <f aca="false">INDEX(lava,MATCH(A326,SumMonths,0),2)</f>
        <v>#N/A</v>
      </c>
    </row>
    <row r="327" customFormat="false" ht="12.75" hidden="false" customHeight="false" outlineLevel="0" collapsed="false">
      <c r="A327" s="208"/>
      <c r="D327" s="210"/>
      <c r="G327" s="57" t="e">
        <f aca="false">INDEX(BucketTable,MATCH(A327,SumMonths,0),1)</f>
        <v>#N/A</v>
      </c>
      <c r="K327" s="57" t="e">
        <f aca="false">INDEX(lava,MATCH(A327,SumMonths,0),2)</f>
        <v>#N/A</v>
      </c>
    </row>
    <row r="328" customFormat="false" ht="12.75" hidden="false" customHeight="false" outlineLevel="0" collapsed="false">
      <c r="A328" s="208"/>
      <c r="D328" s="210"/>
      <c r="G328" s="57" t="e">
        <f aca="false">INDEX(BucketTable,MATCH(A328,SumMonths,0),1)</f>
        <v>#N/A</v>
      </c>
      <c r="K328" s="57" t="e">
        <f aca="false">INDEX(lava,MATCH(A328,SumMonths,0),2)</f>
        <v>#N/A</v>
      </c>
    </row>
    <row r="329" customFormat="false" ht="12.75" hidden="false" customHeight="false" outlineLevel="0" collapsed="false">
      <c r="A329" s="208"/>
      <c r="D329" s="210"/>
      <c r="G329" s="57" t="e">
        <f aca="false">INDEX(BucketTable,MATCH(A329,SumMonths,0),1)</f>
        <v>#N/A</v>
      </c>
      <c r="K329" s="57" t="e">
        <f aca="false">INDEX(lava,MATCH(A329,SumMonths,0),2)</f>
        <v>#N/A</v>
      </c>
    </row>
    <row r="330" customFormat="false" ht="12.75" hidden="false" customHeight="false" outlineLevel="0" collapsed="false">
      <c r="A330" s="208"/>
      <c r="D330" s="210"/>
      <c r="G330" s="57" t="e">
        <f aca="false">INDEX(BucketTable,MATCH(A330,SumMonths,0),1)</f>
        <v>#N/A</v>
      </c>
      <c r="K330" s="57" t="e">
        <f aca="false">INDEX(lava,MATCH(A330,SumMonths,0),2)</f>
        <v>#N/A</v>
      </c>
    </row>
    <row r="331" customFormat="false" ht="12.75" hidden="false" customHeight="false" outlineLevel="0" collapsed="false">
      <c r="A331" s="208"/>
      <c r="D331" s="210"/>
      <c r="G331" s="57" t="e">
        <f aca="false">INDEX(BucketTable,MATCH(A331,SumMonths,0),1)</f>
        <v>#N/A</v>
      </c>
      <c r="K331" s="57" t="e">
        <f aca="false">INDEX(lava,MATCH(A331,SumMonths,0),2)</f>
        <v>#N/A</v>
      </c>
    </row>
    <row r="332" customFormat="false" ht="12.75" hidden="false" customHeight="false" outlineLevel="0" collapsed="false">
      <c r="A332" s="208"/>
      <c r="D332" s="210"/>
      <c r="G332" s="57" t="e">
        <f aca="false">INDEX(BucketTable,MATCH(A332,SumMonths,0),1)</f>
        <v>#N/A</v>
      </c>
      <c r="K332" s="57" t="e">
        <f aca="false">INDEX(lava,MATCH(A332,SumMonths,0),2)</f>
        <v>#N/A</v>
      </c>
    </row>
    <row r="333" customFormat="false" ht="12.75" hidden="false" customHeight="false" outlineLevel="0" collapsed="false">
      <c r="A333" s="208"/>
      <c r="D333" s="210"/>
      <c r="G333" s="57" t="e">
        <f aca="false">INDEX(BucketTable,MATCH(A333,SumMonths,0),1)</f>
        <v>#N/A</v>
      </c>
      <c r="K333" s="57" t="e">
        <f aca="false">INDEX(lava,MATCH(A333,SumMonths,0),2)</f>
        <v>#N/A</v>
      </c>
    </row>
    <row r="334" customFormat="false" ht="12.75" hidden="false" customHeight="false" outlineLevel="0" collapsed="false">
      <c r="A334" s="208"/>
      <c r="D334" s="210"/>
      <c r="G334" s="57" t="e">
        <f aca="false">INDEX(BucketTable,MATCH(A334,SumMonths,0),1)</f>
        <v>#N/A</v>
      </c>
      <c r="K334" s="57" t="e">
        <f aca="false">INDEX(lava,MATCH(A334,SumMonths,0),2)</f>
        <v>#N/A</v>
      </c>
    </row>
    <row r="335" customFormat="false" ht="12.75" hidden="false" customHeight="false" outlineLevel="0" collapsed="false">
      <c r="A335" s="208"/>
      <c r="D335" s="210"/>
      <c r="G335" s="57" t="e">
        <f aca="false">INDEX(BucketTable,MATCH(A335,SumMonths,0),1)</f>
        <v>#N/A</v>
      </c>
      <c r="K335" s="57" t="e">
        <f aca="false">INDEX(lava,MATCH(A335,SumMonths,0),2)</f>
        <v>#N/A</v>
      </c>
    </row>
    <row r="336" customFormat="false" ht="12.75" hidden="false" customHeight="false" outlineLevel="0" collapsed="false">
      <c r="A336" s="208"/>
      <c r="D336" s="210"/>
      <c r="G336" s="57" t="e">
        <f aca="false">INDEX(BucketTable,MATCH(A336,SumMonths,0),1)</f>
        <v>#N/A</v>
      </c>
      <c r="K336" s="57" t="e">
        <f aca="false">INDEX(lava,MATCH(A336,SumMonths,0),2)</f>
        <v>#N/A</v>
      </c>
    </row>
    <row r="337" customFormat="false" ht="12.75" hidden="false" customHeight="false" outlineLevel="0" collapsed="false">
      <c r="A337" s="208"/>
      <c r="D337" s="210"/>
      <c r="G337" s="57" t="e">
        <f aca="false">INDEX(BucketTable,MATCH(A337,SumMonths,0),1)</f>
        <v>#N/A</v>
      </c>
      <c r="K337" s="57" t="e">
        <f aca="false">INDEX(lava,MATCH(A337,SumMonths,0),2)</f>
        <v>#N/A</v>
      </c>
    </row>
    <row r="338" customFormat="false" ht="12.75" hidden="false" customHeight="false" outlineLevel="0" collapsed="false">
      <c r="A338" s="208"/>
      <c r="D338" s="210"/>
      <c r="G338" s="57" t="e">
        <f aca="false">INDEX(BucketTable,MATCH(A338,SumMonths,0),1)</f>
        <v>#N/A</v>
      </c>
      <c r="K338" s="57" t="e">
        <f aca="false">INDEX(lava,MATCH(A338,SumMonths,0),2)</f>
        <v>#N/A</v>
      </c>
    </row>
    <row r="339" customFormat="false" ht="12.75" hidden="false" customHeight="false" outlineLevel="0" collapsed="false">
      <c r="A339" s="208"/>
      <c r="D339" s="210"/>
      <c r="G339" s="57" t="e">
        <f aca="false">INDEX(BucketTable,MATCH(A339,SumMonths,0),1)</f>
        <v>#N/A</v>
      </c>
      <c r="K339" s="57" t="e">
        <f aca="false">INDEX(lava,MATCH(A339,SumMonths,0),2)</f>
        <v>#N/A</v>
      </c>
    </row>
    <row r="340" customFormat="false" ht="12.75" hidden="false" customHeight="false" outlineLevel="0" collapsed="false">
      <c r="A340" s="208"/>
      <c r="D340" s="210"/>
      <c r="G340" s="57" t="e">
        <f aca="false">INDEX(BucketTable,MATCH(A340,SumMonths,0),1)</f>
        <v>#N/A</v>
      </c>
      <c r="K340" s="57" t="e">
        <f aca="false">INDEX(lava,MATCH(A340,SumMonths,0),2)</f>
        <v>#N/A</v>
      </c>
    </row>
    <row r="341" customFormat="false" ht="12.75" hidden="false" customHeight="false" outlineLevel="0" collapsed="false">
      <c r="A341" s="208"/>
      <c r="D341" s="210"/>
      <c r="G341" s="57" t="e">
        <f aca="false">INDEX(BucketTable,MATCH(A341,SumMonths,0),1)</f>
        <v>#N/A</v>
      </c>
      <c r="K341" s="57" t="e">
        <f aca="false">INDEX(lava,MATCH(A341,SumMonths,0),2)</f>
        <v>#N/A</v>
      </c>
    </row>
    <row r="342" customFormat="false" ht="12.75" hidden="false" customHeight="false" outlineLevel="0" collapsed="false">
      <c r="A342" s="208"/>
      <c r="D342" s="210"/>
      <c r="G342" s="57" t="e">
        <f aca="false">INDEX(BucketTable,MATCH(A342,SumMonths,0),1)</f>
        <v>#N/A</v>
      </c>
      <c r="K342" s="57" t="e">
        <f aca="false">INDEX(lava,MATCH(A342,SumMonths,0),2)</f>
        <v>#N/A</v>
      </c>
    </row>
    <row r="343" customFormat="false" ht="12.75" hidden="false" customHeight="false" outlineLevel="0" collapsed="false">
      <c r="A343" s="208"/>
      <c r="D343" s="210"/>
      <c r="G343" s="57" t="e">
        <f aca="false">INDEX(BucketTable,MATCH(A343,SumMonths,0),1)</f>
        <v>#N/A</v>
      </c>
      <c r="K343" s="57" t="e">
        <f aca="false">INDEX(lava,MATCH(A343,SumMonths,0),2)</f>
        <v>#N/A</v>
      </c>
    </row>
    <row r="344" customFormat="false" ht="12.75" hidden="false" customHeight="false" outlineLevel="0" collapsed="false">
      <c r="A344" s="208"/>
      <c r="D344" s="210"/>
      <c r="G344" s="57" t="e">
        <f aca="false">INDEX(BucketTable,MATCH(A344,SumMonths,0),1)</f>
        <v>#N/A</v>
      </c>
      <c r="K344" s="57" t="e">
        <f aca="false">INDEX(lava,MATCH(A344,SumMonths,0),2)</f>
        <v>#N/A</v>
      </c>
    </row>
    <row r="345" customFormat="false" ht="12.75" hidden="false" customHeight="false" outlineLevel="0" collapsed="false">
      <c r="A345" s="208"/>
      <c r="D345" s="210"/>
      <c r="G345" s="57" t="e">
        <f aca="false">INDEX(BucketTable,MATCH(A345,SumMonths,0),1)</f>
        <v>#N/A</v>
      </c>
      <c r="K345" s="57" t="e">
        <f aca="false">INDEX(lava,MATCH(A345,SumMonths,0),2)</f>
        <v>#N/A</v>
      </c>
    </row>
    <row r="346" customFormat="false" ht="12.75" hidden="false" customHeight="false" outlineLevel="0" collapsed="false">
      <c r="A346" s="208"/>
      <c r="D346" s="210"/>
      <c r="G346" s="57" t="e">
        <f aca="false">INDEX(BucketTable,MATCH(A346,SumMonths,0),1)</f>
        <v>#N/A</v>
      </c>
      <c r="K346" s="57" t="e">
        <f aca="false">INDEX(lava,MATCH(A346,SumMonths,0),2)</f>
        <v>#N/A</v>
      </c>
    </row>
    <row r="347" customFormat="false" ht="12.75" hidden="false" customHeight="false" outlineLevel="0" collapsed="false">
      <c r="A347" s="208"/>
      <c r="D347" s="210"/>
      <c r="G347" s="57" t="e">
        <f aca="false">INDEX(BucketTable,MATCH(A347,SumMonths,0),1)</f>
        <v>#N/A</v>
      </c>
      <c r="K347" s="57" t="e">
        <f aca="false">INDEX(lava,MATCH(A347,SumMonths,0),2)</f>
        <v>#N/A</v>
      </c>
    </row>
    <row r="348" customFormat="false" ht="12.75" hidden="false" customHeight="false" outlineLevel="0" collapsed="false">
      <c r="A348" s="208"/>
      <c r="D348" s="210"/>
      <c r="G348" s="57" t="e">
        <f aca="false">INDEX(BucketTable,MATCH(A348,SumMonths,0),1)</f>
        <v>#N/A</v>
      </c>
      <c r="K348" s="57" t="e">
        <f aca="false">INDEX(lava,MATCH(A348,SumMonths,0),2)</f>
        <v>#N/A</v>
      </c>
    </row>
    <row r="349" customFormat="false" ht="12.75" hidden="false" customHeight="false" outlineLevel="0" collapsed="false">
      <c r="A349" s="208"/>
      <c r="D349" s="210"/>
      <c r="G349" s="57" t="e">
        <f aca="false">INDEX(BucketTable,MATCH(A349,SumMonths,0),1)</f>
        <v>#N/A</v>
      </c>
      <c r="K349" s="57" t="e">
        <f aca="false">INDEX(lava,MATCH(A349,SumMonths,0),2)</f>
        <v>#N/A</v>
      </c>
    </row>
    <row r="350" customFormat="false" ht="12.75" hidden="false" customHeight="false" outlineLevel="0" collapsed="false">
      <c r="A350" s="208"/>
      <c r="D350" s="210"/>
      <c r="G350" s="57" t="e">
        <f aca="false">INDEX(BucketTable,MATCH(A350,SumMonths,0),1)</f>
        <v>#N/A</v>
      </c>
      <c r="K350" s="57" t="e">
        <f aca="false">INDEX(lava,MATCH(A350,SumMonths,0),2)</f>
        <v>#N/A</v>
      </c>
    </row>
    <row r="351" customFormat="false" ht="12.75" hidden="false" customHeight="false" outlineLevel="0" collapsed="false">
      <c r="A351" s="208"/>
      <c r="D351" s="210"/>
      <c r="G351" s="57" t="e">
        <f aca="false">INDEX(BucketTable,MATCH(A351,SumMonths,0),1)</f>
        <v>#N/A</v>
      </c>
      <c r="K351" s="57" t="e">
        <f aca="false">INDEX(lava,MATCH(A351,SumMonths,0),2)</f>
        <v>#N/A</v>
      </c>
    </row>
    <row r="352" customFormat="false" ht="12.75" hidden="false" customHeight="false" outlineLevel="0" collapsed="false">
      <c r="A352" s="208"/>
      <c r="D352" s="210"/>
      <c r="G352" s="57" t="e">
        <f aca="false">INDEX(BucketTable,MATCH(A352,SumMonths,0),1)</f>
        <v>#N/A</v>
      </c>
      <c r="K352" s="57" t="e">
        <f aca="false">INDEX(lava,MATCH(A352,SumMonths,0),2)</f>
        <v>#N/A</v>
      </c>
    </row>
    <row r="353" customFormat="false" ht="12.75" hidden="false" customHeight="false" outlineLevel="0" collapsed="false">
      <c r="A353" s="208"/>
      <c r="D353" s="210"/>
      <c r="G353" s="57" t="e">
        <f aca="false">INDEX(BucketTable,MATCH(A353,SumMonths,0),1)</f>
        <v>#N/A</v>
      </c>
      <c r="K353" s="57" t="e">
        <f aca="false">INDEX(lava,MATCH(A353,SumMonths,0),2)</f>
        <v>#N/A</v>
      </c>
    </row>
    <row r="354" customFormat="false" ht="12.75" hidden="false" customHeight="false" outlineLevel="0" collapsed="false">
      <c r="A354" s="208"/>
      <c r="D354" s="210"/>
      <c r="G354" s="57" t="e">
        <f aca="false">INDEX(BucketTable,MATCH(A354,SumMonths,0),1)</f>
        <v>#N/A</v>
      </c>
      <c r="K354" s="57" t="e">
        <f aca="false">INDEX(lava,MATCH(A354,SumMonths,0),2)</f>
        <v>#N/A</v>
      </c>
    </row>
    <row r="355" customFormat="false" ht="12.75" hidden="false" customHeight="false" outlineLevel="0" collapsed="false">
      <c r="A355" s="208"/>
      <c r="D355" s="210"/>
      <c r="G355" s="57" t="e">
        <f aca="false">INDEX(BucketTable,MATCH(A355,SumMonths,0),1)</f>
        <v>#N/A</v>
      </c>
      <c r="K355" s="57" t="e">
        <f aca="false">INDEX(lava,MATCH(A355,SumMonths,0),2)</f>
        <v>#N/A</v>
      </c>
    </row>
    <row r="356" customFormat="false" ht="12.75" hidden="false" customHeight="false" outlineLevel="0" collapsed="false">
      <c r="A356" s="208"/>
      <c r="D356" s="210"/>
      <c r="G356" s="57" t="e">
        <f aca="false">INDEX(BucketTable,MATCH(A356,SumMonths,0),1)</f>
        <v>#N/A</v>
      </c>
      <c r="K356" s="57" t="e">
        <f aca="false">INDEX(lava,MATCH(A356,SumMonths,0),2)</f>
        <v>#N/A</v>
      </c>
    </row>
    <row r="357" customFormat="false" ht="12.75" hidden="false" customHeight="false" outlineLevel="0" collapsed="false">
      <c r="A357" s="208"/>
      <c r="D357" s="210"/>
      <c r="G357" s="57" t="e">
        <f aca="false">INDEX(BucketTable,MATCH(A357,SumMonths,0),1)</f>
        <v>#N/A</v>
      </c>
      <c r="K357" s="57" t="e">
        <f aca="false">INDEX(lava,MATCH(A357,SumMonths,0),2)</f>
        <v>#N/A</v>
      </c>
    </row>
    <row r="358" customFormat="false" ht="12.75" hidden="false" customHeight="false" outlineLevel="0" collapsed="false">
      <c r="A358" s="208"/>
      <c r="D358" s="210"/>
      <c r="G358" s="57" t="e">
        <f aca="false">INDEX(BucketTable,MATCH(A358,SumMonths,0),1)</f>
        <v>#N/A</v>
      </c>
      <c r="K358" s="57" t="e">
        <f aca="false">INDEX(lava,MATCH(A358,SumMonths,0),2)</f>
        <v>#N/A</v>
      </c>
    </row>
    <row r="359" customFormat="false" ht="12.75" hidden="false" customHeight="false" outlineLevel="0" collapsed="false">
      <c r="A359" s="208"/>
      <c r="D359" s="210"/>
      <c r="G359" s="57" t="e">
        <f aca="false">INDEX(BucketTable,MATCH(A359,SumMonths,0),1)</f>
        <v>#N/A</v>
      </c>
      <c r="K359" s="57" t="e">
        <f aca="false">INDEX(lava,MATCH(A359,SumMonths,0),2)</f>
        <v>#N/A</v>
      </c>
    </row>
    <row r="360" customFormat="false" ht="12.75" hidden="false" customHeight="false" outlineLevel="0" collapsed="false">
      <c r="A360" s="208"/>
      <c r="D360" s="210"/>
      <c r="G360" s="57" t="e">
        <f aca="false">INDEX(BucketTable,MATCH(A360,SumMonths,0),1)</f>
        <v>#N/A</v>
      </c>
      <c r="K360" s="57" t="e">
        <f aca="false">INDEX(lava,MATCH(A360,SumMonths,0),2)</f>
        <v>#N/A</v>
      </c>
    </row>
    <row r="361" customFormat="false" ht="12.75" hidden="false" customHeight="false" outlineLevel="0" collapsed="false">
      <c r="A361" s="208"/>
      <c r="D361" s="210"/>
      <c r="G361" s="57" t="e">
        <f aca="false">INDEX(BucketTable,MATCH(A361,SumMonths,0),1)</f>
        <v>#N/A</v>
      </c>
      <c r="K361" s="57" t="e">
        <f aca="false">INDEX(lava,MATCH(A361,SumMonths,0),2)</f>
        <v>#N/A</v>
      </c>
    </row>
    <row r="362" customFormat="false" ht="12.75" hidden="false" customHeight="false" outlineLevel="0" collapsed="false">
      <c r="A362" s="208"/>
      <c r="D362" s="210"/>
      <c r="G362" s="57" t="e">
        <f aca="false">INDEX(BucketTable,MATCH(A362,SumMonths,0),1)</f>
        <v>#N/A</v>
      </c>
      <c r="K362" s="57" t="e">
        <f aca="false">INDEX(lava,MATCH(A362,SumMonths,0),2)</f>
        <v>#N/A</v>
      </c>
    </row>
    <row r="363" customFormat="false" ht="12.75" hidden="false" customHeight="false" outlineLevel="0" collapsed="false">
      <c r="A363" s="208"/>
      <c r="D363" s="210"/>
      <c r="G363" s="57" t="e">
        <f aca="false">INDEX(BucketTable,MATCH(A363,SumMonths,0),1)</f>
        <v>#N/A</v>
      </c>
      <c r="K363" s="57" t="e">
        <f aca="false">INDEX(lava,MATCH(A363,SumMonths,0),2)</f>
        <v>#N/A</v>
      </c>
    </row>
    <row r="364" customFormat="false" ht="12.75" hidden="false" customHeight="false" outlineLevel="0" collapsed="false">
      <c r="A364" s="208"/>
      <c r="D364" s="210"/>
      <c r="G364" s="57" t="e">
        <f aca="false">INDEX(BucketTable,MATCH(A364,SumMonths,0),1)</f>
        <v>#N/A</v>
      </c>
      <c r="K364" s="57" t="e">
        <f aca="false">INDEX(lava,MATCH(A364,SumMonths,0),2)</f>
        <v>#N/A</v>
      </c>
    </row>
    <row r="365" customFormat="false" ht="12.75" hidden="false" customHeight="false" outlineLevel="0" collapsed="false">
      <c r="A365" s="208"/>
      <c r="D365" s="210"/>
      <c r="G365" s="57" t="e">
        <f aca="false">INDEX(BucketTable,MATCH(A365,SumMonths,0),1)</f>
        <v>#N/A</v>
      </c>
      <c r="K365" s="57" t="e">
        <f aca="false">INDEX(lava,MATCH(A365,SumMonths,0),2)</f>
        <v>#N/A</v>
      </c>
    </row>
    <row r="366" customFormat="false" ht="12.75" hidden="false" customHeight="false" outlineLevel="0" collapsed="false">
      <c r="A366" s="208"/>
      <c r="D366" s="210"/>
      <c r="G366" s="57" t="e">
        <f aca="false">INDEX(BucketTable,MATCH(A366,SumMonths,0),1)</f>
        <v>#N/A</v>
      </c>
      <c r="K366" s="57" t="e">
        <f aca="false">INDEX(lava,MATCH(A366,SumMonths,0),2)</f>
        <v>#N/A</v>
      </c>
    </row>
    <row r="367" customFormat="false" ht="12.75" hidden="false" customHeight="false" outlineLevel="0" collapsed="false">
      <c r="A367" s="208"/>
      <c r="D367" s="210"/>
      <c r="G367" s="57" t="e">
        <f aca="false">INDEX(BucketTable,MATCH(A367,SumMonths,0),1)</f>
        <v>#N/A</v>
      </c>
      <c r="K367" s="57" t="e">
        <f aca="false">INDEX(lava,MATCH(A367,SumMonths,0),2)</f>
        <v>#N/A</v>
      </c>
    </row>
    <row r="368" customFormat="false" ht="12.75" hidden="false" customHeight="false" outlineLevel="0" collapsed="false">
      <c r="A368" s="208"/>
      <c r="D368" s="210"/>
      <c r="G368" s="57" t="e">
        <f aca="false">INDEX(BucketTable,MATCH(A368,SumMonths,0),1)</f>
        <v>#N/A</v>
      </c>
      <c r="K368" s="57" t="e">
        <f aca="false">INDEX(lava,MATCH(A368,SumMonths,0),2)</f>
        <v>#N/A</v>
      </c>
    </row>
    <row r="369" customFormat="false" ht="12.75" hidden="false" customHeight="false" outlineLevel="0" collapsed="false">
      <c r="A369" s="208"/>
      <c r="D369" s="210"/>
      <c r="G369" s="57" t="e">
        <f aca="false">INDEX(BucketTable,MATCH(A369,SumMonths,0),1)</f>
        <v>#N/A</v>
      </c>
      <c r="K369" s="57" t="e">
        <f aca="false">INDEX(lava,MATCH(A369,SumMonths,0),2)</f>
        <v>#N/A</v>
      </c>
    </row>
    <row r="370" customFormat="false" ht="12.75" hidden="false" customHeight="false" outlineLevel="0" collapsed="false">
      <c r="A370" s="208"/>
      <c r="D370" s="210"/>
      <c r="G370" s="57" t="e">
        <f aca="false">INDEX(BucketTable,MATCH(A370,SumMonths,0),1)</f>
        <v>#N/A</v>
      </c>
      <c r="K370" s="57" t="e">
        <f aca="false">INDEX(lava,MATCH(A370,SumMonths,0),2)</f>
        <v>#N/A</v>
      </c>
    </row>
    <row r="371" customFormat="false" ht="12.75" hidden="false" customHeight="false" outlineLevel="0" collapsed="false">
      <c r="A371" s="208"/>
      <c r="D371" s="210"/>
      <c r="G371" s="57" t="e">
        <f aca="false">INDEX(BucketTable,MATCH(A371,SumMonths,0),1)</f>
        <v>#N/A</v>
      </c>
      <c r="K371" s="57" t="e">
        <f aca="false">INDEX(lava,MATCH(A371,SumMonths,0),2)</f>
        <v>#N/A</v>
      </c>
    </row>
    <row r="372" customFormat="false" ht="12.75" hidden="false" customHeight="false" outlineLevel="0" collapsed="false">
      <c r="A372" s="208"/>
      <c r="D372" s="210"/>
      <c r="G372" s="57" t="e">
        <f aca="false">INDEX(BucketTable,MATCH(A372,SumMonths,0),1)</f>
        <v>#N/A</v>
      </c>
      <c r="K372" s="57" t="e">
        <f aca="false">INDEX(lava,MATCH(A372,SumMonths,0),2)</f>
        <v>#N/A</v>
      </c>
    </row>
    <row r="373" customFormat="false" ht="12.75" hidden="false" customHeight="false" outlineLevel="0" collapsed="false">
      <c r="A373" s="208"/>
      <c r="D373" s="210"/>
      <c r="G373" s="57" t="e">
        <f aca="false">INDEX(BucketTable,MATCH(A373,SumMonths,0),1)</f>
        <v>#N/A</v>
      </c>
      <c r="K373" s="57" t="e">
        <f aca="false">INDEX(lava,MATCH(A373,SumMonths,0),2)</f>
        <v>#N/A</v>
      </c>
    </row>
    <row r="374" customFormat="false" ht="12.75" hidden="false" customHeight="false" outlineLevel="0" collapsed="false">
      <c r="A374" s="208"/>
      <c r="D374" s="210"/>
      <c r="G374" s="57" t="e">
        <f aca="false">INDEX(BucketTable,MATCH(A374,SumMonths,0),1)</f>
        <v>#N/A</v>
      </c>
      <c r="K374" s="57" t="e">
        <f aca="false">INDEX(lava,MATCH(A374,SumMonths,0),2)</f>
        <v>#N/A</v>
      </c>
    </row>
    <row r="375" customFormat="false" ht="12.75" hidden="false" customHeight="false" outlineLevel="0" collapsed="false">
      <c r="A375" s="208"/>
      <c r="D375" s="210"/>
      <c r="G375" s="57" t="e">
        <f aca="false">INDEX(BucketTable,MATCH(A375,SumMonths,0),1)</f>
        <v>#N/A</v>
      </c>
      <c r="K375" s="57" t="e">
        <f aca="false">INDEX(lava,MATCH(A375,SumMonths,0),2)</f>
        <v>#N/A</v>
      </c>
    </row>
    <row r="376" customFormat="false" ht="12.75" hidden="false" customHeight="false" outlineLevel="0" collapsed="false">
      <c r="A376" s="208"/>
      <c r="D376" s="210"/>
      <c r="G376" s="57" t="e">
        <f aca="false">INDEX(BucketTable,MATCH(A376,SumMonths,0),1)</f>
        <v>#N/A</v>
      </c>
      <c r="K376" s="57" t="e">
        <f aca="false">INDEX(lava,MATCH(A376,SumMonths,0),2)</f>
        <v>#N/A</v>
      </c>
    </row>
    <row r="377" customFormat="false" ht="12.75" hidden="false" customHeight="false" outlineLevel="0" collapsed="false">
      <c r="A377" s="208"/>
      <c r="D377" s="210"/>
      <c r="G377" s="57" t="e">
        <f aca="false">INDEX(BucketTable,MATCH(A377,SumMonths,0),1)</f>
        <v>#N/A</v>
      </c>
      <c r="K377" s="57" t="e">
        <f aca="false">INDEX(lava,MATCH(A377,SumMonths,0),2)</f>
        <v>#N/A</v>
      </c>
    </row>
    <row r="378" customFormat="false" ht="12.75" hidden="false" customHeight="false" outlineLevel="0" collapsed="false">
      <c r="A378" s="208"/>
      <c r="D378" s="210"/>
      <c r="G378" s="57" t="e">
        <f aca="false">INDEX(BucketTable,MATCH(A378,SumMonths,0),1)</f>
        <v>#N/A</v>
      </c>
      <c r="K378" s="57" t="e">
        <f aca="false">INDEX(lava,MATCH(A378,SumMonths,0),2)</f>
        <v>#N/A</v>
      </c>
    </row>
    <row r="379" customFormat="false" ht="12.75" hidden="false" customHeight="false" outlineLevel="0" collapsed="false">
      <c r="A379" s="208"/>
      <c r="D379" s="210"/>
      <c r="G379" s="57" t="e">
        <f aca="false">INDEX(BucketTable,MATCH(A379,SumMonths,0),1)</f>
        <v>#N/A</v>
      </c>
      <c r="K379" s="57" t="e">
        <f aca="false">INDEX(lava,MATCH(A379,SumMonths,0),2)</f>
        <v>#N/A</v>
      </c>
    </row>
    <row r="380" customFormat="false" ht="12.75" hidden="false" customHeight="false" outlineLevel="0" collapsed="false">
      <c r="A380" s="208"/>
      <c r="D380" s="210"/>
      <c r="G380" s="57" t="e">
        <f aca="false">INDEX(BucketTable,MATCH(A380,SumMonths,0),1)</f>
        <v>#N/A</v>
      </c>
      <c r="K380" s="57" t="e">
        <f aca="false">INDEX(lava,MATCH(A380,SumMonths,0),2)</f>
        <v>#N/A</v>
      </c>
    </row>
    <row r="381" customFormat="false" ht="12.75" hidden="false" customHeight="false" outlineLevel="0" collapsed="false">
      <c r="A381" s="208"/>
      <c r="D381" s="210"/>
      <c r="G381" s="57" t="e">
        <f aca="false">INDEX(BucketTable,MATCH(A381,SumMonths,0),1)</f>
        <v>#N/A</v>
      </c>
      <c r="K381" s="57" t="e">
        <f aca="false">INDEX(lava,MATCH(A381,SumMonths,0),2)</f>
        <v>#N/A</v>
      </c>
    </row>
    <row r="382" customFormat="false" ht="12.75" hidden="false" customHeight="false" outlineLevel="0" collapsed="false">
      <c r="A382" s="208"/>
      <c r="D382" s="210"/>
      <c r="G382" s="57" t="e">
        <f aca="false">INDEX(BucketTable,MATCH(A382,SumMonths,0),1)</f>
        <v>#N/A</v>
      </c>
      <c r="K382" s="57" t="e">
        <f aca="false">INDEX(lava,MATCH(A382,SumMonths,0),2)</f>
        <v>#N/A</v>
      </c>
    </row>
    <row r="383" customFormat="false" ht="12.75" hidden="false" customHeight="false" outlineLevel="0" collapsed="false">
      <c r="A383" s="208"/>
      <c r="D383" s="210"/>
      <c r="G383" s="57" t="e">
        <f aca="false">INDEX(BucketTable,MATCH(A383,SumMonths,0),1)</f>
        <v>#N/A</v>
      </c>
      <c r="K383" s="57" t="e">
        <f aca="false">INDEX(lava,MATCH(A383,SumMonths,0),2)</f>
        <v>#N/A</v>
      </c>
    </row>
    <row r="384" customFormat="false" ht="12.75" hidden="false" customHeight="false" outlineLevel="0" collapsed="false">
      <c r="A384" s="208"/>
      <c r="D384" s="210"/>
      <c r="G384" s="57" t="e">
        <f aca="false">INDEX(BucketTable,MATCH(A384,SumMonths,0),1)</f>
        <v>#N/A</v>
      </c>
      <c r="K384" s="57" t="e">
        <f aca="false">INDEX(lava,MATCH(A384,SumMonths,0),2)</f>
        <v>#N/A</v>
      </c>
    </row>
    <row r="385" customFormat="false" ht="12.75" hidden="false" customHeight="false" outlineLevel="0" collapsed="false">
      <c r="A385" s="208"/>
      <c r="D385" s="210"/>
      <c r="G385" s="57" t="e">
        <f aca="false">INDEX(BucketTable,MATCH(A385,SumMonths,0),1)</f>
        <v>#N/A</v>
      </c>
      <c r="K385" s="57" t="e">
        <f aca="false">INDEX(lava,MATCH(A385,SumMonths,0),2)</f>
        <v>#N/A</v>
      </c>
    </row>
    <row r="386" customFormat="false" ht="12.75" hidden="false" customHeight="false" outlineLevel="0" collapsed="false">
      <c r="A386" s="208"/>
      <c r="D386" s="210"/>
      <c r="G386" s="57" t="e">
        <f aca="false">INDEX(BucketTable,MATCH(A386,SumMonths,0),1)</f>
        <v>#N/A</v>
      </c>
      <c r="K386" s="57" t="e">
        <f aca="false">INDEX(lava,MATCH(A386,SumMonths,0),2)</f>
        <v>#N/A</v>
      </c>
    </row>
    <row r="387" customFormat="false" ht="12.75" hidden="false" customHeight="false" outlineLevel="0" collapsed="false">
      <c r="A387" s="208"/>
      <c r="D387" s="210"/>
      <c r="G387" s="57" t="e">
        <f aca="false">INDEX(BucketTable,MATCH(A387,SumMonths,0),1)</f>
        <v>#N/A</v>
      </c>
      <c r="K387" s="57" t="e">
        <f aca="false">INDEX(lava,MATCH(A387,SumMonths,0),2)</f>
        <v>#N/A</v>
      </c>
    </row>
    <row r="388" customFormat="false" ht="12.75" hidden="false" customHeight="false" outlineLevel="0" collapsed="false">
      <c r="A388" s="208"/>
      <c r="D388" s="210"/>
      <c r="G388" s="57" t="e">
        <f aca="false">INDEX(BucketTable,MATCH(A388,SumMonths,0),1)</f>
        <v>#N/A</v>
      </c>
      <c r="K388" s="57" t="e">
        <f aca="false">INDEX(lava,MATCH(A388,SumMonths,0),2)</f>
        <v>#N/A</v>
      </c>
    </row>
    <row r="389" customFormat="false" ht="12.75" hidden="false" customHeight="false" outlineLevel="0" collapsed="false">
      <c r="A389" s="208"/>
      <c r="D389" s="210"/>
      <c r="G389" s="57" t="e">
        <f aca="false">INDEX(BucketTable,MATCH(A389,SumMonths,0),1)</f>
        <v>#N/A</v>
      </c>
      <c r="K389" s="57" t="e">
        <f aca="false">INDEX(lava,MATCH(A389,SumMonths,0),2)</f>
        <v>#N/A</v>
      </c>
    </row>
    <row r="390" customFormat="false" ht="12.75" hidden="false" customHeight="false" outlineLevel="0" collapsed="false">
      <c r="A390" s="208"/>
      <c r="D390" s="210"/>
      <c r="G390" s="57" t="e">
        <f aca="false">INDEX(BucketTable,MATCH(A390,SumMonths,0),1)</f>
        <v>#N/A</v>
      </c>
      <c r="K390" s="57" t="e">
        <f aca="false">INDEX(lava,MATCH(A390,SumMonths,0),2)</f>
        <v>#N/A</v>
      </c>
    </row>
    <row r="391" customFormat="false" ht="12.75" hidden="false" customHeight="false" outlineLevel="0" collapsed="false">
      <c r="A391" s="208"/>
      <c r="D391" s="210"/>
      <c r="G391" s="57" t="e">
        <f aca="false">INDEX(BucketTable,MATCH(A391,SumMonths,0),1)</f>
        <v>#N/A</v>
      </c>
      <c r="K391" s="57" t="e">
        <f aca="false">INDEX(lava,MATCH(A391,SumMonths,0),2)</f>
        <v>#N/A</v>
      </c>
    </row>
    <row r="392" customFormat="false" ht="12.75" hidden="false" customHeight="false" outlineLevel="0" collapsed="false">
      <c r="A392" s="208"/>
      <c r="D392" s="210"/>
      <c r="G392" s="57" t="e">
        <f aca="false">INDEX(BucketTable,MATCH(A392,SumMonths,0),1)</f>
        <v>#N/A</v>
      </c>
      <c r="K392" s="57" t="e">
        <f aca="false">INDEX(lava,MATCH(A392,SumMonths,0),2)</f>
        <v>#N/A</v>
      </c>
    </row>
    <row r="393" customFormat="false" ht="12.75" hidden="false" customHeight="false" outlineLevel="0" collapsed="false">
      <c r="A393" s="208"/>
      <c r="D393" s="210"/>
      <c r="G393" s="57" t="e">
        <f aca="false">INDEX(BucketTable,MATCH(A393,SumMonths,0),1)</f>
        <v>#N/A</v>
      </c>
      <c r="K393" s="57" t="e">
        <f aca="false">INDEX(lava,MATCH(A393,SumMonths,0),2)</f>
        <v>#N/A</v>
      </c>
    </row>
    <row r="394" customFormat="false" ht="12.75" hidden="false" customHeight="false" outlineLevel="0" collapsed="false">
      <c r="A394" s="208"/>
      <c r="D394" s="210"/>
      <c r="G394" s="57" t="e">
        <f aca="false">INDEX(BucketTable,MATCH(A394,SumMonths,0),1)</f>
        <v>#N/A</v>
      </c>
      <c r="K394" s="57" t="e">
        <f aca="false">INDEX(lava,MATCH(A394,SumMonths,0),2)</f>
        <v>#N/A</v>
      </c>
    </row>
    <row r="395" customFormat="false" ht="12.75" hidden="false" customHeight="false" outlineLevel="0" collapsed="false">
      <c r="A395" s="208"/>
      <c r="D395" s="210"/>
      <c r="G395" s="57" t="e">
        <f aca="false">INDEX(BucketTable,MATCH(A395,SumMonths,0),1)</f>
        <v>#N/A</v>
      </c>
      <c r="K395" s="57" t="e">
        <f aca="false">INDEX(lava,MATCH(A395,SumMonths,0),2)</f>
        <v>#N/A</v>
      </c>
    </row>
    <row r="396" customFormat="false" ht="12.75" hidden="false" customHeight="false" outlineLevel="0" collapsed="false">
      <c r="A396" s="208"/>
      <c r="D396" s="210"/>
      <c r="G396" s="57" t="e">
        <f aca="false">INDEX(BucketTable,MATCH(A396,SumMonths,0),1)</f>
        <v>#N/A</v>
      </c>
      <c r="K396" s="57" t="e">
        <f aca="false">INDEX(lava,MATCH(A396,SumMonths,0),2)</f>
        <v>#N/A</v>
      </c>
    </row>
    <row r="397" customFormat="false" ht="12.75" hidden="false" customHeight="false" outlineLevel="0" collapsed="false">
      <c r="A397" s="208"/>
      <c r="D397" s="210"/>
      <c r="G397" s="57" t="e">
        <f aca="false">INDEX(BucketTable,MATCH(A397,SumMonths,0),1)</f>
        <v>#N/A</v>
      </c>
      <c r="K397" s="57" t="e">
        <f aca="false">INDEX(lava,MATCH(A397,SumMonths,0),2)</f>
        <v>#N/A</v>
      </c>
    </row>
    <row r="398" customFormat="false" ht="12.75" hidden="false" customHeight="false" outlineLevel="0" collapsed="false">
      <c r="A398" s="208"/>
      <c r="D398" s="210"/>
      <c r="G398" s="57" t="e">
        <f aca="false">INDEX(BucketTable,MATCH(A398,SumMonths,0),1)</f>
        <v>#N/A</v>
      </c>
      <c r="K398" s="57" t="e">
        <f aca="false">INDEX(lava,MATCH(A398,SumMonths,0),2)</f>
        <v>#N/A</v>
      </c>
    </row>
    <row r="399" customFormat="false" ht="12.75" hidden="false" customHeight="false" outlineLevel="0" collapsed="false">
      <c r="A399" s="208"/>
      <c r="D399" s="210"/>
      <c r="G399" s="57" t="e">
        <f aca="false">INDEX(BucketTable,MATCH(A399,SumMonths,0),1)</f>
        <v>#N/A</v>
      </c>
      <c r="K399" s="57" t="e">
        <f aca="false">INDEX(lava,MATCH(A399,SumMonths,0),2)</f>
        <v>#N/A</v>
      </c>
    </row>
    <row r="400" customFormat="false" ht="12.75" hidden="false" customHeight="false" outlineLevel="0" collapsed="false">
      <c r="A400" s="208"/>
      <c r="D400" s="210"/>
      <c r="G400" s="57" t="e">
        <f aca="false">INDEX(BucketTable,MATCH(A400,SumMonths,0),1)</f>
        <v>#N/A</v>
      </c>
      <c r="K400" s="57" t="e">
        <f aca="false">INDEX(lava,MATCH(A400,SumMonths,0),2)</f>
        <v>#N/A</v>
      </c>
    </row>
    <row r="401" customFormat="false" ht="12.75" hidden="false" customHeight="false" outlineLevel="0" collapsed="false">
      <c r="A401" s="208"/>
      <c r="D401" s="210"/>
      <c r="K401" s="57" t="e">
        <f aca="false">INDEX(lava,MATCH(A401,SumMonths,0),2)</f>
        <v>#N/A</v>
      </c>
    </row>
    <row r="402" customFormat="false" ht="12.75" hidden="false" customHeight="false" outlineLevel="0" collapsed="false">
      <c r="A402" s="208"/>
      <c r="D402" s="210"/>
      <c r="K402" s="57" t="e">
        <f aca="false">INDEX(lava,MATCH(A402,SumMonths,0),2)</f>
        <v>#N/A</v>
      </c>
    </row>
    <row r="403" customFormat="false" ht="12.75" hidden="false" customHeight="false" outlineLevel="0" collapsed="false">
      <c r="A403" s="208"/>
      <c r="D403" s="210"/>
      <c r="K403" s="57" t="e">
        <f aca="false">INDEX(lava,MATCH(A403,SumMonths,0),2)</f>
        <v>#N/A</v>
      </c>
    </row>
    <row r="404" customFormat="false" ht="12.75" hidden="false" customHeight="false" outlineLevel="0" collapsed="false">
      <c r="A404" s="208"/>
      <c r="D404" s="210"/>
      <c r="K404" s="57" t="e">
        <f aca="false">INDEX(lava,MATCH(A404,SumMonths,0),2)</f>
        <v>#N/A</v>
      </c>
    </row>
    <row r="405" customFormat="false" ht="12.75" hidden="false" customHeight="false" outlineLevel="0" collapsed="false">
      <c r="A405" s="208"/>
      <c r="D405" s="210"/>
      <c r="K405" s="57" t="e">
        <f aca="false">INDEX(lava,MATCH(A405,SumMonths,0),2)</f>
        <v>#N/A</v>
      </c>
    </row>
    <row r="406" customFormat="false" ht="12.75" hidden="false" customHeight="false" outlineLevel="0" collapsed="false">
      <c r="A406" s="208"/>
      <c r="D406" s="210"/>
      <c r="K406" s="57" t="e">
        <f aca="false">INDEX(lava,MATCH(A406,SumMonths,0),2)</f>
        <v>#N/A</v>
      </c>
    </row>
    <row r="407" customFormat="false" ht="12.75" hidden="false" customHeight="false" outlineLevel="0" collapsed="false">
      <c r="A407" s="208"/>
      <c r="D407" s="210"/>
      <c r="K407" s="57" t="e">
        <f aca="false">INDEX(lava,MATCH(A407,SumMonths,0),2)</f>
        <v>#N/A</v>
      </c>
    </row>
    <row r="408" customFormat="false" ht="12.75" hidden="false" customHeight="false" outlineLevel="0" collapsed="false">
      <c r="A408" s="208"/>
      <c r="D408" s="210"/>
      <c r="K408" s="57" t="e">
        <f aca="false">INDEX(lava,MATCH(A408,SumMonths,0),2)</f>
        <v>#N/A</v>
      </c>
    </row>
    <row r="409" customFormat="false" ht="12.75" hidden="false" customHeight="false" outlineLevel="0" collapsed="false">
      <c r="A409" s="208"/>
      <c r="D409" s="210"/>
      <c r="K409" s="57" t="e">
        <f aca="false">INDEX(lava,MATCH(A409,SumMonths,0),2)</f>
        <v>#N/A</v>
      </c>
    </row>
    <row r="410" customFormat="false" ht="12.75" hidden="false" customHeight="false" outlineLevel="0" collapsed="false">
      <c r="A410" s="208"/>
      <c r="D410" s="210"/>
      <c r="K410" s="57" t="e">
        <f aca="false">INDEX(lava,MATCH(A410,SumMonths,0),2)</f>
        <v>#N/A</v>
      </c>
    </row>
    <row r="411" customFormat="false" ht="12.75" hidden="false" customHeight="false" outlineLevel="0" collapsed="false">
      <c r="A411" s="208"/>
      <c r="D411" s="210"/>
      <c r="K411" s="57" t="e">
        <f aca="false">INDEX(lava,MATCH(A411,SumMonths,0),2)</f>
        <v>#N/A</v>
      </c>
    </row>
    <row r="412" customFormat="false" ht="12.75" hidden="false" customHeight="false" outlineLevel="0" collapsed="false">
      <c r="A412" s="208"/>
      <c r="D412" s="210"/>
      <c r="K412" s="57" t="e">
        <f aca="false">INDEX(lava,MATCH(A412,SumMonths,0),2)</f>
        <v>#N/A</v>
      </c>
    </row>
    <row r="413" customFormat="false" ht="12.75" hidden="false" customHeight="false" outlineLevel="0" collapsed="false">
      <c r="A413" s="208"/>
      <c r="D413" s="210"/>
      <c r="K413" s="57" t="e">
        <f aca="false">INDEX(lava,MATCH(A413,SumMonths,0),2)</f>
        <v>#N/A</v>
      </c>
    </row>
    <row r="414" customFormat="false" ht="12.75" hidden="false" customHeight="false" outlineLevel="0" collapsed="false">
      <c r="A414" s="208"/>
      <c r="D414" s="210"/>
      <c r="K414" s="57" t="e">
        <f aca="false">INDEX(lava,MATCH(A414,SumMonths,0),2)</f>
        <v>#N/A</v>
      </c>
    </row>
    <row r="415" customFormat="false" ht="12.75" hidden="false" customHeight="false" outlineLevel="0" collapsed="false">
      <c r="A415" s="208"/>
      <c r="D415" s="210"/>
      <c r="K415" s="57" t="e">
        <f aca="false">INDEX(lava,MATCH(A415,SumMonths,0),2)</f>
        <v>#N/A</v>
      </c>
    </row>
    <row r="416" customFormat="false" ht="12.75" hidden="false" customHeight="false" outlineLevel="0" collapsed="false">
      <c r="A416" s="208"/>
      <c r="D416" s="210"/>
      <c r="K416" s="57" t="e">
        <f aca="false">INDEX(lava,MATCH(A416,SumMonths,0),2)</f>
        <v>#N/A</v>
      </c>
    </row>
    <row r="417" customFormat="false" ht="12.75" hidden="false" customHeight="false" outlineLevel="0" collapsed="false">
      <c r="A417" s="208"/>
      <c r="D417" s="210"/>
      <c r="K417" s="57" t="e">
        <f aca="false">INDEX(lava,MATCH(A417,SumMonths,0),2)</f>
        <v>#N/A</v>
      </c>
    </row>
    <row r="418" customFormat="false" ht="12.75" hidden="false" customHeight="false" outlineLevel="0" collapsed="false">
      <c r="A418" s="208"/>
      <c r="D418" s="210"/>
      <c r="K418" s="57" t="e">
        <f aca="false">INDEX(lava,MATCH(A418,SumMonths,0),2)</f>
        <v>#N/A</v>
      </c>
    </row>
    <row r="419" customFormat="false" ht="12.75" hidden="false" customHeight="false" outlineLevel="0" collapsed="false">
      <c r="A419" s="208"/>
      <c r="D419" s="210"/>
      <c r="K419" s="57" t="e">
        <f aca="false">INDEX(lava,MATCH(A419,SumMonths,0),2)</f>
        <v>#N/A</v>
      </c>
    </row>
    <row r="420" customFormat="false" ht="12.75" hidden="false" customHeight="false" outlineLevel="0" collapsed="false">
      <c r="A420" s="208"/>
      <c r="D420" s="210"/>
      <c r="K420" s="57" t="e">
        <f aca="false">INDEX(lava,MATCH(A420,SumMonths,0),2)</f>
        <v>#N/A</v>
      </c>
    </row>
    <row r="421" customFormat="false" ht="12.75" hidden="false" customHeight="false" outlineLevel="0" collapsed="false">
      <c r="A421" s="208"/>
      <c r="D421" s="210"/>
      <c r="K421" s="57" t="e">
        <f aca="false">INDEX(lava,MATCH(A421,SumMonths,0),2)</f>
        <v>#N/A</v>
      </c>
    </row>
    <row r="422" customFormat="false" ht="12.75" hidden="false" customHeight="false" outlineLevel="0" collapsed="false">
      <c r="A422" s="208"/>
      <c r="D422" s="210"/>
      <c r="K422" s="57" t="e">
        <f aca="false">INDEX(lava,MATCH(A422,SumMonths,0),2)</f>
        <v>#N/A</v>
      </c>
    </row>
    <row r="423" customFormat="false" ht="12.75" hidden="false" customHeight="false" outlineLevel="0" collapsed="false">
      <c r="A423" s="208"/>
      <c r="D423" s="210"/>
      <c r="K423" s="57" t="e">
        <f aca="false">INDEX(lava,MATCH(A423,SumMonths,0),2)</f>
        <v>#N/A</v>
      </c>
    </row>
    <row r="424" customFormat="false" ht="12.75" hidden="false" customHeight="false" outlineLevel="0" collapsed="false">
      <c r="A424" s="208"/>
      <c r="D424" s="210"/>
      <c r="K424" s="57" t="e">
        <f aca="false">INDEX(lava,MATCH(A424,SumMonths,0),2)</f>
        <v>#N/A</v>
      </c>
    </row>
    <row r="425" customFormat="false" ht="12.75" hidden="false" customHeight="false" outlineLevel="0" collapsed="false">
      <c r="A425" s="208"/>
      <c r="D425" s="210"/>
      <c r="K425" s="57" t="e">
        <f aca="false">INDEX(lava,MATCH(A425,SumMonths,0),2)</f>
        <v>#N/A</v>
      </c>
    </row>
    <row r="426" customFormat="false" ht="12.75" hidden="false" customHeight="false" outlineLevel="0" collapsed="false">
      <c r="A426" s="208"/>
      <c r="D426" s="210"/>
      <c r="K426" s="57" t="e">
        <f aca="false">INDEX(lava,MATCH(A426,SumMonths,0),2)</f>
        <v>#N/A</v>
      </c>
    </row>
    <row r="427" customFormat="false" ht="12.75" hidden="false" customHeight="false" outlineLevel="0" collapsed="false">
      <c r="A427" s="208"/>
      <c r="D427" s="210"/>
      <c r="K427" s="57" t="e">
        <f aca="false">INDEX(lava,MATCH(A427,SumMonths,0),2)</f>
        <v>#N/A</v>
      </c>
    </row>
    <row r="428" customFormat="false" ht="12.75" hidden="false" customHeight="false" outlineLevel="0" collapsed="false">
      <c r="A428" s="208"/>
      <c r="D428" s="210"/>
      <c r="K428" s="57" t="e">
        <f aca="false">INDEX(lava,MATCH(A428,SumMonths,0),2)</f>
        <v>#N/A</v>
      </c>
    </row>
    <row r="429" customFormat="false" ht="12.75" hidden="false" customHeight="false" outlineLevel="0" collapsed="false">
      <c r="A429" s="208"/>
      <c r="D429" s="210"/>
      <c r="K429" s="57" t="e">
        <f aca="false">INDEX(lava,MATCH(A429,SumMonths,0),2)</f>
        <v>#N/A</v>
      </c>
    </row>
    <row r="430" customFormat="false" ht="12.75" hidden="false" customHeight="false" outlineLevel="0" collapsed="false">
      <c r="A430" s="208"/>
      <c r="D430" s="210"/>
      <c r="K430" s="57" t="e">
        <f aca="false">INDEX(lava,MATCH(A430,SumMonths,0),2)</f>
        <v>#N/A</v>
      </c>
    </row>
    <row r="431" customFormat="false" ht="12.75" hidden="false" customHeight="false" outlineLevel="0" collapsed="false">
      <c r="A431" s="208"/>
      <c r="D431" s="210"/>
      <c r="K431" s="57" t="e">
        <f aca="false">INDEX(lava,MATCH(A431,SumMonths,0),2)</f>
        <v>#N/A</v>
      </c>
    </row>
    <row r="432" customFormat="false" ht="12.75" hidden="false" customHeight="false" outlineLevel="0" collapsed="false">
      <c r="A432" s="208"/>
      <c r="D432" s="210"/>
      <c r="K432" s="57" t="e">
        <f aca="false">INDEX(lava,MATCH(A432,SumMonths,0),2)</f>
        <v>#N/A</v>
      </c>
    </row>
    <row r="433" customFormat="false" ht="12.75" hidden="false" customHeight="false" outlineLevel="0" collapsed="false">
      <c r="A433" s="208"/>
      <c r="D433" s="210"/>
      <c r="K433" s="57" t="e">
        <f aca="false">INDEX(lava,MATCH(A433,SumMonths,0),2)</f>
        <v>#N/A</v>
      </c>
    </row>
    <row r="434" customFormat="false" ht="12.75" hidden="false" customHeight="false" outlineLevel="0" collapsed="false">
      <c r="A434" s="208"/>
      <c r="D434" s="210"/>
      <c r="K434" s="57" t="e">
        <f aca="false">INDEX(lava,MATCH(A434,SumMonths,0),2)</f>
        <v>#N/A</v>
      </c>
    </row>
    <row r="435" customFormat="false" ht="12.75" hidden="false" customHeight="false" outlineLevel="0" collapsed="false">
      <c r="A435" s="208"/>
      <c r="D435" s="210"/>
      <c r="K435" s="57" t="e">
        <f aca="false">INDEX(lava,MATCH(A435,SumMonths,0),2)</f>
        <v>#N/A</v>
      </c>
    </row>
    <row r="436" customFormat="false" ht="12.75" hidden="false" customHeight="false" outlineLevel="0" collapsed="false">
      <c r="A436" s="208"/>
      <c r="D436" s="210"/>
      <c r="K436" s="57" t="e">
        <f aca="false">INDEX(lava,MATCH(A436,SumMonths,0),2)</f>
        <v>#N/A</v>
      </c>
    </row>
    <row r="437" customFormat="false" ht="12.75" hidden="false" customHeight="false" outlineLevel="0" collapsed="false">
      <c r="A437" s="208"/>
      <c r="D437" s="210"/>
      <c r="K437" s="57" t="e">
        <f aca="false">INDEX(lava,MATCH(A437,SumMonths,0),2)</f>
        <v>#N/A</v>
      </c>
    </row>
    <row r="438" customFormat="false" ht="12.75" hidden="false" customHeight="false" outlineLevel="0" collapsed="false">
      <c r="A438" s="208"/>
      <c r="D438" s="210"/>
      <c r="K438" s="57" t="e">
        <f aca="false">INDEX(lava,MATCH(A438,SumMonths,0),2)</f>
        <v>#N/A</v>
      </c>
    </row>
    <row r="439" customFormat="false" ht="12.75" hidden="false" customHeight="false" outlineLevel="0" collapsed="false">
      <c r="A439" s="208"/>
      <c r="D439" s="210"/>
      <c r="K439" s="57" t="e">
        <f aca="false">INDEX(lava,MATCH(A439,SumMonths,0),2)</f>
        <v>#N/A</v>
      </c>
    </row>
    <row r="440" customFormat="false" ht="12.75" hidden="false" customHeight="false" outlineLevel="0" collapsed="false">
      <c r="A440" s="208"/>
      <c r="D440" s="210"/>
      <c r="K440" s="57" t="e">
        <f aca="false">INDEX(lava,MATCH(A440,SumMonths,0),2)</f>
        <v>#N/A</v>
      </c>
    </row>
    <row r="441" customFormat="false" ht="12.75" hidden="false" customHeight="false" outlineLevel="0" collapsed="false">
      <c r="A441" s="208"/>
      <c r="D441" s="210"/>
      <c r="K441" s="57" t="e">
        <f aca="false">INDEX(lava,MATCH(A441,SumMonths,0),2)</f>
        <v>#N/A</v>
      </c>
    </row>
    <row r="442" customFormat="false" ht="12.75" hidden="false" customHeight="false" outlineLevel="0" collapsed="false">
      <c r="A442" s="208"/>
      <c r="D442" s="210"/>
      <c r="K442" s="57" t="e">
        <f aca="false">INDEX(lava,MATCH(A442,SumMonths,0),2)</f>
        <v>#N/A</v>
      </c>
    </row>
    <row r="443" customFormat="false" ht="12.75" hidden="false" customHeight="false" outlineLevel="0" collapsed="false">
      <c r="A443" s="208"/>
      <c r="D443" s="210"/>
      <c r="K443" s="57" t="e">
        <f aca="false">INDEX(lava,MATCH(A443,SumMonths,0),2)</f>
        <v>#N/A</v>
      </c>
    </row>
    <row r="444" customFormat="false" ht="12.75" hidden="false" customHeight="false" outlineLevel="0" collapsed="false">
      <c r="A444" s="208"/>
      <c r="D444" s="210"/>
      <c r="K444" s="57" t="e">
        <f aca="false">INDEX(lava,MATCH(A444,SumMonths,0),2)</f>
        <v>#N/A</v>
      </c>
    </row>
    <row r="445" customFormat="false" ht="12.75" hidden="false" customHeight="false" outlineLevel="0" collapsed="false">
      <c r="A445" s="208"/>
      <c r="D445" s="210"/>
      <c r="K445" s="57" t="e">
        <f aca="false">INDEX(lava,MATCH(A445,SumMonths,0),2)</f>
        <v>#N/A</v>
      </c>
    </row>
    <row r="446" customFormat="false" ht="12.75" hidden="false" customHeight="false" outlineLevel="0" collapsed="false">
      <c r="A446" s="208"/>
      <c r="D446" s="210"/>
      <c r="K446" s="57" t="e">
        <f aca="false">INDEX(lava,MATCH(A446,SumMonths,0),2)</f>
        <v>#N/A</v>
      </c>
    </row>
    <row r="447" customFormat="false" ht="12.75" hidden="false" customHeight="false" outlineLevel="0" collapsed="false">
      <c r="A447" s="208"/>
      <c r="D447" s="210"/>
      <c r="K447" s="57" t="e">
        <f aca="false">INDEX(lava,MATCH(A447,SumMonths,0),2)</f>
        <v>#N/A</v>
      </c>
    </row>
    <row r="448" customFormat="false" ht="12.75" hidden="false" customHeight="false" outlineLevel="0" collapsed="false">
      <c r="A448" s="208"/>
      <c r="D448" s="210"/>
      <c r="K448" s="57" t="e">
        <f aca="false">INDEX(lava,MATCH(A448,SumMonths,0),2)</f>
        <v>#N/A</v>
      </c>
    </row>
    <row r="449" customFormat="false" ht="12.75" hidden="false" customHeight="false" outlineLevel="0" collapsed="false">
      <c r="A449" s="208"/>
      <c r="D449" s="210"/>
      <c r="K449" s="57" t="e">
        <f aca="false">INDEX(lava,MATCH(A449,SumMonths,0),2)</f>
        <v>#N/A</v>
      </c>
    </row>
    <row r="450" customFormat="false" ht="12.75" hidden="false" customHeight="false" outlineLevel="0" collapsed="false">
      <c r="A450" s="208"/>
      <c r="D450" s="210"/>
      <c r="K450" s="57" t="e">
        <f aca="false">INDEX(lava,MATCH(A450,SumMonths,0),2)</f>
        <v>#N/A</v>
      </c>
    </row>
    <row r="451" customFormat="false" ht="12.75" hidden="false" customHeight="false" outlineLevel="0" collapsed="false">
      <c r="A451" s="208"/>
      <c r="D451" s="210"/>
      <c r="K451" s="57" t="e">
        <f aca="false">INDEX(lava,MATCH(A451,SumMonths,0),2)</f>
        <v>#N/A</v>
      </c>
    </row>
    <row r="452" customFormat="false" ht="12.75" hidden="false" customHeight="false" outlineLevel="0" collapsed="false">
      <c r="A452" s="208"/>
      <c r="D452" s="210"/>
      <c r="K452" s="57" t="e">
        <f aca="false">INDEX(lava,MATCH(A452,SumMonths,0),2)</f>
        <v>#N/A</v>
      </c>
    </row>
    <row r="453" customFormat="false" ht="12.75" hidden="false" customHeight="false" outlineLevel="0" collapsed="false">
      <c r="A453" s="208"/>
      <c r="D453" s="210"/>
      <c r="K453" s="57" t="e">
        <f aca="false">INDEX(lava,MATCH(A453,SumMonths,0),2)</f>
        <v>#N/A</v>
      </c>
    </row>
    <row r="454" customFormat="false" ht="12.75" hidden="false" customHeight="false" outlineLevel="0" collapsed="false">
      <c r="A454" s="208"/>
      <c r="D454" s="210"/>
      <c r="K454" s="57" t="e">
        <f aca="false">INDEX(lava,MATCH(A454,SumMonths,0),2)</f>
        <v>#N/A</v>
      </c>
    </row>
    <row r="455" customFormat="false" ht="12.75" hidden="false" customHeight="false" outlineLevel="0" collapsed="false">
      <c r="A455" s="208"/>
      <c r="D455" s="210"/>
      <c r="K455" s="57" t="e">
        <f aca="false">INDEX(lava,MATCH(A455,SumMonths,0),2)</f>
        <v>#N/A</v>
      </c>
    </row>
    <row r="456" customFormat="false" ht="12.75" hidden="false" customHeight="false" outlineLevel="0" collapsed="false">
      <c r="A456" s="208"/>
      <c r="D456" s="210"/>
      <c r="K456" s="57" t="e">
        <f aca="false">INDEX(lava,MATCH(A456,SumMonths,0),2)</f>
        <v>#N/A</v>
      </c>
    </row>
    <row r="457" customFormat="false" ht="12.75" hidden="false" customHeight="false" outlineLevel="0" collapsed="false">
      <c r="A457" s="208"/>
      <c r="D457" s="210"/>
      <c r="K457" s="57" t="e">
        <f aca="false">INDEX(lava,MATCH(A457,SumMonths,0),2)</f>
        <v>#N/A</v>
      </c>
    </row>
    <row r="458" customFormat="false" ht="12.75" hidden="false" customHeight="false" outlineLevel="0" collapsed="false">
      <c r="A458" s="208"/>
      <c r="D458" s="210"/>
      <c r="K458" s="57" t="e">
        <f aca="false">INDEX(lava,MATCH(A458,SumMonths,0),2)</f>
        <v>#N/A</v>
      </c>
    </row>
    <row r="459" customFormat="false" ht="12.75" hidden="false" customHeight="false" outlineLevel="0" collapsed="false">
      <c r="A459" s="208"/>
      <c r="D459" s="210"/>
      <c r="K459" s="57" t="e">
        <f aca="false">INDEX(lava,MATCH(A459,SumMonths,0),2)</f>
        <v>#N/A</v>
      </c>
    </row>
    <row r="460" customFormat="false" ht="12.75" hidden="false" customHeight="false" outlineLevel="0" collapsed="false">
      <c r="A460" s="208"/>
      <c r="D460" s="210"/>
      <c r="K460" s="57" t="e">
        <f aca="false">INDEX(lava,MATCH(A460,SumMonths,0),2)</f>
        <v>#N/A</v>
      </c>
    </row>
    <row r="461" customFormat="false" ht="12.75" hidden="false" customHeight="false" outlineLevel="0" collapsed="false">
      <c r="A461" s="208"/>
      <c r="D461" s="210"/>
      <c r="K461" s="57" t="e">
        <f aca="false">INDEX(lava,MATCH(A461,SumMonths,0),2)</f>
        <v>#N/A</v>
      </c>
    </row>
    <row r="462" customFormat="false" ht="12.75" hidden="false" customHeight="false" outlineLevel="0" collapsed="false">
      <c r="A462" s="208"/>
      <c r="D462" s="210"/>
      <c r="K462" s="57" t="e">
        <f aca="false">INDEX(lava,MATCH(A462,SumMonths,0),2)</f>
        <v>#N/A</v>
      </c>
    </row>
    <row r="463" customFormat="false" ht="12.75" hidden="false" customHeight="false" outlineLevel="0" collapsed="false">
      <c r="A463" s="208"/>
      <c r="D463" s="210"/>
      <c r="K463" s="57" t="e">
        <f aca="false">INDEX(lava,MATCH(A463,SumMonths,0),2)</f>
        <v>#N/A</v>
      </c>
    </row>
    <row r="464" customFormat="false" ht="12.75" hidden="false" customHeight="false" outlineLevel="0" collapsed="false">
      <c r="A464" s="208"/>
      <c r="D464" s="210"/>
      <c r="K464" s="57" t="e">
        <f aca="false">INDEX(lava,MATCH(A464,SumMonths,0),2)</f>
        <v>#N/A</v>
      </c>
    </row>
    <row r="465" customFormat="false" ht="12.75" hidden="false" customHeight="false" outlineLevel="0" collapsed="false">
      <c r="A465" s="208"/>
      <c r="D465" s="210"/>
      <c r="K465" s="57" t="e">
        <f aca="false">INDEX(lava,MATCH(A465,SumMonths,0),2)</f>
        <v>#N/A</v>
      </c>
    </row>
    <row r="466" customFormat="false" ht="12.75" hidden="false" customHeight="false" outlineLevel="0" collapsed="false">
      <c r="A466" s="208"/>
      <c r="D466" s="210"/>
      <c r="K466" s="57" t="e">
        <f aca="false">INDEX(lava,MATCH(A466,SumMonths,0),2)</f>
        <v>#N/A</v>
      </c>
    </row>
    <row r="467" customFormat="false" ht="12.75" hidden="false" customHeight="false" outlineLevel="0" collapsed="false">
      <c r="A467" s="208"/>
      <c r="D467" s="210"/>
      <c r="K467" s="57" t="e">
        <f aca="false">INDEX(lava,MATCH(A467,SumMonths,0),2)</f>
        <v>#N/A</v>
      </c>
    </row>
    <row r="468" customFormat="false" ht="12.75" hidden="false" customHeight="false" outlineLevel="0" collapsed="false">
      <c r="A468" s="208"/>
      <c r="D468" s="210"/>
      <c r="K468" s="57" t="e">
        <f aca="false">INDEX(lava,MATCH(A468,SumMonths,0),2)</f>
        <v>#N/A</v>
      </c>
    </row>
    <row r="469" customFormat="false" ht="12.75" hidden="false" customHeight="false" outlineLevel="0" collapsed="false">
      <c r="A469" s="208"/>
      <c r="D469" s="210"/>
      <c r="K469" s="57" t="e">
        <f aca="false">INDEX(lava,MATCH(A469,SumMonths,0),2)</f>
        <v>#N/A</v>
      </c>
    </row>
    <row r="470" customFormat="false" ht="12.75" hidden="false" customHeight="false" outlineLevel="0" collapsed="false">
      <c r="A470" s="208"/>
      <c r="D470" s="210"/>
      <c r="K470" s="57" t="e">
        <f aca="false">INDEX(lava,MATCH(A470,SumMonths,0),2)</f>
        <v>#N/A</v>
      </c>
    </row>
    <row r="471" customFormat="false" ht="12.75" hidden="false" customHeight="false" outlineLevel="0" collapsed="false">
      <c r="A471" s="208"/>
      <c r="D471" s="210"/>
      <c r="K471" s="57" t="e">
        <f aca="false">INDEX(lava,MATCH(A471,SumMonths,0),2)</f>
        <v>#N/A</v>
      </c>
    </row>
    <row r="472" customFormat="false" ht="12.75" hidden="false" customHeight="false" outlineLevel="0" collapsed="false">
      <c r="A472" s="208"/>
      <c r="D472" s="210"/>
      <c r="K472" s="57" t="e">
        <f aca="false">INDEX(lava,MATCH(A472,SumMonths,0),2)</f>
        <v>#N/A</v>
      </c>
    </row>
    <row r="473" customFormat="false" ht="12.75" hidden="false" customHeight="false" outlineLevel="0" collapsed="false">
      <c r="A473" s="208"/>
      <c r="D473" s="210"/>
      <c r="K473" s="57" t="e">
        <f aca="false">INDEX(lava,MATCH(A473,SumMonths,0),2)</f>
        <v>#N/A</v>
      </c>
    </row>
    <row r="474" customFormat="false" ht="12.75" hidden="false" customHeight="false" outlineLevel="0" collapsed="false">
      <c r="A474" s="208"/>
      <c r="D474" s="210"/>
      <c r="K474" s="57" t="e">
        <f aca="false">INDEX(lava,MATCH(A474,SumMonths,0),2)</f>
        <v>#N/A</v>
      </c>
    </row>
    <row r="475" customFormat="false" ht="12.75" hidden="false" customHeight="false" outlineLevel="0" collapsed="false">
      <c r="A475" s="208"/>
      <c r="D475" s="210"/>
      <c r="K475" s="57" t="e">
        <f aca="false">INDEX(lava,MATCH(A475,SumMonths,0),2)</f>
        <v>#N/A</v>
      </c>
    </row>
    <row r="476" customFormat="false" ht="12.75" hidden="false" customHeight="false" outlineLevel="0" collapsed="false">
      <c r="A476" s="208"/>
      <c r="D476" s="210"/>
      <c r="K476" s="57" t="e">
        <f aca="false">INDEX(lava,MATCH(A476,SumMonths,0),2)</f>
        <v>#N/A</v>
      </c>
    </row>
    <row r="477" customFormat="false" ht="12.75" hidden="false" customHeight="false" outlineLevel="0" collapsed="false">
      <c r="A477" s="208"/>
      <c r="D477" s="210"/>
      <c r="K477" s="57" t="e">
        <f aca="false">INDEX(lava,MATCH(A477,SumMonths,0),2)</f>
        <v>#N/A</v>
      </c>
    </row>
    <row r="478" customFormat="false" ht="12.75" hidden="false" customHeight="false" outlineLevel="0" collapsed="false">
      <c r="A478" s="208"/>
      <c r="D478" s="210"/>
      <c r="K478" s="57" t="e">
        <f aca="false">INDEX(lava,MATCH(A478,SumMonths,0),2)</f>
        <v>#N/A</v>
      </c>
    </row>
    <row r="479" customFormat="false" ht="12.75" hidden="false" customHeight="false" outlineLevel="0" collapsed="false">
      <c r="A479" s="208"/>
      <c r="D479" s="210"/>
      <c r="K479" s="57" t="e">
        <f aca="false">INDEX(lava,MATCH(A479,SumMonths,0),2)</f>
        <v>#N/A</v>
      </c>
    </row>
    <row r="480" customFormat="false" ht="12.75" hidden="false" customHeight="false" outlineLevel="0" collapsed="false">
      <c r="A480" s="208"/>
      <c r="D480" s="210"/>
      <c r="K480" s="57" t="e">
        <f aca="false">INDEX(lava,MATCH(A480,SumMonths,0),2)</f>
        <v>#N/A</v>
      </c>
    </row>
    <row r="481" customFormat="false" ht="12.75" hidden="false" customHeight="false" outlineLevel="0" collapsed="false">
      <c r="A481" s="208"/>
      <c r="D481" s="210"/>
      <c r="K481" s="57" t="e">
        <f aca="false">INDEX(lava,MATCH(A481,SumMonths,0),2)</f>
        <v>#N/A</v>
      </c>
    </row>
    <row r="482" customFormat="false" ht="12.75" hidden="false" customHeight="false" outlineLevel="0" collapsed="false">
      <c r="A482" s="208"/>
      <c r="D482" s="210"/>
      <c r="K482" s="57" t="e">
        <f aca="false">INDEX(lava,MATCH(A482,SumMonths,0),2)</f>
        <v>#N/A</v>
      </c>
    </row>
    <row r="483" customFormat="false" ht="12.75" hidden="false" customHeight="false" outlineLevel="0" collapsed="false">
      <c r="A483" s="208"/>
      <c r="D483" s="210"/>
      <c r="K483" s="57" t="e">
        <f aca="false">INDEX(lava,MATCH(A483,SumMonths,0),2)</f>
        <v>#N/A</v>
      </c>
    </row>
    <row r="484" customFormat="false" ht="12.75" hidden="false" customHeight="false" outlineLevel="0" collapsed="false">
      <c r="A484" s="208"/>
      <c r="D484" s="210"/>
      <c r="K484" s="57" t="e">
        <f aca="false">INDEX(lava,MATCH(A484,SumMonths,0),2)</f>
        <v>#N/A</v>
      </c>
    </row>
    <row r="485" customFormat="false" ht="12.75" hidden="false" customHeight="false" outlineLevel="0" collapsed="false">
      <c r="A485" s="208"/>
      <c r="D485" s="210"/>
      <c r="K485" s="57" t="e">
        <f aca="false">INDEX(lava,MATCH(A485,SumMonths,0),2)</f>
        <v>#N/A</v>
      </c>
    </row>
    <row r="486" customFormat="false" ht="12.75" hidden="false" customHeight="false" outlineLevel="0" collapsed="false">
      <c r="A486" s="208"/>
      <c r="D486" s="210"/>
      <c r="K486" s="57" t="e">
        <f aca="false">INDEX(lava,MATCH(A486,SumMonths,0),2)</f>
        <v>#N/A</v>
      </c>
    </row>
    <row r="487" customFormat="false" ht="12.75" hidden="false" customHeight="false" outlineLevel="0" collapsed="false">
      <c r="A487" s="208"/>
      <c r="D487" s="210"/>
      <c r="K487" s="57" t="e">
        <f aca="false">INDEX(lava,MATCH(A487,SumMonths,0),2)</f>
        <v>#N/A</v>
      </c>
    </row>
    <row r="488" customFormat="false" ht="12.75" hidden="false" customHeight="false" outlineLevel="0" collapsed="false">
      <c r="A488" s="208"/>
      <c r="D488" s="210"/>
      <c r="K488" s="57" t="e">
        <f aca="false">INDEX(lava,MATCH(A488,SumMonths,0),2)</f>
        <v>#N/A</v>
      </c>
    </row>
    <row r="489" customFormat="false" ht="12.75" hidden="false" customHeight="false" outlineLevel="0" collapsed="false">
      <c r="A489" s="208"/>
      <c r="D489" s="210"/>
      <c r="K489" s="57" t="e">
        <f aca="false">INDEX(lava,MATCH(A489,SumMonths,0),2)</f>
        <v>#N/A</v>
      </c>
    </row>
    <row r="490" customFormat="false" ht="12.75" hidden="false" customHeight="false" outlineLevel="0" collapsed="false">
      <c r="A490" s="208"/>
      <c r="D490" s="210"/>
      <c r="K490" s="57" t="e">
        <f aca="false">INDEX(lava,MATCH(A490,SumMonths,0),2)</f>
        <v>#N/A</v>
      </c>
    </row>
    <row r="491" customFormat="false" ht="12.75" hidden="false" customHeight="false" outlineLevel="0" collapsed="false">
      <c r="A491" s="208"/>
      <c r="D491" s="210"/>
      <c r="K491" s="57" t="e">
        <f aca="false">INDEX(lava,MATCH(A491,SumMonths,0),2)</f>
        <v>#N/A</v>
      </c>
    </row>
    <row r="492" customFormat="false" ht="12.75" hidden="false" customHeight="false" outlineLevel="0" collapsed="false">
      <c r="A492" s="208"/>
      <c r="D492" s="210"/>
      <c r="K492" s="57" t="e">
        <f aca="false">INDEX(lava,MATCH(A492,SumMonths,0),2)</f>
        <v>#N/A</v>
      </c>
    </row>
    <row r="493" customFormat="false" ht="12.75" hidden="false" customHeight="false" outlineLevel="0" collapsed="false">
      <c r="A493" s="208"/>
      <c r="D493" s="210"/>
      <c r="K493" s="57" t="e">
        <f aca="false">INDEX(lava,MATCH(A493,SumMonths,0),2)</f>
        <v>#N/A</v>
      </c>
    </row>
    <row r="494" customFormat="false" ht="12.75" hidden="false" customHeight="false" outlineLevel="0" collapsed="false">
      <c r="A494" s="208"/>
      <c r="D494" s="210"/>
      <c r="K494" s="57" t="e">
        <f aca="false">INDEX(lava,MATCH(A494,SumMonths,0),2)</f>
        <v>#N/A</v>
      </c>
    </row>
    <row r="495" customFormat="false" ht="12.75" hidden="false" customHeight="false" outlineLevel="0" collapsed="false">
      <c r="A495" s="208"/>
      <c r="D495" s="210"/>
      <c r="K495" s="57" t="e">
        <f aca="false">INDEX(lava,MATCH(A495,SumMonths,0),2)</f>
        <v>#N/A</v>
      </c>
    </row>
    <row r="496" customFormat="false" ht="12.75" hidden="false" customHeight="false" outlineLevel="0" collapsed="false">
      <c r="A496" s="208"/>
      <c r="D496" s="210"/>
      <c r="K496" s="57" t="e">
        <f aca="false">INDEX(lava,MATCH(A496,SumMonths,0),2)</f>
        <v>#N/A</v>
      </c>
    </row>
    <row r="497" customFormat="false" ht="12.75" hidden="false" customHeight="false" outlineLevel="0" collapsed="false">
      <c r="A497" s="208"/>
      <c r="D497" s="210"/>
      <c r="K497" s="57" t="e">
        <f aca="false">INDEX(lava,MATCH(A497,SumMonths,0),2)</f>
        <v>#N/A</v>
      </c>
    </row>
    <row r="498" customFormat="false" ht="12.75" hidden="false" customHeight="false" outlineLevel="0" collapsed="false">
      <c r="A498" s="208"/>
      <c r="D498" s="210"/>
      <c r="K498" s="57" t="e">
        <f aca="false">INDEX(lava,MATCH(A498,SumMonths,0),2)</f>
        <v>#N/A</v>
      </c>
    </row>
    <row r="499" customFormat="false" ht="12.75" hidden="false" customHeight="false" outlineLevel="0" collapsed="false">
      <c r="A499" s="208"/>
      <c r="D499" s="210"/>
      <c r="K499" s="57" t="e">
        <f aca="false">INDEX(lava,MATCH(A499,SumMonths,0),2)</f>
        <v>#N/A</v>
      </c>
    </row>
    <row r="500" customFormat="false" ht="12.75" hidden="false" customHeight="false" outlineLevel="0" collapsed="false">
      <c r="A500" s="208"/>
      <c r="D500" s="210"/>
      <c r="K500" s="57" t="e">
        <f aca="false">INDEX(lava,MATCH(A500,SumMonths,0),2)</f>
        <v>#N/A</v>
      </c>
    </row>
    <row r="501" customFormat="false" ht="12.75" hidden="false" customHeight="false" outlineLevel="0" collapsed="false">
      <c r="A501" s="208"/>
      <c r="D501" s="210"/>
      <c r="K501" s="57" t="e">
        <f aca="false">INDEX(lava,MATCH(A501,SumMonths,0),2)</f>
        <v>#N/A</v>
      </c>
    </row>
    <row r="502" customFormat="false" ht="12.75" hidden="false" customHeight="false" outlineLevel="0" collapsed="false">
      <c r="A502" s="208"/>
      <c r="D502" s="210"/>
      <c r="K502" s="57" t="e">
        <f aca="false">INDEX(lava,MATCH(A502,SumMonths,0),2)</f>
        <v>#N/A</v>
      </c>
    </row>
    <row r="503" customFormat="false" ht="12.75" hidden="false" customHeight="false" outlineLevel="0" collapsed="false">
      <c r="A503" s="208"/>
      <c r="D503" s="210"/>
      <c r="K503" s="57" t="e">
        <f aca="false">INDEX(lava,MATCH(A503,SumMonths,0),2)</f>
        <v>#N/A</v>
      </c>
    </row>
    <row r="504" customFormat="false" ht="12.75" hidden="false" customHeight="false" outlineLevel="0" collapsed="false">
      <c r="A504" s="208"/>
      <c r="D504" s="210"/>
      <c r="K504" s="57" t="e">
        <f aca="false">INDEX(lava,MATCH(A504,SumMonths,0),2)</f>
        <v>#N/A</v>
      </c>
    </row>
    <row r="505" customFormat="false" ht="12.75" hidden="false" customHeight="false" outlineLevel="0" collapsed="false">
      <c r="A505" s="208"/>
      <c r="D505" s="210"/>
      <c r="K505" s="57" t="e">
        <f aca="false">INDEX(lava,MATCH(A505,SumMonths,0),2)</f>
        <v>#N/A</v>
      </c>
    </row>
    <row r="506" customFormat="false" ht="12.75" hidden="false" customHeight="false" outlineLevel="0" collapsed="false">
      <c r="A506" s="208"/>
      <c r="D506" s="210"/>
      <c r="K506" s="57" t="e">
        <f aca="false">INDEX(lava,MATCH(A506,SumMonths,0),2)</f>
        <v>#N/A</v>
      </c>
    </row>
    <row r="507" customFormat="false" ht="12.75" hidden="false" customHeight="false" outlineLevel="0" collapsed="false">
      <c r="A507" s="208"/>
      <c r="D507" s="210"/>
      <c r="K507" s="57" t="e">
        <f aca="false">INDEX(lava,MATCH(A507,SumMonths,0),2)</f>
        <v>#N/A</v>
      </c>
    </row>
    <row r="508" customFormat="false" ht="12.75" hidden="false" customHeight="false" outlineLevel="0" collapsed="false">
      <c r="A508" s="208"/>
      <c r="D508" s="210"/>
      <c r="K508" s="57" t="e">
        <f aca="false">INDEX(lava,MATCH(A508,SumMonths,0),2)</f>
        <v>#N/A</v>
      </c>
    </row>
    <row r="509" customFormat="false" ht="12.75" hidden="false" customHeight="false" outlineLevel="0" collapsed="false">
      <c r="A509" s="208"/>
      <c r="D509" s="210"/>
      <c r="K509" s="57" t="e">
        <f aca="false">INDEX(lava,MATCH(A509,SumMonths,0),2)</f>
        <v>#N/A</v>
      </c>
    </row>
    <row r="510" customFormat="false" ht="12.75" hidden="false" customHeight="false" outlineLevel="0" collapsed="false">
      <c r="A510" s="208"/>
      <c r="D510" s="210"/>
      <c r="K510" s="57" t="e">
        <f aca="false">INDEX(lava,MATCH(A510,SumMonths,0),2)</f>
        <v>#N/A</v>
      </c>
    </row>
    <row r="511" customFormat="false" ht="12.75" hidden="false" customHeight="false" outlineLevel="0" collapsed="false">
      <c r="A511" s="208"/>
      <c r="D511" s="210"/>
      <c r="K511" s="57" t="e">
        <f aca="false">INDEX(lava,MATCH(A511,SumMonths,0),2)</f>
        <v>#N/A</v>
      </c>
    </row>
    <row r="512" customFormat="false" ht="12.75" hidden="false" customHeight="false" outlineLevel="0" collapsed="false">
      <c r="A512" s="208"/>
      <c r="D512" s="210"/>
      <c r="K512" s="57" t="e">
        <f aca="false">INDEX(lava,MATCH(A512,SumMonths,0),2)</f>
        <v>#N/A</v>
      </c>
    </row>
    <row r="513" customFormat="false" ht="12.75" hidden="false" customHeight="false" outlineLevel="0" collapsed="false">
      <c r="A513" s="208"/>
      <c r="D513" s="210"/>
      <c r="K513" s="57" t="e">
        <f aca="false">INDEX(lava,MATCH(A513,SumMonths,0),2)</f>
        <v>#N/A</v>
      </c>
    </row>
    <row r="514" customFormat="false" ht="12.75" hidden="false" customHeight="false" outlineLevel="0" collapsed="false">
      <c r="A514" s="208"/>
      <c r="D514" s="210"/>
      <c r="K514" s="57" t="e">
        <f aca="false">INDEX(lava,MATCH(A514,SumMonths,0),2)</f>
        <v>#N/A</v>
      </c>
    </row>
    <row r="515" customFormat="false" ht="12.75" hidden="false" customHeight="false" outlineLevel="0" collapsed="false">
      <c r="A515" s="208"/>
      <c r="D515" s="210"/>
      <c r="K515" s="57" t="e">
        <f aca="false">INDEX(lava,MATCH(A515,SumMonths,0),2)</f>
        <v>#N/A</v>
      </c>
    </row>
    <row r="516" customFormat="false" ht="12.75" hidden="false" customHeight="false" outlineLevel="0" collapsed="false">
      <c r="A516" s="208"/>
      <c r="D516" s="210"/>
      <c r="K516" s="57" t="e">
        <f aca="false">INDEX(lava,MATCH(A516,SumMonths,0),2)</f>
        <v>#N/A</v>
      </c>
    </row>
    <row r="517" customFormat="false" ht="12.75" hidden="false" customHeight="false" outlineLevel="0" collapsed="false">
      <c r="A517" s="208"/>
      <c r="D517" s="210"/>
      <c r="K517" s="57" t="e">
        <f aca="false">INDEX(lava,MATCH(A517,SumMonths,0),2)</f>
        <v>#N/A</v>
      </c>
    </row>
    <row r="518" customFormat="false" ht="12.75" hidden="false" customHeight="false" outlineLevel="0" collapsed="false">
      <c r="A518" s="208"/>
      <c r="D518" s="210"/>
      <c r="K518" s="57" t="e">
        <f aca="false">INDEX(lava,MATCH(A518,SumMonths,0),2)</f>
        <v>#N/A</v>
      </c>
    </row>
    <row r="519" customFormat="false" ht="12.75" hidden="false" customHeight="false" outlineLevel="0" collapsed="false">
      <c r="A519" s="208"/>
      <c r="D519" s="210"/>
      <c r="K519" s="57" t="e">
        <f aca="false">INDEX(lava,MATCH(A519,SumMonths,0),2)</f>
        <v>#N/A</v>
      </c>
    </row>
    <row r="520" customFormat="false" ht="12.75" hidden="false" customHeight="false" outlineLevel="0" collapsed="false">
      <c r="A520" s="208"/>
      <c r="D520" s="210"/>
      <c r="K520" s="57" t="e">
        <f aca="false">INDEX(lava,MATCH(A520,SumMonths,0),2)</f>
        <v>#N/A</v>
      </c>
    </row>
    <row r="521" customFormat="false" ht="12.75" hidden="false" customHeight="false" outlineLevel="0" collapsed="false">
      <c r="A521" s="208"/>
      <c r="D521" s="210"/>
      <c r="K521" s="57" t="e">
        <f aca="false">INDEX(lava,MATCH(A521,SumMonths,0),2)</f>
        <v>#N/A</v>
      </c>
    </row>
    <row r="522" customFormat="false" ht="12.75" hidden="false" customHeight="false" outlineLevel="0" collapsed="false">
      <c r="A522" s="208"/>
      <c r="D522" s="210"/>
      <c r="K522" s="57" t="e">
        <f aca="false">INDEX(lava,MATCH(A522,SumMonths,0),2)</f>
        <v>#N/A</v>
      </c>
    </row>
    <row r="523" customFormat="false" ht="12.75" hidden="false" customHeight="false" outlineLevel="0" collapsed="false">
      <c r="A523" s="208"/>
      <c r="D523" s="210"/>
      <c r="K523" s="57" t="e">
        <f aca="false">INDEX(lava,MATCH(A523,SumMonths,0),2)</f>
        <v>#N/A</v>
      </c>
    </row>
    <row r="524" customFormat="false" ht="12.75" hidden="false" customHeight="false" outlineLevel="0" collapsed="false">
      <c r="A524" s="208"/>
      <c r="D524" s="210"/>
      <c r="K524" s="57" t="e">
        <f aca="false">INDEX(lava,MATCH(A524,SumMonths,0),2)</f>
        <v>#N/A</v>
      </c>
    </row>
    <row r="525" customFormat="false" ht="12.75" hidden="false" customHeight="false" outlineLevel="0" collapsed="false">
      <c r="A525" s="208"/>
      <c r="D525" s="210"/>
      <c r="K525" s="57" t="e">
        <f aca="false">INDEX(lava,MATCH(A525,SumMonths,0),2)</f>
        <v>#N/A</v>
      </c>
    </row>
    <row r="526" customFormat="false" ht="12.75" hidden="false" customHeight="false" outlineLevel="0" collapsed="false">
      <c r="A526" s="208"/>
      <c r="D526" s="210"/>
      <c r="K526" s="57" t="e">
        <f aca="false">INDEX(lava,MATCH(A526,SumMonths,0),2)</f>
        <v>#N/A</v>
      </c>
    </row>
    <row r="527" customFormat="false" ht="12.75" hidden="false" customHeight="false" outlineLevel="0" collapsed="false">
      <c r="A527" s="208"/>
      <c r="D527" s="210"/>
      <c r="K527" s="57" t="e">
        <f aca="false">INDEX(lava,MATCH(A527,SumMonths,0),2)</f>
        <v>#N/A</v>
      </c>
    </row>
    <row r="528" customFormat="false" ht="12.75" hidden="false" customHeight="false" outlineLevel="0" collapsed="false">
      <c r="A528" s="208"/>
      <c r="D528" s="210"/>
      <c r="K528" s="57" t="e">
        <f aca="false">INDEX(lava,MATCH(A528,SumMonths,0),2)</f>
        <v>#N/A</v>
      </c>
    </row>
    <row r="529" customFormat="false" ht="12.75" hidden="false" customHeight="false" outlineLevel="0" collapsed="false">
      <c r="A529" s="208"/>
      <c r="D529" s="210"/>
      <c r="K529" s="57" t="e">
        <f aca="false">INDEX(lava,MATCH(A529,SumMonths,0),2)</f>
        <v>#N/A</v>
      </c>
    </row>
    <row r="530" customFormat="false" ht="12.75" hidden="false" customHeight="false" outlineLevel="0" collapsed="false">
      <c r="A530" s="208"/>
      <c r="D530" s="210"/>
      <c r="K530" s="57" t="e">
        <f aca="false">INDEX(lava,MATCH(A530,SumMonths,0),2)</f>
        <v>#N/A</v>
      </c>
    </row>
    <row r="531" customFormat="false" ht="12.75" hidden="false" customHeight="false" outlineLevel="0" collapsed="false">
      <c r="A531" s="208"/>
      <c r="D531" s="210"/>
      <c r="K531" s="57" t="e">
        <f aca="false">INDEX(lava,MATCH(A531,SumMonths,0),2)</f>
        <v>#N/A</v>
      </c>
    </row>
    <row r="532" customFormat="false" ht="12.75" hidden="false" customHeight="false" outlineLevel="0" collapsed="false">
      <c r="A532" s="208"/>
      <c r="D532" s="210"/>
      <c r="K532" s="57" t="e">
        <f aca="false">INDEX(lava,MATCH(A532,SumMonths,0),2)</f>
        <v>#N/A</v>
      </c>
    </row>
    <row r="533" customFormat="false" ht="12.75" hidden="false" customHeight="false" outlineLevel="0" collapsed="false">
      <c r="A533" s="208"/>
      <c r="D533" s="210"/>
      <c r="K533" s="57" t="e">
        <f aca="false">INDEX(lava,MATCH(A533,SumMonths,0),2)</f>
        <v>#N/A</v>
      </c>
    </row>
    <row r="534" customFormat="false" ht="12.75" hidden="false" customHeight="false" outlineLevel="0" collapsed="false">
      <c r="A534" s="208"/>
      <c r="D534" s="210"/>
      <c r="K534" s="57" t="e">
        <f aca="false">INDEX(lava,MATCH(A534,SumMonths,0),2)</f>
        <v>#N/A</v>
      </c>
    </row>
    <row r="535" customFormat="false" ht="12.75" hidden="false" customHeight="false" outlineLevel="0" collapsed="false">
      <c r="A535" s="208"/>
      <c r="D535" s="210"/>
      <c r="K535" s="57" t="e">
        <f aca="false">INDEX(lava,MATCH(A535,SumMonths,0),2)</f>
        <v>#N/A</v>
      </c>
    </row>
    <row r="536" customFormat="false" ht="12.75" hidden="false" customHeight="false" outlineLevel="0" collapsed="false">
      <c r="A536" s="208"/>
      <c r="D536" s="210"/>
      <c r="K536" s="57" t="e">
        <f aca="false">INDEX(lava,MATCH(A536,SumMonths,0),2)</f>
        <v>#N/A</v>
      </c>
    </row>
    <row r="537" customFormat="false" ht="12.75" hidden="false" customHeight="false" outlineLevel="0" collapsed="false">
      <c r="A537" s="208"/>
      <c r="D537" s="210"/>
      <c r="K537" s="57" t="e">
        <f aca="false">INDEX(lava,MATCH(A537,SumMonths,0),2)</f>
        <v>#N/A</v>
      </c>
    </row>
    <row r="538" customFormat="false" ht="12.75" hidden="false" customHeight="false" outlineLevel="0" collapsed="false">
      <c r="A538" s="208"/>
      <c r="D538" s="210"/>
      <c r="K538" s="57" t="e">
        <f aca="false">INDEX(lava,MATCH(A538,SumMonths,0),2)</f>
        <v>#N/A</v>
      </c>
    </row>
    <row r="539" customFormat="false" ht="12.75" hidden="false" customHeight="false" outlineLevel="0" collapsed="false">
      <c r="A539" s="208"/>
      <c r="D539" s="210"/>
      <c r="K539" s="57" t="e">
        <f aca="false">INDEX(lava,MATCH(A539,SumMonths,0),2)</f>
        <v>#N/A</v>
      </c>
    </row>
    <row r="540" customFormat="false" ht="12.75" hidden="false" customHeight="false" outlineLevel="0" collapsed="false">
      <c r="A540" s="208"/>
      <c r="D540" s="210"/>
      <c r="K540" s="57" t="e">
        <f aca="false">INDEX(lava,MATCH(A540,SumMonths,0),2)</f>
        <v>#N/A</v>
      </c>
    </row>
    <row r="541" customFormat="false" ht="12.75" hidden="false" customHeight="false" outlineLevel="0" collapsed="false">
      <c r="A541" s="208"/>
      <c r="D541" s="210"/>
      <c r="K541" s="57" t="e">
        <f aca="false">INDEX(lava,MATCH(A541,SumMonths,0),2)</f>
        <v>#N/A</v>
      </c>
    </row>
    <row r="542" customFormat="false" ht="12.75" hidden="false" customHeight="false" outlineLevel="0" collapsed="false">
      <c r="A542" s="208"/>
      <c r="D542" s="210"/>
      <c r="K542" s="57" t="e">
        <f aca="false">INDEX(lava,MATCH(A542,SumMonths,0),2)</f>
        <v>#N/A</v>
      </c>
    </row>
    <row r="543" customFormat="false" ht="12.75" hidden="false" customHeight="false" outlineLevel="0" collapsed="false">
      <c r="A543" s="208"/>
      <c r="D543" s="210"/>
      <c r="K543" s="57" t="e">
        <f aca="false">INDEX(lava,MATCH(A543,SumMonths,0),2)</f>
        <v>#N/A</v>
      </c>
    </row>
    <row r="544" customFormat="false" ht="12.75" hidden="false" customHeight="false" outlineLevel="0" collapsed="false">
      <c r="A544" s="208"/>
      <c r="D544" s="210"/>
      <c r="K544" s="57" t="e">
        <f aca="false">INDEX(lava,MATCH(A544,SumMonths,0),2)</f>
        <v>#N/A</v>
      </c>
    </row>
    <row r="545" customFormat="false" ht="12.75" hidden="false" customHeight="false" outlineLevel="0" collapsed="false">
      <c r="A545" s="208"/>
      <c r="D545" s="210"/>
      <c r="K545" s="57" t="e">
        <f aca="false">INDEX(lava,MATCH(A545,SumMonths,0),2)</f>
        <v>#N/A</v>
      </c>
    </row>
    <row r="546" customFormat="false" ht="12.75" hidden="false" customHeight="false" outlineLevel="0" collapsed="false">
      <c r="A546" s="208"/>
      <c r="D546" s="210"/>
      <c r="K546" s="57" t="e">
        <f aca="false">INDEX(lava,MATCH(A546,SumMonths,0),2)</f>
        <v>#N/A</v>
      </c>
    </row>
    <row r="547" customFormat="false" ht="12.75" hidden="false" customHeight="false" outlineLevel="0" collapsed="false">
      <c r="A547" s="208"/>
      <c r="D547" s="210"/>
      <c r="K547" s="57" t="e">
        <f aca="false">INDEX(lava,MATCH(A547,SumMonths,0),2)</f>
        <v>#N/A</v>
      </c>
    </row>
    <row r="548" customFormat="false" ht="12.75" hidden="false" customHeight="false" outlineLevel="0" collapsed="false">
      <c r="A548" s="208"/>
      <c r="D548" s="210"/>
      <c r="K548" s="57" t="e">
        <f aca="false">INDEX(lava,MATCH(A548,SumMonths,0),2)</f>
        <v>#N/A</v>
      </c>
    </row>
    <row r="549" customFormat="false" ht="12.75" hidden="false" customHeight="false" outlineLevel="0" collapsed="false">
      <c r="A549" s="208"/>
      <c r="D549" s="210"/>
      <c r="K549" s="57" t="e">
        <f aca="false">INDEX(lava,MATCH(A549,SumMonths,0),2)</f>
        <v>#N/A</v>
      </c>
    </row>
    <row r="550" customFormat="false" ht="12.75" hidden="false" customHeight="false" outlineLevel="0" collapsed="false">
      <c r="A550" s="208"/>
      <c r="D550" s="210"/>
      <c r="K550" s="57" t="e">
        <f aca="false">INDEX(lava,MATCH(A550,SumMonths,0),2)</f>
        <v>#N/A</v>
      </c>
    </row>
    <row r="551" customFormat="false" ht="12.75" hidden="false" customHeight="false" outlineLevel="0" collapsed="false">
      <c r="A551" s="208"/>
      <c r="D551" s="210"/>
      <c r="K551" s="57" t="e">
        <f aca="false">INDEX(lava,MATCH(A551,SumMonths,0),2)</f>
        <v>#N/A</v>
      </c>
    </row>
    <row r="552" customFormat="false" ht="12.75" hidden="false" customHeight="false" outlineLevel="0" collapsed="false">
      <c r="A552" s="208"/>
      <c r="D552" s="210"/>
      <c r="K552" s="57" t="e">
        <f aca="false">INDEX(lava,MATCH(A552,SumMonths,0),2)</f>
        <v>#N/A</v>
      </c>
    </row>
    <row r="553" customFormat="false" ht="12.75" hidden="false" customHeight="false" outlineLevel="0" collapsed="false">
      <c r="A553" s="208"/>
      <c r="D553" s="210"/>
      <c r="K553" s="57" t="e">
        <f aca="false">INDEX(lava,MATCH(A553,SumMonths,0),2)</f>
        <v>#N/A</v>
      </c>
    </row>
    <row r="554" customFormat="false" ht="12.75" hidden="false" customHeight="false" outlineLevel="0" collapsed="false">
      <c r="A554" s="208"/>
      <c r="D554" s="210"/>
      <c r="K554" s="57" t="e">
        <f aca="false">INDEX(lava,MATCH(A554,SumMonths,0),2)</f>
        <v>#N/A</v>
      </c>
    </row>
    <row r="555" customFormat="false" ht="12.75" hidden="false" customHeight="false" outlineLevel="0" collapsed="false">
      <c r="A555" s="208"/>
      <c r="D555" s="210"/>
      <c r="K555" s="57" t="e">
        <f aca="false">INDEX(lava,MATCH(A555,SumMonths,0),2)</f>
        <v>#N/A</v>
      </c>
    </row>
    <row r="556" customFormat="false" ht="12.75" hidden="false" customHeight="false" outlineLevel="0" collapsed="false">
      <c r="A556" s="208"/>
      <c r="D556" s="210"/>
      <c r="K556" s="57" t="e">
        <f aca="false">INDEX(lava,MATCH(A556,SumMonths,0),2)</f>
        <v>#N/A</v>
      </c>
    </row>
    <row r="557" customFormat="false" ht="12.75" hidden="false" customHeight="false" outlineLevel="0" collapsed="false">
      <c r="A557" s="208"/>
      <c r="D557" s="210"/>
      <c r="K557" s="57" t="e">
        <f aca="false">INDEX(lava,MATCH(A557,SumMonths,0),2)</f>
        <v>#N/A</v>
      </c>
    </row>
    <row r="558" customFormat="false" ht="12.75" hidden="false" customHeight="false" outlineLevel="0" collapsed="false">
      <c r="A558" s="208"/>
      <c r="D558" s="210"/>
      <c r="K558" s="57" t="e">
        <f aca="false">INDEX(lava,MATCH(A558,SumMonths,0),2)</f>
        <v>#N/A</v>
      </c>
    </row>
    <row r="559" customFormat="false" ht="12.75" hidden="false" customHeight="false" outlineLevel="0" collapsed="false">
      <c r="A559" s="208"/>
      <c r="D559" s="210"/>
      <c r="K559" s="57" t="e">
        <f aca="false">INDEX(lava,MATCH(A559,SumMonths,0),2)</f>
        <v>#N/A</v>
      </c>
    </row>
    <row r="560" customFormat="false" ht="12.75" hidden="false" customHeight="false" outlineLevel="0" collapsed="false">
      <c r="A560" s="208"/>
      <c r="D560" s="210"/>
      <c r="K560" s="57" t="e">
        <f aca="false">INDEX(lava,MATCH(A560,SumMonths,0),2)</f>
        <v>#N/A</v>
      </c>
    </row>
    <row r="561" customFormat="false" ht="12.75" hidden="false" customHeight="false" outlineLevel="0" collapsed="false">
      <c r="A561" s="208"/>
      <c r="D561" s="210"/>
      <c r="K561" s="57" t="e">
        <f aca="false">INDEX(lava,MATCH(A561,SumMonths,0),2)</f>
        <v>#N/A</v>
      </c>
    </row>
    <row r="562" customFormat="false" ht="12.75" hidden="false" customHeight="false" outlineLevel="0" collapsed="false">
      <c r="A562" s="208"/>
      <c r="D562" s="210"/>
      <c r="K562" s="57" t="e">
        <f aca="false">INDEX(lava,MATCH(A562,SumMonths,0),2)</f>
        <v>#N/A</v>
      </c>
    </row>
    <row r="563" customFormat="false" ht="12.75" hidden="false" customHeight="false" outlineLevel="0" collapsed="false">
      <c r="A563" s="208"/>
      <c r="D563" s="210"/>
      <c r="K563" s="57" t="e">
        <f aca="false">INDEX(lava,MATCH(A563,SumMonths,0),2)</f>
        <v>#N/A</v>
      </c>
    </row>
    <row r="564" customFormat="false" ht="12.75" hidden="false" customHeight="false" outlineLevel="0" collapsed="false">
      <c r="A564" s="208"/>
      <c r="D564" s="210"/>
      <c r="K564" s="57" t="e">
        <f aca="false">INDEX(lava,MATCH(A564,SumMonths,0),2)</f>
        <v>#N/A</v>
      </c>
    </row>
    <row r="565" customFormat="false" ht="12.75" hidden="false" customHeight="false" outlineLevel="0" collapsed="false">
      <c r="A565" s="208"/>
      <c r="D565" s="210"/>
      <c r="K565" s="57" t="e">
        <f aca="false">INDEX(lava,MATCH(A565,SumMonths,0),2)</f>
        <v>#N/A</v>
      </c>
    </row>
    <row r="566" customFormat="false" ht="12.75" hidden="false" customHeight="false" outlineLevel="0" collapsed="false">
      <c r="A566" s="208"/>
      <c r="D566" s="210"/>
      <c r="K566" s="57" t="e">
        <f aca="false">INDEX(lava,MATCH(A566,SumMonths,0),2)</f>
        <v>#N/A</v>
      </c>
    </row>
    <row r="567" customFormat="false" ht="12.75" hidden="false" customHeight="false" outlineLevel="0" collapsed="false">
      <c r="A567" s="208"/>
      <c r="D567" s="210"/>
      <c r="K567" s="57" t="e">
        <f aca="false">INDEX(lava,MATCH(A567,SumMonths,0),2)</f>
        <v>#N/A</v>
      </c>
    </row>
    <row r="568" customFormat="false" ht="12.75" hidden="false" customHeight="false" outlineLevel="0" collapsed="false">
      <c r="A568" s="208"/>
      <c r="D568" s="210"/>
      <c r="K568" s="57" t="e">
        <f aca="false">INDEX(lava,MATCH(A568,SumMonths,0),2)</f>
        <v>#N/A</v>
      </c>
    </row>
    <row r="569" customFormat="false" ht="12.75" hidden="false" customHeight="false" outlineLevel="0" collapsed="false">
      <c r="A569" s="208"/>
      <c r="D569" s="210"/>
      <c r="K569" s="57" t="e">
        <f aca="false">INDEX(lava,MATCH(A569,SumMonths,0),2)</f>
        <v>#N/A</v>
      </c>
    </row>
    <row r="570" customFormat="false" ht="12.75" hidden="false" customHeight="false" outlineLevel="0" collapsed="false">
      <c r="A570" s="208"/>
      <c r="D570" s="210"/>
      <c r="K570" s="57" t="e">
        <f aca="false">INDEX(lava,MATCH(A570,SumMonths,0),2)</f>
        <v>#N/A</v>
      </c>
    </row>
    <row r="571" customFormat="false" ht="12.75" hidden="false" customHeight="false" outlineLevel="0" collapsed="false">
      <c r="A571" s="208"/>
      <c r="D571" s="210"/>
      <c r="K571" s="57" t="e">
        <f aca="false">INDEX(lava,MATCH(A571,SumMonths,0),2)</f>
        <v>#N/A</v>
      </c>
    </row>
    <row r="572" customFormat="false" ht="12.75" hidden="false" customHeight="false" outlineLevel="0" collapsed="false">
      <c r="A572" s="208"/>
      <c r="D572" s="210"/>
      <c r="K572" s="57" t="e">
        <f aca="false">INDEX(lava,MATCH(A572,SumMonths,0),2)</f>
        <v>#N/A</v>
      </c>
    </row>
    <row r="573" customFormat="false" ht="12.75" hidden="false" customHeight="false" outlineLevel="0" collapsed="false">
      <c r="A573" s="208"/>
      <c r="D573" s="210"/>
      <c r="K573" s="57" t="e">
        <f aca="false">INDEX(lava,MATCH(A573,SumMonths,0),2)</f>
        <v>#N/A</v>
      </c>
    </row>
    <row r="574" customFormat="false" ht="12.75" hidden="false" customHeight="false" outlineLevel="0" collapsed="false">
      <c r="A574" s="208"/>
      <c r="D574" s="210"/>
      <c r="K574" s="57" t="e">
        <f aca="false">INDEX(lava,MATCH(A574,SumMonths,0),2)</f>
        <v>#N/A</v>
      </c>
    </row>
    <row r="575" customFormat="false" ht="12.75" hidden="false" customHeight="false" outlineLevel="0" collapsed="false">
      <c r="A575" s="208"/>
      <c r="D575" s="210"/>
      <c r="K575" s="57" t="e">
        <f aca="false">INDEX(lava,MATCH(A575,SumMonths,0),2)</f>
        <v>#N/A</v>
      </c>
    </row>
    <row r="576" customFormat="false" ht="12.75" hidden="false" customHeight="false" outlineLevel="0" collapsed="false">
      <c r="A576" s="208"/>
      <c r="D576" s="210"/>
      <c r="K576" s="57" t="e">
        <f aca="false">INDEX(lava,MATCH(A576,SumMonths,0),2)</f>
        <v>#N/A</v>
      </c>
    </row>
    <row r="577" customFormat="false" ht="12.75" hidden="false" customHeight="false" outlineLevel="0" collapsed="false">
      <c r="A577" s="208"/>
      <c r="D577" s="210"/>
      <c r="K577" s="57" t="e">
        <f aca="false">INDEX(lava,MATCH(A577,SumMonths,0),2)</f>
        <v>#N/A</v>
      </c>
    </row>
    <row r="578" customFormat="false" ht="12.75" hidden="false" customHeight="false" outlineLevel="0" collapsed="false">
      <c r="A578" s="208"/>
      <c r="D578" s="210"/>
      <c r="K578" s="57" t="e">
        <f aca="false">INDEX(lava,MATCH(A578,SumMonths,0),2)</f>
        <v>#N/A</v>
      </c>
    </row>
    <row r="579" customFormat="false" ht="12.75" hidden="false" customHeight="false" outlineLevel="0" collapsed="false">
      <c r="A579" s="208"/>
      <c r="D579" s="210"/>
      <c r="K579" s="57" t="e">
        <f aca="false">INDEX(lava,MATCH(A579,SumMonths,0),2)</f>
        <v>#N/A</v>
      </c>
    </row>
    <row r="580" customFormat="false" ht="12.75" hidden="false" customHeight="false" outlineLevel="0" collapsed="false">
      <c r="A580" s="208"/>
      <c r="D580" s="210"/>
      <c r="K580" s="57" t="e">
        <f aca="false">INDEX(lava,MATCH(A580,SumMonths,0),2)</f>
        <v>#N/A</v>
      </c>
    </row>
    <row r="581" customFormat="false" ht="12.75" hidden="false" customHeight="false" outlineLevel="0" collapsed="false">
      <c r="A581" s="208"/>
      <c r="D581" s="210"/>
      <c r="K581" s="57" t="e">
        <f aca="false">INDEX(lava,MATCH(A581,SumMonths,0),2)</f>
        <v>#N/A</v>
      </c>
    </row>
    <row r="582" customFormat="false" ht="12.75" hidden="false" customHeight="false" outlineLevel="0" collapsed="false">
      <c r="A582" s="208"/>
      <c r="D582" s="210"/>
      <c r="K582" s="57" t="e">
        <f aca="false">INDEX(lava,MATCH(A582,SumMonths,0),2)</f>
        <v>#N/A</v>
      </c>
    </row>
    <row r="583" customFormat="false" ht="12.75" hidden="false" customHeight="false" outlineLevel="0" collapsed="false">
      <c r="A583" s="208"/>
      <c r="D583" s="210"/>
      <c r="K583" s="57" t="e">
        <f aca="false">INDEX(lava,MATCH(A583,SumMonths,0),2)</f>
        <v>#N/A</v>
      </c>
    </row>
    <row r="584" customFormat="false" ht="12.75" hidden="false" customHeight="false" outlineLevel="0" collapsed="false">
      <c r="A584" s="208"/>
      <c r="D584" s="210"/>
      <c r="K584" s="57" t="e">
        <f aca="false">INDEX(lava,MATCH(A584,SumMonths,0),2)</f>
        <v>#N/A</v>
      </c>
    </row>
    <row r="585" customFormat="false" ht="12.75" hidden="false" customHeight="false" outlineLevel="0" collapsed="false">
      <c r="A585" s="208"/>
      <c r="D585" s="210"/>
      <c r="K585" s="57" t="e">
        <f aca="false">INDEX(lava,MATCH(A585,SumMonths,0),2)</f>
        <v>#N/A</v>
      </c>
    </row>
    <row r="586" customFormat="false" ht="12.75" hidden="false" customHeight="false" outlineLevel="0" collapsed="false">
      <c r="A586" s="208"/>
      <c r="D586" s="210"/>
      <c r="K586" s="57" t="e">
        <f aca="false">INDEX(lava,MATCH(A586,SumMonths,0),2)</f>
        <v>#N/A</v>
      </c>
    </row>
    <row r="587" customFormat="false" ht="12.75" hidden="false" customHeight="false" outlineLevel="0" collapsed="false">
      <c r="A587" s="208"/>
      <c r="D587" s="210"/>
      <c r="K587" s="57" t="e">
        <f aca="false">INDEX(lava,MATCH(A587,SumMonths,0),2)</f>
        <v>#N/A</v>
      </c>
    </row>
    <row r="588" customFormat="false" ht="12.75" hidden="false" customHeight="false" outlineLevel="0" collapsed="false">
      <c r="A588" s="208"/>
      <c r="D588" s="210"/>
      <c r="K588" s="57" t="e">
        <f aca="false">INDEX(lava,MATCH(A588,SumMonths,0),2)</f>
        <v>#N/A</v>
      </c>
    </row>
    <row r="589" customFormat="false" ht="12.75" hidden="false" customHeight="false" outlineLevel="0" collapsed="false">
      <c r="A589" s="208"/>
      <c r="D589" s="210"/>
      <c r="K589" s="57" t="e">
        <f aca="false">INDEX(lava,MATCH(A589,SumMonths,0),2)</f>
        <v>#N/A</v>
      </c>
    </row>
    <row r="590" customFormat="false" ht="12.75" hidden="false" customHeight="false" outlineLevel="0" collapsed="false">
      <c r="A590" s="208"/>
      <c r="D590" s="210"/>
      <c r="K590" s="57" t="e">
        <f aca="false">INDEX(lava,MATCH(A590,SumMonths,0),2)</f>
        <v>#N/A</v>
      </c>
    </row>
    <row r="591" customFormat="false" ht="12.75" hidden="false" customHeight="false" outlineLevel="0" collapsed="false">
      <c r="A591" s="208"/>
      <c r="D591" s="210"/>
      <c r="K591" s="57" t="e">
        <f aca="false">INDEX(lava,MATCH(A591,SumMonths,0),2)</f>
        <v>#N/A</v>
      </c>
    </row>
    <row r="592" customFormat="false" ht="12.75" hidden="false" customHeight="false" outlineLevel="0" collapsed="false">
      <c r="A592" s="208"/>
      <c r="D592" s="210"/>
      <c r="K592" s="57" t="e">
        <f aca="false">INDEX(lava,MATCH(A592,SumMonths,0),2)</f>
        <v>#N/A</v>
      </c>
    </row>
    <row r="593" customFormat="false" ht="12.75" hidden="false" customHeight="false" outlineLevel="0" collapsed="false">
      <c r="A593" s="208"/>
      <c r="D593" s="210"/>
      <c r="K593" s="57" t="e">
        <f aca="false">INDEX(lava,MATCH(A593,SumMonths,0),2)</f>
        <v>#N/A</v>
      </c>
    </row>
    <row r="594" customFormat="false" ht="12.75" hidden="false" customHeight="false" outlineLevel="0" collapsed="false">
      <c r="A594" s="208"/>
      <c r="D594" s="210"/>
      <c r="K594" s="57" t="e">
        <f aca="false">INDEX(lava,MATCH(A594,SumMonths,0),2)</f>
        <v>#N/A</v>
      </c>
    </row>
    <row r="595" customFormat="false" ht="12.75" hidden="false" customHeight="false" outlineLevel="0" collapsed="false">
      <c r="A595" s="208"/>
      <c r="D595" s="210"/>
      <c r="K595" s="57" t="e">
        <f aca="false">INDEX(lava,MATCH(A595,SumMonths,0),2)</f>
        <v>#N/A</v>
      </c>
    </row>
    <row r="596" customFormat="false" ht="12.75" hidden="false" customHeight="false" outlineLevel="0" collapsed="false">
      <c r="A596" s="208"/>
      <c r="D596" s="210"/>
      <c r="K596" s="57" t="e">
        <f aca="false">INDEX(lava,MATCH(A596,SumMonths,0),2)</f>
        <v>#N/A</v>
      </c>
    </row>
    <row r="597" customFormat="false" ht="12.75" hidden="false" customHeight="false" outlineLevel="0" collapsed="false">
      <c r="A597" s="208"/>
      <c r="D597" s="210"/>
      <c r="K597" s="57" t="e">
        <f aca="false">INDEX(lava,MATCH(A597,SumMonths,0),2)</f>
        <v>#N/A</v>
      </c>
    </row>
    <row r="598" customFormat="false" ht="12.75" hidden="false" customHeight="false" outlineLevel="0" collapsed="false">
      <c r="A598" s="208"/>
      <c r="D598" s="210"/>
      <c r="K598" s="57" t="e">
        <f aca="false">INDEX(lava,MATCH(A598,SumMonths,0),2)</f>
        <v>#N/A</v>
      </c>
    </row>
    <row r="599" customFormat="false" ht="12.75" hidden="false" customHeight="false" outlineLevel="0" collapsed="false">
      <c r="A599" s="208"/>
      <c r="D599" s="210"/>
      <c r="K599" s="57" t="e">
        <f aca="false">INDEX(lava,MATCH(A599,SumMonths,0),2)</f>
        <v>#N/A</v>
      </c>
    </row>
    <row r="600" customFormat="false" ht="12.75" hidden="false" customHeight="false" outlineLevel="0" collapsed="false">
      <c r="A600" s="208"/>
      <c r="D600" s="210"/>
      <c r="K600" s="57" t="e">
        <f aca="false">INDEX(lava,MATCH(A600,SumMonths,0),2)</f>
        <v>#N/A</v>
      </c>
    </row>
    <row r="601" customFormat="false" ht="12.75" hidden="false" customHeight="false" outlineLevel="0" collapsed="false">
      <c r="A601" s="208"/>
      <c r="D601" s="210"/>
      <c r="K601" s="57" t="e">
        <f aca="false">INDEX(lava,MATCH(A601,SumMonths,0),2)</f>
        <v>#N/A</v>
      </c>
    </row>
    <row r="602" customFormat="false" ht="12.75" hidden="false" customHeight="false" outlineLevel="0" collapsed="false">
      <c r="A602" s="208"/>
      <c r="D602" s="210"/>
      <c r="K602" s="57" t="e">
        <f aca="false">INDEX(lava,MATCH(A602,SumMonths,0),2)</f>
        <v>#N/A</v>
      </c>
    </row>
    <row r="603" customFormat="false" ht="12.75" hidden="false" customHeight="false" outlineLevel="0" collapsed="false">
      <c r="A603" s="208"/>
      <c r="D603" s="210"/>
      <c r="K603" s="57" t="e">
        <f aca="false">INDEX(lava,MATCH(A603,SumMonths,0),2)</f>
        <v>#N/A</v>
      </c>
    </row>
    <row r="604" customFormat="false" ht="12.75" hidden="false" customHeight="false" outlineLevel="0" collapsed="false">
      <c r="A604" s="208"/>
      <c r="D604" s="210"/>
      <c r="K604" s="57" t="e">
        <f aca="false">INDEX(lava,MATCH(A604,SumMonths,0),2)</f>
        <v>#N/A</v>
      </c>
    </row>
    <row r="605" customFormat="false" ht="12.75" hidden="false" customHeight="false" outlineLevel="0" collapsed="false">
      <c r="A605" s="208"/>
      <c r="D605" s="210"/>
      <c r="K605" s="57" t="e">
        <f aca="false">INDEX(lava,MATCH(A605,SumMonths,0),2)</f>
        <v>#N/A</v>
      </c>
    </row>
    <row r="606" customFormat="false" ht="12.75" hidden="false" customHeight="false" outlineLevel="0" collapsed="false">
      <c r="A606" s="208"/>
      <c r="D606" s="210"/>
      <c r="K606" s="57" t="e">
        <f aca="false">INDEX(lava,MATCH(A606,SumMonths,0),2)</f>
        <v>#N/A</v>
      </c>
    </row>
    <row r="607" customFormat="false" ht="12.75" hidden="false" customHeight="false" outlineLevel="0" collapsed="false">
      <c r="A607" s="208"/>
      <c r="D607" s="210"/>
      <c r="K607" s="57" t="e">
        <f aca="false">INDEX(lava,MATCH(A607,SumMonths,0),2)</f>
        <v>#N/A</v>
      </c>
    </row>
    <row r="608" customFormat="false" ht="12.75" hidden="false" customHeight="false" outlineLevel="0" collapsed="false">
      <c r="A608" s="208"/>
      <c r="D608" s="210"/>
      <c r="K608" s="57" t="e">
        <f aca="false">INDEX(lava,MATCH(A608,SumMonths,0),2)</f>
        <v>#N/A</v>
      </c>
    </row>
    <row r="609" customFormat="false" ht="12.75" hidden="false" customHeight="false" outlineLevel="0" collapsed="false">
      <c r="A609" s="208"/>
      <c r="D609" s="210"/>
      <c r="K609" s="57" t="e">
        <f aca="false">INDEX(lava,MATCH(A609,SumMonths,0),2)</f>
        <v>#N/A</v>
      </c>
    </row>
    <row r="610" customFormat="false" ht="12.75" hidden="false" customHeight="false" outlineLevel="0" collapsed="false">
      <c r="A610" s="208"/>
      <c r="D610" s="210"/>
      <c r="K610" s="57" t="e">
        <f aca="false">INDEX(lava,MATCH(A610,SumMonths,0),2)</f>
        <v>#N/A</v>
      </c>
    </row>
    <row r="611" customFormat="false" ht="12.75" hidden="false" customHeight="false" outlineLevel="0" collapsed="false">
      <c r="A611" s="208"/>
      <c r="D611" s="210"/>
      <c r="K611" s="57" t="e">
        <f aca="false">INDEX(lava,MATCH(A611,SumMonths,0),2)</f>
        <v>#N/A</v>
      </c>
    </row>
    <row r="612" customFormat="false" ht="12.75" hidden="false" customHeight="false" outlineLevel="0" collapsed="false">
      <c r="A612" s="208"/>
      <c r="D612" s="210"/>
      <c r="K612" s="57" t="e">
        <f aca="false">INDEX(lava,MATCH(A612,SumMonths,0),2)</f>
        <v>#N/A</v>
      </c>
    </row>
    <row r="613" customFormat="false" ht="12.75" hidden="false" customHeight="false" outlineLevel="0" collapsed="false">
      <c r="A613" s="208"/>
      <c r="D613" s="210"/>
      <c r="K613" s="57" t="e">
        <f aca="false">INDEX(lava,MATCH(A613,SumMonths,0),2)</f>
        <v>#N/A</v>
      </c>
    </row>
    <row r="614" customFormat="false" ht="12.75" hidden="false" customHeight="false" outlineLevel="0" collapsed="false">
      <c r="A614" s="208"/>
      <c r="D614" s="210"/>
      <c r="K614" s="57" t="e">
        <f aca="false">INDEX(lava,MATCH(A614,SumMonths,0),2)</f>
        <v>#N/A</v>
      </c>
    </row>
    <row r="615" customFormat="false" ht="12.75" hidden="false" customHeight="false" outlineLevel="0" collapsed="false">
      <c r="A615" s="208"/>
      <c r="D615" s="210"/>
      <c r="K615" s="57" t="e">
        <f aca="false">INDEX(lava,MATCH(A615,SumMonths,0),2)</f>
        <v>#N/A</v>
      </c>
    </row>
    <row r="616" customFormat="false" ht="12.75" hidden="false" customHeight="false" outlineLevel="0" collapsed="false">
      <c r="A616" s="208"/>
      <c r="D616" s="210"/>
      <c r="K616" s="57" t="e">
        <f aca="false">INDEX(lava,MATCH(A616,SumMonths,0),2)</f>
        <v>#N/A</v>
      </c>
    </row>
    <row r="617" customFormat="false" ht="12.75" hidden="false" customHeight="false" outlineLevel="0" collapsed="false">
      <c r="A617" s="208"/>
      <c r="D617" s="210"/>
      <c r="K617" s="57" t="e">
        <f aca="false">INDEX(lava,MATCH(A617,SumMonths,0),2)</f>
        <v>#N/A</v>
      </c>
    </row>
    <row r="618" customFormat="false" ht="12.75" hidden="false" customHeight="false" outlineLevel="0" collapsed="false">
      <c r="A618" s="208"/>
      <c r="D618" s="210"/>
      <c r="K618" s="57" t="e">
        <f aca="false">INDEX(lava,MATCH(A618,SumMonths,0),2)</f>
        <v>#N/A</v>
      </c>
    </row>
    <row r="619" customFormat="false" ht="12.75" hidden="false" customHeight="false" outlineLevel="0" collapsed="false">
      <c r="A619" s="208"/>
      <c r="D619" s="210"/>
      <c r="K619" s="57" t="e">
        <f aca="false">INDEX(lava,MATCH(A619,SumMonths,0),2)</f>
        <v>#N/A</v>
      </c>
    </row>
    <row r="620" customFormat="false" ht="12.75" hidden="false" customHeight="false" outlineLevel="0" collapsed="false">
      <c r="A620" s="208"/>
      <c r="D620" s="210"/>
      <c r="K620" s="57" t="e">
        <f aca="false">INDEX(lava,MATCH(A620,SumMonths,0),2)</f>
        <v>#N/A</v>
      </c>
    </row>
    <row r="621" customFormat="false" ht="12.75" hidden="false" customHeight="false" outlineLevel="0" collapsed="false">
      <c r="A621" s="208"/>
      <c r="D621" s="210"/>
      <c r="K621" s="57" t="e">
        <f aca="false">INDEX(lava,MATCH(A621,SumMonths,0),2)</f>
        <v>#N/A</v>
      </c>
    </row>
    <row r="622" customFormat="false" ht="12.75" hidden="false" customHeight="false" outlineLevel="0" collapsed="false">
      <c r="A622" s="208"/>
      <c r="D622" s="210"/>
      <c r="K622" s="57" t="e">
        <f aca="false">INDEX(lava,MATCH(A622,SumMonths,0),2)</f>
        <v>#N/A</v>
      </c>
    </row>
    <row r="623" customFormat="false" ht="12.75" hidden="false" customHeight="false" outlineLevel="0" collapsed="false">
      <c r="A623" s="208"/>
      <c r="D623" s="210"/>
      <c r="K623" s="57" t="e">
        <f aca="false">INDEX(lava,MATCH(A623,SumMonths,0),2)</f>
        <v>#N/A</v>
      </c>
    </row>
    <row r="624" customFormat="false" ht="12.75" hidden="false" customHeight="false" outlineLevel="0" collapsed="false">
      <c r="A624" s="208"/>
      <c r="D624" s="210"/>
      <c r="K624" s="57" t="e">
        <f aca="false">INDEX(lava,MATCH(A624,SumMonths,0),2)</f>
        <v>#N/A</v>
      </c>
    </row>
    <row r="625" customFormat="false" ht="12.75" hidden="false" customHeight="false" outlineLevel="0" collapsed="false">
      <c r="A625" s="208"/>
      <c r="D625" s="210"/>
      <c r="K625" s="57" t="e">
        <f aca="false">INDEX(lava,MATCH(A625,SumMonths,0),2)</f>
        <v>#N/A</v>
      </c>
    </row>
    <row r="626" customFormat="false" ht="12.75" hidden="false" customHeight="false" outlineLevel="0" collapsed="false">
      <c r="A626" s="208"/>
      <c r="D626" s="210"/>
      <c r="K626" s="57" t="e">
        <f aca="false">INDEX(lava,MATCH(A626,SumMonths,0),2)</f>
        <v>#N/A</v>
      </c>
    </row>
    <row r="627" customFormat="false" ht="12.75" hidden="false" customHeight="false" outlineLevel="0" collapsed="false">
      <c r="A627" s="208"/>
      <c r="D627" s="210"/>
      <c r="K627" s="57" t="e">
        <f aca="false">INDEX(lava,MATCH(A627,SumMonths,0),2)</f>
        <v>#N/A</v>
      </c>
    </row>
    <row r="628" customFormat="false" ht="12.75" hidden="false" customHeight="false" outlineLevel="0" collapsed="false">
      <c r="A628" s="208"/>
      <c r="D628" s="210"/>
      <c r="K628" s="57" t="e">
        <f aca="false">INDEX(lava,MATCH(A628,SumMonths,0),2)</f>
        <v>#N/A</v>
      </c>
    </row>
    <row r="629" customFormat="false" ht="12.75" hidden="false" customHeight="false" outlineLevel="0" collapsed="false">
      <c r="A629" s="208"/>
      <c r="D629" s="210"/>
      <c r="K629" s="57" t="e">
        <f aca="false">INDEX(lava,MATCH(A629,SumMonths,0),2)</f>
        <v>#N/A</v>
      </c>
    </row>
    <row r="630" customFormat="false" ht="12.75" hidden="false" customHeight="false" outlineLevel="0" collapsed="false">
      <c r="A630" s="208"/>
      <c r="D630" s="210"/>
      <c r="K630" s="57" t="e">
        <f aca="false">INDEX(lava,MATCH(A630,SumMonths,0),2)</f>
        <v>#N/A</v>
      </c>
    </row>
    <row r="631" customFormat="false" ht="12.75" hidden="false" customHeight="false" outlineLevel="0" collapsed="false">
      <c r="A631" s="208"/>
      <c r="D631" s="210"/>
      <c r="K631" s="57" t="e">
        <f aca="false">INDEX(lava,MATCH(A631,SumMonths,0),2)</f>
        <v>#N/A</v>
      </c>
    </row>
    <row r="632" customFormat="false" ht="12.75" hidden="false" customHeight="false" outlineLevel="0" collapsed="false">
      <c r="A632" s="208"/>
      <c r="D632" s="210"/>
      <c r="K632" s="57" t="e">
        <f aca="false">INDEX(lava,MATCH(A632,SumMonths,0),2)</f>
        <v>#N/A</v>
      </c>
    </row>
    <row r="633" customFormat="false" ht="12.75" hidden="false" customHeight="false" outlineLevel="0" collapsed="false">
      <c r="A633" s="208"/>
      <c r="D633" s="210"/>
      <c r="K633" s="57" t="e">
        <f aca="false">INDEX(lava,MATCH(A633,SumMonths,0),2)</f>
        <v>#N/A</v>
      </c>
    </row>
    <row r="634" customFormat="false" ht="12.75" hidden="false" customHeight="false" outlineLevel="0" collapsed="false">
      <c r="A634" s="208"/>
      <c r="D634" s="210"/>
      <c r="K634" s="57" t="e">
        <f aca="false">INDEX(lava,MATCH(A634,SumMonths,0),2)</f>
        <v>#N/A</v>
      </c>
    </row>
    <row r="635" customFormat="false" ht="12.75" hidden="false" customHeight="false" outlineLevel="0" collapsed="false">
      <c r="A635" s="208"/>
      <c r="D635" s="210"/>
      <c r="K635" s="57" t="e">
        <f aca="false">INDEX(lava,MATCH(A635,SumMonths,0),2)</f>
        <v>#N/A</v>
      </c>
    </row>
    <row r="636" customFormat="false" ht="12.75" hidden="false" customHeight="false" outlineLevel="0" collapsed="false">
      <c r="A636" s="208"/>
      <c r="D636" s="210"/>
      <c r="K636" s="57" t="e">
        <f aca="false">INDEX(lava,MATCH(A636,SumMonths,0),2)</f>
        <v>#N/A</v>
      </c>
    </row>
    <row r="637" customFormat="false" ht="12.75" hidden="false" customHeight="false" outlineLevel="0" collapsed="false">
      <c r="A637" s="208"/>
      <c r="D637" s="210"/>
      <c r="K637" s="57" t="e">
        <f aca="false">INDEX(lava,MATCH(A637,SumMonths,0),2)</f>
        <v>#N/A</v>
      </c>
    </row>
    <row r="638" customFormat="false" ht="12.75" hidden="false" customHeight="false" outlineLevel="0" collapsed="false">
      <c r="A638" s="208"/>
      <c r="D638" s="210"/>
      <c r="K638" s="57" t="e">
        <f aca="false">INDEX(lava,MATCH(A638,SumMonths,0),2)</f>
        <v>#N/A</v>
      </c>
    </row>
    <row r="639" customFormat="false" ht="12.75" hidden="false" customHeight="false" outlineLevel="0" collapsed="false">
      <c r="A639" s="208"/>
      <c r="D639" s="210"/>
      <c r="K639" s="57" t="e">
        <f aca="false">INDEX(lava,MATCH(A639,SumMonths,0),2)</f>
        <v>#N/A</v>
      </c>
    </row>
    <row r="640" customFormat="false" ht="12.75" hidden="false" customHeight="false" outlineLevel="0" collapsed="false">
      <c r="A640" s="208"/>
      <c r="D640" s="210"/>
      <c r="K640" s="57" t="e">
        <f aca="false">INDEX(lava,MATCH(A640,SumMonths,0),2)</f>
        <v>#N/A</v>
      </c>
    </row>
    <row r="641" customFormat="false" ht="12.75" hidden="false" customHeight="false" outlineLevel="0" collapsed="false">
      <c r="A641" s="208"/>
      <c r="D641" s="210"/>
      <c r="K641" s="57" t="e">
        <f aca="false">INDEX(lava,MATCH(A641,SumMonths,0),2)</f>
        <v>#N/A</v>
      </c>
    </row>
    <row r="642" customFormat="false" ht="12.75" hidden="false" customHeight="false" outlineLevel="0" collapsed="false">
      <c r="A642" s="208"/>
      <c r="D642" s="210"/>
      <c r="K642" s="57" t="e">
        <f aca="false">INDEX(lava,MATCH(A642,SumMonths,0),2)</f>
        <v>#N/A</v>
      </c>
    </row>
    <row r="643" customFormat="false" ht="12.75" hidden="false" customHeight="false" outlineLevel="0" collapsed="false">
      <c r="A643" s="208"/>
      <c r="D643" s="210"/>
      <c r="K643" s="57" t="e">
        <f aca="false">INDEX(lava,MATCH(A643,SumMonths,0),2)</f>
        <v>#N/A</v>
      </c>
    </row>
    <row r="644" customFormat="false" ht="12.75" hidden="false" customHeight="false" outlineLevel="0" collapsed="false">
      <c r="A644" s="208"/>
      <c r="D644" s="210"/>
      <c r="K644" s="57" t="e">
        <f aca="false">INDEX(lava,MATCH(A644,SumMonths,0),2)</f>
        <v>#N/A</v>
      </c>
    </row>
    <row r="645" customFormat="false" ht="12.75" hidden="false" customHeight="false" outlineLevel="0" collapsed="false">
      <c r="A645" s="208"/>
      <c r="D645" s="210"/>
      <c r="K645" s="57" t="e">
        <f aca="false">INDEX(lava,MATCH(A645,SumMonths,0),2)</f>
        <v>#N/A</v>
      </c>
    </row>
    <row r="646" customFormat="false" ht="12.75" hidden="false" customHeight="false" outlineLevel="0" collapsed="false">
      <c r="A646" s="208"/>
      <c r="D646" s="210"/>
      <c r="K646" s="57" t="e">
        <f aca="false">INDEX(lava,MATCH(A646,SumMonths,0),2)</f>
        <v>#N/A</v>
      </c>
    </row>
    <row r="647" customFormat="false" ht="12.75" hidden="false" customHeight="false" outlineLevel="0" collapsed="false">
      <c r="A647" s="208"/>
      <c r="D647" s="210"/>
      <c r="K647" s="57" t="e">
        <f aca="false">INDEX(lava,MATCH(A647,SumMonths,0),2)</f>
        <v>#N/A</v>
      </c>
    </row>
    <row r="648" customFormat="false" ht="12.75" hidden="false" customHeight="false" outlineLevel="0" collapsed="false">
      <c r="A648" s="208"/>
      <c r="D648" s="210"/>
      <c r="K648" s="57" t="e">
        <f aca="false">INDEX(lava,MATCH(A648,SumMonths,0),2)</f>
        <v>#N/A</v>
      </c>
    </row>
    <row r="649" customFormat="false" ht="12.75" hidden="false" customHeight="false" outlineLevel="0" collapsed="false">
      <c r="A649" s="208"/>
      <c r="D649" s="210"/>
      <c r="K649" s="57" t="e">
        <f aca="false">INDEX(lava,MATCH(A649,SumMonths,0),2)</f>
        <v>#N/A</v>
      </c>
    </row>
    <row r="650" customFormat="false" ht="12.75" hidden="false" customHeight="false" outlineLevel="0" collapsed="false">
      <c r="A650" s="208"/>
      <c r="D650" s="210"/>
      <c r="K650" s="57" t="e">
        <f aca="false">INDEX(lava,MATCH(A650,SumMonths,0),2)</f>
        <v>#N/A</v>
      </c>
    </row>
    <row r="651" customFormat="false" ht="12.75" hidden="false" customHeight="false" outlineLevel="0" collapsed="false">
      <c r="A651" s="208"/>
      <c r="D651" s="210"/>
      <c r="K651" s="57" t="e">
        <f aca="false">INDEX(lava,MATCH(A651,SumMonths,0),2)</f>
        <v>#N/A</v>
      </c>
    </row>
    <row r="652" customFormat="false" ht="12.75" hidden="false" customHeight="false" outlineLevel="0" collapsed="false">
      <c r="A652" s="208"/>
      <c r="D652" s="210"/>
      <c r="K652" s="57" t="e">
        <f aca="false">INDEX(lava,MATCH(A652,SumMonths,0),2)</f>
        <v>#N/A</v>
      </c>
    </row>
    <row r="653" customFormat="false" ht="12.75" hidden="false" customHeight="false" outlineLevel="0" collapsed="false">
      <c r="A653" s="208"/>
      <c r="D653" s="210"/>
      <c r="K653" s="57" t="e">
        <f aca="false">INDEX(lava,MATCH(A653,SumMonths,0),2)</f>
        <v>#N/A</v>
      </c>
    </row>
    <row r="654" customFormat="false" ht="12.75" hidden="false" customHeight="false" outlineLevel="0" collapsed="false">
      <c r="A654" s="208"/>
      <c r="D654" s="210"/>
      <c r="K654" s="57" t="e">
        <f aca="false">INDEX(lava,MATCH(A654,SumMonths,0),2)</f>
        <v>#N/A</v>
      </c>
    </row>
    <row r="655" customFormat="false" ht="12.75" hidden="false" customHeight="false" outlineLevel="0" collapsed="false">
      <c r="A655" s="208"/>
      <c r="D655" s="210"/>
      <c r="K655" s="57" t="e">
        <f aca="false">INDEX(lava,MATCH(A655,SumMonths,0),2)</f>
        <v>#N/A</v>
      </c>
    </row>
    <row r="656" customFormat="false" ht="12.75" hidden="false" customHeight="false" outlineLevel="0" collapsed="false">
      <c r="A656" s="208"/>
      <c r="D656" s="210"/>
      <c r="K656" s="57" t="e">
        <f aca="false">INDEX(lava,MATCH(A656,SumMonths,0),2)</f>
        <v>#N/A</v>
      </c>
    </row>
    <row r="657" customFormat="false" ht="12.75" hidden="false" customHeight="false" outlineLevel="0" collapsed="false">
      <c r="A657" s="208"/>
      <c r="D657" s="210"/>
      <c r="K657" s="57" t="e">
        <f aca="false">INDEX(lava,MATCH(A657,SumMonths,0),2)</f>
        <v>#N/A</v>
      </c>
    </row>
    <row r="658" customFormat="false" ht="12.75" hidden="false" customHeight="false" outlineLevel="0" collapsed="false">
      <c r="A658" s="208"/>
      <c r="D658" s="210"/>
      <c r="K658" s="57" t="e">
        <f aca="false">INDEX(lava,MATCH(A658,SumMonths,0),2)</f>
        <v>#N/A</v>
      </c>
    </row>
    <row r="659" customFormat="false" ht="12.75" hidden="false" customHeight="false" outlineLevel="0" collapsed="false">
      <c r="A659" s="208"/>
      <c r="D659" s="210"/>
      <c r="K659" s="57" t="e">
        <f aca="false">INDEX(lava,MATCH(A659,SumMonths,0),2)</f>
        <v>#N/A</v>
      </c>
    </row>
    <row r="660" customFormat="false" ht="12.75" hidden="false" customHeight="false" outlineLevel="0" collapsed="false">
      <c r="A660" s="208"/>
      <c r="D660" s="210"/>
      <c r="K660" s="57" t="e">
        <f aca="false">INDEX(lava,MATCH(A660,SumMonths,0),2)</f>
        <v>#N/A</v>
      </c>
    </row>
    <row r="661" customFormat="false" ht="12.75" hidden="false" customHeight="false" outlineLevel="0" collapsed="false">
      <c r="A661" s="208"/>
      <c r="D661" s="210"/>
      <c r="K661" s="57" t="e">
        <f aca="false">INDEX(lava,MATCH(A661,SumMonths,0),2)</f>
        <v>#N/A</v>
      </c>
    </row>
    <row r="662" customFormat="false" ht="12.75" hidden="false" customHeight="false" outlineLevel="0" collapsed="false">
      <c r="A662" s="208"/>
      <c r="D662" s="210"/>
      <c r="K662" s="57" t="e">
        <f aca="false">INDEX(lava,MATCH(A662,SumMonths,0),2)</f>
        <v>#N/A</v>
      </c>
    </row>
    <row r="663" customFormat="false" ht="12.75" hidden="false" customHeight="false" outlineLevel="0" collapsed="false">
      <c r="A663" s="208"/>
      <c r="D663" s="210"/>
      <c r="K663" s="57" t="e">
        <f aca="false">INDEX(lava,MATCH(A663,SumMonths,0),2)</f>
        <v>#N/A</v>
      </c>
    </row>
    <row r="664" customFormat="false" ht="12.75" hidden="false" customHeight="false" outlineLevel="0" collapsed="false">
      <c r="A664" s="208"/>
      <c r="D664" s="210"/>
      <c r="K664" s="57" t="e">
        <f aca="false">INDEX(lava,MATCH(A664,SumMonths,0),2)</f>
        <v>#N/A</v>
      </c>
    </row>
    <row r="665" customFormat="false" ht="12.75" hidden="false" customHeight="false" outlineLevel="0" collapsed="false">
      <c r="A665" s="208"/>
      <c r="D665" s="210"/>
      <c r="K665" s="57" t="e">
        <f aca="false">INDEX(lava,MATCH(A665,SumMonths,0),2)</f>
        <v>#N/A</v>
      </c>
    </row>
    <row r="666" customFormat="false" ht="12.75" hidden="false" customHeight="false" outlineLevel="0" collapsed="false">
      <c r="A666" s="208"/>
      <c r="D666" s="210"/>
      <c r="K666" s="57" t="e">
        <f aca="false">INDEX(lava,MATCH(A666,SumMonths,0),2)</f>
        <v>#N/A</v>
      </c>
    </row>
    <row r="667" customFormat="false" ht="12.75" hidden="false" customHeight="false" outlineLevel="0" collapsed="false">
      <c r="A667" s="208"/>
      <c r="D667" s="210"/>
      <c r="K667" s="57" t="e">
        <f aca="false">INDEX(lava,MATCH(A667,SumMonths,0),2)</f>
        <v>#N/A</v>
      </c>
    </row>
    <row r="668" customFormat="false" ht="12.75" hidden="false" customHeight="false" outlineLevel="0" collapsed="false">
      <c r="A668" s="208"/>
      <c r="D668" s="210"/>
      <c r="K668" s="57" t="e">
        <f aca="false">INDEX(lava,MATCH(A668,SumMonths,0),2)</f>
        <v>#N/A</v>
      </c>
    </row>
    <row r="669" customFormat="false" ht="12.75" hidden="false" customHeight="false" outlineLevel="0" collapsed="false">
      <c r="A669" s="208"/>
      <c r="D669" s="210"/>
      <c r="K669" s="57" t="e">
        <f aca="false">INDEX(lava,MATCH(A669,SumMonths,0),2)</f>
        <v>#N/A</v>
      </c>
    </row>
    <row r="670" customFormat="false" ht="12.75" hidden="false" customHeight="false" outlineLevel="0" collapsed="false">
      <c r="A670" s="208"/>
      <c r="D670" s="210"/>
      <c r="K670" s="57" t="e">
        <f aca="false">INDEX(lava,MATCH(A670,SumMonths,0),2)</f>
        <v>#N/A</v>
      </c>
    </row>
    <row r="671" customFormat="false" ht="12.75" hidden="false" customHeight="false" outlineLevel="0" collapsed="false">
      <c r="A671" s="208"/>
      <c r="D671" s="210"/>
      <c r="K671" s="57" t="e">
        <f aca="false">INDEX(lava,MATCH(A671,SumMonths,0),2)</f>
        <v>#N/A</v>
      </c>
    </row>
    <row r="672" customFormat="false" ht="12.75" hidden="false" customHeight="false" outlineLevel="0" collapsed="false">
      <c r="A672" s="208"/>
      <c r="D672" s="210"/>
      <c r="K672" s="57" t="e">
        <f aca="false">INDEX(lava,MATCH(A672,SumMonths,0),2)</f>
        <v>#N/A</v>
      </c>
    </row>
    <row r="673" customFormat="false" ht="12.75" hidden="false" customHeight="false" outlineLevel="0" collapsed="false">
      <c r="A673" s="208"/>
      <c r="D673" s="210"/>
      <c r="K673" s="57" t="e">
        <f aca="false">INDEX(lava,MATCH(A673,SumMonths,0),2)</f>
        <v>#N/A</v>
      </c>
    </row>
    <row r="674" customFormat="false" ht="12.75" hidden="false" customHeight="false" outlineLevel="0" collapsed="false">
      <c r="A674" s="208"/>
      <c r="D674" s="210"/>
      <c r="K674" s="57" t="e">
        <f aca="false">INDEX(lava,MATCH(A674,SumMonths,0),2)</f>
        <v>#N/A</v>
      </c>
    </row>
    <row r="675" customFormat="false" ht="12.75" hidden="false" customHeight="false" outlineLevel="0" collapsed="false">
      <c r="A675" s="208"/>
      <c r="D675" s="210"/>
      <c r="K675" s="57" t="e">
        <f aca="false">INDEX(lava,MATCH(A675,SumMonths,0),2)</f>
        <v>#N/A</v>
      </c>
    </row>
    <row r="676" customFormat="false" ht="12.75" hidden="false" customHeight="false" outlineLevel="0" collapsed="false">
      <c r="A676" s="208"/>
      <c r="D676" s="210"/>
      <c r="K676" s="57" t="e">
        <f aca="false">INDEX(lava,MATCH(A676,SumMonths,0),2)</f>
        <v>#N/A</v>
      </c>
    </row>
    <row r="677" customFormat="false" ht="12.75" hidden="false" customHeight="false" outlineLevel="0" collapsed="false">
      <c r="A677" s="208"/>
      <c r="D677" s="210"/>
      <c r="K677" s="57" t="e">
        <f aca="false">INDEX(lava,MATCH(A677,SumMonths,0),2)</f>
        <v>#N/A</v>
      </c>
    </row>
    <row r="678" customFormat="false" ht="12.75" hidden="false" customHeight="false" outlineLevel="0" collapsed="false">
      <c r="A678" s="208"/>
      <c r="D678" s="210"/>
      <c r="K678" s="57" t="e">
        <f aca="false">INDEX(lava,MATCH(A678,SumMonths,0),2)</f>
        <v>#N/A</v>
      </c>
    </row>
    <row r="679" customFormat="false" ht="12.75" hidden="false" customHeight="false" outlineLevel="0" collapsed="false">
      <c r="A679" s="208"/>
      <c r="D679" s="210"/>
      <c r="K679" s="57" t="e">
        <f aca="false">INDEX(lava,MATCH(A679,SumMonths,0),2)</f>
        <v>#N/A</v>
      </c>
    </row>
    <row r="680" customFormat="false" ht="12.75" hidden="false" customHeight="false" outlineLevel="0" collapsed="false">
      <c r="A680" s="208"/>
      <c r="D680" s="210"/>
      <c r="K680" s="57" t="e">
        <f aca="false">INDEX(lava,MATCH(A680,SumMonths,0),2)</f>
        <v>#N/A</v>
      </c>
    </row>
    <row r="681" customFormat="false" ht="12.75" hidden="false" customHeight="false" outlineLevel="0" collapsed="false">
      <c r="A681" s="208"/>
      <c r="D681" s="210"/>
      <c r="K681" s="57" t="e">
        <f aca="false">INDEX(lava,MATCH(A681,SumMonths,0),2)</f>
        <v>#N/A</v>
      </c>
    </row>
    <row r="682" customFormat="false" ht="12.75" hidden="false" customHeight="false" outlineLevel="0" collapsed="false">
      <c r="A682" s="208"/>
      <c r="D682" s="210"/>
      <c r="K682" s="57" t="e">
        <f aca="false">INDEX(lava,MATCH(A682,SumMonths,0),2)</f>
        <v>#N/A</v>
      </c>
    </row>
    <row r="683" customFormat="false" ht="12.75" hidden="false" customHeight="false" outlineLevel="0" collapsed="false">
      <c r="A683" s="208"/>
      <c r="D683" s="210"/>
      <c r="K683" s="57" t="e">
        <f aca="false">INDEX(lava,MATCH(A683,SumMonths,0),2)</f>
        <v>#N/A</v>
      </c>
    </row>
    <row r="684" customFormat="false" ht="12.75" hidden="false" customHeight="false" outlineLevel="0" collapsed="false">
      <c r="A684" s="208"/>
      <c r="D684" s="210"/>
      <c r="K684" s="57" t="e">
        <f aca="false">INDEX(lava,MATCH(A684,SumMonths,0),2)</f>
        <v>#N/A</v>
      </c>
    </row>
    <row r="685" customFormat="false" ht="12.75" hidden="false" customHeight="false" outlineLevel="0" collapsed="false">
      <c r="A685" s="208"/>
      <c r="D685" s="210"/>
      <c r="K685" s="57" t="e">
        <f aca="false">INDEX(lava,MATCH(A685,SumMonths,0),2)</f>
        <v>#N/A</v>
      </c>
    </row>
    <row r="686" customFormat="false" ht="12.75" hidden="false" customHeight="false" outlineLevel="0" collapsed="false">
      <c r="A686" s="208"/>
      <c r="D686" s="210"/>
      <c r="K686" s="57" t="e">
        <f aca="false">INDEX(lava,MATCH(A686,SumMonths,0),2)</f>
        <v>#N/A</v>
      </c>
    </row>
    <row r="687" customFormat="false" ht="12.75" hidden="false" customHeight="false" outlineLevel="0" collapsed="false">
      <c r="A687" s="208"/>
      <c r="D687" s="210"/>
      <c r="K687" s="57" t="e">
        <f aca="false">INDEX(lava,MATCH(A687,SumMonths,0),2)</f>
        <v>#N/A</v>
      </c>
    </row>
    <row r="688" customFormat="false" ht="12.75" hidden="false" customHeight="false" outlineLevel="0" collapsed="false">
      <c r="A688" s="208"/>
      <c r="D688" s="210"/>
      <c r="K688" s="57" t="e">
        <f aca="false">INDEX(lava,MATCH(A688,SumMonths,0),2)</f>
        <v>#N/A</v>
      </c>
    </row>
    <row r="689" customFormat="false" ht="12.75" hidden="false" customHeight="false" outlineLevel="0" collapsed="false">
      <c r="A689" s="208"/>
      <c r="D689" s="210"/>
      <c r="K689" s="57" t="e">
        <f aca="false">INDEX(lava,MATCH(A689,SumMonths,0),2)</f>
        <v>#N/A</v>
      </c>
    </row>
    <row r="690" customFormat="false" ht="12.75" hidden="false" customHeight="false" outlineLevel="0" collapsed="false">
      <c r="A690" s="208"/>
      <c r="D690" s="210"/>
      <c r="K690" s="57" t="e">
        <f aca="false">INDEX(lava,MATCH(A690,SumMonths,0),2)</f>
        <v>#N/A</v>
      </c>
    </row>
    <row r="691" customFormat="false" ht="12.75" hidden="false" customHeight="false" outlineLevel="0" collapsed="false">
      <c r="A691" s="208"/>
      <c r="D691" s="210"/>
      <c r="K691" s="57" t="e">
        <f aca="false">INDEX(lava,MATCH(A691,SumMonths,0),2)</f>
        <v>#N/A</v>
      </c>
    </row>
    <row r="692" customFormat="false" ht="12.75" hidden="false" customHeight="false" outlineLevel="0" collapsed="false">
      <c r="A692" s="208"/>
      <c r="D692" s="210"/>
      <c r="K692" s="57" t="e">
        <f aca="false">INDEX(lava,MATCH(A692,SumMonths,0),2)</f>
        <v>#N/A</v>
      </c>
    </row>
    <row r="693" customFormat="false" ht="12.75" hidden="false" customHeight="false" outlineLevel="0" collapsed="false">
      <c r="A693" s="208"/>
      <c r="D693" s="210"/>
      <c r="K693" s="57" t="e">
        <f aca="false">INDEX(lava,MATCH(A693,SumMonths,0),2)</f>
        <v>#N/A</v>
      </c>
    </row>
    <row r="694" customFormat="false" ht="12.75" hidden="false" customHeight="false" outlineLevel="0" collapsed="false">
      <c r="A694" s="208"/>
      <c r="D694" s="210"/>
      <c r="K694" s="57" t="e">
        <f aca="false">INDEX(lava,MATCH(A694,SumMonths,0),2)</f>
        <v>#N/A</v>
      </c>
    </row>
    <row r="695" customFormat="false" ht="12.75" hidden="false" customHeight="false" outlineLevel="0" collapsed="false">
      <c r="A695" s="208"/>
      <c r="D695" s="210"/>
      <c r="K695" s="57" t="e">
        <f aca="false">INDEX(lava,MATCH(A695,SumMonths,0),2)</f>
        <v>#N/A</v>
      </c>
    </row>
    <row r="696" customFormat="false" ht="12.75" hidden="false" customHeight="false" outlineLevel="0" collapsed="false">
      <c r="A696" s="208"/>
      <c r="D696" s="210"/>
      <c r="K696" s="57" t="e">
        <f aca="false">INDEX(lava,MATCH(A696,SumMonths,0),2)</f>
        <v>#N/A</v>
      </c>
    </row>
    <row r="697" customFormat="false" ht="12.75" hidden="false" customHeight="false" outlineLevel="0" collapsed="false">
      <c r="A697" s="208"/>
      <c r="D697" s="210"/>
      <c r="K697" s="57" t="e">
        <f aca="false">INDEX(lava,MATCH(A697,SumMonths,0),2)</f>
        <v>#N/A</v>
      </c>
    </row>
    <row r="698" customFormat="false" ht="12.75" hidden="false" customHeight="false" outlineLevel="0" collapsed="false">
      <c r="A698" s="208"/>
      <c r="D698" s="210"/>
      <c r="K698" s="57" t="e">
        <f aca="false">INDEX(lava,MATCH(A698,SumMonths,0),2)</f>
        <v>#N/A</v>
      </c>
    </row>
    <row r="699" customFormat="false" ht="12.75" hidden="false" customHeight="false" outlineLevel="0" collapsed="false">
      <c r="A699" s="208"/>
      <c r="D699" s="210"/>
      <c r="K699" s="57" t="e">
        <f aca="false">INDEX(lava,MATCH(A699,SumMonths,0),2)</f>
        <v>#N/A</v>
      </c>
    </row>
    <row r="700" customFormat="false" ht="12.75" hidden="false" customHeight="false" outlineLevel="0" collapsed="false">
      <c r="A700" s="208"/>
      <c r="D700" s="210"/>
      <c r="K700" s="57" t="e">
        <f aca="false">INDEX(lava,MATCH(A700,SumMonths,0),2)</f>
        <v>#N/A</v>
      </c>
    </row>
    <row r="701" customFormat="false" ht="12.75" hidden="false" customHeight="false" outlineLevel="0" collapsed="false">
      <c r="A701" s="208"/>
      <c r="D701" s="210"/>
      <c r="K701" s="57" t="e">
        <f aca="false">INDEX(lava,MATCH(A701,SumMonths,0),2)</f>
        <v>#N/A</v>
      </c>
    </row>
    <row r="702" customFormat="false" ht="12.75" hidden="false" customHeight="false" outlineLevel="0" collapsed="false">
      <c r="A702" s="208"/>
      <c r="D702" s="210"/>
      <c r="K702" s="57" t="e">
        <f aca="false">INDEX(lava,MATCH(A702,SumMonths,0),2)</f>
        <v>#N/A</v>
      </c>
    </row>
    <row r="703" customFormat="false" ht="12.75" hidden="false" customHeight="false" outlineLevel="0" collapsed="false">
      <c r="A703" s="208"/>
      <c r="D703" s="210"/>
      <c r="K703" s="57" t="e">
        <f aca="false">INDEX(lava,MATCH(A703,SumMonths,0),2)</f>
        <v>#N/A</v>
      </c>
    </row>
    <row r="704" customFormat="false" ht="12.75" hidden="false" customHeight="false" outlineLevel="0" collapsed="false">
      <c r="A704" s="208"/>
      <c r="D704" s="210"/>
      <c r="K704" s="57" t="e">
        <f aca="false">INDEX(lava,MATCH(A704,SumMonths,0),2)</f>
        <v>#N/A</v>
      </c>
    </row>
    <row r="705" customFormat="false" ht="12.75" hidden="false" customHeight="false" outlineLevel="0" collapsed="false">
      <c r="A705" s="208"/>
      <c r="D705" s="210"/>
      <c r="K705" s="57" t="e">
        <f aca="false">INDEX(lava,MATCH(A705,SumMonths,0),2)</f>
        <v>#N/A</v>
      </c>
    </row>
    <row r="706" customFormat="false" ht="12.75" hidden="false" customHeight="false" outlineLevel="0" collapsed="false">
      <c r="A706" s="208"/>
      <c r="D706" s="210"/>
      <c r="K706" s="57" t="e">
        <f aca="false">INDEX(lava,MATCH(A706,SumMonths,0),2)</f>
        <v>#N/A</v>
      </c>
    </row>
    <row r="707" customFormat="false" ht="12.75" hidden="false" customHeight="false" outlineLevel="0" collapsed="false">
      <c r="A707" s="208"/>
      <c r="D707" s="210"/>
      <c r="K707" s="57" t="e">
        <f aca="false">INDEX(lava,MATCH(A707,SumMonths,0),2)</f>
        <v>#N/A</v>
      </c>
    </row>
    <row r="708" customFormat="false" ht="12.75" hidden="false" customHeight="false" outlineLevel="0" collapsed="false">
      <c r="A708" s="208"/>
      <c r="D708" s="210"/>
      <c r="K708" s="57" t="e">
        <f aca="false">INDEX(lava,MATCH(A708,SumMonths,0),2)</f>
        <v>#N/A</v>
      </c>
    </row>
    <row r="709" customFormat="false" ht="12.75" hidden="false" customHeight="false" outlineLevel="0" collapsed="false">
      <c r="A709" s="208"/>
      <c r="D709" s="210"/>
      <c r="K709" s="57" t="e">
        <f aca="false">INDEX(lava,MATCH(A709,SumMonths,0),2)</f>
        <v>#N/A</v>
      </c>
    </row>
    <row r="710" customFormat="false" ht="12.75" hidden="false" customHeight="false" outlineLevel="0" collapsed="false">
      <c r="A710" s="208"/>
      <c r="D710" s="210"/>
      <c r="K710" s="57" t="e">
        <f aca="false">INDEX(lava,MATCH(A710,SumMonths,0),2)</f>
        <v>#N/A</v>
      </c>
    </row>
    <row r="711" customFormat="false" ht="12.75" hidden="false" customHeight="false" outlineLevel="0" collapsed="false">
      <c r="A711" s="208"/>
      <c r="D711" s="210"/>
      <c r="K711" s="57" t="e">
        <f aca="false">INDEX(lava,MATCH(A711,SumMonths,0),2)</f>
        <v>#N/A</v>
      </c>
    </row>
    <row r="712" customFormat="false" ht="12.75" hidden="false" customHeight="false" outlineLevel="0" collapsed="false">
      <c r="A712" s="208"/>
      <c r="D712" s="210"/>
      <c r="K712" s="57" t="e">
        <f aca="false">INDEX(lava,MATCH(A712,SumMonths,0),2)</f>
        <v>#N/A</v>
      </c>
    </row>
    <row r="713" customFormat="false" ht="12.75" hidden="false" customHeight="false" outlineLevel="0" collapsed="false">
      <c r="A713" s="208"/>
      <c r="D713" s="210"/>
      <c r="K713" s="57" t="e">
        <f aca="false">INDEX(lava,MATCH(A713,SumMonths,0),2)</f>
        <v>#N/A</v>
      </c>
    </row>
    <row r="714" customFormat="false" ht="12.75" hidden="false" customHeight="false" outlineLevel="0" collapsed="false">
      <c r="A714" s="208"/>
      <c r="D714" s="210"/>
      <c r="K714" s="57" t="e">
        <f aca="false">INDEX(lava,MATCH(A714,SumMonths,0),2)</f>
        <v>#N/A</v>
      </c>
    </row>
    <row r="715" customFormat="false" ht="12.75" hidden="false" customHeight="false" outlineLevel="0" collapsed="false">
      <c r="A715" s="208"/>
      <c r="D715" s="210"/>
      <c r="K715" s="57" t="e">
        <f aca="false">INDEX(lava,MATCH(A715,SumMonths,0),2)</f>
        <v>#N/A</v>
      </c>
    </row>
    <row r="716" customFormat="false" ht="12.75" hidden="false" customHeight="false" outlineLevel="0" collapsed="false">
      <c r="A716" s="208"/>
      <c r="D716" s="210"/>
      <c r="K716" s="57" t="e">
        <f aca="false">INDEX(lava,MATCH(A716,SumMonths,0),2)</f>
        <v>#N/A</v>
      </c>
    </row>
    <row r="717" customFormat="false" ht="12.75" hidden="false" customHeight="false" outlineLevel="0" collapsed="false">
      <c r="A717" s="208"/>
      <c r="D717" s="210"/>
      <c r="K717" s="57" t="e">
        <f aca="false">INDEX(lava,MATCH(A717,SumMonths,0),2)</f>
        <v>#N/A</v>
      </c>
    </row>
    <row r="718" customFormat="false" ht="12.75" hidden="false" customHeight="false" outlineLevel="0" collapsed="false">
      <c r="A718" s="208"/>
      <c r="D718" s="210"/>
      <c r="K718" s="57" t="e">
        <f aca="false">INDEX(lava,MATCH(A718,SumMonths,0),2)</f>
        <v>#N/A</v>
      </c>
    </row>
    <row r="719" customFormat="false" ht="12.75" hidden="false" customHeight="false" outlineLevel="0" collapsed="false">
      <c r="A719" s="208"/>
      <c r="D719" s="210"/>
      <c r="K719" s="57" t="e">
        <f aca="false">INDEX(lava,MATCH(A719,SumMonths,0),2)</f>
        <v>#N/A</v>
      </c>
    </row>
    <row r="720" customFormat="false" ht="12.75" hidden="false" customHeight="false" outlineLevel="0" collapsed="false">
      <c r="A720" s="208"/>
      <c r="D720" s="210"/>
      <c r="K720" s="57" t="e">
        <f aca="false">INDEX(lava,MATCH(A720,SumMonths,0),2)</f>
        <v>#N/A</v>
      </c>
    </row>
    <row r="721" customFormat="false" ht="12.75" hidden="false" customHeight="false" outlineLevel="0" collapsed="false">
      <c r="A721" s="208"/>
      <c r="D721" s="210"/>
      <c r="K721" s="57" t="e">
        <f aca="false">INDEX(lava,MATCH(A721,SumMonths,0),2)</f>
        <v>#N/A</v>
      </c>
    </row>
    <row r="722" customFormat="false" ht="12.75" hidden="false" customHeight="false" outlineLevel="0" collapsed="false">
      <c r="A722" s="208"/>
      <c r="D722" s="210"/>
      <c r="K722" s="57" t="e">
        <f aca="false">INDEX(lava,MATCH(A722,SumMonths,0),2)</f>
        <v>#N/A</v>
      </c>
    </row>
    <row r="723" customFormat="false" ht="12.75" hidden="false" customHeight="false" outlineLevel="0" collapsed="false">
      <c r="A723" s="208"/>
      <c r="D723" s="210"/>
      <c r="K723" s="57" t="e">
        <f aca="false">INDEX(lava,MATCH(A723,SumMonths,0),2)</f>
        <v>#N/A</v>
      </c>
    </row>
    <row r="724" customFormat="false" ht="12.75" hidden="false" customHeight="false" outlineLevel="0" collapsed="false">
      <c r="A724" s="208"/>
      <c r="D724" s="210"/>
      <c r="K724" s="57" t="e">
        <f aca="false">INDEX(lava,MATCH(A724,SumMonths,0),2)</f>
        <v>#N/A</v>
      </c>
    </row>
    <row r="725" customFormat="false" ht="12.75" hidden="false" customHeight="false" outlineLevel="0" collapsed="false">
      <c r="A725" s="208"/>
      <c r="D725" s="210"/>
      <c r="K725" s="57" t="e">
        <f aca="false">INDEX(lava,MATCH(A725,SumMonths,0),2)</f>
        <v>#N/A</v>
      </c>
    </row>
    <row r="726" customFormat="false" ht="12.75" hidden="false" customHeight="false" outlineLevel="0" collapsed="false">
      <c r="A726" s="208"/>
      <c r="D726" s="210"/>
      <c r="K726" s="57" t="e">
        <f aca="false">INDEX(lava,MATCH(A726,SumMonths,0),2)</f>
        <v>#N/A</v>
      </c>
    </row>
    <row r="727" customFormat="false" ht="12.75" hidden="false" customHeight="false" outlineLevel="0" collapsed="false">
      <c r="A727" s="208"/>
      <c r="D727" s="210"/>
      <c r="K727" s="57" t="e">
        <f aca="false">INDEX(lava,MATCH(A727,SumMonths,0),2)</f>
        <v>#N/A</v>
      </c>
    </row>
    <row r="728" customFormat="false" ht="12.75" hidden="false" customHeight="false" outlineLevel="0" collapsed="false">
      <c r="A728" s="208"/>
      <c r="D728" s="210"/>
      <c r="K728" s="57" t="e">
        <f aca="false">INDEX(lava,MATCH(A728,SumMonths,0),2)</f>
        <v>#N/A</v>
      </c>
    </row>
    <row r="729" customFormat="false" ht="12.75" hidden="false" customHeight="false" outlineLevel="0" collapsed="false">
      <c r="A729" s="208"/>
      <c r="D729" s="210"/>
      <c r="K729" s="57" t="e">
        <f aca="false">INDEX(lava,MATCH(A729,SumMonths,0),2)</f>
        <v>#N/A</v>
      </c>
    </row>
    <row r="730" customFormat="false" ht="12.75" hidden="false" customHeight="false" outlineLevel="0" collapsed="false">
      <c r="A730" s="208"/>
      <c r="D730" s="210"/>
      <c r="K730" s="57" t="e">
        <f aca="false">INDEX(lava,MATCH(A730,SumMonths,0),2)</f>
        <v>#N/A</v>
      </c>
    </row>
    <row r="731" customFormat="false" ht="12.75" hidden="false" customHeight="false" outlineLevel="0" collapsed="false">
      <c r="A731" s="208"/>
      <c r="D731" s="210"/>
      <c r="K731" s="57" t="e">
        <f aca="false">INDEX(lava,MATCH(A731,SumMonths,0),2)</f>
        <v>#N/A</v>
      </c>
    </row>
    <row r="732" customFormat="false" ht="12.75" hidden="false" customHeight="false" outlineLevel="0" collapsed="false">
      <c r="A732" s="208"/>
      <c r="D732" s="210"/>
      <c r="K732" s="57" t="e">
        <f aca="false">INDEX(lava,MATCH(A732,SumMonths,0),2)</f>
        <v>#N/A</v>
      </c>
    </row>
    <row r="733" customFormat="false" ht="12.75" hidden="false" customHeight="false" outlineLevel="0" collapsed="false">
      <c r="A733" s="208"/>
      <c r="D733" s="210"/>
      <c r="K733" s="57" t="e">
        <f aca="false">INDEX(lava,MATCH(A733,SumMonths,0),2)</f>
        <v>#N/A</v>
      </c>
    </row>
    <row r="734" customFormat="false" ht="12.75" hidden="false" customHeight="false" outlineLevel="0" collapsed="false">
      <c r="A734" s="208"/>
      <c r="D734" s="210"/>
      <c r="K734" s="57" t="e">
        <f aca="false">INDEX(lava,MATCH(A734,SumMonths,0),2)</f>
        <v>#N/A</v>
      </c>
    </row>
    <row r="735" customFormat="false" ht="12.75" hidden="false" customHeight="false" outlineLevel="0" collapsed="false">
      <c r="A735" s="208"/>
      <c r="D735" s="210"/>
      <c r="K735" s="57" t="e">
        <f aca="false">INDEX(lava,MATCH(A735,SumMonths,0),2)</f>
        <v>#N/A</v>
      </c>
    </row>
    <row r="736" customFormat="false" ht="12.75" hidden="false" customHeight="false" outlineLevel="0" collapsed="false">
      <c r="A736" s="208"/>
      <c r="D736" s="210"/>
      <c r="K736" s="57" t="e">
        <f aca="false">INDEX(lava,MATCH(A736,SumMonths,0),2)</f>
        <v>#N/A</v>
      </c>
    </row>
    <row r="737" customFormat="false" ht="12.75" hidden="false" customHeight="false" outlineLevel="0" collapsed="false">
      <c r="A737" s="208"/>
      <c r="D737" s="210"/>
      <c r="K737" s="57" t="e">
        <f aca="false">INDEX(lava,MATCH(A737,SumMonths,0),2)</f>
        <v>#N/A</v>
      </c>
    </row>
    <row r="738" customFormat="false" ht="12.75" hidden="false" customHeight="false" outlineLevel="0" collapsed="false">
      <c r="A738" s="208"/>
      <c r="D738" s="210"/>
      <c r="K738" s="57" t="e">
        <f aca="false">INDEX(lava,MATCH(A738,SumMonths,0),2)</f>
        <v>#N/A</v>
      </c>
    </row>
    <row r="739" customFormat="false" ht="12.75" hidden="false" customHeight="false" outlineLevel="0" collapsed="false">
      <c r="A739" s="208"/>
      <c r="D739" s="210"/>
      <c r="K739" s="57" t="e">
        <f aca="false">INDEX(lava,MATCH(A739,SumMonths,0),2)</f>
        <v>#N/A</v>
      </c>
    </row>
    <row r="740" customFormat="false" ht="12.75" hidden="false" customHeight="false" outlineLevel="0" collapsed="false">
      <c r="A740" s="208"/>
      <c r="D740" s="210"/>
      <c r="K740" s="57" t="e">
        <f aca="false">INDEX(lava,MATCH(A740,SumMonths,0),2)</f>
        <v>#N/A</v>
      </c>
    </row>
    <row r="741" customFormat="false" ht="12.75" hidden="false" customHeight="false" outlineLevel="0" collapsed="false">
      <c r="A741" s="208"/>
      <c r="D741" s="210"/>
      <c r="K741" s="57" t="e">
        <f aca="false">INDEX(lava,MATCH(A741,SumMonths,0),2)</f>
        <v>#N/A</v>
      </c>
    </row>
    <row r="742" customFormat="false" ht="12.75" hidden="false" customHeight="false" outlineLevel="0" collapsed="false">
      <c r="A742" s="208"/>
      <c r="D742" s="210"/>
      <c r="K742" s="57" t="e">
        <f aca="false">INDEX(lava,MATCH(A742,SumMonths,0),2)</f>
        <v>#N/A</v>
      </c>
    </row>
    <row r="743" customFormat="false" ht="12.75" hidden="false" customHeight="false" outlineLevel="0" collapsed="false">
      <c r="A743" s="208"/>
      <c r="D743" s="210"/>
      <c r="K743" s="57" t="e">
        <f aca="false">INDEX(lava,MATCH(A743,SumMonths,0),2)</f>
        <v>#N/A</v>
      </c>
    </row>
    <row r="744" customFormat="false" ht="12.75" hidden="false" customHeight="false" outlineLevel="0" collapsed="false">
      <c r="A744" s="208"/>
      <c r="D744" s="210"/>
      <c r="K744" s="57" t="e">
        <f aca="false">INDEX(lava,MATCH(A744,SumMonths,0),2)</f>
        <v>#N/A</v>
      </c>
    </row>
    <row r="745" customFormat="false" ht="12.75" hidden="false" customHeight="false" outlineLevel="0" collapsed="false">
      <c r="A745" s="208"/>
      <c r="D745" s="210"/>
      <c r="K745" s="57" t="e">
        <f aca="false">INDEX(lava,MATCH(A745,SumMonths,0),2)</f>
        <v>#N/A</v>
      </c>
    </row>
    <row r="746" customFormat="false" ht="12.75" hidden="false" customHeight="false" outlineLevel="0" collapsed="false">
      <c r="A746" s="208"/>
      <c r="D746" s="210"/>
      <c r="K746" s="57" t="e">
        <f aca="false">INDEX(lava,MATCH(A746,SumMonths,0),2)</f>
        <v>#N/A</v>
      </c>
    </row>
    <row r="747" customFormat="false" ht="12.75" hidden="false" customHeight="false" outlineLevel="0" collapsed="false">
      <c r="A747" s="208"/>
      <c r="D747" s="210"/>
      <c r="K747" s="57" t="e">
        <f aca="false">INDEX(lava,MATCH(A747,SumMonths,0),2)</f>
        <v>#N/A</v>
      </c>
    </row>
    <row r="748" customFormat="false" ht="12.75" hidden="false" customHeight="false" outlineLevel="0" collapsed="false">
      <c r="A748" s="208"/>
      <c r="D748" s="210"/>
      <c r="K748" s="57" t="e">
        <f aca="false">INDEX(lava,MATCH(A748,SumMonths,0),2)</f>
        <v>#N/A</v>
      </c>
    </row>
    <row r="749" customFormat="false" ht="12.75" hidden="false" customHeight="false" outlineLevel="0" collapsed="false">
      <c r="A749" s="208"/>
      <c r="D749" s="210"/>
      <c r="K749" s="57" t="e">
        <f aca="false">INDEX(lava,MATCH(A749,SumMonths,0),2)</f>
        <v>#N/A</v>
      </c>
    </row>
    <row r="750" customFormat="false" ht="12.75" hidden="false" customHeight="false" outlineLevel="0" collapsed="false">
      <c r="A750" s="208"/>
      <c r="D750" s="210"/>
      <c r="K750" s="57" t="e">
        <f aca="false">INDEX(lava,MATCH(A750,SumMonths,0),2)</f>
        <v>#N/A</v>
      </c>
    </row>
    <row r="751" customFormat="false" ht="12.75" hidden="false" customHeight="false" outlineLevel="0" collapsed="false">
      <c r="A751" s="208"/>
      <c r="D751" s="210"/>
      <c r="K751" s="57" t="e">
        <f aca="false">INDEX(lava,MATCH(A751,SumMonths,0),2)</f>
        <v>#N/A</v>
      </c>
    </row>
    <row r="752" customFormat="false" ht="12.75" hidden="false" customHeight="false" outlineLevel="0" collapsed="false">
      <c r="A752" s="208"/>
      <c r="D752" s="210"/>
      <c r="K752" s="57" t="e">
        <f aca="false">INDEX(lava,MATCH(A752,SumMonths,0),2)</f>
        <v>#N/A</v>
      </c>
    </row>
    <row r="753" customFormat="false" ht="12.75" hidden="false" customHeight="false" outlineLevel="0" collapsed="false">
      <c r="A753" s="208"/>
      <c r="D753" s="210"/>
      <c r="K753" s="57" t="e">
        <f aca="false">INDEX(lava,MATCH(A753,SumMonths,0),2)</f>
        <v>#N/A</v>
      </c>
    </row>
    <row r="754" customFormat="false" ht="12.75" hidden="false" customHeight="false" outlineLevel="0" collapsed="false">
      <c r="A754" s="208"/>
      <c r="D754" s="210"/>
      <c r="K754" s="57" t="e">
        <f aca="false">INDEX(lava,MATCH(A754,SumMonths,0),2)</f>
        <v>#N/A</v>
      </c>
    </row>
    <row r="755" customFormat="false" ht="12.75" hidden="false" customHeight="false" outlineLevel="0" collapsed="false">
      <c r="A755" s="208"/>
      <c r="D755" s="210"/>
      <c r="K755" s="57" t="e">
        <f aca="false">INDEX(lava,MATCH(A755,SumMonths,0),2)</f>
        <v>#N/A</v>
      </c>
    </row>
    <row r="756" customFormat="false" ht="12.75" hidden="false" customHeight="false" outlineLevel="0" collapsed="false">
      <c r="A756" s="208"/>
      <c r="D756" s="210"/>
      <c r="K756" s="57" t="e">
        <f aca="false">INDEX(lava,MATCH(A756,SumMonths,0),2)</f>
        <v>#N/A</v>
      </c>
    </row>
    <row r="757" customFormat="false" ht="12.75" hidden="false" customHeight="false" outlineLevel="0" collapsed="false">
      <c r="A757" s="208"/>
      <c r="D757" s="210"/>
      <c r="K757" s="57" t="e">
        <f aca="false">INDEX(lava,MATCH(A757,SumMonths,0),2)</f>
        <v>#N/A</v>
      </c>
    </row>
    <row r="758" customFormat="false" ht="12.75" hidden="false" customHeight="false" outlineLevel="0" collapsed="false">
      <c r="A758" s="208"/>
      <c r="D758" s="210"/>
      <c r="K758" s="57" t="e">
        <f aca="false">INDEX(lava,MATCH(A758,SumMonths,0),2)</f>
        <v>#N/A</v>
      </c>
    </row>
    <row r="759" customFormat="false" ht="12.75" hidden="false" customHeight="false" outlineLevel="0" collapsed="false">
      <c r="A759" s="208"/>
      <c r="D759" s="210"/>
      <c r="K759" s="57" t="e">
        <f aca="false">INDEX(lava,MATCH(A759,SumMonths,0),2)</f>
        <v>#N/A</v>
      </c>
    </row>
    <row r="760" customFormat="false" ht="12.75" hidden="false" customHeight="false" outlineLevel="0" collapsed="false">
      <c r="A760" s="208"/>
      <c r="D760" s="210"/>
      <c r="K760" s="57" t="e">
        <f aca="false">INDEX(lava,MATCH(A760,SumMonths,0),2)</f>
        <v>#N/A</v>
      </c>
    </row>
    <row r="761" customFormat="false" ht="12.75" hidden="false" customHeight="false" outlineLevel="0" collapsed="false">
      <c r="A761" s="208"/>
      <c r="D761" s="210"/>
      <c r="K761" s="57" t="e">
        <f aca="false">INDEX(lava,MATCH(A761,SumMonths,0),2)</f>
        <v>#N/A</v>
      </c>
    </row>
    <row r="762" customFormat="false" ht="12.75" hidden="false" customHeight="false" outlineLevel="0" collapsed="false">
      <c r="A762" s="208"/>
      <c r="D762" s="210"/>
      <c r="K762" s="57" t="e">
        <f aca="false">INDEX(lava,MATCH(A762,SumMonths,0),2)</f>
        <v>#N/A</v>
      </c>
    </row>
    <row r="763" customFormat="false" ht="12.75" hidden="false" customHeight="false" outlineLevel="0" collapsed="false">
      <c r="A763" s="208"/>
      <c r="D763" s="210"/>
      <c r="K763" s="57" t="e">
        <f aca="false">INDEX(lava,MATCH(A763,SumMonths,0),2)</f>
        <v>#N/A</v>
      </c>
    </row>
    <row r="764" customFormat="false" ht="12.75" hidden="false" customHeight="false" outlineLevel="0" collapsed="false">
      <c r="A764" s="208"/>
      <c r="D764" s="210"/>
      <c r="K764" s="57" t="e">
        <f aca="false">INDEX(lava,MATCH(A764,SumMonths,0),2)</f>
        <v>#N/A</v>
      </c>
    </row>
    <row r="765" customFormat="false" ht="12.75" hidden="false" customHeight="false" outlineLevel="0" collapsed="false">
      <c r="A765" s="208"/>
      <c r="D765" s="210"/>
      <c r="K765" s="57" t="e">
        <f aca="false">INDEX(lava,MATCH(A765,SumMonths,0),2)</f>
        <v>#N/A</v>
      </c>
    </row>
    <row r="766" customFormat="false" ht="12.75" hidden="false" customHeight="false" outlineLevel="0" collapsed="false">
      <c r="A766" s="208"/>
      <c r="D766" s="210"/>
      <c r="K766" s="57" t="e">
        <f aca="false">INDEX(lava,MATCH(A766,SumMonths,0),2)</f>
        <v>#N/A</v>
      </c>
    </row>
    <row r="767" customFormat="false" ht="12.75" hidden="false" customHeight="false" outlineLevel="0" collapsed="false">
      <c r="A767" s="208"/>
      <c r="D767" s="210"/>
      <c r="K767" s="57" t="e">
        <f aca="false">INDEX(lava,MATCH(A767,SumMonths,0),2)</f>
        <v>#N/A</v>
      </c>
    </row>
    <row r="768" customFormat="false" ht="12.75" hidden="false" customHeight="false" outlineLevel="0" collapsed="false">
      <c r="A768" s="208"/>
      <c r="D768" s="210"/>
      <c r="K768" s="57" t="e">
        <f aca="false">INDEX(lava,MATCH(A768,SumMonths,0),2)</f>
        <v>#N/A</v>
      </c>
    </row>
    <row r="769" customFormat="false" ht="12.75" hidden="false" customHeight="false" outlineLevel="0" collapsed="false">
      <c r="A769" s="208"/>
      <c r="D769" s="210"/>
      <c r="K769" s="57" t="e">
        <f aca="false">INDEX(lava,MATCH(A769,SumMonths,0),2)</f>
        <v>#N/A</v>
      </c>
    </row>
    <row r="770" customFormat="false" ht="12.75" hidden="false" customHeight="false" outlineLevel="0" collapsed="false">
      <c r="A770" s="208"/>
      <c r="D770" s="210"/>
      <c r="K770" s="57" t="e">
        <f aca="false">INDEX(lava,MATCH(A770,SumMonths,0),2)</f>
        <v>#N/A</v>
      </c>
    </row>
    <row r="771" customFormat="false" ht="12.75" hidden="false" customHeight="false" outlineLevel="0" collapsed="false">
      <c r="A771" s="208"/>
      <c r="D771" s="210"/>
      <c r="K771" s="57" t="e">
        <f aca="false">INDEX(lava,MATCH(A771,SumMonths,0),2)</f>
        <v>#N/A</v>
      </c>
    </row>
    <row r="772" customFormat="false" ht="12.75" hidden="false" customHeight="false" outlineLevel="0" collapsed="false">
      <c r="A772" s="208"/>
      <c r="D772" s="210"/>
      <c r="K772" s="57" t="e">
        <f aca="false">INDEX(lava,MATCH(A772,SumMonths,0),2)</f>
        <v>#N/A</v>
      </c>
    </row>
    <row r="773" customFormat="false" ht="12.75" hidden="false" customHeight="false" outlineLevel="0" collapsed="false">
      <c r="A773" s="208"/>
      <c r="K773" s="57" t="e">
        <f aca="false">INDEX(lava,MATCH(A773,SumMonths,0),2)</f>
        <v>#N/A</v>
      </c>
    </row>
    <row r="774" customFormat="false" ht="12.75" hidden="false" customHeight="false" outlineLevel="0" collapsed="false">
      <c r="A774" s="208"/>
      <c r="K774" s="57" t="e">
        <f aca="false">INDEX(lava,MATCH(A774,SumMonths,0),2)</f>
        <v>#N/A</v>
      </c>
    </row>
    <row r="775" customFormat="false" ht="12.75" hidden="false" customHeight="false" outlineLevel="0" collapsed="false">
      <c r="A775" s="208"/>
      <c r="K775" s="57" t="e">
        <f aca="false">INDEX(lava,MATCH(A775,SumMonths,0),2)</f>
        <v>#N/A</v>
      </c>
    </row>
    <row r="776" customFormat="false" ht="12.75" hidden="false" customHeight="false" outlineLevel="0" collapsed="false">
      <c r="A776" s="208"/>
      <c r="K776" s="57" t="e">
        <f aca="false">INDEX(lava,MATCH(A776,SumMonths,0),2)</f>
        <v>#N/A</v>
      </c>
    </row>
    <row r="777" customFormat="false" ht="12.75" hidden="false" customHeight="false" outlineLevel="0" collapsed="false">
      <c r="A777" s="208"/>
      <c r="K777" s="57" t="e">
        <f aca="false">INDEX(lava,MATCH(A777,SumMonths,0),2)</f>
        <v>#N/A</v>
      </c>
    </row>
    <row r="778" customFormat="false" ht="12.75" hidden="false" customHeight="false" outlineLevel="0" collapsed="false">
      <c r="A778" s="208"/>
      <c r="K778" s="57" t="e">
        <f aca="false">INDEX(lava,MATCH(A778,SumMonths,0),2)</f>
        <v>#N/A</v>
      </c>
    </row>
    <row r="779" customFormat="false" ht="12.75" hidden="false" customHeight="false" outlineLevel="0" collapsed="false">
      <c r="A779" s="208"/>
      <c r="K779" s="57" t="e">
        <f aca="false">INDEX(lava,MATCH(A779,SumMonths,0),2)</f>
        <v>#N/A</v>
      </c>
    </row>
    <row r="780" customFormat="false" ht="12.75" hidden="false" customHeight="false" outlineLevel="0" collapsed="false">
      <c r="A780" s="208"/>
      <c r="K780" s="57" t="e">
        <f aca="false">INDEX(lava,MATCH(A780,SumMonths,0),2)</f>
        <v>#N/A</v>
      </c>
    </row>
    <row r="781" customFormat="false" ht="12.75" hidden="false" customHeight="false" outlineLevel="0" collapsed="false">
      <c r="A781" s="208"/>
      <c r="K781" s="57" t="e">
        <f aca="false">INDEX(lava,MATCH(A781,SumMonths,0),2)</f>
        <v>#N/A</v>
      </c>
    </row>
    <row r="782" customFormat="false" ht="12.75" hidden="false" customHeight="false" outlineLevel="0" collapsed="false">
      <c r="A782" s="208"/>
      <c r="K782" s="57" t="e">
        <f aca="false">INDEX(lava,MATCH(A782,SumMonths,0),2)</f>
        <v>#N/A</v>
      </c>
    </row>
    <row r="783" customFormat="false" ht="12.75" hidden="false" customHeight="false" outlineLevel="0" collapsed="false">
      <c r="A783" s="208"/>
      <c r="K783" s="57" t="e">
        <f aca="false">INDEX(lava,MATCH(A783,SumMonths,0),2)</f>
        <v>#N/A</v>
      </c>
    </row>
    <row r="784" customFormat="false" ht="12.75" hidden="false" customHeight="false" outlineLevel="0" collapsed="false">
      <c r="A784" s="208"/>
      <c r="K784" s="57" t="e">
        <f aca="false">INDEX(lava,MATCH(A784,SumMonths,0),2)</f>
        <v>#N/A</v>
      </c>
    </row>
    <row r="785" customFormat="false" ht="12.75" hidden="false" customHeight="false" outlineLevel="0" collapsed="false">
      <c r="A785" s="208"/>
      <c r="K785" s="57" t="e">
        <f aca="false">INDEX(lava,MATCH(A785,SumMonths,0),2)</f>
        <v>#N/A</v>
      </c>
    </row>
    <row r="786" customFormat="false" ht="12.75" hidden="false" customHeight="false" outlineLevel="0" collapsed="false">
      <c r="A786" s="208"/>
      <c r="K786" s="57" t="e">
        <f aca="false">INDEX(lava,MATCH(A786,SumMonths,0),2)</f>
        <v>#N/A</v>
      </c>
    </row>
    <row r="787" customFormat="false" ht="12.75" hidden="false" customHeight="false" outlineLevel="0" collapsed="false">
      <c r="A787" s="208"/>
      <c r="K787" s="57" t="e">
        <f aca="false">INDEX(lava,MATCH(A787,SumMonths,0),2)</f>
        <v>#N/A</v>
      </c>
    </row>
    <row r="788" customFormat="false" ht="12.75" hidden="false" customHeight="false" outlineLevel="0" collapsed="false">
      <c r="A788" s="208"/>
      <c r="K788" s="57" t="e">
        <f aca="false">INDEX(lava,MATCH(A788,SumMonths,0),2)</f>
        <v>#N/A</v>
      </c>
    </row>
    <row r="789" customFormat="false" ht="12.75" hidden="false" customHeight="false" outlineLevel="0" collapsed="false">
      <c r="A789" s="208"/>
      <c r="K789" s="57" t="e">
        <f aca="false">INDEX(lava,MATCH(A789,SumMonths,0),2)</f>
        <v>#N/A</v>
      </c>
    </row>
    <row r="790" customFormat="false" ht="12.75" hidden="false" customHeight="false" outlineLevel="0" collapsed="false">
      <c r="A790" s="208"/>
      <c r="K790" s="57" t="e">
        <f aca="false">INDEX(lava,MATCH(A790,SumMonths,0),2)</f>
        <v>#N/A</v>
      </c>
    </row>
    <row r="791" customFormat="false" ht="12.75" hidden="false" customHeight="false" outlineLevel="0" collapsed="false">
      <c r="A791" s="208"/>
      <c r="K791" s="57" t="e">
        <f aca="false">INDEX(lava,MATCH(A791,SumMonths,0),2)</f>
        <v>#N/A</v>
      </c>
    </row>
    <row r="792" customFormat="false" ht="12.75" hidden="false" customHeight="false" outlineLevel="0" collapsed="false">
      <c r="A792" s="208"/>
      <c r="K792" s="57" t="e">
        <f aca="false">INDEX(lava,MATCH(A792,SumMonths,0),2)</f>
        <v>#N/A</v>
      </c>
    </row>
    <row r="793" customFormat="false" ht="12.75" hidden="false" customHeight="false" outlineLevel="0" collapsed="false">
      <c r="A793" s="208"/>
      <c r="K793" s="57" t="e">
        <f aca="false">INDEX(lava,MATCH(A793,SumMonths,0),2)</f>
        <v>#N/A</v>
      </c>
    </row>
    <row r="794" customFormat="false" ht="12.75" hidden="false" customHeight="false" outlineLevel="0" collapsed="false">
      <c r="A794" s="208"/>
      <c r="K794" s="57" t="e">
        <f aca="false">INDEX(lava,MATCH(A794,SumMonths,0),2)</f>
        <v>#N/A</v>
      </c>
    </row>
    <row r="795" customFormat="false" ht="12.75" hidden="false" customHeight="false" outlineLevel="0" collapsed="false">
      <c r="A795" s="208"/>
      <c r="K795" s="57" t="e">
        <f aca="false">INDEX(lava,MATCH(A795,SumMonths,0),2)</f>
        <v>#N/A</v>
      </c>
    </row>
    <row r="796" customFormat="false" ht="12.75" hidden="false" customHeight="false" outlineLevel="0" collapsed="false">
      <c r="A796" s="208"/>
      <c r="K796" s="57" t="e">
        <f aca="false">INDEX(lava,MATCH(A796,SumMonths,0),2)</f>
        <v>#N/A</v>
      </c>
    </row>
    <row r="797" customFormat="false" ht="12.75" hidden="false" customHeight="false" outlineLevel="0" collapsed="false">
      <c r="A797" s="208"/>
      <c r="K797" s="57" t="e">
        <f aca="false">INDEX(lava,MATCH(A797,SumMonths,0),2)</f>
        <v>#N/A</v>
      </c>
    </row>
    <row r="798" customFormat="false" ht="12.75" hidden="false" customHeight="false" outlineLevel="0" collapsed="false">
      <c r="A798" s="208"/>
      <c r="K798" s="57" t="e">
        <f aca="false">INDEX(lava,MATCH(A798,SumMonths,0),2)</f>
        <v>#N/A</v>
      </c>
    </row>
    <row r="799" customFormat="false" ht="12.75" hidden="false" customHeight="false" outlineLevel="0" collapsed="false">
      <c r="A799" s="208"/>
      <c r="K799" s="57" t="e">
        <f aca="false">INDEX(lava,MATCH(A799,SumMonths,0),2)</f>
        <v>#N/A</v>
      </c>
    </row>
    <row r="800" customFormat="false" ht="12.75" hidden="false" customHeight="false" outlineLevel="0" collapsed="false">
      <c r="A800" s="208"/>
      <c r="K800" s="57" t="e">
        <f aca="false">INDEX(lava,MATCH(A800,SumMonths,0),2)</f>
        <v>#N/A</v>
      </c>
    </row>
    <row r="801" customFormat="false" ht="12.75" hidden="false" customHeight="false" outlineLevel="0" collapsed="false">
      <c r="A801" s="208"/>
      <c r="K801" s="57" t="e">
        <f aca="false">INDEX(lava,MATCH(A801,SumMonths,0),2)</f>
        <v>#N/A</v>
      </c>
    </row>
    <row r="802" customFormat="false" ht="12.75" hidden="false" customHeight="false" outlineLevel="0" collapsed="false">
      <c r="A802" s="208"/>
      <c r="K802" s="57" t="e">
        <f aca="false">INDEX(lava,MATCH(A802,SumMonths,0),2)</f>
        <v>#N/A</v>
      </c>
    </row>
    <row r="803" customFormat="false" ht="12.75" hidden="false" customHeight="false" outlineLevel="0" collapsed="false">
      <c r="A803" s="208"/>
      <c r="K803" s="57" t="e">
        <f aca="false">INDEX(lava,MATCH(A803,SumMonths,0),2)</f>
        <v>#N/A</v>
      </c>
    </row>
    <row r="804" customFormat="false" ht="12.75" hidden="false" customHeight="false" outlineLevel="0" collapsed="false">
      <c r="A804" s="208"/>
      <c r="K804" s="57" t="e">
        <f aca="false">INDEX(lava,MATCH(A804,SumMonths,0),2)</f>
        <v>#N/A</v>
      </c>
    </row>
    <row r="805" customFormat="false" ht="12.75" hidden="false" customHeight="false" outlineLevel="0" collapsed="false">
      <c r="A805" s="208"/>
      <c r="K805" s="57" t="e">
        <f aca="false">INDEX(lava,MATCH(A805,SumMonths,0),2)</f>
        <v>#N/A</v>
      </c>
    </row>
    <row r="806" customFormat="false" ht="12.75" hidden="false" customHeight="false" outlineLevel="0" collapsed="false">
      <c r="A806" s="208"/>
      <c r="K806" s="57" t="e">
        <f aca="false">INDEX(lava,MATCH(A806,SumMonths,0),2)</f>
        <v>#N/A</v>
      </c>
    </row>
    <row r="807" customFormat="false" ht="12.75" hidden="false" customHeight="false" outlineLevel="0" collapsed="false">
      <c r="A807" s="208"/>
      <c r="K807" s="57" t="e">
        <f aca="false">INDEX(lava,MATCH(A807,SumMonths,0),2)</f>
        <v>#N/A</v>
      </c>
    </row>
    <row r="808" customFormat="false" ht="12.75" hidden="false" customHeight="false" outlineLevel="0" collapsed="false">
      <c r="A808" s="208"/>
      <c r="K808" s="57" t="e">
        <f aca="false">INDEX(lava,MATCH(A808,SumMonths,0),2)</f>
        <v>#N/A</v>
      </c>
    </row>
    <row r="809" customFormat="false" ht="12.75" hidden="false" customHeight="false" outlineLevel="0" collapsed="false">
      <c r="A809" s="208"/>
      <c r="K809" s="57" t="e">
        <f aca="false">INDEX(lava,MATCH(A809,SumMonths,0),2)</f>
        <v>#N/A</v>
      </c>
    </row>
    <row r="810" customFormat="false" ht="12.75" hidden="false" customHeight="false" outlineLevel="0" collapsed="false">
      <c r="A810" s="208"/>
      <c r="K810" s="57" t="e">
        <f aca="false">INDEX(lava,MATCH(A810,SumMonths,0),2)</f>
        <v>#N/A</v>
      </c>
    </row>
    <row r="811" customFormat="false" ht="12.75" hidden="false" customHeight="false" outlineLevel="0" collapsed="false">
      <c r="A811" s="208"/>
      <c r="K811" s="57" t="e">
        <f aca="false">INDEX(lava,MATCH(A811,SumMonths,0),2)</f>
        <v>#N/A</v>
      </c>
    </row>
    <row r="812" customFormat="false" ht="12.75" hidden="false" customHeight="false" outlineLevel="0" collapsed="false">
      <c r="A812" s="208"/>
      <c r="K812" s="57" t="e">
        <f aca="false">INDEX(lava,MATCH(A812,SumMonths,0),2)</f>
        <v>#N/A</v>
      </c>
    </row>
    <row r="813" customFormat="false" ht="12.75" hidden="false" customHeight="false" outlineLevel="0" collapsed="false">
      <c r="A813" s="208"/>
      <c r="K813" s="57" t="e">
        <f aca="false">INDEX(lava,MATCH(A813,SumMonths,0),2)</f>
        <v>#N/A</v>
      </c>
    </row>
    <row r="814" customFormat="false" ht="12.75" hidden="false" customHeight="false" outlineLevel="0" collapsed="false">
      <c r="A814" s="208"/>
      <c r="K814" s="57" t="e">
        <f aca="false">INDEX(lava,MATCH(A814,SumMonths,0),2)</f>
        <v>#N/A</v>
      </c>
    </row>
    <row r="815" customFormat="false" ht="12.75" hidden="false" customHeight="false" outlineLevel="0" collapsed="false">
      <c r="A815" s="208"/>
      <c r="K815" s="57" t="e">
        <f aca="false">INDEX(lava,MATCH(A815,SumMonths,0),2)</f>
        <v>#N/A</v>
      </c>
    </row>
    <row r="816" customFormat="false" ht="12.75" hidden="false" customHeight="false" outlineLevel="0" collapsed="false">
      <c r="A816" s="208"/>
      <c r="K816" s="57" t="e">
        <f aca="false">INDEX(lava,MATCH(A816,SumMonths,0),2)</f>
        <v>#N/A</v>
      </c>
    </row>
    <row r="817" customFormat="false" ht="12.75" hidden="false" customHeight="false" outlineLevel="0" collapsed="false">
      <c r="A817" s="208"/>
      <c r="K817" s="57" t="e">
        <f aca="false">INDEX(lava,MATCH(A817,SumMonths,0),2)</f>
        <v>#N/A</v>
      </c>
    </row>
    <row r="818" customFormat="false" ht="12.75" hidden="false" customHeight="false" outlineLevel="0" collapsed="false">
      <c r="A818" s="208"/>
      <c r="K818" s="57" t="e">
        <f aca="false">INDEX(lava,MATCH(A818,SumMonths,0),2)</f>
        <v>#N/A</v>
      </c>
    </row>
    <row r="819" customFormat="false" ht="12.75" hidden="false" customHeight="false" outlineLevel="0" collapsed="false">
      <c r="A819" s="208"/>
      <c r="K819" s="57" t="e">
        <f aca="false">INDEX(lava,MATCH(A819,SumMonths,0),2)</f>
        <v>#N/A</v>
      </c>
    </row>
    <row r="820" customFormat="false" ht="12.75" hidden="false" customHeight="false" outlineLevel="0" collapsed="false">
      <c r="A820" s="208"/>
      <c r="K820" s="57" t="e">
        <f aca="false">INDEX(lava,MATCH(A820,SumMonths,0),2)</f>
        <v>#N/A</v>
      </c>
    </row>
    <row r="821" customFormat="false" ht="12.75" hidden="false" customHeight="false" outlineLevel="0" collapsed="false">
      <c r="A821" s="208"/>
      <c r="K821" s="57" t="e">
        <f aca="false">INDEX(lava,MATCH(A821,SumMonths,0),2)</f>
        <v>#N/A</v>
      </c>
    </row>
    <row r="822" customFormat="false" ht="12.75" hidden="false" customHeight="false" outlineLevel="0" collapsed="false">
      <c r="A822" s="208"/>
      <c r="K822" s="57" t="e">
        <f aca="false">INDEX(lava,MATCH(A822,SumMonths,0),2)</f>
        <v>#N/A</v>
      </c>
    </row>
    <row r="823" customFormat="false" ht="12.75" hidden="false" customHeight="false" outlineLevel="0" collapsed="false">
      <c r="A823" s="208"/>
      <c r="K823" s="57" t="e">
        <f aca="false">INDEX(lava,MATCH(A823,SumMonths,0),2)</f>
        <v>#N/A</v>
      </c>
    </row>
    <row r="824" customFormat="false" ht="12.75" hidden="false" customHeight="false" outlineLevel="0" collapsed="false">
      <c r="A824" s="208"/>
      <c r="K824" s="57" t="e">
        <f aca="false">INDEX(lava,MATCH(A824,SumMonths,0),2)</f>
        <v>#N/A</v>
      </c>
    </row>
    <row r="825" customFormat="false" ht="12.75" hidden="false" customHeight="false" outlineLevel="0" collapsed="false">
      <c r="A825" s="208"/>
      <c r="K825" s="57" t="e">
        <f aca="false">INDEX(lava,MATCH(A825,SumMonths,0),2)</f>
        <v>#N/A</v>
      </c>
    </row>
    <row r="826" customFormat="false" ht="12.75" hidden="false" customHeight="false" outlineLevel="0" collapsed="false">
      <c r="A826" s="208"/>
      <c r="K826" s="57" t="e">
        <f aca="false">INDEX(lava,MATCH(A826,SumMonths,0),2)</f>
        <v>#N/A</v>
      </c>
    </row>
    <row r="827" customFormat="false" ht="12.75" hidden="false" customHeight="false" outlineLevel="0" collapsed="false">
      <c r="A827" s="208"/>
      <c r="K827" s="57" t="e">
        <f aca="false">INDEX(lava,MATCH(A827,SumMonths,0),2)</f>
        <v>#N/A</v>
      </c>
    </row>
    <row r="828" customFormat="false" ht="12.75" hidden="false" customHeight="false" outlineLevel="0" collapsed="false">
      <c r="A828" s="208"/>
      <c r="K828" s="57" t="e">
        <f aca="false">INDEX(lava,MATCH(A828,SumMonths,0),2)</f>
        <v>#N/A</v>
      </c>
    </row>
    <row r="829" customFormat="false" ht="12.75" hidden="false" customHeight="false" outlineLevel="0" collapsed="false">
      <c r="A829" s="208"/>
      <c r="K829" s="57" t="e">
        <f aca="false">INDEX(lava,MATCH(A829,SumMonths,0),2)</f>
        <v>#N/A</v>
      </c>
    </row>
    <row r="830" customFormat="false" ht="12.75" hidden="false" customHeight="false" outlineLevel="0" collapsed="false">
      <c r="A830" s="208"/>
      <c r="K830" s="57" t="e">
        <f aca="false">INDEX(lava,MATCH(A830,SumMonths,0),2)</f>
        <v>#N/A</v>
      </c>
    </row>
    <row r="831" customFormat="false" ht="12.75" hidden="false" customHeight="false" outlineLevel="0" collapsed="false">
      <c r="A831" s="208"/>
      <c r="K831" s="57" t="e">
        <f aca="false">INDEX(lava,MATCH(A831,SumMonths,0),2)</f>
        <v>#N/A</v>
      </c>
    </row>
    <row r="832" customFormat="false" ht="12.75" hidden="false" customHeight="false" outlineLevel="0" collapsed="false">
      <c r="A832" s="208"/>
      <c r="K832" s="57" t="e">
        <f aca="false">INDEX(lava,MATCH(A832,SumMonths,0),2)</f>
        <v>#N/A</v>
      </c>
    </row>
    <row r="833" customFormat="false" ht="12.75" hidden="false" customHeight="false" outlineLevel="0" collapsed="false">
      <c r="A833" s="208"/>
      <c r="K833" s="57" t="e">
        <f aca="false">INDEX(lava,MATCH(A833,SumMonths,0),2)</f>
        <v>#N/A</v>
      </c>
    </row>
    <row r="834" customFormat="false" ht="12.75" hidden="false" customHeight="false" outlineLevel="0" collapsed="false">
      <c r="A834" s="208"/>
      <c r="K834" s="57" t="e">
        <f aca="false">INDEX(lava,MATCH(A834,SumMonths,0),2)</f>
        <v>#N/A</v>
      </c>
    </row>
    <row r="835" customFormat="false" ht="12.75" hidden="false" customHeight="false" outlineLevel="0" collapsed="false">
      <c r="A835" s="208"/>
      <c r="K835" s="57" t="e">
        <f aca="false">INDEX(lava,MATCH(A835,SumMonths,0),2)</f>
        <v>#N/A</v>
      </c>
    </row>
    <row r="836" customFormat="false" ht="12.75" hidden="false" customHeight="false" outlineLevel="0" collapsed="false">
      <c r="A836" s="208"/>
      <c r="K836" s="57" t="e">
        <f aca="false">INDEX(lava,MATCH(A836,SumMonths,0),2)</f>
        <v>#N/A</v>
      </c>
    </row>
    <row r="837" customFormat="false" ht="12.75" hidden="false" customHeight="false" outlineLevel="0" collapsed="false">
      <c r="A837" s="208"/>
      <c r="K837" s="57" t="e">
        <f aca="false">INDEX(lava,MATCH(A837,SumMonths,0),2)</f>
        <v>#N/A</v>
      </c>
    </row>
    <row r="838" customFormat="false" ht="12.75" hidden="false" customHeight="false" outlineLevel="0" collapsed="false">
      <c r="A838" s="208"/>
      <c r="K838" s="57" t="e">
        <f aca="false">INDEX(lava,MATCH(A838,SumMonths,0),2)</f>
        <v>#N/A</v>
      </c>
    </row>
    <row r="839" customFormat="false" ht="12.75" hidden="false" customHeight="false" outlineLevel="0" collapsed="false">
      <c r="A839" s="208"/>
      <c r="K839" s="57" t="e">
        <f aca="false">INDEX(lava,MATCH(A839,SumMonths,0),2)</f>
        <v>#N/A</v>
      </c>
    </row>
    <row r="840" customFormat="false" ht="12.75" hidden="false" customHeight="false" outlineLevel="0" collapsed="false">
      <c r="A840" s="208"/>
      <c r="K840" s="57" t="e">
        <f aca="false">INDEX(lava,MATCH(A840,SumMonths,0),2)</f>
        <v>#N/A</v>
      </c>
    </row>
    <row r="841" customFormat="false" ht="12.75" hidden="false" customHeight="false" outlineLevel="0" collapsed="false">
      <c r="A841" s="208"/>
      <c r="K841" s="57" t="e">
        <f aca="false">INDEX(lava,MATCH(A841,SumMonths,0),2)</f>
        <v>#N/A</v>
      </c>
    </row>
    <row r="842" customFormat="false" ht="12.75" hidden="false" customHeight="false" outlineLevel="0" collapsed="false">
      <c r="A842" s="208"/>
      <c r="K842" s="57" t="e">
        <f aca="false">INDEX(lava,MATCH(A842,SumMonths,0),2)</f>
        <v>#N/A</v>
      </c>
    </row>
    <row r="843" customFormat="false" ht="12.75" hidden="false" customHeight="false" outlineLevel="0" collapsed="false">
      <c r="A843" s="208"/>
      <c r="K843" s="57" t="e">
        <f aca="false">INDEX(lava,MATCH(A843,SumMonths,0),2)</f>
        <v>#N/A</v>
      </c>
    </row>
    <row r="844" customFormat="false" ht="12.75" hidden="false" customHeight="false" outlineLevel="0" collapsed="false">
      <c r="A844" s="208"/>
      <c r="K844" s="57" t="e">
        <f aca="false">INDEX(lava,MATCH(A844,SumMonths,0),2)</f>
        <v>#N/A</v>
      </c>
    </row>
    <row r="845" customFormat="false" ht="12.75" hidden="false" customHeight="false" outlineLevel="0" collapsed="false">
      <c r="A845" s="208"/>
      <c r="K845" s="57" t="e">
        <f aca="false">INDEX(lava,MATCH(A845,SumMonths,0),2)</f>
        <v>#N/A</v>
      </c>
    </row>
    <row r="846" customFormat="false" ht="12.75" hidden="false" customHeight="false" outlineLevel="0" collapsed="false">
      <c r="A846" s="208"/>
      <c r="K846" s="57" t="e">
        <f aca="false">INDEX(lava,MATCH(A846,SumMonths,0),2)</f>
        <v>#N/A</v>
      </c>
    </row>
    <row r="847" customFormat="false" ht="12.75" hidden="false" customHeight="false" outlineLevel="0" collapsed="false">
      <c r="A847" s="208"/>
      <c r="K847" s="57" t="e">
        <f aca="false">INDEX(lava,MATCH(A847,SumMonths,0),2)</f>
        <v>#N/A</v>
      </c>
    </row>
    <row r="848" customFormat="false" ht="12.75" hidden="false" customHeight="false" outlineLevel="0" collapsed="false">
      <c r="A848" s="208"/>
      <c r="K848" s="57" t="e">
        <f aca="false">INDEX(lava,MATCH(A848,SumMonths,0),2)</f>
        <v>#N/A</v>
      </c>
    </row>
    <row r="849" customFormat="false" ht="12.75" hidden="false" customHeight="false" outlineLevel="0" collapsed="false">
      <c r="A849" s="208"/>
      <c r="K849" s="57" t="e">
        <f aca="false">INDEX(lava,MATCH(A849,SumMonths,0),2)</f>
        <v>#N/A</v>
      </c>
    </row>
    <row r="850" customFormat="false" ht="12.75" hidden="false" customHeight="false" outlineLevel="0" collapsed="false">
      <c r="A850" s="208"/>
      <c r="K850" s="57" t="e">
        <f aca="false">INDEX(lava,MATCH(A850,SumMonths,0),2)</f>
        <v>#N/A</v>
      </c>
    </row>
    <row r="851" customFormat="false" ht="12.75" hidden="false" customHeight="false" outlineLevel="0" collapsed="false">
      <c r="A851" s="208"/>
      <c r="K851" s="57" t="e">
        <f aca="false">INDEX(lava,MATCH(A851,SumMonths,0),2)</f>
        <v>#N/A</v>
      </c>
    </row>
    <row r="852" customFormat="false" ht="12.75" hidden="false" customHeight="false" outlineLevel="0" collapsed="false">
      <c r="A852" s="208"/>
      <c r="K852" s="57" t="e">
        <f aca="false">INDEX(lava,MATCH(A852,SumMonths,0),2)</f>
        <v>#N/A</v>
      </c>
    </row>
    <row r="853" customFormat="false" ht="12.75" hidden="false" customHeight="false" outlineLevel="0" collapsed="false">
      <c r="A853" s="208"/>
      <c r="K853" s="57" t="e">
        <f aca="false">INDEX(lava,MATCH(A853,SumMonths,0),2)</f>
        <v>#N/A</v>
      </c>
    </row>
    <row r="854" customFormat="false" ht="12.75" hidden="false" customHeight="false" outlineLevel="0" collapsed="false">
      <c r="A854" s="208"/>
      <c r="K854" s="57" t="e">
        <f aca="false">INDEX(lava,MATCH(A854,SumMonths,0),2)</f>
        <v>#N/A</v>
      </c>
    </row>
    <row r="855" customFormat="false" ht="12.75" hidden="false" customHeight="false" outlineLevel="0" collapsed="false">
      <c r="A855" s="208"/>
      <c r="K855" s="57" t="e">
        <f aca="false">INDEX(lava,MATCH(A855,SumMonths,0),2)</f>
        <v>#N/A</v>
      </c>
    </row>
    <row r="856" customFormat="false" ht="12.75" hidden="false" customHeight="false" outlineLevel="0" collapsed="false">
      <c r="A856" s="208"/>
      <c r="K856" s="57" t="e">
        <f aca="false">INDEX(lava,MATCH(A856,SumMonths,0),2)</f>
        <v>#N/A</v>
      </c>
    </row>
    <row r="857" customFormat="false" ht="12.75" hidden="false" customHeight="false" outlineLevel="0" collapsed="false">
      <c r="A857" s="208"/>
      <c r="K857" s="57" t="e">
        <f aca="false">INDEX(lava,MATCH(A857,SumMonths,0),2)</f>
        <v>#N/A</v>
      </c>
    </row>
    <row r="858" customFormat="false" ht="12.75" hidden="false" customHeight="false" outlineLevel="0" collapsed="false">
      <c r="A858" s="208"/>
      <c r="K858" s="57" t="e">
        <f aca="false">INDEX(lava,MATCH(A858,SumMonths,0),2)</f>
        <v>#N/A</v>
      </c>
    </row>
    <row r="859" customFormat="false" ht="12.75" hidden="false" customHeight="false" outlineLevel="0" collapsed="false">
      <c r="A859" s="208"/>
      <c r="K859" s="57" t="e">
        <f aca="false">INDEX(lava,MATCH(A859,SumMonths,0),2)</f>
        <v>#N/A</v>
      </c>
    </row>
    <row r="860" customFormat="false" ht="12.75" hidden="false" customHeight="false" outlineLevel="0" collapsed="false">
      <c r="A860" s="208"/>
      <c r="K860" s="57" t="e">
        <f aca="false">INDEX(lava,MATCH(A860,SumMonths,0),2)</f>
        <v>#N/A</v>
      </c>
    </row>
    <row r="861" customFormat="false" ht="12.75" hidden="false" customHeight="false" outlineLevel="0" collapsed="false">
      <c r="A861" s="208"/>
      <c r="K861" s="57" t="e">
        <f aca="false">INDEX(lava,MATCH(A861,SumMonths,0),2)</f>
        <v>#N/A</v>
      </c>
    </row>
    <row r="862" customFormat="false" ht="12.75" hidden="false" customHeight="false" outlineLevel="0" collapsed="false">
      <c r="A862" s="208"/>
      <c r="K862" s="57" t="e">
        <f aca="false">INDEX(lava,MATCH(A862,SumMonths,0),2)</f>
        <v>#N/A</v>
      </c>
    </row>
    <row r="863" customFormat="false" ht="12.75" hidden="false" customHeight="false" outlineLevel="0" collapsed="false">
      <c r="A863" s="208"/>
      <c r="K863" s="57" t="e">
        <f aca="false">INDEX(lava,MATCH(A863,SumMonths,0),2)</f>
        <v>#N/A</v>
      </c>
    </row>
    <row r="864" customFormat="false" ht="12.75" hidden="false" customHeight="false" outlineLevel="0" collapsed="false">
      <c r="A864" s="208"/>
      <c r="K864" s="57" t="e">
        <f aca="false">INDEX(lava,MATCH(A864,SumMonths,0),2)</f>
        <v>#N/A</v>
      </c>
    </row>
    <row r="865" customFormat="false" ht="12.75" hidden="false" customHeight="false" outlineLevel="0" collapsed="false">
      <c r="A865" s="208"/>
      <c r="K865" s="57" t="e">
        <f aca="false">INDEX(lava,MATCH(A865,SumMonths,0),2)</f>
        <v>#N/A</v>
      </c>
    </row>
    <row r="866" customFormat="false" ht="12.75" hidden="false" customHeight="false" outlineLevel="0" collapsed="false">
      <c r="A866" s="208"/>
      <c r="K866" s="57" t="e">
        <f aca="false">INDEX(lava,MATCH(A866,SumMonths,0),2)</f>
        <v>#N/A</v>
      </c>
    </row>
    <row r="867" customFormat="false" ht="12.75" hidden="false" customHeight="false" outlineLevel="0" collapsed="false">
      <c r="A867" s="208"/>
      <c r="K867" s="57" t="e">
        <f aca="false">INDEX(lava,MATCH(A867,SumMonths,0),2)</f>
        <v>#N/A</v>
      </c>
    </row>
    <row r="868" customFormat="false" ht="12.75" hidden="false" customHeight="false" outlineLevel="0" collapsed="false">
      <c r="A868" s="208"/>
      <c r="K868" s="57" t="e">
        <f aca="false">INDEX(lava,MATCH(A868,SumMonths,0),2)</f>
        <v>#N/A</v>
      </c>
    </row>
    <row r="869" customFormat="false" ht="12.75" hidden="false" customHeight="false" outlineLevel="0" collapsed="false">
      <c r="A869" s="208"/>
      <c r="K869" s="57" t="e">
        <f aca="false">INDEX(lava,MATCH(A869,SumMonths,0),2)</f>
        <v>#N/A</v>
      </c>
    </row>
    <row r="870" customFormat="false" ht="12.75" hidden="false" customHeight="false" outlineLevel="0" collapsed="false">
      <c r="A870" s="208"/>
      <c r="K870" s="57" t="e">
        <f aca="false">INDEX(lava,MATCH(A870,SumMonths,0),2)</f>
        <v>#N/A</v>
      </c>
    </row>
    <row r="871" customFormat="false" ht="12.75" hidden="false" customHeight="false" outlineLevel="0" collapsed="false">
      <c r="A871" s="208"/>
      <c r="K871" s="57" t="e">
        <f aca="false">INDEX(lava,MATCH(A871,SumMonths,0),2)</f>
        <v>#N/A</v>
      </c>
    </row>
    <row r="872" customFormat="false" ht="12.75" hidden="false" customHeight="false" outlineLevel="0" collapsed="false">
      <c r="A872" s="208"/>
      <c r="K872" s="57" t="e">
        <f aca="false">INDEX(lava,MATCH(A872,SumMonths,0),2)</f>
        <v>#N/A</v>
      </c>
    </row>
    <row r="873" customFormat="false" ht="12.75" hidden="false" customHeight="false" outlineLevel="0" collapsed="false">
      <c r="A873" s="208"/>
      <c r="K873" s="57" t="e">
        <f aca="false">INDEX(lava,MATCH(A873,SumMonths,0),2)</f>
        <v>#N/A</v>
      </c>
    </row>
    <row r="874" customFormat="false" ht="12.75" hidden="false" customHeight="false" outlineLevel="0" collapsed="false">
      <c r="A874" s="208"/>
      <c r="K874" s="57" t="e">
        <f aca="false">INDEX(lava,MATCH(A874,SumMonths,0),2)</f>
        <v>#N/A</v>
      </c>
    </row>
    <row r="875" customFormat="false" ht="12.75" hidden="false" customHeight="false" outlineLevel="0" collapsed="false">
      <c r="A875" s="208"/>
      <c r="K875" s="57" t="e">
        <f aca="false">INDEX(lava,MATCH(A875,SumMonths,0),2)</f>
        <v>#N/A</v>
      </c>
    </row>
    <row r="876" customFormat="false" ht="12.75" hidden="false" customHeight="false" outlineLevel="0" collapsed="false">
      <c r="A876" s="208"/>
      <c r="K876" s="57" t="e">
        <f aca="false">INDEX(lava,MATCH(A876,SumMonths,0),2)</f>
        <v>#N/A</v>
      </c>
    </row>
    <row r="877" customFormat="false" ht="12.75" hidden="false" customHeight="false" outlineLevel="0" collapsed="false">
      <c r="A877" s="208"/>
      <c r="K877" s="57" t="e">
        <f aca="false">INDEX(lava,MATCH(A877,SumMonths,0),2)</f>
        <v>#N/A</v>
      </c>
    </row>
    <row r="878" customFormat="false" ht="12.75" hidden="false" customHeight="false" outlineLevel="0" collapsed="false">
      <c r="A878" s="208"/>
      <c r="K878" s="57" t="e">
        <f aca="false">INDEX(lava,MATCH(A878,SumMonths,0),2)</f>
        <v>#N/A</v>
      </c>
    </row>
    <row r="879" customFormat="false" ht="12.75" hidden="false" customHeight="false" outlineLevel="0" collapsed="false">
      <c r="A879" s="208"/>
      <c r="K879" s="57" t="e">
        <f aca="false">INDEX(lava,MATCH(A879,SumMonths,0),2)</f>
        <v>#N/A</v>
      </c>
    </row>
    <row r="880" customFormat="false" ht="12.75" hidden="false" customHeight="false" outlineLevel="0" collapsed="false">
      <c r="A880" s="208"/>
      <c r="K880" s="57" t="e">
        <f aca="false">INDEX(lava,MATCH(A880,SumMonths,0),2)</f>
        <v>#N/A</v>
      </c>
    </row>
    <row r="881" customFormat="false" ht="12.75" hidden="false" customHeight="false" outlineLevel="0" collapsed="false">
      <c r="A881" s="208"/>
      <c r="K881" s="57" t="e">
        <f aca="false">INDEX(lava,MATCH(A881,SumMonths,0),2)</f>
        <v>#N/A</v>
      </c>
    </row>
    <row r="882" customFormat="false" ht="12.75" hidden="false" customHeight="false" outlineLevel="0" collapsed="false">
      <c r="A882" s="208"/>
      <c r="K882" s="57" t="e">
        <f aca="false">INDEX(lava,MATCH(A882,SumMonths,0),2)</f>
        <v>#N/A</v>
      </c>
    </row>
    <row r="883" customFormat="false" ht="12.75" hidden="false" customHeight="false" outlineLevel="0" collapsed="false">
      <c r="A883" s="208"/>
      <c r="K883" s="57" t="e">
        <f aca="false">INDEX(lava,MATCH(A883,SumMonths,0),2)</f>
        <v>#N/A</v>
      </c>
    </row>
    <row r="884" customFormat="false" ht="12.75" hidden="false" customHeight="false" outlineLevel="0" collapsed="false">
      <c r="A884" s="208"/>
      <c r="K884" s="57" t="e">
        <f aca="false">INDEX(lava,MATCH(A884,SumMonths,0),2)</f>
        <v>#N/A</v>
      </c>
    </row>
    <row r="885" customFormat="false" ht="12.75" hidden="false" customHeight="false" outlineLevel="0" collapsed="false">
      <c r="A885" s="208"/>
      <c r="K885" s="57" t="e">
        <f aca="false">INDEX(lava,MATCH(A885,SumMonths,0),2)</f>
        <v>#N/A</v>
      </c>
    </row>
    <row r="886" customFormat="false" ht="12.75" hidden="false" customHeight="false" outlineLevel="0" collapsed="false">
      <c r="A886" s="208"/>
      <c r="K886" s="57" t="e">
        <f aca="false">INDEX(lava,MATCH(A886,SumMonths,0),2)</f>
        <v>#N/A</v>
      </c>
    </row>
    <row r="887" customFormat="false" ht="12.75" hidden="false" customHeight="false" outlineLevel="0" collapsed="false">
      <c r="A887" s="208"/>
      <c r="K887" s="57" t="e">
        <f aca="false">INDEX(lava,MATCH(A887,SumMonths,0),2)</f>
        <v>#N/A</v>
      </c>
    </row>
    <row r="888" customFormat="false" ht="12.75" hidden="false" customHeight="false" outlineLevel="0" collapsed="false">
      <c r="A888" s="208"/>
      <c r="K888" s="57" t="e">
        <f aca="false">INDEX(lava,MATCH(A888,SumMonths,0),2)</f>
        <v>#N/A</v>
      </c>
    </row>
    <row r="889" customFormat="false" ht="12.75" hidden="false" customHeight="false" outlineLevel="0" collapsed="false">
      <c r="A889" s="208"/>
      <c r="K889" s="57" t="e">
        <f aca="false">INDEX(lava,MATCH(A889,SumMonths,0),2)</f>
        <v>#N/A</v>
      </c>
    </row>
    <row r="890" customFormat="false" ht="12.75" hidden="false" customHeight="false" outlineLevel="0" collapsed="false">
      <c r="A890" s="208"/>
      <c r="K890" s="57" t="e">
        <f aca="false">INDEX(lava,MATCH(A890,SumMonths,0),2)</f>
        <v>#N/A</v>
      </c>
    </row>
    <row r="891" customFormat="false" ht="12.75" hidden="false" customHeight="false" outlineLevel="0" collapsed="false">
      <c r="A891" s="208"/>
      <c r="K891" s="57" t="e">
        <f aca="false">INDEX(lava,MATCH(A891,SumMonths,0),2)</f>
        <v>#N/A</v>
      </c>
    </row>
    <row r="892" customFormat="false" ht="12.75" hidden="false" customHeight="false" outlineLevel="0" collapsed="false">
      <c r="A892" s="208"/>
      <c r="K892" s="57" t="e">
        <f aca="false">INDEX(lava,MATCH(A892,SumMonths,0),2)</f>
        <v>#N/A</v>
      </c>
    </row>
    <row r="893" customFormat="false" ht="12.75" hidden="false" customHeight="false" outlineLevel="0" collapsed="false">
      <c r="A893" s="208"/>
      <c r="K893" s="57" t="e">
        <f aca="false">INDEX(lava,MATCH(A893,SumMonths,0),2)</f>
        <v>#N/A</v>
      </c>
    </row>
    <row r="894" customFormat="false" ht="12.75" hidden="false" customHeight="false" outlineLevel="0" collapsed="false">
      <c r="A894" s="208"/>
      <c r="K894" s="57" t="e">
        <f aca="false">INDEX(lava,MATCH(A894,SumMonths,0),2)</f>
        <v>#N/A</v>
      </c>
    </row>
    <row r="895" customFormat="false" ht="12.75" hidden="false" customHeight="false" outlineLevel="0" collapsed="false">
      <c r="A895" s="208"/>
      <c r="K895" s="57" t="e">
        <f aca="false">INDEX(lava,MATCH(A895,SumMonths,0),2)</f>
        <v>#N/A</v>
      </c>
    </row>
    <row r="896" customFormat="false" ht="12.75" hidden="false" customHeight="false" outlineLevel="0" collapsed="false">
      <c r="A896" s="208"/>
      <c r="K896" s="57" t="e">
        <f aca="false">INDEX(lava,MATCH(A896,SumMonths,0),2)</f>
        <v>#N/A</v>
      </c>
    </row>
    <row r="897" customFormat="false" ht="12.75" hidden="false" customHeight="false" outlineLevel="0" collapsed="false">
      <c r="A897" s="208"/>
      <c r="K897" s="57" t="e">
        <f aca="false">INDEX(lava,MATCH(A897,SumMonths,0),2)</f>
        <v>#N/A</v>
      </c>
    </row>
    <row r="898" customFormat="false" ht="12.75" hidden="false" customHeight="false" outlineLevel="0" collapsed="false">
      <c r="A898" s="208"/>
      <c r="K898" s="57" t="e">
        <f aca="false">INDEX(lava,MATCH(A898,SumMonths,0),2)</f>
        <v>#N/A</v>
      </c>
    </row>
    <row r="899" customFormat="false" ht="12.75" hidden="false" customHeight="false" outlineLevel="0" collapsed="false">
      <c r="A899" s="208"/>
      <c r="K899" s="57" t="e">
        <f aca="false">INDEX(lava,MATCH(A899,SumMonths,0),2)</f>
        <v>#N/A</v>
      </c>
    </row>
    <row r="900" customFormat="false" ht="12.75" hidden="false" customHeight="false" outlineLevel="0" collapsed="false">
      <c r="A900" s="208"/>
      <c r="K900" s="57" t="e">
        <f aca="false">INDEX(lava,MATCH(A900,SumMonths,0),2)</f>
        <v>#N/A</v>
      </c>
    </row>
    <row r="901" customFormat="false" ht="12.75" hidden="false" customHeight="false" outlineLevel="0" collapsed="false">
      <c r="A901" s="208"/>
      <c r="K901" s="57" t="e">
        <f aca="false">INDEX(lava,MATCH(A901,SumMonths,0),2)</f>
        <v>#N/A</v>
      </c>
    </row>
    <row r="902" customFormat="false" ht="12.75" hidden="false" customHeight="false" outlineLevel="0" collapsed="false">
      <c r="A902" s="208"/>
      <c r="K902" s="57" t="e">
        <f aca="false">INDEX(lava,MATCH(A902,SumMonths,0),2)</f>
        <v>#N/A</v>
      </c>
    </row>
    <row r="903" customFormat="false" ht="12.75" hidden="false" customHeight="false" outlineLevel="0" collapsed="false">
      <c r="A903" s="208"/>
      <c r="K903" s="57" t="e">
        <f aca="false">INDEX(lava,MATCH(A903,SumMonths,0),2)</f>
        <v>#N/A</v>
      </c>
    </row>
    <row r="904" customFormat="false" ht="12.75" hidden="false" customHeight="false" outlineLevel="0" collapsed="false">
      <c r="A904" s="208"/>
      <c r="K904" s="57" t="e">
        <f aca="false">INDEX(lava,MATCH(A904,SumMonths,0),2)</f>
        <v>#N/A</v>
      </c>
    </row>
    <row r="905" customFormat="false" ht="12.75" hidden="false" customHeight="false" outlineLevel="0" collapsed="false">
      <c r="A905" s="208"/>
      <c r="K905" s="57" t="e">
        <f aca="false">INDEX(lava,MATCH(A905,SumMonths,0),2)</f>
        <v>#N/A</v>
      </c>
    </row>
    <row r="906" customFormat="false" ht="12.75" hidden="false" customHeight="false" outlineLevel="0" collapsed="false">
      <c r="A906" s="208"/>
      <c r="K906" s="57" t="e">
        <f aca="false">INDEX(lava,MATCH(A906,SumMonths,0),2)</f>
        <v>#N/A</v>
      </c>
    </row>
    <row r="907" customFormat="false" ht="12.75" hidden="false" customHeight="false" outlineLevel="0" collapsed="false">
      <c r="A907" s="208"/>
      <c r="K907" s="57" t="e">
        <f aca="false">INDEX(lava,MATCH(A907,SumMonths,0),2)</f>
        <v>#N/A</v>
      </c>
    </row>
    <row r="908" customFormat="false" ht="12.75" hidden="false" customHeight="false" outlineLevel="0" collapsed="false">
      <c r="A908" s="208"/>
      <c r="K908" s="57" t="e">
        <f aca="false">INDEX(lava,MATCH(A908,SumMonths,0),2)</f>
        <v>#N/A</v>
      </c>
    </row>
    <row r="909" customFormat="false" ht="12.75" hidden="false" customHeight="false" outlineLevel="0" collapsed="false">
      <c r="A909" s="208"/>
      <c r="K909" s="57" t="e">
        <f aca="false">INDEX(lava,MATCH(A909,SumMonths,0),2)</f>
        <v>#N/A</v>
      </c>
    </row>
    <row r="910" customFormat="false" ht="12.75" hidden="false" customHeight="false" outlineLevel="0" collapsed="false">
      <c r="A910" s="208"/>
      <c r="K910" s="57" t="e">
        <f aca="false">INDEX(lava,MATCH(A910,SumMonths,0),2)</f>
        <v>#N/A</v>
      </c>
    </row>
    <row r="911" customFormat="false" ht="12.75" hidden="false" customHeight="false" outlineLevel="0" collapsed="false">
      <c r="A911" s="208"/>
      <c r="K911" s="57" t="e">
        <f aca="false">INDEX(lava,MATCH(A911,SumMonths,0),2)</f>
        <v>#N/A</v>
      </c>
    </row>
    <row r="912" customFormat="false" ht="12.75" hidden="false" customHeight="false" outlineLevel="0" collapsed="false">
      <c r="A912" s="208"/>
      <c r="K912" s="57" t="e">
        <f aca="false">INDEX(lava,MATCH(A912,SumMonths,0),2)</f>
        <v>#N/A</v>
      </c>
    </row>
    <row r="913" customFormat="false" ht="12.75" hidden="false" customHeight="false" outlineLevel="0" collapsed="false">
      <c r="A913" s="208"/>
      <c r="K913" s="57" t="e">
        <f aca="false">INDEX(lava,MATCH(A913,SumMonths,0),2)</f>
        <v>#N/A</v>
      </c>
    </row>
    <row r="914" customFormat="false" ht="12.75" hidden="false" customHeight="false" outlineLevel="0" collapsed="false">
      <c r="A914" s="208"/>
      <c r="K914" s="57" t="e">
        <f aca="false">INDEX(lava,MATCH(A914,SumMonths,0),2)</f>
        <v>#N/A</v>
      </c>
    </row>
    <row r="915" customFormat="false" ht="12.75" hidden="false" customHeight="false" outlineLevel="0" collapsed="false">
      <c r="A915" s="208"/>
      <c r="K915" s="57" t="e">
        <f aca="false">INDEX(lava,MATCH(A915,SumMonths,0),2)</f>
        <v>#N/A</v>
      </c>
    </row>
    <row r="916" customFormat="false" ht="12.75" hidden="false" customHeight="false" outlineLevel="0" collapsed="false">
      <c r="A916" s="208"/>
      <c r="K916" s="57" t="e">
        <f aca="false">INDEX(lava,MATCH(A916,SumMonths,0),2)</f>
        <v>#N/A</v>
      </c>
    </row>
    <row r="917" customFormat="false" ht="12.75" hidden="false" customHeight="false" outlineLevel="0" collapsed="false">
      <c r="A917" s="208"/>
      <c r="K917" s="57" t="e">
        <f aca="false">INDEX(lava,MATCH(A917,SumMonths,0),2)</f>
        <v>#N/A</v>
      </c>
    </row>
    <row r="918" customFormat="false" ht="12.75" hidden="false" customHeight="false" outlineLevel="0" collapsed="false">
      <c r="A918" s="208"/>
      <c r="K918" s="57" t="e">
        <f aca="false">INDEX(lava,MATCH(A918,SumMonths,0),2)</f>
        <v>#N/A</v>
      </c>
    </row>
    <row r="919" customFormat="false" ht="12.75" hidden="false" customHeight="false" outlineLevel="0" collapsed="false">
      <c r="A919" s="208"/>
      <c r="K919" s="57" t="e">
        <f aca="false">INDEX(lava,MATCH(A919,SumMonths,0),2)</f>
        <v>#N/A</v>
      </c>
    </row>
    <row r="920" customFormat="false" ht="12.75" hidden="false" customHeight="false" outlineLevel="0" collapsed="false">
      <c r="A920" s="208"/>
      <c r="K920" s="57" t="e">
        <f aca="false">INDEX(lava,MATCH(A920,SumMonths,0),2)</f>
        <v>#N/A</v>
      </c>
    </row>
    <row r="921" customFormat="false" ht="12.75" hidden="false" customHeight="false" outlineLevel="0" collapsed="false">
      <c r="A921" s="208"/>
      <c r="K921" s="57" t="e">
        <f aca="false">INDEX(lava,MATCH(A921,SumMonths,0),2)</f>
        <v>#N/A</v>
      </c>
    </row>
    <row r="922" customFormat="false" ht="12.75" hidden="false" customHeight="false" outlineLevel="0" collapsed="false">
      <c r="A922" s="208"/>
      <c r="K922" s="57" t="e">
        <f aca="false">INDEX(lava,MATCH(A922,SumMonths,0),2)</f>
        <v>#N/A</v>
      </c>
    </row>
    <row r="923" customFormat="false" ht="12.75" hidden="false" customHeight="false" outlineLevel="0" collapsed="false">
      <c r="A923" s="208"/>
      <c r="K923" s="57" t="e">
        <f aca="false">INDEX(lava,MATCH(A923,SumMonths,0),2)</f>
        <v>#N/A</v>
      </c>
    </row>
    <row r="924" customFormat="false" ht="12.75" hidden="false" customHeight="false" outlineLevel="0" collapsed="false">
      <c r="A924" s="208"/>
      <c r="K924" s="57" t="e">
        <f aca="false">INDEX(lava,MATCH(A924,SumMonths,0),2)</f>
        <v>#N/A</v>
      </c>
    </row>
    <row r="925" customFormat="false" ht="12.75" hidden="false" customHeight="false" outlineLevel="0" collapsed="false">
      <c r="A925" s="208"/>
      <c r="K925" s="57" t="e">
        <f aca="false">INDEX(lava,MATCH(A925,SumMonths,0),2)</f>
        <v>#N/A</v>
      </c>
    </row>
    <row r="926" customFormat="false" ht="12.75" hidden="false" customHeight="false" outlineLevel="0" collapsed="false">
      <c r="A926" s="208"/>
      <c r="K926" s="57" t="e">
        <f aca="false">INDEX(lava,MATCH(A926,SumMonths,0),2)</f>
        <v>#N/A</v>
      </c>
    </row>
    <row r="927" customFormat="false" ht="12.75" hidden="false" customHeight="false" outlineLevel="0" collapsed="false">
      <c r="A927" s="208"/>
      <c r="K927" s="57" t="e">
        <f aca="false">INDEX(lava,MATCH(A927,SumMonths,0),2)</f>
        <v>#N/A</v>
      </c>
    </row>
    <row r="928" customFormat="false" ht="12.75" hidden="false" customHeight="false" outlineLevel="0" collapsed="false">
      <c r="A928" s="208"/>
      <c r="K928" s="57" t="e">
        <f aca="false">INDEX(lava,MATCH(A928,SumMonths,0),2)</f>
        <v>#N/A</v>
      </c>
    </row>
    <row r="929" customFormat="false" ht="12.75" hidden="false" customHeight="false" outlineLevel="0" collapsed="false">
      <c r="A929" s="208"/>
      <c r="K929" s="57" t="e">
        <f aca="false">INDEX(lava,MATCH(A929,SumMonths,0),2)</f>
        <v>#N/A</v>
      </c>
    </row>
    <row r="930" customFormat="false" ht="12.75" hidden="false" customHeight="false" outlineLevel="0" collapsed="false">
      <c r="A930" s="208"/>
      <c r="K930" s="57" t="e">
        <f aca="false">INDEX(lava,MATCH(A930,SumMonths,0),2)</f>
        <v>#N/A</v>
      </c>
    </row>
    <row r="931" customFormat="false" ht="12.75" hidden="false" customHeight="false" outlineLevel="0" collapsed="false">
      <c r="A931" s="208"/>
      <c r="K931" s="57" t="e">
        <f aca="false">INDEX(lava,MATCH(A931,SumMonths,0),2)</f>
        <v>#N/A</v>
      </c>
    </row>
    <row r="932" customFormat="false" ht="12.75" hidden="false" customHeight="false" outlineLevel="0" collapsed="false">
      <c r="A932" s="208"/>
      <c r="K932" s="57" t="e">
        <f aca="false">INDEX(lava,MATCH(A932,SumMonths,0),2)</f>
        <v>#N/A</v>
      </c>
    </row>
    <row r="933" customFormat="false" ht="12.75" hidden="false" customHeight="false" outlineLevel="0" collapsed="false">
      <c r="A933" s="208"/>
      <c r="K933" s="57" t="e">
        <f aca="false">INDEX(lava,MATCH(A933,SumMonths,0),2)</f>
        <v>#N/A</v>
      </c>
    </row>
    <row r="934" customFormat="false" ht="12.75" hidden="false" customHeight="false" outlineLevel="0" collapsed="false">
      <c r="A934" s="208"/>
      <c r="K934" s="57" t="e">
        <f aca="false">INDEX(lava,MATCH(A934,SumMonths,0),2)</f>
        <v>#N/A</v>
      </c>
    </row>
    <row r="935" customFormat="false" ht="12.75" hidden="false" customHeight="false" outlineLevel="0" collapsed="false">
      <c r="A935" s="208"/>
      <c r="K935" s="57" t="e">
        <f aca="false">INDEX(lava,MATCH(A935,SumMonths,0),2)</f>
        <v>#N/A</v>
      </c>
    </row>
    <row r="936" customFormat="false" ht="12.75" hidden="false" customHeight="false" outlineLevel="0" collapsed="false">
      <c r="A936" s="208"/>
      <c r="K936" s="57" t="e">
        <f aca="false">INDEX(lava,MATCH(A936,SumMonths,0),2)</f>
        <v>#N/A</v>
      </c>
    </row>
    <row r="937" customFormat="false" ht="12.75" hidden="false" customHeight="false" outlineLevel="0" collapsed="false">
      <c r="A937" s="208"/>
      <c r="K937" s="57" t="e">
        <f aca="false">INDEX(lava,MATCH(A937,SumMonths,0),2)</f>
        <v>#N/A</v>
      </c>
    </row>
    <row r="938" customFormat="false" ht="12.75" hidden="false" customHeight="false" outlineLevel="0" collapsed="false">
      <c r="A938" s="208"/>
      <c r="K938" s="57" t="e">
        <f aca="false">INDEX(lava,MATCH(A938,SumMonths,0),2)</f>
        <v>#N/A</v>
      </c>
    </row>
    <row r="939" customFormat="false" ht="12.75" hidden="false" customHeight="false" outlineLevel="0" collapsed="false">
      <c r="A939" s="208"/>
      <c r="K939" s="57" t="e">
        <f aca="false">INDEX(lava,MATCH(A939,SumMonths,0),2)</f>
        <v>#N/A</v>
      </c>
    </row>
    <row r="940" customFormat="false" ht="12.75" hidden="false" customHeight="false" outlineLevel="0" collapsed="false">
      <c r="K940" s="57" t="e">
        <f aca="false">INDEX(lava,MATCH(A940,SumMonths,0),2)</f>
        <v>#N/A</v>
      </c>
    </row>
    <row r="941" customFormat="false" ht="12.75" hidden="false" customHeight="false" outlineLevel="0" collapsed="false">
      <c r="K941" s="57" t="e">
        <f aca="false">INDEX(lava,MATCH(A941,SumMonths,0),2)</f>
        <v>#N/A</v>
      </c>
    </row>
    <row r="942" customFormat="false" ht="12.75" hidden="false" customHeight="false" outlineLevel="0" collapsed="false">
      <c r="K942" s="57" t="e">
        <f aca="false">INDEX(lava,MATCH(A942,SumMonths,0),2)</f>
        <v>#N/A</v>
      </c>
    </row>
    <row r="943" customFormat="false" ht="12.75" hidden="false" customHeight="false" outlineLevel="0" collapsed="false">
      <c r="K943" s="57" t="e">
        <f aca="false">INDEX(lava,MATCH(A943,SumMonths,0),2)</f>
        <v>#N/A</v>
      </c>
    </row>
    <row r="944" customFormat="false" ht="12.75" hidden="false" customHeight="false" outlineLevel="0" collapsed="false">
      <c r="K944" s="57" t="e">
        <f aca="false">INDEX(lava,MATCH(A944,SumMonths,0),2)</f>
        <v>#N/A</v>
      </c>
    </row>
    <row r="945" customFormat="false" ht="12.75" hidden="false" customHeight="false" outlineLevel="0" collapsed="false">
      <c r="K945" s="57" t="e">
        <f aca="false">INDEX(lava,MATCH(A945,SumMonths,0),2)</f>
        <v>#N/A</v>
      </c>
    </row>
    <row r="946" customFormat="false" ht="12.75" hidden="false" customHeight="false" outlineLevel="0" collapsed="false">
      <c r="K946" s="57" t="e">
        <f aca="false">INDEX(lava,MATCH(A946,SumMonths,0),2)</f>
        <v>#N/A</v>
      </c>
    </row>
    <row r="947" customFormat="false" ht="12.75" hidden="false" customHeight="false" outlineLevel="0" collapsed="false">
      <c r="K947" s="57" t="e">
        <f aca="false">INDEX(lava,MATCH(A947,SumMonths,0),2)</f>
        <v>#N/A</v>
      </c>
    </row>
    <row r="948" customFormat="false" ht="12.75" hidden="false" customHeight="false" outlineLevel="0" collapsed="false">
      <c r="K948" s="57" t="e">
        <f aca="false">INDEX(lava,MATCH(A948,SumMonths,0),2)</f>
        <v>#N/A</v>
      </c>
    </row>
    <row r="949" customFormat="false" ht="12.75" hidden="false" customHeight="false" outlineLevel="0" collapsed="false">
      <c r="K949" s="57" t="e">
        <f aca="false">INDEX(lava,MATCH(A949,SumMonths,0),2)</f>
        <v>#N/A</v>
      </c>
    </row>
    <row r="950" customFormat="false" ht="12.75" hidden="false" customHeight="false" outlineLevel="0" collapsed="false">
      <c r="K950" s="57" t="e">
        <f aca="false">INDEX(lava,MATCH(A950,SumMonths,0),2)</f>
        <v>#N/A</v>
      </c>
    </row>
    <row r="951" customFormat="false" ht="12.75" hidden="false" customHeight="false" outlineLevel="0" collapsed="false">
      <c r="K951" s="57" t="e">
        <f aca="false">INDEX(lava,MATCH(A951,SumMonths,0),2)</f>
        <v>#N/A</v>
      </c>
    </row>
    <row r="952" customFormat="false" ht="12.75" hidden="false" customHeight="false" outlineLevel="0" collapsed="false">
      <c r="K952" s="57" t="e">
        <f aca="false">INDEX(lava,MATCH(A952,SumMonths,0),2)</f>
        <v>#N/A</v>
      </c>
    </row>
    <row r="953" customFormat="false" ht="12.75" hidden="false" customHeight="false" outlineLevel="0" collapsed="false">
      <c r="K953" s="57" t="e">
        <f aca="false">INDEX(lava,MATCH(A953,SumMonths,0),2)</f>
        <v>#N/A</v>
      </c>
    </row>
    <row r="954" customFormat="false" ht="12.75" hidden="false" customHeight="false" outlineLevel="0" collapsed="false">
      <c r="K954" s="57" t="e">
        <f aca="false">INDEX(lava,MATCH(A954,SumMonths,0),2)</f>
        <v>#N/A</v>
      </c>
    </row>
    <row r="955" customFormat="false" ht="12.75" hidden="false" customHeight="false" outlineLevel="0" collapsed="false">
      <c r="K955" s="57" t="e">
        <f aca="false">INDEX(lava,MATCH(A955,SumMonths,0),2)</f>
        <v>#N/A</v>
      </c>
    </row>
    <row r="956" customFormat="false" ht="12.75" hidden="false" customHeight="false" outlineLevel="0" collapsed="false">
      <c r="K956" s="57" t="e">
        <f aca="false">INDEX(lava,MATCH(A956,SumMonths,0),2)</f>
        <v>#N/A</v>
      </c>
    </row>
    <row r="957" customFormat="false" ht="12.75" hidden="false" customHeight="false" outlineLevel="0" collapsed="false">
      <c r="K957" s="57" t="e">
        <f aca="false">INDEX(lava,MATCH(A957,SumMonths,0),2)</f>
        <v>#N/A</v>
      </c>
    </row>
    <row r="958" customFormat="false" ht="12.75" hidden="false" customHeight="false" outlineLevel="0" collapsed="false">
      <c r="K958" s="57" t="e">
        <f aca="false">INDEX(lava,MATCH(A958,SumMonths,0),2)</f>
        <v>#N/A</v>
      </c>
    </row>
    <row r="959" customFormat="false" ht="12.75" hidden="false" customHeight="false" outlineLevel="0" collapsed="false">
      <c r="K959" s="57" t="e">
        <f aca="false">INDEX(lava,MATCH(A959,SumMonths,0),2)</f>
        <v>#N/A</v>
      </c>
    </row>
    <row r="960" customFormat="false" ht="12.75" hidden="false" customHeight="false" outlineLevel="0" collapsed="false">
      <c r="K960" s="57" t="e">
        <f aca="false">INDEX(lava,MATCH(A960,SumMonths,0),2)</f>
        <v>#N/A</v>
      </c>
    </row>
    <row r="961" customFormat="false" ht="12.75" hidden="false" customHeight="false" outlineLevel="0" collapsed="false">
      <c r="K961" s="57" t="e">
        <f aca="false">INDEX(lava,MATCH(A961,SumMonths,0),2)</f>
        <v>#N/A</v>
      </c>
    </row>
    <row r="962" customFormat="false" ht="12.75" hidden="false" customHeight="false" outlineLevel="0" collapsed="false">
      <c r="K962" s="57" t="e">
        <f aca="false">INDEX(lava,MATCH(A962,SumMonths,0),2)</f>
        <v>#N/A</v>
      </c>
    </row>
    <row r="963" customFormat="false" ht="12.75" hidden="false" customHeight="false" outlineLevel="0" collapsed="false">
      <c r="K963" s="57" t="e">
        <f aca="false">INDEX(lava,MATCH(A963,SumMonths,0),2)</f>
        <v>#N/A</v>
      </c>
    </row>
    <row r="964" customFormat="false" ht="12.75" hidden="false" customHeight="false" outlineLevel="0" collapsed="false">
      <c r="K964" s="57" t="e">
        <f aca="false">INDEX(lava,MATCH(A964,SumMonths,0),2)</f>
        <v>#N/A</v>
      </c>
    </row>
    <row r="965" customFormat="false" ht="12.75" hidden="false" customHeight="false" outlineLevel="0" collapsed="false">
      <c r="K965" s="57" t="e">
        <f aca="false">INDEX(lava,MATCH(A965,SumMonths,0),2)</f>
        <v>#N/A</v>
      </c>
    </row>
    <row r="966" customFormat="false" ht="12.75" hidden="false" customHeight="false" outlineLevel="0" collapsed="false">
      <c r="K966" s="57" t="e">
        <f aca="false">INDEX(lava,MATCH(A966,SumMonths,0),2)</f>
        <v>#N/A</v>
      </c>
    </row>
    <row r="967" customFormat="false" ht="12.75" hidden="false" customHeight="false" outlineLevel="0" collapsed="false">
      <c r="K967" s="57" t="e">
        <f aca="false">INDEX(lava,MATCH(A967,SumMonths,0),2)</f>
        <v>#N/A</v>
      </c>
    </row>
    <row r="968" customFormat="false" ht="12.75" hidden="false" customHeight="false" outlineLevel="0" collapsed="false">
      <c r="K968" s="57" t="e">
        <f aca="false">INDEX(lava,MATCH(A968,SumMonths,0),2)</f>
        <v>#N/A</v>
      </c>
    </row>
    <row r="969" customFormat="false" ht="12.75" hidden="false" customHeight="false" outlineLevel="0" collapsed="false">
      <c r="K969" s="57" t="e">
        <f aca="false">INDEX(lava,MATCH(A969,SumMonths,0),2)</f>
        <v>#N/A</v>
      </c>
    </row>
    <row r="970" customFormat="false" ht="12.75" hidden="false" customHeight="false" outlineLevel="0" collapsed="false">
      <c r="K970" s="57" t="e">
        <f aca="false">INDEX(lava,MATCH(A970,SumMonths,0),2)</f>
        <v>#N/A</v>
      </c>
    </row>
    <row r="971" customFormat="false" ht="12.75" hidden="false" customHeight="false" outlineLevel="0" collapsed="false">
      <c r="K971" s="57" t="e">
        <f aca="false">INDEX(lava,MATCH(A971,SumMonths,0),2)</f>
        <v>#N/A</v>
      </c>
    </row>
    <row r="972" customFormat="false" ht="12.75" hidden="false" customHeight="false" outlineLevel="0" collapsed="false">
      <c r="K972" s="57" t="e">
        <f aca="false">INDEX(lava,MATCH(A972,SumMonths,0),2)</f>
        <v>#N/A</v>
      </c>
    </row>
    <row r="973" customFormat="false" ht="12.75" hidden="false" customHeight="false" outlineLevel="0" collapsed="false">
      <c r="K973" s="57" t="e">
        <f aca="false">INDEX(lava,MATCH(A973,SumMonths,0),2)</f>
        <v>#N/A</v>
      </c>
    </row>
    <row r="974" customFormat="false" ht="12.75" hidden="false" customHeight="false" outlineLevel="0" collapsed="false">
      <c r="K974" s="57" t="e">
        <f aca="false">INDEX(lava,MATCH(A974,SumMonths,0),2)</f>
        <v>#N/A</v>
      </c>
    </row>
    <row r="975" customFormat="false" ht="12.75" hidden="false" customHeight="false" outlineLevel="0" collapsed="false">
      <c r="K975" s="57" t="e">
        <f aca="false">INDEX(lava,MATCH(A975,SumMonths,0),2)</f>
        <v>#N/A</v>
      </c>
    </row>
    <row r="976" customFormat="false" ht="12.75" hidden="false" customHeight="false" outlineLevel="0" collapsed="false">
      <c r="K976" s="57" t="e">
        <f aca="false">INDEX(lava,MATCH(A976,SumMonths,0),2)</f>
        <v>#N/A</v>
      </c>
    </row>
    <row r="977" customFormat="false" ht="12.75" hidden="false" customHeight="false" outlineLevel="0" collapsed="false">
      <c r="K977" s="57" t="e">
        <f aca="false">INDEX(lava,MATCH(A977,SumMonths,0),2)</f>
        <v>#N/A</v>
      </c>
    </row>
    <row r="978" customFormat="false" ht="12.75" hidden="false" customHeight="false" outlineLevel="0" collapsed="false">
      <c r="K978" s="57" t="e">
        <f aca="false">INDEX(lava,MATCH(A978,SumMonths,0),2)</f>
        <v>#N/A</v>
      </c>
    </row>
    <row r="979" customFormat="false" ht="12.75" hidden="false" customHeight="false" outlineLevel="0" collapsed="false">
      <c r="K979" s="57" t="e">
        <f aca="false">INDEX(lava,MATCH(A979,SumMonths,0),2)</f>
        <v>#N/A</v>
      </c>
    </row>
    <row r="980" customFormat="false" ht="12.75" hidden="false" customHeight="false" outlineLevel="0" collapsed="false">
      <c r="K980" s="57" t="e">
        <f aca="false">INDEX(lava,MATCH(A980,SumMonths,0),2)</f>
        <v>#N/A</v>
      </c>
    </row>
    <row r="981" customFormat="false" ht="12.75" hidden="false" customHeight="false" outlineLevel="0" collapsed="false">
      <c r="K981" s="57" t="e">
        <f aca="false">INDEX(lava,MATCH(A981,SumMonths,0),2)</f>
        <v>#N/A</v>
      </c>
    </row>
    <row r="982" customFormat="false" ht="12.75" hidden="false" customHeight="false" outlineLevel="0" collapsed="false">
      <c r="K982" s="57" t="e">
        <f aca="false">INDEX(lava,MATCH(A982,SumMonths,0),2)</f>
        <v>#N/A</v>
      </c>
    </row>
    <row r="983" customFormat="false" ht="12.75" hidden="false" customHeight="false" outlineLevel="0" collapsed="false">
      <c r="K983" s="57" t="e">
        <f aca="false">INDEX(lava,MATCH(A983,SumMonths,0),2)</f>
        <v>#N/A</v>
      </c>
    </row>
    <row r="984" customFormat="false" ht="12.75" hidden="false" customHeight="false" outlineLevel="0" collapsed="false">
      <c r="K984" s="57" t="e">
        <f aca="false">INDEX(lava,MATCH(A984,SumMonths,0),2)</f>
        <v>#N/A</v>
      </c>
    </row>
    <row r="985" customFormat="false" ht="12.75" hidden="false" customHeight="false" outlineLevel="0" collapsed="false">
      <c r="K985" s="57" t="e">
        <f aca="false">INDEX(lava,MATCH(A985,SumMonths,0),2)</f>
        <v>#N/A</v>
      </c>
    </row>
    <row r="986" customFormat="false" ht="12.75" hidden="false" customHeight="false" outlineLevel="0" collapsed="false">
      <c r="K986" s="57" t="e">
        <f aca="false">INDEX(lava,MATCH(A986,SumMonths,0),2)</f>
        <v>#N/A</v>
      </c>
    </row>
    <row r="987" customFormat="false" ht="12.75" hidden="false" customHeight="false" outlineLevel="0" collapsed="false">
      <c r="K987" s="57" t="e">
        <f aca="false">INDEX(lava,MATCH(A987,SumMonths,0),2)</f>
        <v>#N/A</v>
      </c>
    </row>
    <row r="988" customFormat="false" ht="12.75" hidden="false" customHeight="false" outlineLevel="0" collapsed="false">
      <c r="K988" s="57" t="e">
        <f aca="false">INDEX(lava,MATCH(A988,SumMonths,0),2)</f>
        <v>#N/A</v>
      </c>
    </row>
    <row r="989" customFormat="false" ht="12.75" hidden="false" customHeight="false" outlineLevel="0" collapsed="false">
      <c r="K989" s="57" t="e">
        <f aca="false">INDEX(lava,MATCH(A989,SumMonths,0),2)</f>
        <v>#N/A</v>
      </c>
    </row>
    <row r="990" customFormat="false" ht="12.75" hidden="false" customHeight="false" outlineLevel="0" collapsed="false">
      <c r="K990" s="57" t="e">
        <f aca="false">INDEX(lava,MATCH(A990,SumMonths,0),2)</f>
        <v>#N/A</v>
      </c>
    </row>
    <row r="991" customFormat="false" ht="12.75" hidden="false" customHeight="false" outlineLevel="0" collapsed="false">
      <c r="K991" s="57" t="e">
        <f aca="false">INDEX(lava,MATCH(A991,SumMonths,0),2)</f>
        <v>#N/A</v>
      </c>
    </row>
    <row r="992" customFormat="false" ht="12.75" hidden="false" customHeight="false" outlineLevel="0" collapsed="false">
      <c r="K992" s="57" t="e">
        <f aca="false">INDEX(lava,MATCH(A992,SumMonths,0),2)</f>
        <v>#N/A</v>
      </c>
    </row>
    <row r="993" customFormat="false" ht="12.75" hidden="false" customHeight="false" outlineLevel="0" collapsed="false">
      <c r="K993" s="57" t="e">
        <f aca="false">INDEX(lava,MATCH(A993,SumMonths,0),2)</f>
        <v>#N/A</v>
      </c>
    </row>
    <row r="994" customFormat="false" ht="12.75" hidden="false" customHeight="false" outlineLevel="0" collapsed="false">
      <c r="K994" s="57" t="e">
        <f aca="false">INDEX(lava,MATCH(A994,SumMonths,0),2)</f>
        <v>#N/A</v>
      </c>
    </row>
    <row r="995" customFormat="false" ht="12.75" hidden="false" customHeight="false" outlineLevel="0" collapsed="false">
      <c r="K995" s="57" t="e">
        <f aca="false">INDEX(lava,MATCH(A995,SumMonths,0),2)</f>
        <v>#N/A</v>
      </c>
    </row>
    <row r="996" customFormat="false" ht="12.75" hidden="false" customHeight="false" outlineLevel="0" collapsed="false">
      <c r="K996" s="57" t="e">
        <f aca="false">INDEX(lava,MATCH(A996,SumMonths,0),2)</f>
        <v>#N/A</v>
      </c>
    </row>
    <row r="997" customFormat="false" ht="12.75" hidden="false" customHeight="false" outlineLevel="0" collapsed="false">
      <c r="K997" s="57" t="e">
        <f aca="false">INDEX(lava,MATCH(A997,SumMonths,0),2)</f>
        <v>#N/A</v>
      </c>
    </row>
    <row r="998" customFormat="false" ht="12.75" hidden="false" customHeight="false" outlineLevel="0" collapsed="false">
      <c r="K998" s="57" t="e">
        <f aca="false">INDEX(lava,MATCH(A998,SumMonths,0),2)</f>
        <v>#N/A</v>
      </c>
    </row>
    <row r="999" customFormat="false" ht="12.75" hidden="false" customHeight="false" outlineLevel="0" collapsed="false">
      <c r="K999" s="57" t="e">
        <f aca="false">INDEX(lava,MATCH(A999,SumMonths,0),2)</f>
        <v>#N/A</v>
      </c>
    </row>
    <row r="1000" customFormat="false" ht="12.75" hidden="false" customHeight="false" outlineLevel="0" collapsed="false">
      <c r="K1000" s="57" t="e">
        <f aca="false">INDEX(lava,MATCH(A1000,SumMonths,0),2)</f>
        <v>#N/A</v>
      </c>
    </row>
    <row r="1001" customFormat="false" ht="12.75" hidden="false" customHeight="false" outlineLevel="0" collapsed="false">
      <c r="K1001" s="57" t="e">
        <f aca="false">INDEX(lava,MATCH(A1001,SumMonths,0),2)</f>
        <v>#N/A</v>
      </c>
    </row>
    <row r="1002" customFormat="false" ht="12.75" hidden="false" customHeight="false" outlineLevel="0" collapsed="false">
      <c r="K1002" s="57" t="e">
        <f aca="false">INDEX(lava,MATCH(A1002,SumMonths,0),2)</f>
        <v>#N/A</v>
      </c>
    </row>
    <row r="1003" customFormat="false" ht="12.75" hidden="false" customHeight="false" outlineLevel="0" collapsed="false">
      <c r="K1003" s="57" t="e">
        <f aca="false">INDEX(lava,MATCH(A1003,SumMonths,0),2)</f>
        <v>#N/A</v>
      </c>
    </row>
    <row r="1004" customFormat="false" ht="12.75" hidden="false" customHeight="false" outlineLevel="0" collapsed="false">
      <c r="K1004" s="57" t="e">
        <f aca="false">INDEX(lava,MATCH(A1004,SumMonths,0),2)</f>
        <v>#N/A</v>
      </c>
    </row>
    <row r="1005" customFormat="false" ht="12.75" hidden="false" customHeight="false" outlineLevel="0" collapsed="false">
      <c r="K1005" s="57" t="e">
        <f aca="false">INDEX(lava,MATCH(A1005,SumMonths,0),2)</f>
        <v>#N/A</v>
      </c>
    </row>
    <row r="1006" customFormat="false" ht="12.75" hidden="false" customHeight="false" outlineLevel="0" collapsed="false">
      <c r="K1006" s="57" t="e">
        <f aca="false">INDEX(lava,MATCH(A1006,SumMonths,0),2)</f>
        <v>#N/A</v>
      </c>
    </row>
    <row r="1007" customFormat="false" ht="12.75" hidden="false" customHeight="false" outlineLevel="0" collapsed="false">
      <c r="K1007" s="57" t="e">
        <f aca="false">INDEX(lava,MATCH(A1007,SumMonths,0),2)</f>
        <v>#N/A</v>
      </c>
    </row>
    <row r="1008" customFormat="false" ht="12.75" hidden="false" customHeight="false" outlineLevel="0" collapsed="false">
      <c r="K1008" s="57" t="e">
        <f aca="false">INDEX(lava,MATCH(A1008,SumMonths,0),2)</f>
        <v>#N/A</v>
      </c>
    </row>
    <row r="1009" customFormat="false" ht="12.75" hidden="false" customHeight="false" outlineLevel="0" collapsed="false">
      <c r="K1009" s="57" t="e">
        <f aca="false">INDEX(lava,MATCH(A1009,SumMonths,0),2)</f>
        <v>#N/A</v>
      </c>
    </row>
    <row r="1010" customFormat="false" ht="12.75" hidden="false" customHeight="false" outlineLevel="0" collapsed="false">
      <c r="K1010" s="57" t="e">
        <f aca="false">INDEX(lava,MATCH(A1010,SumMonths,0),2)</f>
        <v>#N/A</v>
      </c>
    </row>
    <row r="1011" customFormat="false" ht="12.75" hidden="false" customHeight="false" outlineLevel="0" collapsed="false">
      <c r="K1011" s="57" t="e">
        <f aca="false">INDEX(lava,MATCH(A1011,SumMonths,0),2)</f>
        <v>#N/A</v>
      </c>
    </row>
    <row r="1012" customFormat="false" ht="12.75" hidden="false" customHeight="false" outlineLevel="0" collapsed="false">
      <c r="K1012" s="57" t="e">
        <f aca="false">INDEX(lava,MATCH(A1012,SumMonths,0),2)</f>
        <v>#N/A</v>
      </c>
    </row>
    <row r="1013" customFormat="false" ht="12.75" hidden="false" customHeight="false" outlineLevel="0" collapsed="false">
      <c r="K1013" s="57" t="e">
        <f aca="false">INDEX(lava,MATCH(A1013,SumMonths,0),2)</f>
        <v>#N/A</v>
      </c>
    </row>
    <row r="1014" customFormat="false" ht="12.75" hidden="false" customHeight="false" outlineLevel="0" collapsed="false">
      <c r="K1014" s="57" t="e">
        <f aca="false">INDEX(lava,MATCH(A1014,SumMonths,0),2)</f>
        <v>#N/A</v>
      </c>
    </row>
    <row r="1015" customFormat="false" ht="12.75" hidden="false" customHeight="false" outlineLevel="0" collapsed="false">
      <c r="K1015" s="57" t="e">
        <f aca="false">INDEX(lava,MATCH(A1015,SumMonths,0),2)</f>
        <v>#N/A</v>
      </c>
    </row>
    <row r="1016" customFormat="false" ht="12.75" hidden="false" customHeight="false" outlineLevel="0" collapsed="false">
      <c r="K1016" s="57" t="e">
        <f aca="false">INDEX(lava,MATCH(A1016,SumMonths,0),2)</f>
        <v>#N/A</v>
      </c>
    </row>
    <row r="1017" customFormat="false" ht="12.75" hidden="false" customHeight="false" outlineLevel="0" collapsed="false">
      <c r="K1017" s="57" t="e">
        <f aca="false">INDEX(lava,MATCH(A1017,SumMonths,0),2)</f>
        <v>#N/A</v>
      </c>
    </row>
    <row r="1018" customFormat="false" ht="12.75" hidden="false" customHeight="false" outlineLevel="0" collapsed="false">
      <c r="K1018" s="57" t="e">
        <f aca="false">INDEX(lava,MATCH(A1018,SumMonths,0),2)</f>
        <v>#N/A</v>
      </c>
    </row>
    <row r="1019" customFormat="false" ht="12.75" hidden="false" customHeight="false" outlineLevel="0" collapsed="false">
      <c r="K1019" s="57" t="e">
        <f aca="false">INDEX(lava,MATCH(A1019,SumMonths,0),2)</f>
        <v>#N/A</v>
      </c>
    </row>
    <row r="1020" customFormat="false" ht="12.75" hidden="false" customHeight="false" outlineLevel="0" collapsed="false">
      <c r="K1020" s="57" t="e">
        <f aca="false">INDEX(lava,MATCH(A1020,SumMonths,0),2)</f>
        <v>#N/A</v>
      </c>
    </row>
    <row r="1021" customFormat="false" ht="12.75" hidden="false" customHeight="false" outlineLevel="0" collapsed="false">
      <c r="K1021" s="57" t="e">
        <f aca="false">INDEX(lava,MATCH(A1021,SumMonths,0),2)</f>
        <v>#N/A</v>
      </c>
    </row>
    <row r="1022" customFormat="false" ht="12.75" hidden="false" customHeight="false" outlineLevel="0" collapsed="false">
      <c r="K1022" s="57" t="e">
        <f aca="false">INDEX(lava,MATCH(A1022,SumMonths,0),2)</f>
        <v>#N/A</v>
      </c>
    </row>
    <row r="1023" customFormat="false" ht="12.75" hidden="false" customHeight="false" outlineLevel="0" collapsed="false">
      <c r="K1023" s="57" t="e">
        <f aca="false">INDEX(lava,MATCH(A1023,SumMonths,0),2)</f>
        <v>#N/A</v>
      </c>
    </row>
    <row r="1024" customFormat="false" ht="12.75" hidden="false" customHeight="false" outlineLevel="0" collapsed="false">
      <c r="K1024" s="57" t="e">
        <f aca="false">INDEX(lava,MATCH(A1024,SumMonths,0),2)</f>
        <v>#N/A</v>
      </c>
    </row>
    <row r="1025" customFormat="false" ht="12.75" hidden="false" customHeight="false" outlineLevel="0" collapsed="false">
      <c r="K1025" s="57" t="e">
        <f aca="false">INDEX(lava,MATCH(A1025,SumMonths,0),2)</f>
        <v>#N/A</v>
      </c>
    </row>
    <row r="1026" customFormat="false" ht="12.75" hidden="false" customHeight="false" outlineLevel="0" collapsed="false">
      <c r="K1026" s="57" t="e">
        <f aca="false">INDEX(lava,MATCH(A1026,SumMonths,0),2)</f>
        <v>#N/A</v>
      </c>
    </row>
    <row r="1027" customFormat="false" ht="12.75" hidden="false" customHeight="false" outlineLevel="0" collapsed="false">
      <c r="K1027" s="57" t="e">
        <f aca="false">INDEX(lava,MATCH(A1027,SumMonths,0),2)</f>
        <v>#N/A</v>
      </c>
    </row>
    <row r="1028" customFormat="false" ht="12.75" hidden="false" customHeight="false" outlineLevel="0" collapsed="false">
      <c r="K1028" s="57" t="e">
        <f aca="false">INDEX(lava,MATCH(A1028,SumMonths,0),2)</f>
        <v>#N/A</v>
      </c>
    </row>
    <row r="1029" customFormat="false" ht="12.75" hidden="false" customHeight="false" outlineLevel="0" collapsed="false">
      <c r="K1029" s="57" t="e">
        <f aca="false">INDEX(lava,MATCH(A1029,SumMonths,0),2)</f>
        <v>#N/A</v>
      </c>
    </row>
    <row r="1030" customFormat="false" ht="12.75" hidden="false" customHeight="false" outlineLevel="0" collapsed="false">
      <c r="K1030" s="57" t="e">
        <f aca="false">INDEX(lava,MATCH(A1030,SumMonths,0),2)</f>
        <v>#N/A</v>
      </c>
    </row>
    <row r="1031" customFormat="false" ht="12.75" hidden="false" customHeight="false" outlineLevel="0" collapsed="false">
      <c r="K1031" s="57" t="e">
        <f aca="false">INDEX(lava,MATCH(A1031,SumMonths,0),2)</f>
        <v>#N/A</v>
      </c>
    </row>
    <row r="1032" customFormat="false" ht="12.75" hidden="false" customHeight="false" outlineLevel="0" collapsed="false">
      <c r="K1032" s="57" t="e">
        <f aca="false">INDEX(lava,MATCH(A1032,SumMonths,0),2)</f>
        <v>#N/A</v>
      </c>
    </row>
    <row r="1033" customFormat="false" ht="12.75" hidden="false" customHeight="false" outlineLevel="0" collapsed="false">
      <c r="K1033" s="57" t="e">
        <f aca="false">INDEX(lava,MATCH(A1033,SumMonths,0),2)</f>
        <v>#N/A</v>
      </c>
    </row>
    <row r="1034" customFormat="false" ht="12.75" hidden="false" customHeight="false" outlineLevel="0" collapsed="false">
      <c r="K1034" s="57" t="e">
        <f aca="false">INDEX(lava,MATCH(A1034,SumMonths,0),2)</f>
        <v>#N/A</v>
      </c>
    </row>
    <row r="1035" customFormat="false" ht="12.75" hidden="false" customHeight="false" outlineLevel="0" collapsed="false">
      <c r="K1035" s="57" t="e">
        <f aca="false">INDEX(lava,MATCH(A1035,SumMonths,0),2)</f>
        <v>#N/A</v>
      </c>
    </row>
    <row r="1036" customFormat="false" ht="12.75" hidden="false" customHeight="false" outlineLevel="0" collapsed="false">
      <c r="K1036" s="57" t="e">
        <f aca="false">INDEX(lava,MATCH(A1036,SumMonths,0),2)</f>
        <v>#N/A</v>
      </c>
    </row>
    <row r="1037" customFormat="false" ht="12.75" hidden="false" customHeight="false" outlineLevel="0" collapsed="false">
      <c r="K1037" s="57" t="e">
        <f aca="false">INDEX(lava,MATCH(A1037,SumMonths,0),2)</f>
        <v>#N/A</v>
      </c>
    </row>
    <row r="1038" customFormat="false" ht="12.75" hidden="false" customHeight="false" outlineLevel="0" collapsed="false">
      <c r="K1038" s="57" t="e">
        <f aca="false">INDEX(lava,MATCH(A1038,SumMonths,0),2)</f>
        <v>#N/A</v>
      </c>
    </row>
    <row r="1039" customFormat="false" ht="12.75" hidden="false" customHeight="false" outlineLevel="0" collapsed="false">
      <c r="K1039" s="57" t="e">
        <f aca="false">INDEX(lava,MATCH(A1039,SumMonths,0),2)</f>
        <v>#N/A</v>
      </c>
    </row>
    <row r="1040" customFormat="false" ht="12.75" hidden="false" customHeight="false" outlineLevel="0" collapsed="false">
      <c r="K1040" s="57" t="e">
        <f aca="false">INDEX(lava,MATCH(A1040,SumMonths,0),2)</f>
        <v>#N/A</v>
      </c>
    </row>
    <row r="1041" customFormat="false" ht="12.75" hidden="false" customHeight="false" outlineLevel="0" collapsed="false">
      <c r="K1041" s="57" t="e">
        <f aca="false">INDEX(lava,MATCH(A1041,SumMonths,0),2)</f>
        <v>#N/A</v>
      </c>
    </row>
    <row r="1042" customFormat="false" ht="12.75" hidden="false" customHeight="false" outlineLevel="0" collapsed="false">
      <c r="K1042" s="57" t="e">
        <f aca="false">INDEX(lava,MATCH(A1042,SumMonths,0),2)</f>
        <v>#N/A</v>
      </c>
    </row>
    <row r="1043" customFormat="false" ht="12.75" hidden="false" customHeight="false" outlineLevel="0" collapsed="false">
      <c r="K1043" s="57" t="e">
        <f aca="false">INDEX(lava,MATCH(A1043,SumMonths,0),2)</f>
        <v>#N/A</v>
      </c>
    </row>
    <row r="1044" customFormat="false" ht="12.75" hidden="false" customHeight="false" outlineLevel="0" collapsed="false">
      <c r="K1044" s="57" t="e">
        <f aca="false">INDEX(lava,MATCH(A1044,SumMonths,0),2)</f>
        <v>#N/A</v>
      </c>
    </row>
    <row r="1045" customFormat="false" ht="12.75" hidden="false" customHeight="false" outlineLevel="0" collapsed="false">
      <c r="K1045" s="57" t="e">
        <f aca="false">INDEX(lava,MATCH(A1045,SumMonths,0),2)</f>
        <v>#N/A</v>
      </c>
    </row>
    <row r="1046" customFormat="false" ht="12.75" hidden="false" customHeight="false" outlineLevel="0" collapsed="false">
      <c r="K1046" s="57" t="e">
        <f aca="false">INDEX(lava,MATCH(A1046,SumMonths,0),2)</f>
        <v>#N/A</v>
      </c>
    </row>
    <row r="1047" customFormat="false" ht="12.75" hidden="false" customHeight="false" outlineLevel="0" collapsed="false">
      <c r="K1047" s="57" t="e">
        <f aca="false">INDEX(lava,MATCH(A1047,SumMonths,0),2)</f>
        <v>#N/A</v>
      </c>
    </row>
    <row r="1048" customFormat="false" ht="12.75" hidden="false" customHeight="false" outlineLevel="0" collapsed="false">
      <c r="K1048" s="57" t="e">
        <f aca="false">INDEX(lava,MATCH(A1048,SumMonths,0),2)</f>
        <v>#N/A</v>
      </c>
    </row>
    <row r="1049" customFormat="false" ht="12.75" hidden="false" customHeight="false" outlineLevel="0" collapsed="false">
      <c r="K1049" s="57" t="e">
        <f aca="false">INDEX(lava,MATCH(A1049,SumMonths,0),2)</f>
        <v>#N/A</v>
      </c>
    </row>
    <row r="1050" customFormat="false" ht="12.75" hidden="false" customHeight="false" outlineLevel="0" collapsed="false">
      <c r="K1050" s="57" t="e">
        <f aca="false">INDEX(lava,MATCH(A1050,SumMonths,0),2)</f>
        <v>#N/A</v>
      </c>
    </row>
    <row r="1051" customFormat="false" ht="12.75" hidden="false" customHeight="false" outlineLevel="0" collapsed="false">
      <c r="K1051" s="57" t="e">
        <f aca="false">INDEX(lava,MATCH(A1051,SumMonths,0),2)</f>
        <v>#N/A</v>
      </c>
    </row>
    <row r="1052" customFormat="false" ht="12.75" hidden="false" customHeight="false" outlineLevel="0" collapsed="false">
      <c r="K1052" s="57" t="e">
        <f aca="false">INDEX(lava,MATCH(A1052,SumMonths,0),2)</f>
        <v>#N/A</v>
      </c>
    </row>
    <row r="1053" customFormat="false" ht="12.75" hidden="false" customHeight="false" outlineLevel="0" collapsed="false">
      <c r="K1053" s="57" t="e">
        <f aca="false">INDEX(lava,MATCH(A1053,SumMonths,0),2)</f>
        <v>#N/A</v>
      </c>
    </row>
    <row r="1054" customFormat="false" ht="12.75" hidden="false" customHeight="false" outlineLevel="0" collapsed="false">
      <c r="K1054" s="57" t="e">
        <f aca="false">INDEX(lava,MATCH(A1054,SumMonths,0),2)</f>
        <v>#N/A</v>
      </c>
    </row>
    <row r="1055" customFormat="false" ht="12.75" hidden="false" customHeight="false" outlineLevel="0" collapsed="false">
      <c r="K1055" s="57" t="e">
        <f aca="false">INDEX(lava,MATCH(A1055,SumMonths,0),2)</f>
        <v>#N/A</v>
      </c>
    </row>
    <row r="1056" customFormat="false" ht="12.75" hidden="false" customHeight="false" outlineLevel="0" collapsed="false">
      <c r="K1056" s="57" t="e">
        <f aca="false">INDEX(lava,MATCH(A1056,SumMonths,0),2)</f>
        <v>#N/A</v>
      </c>
    </row>
    <row r="1057" customFormat="false" ht="12.75" hidden="false" customHeight="false" outlineLevel="0" collapsed="false">
      <c r="K1057" s="57" t="e">
        <f aca="false">INDEX(lava,MATCH(A1057,SumMonths,0),2)</f>
        <v>#N/A</v>
      </c>
    </row>
    <row r="1058" customFormat="false" ht="12.75" hidden="false" customHeight="false" outlineLevel="0" collapsed="false">
      <c r="K1058" s="57" t="e">
        <f aca="false">INDEX(lava,MATCH(A1058,SumMonths,0),2)</f>
        <v>#N/A</v>
      </c>
    </row>
    <row r="1059" customFormat="false" ht="12.75" hidden="false" customHeight="false" outlineLevel="0" collapsed="false">
      <c r="K1059" s="57" t="e">
        <f aca="false">INDEX(lava,MATCH(A1059,SumMonths,0),2)</f>
        <v>#N/A</v>
      </c>
    </row>
    <row r="1060" customFormat="false" ht="12.75" hidden="false" customHeight="false" outlineLevel="0" collapsed="false">
      <c r="K1060" s="57" t="e">
        <f aca="false">INDEX(lava,MATCH(A1060,SumMonths,0),2)</f>
        <v>#N/A</v>
      </c>
    </row>
    <row r="1061" customFormat="false" ht="12.75" hidden="false" customHeight="false" outlineLevel="0" collapsed="false">
      <c r="K1061" s="57" t="e">
        <f aca="false">INDEX(lava,MATCH(A1061,SumMonths,0),2)</f>
        <v>#N/A</v>
      </c>
    </row>
    <row r="1062" customFormat="false" ht="12.75" hidden="false" customHeight="false" outlineLevel="0" collapsed="false">
      <c r="K1062" s="57" t="e">
        <f aca="false">INDEX(lava,MATCH(A1062,SumMonths,0),2)</f>
        <v>#N/A</v>
      </c>
    </row>
    <row r="1063" customFormat="false" ht="12.75" hidden="false" customHeight="false" outlineLevel="0" collapsed="false">
      <c r="K1063" s="57" t="e">
        <f aca="false">INDEX(lava,MATCH(A1063,SumMonths,0),2)</f>
        <v>#N/A</v>
      </c>
    </row>
    <row r="1064" customFormat="false" ht="12.75" hidden="false" customHeight="false" outlineLevel="0" collapsed="false">
      <c r="K1064" s="57" t="e">
        <f aca="false">INDEX(lava,MATCH(A1064,SumMonths,0),2)</f>
        <v>#N/A</v>
      </c>
    </row>
    <row r="1065" customFormat="false" ht="12.75" hidden="false" customHeight="false" outlineLevel="0" collapsed="false">
      <c r="K1065" s="57" t="e">
        <f aca="false">INDEX(lava,MATCH(A1065,SumMonths,0),2)</f>
        <v>#N/A</v>
      </c>
    </row>
    <row r="1066" customFormat="false" ht="12.75" hidden="false" customHeight="false" outlineLevel="0" collapsed="false">
      <c r="K1066" s="57" t="e">
        <f aca="false">INDEX(lava,MATCH(A1066,SumMonths,0),2)</f>
        <v>#N/A</v>
      </c>
    </row>
    <row r="1067" customFormat="false" ht="12.75" hidden="false" customHeight="false" outlineLevel="0" collapsed="false">
      <c r="K1067" s="57" t="e">
        <f aca="false">INDEX(lava,MATCH(A1067,SumMonths,0),2)</f>
        <v>#N/A</v>
      </c>
    </row>
    <row r="1068" customFormat="false" ht="12.75" hidden="false" customHeight="false" outlineLevel="0" collapsed="false">
      <c r="K1068" s="57" t="e">
        <f aca="false">INDEX(lava,MATCH(A1068,SumMonths,0),2)</f>
        <v>#N/A</v>
      </c>
    </row>
    <row r="1069" customFormat="false" ht="12.75" hidden="false" customHeight="false" outlineLevel="0" collapsed="false">
      <c r="K1069" s="57" t="e">
        <f aca="false">INDEX(lava,MATCH(A1069,SumMonths,0),2)</f>
        <v>#N/A</v>
      </c>
    </row>
    <row r="1070" customFormat="false" ht="12.75" hidden="false" customHeight="false" outlineLevel="0" collapsed="false">
      <c r="K1070" s="57" t="e">
        <f aca="false">INDEX(lava,MATCH(A1070,SumMonths,0),2)</f>
        <v>#N/A</v>
      </c>
    </row>
    <row r="1071" customFormat="false" ht="12.75" hidden="false" customHeight="false" outlineLevel="0" collapsed="false">
      <c r="K1071" s="57" t="e">
        <f aca="false">INDEX(lava,MATCH(A1071,SumMonths,0),2)</f>
        <v>#N/A</v>
      </c>
    </row>
    <row r="1072" customFormat="false" ht="12.75" hidden="false" customHeight="false" outlineLevel="0" collapsed="false">
      <c r="K1072" s="57" t="e">
        <f aca="false">INDEX(lava,MATCH(A1072,SumMonths,0),2)</f>
        <v>#N/A</v>
      </c>
    </row>
    <row r="1073" customFormat="false" ht="12.75" hidden="false" customHeight="false" outlineLevel="0" collapsed="false">
      <c r="K1073" s="57" t="e">
        <f aca="false">INDEX(lava,MATCH(A1073,SumMonths,0),2)</f>
        <v>#N/A</v>
      </c>
    </row>
    <row r="1074" customFormat="false" ht="12.75" hidden="false" customHeight="false" outlineLevel="0" collapsed="false">
      <c r="K1074" s="57" t="e">
        <f aca="false">INDEX(lava,MATCH(A1074,SumMonths,0),2)</f>
        <v>#N/A</v>
      </c>
    </row>
    <row r="1075" customFormat="false" ht="12.75" hidden="false" customHeight="false" outlineLevel="0" collapsed="false">
      <c r="K1075" s="57" t="e">
        <f aca="false">INDEX(lava,MATCH(A1075,SumMonths,0),2)</f>
        <v>#N/A</v>
      </c>
    </row>
    <row r="1076" customFormat="false" ht="12.75" hidden="false" customHeight="false" outlineLevel="0" collapsed="false">
      <c r="K1076" s="57" t="e">
        <f aca="false">INDEX(lava,MATCH(A1076,SumMonths,0),2)</f>
        <v>#N/A</v>
      </c>
    </row>
    <row r="1077" customFormat="false" ht="12.75" hidden="false" customHeight="false" outlineLevel="0" collapsed="false">
      <c r="K1077" s="57" t="e">
        <f aca="false">INDEX(lava,MATCH(A1077,SumMonths,0),2)</f>
        <v>#N/A</v>
      </c>
    </row>
    <row r="1078" customFormat="false" ht="12.75" hidden="false" customHeight="false" outlineLevel="0" collapsed="false">
      <c r="K1078" s="57" t="e">
        <f aca="false">INDEX(lava,MATCH(A1078,SumMonths,0),2)</f>
        <v>#N/A</v>
      </c>
    </row>
    <row r="1079" customFormat="false" ht="12.75" hidden="false" customHeight="false" outlineLevel="0" collapsed="false">
      <c r="K1079" s="57" t="e">
        <f aca="false">INDEX(lava,MATCH(A1079,SumMonths,0),2)</f>
        <v>#N/A</v>
      </c>
    </row>
    <row r="1080" customFormat="false" ht="12.75" hidden="false" customHeight="false" outlineLevel="0" collapsed="false">
      <c r="K1080" s="57" t="e">
        <f aca="false">INDEX(lava,MATCH(A1080,SumMonths,0),2)</f>
        <v>#N/A</v>
      </c>
    </row>
    <row r="1081" customFormat="false" ht="12.75" hidden="false" customHeight="false" outlineLevel="0" collapsed="false">
      <c r="K1081" s="57" t="e">
        <f aca="false">INDEX(lava,MATCH(A1081,SumMonths,0),2)</f>
        <v>#N/A</v>
      </c>
    </row>
    <row r="1082" customFormat="false" ht="12.75" hidden="false" customHeight="false" outlineLevel="0" collapsed="false">
      <c r="K1082" s="57" t="e">
        <f aca="false">INDEX(lava,MATCH(A1082,SumMonths,0),2)</f>
        <v>#N/A</v>
      </c>
    </row>
    <row r="1083" customFormat="false" ht="12.75" hidden="false" customHeight="false" outlineLevel="0" collapsed="false">
      <c r="K1083" s="57" t="e">
        <f aca="false">INDEX(lava,MATCH(A1083,SumMonths,0),2)</f>
        <v>#N/A</v>
      </c>
    </row>
    <row r="1084" customFormat="false" ht="12.75" hidden="false" customHeight="false" outlineLevel="0" collapsed="false">
      <c r="K1084" s="57" t="e">
        <f aca="false">INDEX(lava,MATCH(A1084,SumMonths,0),2)</f>
        <v>#N/A</v>
      </c>
    </row>
    <row r="1085" customFormat="false" ht="12.75" hidden="false" customHeight="false" outlineLevel="0" collapsed="false">
      <c r="K1085" s="57" t="e">
        <f aca="false">INDEX(lava,MATCH(A1085,SumMonths,0),2)</f>
        <v>#N/A</v>
      </c>
    </row>
    <row r="1086" customFormat="false" ht="12.75" hidden="false" customHeight="false" outlineLevel="0" collapsed="false">
      <c r="K1086" s="57" t="e">
        <f aca="false">INDEX(lava,MATCH(A1086,SumMonths,0),2)</f>
        <v>#N/A</v>
      </c>
    </row>
    <row r="1087" customFormat="false" ht="12.75" hidden="false" customHeight="false" outlineLevel="0" collapsed="false">
      <c r="K1087" s="57" t="e">
        <f aca="false">INDEX(lava,MATCH(A1087,SumMonths,0),2)</f>
        <v>#N/A</v>
      </c>
    </row>
    <row r="1088" customFormat="false" ht="12.75" hidden="false" customHeight="false" outlineLevel="0" collapsed="false">
      <c r="K1088" s="57" t="e">
        <f aca="false">INDEX(lava,MATCH(A1088,SumMonths,0),2)</f>
        <v>#N/A</v>
      </c>
    </row>
    <row r="1089" customFormat="false" ht="12.75" hidden="false" customHeight="false" outlineLevel="0" collapsed="false">
      <c r="K1089" s="57" t="e">
        <f aca="false">INDEX(lava,MATCH(A1089,SumMonths,0),2)</f>
        <v>#N/A</v>
      </c>
    </row>
    <row r="1090" customFormat="false" ht="12.75" hidden="false" customHeight="false" outlineLevel="0" collapsed="false">
      <c r="K1090" s="57" t="e">
        <f aca="false">INDEX(lava,MATCH(A1090,SumMonths,0),2)</f>
        <v>#N/A</v>
      </c>
    </row>
    <row r="1091" customFormat="false" ht="12.75" hidden="false" customHeight="false" outlineLevel="0" collapsed="false">
      <c r="K1091" s="57" t="e">
        <f aca="false">INDEX(lava,MATCH(A1091,SumMonths,0),2)</f>
        <v>#N/A</v>
      </c>
    </row>
    <row r="1092" customFormat="false" ht="12.75" hidden="false" customHeight="false" outlineLevel="0" collapsed="false">
      <c r="K1092" s="57" t="e">
        <f aca="false">INDEX(lava,MATCH(A1092,SumMonths,0),2)</f>
        <v>#N/A</v>
      </c>
    </row>
    <row r="1093" customFormat="false" ht="12.75" hidden="false" customHeight="false" outlineLevel="0" collapsed="false">
      <c r="K1093" s="57" t="e">
        <f aca="false">INDEX(lava,MATCH(A1093,SumMonths,0),2)</f>
        <v>#N/A</v>
      </c>
    </row>
    <row r="1094" customFormat="false" ht="12.75" hidden="false" customHeight="false" outlineLevel="0" collapsed="false">
      <c r="K1094" s="57" t="e">
        <f aca="false">INDEX(lava,MATCH(A1094,SumMonths,0),2)</f>
        <v>#N/A</v>
      </c>
    </row>
    <row r="1095" customFormat="false" ht="12.75" hidden="false" customHeight="false" outlineLevel="0" collapsed="false">
      <c r="K1095" s="57" t="e">
        <f aca="false">INDEX(lava,MATCH(A1095,SumMonths,0),2)</f>
        <v>#N/A</v>
      </c>
    </row>
    <row r="1096" customFormat="false" ht="12.75" hidden="false" customHeight="false" outlineLevel="0" collapsed="false">
      <c r="K1096" s="57" t="e">
        <f aca="false">INDEX(lava,MATCH(A1096,SumMonths,0),2)</f>
        <v>#N/A</v>
      </c>
    </row>
    <row r="1097" customFormat="false" ht="12.75" hidden="false" customHeight="false" outlineLevel="0" collapsed="false">
      <c r="K1097" s="57" t="e">
        <f aca="false">INDEX(lava,MATCH(A1097,SumMonths,0),2)</f>
        <v>#N/A</v>
      </c>
    </row>
    <row r="1098" customFormat="false" ht="12.75" hidden="false" customHeight="false" outlineLevel="0" collapsed="false">
      <c r="K1098" s="57" t="e">
        <f aca="false">INDEX(lava,MATCH(A1098,SumMonths,0),2)</f>
        <v>#N/A</v>
      </c>
    </row>
    <row r="1099" customFormat="false" ht="12.75" hidden="false" customHeight="false" outlineLevel="0" collapsed="false">
      <c r="K1099" s="57" t="e">
        <f aca="false">INDEX(lava,MATCH(A1099,SumMonths,0),2)</f>
        <v>#N/A</v>
      </c>
    </row>
    <row r="1100" customFormat="false" ht="12.75" hidden="false" customHeight="false" outlineLevel="0" collapsed="false">
      <c r="K1100" s="57" t="e">
        <f aca="false">INDEX(lava,MATCH(A1100,SumMonths,0),2)</f>
        <v>#N/A</v>
      </c>
    </row>
    <row r="1101" customFormat="false" ht="12.75" hidden="false" customHeight="false" outlineLevel="0" collapsed="false">
      <c r="K1101" s="57" t="e">
        <f aca="false">INDEX(lava,MATCH(A1101,SumMonths,0),2)</f>
        <v>#N/A</v>
      </c>
    </row>
    <row r="1102" customFormat="false" ht="12.75" hidden="false" customHeight="false" outlineLevel="0" collapsed="false">
      <c r="K1102" s="57" t="e">
        <f aca="false">INDEX(lava,MATCH(A1102,SumMonths,0),2)</f>
        <v>#N/A</v>
      </c>
    </row>
    <row r="1103" customFormat="false" ht="12.75" hidden="false" customHeight="false" outlineLevel="0" collapsed="false">
      <c r="K1103" s="57" t="e">
        <f aca="false">INDEX(lava,MATCH(A1103,SumMonths,0),2)</f>
        <v>#N/A</v>
      </c>
    </row>
    <row r="1104" customFormat="false" ht="12.75" hidden="false" customHeight="false" outlineLevel="0" collapsed="false">
      <c r="K1104" s="57" t="e">
        <f aca="false">INDEX(lava,MATCH(A1104,SumMonths,0),2)</f>
        <v>#N/A</v>
      </c>
    </row>
    <row r="1105" customFormat="false" ht="12.75" hidden="false" customHeight="false" outlineLevel="0" collapsed="false">
      <c r="K1105" s="57" t="e">
        <f aca="false">INDEX(lava,MATCH(A1105,SumMonths,0),2)</f>
        <v>#N/A</v>
      </c>
    </row>
    <row r="1106" customFormat="false" ht="12.75" hidden="false" customHeight="false" outlineLevel="0" collapsed="false">
      <c r="K1106" s="57" t="e">
        <f aca="false">INDEX(lava,MATCH(A1106,SumMonths,0),2)</f>
        <v>#N/A</v>
      </c>
    </row>
    <row r="1107" customFormat="false" ht="12.75" hidden="false" customHeight="false" outlineLevel="0" collapsed="false">
      <c r="K1107" s="57" t="e">
        <f aca="false">INDEX(lava,MATCH(A1107,SumMonths,0),2)</f>
        <v>#N/A</v>
      </c>
    </row>
    <row r="1108" customFormat="false" ht="12.75" hidden="false" customHeight="false" outlineLevel="0" collapsed="false">
      <c r="K1108" s="57" t="e">
        <f aca="false">INDEX(lava,MATCH(A1108,SumMonths,0),2)</f>
        <v>#N/A</v>
      </c>
    </row>
    <row r="1109" customFormat="false" ht="12.75" hidden="false" customHeight="false" outlineLevel="0" collapsed="false">
      <c r="K1109" s="57" t="e">
        <f aca="false">INDEX(lava,MATCH(A1109,SumMonths,0),2)</f>
        <v>#N/A</v>
      </c>
    </row>
    <row r="1110" customFormat="false" ht="12.75" hidden="false" customHeight="false" outlineLevel="0" collapsed="false">
      <c r="K1110" s="57" t="e">
        <f aca="false">INDEX(lava,MATCH(A1110,SumMonths,0),2)</f>
        <v>#N/A</v>
      </c>
    </row>
    <row r="1111" customFormat="false" ht="12.75" hidden="false" customHeight="false" outlineLevel="0" collapsed="false">
      <c r="K1111" s="57" t="e">
        <f aca="false">INDEX(lava,MATCH(A1111,SumMonths,0),2)</f>
        <v>#N/A</v>
      </c>
    </row>
    <row r="1112" customFormat="false" ht="12.75" hidden="false" customHeight="false" outlineLevel="0" collapsed="false">
      <c r="K1112" s="57" t="e">
        <f aca="false">INDEX(lava,MATCH(A1112,SumMonths,0),2)</f>
        <v>#N/A</v>
      </c>
    </row>
    <row r="1113" customFormat="false" ht="12.75" hidden="false" customHeight="false" outlineLevel="0" collapsed="false">
      <c r="K1113" s="57" t="e">
        <f aca="false">INDEX(lava,MATCH(A1113,SumMonths,0),2)</f>
        <v>#N/A</v>
      </c>
    </row>
    <row r="1114" customFormat="false" ht="12.75" hidden="false" customHeight="false" outlineLevel="0" collapsed="false">
      <c r="K1114" s="57" t="e">
        <f aca="false">INDEX(lava,MATCH(A1114,SumMonths,0),2)</f>
        <v>#N/A</v>
      </c>
    </row>
    <row r="1115" customFormat="false" ht="12.75" hidden="false" customHeight="false" outlineLevel="0" collapsed="false">
      <c r="K1115" s="57" t="e">
        <f aca="false">INDEX(lava,MATCH(A1115,SumMonths,0),2)</f>
        <v>#N/A</v>
      </c>
    </row>
    <row r="1116" customFormat="false" ht="12.75" hidden="false" customHeight="false" outlineLevel="0" collapsed="false">
      <c r="K1116" s="57" t="e">
        <f aca="false">INDEX(lava,MATCH(A1116,SumMonths,0),2)</f>
        <v>#N/A</v>
      </c>
    </row>
    <row r="1117" customFormat="false" ht="12.75" hidden="false" customHeight="false" outlineLevel="0" collapsed="false">
      <c r="K1117" s="57" t="e">
        <f aca="false">INDEX(lava,MATCH(A1117,SumMonths,0),2)</f>
        <v>#N/A</v>
      </c>
    </row>
    <row r="1118" customFormat="false" ht="12.75" hidden="false" customHeight="false" outlineLevel="0" collapsed="false">
      <c r="K1118" s="57" t="e">
        <f aca="false">INDEX(lava,MATCH(A1118,SumMonths,0),2)</f>
        <v>#N/A</v>
      </c>
    </row>
    <row r="1119" customFormat="false" ht="12.75" hidden="false" customHeight="false" outlineLevel="0" collapsed="false">
      <c r="K1119" s="57" t="e">
        <f aca="false">INDEX(lava,MATCH(A1119,SumMonths,0),2)</f>
        <v>#N/A</v>
      </c>
    </row>
    <row r="1120" customFormat="false" ht="12.75" hidden="false" customHeight="false" outlineLevel="0" collapsed="false">
      <c r="K1120" s="57" t="e">
        <f aca="false">INDEX(lava,MATCH(A1120,SumMonths,0),2)</f>
        <v>#N/A</v>
      </c>
    </row>
    <row r="1121" customFormat="false" ht="12.75" hidden="false" customHeight="false" outlineLevel="0" collapsed="false">
      <c r="K1121" s="57" t="e">
        <f aca="false">INDEX(lava,MATCH(A1121,SumMonths,0),2)</f>
        <v>#N/A</v>
      </c>
    </row>
    <row r="1122" customFormat="false" ht="12.75" hidden="false" customHeight="false" outlineLevel="0" collapsed="false">
      <c r="K1122" s="57" t="e">
        <f aca="false">INDEX(lava,MATCH(A1122,SumMonths,0),2)</f>
        <v>#N/A</v>
      </c>
    </row>
    <row r="1123" customFormat="false" ht="12.75" hidden="false" customHeight="false" outlineLevel="0" collapsed="false">
      <c r="K1123" s="57" t="e">
        <f aca="false">INDEX(lava,MATCH(A1123,SumMonths,0),2)</f>
        <v>#N/A</v>
      </c>
    </row>
    <row r="1124" customFormat="false" ht="12.75" hidden="false" customHeight="false" outlineLevel="0" collapsed="false">
      <c r="K1124" s="57" t="e">
        <f aca="false">INDEX(lava,MATCH(A1124,SumMonths,0),2)</f>
        <v>#N/A</v>
      </c>
    </row>
    <row r="1125" customFormat="false" ht="12.75" hidden="false" customHeight="false" outlineLevel="0" collapsed="false">
      <c r="K1125" s="57" t="e">
        <f aca="false">INDEX(lava,MATCH(A1125,SumMonths,0),2)</f>
        <v>#N/A</v>
      </c>
    </row>
    <row r="1126" customFormat="false" ht="12.75" hidden="false" customHeight="false" outlineLevel="0" collapsed="false">
      <c r="K1126" s="57" t="e">
        <f aca="false">INDEX(lava,MATCH(A1126,SumMonths,0),2)</f>
        <v>#N/A</v>
      </c>
    </row>
    <row r="1127" customFormat="false" ht="12.75" hidden="false" customHeight="false" outlineLevel="0" collapsed="false">
      <c r="K1127" s="57" t="e">
        <f aca="false">INDEX(lava,MATCH(A1127,SumMonths,0),2)</f>
        <v>#N/A</v>
      </c>
    </row>
    <row r="1128" customFormat="false" ht="12.75" hidden="false" customHeight="false" outlineLevel="0" collapsed="false">
      <c r="K1128" s="57" t="e">
        <f aca="false">INDEX(lava,MATCH(A1128,SumMonths,0),2)</f>
        <v>#N/A</v>
      </c>
    </row>
    <row r="1129" customFormat="false" ht="12.75" hidden="false" customHeight="false" outlineLevel="0" collapsed="false">
      <c r="K1129" s="57" t="e">
        <f aca="false">INDEX(lava,MATCH(A1129,SumMonths,0),2)</f>
        <v>#N/A</v>
      </c>
    </row>
    <row r="1130" customFormat="false" ht="12.75" hidden="false" customHeight="false" outlineLevel="0" collapsed="false">
      <c r="K1130" s="57" t="e">
        <f aca="false">INDEX(lava,MATCH(A1130,SumMonths,0),2)</f>
        <v>#N/A</v>
      </c>
    </row>
    <row r="1131" customFormat="false" ht="12.75" hidden="false" customHeight="false" outlineLevel="0" collapsed="false">
      <c r="K1131" s="57" t="e">
        <f aca="false">INDEX(lava,MATCH(A1131,SumMonths,0),2)</f>
        <v>#N/A</v>
      </c>
    </row>
    <row r="1132" customFormat="false" ht="12.75" hidden="false" customHeight="false" outlineLevel="0" collapsed="false">
      <c r="K1132" s="57" t="e">
        <f aca="false">INDEX(lava,MATCH(A1132,SumMonths,0),2)</f>
        <v>#N/A</v>
      </c>
    </row>
    <row r="1133" customFormat="false" ht="12.75" hidden="false" customHeight="false" outlineLevel="0" collapsed="false">
      <c r="K1133" s="57" t="e">
        <f aca="false">INDEX(lava,MATCH(A1133,SumMonths,0),2)</f>
        <v>#N/A</v>
      </c>
    </row>
    <row r="1134" customFormat="false" ht="12.75" hidden="false" customHeight="false" outlineLevel="0" collapsed="false">
      <c r="K1134" s="57" t="e">
        <f aca="false">INDEX(lava,MATCH(A1134,SumMonths,0),2)</f>
        <v>#N/A</v>
      </c>
    </row>
    <row r="1135" customFormat="false" ht="12.75" hidden="false" customHeight="false" outlineLevel="0" collapsed="false">
      <c r="K1135" s="57" t="e">
        <f aca="false">INDEX(lava,MATCH(A1135,SumMonths,0),2)</f>
        <v>#N/A</v>
      </c>
    </row>
    <row r="1136" customFormat="false" ht="12.75" hidden="false" customHeight="false" outlineLevel="0" collapsed="false">
      <c r="K1136" s="57" t="e">
        <f aca="false">INDEX(lava,MATCH(A1136,SumMonths,0),2)</f>
        <v>#N/A</v>
      </c>
    </row>
    <row r="1137" customFormat="false" ht="12.75" hidden="false" customHeight="false" outlineLevel="0" collapsed="false">
      <c r="K1137" s="57" t="e">
        <f aca="false">INDEX(lava,MATCH(A1137,SumMonths,0),2)</f>
        <v>#N/A</v>
      </c>
    </row>
    <row r="1138" customFormat="false" ht="12.75" hidden="false" customHeight="false" outlineLevel="0" collapsed="false">
      <c r="K1138" s="57" t="e">
        <f aca="false">INDEX(lava,MATCH(A1138,SumMonths,0),2)</f>
        <v>#N/A</v>
      </c>
    </row>
    <row r="1139" customFormat="false" ht="12.75" hidden="false" customHeight="false" outlineLevel="0" collapsed="false">
      <c r="K1139" s="57" t="e">
        <f aca="false">INDEX(lava,MATCH(A1139,SumMonths,0),2)</f>
        <v>#N/A</v>
      </c>
    </row>
    <row r="1140" customFormat="false" ht="12.75" hidden="false" customHeight="false" outlineLevel="0" collapsed="false">
      <c r="K1140" s="57" t="e">
        <f aca="false">INDEX(lava,MATCH(A1140,SumMonths,0),2)</f>
        <v>#N/A</v>
      </c>
    </row>
    <row r="1141" customFormat="false" ht="12.75" hidden="false" customHeight="false" outlineLevel="0" collapsed="false">
      <c r="K1141" s="57" t="e">
        <f aca="false">INDEX(lava,MATCH(A1141,SumMonths,0),2)</f>
        <v>#N/A</v>
      </c>
    </row>
    <row r="1142" customFormat="false" ht="12.75" hidden="false" customHeight="false" outlineLevel="0" collapsed="false">
      <c r="K1142" s="57" t="e">
        <f aca="false">INDEX(lava,MATCH(A1142,SumMonths,0),2)</f>
        <v>#N/A</v>
      </c>
    </row>
    <row r="1143" customFormat="false" ht="12.75" hidden="false" customHeight="false" outlineLevel="0" collapsed="false">
      <c r="K1143" s="57" t="e">
        <f aca="false">INDEX(lava,MATCH(A1143,SumMonths,0),2)</f>
        <v>#N/A</v>
      </c>
    </row>
    <row r="1144" customFormat="false" ht="12.75" hidden="false" customHeight="false" outlineLevel="0" collapsed="false">
      <c r="K1144" s="57" t="e">
        <f aca="false">INDEX(lava,MATCH(A1144,SumMonths,0),2)</f>
        <v>#N/A</v>
      </c>
    </row>
    <row r="1145" customFormat="false" ht="12.75" hidden="false" customHeight="false" outlineLevel="0" collapsed="false">
      <c r="K1145" s="57" t="e">
        <f aca="false">INDEX(lava,MATCH(A1145,SumMonths,0),2)</f>
        <v>#N/A</v>
      </c>
    </row>
    <row r="1146" customFormat="false" ht="12.75" hidden="false" customHeight="false" outlineLevel="0" collapsed="false">
      <c r="K1146" s="57" t="e">
        <f aca="false">INDEX(lava,MATCH(A1146,SumMonths,0),2)</f>
        <v>#N/A</v>
      </c>
    </row>
    <row r="1147" customFormat="false" ht="12.75" hidden="false" customHeight="false" outlineLevel="0" collapsed="false">
      <c r="K1147" s="57" t="e">
        <f aca="false">INDEX(lava,MATCH(A1147,SumMonths,0),2)</f>
        <v>#N/A</v>
      </c>
    </row>
    <row r="1148" customFormat="false" ht="12.75" hidden="false" customHeight="false" outlineLevel="0" collapsed="false">
      <c r="K1148" s="57" t="e">
        <f aca="false">INDEX(lava,MATCH(A1148,SumMonths,0),2)</f>
        <v>#N/A</v>
      </c>
    </row>
    <row r="1149" customFormat="false" ht="12.75" hidden="false" customHeight="false" outlineLevel="0" collapsed="false">
      <c r="K1149" s="57" t="e">
        <f aca="false">INDEX(lava,MATCH(A1149,SumMonths,0),2)</f>
        <v>#N/A</v>
      </c>
    </row>
    <row r="1150" customFormat="false" ht="12.75" hidden="false" customHeight="false" outlineLevel="0" collapsed="false">
      <c r="K1150" s="57" t="e">
        <f aca="false">INDEX(lava,MATCH(A1150,SumMonths,0),2)</f>
        <v>#N/A</v>
      </c>
    </row>
    <row r="1151" customFormat="false" ht="12.75" hidden="false" customHeight="false" outlineLevel="0" collapsed="false">
      <c r="K1151" s="57" t="e">
        <f aca="false">INDEX(lava,MATCH(A1151,SumMonths,0),2)</f>
        <v>#N/A</v>
      </c>
    </row>
    <row r="1152" customFormat="false" ht="12.75" hidden="false" customHeight="false" outlineLevel="0" collapsed="false">
      <c r="K1152" s="57" t="e">
        <f aca="false">INDEX(lava,MATCH(A1152,SumMonths,0),2)</f>
        <v>#N/A</v>
      </c>
    </row>
    <row r="1153" customFormat="false" ht="12.75" hidden="false" customHeight="false" outlineLevel="0" collapsed="false">
      <c r="K1153" s="57" t="e">
        <f aca="false">INDEX(lava,MATCH(A1153,SumMonths,0),2)</f>
        <v>#N/A</v>
      </c>
    </row>
    <row r="1154" customFormat="false" ht="12.75" hidden="false" customHeight="false" outlineLevel="0" collapsed="false">
      <c r="K1154" s="57" t="e">
        <f aca="false">INDEX(lava,MATCH(A1154,SumMonths,0),2)</f>
        <v>#N/A</v>
      </c>
    </row>
    <row r="1155" customFormat="false" ht="12.75" hidden="false" customHeight="false" outlineLevel="0" collapsed="false">
      <c r="K1155" s="57" t="e">
        <f aca="false">INDEX(lava,MATCH(A1155,SumMonths,0),2)</f>
        <v>#N/A</v>
      </c>
    </row>
    <row r="1156" customFormat="false" ht="12.75" hidden="false" customHeight="false" outlineLevel="0" collapsed="false">
      <c r="K1156" s="57" t="e">
        <f aca="false">INDEX(lava,MATCH(A1156,SumMonths,0),2)</f>
        <v>#N/A</v>
      </c>
    </row>
    <row r="1157" customFormat="false" ht="12.75" hidden="false" customHeight="false" outlineLevel="0" collapsed="false">
      <c r="K1157" s="57" t="e">
        <f aca="false">INDEX(lava,MATCH(A1157,SumMonths,0),2)</f>
        <v>#N/A</v>
      </c>
    </row>
    <row r="1158" customFormat="false" ht="12.75" hidden="false" customHeight="false" outlineLevel="0" collapsed="false">
      <c r="K1158" s="57" t="e">
        <f aca="false">INDEX(lava,MATCH(A1158,SumMonths,0),2)</f>
        <v>#N/A</v>
      </c>
    </row>
    <row r="1159" customFormat="false" ht="12.75" hidden="false" customHeight="false" outlineLevel="0" collapsed="false">
      <c r="K1159" s="57" t="e">
        <f aca="false">INDEX(lava,MATCH(A1159,SumMonths,0),2)</f>
        <v>#N/A</v>
      </c>
    </row>
    <row r="1160" customFormat="false" ht="12.75" hidden="false" customHeight="false" outlineLevel="0" collapsed="false">
      <c r="K1160" s="57" t="e">
        <f aca="false">INDEX(lava,MATCH(A1160,SumMonths,0),2)</f>
        <v>#N/A</v>
      </c>
    </row>
    <row r="1161" customFormat="false" ht="12.75" hidden="false" customHeight="false" outlineLevel="0" collapsed="false">
      <c r="K1161" s="57" t="e">
        <f aca="false">INDEX(lava,MATCH(A1161,SumMonths,0),2)</f>
        <v>#N/A</v>
      </c>
    </row>
    <row r="1162" customFormat="false" ht="12.75" hidden="false" customHeight="false" outlineLevel="0" collapsed="false">
      <c r="K1162" s="57" t="e">
        <f aca="false">INDEX(lava,MATCH(A1162,SumMonths,0),2)</f>
        <v>#N/A</v>
      </c>
    </row>
    <row r="1163" customFormat="false" ht="12.75" hidden="false" customHeight="false" outlineLevel="0" collapsed="false">
      <c r="K1163" s="57" t="e">
        <f aca="false">INDEX(lava,MATCH(A1163,SumMonths,0),2)</f>
        <v>#N/A</v>
      </c>
    </row>
    <row r="1164" customFormat="false" ht="12.75" hidden="false" customHeight="false" outlineLevel="0" collapsed="false">
      <c r="K1164" s="57" t="e">
        <f aca="false">INDEX(lava,MATCH(A1164,SumMonths,0),2)</f>
        <v>#N/A</v>
      </c>
    </row>
    <row r="1165" customFormat="false" ht="12.75" hidden="false" customHeight="false" outlineLevel="0" collapsed="false">
      <c r="K1165" s="57" t="e">
        <f aca="false">INDEX(lava,MATCH(A1165,SumMonths,0),2)</f>
        <v>#N/A</v>
      </c>
    </row>
    <row r="1166" customFormat="false" ht="12.75" hidden="false" customHeight="false" outlineLevel="0" collapsed="false">
      <c r="K1166" s="57" t="e">
        <f aca="false">INDEX(lava,MATCH(A1166,SumMonths,0),2)</f>
        <v>#N/A</v>
      </c>
    </row>
    <row r="1167" customFormat="false" ht="12.75" hidden="false" customHeight="false" outlineLevel="0" collapsed="false">
      <c r="K1167" s="57" t="e">
        <f aca="false">INDEX(lava,MATCH(A1167,SumMonths,0),2)</f>
        <v>#N/A</v>
      </c>
    </row>
    <row r="1168" customFormat="false" ht="12.75" hidden="false" customHeight="false" outlineLevel="0" collapsed="false">
      <c r="K1168" s="57" t="e">
        <f aca="false">INDEX(lava,MATCH(A1168,SumMonths,0),2)</f>
        <v>#N/A</v>
      </c>
    </row>
    <row r="1169" customFormat="false" ht="12.75" hidden="false" customHeight="false" outlineLevel="0" collapsed="false">
      <c r="K1169" s="57" t="e">
        <f aca="false">INDEX(lava,MATCH(A1169,SumMonths,0),2)</f>
        <v>#N/A</v>
      </c>
    </row>
    <row r="1170" customFormat="false" ht="12.75" hidden="false" customHeight="false" outlineLevel="0" collapsed="false">
      <c r="K1170" s="57" t="e">
        <f aca="false">INDEX(lava,MATCH(A1170,SumMonths,0),2)</f>
        <v>#N/A</v>
      </c>
    </row>
    <row r="1171" customFormat="false" ht="12.75" hidden="false" customHeight="false" outlineLevel="0" collapsed="false">
      <c r="K1171" s="57" t="e">
        <f aca="false">INDEX(lava,MATCH(A1171,SumMonths,0),2)</f>
        <v>#N/A</v>
      </c>
    </row>
    <row r="1172" customFormat="false" ht="12.75" hidden="false" customHeight="false" outlineLevel="0" collapsed="false">
      <c r="K1172" s="57" t="e">
        <f aca="false">INDEX(lava,MATCH(A1172,SumMonths,0),2)</f>
        <v>#N/A</v>
      </c>
    </row>
    <row r="1173" customFormat="false" ht="12.75" hidden="false" customHeight="false" outlineLevel="0" collapsed="false">
      <c r="K1173" s="57" t="e">
        <f aca="false">INDEX(lava,MATCH(A1173,SumMonths,0),2)</f>
        <v>#N/A</v>
      </c>
    </row>
    <row r="1174" customFormat="false" ht="12.75" hidden="false" customHeight="false" outlineLevel="0" collapsed="false">
      <c r="K1174" s="57" t="e">
        <f aca="false">INDEX(lava,MATCH(A1174,SumMonths,0),2)</f>
        <v>#N/A</v>
      </c>
    </row>
    <row r="1175" customFormat="false" ht="12.75" hidden="false" customHeight="false" outlineLevel="0" collapsed="false">
      <c r="K1175" s="57" t="e">
        <f aca="false">INDEX(lava,MATCH(A1175,SumMonths,0),2)</f>
        <v>#N/A</v>
      </c>
    </row>
    <row r="1176" customFormat="false" ht="12.75" hidden="false" customHeight="false" outlineLevel="0" collapsed="false">
      <c r="K1176" s="57" t="e">
        <f aca="false">INDEX(lava,MATCH(A1176,SumMonths,0),2)</f>
        <v>#N/A</v>
      </c>
    </row>
    <row r="1177" customFormat="false" ht="12.75" hidden="false" customHeight="false" outlineLevel="0" collapsed="false">
      <c r="K1177" s="57" t="e">
        <f aca="false">INDEX(lava,MATCH(A1177,SumMonths,0),2)</f>
        <v>#N/A</v>
      </c>
    </row>
    <row r="1178" customFormat="false" ht="12.75" hidden="false" customHeight="false" outlineLevel="0" collapsed="false">
      <c r="K1178" s="57" t="e">
        <f aca="false">INDEX(lava,MATCH(A1178,SumMonths,0),2)</f>
        <v>#N/A</v>
      </c>
    </row>
    <row r="1179" customFormat="false" ht="12.75" hidden="false" customHeight="false" outlineLevel="0" collapsed="false">
      <c r="K1179" s="57" t="e">
        <f aca="false">INDEX(lava,MATCH(A1179,SumMonths,0),2)</f>
        <v>#N/A</v>
      </c>
    </row>
    <row r="1180" customFormat="false" ht="12.75" hidden="false" customHeight="false" outlineLevel="0" collapsed="false">
      <c r="K1180" s="57" t="e">
        <f aca="false">INDEX(lava,MATCH(A1180,SumMonths,0),2)</f>
        <v>#N/A</v>
      </c>
    </row>
    <row r="1181" customFormat="false" ht="12.75" hidden="false" customHeight="false" outlineLevel="0" collapsed="false">
      <c r="K1181" s="57" t="e">
        <f aca="false">INDEX(lava,MATCH(A1181,SumMonths,0),2)</f>
        <v>#N/A</v>
      </c>
    </row>
    <row r="1182" customFormat="false" ht="12.75" hidden="false" customHeight="false" outlineLevel="0" collapsed="false">
      <c r="K1182" s="57" t="e">
        <f aca="false">INDEX(lava,MATCH(A1182,SumMonths,0),2)</f>
        <v>#N/A</v>
      </c>
    </row>
    <row r="1183" customFormat="false" ht="12.75" hidden="false" customHeight="false" outlineLevel="0" collapsed="false">
      <c r="K1183" s="57" t="e">
        <f aca="false">INDEX(lava,MATCH(A1183,SumMonths,0),2)</f>
        <v>#N/A</v>
      </c>
    </row>
    <row r="1184" customFormat="false" ht="12.75" hidden="false" customHeight="false" outlineLevel="0" collapsed="false">
      <c r="K1184" s="57" t="e">
        <f aca="false">INDEX(lava,MATCH(A1184,SumMonths,0),2)</f>
        <v>#N/A</v>
      </c>
    </row>
    <row r="1185" customFormat="false" ht="12.75" hidden="false" customHeight="false" outlineLevel="0" collapsed="false">
      <c r="K1185" s="57" t="e">
        <f aca="false">INDEX(lava,MATCH(A1185,SumMonths,0),2)</f>
        <v>#N/A</v>
      </c>
    </row>
    <row r="1186" customFormat="false" ht="12.75" hidden="false" customHeight="false" outlineLevel="0" collapsed="false">
      <c r="K1186" s="57" t="e">
        <f aca="false">INDEX(lava,MATCH(A1186,SumMonths,0),2)</f>
        <v>#N/A</v>
      </c>
    </row>
    <row r="1187" customFormat="false" ht="12.75" hidden="false" customHeight="false" outlineLevel="0" collapsed="false">
      <c r="K1187" s="57" t="e">
        <f aca="false">INDEX(lava,MATCH(A1187,SumMonths,0),2)</f>
        <v>#N/A</v>
      </c>
    </row>
    <row r="1188" customFormat="false" ht="12.75" hidden="false" customHeight="false" outlineLevel="0" collapsed="false">
      <c r="K1188" s="57" t="e">
        <f aca="false">INDEX(lava,MATCH(A1188,SumMonths,0),2)</f>
        <v>#N/A</v>
      </c>
    </row>
    <row r="1189" customFormat="false" ht="12.75" hidden="false" customHeight="false" outlineLevel="0" collapsed="false">
      <c r="K1189" s="57" t="e">
        <f aca="false">INDEX(lava,MATCH(A1189,SumMonths,0),2)</f>
        <v>#N/A</v>
      </c>
    </row>
    <row r="1190" customFormat="false" ht="12.75" hidden="false" customHeight="false" outlineLevel="0" collapsed="false">
      <c r="K1190" s="57" t="e">
        <f aca="false">INDEX(lava,MATCH(A1190,SumMonths,0),2)</f>
        <v>#N/A</v>
      </c>
    </row>
    <row r="1191" customFormat="false" ht="12.75" hidden="false" customHeight="false" outlineLevel="0" collapsed="false">
      <c r="K1191" s="57" t="e">
        <f aca="false">INDEX(lava,MATCH(A1191,SumMonths,0),2)</f>
        <v>#N/A</v>
      </c>
    </row>
    <row r="1192" customFormat="false" ht="12.75" hidden="false" customHeight="false" outlineLevel="0" collapsed="false">
      <c r="K1192" s="57" t="e">
        <f aca="false">INDEX(lava,MATCH(A1192,SumMonths,0),2)</f>
        <v>#N/A</v>
      </c>
    </row>
    <row r="1193" customFormat="false" ht="12.75" hidden="false" customHeight="false" outlineLevel="0" collapsed="false">
      <c r="K1193" s="57" t="e">
        <f aca="false">INDEX(lava,MATCH(A1193,SumMonths,0),2)</f>
        <v>#N/A</v>
      </c>
    </row>
    <row r="1194" customFormat="false" ht="12.75" hidden="false" customHeight="false" outlineLevel="0" collapsed="false">
      <c r="K1194" s="57" t="e">
        <f aca="false">INDEX(lava,MATCH(A1194,SumMonths,0),2)</f>
        <v>#N/A</v>
      </c>
    </row>
    <row r="1195" customFormat="false" ht="12.75" hidden="false" customHeight="false" outlineLevel="0" collapsed="false">
      <c r="K1195" s="57" t="e">
        <f aca="false">INDEX(lava,MATCH(A1195,SumMonths,0),2)</f>
        <v>#N/A</v>
      </c>
    </row>
    <row r="1196" customFormat="false" ht="12.75" hidden="false" customHeight="false" outlineLevel="0" collapsed="false">
      <c r="K1196" s="57" t="e">
        <f aca="false">INDEX(lava,MATCH(A1196,SumMonths,0),2)</f>
        <v>#N/A</v>
      </c>
    </row>
    <row r="1197" customFormat="false" ht="12.75" hidden="false" customHeight="false" outlineLevel="0" collapsed="false">
      <c r="K1197" s="57" t="e">
        <f aca="false">INDEX(lava,MATCH(A1197,SumMonths,0),2)</f>
        <v>#N/A</v>
      </c>
    </row>
    <row r="1198" customFormat="false" ht="12.75" hidden="false" customHeight="false" outlineLevel="0" collapsed="false">
      <c r="K1198" s="57" t="e">
        <f aca="false">INDEX(lava,MATCH(A1198,SumMonths,0),2)</f>
        <v>#N/A</v>
      </c>
    </row>
    <row r="1199" customFormat="false" ht="12.75" hidden="false" customHeight="false" outlineLevel="0" collapsed="false">
      <c r="K1199" s="57" t="e">
        <f aca="false">INDEX(lava,MATCH(A1199,SumMonths,0),2)</f>
        <v>#N/A</v>
      </c>
    </row>
    <row r="1200" customFormat="false" ht="12.75" hidden="false" customHeight="false" outlineLevel="0" collapsed="false">
      <c r="K1200" s="57" t="e">
        <f aca="false">INDEX(lava,MATCH(A1200,SumMonths,0),2)</f>
        <v>#N/A</v>
      </c>
    </row>
    <row r="1201" customFormat="false" ht="12.75" hidden="false" customHeight="false" outlineLevel="0" collapsed="false">
      <c r="K1201" s="57" t="e">
        <f aca="false">INDEX(lava,MATCH(A1201,SumMonths,0),2)</f>
        <v>#N/A</v>
      </c>
    </row>
    <row r="1202" customFormat="false" ht="12.75" hidden="false" customHeight="false" outlineLevel="0" collapsed="false">
      <c r="K1202" s="57" t="e">
        <f aca="false">INDEX(lava,MATCH(A1202,SumMonths,0),2)</f>
        <v>#N/A</v>
      </c>
    </row>
    <row r="1203" customFormat="false" ht="12.75" hidden="false" customHeight="false" outlineLevel="0" collapsed="false">
      <c r="K1203" s="57" t="e">
        <f aca="false">INDEX(lava,MATCH(A1203,SumMonths,0),2)</f>
        <v>#N/A</v>
      </c>
    </row>
    <row r="1204" customFormat="false" ht="12.75" hidden="false" customHeight="false" outlineLevel="0" collapsed="false">
      <c r="K1204" s="57" t="e">
        <f aca="false">INDEX(lava,MATCH(A1204,SumMonths,0),2)</f>
        <v>#N/A</v>
      </c>
    </row>
    <row r="1205" customFormat="false" ht="12.75" hidden="false" customHeight="false" outlineLevel="0" collapsed="false">
      <c r="K1205" s="57" t="e">
        <f aca="false">INDEX(lava,MATCH(A1205,SumMonths,0),2)</f>
        <v>#N/A</v>
      </c>
    </row>
    <row r="1206" customFormat="false" ht="12.75" hidden="false" customHeight="false" outlineLevel="0" collapsed="false">
      <c r="K1206" s="57" t="e">
        <f aca="false">INDEX(lava,MATCH(A1206,SumMonths,0),2)</f>
        <v>#N/A</v>
      </c>
    </row>
    <row r="1207" customFormat="false" ht="12.75" hidden="false" customHeight="false" outlineLevel="0" collapsed="false">
      <c r="K1207" s="57" t="e">
        <f aca="false">INDEX(lava,MATCH(A1207,SumMonths,0),2)</f>
        <v>#N/A</v>
      </c>
    </row>
    <row r="1208" customFormat="false" ht="12.75" hidden="false" customHeight="false" outlineLevel="0" collapsed="false">
      <c r="K1208" s="57" t="e">
        <f aca="false">INDEX(lava,MATCH(A1208,SumMonths,0),2)</f>
        <v>#N/A</v>
      </c>
    </row>
    <row r="1209" customFormat="false" ht="12.75" hidden="false" customHeight="false" outlineLevel="0" collapsed="false">
      <c r="K1209" s="57" t="e">
        <f aca="false">INDEX(lava,MATCH(A1209,SumMonths,0),2)</f>
        <v>#N/A</v>
      </c>
    </row>
    <row r="1210" customFormat="false" ht="12.75" hidden="false" customHeight="false" outlineLevel="0" collapsed="false">
      <c r="K1210" s="57" t="e">
        <f aca="false">INDEX(lava,MATCH(A1210,SumMonths,0),2)</f>
        <v>#N/A</v>
      </c>
    </row>
    <row r="1211" customFormat="false" ht="12.75" hidden="false" customHeight="false" outlineLevel="0" collapsed="false">
      <c r="K1211" s="57" t="e">
        <f aca="false">INDEX(lava,MATCH(A1211,SumMonths,0),2)</f>
        <v>#N/A</v>
      </c>
    </row>
    <row r="1212" customFormat="false" ht="12.75" hidden="false" customHeight="false" outlineLevel="0" collapsed="false">
      <c r="K1212" s="57" t="e">
        <f aca="false">INDEX(lava,MATCH(A1212,SumMonths,0),2)</f>
        <v>#N/A</v>
      </c>
    </row>
    <row r="1213" customFormat="false" ht="12.75" hidden="false" customHeight="false" outlineLevel="0" collapsed="false">
      <c r="K1213" s="57" t="e">
        <f aca="false">INDEX(lava,MATCH(A1213,SumMonths,0),2)</f>
        <v>#N/A</v>
      </c>
    </row>
    <row r="1214" customFormat="false" ht="12.75" hidden="false" customHeight="false" outlineLevel="0" collapsed="false">
      <c r="K1214" s="57" t="e">
        <f aca="false">INDEX(lava,MATCH(A1214,SumMonths,0),2)</f>
        <v>#N/A</v>
      </c>
    </row>
    <row r="1215" customFormat="false" ht="12.75" hidden="false" customHeight="false" outlineLevel="0" collapsed="false">
      <c r="K1215" s="57" t="e">
        <f aca="false">INDEX(lava,MATCH(A1215,SumMonths,0),2)</f>
        <v>#N/A</v>
      </c>
    </row>
    <row r="1216" customFormat="false" ht="12.75" hidden="false" customHeight="false" outlineLevel="0" collapsed="false">
      <c r="K1216" s="57" t="e">
        <f aca="false">INDEX(lava,MATCH(A1216,SumMonths,0),2)</f>
        <v>#N/A</v>
      </c>
    </row>
    <row r="1217" customFormat="false" ht="12.75" hidden="false" customHeight="false" outlineLevel="0" collapsed="false">
      <c r="K1217" s="57" t="e">
        <f aca="false">INDEX(lava,MATCH(A1217,SumMonths,0),2)</f>
        <v>#N/A</v>
      </c>
    </row>
    <row r="1218" customFormat="false" ht="12.75" hidden="false" customHeight="false" outlineLevel="0" collapsed="false">
      <c r="K1218" s="57" t="e">
        <f aca="false">INDEX(lava,MATCH(A1218,SumMonths,0),2)</f>
        <v>#N/A</v>
      </c>
    </row>
    <row r="1219" customFormat="false" ht="12.75" hidden="false" customHeight="false" outlineLevel="0" collapsed="false">
      <c r="K1219" s="57" t="e">
        <f aca="false">INDEX(lava,MATCH(A1219,SumMonths,0),2)</f>
        <v>#N/A</v>
      </c>
    </row>
    <row r="1220" customFormat="false" ht="12.75" hidden="false" customHeight="false" outlineLevel="0" collapsed="false">
      <c r="K1220" s="57" t="e">
        <f aca="false">INDEX(lava,MATCH(A1220,SumMonths,0),2)</f>
        <v>#N/A</v>
      </c>
    </row>
    <row r="1221" customFormat="false" ht="12.75" hidden="false" customHeight="false" outlineLevel="0" collapsed="false">
      <c r="K1221" s="57" t="e">
        <f aca="false">INDEX(lava,MATCH(A1221,SumMonths,0),2)</f>
        <v>#N/A</v>
      </c>
    </row>
    <row r="1222" customFormat="false" ht="12.75" hidden="false" customHeight="false" outlineLevel="0" collapsed="false">
      <c r="K1222" s="57" t="e">
        <f aca="false">INDEX(lava,MATCH(A1222,SumMonths,0),2)</f>
        <v>#N/A</v>
      </c>
    </row>
    <row r="1223" customFormat="false" ht="12.75" hidden="false" customHeight="false" outlineLevel="0" collapsed="false">
      <c r="K1223" s="57" t="e">
        <f aca="false">INDEX(lava,MATCH(A1223,SumMonths,0),2)</f>
        <v>#N/A</v>
      </c>
    </row>
    <row r="1224" customFormat="false" ht="12.75" hidden="false" customHeight="false" outlineLevel="0" collapsed="false">
      <c r="K1224" s="57" t="e">
        <f aca="false">INDEX(lava,MATCH(A1224,SumMonths,0),2)</f>
        <v>#N/A</v>
      </c>
    </row>
    <row r="1225" customFormat="false" ht="12.75" hidden="false" customHeight="false" outlineLevel="0" collapsed="false">
      <c r="K1225" s="57" t="e">
        <f aca="false">INDEX(lava,MATCH(A1225,SumMonths,0),2)</f>
        <v>#N/A</v>
      </c>
    </row>
    <row r="1226" customFormat="false" ht="12.75" hidden="false" customHeight="false" outlineLevel="0" collapsed="false">
      <c r="K1226" s="57" t="e">
        <f aca="false">INDEX(lava,MATCH(A1226,SumMonths,0),2)</f>
        <v>#N/A</v>
      </c>
    </row>
    <row r="1227" customFormat="false" ht="12.75" hidden="false" customHeight="false" outlineLevel="0" collapsed="false">
      <c r="K1227" s="57" t="e">
        <f aca="false">INDEX(lava,MATCH(A1227,SumMonths,0),2)</f>
        <v>#N/A</v>
      </c>
    </row>
    <row r="1228" customFormat="false" ht="12.75" hidden="false" customHeight="false" outlineLevel="0" collapsed="false">
      <c r="K1228" s="57" t="e">
        <f aca="false">INDEX(lava,MATCH(A1228,SumMonths,0),2)</f>
        <v>#N/A</v>
      </c>
    </row>
    <row r="1229" customFormat="false" ht="12.75" hidden="false" customHeight="false" outlineLevel="0" collapsed="false">
      <c r="K1229" s="57" t="e">
        <f aca="false">INDEX(lava,MATCH(A1229,SumMonths,0),2)</f>
        <v>#N/A</v>
      </c>
    </row>
    <row r="1230" customFormat="false" ht="12.75" hidden="false" customHeight="false" outlineLevel="0" collapsed="false">
      <c r="K1230" s="57" t="e">
        <f aca="false">INDEX(lava,MATCH(A1230,SumMonths,0),2)</f>
        <v>#N/A</v>
      </c>
    </row>
    <row r="1231" customFormat="false" ht="12.75" hidden="false" customHeight="false" outlineLevel="0" collapsed="false">
      <c r="K1231" s="57" t="e">
        <f aca="false">INDEX(lava,MATCH(A1231,SumMonths,0),2)</f>
        <v>#N/A</v>
      </c>
    </row>
    <row r="1232" customFormat="false" ht="12.75" hidden="false" customHeight="false" outlineLevel="0" collapsed="false">
      <c r="K1232" s="57" t="e">
        <f aca="false">INDEX(lava,MATCH(A1232,SumMonths,0),2)</f>
        <v>#N/A</v>
      </c>
    </row>
    <row r="1233" customFormat="false" ht="12.75" hidden="false" customHeight="false" outlineLevel="0" collapsed="false">
      <c r="K1233" s="57" t="e">
        <f aca="false">INDEX(lava,MATCH(A1233,SumMonths,0),2)</f>
        <v>#N/A</v>
      </c>
    </row>
    <row r="1234" customFormat="false" ht="12.75" hidden="false" customHeight="false" outlineLevel="0" collapsed="false">
      <c r="K1234" s="57" t="e">
        <f aca="false">INDEX(lava,MATCH(A1234,SumMonths,0),2)</f>
        <v>#N/A</v>
      </c>
    </row>
    <row r="1235" customFormat="false" ht="12.75" hidden="false" customHeight="false" outlineLevel="0" collapsed="false">
      <c r="K1235" s="57" t="e">
        <f aca="false">INDEX(lava,MATCH(A1235,SumMonths,0),2)</f>
        <v>#N/A</v>
      </c>
    </row>
    <row r="1236" customFormat="false" ht="12.75" hidden="false" customHeight="false" outlineLevel="0" collapsed="false">
      <c r="K1236" s="57" t="e">
        <f aca="false">INDEX(lava,MATCH(A1236,SumMonths,0),2)</f>
        <v>#N/A</v>
      </c>
    </row>
    <row r="1237" customFormat="false" ht="12.75" hidden="false" customHeight="false" outlineLevel="0" collapsed="false">
      <c r="K1237" s="57" t="e">
        <f aca="false">INDEX(lava,MATCH(A1237,SumMonths,0),2)</f>
        <v>#N/A</v>
      </c>
    </row>
    <row r="1238" customFormat="false" ht="12.75" hidden="false" customHeight="false" outlineLevel="0" collapsed="false">
      <c r="K1238" s="57" t="e">
        <f aca="false">INDEX(lava,MATCH(A1238,SumMonths,0),2)</f>
        <v>#N/A</v>
      </c>
    </row>
    <row r="1239" customFormat="false" ht="12.75" hidden="false" customHeight="false" outlineLevel="0" collapsed="false">
      <c r="K1239" s="57" t="e">
        <f aca="false">INDEX(lava,MATCH(A1239,SumMonths,0),2)</f>
        <v>#N/A</v>
      </c>
    </row>
    <row r="1240" customFormat="false" ht="12.75" hidden="false" customHeight="false" outlineLevel="0" collapsed="false">
      <c r="K1240" s="57" t="e">
        <f aca="false">INDEX(lava,MATCH(A1240,SumMonths,0),2)</f>
        <v>#N/A</v>
      </c>
    </row>
    <row r="1241" customFormat="false" ht="12.75" hidden="false" customHeight="false" outlineLevel="0" collapsed="false">
      <c r="K1241" s="57" t="e">
        <f aca="false">INDEX(lava,MATCH(A1241,SumMonths,0),2)</f>
        <v>#N/A</v>
      </c>
    </row>
    <row r="1242" customFormat="false" ht="12.75" hidden="false" customHeight="false" outlineLevel="0" collapsed="false">
      <c r="K1242" s="57" t="e">
        <f aca="false">INDEX(lava,MATCH(A1242,SumMonths,0),2)</f>
        <v>#N/A</v>
      </c>
    </row>
    <row r="1243" customFormat="false" ht="12.75" hidden="false" customHeight="false" outlineLevel="0" collapsed="false">
      <c r="K1243" s="57" t="e">
        <f aca="false">INDEX(lava,MATCH(A1243,SumMonths,0),2)</f>
        <v>#N/A</v>
      </c>
    </row>
    <row r="1244" customFormat="false" ht="12.75" hidden="false" customHeight="false" outlineLevel="0" collapsed="false">
      <c r="K1244" s="57" t="e">
        <f aca="false">INDEX(lava,MATCH(A1244,SumMonths,0),2)</f>
        <v>#N/A</v>
      </c>
    </row>
    <row r="1245" customFormat="false" ht="12.75" hidden="false" customHeight="false" outlineLevel="0" collapsed="false">
      <c r="K1245" s="57" t="e">
        <f aca="false">INDEX(lava,MATCH(A1245,SumMonths,0),2)</f>
        <v>#N/A</v>
      </c>
    </row>
    <row r="1246" customFormat="false" ht="12.75" hidden="false" customHeight="false" outlineLevel="0" collapsed="false">
      <c r="K1246" s="57" t="e">
        <f aca="false">INDEX(lava,MATCH(A1246,SumMonths,0),2)</f>
        <v>#N/A</v>
      </c>
    </row>
    <row r="1247" customFormat="false" ht="12.75" hidden="false" customHeight="false" outlineLevel="0" collapsed="false">
      <c r="K1247" s="57" t="e">
        <f aca="false">INDEX(lava,MATCH(A1247,SumMonths,0),2)</f>
        <v>#N/A</v>
      </c>
    </row>
    <row r="1248" customFormat="false" ht="12.75" hidden="false" customHeight="false" outlineLevel="0" collapsed="false">
      <c r="K1248" s="57" t="e">
        <f aca="false">INDEX(lava,MATCH(A1248,SumMonths,0),2)</f>
        <v>#N/A</v>
      </c>
    </row>
    <row r="1249" customFormat="false" ht="12.75" hidden="false" customHeight="false" outlineLevel="0" collapsed="false">
      <c r="K1249" s="57" t="e">
        <f aca="false">INDEX(lava,MATCH(A1249,SumMonths,0),2)</f>
        <v>#N/A</v>
      </c>
    </row>
    <row r="1250" customFormat="false" ht="12.75" hidden="false" customHeight="false" outlineLevel="0" collapsed="false">
      <c r="K1250" s="57" t="e">
        <f aca="false">INDEX(lava,MATCH(A1250,SumMonths,0),2)</f>
        <v>#N/A</v>
      </c>
    </row>
    <row r="1251" customFormat="false" ht="12.75" hidden="false" customHeight="false" outlineLevel="0" collapsed="false">
      <c r="K1251" s="57" t="e">
        <f aca="false">INDEX(lava,MATCH(A1251,SumMonths,0),2)</f>
        <v>#N/A</v>
      </c>
    </row>
    <row r="1252" customFormat="false" ht="12.75" hidden="false" customHeight="false" outlineLevel="0" collapsed="false">
      <c r="K1252" s="57" t="e">
        <f aca="false">INDEX(lava,MATCH(A1252,SumMonths,0),2)</f>
        <v>#N/A</v>
      </c>
    </row>
    <row r="1253" customFormat="false" ht="12.75" hidden="false" customHeight="false" outlineLevel="0" collapsed="false">
      <c r="K1253" s="57" t="e">
        <f aca="false">INDEX(lava,MATCH(A1253,SumMonths,0),2)</f>
        <v>#N/A</v>
      </c>
    </row>
    <row r="1254" customFormat="false" ht="12.75" hidden="false" customHeight="false" outlineLevel="0" collapsed="false">
      <c r="K1254" s="57" t="e">
        <f aca="false">INDEX(lava,MATCH(A1254,SumMonths,0),2)</f>
        <v>#N/A</v>
      </c>
    </row>
    <row r="1255" customFormat="false" ht="12.75" hidden="false" customHeight="false" outlineLevel="0" collapsed="false">
      <c r="K1255" s="57" t="e">
        <f aca="false">INDEX(lava,MATCH(A1255,SumMonths,0),2)</f>
        <v>#N/A</v>
      </c>
    </row>
    <row r="1256" customFormat="false" ht="12.75" hidden="false" customHeight="false" outlineLevel="0" collapsed="false">
      <c r="K1256" s="57" t="e">
        <f aca="false">INDEX(lava,MATCH(A1256,SumMonths,0),2)</f>
        <v>#N/A</v>
      </c>
    </row>
    <row r="1257" customFormat="false" ht="12.75" hidden="false" customHeight="false" outlineLevel="0" collapsed="false">
      <c r="K1257" s="57" t="e">
        <f aca="false">INDEX(lava,MATCH(A1257,SumMonths,0),2)</f>
        <v>#N/A</v>
      </c>
    </row>
    <row r="1258" customFormat="false" ht="12.75" hidden="false" customHeight="false" outlineLevel="0" collapsed="false">
      <c r="K1258" s="57" t="e">
        <f aca="false">INDEX(lava,MATCH(A1258,SumMonths,0),2)</f>
        <v>#N/A</v>
      </c>
    </row>
    <row r="1259" customFormat="false" ht="12.75" hidden="false" customHeight="false" outlineLevel="0" collapsed="false">
      <c r="K1259" s="57" t="e">
        <f aca="false">INDEX(lava,MATCH(A1259,SumMonths,0),2)</f>
        <v>#N/A</v>
      </c>
    </row>
    <row r="1260" customFormat="false" ht="12.75" hidden="false" customHeight="false" outlineLevel="0" collapsed="false">
      <c r="K1260" s="57" t="e">
        <f aca="false">INDEX(lava,MATCH(A1260,SumMonths,0),2)</f>
        <v>#N/A</v>
      </c>
    </row>
    <row r="1261" customFormat="false" ht="12.75" hidden="false" customHeight="false" outlineLevel="0" collapsed="false">
      <c r="K1261" s="57" t="e">
        <f aca="false">INDEX(lava,MATCH(A1261,SumMonths,0),2)</f>
        <v>#N/A</v>
      </c>
    </row>
    <row r="1262" customFormat="false" ht="12.75" hidden="false" customHeight="false" outlineLevel="0" collapsed="false">
      <c r="K1262" s="57" t="e">
        <f aca="false">INDEX(lava,MATCH(A1262,SumMonths,0),2)</f>
        <v>#N/A</v>
      </c>
    </row>
    <row r="1263" customFormat="false" ht="12.75" hidden="false" customHeight="false" outlineLevel="0" collapsed="false">
      <c r="K1263" s="57" t="e">
        <f aca="false">INDEX(lava,MATCH(A1263,SumMonths,0),2)</f>
        <v>#N/A</v>
      </c>
    </row>
    <row r="1264" customFormat="false" ht="12.75" hidden="false" customHeight="false" outlineLevel="0" collapsed="false">
      <c r="K1264" s="57" t="e">
        <f aca="false">INDEX(lava,MATCH(A1264,SumMonths,0),2)</f>
        <v>#N/A</v>
      </c>
    </row>
    <row r="1265" customFormat="false" ht="12.75" hidden="false" customHeight="false" outlineLevel="0" collapsed="false">
      <c r="K1265" s="57" t="e">
        <f aca="false">INDEX(lava,MATCH(A1265,SumMonths,0),2)</f>
        <v>#N/A</v>
      </c>
    </row>
    <row r="1266" customFormat="false" ht="12.75" hidden="false" customHeight="false" outlineLevel="0" collapsed="false">
      <c r="K1266" s="57" t="e">
        <f aca="false">INDEX(lava,MATCH(A1266,SumMonths,0),2)</f>
        <v>#N/A</v>
      </c>
    </row>
    <row r="1267" customFormat="false" ht="12.75" hidden="false" customHeight="false" outlineLevel="0" collapsed="false">
      <c r="K1267" s="57" t="e">
        <f aca="false">INDEX(lava,MATCH(A1267,SumMonths,0),2)</f>
        <v>#N/A</v>
      </c>
    </row>
    <row r="1268" customFormat="false" ht="12.75" hidden="false" customHeight="false" outlineLevel="0" collapsed="false">
      <c r="K1268" s="57" t="e">
        <f aca="false">INDEX(lava,MATCH(A1268,SumMonths,0),2)</f>
        <v>#N/A</v>
      </c>
    </row>
    <row r="1269" customFormat="false" ht="12.75" hidden="false" customHeight="false" outlineLevel="0" collapsed="false">
      <c r="K1269" s="57" t="e">
        <f aca="false">INDEX(lava,MATCH(A1269,SumMonths,0),2)</f>
        <v>#N/A</v>
      </c>
    </row>
    <row r="1270" customFormat="false" ht="12.75" hidden="false" customHeight="false" outlineLevel="0" collapsed="false">
      <c r="K1270" s="57" t="e">
        <f aca="false">INDEX(lava,MATCH(A1270,SumMonths,0),2)</f>
        <v>#N/A</v>
      </c>
    </row>
    <row r="1271" customFormat="false" ht="12.75" hidden="false" customHeight="false" outlineLevel="0" collapsed="false">
      <c r="K1271" s="57" t="e">
        <f aca="false">INDEX(lava,MATCH(A1271,SumMonths,0),2)</f>
        <v>#N/A</v>
      </c>
    </row>
    <row r="1272" customFormat="false" ht="12.75" hidden="false" customHeight="false" outlineLevel="0" collapsed="false">
      <c r="K1272" s="57" t="e">
        <f aca="false">INDEX(lava,MATCH(A1272,SumMonths,0),2)</f>
        <v>#N/A</v>
      </c>
    </row>
    <row r="1273" customFormat="false" ht="12.75" hidden="false" customHeight="false" outlineLevel="0" collapsed="false">
      <c r="K1273" s="57" t="e">
        <f aca="false">INDEX(lava,MATCH(A1273,SumMonths,0),2)</f>
        <v>#N/A</v>
      </c>
    </row>
    <row r="1274" customFormat="false" ht="12.75" hidden="false" customHeight="false" outlineLevel="0" collapsed="false">
      <c r="K1274" s="57" t="e">
        <f aca="false">INDEX(lava,MATCH(A1274,SumMonths,0),2)</f>
        <v>#N/A</v>
      </c>
    </row>
    <row r="1275" customFormat="false" ht="12.75" hidden="false" customHeight="false" outlineLevel="0" collapsed="false">
      <c r="K1275" s="57" t="e">
        <f aca="false">INDEX(lava,MATCH(A1275,SumMonths,0),2)</f>
        <v>#N/A</v>
      </c>
    </row>
    <row r="1276" customFormat="false" ht="12.75" hidden="false" customHeight="false" outlineLevel="0" collapsed="false">
      <c r="K1276" s="57" t="e">
        <f aca="false">INDEX(lava,MATCH(A1276,SumMonths,0),2)</f>
        <v>#N/A</v>
      </c>
    </row>
    <row r="1277" customFormat="false" ht="12.75" hidden="false" customHeight="false" outlineLevel="0" collapsed="false">
      <c r="K1277" s="57" t="e">
        <f aca="false">INDEX(lava,MATCH(A1277,SumMonths,0),2)</f>
        <v>#N/A</v>
      </c>
    </row>
    <row r="1278" customFormat="false" ht="12.75" hidden="false" customHeight="false" outlineLevel="0" collapsed="false">
      <c r="K1278" s="57" t="e">
        <f aca="false">INDEX(lava,MATCH(A1278,SumMonths,0),2)</f>
        <v>#N/A</v>
      </c>
    </row>
    <row r="1279" customFormat="false" ht="12.75" hidden="false" customHeight="false" outlineLevel="0" collapsed="false">
      <c r="K1279" s="57" t="e">
        <f aca="false">INDEX(lava,MATCH(A1279,SumMonths,0),2)</f>
        <v>#N/A</v>
      </c>
    </row>
    <row r="1280" customFormat="false" ht="12.75" hidden="false" customHeight="false" outlineLevel="0" collapsed="false">
      <c r="K1280" s="57" t="e">
        <f aca="false">INDEX(lava,MATCH(A1280,SumMonths,0),2)</f>
        <v>#N/A</v>
      </c>
    </row>
    <row r="1281" customFormat="false" ht="12.75" hidden="false" customHeight="false" outlineLevel="0" collapsed="false">
      <c r="K1281" s="57" t="e">
        <f aca="false">INDEX(lava,MATCH(A1281,SumMonths,0),2)</f>
        <v>#N/A</v>
      </c>
    </row>
    <row r="1282" customFormat="false" ht="12.75" hidden="false" customHeight="false" outlineLevel="0" collapsed="false">
      <c r="K1282" s="57" t="e">
        <f aca="false">INDEX(lava,MATCH(A1282,SumMonths,0),2)</f>
        <v>#N/A</v>
      </c>
    </row>
    <row r="1283" customFormat="false" ht="12.75" hidden="false" customHeight="false" outlineLevel="0" collapsed="false">
      <c r="K1283" s="57" t="e">
        <f aca="false">INDEX(lava,MATCH(A1283,SumMonths,0),2)</f>
        <v>#N/A</v>
      </c>
    </row>
    <row r="1284" customFormat="false" ht="12.75" hidden="false" customHeight="false" outlineLevel="0" collapsed="false">
      <c r="K1284" s="57" t="e">
        <f aca="false">INDEX(lava,MATCH(A1284,SumMonths,0),2)</f>
        <v>#N/A</v>
      </c>
    </row>
    <row r="1285" customFormat="false" ht="12.75" hidden="false" customHeight="false" outlineLevel="0" collapsed="false">
      <c r="K1285" s="57" t="e">
        <f aca="false">INDEX(lava,MATCH(A1285,SumMonths,0),2)</f>
        <v>#N/A</v>
      </c>
    </row>
    <row r="1286" customFormat="false" ht="12.75" hidden="false" customHeight="false" outlineLevel="0" collapsed="false">
      <c r="K1286" s="57" t="e">
        <f aca="false">INDEX(lava,MATCH(A1286,SumMonths,0),2)</f>
        <v>#N/A</v>
      </c>
    </row>
    <row r="1287" customFormat="false" ht="12.75" hidden="false" customHeight="false" outlineLevel="0" collapsed="false">
      <c r="K1287" s="57" t="e">
        <f aca="false">INDEX(lava,MATCH(A1287,SumMonths,0),2)</f>
        <v>#N/A</v>
      </c>
    </row>
    <row r="1288" customFormat="false" ht="12.75" hidden="false" customHeight="false" outlineLevel="0" collapsed="false">
      <c r="K1288" s="57" t="e">
        <f aca="false">INDEX(lava,MATCH(A1288,SumMonths,0),2)</f>
        <v>#N/A</v>
      </c>
    </row>
    <row r="1289" customFormat="false" ht="12.75" hidden="false" customHeight="false" outlineLevel="0" collapsed="false">
      <c r="K1289" s="57" t="e">
        <f aca="false">INDEX(lava,MATCH(A1289,SumMonths,0),2)</f>
        <v>#N/A</v>
      </c>
    </row>
    <row r="1290" customFormat="false" ht="12.75" hidden="false" customHeight="false" outlineLevel="0" collapsed="false">
      <c r="K1290" s="57" t="e">
        <f aca="false">INDEX(lava,MATCH(A1290,SumMonths,0),2)</f>
        <v>#N/A</v>
      </c>
    </row>
    <row r="1291" customFormat="false" ht="12.75" hidden="false" customHeight="false" outlineLevel="0" collapsed="false">
      <c r="K1291" s="57" t="e">
        <f aca="false">INDEX(lava,MATCH(A1291,SumMonths,0),2)</f>
        <v>#N/A</v>
      </c>
    </row>
    <row r="1292" customFormat="false" ht="12.75" hidden="false" customHeight="false" outlineLevel="0" collapsed="false">
      <c r="K1292" s="57" t="e">
        <f aca="false">INDEX(lava,MATCH(A1292,SumMonths,0),2)</f>
        <v>#N/A</v>
      </c>
    </row>
    <row r="1293" customFormat="false" ht="12.75" hidden="false" customHeight="false" outlineLevel="0" collapsed="false">
      <c r="K1293" s="57" t="e">
        <f aca="false">INDEX(lava,MATCH(A1293,SumMonths,0),2)</f>
        <v>#N/A</v>
      </c>
    </row>
    <row r="1294" customFormat="false" ht="12.75" hidden="false" customHeight="false" outlineLevel="0" collapsed="false">
      <c r="K1294" s="57" t="e">
        <f aca="false">INDEX(lava,MATCH(A1294,SumMonths,0),2)</f>
        <v>#N/A</v>
      </c>
    </row>
    <row r="1295" customFormat="false" ht="12.75" hidden="false" customHeight="false" outlineLevel="0" collapsed="false">
      <c r="K1295" s="57" t="e">
        <f aca="false">INDEX(lava,MATCH(A1295,SumMonths,0),2)</f>
        <v>#N/A</v>
      </c>
    </row>
    <row r="1296" customFormat="false" ht="12.75" hidden="false" customHeight="false" outlineLevel="0" collapsed="false">
      <c r="K1296" s="57" t="e">
        <f aca="false">INDEX(lava,MATCH(A1296,SumMonths,0),2)</f>
        <v>#N/A</v>
      </c>
    </row>
    <row r="1297" customFormat="false" ht="12.75" hidden="false" customHeight="false" outlineLevel="0" collapsed="false">
      <c r="K1297" s="57" t="e">
        <f aca="false">INDEX(lava,MATCH(A1297,SumMonths,0),2)</f>
        <v>#N/A</v>
      </c>
    </row>
    <row r="1298" customFormat="false" ht="12.75" hidden="false" customHeight="false" outlineLevel="0" collapsed="false">
      <c r="K1298" s="57" t="e">
        <f aca="false">INDEX(lava,MATCH(A1298,SumMonths,0),2)</f>
        <v>#N/A</v>
      </c>
    </row>
    <row r="1299" customFormat="false" ht="12.75" hidden="false" customHeight="false" outlineLevel="0" collapsed="false">
      <c r="K1299" s="57" t="e">
        <f aca="false">INDEX(lava,MATCH(A1299,SumMonths,0),2)</f>
        <v>#N/A</v>
      </c>
    </row>
    <row r="1300" customFormat="false" ht="12.75" hidden="false" customHeight="false" outlineLevel="0" collapsed="false">
      <c r="K1300" s="57" t="e">
        <f aca="false">INDEX(lava,MATCH(A1300,SumMonths,0),2)</f>
        <v>#N/A</v>
      </c>
    </row>
    <row r="1301" customFormat="false" ht="12.75" hidden="false" customHeight="false" outlineLevel="0" collapsed="false">
      <c r="K1301" s="57" t="e">
        <f aca="false">INDEX(lava,MATCH(A1301,SumMonths,0),2)</f>
        <v>#N/A</v>
      </c>
    </row>
    <row r="1302" customFormat="false" ht="12.75" hidden="false" customHeight="false" outlineLevel="0" collapsed="false">
      <c r="K1302" s="57" t="e">
        <f aca="false">INDEX(lava,MATCH(A1302,SumMonths,0),2)</f>
        <v>#N/A</v>
      </c>
    </row>
    <row r="1303" customFormat="false" ht="12.75" hidden="false" customHeight="false" outlineLevel="0" collapsed="false">
      <c r="K1303" s="57" t="e">
        <f aca="false">INDEX(lava,MATCH(A1303,SumMonths,0),2)</f>
        <v>#N/A</v>
      </c>
    </row>
    <row r="1304" customFormat="false" ht="12.75" hidden="false" customHeight="false" outlineLevel="0" collapsed="false">
      <c r="K1304" s="57" t="e">
        <f aca="false">INDEX(lava,MATCH(A1304,SumMonths,0),2)</f>
        <v>#N/A</v>
      </c>
    </row>
    <row r="1305" customFormat="false" ht="12.75" hidden="false" customHeight="false" outlineLevel="0" collapsed="false">
      <c r="K1305" s="57" t="e">
        <f aca="false">INDEX(lava,MATCH(A1305,SumMonths,0),2)</f>
        <v>#N/A</v>
      </c>
    </row>
    <row r="1306" customFormat="false" ht="12.75" hidden="false" customHeight="false" outlineLevel="0" collapsed="false">
      <c r="K1306" s="57" t="e">
        <f aca="false">INDEX(lava,MATCH(A1306,SumMonths,0),2)</f>
        <v>#N/A</v>
      </c>
    </row>
    <row r="1307" customFormat="false" ht="12.75" hidden="false" customHeight="false" outlineLevel="0" collapsed="false">
      <c r="K1307" s="57" t="e">
        <f aca="false">INDEX(lava,MATCH(A1307,SumMonths,0),2)</f>
        <v>#N/A</v>
      </c>
    </row>
    <row r="1308" customFormat="false" ht="12.75" hidden="false" customHeight="false" outlineLevel="0" collapsed="false">
      <c r="K1308" s="57" t="e">
        <f aca="false">INDEX(lava,MATCH(A1308,SumMonths,0),2)</f>
        <v>#N/A</v>
      </c>
    </row>
    <row r="1309" customFormat="false" ht="12.75" hidden="false" customHeight="false" outlineLevel="0" collapsed="false">
      <c r="K1309" s="57" t="e">
        <f aca="false">INDEX(lava,MATCH(A1309,SumMonths,0),2)</f>
        <v>#N/A</v>
      </c>
    </row>
    <row r="1310" customFormat="false" ht="12.75" hidden="false" customHeight="false" outlineLevel="0" collapsed="false">
      <c r="K1310" s="57" t="e">
        <f aca="false">INDEX(lava,MATCH(A1310,SumMonths,0),2)</f>
        <v>#N/A</v>
      </c>
    </row>
    <row r="1311" customFormat="false" ht="12.75" hidden="false" customHeight="false" outlineLevel="0" collapsed="false">
      <c r="K1311" s="57" t="e">
        <f aca="false">INDEX(lava,MATCH(A1311,SumMonths,0),2)</f>
        <v>#N/A</v>
      </c>
    </row>
    <row r="1312" customFormat="false" ht="12.75" hidden="false" customHeight="false" outlineLevel="0" collapsed="false">
      <c r="K1312" s="57" t="e">
        <f aca="false">INDEX(lava,MATCH(A1312,SumMonths,0),2)</f>
        <v>#N/A</v>
      </c>
    </row>
    <row r="1313" customFormat="false" ht="12.75" hidden="false" customHeight="false" outlineLevel="0" collapsed="false">
      <c r="K1313" s="57" t="e">
        <f aca="false">INDEX(lava,MATCH(A1313,SumMonths,0),2)</f>
        <v>#N/A</v>
      </c>
    </row>
    <row r="1314" customFormat="false" ht="12.75" hidden="false" customHeight="false" outlineLevel="0" collapsed="false">
      <c r="K1314" s="57" t="e">
        <f aca="false">INDEX(lava,MATCH(A1314,SumMonths,0),2)</f>
        <v>#N/A</v>
      </c>
    </row>
    <row r="1315" customFormat="false" ht="12.75" hidden="false" customHeight="false" outlineLevel="0" collapsed="false">
      <c r="K1315" s="57" t="e">
        <f aca="false">INDEX(lava,MATCH(A1315,SumMonths,0),2)</f>
        <v>#N/A</v>
      </c>
    </row>
    <row r="1316" customFormat="false" ht="12.75" hidden="false" customHeight="false" outlineLevel="0" collapsed="false">
      <c r="K1316" s="57" t="e">
        <f aca="false">INDEX(lava,MATCH(A1316,SumMonths,0),2)</f>
        <v>#N/A</v>
      </c>
    </row>
    <row r="1317" customFormat="false" ht="12.75" hidden="false" customHeight="false" outlineLevel="0" collapsed="false">
      <c r="K1317" s="57" t="e">
        <f aca="false">INDEX(lava,MATCH(A1317,SumMonths,0),2)</f>
        <v>#N/A</v>
      </c>
    </row>
    <row r="1318" customFormat="false" ht="12.75" hidden="false" customHeight="false" outlineLevel="0" collapsed="false">
      <c r="K1318" s="57" t="e">
        <f aca="false">INDEX(lava,MATCH(A1318,SumMonths,0),2)</f>
        <v>#N/A</v>
      </c>
    </row>
    <row r="1319" customFormat="false" ht="12.75" hidden="false" customHeight="false" outlineLevel="0" collapsed="false">
      <c r="K1319" s="57" t="e">
        <f aca="false">INDEX(lava,MATCH(A1319,SumMonths,0),2)</f>
        <v>#N/A</v>
      </c>
    </row>
    <row r="1320" customFormat="false" ht="12.75" hidden="false" customHeight="false" outlineLevel="0" collapsed="false">
      <c r="K1320" s="57" t="e">
        <f aca="false">INDEX(lava,MATCH(A1320,SumMonths,0),2)</f>
        <v>#N/A</v>
      </c>
    </row>
    <row r="1321" customFormat="false" ht="12.75" hidden="false" customHeight="false" outlineLevel="0" collapsed="false">
      <c r="K1321" s="57" t="e">
        <f aca="false">INDEX(lava,MATCH(A1321,SumMonths,0),2)</f>
        <v>#N/A</v>
      </c>
    </row>
    <row r="1322" customFormat="false" ht="12.75" hidden="false" customHeight="false" outlineLevel="0" collapsed="false">
      <c r="K1322" s="57" t="e">
        <f aca="false">INDEX(lava,MATCH(A1322,SumMonths,0),2)</f>
        <v>#N/A</v>
      </c>
    </row>
    <row r="1323" customFormat="false" ht="12.75" hidden="false" customHeight="false" outlineLevel="0" collapsed="false">
      <c r="K1323" s="57" t="e">
        <f aca="false">INDEX(lava,MATCH(A1323,SumMonths,0),2)</f>
        <v>#N/A</v>
      </c>
    </row>
    <row r="1324" customFormat="false" ht="12.75" hidden="false" customHeight="false" outlineLevel="0" collapsed="false">
      <c r="K1324" s="57" t="e">
        <f aca="false">INDEX(lava,MATCH(A1324,SumMonths,0),2)</f>
        <v>#N/A</v>
      </c>
    </row>
    <row r="1325" customFormat="false" ht="12.75" hidden="false" customHeight="false" outlineLevel="0" collapsed="false">
      <c r="K1325" s="57" t="e">
        <f aca="false">INDEX(lava,MATCH(A1325,SumMonths,0),2)</f>
        <v>#N/A</v>
      </c>
    </row>
    <row r="1326" customFormat="false" ht="12.75" hidden="false" customHeight="false" outlineLevel="0" collapsed="false">
      <c r="K1326" s="57" t="e">
        <f aca="false">INDEX(lava,MATCH(A1326,SumMonths,0),2)</f>
        <v>#N/A</v>
      </c>
    </row>
    <row r="1327" customFormat="false" ht="12.75" hidden="false" customHeight="false" outlineLevel="0" collapsed="false">
      <c r="K1327" s="57" t="e">
        <f aca="false">INDEX(lava,MATCH(A1327,SumMonths,0),2)</f>
        <v>#N/A</v>
      </c>
    </row>
    <row r="1328" customFormat="false" ht="12.75" hidden="false" customHeight="false" outlineLevel="0" collapsed="false">
      <c r="K1328" s="57" t="e">
        <f aca="false">INDEX(lava,MATCH(A1328,SumMonths,0),2)</f>
        <v>#N/A</v>
      </c>
    </row>
    <row r="1329" customFormat="false" ht="12.75" hidden="false" customHeight="false" outlineLevel="0" collapsed="false">
      <c r="K1329" s="57" t="e">
        <f aca="false">INDEX(lava,MATCH(A1329,SumMonths,0),2)</f>
        <v>#N/A</v>
      </c>
    </row>
    <row r="1330" customFormat="false" ht="12.75" hidden="false" customHeight="false" outlineLevel="0" collapsed="false">
      <c r="K1330" s="57" t="e">
        <f aca="false">INDEX(lava,MATCH(A1330,SumMonths,0),2)</f>
        <v>#N/A</v>
      </c>
    </row>
    <row r="1331" customFormat="false" ht="12.75" hidden="false" customHeight="false" outlineLevel="0" collapsed="false">
      <c r="K1331" s="57" t="e">
        <f aca="false">INDEX(lava,MATCH(A1331,SumMonths,0),2)</f>
        <v>#N/A</v>
      </c>
    </row>
    <row r="1332" customFormat="false" ht="12.75" hidden="false" customHeight="false" outlineLevel="0" collapsed="false">
      <c r="K1332" s="57" t="e">
        <f aca="false">INDEX(lava,MATCH(A1332,SumMonths,0),2)</f>
        <v>#N/A</v>
      </c>
    </row>
    <row r="1333" customFormat="false" ht="12.75" hidden="false" customHeight="false" outlineLevel="0" collapsed="false">
      <c r="K1333" s="57" t="e">
        <f aca="false">INDEX(lava,MATCH(A1333,SumMonths,0),2)</f>
        <v>#N/A</v>
      </c>
    </row>
    <row r="1334" customFormat="false" ht="12.75" hidden="false" customHeight="false" outlineLevel="0" collapsed="false">
      <c r="K1334" s="57" t="e">
        <f aca="false">INDEX(lava,MATCH(A1334,SumMonths,0),2)</f>
        <v>#N/A</v>
      </c>
    </row>
    <row r="1335" customFormat="false" ht="12.75" hidden="false" customHeight="false" outlineLevel="0" collapsed="false">
      <c r="K1335" s="57" t="e">
        <f aca="false">INDEX(lava,MATCH(A1335,SumMonths,0),2)</f>
        <v>#N/A</v>
      </c>
    </row>
    <row r="1336" customFormat="false" ht="12.75" hidden="false" customHeight="false" outlineLevel="0" collapsed="false">
      <c r="K1336" s="57" t="e">
        <f aca="false">INDEX(lava,MATCH(A1336,SumMonths,0),2)</f>
        <v>#N/A</v>
      </c>
    </row>
    <row r="1337" customFormat="false" ht="12.75" hidden="false" customHeight="false" outlineLevel="0" collapsed="false">
      <c r="K1337" s="57" t="e">
        <f aca="false">INDEX(lava,MATCH(A1337,SumMonths,0),2)</f>
        <v>#N/A</v>
      </c>
    </row>
    <row r="1338" customFormat="false" ht="12.75" hidden="false" customHeight="false" outlineLevel="0" collapsed="false">
      <c r="K1338" s="57" t="e">
        <f aca="false">INDEX(lava,MATCH(A1338,SumMonths,0),2)</f>
        <v>#N/A</v>
      </c>
    </row>
    <row r="1339" customFormat="false" ht="12.75" hidden="false" customHeight="false" outlineLevel="0" collapsed="false">
      <c r="K1339" s="57" t="e">
        <f aca="false">INDEX(lava,MATCH(A1339,SumMonths,0),2)</f>
        <v>#N/A</v>
      </c>
    </row>
    <row r="1340" customFormat="false" ht="12.75" hidden="false" customHeight="false" outlineLevel="0" collapsed="false">
      <c r="K1340" s="57" t="e">
        <f aca="false">INDEX(lava,MATCH(A1340,SumMonths,0),2)</f>
        <v>#N/A</v>
      </c>
    </row>
    <row r="1341" customFormat="false" ht="12.75" hidden="false" customHeight="false" outlineLevel="0" collapsed="false">
      <c r="K1341" s="57" t="e">
        <f aca="false">INDEX(lava,MATCH(A1341,SumMonths,0),2)</f>
        <v>#N/A</v>
      </c>
    </row>
    <row r="1342" customFormat="false" ht="12.75" hidden="false" customHeight="false" outlineLevel="0" collapsed="false">
      <c r="K1342" s="57" t="e">
        <f aca="false">INDEX(lava,MATCH(A1342,SumMonths,0),2)</f>
        <v>#N/A</v>
      </c>
    </row>
    <row r="1343" customFormat="false" ht="12.75" hidden="false" customHeight="false" outlineLevel="0" collapsed="false">
      <c r="K1343" s="57" t="e">
        <f aca="false">INDEX(lava,MATCH(A1343,SumMonths,0),2)</f>
        <v>#N/A</v>
      </c>
    </row>
    <row r="1344" customFormat="false" ht="12.75" hidden="false" customHeight="false" outlineLevel="0" collapsed="false">
      <c r="K1344" s="57" t="e">
        <f aca="false">INDEX(lava,MATCH(A1344,SumMonths,0),2)</f>
        <v>#N/A</v>
      </c>
    </row>
    <row r="1345" customFormat="false" ht="12.75" hidden="false" customHeight="false" outlineLevel="0" collapsed="false">
      <c r="K1345" s="57" t="e">
        <f aca="false">INDEX(lava,MATCH(A1345,SumMonths,0),2)</f>
        <v>#N/A</v>
      </c>
    </row>
    <row r="1346" customFormat="false" ht="12.75" hidden="false" customHeight="false" outlineLevel="0" collapsed="false">
      <c r="K1346" s="57" t="e">
        <f aca="false">INDEX(lava,MATCH(A1346,SumMonths,0),2)</f>
        <v>#N/A</v>
      </c>
    </row>
    <row r="1347" customFormat="false" ht="12.75" hidden="false" customHeight="false" outlineLevel="0" collapsed="false">
      <c r="K1347" s="57" t="e">
        <f aca="false">INDEX(lava,MATCH(A1347,SumMonths,0),2)</f>
        <v>#N/A</v>
      </c>
    </row>
    <row r="1348" customFormat="false" ht="12.75" hidden="false" customHeight="false" outlineLevel="0" collapsed="false">
      <c r="K1348" s="57" t="e">
        <f aca="false">INDEX(lava,MATCH(A1348,SumMonths,0),2)</f>
        <v>#N/A</v>
      </c>
    </row>
    <row r="1349" customFormat="false" ht="12.75" hidden="false" customHeight="false" outlineLevel="0" collapsed="false">
      <c r="K1349" s="57" t="e">
        <f aca="false">INDEX(lava,MATCH(A1349,SumMonths,0),2)</f>
        <v>#N/A</v>
      </c>
    </row>
    <row r="1350" customFormat="false" ht="12.75" hidden="false" customHeight="false" outlineLevel="0" collapsed="false">
      <c r="K1350" s="57" t="e">
        <f aca="false">INDEX(lava,MATCH(A1350,SumMonths,0),2)</f>
        <v>#N/A</v>
      </c>
    </row>
    <row r="1351" customFormat="false" ht="12.75" hidden="false" customHeight="false" outlineLevel="0" collapsed="false">
      <c r="K1351" s="57" t="e">
        <f aca="false">INDEX(lava,MATCH(A1351,SumMonths,0),2)</f>
        <v>#N/A</v>
      </c>
    </row>
    <row r="1352" customFormat="false" ht="12.75" hidden="false" customHeight="false" outlineLevel="0" collapsed="false">
      <c r="K1352" s="57" t="e">
        <f aca="false">INDEX(lava,MATCH(A1352,SumMonths,0),2)</f>
        <v>#N/A</v>
      </c>
    </row>
    <row r="1353" customFormat="false" ht="12.75" hidden="false" customHeight="false" outlineLevel="0" collapsed="false">
      <c r="K1353" s="57" t="e">
        <f aca="false">INDEX(lava,MATCH(A1353,SumMonths,0),2)</f>
        <v>#N/A</v>
      </c>
    </row>
    <row r="1354" customFormat="false" ht="12.75" hidden="false" customHeight="false" outlineLevel="0" collapsed="false">
      <c r="K1354" s="57" t="e">
        <f aca="false">INDEX(lava,MATCH(A1354,SumMonths,0),2)</f>
        <v>#N/A</v>
      </c>
    </row>
    <row r="1355" customFormat="false" ht="12.75" hidden="false" customHeight="false" outlineLevel="0" collapsed="false">
      <c r="K1355" s="57" t="e">
        <f aca="false">INDEX(lava,MATCH(A1355,SumMonths,0),2)</f>
        <v>#N/A</v>
      </c>
    </row>
    <row r="1356" customFormat="false" ht="12.75" hidden="false" customHeight="false" outlineLevel="0" collapsed="false">
      <c r="K1356" s="57" t="e">
        <f aca="false">INDEX(lava,MATCH(A1356,SumMonths,0),2)</f>
        <v>#N/A</v>
      </c>
    </row>
    <row r="1357" customFormat="false" ht="12.75" hidden="false" customHeight="false" outlineLevel="0" collapsed="false">
      <c r="K1357" s="57" t="e">
        <f aca="false">INDEX(lava,MATCH(A1357,SumMonths,0),2)</f>
        <v>#N/A</v>
      </c>
    </row>
    <row r="1358" customFormat="false" ht="12.75" hidden="false" customHeight="false" outlineLevel="0" collapsed="false">
      <c r="K1358" s="57" t="e">
        <f aca="false">INDEX(lava,MATCH(A1358,SumMonths,0),2)</f>
        <v>#N/A</v>
      </c>
    </row>
    <row r="1359" customFormat="false" ht="12.75" hidden="false" customHeight="false" outlineLevel="0" collapsed="false">
      <c r="K1359" s="57" t="e">
        <f aca="false">INDEX(lava,MATCH(A1359,SumMonths,0),2)</f>
        <v>#N/A</v>
      </c>
    </row>
    <row r="1360" customFormat="false" ht="12.75" hidden="false" customHeight="false" outlineLevel="0" collapsed="false">
      <c r="K1360" s="57" t="e">
        <f aca="false">INDEX(lava,MATCH(A1360,SumMonths,0),2)</f>
        <v>#N/A</v>
      </c>
    </row>
    <row r="1361" customFormat="false" ht="12.75" hidden="false" customHeight="false" outlineLevel="0" collapsed="false">
      <c r="K1361" s="57" t="e">
        <f aca="false">INDEX(lava,MATCH(A1361,SumMonths,0),2)</f>
        <v>#N/A</v>
      </c>
    </row>
    <row r="1362" customFormat="false" ht="12.75" hidden="false" customHeight="false" outlineLevel="0" collapsed="false">
      <c r="K1362" s="57" t="e">
        <f aca="false">INDEX(lava,MATCH(A1362,SumMonths,0),2)</f>
        <v>#N/A</v>
      </c>
    </row>
    <row r="1363" customFormat="false" ht="12.75" hidden="false" customHeight="false" outlineLevel="0" collapsed="false">
      <c r="K1363" s="57" t="e">
        <f aca="false">INDEX(lava,MATCH(A1363,SumMonths,0),2)</f>
        <v>#N/A</v>
      </c>
    </row>
    <row r="1364" customFormat="false" ht="12.75" hidden="false" customHeight="false" outlineLevel="0" collapsed="false">
      <c r="K1364" s="57" t="e">
        <f aca="false">INDEX(lava,MATCH(A1364,SumMonths,0),2)</f>
        <v>#N/A</v>
      </c>
    </row>
    <row r="1365" customFormat="false" ht="12.75" hidden="false" customHeight="false" outlineLevel="0" collapsed="false">
      <c r="K1365" s="57" t="e">
        <f aca="false">INDEX(lava,MATCH(A1365,SumMonths,0),2)</f>
        <v>#N/A</v>
      </c>
    </row>
    <row r="1366" customFormat="false" ht="12.75" hidden="false" customHeight="false" outlineLevel="0" collapsed="false">
      <c r="K1366" s="57" t="e">
        <f aca="false">INDEX(lava,MATCH(A1366,SumMonths,0),2)</f>
        <v>#N/A</v>
      </c>
    </row>
    <row r="1367" customFormat="false" ht="12.75" hidden="false" customHeight="false" outlineLevel="0" collapsed="false">
      <c r="K1367" s="57" t="e">
        <f aca="false">INDEX(lava,MATCH(A1367,SumMonths,0),2)</f>
        <v>#N/A</v>
      </c>
    </row>
    <row r="1368" customFormat="false" ht="12.75" hidden="false" customHeight="false" outlineLevel="0" collapsed="false">
      <c r="K1368" s="57" t="e">
        <f aca="false">INDEX(lava,MATCH(A1368,SumMonths,0),2)</f>
        <v>#N/A</v>
      </c>
    </row>
    <row r="1369" customFormat="false" ht="12.75" hidden="false" customHeight="false" outlineLevel="0" collapsed="false">
      <c r="K1369" s="57" t="e">
        <f aca="false">INDEX(lava,MATCH(A1369,SumMonths,0),2)</f>
        <v>#N/A</v>
      </c>
    </row>
    <row r="1370" customFormat="false" ht="12.75" hidden="false" customHeight="false" outlineLevel="0" collapsed="false">
      <c r="K1370" s="57" t="e">
        <f aca="false">INDEX(lava,MATCH(A1370,SumMonths,0),2)</f>
        <v>#N/A</v>
      </c>
    </row>
    <row r="1371" customFormat="false" ht="12.75" hidden="false" customHeight="false" outlineLevel="0" collapsed="false">
      <c r="K1371" s="57" t="e">
        <f aca="false">INDEX(lava,MATCH(A1371,SumMonths,0),2)</f>
        <v>#N/A</v>
      </c>
    </row>
    <row r="1372" customFormat="false" ht="12.75" hidden="false" customHeight="false" outlineLevel="0" collapsed="false">
      <c r="K1372" s="57" t="e">
        <f aca="false">INDEX(lava,MATCH(A1372,SumMonths,0),2)</f>
        <v>#N/A</v>
      </c>
    </row>
    <row r="1373" customFormat="false" ht="12.75" hidden="false" customHeight="false" outlineLevel="0" collapsed="false">
      <c r="K1373" s="57" t="e">
        <f aca="false">INDEX(lava,MATCH(A1373,SumMonths,0),2)</f>
        <v>#N/A</v>
      </c>
    </row>
    <row r="1374" customFormat="false" ht="12.75" hidden="false" customHeight="false" outlineLevel="0" collapsed="false">
      <c r="K1374" s="57" t="e">
        <f aca="false">INDEX(lava,MATCH(A1374,SumMonths,0),2)</f>
        <v>#N/A</v>
      </c>
    </row>
    <row r="1375" customFormat="false" ht="12.75" hidden="false" customHeight="false" outlineLevel="0" collapsed="false">
      <c r="K1375" s="57" t="e">
        <f aca="false">INDEX(lava,MATCH(A1375,SumMonths,0),2)</f>
        <v>#N/A</v>
      </c>
    </row>
    <row r="1376" customFormat="false" ht="12.75" hidden="false" customHeight="false" outlineLevel="0" collapsed="false">
      <c r="K1376" s="57" t="e">
        <f aca="false">INDEX(lava,MATCH(A1376,SumMonths,0),2)</f>
        <v>#N/A</v>
      </c>
    </row>
    <row r="1377" customFormat="false" ht="12.75" hidden="false" customHeight="false" outlineLevel="0" collapsed="false">
      <c r="K1377" s="57" t="e">
        <f aca="false">INDEX(lava,MATCH(A1377,SumMonths,0),2)</f>
        <v>#N/A</v>
      </c>
    </row>
    <row r="1378" customFormat="false" ht="12.75" hidden="false" customHeight="false" outlineLevel="0" collapsed="false">
      <c r="K1378" s="57" t="e">
        <f aca="false">INDEX(lava,MATCH(A1378,SumMonths,0),2)</f>
        <v>#N/A</v>
      </c>
    </row>
    <row r="1379" customFormat="false" ht="12.75" hidden="false" customHeight="false" outlineLevel="0" collapsed="false">
      <c r="K1379" s="57" t="e">
        <f aca="false">INDEX(lava,MATCH(A1379,SumMonths,0),2)</f>
        <v>#N/A</v>
      </c>
    </row>
    <row r="1380" customFormat="false" ht="12.75" hidden="false" customHeight="false" outlineLevel="0" collapsed="false">
      <c r="K1380" s="57" t="e">
        <f aca="false">INDEX(lava,MATCH(A1380,SumMonths,0),2)</f>
        <v>#N/A</v>
      </c>
    </row>
    <row r="1381" customFormat="false" ht="12.75" hidden="false" customHeight="false" outlineLevel="0" collapsed="false">
      <c r="K1381" s="57" t="e">
        <f aca="false">INDEX(lava,MATCH(A1381,SumMonths,0),2)</f>
        <v>#N/A</v>
      </c>
    </row>
    <row r="1382" customFormat="false" ht="12.75" hidden="false" customHeight="false" outlineLevel="0" collapsed="false">
      <c r="K1382" s="57" t="e">
        <f aca="false">INDEX(lava,MATCH(A1382,SumMonths,0),2)</f>
        <v>#N/A</v>
      </c>
    </row>
    <row r="1383" customFormat="false" ht="12.75" hidden="false" customHeight="false" outlineLevel="0" collapsed="false">
      <c r="K1383" s="57" t="e">
        <f aca="false">INDEX(lava,MATCH(A1383,SumMonths,0),2)</f>
        <v>#N/A</v>
      </c>
    </row>
    <row r="1384" customFormat="false" ht="12.75" hidden="false" customHeight="false" outlineLevel="0" collapsed="false">
      <c r="K1384" s="57" t="e">
        <f aca="false">INDEX(lava,MATCH(A1384,SumMonths,0),2)</f>
        <v>#N/A</v>
      </c>
    </row>
    <row r="1385" customFormat="false" ht="12.75" hidden="false" customHeight="false" outlineLevel="0" collapsed="false">
      <c r="K1385" s="57" t="e">
        <f aca="false">INDEX(lava,MATCH(A1385,SumMonths,0),2)</f>
        <v>#N/A</v>
      </c>
    </row>
    <row r="1386" customFormat="false" ht="12.75" hidden="false" customHeight="false" outlineLevel="0" collapsed="false">
      <c r="K1386" s="57" t="e">
        <f aca="false">INDEX(lava,MATCH(A1386,SumMonths,0),2)</f>
        <v>#N/A</v>
      </c>
    </row>
    <row r="1387" customFormat="false" ht="12.75" hidden="false" customHeight="false" outlineLevel="0" collapsed="false">
      <c r="K1387" s="57" t="e">
        <f aca="false">INDEX(lava,MATCH(A1387,SumMonths,0),2)</f>
        <v>#N/A</v>
      </c>
    </row>
    <row r="1388" customFormat="false" ht="12.75" hidden="false" customHeight="false" outlineLevel="0" collapsed="false">
      <c r="K1388" s="57" t="e">
        <f aca="false">INDEX(lava,MATCH(A1388,SumMonths,0),2)</f>
        <v>#N/A</v>
      </c>
    </row>
    <row r="1389" customFormat="false" ht="12.75" hidden="false" customHeight="false" outlineLevel="0" collapsed="false">
      <c r="K1389" s="57" t="e">
        <f aca="false">INDEX(lava,MATCH(A1389,SumMonths,0),2)</f>
        <v>#N/A</v>
      </c>
    </row>
    <row r="1390" customFormat="false" ht="12.75" hidden="false" customHeight="false" outlineLevel="0" collapsed="false">
      <c r="K1390" s="57" t="e">
        <f aca="false">INDEX(lava,MATCH(A1390,SumMonths,0),2)</f>
        <v>#N/A</v>
      </c>
    </row>
    <row r="1391" customFormat="false" ht="12.75" hidden="false" customHeight="false" outlineLevel="0" collapsed="false">
      <c r="K1391" s="57" t="e">
        <f aca="false">INDEX(lava,MATCH(A1391,SumMonths,0),2)</f>
        <v>#N/A</v>
      </c>
    </row>
    <row r="1392" customFormat="false" ht="12.75" hidden="false" customHeight="false" outlineLevel="0" collapsed="false">
      <c r="K1392" s="57" t="e">
        <f aca="false">INDEX(lava,MATCH(A1392,SumMonths,0),2)</f>
        <v>#N/A</v>
      </c>
    </row>
    <row r="1393" customFormat="false" ht="12.75" hidden="false" customHeight="false" outlineLevel="0" collapsed="false">
      <c r="K1393" s="57" t="e">
        <f aca="false">INDEX(lava,MATCH(A1393,SumMonths,0),2)</f>
        <v>#N/A</v>
      </c>
    </row>
    <row r="1394" customFormat="false" ht="12.75" hidden="false" customHeight="false" outlineLevel="0" collapsed="false">
      <c r="K1394" s="57" t="e">
        <f aca="false">INDEX(lava,MATCH(A1394,SumMonths,0),2)</f>
        <v>#N/A</v>
      </c>
    </row>
    <row r="1395" customFormat="false" ht="12.75" hidden="false" customHeight="false" outlineLevel="0" collapsed="false">
      <c r="K1395" s="57" t="e">
        <f aca="false">INDEX(lava,MATCH(A1395,SumMonths,0),2)</f>
        <v>#N/A</v>
      </c>
    </row>
    <row r="1396" customFormat="false" ht="12.75" hidden="false" customHeight="false" outlineLevel="0" collapsed="false">
      <c r="K1396" s="57" t="e">
        <f aca="false">INDEX(lava,MATCH(A1396,SumMonths,0),2)</f>
        <v>#N/A</v>
      </c>
    </row>
    <row r="1397" customFormat="false" ht="12.75" hidden="false" customHeight="false" outlineLevel="0" collapsed="false">
      <c r="K1397" s="57" t="e">
        <f aca="false">INDEX(lava,MATCH(A1397,SumMonths,0),2)</f>
        <v>#N/A</v>
      </c>
    </row>
    <row r="1398" customFormat="false" ht="12.75" hidden="false" customHeight="false" outlineLevel="0" collapsed="false">
      <c r="K1398" s="57" t="e">
        <f aca="false">INDEX(lava,MATCH(A1398,SumMonths,0),2)</f>
        <v>#N/A</v>
      </c>
    </row>
    <row r="1399" customFormat="false" ht="12.75" hidden="false" customHeight="false" outlineLevel="0" collapsed="false">
      <c r="K1399" s="57" t="e">
        <f aca="false">INDEX(lava,MATCH(A1399,SumMonths,0),2)</f>
        <v>#N/A</v>
      </c>
    </row>
    <row r="1400" customFormat="false" ht="12.75" hidden="false" customHeight="false" outlineLevel="0" collapsed="false">
      <c r="K1400" s="57" t="e">
        <f aca="false">INDEX(lava,MATCH(A1400,SumMonths,0),2)</f>
        <v>#N/A</v>
      </c>
    </row>
    <row r="1401" customFormat="false" ht="12.75" hidden="false" customHeight="false" outlineLevel="0" collapsed="false">
      <c r="K1401" s="57" t="e">
        <f aca="false">INDEX(lava,MATCH(A1401,SumMonths,0),2)</f>
        <v>#N/A</v>
      </c>
    </row>
    <row r="1402" customFormat="false" ht="12.75" hidden="false" customHeight="false" outlineLevel="0" collapsed="false">
      <c r="K1402" s="57" t="e">
        <f aca="false">INDEX(lava,MATCH(A1402,SumMonths,0),2)</f>
        <v>#N/A</v>
      </c>
    </row>
    <row r="1403" customFormat="false" ht="12.75" hidden="false" customHeight="false" outlineLevel="0" collapsed="false">
      <c r="K1403" s="57" t="e">
        <f aca="false">INDEX(lava,MATCH(A1403,SumMonths,0),2)</f>
        <v>#N/A</v>
      </c>
    </row>
    <row r="1404" customFormat="false" ht="12.75" hidden="false" customHeight="false" outlineLevel="0" collapsed="false">
      <c r="K1404" s="57" t="e">
        <f aca="false">INDEX(lava,MATCH(A1404,SumMonths,0),2)</f>
        <v>#N/A</v>
      </c>
    </row>
    <row r="1405" customFormat="false" ht="12.75" hidden="false" customHeight="false" outlineLevel="0" collapsed="false">
      <c r="K1405" s="57" t="e">
        <f aca="false">INDEX(lava,MATCH(A1405,SumMonths,0),2)</f>
        <v>#N/A</v>
      </c>
    </row>
    <row r="1406" customFormat="false" ht="12.75" hidden="false" customHeight="false" outlineLevel="0" collapsed="false">
      <c r="K1406" s="57" t="e">
        <f aca="false">INDEX(lava,MATCH(A1406,SumMonths,0),2)</f>
        <v>#N/A</v>
      </c>
    </row>
    <row r="1407" customFormat="false" ht="12.75" hidden="false" customHeight="false" outlineLevel="0" collapsed="false">
      <c r="K1407" s="57" t="e">
        <f aca="false">INDEX(lava,MATCH(A1407,SumMonths,0),2)</f>
        <v>#N/A</v>
      </c>
    </row>
    <row r="1408" customFormat="false" ht="12.75" hidden="false" customHeight="false" outlineLevel="0" collapsed="false">
      <c r="K1408" s="57" t="e">
        <f aca="false">INDEX(lava,MATCH(A1408,SumMonths,0),2)</f>
        <v>#N/A</v>
      </c>
    </row>
    <row r="1409" customFormat="false" ht="12.75" hidden="false" customHeight="false" outlineLevel="0" collapsed="false">
      <c r="K1409" s="57" t="e">
        <f aca="false">INDEX(lava,MATCH(A1409,SumMonths,0),2)</f>
        <v>#N/A</v>
      </c>
    </row>
    <row r="1410" customFormat="false" ht="12.75" hidden="false" customHeight="false" outlineLevel="0" collapsed="false">
      <c r="K1410" s="57" t="e">
        <f aca="false">INDEX(lava,MATCH(A1410,SumMonths,0),2)</f>
        <v>#N/A</v>
      </c>
    </row>
    <row r="1411" customFormat="false" ht="12.75" hidden="false" customHeight="false" outlineLevel="0" collapsed="false">
      <c r="K1411" s="57" t="e">
        <f aca="false">INDEX(lava,MATCH(A1411,SumMonths,0),2)</f>
        <v>#N/A</v>
      </c>
    </row>
    <row r="1412" customFormat="false" ht="12.75" hidden="false" customHeight="false" outlineLevel="0" collapsed="false">
      <c r="K1412" s="57" t="e">
        <f aca="false">INDEX(lava,MATCH(A1412,SumMonths,0),2)</f>
        <v>#N/A</v>
      </c>
    </row>
    <row r="1413" customFormat="false" ht="12.75" hidden="false" customHeight="false" outlineLevel="0" collapsed="false">
      <c r="K1413" s="57" t="e">
        <f aca="false">INDEX(lava,MATCH(A1413,SumMonths,0),2)</f>
        <v>#N/A</v>
      </c>
    </row>
    <row r="1414" customFormat="false" ht="12.75" hidden="false" customHeight="false" outlineLevel="0" collapsed="false">
      <c r="K1414" s="57" t="e">
        <f aca="false">INDEX(lava,MATCH(A1414,SumMonths,0),2)</f>
        <v>#N/A</v>
      </c>
    </row>
    <row r="1415" customFormat="false" ht="12.75" hidden="false" customHeight="false" outlineLevel="0" collapsed="false">
      <c r="K1415" s="57" t="e">
        <f aca="false">INDEX(lava,MATCH(A1415,SumMonths,0),2)</f>
        <v>#N/A</v>
      </c>
    </row>
    <row r="1416" customFormat="false" ht="12.75" hidden="false" customHeight="false" outlineLevel="0" collapsed="false">
      <c r="K1416" s="57" t="e">
        <f aca="false">INDEX(lava,MATCH(A1416,SumMonths,0),2)</f>
        <v>#N/A</v>
      </c>
    </row>
    <row r="1417" customFormat="false" ht="12.75" hidden="false" customHeight="false" outlineLevel="0" collapsed="false">
      <c r="K1417" s="57" t="e">
        <f aca="false">INDEX(lava,MATCH(A1417,SumMonths,0),2)</f>
        <v>#N/A</v>
      </c>
    </row>
    <row r="1418" customFormat="false" ht="12.75" hidden="false" customHeight="false" outlineLevel="0" collapsed="false">
      <c r="K1418" s="57" t="e">
        <f aca="false">INDEX(lava,MATCH(A1418,SumMonths,0),2)</f>
        <v>#N/A</v>
      </c>
    </row>
    <row r="1419" customFormat="false" ht="12.75" hidden="false" customHeight="false" outlineLevel="0" collapsed="false">
      <c r="K1419" s="57" t="e">
        <f aca="false">INDEX(lava,MATCH(A1419,SumMonths,0),2)</f>
        <v>#N/A</v>
      </c>
    </row>
    <row r="1420" customFormat="false" ht="12.75" hidden="false" customHeight="false" outlineLevel="0" collapsed="false">
      <c r="K1420" s="57" t="e">
        <f aca="false">INDEX(lava,MATCH(A1420,SumMonths,0),2)</f>
        <v>#N/A</v>
      </c>
    </row>
    <row r="1421" customFormat="false" ht="12.75" hidden="false" customHeight="false" outlineLevel="0" collapsed="false">
      <c r="K1421" s="57" t="e">
        <f aca="false">INDEX(lava,MATCH(A1421,SumMonths,0),2)</f>
        <v>#N/A</v>
      </c>
    </row>
    <row r="1422" customFormat="false" ht="12.75" hidden="false" customHeight="false" outlineLevel="0" collapsed="false">
      <c r="K1422" s="57" t="e">
        <f aca="false">INDEX(lava,MATCH(A1422,SumMonths,0),2)</f>
        <v>#N/A</v>
      </c>
    </row>
    <row r="1423" customFormat="false" ht="12.75" hidden="false" customHeight="false" outlineLevel="0" collapsed="false">
      <c r="K1423" s="57" t="e">
        <f aca="false">INDEX(lava,MATCH(A1423,SumMonths,0),2)</f>
        <v>#N/A</v>
      </c>
    </row>
    <row r="1424" customFormat="false" ht="12.75" hidden="false" customHeight="false" outlineLevel="0" collapsed="false">
      <c r="K1424" s="57" t="e">
        <f aca="false">INDEX(lava,MATCH(A1424,SumMonths,0),2)</f>
        <v>#N/A</v>
      </c>
    </row>
    <row r="1425" customFormat="false" ht="12.75" hidden="false" customHeight="false" outlineLevel="0" collapsed="false">
      <c r="K1425" s="57" t="e">
        <f aca="false">INDEX(lava,MATCH(A1425,SumMonths,0),2)</f>
        <v>#N/A</v>
      </c>
    </row>
    <row r="1426" customFormat="false" ht="12.75" hidden="false" customHeight="false" outlineLevel="0" collapsed="false">
      <c r="K1426" s="57" t="e">
        <f aca="false">INDEX(lava,MATCH(A1426,SumMonths,0),2)</f>
        <v>#N/A</v>
      </c>
    </row>
    <row r="1427" customFormat="false" ht="12.75" hidden="false" customHeight="false" outlineLevel="0" collapsed="false">
      <c r="K1427" s="57" t="e">
        <f aca="false">INDEX(lava,MATCH(A1427,SumMonths,0),2)</f>
        <v>#N/A</v>
      </c>
    </row>
    <row r="1428" customFormat="false" ht="12.75" hidden="false" customHeight="false" outlineLevel="0" collapsed="false">
      <c r="K1428" s="57" t="e">
        <f aca="false">INDEX(lava,MATCH(A1428,SumMonths,0),2)</f>
        <v>#N/A</v>
      </c>
    </row>
    <row r="1429" customFormat="false" ht="12.75" hidden="false" customHeight="false" outlineLevel="0" collapsed="false">
      <c r="K1429" s="57" t="e">
        <f aca="false">INDEX(lava,MATCH(A1429,SumMonths,0),2)</f>
        <v>#N/A</v>
      </c>
    </row>
    <row r="1430" customFormat="false" ht="12.75" hidden="false" customHeight="false" outlineLevel="0" collapsed="false">
      <c r="K1430" s="57" t="e">
        <f aca="false">INDEX(lava,MATCH(A1430,SumMonths,0),2)</f>
        <v>#N/A</v>
      </c>
    </row>
    <row r="1431" customFormat="false" ht="12.75" hidden="false" customHeight="false" outlineLevel="0" collapsed="false">
      <c r="K1431" s="57" t="e">
        <f aca="false">INDEX(lava,MATCH(A1431,SumMonths,0),2)</f>
        <v>#N/A</v>
      </c>
    </row>
    <row r="1432" customFormat="false" ht="12.75" hidden="false" customHeight="false" outlineLevel="0" collapsed="false">
      <c r="K1432" s="57" t="e">
        <f aca="false">INDEX(lava,MATCH(A1432,SumMonths,0),2)</f>
        <v>#N/A</v>
      </c>
    </row>
    <row r="1433" customFormat="false" ht="12.75" hidden="false" customHeight="false" outlineLevel="0" collapsed="false">
      <c r="K1433" s="57" t="e">
        <f aca="false">INDEX(lava,MATCH(A1433,SumMonths,0),2)</f>
        <v>#N/A</v>
      </c>
    </row>
    <row r="1434" customFormat="false" ht="12.75" hidden="false" customHeight="false" outlineLevel="0" collapsed="false">
      <c r="K1434" s="57" t="e">
        <f aca="false">INDEX(lava,MATCH(A1434,SumMonths,0),2)</f>
        <v>#N/A</v>
      </c>
    </row>
    <row r="1435" customFormat="false" ht="12.75" hidden="false" customHeight="false" outlineLevel="0" collapsed="false">
      <c r="K1435" s="57" t="e">
        <f aca="false">INDEX(lava,MATCH(A1435,SumMonths,0),2)</f>
        <v>#N/A</v>
      </c>
    </row>
    <row r="1436" customFormat="false" ht="12.75" hidden="false" customHeight="false" outlineLevel="0" collapsed="false">
      <c r="K1436" s="57" t="e">
        <f aca="false">INDEX(lava,MATCH(A1436,SumMonths,0),2)</f>
        <v>#N/A</v>
      </c>
    </row>
    <row r="1437" customFormat="false" ht="12.75" hidden="false" customHeight="false" outlineLevel="0" collapsed="false">
      <c r="K1437" s="57" t="e">
        <f aca="false">INDEX(lava,MATCH(A1437,SumMonths,0),2)</f>
        <v>#N/A</v>
      </c>
    </row>
    <row r="1438" customFormat="false" ht="12.75" hidden="false" customHeight="false" outlineLevel="0" collapsed="false">
      <c r="K1438" s="57" t="e">
        <f aca="false">INDEX(lava,MATCH(A1438,SumMonths,0),2)</f>
        <v>#N/A</v>
      </c>
    </row>
    <row r="1439" customFormat="false" ht="12.75" hidden="false" customHeight="false" outlineLevel="0" collapsed="false">
      <c r="K1439" s="57" t="e">
        <f aca="false">INDEX(lava,MATCH(A1439,SumMonths,0),2)</f>
        <v>#N/A</v>
      </c>
    </row>
    <row r="1440" customFormat="false" ht="12.75" hidden="false" customHeight="false" outlineLevel="0" collapsed="false">
      <c r="K1440" s="57" t="e">
        <f aca="false">INDEX(lava,MATCH(A1440,SumMonths,0),2)</f>
        <v>#N/A</v>
      </c>
    </row>
    <row r="1441" customFormat="false" ht="12.75" hidden="false" customHeight="false" outlineLevel="0" collapsed="false">
      <c r="K1441" s="57" t="e">
        <f aca="false">INDEX(lava,MATCH(A1441,SumMonths,0),2)</f>
        <v>#N/A</v>
      </c>
    </row>
    <row r="1442" customFormat="false" ht="12.75" hidden="false" customHeight="false" outlineLevel="0" collapsed="false">
      <c r="K1442" s="57" t="e">
        <f aca="false">INDEX(lava,MATCH(A1442,SumMonths,0),2)</f>
        <v>#N/A</v>
      </c>
    </row>
    <row r="1443" customFormat="false" ht="12.75" hidden="false" customHeight="false" outlineLevel="0" collapsed="false">
      <c r="K1443" s="57" t="e">
        <f aca="false">INDEX(lava,MATCH(A1443,SumMonths,0),2)</f>
        <v>#N/A</v>
      </c>
    </row>
    <row r="1444" customFormat="false" ht="12.75" hidden="false" customHeight="false" outlineLevel="0" collapsed="false">
      <c r="K1444" s="57" t="e">
        <f aca="false">INDEX(lava,MATCH(A1444,SumMonths,0),2)</f>
        <v>#N/A</v>
      </c>
    </row>
    <row r="1445" customFormat="false" ht="12.75" hidden="false" customHeight="false" outlineLevel="0" collapsed="false">
      <c r="K1445" s="57" t="e">
        <f aca="false">INDEX(lava,MATCH(A1445,SumMonths,0),2)</f>
        <v>#N/A</v>
      </c>
    </row>
    <row r="1446" customFormat="false" ht="12.75" hidden="false" customHeight="false" outlineLevel="0" collapsed="false">
      <c r="K1446" s="57" t="e">
        <f aca="false">INDEX(lava,MATCH(A1446,SumMonths,0),2)</f>
        <v>#N/A</v>
      </c>
    </row>
    <row r="1447" customFormat="false" ht="12.75" hidden="false" customHeight="false" outlineLevel="0" collapsed="false">
      <c r="K1447" s="57" t="e">
        <f aca="false">INDEX(lava,MATCH(A1447,SumMonths,0),2)</f>
        <v>#N/A</v>
      </c>
    </row>
    <row r="1448" customFormat="false" ht="12.75" hidden="false" customHeight="false" outlineLevel="0" collapsed="false">
      <c r="K1448" s="57" t="e">
        <f aca="false">INDEX(lava,MATCH(A1448,SumMonths,0),2)</f>
        <v>#N/A</v>
      </c>
    </row>
    <row r="1449" customFormat="false" ht="12.75" hidden="false" customHeight="false" outlineLevel="0" collapsed="false">
      <c r="K1449" s="57" t="e">
        <f aca="false">INDEX(lava,MATCH(A1449,SumMonths,0),2)</f>
        <v>#N/A</v>
      </c>
    </row>
    <row r="1450" customFormat="false" ht="12.75" hidden="false" customHeight="false" outlineLevel="0" collapsed="false">
      <c r="K1450" s="57" t="e">
        <f aca="false">INDEX(lava,MATCH(A1450,SumMonths,0),2)</f>
        <v>#N/A</v>
      </c>
    </row>
    <row r="1451" customFormat="false" ht="12.75" hidden="false" customHeight="false" outlineLevel="0" collapsed="false">
      <c r="K1451" s="57" t="e">
        <f aca="false">INDEX(lava,MATCH(A1451,SumMonths,0),2)</f>
        <v>#N/A</v>
      </c>
    </row>
    <row r="1452" customFormat="false" ht="12.75" hidden="false" customHeight="false" outlineLevel="0" collapsed="false">
      <c r="K1452" s="57" t="e">
        <f aca="false">INDEX(lava,MATCH(A1452,SumMonths,0),2)</f>
        <v>#N/A</v>
      </c>
    </row>
    <row r="1453" customFormat="false" ht="12.75" hidden="false" customHeight="false" outlineLevel="0" collapsed="false">
      <c r="K1453" s="57" t="e">
        <f aca="false">INDEX(lava,MATCH(A1453,SumMonths,0),2)</f>
        <v>#N/A</v>
      </c>
    </row>
    <row r="1454" customFormat="false" ht="12.75" hidden="false" customHeight="false" outlineLevel="0" collapsed="false">
      <c r="K1454" s="57" t="e">
        <f aca="false">INDEX(lava,MATCH(A1454,SumMonths,0),2)</f>
        <v>#N/A</v>
      </c>
    </row>
    <row r="1455" customFormat="false" ht="12.75" hidden="false" customHeight="false" outlineLevel="0" collapsed="false">
      <c r="K1455" s="57" t="e">
        <f aca="false">INDEX(lava,MATCH(A1455,SumMonths,0),2)</f>
        <v>#N/A</v>
      </c>
    </row>
    <row r="1456" customFormat="false" ht="12.75" hidden="false" customHeight="false" outlineLevel="0" collapsed="false">
      <c r="K1456" s="57" t="e">
        <f aca="false">INDEX(lava,MATCH(A1456,SumMonths,0),2)</f>
        <v>#N/A</v>
      </c>
    </row>
    <row r="1457" customFormat="false" ht="12.75" hidden="false" customHeight="false" outlineLevel="0" collapsed="false">
      <c r="K1457" s="57" t="e">
        <f aca="false">INDEX(lava,MATCH(A1457,SumMonths,0),2)</f>
        <v>#N/A</v>
      </c>
    </row>
    <row r="1458" customFormat="false" ht="12.75" hidden="false" customHeight="false" outlineLevel="0" collapsed="false">
      <c r="K1458" s="57" t="e">
        <f aca="false">INDEX(lava,MATCH(A1458,SumMonths,0),2)</f>
        <v>#N/A</v>
      </c>
    </row>
    <row r="1459" customFormat="false" ht="12.75" hidden="false" customHeight="false" outlineLevel="0" collapsed="false">
      <c r="K1459" s="57" t="e">
        <f aca="false">INDEX(lava,MATCH(A1459,SumMonths,0),2)</f>
        <v>#N/A</v>
      </c>
    </row>
    <row r="1460" customFormat="false" ht="12.75" hidden="false" customHeight="false" outlineLevel="0" collapsed="false">
      <c r="K1460" s="57" t="e">
        <f aca="false">INDEX(lava,MATCH(A1460,SumMonths,0),2)</f>
        <v>#N/A</v>
      </c>
    </row>
    <row r="1461" customFormat="false" ht="12.75" hidden="false" customHeight="false" outlineLevel="0" collapsed="false">
      <c r="K1461" s="57" t="e">
        <f aca="false">INDEX(lava,MATCH(A1461,SumMonths,0),2)</f>
        <v>#N/A</v>
      </c>
    </row>
    <row r="1462" customFormat="false" ht="12.75" hidden="false" customHeight="false" outlineLevel="0" collapsed="false">
      <c r="K1462" s="57" t="e">
        <f aca="false">INDEX(lava,MATCH(A1462,SumMonths,0),2)</f>
        <v>#N/A</v>
      </c>
    </row>
    <row r="1463" customFormat="false" ht="12.75" hidden="false" customHeight="false" outlineLevel="0" collapsed="false">
      <c r="K1463" s="57" t="e">
        <f aca="false">INDEX(lava,MATCH(A1463,SumMonths,0),2)</f>
        <v>#N/A</v>
      </c>
    </row>
    <row r="1464" customFormat="false" ht="12.75" hidden="false" customHeight="false" outlineLevel="0" collapsed="false">
      <c r="K1464" s="57" t="e">
        <f aca="false">INDEX(lava,MATCH(A1464,SumMonths,0),2)</f>
        <v>#N/A</v>
      </c>
    </row>
    <row r="1465" customFormat="false" ht="12.75" hidden="false" customHeight="false" outlineLevel="0" collapsed="false">
      <c r="K1465" s="57" t="e">
        <f aca="false">INDEX(lava,MATCH(A1465,SumMonths,0),2)</f>
        <v>#N/A</v>
      </c>
    </row>
    <row r="1466" customFormat="false" ht="12.75" hidden="false" customHeight="false" outlineLevel="0" collapsed="false">
      <c r="K1466" s="57" t="e">
        <f aca="false">INDEX(lava,MATCH(A1466,SumMonths,0),2)</f>
        <v>#N/A</v>
      </c>
    </row>
    <row r="1467" customFormat="false" ht="12.75" hidden="false" customHeight="false" outlineLevel="0" collapsed="false">
      <c r="K1467" s="57" t="e">
        <f aca="false">INDEX(lava,MATCH(A1467,SumMonths,0),2)</f>
        <v>#N/A</v>
      </c>
    </row>
    <row r="1468" customFormat="false" ht="12.75" hidden="false" customHeight="false" outlineLevel="0" collapsed="false">
      <c r="K1468" s="57" t="e">
        <f aca="false">INDEX(lava,MATCH(A1468,SumMonths,0),2)</f>
        <v>#N/A</v>
      </c>
    </row>
    <row r="1469" customFormat="false" ht="12.75" hidden="false" customHeight="false" outlineLevel="0" collapsed="false">
      <c r="K1469" s="57" t="e">
        <f aca="false">INDEX(lava,MATCH(A1469,SumMonths,0),2)</f>
        <v>#N/A</v>
      </c>
    </row>
    <row r="1470" customFormat="false" ht="12.75" hidden="false" customHeight="false" outlineLevel="0" collapsed="false">
      <c r="K1470" s="57" t="e">
        <f aca="false">INDEX(lava,MATCH(A1470,SumMonths,0),2)</f>
        <v>#N/A</v>
      </c>
    </row>
    <row r="1471" customFormat="false" ht="12.75" hidden="false" customHeight="false" outlineLevel="0" collapsed="false">
      <c r="K1471" s="57" t="e">
        <f aca="false">INDEX(lava,MATCH(A1471,SumMonths,0),2)</f>
        <v>#N/A</v>
      </c>
    </row>
    <row r="1472" customFormat="false" ht="12.75" hidden="false" customHeight="false" outlineLevel="0" collapsed="false">
      <c r="K1472" s="57" t="e">
        <f aca="false">INDEX(lava,MATCH(A1472,SumMonths,0),2)</f>
        <v>#N/A</v>
      </c>
    </row>
    <row r="1473" customFormat="false" ht="12.75" hidden="false" customHeight="false" outlineLevel="0" collapsed="false">
      <c r="K1473" s="57" t="e">
        <f aca="false">INDEX(lava,MATCH(A1473,SumMonths,0),2)</f>
        <v>#N/A</v>
      </c>
    </row>
    <row r="1474" customFormat="false" ht="12.75" hidden="false" customHeight="false" outlineLevel="0" collapsed="false">
      <c r="K1474" s="57" t="e">
        <f aca="false">INDEX(lava,MATCH(A1474,SumMonths,0),2)</f>
        <v>#N/A</v>
      </c>
    </row>
    <row r="1475" customFormat="false" ht="12.75" hidden="false" customHeight="false" outlineLevel="0" collapsed="false">
      <c r="K1475" s="57" t="e">
        <f aca="false">INDEX(lava,MATCH(A1475,SumMonths,0),2)</f>
        <v>#N/A</v>
      </c>
    </row>
    <row r="1476" customFormat="false" ht="12.75" hidden="false" customHeight="false" outlineLevel="0" collapsed="false">
      <c r="K1476" s="57" t="e">
        <f aca="false">INDEX(lava,MATCH(A1476,SumMonths,0),2)</f>
        <v>#N/A</v>
      </c>
    </row>
    <row r="1477" customFormat="false" ht="12.75" hidden="false" customHeight="false" outlineLevel="0" collapsed="false">
      <c r="K1477" s="57" t="e">
        <f aca="false">INDEX(lava,MATCH(A1477,SumMonths,0),2)</f>
        <v>#N/A</v>
      </c>
    </row>
    <row r="1478" customFormat="false" ht="12.75" hidden="false" customHeight="false" outlineLevel="0" collapsed="false">
      <c r="K1478" s="57" t="e">
        <f aca="false">INDEX(lava,MATCH(A1478,SumMonths,0),2)</f>
        <v>#N/A</v>
      </c>
    </row>
    <row r="1479" customFormat="false" ht="12.75" hidden="false" customHeight="false" outlineLevel="0" collapsed="false">
      <c r="K1479" s="57" t="e">
        <f aca="false">INDEX(lava,MATCH(A1479,SumMonths,0),2)</f>
        <v>#N/A</v>
      </c>
    </row>
    <row r="1480" customFormat="false" ht="12.75" hidden="false" customHeight="false" outlineLevel="0" collapsed="false">
      <c r="K1480" s="57" t="e">
        <f aca="false">INDEX(lava,MATCH(A1480,SumMonths,0),2)</f>
        <v>#N/A</v>
      </c>
    </row>
    <row r="1481" customFormat="false" ht="12.75" hidden="false" customHeight="false" outlineLevel="0" collapsed="false">
      <c r="K1481" s="57" t="e">
        <f aca="false">INDEX(lava,MATCH(A1481,SumMonths,0),2)</f>
        <v>#N/A</v>
      </c>
    </row>
    <row r="1482" customFormat="false" ht="12.75" hidden="false" customHeight="false" outlineLevel="0" collapsed="false">
      <c r="K1482" s="57" t="e">
        <f aca="false">INDEX(lava,MATCH(A1482,SumMonths,0),2)</f>
        <v>#N/A</v>
      </c>
    </row>
    <row r="1483" customFormat="false" ht="12.75" hidden="false" customHeight="false" outlineLevel="0" collapsed="false">
      <c r="K1483" s="57" t="e">
        <f aca="false">INDEX(lava,MATCH(A1483,SumMonths,0),2)</f>
        <v>#N/A</v>
      </c>
    </row>
    <row r="1484" customFormat="false" ht="12.75" hidden="false" customHeight="false" outlineLevel="0" collapsed="false">
      <c r="K1484" s="57" t="e">
        <f aca="false">INDEX(lava,MATCH(A1484,SumMonths,0),2)</f>
        <v>#N/A</v>
      </c>
    </row>
    <row r="1485" customFormat="false" ht="12.75" hidden="false" customHeight="false" outlineLevel="0" collapsed="false">
      <c r="K1485" s="57" t="e">
        <f aca="false">INDEX(lava,MATCH(A1485,SumMonths,0),2)</f>
        <v>#N/A</v>
      </c>
    </row>
    <row r="1486" customFormat="false" ht="12.75" hidden="false" customHeight="false" outlineLevel="0" collapsed="false">
      <c r="K1486" s="57" t="e">
        <f aca="false">INDEX(lava,MATCH(A1486,SumMonths,0),2)</f>
        <v>#N/A</v>
      </c>
    </row>
    <row r="1487" customFormat="false" ht="12.75" hidden="false" customHeight="false" outlineLevel="0" collapsed="false">
      <c r="K1487" s="57" t="e">
        <f aca="false">INDEX(lava,MATCH(A1487,SumMonths,0),2)</f>
        <v>#N/A</v>
      </c>
    </row>
    <row r="1488" customFormat="false" ht="12.75" hidden="false" customHeight="false" outlineLevel="0" collapsed="false">
      <c r="K1488" s="57" t="e">
        <f aca="false">INDEX(lava,MATCH(A1488,SumMonths,0),2)</f>
        <v>#N/A</v>
      </c>
    </row>
    <row r="1489" customFormat="false" ht="12.75" hidden="false" customHeight="false" outlineLevel="0" collapsed="false">
      <c r="K1489" s="57" t="e">
        <f aca="false">INDEX(lava,MATCH(A1489,SumMonths,0),2)</f>
        <v>#N/A</v>
      </c>
    </row>
    <row r="1490" customFormat="false" ht="12.75" hidden="false" customHeight="false" outlineLevel="0" collapsed="false">
      <c r="K1490" s="57" t="e">
        <f aca="false">INDEX(lava,MATCH(A1490,SumMonths,0),2)</f>
        <v>#N/A</v>
      </c>
    </row>
    <row r="1491" customFormat="false" ht="12.75" hidden="false" customHeight="false" outlineLevel="0" collapsed="false">
      <c r="K1491" s="57" t="e">
        <f aca="false">INDEX(lava,MATCH(A1491,SumMonths,0),2)</f>
        <v>#N/A</v>
      </c>
    </row>
    <row r="1492" customFormat="false" ht="12.75" hidden="false" customHeight="false" outlineLevel="0" collapsed="false">
      <c r="K1492" s="57" t="e">
        <f aca="false">INDEX(lava,MATCH(A1492,SumMonths,0),2)</f>
        <v>#N/A</v>
      </c>
    </row>
    <row r="1493" customFormat="false" ht="12.75" hidden="false" customHeight="false" outlineLevel="0" collapsed="false">
      <c r="K1493" s="57" t="e">
        <f aca="false">INDEX(lava,MATCH(A1493,SumMonths,0),2)</f>
        <v>#N/A</v>
      </c>
    </row>
    <row r="1494" customFormat="false" ht="12.75" hidden="false" customHeight="false" outlineLevel="0" collapsed="false">
      <c r="K1494" s="57" t="e">
        <f aca="false">INDEX(lava,MATCH(A1494,SumMonths,0),2)</f>
        <v>#N/A</v>
      </c>
    </row>
    <row r="1495" customFormat="false" ht="12.75" hidden="false" customHeight="false" outlineLevel="0" collapsed="false">
      <c r="K1495" s="57" t="e">
        <f aca="false">INDEX(lava,MATCH(A1495,SumMonths,0),2)</f>
        <v>#N/A</v>
      </c>
    </row>
    <row r="1496" customFormat="false" ht="12.75" hidden="false" customHeight="false" outlineLevel="0" collapsed="false">
      <c r="K1496" s="57" t="e">
        <f aca="false">INDEX(lava,MATCH(A1496,SumMonths,0),2)</f>
        <v>#N/A</v>
      </c>
    </row>
    <row r="1497" customFormat="false" ht="12.75" hidden="false" customHeight="false" outlineLevel="0" collapsed="false">
      <c r="K1497" s="57" t="e">
        <f aca="false">INDEX(lava,MATCH(A1497,SumMonths,0),2)</f>
        <v>#N/A</v>
      </c>
    </row>
    <row r="1498" customFormat="false" ht="12.75" hidden="false" customHeight="false" outlineLevel="0" collapsed="false">
      <c r="K1498" s="57" t="e">
        <f aca="false">INDEX(lava,MATCH(A1498,SumMonths,0),2)</f>
        <v>#N/A</v>
      </c>
    </row>
    <row r="1499" customFormat="false" ht="12.75" hidden="false" customHeight="false" outlineLevel="0" collapsed="false">
      <c r="K1499" s="57" t="e">
        <f aca="false">INDEX(lava,MATCH(A1499,SumMonths,0),2)</f>
        <v>#N/A</v>
      </c>
    </row>
    <row r="1500" customFormat="false" ht="12.75" hidden="false" customHeight="false" outlineLevel="0" collapsed="false">
      <c r="K1500" s="57" t="e">
        <f aca="false">INDEX(lava,MATCH(A1500,SumMonths,0),2)</f>
        <v>#N/A</v>
      </c>
    </row>
    <row r="1501" customFormat="false" ht="12.75" hidden="false" customHeight="false" outlineLevel="0" collapsed="false">
      <c r="K1501" s="57" t="e">
        <f aca="false">INDEX(lava,MATCH(A1501,SumMonths,0),2)</f>
        <v>#N/A</v>
      </c>
    </row>
    <row r="1502" customFormat="false" ht="12.75" hidden="false" customHeight="false" outlineLevel="0" collapsed="false">
      <c r="K1502" s="57" t="e">
        <f aca="false">INDEX(lava,MATCH(A1502,SumMonths,0),2)</f>
        <v>#N/A</v>
      </c>
    </row>
    <row r="1503" customFormat="false" ht="12.75" hidden="false" customHeight="false" outlineLevel="0" collapsed="false">
      <c r="K1503" s="57" t="e">
        <f aca="false">INDEX(lava,MATCH(A1503,SumMonths,0),2)</f>
        <v>#N/A</v>
      </c>
    </row>
    <row r="1504" customFormat="false" ht="12.75" hidden="false" customHeight="false" outlineLevel="0" collapsed="false">
      <c r="K1504" s="57" t="e">
        <f aca="false">INDEX(lava,MATCH(A1504,SumMonths,0),2)</f>
        <v>#N/A</v>
      </c>
    </row>
    <row r="1505" customFormat="false" ht="12.75" hidden="false" customHeight="false" outlineLevel="0" collapsed="false">
      <c r="K1505" s="57" t="e">
        <f aca="false">INDEX(lava,MATCH(A1505,SumMonths,0),2)</f>
        <v>#N/A</v>
      </c>
    </row>
    <row r="1506" customFormat="false" ht="12.75" hidden="false" customHeight="false" outlineLevel="0" collapsed="false">
      <c r="K1506" s="57" t="e">
        <f aca="false">INDEX(lava,MATCH(A1506,SumMonths,0),2)</f>
        <v>#N/A</v>
      </c>
    </row>
    <row r="1507" customFormat="false" ht="12.75" hidden="false" customHeight="false" outlineLevel="0" collapsed="false">
      <c r="K1507" s="57" t="e">
        <f aca="false">INDEX(lava,MATCH(A1507,SumMonths,0),2)</f>
        <v>#N/A</v>
      </c>
    </row>
    <row r="1508" customFormat="false" ht="12.75" hidden="false" customHeight="false" outlineLevel="0" collapsed="false">
      <c r="K1508" s="57" t="e">
        <f aca="false">INDEX(lava,MATCH(A1508,SumMonths,0),2)</f>
        <v>#N/A</v>
      </c>
    </row>
    <row r="1509" customFormat="false" ht="12.75" hidden="false" customHeight="false" outlineLevel="0" collapsed="false">
      <c r="K1509" s="57" t="e">
        <f aca="false">INDEX(lava,MATCH(A1509,SumMonths,0),2)</f>
        <v>#N/A</v>
      </c>
    </row>
    <row r="1510" customFormat="false" ht="12.75" hidden="false" customHeight="false" outlineLevel="0" collapsed="false">
      <c r="K1510" s="57" t="e">
        <f aca="false">INDEX(lava,MATCH(A1510,SumMonths,0),2)</f>
        <v>#N/A</v>
      </c>
    </row>
    <row r="1511" customFormat="false" ht="12.75" hidden="false" customHeight="false" outlineLevel="0" collapsed="false">
      <c r="K1511" s="57" t="e">
        <f aca="false">INDEX(lava,MATCH(A1511,SumMonths,0),2)</f>
        <v>#N/A</v>
      </c>
    </row>
    <row r="1512" customFormat="false" ht="12.75" hidden="false" customHeight="false" outlineLevel="0" collapsed="false">
      <c r="K1512" s="57" t="e">
        <f aca="false">INDEX(lava,MATCH(A1512,SumMonths,0),2)</f>
        <v>#N/A</v>
      </c>
    </row>
    <row r="1513" customFormat="false" ht="12.75" hidden="false" customHeight="false" outlineLevel="0" collapsed="false">
      <c r="K1513" s="57" t="e">
        <f aca="false">INDEX(lava,MATCH(A1513,SumMonths,0),2)</f>
        <v>#N/A</v>
      </c>
    </row>
    <row r="1514" customFormat="false" ht="12.75" hidden="false" customHeight="false" outlineLevel="0" collapsed="false">
      <c r="K1514" s="57" t="e">
        <f aca="false">INDEX(lava,MATCH(A1514,SumMonths,0),2)</f>
        <v>#N/A</v>
      </c>
    </row>
    <row r="1515" customFormat="false" ht="12.75" hidden="false" customHeight="false" outlineLevel="0" collapsed="false">
      <c r="K1515" s="57" t="e">
        <f aca="false">INDEX(lava,MATCH(A1515,SumMonths,0),2)</f>
        <v>#N/A</v>
      </c>
    </row>
    <row r="1516" customFormat="false" ht="12.75" hidden="false" customHeight="false" outlineLevel="0" collapsed="false">
      <c r="K1516" s="57" t="e">
        <f aca="false">INDEX(lava,MATCH(A1516,SumMonths,0),2)</f>
        <v>#N/A</v>
      </c>
    </row>
    <row r="1517" customFormat="false" ht="12.75" hidden="false" customHeight="false" outlineLevel="0" collapsed="false">
      <c r="K1517" s="57" t="e">
        <f aca="false">INDEX(lava,MATCH(A1517,SumMonths,0),2)</f>
        <v>#N/A</v>
      </c>
    </row>
    <row r="1518" customFormat="false" ht="12.75" hidden="false" customHeight="false" outlineLevel="0" collapsed="false">
      <c r="K1518" s="57" t="e">
        <f aca="false">INDEX(lava,MATCH(A1518,SumMonths,0),2)</f>
        <v>#N/A</v>
      </c>
    </row>
    <row r="1519" customFormat="false" ht="12.75" hidden="false" customHeight="false" outlineLevel="0" collapsed="false">
      <c r="K1519" s="57" t="e">
        <f aca="false">INDEX(lava,MATCH(A1519,SumMonths,0),2)</f>
        <v>#N/A</v>
      </c>
    </row>
    <row r="1520" customFormat="false" ht="12.75" hidden="false" customHeight="false" outlineLevel="0" collapsed="false">
      <c r="K1520" s="57" t="e">
        <f aca="false">INDEX(lava,MATCH(A1520,SumMonths,0),2)</f>
        <v>#N/A</v>
      </c>
    </row>
    <row r="1521" customFormat="false" ht="12.75" hidden="false" customHeight="false" outlineLevel="0" collapsed="false">
      <c r="K1521" s="57" t="e">
        <f aca="false">INDEX(lava,MATCH(A1521,SumMonths,0),2)</f>
        <v>#N/A</v>
      </c>
    </row>
    <row r="1522" customFormat="false" ht="12.75" hidden="false" customHeight="false" outlineLevel="0" collapsed="false">
      <c r="K1522" s="57" t="e">
        <f aca="false">INDEX(lava,MATCH(A1522,SumMonths,0),2)</f>
        <v>#N/A</v>
      </c>
    </row>
    <row r="1523" customFormat="false" ht="12.75" hidden="false" customHeight="false" outlineLevel="0" collapsed="false">
      <c r="K1523" s="57" t="e">
        <f aca="false">INDEX(lava,MATCH(A1523,SumMonths,0),2)</f>
        <v>#N/A</v>
      </c>
    </row>
    <row r="1524" customFormat="false" ht="12.75" hidden="false" customHeight="false" outlineLevel="0" collapsed="false">
      <c r="K1524" s="57" t="e">
        <f aca="false">INDEX(lava,MATCH(A1524,SumMonths,0),2)</f>
        <v>#N/A</v>
      </c>
    </row>
    <row r="1525" customFormat="false" ht="12.75" hidden="false" customHeight="false" outlineLevel="0" collapsed="false">
      <c r="K1525" s="57" t="e">
        <f aca="false">INDEX(lava,MATCH(A1525,SumMonths,0),2)</f>
        <v>#N/A</v>
      </c>
    </row>
    <row r="1526" customFormat="false" ht="12.75" hidden="false" customHeight="false" outlineLevel="0" collapsed="false">
      <c r="K1526" s="57" t="e">
        <f aca="false">INDEX(lava,MATCH(A1526,SumMonths,0),2)</f>
        <v>#N/A</v>
      </c>
    </row>
    <row r="1527" customFormat="false" ht="12.75" hidden="false" customHeight="false" outlineLevel="0" collapsed="false">
      <c r="K1527" s="57" t="e">
        <f aca="false">INDEX(lava,MATCH(A1527,SumMonths,0),2)</f>
        <v>#N/A</v>
      </c>
    </row>
    <row r="1528" customFormat="false" ht="12.75" hidden="false" customHeight="false" outlineLevel="0" collapsed="false">
      <c r="K1528" s="57" t="e">
        <f aca="false">INDEX(lava,MATCH(A1528,SumMonths,0),2)</f>
        <v>#N/A</v>
      </c>
    </row>
    <row r="1529" customFormat="false" ht="12.75" hidden="false" customHeight="false" outlineLevel="0" collapsed="false">
      <c r="K1529" s="57" t="e">
        <f aca="false">INDEX(lava,MATCH(A1529,SumMonths,0),2)</f>
        <v>#N/A</v>
      </c>
    </row>
    <row r="1530" customFormat="false" ht="12.75" hidden="false" customHeight="false" outlineLevel="0" collapsed="false">
      <c r="K1530" s="57" t="e">
        <f aca="false">INDEX(lava,MATCH(A1530,SumMonths,0),2)</f>
        <v>#N/A</v>
      </c>
    </row>
    <row r="1531" customFormat="false" ht="12.75" hidden="false" customHeight="false" outlineLevel="0" collapsed="false">
      <c r="K1531" s="57" t="e">
        <f aca="false">INDEX(lava,MATCH(A1531,SumMonths,0),2)</f>
        <v>#N/A</v>
      </c>
    </row>
    <row r="1532" customFormat="false" ht="12.75" hidden="false" customHeight="false" outlineLevel="0" collapsed="false">
      <c r="K1532" s="57" t="e">
        <f aca="false">INDEX(lava,MATCH(A1532,SumMonths,0),2)</f>
        <v>#N/A</v>
      </c>
    </row>
    <row r="1533" customFormat="false" ht="12.75" hidden="false" customHeight="false" outlineLevel="0" collapsed="false">
      <c r="K1533" s="57" t="e">
        <f aca="false">INDEX(lava,MATCH(A1533,SumMonths,0),2)</f>
        <v>#N/A</v>
      </c>
    </row>
    <row r="1534" customFormat="false" ht="12.75" hidden="false" customHeight="false" outlineLevel="0" collapsed="false">
      <c r="K1534" s="57" t="e">
        <f aca="false">INDEX(lava,MATCH(A1534,SumMonths,0),2)</f>
        <v>#N/A</v>
      </c>
    </row>
    <row r="1535" customFormat="false" ht="12.75" hidden="false" customHeight="false" outlineLevel="0" collapsed="false">
      <c r="K1535" s="57" t="e">
        <f aca="false">INDEX(lava,MATCH(A1535,SumMonths,0),2)</f>
        <v>#N/A</v>
      </c>
    </row>
    <row r="1536" customFormat="false" ht="12.75" hidden="false" customHeight="false" outlineLevel="0" collapsed="false">
      <c r="K1536" s="57" t="e">
        <f aca="false">INDEX(lava,MATCH(A1536,SumMonths,0),2)</f>
        <v>#N/A</v>
      </c>
    </row>
    <row r="1537" customFormat="false" ht="12.75" hidden="false" customHeight="false" outlineLevel="0" collapsed="false">
      <c r="K1537" s="57" t="e">
        <f aca="false">INDEX(lava,MATCH(A1537,SumMonths,0),2)</f>
        <v>#N/A</v>
      </c>
    </row>
    <row r="1538" customFormat="false" ht="12.75" hidden="false" customHeight="false" outlineLevel="0" collapsed="false">
      <c r="K1538" s="57" t="e">
        <f aca="false">INDEX(lava,MATCH(A1538,SumMonths,0),2)</f>
        <v>#N/A</v>
      </c>
    </row>
    <row r="1539" customFormat="false" ht="12.75" hidden="false" customHeight="false" outlineLevel="0" collapsed="false">
      <c r="K1539" s="57" t="e">
        <f aca="false">INDEX(lava,MATCH(A1539,SumMonths,0),2)</f>
        <v>#N/A</v>
      </c>
    </row>
    <row r="1540" customFormat="false" ht="12.75" hidden="false" customHeight="false" outlineLevel="0" collapsed="false">
      <c r="K1540" s="57" t="e">
        <f aca="false">INDEX(lava,MATCH(A1540,SumMonths,0),2)</f>
        <v>#N/A</v>
      </c>
    </row>
    <row r="1541" customFormat="false" ht="12.75" hidden="false" customHeight="false" outlineLevel="0" collapsed="false">
      <c r="K1541" s="57" t="e">
        <f aca="false">INDEX(lava,MATCH(A1541,SumMonths,0),2)</f>
        <v>#N/A</v>
      </c>
    </row>
    <row r="1542" customFormat="false" ht="12.75" hidden="false" customHeight="false" outlineLevel="0" collapsed="false">
      <c r="K1542" s="57" t="e">
        <f aca="false">INDEX(lava,MATCH(A1542,SumMonths,0),2)</f>
        <v>#N/A</v>
      </c>
    </row>
    <row r="1543" customFormat="false" ht="12.75" hidden="false" customHeight="false" outlineLevel="0" collapsed="false">
      <c r="K1543" s="57" t="e">
        <f aca="false">INDEX(lava,MATCH(A1543,SumMonths,0),2)</f>
        <v>#N/A</v>
      </c>
    </row>
    <row r="1544" customFormat="false" ht="12.75" hidden="false" customHeight="false" outlineLevel="0" collapsed="false">
      <c r="K1544" s="57" t="e">
        <f aca="false">INDEX(lava,MATCH(A1544,SumMonths,0),2)</f>
        <v>#N/A</v>
      </c>
    </row>
    <row r="1545" customFormat="false" ht="12.75" hidden="false" customHeight="false" outlineLevel="0" collapsed="false">
      <c r="K1545" s="57" t="e">
        <f aca="false">INDEX(lava,MATCH(A1545,SumMonths,0),2)</f>
        <v>#N/A</v>
      </c>
    </row>
    <row r="1546" customFormat="false" ht="12.75" hidden="false" customHeight="false" outlineLevel="0" collapsed="false">
      <c r="K1546" s="57" t="e">
        <f aca="false">INDEX(lava,MATCH(A1546,SumMonths,0),2)</f>
        <v>#N/A</v>
      </c>
    </row>
    <row r="1547" customFormat="false" ht="12.75" hidden="false" customHeight="false" outlineLevel="0" collapsed="false">
      <c r="K1547" s="57" t="e">
        <f aca="false">INDEX(lava,MATCH(A1547,SumMonths,0),2)</f>
        <v>#N/A</v>
      </c>
    </row>
    <row r="1548" customFormat="false" ht="12.75" hidden="false" customHeight="false" outlineLevel="0" collapsed="false">
      <c r="K1548" s="57" t="e">
        <f aca="false">INDEX(lava,MATCH(A1548,SumMonths,0),2)</f>
        <v>#N/A</v>
      </c>
    </row>
    <row r="1549" customFormat="false" ht="12.75" hidden="false" customHeight="false" outlineLevel="0" collapsed="false">
      <c r="K1549" s="57" t="e">
        <f aca="false">INDEX(lava,MATCH(A1549,SumMonths,0),2)</f>
        <v>#N/A</v>
      </c>
    </row>
    <row r="1550" customFormat="false" ht="12.75" hidden="false" customHeight="false" outlineLevel="0" collapsed="false">
      <c r="K1550" s="57" t="e">
        <f aca="false">INDEX(lava,MATCH(A1550,SumMonths,0),2)</f>
        <v>#N/A</v>
      </c>
    </row>
    <row r="1551" customFormat="false" ht="12.75" hidden="false" customHeight="false" outlineLevel="0" collapsed="false">
      <c r="K1551" s="57" t="e">
        <f aca="false">INDEX(lava,MATCH(A1551,SumMonths,0),2)</f>
        <v>#N/A</v>
      </c>
    </row>
    <row r="1552" customFormat="false" ht="12.75" hidden="false" customHeight="false" outlineLevel="0" collapsed="false">
      <c r="K1552" s="57" t="e">
        <f aca="false">INDEX(lava,MATCH(A1552,SumMonths,0),2)</f>
        <v>#N/A</v>
      </c>
    </row>
    <row r="1553" customFormat="false" ht="12.75" hidden="false" customHeight="false" outlineLevel="0" collapsed="false">
      <c r="K1553" s="57" t="e">
        <f aca="false">INDEX(lava,MATCH(A1553,SumMonths,0),2)</f>
        <v>#N/A</v>
      </c>
    </row>
    <row r="1554" customFormat="false" ht="12.75" hidden="false" customHeight="false" outlineLevel="0" collapsed="false">
      <c r="K1554" s="57" t="e">
        <f aca="false">INDEX(lava,MATCH(A1554,SumMonths,0),2)</f>
        <v>#N/A</v>
      </c>
    </row>
    <row r="1555" customFormat="false" ht="12.75" hidden="false" customHeight="false" outlineLevel="0" collapsed="false">
      <c r="K1555" s="57" t="e">
        <f aca="false">INDEX(lava,MATCH(A1555,SumMonths,0),2)</f>
        <v>#N/A</v>
      </c>
    </row>
    <row r="1556" customFormat="false" ht="12.75" hidden="false" customHeight="false" outlineLevel="0" collapsed="false">
      <c r="K1556" s="57" t="e">
        <f aca="false">INDEX(lava,MATCH(A1556,SumMonths,0),2)</f>
        <v>#N/A</v>
      </c>
    </row>
    <row r="1557" customFormat="false" ht="12.75" hidden="false" customHeight="false" outlineLevel="0" collapsed="false">
      <c r="K1557" s="57" t="e">
        <f aca="false">INDEX(lava,MATCH(A1557,SumMonths,0),2)</f>
        <v>#N/A</v>
      </c>
    </row>
    <row r="1558" customFormat="false" ht="12.75" hidden="false" customHeight="false" outlineLevel="0" collapsed="false">
      <c r="K1558" s="57" t="e">
        <f aca="false">INDEX(lava,MATCH(A1558,SumMonths,0),2)</f>
        <v>#N/A</v>
      </c>
    </row>
    <row r="1559" customFormat="false" ht="12.75" hidden="false" customHeight="false" outlineLevel="0" collapsed="false">
      <c r="K1559" s="57" t="e">
        <f aca="false">INDEX(lava,MATCH(A1559,SumMonths,0),2)</f>
        <v>#N/A</v>
      </c>
    </row>
    <row r="1560" customFormat="false" ht="12.75" hidden="false" customHeight="false" outlineLevel="0" collapsed="false">
      <c r="K1560" s="57" t="e">
        <f aca="false">INDEX(lava,MATCH(A1560,SumMonths,0),2)</f>
        <v>#N/A</v>
      </c>
    </row>
    <row r="1561" customFormat="false" ht="12.75" hidden="false" customHeight="false" outlineLevel="0" collapsed="false">
      <c r="K1561" s="57" t="e">
        <f aca="false">INDEX(lava,MATCH(A1561,SumMonths,0),2)</f>
        <v>#N/A</v>
      </c>
    </row>
    <row r="1562" customFormat="false" ht="12.75" hidden="false" customHeight="false" outlineLevel="0" collapsed="false">
      <c r="K1562" s="57" t="e">
        <f aca="false">INDEX(lava,MATCH(A1562,SumMonths,0),2)</f>
        <v>#N/A</v>
      </c>
    </row>
    <row r="1563" customFormat="false" ht="12.75" hidden="false" customHeight="false" outlineLevel="0" collapsed="false">
      <c r="K1563" s="57" t="e">
        <f aca="false">INDEX(lava,MATCH(A1563,SumMonths,0),2)</f>
        <v>#N/A</v>
      </c>
    </row>
    <row r="1564" customFormat="false" ht="12.75" hidden="false" customHeight="false" outlineLevel="0" collapsed="false">
      <c r="K1564" s="57" t="e">
        <f aca="false">INDEX(lava,MATCH(A1564,SumMonths,0),2)</f>
        <v>#N/A</v>
      </c>
    </row>
    <row r="1565" customFormat="false" ht="12.75" hidden="false" customHeight="false" outlineLevel="0" collapsed="false">
      <c r="K1565" s="57" t="e">
        <f aca="false">INDEX(lava,MATCH(A1565,SumMonths,0),2)</f>
        <v>#N/A</v>
      </c>
    </row>
    <row r="1566" customFormat="false" ht="12.75" hidden="false" customHeight="false" outlineLevel="0" collapsed="false">
      <c r="K1566" s="57" t="e">
        <f aca="false">INDEX(lava,MATCH(A1566,SumMonths,0),2)</f>
        <v>#N/A</v>
      </c>
    </row>
    <row r="1567" customFormat="false" ht="12.75" hidden="false" customHeight="false" outlineLevel="0" collapsed="false">
      <c r="K1567" s="57" t="e">
        <f aca="false">INDEX(lava,MATCH(A1567,SumMonths,0),2)</f>
        <v>#N/A</v>
      </c>
    </row>
    <row r="1568" customFormat="false" ht="12.75" hidden="false" customHeight="false" outlineLevel="0" collapsed="false">
      <c r="K1568" s="57" t="e">
        <f aca="false">INDEX(lava,MATCH(A1568,SumMonths,0),2)</f>
        <v>#N/A</v>
      </c>
    </row>
    <row r="1569" customFormat="false" ht="12.75" hidden="false" customHeight="false" outlineLevel="0" collapsed="false">
      <c r="K1569" s="57" t="e">
        <f aca="false">INDEX(lava,MATCH(A1569,SumMonths,0),2)</f>
        <v>#N/A</v>
      </c>
    </row>
    <row r="1570" customFormat="false" ht="12.75" hidden="false" customHeight="false" outlineLevel="0" collapsed="false">
      <c r="K1570" s="57" t="e">
        <f aca="false">INDEX(lava,MATCH(A1570,SumMonths,0),2)</f>
        <v>#N/A</v>
      </c>
    </row>
    <row r="1571" customFormat="false" ht="12.75" hidden="false" customHeight="false" outlineLevel="0" collapsed="false">
      <c r="K1571" s="57" t="e">
        <f aca="false">INDEX(lava,MATCH(A1571,SumMonths,0),2)</f>
        <v>#N/A</v>
      </c>
    </row>
    <row r="1572" customFormat="false" ht="12.75" hidden="false" customHeight="false" outlineLevel="0" collapsed="false">
      <c r="K1572" s="57" t="e">
        <f aca="false">INDEX(lava,MATCH(A1572,SumMonths,0),2)</f>
        <v>#N/A</v>
      </c>
    </row>
    <row r="1573" customFormat="false" ht="12.75" hidden="false" customHeight="false" outlineLevel="0" collapsed="false">
      <c r="K1573" s="57" t="e">
        <f aca="false">INDEX(lava,MATCH(A1573,SumMonths,0),2)</f>
        <v>#N/A</v>
      </c>
    </row>
    <row r="1574" customFormat="false" ht="12.75" hidden="false" customHeight="false" outlineLevel="0" collapsed="false">
      <c r="K1574" s="57" t="e">
        <f aca="false">INDEX(lava,MATCH(A1574,SumMonths,0),2)</f>
        <v>#N/A</v>
      </c>
    </row>
    <row r="1575" customFormat="false" ht="12.75" hidden="false" customHeight="false" outlineLevel="0" collapsed="false">
      <c r="K1575" s="57" t="e">
        <f aca="false">INDEX(lava,MATCH(A1575,SumMonths,0),2)</f>
        <v>#N/A</v>
      </c>
    </row>
    <row r="1576" customFormat="false" ht="12.75" hidden="false" customHeight="false" outlineLevel="0" collapsed="false">
      <c r="K1576" s="57" t="e">
        <f aca="false">INDEX(lava,MATCH(A1576,SumMonths,0),2)</f>
        <v>#N/A</v>
      </c>
    </row>
    <row r="1577" customFormat="false" ht="12.75" hidden="false" customHeight="false" outlineLevel="0" collapsed="false">
      <c r="K1577" s="57" t="e">
        <f aca="false">INDEX(lava,MATCH(A1577,SumMonths,0),2)</f>
        <v>#N/A</v>
      </c>
    </row>
    <row r="1578" customFormat="false" ht="12.75" hidden="false" customHeight="false" outlineLevel="0" collapsed="false">
      <c r="K1578" s="57" t="e">
        <f aca="false">INDEX(lava,MATCH(A1578,SumMonths,0),2)</f>
        <v>#N/A</v>
      </c>
    </row>
    <row r="1579" customFormat="false" ht="12.75" hidden="false" customHeight="false" outlineLevel="0" collapsed="false">
      <c r="K1579" s="57" t="e">
        <f aca="false">INDEX(lava,MATCH(A1579,SumMonths,0),2)</f>
        <v>#N/A</v>
      </c>
    </row>
    <row r="1580" customFormat="false" ht="12.75" hidden="false" customHeight="false" outlineLevel="0" collapsed="false">
      <c r="K1580" s="57" t="e">
        <f aca="false">INDEX(lava,MATCH(A1580,SumMonths,0),2)</f>
        <v>#N/A</v>
      </c>
    </row>
    <row r="1581" customFormat="false" ht="12.75" hidden="false" customHeight="false" outlineLevel="0" collapsed="false">
      <c r="K1581" s="57" t="e">
        <f aca="false">INDEX(lava,MATCH(A1581,SumMonths,0),2)</f>
        <v>#N/A</v>
      </c>
    </row>
    <row r="1582" customFormat="false" ht="12.75" hidden="false" customHeight="false" outlineLevel="0" collapsed="false">
      <c r="K1582" s="57" t="e">
        <f aca="false">INDEX(lava,MATCH(A1582,SumMonths,0),2)</f>
        <v>#N/A</v>
      </c>
    </row>
    <row r="1583" customFormat="false" ht="12.75" hidden="false" customHeight="false" outlineLevel="0" collapsed="false">
      <c r="K1583" s="57" t="e">
        <f aca="false">INDEX(lava,MATCH(A1583,SumMonths,0),2)</f>
        <v>#N/A</v>
      </c>
    </row>
    <row r="1584" customFormat="false" ht="12.75" hidden="false" customHeight="false" outlineLevel="0" collapsed="false">
      <c r="K1584" s="57" t="e">
        <f aca="false">INDEX(lava,MATCH(A1584,SumMonths,0),2)</f>
        <v>#N/A</v>
      </c>
    </row>
    <row r="1585" customFormat="false" ht="12.75" hidden="false" customHeight="false" outlineLevel="0" collapsed="false">
      <c r="K1585" s="57" t="e">
        <f aca="false">INDEX(lava,MATCH(A1585,SumMonths,0),2)</f>
        <v>#N/A</v>
      </c>
    </row>
    <row r="1586" customFormat="false" ht="12.75" hidden="false" customHeight="false" outlineLevel="0" collapsed="false">
      <c r="K1586" s="57" t="e">
        <f aca="false">INDEX(lava,MATCH(A1586,SumMonths,0),2)</f>
        <v>#N/A</v>
      </c>
    </row>
    <row r="1587" customFormat="false" ht="12.75" hidden="false" customHeight="false" outlineLevel="0" collapsed="false">
      <c r="K1587" s="57" t="e">
        <f aca="false">INDEX(lava,MATCH(A1587,SumMonths,0),2)</f>
        <v>#N/A</v>
      </c>
    </row>
    <row r="1588" customFormat="false" ht="12.75" hidden="false" customHeight="false" outlineLevel="0" collapsed="false">
      <c r="K1588" s="57" t="e">
        <f aca="false">INDEX(lava,MATCH(A1588,SumMonths,0),2)</f>
        <v>#N/A</v>
      </c>
    </row>
    <row r="1589" customFormat="false" ht="12.75" hidden="false" customHeight="false" outlineLevel="0" collapsed="false">
      <c r="K1589" s="57" t="e">
        <f aca="false">INDEX(lava,MATCH(A1589,SumMonths,0),2)</f>
        <v>#N/A</v>
      </c>
    </row>
    <row r="1590" customFormat="false" ht="12.75" hidden="false" customHeight="false" outlineLevel="0" collapsed="false">
      <c r="K1590" s="57" t="e">
        <f aca="false">INDEX(lava,MATCH(A1590,SumMonths,0),2)</f>
        <v>#N/A</v>
      </c>
    </row>
    <row r="1591" customFormat="false" ht="12.75" hidden="false" customHeight="false" outlineLevel="0" collapsed="false">
      <c r="K1591" s="57" t="e">
        <f aca="false">INDEX(lava,MATCH(A1591,SumMonths,0),2)</f>
        <v>#N/A</v>
      </c>
    </row>
    <row r="1592" customFormat="false" ht="12.75" hidden="false" customHeight="false" outlineLevel="0" collapsed="false">
      <c r="K1592" s="57" t="e">
        <f aca="false">INDEX(lava,MATCH(A1592,SumMonths,0),2)</f>
        <v>#N/A</v>
      </c>
    </row>
    <row r="1593" customFormat="false" ht="12.75" hidden="false" customHeight="false" outlineLevel="0" collapsed="false">
      <c r="K1593" s="57" t="e">
        <f aca="false">INDEX(lava,MATCH(A1593,SumMonths,0),2)</f>
        <v>#N/A</v>
      </c>
    </row>
    <row r="1594" customFormat="false" ht="12.75" hidden="false" customHeight="false" outlineLevel="0" collapsed="false">
      <c r="K1594" s="57" t="e">
        <f aca="false">INDEX(lava,MATCH(A1594,SumMonths,0),2)</f>
        <v>#N/A</v>
      </c>
    </row>
    <row r="1595" customFormat="false" ht="12.75" hidden="false" customHeight="false" outlineLevel="0" collapsed="false">
      <c r="K1595" s="57" t="e">
        <f aca="false">INDEX(lava,MATCH(A1595,SumMonths,0),2)</f>
        <v>#N/A</v>
      </c>
    </row>
    <row r="1596" customFormat="false" ht="12.75" hidden="false" customHeight="false" outlineLevel="0" collapsed="false">
      <c r="K1596" s="57" t="e">
        <f aca="false">INDEX(lava,MATCH(A1596,SumMonths,0),2)</f>
        <v>#N/A</v>
      </c>
    </row>
    <row r="1597" customFormat="false" ht="12.75" hidden="false" customHeight="false" outlineLevel="0" collapsed="false">
      <c r="K1597" s="57" t="e">
        <f aca="false">INDEX(lava,MATCH(A1597,SumMonths,0),2)</f>
        <v>#N/A</v>
      </c>
    </row>
    <row r="1598" customFormat="false" ht="12.75" hidden="false" customHeight="false" outlineLevel="0" collapsed="false">
      <c r="K1598" s="57" t="e">
        <f aca="false">INDEX(lava,MATCH(A1598,SumMonths,0),2)</f>
        <v>#N/A</v>
      </c>
    </row>
    <row r="1599" customFormat="false" ht="12.75" hidden="false" customHeight="false" outlineLevel="0" collapsed="false">
      <c r="K1599" s="57" t="e">
        <f aca="false">INDEX(lava,MATCH(A1599,SumMonths,0),2)</f>
        <v>#N/A</v>
      </c>
    </row>
    <row r="1600" customFormat="false" ht="12.75" hidden="false" customHeight="false" outlineLevel="0" collapsed="false">
      <c r="K1600" s="57" t="e">
        <f aca="false">INDEX(lava,MATCH(A1600,SumMonths,0),2)</f>
        <v>#N/A</v>
      </c>
    </row>
    <row r="1601" customFormat="false" ht="12.75" hidden="false" customHeight="false" outlineLevel="0" collapsed="false">
      <c r="K1601" s="57" t="e">
        <f aca="false">INDEX(lava,MATCH(A1601,SumMonths,0),2)</f>
        <v>#N/A</v>
      </c>
    </row>
    <row r="1602" customFormat="false" ht="12.75" hidden="false" customHeight="false" outlineLevel="0" collapsed="false">
      <c r="K1602" s="57" t="e">
        <f aca="false">INDEX(lava,MATCH(A1602,SumMonths,0),2)</f>
        <v>#N/A</v>
      </c>
    </row>
    <row r="1603" customFormat="false" ht="12.75" hidden="false" customHeight="false" outlineLevel="0" collapsed="false">
      <c r="K1603" s="57" t="e">
        <f aca="false">INDEX(lava,MATCH(A1603,SumMonths,0),2)</f>
        <v>#N/A</v>
      </c>
    </row>
    <row r="1604" customFormat="false" ht="12.75" hidden="false" customHeight="false" outlineLevel="0" collapsed="false">
      <c r="K1604" s="57" t="e">
        <f aca="false">INDEX(lava,MATCH(A1604,SumMonths,0),2)</f>
        <v>#N/A</v>
      </c>
    </row>
    <row r="1605" customFormat="false" ht="12.75" hidden="false" customHeight="false" outlineLevel="0" collapsed="false">
      <c r="K1605" s="57" t="e">
        <f aca="false">INDEX(lava,MATCH(A1605,SumMonths,0),2)</f>
        <v>#N/A</v>
      </c>
    </row>
    <row r="1606" customFormat="false" ht="12.75" hidden="false" customHeight="false" outlineLevel="0" collapsed="false">
      <c r="K1606" s="57" t="e">
        <f aca="false">INDEX(lava,MATCH(A1606,SumMonths,0),2)</f>
        <v>#N/A</v>
      </c>
    </row>
    <row r="1607" customFormat="false" ht="12.75" hidden="false" customHeight="false" outlineLevel="0" collapsed="false">
      <c r="K1607" s="57" t="e">
        <f aca="false">INDEX(lava,MATCH(A1607,SumMonths,0),2)</f>
        <v>#N/A</v>
      </c>
    </row>
    <row r="1608" customFormat="false" ht="12.75" hidden="false" customHeight="false" outlineLevel="0" collapsed="false">
      <c r="K1608" s="57" t="e">
        <f aca="false">INDEX(lava,MATCH(A1608,SumMonths,0),2)</f>
        <v>#N/A</v>
      </c>
    </row>
    <row r="1609" customFormat="false" ht="12.75" hidden="false" customHeight="false" outlineLevel="0" collapsed="false">
      <c r="K1609" s="57" t="e">
        <f aca="false">INDEX(lava,MATCH(A1609,SumMonths,0),2)</f>
        <v>#N/A</v>
      </c>
    </row>
    <row r="1610" customFormat="false" ht="12.75" hidden="false" customHeight="false" outlineLevel="0" collapsed="false">
      <c r="K1610" s="57" t="e">
        <f aca="false">INDEX(lava,MATCH(A1610,SumMonths,0),2)</f>
        <v>#N/A</v>
      </c>
    </row>
    <row r="1611" customFormat="false" ht="12.75" hidden="false" customHeight="false" outlineLevel="0" collapsed="false">
      <c r="K1611" s="57" t="e">
        <f aca="false">INDEX(lava,MATCH(A1611,SumMonths,0),2)</f>
        <v>#N/A</v>
      </c>
    </row>
    <row r="1612" customFormat="false" ht="12.75" hidden="false" customHeight="false" outlineLevel="0" collapsed="false">
      <c r="K1612" s="57" t="e">
        <f aca="false">INDEX(lava,MATCH(A1612,SumMonths,0),2)</f>
        <v>#N/A</v>
      </c>
    </row>
    <row r="1613" customFormat="false" ht="12.75" hidden="false" customHeight="false" outlineLevel="0" collapsed="false">
      <c r="K1613" s="57" t="e">
        <f aca="false">INDEX(lava,MATCH(A1613,SumMonths,0),2)</f>
        <v>#N/A</v>
      </c>
    </row>
    <row r="1614" customFormat="false" ht="12.75" hidden="false" customHeight="false" outlineLevel="0" collapsed="false">
      <c r="K1614" s="57" t="e">
        <f aca="false">INDEX(lava,MATCH(A1614,SumMonths,0),2)</f>
        <v>#N/A</v>
      </c>
    </row>
    <row r="1615" customFormat="false" ht="12.75" hidden="false" customHeight="false" outlineLevel="0" collapsed="false">
      <c r="K1615" s="57" t="e">
        <f aca="false">INDEX(lava,MATCH(A1615,SumMonths,0),2)</f>
        <v>#N/A</v>
      </c>
    </row>
    <row r="1616" customFormat="false" ht="12.75" hidden="false" customHeight="false" outlineLevel="0" collapsed="false">
      <c r="K1616" s="57" t="e">
        <f aca="false">INDEX(lava,MATCH(A1616,SumMonths,0),2)</f>
        <v>#N/A</v>
      </c>
    </row>
    <row r="1617" customFormat="false" ht="12.75" hidden="false" customHeight="false" outlineLevel="0" collapsed="false">
      <c r="K1617" s="57" t="e">
        <f aca="false">INDEX(lava,MATCH(A1617,SumMonths,0),2)</f>
        <v>#N/A</v>
      </c>
    </row>
    <row r="1618" customFormat="false" ht="12.75" hidden="false" customHeight="false" outlineLevel="0" collapsed="false">
      <c r="K1618" s="57" t="e">
        <f aca="false">INDEX(lava,MATCH(A1618,SumMonths,0),2)</f>
        <v>#N/A</v>
      </c>
    </row>
    <row r="1619" customFormat="false" ht="12.75" hidden="false" customHeight="false" outlineLevel="0" collapsed="false">
      <c r="K1619" s="57" t="e">
        <f aca="false">INDEX(lava,MATCH(A1619,SumMonths,0),2)</f>
        <v>#N/A</v>
      </c>
    </row>
    <row r="1620" customFormat="false" ht="12.75" hidden="false" customHeight="false" outlineLevel="0" collapsed="false">
      <c r="K1620" s="57" t="e">
        <f aca="false">INDEX(lava,MATCH(A1620,SumMonths,0),2)</f>
        <v>#N/A</v>
      </c>
    </row>
    <row r="1621" customFormat="false" ht="12.75" hidden="false" customHeight="false" outlineLevel="0" collapsed="false">
      <c r="K1621" s="57" t="e">
        <f aca="false">INDEX(lava,MATCH(A1621,SumMonths,0),2)</f>
        <v>#N/A</v>
      </c>
    </row>
    <row r="1622" customFormat="false" ht="12.75" hidden="false" customHeight="false" outlineLevel="0" collapsed="false">
      <c r="K1622" s="57" t="e">
        <f aca="false">INDEX(lava,MATCH(A1622,SumMonths,0),2)</f>
        <v>#N/A</v>
      </c>
    </row>
    <row r="1623" customFormat="false" ht="12.75" hidden="false" customHeight="false" outlineLevel="0" collapsed="false">
      <c r="K1623" s="57" t="e">
        <f aca="false">INDEX(lava,MATCH(A1623,SumMonths,0),2)</f>
        <v>#N/A</v>
      </c>
    </row>
    <row r="1624" customFormat="false" ht="12.75" hidden="false" customHeight="false" outlineLevel="0" collapsed="false">
      <c r="K1624" s="57" t="e">
        <f aca="false">INDEX(lava,MATCH(A1624,SumMonths,0),2)</f>
        <v>#N/A</v>
      </c>
    </row>
    <row r="1625" customFormat="false" ht="12.75" hidden="false" customHeight="false" outlineLevel="0" collapsed="false">
      <c r="K1625" s="57" t="e">
        <f aca="false">INDEX(lava,MATCH(A1625,SumMonths,0),2)</f>
        <v>#N/A</v>
      </c>
    </row>
    <row r="1626" customFormat="false" ht="12.75" hidden="false" customHeight="false" outlineLevel="0" collapsed="false">
      <c r="K1626" s="57" t="e">
        <f aca="false">INDEX(lava,MATCH(A1626,SumMonths,0),2)</f>
        <v>#N/A</v>
      </c>
    </row>
    <row r="1627" customFormat="false" ht="12.75" hidden="false" customHeight="false" outlineLevel="0" collapsed="false">
      <c r="K1627" s="57" t="e">
        <f aca="false">INDEX(lava,MATCH(A1627,SumMonths,0),2)</f>
        <v>#N/A</v>
      </c>
    </row>
    <row r="1628" customFormat="false" ht="12.75" hidden="false" customHeight="false" outlineLevel="0" collapsed="false">
      <c r="K1628" s="57" t="e">
        <f aca="false">INDEX(lava,MATCH(A1628,SumMonths,0),2)</f>
        <v>#N/A</v>
      </c>
    </row>
    <row r="1629" customFormat="false" ht="12.75" hidden="false" customHeight="false" outlineLevel="0" collapsed="false">
      <c r="K1629" s="57" t="e">
        <f aca="false">INDEX(lava,MATCH(A1629,SumMonths,0),2)</f>
        <v>#N/A</v>
      </c>
    </row>
    <row r="1630" customFormat="false" ht="12.75" hidden="false" customHeight="false" outlineLevel="0" collapsed="false">
      <c r="K1630" s="57" t="e">
        <f aca="false">INDEX(lava,MATCH(A1630,SumMonths,0),2)</f>
        <v>#N/A</v>
      </c>
    </row>
    <row r="1631" customFormat="false" ht="12.75" hidden="false" customHeight="false" outlineLevel="0" collapsed="false">
      <c r="K1631" s="57" t="e">
        <f aca="false">INDEX(lava,MATCH(A1631,SumMonths,0),2)</f>
        <v>#N/A</v>
      </c>
    </row>
    <row r="1632" customFormat="false" ht="12.75" hidden="false" customHeight="false" outlineLevel="0" collapsed="false">
      <c r="K1632" s="57" t="e">
        <f aca="false">INDEX(lava,MATCH(A1632,SumMonths,0),2)</f>
        <v>#N/A</v>
      </c>
    </row>
    <row r="1633" customFormat="false" ht="12.75" hidden="false" customHeight="false" outlineLevel="0" collapsed="false">
      <c r="K1633" s="57" t="e">
        <f aca="false">INDEX(lava,MATCH(A1633,SumMonths,0),2)</f>
        <v>#N/A</v>
      </c>
    </row>
    <row r="1634" customFormat="false" ht="12.75" hidden="false" customHeight="false" outlineLevel="0" collapsed="false">
      <c r="K1634" s="57" t="e">
        <f aca="false">INDEX(lava,MATCH(A1634,SumMonths,0),2)</f>
        <v>#N/A</v>
      </c>
    </row>
    <row r="1635" customFormat="false" ht="12.75" hidden="false" customHeight="false" outlineLevel="0" collapsed="false">
      <c r="K1635" s="57" t="e">
        <f aca="false">INDEX(lava,MATCH(A1635,SumMonths,0),2)</f>
        <v>#N/A</v>
      </c>
    </row>
    <row r="1636" customFormat="false" ht="12.75" hidden="false" customHeight="false" outlineLevel="0" collapsed="false">
      <c r="K1636" s="57" t="e">
        <f aca="false">INDEX(lava,MATCH(A1636,SumMonths,0),2)</f>
        <v>#N/A</v>
      </c>
    </row>
    <row r="1637" customFormat="false" ht="12.75" hidden="false" customHeight="false" outlineLevel="0" collapsed="false">
      <c r="K1637" s="57" t="e">
        <f aca="false">INDEX(lava,MATCH(A1637,SumMonths,0),2)</f>
        <v>#N/A</v>
      </c>
    </row>
    <row r="1638" customFormat="false" ht="12.75" hidden="false" customHeight="false" outlineLevel="0" collapsed="false">
      <c r="K1638" s="57" t="e">
        <f aca="false">INDEX(lava,MATCH(A1638,SumMonths,0),2)</f>
        <v>#N/A</v>
      </c>
    </row>
    <row r="1639" customFormat="false" ht="12.75" hidden="false" customHeight="false" outlineLevel="0" collapsed="false">
      <c r="K1639" s="57" t="e">
        <f aca="false">INDEX(lava,MATCH(A1639,SumMonths,0),2)</f>
        <v>#N/A</v>
      </c>
    </row>
    <row r="1640" customFormat="false" ht="12.75" hidden="false" customHeight="false" outlineLevel="0" collapsed="false">
      <c r="K1640" s="57" t="e">
        <f aca="false">INDEX(lava,MATCH(A1640,SumMonths,0),2)</f>
        <v>#N/A</v>
      </c>
    </row>
    <row r="1641" customFormat="false" ht="12.75" hidden="false" customHeight="false" outlineLevel="0" collapsed="false">
      <c r="K1641" s="57" t="e">
        <f aca="false">INDEX(lava,MATCH(A1641,SumMonths,0),2)</f>
        <v>#N/A</v>
      </c>
    </row>
    <row r="1642" customFormat="false" ht="12.75" hidden="false" customHeight="false" outlineLevel="0" collapsed="false">
      <c r="K1642" s="57" t="e">
        <f aca="false">INDEX(lava,MATCH(A1642,SumMonths,0),2)</f>
        <v>#N/A</v>
      </c>
    </row>
    <row r="1643" customFormat="false" ht="12.75" hidden="false" customHeight="false" outlineLevel="0" collapsed="false">
      <c r="K1643" s="57" t="e">
        <f aca="false">INDEX(lava,MATCH(A1643,SumMonths,0),2)</f>
        <v>#N/A</v>
      </c>
    </row>
    <row r="1644" customFormat="false" ht="12.75" hidden="false" customHeight="false" outlineLevel="0" collapsed="false">
      <c r="K1644" s="57" t="e">
        <f aca="false">INDEX(lava,MATCH(A1644,SumMonths,0),2)</f>
        <v>#N/A</v>
      </c>
    </row>
    <row r="1645" customFormat="false" ht="12.75" hidden="false" customHeight="false" outlineLevel="0" collapsed="false">
      <c r="K1645" s="57" t="e">
        <f aca="false">INDEX(lava,MATCH(A1645,SumMonths,0),2)</f>
        <v>#N/A</v>
      </c>
    </row>
    <row r="1646" customFormat="false" ht="12.75" hidden="false" customHeight="false" outlineLevel="0" collapsed="false">
      <c r="K1646" s="57" t="e">
        <f aca="false">INDEX(lava,MATCH(A1646,SumMonths,0),2)</f>
        <v>#N/A</v>
      </c>
    </row>
    <row r="1647" customFormat="false" ht="12.75" hidden="false" customHeight="false" outlineLevel="0" collapsed="false">
      <c r="K1647" s="57" t="e">
        <f aca="false">INDEX(lava,MATCH(A1647,SumMonths,0),2)</f>
        <v>#N/A</v>
      </c>
    </row>
    <row r="1648" customFormat="false" ht="12.75" hidden="false" customHeight="false" outlineLevel="0" collapsed="false">
      <c r="K1648" s="57" t="e">
        <f aca="false">INDEX(lava,MATCH(A1648,SumMonths,0),2)</f>
        <v>#N/A</v>
      </c>
    </row>
    <row r="1649" customFormat="false" ht="12.75" hidden="false" customHeight="false" outlineLevel="0" collapsed="false">
      <c r="K1649" s="57" t="e">
        <f aca="false">INDEX(lava,MATCH(A1649,SumMonths,0),2)</f>
        <v>#N/A</v>
      </c>
    </row>
    <row r="1650" customFormat="false" ht="12.75" hidden="false" customHeight="false" outlineLevel="0" collapsed="false">
      <c r="K1650" s="57" t="e">
        <f aca="false">INDEX(lava,MATCH(A1650,SumMonths,0),2)</f>
        <v>#N/A</v>
      </c>
    </row>
    <row r="1651" customFormat="false" ht="12.75" hidden="false" customHeight="false" outlineLevel="0" collapsed="false">
      <c r="K1651" s="57" t="e">
        <f aca="false">INDEX(lava,MATCH(A1651,SumMonths,0),2)</f>
        <v>#N/A</v>
      </c>
    </row>
    <row r="1652" customFormat="false" ht="12.75" hidden="false" customHeight="false" outlineLevel="0" collapsed="false">
      <c r="K1652" s="57" t="e">
        <f aca="false">INDEX(lava,MATCH(A1652,SumMonths,0),2)</f>
        <v>#N/A</v>
      </c>
    </row>
    <row r="1653" customFormat="false" ht="12.75" hidden="false" customHeight="false" outlineLevel="0" collapsed="false">
      <c r="K1653" s="57" t="e">
        <f aca="false">INDEX(lava,MATCH(A1653,SumMonths,0),2)</f>
        <v>#N/A</v>
      </c>
    </row>
    <row r="1654" customFormat="false" ht="12.75" hidden="false" customHeight="false" outlineLevel="0" collapsed="false">
      <c r="K1654" s="57" t="e">
        <f aca="false">INDEX(lava,MATCH(A1654,SumMonths,0),2)</f>
        <v>#N/A</v>
      </c>
    </row>
    <row r="1655" customFormat="false" ht="12.75" hidden="false" customHeight="false" outlineLevel="0" collapsed="false">
      <c r="K1655" s="57" t="e">
        <f aca="false">INDEX(lava,MATCH(A1655,SumMonths,0),2)</f>
        <v>#N/A</v>
      </c>
    </row>
    <row r="1656" customFormat="false" ht="12.75" hidden="false" customHeight="false" outlineLevel="0" collapsed="false">
      <c r="K1656" s="57" t="e">
        <f aca="false">INDEX(lava,MATCH(A1656,SumMonths,0),2)</f>
        <v>#N/A</v>
      </c>
    </row>
    <row r="1657" customFormat="false" ht="12.75" hidden="false" customHeight="false" outlineLevel="0" collapsed="false">
      <c r="K1657" s="57" t="e">
        <f aca="false">INDEX(lava,MATCH(A1657,SumMonths,0),2)</f>
        <v>#N/A</v>
      </c>
    </row>
    <row r="1658" customFormat="false" ht="12.75" hidden="false" customHeight="false" outlineLevel="0" collapsed="false">
      <c r="K1658" s="57" t="e">
        <f aca="false">INDEX(lava,MATCH(A1658,SumMonths,0),2)</f>
        <v>#N/A</v>
      </c>
    </row>
    <row r="1659" customFormat="false" ht="12.75" hidden="false" customHeight="false" outlineLevel="0" collapsed="false">
      <c r="K1659" s="57" t="e">
        <f aca="false">INDEX(lava,MATCH(A1659,SumMonths,0),2)</f>
        <v>#N/A</v>
      </c>
    </row>
    <row r="1660" customFormat="false" ht="12.75" hidden="false" customHeight="false" outlineLevel="0" collapsed="false">
      <c r="K1660" s="57" t="e">
        <f aca="false">INDEX(lava,MATCH(A1660,SumMonths,0),2)</f>
        <v>#N/A</v>
      </c>
    </row>
    <row r="1661" customFormat="false" ht="12.75" hidden="false" customHeight="false" outlineLevel="0" collapsed="false">
      <c r="K1661" s="57" t="e">
        <f aca="false">INDEX(lava,MATCH(A1661,SumMonths,0),2)</f>
        <v>#N/A</v>
      </c>
    </row>
    <row r="1662" customFormat="false" ht="12.75" hidden="false" customHeight="false" outlineLevel="0" collapsed="false">
      <c r="K1662" s="57" t="e">
        <f aca="false">INDEX(lava,MATCH(A1662,SumMonths,0),2)</f>
        <v>#N/A</v>
      </c>
    </row>
    <row r="1663" customFormat="false" ht="12.75" hidden="false" customHeight="false" outlineLevel="0" collapsed="false">
      <c r="K1663" s="57" t="e">
        <f aca="false">INDEX(lava,MATCH(A1663,SumMonths,0),2)</f>
        <v>#N/A</v>
      </c>
    </row>
    <row r="1664" customFormat="false" ht="12.75" hidden="false" customHeight="false" outlineLevel="0" collapsed="false">
      <c r="K1664" s="57" t="e">
        <f aca="false">INDEX(lava,MATCH(A1664,SumMonths,0),2)</f>
        <v>#N/A</v>
      </c>
    </row>
    <row r="1665" customFormat="false" ht="12.75" hidden="false" customHeight="false" outlineLevel="0" collapsed="false">
      <c r="K1665" s="57" t="e">
        <f aca="false">INDEX(lava,MATCH(A1665,SumMonths,0),2)</f>
        <v>#N/A</v>
      </c>
    </row>
    <row r="1666" customFormat="false" ht="12.75" hidden="false" customHeight="false" outlineLevel="0" collapsed="false">
      <c r="K1666" s="57" t="e">
        <f aca="false">INDEX(lava,MATCH(A1666,SumMonths,0),2)</f>
        <v>#N/A</v>
      </c>
    </row>
    <row r="1667" customFormat="false" ht="12.75" hidden="false" customHeight="false" outlineLevel="0" collapsed="false">
      <c r="K1667" s="57" t="e">
        <f aca="false">INDEX(lava,MATCH(A1667,SumMonths,0),2)</f>
        <v>#N/A</v>
      </c>
    </row>
    <row r="1668" customFormat="false" ht="12.75" hidden="false" customHeight="false" outlineLevel="0" collapsed="false">
      <c r="K1668" s="57" t="e">
        <f aca="false">INDEX(lava,MATCH(A1668,SumMonths,0),2)</f>
        <v>#N/A</v>
      </c>
    </row>
    <row r="1669" customFormat="false" ht="12.75" hidden="false" customHeight="false" outlineLevel="0" collapsed="false">
      <c r="K1669" s="57" t="e">
        <f aca="false">INDEX(lava,MATCH(A1669,SumMonths,0),2)</f>
        <v>#N/A</v>
      </c>
    </row>
    <row r="1670" customFormat="false" ht="12.75" hidden="false" customHeight="false" outlineLevel="0" collapsed="false">
      <c r="K1670" s="57" t="e">
        <f aca="false">INDEX(lava,MATCH(A1670,SumMonths,0),2)</f>
        <v>#N/A</v>
      </c>
    </row>
    <row r="1671" customFormat="false" ht="12.75" hidden="false" customHeight="false" outlineLevel="0" collapsed="false">
      <c r="K1671" s="57" t="e">
        <f aca="false">INDEX(lava,MATCH(A1671,SumMonths,0),2)</f>
        <v>#N/A</v>
      </c>
    </row>
    <row r="1672" customFormat="false" ht="12.75" hidden="false" customHeight="false" outlineLevel="0" collapsed="false">
      <c r="K1672" s="57" t="e">
        <f aca="false">INDEX(lava,MATCH(A1672,SumMonths,0),2)</f>
        <v>#N/A</v>
      </c>
    </row>
    <row r="1673" customFormat="false" ht="12.75" hidden="false" customHeight="false" outlineLevel="0" collapsed="false">
      <c r="K1673" s="57" t="e">
        <f aca="false">INDEX(lava,MATCH(A1673,SumMonths,0),2)</f>
        <v>#N/A</v>
      </c>
    </row>
    <row r="1674" customFormat="false" ht="12.75" hidden="false" customHeight="false" outlineLevel="0" collapsed="false">
      <c r="K1674" s="57" t="e">
        <f aca="false">INDEX(lava,MATCH(A1674,SumMonths,0),2)</f>
        <v>#N/A</v>
      </c>
    </row>
    <row r="1675" customFormat="false" ht="12.75" hidden="false" customHeight="false" outlineLevel="0" collapsed="false">
      <c r="K1675" s="57" t="e">
        <f aca="false">INDEX(lava,MATCH(A1675,SumMonths,0),2)</f>
        <v>#N/A</v>
      </c>
    </row>
    <row r="1676" customFormat="false" ht="12.75" hidden="false" customHeight="false" outlineLevel="0" collapsed="false">
      <c r="K1676" s="57" t="e">
        <f aca="false">INDEX(lava,MATCH(A1676,SumMonths,0),2)</f>
        <v>#N/A</v>
      </c>
    </row>
    <row r="1677" customFormat="false" ht="12.75" hidden="false" customHeight="false" outlineLevel="0" collapsed="false">
      <c r="K1677" s="57" t="e">
        <f aca="false">INDEX(lava,MATCH(A1677,SumMonths,0),2)</f>
        <v>#N/A</v>
      </c>
    </row>
    <row r="1678" customFormat="false" ht="12.75" hidden="false" customHeight="false" outlineLevel="0" collapsed="false">
      <c r="K1678" s="57" t="e">
        <f aca="false">INDEX(lava,MATCH(A1678,SumMonths,0),2)</f>
        <v>#N/A</v>
      </c>
    </row>
    <row r="1679" customFormat="false" ht="12.75" hidden="false" customHeight="false" outlineLevel="0" collapsed="false">
      <c r="K1679" s="57" t="e">
        <f aca="false">INDEX(lava,MATCH(A1679,SumMonths,0),2)</f>
        <v>#N/A</v>
      </c>
    </row>
    <row r="1680" customFormat="false" ht="12.75" hidden="false" customHeight="false" outlineLevel="0" collapsed="false">
      <c r="K1680" s="57" t="e">
        <f aca="false">INDEX(lava,MATCH(A1680,SumMonths,0),2)</f>
        <v>#N/A</v>
      </c>
    </row>
    <row r="1681" customFormat="false" ht="12.75" hidden="false" customHeight="false" outlineLevel="0" collapsed="false">
      <c r="K1681" s="57" t="e">
        <f aca="false">INDEX(lava,MATCH(A1681,SumMonths,0),2)</f>
        <v>#N/A</v>
      </c>
    </row>
    <row r="1682" customFormat="false" ht="12.75" hidden="false" customHeight="false" outlineLevel="0" collapsed="false">
      <c r="K1682" s="57" t="e">
        <f aca="false">INDEX(lava,MATCH(A1682,SumMonths,0),2)</f>
        <v>#N/A</v>
      </c>
    </row>
    <row r="1683" customFormat="false" ht="12.75" hidden="false" customHeight="false" outlineLevel="0" collapsed="false">
      <c r="K1683" s="57" t="e">
        <f aca="false">INDEX(lava,MATCH(A1683,SumMonths,0),2)</f>
        <v>#N/A</v>
      </c>
    </row>
    <row r="1684" customFormat="false" ht="12.75" hidden="false" customHeight="false" outlineLevel="0" collapsed="false">
      <c r="K1684" s="57" t="e">
        <f aca="false">INDEX(lava,MATCH(A1684,SumMonths,0),2)</f>
        <v>#N/A</v>
      </c>
    </row>
    <row r="1685" customFormat="false" ht="12.75" hidden="false" customHeight="false" outlineLevel="0" collapsed="false">
      <c r="K1685" s="57" t="e">
        <f aca="false">INDEX(lava,MATCH(A1685,SumMonths,0),2)</f>
        <v>#N/A</v>
      </c>
    </row>
    <row r="1686" customFormat="false" ht="12.75" hidden="false" customHeight="false" outlineLevel="0" collapsed="false">
      <c r="K1686" s="57" t="e">
        <f aca="false">INDEX(lava,MATCH(A1686,SumMonths,0),2)</f>
        <v>#N/A</v>
      </c>
    </row>
    <row r="1687" customFormat="false" ht="12.75" hidden="false" customHeight="false" outlineLevel="0" collapsed="false">
      <c r="K1687" s="57" t="e">
        <f aca="false">INDEX(lava,MATCH(A1687,SumMonths,0),2)</f>
        <v>#N/A</v>
      </c>
    </row>
    <row r="1688" customFormat="false" ht="12.75" hidden="false" customHeight="false" outlineLevel="0" collapsed="false">
      <c r="K1688" s="57" t="e">
        <f aca="false">INDEX(lava,MATCH(A1688,SumMonths,0),2)</f>
        <v>#N/A</v>
      </c>
    </row>
    <row r="1689" customFormat="false" ht="12.75" hidden="false" customHeight="false" outlineLevel="0" collapsed="false">
      <c r="K1689" s="57" t="e">
        <f aca="false">INDEX(lava,MATCH(A1689,SumMonths,0),2)</f>
        <v>#N/A</v>
      </c>
    </row>
    <row r="1690" customFormat="false" ht="12.75" hidden="false" customHeight="false" outlineLevel="0" collapsed="false">
      <c r="K1690" s="57" t="e">
        <f aca="false">INDEX(lava,MATCH(A1690,SumMonths,0),2)</f>
        <v>#N/A</v>
      </c>
    </row>
    <row r="1691" customFormat="false" ht="12.75" hidden="false" customHeight="false" outlineLevel="0" collapsed="false">
      <c r="K1691" s="57" t="e">
        <f aca="false">INDEX(lava,MATCH(A1691,SumMonths,0),2)</f>
        <v>#N/A</v>
      </c>
    </row>
    <row r="1692" customFormat="false" ht="12.75" hidden="false" customHeight="false" outlineLevel="0" collapsed="false">
      <c r="K1692" s="57" t="e">
        <f aca="false">INDEX(lava,MATCH(A1692,SumMonths,0),2)</f>
        <v>#N/A</v>
      </c>
    </row>
    <row r="1693" customFormat="false" ht="12.75" hidden="false" customHeight="false" outlineLevel="0" collapsed="false">
      <c r="K1693" s="57" t="e">
        <f aca="false">INDEX(lava,MATCH(A1693,SumMonths,0),2)</f>
        <v>#N/A</v>
      </c>
    </row>
    <row r="1694" customFormat="false" ht="12.75" hidden="false" customHeight="false" outlineLevel="0" collapsed="false">
      <c r="K1694" s="57" t="e">
        <f aca="false">INDEX(lava,MATCH(A1694,SumMonths,0),2)</f>
        <v>#N/A</v>
      </c>
    </row>
    <row r="1695" customFormat="false" ht="12.75" hidden="false" customHeight="false" outlineLevel="0" collapsed="false">
      <c r="K1695" s="57" t="e">
        <f aca="false">INDEX(lava,MATCH(A1695,SumMonths,0),2)</f>
        <v>#N/A</v>
      </c>
    </row>
    <row r="1696" customFormat="false" ht="12.75" hidden="false" customHeight="false" outlineLevel="0" collapsed="false">
      <c r="K1696" s="57" t="e">
        <f aca="false">INDEX(lava,MATCH(A1696,SumMonths,0),2)</f>
        <v>#N/A</v>
      </c>
    </row>
    <row r="1697" customFormat="false" ht="12.75" hidden="false" customHeight="false" outlineLevel="0" collapsed="false">
      <c r="K1697" s="57" t="e">
        <f aca="false">INDEX(lava,MATCH(A1697,SumMonths,0),2)</f>
        <v>#N/A</v>
      </c>
    </row>
    <row r="1698" customFormat="false" ht="12.75" hidden="false" customHeight="false" outlineLevel="0" collapsed="false">
      <c r="K1698" s="57" t="e">
        <f aca="false">INDEX(lava,MATCH(A1698,SumMonths,0),2)</f>
        <v>#N/A</v>
      </c>
    </row>
    <row r="1699" customFormat="false" ht="12.75" hidden="false" customHeight="false" outlineLevel="0" collapsed="false">
      <c r="K1699" s="57" t="e">
        <f aca="false">INDEX(lava,MATCH(A1699,SumMonths,0),2)</f>
        <v>#N/A</v>
      </c>
    </row>
    <row r="1700" customFormat="false" ht="12.75" hidden="false" customHeight="false" outlineLevel="0" collapsed="false">
      <c r="K1700" s="57" t="e">
        <f aca="false">INDEX(lava,MATCH(A1700,SumMonths,0),2)</f>
        <v>#N/A</v>
      </c>
    </row>
    <row r="1701" customFormat="false" ht="12.75" hidden="false" customHeight="false" outlineLevel="0" collapsed="false">
      <c r="K1701" s="57" t="e">
        <f aca="false">INDEX(lava,MATCH(A1701,SumMonths,0),2)</f>
        <v>#N/A</v>
      </c>
    </row>
    <row r="1702" customFormat="false" ht="12.75" hidden="false" customHeight="false" outlineLevel="0" collapsed="false">
      <c r="K1702" s="57" t="e">
        <f aca="false">INDEX(lava,MATCH(A1702,SumMonths,0),2)</f>
        <v>#N/A</v>
      </c>
    </row>
    <row r="1703" customFormat="false" ht="12.75" hidden="false" customHeight="false" outlineLevel="0" collapsed="false">
      <c r="K1703" s="57" t="e">
        <f aca="false">INDEX(lava,MATCH(A1703,SumMonths,0),2)</f>
        <v>#N/A</v>
      </c>
    </row>
    <row r="1704" customFormat="false" ht="12.75" hidden="false" customHeight="false" outlineLevel="0" collapsed="false">
      <c r="K1704" s="57" t="e">
        <f aca="false">INDEX(lava,MATCH(A1704,SumMonths,0),2)</f>
        <v>#N/A</v>
      </c>
    </row>
    <row r="1705" customFormat="false" ht="12.75" hidden="false" customHeight="false" outlineLevel="0" collapsed="false">
      <c r="K1705" s="57" t="e">
        <f aca="false">INDEX(lava,MATCH(A1705,SumMonths,0),2)</f>
        <v>#N/A</v>
      </c>
    </row>
    <row r="1706" customFormat="false" ht="12.75" hidden="false" customHeight="false" outlineLevel="0" collapsed="false">
      <c r="K1706" s="57" t="e">
        <f aca="false">INDEX(lava,MATCH(A1706,SumMonths,0),2)</f>
        <v>#N/A</v>
      </c>
    </row>
    <row r="1707" customFormat="false" ht="12.75" hidden="false" customHeight="false" outlineLevel="0" collapsed="false">
      <c r="K1707" s="57" t="e">
        <f aca="false">INDEX(lava,MATCH(A1707,SumMonths,0),2)</f>
        <v>#N/A</v>
      </c>
    </row>
    <row r="1708" customFormat="false" ht="12.75" hidden="false" customHeight="false" outlineLevel="0" collapsed="false">
      <c r="K1708" s="57" t="e">
        <f aca="false">INDEX(lava,MATCH(A1708,SumMonths,0),2)</f>
        <v>#N/A</v>
      </c>
    </row>
    <row r="1709" customFormat="false" ht="12.75" hidden="false" customHeight="false" outlineLevel="0" collapsed="false">
      <c r="K1709" s="57" t="e">
        <f aca="false">INDEX(lava,MATCH(A1709,SumMonths,0),2)</f>
        <v>#N/A</v>
      </c>
    </row>
    <row r="1710" customFormat="false" ht="12.75" hidden="false" customHeight="false" outlineLevel="0" collapsed="false">
      <c r="K1710" s="57" t="e">
        <f aca="false">INDEX(lava,MATCH(A1710,SumMonths,0),2)</f>
        <v>#N/A</v>
      </c>
    </row>
    <row r="1711" customFormat="false" ht="12.75" hidden="false" customHeight="false" outlineLevel="0" collapsed="false">
      <c r="K1711" s="57" t="e">
        <f aca="false">INDEX(lava,MATCH(A1711,SumMonths,0),2)</f>
        <v>#N/A</v>
      </c>
    </row>
    <row r="1712" customFormat="false" ht="12.75" hidden="false" customHeight="false" outlineLevel="0" collapsed="false">
      <c r="K1712" s="57" t="e">
        <f aca="false">INDEX(lava,MATCH(A1712,SumMonths,0),2)</f>
        <v>#N/A</v>
      </c>
    </row>
    <row r="1713" customFormat="false" ht="12.75" hidden="false" customHeight="false" outlineLevel="0" collapsed="false">
      <c r="K1713" s="57" t="e">
        <f aca="false">INDEX(lava,MATCH(A1713,SumMonths,0),2)</f>
        <v>#N/A</v>
      </c>
    </row>
    <row r="1714" customFormat="false" ht="12.75" hidden="false" customHeight="false" outlineLevel="0" collapsed="false">
      <c r="K1714" s="57" t="e">
        <f aca="false">INDEX(lava,MATCH(A1714,SumMonths,0),2)</f>
        <v>#N/A</v>
      </c>
    </row>
    <row r="1715" customFormat="false" ht="12.75" hidden="false" customHeight="false" outlineLevel="0" collapsed="false">
      <c r="K1715" s="57" t="e">
        <f aca="false">INDEX(lava,MATCH(A1715,SumMonths,0),2)</f>
        <v>#N/A</v>
      </c>
    </row>
    <row r="1716" customFormat="false" ht="12.75" hidden="false" customHeight="false" outlineLevel="0" collapsed="false">
      <c r="K1716" s="57" t="e">
        <f aca="false">INDEX(lava,MATCH(A1716,SumMonths,0),2)</f>
        <v>#N/A</v>
      </c>
    </row>
    <row r="1717" customFormat="false" ht="12.75" hidden="false" customHeight="false" outlineLevel="0" collapsed="false">
      <c r="K1717" s="57" t="e">
        <f aca="false">INDEX(lava,MATCH(A1717,SumMonths,0),2)</f>
        <v>#N/A</v>
      </c>
    </row>
    <row r="1718" customFormat="false" ht="12.75" hidden="false" customHeight="false" outlineLevel="0" collapsed="false">
      <c r="K1718" s="57" t="e">
        <f aca="false">INDEX(lava,MATCH(A1718,SumMonths,0),2)</f>
        <v>#N/A</v>
      </c>
    </row>
    <row r="1719" customFormat="false" ht="12.75" hidden="false" customHeight="false" outlineLevel="0" collapsed="false">
      <c r="K1719" s="57" t="e">
        <f aca="false">INDEX(lava,MATCH(A1719,SumMonths,0),2)</f>
        <v>#N/A</v>
      </c>
    </row>
    <row r="1720" customFormat="false" ht="12.75" hidden="false" customHeight="false" outlineLevel="0" collapsed="false">
      <c r="K1720" s="57" t="e">
        <f aca="false">INDEX(lava,MATCH(A1720,SumMonths,0),2)</f>
        <v>#N/A</v>
      </c>
    </row>
    <row r="1721" customFormat="false" ht="12.75" hidden="false" customHeight="false" outlineLevel="0" collapsed="false">
      <c r="K1721" s="57" t="e">
        <f aca="false">INDEX(lava,MATCH(A1721,SumMonths,0),2)</f>
        <v>#N/A</v>
      </c>
    </row>
    <row r="1722" customFormat="false" ht="12.75" hidden="false" customHeight="false" outlineLevel="0" collapsed="false">
      <c r="K1722" s="57" t="e">
        <f aca="false">INDEX(lava,MATCH(A1722,SumMonths,0),2)</f>
        <v>#N/A</v>
      </c>
    </row>
    <row r="1723" customFormat="false" ht="12.75" hidden="false" customHeight="false" outlineLevel="0" collapsed="false">
      <c r="K1723" s="57" t="e">
        <f aca="false">INDEX(lava,MATCH(A1723,SumMonths,0),2)</f>
        <v>#N/A</v>
      </c>
    </row>
    <row r="1724" customFormat="false" ht="12.75" hidden="false" customHeight="false" outlineLevel="0" collapsed="false">
      <c r="K1724" s="57" t="e">
        <f aca="false">INDEX(lava,MATCH(A1724,SumMonths,0),2)</f>
        <v>#N/A</v>
      </c>
    </row>
    <row r="1725" customFormat="false" ht="12.75" hidden="false" customHeight="false" outlineLevel="0" collapsed="false">
      <c r="K1725" s="57" t="e">
        <f aca="false">INDEX(lava,MATCH(A1725,SumMonths,0),2)</f>
        <v>#N/A</v>
      </c>
    </row>
    <row r="1726" customFormat="false" ht="12.75" hidden="false" customHeight="false" outlineLevel="0" collapsed="false">
      <c r="K1726" s="57" t="e">
        <f aca="false">INDEX(lava,MATCH(A1726,SumMonths,0),2)</f>
        <v>#N/A</v>
      </c>
    </row>
    <row r="1727" customFormat="false" ht="12.75" hidden="false" customHeight="false" outlineLevel="0" collapsed="false">
      <c r="K1727" s="57" t="e">
        <f aca="false">INDEX(lava,MATCH(A1727,SumMonths,0),2)</f>
        <v>#N/A</v>
      </c>
    </row>
    <row r="1728" customFormat="false" ht="12.75" hidden="false" customHeight="false" outlineLevel="0" collapsed="false">
      <c r="K1728" s="57" t="e">
        <f aca="false">INDEX(lava,MATCH(A1728,SumMonths,0),2)</f>
        <v>#N/A</v>
      </c>
    </row>
    <row r="1729" customFormat="false" ht="12.75" hidden="false" customHeight="false" outlineLevel="0" collapsed="false">
      <c r="K1729" s="57" t="e">
        <f aca="false">INDEX(lava,MATCH(A1729,SumMonths,0),2)</f>
        <v>#N/A</v>
      </c>
    </row>
    <row r="1730" customFormat="false" ht="12.75" hidden="false" customHeight="false" outlineLevel="0" collapsed="false">
      <c r="K1730" s="57" t="e">
        <f aca="false">INDEX(lava,MATCH(A1730,SumMonths,0),2)</f>
        <v>#N/A</v>
      </c>
    </row>
    <row r="1731" customFormat="false" ht="12.75" hidden="false" customHeight="false" outlineLevel="0" collapsed="false">
      <c r="K1731" s="57" t="e">
        <f aca="false">INDEX(lava,MATCH(A1731,SumMonths,0),2)</f>
        <v>#N/A</v>
      </c>
    </row>
    <row r="1732" customFormat="false" ht="12.75" hidden="false" customHeight="false" outlineLevel="0" collapsed="false">
      <c r="K1732" s="57" t="e">
        <f aca="false">INDEX(lava,MATCH(A1732,SumMonths,0),2)</f>
        <v>#N/A</v>
      </c>
    </row>
    <row r="1733" customFormat="false" ht="12.75" hidden="false" customHeight="false" outlineLevel="0" collapsed="false">
      <c r="K1733" s="57" t="e">
        <f aca="false">INDEX(lava,MATCH(A1733,SumMonths,0),2)</f>
        <v>#N/A</v>
      </c>
    </row>
    <row r="1734" customFormat="false" ht="12.75" hidden="false" customHeight="false" outlineLevel="0" collapsed="false">
      <c r="K1734" s="57" t="e">
        <f aca="false">INDEX(lava,MATCH(A1734,SumMonths,0),2)</f>
        <v>#N/A</v>
      </c>
    </row>
    <row r="1735" customFormat="false" ht="12.75" hidden="false" customHeight="false" outlineLevel="0" collapsed="false">
      <c r="K1735" s="57" t="e">
        <f aca="false">INDEX(lava,MATCH(A1735,SumMonths,0),2)</f>
        <v>#N/A</v>
      </c>
    </row>
    <row r="1736" customFormat="false" ht="12.75" hidden="false" customHeight="false" outlineLevel="0" collapsed="false">
      <c r="K1736" s="57" t="e">
        <f aca="false">INDEX(lava,MATCH(A1736,SumMonths,0),2)</f>
        <v>#N/A</v>
      </c>
    </row>
    <row r="1737" customFormat="false" ht="12.75" hidden="false" customHeight="false" outlineLevel="0" collapsed="false">
      <c r="K1737" s="57" t="e">
        <f aca="false">INDEX(lava,MATCH(A1737,SumMonths,0),2)</f>
        <v>#N/A</v>
      </c>
    </row>
    <row r="1738" customFormat="false" ht="12.75" hidden="false" customHeight="false" outlineLevel="0" collapsed="false">
      <c r="K1738" s="57" t="e">
        <f aca="false">INDEX(lava,MATCH(A1738,SumMonths,0),2)</f>
        <v>#N/A</v>
      </c>
    </row>
    <row r="1739" customFormat="false" ht="12.75" hidden="false" customHeight="false" outlineLevel="0" collapsed="false">
      <c r="K1739" s="57" t="e">
        <f aca="false">INDEX(lava,MATCH(A1739,SumMonths,0),2)</f>
        <v>#N/A</v>
      </c>
    </row>
    <row r="1740" customFormat="false" ht="12.75" hidden="false" customHeight="false" outlineLevel="0" collapsed="false">
      <c r="K1740" s="57" t="e">
        <f aca="false">INDEX(lava,MATCH(A1740,SumMonths,0),2)</f>
        <v>#N/A</v>
      </c>
    </row>
    <row r="1741" customFormat="false" ht="12.75" hidden="false" customHeight="false" outlineLevel="0" collapsed="false">
      <c r="K1741" s="57" t="e">
        <f aca="false">INDEX(lava,MATCH(A1741,SumMonths,0),2)</f>
        <v>#N/A</v>
      </c>
    </row>
    <row r="1742" customFormat="false" ht="12.75" hidden="false" customHeight="false" outlineLevel="0" collapsed="false">
      <c r="K1742" s="57" t="e">
        <f aca="false">INDEX(lava,MATCH(A1742,SumMonths,0),2)</f>
        <v>#N/A</v>
      </c>
    </row>
    <row r="1743" customFormat="false" ht="12.75" hidden="false" customHeight="false" outlineLevel="0" collapsed="false">
      <c r="K1743" s="57" t="e">
        <f aca="false">INDEX(lava,MATCH(A1743,SumMonths,0),2)</f>
        <v>#N/A</v>
      </c>
    </row>
    <row r="1744" customFormat="false" ht="12.75" hidden="false" customHeight="false" outlineLevel="0" collapsed="false">
      <c r="K1744" s="57" t="e">
        <f aca="false">INDEX(lava,MATCH(A1744,SumMonths,0),2)</f>
        <v>#N/A</v>
      </c>
    </row>
    <row r="1745" customFormat="false" ht="12.75" hidden="false" customHeight="false" outlineLevel="0" collapsed="false">
      <c r="K1745" s="57" t="e">
        <f aca="false">INDEX(lava,MATCH(A1745,SumMonths,0),2)</f>
        <v>#N/A</v>
      </c>
    </row>
    <row r="1746" customFormat="false" ht="12.75" hidden="false" customHeight="false" outlineLevel="0" collapsed="false">
      <c r="K1746" s="57" t="e">
        <f aca="false">INDEX(lava,MATCH(A1746,SumMonths,0),2)</f>
        <v>#N/A</v>
      </c>
    </row>
    <row r="1747" customFormat="false" ht="12.75" hidden="false" customHeight="false" outlineLevel="0" collapsed="false">
      <c r="K1747" s="57" t="e">
        <f aca="false">INDEX(lava,MATCH(A1747,SumMonths,0),2)</f>
        <v>#N/A</v>
      </c>
    </row>
    <row r="1748" customFormat="false" ht="12.75" hidden="false" customHeight="false" outlineLevel="0" collapsed="false">
      <c r="K1748" s="57" t="e">
        <f aca="false">INDEX(lava,MATCH(A1748,SumMonths,0),2)</f>
        <v>#N/A</v>
      </c>
    </row>
    <row r="1749" customFormat="false" ht="12.75" hidden="false" customHeight="false" outlineLevel="0" collapsed="false">
      <c r="K1749" s="57" t="e">
        <f aca="false">INDEX(lava,MATCH(A1749,SumMonths,0),2)</f>
        <v>#N/A</v>
      </c>
    </row>
    <row r="1750" customFormat="false" ht="12.75" hidden="false" customHeight="false" outlineLevel="0" collapsed="false">
      <c r="K1750" s="57" t="e">
        <f aca="false">INDEX(lava,MATCH(A1750,SumMonths,0),2)</f>
        <v>#N/A</v>
      </c>
    </row>
    <row r="1751" customFormat="false" ht="12.75" hidden="false" customHeight="false" outlineLevel="0" collapsed="false">
      <c r="K1751" s="57" t="e">
        <f aca="false">INDEX(lava,MATCH(A1751,SumMonths,0),2)</f>
        <v>#N/A</v>
      </c>
    </row>
    <row r="1752" customFormat="false" ht="12.75" hidden="false" customHeight="false" outlineLevel="0" collapsed="false">
      <c r="K1752" s="57" t="e">
        <f aca="false">INDEX(lava,MATCH(A1752,SumMonths,0),2)</f>
        <v>#N/A</v>
      </c>
    </row>
    <row r="1753" customFormat="false" ht="12.75" hidden="false" customHeight="false" outlineLevel="0" collapsed="false">
      <c r="K1753" s="57" t="e">
        <f aca="false">INDEX(lava,MATCH(A1753,SumMonths,0),2)</f>
        <v>#N/A</v>
      </c>
    </row>
    <row r="1754" customFormat="false" ht="12.75" hidden="false" customHeight="false" outlineLevel="0" collapsed="false">
      <c r="K1754" s="57" t="e">
        <f aca="false">INDEX(lava,MATCH(A1754,SumMonths,0),2)</f>
        <v>#N/A</v>
      </c>
    </row>
    <row r="1755" customFormat="false" ht="12.75" hidden="false" customHeight="false" outlineLevel="0" collapsed="false">
      <c r="K1755" s="57" t="e">
        <f aca="false">INDEX(lava,MATCH(A1755,SumMonths,0),2)</f>
        <v>#N/A</v>
      </c>
    </row>
    <row r="1756" customFormat="false" ht="12.75" hidden="false" customHeight="false" outlineLevel="0" collapsed="false">
      <c r="K1756" s="57" t="e">
        <f aca="false">INDEX(lava,MATCH(A1756,SumMonths,0),2)</f>
        <v>#N/A</v>
      </c>
    </row>
    <row r="1757" customFormat="false" ht="12.75" hidden="false" customHeight="false" outlineLevel="0" collapsed="false">
      <c r="K1757" s="57" t="e">
        <f aca="false">INDEX(lava,MATCH(A1757,SumMonths,0),2)</f>
        <v>#N/A</v>
      </c>
    </row>
    <row r="1758" customFormat="false" ht="12.75" hidden="false" customHeight="false" outlineLevel="0" collapsed="false">
      <c r="K1758" s="57" t="e">
        <f aca="false">INDEX(lava,MATCH(A1758,SumMonths,0),2)</f>
        <v>#N/A</v>
      </c>
    </row>
    <row r="1759" customFormat="false" ht="12.75" hidden="false" customHeight="false" outlineLevel="0" collapsed="false">
      <c r="K1759" s="57" t="e">
        <f aca="false">INDEX(lava,MATCH(A1759,SumMonths,0),2)</f>
        <v>#N/A</v>
      </c>
    </row>
    <row r="1760" customFormat="false" ht="12.75" hidden="false" customHeight="false" outlineLevel="0" collapsed="false">
      <c r="K1760" s="57" t="e">
        <f aca="false">INDEX(lava,MATCH(A1760,SumMonths,0),2)</f>
        <v>#N/A</v>
      </c>
    </row>
    <row r="1761" customFormat="false" ht="12.75" hidden="false" customHeight="false" outlineLevel="0" collapsed="false">
      <c r="K1761" s="57" t="e">
        <f aca="false">INDEX(lava,MATCH(A1761,SumMonths,0),2)</f>
        <v>#N/A</v>
      </c>
    </row>
    <row r="1762" customFormat="false" ht="12.75" hidden="false" customHeight="false" outlineLevel="0" collapsed="false">
      <c r="K1762" s="57" t="e">
        <f aca="false">INDEX(lava,MATCH(A1762,SumMonths,0),2)</f>
        <v>#N/A</v>
      </c>
    </row>
    <row r="1763" customFormat="false" ht="12.75" hidden="false" customHeight="false" outlineLevel="0" collapsed="false">
      <c r="K1763" s="57" t="e">
        <f aca="false">INDEX(lava,MATCH(A1763,SumMonths,0),2)</f>
        <v>#N/A</v>
      </c>
    </row>
    <row r="1764" customFormat="false" ht="12.75" hidden="false" customHeight="false" outlineLevel="0" collapsed="false">
      <c r="K1764" s="57" t="e">
        <f aca="false">INDEX(lava,MATCH(A1764,SumMonths,0),2)</f>
        <v>#N/A</v>
      </c>
    </row>
    <row r="1765" customFormat="false" ht="12.75" hidden="false" customHeight="false" outlineLevel="0" collapsed="false">
      <c r="K1765" s="57" t="e">
        <f aca="false">INDEX(lava,MATCH(A1765,SumMonths,0),2)</f>
        <v>#N/A</v>
      </c>
    </row>
    <row r="1766" customFormat="false" ht="12.75" hidden="false" customHeight="false" outlineLevel="0" collapsed="false">
      <c r="K1766" s="57" t="e">
        <f aca="false">INDEX(lava,MATCH(A1766,SumMonths,0),2)</f>
        <v>#N/A</v>
      </c>
    </row>
    <row r="1767" customFormat="false" ht="12.75" hidden="false" customHeight="false" outlineLevel="0" collapsed="false">
      <c r="K1767" s="57" t="e">
        <f aca="false">INDEX(lava,MATCH(A1767,SumMonths,0),2)</f>
        <v>#N/A</v>
      </c>
    </row>
    <row r="1768" customFormat="false" ht="12.75" hidden="false" customHeight="false" outlineLevel="0" collapsed="false">
      <c r="K1768" s="57" t="e">
        <f aca="false">INDEX(lava,MATCH(A1768,SumMonths,0),2)</f>
        <v>#N/A</v>
      </c>
    </row>
    <row r="1769" customFormat="false" ht="12.75" hidden="false" customHeight="false" outlineLevel="0" collapsed="false">
      <c r="K1769" s="57" t="e">
        <f aca="false">INDEX(lava,MATCH(A1769,SumMonths,0),2)</f>
        <v>#N/A</v>
      </c>
    </row>
    <row r="1770" customFormat="false" ht="12.75" hidden="false" customHeight="false" outlineLevel="0" collapsed="false">
      <c r="K1770" s="57" t="e">
        <f aca="false">INDEX(lava,MATCH(A1770,SumMonths,0),2)</f>
        <v>#N/A</v>
      </c>
    </row>
    <row r="1771" customFormat="false" ht="12.75" hidden="false" customHeight="false" outlineLevel="0" collapsed="false">
      <c r="K1771" s="57" t="e">
        <f aca="false">INDEX(lava,MATCH(A1771,SumMonths,0),2)</f>
        <v>#N/A</v>
      </c>
    </row>
    <row r="1772" customFormat="false" ht="12.75" hidden="false" customHeight="false" outlineLevel="0" collapsed="false">
      <c r="K1772" s="57" t="e">
        <f aca="false">INDEX(lava,MATCH(A1772,SumMonths,0),2)</f>
        <v>#N/A</v>
      </c>
    </row>
    <row r="1773" customFormat="false" ht="12.75" hidden="false" customHeight="false" outlineLevel="0" collapsed="false">
      <c r="K1773" s="57" t="e">
        <f aca="false">INDEX(lava,MATCH(A1773,SumMonths,0),2)</f>
        <v>#N/A</v>
      </c>
    </row>
    <row r="1774" customFormat="false" ht="12.75" hidden="false" customHeight="false" outlineLevel="0" collapsed="false">
      <c r="K1774" s="57" t="e">
        <f aca="false">INDEX(lava,MATCH(A1774,SumMonths,0),2)</f>
        <v>#N/A</v>
      </c>
    </row>
    <row r="1775" customFormat="false" ht="12.75" hidden="false" customHeight="false" outlineLevel="0" collapsed="false">
      <c r="K1775" s="57" t="e">
        <f aca="false">INDEX(lava,MATCH(A1775,SumMonths,0),2)</f>
        <v>#N/A</v>
      </c>
    </row>
    <row r="1776" customFormat="false" ht="12.75" hidden="false" customHeight="false" outlineLevel="0" collapsed="false">
      <c r="K1776" s="57" t="e">
        <f aca="false">INDEX(lava,MATCH(A1776,SumMonths,0),2)</f>
        <v>#N/A</v>
      </c>
    </row>
    <row r="1777" customFormat="false" ht="12.75" hidden="false" customHeight="false" outlineLevel="0" collapsed="false">
      <c r="K1777" s="57" t="e">
        <f aca="false">INDEX(lava,MATCH(A1777,SumMonths,0),2)</f>
        <v>#N/A</v>
      </c>
    </row>
    <row r="1778" customFormat="false" ht="12.75" hidden="false" customHeight="false" outlineLevel="0" collapsed="false">
      <c r="K1778" s="57" t="e">
        <f aca="false">INDEX(lava,MATCH(A1778,SumMonths,0),2)</f>
        <v>#N/A</v>
      </c>
    </row>
    <row r="1779" customFormat="false" ht="12.75" hidden="false" customHeight="false" outlineLevel="0" collapsed="false">
      <c r="K1779" s="57" t="e">
        <f aca="false">INDEX(lava,MATCH(A1779,SumMonths,0),2)</f>
        <v>#N/A</v>
      </c>
    </row>
    <row r="1780" customFormat="false" ht="12.75" hidden="false" customHeight="false" outlineLevel="0" collapsed="false">
      <c r="K1780" s="57" t="e">
        <f aca="false">INDEX(lava,MATCH(A1780,SumMonths,0),2)</f>
        <v>#N/A</v>
      </c>
    </row>
    <row r="1781" customFormat="false" ht="12.75" hidden="false" customHeight="false" outlineLevel="0" collapsed="false">
      <c r="K1781" s="57" t="e">
        <f aca="false">INDEX(lava,MATCH(A1781,SumMonths,0),2)</f>
        <v>#N/A</v>
      </c>
    </row>
    <row r="1782" customFormat="false" ht="12.75" hidden="false" customHeight="false" outlineLevel="0" collapsed="false">
      <c r="K1782" s="57" t="e">
        <f aca="false">INDEX(lava,MATCH(A1782,SumMonths,0),2)</f>
        <v>#N/A</v>
      </c>
    </row>
    <row r="1783" customFormat="false" ht="12.75" hidden="false" customHeight="false" outlineLevel="0" collapsed="false">
      <c r="K1783" s="57" t="e">
        <f aca="false">INDEX(lava,MATCH(A1783,SumMonths,0),2)</f>
        <v>#N/A</v>
      </c>
    </row>
    <row r="1784" customFormat="false" ht="12.75" hidden="false" customHeight="false" outlineLevel="0" collapsed="false">
      <c r="K1784" s="57" t="e">
        <f aca="false">INDEX(lava,MATCH(A1784,SumMonths,0),2)</f>
        <v>#N/A</v>
      </c>
    </row>
    <row r="1785" customFormat="false" ht="12.75" hidden="false" customHeight="false" outlineLevel="0" collapsed="false">
      <c r="K1785" s="57" t="e">
        <f aca="false">INDEX(lava,MATCH(A1785,SumMonths,0),2)</f>
        <v>#N/A</v>
      </c>
    </row>
    <row r="1786" customFormat="false" ht="12.75" hidden="false" customHeight="false" outlineLevel="0" collapsed="false">
      <c r="K1786" s="57" t="e">
        <f aca="false">INDEX(lava,MATCH(A1786,SumMonths,0),2)</f>
        <v>#N/A</v>
      </c>
    </row>
    <row r="1787" customFormat="false" ht="12.75" hidden="false" customHeight="false" outlineLevel="0" collapsed="false">
      <c r="K1787" s="57" t="e">
        <f aca="false">INDEX(lava,MATCH(A1787,SumMonths,0),2)</f>
        <v>#N/A</v>
      </c>
    </row>
    <row r="1788" customFormat="false" ht="12.75" hidden="false" customHeight="false" outlineLevel="0" collapsed="false">
      <c r="K1788" s="57" t="e">
        <f aca="false">INDEX(lava,MATCH(A1788,SumMonths,0),2)</f>
        <v>#N/A</v>
      </c>
    </row>
    <row r="1789" customFormat="false" ht="12.75" hidden="false" customHeight="false" outlineLevel="0" collapsed="false">
      <c r="K1789" s="57" t="e">
        <f aca="false">INDEX(lava,MATCH(A1789,SumMonths,0),2)</f>
        <v>#N/A</v>
      </c>
    </row>
    <row r="1790" customFormat="false" ht="12.75" hidden="false" customHeight="false" outlineLevel="0" collapsed="false">
      <c r="K1790" s="57" t="e">
        <f aca="false">INDEX(lava,MATCH(A1790,SumMonths,0),2)</f>
        <v>#N/A</v>
      </c>
    </row>
    <row r="1791" customFormat="false" ht="12.75" hidden="false" customHeight="false" outlineLevel="0" collapsed="false">
      <c r="K1791" s="57" t="e">
        <f aca="false">INDEX(lava,MATCH(A1791,SumMonths,0),2)</f>
        <v>#N/A</v>
      </c>
    </row>
    <row r="1792" customFormat="false" ht="12.75" hidden="false" customHeight="false" outlineLevel="0" collapsed="false">
      <c r="K1792" s="57" t="e">
        <f aca="false">INDEX(lava,MATCH(A1792,SumMonths,0),2)</f>
        <v>#N/A</v>
      </c>
    </row>
    <row r="1793" customFormat="false" ht="12.75" hidden="false" customHeight="false" outlineLevel="0" collapsed="false">
      <c r="K1793" s="57" t="e">
        <f aca="false">INDEX(lava,MATCH(A1793,SumMonths,0),2)</f>
        <v>#N/A</v>
      </c>
    </row>
    <row r="1794" customFormat="false" ht="12.75" hidden="false" customHeight="false" outlineLevel="0" collapsed="false">
      <c r="K1794" s="57" t="e">
        <f aca="false">INDEX(lava,MATCH(A1794,SumMonths,0),2)</f>
        <v>#N/A</v>
      </c>
    </row>
    <row r="1795" customFormat="false" ht="12.75" hidden="false" customHeight="false" outlineLevel="0" collapsed="false">
      <c r="K1795" s="57" t="e">
        <f aca="false">INDEX(lava,MATCH(A1795,SumMonths,0),2)</f>
        <v>#N/A</v>
      </c>
    </row>
    <row r="1796" customFormat="false" ht="12.75" hidden="false" customHeight="false" outlineLevel="0" collapsed="false">
      <c r="K1796" s="57" t="e">
        <f aca="false">INDEX(lava,MATCH(A1796,SumMonths,0),2)</f>
        <v>#N/A</v>
      </c>
    </row>
    <row r="1797" customFormat="false" ht="12.75" hidden="false" customHeight="false" outlineLevel="0" collapsed="false">
      <c r="K1797" s="57" t="e">
        <f aca="false">INDEX(lava,MATCH(A1797,SumMonths,0),2)</f>
        <v>#N/A</v>
      </c>
    </row>
    <row r="1798" customFormat="false" ht="12.75" hidden="false" customHeight="false" outlineLevel="0" collapsed="false">
      <c r="K1798" s="57" t="e">
        <f aca="false">INDEX(lava,MATCH(A1798,SumMonths,0),2)</f>
        <v>#N/A</v>
      </c>
    </row>
    <row r="1799" customFormat="false" ht="12.75" hidden="false" customHeight="false" outlineLevel="0" collapsed="false">
      <c r="K1799" s="57" t="e">
        <f aca="false">INDEX(lava,MATCH(A1799,SumMonths,0),2)</f>
        <v>#N/A</v>
      </c>
    </row>
    <row r="1800" customFormat="false" ht="12.75" hidden="false" customHeight="false" outlineLevel="0" collapsed="false">
      <c r="K1800" s="57" t="e">
        <f aca="false">INDEX(lava,MATCH(A1800,SumMonths,0),2)</f>
        <v>#N/A</v>
      </c>
    </row>
    <row r="1801" customFormat="false" ht="12.75" hidden="false" customHeight="false" outlineLevel="0" collapsed="false">
      <c r="K1801" s="57" t="e">
        <f aca="false">INDEX(lava,MATCH(A1801,SumMonths,0),2)</f>
        <v>#N/A</v>
      </c>
    </row>
    <row r="1802" customFormat="false" ht="12.75" hidden="false" customHeight="false" outlineLevel="0" collapsed="false">
      <c r="K1802" s="57" t="e">
        <f aca="false">INDEX(lava,MATCH(A1802,SumMonths,0),2)</f>
        <v>#N/A</v>
      </c>
    </row>
    <row r="1803" customFormat="false" ht="12.75" hidden="false" customHeight="false" outlineLevel="0" collapsed="false">
      <c r="K1803" s="57" t="e">
        <f aca="false">INDEX(lava,MATCH(A1803,SumMonths,0),2)</f>
        <v>#N/A</v>
      </c>
    </row>
    <row r="1804" customFormat="false" ht="12.75" hidden="false" customHeight="false" outlineLevel="0" collapsed="false">
      <c r="K1804" s="57" t="e">
        <f aca="false">INDEX(lava,MATCH(A1804,SumMonths,0),2)</f>
        <v>#N/A</v>
      </c>
    </row>
    <row r="1805" customFormat="false" ht="12.75" hidden="false" customHeight="false" outlineLevel="0" collapsed="false">
      <c r="K1805" s="57" t="e">
        <f aca="false">INDEX(lava,MATCH(A1805,SumMonths,0),2)</f>
        <v>#N/A</v>
      </c>
    </row>
    <row r="1806" customFormat="false" ht="12.75" hidden="false" customHeight="false" outlineLevel="0" collapsed="false">
      <c r="K1806" s="57" t="e">
        <f aca="false">INDEX(lava,MATCH(A1806,SumMonths,0),2)</f>
        <v>#N/A</v>
      </c>
    </row>
    <row r="1807" customFormat="false" ht="12.75" hidden="false" customHeight="false" outlineLevel="0" collapsed="false">
      <c r="K1807" s="57" t="e">
        <f aca="false">INDEX(lava,MATCH(A1807,SumMonths,0),2)</f>
        <v>#N/A</v>
      </c>
    </row>
    <row r="1808" customFormat="false" ht="12.75" hidden="false" customHeight="false" outlineLevel="0" collapsed="false">
      <c r="K1808" s="57" t="e">
        <f aca="false">INDEX(lava,MATCH(A1808,SumMonths,0),2)</f>
        <v>#N/A</v>
      </c>
    </row>
    <row r="1809" customFormat="false" ht="12.75" hidden="false" customHeight="false" outlineLevel="0" collapsed="false">
      <c r="K1809" s="57" t="e">
        <f aca="false">INDEX(lava,MATCH(A1809,SumMonths,0),2)</f>
        <v>#N/A</v>
      </c>
    </row>
    <row r="1810" customFormat="false" ht="12.75" hidden="false" customHeight="false" outlineLevel="0" collapsed="false">
      <c r="K1810" s="57" t="e">
        <f aca="false">INDEX(lava,MATCH(A1810,SumMonths,0),2)</f>
        <v>#N/A</v>
      </c>
    </row>
    <row r="1811" customFormat="false" ht="12.75" hidden="false" customHeight="false" outlineLevel="0" collapsed="false">
      <c r="K1811" s="57" t="e">
        <f aca="false">INDEX(lava,MATCH(A1811,SumMonths,0),2)</f>
        <v>#N/A</v>
      </c>
    </row>
    <row r="1812" customFormat="false" ht="12.75" hidden="false" customHeight="false" outlineLevel="0" collapsed="false">
      <c r="K1812" s="57" t="e">
        <f aca="false">INDEX(lava,MATCH(A1812,SumMonths,0),2)</f>
        <v>#N/A</v>
      </c>
    </row>
    <row r="1813" customFormat="false" ht="12.75" hidden="false" customHeight="false" outlineLevel="0" collapsed="false">
      <c r="K1813" s="57" t="e">
        <f aca="false">INDEX(lava,MATCH(A1813,SumMonths,0),2)</f>
        <v>#N/A</v>
      </c>
    </row>
    <row r="1814" customFormat="false" ht="12.75" hidden="false" customHeight="false" outlineLevel="0" collapsed="false">
      <c r="K1814" s="57" t="e">
        <f aca="false">INDEX(lava,MATCH(A1814,SumMonths,0),2)</f>
        <v>#N/A</v>
      </c>
    </row>
    <row r="1815" customFormat="false" ht="12.75" hidden="false" customHeight="false" outlineLevel="0" collapsed="false">
      <c r="K1815" s="57" t="e">
        <f aca="false">INDEX(lava,MATCH(A1815,SumMonths,0),2)</f>
        <v>#N/A</v>
      </c>
    </row>
    <row r="1816" customFormat="false" ht="12.75" hidden="false" customHeight="false" outlineLevel="0" collapsed="false">
      <c r="K1816" s="57" t="e">
        <f aca="false">INDEX(lava,MATCH(A1816,SumMonths,0),2)</f>
        <v>#N/A</v>
      </c>
    </row>
    <row r="1817" customFormat="false" ht="12.75" hidden="false" customHeight="false" outlineLevel="0" collapsed="false">
      <c r="K1817" s="57" t="e">
        <f aca="false">INDEX(lava,MATCH(A1817,SumMonths,0),2)</f>
        <v>#N/A</v>
      </c>
    </row>
    <row r="1818" customFormat="false" ht="12.75" hidden="false" customHeight="false" outlineLevel="0" collapsed="false">
      <c r="K1818" s="57" t="e">
        <f aca="false">INDEX(lava,MATCH(A1818,SumMonths,0),2)</f>
        <v>#N/A</v>
      </c>
    </row>
    <row r="1819" customFormat="false" ht="12.75" hidden="false" customHeight="false" outlineLevel="0" collapsed="false">
      <c r="K1819" s="57" t="e">
        <f aca="false">INDEX(lava,MATCH(A1819,SumMonths,0),2)</f>
        <v>#N/A</v>
      </c>
    </row>
    <row r="1820" customFormat="false" ht="12.75" hidden="false" customHeight="false" outlineLevel="0" collapsed="false">
      <c r="K1820" s="57" t="e">
        <f aca="false">INDEX(lava,MATCH(A1820,SumMonths,0),2)</f>
        <v>#N/A</v>
      </c>
    </row>
    <row r="1821" customFormat="false" ht="12.75" hidden="false" customHeight="false" outlineLevel="0" collapsed="false">
      <c r="K1821" s="57" t="e">
        <f aca="false">INDEX(lava,MATCH(A1821,SumMonths,0),2)</f>
        <v>#N/A</v>
      </c>
    </row>
    <row r="1822" customFormat="false" ht="12.75" hidden="false" customHeight="false" outlineLevel="0" collapsed="false">
      <c r="K1822" s="57" t="e">
        <f aca="false">INDEX(lava,MATCH(A1822,SumMonths,0),2)</f>
        <v>#N/A</v>
      </c>
    </row>
    <row r="1823" customFormat="false" ht="12.75" hidden="false" customHeight="false" outlineLevel="0" collapsed="false">
      <c r="K1823" s="57" t="e">
        <f aca="false">INDEX(lava,MATCH(A1823,SumMonths,0),2)</f>
        <v>#N/A</v>
      </c>
    </row>
    <row r="1824" customFormat="false" ht="12.75" hidden="false" customHeight="false" outlineLevel="0" collapsed="false">
      <c r="K1824" s="57" t="e">
        <f aca="false">INDEX(lava,MATCH(A1824,SumMonths,0),2)</f>
        <v>#N/A</v>
      </c>
    </row>
    <row r="1825" customFormat="false" ht="12.75" hidden="false" customHeight="false" outlineLevel="0" collapsed="false">
      <c r="K1825" s="57" t="e">
        <f aca="false">INDEX(lava,MATCH(A1825,SumMonths,0),2)</f>
        <v>#N/A</v>
      </c>
    </row>
    <row r="1826" customFormat="false" ht="12.75" hidden="false" customHeight="false" outlineLevel="0" collapsed="false">
      <c r="K1826" s="57" t="e">
        <f aca="false">INDEX(lava,MATCH(A1826,SumMonths,0),2)</f>
        <v>#N/A</v>
      </c>
    </row>
    <row r="1827" customFormat="false" ht="12.75" hidden="false" customHeight="false" outlineLevel="0" collapsed="false">
      <c r="K1827" s="57" t="e">
        <f aca="false">INDEX(lava,MATCH(A1827,SumMonths,0),2)</f>
        <v>#N/A</v>
      </c>
    </row>
    <row r="1828" customFormat="false" ht="12.75" hidden="false" customHeight="false" outlineLevel="0" collapsed="false">
      <c r="K1828" s="57" t="e">
        <f aca="false">INDEX(lava,MATCH(A1828,SumMonths,0),2)</f>
        <v>#N/A</v>
      </c>
    </row>
    <row r="1829" customFormat="false" ht="12.75" hidden="false" customHeight="false" outlineLevel="0" collapsed="false">
      <c r="K1829" s="57" t="e">
        <f aca="false">INDEX(lava,MATCH(A1829,SumMonths,0),2)</f>
        <v>#N/A</v>
      </c>
    </row>
    <row r="1830" customFormat="false" ht="12.75" hidden="false" customHeight="false" outlineLevel="0" collapsed="false">
      <c r="K1830" s="57" t="e">
        <f aca="false">INDEX(lava,MATCH(A1830,SumMonths,0),2)</f>
        <v>#N/A</v>
      </c>
    </row>
    <row r="1831" customFormat="false" ht="12.75" hidden="false" customHeight="false" outlineLevel="0" collapsed="false">
      <c r="K1831" s="57" t="e">
        <f aca="false">INDEX(lava,MATCH(A1831,SumMonths,0),2)</f>
        <v>#N/A</v>
      </c>
    </row>
    <row r="1832" customFormat="false" ht="12.75" hidden="false" customHeight="false" outlineLevel="0" collapsed="false">
      <c r="K1832" s="57" t="e">
        <f aca="false">INDEX(lava,MATCH(A1832,SumMonths,0),2)</f>
        <v>#N/A</v>
      </c>
    </row>
    <row r="1833" customFormat="false" ht="12.75" hidden="false" customHeight="false" outlineLevel="0" collapsed="false">
      <c r="K1833" s="57" t="e">
        <f aca="false">INDEX(lava,MATCH(A1833,SumMonths,0),2)</f>
        <v>#N/A</v>
      </c>
    </row>
    <row r="1834" customFormat="false" ht="12.75" hidden="false" customHeight="false" outlineLevel="0" collapsed="false">
      <c r="K1834" s="57" t="e">
        <f aca="false">INDEX(lava,MATCH(A1834,SumMonths,0),2)</f>
        <v>#N/A</v>
      </c>
    </row>
    <row r="1835" customFormat="false" ht="12.75" hidden="false" customHeight="false" outlineLevel="0" collapsed="false">
      <c r="K1835" s="57" t="e">
        <f aca="false">INDEX(lava,MATCH(A1835,SumMonths,0),2)</f>
        <v>#N/A</v>
      </c>
    </row>
    <row r="1836" customFormat="false" ht="12.75" hidden="false" customHeight="false" outlineLevel="0" collapsed="false">
      <c r="K1836" s="57" t="e">
        <f aca="false">INDEX(lava,MATCH(A1836,SumMonths,0),2)</f>
        <v>#N/A</v>
      </c>
    </row>
    <row r="1837" customFormat="false" ht="12.75" hidden="false" customHeight="false" outlineLevel="0" collapsed="false">
      <c r="K1837" s="57" t="e">
        <f aca="false">INDEX(lava,MATCH(A1837,SumMonths,0),2)</f>
        <v>#N/A</v>
      </c>
    </row>
    <row r="1838" customFormat="false" ht="12.75" hidden="false" customHeight="false" outlineLevel="0" collapsed="false">
      <c r="K1838" s="57" t="e">
        <f aca="false">INDEX(lava,MATCH(A1838,SumMonths,0),2)</f>
        <v>#N/A</v>
      </c>
    </row>
    <row r="1839" customFormat="false" ht="12.75" hidden="false" customHeight="false" outlineLevel="0" collapsed="false">
      <c r="K1839" s="57" t="e">
        <f aca="false">INDEX(lava,MATCH(A1839,SumMonths,0),2)</f>
        <v>#N/A</v>
      </c>
    </row>
    <row r="1840" customFormat="false" ht="12.75" hidden="false" customHeight="false" outlineLevel="0" collapsed="false">
      <c r="K1840" s="57" t="e">
        <f aca="false">INDEX(lava,MATCH(A1840,SumMonths,0),2)</f>
        <v>#N/A</v>
      </c>
    </row>
    <row r="1841" customFormat="false" ht="12.75" hidden="false" customHeight="false" outlineLevel="0" collapsed="false">
      <c r="K1841" s="57" t="e">
        <f aca="false">INDEX(lava,MATCH(A1841,SumMonths,0),2)</f>
        <v>#N/A</v>
      </c>
    </row>
    <row r="1842" customFormat="false" ht="12.75" hidden="false" customHeight="false" outlineLevel="0" collapsed="false">
      <c r="K1842" s="57" t="e">
        <f aca="false">INDEX(lava,MATCH(A1842,SumMonths,0),2)</f>
        <v>#N/A</v>
      </c>
    </row>
    <row r="1843" customFormat="false" ht="12.75" hidden="false" customHeight="false" outlineLevel="0" collapsed="false">
      <c r="K1843" s="57" t="e">
        <f aca="false">INDEX(lava,MATCH(A1843,SumMonths,0),2)</f>
        <v>#N/A</v>
      </c>
    </row>
    <row r="1844" customFormat="false" ht="12.75" hidden="false" customHeight="false" outlineLevel="0" collapsed="false">
      <c r="K1844" s="57" t="e">
        <f aca="false">INDEX(lava,MATCH(A1844,SumMonths,0),2)</f>
        <v>#N/A</v>
      </c>
    </row>
    <row r="1845" customFormat="false" ht="12.75" hidden="false" customHeight="false" outlineLevel="0" collapsed="false">
      <c r="K1845" s="57" t="e">
        <f aca="false">INDEX(lava,MATCH(A1845,SumMonths,0),2)</f>
        <v>#N/A</v>
      </c>
    </row>
    <row r="1846" customFormat="false" ht="12.75" hidden="false" customHeight="false" outlineLevel="0" collapsed="false">
      <c r="K1846" s="57" t="e">
        <f aca="false">INDEX(lava,MATCH(A1846,SumMonths,0),2)</f>
        <v>#N/A</v>
      </c>
    </row>
    <row r="1847" customFormat="false" ht="12.75" hidden="false" customHeight="false" outlineLevel="0" collapsed="false">
      <c r="K1847" s="57" t="e">
        <f aca="false">INDEX(lava,MATCH(A1847,SumMonths,0),2)</f>
        <v>#N/A</v>
      </c>
    </row>
    <row r="1848" customFormat="false" ht="12.75" hidden="false" customHeight="false" outlineLevel="0" collapsed="false">
      <c r="K1848" s="57" t="e">
        <f aca="false">INDEX(lava,MATCH(A1848,SumMonths,0),2)</f>
        <v>#N/A</v>
      </c>
    </row>
    <row r="1849" customFormat="false" ht="12.75" hidden="false" customHeight="false" outlineLevel="0" collapsed="false">
      <c r="K1849" s="57" t="e">
        <f aca="false">INDEX(lava,MATCH(A1849,SumMonths,0),2)</f>
        <v>#N/A</v>
      </c>
    </row>
    <row r="1850" customFormat="false" ht="12.75" hidden="false" customHeight="false" outlineLevel="0" collapsed="false">
      <c r="K1850" s="57" t="e">
        <f aca="false">INDEX(lava,MATCH(A1850,SumMonths,0),2)</f>
        <v>#N/A</v>
      </c>
    </row>
    <row r="1851" customFormat="false" ht="12.75" hidden="false" customHeight="false" outlineLevel="0" collapsed="false">
      <c r="K1851" s="57" t="e">
        <f aca="false">INDEX(lava,MATCH(A1851,SumMonths,0),2)</f>
        <v>#N/A</v>
      </c>
    </row>
    <row r="1852" customFormat="false" ht="12.75" hidden="false" customHeight="false" outlineLevel="0" collapsed="false">
      <c r="K1852" s="57" t="e">
        <f aca="false">INDEX(lava,MATCH(A1852,SumMonths,0),2)</f>
        <v>#N/A</v>
      </c>
    </row>
    <row r="1853" customFormat="false" ht="12.75" hidden="false" customHeight="false" outlineLevel="0" collapsed="false">
      <c r="K1853" s="57" t="e">
        <f aca="false">INDEX(lava,MATCH(A1853,SumMonths,0),2)</f>
        <v>#N/A</v>
      </c>
    </row>
    <row r="1854" customFormat="false" ht="12.75" hidden="false" customHeight="false" outlineLevel="0" collapsed="false">
      <c r="K1854" s="57" t="e">
        <f aca="false">INDEX(lava,MATCH(A1854,SumMonths,0),2)</f>
        <v>#N/A</v>
      </c>
    </row>
    <row r="1855" customFormat="false" ht="12.75" hidden="false" customHeight="false" outlineLevel="0" collapsed="false">
      <c r="K1855" s="57" t="e">
        <f aca="false">INDEX(lava,MATCH(A1855,SumMonths,0),2)</f>
        <v>#N/A</v>
      </c>
    </row>
    <row r="1856" customFormat="false" ht="12.75" hidden="false" customHeight="false" outlineLevel="0" collapsed="false">
      <c r="K1856" s="57" t="e">
        <f aca="false">INDEX(lava,MATCH(A1856,SumMonths,0),2)</f>
        <v>#N/A</v>
      </c>
    </row>
    <row r="1857" customFormat="false" ht="12.75" hidden="false" customHeight="false" outlineLevel="0" collapsed="false">
      <c r="K1857" s="57" t="e">
        <f aca="false">INDEX(lava,MATCH(A1857,SumMonths,0),2)</f>
        <v>#N/A</v>
      </c>
    </row>
    <row r="1858" customFormat="false" ht="12.75" hidden="false" customHeight="false" outlineLevel="0" collapsed="false">
      <c r="K1858" s="57" t="e">
        <f aca="false">INDEX(lava,MATCH(A1858,SumMonths,0),2)</f>
        <v>#N/A</v>
      </c>
    </row>
    <row r="1859" customFormat="false" ht="12.75" hidden="false" customHeight="false" outlineLevel="0" collapsed="false">
      <c r="K1859" s="57" t="e">
        <f aca="false">INDEX(lava,MATCH(A1859,SumMonths,0),2)</f>
        <v>#N/A</v>
      </c>
    </row>
    <row r="1860" customFormat="false" ht="12.75" hidden="false" customHeight="false" outlineLevel="0" collapsed="false">
      <c r="K1860" s="57" t="e">
        <f aca="false">INDEX(lava,MATCH(A1860,SumMonths,0),2)</f>
        <v>#N/A</v>
      </c>
    </row>
    <row r="1861" customFormat="false" ht="12.75" hidden="false" customHeight="false" outlineLevel="0" collapsed="false">
      <c r="K1861" s="57" t="e">
        <f aca="false">INDEX(lava,MATCH(A1861,SumMonths,0),2)</f>
        <v>#N/A</v>
      </c>
    </row>
    <row r="1862" customFormat="false" ht="12.75" hidden="false" customHeight="false" outlineLevel="0" collapsed="false">
      <c r="K1862" s="57" t="e">
        <f aca="false">INDEX(lava,MATCH(A1862,SumMonths,0),2)</f>
        <v>#N/A</v>
      </c>
    </row>
    <row r="1863" customFormat="false" ht="12.75" hidden="false" customHeight="false" outlineLevel="0" collapsed="false">
      <c r="K1863" s="57" t="e">
        <f aca="false">INDEX(lava,MATCH(A1863,SumMonths,0),2)</f>
        <v>#N/A</v>
      </c>
    </row>
    <row r="1864" customFormat="false" ht="12.75" hidden="false" customHeight="false" outlineLevel="0" collapsed="false">
      <c r="K1864" s="57" t="e">
        <f aca="false">INDEX(lava,MATCH(A1864,SumMonths,0),2)</f>
        <v>#N/A</v>
      </c>
    </row>
    <row r="1865" customFormat="false" ht="12.75" hidden="false" customHeight="false" outlineLevel="0" collapsed="false">
      <c r="K1865" s="57" t="e">
        <f aca="false">INDEX(lava,MATCH(A1865,SumMonths,0),2)</f>
        <v>#N/A</v>
      </c>
    </row>
    <row r="1866" customFormat="false" ht="12.75" hidden="false" customHeight="false" outlineLevel="0" collapsed="false">
      <c r="K1866" s="57" t="e">
        <f aca="false">INDEX(lava,MATCH(A1866,SumMonths,0),2)</f>
        <v>#N/A</v>
      </c>
    </row>
    <row r="1867" customFormat="false" ht="12.75" hidden="false" customHeight="false" outlineLevel="0" collapsed="false">
      <c r="K1867" s="57" t="e">
        <f aca="false">INDEX(lava,MATCH(A1867,SumMonths,0),2)</f>
        <v>#N/A</v>
      </c>
    </row>
    <row r="1868" customFormat="false" ht="12.75" hidden="false" customHeight="false" outlineLevel="0" collapsed="false">
      <c r="K1868" s="57" t="e">
        <f aca="false">INDEX(lava,MATCH(A1868,SumMonths,0),2)</f>
        <v>#N/A</v>
      </c>
    </row>
    <row r="1869" customFormat="false" ht="12.75" hidden="false" customHeight="false" outlineLevel="0" collapsed="false">
      <c r="K1869" s="57" t="e">
        <f aca="false">INDEX(lava,MATCH(A1869,SumMonths,0),2)</f>
        <v>#N/A</v>
      </c>
    </row>
    <row r="1870" customFormat="false" ht="12.75" hidden="false" customHeight="false" outlineLevel="0" collapsed="false">
      <c r="K1870" s="57" t="e">
        <f aca="false">INDEX(lava,MATCH(A1870,SumMonths,0),2)</f>
        <v>#N/A</v>
      </c>
    </row>
    <row r="1871" customFormat="false" ht="12.75" hidden="false" customHeight="false" outlineLevel="0" collapsed="false">
      <c r="K1871" s="57" t="e">
        <f aca="false">INDEX(lava,MATCH(A1871,SumMonths,0),2)</f>
        <v>#N/A</v>
      </c>
    </row>
    <row r="1872" customFormat="false" ht="12.75" hidden="false" customHeight="false" outlineLevel="0" collapsed="false">
      <c r="K1872" s="57" t="e">
        <f aca="false">INDEX(lava,MATCH(A1872,SumMonths,0),2)</f>
        <v>#N/A</v>
      </c>
    </row>
    <row r="1873" customFormat="false" ht="12.75" hidden="false" customHeight="false" outlineLevel="0" collapsed="false">
      <c r="K1873" s="57" t="e">
        <f aca="false">INDEX(lava,MATCH(A1873,SumMonths,0),2)</f>
        <v>#N/A</v>
      </c>
    </row>
    <row r="1874" customFormat="false" ht="12.75" hidden="false" customHeight="false" outlineLevel="0" collapsed="false">
      <c r="K1874" s="57" t="e">
        <f aca="false">INDEX(lava,MATCH(A1874,SumMonths,0),2)</f>
        <v>#N/A</v>
      </c>
    </row>
    <row r="1875" customFormat="false" ht="12.75" hidden="false" customHeight="false" outlineLevel="0" collapsed="false">
      <c r="K1875" s="57" t="e">
        <f aca="false">INDEX(lava,MATCH(A1875,SumMonths,0),2)</f>
        <v>#N/A</v>
      </c>
    </row>
    <row r="1876" customFormat="false" ht="12.75" hidden="false" customHeight="false" outlineLevel="0" collapsed="false">
      <c r="K1876" s="57" t="e">
        <f aca="false">INDEX(lava,MATCH(A1876,SumMonths,0),2)</f>
        <v>#N/A</v>
      </c>
    </row>
    <row r="1877" customFormat="false" ht="12.75" hidden="false" customHeight="false" outlineLevel="0" collapsed="false">
      <c r="K1877" s="57" t="e">
        <f aca="false">INDEX(lava,MATCH(A1877,SumMonths,0),2)</f>
        <v>#N/A</v>
      </c>
    </row>
    <row r="1878" customFormat="false" ht="12.75" hidden="false" customHeight="false" outlineLevel="0" collapsed="false">
      <c r="K1878" s="57" t="e">
        <f aca="false">INDEX(lava,MATCH(A1878,SumMonths,0),2)</f>
        <v>#N/A</v>
      </c>
    </row>
    <row r="1879" customFormat="false" ht="12.75" hidden="false" customHeight="false" outlineLevel="0" collapsed="false">
      <c r="K1879" s="57" t="e">
        <f aca="false">INDEX(lava,MATCH(A1879,SumMonths,0),2)</f>
        <v>#N/A</v>
      </c>
    </row>
    <row r="1880" customFormat="false" ht="12.75" hidden="false" customHeight="false" outlineLevel="0" collapsed="false">
      <c r="K1880" s="57" t="e">
        <f aca="false">INDEX(lava,MATCH(A1880,SumMonths,0),2)</f>
        <v>#N/A</v>
      </c>
    </row>
    <row r="1881" customFormat="false" ht="12.75" hidden="false" customHeight="false" outlineLevel="0" collapsed="false">
      <c r="K1881" s="57" t="e">
        <f aca="false">INDEX(lava,MATCH(A1881,SumMonths,0),2)</f>
        <v>#N/A</v>
      </c>
    </row>
    <row r="1882" customFormat="false" ht="12.75" hidden="false" customHeight="false" outlineLevel="0" collapsed="false">
      <c r="K1882" s="57" t="e">
        <f aca="false">INDEX(lava,MATCH(A1882,SumMonths,0),2)</f>
        <v>#N/A</v>
      </c>
    </row>
    <row r="1883" customFormat="false" ht="12.75" hidden="false" customHeight="false" outlineLevel="0" collapsed="false">
      <c r="K1883" s="57" t="e">
        <f aca="false">INDEX(lava,MATCH(A1883,SumMonths,0),2)</f>
        <v>#N/A</v>
      </c>
    </row>
    <row r="1884" customFormat="false" ht="12.75" hidden="false" customHeight="false" outlineLevel="0" collapsed="false">
      <c r="K1884" s="57" t="e">
        <f aca="false">INDEX(lava,MATCH(A1884,SumMonths,0),2)</f>
        <v>#N/A</v>
      </c>
    </row>
    <row r="1885" customFormat="false" ht="12.75" hidden="false" customHeight="false" outlineLevel="0" collapsed="false">
      <c r="K1885" s="57" t="e">
        <f aca="false">INDEX(lava,MATCH(A1885,SumMonths,0),2)</f>
        <v>#N/A</v>
      </c>
    </row>
    <row r="1886" customFormat="false" ht="12.75" hidden="false" customHeight="false" outlineLevel="0" collapsed="false">
      <c r="K1886" s="57" t="e">
        <f aca="false">INDEX(lava,MATCH(A1886,SumMonths,0),2)</f>
        <v>#N/A</v>
      </c>
    </row>
    <row r="1887" customFormat="false" ht="12.75" hidden="false" customHeight="false" outlineLevel="0" collapsed="false">
      <c r="K1887" s="57" t="e">
        <f aca="false">INDEX(lava,MATCH(A1887,SumMonths,0),2)</f>
        <v>#N/A</v>
      </c>
    </row>
    <row r="1888" customFormat="false" ht="12.75" hidden="false" customHeight="false" outlineLevel="0" collapsed="false">
      <c r="K1888" s="57" t="e">
        <f aca="false">INDEX(lava,MATCH(A1888,SumMonths,0),2)</f>
        <v>#N/A</v>
      </c>
    </row>
    <row r="1889" customFormat="false" ht="12.75" hidden="false" customHeight="false" outlineLevel="0" collapsed="false">
      <c r="K1889" s="57" t="e">
        <f aca="false">INDEX(lava,MATCH(A1889,SumMonths,0),2)</f>
        <v>#N/A</v>
      </c>
    </row>
    <row r="1890" customFormat="false" ht="12.75" hidden="false" customHeight="false" outlineLevel="0" collapsed="false">
      <c r="K1890" s="57" t="e">
        <f aca="false">INDEX(lava,MATCH(A1890,SumMonths,0),2)</f>
        <v>#N/A</v>
      </c>
    </row>
    <row r="1891" customFormat="false" ht="12.75" hidden="false" customHeight="false" outlineLevel="0" collapsed="false">
      <c r="K1891" s="57" t="e">
        <f aca="false">INDEX(lava,MATCH(A1891,SumMonths,0),2)</f>
        <v>#N/A</v>
      </c>
    </row>
    <row r="1892" customFormat="false" ht="12.75" hidden="false" customHeight="false" outlineLevel="0" collapsed="false">
      <c r="K1892" s="57" t="e">
        <f aca="false">INDEX(lava,MATCH(A1892,SumMonths,0),2)</f>
        <v>#N/A</v>
      </c>
    </row>
    <row r="1893" customFormat="false" ht="12.75" hidden="false" customHeight="false" outlineLevel="0" collapsed="false">
      <c r="K1893" s="57" t="e">
        <f aca="false">INDEX(lava,MATCH(A1893,SumMonths,0),2)</f>
        <v>#N/A</v>
      </c>
    </row>
    <row r="1894" customFormat="false" ht="12.75" hidden="false" customHeight="false" outlineLevel="0" collapsed="false">
      <c r="K1894" s="57" t="e">
        <f aca="false">INDEX(lava,MATCH(A1894,SumMonths,0),2)</f>
        <v>#N/A</v>
      </c>
    </row>
    <row r="1895" customFormat="false" ht="12.75" hidden="false" customHeight="false" outlineLevel="0" collapsed="false">
      <c r="K1895" s="57" t="e">
        <f aca="false">INDEX(lava,MATCH(A1895,SumMonths,0),2)</f>
        <v>#N/A</v>
      </c>
    </row>
    <row r="1896" customFormat="false" ht="12.75" hidden="false" customHeight="false" outlineLevel="0" collapsed="false">
      <c r="K1896" s="57" t="e">
        <f aca="false">INDEX(lava,MATCH(A1896,SumMonths,0),2)</f>
        <v>#N/A</v>
      </c>
    </row>
    <row r="1897" customFormat="false" ht="12.75" hidden="false" customHeight="false" outlineLevel="0" collapsed="false">
      <c r="K1897" s="57" t="e">
        <f aca="false">INDEX(lava,MATCH(A1897,SumMonths,0),2)</f>
        <v>#N/A</v>
      </c>
    </row>
    <row r="1898" customFormat="false" ht="12.75" hidden="false" customHeight="false" outlineLevel="0" collapsed="false">
      <c r="K1898" s="57" t="e">
        <f aca="false">INDEX(lava,MATCH(A1898,SumMonths,0),2)</f>
        <v>#N/A</v>
      </c>
    </row>
    <row r="1899" customFormat="false" ht="12.75" hidden="false" customHeight="false" outlineLevel="0" collapsed="false">
      <c r="K1899" s="57" t="e">
        <f aca="false">INDEX(lava,MATCH(A1899,SumMonths,0),2)</f>
        <v>#N/A</v>
      </c>
    </row>
    <row r="1900" customFormat="false" ht="12.75" hidden="false" customHeight="false" outlineLevel="0" collapsed="false">
      <c r="K1900" s="57" t="e">
        <f aca="false">INDEX(lava,MATCH(A1900,SumMonths,0),2)</f>
        <v>#N/A</v>
      </c>
    </row>
    <row r="1901" customFormat="false" ht="12.75" hidden="false" customHeight="false" outlineLevel="0" collapsed="false">
      <c r="K1901" s="57" t="e">
        <f aca="false">INDEX(lava,MATCH(A1901,SumMonths,0),2)</f>
        <v>#N/A</v>
      </c>
    </row>
    <row r="1902" customFormat="false" ht="12.75" hidden="false" customHeight="false" outlineLevel="0" collapsed="false">
      <c r="K1902" s="57" t="e">
        <f aca="false">INDEX(lava,MATCH(A1902,SumMonths,0),2)</f>
        <v>#N/A</v>
      </c>
    </row>
    <row r="1903" customFormat="false" ht="12.75" hidden="false" customHeight="false" outlineLevel="0" collapsed="false">
      <c r="K1903" s="57" t="e">
        <f aca="false">INDEX(lava,MATCH(A1903,SumMonths,0),2)</f>
        <v>#N/A</v>
      </c>
    </row>
    <row r="1904" customFormat="false" ht="12.75" hidden="false" customHeight="false" outlineLevel="0" collapsed="false">
      <c r="K1904" s="57" t="e">
        <f aca="false">INDEX(lava,MATCH(A1904,SumMonths,0),2)</f>
        <v>#N/A</v>
      </c>
    </row>
    <row r="1905" customFormat="false" ht="12.75" hidden="false" customHeight="false" outlineLevel="0" collapsed="false">
      <c r="K1905" s="57" t="e">
        <f aca="false">INDEX(lava,MATCH(A1905,SumMonths,0),2)</f>
        <v>#N/A</v>
      </c>
    </row>
    <row r="1906" customFormat="false" ht="12.75" hidden="false" customHeight="false" outlineLevel="0" collapsed="false">
      <c r="K1906" s="57" t="e">
        <f aca="false">INDEX(lava,MATCH(A1906,SumMonths,0),2)</f>
        <v>#N/A</v>
      </c>
    </row>
    <row r="1907" customFormat="false" ht="12.75" hidden="false" customHeight="false" outlineLevel="0" collapsed="false">
      <c r="K1907" s="57" t="e">
        <f aca="false">INDEX(lava,MATCH(A1907,SumMonths,0),2)</f>
        <v>#N/A</v>
      </c>
    </row>
    <row r="1908" customFormat="false" ht="12.75" hidden="false" customHeight="false" outlineLevel="0" collapsed="false">
      <c r="K1908" s="57" t="e">
        <f aca="false">INDEX(lava,MATCH(A1908,SumMonths,0),2)</f>
        <v>#N/A</v>
      </c>
    </row>
    <row r="1909" customFormat="false" ht="12.75" hidden="false" customHeight="false" outlineLevel="0" collapsed="false">
      <c r="K1909" s="57" t="e">
        <f aca="false">INDEX(lava,MATCH(A1909,SumMonths,0),2)</f>
        <v>#N/A</v>
      </c>
    </row>
    <row r="1910" customFormat="false" ht="12.75" hidden="false" customHeight="false" outlineLevel="0" collapsed="false">
      <c r="K1910" s="57" t="e">
        <f aca="false">INDEX(lava,MATCH(A1910,SumMonths,0),2)</f>
        <v>#N/A</v>
      </c>
    </row>
    <row r="1911" customFormat="false" ht="12.75" hidden="false" customHeight="false" outlineLevel="0" collapsed="false">
      <c r="K1911" s="57" t="e">
        <f aca="false">INDEX(lava,MATCH(A1911,SumMonths,0),2)</f>
        <v>#N/A</v>
      </c>
    </row>
    <row r="1912" customFormat="false" ht="12.75" hidden="false" customHeight="false" outlineLevel="0" collapsed="false">
      <c r="K1912" s="57" t="e">
        <f aca="false">INDEX(lava,MATCH(A1912,SumMonths,0),2)</f>
        <v>#N/A</v>
      </c>
    </row>
    <row r="1913" customFormat="false" ht="12.75" hidden="false" customHeight="false" outlineLevel="0" collapsed="false">
      <c r="K1913" s="57" t="e">
        <f aca="false">INDEX(lava,MATCH(A1913,SumMonths,0),2)</f>
        <v>#N/A</v>
      </c>
    </row>
    <row r="1914" customFormat="false" ht="12.75" hidden="false" customHeight="false" outlineLevel="0" collapsed="false">
      <c r="K1914" s="57" t="e">
        <f aca="false">INDEX(lava,MATCH(A1914,SumMonths,0),2)</f>
        <v>#N/A</v>
      </c>
    </row>
    <row r="1915" customFormat="false" ht="12.75" hidden="false" customHeight="false" outlineLevel="0" collapsed="false">
      <c r="K1915" s="57" t="e">
        <f aca="false">INDEX(lava,MATCH(A1915,SumMonths,0),2)</f>
        <v>#N/A</v>
      </c>
    </row>
    <row r="1916" customFormat="false" ht="12.75" hidden="false" customHeight="false" outlineLevel="0" collapsed="false">
      <c r="K1916" s="57" t="e">
        <f aca="false">INDEX(lava,MATCH(A1916,SumMonths,0),2)</f>
        <v>#N/A</v>
      </c>
    </row>
    <row r="1917" customFormat="false" ht="12.75" hidden="false" customHeight="false" outlineLevel="0" collapsed="false">
      <c r="K1917" s="57" t="e">
        <f aca="false">INDEX(lava,MATCH(A1917,SumMonths,0),2)</f>
        <v>#N/A</v>
      </c>
    </row>
    <row r="1918" customFormat="false" ht="12.75" hidden="false" customHeight="false" outlineLevel="0" collapsed="false">
      <c r="K1918" s="57" t="e">
        <f aca="false">INDEX(lava,MATCH(A1918,SumMonths,0),2)</f>
        <v>#N/A</v>
      </c>
    </row>
    <row r="1919" customFormat="false" ht="12.75" hidden="false" customHeight="false" outlineLevel="0" collapsed="false">
      <c r="K1919" s="57" t="e">
        <f aca="false">INDEX(lava,MATCH(A1919,SumMonths,0),2)</f>
        <v>#N/A</v>
      </c>
    </row>
    <row r="1920" customFormat="false" ht="12.75" hidden="false" customHeight="false" outlineLevel="0" collapsed="false">
      <c r="K1920" s="57" t="e">
        <f aca="false">INDEX(lava,MATCH(A1920,SumMonths,0),2)</f>
        <v>#N/A</v>
      </c>
    </row>
    <row r="1921" customFormat="false" ht="12.75" hidden="false" customHeight="false" outlineLevel="0" collapsed="false">
      <c r="K1921" s="57" t="e">
        <f aca="false">INDEX(lava,MATCH(A1921,SumMonths,0),2)</f>
        <v>#N/A</v>
      </c>
    </row>
    <row r="1922" customFormat="false" ht="12.75" hidden="false" customHeight="false" outlineLevel="0" collapsed="false">
      <c r="K1922" s="57" t="e">
        <f aca="false">INDEX(lava,MATCH(A1922,SumMonths,0),2)</f>
        <v>#N/A</v>
      </c>
    </row>
    <row r="1923" customFormat="false" ht="12.75" hidden="false" customHeight="false" outlineLevel="0" collapsed="false">
      <c r="K1923" s="57" t="e">
        <f aca="false">INDEX(lava,MATCH(A1923,SumMonths,0),2)</f>
        <v>#N/A</v>
      </c>
    </row>
    <row r="1924" customFormat="false" ht="12.75" hidden="false" customHeight="false" outlineLevel="0" collapsed="false">
      <c r="K1924" s="57" t="e">
        <f aca="false">INDEX(lava,MATCH(A1924,SumMonths,0),2)</f>
        <v>#N/A</v>
      </c>
    </row>
    <row r="1925" customFormat="false" ht="12.75" hidden="false" customHeight="false" outlineLevel="0" collapsed="false">
      <c r="K1925" s="57" t="e">
        <f aca="false">INDEX(lava,MATCH(A1925,SumMonths,0),2)</f>
        <v>#N/A</v>
      </c>
    </row>
    <row r="1926" customFormat="false" ht="12.75" hidden="false" customHeight="false" outlineLevel="0" collapsed="false">
      <c r="K1926" s="57" t="e">
        <f aca="false">INDEX(lava,MATCH(A1926,SumMonths,0),2)</f>
        <v>#N/A</v>
      </c>
    </row>
    <row r="1927" customFormat="false" ht="12.75" hidden="false" customHeight="false" outlineLevel="0" collapsed="false">
      <c r="K1927" s="57" t="e">
        <f aca="false">INDEX(lava,MATCH(A1927,SumMonths,0),2)</f>
        <v>#N/A</v>
      </c>
    </row>
    <row r="1928" customFormat="false" ht="12.75" hidden="false" customHeight="false" outlineLevel="0" collapsed="false">
      <c r="K1928" s="57" t="e">
        <f aca="false">INDEX(lava,MATCH(A1928,SumMonths,0),2)</f>
        <v>#N/A</v>
      </c>
    </row>
    <row r="1929" customFormat="false" ht="12.75" hidden="false" customHeight="false" outlineLevel="0" collapsed="false">
      <c r="K1929" s="57" t="e">
        <f aca="false">INDEX(lava,MATCH(A1929,SumMonths,0),2)</f>
        <v>#N/A</v>
      </c>
    </row>
    <row r="1930" customFormat="false" ht="12.75" hidden="false" customHeight="false" outlineLevel="0" collapsed="false">
      <c r="K1930" s="57" t="e">
        <f aca="false">INDEX(lava,MATCH(A1930,SumMonths,0),2)</f>
        <v>#N/A</v>
      </c>
    </row>
    <row r="1931" customFormat="false" ht="12.75" hidden="false" customHeight="false" outlineLevel="0" collapsed="false">
      <c r="K1931" s="57" t="e">
        <f aca="false">INDEX(lava,MATCH(A1931,SumMonths,0),2)</f>
        <v>#N/A</v>
      </c>
    </row>
    <row r="1932" customFormat="false" ht="12.75" hidden="false" customHeight="false" outlineLevel="0" collapsed="false">
      <c r="K1932" s="57" t="e">
        <f aca="false">INDEX(lava,MATCH(A1932,SumMonths,0),2)</f>
        <v>#N/A</v>
      </c>
    </row>
    <row r="1933" customFormat="false" ht="12.75" hidden="false" customHeight="false" outlineLevel="0" collapsed="false">
      <c r="K1933" s="57" t="e">
        <f aca="false">INDEX(lava,MATCH(A1933,SumMonths,0),2)</f>
        <v>#N/A</v>
      </c>
    </row>
    <row r="1934" customFormat="false" ht="12.75" hidden="false" customHeight="false" outlineLevel="0" collapsed="false">
      <c r="K1934" s="57" t="e">
        <f aca="false">INDEX(lava,MATCH(A1934,SumMonths,0),2)</f>
        <v>#N/A</v>
      </c>
    </row>
    <row r="1935" customFormat="false" ht="12.75" hidden="false" customHeight="false" outlineLevel="0" collapsed="false">
      <c r="K1935" s="57" t="e">
        <f aca="false">INDEX(lava,MATCH(A1935,SumMonths,0),2)</f>
        <v>#N/A</v>
      </c>
    </row>
    <row r="1936" customFormat="false" ht="12.75" hidden="false" customHeight="false" outlineLevel="0" collapsed="false">
      <c r="K1936" s="57" t="e">
        <f aca="false">INDEX(lava,MATCH(A1936,SumMonths,0),2)</f>
        <v>#N/A</v>
      </c>
    </row>
    <row r="1937" customFormat="false" ht="12.75" hidden="false" customHeight="false" outlineLevel="0" collapsed="false">
      <c r="K1937" s="57" t="e">
        <f aca="false">INDEX(lava,MATCH(A1937,SumMonths,0),2)</f>
        <v>#N/A</v>
      </c>
    </row>
    <row r="1938" customFormat="false" ht="12.75" hidden="false" customHeight="false" outlineLevel="0" collapsed="false">
      <c r="K1938" s="57" t="e">
        <f aca="false">INDEX(lava,MATCH(A1938,SumMonths,0),2)</f>
        <v>#N/A</v>
      </c>
    </row>
    <row r="1939" customFormat="false" ht="12.75" hidden="false" customHeight="false" outlineLevel="0" collapsed="false">
      <c r="K1939" s="57" t="e">
        <f aca="false">INDEX(lava,MATCH(A1939,SumMonths,0),2)</f>
        <v>#N/A</v>
      </c>
    </row>
    <row r="1940" customFormat="false" ht="12.75" hidden="false" customHeight="false" outlineLevel="0" collapsed="false">
      <c r="K1940" s="57" t="e">
        <f aca="false">INDEX(lava,MATCH(A1940,SumMonths,0),2)</f>
        <v>#N/A</v>
      </c>
    </row>
    <row r="1941" customFormat="false" ht="12.75" hidden="false" customHeight="false" outlineLevel="0" collapsed="false">
      <c r="K1941" s="57" t="e">
        <f aca="false">INDEX(lava,MATCH(A1941,SumMonths,0),2)</f>
        <v>#N/A</v>
      </c>
    </row>
    <row r="1942" customFormat="false" ht="12.75" hidden="false" customHeight="false" outlineLevel="0" collapsed="false">
      <c r="K1942" s="57" t="e">
        <f aca="false">INDEX(lava,MATCH(A1942,SumMonths,0),2)</f>
        <v>#N/A</v>
      </c>
    </row>
    <row r="1943" customFormat="false" ht="12.75" hidden="false" customHeight="false" outlineLevel="0" collapsed="false">
      <c r="K1943" s="57" t="e">
        <f aca="false">INDEX(lava,MATCH(A1943,SumMonths,0),2)</f>
        <v>#N/A</v>
      </c>
    </row>
    <row r="1944" customFormat="false" ht="12.75" hidden="false" customHeight="false" outlineLevel="0" collapsed="false">
      <c r="K1944" s="57" t="e">
        <f aca="false">INDEX(lava,MATCH(A1944,SumMonths,0),2)</f>
        <v>#N/A</v>
      </c>
    </row>
    <row r="1945" customFormat="false" ht="12.75" hidden="false" customHeight="false" outlineLevel="0" collapsed="false">
      <c r="K1945" s="57" t="e">
        <f aca="false">INDEX(lava,MATCH(A1945,SumMonths,0),2)</f>
        <v>#N/A</v>
      </c>
    </row>
    <row r="1946" customFormat="false" ht="12.75" hidden="false" customHeight="false" outlineLevel="0" collapsed="false">
      <c r="K1946" s="57" t="e">
        <f aca="false">INDEX(lava,MATCH(A1946,SumMonths,0),2)</f>
        <v>#N/A</v>
      </c>
    </row>
    <row r="1947" customFormat="false" ht="12.75" hidden="false" customHeight="false" outlineLevel="0" collapsed="false">
      <c r="K1947" s="57" t="e">
        <f aca="false">INDEX(lava,MATCH(A1947,SumMonths,0),2)</f>
        <v>#N/A</v>
      </c>
    </row>
    <row r="1948" customFormat="false" ht="12.75" hidden="false" customHeight="false" outlineLevel="0" collapsed="false">
      <c r="K1948" s="57" t="e">
        <f aca="false">INDEX(lava,MATCH(A1948,SumMonths,0),2)</f>
        <v>#N/A</v>
      </c>
    </row>
    <row r="1949" customFormat="false" ht="12.75" hidden="false" customHeight="false" outlineLevel="0" collapsed="false">
      <c r="K1949" s="57" t="e">
        <f aca="false">INDEX(lava,MATCH(A1949,SumMonths,0),2)</f>
        <v>#N/A</v>
      </c>
    </row>
    <row r="1950" customFormat="false" ht="12.75" hidden="false" customHeight="false" outlineLevel="0" collapsed="false">
      <c r="K1950" s="57" t="e">
        <f aca="false">INDEX(lava,MATCH(A1950,SumMonths,0),2)</f>
        <v>#N/A</v>
      </c>
    </row>
    <row r="1951" customFormat="false" ht="12.75" hidden="false" customHeight="false" outlineLevel="0" collapsed="false">
      <c r="K1951" s="57" t="e">
        <f aca="false">INDEX(lava,MATCH(A1951,SumMonths,0),2)</f>
        <v>#N/A</v>
      </c>
    </row>
    <row r="1952" customFormat="false" ht="12.75" hidden="false" customHeight="false" outlineLevel="0" collapsed="false">
      <c r="K1952" s="57" t="e">
        <f aca="false">INDEX(lava,MATCH(A1952,SumMonths,0),2)</f>
        <v>#N/A</v>
      </c>
    </row>
    <row r="1953" customFormat="false" ht="12.75" hidden="false" customHeight="false" outlineLevel="0" collapsed="false">
      <c r="K1953" s="57" t="e">
        <f aca="false">INDEX(lava,MATCH(A1953,SumMonths,0),2)</f>
        <v>#N/A</v>
      </c>
    </row>
    <row r="1954" customFormat="false" ht="12.75" hidden="false" customHeight="false" outlineLevel="0" collapsed="false">
      <c r="K1954" s="57" t="e">
        <f aca="false">INDEX(lava,MATCH(A1954,SumMonths,0),2)</f>
        <v>#N/A</v>
      </c>
    </row>
    <row r="1955" customFormat="false" ht="12.75" hidden="false" customHeight="false" outlineLevel="0" collapsed="false">
      <c r="K1955" s="57" t="e">
        <f aca="false">INDEX(lava,MATCH(A1955,SumMonths,0),2)</f>
        <v>#N/A</v>
      </c>
    </row>
    <row r="1956" customFormat="false" ht="12.75" hidden="false" customHeight="false" outlineLevel="0" collapsed="false">
      <c r="K1956" s="57" t="e">
        <f aca="false">INDEX(lava,MATCH(A1956,SumMonths,0),2)</f>
        <v>#N/A</v>
      </c>
    </row>
    <row r="1957" customFormat="false" ht="12.75" hidden="false" customHeight="false" outlineLevel="0" collapsed="false">
      <c r="K1957" s="57" t="e">
        <f aca="false">INDEX(lava,MATCH(A1957,SumMonths,0),2)</f>
        <v>#N/A</v>
      </c>
    </row>
    <row r="1958" customFormat="false" ht="12.75" hidden="false" customHeight="false" outlineLevel="0" collapsed="false">
      <c r="K1958" s="57" t="e">
        <f aca="false">INDEX(lava,MATCH(A1958,SumMonths,0),2)</f>
        <v>#N/A</v>
      </c>
    </row>
    <row r="1959" customFormat="false" ht="12.75" hidden="false" customHeight="false" outlineLevel="0" collapsed="false">
      <c r="K1959" s="57" t="e">
        <f aca="false">INDEX(lava,MATCH(A1959,SumMonths,0),2)</f>
        <v>#N/A</v>
      </c>
    </row>
    <row r="1960" customFormat="false" ht="12.75" hidden="false" customHeight="false" outlineLevel="0" collapsed="false">
      <c r="K1960" s="57" t="e">
        <f aca="false">INDEX(lava,MATCH(A1960,SumMonths,0),2)</f>
        <v>#N/A</v>
      </c>
    </row>
    <row r="1961" customFormat="false" ht="12.75" hidden="false" customHeight="false" outlineLevel="0" collapsed="false">
      <c r="K1961" s="57" t="e">
        <f aca="false">INDEX(lava,MATCH(A1961,SumMonths,0),2)</f>
        <v>#N/A</v>
      </c>
    </row>
    <row r="1962" customFormat="false" ht="12.75" hidden="false" customHeight="false" outlineLevel="0" collapsed="false">
      <c r="K1962" s="57" t="e">
        <f aca="false">INDEX(lava,MATCH(A1962,SumMonths,0),2)</f>
        <v>#N/A</v>
      </c>
    </row>
    <row r="1963" customFormat="false" ht="12.75" hidden="false" customHeight="false" outlineLevel="0" collapsed="false">
      <c r="K1963" s="57" t="e">
        <f aca="false">INDEX(lava,MATCH(A1963,SumMonths,0),2)</f>
        <v>#N/A</v>
      </c>
    </row>
    <row r="1964" customFormat="false" ht="12.75" hidden="false" customHeight="false" outlineLevel="0" collapsed="false">
      <c r="K1964" s="57" t="e">
        <f aca="false">INDEX(lava,MATCH(A1964,SumMonths,0),2)</f>
        <v>#N/A</v>
      </c>
    </row>
    <row r="1965" customFormat="false" ht="12.75" hidden="false" customHeight="false" outlineLevel="0" collapsed="false">
      <c r="K1965" s="57" t="e">
        <f aca="false">INDEX(lava,MATCH(A1965,SumMonths,0),2)</f>
        <v>#N/A</v>
      </c>
    </row>
    <row r="1966" customFormat="false" ht="12.75" hidden="false" customHeight="false" outlineLevel="0" collapsed="false">
      <c r="K1966" s="57" t="e">
        <f aca="false">INDEX(lava,MATCH(A1966,SumMonths,0),2)</f>
        <v>#N/A</v>
      </c>
    </row>
    <row r="1967" customFormat="false" ht="12.75" hidden="false" customHeight="false" outlineLevel="0" collapsed="false">
      <c r="K1967" s="57" t="e">
        <f aca="false">INDEX(lava,MATCH(A1967,SumMonths,0),2)</f>
        <v>#N/A</v>
      </c>
    </row>
    <row r="1968" customFormat="false" ht="12.75" hidden="false" customHeight="false" outlineLevel="0" collapsed="false">
      <c r="K1968" s="57" t="e">
        <f aca="false">INDEX(lava,MATCH(A1968,SumMonths,0),2)</f>
        <v>#N/A</v>
      </c>
    </row>
    <row r="1969" customFormat="false" ht="12.75" hidden="false" customHeight="false" outlineLevel="0" collapsed="false">
      <c r="K1969" s="57" t="e">
        <f aca="false">INDEX(lava,MATCH(A1969,SumMonths,0),2)</f>
        <v>#N/A</v>
      </c>
    </row>
    <row r="1970" customFormat="false" ht="12.75" hidden="false" customHeight="false" outlineLevel="0" collapsed="false">
      <c r="K1970" s="57" t="e">
        <f aca="false">INDEX(lava,MATCH(A1970,SumMonths,0),2)</f>
        <v>#N/A</v>
      </c>
    </row>
    <row r="1971" customFormat="false" ht="12.75" hidden="false" customHeight="false" outlineLevel="0" collapsed="false">
      <c r="K1971" s="57" t="e">
        <f aca="false">INDEX(lava,MATCH(A1971,SumMonths,0),2)</f>
        <v>#N/A</v>
      </c>
    </row>
    <row r="1972" customFormat="false" ht="12.75" hidden="false" customHeight="false" outlineLevel="0" collapsed="false">
      <c r="K1972" s="57" t="e">
        <f aca="false">INDEX(lava,MATCH(A1972,SumMonths,0),2)</f>
        <v>#N/A</v>
      </c>
    </row>
    <row r="1973" customFormat="false" ht="12.75" hidden="false" customHeight="false" outlineLevel="0" collapsed="false">
      <c r="K1973" s="57" t="e">
        <f aca="false">INDEX(lava,MATCH(A1973,SumMonths,0),2)</f>
        <v>#N/A</v>
      </c>
    </row>
    <row r="1974" customFormat="false" ht="12.75" hidden="false" customHeight="false" outlineLevel="0" collapsed="false">
      <c r="K1974" s="57" t="e">
        <f aca="false">INDEX(lava,MATCH(A1974,SumMonths,0),2)</f>
        <v>#N/A</v>
      </c>
    </row>
    <row r="1975" customFormat="false" ht="12.75" hidden="false" customHeight="false" outlineLevel="0" collapsed="false">
      <c r="K1975" s="57" t="e">
        <f aca="false">INDEX(lava,MATCH(A1975,SumMonths,0),2)</f>
        <v>#N/A</v>
      </c>
    </row>
    <row r="1976" customFormat="false" ht="12.75" hidden="false" customHeight="false" outlineLevel="0" collapsed="false">
      <c r="K1976" s="57" t="e">
        <f aca="false">INDEX(lava,MATCH(A1976,SumMonths,0),2)</f>
        <v>#N/A</v>
      </c>
    </row>
    <row r="1977" customFormat="false" ht="12.75" hidden="false" customHeight="false" outlineLevel="0" collapsed="false">
      <c r="K1977" s="57" t="e">
        <f aca="false">INDEX(lava,MATCH(A1977,SumMonths,0),2)</f>
        <v>#N/A</v>
      </c>
    </row>
    <row r="1978" customFormat="false" ht="12.75" hidden="false" customHeight="false" outlineLevel="0" collapsed="false">
      <c r="K1978" s="57" t="e">
        <f aca="false">INDEX(lava,MATCH(A1978,SumMonths,0),2)</f>
        <v>#N/A</v>
      </c>
    </row>
    <row r="1979" customFormat="false" ht="12.75" hidden="false" customHeight="false" outlineLevel="0" collapsed="false">
      <c r="K1979" s="57" t="e">
        <f aca="false">INDEX(lava,MATCH(A1979,SumMonths,0),2)</f>
        <v>#N/A</v>
      </c>
    </row>
    <row r="1980" customFormat="false" ht="12.75" hidden="false" customHeight="false" outlineLevel="0" collapsed="false">
      <c r="K1980" s="57" t="e">
        <f aca="false">INDEX(lava,MATCH(A1980,SumMonths,0),2)</f>
        <v>#N/A</v>
      </c>
    </row>
    <row r="1981" customFormat="false" ht="12.75" hidden="false" customHeight="false" outlineLevel="0" collapsed="false">
      <c r="K1981" s="57" t="e">
        <f aca="false">INDEX(lava,MATCH(A1981,SumMonths,0),2)</f>
        <v>#N/A</v>
      </c>
    </row>
    <row r="1982" customFormat="false" ht="12.75" hidden="false" customHeight="false" outlineLevel="0" collapsed="false">
      <c r="K1982" s="57" t="e">
        <f aca="false">INDEX(lava,MATCH(A1982,SumMonths,0),2)</f>
        <v>#N/A</v>
      </c>
    </row>
    <row r="1983" customFormat="false" ht="12.75" hidden="false" customHeight="false" outlineLevel="0" collapsed="false">
      <c r="K1983" s="57" t="e">
        <f aca="false">INDEX(lava,MATCH(A1983,SumMonths,0),2)</f>
        <v>#N/A</v>
      </c>
    </row>
    <row r="1984" customFormat="false" ht="12.75" hidden="false" customHeight="false" outlineLevel="0" collapsed="false">
      <c r="K1984" s="57" t="e">
        <f aca="false">INDEX(lava,MATCH(A1984,SumMonths,0),2)</f>
        <v>#N/A</v>
      </c>
    </row>
    <row r="1985" customFormat="false" ht="12.75" hidden="false" customHeight="false" outlineLevel="0" collapsed="false">
      <c r="K1985" s="57" t="e">
        <f aca="false">INDEX(lava,MATCH(A1985,SumMonths,0),2)</f>
        <v>#N/A</v>
      </c>
    </row>
    <row r="1986" customFormat="false" ht="12.75" hidden="false" customHeight="false" outlineLevel="0" collapsed="false">
      <c r="K1986" s="57" t="e">
        <f aca="false">INDEX(lava,MATCH(A1986,SumMonths,0),2)</f>
        <v>#N/A</v>
      </c>
    </row>
    <row r="1987" customFormat="false" ht="12.75" hidden="false" customHeight="false" outlineLevel="0" collapsed="false">
      <c r="K1987" s="57" t="e">
        <f aca="false">INDEX(lava,MATCH(A1987,SumMonths,0),2)</f>
        <v>#N/A</v>
      </c>
    </row>
    <row r="1988" customFormat="false" ht="12.75" hidden="false" customHeight="false" outlineLevel="0" collapsed="false">
      <c r="K1988" s="57" t="e">
        <f aca="false">INDEX(lava,MATCH(A1988,SumMonths,0),2)</f>
        <v>#N/A</v>
      </c>
    </row>
    <row r="1989" customFormat="false" ht="12.75" hidden="false" customHeight="false" outlineLevel="0" collapsed="false">
      <c r="K1989" s="57" t="e">
        <f aca="false">INDEX(lava,MATCH(A1989,SumMonths,0),2)</f>
        <v>#N/A</v>
      </c>
    </row>
    <row r="1990" customFormat="false" ht="12.75" hidden="false" customHeight="false" outlineLevel="0" collapsed="false">
      <c r="K1990" s="57" t="e">
        <f aca="false">INDEX(lava,MATCH(A1990,SumMonths,0),2)</f>
        <v>#N/A</v>
      </c>
    </row>
    <row r="1991" customFormat="false" ht="12.75" hidden="false" customHeight="false" outlineLevel="0" collapsed="false">
      <c r="K1991" s="57" t="e">
        <f aca="false">INDEX(lava,MATCH(A1991,SumMonths,0),2)</f>
        <v>#N/A</v>
      </c>
    </row>
    <row r="1992" customFormat="false" ht="12.75" hidden="false" customHeight="false" outlineLevel="0" collapsed="false">
      <c r="K1992" s="57" t="e">
        <f aca="false">INDEX(lava,MATCH(A1992,SumMonths,0),2)</f>
        <v>#N/A</v>
      </c>
    </row>
    <row r="1993" customFormat="false" ht="12.75" hidden="false" customHeight="false" outlineLevel="0" collapsed="false">
      <c r="K1993" s="57" t="e">
        <f aca="false">INDEX(lava,MATCH(A1993,SumMonths,0),2)</f>
        <v>#N/A</v>
      </c>
    </row>
    <row r="1994" customFormat="false" ht="12.75" hidden="false" customHeight="false" outlineLevel="0" collapsed="false">
      <c r="K1994" s="57" t="e">
        <f aca="false">INDEX(lava,MATCH(A1994,SumMonths,0),2)</f>
        <v>#N/A</v>
      </c>
    </row>
    <row r="1995" customFormat="false" ht="12.75" hidden="false" customHeight="false" outlineLevel="0" collapsed="false">
      <c r="K1995" s="57" t="e">
        <f aca="false">INDEX(lava,MATCH(A1995,SumMonths,0),2)</f>
        <v>#N/A</v>
      </c>
    </row>
    <row r="1996" customFormat="false" ht="12.75" hidden="false" customHeight="false" outlineLevel="0" collapsed="false">
      <c r="K1996" s="57" t="e">
        <f aca="false">INDEX(lava,MATCH(A1996,SumMonths,0),2)</f>
        <v>#N/A</v>
      </c>
    </row>
    <row r="1997" customFormat="false" ht="12.75" hidden="false" customHeight="false" outlineLevel="0" collapsed="false">
      <c r="K1997" s="57" t="e">
        <f aca="false">INDEX(lava,MATCH(A1997,SumMonths,0),2)</f>
        <v>#N/A</v>
      </c>
    </row>
    <row r="1998" customFormat="false" ht="12.75" hidden="false" customHeight="false" outlineLevel="0" collapsed="false">
      <c r="K1998" s="57" t="e">
        <f aca="false">INDEX(lava,MATCH(A1998,SumMonths,0),2)</f>
        <v>#N/A</v>
      </c>
    </row>
    <row r="1999" customFormat="false" ht="12.75" hidden="false" customHeight="false" outlineLevel="0" collapsed="false">
      <c r="K1999" s="57" t="e">
        <f aca="false">INDEX(lava,MATCH(A1999,SumMonths,0),2)</f>
        <v>#N/A</v>
      </c>
    </row>
    <row r="2000" customFormat="false" ht="12.75" hidden="false" customHeight="false" outlineLevel="0" collapsed="false">
      <c r="K2000" s="57" t="e">
        <f aca="false">INDEX(lava,MATCH(A2000,SumMonths,0),2)</f>
        <v>#N/A</v>
      </c>
    </row>
    <row r="2001" customFormat="false" ht="12.75" hidden="false" customHeight="false" outlineLevel="0" collapsed="false">
      <c r="K2001" s="57" t="e">
        <f aca="false">INDEX(lava,MATCH(A2001,SumMonths,0),2)</f>
        <v>#N/A</v>
      </c>
    </row>
    <row r="2002" customFormat="false" ht="12.75" hidden="false" customHeight="false" outlineLevel="0" collapsed="false">
      <c r="K2002" s="57" t="e">
        <f aca="false">INDEX(lava,MATCH(A2002,SumMonths,0),2)</f>
        <v>#N/A</v>
      </c>
    </row>
    <row r="2003" customFormat="false" ht="12.75" hidden="false" customHeight="false" outlineLevel="0" collapsed="false">
      <c r="K2003" s="57" t="e">
        <f aca="false">INDEX(lava,MATCH(A2003,SumMonths,0),2)</f>
        <v>#N/A</v>
      </c>
    </row>
    <row r="2004" customFormat="false" ht="12.75" hidden="false" customHeight="false" outlineLevel="0" collapsed="false">
      <c r="K2004" s="57" t="e">
        <f aca="false">INDEX(lava,MATCH(A2004,SumMonths,0),2)</f>
        <v>#N/A</v>
      </c>
    </row>
    <row r="2005" customFormat="false" ht="12.75" hidden="false" customHeight="false" outlineLevel="0" collapsed="false">
      <c r="K2005" s="57" t="e">
        <f aca="false">INDEX(lava,MATCH(A2005,SumMonths,0),2)</f>
        <v>#N/A</v>
      </c>
    </row>
    <row r="2006" customFormat="false" ht="12.75" hidden="false" customHeight="false" outlineLevel="0" collapsed="false">
      <c r="K2006" s="57" t="e">
        <f aca="false">INDEX(lava,MATCH(A2006,SumMonths,0),2)</f>
        <v>#N/A</v>
      </c>
    </row>
    <row r="2007" customFormat="false" ht="12.75" hidden="false" customHeight="false" outlineLevel="0" collapsed="false">
      <c r="K2007" s="57" t="e">
        <f aca="false">INDEX(lava,MATCH(A2007,SumMonths,0),2)</f>
        <v>#N/A</v>
      </c>
    </row>
    <row r="2008" customFormat="false" ht="12.75" hidden="false" customHeight="false" outlineLevel="0" collapsed="false">
      <c r="K2008" s="57" t="e">
        <f aca="false">INDEX(lava,MATCH(A2008,SumMonths,0),2)</f>
        <v>#N/A</v>
      </c>
    </row>
    <row r="2009" customFormat="false" ht="12.75" hidden="false" customHeight="false" outlineLevel="0" collapsed="false">
      <c r="K2009" s="57" t="e">
        <f aca="false">INDEX(lava,MATCH(A2009,SumMonths,0),2)</f>
        <v>#N/A</v>
      </c>
    </row>
    <row r="2010" customFormat="false" ht="12.75" hidden="false" customHeight="false" outlineLevel="0" collapsed="false">
      <c r="K2010" s="57" t="e">
        <f aca="false">INDEX(lava,MATCH(A2010,SumMonths,0),2)</f>
        <v>#N/A</v>
      </c>
    </row>
    <row r="2011" customFormat="false" ht="12.75" hidden="false" customHeight="false" outlineLevel="0" collapsed="false">
      <c r="K2011" s="57" t="e">
        <f aca="false">INDEX(lava,MATCH(A2011,SumMonths,0),2)</f>
        <v>#N/A</v>
      </c>
    </row>
    <row r="2012" customFormat="false" ht="12.75" hidden="false" customHeight="false" outlineLevel="0" collapsed="false">
      <c r="K2012" s="57" t="e">
        <f aca="false">INDEX(lava,MATCH(A2012,SumMonths,0),2)</f>
        <v>#N/A</v>
      </c>
    </row>
    <row r="2013" customFormat="false" ht="12.75" hidden="false" customHeight="false" outlineLevel="0" collapsed="false">
      <c r="K2013" s="57" t="e">
        <f aca="false">INDEX(lava,MATCH(A2013,SumMonths,0),2)</f>
        <v>#N/A</v>
      </c>
    </row>
    <row r="2014" customFormat="false" ht="12.75" hidden="false" customHeight="false" outlineLevel="0" collapsed="false">
      <c r="K2014" s="57" t="e">
        <f aca="false">INDEX(lava,MATCH(A2014,SumMonths,0),2)</f>
        <v>#N/A</v>
      </c>
    </row>
    <row r="2015" customFormat="false" ht="12.75" hidden="false" customHeight="false" outlineLevel="0" collapsed="false">
      <c r="K2015" s="57" t="e">
        <f aca="false">INDEX(lava,MATCH(A2015,SumMonths,0),2)</f>
        <v>#N/A</v>
      </c>
    </row>
    <row r="2016" customFormat="false" ht="12.75" hidden="false" customHeight="false" outlineLevel="0" collapsed="false">
      <c r="K2016" s="57" t="e">
        <f aca="false">INDEX(lava,MATCH(A2016,SumMonths,0),2)</f>
        <v>#N/A</v>
      </c>
    </row>
    <row r="2017" customFormat="false" ht="12.75" hidden="false" customHeight="false" outlineLevel="0" collapsed="false">
      <c r="K2017" s="57" t="e">
        <f aca="false">INDEX(lava,MATCH(A2017,SumMonths,0),2)</f>
        <v>#N/A</v>
      </c>
    </row>
    <row r="2018" customFormat="false" ht="12.75" hidden="false" customHeight="false" outlineLevel="0" collapsed="false">
      <c r="K2018" s="57" t="e">
        <f aca="false">INDEX(lava,MATCH(A2018,SumMonths,0),2)</f>
        <v>#N/A</v>
      </c>
    </row>
    <row r="2019" customFormat="false" ht="12.75" hidden="false" customHeight="false" outlineLevel="0" collapsed="false">
      <c r="K2019" s="57" t="e">
        <f aca="false">INDEX(lava,MATCH(A2019,SumMonths,0),2)</f>
        <v>#N/A</v>
      </c>
    </row>
    <row r="2020" customFormat="false" ht="12.75" hidden="false" customHeight="false" outlineLevel="0" collapsed="false">
      <c r="K2020" s="57" t="e">
        <f aca="false">INDEX(lava,MATCH(A2020,SumMonths,0),2)</f>
        <v>#N/A</v>
      </c>
    </row>
    <row r="2021" customFormat="false" ht="12.75" hidden="false" customHeight="false" outlineLevel="0" collapsed="false">
      <c r="K2021" s="57" t="e">
        <f aca="false">INDEX(lava,MATCH(A2021,SumMonths,0),2)</f>
        <v>#N/A</v>
      </c>
    </row>
    <row r="2022" customFormat="false" ht="12.75" hidden="false" customHeight="false" outlineLevel="0" collapsed="false">
      <c r="K2022" s="57" t="e">
        <f aca="false">INDEX(lava,MATCH(A2022,SumMonths,0),2)</f>
        <v>#N/A</v>
      </c>
    </row>
    <row r="2023" customFormat="false" ht="12.75" hidden="false" customHeight="false" outlineLevel="0" collapsed="false">
      <c r="K2023" s="57" t="e">
        <f aca="false">INDEX(lava,MATCH(A2023,SumMonths,0),2)</f>
        <v>#N/A</v>
      </c>
    </row>
    <row r="2024" customFormat="false" ht="12.75" hidden="false" customHeight="false" outlineLevel="0" collapsed="false">
      <c r="K2024" s="57" t="e">
        <f aca="false">INDEX(lava,MATCH(A2024,SumMonths,0),2)</f>
        <v>#N/A</v>
      </c>
    </row>
    <row r="2025" customFormat="false" ht="12.75" hidden="false" customHeight="false" outlineLevel="0" collapsed="false">
      <c r="K2025" s="57" t="e">
        <f aca="false">INDEX(lava,MATCH(A2025,SumMonths,0),2)</f>
        <v>#N/A</v>
      </c>
    </row>
    <row r="2026" customFormat="false" ht="12.75" hidden="false" customHeight="false" outlineLevel="0" collapsed="false">
      <c r="K2026" s="57" t="e">
        <f aca="false">INDEX(lava,MATCH(A2026,SumMonths,0),2)</f>
        <v>#N/A</v>
      </c>
    </row>
    <row r="2027" customFormat="false" ht="12.75" hidden="false" customHeight="false" outlineLevel="0" collapsed="false">
      <c r="K2027" s="57" t="e">
        <f aca="false">INDEX(lava,MATCH(A2027,SumMonths,0),2)</f>
        <v>#N/A</v>
      </c>
    </row>
    <row r="2028" customFormat="false" ht="12.75" hidden="false" customHeight="false" outlineLevel="0" collapsed="false">
      <c r="K2028" s="57" t="e">
        <f aca="false">INDEX(lava,MATCH(A2028,SumMonths,0),2)</f>
        <v>#N/A</v>
      </c>
    </row>
    <row r="2029" customFormat="false" ht="12.75" hidden="false" customHeight="false" outlineLevel="0" collapsed="false">
      <c r="K2029" s="57" t="e">
        <f aca="false">INDEX(lava,MATCH(A2029,SumMonths,0),2)</f>
        <v>#N/A</v>
      </c>
    </row>
    <row r="2030" customFormat="false" ht="12.75" hidden="false" customHeight="false" outlineLevel="0" collapsed="false">
      <c r="K2030" s="57" t="e">
        <f aca="false">INDEX(lava,MATCH(A2030,SumMonths,0),2)</f>
        <v>#N/A</v>
      </c>
    </row>
    <row r="2031" customFormat="false" ht="12.75" hidden="false" customHeight="false" outlineLevel="0" collapsed="false">
      <c r="K2031" s="57" t="e">
        <f aca="false">INDEX(lava,MATCH(A2031,SumMonths,0),2)</f>
        <v>#N/A</v>
      </c>
    </row>
    <row r="2032" customFormat="false" ht="12.75" hidden="false" customHeight="false" outlineLevel="0" collapsed="false">
      <c r="K2032" s="57" t="e">
        <f aca="false">INDEX(lava,MATCH(A2032,SumMonths,0),2)</f>
        <v>#N/A</v>
      </c>
    </row>
    <row r="2033" customFormat="false" ht="12.75" hidden="false" customHeight="false" outlineLevel="0" collapsed="false">
      <c r="K2033" s="57" t="e">
        <f aca="false">INDEX(lava,MATCH(A2033,SumMonths,0),2)</f>
        <v>#N/A</v>
      </c>
    </row>
    <row r="2034" customFormat="false" ht="12.75" hidden="false" customHeight="false" outlineLevel="0" collapsed="false">
      <c r="K2034" s="57" t="e">
        <f aca="false">INDEX(lava,MATCH(A2034,SumMonths,0),2)</f>
        <v>#N/A</v>
      </c>
    </row>
    <row r="2035" customFormat="false" ht="12.75" hidden="false" customHeight="false" outlineLevel="0" collapsed="false">
      <c r="K2035" s="57" t="e">
        <f aca="false">INDEX(lava,MATCH(A2035,SumMonths,0),2)</f>
        <v>#N/A</v>
      </c>
    </row>
    <row r="2036" customFormat="false" ht="12.75" hidden="false" customHeight="false" outlineLevel="0" collapsed="false">
      <c r="K2036" s="57" t="e">
        <f aca="false">INDEX(lava,MATCH(A2036,SumMonths,0),2)</f>
        <v>#N/A</v>
      </c>
    </row>
    <row r="2037" customFormat="false" ht="12.75" hidden="false" customHeight="false" outlineLevel="0" collapsed="false">
      <c r="K2037" s="57" t="e">
        <f aca="false">INDEX(lava,MATCH(A2037,SumMonths,0),2)</f>
        <v>#N/A</v>
      </c>
    </row>
    <row r="2038" customFormat="false" ht="12.75" hidden="false" customHeight="false" outlineLevel="0" collapsed="false">
      <c r="K2038" s="57" t="e">
        <f aca="false">INDEX(lava,MATCH(A2038,SumMonths,0),2)</f>
        <v>#N/A</v>
      </c>
    </row>
    <row r="2039" customFormat="false" ht="12.75" hidden="false" customHeight="false" outlineLevel="0" collapsed="false">
      <c r="K2039" s="57" t="e">
        <f aca="false">INDEX(lava,MATCH(A2039,SumMonths,0),2)</f>
        <v>#N/A</v>
      </c>
    </row>
    <row r="2040" customFormat="false" ht="12.75" hidden="false" customHeight="false" outlineLevel="0" collapsed="false">
      <c r="K2040" s="57" t="e">
        <f aca="false">INDEX(lava,MATCH(A2040,SumMonths,0),2)</f>
        <v>#N/A</v>
      </c>
    </row>
    <row r="2041" customFormat="false" ht="12.75" hidden="false" customHeight="false" outlineLevel="0" collapsed="false">
      <c r="K2041" s="57" t="e">
        <f aca="false">INDEX(lava,MATCH(A2041,SumMonths,0),2)</f>
        <v>#N/A</v>
      </c>
    </row>
    <row r="2042" customFormat="false" ht="12.75" hidden="false" customHeight="false" outlineLevel="0" collapsed="false">
      <c r="K2042" s="57" t="e">
        <f aca="false">INDEX(lava,MATCH(A2042,SumMonths,0),2)</f>
        <v>#N/A</v>
      </c>
    </row>
    <row r="2043" customFormat="false" ht="12.75" hidden="false" customHeight="false" outlineLevel="0" collapsed="false">
      <c r="K2043" s="57" t="e">
        <f aca="false">INDEX(lava,MATCH(A2043,SumMonths,0),2)</f>
        <v>#N/A</v>
      </c>
    </row>
    <row r="2044" customFormat="false" ht="12.75" hidden="false" customHeight="false" outlineLevel="0" collapsed="false">
      <c r="K2044" s="57" t="e">
        <f aca="false">INDEX(lava,MATCH(A2044,SumMonths,0),2)</f>
        <v>#N/A</v>
      </c>
    </row>
    <row r="2045" customFormat="false" ht="12.75" hidden="false" customHeight="false" outlineLevel="0" collapsed="false">
      <c r="K2045" s="57" t="e">
        <f aca="false">INDEX(lava,MATCH(A2045,SumMonths,0),2)</f>
        <v>#N/A</v>
      </c>
    </row>
    <row r="2046" customFormat="false" ht="12.75" hidden="false" customHeight="false" outlineLevel="0" collapsed="false">
      <c r="K2046" s="57" t="e">
        <f aca="false">INDEX(lava,MATCH(A2046,SumMonths,0),2)</f>
        <v>#N/A</v>
      </c>
    </row>
    <row r="2047" customFormat="false" ht="12.75" hidden="false" customHeight="false" outlineLevel="0" collapsed="false">
      <c r="K2047" s="57" t="e">
        <f aca="false">INDEX(lava,MATCH(A2047,SumMonths,0),2)</f>
        <v>#N/A</v>
      </c>
    </row>
    <row r="2048" customFormat="false" ht="12.75" hidden="false" customHeight="false" outlineLevel="0" collapsed="false">
      <c r="K2048" s="57" t="e">
        <f aca="false">INDEX(lava,MATCH(A2048,SumMonths,0),2)</f>
        <v>#N/A</v>
      </c>
    </row>
    <row r="2049" customFormat="false" ht="12.75" hidden="false" customHeight="false" outlineLevel="0" collapsed="false">
      <c r="K2049" s="57" t="e">
        <f aca="false">INDEX(lava,MATCH(A2049,SumMonths,0),2)</f>
        <v>#N/A</v>
      </c>
    </row>
    <row r="2050" customFormat="false" ht="12.75" hidden="false" customHeight="false" outlineLevel="0" collapsed="false">
      <c r="K2050" s="57" t="e">
        <f aca="false">INDEX(lava,MATCH(A2050,SumMonths,0),2)</f>
        <v>#N/A</v>
      </c>
    </row>
    <row r="2051" customFormat="false" ht="12.75" hidden="false" customHeight="false" outlineLevel="0" collapsed="false">
      <c r="K2051" s="57" t="e">
        <f aca="false">INDEX(lava,MATCH(A2051,SumMonths,0),2)</f>
        <v>#N/A</v>
      </c>
    </row>
    <row r="2052" customFormat="false" ht="12.75" hidden="false" customHeight="false" outlineLevel="0" collapsed="false">
      <c r="K2052" s="57" t="e">
        <f aca="false">INDEX(lava,MATCH(A2052,SumMonths,0),2)</f>
        <v>#N/A</v>
      </c>
    </row>
    <row r="2053" customFormat="false" ht="12.75" hidden="false" customHeight="false" outlineLevel="0" collapsed="false">
      <c r="K2053" s="57" t="e">
        <f aca="false">INDEX(lava,MATCH(A2053,SumMonths,0),2)</f>
        <v>#N/A</v>
      </c>
    </row>
    <row r="2054" customFormat="false" ht="12.75" hidden="false" customHeight="false" outlineLevel="0" collapsed="false">
      <c r="K2054" s="57" t="e">
        <f aca="false">INDEX(lava,MATCH(A2054,SumMonths,0),2)</f>
        <v>#N/A</v>
      </c>
    </row>
    <row r="2055" customFormat="false" ht="12.75" hidden="false" customHeight="false" outlineLevel="0" collapsed="false">
      <c r="K2055" s="57" t="e">
        <f aca="false">INDEX(lava,MATCH(A2055,SumMonths,0),2)</f>
        <v>#N/A</v>
      </c>
    </row>
    <row r="2056" customFormat="false" ht="12.75" hidden="false" customHeight="false" outlineLevel="0" collapsed="false">
      <c r="K2056" s="57" t="e">
        <f aca="false">INDEX(lava,MATCH(A2056,SumMonths,0),2)</f>
        <v>#N/A</v>
      </c>
    </row>
    <row r="2057" customFormat="false" ht="12.75" hidden="false" customHeight="false" outlineLevel="0" collapsed="false">
      <c r="K2057" s="57" t="e">
        <f aca="false">INDEX(lava,MATCH(A2057,SumMonths,0),2)</f>
        <v>#N/A</v>
      </c>
    </row>
    <row r="2058" customFormat="false" ht="12.75" hidden="false" customHeight="false" outlineLevel="0" collapsed="false">
      <c r="K2058" s="57" t="e">
        <f aca="false">INDEX(lava,MATCH(A2058,SumMonths,0),2)</f>
        <v>#N/A</v>
      </c>
    </row>
    <row r="2059" customFormat="false" ht="12.75" hidden="false" customHeight="false" outlineLevel="0" collapsed="false">
      <c r="K2059" s="57" t="e">
        <f aca="false">INDEX(lava,MATCH(A2059,SumMonths,0),2)</f>
        <v>#N/A</v>
      </c>
    </row>
    <row r="2060" customFormat="false" ht="12.75" hidden="false" customHeight="false" outlineLevel="0" collapsed="false">
      <c r="K2060" s="57" t="e">
        <f aca="false">INDEX(lava,MATCH(A2060,SumMonths,0),2)</f>
        <v>#N/A</v>
      </c>
    </row>
    <row r="2061" customFormat="false" ht="12.75" hidden="false" customHeight="false" outlineLevel="0" collapsed="false">
      <c r="K2061" s="57" t="e">
        <f aca="false">INDEX(lava,MATCH(A2061,SumMonths,0),2)</f>
        <v>#N/A</v>
      </c>
    </row>
    <row r="2062" customFormat="false" ht="12.75" hidden="false" customHeight="false" outlineLevel="0" collapsed="false">
      <c r="K2062" s="57" t="e">
        <f aca="false">INDEX(lava,MATCH(A2062,SumMonths,0),2)</f>
        <v>#N/A</v>
      </c>
    </row>
    <row r="2063" customFormat="false" ht="12.75" hidden="false" customHeight="false" outlineLevel="0" collapsed="false">
      <c r="K2063" s="57" t="e">
        <f aca="false">INDEX(lava,MATCH(A2063,SumMonths,0),2)</f>
        <v>#N/A</v>
      </c>
    </row>
    <row r="2064" customFormat="false" ht="12.75" hidden="false" customHeight="false" outlineLevel="0" collapsed="false">
      <c r="K2064" s="57" t="e">
        <f aca="false">INDEX(lava,MATCH(A2064,SumMonths,0),2)</f>
        <v>#N/A</v>
      </c>
    </row>
    <row r="2065" customFormat="false" ht="12.75" hidden="false" customHeight="false" outlineLevel="0" collapsed="false">
      <c r="K2065" s="57" t="e">
        <f aca="false">INDEX(lava,MATCH(A2065,SumMonths,0),2)</f>
        <v>#N/A</v>
      </c>
    </row>
    <row r="2066" customFormat="false" ht="12.75" hidden="false" customHeight="false" outlineLevel="0" collapsed="false">
      <c r="K2066" s="57" t="e">
        <f aca="false">INDEX(lava,MATCH(A2066,SumMonths,0),2)</f>
        <v>#N/A</v>
      </c>
    </row>
    <row r="2067" customFormat="false" ht="12.75" hidden="false" customHeight="false" outlineLevel="0" collapsed="false">
      <c r="K2067" s="57" t="e">
        <f aca="false">INDEX(lava,MATCH(A2067,SumMonths,0),2)</f>
        <v>#N/A</v>
      </c>
    </row>
    <row r="2068" customFormat="false" ht="12.75" hidden="false" customHeight="false" outlineLevel="0" collapsed="false">
      <c r="K2068" s="57" t="e">
        <f aca="false">INDEX(lava,MATCH(A2068,SumMonths,0),2)</f>
        <v>#N/A</v>
      </c>
    </row>
    <row r="2069" customFormat="false" ht="12.75" hidden="false" customHeight="false" outlineLevel="0" collapsed="false">
      <c r="K2069" s="57" t="e">
        <f aca="false">INDEX(lava,MATCH(A2069,SumMonths,0),2)</f>
        <v>#N/A</v>
      </c>
    </row>
    <row r="2070" customFormat="false" ht="12.75" hidden="false" customHeight="false" outlineLevel="0" collapsed="false">
      <c r="K2070" s="57" t="e">
        <f aca="false">INDEX(lava,MATCH(A2070,SumMonths,0),2)</f>
        <v>#N/A</v>
      </c>
    </row>
    <row r="2071" customFormat="false" ht="12.75" hidden="false" customHeight="false" outlineLevel="0" collapsed="false">
      <c r="K2071" s="57" t="e">
        <f aca="false">INDEX(lava,MATCH(A2071,SumMonths,0),2)</f>
        <v>#N/A</v>
      </c>
    </row>
    <row r="2072" customFormat="false" ht="12.75" hidden="false" customHeight="false" outlineLevel="0" collapsed="false">
      <c r="K2072" s="57" t="e">
        <f aca="false">INDEX(lava,MATCH(A2072,SumMonths,0),2)</f>
        <v>#N/A</v>
      </c>
    </row>
    <row r="2073" customFormat="false" ht="12.75" hidden="false" customHeight="false" outlineLevel="0" collapsed="false">
      <c r="K2073" s="57" t="e">
        <f aca="false">INDEX(lava,MATCH(A2073,SumMonths,0),2)</f>
        <v>#N/A</v>
      </c>
    </row>
    <row r="2074" customFormat="false" ht="12.75" hidden="false" customHeight="false" outlineLevel="0" collapsed="false">
      <c r="K2074" s="57" t="e">
        <f aca="false">INDEX(lava,MATCH(A2074,SumMonths,0),2)</f>
        <v>#N/A</v>
      </c>
    </row>
    <row r="2075" customFormat="false" ht="12.75" hidden="false" customHeight="false" outlineLevel="0" collapsed="false">
      <c r="K2075" s="57" t="e">
        <f aca="false">INDEX(lava,MATCH(A2075,SumMonths,0),2)</f>
        <v>#N/A</v>
      </c>
    </row>
    <row r="2076" customFormat="false" ht="12.75" hidden="false" customHeight="false" outlineLevel="0" collapsed="false">
      <c r="K2076" s="57" t="e">
        <f aca="false">INDEX(lava,MATCH(A2076,SumMonths,0),2)</f>
        <v>#N/A</v>
      </c>
    </row>
    <row r="2077" customFormat="false" ht="12.75" hidden="false" customHeight="false" outlineLevel="0" collapsed="false">
      <c r="K2077" s="57" t="e">
        <f aca="false">INDEX(lava,MATCH(A2077,SumMonths,0),2)</f>
        <v>#N/A</v>
      </c>
    </row>
    <row r="2078" customFormat="false" ht="12.75" hidden="false" customHeight="false" outlineLevel="0" collapsed="false">
      <c r="K2078" s="57" t="e">
        <f aca="false">INDEX(lava,MATCH(A2078,SumMonths,0),2)</f>
        <v>#N/A</v>
      </c>
    </row>
    <row r="2079" customFormat="false" ht="12.75" hidden="false" customHeight="false" outlineLevel="0" collapsed="false">
      <c r="K2079" s="57" t="e">
        <f aca="false">INDEX(lava,MATCH(A2079,SumMonths,0),2)</f>
        <v>#N/A</v>
      </c>
    </row>
    <row r="2080" customFormat="false" ht="12.75" hidden="false" customHeight="false" outlineLevel="0" collapsed="false">
      <c r="K2080" s="57" t="e">
        <f aca="false">INDEX(lava,MATCH(A2080,SumMonths,0),2)</f>
        <v>#N/A</v>
      </c>
    </row>
    <row r="2081" customFormat="false" ht="12.75" hidden="false" customHeight="false" outlineLevel="0" collapsed="false">
      <c r="K2081" s="57" t="e">
        <f aca="false">INDEX(lava,MATCH(A2081,SumMonths,0),2)</f>
        <v>#N/A</v>
      </c>
    </row>
    <row r="2082" customFormat="false" ht="12.75" hidden="false" customHeight="false" outlineLevel="0" collapsed="false">
      <c r="K2082" s="57" t="e">
        <f aca="false">INDEX(lava,MATCH(A2082,SumMonths,0),2)</f>
        <v>#N/A</v>
      </c>
    </row>
    <row r="2083" customFormat="false" ht="12.75" hidden="false" customHeight="false" outlineLevel="0" collapsed="false">
      <c r="K2083" s="57" t="e">
        <f aca="false">INDEX(lava,MATCH(A2083,SumMonths,0),2)</f>
        <v>#N/A</v>
      </c>
    </row>
    <row r="2084" customFormat="false" ht="12.75" hidden="false" customHeight="false" outlineLevel="0" collapsed="false">
      <c r="K2084" s="57" t="e">
        <f aca="false">INDEX(lava,MATCH(A2084,SumMonths,0),2)</f>
        <v>#N/A</v>
      </c>
    </row>
    <row r="2085" customFormat="false" ht="12.75" hidden="false" customHeight="false" outlineLevel="0" collapsed="false">
      <c r="K2085" s="57" t="e">
        <f aca="false">INDEX(lava,MATCH(A2085,SumMonths,0),2)</f>
        <v>#N/A</v>
      </c>
    </row>
    <row r="2086" customFormat="false" ht="12.75" hidden="false" customHeight="false" outlineLevel="0" collapsed="false">
      <c r="K2086" s="57" t="e">
        <f aca="false">INDEX(lava,MATCH(A2086,SumMonths,0),2)</f>
        <v>#N/A</v>
      </c>
    </row>
    <row r="2087" customFormat="false" ht="12.75" hidden="false" customHeight="false" outlineLevel="0" collapsed="false">
      <c r="K2087" s="57" t="e">
        <f aca="false">INDEX(lava,MATCH(A2087,SumMonths,0),2)</f>
        <v>#N/A</v>
      </c>
    </row>
    <row r="2088" customFormat="false" ht="12.75" hidden="false" customHeight="false" outlineLevel="0" collapsed="false">
      <c r="K2088" s="57" t="e">
        <f aca="false">INDEX(lava,MATCH(A2088,SumMonths,0),2)</f>
        <v>#N/A</v>
      </c>
    </row>
    <row r="2089" customFormat="false" ht="12.75" hidden="false" customHeight="false" outlineLevel="0" collapsed="false">
      <c r="K2089" s="57" t="e">
        <f aca="false">INDEX(lava,MATCH(A2089,SumMonths,0),2)</f>
        <v>#N/A</v>
      </c>
    </row>
    <row r="2090" customFormat="false" ht="12.75" hidden="false" customHeight="false" outlineLevel="0" collapsed="false">
      <c r="K2090" s="57" t="e">
        <f aca="false">INDEX(lava,MATCH(A2090,SumMonths,0),2)</f>
        <v>#N/A</v>
      </c>
    </row>
    <row r="2091" customFormat="false" ht="12.75" hidden="false" customHeight="false" outlineLevel="0" collapsed="false">
      <c r="K2091" s="57" t="e">
        <f aca="false">INDEX(lava,MATCH(A2091,SumMonths,0),2)</f>
        <v>#N/A</v>
      </c>
    </row>
    <row r="2092" customFormat="false" ht="12.75" hidden="false" customHeight="false" outlineLevel="0" collapsed="false">
      <c r="K2092" s="57" t="e">
        <f aca="false">INDEX(lava,MATCH(A2092,SumMonths,0),2)</f>
        <v>#N/A</v>
      </c>
    </row>
    <row r="2093" customFormat="false" ht="12.75" hidden="false" customHeight="false" outlineLevel="0" collapsed="false">
      <c r="K2093" s="57" t="e">
        <f aca="false">INDEX(lava,MATCH(A2093,SumMonths,0),2)</f>
        <v>#N/A</v>
      </c>
    </row>
    <row r="2094" customFormat="false" ht="12.75" hidden="false" customHeight="false" outlineLevel="0" collapsed="false">
      <c r="K2094" s="57" t="e">
        <f aca="false">INDEX(lava,MATCH(A2094,SumMonths,0),2)</f>
        <v>#N/A</v>
      </c>
    </row>
    <row r="2095" customFormat="false" ht="12.75" hidden="false" customHeight="false" outlineLevel="0" collapsed="false">
      <c r="K2095" s="57" t="e">
        <f aca="false">INDEX(lava,MATCH(A2095,SumMonths,0),2)</f>
        <v>#N/A</v>
      </c>
    </row>
    <row r="2096" customFormat="false" ht="12.75" hidden="false" customHeight="false" outlineLevel="0" collapsed="false">
      <c r="K2096" s="57" t="e">
        <f aca="false">INDEX(lava,MATCH(A2096,SumMonths,0),2)</f>
        <v>#N/A</v>
      </c>
    </row>
    <row r="2097" customFormat="false" ht="12.75" hidden="false" customHeight="false" outlineLevel="0" collapsed="false">
      <c r="K2097" s="57" t="e">
        <f aca="false">INDEX(lava,MATCH(A2097,SumMonths,0),2)</f>
        <v>#N/A</v>
      </c>
    </row>
    <row r="2098" customFormat="false" ht="12.75" hidden="false" customHeight="false" outlineLevel="0" collapsed="false">
      <c r="K2098" s="57" t="e">
        <f aca="false">INDEX(lava,MATCH(A2098,SumMonths,0),2)</f>
        <v>#N/A</v>
      </c>
    </row>
    <row r="2099" customFormat="false" ht="12.75" hidden="false" customHeight="false" outlineLevel="0" collapsed="false">
      <c r="K2099" s="57" t="e">
        <f aca="false">INDEX(lava,MATCH(A2099,SumMonths,0),2)</f>
        <v>#N/A</v>
      </c>
    </row>
    <row r="2100" customFormat="false" ht="12.75" hidden="false" customHeight="false" outlineLevel="0" collapsed="false">
      <c r="K2100" s="57" t="e">
        <f aca="false">INDEX(lava,MATCH(A2100,SumMonths,0),2)</f>
        <v>#N/A</v>
      </c>
    </row>
    <row r="2101" customFormat="false" ht="12.75" hidden="false" customHeight="false" outlineLevel="0" collapsed="false">
      <c r="K2101" s="57" t="e">
        <f aca="false">INDEX(lava,MATCH(A2101,SumMonths,0),2)</f>
        <v>#N/A</v>
      </c>
    </row>
    <row r="2102" customFormat="false" ht="12.75" hidden="false" customHeight="false" outlineLevel="0" collapsed="false">
      <c r="K2102" s="57" t="e">
        <f aca="false">INDEX(lava,MATCH(A2102,SumMonths,0),2)</f>
        <v>#N/A</v>
      </c>
    </row>
    <row r="2103" customFormat="false" ht="12.75" hidden="false" customHeight="false" outlineLevel="0" collapsed="false">
      <c r="K2103" s="57" t="e">
        <f aca="false">INDEX(lava,MATCH(A2103,SumMonths,0),2)</f>
        <v>#N/A</v>
      </c>
    </row>
    <row r="2104" customFormat="false" ht="12.75" hidden="false" customHeight="false" outlineLevel="0" collapsed="false">
      <c r="K2104" s="57" t="e">
        <f aca="false">INDEX(lava,MATCH(A2104,SumMonths,0),2)</f>
        <v>#N/A</v>
      </c>
    </row>
    <row r="2105" customFormat="false" ht="12.75" hidden="false" customHeight="false" outlineLevel="0" collapsed="false">
      <c r="K2105" s="57" t="e">
        <f aca="false">INDEX(lava,MATCH(A2105,SumMonths,0),2)</f>
        <v>#N/A</v>
      </c>
    </row>
    <row r="2106" customFormat="false" ht="12.75" hidden="false" customHeight="false" outlineLevel="0" collapsed="false">
      <c r="K2106" s="57" t="e">
        <f aca="false">INDEX(lava,MATCH(A2106,SumMonths,0),2)</f>
        <v>#N/A</v>
      </c>
    </row>
    <row r="2107" customFormat="false" ht="12.75" hidden="false" customHeight="false" outlineLevel="0" collapsed="false">
      <c r="K2107" s="57" t="e">
        <f aca="false">INDEX(lava,MATCH(A2107,SumMonths,0),2)</f>
        <v>#N/A</v>
      </c>
    </row>
    <row r="2108" customFormat="false" ht="12.75" hidden="false" customHeight="false" outlineLevel="0" collapsed="false">
      <c r="K2108" s="57" t="e">
        <f aca="false">INDEX(lava,MATCH(A2108,SumMonths,0),2)</f>
        <v>#N/A</v>
      </c>
    </row>
    <row r="2109" customFormat="false" ht="12.75" hidden="false" customHeight="false" outlineLevel="0" collapsed="false">
      <c r="K2109" s="57" t="e">
        <f aca="false">INDEX(lava,MATCH(A2109,SumMonths,0),2)</f>
        <v>#N/A</v>
      </c>
    </row>
    <row r="2110" customFormat="false" ht="12.75" hidden="false" customHeight="false" outlineLevel="0" collapsed="false">
      <c r="K2110" s="57" t="e">
        <f aca="false">INDEX(lava,MATCH(A2110,SumMonths,0),2)</f>
        <v>#N/A</v>
      </c>
    </row>
    <row r="2111" customFormat="false" ht="12.75" hidden="false" customHeight="false" outlineLevel="0" collapsed="false">
      <c r="K2111" s="57" t="e">
        <f aca="false">INDEX(lava,MATCH(A2111,SumMonths,0),2)</f>
        <v>#N/A</v>
      </c>
    </row>
    <row r="2112" customFormat="false" ht="12.75" hidden="false" customHeight="false" outlineLevel="0" collapsed="false">
      <c r="K2112" s="57" t="e">
        <f aca="false">INDEX(lava,MATCH(A2112,SumMonths,0),2)</f>
        <v>#N/A</v>
      </c>
    </row>
    <row r="2113" customFormat="false" ht="12.75" hidden="false" customHeight="false" outlineLevel="0" collapsed="false">
      <c r="K2113" s="57" t="e">
        <f aca="false">INDEX(lava,MATCH(A2113,SumMonths,0),2)</f>
        <v>#N/A</v>
      </c>
    </row>
    <row r="2114" customFormat="false" ht="12.75" hidden="false" customHeight="false" outlineLevel="0" collapsed="false">
      <c r="K2114" s="57" t="e">
        <f aca="false">INDEX(lava,MATCH(A2114,SumMonths,0),2)</f>
        <v>#N/A</v>
      </c>
    </row>
    <row r="2115" customFormat="false" ht="12.75" hidden="false" customHeight="false" outlineLevel="0" collapsed="false">
      <c r="K2115" s="57" t="e">
        <f aca="false">INDEX(lava,MATCH(A2115,SumMonths,0),2)</f>
        <v>#N/A</v>
      </c>
    </row>
    <row r="2116" customFormat="false" ht="12.75" hidden="false" customHeight="false" outlineLevel="0" collapsed="false">
      <c r="K2116" s="57" t="e">
        <f aca="false">INDEX(lava,MATCH(A2116,SumMonths,0),2)</f>
        <v>#N/A</v>
      </c>
    </row>
    <row r="2117" customFormat="false" ht="12.75" hidden="false" customHeight="false" outlineLevel="0" collapsed="false">
      <c r="K2117" s="57" t="e">
        <f aca="false">INDEX(lava,MATCH(A2117,SumMonths,0),2)</f>
        <v>#N/A</v>
      </c>
    </row>
    <row r="2118" customFormat="false" ht="12.75" hidden="false" customHeight="false" outlineLevel="0" collapsed="false">
      <c r="K2118" s="57" t="e">
        <f aca="false">INDEX(lava,MATCH(A2118,SumMonths,0),2)</f>
        <v>#N/A</v>
      </c>
    </row>
    <row r="2119" customFormat="false" ht="12.75" hidden="false" customHeight="false" outlineLevel="0" collapsed="false">
      <c r="K2119" s="57" t="e">
        <f aca="false">INDEX(lava,MATCH(A2119,SumMonths,0),2)</f>
        <v>#N/A</v>
      </c>
    </row>
    <row r="2120" customFormat="false" ht="12.75" hidden="false" customHeight="false" outlineLevel="0" collapsed="false">
      <c r="K2120" s="57" t="e">
        <f aca="false">INDEX(lava,MATCH(A2120,SumMonths,0),2)</f>
        <v>#N/A</v>
      </c>
    </row>
    <row r="2121" customFormat="false" ht="12.75" hidden="false" customHeight="false" outlineLevel="0" collapsed="false">
      <c r="K2121" s="57" t="e">
        <f aca="false">INDEX(lava,MATCH(A2121,SumMonths,0),2)</f>
        <v>#N/A</v>
      </c>
    </row>
    <row r="2122" customFormat="false" ht="12.75" hidden="false" customHeight="false" outlineLevel="0" collapsed="false">
      <c r="K2122" s="57" t="e">
        <f aca="false">INDEX(lava,MATCH(A2122,SumMonths,0),2)</f>
        <v>#N/A</v>
      </c>
    </row>
    <row r="2123" customFormat="false" ht="12.75" hidden="false" customHeight="false" outlineLevel="0" collapsed="false">
      <c r="K2123" s="57" t="e">
        <f aca="false">INDEX(lava,MATCH(A2123,SumMonths,0),2)</f>
        <v>#N/A</v>
      </c>
    </row>
    <row r="2124" customFormat="false" ht="12.75" hidden="false" customHeight="false" outlineLevel="0" collapsed="false">
      <c r="K2124" s="57" t="e">
        <f aca="false">INDEX(lava,MATCH(A2124,SumMonths,0),2)</f>
        <v>#N/A</v>
      </c>
    </row>
    <row r="2125" customFormat="false" ht="12.75" hidden="false" customHeight="false" outlineLevel="0" collapsed="false">
      <c r="K2125" s="57" t="e">
        <f aca="false">INDEX(lava,MATCH(A2125,SumMonths,0),2)</f>
        <v>#N/A</v>
      </c>
    </row>
    <row r="2126" customFormat="false" ht="12.75" hidden="false" customHeight="false" outlineLevel="0" collapsed="false">
      <c r="K2126" s="57" t="e">
        <f aca="false">INDEX(lava,MATCH(A2126,SumMonths,0),2)</f>
        <v>#N/A</v>
      </c>
    </row>
    <row r="2127" customFormat="false" ht="12.75" hidden="false" customHeight="false" outlineLevel="0" collapsed="false">
      <c r="K2127" s="57" t="e">
        <f aca="false">INDEX(lava,MATCH(A2127,SumMonths,0),2)</f>
        <v>#N/A</v>
      </c>
    </row>
    <row r="2128" customFormat="false" ht="12.75" hidden="false" customHeight="false" outlineLevel="0" collapsed="false">
      <c r="K2128" s="57" t="e">
        <f aca="false">INDEX(lava,MATCH(A2128,SumMonths,0),2)</f>
        <v>#N/A</v>
      </c>
    </row>
    <row r="2129" customFormat="false" ht="12.75" hidden="false" customHeight="false" outlineLevel="0" collapsed="false">
      <c r="K2129" s="57" t="e">
        <f aca="false">INDEX(lava,MATCH(A2129,SumMonths,0),2)</f>
        <v>#N/A</v>
      </c>
    </row>
    <row r="2130" customFormat="false" ht="12.75" hidden="false" customHeight="false" outlineLevel="0" collapsed="false">
      <c r="K2130" s="57" t="e">
        <f aca="false">INDEX(lava,MATCH(A2130,SumMonths,0),2)</f>
        <v>#N/A</v>
      </c>
    </row>
    <row r="2131" customFormat="false" ht="12.75" hidden="false" customHeight="false" outlineLevel="0" collapsed="false">
      <c r="K2131" s="57" t="e">
        <f aca="false">INDEX(lava,MATCH(A2131,SumMonths,0),2)</f>
        <v>#N/A</v>
      </c>
    </row>
    <row r="2132" customFormat="false" ht="12.75" hidden="false" customHeight="false" outlineLevel="0" collapsed="false">
      <c r="K2132" s="57" t="e">
        <f aca="false">INDEX(lava,MATCH(A2132,SumMonths,0),2)</f>
        <v>#N/A</v>
      </c>
    </row>
    <row r="2133" customFormat="false" ht="12.75" hidden="false" customHeight="false" outlineLevel="0" collapsed="false">
      <c r="K2133" s="57" t="e">
        <f aca="false">INDEX(lava,MATCH(A2133,SumMonths,0),2)</f>
        <v>#N/A</v>
      </c>
    </row>
    <row r="2134" customFormat="false" ht="12.75" hidden="false" customHeight="false" outlineLevel="0" collapsed="false">
      <c r="K2134" s="57" t="e">
        <f aca="false">INDEX(lava,MATCH(A2134,SumMonths,0),2)</f>
        <v>#N/A</v>
      </c>
    </row>
    <row r="2135" customFormat="false" ht="12.75" hidden="false" customHeight="false" outlineLevel="0" collapsed="false">
      <c r="K2135" s="57" t="e">
        <f aca="false">INDEX(lava,MATCH(A2135,SumMonths,0),2)</f>
        <v>#N/A</v>
      </c>
    </row>
    <row r="2136" customFormat="false" ht="12.75" hidden="false" customHeight="false" outlineLevel="0" collapsed="false">
      <c r="K2136" s="57" t="e">
        <f aca="false">INDEX(lava,MATCH(A2136,SumMonths,0),2)</f>
        <v>#N/A</v>
      </c>
    </row>
    <row r="2137" customFormat="false" ht="12.75" hidden="false" customHeight="false" outlineLevel="0" collapsed="false">
      <c r="K2137" s="57" t="e">
        <f aca="false">INDEX(lava,MATCH(A2137,SumMonths,0),2)</f>
        <v>#N/A</v>
      </c>
    </row>
    <row r="2138" customFormat="false" ht="12.75" hidden="false" customHeight="false" outlineLevel="0" collapsed="false">
      <c r="K2138" s="57" t="e">
        <f aca="false">INDEX(lava,MATCH(A2138,SumMonths,0),2)</f>
        <v>#N/A</v>
      </c>
    </row>
    <row r="2139" customFormat="false" ht="12.75" hidden="false" customHeight="false" outlineLevel="0" collapsed="false">
      <c r="K2139" s="57" t="e">
        <f aca="false">INDEX(lava,MATCH(A2139,SumMonths,0),2)</f>
        <v>#N/A</v>
      </c>
    </row>
    <row r="2140" customFormat="false" ht="12.75" hidden="false" customHeight="false" outlineLevel="0" collapsed="false">
      <c r="K2140" s="57" t="e">
        <f aca="false">INDEX(lava,MATCH(A2140,SumMonths,0),2)</f>
        <v>#N/A</v>
      </c>
    </row>
    <row r="2141" customFormat="false" ht="12.75" hidden="false" customHeight="false" outlineLevel="0" collapsed="false">
      <c r="K2141" s="57" t="e">
        <f aca="false">INDEX(lava,MATCH(A2141,SumMonths,0),2)</f>
        <v>#N/A</v>
      </c>
    </row>
    <row r="2142" customFormat="false" ht="12.75" hidden="false" customHeight="false" outlineLevel="0" collapsed="false">
      <c r="K2142" s="57" t="e">
        <f aca="false">INDEX(lava,MATCH(A2142,SumMonths,0),2)</f>
        <v>#N/A</v>
      </c>
    </row>
    <row r="2143" customFormat="false" ht="12.75" hidden="false" customHeight="false" outlineLevel="0" collapsed="false">
      <c r="K2143" s="57" t="e">
        <f aca="false">INDEX(lava,MATCH(A2143,SumMonths,0),2)</f>
        <v>#N/A</v>
      </c>
    </row>
    <row r="2144" customFormat="false" ht="12.75" hidden="false" customHeight="false" outlineLevel="0" collapsed="false">
      <c r="K2144" s="57" t="e">
        <f aca="false">INDEX(lava,MATCH(A2144,SumMonths,0),2)</f>
        <v>#N/A</v>
      </c>
    </row>
    <row r="2145" customFormat="false" ht="12.75" hidden="false" customHeight="false" outlineLevel="0" collapsed="false">
      <c r="K2145" s="57" t="e">
        <f aca="false">INDEX(lava,MATCH(A2145,SumMonths,0),2)</f>
        <v>#N/A</v>
      </c>
    </row>
    <row r="2146" customFormat="false" ht="12.75" hidden="false" customHeight="false" outlineLevel="0" collapsed="false">
      <c r="K2146" s="57" t="e">
        <f aca="false">INDEX(lava,MATCH(A2146,SumMonths,0),2)</f>
        <v>#N/A</v>
      </c>
    </row>
    <row r="2147" customFormat="false" ht="12.75" hidden="false" customHeight="false" outlineLevel="0" collapsed="false">
      <c r="K2147" s="57" t="e">
        <f aca="false">INDEX(lava,MATCH(A2147,SumMonths,0),2)</f>
        <v>#N/A</v>
      </c>
    </row>
    <row r="2148" customFormat="false" ht="12.75" hidden="false" customHeight="false" outlineLevel="0" collapsed="false">
      <c r="K2148" s="57" t="e">
        <f aca="false">INDEX(lava,MATCH(A2148,SumMonths,0),2)</f>
        <v>#N/A</v>
      </c>
    </row>
    <row r="2149" customFormat="false" ht="12.75" hidden="false" customHeight="false" outlineLevel="0" collapsed="false">
      <c r="K2149" s="57" t="e">
        <f aca="false">INDEX(lava,MATCH(A2149,SumMonths,0),2)</f>
        <v>#N/A</v>
      </c>
    </row>
    <row r="2150" customFormat="false" ht="12.75" hidden="false" customHeight="false" outlineLevel="0" collapsed="false">
      <c r="K2150" s="57" t="e">
        <f aca="false">INDEX(lava,MATCH(A2150,SumMonths,0),2)</f>
        <v>#N/A</v>
      </c>
    </row>
    <row r="2151" customFormat="false" ht="12.75" hidden="false" customHeight="false" outlineLevel="0" collapsed="false">
      <c r="K2151" s="57" t="e">
        <f aca="false">INDEX(lava,MATCH(A2151,SumMonths,0),2)</f>
        <v>#N/A</v>
      </c>
    </row>
    <row r="2152" customFormat="false" ht="12.75" hidden="false" customHeight="false" outlineLevel="0" collapsed="false">
      <c r="K2152" s="57" t="e">
        <f aca="false">INDEX(lava,MATCH(A2152,SumMonths,0),2)</f>
        <v>#N/A</v>
      </c>
    </row>
    <row r="2153" customFormat="false" ht="12.75" hidden="false" customHeight="false" outlineLevel="0" collapsed="false">
      <c r="K2153" s="57" t="e">
        <f aca="false">INDEX(lava,MATCH(A2153,SumMonths,0),2)</f>
        <v>#N/A</v>
      </c>
    </row>
    <row r="2154" customFormat="false" ht="12.75" hidden="false" customHeight="false" outlineLevel="0" collapsed="false">
      <c r="K2154" s="57" t="e">
        <f aca="false">INDEX(lava,MATCH(A2154,SumMonths,0),2)</f>
        <v>#N/A</v>
      </c>
    </row>
    <row r="2155" customFormat="false" ht="12.75" hidden="false" customHeight="false" outlineLevel="0" collapsed="false">
      <c r="K2155" s="57" t="e">
        <f aca="false">INDEX(lava,MATCH(A2155,SumMonths,0),2)</f>
        <v>#N/A</v>
      </c>
    </row>
    <row r="2156" customFormat="false" ht="12.75" hidden="false" customHeight="false" outlineLevel="0" collapsed="false">
      <c r="K2156" s="57" t="e">
        <f aca="false">INDEX(lava,MATCH(A2156,SumMonths,0),2)</f>
        <v>#N/A</v>
      </c>
    </row>
    <row r="2157" customFormat="false" ht="12.75" hidden="false" customHeight="false" outlineLevel="0" collapsed="false">
      <c r="K2157" s="57" t="e">
        <f aca="false">INDEX(lava,MATCH(A2157,SumMonths,0),2)</f>
        <v>#N/A</v>
      </c>
    </row>
    <row r="2158" customFormat="false" ht="12.75" hidden="false" customHeight="false" outlineLevel="0" collapsed="false">
      <c r="K2158" s="57" t="e">
        <f aca="false">INDEX(lava,MATCH(A2158,SumMonths,0),2)</f>
        <v>#N/A</v>
      </c>
    </row>
    <row r="2159" customFormat="false" ht="12.75" hidden="false" customHeight="false" outlineLevel="0" collapsed="false">
      <c r="K2159" s="57" t="e">
        <f aca="false">INDEX(lava,MATCH(A2159,SumMonths,0),2)</f>
        <v>#N/A</v>
      </c>
    </row>
    <row r="2160" customFormat="false" ht="12.75" hidden="false" customHeight="false" outlineLevel="0" collapsed="false">
      <c r="K2160" s="57" t="e">
        <f aca="false">INDEX(lava,MATCH(A2160,SumMonths,0),2)</f>
        <v>#N/A</v>
      </c>
    </row>
    <row r="2161" customFormat="false" ht="12.75" hidden="false" customHeight="false" outlineLevel="0" collapsed="false">
      <c r="K2161" s="57" t="e">
        <f aca="false">INDEX(lava,MATCH(A2161,SumMonths,0),2)</f>
        <v>#N/A</v>
      </c>
    </row>
    <row r="2162" customFormat="false" ht="12.75" hidden="false" customHeight="false" outlineLevel="0" collapsed="false">
      <c r="K2162" s="57" t="e">
        <f aca="false">INDEX(lava,MATCH(A2162,SumMonths,0),2)</f>
        <v>#N/A</v>
      </c>
    </row>
    <row r="2163" customFormat="false" ht="12.75" hidden="false" customHeight="false" outlineLevel="0" collapsed="false">
      <c r="K2163" s="57" t="e">
        <f aca="false">INDEX(lava,MATCH(A2163,SumMonths,0),2)</f>
        <v>#N/A</v>
      </c>
    </row>
    <row r="2164" customFormat="false" ht="12.75" hidden="false" customHeight="false" outlineLevel="0" collapsed="false">
      <c r="K2164" s="57" t="e">
        <f aca="false">INDEX(lava,MATCH(A2164,SumMonths,0),2)</f>
        <v>#N/A</v>
      </c>
    </row>
    <row r="2165" customFormat="false" ht="12.75" hidden="false" customHeight="false" outlineLevel="0" collapsed="false">
      <c r="K2165" s="57" t="e">
        <f aca="false">INDEX(lava,MATCH(A2165,SumMonths,0),2)</f>
        <v>#N/A</v>
      </c>
    </row>
    <row r="2166" customFormat="false" ht="12.75" hidden="false" customHeight="false" outlineLevel="0" collapsed="false">
      <c r="K2166" s="57" t="e">
        <f aca="false">INDEX(lava,MATCH(A2166,SumMonths,0),2)</f>
        <v>#N/A</v>
      </c>
    </row>
    <row r="2167" customFormat="false" ht="12.75" hidden="false" customHeight="false" outlineLevel="0" collapsed="false">
      <c r="K2167" s="57" t="e">
        <f aca="false">INDEX(lava,MATCH(A2167,SumMonths,0),2)</f>
        <v>#N/A</v>
      </c>
    </row>
    <row r="2168" customFormat="false" ht="12.75" hidden="false" customHeight="false" outlineLevel="0" collapsed="false">
      <c r="K2168" s="57" t="e">
        <f aca="false">INDEX(lava,MATCH(A2168,SumMonths,0),2)</f>
        <v>#N/A</v>
      </c>
    </row>
    <row r="2169" customFormat="false" ht="12.75" hidden="false" customHeight="false" outlineLevel="0" collapsed="false">
      <c r="K2169" s="57" t="e">
        <f aca="false">INDEX(lava,MATCH(A2169,SumMonths,0),2)</f>
        <v>#N/A</v>
      </c>
    </row>
    <row r="2170" customFormat="false" ht="12.75" hidden="false" customHeight="false" outlineLevel="0" collapsed="false">
      <c r="K2170" s="57" t="e">
        <f aca="false">INDEX(lava,MATCH(A2170,SumMonths,0),2)</f>
        <v>#N/A</v>
      </c>
    </row>
    <row r="2171" customFormat="false" ht="12.75" hidden="false" customHeight="false" outlineLevel="0" collapsed="false">
      <c r="K2171" s="57" t="e">
        <f aca="false">INDEX(lava,MATCH(A2171,SumMonths,0),2)</f>
        <v>#N/A</v>
      </c>
    </row>
    <row r="2172" customFormat="false" ht="12.75" hidden="false" customHeight="false" outlineLevel="0" collapsed="false">
      <c r="K2172" s="57" t="e">
        <f aca="false">INDEX(lava,MATCH(A2172,SumMonths,0),2)</f>
        <v>#N/A</v>
      </c>
    </row>
    <row r="2173" customFormat="false" ht="12.75" hidden="false" customHeight="false" outlineLevel="0" collapsed="false">
      <c r="K2173" s="57" t="e">
        <f aca="false">INDEX(lava,MATCH(A2173,SumMonths,0),2)</f>
        <v>#N/A</v>
      </c>
    </row>
    <row r="2174" customFormat="false" ht="12.75" hidden="false" customHeight="false" outlineLevel="0" collapsed="false">
      <c r="K2174" s="57" t="e">
        <f aca="false">INDEX(lava,MATCH(A2174,SumMonths,0),2)</f>
        <v>#N/A</v>
      </c>
    </row>
    <row r="2175" customFormat="false" ht="12.75" hidden="false" customHeight="false" outlineLevel="0" collapsed="false">
      <c r="K2175" s="57" t="e">
        <f aca="false">INDEX(lava,MATCH(A2175,SumMonths,0),2)</f>
        <v>#N/A</v>
      </c>
    </row>
    <row r="2176" customFormat="false" ht="12.75" hidden="false" customHeight="false" outlineLevel="0" collapsed="false">
      <c r="K2176" s="57" t="e">
        <f aca="false">INDEX(lava,MATCH(A2176,SumMonths,0),2)</f>
        <v>#N/A</v>
      </c>
    </row>
    <row r="2177" customFormat="false" ht="12.75" hidden="false" customHeight="false" outlineLevel="0" collapsed="false">
      <c r="K2177" s="57" t="e">
        <f aca="false">INDEX(lava,MATCH(A2177,SumMonths,0),2)</f>
        <v>#N/A</v>
      </c>
    </row>
    <row r="2178" customFormat="false" ht="12.75" hidden="false" customHeight="false" outlineLevel="0" collapsed="false">
      <c r="K2178" s="57" t="e">
        <f aca="false">INDEX(lava,MATCH(A2178,SumMonths,0),2)</f>
        <v>#N/A</v>
      </c>
    </row>
    <row r="2179" customFormat="false" ht="12.75" hidden="false" customHeight="false" outlineLevel="0" collapsed="false">
      <c r="K2179" s="57" t="e">
        <f aca="false">INDEX(lava,MATCH(A2179,SumMonths,0),2)</f>
        <v>#N/A</v>
      </c>
    </row>
    <row r="2180" customFormat="false" ht="12.75" hidden="false" customHeight="false" outlineLevel="0" collapsed="false">
      <c r="K2180" s="57" t="e">
        <f aca="false">INDEX(lava,MATCH(A2180,SumMonths,0),2)</f>
        <v>#N/A</v>
      </c>
    </row>
    <row r="2181" customFormat="false" ht="12.75" hidden="false" customHeight="false" outlineLevel="0" collapsed="false">
      <c r="K2181" s="57" t="e">
        <f aca="false">INDEX(lava,MATCH(A2181,SumMonths,0),2)</f>
        <v>#N/A</v>
      </c>
    </row>
    <row r="2182" customFormat="false" ht="12.75" hidden="false" customHeight="false" outlineLevel="0" collapsed="false">
      <c r="K2182" s="57" t="e">
        <f aca="false">INDEX(lava,MATCH(A2182,SumMonths,0),2)</f>
        <v>#N/A</v>
      </c>
    </row>
    <row r="2183" customFormat="false" ht="12.75" hidden="false" customHeight="false" outlineLevel="0" collapsed="false">
      <c r="K2183" s="57" t="e">
        <f aca="false">INDEX(lava,MATCH(A2183,SumMonths,0),2)</f>
        <v>#N/A</v>
      </c>
    </row>
    <row r="2184" customFormat="false" ht="12.75" hidden="false" customHeight="false" outlineLevel="0" collapsed="false">
      <c r="K2184" s="57" t="e">
        <f aca="false">INDEX(lava,MATCH(A2184,SumMonths,0),2)</f>
        <v>#N/A</v>
      </c>
    </row>
    <row r="2185" customFormat="false" ht="12.75" hidden="false" customHeight="false" outlineLevel="0" collapsed="false">
      <c r="K2185" s="57" t="e">
        <f aca="false">INDEX(lava,MATCH(A2185,SumMonths,0),2)</f>
        <v>#N/A</v>
      </c>
    </row>
    <row r="2186" customFormat="false" ht="12.75" hidden="false" customHeight="false" outlineLevel="0" collapsed="false">
      <c r="K2186" s="57" t="e">
        <f aca="false">INDEX(lava,MATCH(A2186,SumMonths,0),2)</f>
        <v>#N/A</v>
      </c>
    </row>
    <row r="2187" customFormat="false" ht="12.75" hidden="false" customHeight="false" outlineLevel="0" collapsed="false">
      <c r="K2187" s="57" t="e">
        <f aca="false">INDEX(lava,MATCH(A2187,SumMonths,0),2)</f>
        <v>#N/A</v>
      </c>
    </row>
    <row r="2188" customFormat="false" ht="12.75" hidden="false" customHeight="false" outlineLevel="0" collapsed="false">
      <c r="K2188" s="57" t="e">
        <f aca="false">INDEX(lava,MATCH(A2188,SumMonths,0),2)</f>
        <v>#N/A</v>
      </c>
    </row>
    <row r="2189" customFormat="false" ht="12.75" hidden="false" customHeight="false" outlineLevel="0" collapsed="false">
      <c r="K2189" s="57" t="e">
        <f aca="false">INDEX(lava,MATCH(A2189,SumMonths,0),2)</f>
        <v>#N/A</v>
      </c>
    </row>
    <row r="2190" customFormat="false" ht="12.75" hidden="false" customHeight="false" outlineLevel="0" collapsed="false">
      <c r="K2190" s="57" t="e">
        <f aca="false">INDEX(lava,MATCH(A2190,SumMonths,0),2)</f>
        <v>#N/A</v>
      </c>
    </row>
    <row r="2191" customFormat="false" ht="12.75" hidden="false" customHeight="false" outlineLevel="0" collapsed="false">
      <c r="K2191" s="57" t="e">
        <f aca="false">INDEX(lava,MATCH(A2191,SumMonths,0),2)</f>
        <v>#N/A</v>
      </c>
    </row>
    <row r="2192" customFormat="false" ht="12.75" hidden="false" customHeight="false" outlineLevel="0" collapsed="false">
      <c r="K2192" s="57" t="e">
        <f aca="false">INDEX(lava,MATCH(A2192,SumMonths,0),2)</f>
        <v>#N/A</v>
      </c>
    </row>
    <row r="2193" customFormat="false" ht="12.75" hidden="false" customHeight="false" outlineLevel="0" collapsed="false">
      <c r="K2193" s="57" t="e">
        <f aca="false">INDEX(lava,MATCH(A2193,SumMonths,0),2)</f>
        <v>#N/A</v>
      </c>
    </row>
    <row r="2194" customFormat="false" ht="12.75" hidden="false" customHeight="false" outlineLevel="0" collapsed="false">
      <c r="K2194" s="57" t="e">
        <f aca="false">INDEX(lava,MATCH(A2194,SumMonths,0),2)</f>
        <v>#N/A</v>
      </c>
    </row>
    <row r="2195" customFormat="false" ht="12.75" hidden="false" customHeight="false" outlineLevel="0" collapsed="false">
      <c r="K2195" s="57" t="e">
        <f aca="false">INDEX(lava,MATCH(A2195,SumMonths,0),2)</f>
        <v>#N/A</v>
      </c>
    </row>
    <row r="2196" customFormat="false" ht="12.75" hidden="false" customHeight="false" outlineLevel="0" collapsed="false">
      <c r="K2196" s="57" t="e">
        <f aca="false">INDEX(lava,MATCH(A2196,SumMonths,0),2)</f>
        <v>#N/A</v>
      </c>
    </row>
    <row r="2197" customFormat="false" ht="12.75" hidden="false" customHeight="false" outlineLevel="0" collapsed="false">
      <c r="K2197" s="57" t="e">
        <f aca="false">INDEX(lava,MATCH(A2197,SumMonths,0),2)</f>
        <v>#N/A</v>
      </c>
    </row>
    <row r="2198" customFormat="false" ht="12.75" hidden="false" customHeight="false" outlineLevel="0" collapsed="false">
      <c r="K2198" s="57" t="e">
        <f aca="false">INDEX(lava,MATCH(A2198,SumMonths,0),2)</f>
        <v>#N/A</v>
      </c>
    </row>
    <row r="2199" customFormat="false" ht="12.75" hidden="false" customHeight="false" outlineLevel="0" collapsed="false">
      <c r="K2199" s="57" t="e">
        <f aca="false">INDEX(lava,MATCH(A2199,SumMonths,0),2)</f>
        <v>#N/A</v>
      </c>
    </row>
    <row r="2200" customFormat="false" ht="12.75" hidden="false" customHeight="false" outlineLevel="0" collapsed="false">
      <c r="K2200" s="57" t="e">
        <f aca="false">INDEX(lava,MATCH(A2200,SumMonths,0),2)</f>
        <v>#N/A</v>
      </c>
    </row>
    <row r="2201" customFormat="false" ht="12.75" hidden="false" customHeight="false" outlineLevel="0" collapsed="false">
      <c r="K2201" s="57" t="e">
        <f aca="false">INDEX(lava,MATCH(A2201,SumMonths,0),2)</f>
        <v>#N/A</v>
      </c>
    </row>
    <row r="2202" customFormat="false" ht="12.75" hidden="false" customHeight="false" outlineLevel="0" collapsed="false">
      <c r="K2202" s="57" t="e">
        <f aca="false">INDEX(lava,MATCH(A2202,SumMonths,0),2)</f>
        <v>#N/A</v>
      </c>
    </row>
    <row r="2203" customFormat="false" ht="12.75" hidden="false" customHeight="false" outlineLevel="0" collapsed="false">
      <c r="K2203" s="57" t="e">
        <f aca="false">INDEX(lava,MATCH(A2203,SumMonths,0),2)</f>
        <v>#N/A</v>
      </c>
    </row>
    <row r="2204" customFormat="false" ht="12.75" hidden="false" customHeight="false" outlineLevel="0" collapsed="false">
      <c r="K2204" s="57" t="e">
        <f aca="false">INDEX(lava,MATCH(A2204,SumMonths,0),2)</f>
        <v>#N/A</v>
      </c>
    </row>
    <row r="2205" customFormat="false" ht="12.75" hidden="false" customHeight="false" outlineLevel="0" collapsed="false">
      <c r="K2205" s="57" t="e">
        <f aca="false">INDEX(lava,MATCH(A2205,SumMonths,0),2)</f>
        <v>#N/A</v>
      </c>
    </row>
    <row r="2206" customFormat="false" ht="12.75" hidden="false" customHeight="false" outlineLevel="0" collapsed="false">
      <c r="K2206" s="57" t="e">
        <f aca="false">INDEX(lava,MATCH(A2206,SumMonths,0),2)</f>
        <v>#N/A</v>
      </c>
    </row>
    <row r="2207" customFormat="false" ht="12.75" hidden="false" customHeight="false" outlineLevel="0" collapsed="false">
      <c r="K2207" s="57" t="e">
        <f aca="false">INDEX(lava,MATCH(A2207,SumMonths,0),2)</f>
        <v>#N/A</v>
      </c>
    </row>
    <row r="2208" customFormat="false" ht="12.75" hidden="false" customHeight="false" outlineLevel="0" collapsed="false">
      <c r="K2208" s="57" t="e">
        <f aca="false">INDEX(lava,MATCH(A2208,SumMonths,0),2)</f>
        <v>#N/A</v>
      </c>
    </row>
    <row r="2209" customFormat="false" ht="12.75" hidden="false" customHeight="false" outlineLevel="0" collapsed="false">
      <c r="K2209" s="57" t="e">
        <f aca="false">INDEX(lava,MATCH(A2209,SumMonths,0),2)</f>
        <v>#N/A</v>
      </c>
    </row>
    <row r="2210" customFormat="false" ht="12.75" hidden="false" customHeight="false" outlineLevel="0" collapsed="false">
      <c r="K2210" s="57" t="e">
        <f aca="false">INDEX(lava,MATCH(A2210,SumMonths,0),2)</f>
        <v>#N/A</v>
      </c>
    </row>
    <row r="2211" customFormat="false" ht="12.75" hidden="false" customHeight="false" outlineLevel="0" collapsed="false">
      <c r="K2211" s="57" t="e">
        <f aca="false">INDEX(lava,MATCH(A2211,SumMonths,0),2)</f>
        <v>#N/A</v>
      </c>
    </row>
    <row r="2212" customFormat="false" ht="12.75" hidden="false" customHeight="false" outlineLevel="0" collapsed="false">
      <c r="K2212" s="57" t="e">
        <f aca="false">INDEX(lava,MATCH(A2212,SumMonths,0),2)</f>
        <v>#N/A</v>
      </c>
    </row>
    <row r="2213" customFormat="false" ht="12.75" hidden="false" customHeight="false" outlineLevel="0" collapsed="false">
      <c r="K2213" s="57" t="e">
        <f aca="false">INDEX(lava,MATCH(A2213,SumMonths,0),2)</f>
        <v>#N/A</v>
      </c>
    </row>
    <row r="2214" customFormat="false" ht="12.75" hidden="false" customHeight="false" outlineLevel="0" collapsed="false">
      <c r="K2214" s="57" t="e">
        <f aca="false">INDEX(lava,MATCH(A2214,SumMonths,0),2)</f>
        <v>#N/A</v>
      </c>
    </row>
    <row r="2215" customFormat="false" ht="12.75" hidden="false" customHeight="false" outlineLevel="0" collapsed="false">
      <c r="K2215" s="57" t="e">
        <f aca="false">INDEX(lava,MATCH(A2215,SumMonths,0),2)</f>
        <v>#N/A</v>
      </c>
    </row>
    <row r="2216" customFormat="false" ht="12.75" hidden="false" customHeight="false" outlineLevel="0" collapsed="false">
      <c r="K2216" s="57" t="e">
        <f aca="false">INDEX(lava,MATCH(A2216,SumMonths,0),2)</f>
        <v>#N/A</v>
      </c>
    </row>
    <row r="2217" customFormat="false" ht="12.75" hidden="false" customHeight="false" outlineLevel="0" collapsed="false">
      <c r="K2217" s="57" t="e">
        <f aca="false">INDEX(lava,MATCH(A2217,SumMonths,0),2)</f>
        <v>#N/A</v>
      </c>
    </row>
    <row r="2218" customFormat="false" ht="12.75" hidden="false" customHeight="false" outlineLevel="0" collapsed="false">
      <c r="K2218" s="57" t="e">
        <f aca="false">INDEX(lava,MATCH(A2218,SumMonths,0),2)</f>
        <v>#N/A</v>
      </c>
    </row>
    <row r="2219" customFormat="false" ht="12.75" hidden="false" customHeight="false" outlineLevel="0" collapsed="false">
      <c r="K2219" s="57" t="e">
        <f aca="false">INDEX(lava,MATCH(A2219,SumMonths,0),2)</f>
        <v>#N/A</v>
      </c>
    </row>
    <row r="2220" customFormat="false" ht="12.75" hidden="false" customHeight="false" outlineLevel="0" collapsed="false">
      <c r="K2220" s="57" t="e">
        <f aca="false">INDEX(lava,MATCH(A2220,SumMonths,0),2)</f>
        <v>#N/A</v>
      </c>
    </row>
    <row r="2221" customFormat="false" ht="12.75" hidden="false" customHeight="false" outlineLevel="0" collapsed="false">
      <c r="K2221" s="57" t="e">
        <f aca="false">INDEX(lava,MATCH(A2221,SumMonths,0),2)</f>
        <v>#N/A</v>
      </c>
    </row>
    <row r="2222" customFormat="false" ht="12.75" hidden="false" customHeight="false" outlineLevel="0" collapsed="false">
      <c r="K2222" s="57" t="e">
        <f aca="false">INDEX(lava,MATCH(A2222,SumMonths,0),2)</f>
        <v>#N/A</v>
      </c>
    </row>
    <row r="2223" customFormat="false" ht="12.75" hidden="false" customHeight="false" outlineLevel="0" collapsed="false">
      <c r="K2223" s="57" t="e">
        <f aca="false">INDEX(lava,MATCH(A2223,SumMonths,0),2)</f>
        <v>#N/A</v>
      </c>
    </row>
    <row r="2224" customFormat="false" ht="12.75" hidden="false" customHeight="false" outlineLevel="0" collapsed="false">
      <c r="K2224" s="57" t="e">
        <f aca="false">INDEX(lava,MATCH(A2224,SumMonths,0),2)</f>
        <v>#N/A</v>
      </c>
    </row>
    <row r="2225" customFormat="false" ht="12.75" hidden="false" customHeight="false" outlineLevel="0" collapsed="false">
      <c r="K2225" s="57" t="e">
        <f aca="false">INDEX(lava,MATCH(A2225,SumMonths,0),2)</f>
        <v>#N/A</v>
      </c>
    </row>
    <row r="2226" customFormat="false" ht="12.75" hidden="false" customHeight="false" outlineLevel="0" collapsed="false">
      <c r="K2226" s="57" t="e">
        <f aca="false">INDEX(lava,MATCH(A2226,SumMonths,0),2)</f>
        <v>#N/A</v>
      </c>
    </row>
    <row r="2227" customFormat="false" ht="12.75" hidden="false" customHeight="false" outlineLevel="0" collapsed="false">
      <c r="K2227" s="57" t="e">
        <f aca="false">INDEX(lava,MATCH(A2227,SumMonths,0),2)</f>
        <v>#N/A</v>
      </c>
    </row>
    <row r="2228" customFormat="false" ht="12.75" hidden="false" customHeight="false" outlineLevel="0" collapsed="false">
      <c r="K2228" s="57" t="e">
        <f aca="false">INDEX(lava,MATCH(A2228,SumMonths,0),2)</f>
        <v>#N/A</v>
      </c>
    </row>
    <row r="2229" customFormat="false" ht="12.75" hidden="false" customHeight="false" outlineLevel="0" collapsed="false">
      <c r="K2229" s="57" t="e">
        <f aca="false">INDEX(lava,MATCH(A2229,SumMonths,0),2)</f>
        <v>#N/A</v>
      </c>
    </row>
    <row r="2230" customFormat="false" ht="12.75" hidden="false" customHeight="false" outlineLevel="0" collapsed="false">
      <c r="K2230" s="57" t="e">
        <f aca="false">INDEX(lava,MATCH(A2230,SumMonths,0),2)</f>
        <v>#N/A</v>
      </c>
    </row>
    <row r="2231" customFormat="false" ht="12.75" hidden="false" customHeight="false" outlineLevel="0" collapsed="false">
      <c r="K2231" s="57" t="e">
        <f aca="false">INDEX(lava,MATCH(A2231,SumMonths,0),2)</f>
        <v>#N/A</v>
      </c>
    </row>
    <row r="2232" customFormat="false" ht="12.75" hidden="false" customHeight="false" outlineLevel="0" collapsed="false">
      <c r="K2232" s="57" t="e">
        <f aca="false">INDEX(lava,MATCH(A2232,SumMonths,0),2)</f>
        <v>#N/A</v>
      </c>
    </row>
    <row r="2233" customFormat="false" ht="12.75" hidden="false" customHeight="false" outlineLevel="0" collapsed="false">
      <c r="K2233" s="57" t="e">
        <f aca="false">INDEX(lava,MATCH(A2233,SumMonths,0),2)</f>
        <v>#N/A</v>
      </c>
    </row>
    <row r="2234" customFormat="false" ht="12.75" hidden="false" customHeight="false" outlineLevel="0" collapsed="false">
      <c r="K2234" s="57" t="e">
        <f aca="false">INDEX(lava,MATCH(A2234,SumMonths,0),2)</f>
        <v>#N/A</v>
      </c>
    </row>
    <row r="2235" customFormat="false" ht="12.75" hidden="false" customHeight="false" outlineLevel="0" collapsed="false">
      <c r="K2235" s="57" t="e">
        <f aca="false">INDEX(lava,MATCH(A2235,SumMonths,0),2)</f>
        <v>#N/A</v>
      </c>
    </row>
    <row r="2236" customFormat="false" ht="12.75" hidden="false" customHeight="false" outlineLevel="0" collapsed="false">
      <c r="K2236" s="57" t="e">
        <f aca="false">INDEX(lava,MATCH(A2236,SumMonths,0),2)</f>
        <v>#N/A</v>
      </c>
    </row>
    <row r="2237" customFormat="false" ht="12.75" hidden="false" customHeight="false" outlineLevel="0" collapsed="false">
      <c r="K2237" s="57" t="e">
        <f aca="false">INDEX(lava,MATCH(A2237,SumMonths,0),2)</f>
        <v>#N/A</v>
      </c>
    </row>
    <row r="2238" customFormat="false" ht="12.75" hidden="false" customHeight="false" outlineLevel="0" collapsed="false">
      <c r="K2238" s="57" t="e">
        <f aca="false">INDEX(lava,MATCH(A2238,SumMonths,0),2)</f>
        <v>#N/A</v>
      </c>
    </row>
    <row r="2239" customFormat="false" ht="12.75" hidden="false" customHeight="false" outlineLevel="0" collapsed="false">
      <c r="K2239" s="57" t="e">
        <f aca="false">INDEX(lava,MATCH(A2239,SumMonths,0),2)</f>
        <v>#N/A</v>
      </c>
    </row>
    <row r="2240" customFormat="false" ht="12.75" hidden="false" customHeight="false" outlineLevel="0" collapsed="false">
      <c r="K2240" s="57" t="e">
        <f aca="false">INDEX(lava,MATCH(A2240,SumMonths,0),2)</f>
        <v>#N/A</v>
      </c>
    </row>
    <row r="2241" customFormat="false" ht="12.75" hidden="false" customHeight="false" outlineLevel="0" collapsed="false">
      <c r="K2241" s="57" t="e">
        <f aca="false">INDEX(lava,MATCH(A2241,SumMonths,0),2)</f>
        <v>#N/A</v>
      </c>
    </row>
    <row r="2242" customFormat="false" ht="12.75" hidden="false" customHeight="false" outlineLevel="0" collapsed="false">
      <c r="K2242" s="57" t="e">
        <f aca="false">INDEX(lava,MATCH(A2242,SumMonths,0),2)</f>
        <v>#N/A</v>
      </c>
    </row>
    <row r="2243" customFormat="false" ht="12.75" hidden="false" customHeight="false" outlineLevel="0" collapsed="false">
      <c r="K2243" s="57" t="e">
        <f aca="false">INDEX(lava,MATCH(A2243,SumMonths,0),2)</f>
        <v>#N/A</v>
      </c>
    </row>
    <row r="2244" customFormat="false" ht="12.75" hidden="false" customHeight="false" outlineLevel="0" collapsed="false">
      <c r="K2244" s="57" t="e">
        <f aca="false">INDEX(lava,MATCH(A2244,SumMonths,0),2)</f>
        <v>#N/A</v>
      </c>
    </row>
    <row r="2245" customFormat="false" ht="12.75" hidden="false" customHeight="false" outlineLevel="0" collapsed="false">
      <c r="K2245" s="57" t="e">
        <f aca="false">INDEX(lava,MATCH(A2245,SumMonths,0),2)</f>
        <v>#N/A</v>
      </c>
    </row>
    <row r="2246" customFormat="false" ht="12.75" hidden="false" customHeight="false" outlineLevel="0" collapsed="false">
      <c r="K2246" s="57" t="e">
        <f aca="false">INDEX(lava,MATCH(A2246,SumMonths,0),2)</f>
        <v>#N/A</v>
      </c>
    </row>
    <row r="2247" customFormat="false" ht="12.75" hidden="false" customHeight="false" outlineLevel="0" collapsed="false">
      <c r="K2247" s="57" t="e">
        <f aca="false">INDEX(lava,MATCH(A2247,SumMonths,0),2)</f>
        <v>#N/A</v>
      </c>
    </row>
    <row r="2248" customFormat="false" ht="12.75" hidden="false" customHeight="false" outlineLevel="0" collapsed="false">
      <c r="K2248" s="57" t="e">
        <f aca="false">INDEX(lava,MATCH(A2248,SumMonths,0),2)</f>
        <v>#N/A</v>
      </c>
    </row>
    <row r="2249" customFormat="false" ht="12.75" hidden="false" customHeight="false" outlineLevel="0" collapsed="false">
      <c r="K2249" s="57" t="e">
        <f aca="false">INDEX(lava,MATCH(A2249,SumMonths,0),2)</f>
        <v>#N/A</v>
      </c>
    </row>
    <row r="2250" customFormat="false" ht="12.75" hidden="false" customHeight="false" outlineLevel="0" collapsed="false">
      <c r="K2250" s="57" t="e">
        <f aca="false">INDEX(lava,MATCH(A2250,SumMonths,0),2)</f>
        <v>#N/A</v>
      </c>
    </row>
    <row r="2251" customFormat="false" ht="12.75" hidden="false" customHeight="false" outlineLevel="0" collapsed="false">
      <c r="K2251" s="57" t="e">
        <f aca="false">INDEX(lava,MATCH(A2251,SumMonths,0),2)</f>
        <v>#N/A</v>
      </c>
    </row>
    <row r="2252" customFormat="false" ht="12.75" hidden="false" customHeight="false" outlineLevel="0" collapsed="false">
      <c r="K2252" s="57" t="e">
        <f aca="false">INDEX(lava,MATCH(A2252,SumMonths,0),2)</f>
        <v>#N/A</v>
      </c>
    </row>
    <row r="2253" customFormat="false" ht="12.75" hidden="false" customHeight="false" outlineLevel="0" collapsed="false">
      <c r="K2253" s="57" t="e">
        <f aca="false">INDEX(lava,MATCH(A2253,SumMonths,0),2)</f>
        <v>#N/A</v>
      </c>
    </row>
    <row r="2254" customFormat="false" ht="12.75" hidden="false" customHeight="false" outlineLevel="0" collapsed="false">
      <c r="K2254" s="57" t="e">
        <f aca="false">INDEX(lava,MATCH(A2254,SumMonths,0),2)</f>
        <v>#N/A</v>
      </c>
    </row>
    <row r="2255" customFormat="false" ht="12.75" hidden="false" customHeight="false" outlineLevel="0" collapsed="false">
      <c r="K2255" s="57" t="e">
        <f aca="false">INDEX(lava,MATCH(A2255,SumMonths,0),2)</f>
        <v>#N/A</v>
      </c>
    </row>
    <row r="2256" customFormat="false" ht="12.75" hidden="false" customHeight="false" outlineLevel="0" collapsed="false">
      <c r="K2256" s="57" t="e">
        <f aca="false">INDEX(lava,MATCH(A2256,SumMonths,0),2)</f>
        <v>#N/A</v>
      </c>
    </row>
    <row r="2257" customFormat="false" ht="12.75" hidden="false" customHeight="false" outlineLevel="0" collapsed="false">
      <c r="K2257" s="57" t="e">
        <f aca="false">INDEX(lava,MATCH(A2257,SumMonths,0),2)</f>
        <v>#N/A</v>
      </c>
    </row>
    <row r="2258" customFormat="false" ht="12.75" hidden="false" customHeight="false" outlineLevel="0" collapsed="false">
      <c r="K2258" s="57" t="e">
        <f aca="false">INDEX(lava,MATCH(A2258,SumMonths,0),2)</f>
        <v>#N/A</v>
      </c>
    </row>
    <row r="2259" customFormat="false" ht="12.75" hidden="false" customHeight="false" outlineLevel="0" collapsed="false">
      <c r="K2259" s="57" t="e">
        <f aca="false">INDEX(lava,MATCH(A2259,SumMonths,0),2)</f>
        <v>#N/A</v>
      </c>
    </row>
    <row r="2260" customFormat="false" ht="12.75" hidden="false" customHeight="false" outlineLevel="0" collapsed="false">
      <c r="K2260" s="57" t="e">
        <f aca="false">INDEX(lava,MATCH(A2260,SumMonths,0),2)</f>
        <v>#N/A</v>
      </c>
    </row>
    <row r="2261" customFormat="false" ht="12.75" hidden="false" customHeight="false" outlineLevel="0" collapsed="false">
      <c r="K2261" s="57" t="e">
        <f aca="false">INDEX(lava,MATCH(A2261,SumMonths,0),2)</f>
        <v>#N/A</v>
      </c>
    </row>
    <row r="2262" customFormat="false" ht="12.75" hidden="false" customHeight="false" outlineLevel="0" collapsed="false">
      <c r="K2262" s="57" t="e">
        <f aca="false">INDEX(lava,MATCH(A2262,SumMonths,0),2)</f>
        <v>#N/A</v>
      </c>
    </row>
    <row r="2263" customFormat="false" ht="12.75" hidden="false" customHeight="false" outlineLevel="0" collapsed="false">
      <c r="K2263" s="57" t="e">
        <f aca="false">INDEX(lava,MATCH(A2263,SumMonths,0),2)</f>
        <v>#N/A</v>
      </c>
    </row>
    <row r="2264" customFormat="false" ht="12.75" hidden="false" customHeight="false" outlineLevel="0" collapsed="false">
      <c r="K2264" s="57" t="e">
        <f aca="false">INDEX(lava,MATCH(A2264,SumMonths,0),2)</f>
        <v>#N/A</v>
      </c>
    </row>
    <row r="2265" customFormat="false" ht="12.75" hidden="false" customHeight="false" outlineLevel="0" collapsed="false">
      <c r="K2265" s="57" t="e">
        <f aca="false">INDEX(lava,MATCH(A2265,SumMonths,0),2)</f>
        <v>#N/A</v>
      </c>
    </row>
    <row r="2266" customFormat="false" ht="12.75" hidden="false" customHeight="false" outlineLevel="0" collapsed="false">
      <c r="K2266" s="57" t="e">
        <f aca="false">INDEX(lava,MATCH(A2266,SumMonths,0),2)</f>
        <v>#N/A</v>
      </c>
    </row>
    <row r="2267" customFormat="false" ht="12.75" hidden="false" customHeight="false" outlineLevel="0" collapsed="false">
      <c r="K2267" s="57" t="e">
        <f aca="false">INDEX(lava,MATCH(A2267,SumMonths,0),2)</f>
        <v>#N/A</v>
      </c>
    </row>
    <row r="2268" customFormat="false" ht="12.75" hidden="false" customHeight="false" outlineLevel="0" collapsed="false">
      <c r="K2268" s="57" t="e">
        <f aca="false">INDEX(lava,MATCH(A2268,SumMonths,0),2)</f>
        <v>#N/A</v>
      </c>
    </row>
    <row r="2269" customFormat="false" ht="12.75" hidden="false" customHeight="false" outlineLevel="0" collapsed="false">
      <c r="K2269" s="57" t="e">
        <f aca="false">INDEX(lava,MATCH(A2269,SumMonths,0),2)</f>
        <v>#N/A</v>
      </c>
    </row>
    <row r="2270" customFormat="false" ht="12.75" hidden="false" customHeight="false" outlineLevel="0" collapsed="false">
      <c r="K2270" s="57" t="e">
        <f aca="false">INDEX(lava,MATCH(A2270,SumMonths,0),2)</f>
        <v>#N/A</v>
      </c>
    </row>
    <row r="2271" customFormat="false" ht="12.75" hidden="false" customHeight="false" outlineLevel="0" collapsed="false">
      <c r="K2271" s="57" t="e">
        <f aca="false">INDEX(lava,MATCH(A2271,SumMonths,0),2)</f>
        <v>#N/A</v>
      </c>
    </row>
    <row r="2272" customFormat="false" ht="12.75" hidden="false" customHeight="false" outlineLevel="0" collapsed="false">
      <c r="K2272" s="57" t="e">
        <f aca="false">INDEX(lava,MATCH(A2272,SumMonths,0),2)</f>
        <v>#N/A</v>
      </c>
    </row>
    <row r="2273" customFormat="false" ht="12.75" hidden="false" customHeight="false" outlineLevel="0" collapsed="false">
      <c r="K2273" s="57" t="e">
        <f aca="false">INDEX(lava,MATCH(A2273,SumMonths,0),2)</f>
        <v>#N/A</v>
      </c>
    </row>
    <row r="2274" customFormat="false" ht="12.75" hidden="false" customHeight="false" outlineLevel="0" collapsed="false">
      <c r="K2274" s="57" t="e">
        <f aca="false">INDEX(lava,MATCH(A2274,SumMonths,0),2)</f>
        <v>#N/A</v>
      </c>
    </row>
    <row r="2275" customFormat="false" ht="12.75" hidden="false" customHeight="false" outlineLevel="0" collapsed="false">
      <c r="K2275" s="57" t="e">
        <f aca="false">INDEX(lava,MATCH(A2275,SumMonths,0),2)</f>
        <v>#N/A</v>
      </c>
    </row>
    <row r="2276" customFormat="false" ht="12.75" hidden="false" customHeight="false" outlineLevel="0" collapsed="false">
      <c r="K2276" s="57" t="e">
        <f aca="false">INDEX(lava,MATCH(A2276,SumMonths,0),2)</f>
        <v>#N/A</v>
      </c>
    </row>
    <row r="2277" customFormat="false" ht="12.75" hidden="false" customHeight="false" outlineLevel="0" collapsed="false">
      <c r="K2277" s="57" t="e">
        <f aca="false">INDEX(lava,MATCH(A2277,SumMonths,0),2)</f>
        <v>#N/A</v>
      </c>
    </row>
    <row r="2278" customFormat="false" ht="12.75" hidden="false" customHeight="false" outlineLevel="0" collapsed="false">
      <c r="K2278" s="57" t="e">
        <f aca="false">INDEX(lava,MATCH(A2278,SumMonths,0),2)</f>
        <v>#N/A</v>
      </c>
    </row>
    <row r="2279" customFormat="false" ht="12.75" hidden="false" customHeight="false" outlineLevel="0" collapsed="false">
      <c r="K2279" s="57" t="e">
        <f aca="false">INDEX(lava,MATCH(A2279,SumMonths,0),2)</f>
        <v>#N/A</v>
      </c>
    </row>
    <row r="2280" customFormat="false" ht="12.75" hidden="false" customHeight="false" outlineLevel="0" collapsed="false">
      <c r="K2280" s="57" t="e">
        <f aca="false">INDEX(lava,MATCH(A2280,SumMonths,0),2)</f>
        <v>#N/A</v>
      </c>
    </row>
    <row r="2281" customFormat="false" ht="12.75" hidden="false" customHeight="false" outlineLevel="0" collapsed="false">
      <c r="K2281" s="57" t="e">
        <f aca="false">INDEX(lava,MATCH(A2281,SumMonths,0),2)</f>
        <v>#N/A</v>
      </c>
    </row>
    <row r="2282" customFormat="false" ht="12.75" hidden="false" customHeight="false" outlineLevel="0" collapsed="false">
      <c r="K2282" s="57" t="e">
        <f aca="false">INDEX(lava,MATCH(A2282,SumMonths,0),2)</f>
        <v>#N/A</v>
      </c>
    </row>
    <row r="2283" customFormat="false" ht="12.75" hidden="false" customHeight="false" outlineLevel="0" collapsed="false">
      <c r="K2283" s="57" t="e">
        <f aca="false">INDEX(lava,MATCH(A2283,SumMonths,0),2)</f>
        <v>#N/A</v>
      </c>
    </row>
    <row r="2284" customFormat="false" ht="12.75" hidden="false" customHeight="false" outlineLevel="0" collapsed="false">
      <c r="K2284" s="57" t="e">
        <f aca="false">INDEX(lava,MATCH(A2284,SumMonths,0),2)</f>
        <v>#N/A</v>
      </c>
    </row>
    <row r="2285" customFormat="false" ht="12.75" hidden="false" customHeight="false" outlineLevel="0" collapsed="false">
      <c r="K2285" s="57" t="e">
        <f aca="false">INDEX(lava,MATCH(A2285,SumMonths,0),2)</f>
        <v>#N/A</v>
      </c>
    </row>
    <row r="2286" customFormat="false" ht="12.75" hidden="false" customHeight="false" outlineLevel="0" collapsed="false">
      <c r="K2286" s="57" t="e">
        <f aca="false">INDEX(lava,MATCH(A2286,SumMonths,0),2)</f>
        <v>#N/A</v>
      </c>
    </row>
    <row r="2287" customFormat="false" ht="12.75" hidden="false" customHeight="false" outlineLevel="0" collapsed="false">
      <c r="K2287" s="57" t="e">
        <f aca="false">INDEX(lava,MATCH(A2287,SumMonths,0),2)</f>
        <v>#N/A</v>
      </c>
    </row>
    <row r="2288" customFormat="false" ht="12.75" hidden="false" customHeight="false" outlineLevel="0" collapsed="false">
      <c r="K2288" s="57" t="e">
        <f aca="false">INDEX(lava,MATCH(A2288,SumMonths,0),2)</f>
        <v>#N/A</v>
      </c>
    </row>
    <row r="2289" customFormat="false" ht="12.75" hidden="false" customHeight="false" outlineLevel="0" collapsed="false">
      <c r="K2289" s="57" t="e">
        <f aca="false">INDEX(lava,MATCH(A2289,SumMonths,0),2)</f>
        <v>#N/A</v>
      </c>
    </row>
    <row r="2290" customFormat="false" ht="12.75" hidden="false" customHeight="false" outlineLevel="0" collapsed="false">
      <c r="K2290" s="57" t="e">
        <f aca="false">INDEX(lava,MATCH(A2290,SumMonths,0),2)</f>
        <v>#N/A</v>
      </c>
    </row>
    <row r="2291" customFormat="false" ht="12.75" hidden="false" customHeight="false" outlineLevel="0" collapsed="false">
      <c r="K2291" s="57" t="e">
        <f aca="false">INDEX(lava,MATCH(A2291,SumMonths,0),2)</f>
        <v>#N/A</v>
      </c>
    </row>
    <row r="2292" customFormat="false" ht="12.75" hidden="false" customHeight="false" outlineLevel="0" collapsed="false">
      <c r="K2292" s="57" t="e">
        <f aca="false">INDEX(lava,MATCH(A2292,SumMonths,0),2)</f>
        <v>#N/A</v>
      </c>
    </row>
    <row r="2293" customFormat="false" ht="12.75" hidden="false" customHeight="false" outlineLevel="0" collapsed="false">
      <c r="K2293" s="57" t="e">
        <f aca="false">INDEX(lava,MATCH(A2293,SumMonths,0),2)</f>
        <v>#N/A</v>
      </c>
    </row>
    <row r="2294" customFormat="false" ht="12.75" hidden="false" customHeight="false" outlineLevel="0" collapsed="false">
      <c r="K2294" s="57" t="e">
        <f aca="false">INDEX(lava,MATCH(A2294,SumMonths,0),2)</f>
        <v>#N/A</v>
      </c>
    </row>
    <row r="2295" customFormat="false" ht="12.75" hidden="false" customHeight="false" outlineLevel="0" collapsed="false">
      <c r="K2295" s="57" t="e">
        <f aca="false">INDEX(lava,MATCH(A2295,SumMonths,0),2)</f>
        <v>#N/A</v>
      </c>
    </row>
    <row r="2296" customFormat="false" ht="12.75" hidden="false" customHeight="false" outlineLevel="0" collapsed="false">
      <c r="K2296" s="57" t="e">
        <f aca="false">INDEX(lava,MATCH(A2296,SumMonths,0),2)</f>
        <v>#N/A</v>
      </c>
    </row>
    <row r="2297" customFormat="false" ht="12.75" hidden="false" customHeight="false" outlineLevel="0" collapsed="false">
      <c r="K2297" s="57" t="e">
        <f aca="false">INDEX(lava,MATCH(A2297,SumMonths,0),2)</f>
        <v>#N/A</v>
      </c>
    </row>
    <row r="2298" customFormat="false" ht="12.75" hidden="false" customHeight="false" outlineLevel="0" collapsed="false">
      <c r="K2298" s="57" t="e">
        <f aca="false">INDEX(lava,MATCH(A2298,SumMonths,0),2)</f>
        <v>#N/A</v>
      </c>
    </row>
    <row r="2299" customFormat="false" ht="12.75" hidden="false" customHeight="false" outlineLevel="0" collapsed="false">
      <c r="K2299" s="57" t="e">
        <f aca="false">INDEX(lava,MATCH(A2299,SumMonths,0),2)</f>
        <v>#N/A</v>
      </c>
    </row>
    <row r="2300" customFormat="false" ht="12.75" hidden="false" customHeight="false" outlineLevel="0" collapsed="false">
      <c r="K2300" s="57" t="e">
        <f aca="false">INDEX(lava,MATCH(A2300,SumMonths,0),2)</f>
        <v>#N/A</v>
      </c>
    </row>
    <row r="2301" customFormat="false" ht="12.75" hidden="false" customHeight="false" outlineLevel="0" collapsed="false">
      <c r="K2301" s="57" t="e">
        <f aca="false">INDEX(lava,MATCH(A2301,SumMonths,0),2)</f>
        <v>#N/A</v>
      </c>
    </row>
    <row r="2302" customFormat="false" ht="12.75" hidden="false" customHeight="false" outlineLevel="0" collapsed="false">
      <c r="K2302" s="57" t="e">
        <f aca="false">INDEX(lava,MATCH(A2302,SumMonths,0),2)</f>
        <v>#N/A</v>
      </c>
    </row>
    <row r="2303" customFormat="false" ht="12.75" hidden="false" customHeight="false" outlineLevel="0" collapsed="false">
      <c r="K2303" s="57" t="e">
        <f aca="false">INDEX(lava,MATCH(A2303,SumMonths,0),2)</f>
        <v>#N/A</v>
      </c>
    </row>
    <row r="2304" customFormat="false" ht="12.75" hidden="false" customHeight="false" outlineLevel="0" collapsed="false">
      <c r="K2304" s="57" t="e">
        <f aca="false">INDEX(lava,MATCH(A2304,SumMonths,0),2)</f>
        <v>#N/A</v>
      </c>
    </row>
    <row r="2305" customFormat="false" ht="12.75" hidden="false" customHeight="false" outlineLevel="0" collapsed="false">
      <c r="K2305" s="57" t="e">
        <f aca="false">INDEX(lava,MATCH(A2305,SumMonths,0),2)</f>
        <v>#N/A</v>
      </c>
    </row>
    <row r="2306" customFormat="false" ht="12.75" hidden="false" customHeight="false" outlineLevel="0" collapsed="false">
      <c r="K2306" s="57" t="e">
        <f aca="false">INDEX(lava,MATCH(A2306,SumMonths,0),2)</f>
        <v>#N/A</v>
      </c>
    </row>
    <row r="2307" customFormat="false" ht="12.75" hidden="false" customHeight="false" outlineLevel="0" collapsed="false">
      <c r="K2307" s="57" t="e">
        <f aca="false">INDEX(lava,MATCH(A2307,SumMonths,0),2)</f>
        <v>#N/A</v>
      </c>
    </row>
    <row r="2308" customFormat="false" ht="12.75" hidden="false" customHeight="false" outlineLevel="0" collapsed="false">
      <c r="K2308" s="57" t="e">
        <f aca="false">INDEX(lava,MATCH(A2308,SumMonths,0),2)</f>
        <v>#N/A</v>
      </c>
    </row>
    <row r="2309" customFormat="false" ht="12.75" hidden="false" customHeight="false" outlineLevel="0" collapsed="false">
      <c r="K2309" s="57" t="e">
        <f aca="false">INDEX(lava,MATCH(A2309,SumMonths,0),2)</f>
        <v>#N/A</v>
      </c>
    </row>
    <row r="2310" customFormat="false" ht="12.75" hidden="false" customHeight="false" outlineLevel="0" collapsed="false">
      <c r="K2310" s="57" t="e">
        <f aca="false">INDEX(lava,MATCH(A2310,SumMonths,0),2)</f>
        <v>#N/A</v>
      </c>
    </row>
    <row r="2311" customFormat="false" ht="12.75" hidden="false" customHeight="false" outlineLevel="0" collapsed="false">
      <c r="K2311" s="57" t="e">
        <f aca="false">INDEX(lava,MATCH(A2311,SumMonths,0),2)</f>
        <v>#N/A</v>
      </c>
    </row>
    <row r="2312" customFormat="false" ht="12.75" hidden="false" customHeight="false" outlineLevel="0" collapsed="false">
      <c r="K2312" s="57" t="e">
        <f aca="false">INDEX(lava,MATCH(A2312,SumMonths,0),2)</f>
        <v>#N/A</v>
      </c>
    </row>
    <row r="2313" customFormat="false" ht="12.75" hidden="false" customHeight="false" outlineLevel="0" collapsed="false">
      <c r="K2313" s="57" t="e">
        <f aca="false">INDEX(lava,MATCH(A2313,SumMonths,0),2)</f>
        <v>#N/A</v>
      </c>
    </row>
    <row r="2314" customFormat="false" ht="12.75" hidden="false" customHeight="false" outlineLevel="0" collapsed="false">
      <c r="K2314" s="57" t="e">
        <f aca="false">INDEX(lava,MATCH(A2314,SumMonths,0),2)</f>
        <v>#N/A</v>
      </c>
    </row>
    <row r="2315" customFormat="false" ht="12.75" hidden="false" customHeight="false" outlineLevel="0" collapsed="false">
      <c r="K2315" s="57" t="e">
        <f aca="false">INDEX(lava,MATCH(A2315,SumMonths,0),2)</f>
        <v>#N/A</v>
      </c>
    </row>
    <row r="2316" customFormat="false" ht="12.75" hidden="false" customHeight="false" outlineLevel="0" collapsed="false">
      <c r="K2316" s="57" t="e">
        <f aca="false">INDEX(lava,MATCH(A2316,SumMonths,0),2)</f>
        <v>#N/A</v>
      </c>
    </row>
    <row r="2317" customFormat="false" ht="12.75" hidden="false" customHeight="false" outlineLevel="0" collapsed="false">
      <c r="K2317" s="57" t="e">
        <f aca="false">INDEX(lava,MATCH(A2317,SumMonths,0),2)</f>
        <v>#N/A</v>
      </c>
    </row>
    <row r="2318" customFormat="false" ht="12.75" hidden="false" customHeight="false" outlineLevel="0" collapsed="false">
      <c r="K2318" s="57" t="e">
        <f aca="false">INDEX(lava,MATCH(A2318,SumMonths,0),2)</f>
        <v>#N/A</v>
      </c>
    </row>
    <row r="2319" customFormat="false" ht="12.75" hidden="false" customHeight="false" outlineLevel="0" collapsed="false">
      <c r="K2319" s="57" t="e">
        <f aca="false">INDEX(lava,MATCH(A2319,SumMonths,0),2)</f>
        <v>#N/A</v>
      </c>
    </row>
    <row r="2320" customFormat="false" ht="12.75" hidden="false" customHeight="false" outlineLevel="0" collapsed="false">
      <c r="K2320" s="57" t="e">
        <f aca="false">INDEX(lava,MATCH(A2320,SumMonths,0),2)</f>
        <v>#N/A</v>
      </c>
    </row>
    <row r="2321" customFormat="false" ht="12.75" hidden="false" customHeight="false" outlineLevel="0" collapsed="false">
      <c r="K2321" s="57" t="e">
        <f aca="false">INDEX(lava,MATCH(A2321,SumMonths,0),2)</f>
        <v>#N/A</v>
      </c>
    </row>
    <row r="2322" customFormat="false" ht="12.75" hidden="false" customHeight="false" outlineLevel="0" collapsed="false">
      <c r="K2322" s="57" t="e">
        <f aca="false">INDEX(lava,MATCH(A2322,SumMonths,0),2)</f>
        <v>#N/A</v>
      </c>
    </row>
    <row r="2323" customFormat="false" ht="12.75" hidden="false" customHeight="false" outlineLevel="0" collapsed="false">
      <c r="K2323" s="57" t="e">
        <f aca="false">INDEX(lava,MATCH(A2323,SumMonths,0),2)</f>
        <v>#N/A</v>
      </c>
    </row>
    <row r="2324" customFormat="false" ht="12.75" hidden="false" customHeight="false" outlineLevel="0" collapsed="false">
      <c r="K2324" s="57" t="e">
        <f aca="false">INDEX(lava,MATCH(A2324,SumMonths,0),2)</f>
        <v>#N/A</v>
      </c>
    </row>
    <row r="2325" customFormat="false" ht="12.75" hidden="false" customHeight="false" outlineLevel="0" collapsed="false">
      <c r="K2325" s="57" t="e">
        <f aca="false">INDEX(lava,MATCH(A2325,SumMonths,0),2)</f>
        <v>#N/A</v>
      </c>
    </row>
    <row r="2326" customFormat="false" ht="12.75" hidden="false" customHeight="false" outlineLevel="0" collapsed="false">
      <c r="K2326" s="57" t="e">
        <f aca="false">INDEX(lava,MATCH(A2326,SumMonths,0),2)</f>
        <v>#N/A</v>
      </c>
    </row>
    <row r="2327" customFormat="false" ht="12.75" hidden="false" customHeight="false" outlineLevel="0" collapsed="false">
      <c r="K2327" s="57" t="e">
        <f aca="false">INDEX(lava,MATCH(A2327,SumMonths,0),2)</f>
        <v>#N/A</v>
      </c>
    </row>
    <row r="2328" customFormat="false" ht="12.75" hidden="false" customHeight="false" outlineLevel="0" collapsed="false">
      <c r="K2328" s="57" t="e">
        <f aca="false">INDEX(lava,MATCH(A2328,SumMonths,0),2)</f>
        <v>#N/A</v>
      </c>
    </row>
    <row r="2329" customFormat="false" ht="12.75" hidden="false" customHeight="false" outlineLevel="0" collapsed="false">
      <c r="K2329" s="57" t="e">
        <f aca="false">INDEX(lava,MATCH(A2329,SumMonths,0),2)</f>
        <v>#N/A</v>
      </c>
    </row>
    <row r="2330" customFormat="false" ht="12.75" hidden="false" customHeight="false" outlineLevel="0" collapsed="false">
      <c r="K2330" s="57" t="e">
        <f aca="false">INDEX(lava,MATCH(A2330,SumMonths,0),2)</f>
        <v>#N/A</v>
      </c>
    </row>
    <row r="2331" customFormat="false" ht="12.75" hidden="false" customHeight="false" outlineLevel="0" collapsed="false">
      <c r="K2331" s="57" t="e">
        <f aca="false">INDEX(lava,MATCH(A2331,SumMonths,0),2)</f>
        <v>#N/A</v>
      </c>
    </row>
    <row r="2332" customFormat="false" ht="12.75" hidden="false" customHeight="false" outlineLevel="0" collapsed="false">
      <c r="K2332" s="57" t="e">
        <f aca="false">INDEX(lava,MATCH(A2332,SumMonths,0),2)</f>
        <v>#N/A</v>
      </c>
    </row>
    <row r="2333" customFormat="false" ht="12.75" hidden="false" customHeight="false" outlineLevel="0" collapsed="false">
      <c r="K2333" s="57" t="e">
        <f aca="false">INDEX(lava,MATCH(A2333,SumMonths,0),2)</f>
        <v>#N/A</v>
      </c>
    </row>
    <row r="2334" customFormat="false" ht="12.75" hidden="false" customHeight="false" outlineLevel="0" collapsed="false">
      <c r="K2334" s="57" t="e">
        <f aca="false">INDEX(lava,MATCH(A2334,SumMonths,0),2)</f>
        <v>#N/A</v>
      </c>
    </row>
    <row r="2335" customFormat="false" ht="12.75" hidden="false" customHeight="false" outlineLevel="0" collapsed="false">
      <c r="K2335" s="57" t="e">
        <f aca="false">INDEX(lava,MATCH(A2335,SumMonths,0),2)</f>
        <v>#N/A</v>
      </c>
    </row>
    <row r="2336" customFormat="false" ht="12.75" hidden="false" customHeight="false" outlineLevel="0" collapsed="false">
      <c r="K2336" s="57" t="e">
        <f aca="false">INDEX(lava,MATCH(A2336,SumMonths,0),2)</f>
        <v>#N/A</v>
      </c>
    </row>
    <row r="2337" customFormat="false" ht="12.75" hidden="false" customHeight="false" outlineLevel="0" collapsed="false">
      <c r="K2337" s="57" t="e">
        <f aca="false">INDEX(lava,MATCH(A2337,SumMonths,0),2)</f>
        <v>#N/A</v>
      </c>
    </row>
    <row r="2338" customFormat="false" ht="12.75" hidden="false" customHeight="false" outlineLevel="0" collapsed="false">
      <c r="K2338" s="57" t="e">
        <f aca="false">INDEX(lava,MATCH(A2338,SumMonths,0),2)</f>
        <v>#N/A</v>
      </c>
    </row>
    <row r="2339" customFormat="false" ht="12.75" hidden="false" customHeight="false" outlineLevel="0" collapsed="false">
      <c r="K2339" s="57" t="e">
        <f aca="false">INDEX(lava,MATCH(A2339,SumMonths,0),2)</f>
        <v>#N/A</v>
      </c>
    </row>
    <row r="2340" customFormat="false" ht="12.75" hidden="false" customHeight="false" outlineLevel="0" collapsed="false">
      <c r="K2340" s="57" t="e">
        <f aca="false">INDEX(lava,MATCH(A2340,SumMonths,0),2)</f>
        <v>#N/A</v>
      </c>
    </row>
    <row r="2341" customFormat="false" ht="12.75" hidden="false" customHeight="false" outlineLevel="0" collapsed="false">
      <c r="K2341" s="57" t="e">
        <f aca="false">INDEX(lava,MATCH(A2341,SumMonths,0),2)</f>
        <v>#N/A</v>
      </c>
    </row>
    <row r="2342" customFormat="false" ht="12.75" hidden="false" customHeight="false" outlineLevel="0" collapsed="false">
      <c r="K2342" s="57" t="e">
        <f aca="false">INDEX(lava,MATCH(A2342,SumMonths,0),2)</f>
        <v>#N/A</v>
      </c>
    </row>
    <row r="2343" customFormat="false" ht="12.75" hidden="false" customHeight="false" outlineLevel="0" collapsed="false">
      <c r="K2343" s="57" t="e">
        <f aca="false">INDEX(lava,MATCH(A2343,SumMonths,0),2)</f>
        <v>#N/A</v>
      </c>
    </row>
    <row r="2344" customFormat="false" ht="12.75" hidden="false" customHeight="false" outlineLevel="0" collapsed="false">
      <c r="K2344" s="57" t="e">
        <f aca="false">INDEX(lava,MATCH(A2344,SumMonths,0),2)</f>
        <v>#N/A</v>
      </c>
    </row>
    <row r="2345" customFormat="false" ht="12.75" hidden="false" customHeight="false" outlineLevel="0" collapsed="false">
      <c r="K2345" s="57" t="e">
        <f aca="false">INDEX(lava,MATCH(A2345,SumMonths,0),2)</f>
        <v>#N/A</v>
      </c>
    </row>
    <row r="2346" customFormat="false" ht="12.75" hidden="false" customHeight="false" outlineLevel="0" collapsed="false">
      <c r="K2346" s="57" t="e">
        <f aca="false">INDEX(lava,MATCH(A2346,SumMonths,0),2)</f>
        <v>#N/A</v>
      </c>
    </row>
    <row r="2347" customFormat="false" ht="12.75" hidden="false" customHeight="false" outlineLevel="0" collapsed="false">
      <c r="K2347" s="57" t="e">
        <f aca="false">INDEX(lava,MATCH(A2347,SumMonths,0),2)</f>
        <v>#N/A</v>
      </c>
    </row>
    <row r="2348" customFormat="false" ht="12.75" hidden="false" customHeight="false" outlineLevel="0" collapsed="false">
      <c r="K2348" s="57" t="e">
        <f aca="false">INDEX(lava,MATCH(A2348,SumMonths,0),2)</f>
        <v>#N/A</v>
      </c>
    </row>
    <row r="2349" customFormat="false" ht="12.75" hidden="false" customHeight="false" outlineLevel="0" collapsed="false">
      <c r="K2349" s="57" t="e">
        <f aca="false">INDEX(lava,MATCH(A2349,SumMonths,0),2)</f>
        <v>#N/A</v>
      </c>
    </row>
    <row r="2350" customFormat="false" ht="12.75" hidden="false" customHeight="false" outlineLevel="0" collapsed="false">
      <c r="K2350" s="57" t="e">
        <f aca="false">INDEX(lava,MATCH(A2350,SumMonths,0),2)</f>
        <v>#N/A</v>
      </c>
    </row>
    <row r="2351" customFormat="false" ht="12.75" hidden="false" customHeight="false" outlineLevel="0" collapsed="false">
      <c r="K2351" s="57" t="e">
        <f aca="false">INDEX(lava,MATCH(A2351,SumMonths,0),2)</f>
        <v>#N/A</v>
      </c>
    </row>
    <row r="2352" customFormat="false" ht="12.75" hidden="false" customHeight="false" outlineLevel="0" collapsed="false">
      <c r="K2352" s="57" t="e">
        <f aca="false">INDEX(lava,MATCH(A2352,SumMonths,0),2)</f>
        <v>#N/A</v>
      </c>
    </row>
    <row r="2353" customFormat="false" ht="12.75" hidden="false" customHeight="false" outlineLevel="0" collapsed="false">
      <c r="K2353" s="57" t="e">
        <f aca="false">INDEX(lava,MATCH(A2353,SumMonths,0),2)</f>
        <v>#N/A</v>
      </c>
    </row>
    <row r="2354" customFormat="false" ht="12.75" hidden="false" customHeight="false" outlineLevel="0" collapsed="false">
      <c r="K2354" s="57" t="e">
        <f aca="false">INDEX(lava,MATCH(A2354,SumMonths,0),2)</f>
        <v>#N/A</v>
      </c>
    </row>
    <row r="2355" customFormat="false" ht="12.75" hidden="false" customHeight="false" outlineLevel="0" collapsed="false">
      <c r="K2355" s="57" t="e">
        <f aca="false">INDEX(lava,MATCH(A2355,SumMonths,0),2)</f>
        <v>#N/A</v>
      </c>
    </row>
    <row r="2356" customFormat="false" ht="12.75" hidden="false" customHeight="false" outlineLevel="0" collapsed="false">
      <c r="K2356" s="57" t="e">
        <f aca="false">INDEX(lava,MATCH(A2356,SumMonths,0),2)</f>
        <v>#N/A</v>
      </c>
    </row>
    <row r="2357" customFormat="false" ht="12.75" hidden="false" customHeight="false" outlineLevel="0" collapsed="false">
      <c r="K2357" s="57" t="e">
        <f aca="false">INDEX(lava,MATCH(A2357,SumMonths,0),2)</f>
        <v>#N/A</v>
      </c>
    </row>
    <row r="2358" customFormat="false" ht="12.75" hidden="false" customHeight="false" outlineLevel="0" collapsed="false">
      <c r="K2358" s="57" t="e">
        <f aca="false">INDEX(lava,MATCH(A2358,SumMonths,0),2)</f>
        <v>#N/A</v>
      </c>
    </row>
    <row r="2359" customFormat="false" ht="12.75" hidden="false" customHeight="false" outlineLevel="0" collapsed="false">
      <c r="K2359" s="57" t="e">
        <f aca="false">INDEX(lava,MATCH(A2359,SumMonths,0),2)</f>
        <v>#N/A</v>
      </c>
    </row>
    <row r="2360" customFormat="false" ht="12.75" hidden="false" customHeight="false" outlineLevel="0" collapsed="false">
      <c r="K2360" s="57" t="e">
        <f aca="false">INDEX(lava,MATCH(A2360,SumMonths,0),2)</f>
        <v>#N/A</v>
      </c>
    </row>
    <row r="2361" customFormat="false" ht="12.75" hidden="false" customHeight="false" outlineLevel="0" collapsed="false">
      <c r="K2361" s="57" t="e">
        <f aca="false">INDEX(lava,MATCH(A2361,SumMonths,0),2)</f>
        <v>#N/A</v>
      </c>
    </row>
    <row r="2362" customFormat="false" ht="12.75" hidden="false" customHeight="false" outlineLevel="0" collapsed="false">
      <c r="K2362" s="57" t="e">
        <f aca="false">INDEX(lava,MATCH(A2362,SumMonths,0),2)</f>
        <v>#N/A</v>
      </c>
    </row>
    <row r="2363" customFormat="false" ht="12.75" hidden="false" customHeight="false" outlineLevel="0" collapsed="false">
      <c r="K2363" s="57" t="e">
        <f aca="false">INDEX(lava,MATCH(A2363,SumMonths,0),2)</f>
        <v>#N/A</v>
      </c>
    </row>
    <row r="2364" customFormat="false" ht="12.75" hidden="false" customHeight="false" outlineLevel="0" collapsed="false">
      <c r="K2364" s="57" t="e">
        <f aca="false">INDEX(lava,MATCH(A2364,SumMonths,0),2)</f>
        <v>#N/A</v>
      </c>
    </row>
    <row r="2365" customFormat="false" ht="12.75" hidden="false" customHeight="false" outlineLevel="0" collapsed="false">
      <c r="K2365" s="57" t="e">
        <f aca="false">INDEX(lava,MATCH(A2365,SumMonths,0),2)</f>
        <v>#N/A</v>
      </c>
    </row>
    <row r="2366" customFormat="false" ht="12.75" hidden="false" customHeight="false" outlineLevel="0" collapsed="false">
      <c r="K2366" s="57" t="e">
        <f aca="false">INDEX(lava,MATCH(A2366,SumMonths,0),2)</f>
        <v>#N/A</v>
      </c>
    </row>
    <row r="2367" customFormat="false" ht="12.75" hidden="false" customHeight="false" outlineLevel="0" collapsed="false">
      <c r="K2367" s="57" t="e">
        <f aca="false">INDEX(lava,MATCH(A2367,SumMonths,0),2)</f>
        <v>#N/A</v>
      </c>
    </row>
    <row r="2368" customFormat="false" ht="12.75" hidden="false" customHeight="false" outlineLevel="0" collapsed="false">
      <c r="K2368" s="57" t="e">
        <f aca="false">INDEX(lava,MATCH(A2368,SumMonths,0),2)</f>
        <v>#N/A</v>
      </c>
    </row>
    <row r="2369" customFormat="false" ht="12.75" hidden="false" customHeight="false" outlineLevel="0" collapsed="false">
      <c r="K2369" s="57" t="e">
        <f aca="false">INDEX(lava,MATCH(A2369,SumMonths,0),2)</f>
        <v>#N/A</v>
      </c>
    </row>
    <row r="2370" customFormat="false" ht="12.75" hidden="false" customHeight="false" outlineLevel="0" collapsed="false">
      <c r="K2370" s="57" t="e">
        <f aca="false">INDEX(lava,MATCH(A2370,SumMonths,0),2)</f>
        <v>#N/A</v>
      </c>
    </row>
    <row r="2371" customFormat="false" ht="12.75" hidden="false" customHeight="false" outlineLevel="0" collapsed="false">
      <c r="K2371" s="57" t="e">
        <f aca="false">INDEX(lava,MATCH(A2371,SumMonths,0),2)</f>
        <v>#N/A</v>
      </c>
    </row>
    <row r="2372" customFormat="false" ht="12.75" hidden="false" customHeight="false" outlineLevel="0" collapsed="false">
      <c r="K2372" s="57" t="e">
        <f aca="false">INDEX(lava,MATCH(A2372,SumMonths,0),2)</f>
        <v>#N/A</v>
      </c>
    </row>
    <row r="2373" customFormat="false" ht="12.75" hidden="false" customHeight="false" outlineLevel="0" collapsed="false">
      <c r="K2373" s="57" t="e">
        <f aca="false">INDEX(lava,MATCH(A2373,SumMonths,0),2)</f>
        <v>#N/A</v>
      </c>
    </row>
    <row r="2374" customFormat="false" ht="12.75" hidden="false" customHeight="false" outlineLevel="0" collapsed="false">
      <c r="K2374" s="57" t="e">
        <f aca="false">INDEX(lava,MATCH(A2374,SumMonths,0),2)</f>
        <v>#N/A</v>
      </c>
    </row>
    <row r="2375" customFormat="false" ht="12.75" hidden="false" customHeight="false" outlineLevel="0" collapsed="false">
      <c r="K2375" s="57" t="e">
        <f aca="false">INDEX(lava,MATCH(A2375,SumMonths,0),2)</f>
        <v>#N/A</v>
      </c>
    </row>
    <row r="2376" customFormat="false" ht="12.75" hidden="false" customHeight="false" outlineLevel="0" collapsed="false">
      <c r="K2376" s="57" t="e">
        <f aca="false">INDEX(lava,MATCH(A2376,SumMonths,0),2)</f>
        <v>#N/A</v>
      </c>
    </row>
    <row r="2377" customFormat="false" ht="12.75" hidden="false" customHeight="false" outlineLevel="0" collapsed="false">
      <c r="K2377" s="57" t="e">
        <f aca="false">INDEX(lava,MATCH(A2377,SumMonths,0),2)</f>
        <v>#N/A</v>
      </c>
    </row>
    <row r="2378" customFormat="false" ht="12.75" hidden="false" customHeight="false" outlineLevel="0" collapsed="false">
      <c r="K2378" s="57" t="e">
        <f aca="false">INDEX(lava,MATCH(A2378,SumMonths,0),2)</f>
        <v>#N/A</v>
      </c>
    </row>
    <row r="2379" customFormat="false" ht="12.75" hidden="false" customHeight="false" outlineLevel="0" collapsed="false">
      <c r="K2379" s="57" t="e">
        <f aca="false">INDEX(lava,MATCH(A2379,SumMonths,0),2)</f>
        <v>#N/A</v>
      </c>
    </row>
    <row r="2380" customFormat="false" ht="12.75" hidden="false" customHeight="false" outlineLevel="0" collapsed="false">
      <c r="K2380" s="57" t="e">
        <f aca="false">INDEX(lava,MATCH(A2380,SumMonths,0),2)</f>
        <v>#N/A</v>
      </c>
    </row>
    <row r="2381" customFormat="false" ht="12.75" hidden="false" customHeight="false" outlineLevel="0" collapsed="false">
      <c r="K2381" s="57" t="e">
        <f aca="false">INDEX(lava,MATCH(A2381,SumMonths,0),2)</f>
        <v>#N/A</v>
      </c>
    </row>
    <row r="2382" customFormat="false" ht="12.75" hidden="false" customHeight="false" outlineLevel="0" collapsed="false">
      <c r="K2382" s="57" t="e">
        <f aca="false">INDEX(lava,MATCH(A2382,SumMonths,0),2)</f>
        <v>#N/A</v>
      </c>
    </row>
    <row r="2383" customFormat="false" ht="12.75" hidden="false" customHeight="false" outlineLevel="0" collapsed="false">
      <c r="K2383" s="57" t="e">
        <f aca="false">INDEX(lava,MATCH(A2383,SumMonths,0),2)</f>
        <v>#N/A</v>
      </c>
    </row>
    <row r="2384" customFormat="false" ht="12.75" hidden="false" customHeight="false" outlineLevel="0" collapsed="false">
      <c r="K2384" s="57" t="e">
        <f aca="false">INDEX(lava,MATCH(A2384,SumMonths,0),2)</f>
        <v>#N/A</v>
      </c>
    </row>
    <row r="2385" customFormat="false" ht="12.75" hidden="false" customHeight="false" outlineLevel="0" collapsed="false">
      <c r="K2385" s="57" t="e">
        <f aca="false">INDEX(lava,MATCH(A2385,SumMonths,0),2)</f>
        <v>#N/A</v>
      </c>
    </row>
    <row r="2386" customFormat="false" ht="12.75" hidden="false" customHeight="false" outlineLevel="0" collapsed="false">
      <c r="K2386" s="57" t="e">
        <f aca="false">INDEX(lava,MATCH(A2386,SumMonths,0),2)</f>
        <v>#N/A</v>
      </c>
    </row>
    <row r="2387" customFormat="false" ht="12.75" hidden="false" customHeight="false" outlineLevel="0" collapsed="false">
      <c r="K2387" s="57" t="e">
        <f aca="false">INDEX(lava,MATCH(A2387,SumMonths,0),2)</f>
        <v>#N/A</v>
      </c>
    </row>
    <row r="2388" customFormat="false" ht="12.75" hidden="false" customHeight="false" outlineLevel="0" collapsed="false">
      <c r="K2388" s="57" t="e">
        <f aca="false">INDEX(lava,MATCH(A2388,SumMonths,0),2)</f>
        <v>#N/A</v>
      </c>
    </row>
    <row r="2389" customFormat="false" ht="12.75" hidden="false" customHeight="false" outlineLevel="0" collapsed="false">
      <c r="K2389" s="57" t="e">
        <f aca="false">INDEX(lava,MATCH(A2389,SumMonths,0),2)</f>
        <v>#N/A</v>
      </c>
    </row>
    <row r="2390" customFormat="false" ht="12.75" hidden="false" customHeight="false" outlineLevel="0" collapsed="false">
      <c r="K2390" s="57" t="e">
        <f aca="false">INDEX(lava,MATCH(A2390,SumMonths,0),2)</f>
        <v>#N/A</v>
      </c>
    </row>
    <row r="2391" customFormat="false" ht="12.75" hidden="false" customHeight="false" outlineLevel="0" collapsed="false">
      <c r="K2391" s="57" t="e">
        <f aca="false">INDEX(lava,MATCH(A2391,SumMonths,0),2)</f>
        <v>#N/A</v>
      </c>
    </row>
    <row r="2392" customFormat="false" ht="12.75" hidden="false" customHeight="false" outlineLevel="0" collapsed="false">
      <c r="K2392" s="57" t="e">
        <f aca="false">INDEX(lava,MATCH(A2392,SumMonths,0),2)</f>
        <v>#N/A</v>
      </c>
    </row>
    <row r="2393" customFormat="false" ht="12.75" hidden="false" customHeight="false" outlineLevel="0" collapsed="false">
      <c r="K2393" s="57" t="e">
        <f aca="false">INDEX(lava,MATCH(A2393,SumMonths,0),2)</f>
        <v>#N/A</v>
      </c>
    </row>
    <row r="2394" customFormat="false" ht="12.75" hidden="false" customHeight="false" outlineLevel="0" collapsed="false">
      <c r="K2394" s="57" t="e">
        <f aca="false">INDEX(lava,MATCH(A2394,SumMonths,0),2)</f>
        <v>#N/A</v>
      </c>
    </row>
    <row r="2395" customFormat="false" ht="12.75" hidden="false" customHeight="false" outlineLevel="0" collapsed="false">
      <c r="K2395" s="57" t="e">
        <f aca="false">INDEX(lava,MATCH(A2395,SumMonths,0),2)</f>
        <v>#N/A</v>
      </c>
    </row>
    <row r="2396" customFormat="false" ht="12.75" hidden="false" customHeight="false" outlineLevel="0" collapsed="false">
      <c r="K2396" s="57" t="e">
        <f aca="false">INDEX(lava,MATCH(A2396,SumMonths,0),2)</f>
        <v>#N/A</v>
      </c>
    </row>
    <row r="2397" customFormat="false" ht="12.75" hidden="false" customHeight="false" outlineLevel="0" collapsed="false">
      <c r="K2397" s="57" t="e">
        <f aca="false">INDEX(lava,MATCH(A2397,SumMonths,0),2)</f>
        <v>#N/A</v>
      </c>
    </row>
    <row r="2398" customFormat="false" ht="12.75" hidden="false" customHeight="false" outlineLevel="0" collapsed="false">
      <c r="K2398" s="57" t="e">
        <f aca="false">INDEX(lava,MATCH(A2398,SumMonths,0),2)</f>
        <v>#N/A</v>
      </c>
    </row>
    <row r="2399" customFormat="false" ht="12.75" hidden="false" customHeight="false" outlineLevel="0" collapsed="false">
      <c r="K2399" s="57" t="e">
        <f aca="false">INDEX(lava,MATCH(A2399,SumMonths,0),2)</f>
        <v>#N/A</v>
      </c>
    </row>
    <row r="2400" customFormat="false" ht="12.75" hidden="false" customHeight="false" outlineLevel="0" collapsed="false">
      <c r="K2400" s="57" t="e">
        <f aca="false">INDEX(lava,MATCH(A2400,SumMonths,0),2)</f>
        <v>#N/A</v>
      </c>
    </row>
    <row r="2401" customFormat="false" ht="12.75" hidden="false" customHeight="false" outlineLevel="0" collapsed="false">
      <c r="K2401" s="57" t="e">
        <f aca="false">INDEX(lava,MATCH(A2401,SumMonths,0),2)</f>
        <v>#N/A</v>
      </c>
    </row>
    <row r="2402" customFormat="false" ht="12.75" hidden="false" customHeight="false" outlineLevel="0" collapsed="false">
      <c r="K2402" s="57" t="e">
        <f aca="false">INDEX(lava,MATCH(A2402,SumMonths,0),2)</f>
        <v>#N/A</v>
      </c>
    </row>
    <row r="2403" customFormat="false" ht="12.75" hidden="false" customHeight="false" outlineLevel="0" collapsed="false">
      <c r="K2403" s="57" t="e">
        <f aca="false">INDEX(lava,MATCH(A2403,SumMonths,0),2)</f>
        <v>#N/A</v>
      </c>
    </row>
    <row r="2404" customFormat="false" ht="12.75" hidden="false" customHeight="false" outlineLevel="0" collapsed="false">
      <c r="K2404" s="57" t="e">
        <f aca="false">INDEX(lava,MATCH(A2404,SumMonths,0),2)</f>
        <v>#N/A</v>
      </c>
    </row>
    <row r="2405" customFormat="false" ht="12.75" hidden="false" customHeight="false" outlineLevel="0" collapsed="false">
      <c r="K2405" s="57" t="e">
        <f aca="false">INDEX(lava,MATCH(A2405,SumMonths,0),2)</f>
        <v>#N/A</v>
      </c>
    </row>
    <row r="2406" customFormat="false" ht="12.75" hidden="false" customHeight="false" outlineLevel="0" collapsed="false">
      <c r="K2406" s="57" t="e">
        <f aca="false">INDEX(lava,MATCH(A2406,SumMonths,0),2)</f>
        <v>#N/A</v>
      </c>
    </row>
    <row r="2407" customFormat="false" ht="12.75" hidden="false" customHeight="false" outlineLevel="0" collapsed="false">
      <c r="K2407" s="57" t="e">
        <f aca="false">INDEX(lava,MATCH(A2407,SumMonths,0),2)</f>
        <v>#N/A</v>
      </c>
    </row>
    <row r="2408" customFormat="false" ht="12.75" hidden="false" customHeight="false" outlineLevel="0" collapsed="false">
      <c r="K2408" s="57" t="e">
        <f aca="false">INDEX(lava,MATCH(A2408,SumMonths,0),2)</f>
        <v>#N/A</v>
      </c>
    </row>
    <row r="2409" customFormat="false" ht="12.75" hidden="false" customHeight="false" outlineLevel="0" collapsed="false">
      <c r="K2409" s="57" t="e">
        <f aca="false">INDEX(lava,MATCH(A2409,SumMonths,0),2)</f>
        <v>#N/A</v>
      </c>
    </row>
    <row r="2410" customFormat="false" ht="12.75" hidden="false" customHeight="false" outlineLevel="0" collapsed="false">
      <c r="K2410" s="57" t="e">
        <f aca="false">INDEX(lava,MATCH(A2410,SumMonths,0),2)</f>
        <v>#N/A</v>
      </c>
    </row>
    <row r="2411" customFormat="false" ht="12.75" hidden="false" customHeight="false" outlineLevel="0" collapsed="false">
      <c r="K2411" s="57" t="e">
        <f aca="false">INDEX(lava,MATCH(A2411,SumMonths,0),2)</f>
        <v>#N/A</v>
      </c>
    </row>
    <row r="2412" customFormat="false" ht="12.75" hidden="false" customHeight="false" outlineLevel="0" collapsed="false">
      <c r="K2412" s="57" t="e">
        <f aca="false">INDEX(lava,MATCH(A2412,SumMonths,0),2)</f>
        <v>#N/A</v>
      </c>
    </row>
    <row r="2413" customFormat="false" ht="12.75" hidden="false" customHeight="false" outlineLevel="0" collapsed="false">
      <c r="K2413" s="57" t="e">
        <f aca="false">INDEX(lava,MATCH(A2413,SumMonths,0),2)</f>
        <v>#N/A</v>
      </c>
    </row>
    <row r="2414" customFormat="false" ht="12.75" hidden="false" customHeight="false" outlineLevel="0" collapsed="false">
      <c r="K2414" s="57" t="e">
        <f aca="false">INDEX(lava,MATCH(A2414,SumMonths,0),2)</f>
        <v>#N/A</v>
      </c>
    </row>
    <row r="2415" customFormat="false" ht="12.75" hidden="false" customHeight="false" outlineLevel="0" collapsed="false">
      <c r="K2415" s="57" t="e">
        <f aca="false">INDEX(lava,MATCH(A2415,SumMonths,0),2)</f>
        <v>#N/A</v>
      </c>
    </row>
    <row r="2416" customFormat="false" ht="12.75" hidden="false" customHeight="false" outlineLevel="0" collapsed="false">
      <c r="K2416" s="57" t="e">
        <f aca="false">INDEX(lava,MATCH(A2416,SumMonths,0),2)</f>
        <v>#N/A</v>
      </c>
    </row>
    <row r="2417" customFormat="false" ht="12.75" hidden="false" customHeight="false" outlineLevel="0" collapsed="false">
      <c r="K2417" s="57" t="e">
        <f aca="false">INDEX(lava,MATCH(A2417,SumMonths,0),2)</f>
        <v>#N/A</v>
      </c>
    </row>
    <row r="2418" customFormat="false" ht="12.75" hidden="false" customHeight="false" outlineLevel="0" collapsed="false">
      <c r="K2418" s="57" t="e">
        <f aca="false">INDEX(lava,MATCH(A2418,SumMonths,0),2)</f>
        <v>#N/A</v>
      </c>
    </row>
    <row r="2419" customFormat="false" ht="12.75" hidden="false" customHeight="false" outlineLevel="0" collapsed="false">
      <c r="K2419" s="57" t="e">
        <f aca="false">INDEX(lava,MATCH(A2419,SumMonths,0),2)</f>
        <v>#N/A</v>
      </c>
    </row>
    <row r="2420" customFormat="false" ht="12.75" hidden="false" customHeight="false" outlineLevel="0" collapsed="false">
      <c r="K2420" s="57" t="e">
        <f aca="false">INDEX(lava,MATCH(A2420,SumMonths,0),2)</f>
        <v>#N/A</v>
      </c>
    </row>
    <row r="2421" customFormat="false" ht="12.75" hidden="false" customHeight="false" outlineLevel="0" collapsed="false">
      <c r="K2421" s="57" t="e">
        <f aca="false">INDEX(lava,MATCH(A2421,SumMonths,0),2)</f>
        <v>#N/A</v>
      </c>
    </row>
    <row r="2422" customFormat="false" ht="12.75" hidden="false" customHeight="false" outlineLevel="0" collapsed="false">
      <c r="K2422" s="57" t="e">
        <f aca="false">INDEX(lava,MATCH(A2422,SumMonths,0),2)</f>
        <v>#N/A</v>
      </c>
    </row>
    <row r="2423" customFormat="false" ht="12.75" hidden="false" customHeight="false" outlineLevel="0" collapsed="false">
      <c r="K2423" s="57" t="e">
        <f aca="false">INDEX(lava,MATCH(A2423,SumMonths,0),2)</f>
        <v>#N/A</v>
      </c>
    </row>
    <row r="2424" customFormat="false" ht="12.75" hidden="false" customHeight="false" outlineLevel="0" collapsed="false">
      <c r="K2424" s="57" t="e">
        <f aca="false">INDEX(lava,MATCH(A2424,SumMonths,0),2)</f>
        <v>#N/A</v>
      </c>
    </row>
    <row r="2425" customFormat="false" ht="12.75" hidden="false" customHeight="false" outlineLevel="0" collapsed="false">
      <c r="K2425" s="57" t="e">
        <f aca="false">INDEX(lava,MATCH(A2425,SumMonths,0),2)</f>
        <v>#N/A</v>
      </c>
    </row>
    <row r="2426" customFormat="false" ht="12.75" hidden="false" customHeight="false" outlineLevel="0" collapsed="false">
      <c r="K2426" s="57" t="e">
        <f aca="false">INDEX(lava,MATCH(A2426,SumMonths,0),2)</f>
        <v>#N/A</v>
      </c>
    </row>
    <row r="2427" customFormat="false" ht="12.75" hidden="false" customHeight="false" outlineLevel="0" collapsed="false">
      <c r="K2427" s="57" t="e">
        <f aca="false">INDEX(lava,MATCH(A2427,SumMonths,0),2)</f>
        <v>#N/A</v>
      </c>
    </row>
    <row r="2428" customFormat="false" ht="12.75" hidden="false" customHeight="false" outlineLevel="0" collapsed="false">
      <c r="K2428" s="57" t="e">
        <f aca="false">INDEX(lava,MATCH(A2428,SumMonths,0),2)</f>
        <v>#N/A</v>
      </c>
    </row>
    <row r="2429" customFormat="false" ht="12.75" hidden="false" customHeight="false" outlineLevel="0" collapsed="false">
      <c r="K2429" s="57" t="e">
        <f aca="false">INDEX(lava,MATCH(A2429,SumMonths,0),2)</f>
        <v>#N/A</v>
      </c>
    </row>
    <row r="2430" customFormat="false" ht="12.75" hidden="false" customHeight="false" outlineLevel="0" collapsed="false">
      <c r="K2430" s="57" t="e">
        <f aca="false">INDEX(lava,MATCH(A2430,SumMonths,0),2)</f>
        <v>#N/A</v>
      </c>
    </row>
    <row r="2431" customFormat="false" ht="12.75" hidden="false" customHeight="false" outlineLevel="0" collapsed="false">
      <c r="K2431" s="57" t="e">
        <f aca="false">INDEX(lava,MATCH(A2431,SumMonths,0),2)</f>
        <v>#N/A</v>
      </c>
    </row>
    <row r="2432" customFormat="false" ht="12.75" hidden="false" customHeight="false" outlineLevel="0" collapsed="false">
      <c r="K2432" s="57" t="e">
        <f aca="false">INDEX(lava,MATCH(A2432,SumMonths,0),2)</f>
        <v>#N/A</v>
      </c>
    </row>
    <row r="2433" customFormat="false" ht="12.75" hidden="false" customHeight="false" outlineLevel="0" collapsed="false">
      <c r="K2433" s="57" t="e">
        <f aca="false">INDEX(lava,MATCH(A2433,SumMonths,0),2)</f>
        <v>#N/A</v>
      </c>
    </row>
    <row r="2434" customFormat="false" ht="12.75" hidden="false" customHeight="false" outlineLevel="0" collapsed="false">
      <c r="K2434" s="57" t="e">
        <f aca="false">INDEX(lava,MATCH(A2434,SumMonths,0),2)</f>
        <v>#N/A</v>
      </c>
    </row>
    <row r="2435" customFormat="false" ht="12.75" hidden="false" customHeight="false" outlineLevel="0" collapsed="false">
      <c r="K2435" s="57" t="e">
        <f aca="false">INDEX(lava,MATCH(A2435,SumMonths,0),2)</f>
        <v>#N/A</v>
      </c>
    </row>
    <row r="2436" customFormat="false" ht="12.75" hidden="false" customHeight="false" outlineLevel="0" collapsed="false">
      <c r="K2436" s="57" t="e">
        <f aca="false">INDEX(lava,MATCH(A2436,SumMonths,0),2)</f>
        <v>#N/A</v>
      </c>
    </row>
    <row r="2437" customFormat="false" ht="12.75" hidden="false" customHeight="false" outlineLevel="0" collapsed="false">
      <c r="K2437" s="57" t="e">
        <f aca="false">INDEX(lava,MATCH(A2437,SumMonths,0),2)</f>
        <v>#N/A</v>
      </c>
    </row>
    <row r="2438" customFormat="false" ht="12.75" hidden="false" customHeight="false" outlineLevel="0" collapsed="false">
      <c r="K2438" s="57" t="e">
        <f aca="false">INDEX(lava,MATCH(A2438,SumMonths,0),2)</f>
        <v>#N/A</v>
      </c>
    </row>
    <row r="2439" customFormat="false" ht="12.75" hidden="false" customHeight="false" outlineLevel="0" collapsed="false">
      <c r="K2439" s="57" t="e">
        <f aca="false">INDEX(lava,MATCH(A2439,SumMonths,0),2)</f>
        <v>#N/A</v>
      </c>
    </row>
    <row r="2440" customFormat="false" ht="12.75" hidden="false" customHeight="false" outlineLevel="0" collapsed="false">
      <c r="K2440" s="57" t="e">
        <f aca="false">INDEX(lava,MATCH(A2440,SumMonths,0),2)</f>
        <v>#N/A</v>
      </c>
    </row>
    <row r="2441" customFormat="false" ht="12.75" hidden="false" customHeight="false" outlineLevel="0" collapsed="false">
      <c r="K2441" s="57" t="e">
        <f aca="false">INDEX(lava,MATCH(A2441,SumMonths,0),2)</f>
        <v>#N/A</v>
      </c>
    </row>
    <row r="2442" customFormat="false" ht="12.75" hidden="false" customHeight="false" outlineLevel="0" collapsed="false">
      <c r="K2442" s="57" t="e">
        <f aca="false">INDEX(lava,MATCH(A2442,SumMonths,0),2)</f>
        <v>#N/A</v>
      </c>
    </row>
    <row r="2443" customFormat="false" ht="12.75" hidden="false" customHeight="false" outlineLevel="0" collapsed="false">
      <c r="K2443" s="57" t="e">
        <f aca="false">INDEX(lava,MATCH(A2443,SumMonths,0),2)</f>
        <v>#N/A</v>
      </c>
    </row>
    <row r="2444" customFormat="false" ht="12.75" hidden="false" customHeight="false" outlineLevel="0" collapsed="false">
      <c r="K2444" s="57" t="e">
        <f aca="false">INDEX(lava,MATCH(A2444,SumMonths,0),2)</f>
        <v>#N/A</v>
      </c>
    </row>
    <row r="2445" customFormat="false" ht="12.75" hidden="false" customHeight="false" outlineLevel="0" collapsed="false">
      <c r="K2445" s="57" t="e">
        <f aca="false">INDEX(lava,MATCH(A2445,SumMonths,0),2)</f>
        <v>#N/A</v>
      </c>
    </row>
    <row r="2446" customFormat="false" ht="12.75" hidden="false" customHeight="false" outlineLevel="0" collapsed="false">
      <c r="K2446" s="57" t="e">
        <f aca="false">INDEX(lava,MATCH(A2446,SumMonths,0),2)</f>
        <v>#N/A</v>
      </c>
    </row>
    <row r="2447" customFormat="false" ht="12.75" hidden="false" customHeight="false" outlineLevel="0" collapsed="false">
      <c r="K2447" s="57" t="e">
        <f aca="false">INDEX(lava,MATCH(A2447,SumMonths,0),2)</f>
        <v>#N/A</v>
      </c>
    </row>
    <row r="2448" customFormat="false" ht="12.75" hidden="false" customHeight="false" outlineLevel="0" collapsed="false">
      <c r="K2448" s="57" t="e">
        <f aca="false">INDEX(lava,MATCH(A2448,SumMonths,0),2)</f>
        <v>#N/A</v>
      </c>
    </row>
    <row r="2449" customFormat="false" ht="12.75" hidden="false" customHeight="false" outlineLevel="0" collapsed="false">
      <c r="K2449" s="57" t="e">
        <f aca="false">INDEX(lava,MATCH(A2449,SumMonths,0),2)</f>
        <v>#N/A</v>
      </c>
    </row>
    <row r="2450" customFormat="false" ht="12.75" hidden="false" customHeight="false" outlineLevel="0" collapsed="false">
      <c r="K2450" s="57" t="e">
        <f aca="false">INDEX(lava,MATCH(A2450,SumMonths,0),2)</f>
        <v>#N/A</v>
      </c>
    </row>
    <row r="2451" customFormat="false" ht="12.75" hidden="false" customHeight="false" outlineLevel="0" collapsed="false">
      <c r="K2451" s="57" t="e">
        <f aca="false">INDEX(lava,MATCH(A2451,SumMonths,0),2)</f>
        <v>#N/A</v>
      </c>
    </row>
    <row r="2452" customFormat="false" ht="12.75" hidden="false" customHeight="false" outlineLevel="0" collapsed="false">
      <c r="K2452" s="57" t="e">
        <f aca="false">INDEX(lava,MATCH(A2452,SumMonths,0),2)</f>
        <v>#N/A</v>
      </c>
    </row>
    <row r="2453" customFormat="false" ht="12.75" hidden="false" customHeight="false" outlineLevel="0" collapsed="false">
      <c r="K2453" s="57" t="e">
        <f aca="false">INDEX(lava,MATCH(A2453,SumMonths,0),2)</f>
        <v>#N/A</v>
      </c>
    </row>
    <row r="2454" customFormat="false" ht="12.75" hidden="false" customHeight="false" outlineLevel="0" collapsed="false">
      <c r="K2454" s="57" t="e">
        <f aca="false">INDEX(lava,MATCH(A2454,SumMonths,0),2)</f>
        <v>#N/A</v>
      </c>
    </row>
    <row r="2455" customFormat="false" ht="12.75" hidden="false" customHeight="false" outlineLevel="0" collapsed="false">
      <c r="K2455" s="57" t="e">
        <f aca="false">INDEX(lava,MATCH(A2455,SumMonths,0),2)</f>
        <v>#N/A</v>
      </c>
    </row>
    <row r="2456" customFormat="false" ht="12.75" hidden="false" customHeight="false" outlineLevel="0" collapsed="false">
      <c r="K2456" s="57" t="e">
        <f aca="false">INDEX(lava,MATCH(A2456,SumMonths,0),2)</f>
        <v>#N/A</v>
      </c>
    </row>
    <row r="2457" customFormat="false" ht="12.75" hidden="false" customHeight="false" outlineLevel="0" collapsed="false">
      <c r="K2457" s="57" t="e">
        <f aca="false">INDEX(lava,MATCH(A2457,SumMonths,0),2)</f>
        <v>#N/A</v>
      </c>
    </row>
    <row r="2458" customFormat="false" ht="12.75" hidden="false" customHeight="false" outlineLevel="0" collapsed="false">
      <c r="K2458" s="57" t="e">
        <f aca="false">INDEX(lava,MATCH(A2458,SumMonths,0),2)</f>
        <v>#N/A</v>
      </c>
    </row>
    <row r="2459" customFormat="false" ht="12.75" hidden="false" customHeight="false" outlineLevel="0" collapsed="false">
      <c r="K2459" s="57" t="e">
        <f aca="false">INDEX(lava,MATCH(A2459,SumMonths,0),2)</f>
        <v>#N/A</v>
      </c>
    </row>
    <row r="2460" customFormat="false" ht="12.75" hidden="false" customHeight="false" outlineLevel="0" collapsed="false">
      <c r="K2460" s="57" t="e">
        <f aca="false">INDEX(lava,MATCH(A2460,SumMonths,0),2)</f>
        <v>#N/A</v>
      </c>
    </row>
    <row r="2461" customFormat="false" ht="12.75" hidden="false" customHeight="false" outlineLevel="0" collapsed="false">
      <c r="K2461" s="57" t="e">
        <f aca="false">INDEX(lava,MATCH(A2461,SumMonths,0),2)</f>
        <v>#N/A</v>
      </c>
    </row>
    <row r="2462" customFormat="false" ht="12.75" hidden="false" customHeight="false" outlineLevel="0" collapsed="false">
      <c r="K2462" s="57" t="e">
        <f aca="false">INDEX(lava,MATCH(A2462,SumMonths,0),2)</f>
        <v>#N/A</v>
      </c>
    </row>
    <row r="2463" customFormat="false" ht="12.75" hidden="false" customHeight="false" outlineLevel="0" collapsed="false">
      <c r="K2463" s="57" t="e">
        <f aca="false">INDEX(lava,MATCH(A2463,SumMonths,0),2)</f>
        <v>#N/A</v>
      </c>
    </row>
    <row r="2464" customFormat="false" ht="12.75" hidden="false" customHeight="false" outlineLevel="0" collapsed="false">
      <c r="K2464" s="57" t="e">
        <f aca="false">INDEX(lava,MATCH(A2464,SumMonths,0),2)</f>
        <v>#N/A</v>
      </c>
    </row>
    <row r="2465" customFormat="false" ht="12.75" hidden="false" customHeight="false" outlineLevel="0" collapsed="false">
      <c r="K2465" s="57" t="e">
        <f aca="false">INDEX(lava,MATCH(A2465,SumMonths,0),2)</f>
        <v>#N/A</v>
      </c>
    </row>
    <row r="2466" customFormat="false" ht="12.75" hidden="false" customHeight="false" outlineLevel="0" collapsed="false">
      <c r="K2466" s="57" t="e">
        <f aca="false">INDEX(lava,MATCH(A2466,SumMonths,0),2)</f>
        <v>#N/A</v>
      </c>
    </row>
    <row r="2467" customFormat="false" ht="12.75" hidden="false" customHeight="false" outlineLevel="0" collapsed="false">
      <c r="K2467" s="57" t="e">
        <f aca="false">INDEX(lava,MATCH(A2467,SumMonths,0),2)</f>
        <v>#N/A</v>
      </c>
    </row>
    <row r="2468" customFormat="false" ht="12.75" hidden="false" customHeight="false" outlineLevel="0" collapsed="false">
      <c r="K2468" s="57" t="e">
        <f aca="false">INDEX(lava,MATCH(A2468,SumMonths,0),2)</f>
        <v>#N/A</v>
      </c>
    </row>
    <row r="2469" customFormat="false" ht="12.75" hidden="false" customHeight="false" outlineLevel="0" collapsed="false">
      <c r="K2469" s="57" t="e">
        <f aca="false">INDEX(lava,MATCH(A2469,SumMonths,0),2)</f>
        <v>#N/A</v>
      </c>
    </row>
    <row r="2470" customFormat="false" ht="12.75" hidden="false" customHeight="false" outlineLevel="0" collapsed="false">
      <c r="K2470" s="57" t="e">
        <f aca="false">INDEX(lava,MATCH(A2470,SumMonths,0),2)</f>
        <v>#N/A</v>
      </c>
    </row>
    <row r="2471" customFormat="false" ht="12.75" hidden="false" customHeight="false" outlineLevel="0" collapsed="false">
      <c r="K2471" s="57" t="e">
        <f aca="false">INDEX(lava,MATCH(A2471,SumMonths,0),2)</f>
        <v>#N/A</v>
      </c>
    </row>
    <row r="2472" customFormat="false" ht="12.75" hidden="false" customHeight="false" outlineLevel="0" collapsed="false">
      <c r="K2472" s="57" t="e">
        <f aca="false">INDEX(lava,MATCH(A2472,SumMonths,0),2)</f>
        <v>#N/A</v>
      </c>
    </row>
    <row r="2473" customFormat="false" ht="12.75" hidden="false" customHeight="false" outlineLevel="0" collapsed="false">
      <c r="K2473" s="57" t="e">
        <f aca="false">INDEX(lava,MATCH(A2473,SumMonths,0),2)</f>
        <v>#N/A</v>
      </c>
    </row>
    <row r="2474" customFormat="false" ht="12.75" hidden="false" customHeight="false" outlineLevel="0" collapsed="false">
      <c r="K2474" s="57" t="e">
        <f aca="false">INDEX(lava,MATCH(A2474,SumMonths,0),2)</f>
        <v>#N/A</v>
      </c>
    </row>
    <row r="2475" customFormat="false" ht="12.75" hidden="false" customHeight="false" outlineLevel="0" collapsed="false">
      <c r="K2475" s="57" t="e">
        <f aca="false">INDEX(lava,MATCH(A2475,SumMonths,0),2)</f>
        <v>#N/A</v>
      </c>
    </row>
    <row r="2476" customFormat="false" ht="12.75" hidden="false" customHeight="false" outlineLevel="0" collapsed="false">
      <c r="K2476" s="57" t="e">
        <f aca="false">INDEX(lava,MATCH(A2476,SumMonths,0),2)</f>
        <v>#N/A</v>
      </c>
    </row>
    <row r="2477" customFormat="false" ht="12.75" hidden="false" customHeight="false" outlineLevel="0" collapsed="false">
      <c r="K2477" s="57" t="e">
        <f aca="false">INDEX(lava,MATCH(A2477,SumMonths,0),2)</f>
        <v>#N/A</v>
      </c>
    </row>
    <row r="2478" customFormat="false" ht="12.75" hidden="false" customHeight="false" outlineLevel="0" collapsed="false">
      <c r="K2478" s="57" t="e">
        <f aca="false">INDEX(lava,MATCH(A2478,SumMonths,0),2)</f>
        <v>#N/A</v>
      </c>
    </row>
    <row r="2479" customFormat="false" ht="12.75" hidden="false" customHeight="false" outlineLevel="0" collapsed="false">
      <c r="K2479" s="57" t="e">
        <f aca="false">INDEX(lava,MATCH(A2479,SumMonths,0),2)</f>
        <v>#N/A</v>
      </c>
    </row>
    <row r="2480" customFormat="false" ht="12.75" hidden="false" customHeight="false" outlineLevel="0" collapsed="false">
      <c r="K2480" s="57" t="e">
        <f aca="false">INDEX(lava,MATCH(A2480,SumMonths,0),2)</f>
        <v>#N/A</v>
      </c>
    </row>
    <row r="2481" customFormat="false" ht="12.75" hidden="false" customHeight="false" outlineLevel="0" collapsed="false">
      <c r="K2481" s="57" t="e">
        <f aca="false">INDEX(lava,MATCH(A2481,SumMonths,0),2)</f>
        <v>#N/A</v>
      </c>
    </row>
    <row r="2482" customFormat="false" ht="12.75" hidden="false" customHeight="false" outlineLevel="0" collapsed="false">
      <c r="K2482" s="57" t="e">
        <f aca="false">INDEX(lava,MATCH(A2482,SumMonths,0),2)</f>
        <v>#N/A</v>
      </c>
    </row>
    <row r="2483" customFormat="false" ht="12.75" hidden="false" customHeight="false" outlineLevel="0" collapsed="false">
      <c r="K2483" s="57" t="e">
        <f aca="false">INDEX(lava,MATCH(A2483,SumMonths,0),2)</f>
        <v>#N/A</v>
      </c>
    </row>
    <row r="2484" customFormat="false" ht="12.75" hidden="false" customHeight="false" outlineLevel="0" collapsed="false">
      <c r="K2484" s="57" t="e">
        <f aca="false">INDEX(lava,MATCH(A2484,SumMonths,0),2)</f>
        <v>#N/A</v>
      </c>
    </row>
    <row r="2485" customFormat="false" ht="12.75" hidden="false" customHeight="false" outlineLevel="0" collapsed="false">
      <c r="K2485" s="57" t="e">
        <f aca="false">INDEX(lava,MATCH(A2485,SumMonths,0),2)</f>
        <v>#N/A</v>
      </c>
    </row>
    <row r="2486" customFormat="false" ht="12.75" hidden="false" customHeight="false" outlineLevel="0" collapsed="false">
      <c r="K2486" s="57" t="e">
        <f aca="false">INDEX(lava,MATCH(A2486,SumMonths,0),2)</f>
        <v>#N/A</v>
      </c>
    </row>
    <row r="2487" customFormat="false" ht="12.75" hidden="false" customHeight="false" outlineLevel="0" collapsed="false">
      <c r="K2487" s="57" t="e">
        <f aca="false">INDEX(lava,MATCH(A2487,SumMonths,0),2)</f>
        <v>#N/A</v>
      </c>
    </row>
    <row r="2488" customFormat="false" ht="12.75" hidden="false" customHeight="false" outlineLevel="0" collapsed="false">
      <c r="K2488" s="57" t="e">
        <f aca="false">INDEX(lava,MATCH(A2488,SumMonths,0),2)</f>
        <v>#N/A</v>
      </c>
    </row>
    <row r="2489" customFormat="false" ht="12.75" hidden="false" customHeight="false" outlineLevel="0" collapsed="false">
      <c r="K2489" s="57" t="e">
        <f aca="false">INDEX(lava,MATCH(A2489,SumMonths,0),2)</f>
        <v>#N/A</v>
      </c>
    </row>
    <row r="2490" customFormat="false" ht="12.75" hidden="false" customHeight="false" outlineLevel="0" collapsed="false">
      <c r="K2490" s="57" t="e">
        <f aca="false">INDEX(lava,MATCH(A2490,SumMonths,0),2)</f>
        <v>#N/A</v>
      </c>
    </row>
    <row r="2491" customFormat="false" ht="12.75" hidden="false" customHeight="false" outlineLevel="0" collapsed="false">
      <c r="K2491" s="57" t="e">
        <f aca="false">INDEX(lava,MATCH(A2491,SumMonths,0),2)</f>
        <v>#N/A</v>
      </c>
    </row>
    <row r="2492" customFormat="false" ht="12.75" hidden="false" customHeight="false" outlineLevel="0" collapsed="false">
      <c r="K2492" s="57" t="e">
        <f aca="false">INDEX(lava,MATCH(A2492,SumMonths,0),2)</f>
        <v>#N/A</v>
      </c>
    </row>
    <row r="2493" customFormat="false" ht="12.75" hidden="false" customHeight="false" outlineLevel="0" collapsed="false">
      <c r="K2493" s="57" t="e">
        <f aca="false">INDEX(lava,MATCH(A2493,SumMonths,0),2)</f>
        <v>#N/A</v>
      </c>
    </row>
    <row r="2494" customFormat="false" ht="12.75" hidden="false" customHeight="false" outlineLevel="0" collapsed="false">
      <c r="K2494" s="57" t="e">
        <f aca="false">INDEX(lava,MATCH(A2494,SumMonths,0),2)</f>
        <v>#N/A</v>
      </c>
    </row>
    <row r="2495" customFormat="false" ht="12.75" hidden="false" customHeight="false" outlineLevel="0" collapsed="false">
      <c r="K2495" s="57" t="e">
        <f aca="false">INDEX(lava,MATCH(A2495,SumMonths,0),2)</f>
        <v>#N/A</v>
      </c>
    </row>
    <row r="2496" customFormat="false" ht="12.75" hidden="false" customHeight="false" outlineLevel="0" collapsed="false">
      <c r="K2496" s="57" t="e">
        <f aca="false">INDEX(lava,MATCH(A2496,SumMonths,0),2)</f>
        <v>#N/A</v>
      </c>
    </row>
    <row r="2497" customFormat="false" ht="12.75" hidden="false" customHeight="false" outlineLevel="0" collapsed="false">
      <c r="K2497" s="57" t="e">
        <f aca="false">INDEX(lava,MATCH(A2497,SumMonths,0),2)</f>
        <v>#N/A</v>
      </c>
    </row>
    <row r="2498" customFormat="false" ht="12.75" hidden="false" customHeight="false" outlineLevel="0" collapsed="false">
      <c r="K2498" s="57" t="e">
        <f aca="false">INDEX(lava,MATCH(A2498,SumMonths,0),2)</f>
        <v>#N/A</v>
      </c>
    </row>
    <row r="2499" customFormat="false" ht="12.75" hidden="false" customHeight="false" outlineLevel="0" collapsed="false">
      <c r="K2499" s="57" t="e">
        <f aca="false">INDEX(lava,MATCH(A2499,SumMonths,0),2)</f>
        <v>#N/A</v>
      </c>
    </row>
    <row r="2500" customFormat="false" ht="12.75" hidden="false" customHeight="false" outlineLevel="0" collapsed="false">
      <c r="K2500" s="57" t="e">
        <f aca="false">INDEX(lava,MATCH(A2500,SumMonths,0),2)</f>
        <v>#N/A</v>
      </c>
    </row>
    <row r="2501" customFormat="false" ht="12.75" hidden="false" customHeight="false" outlineLevel="0" collapsed="false">
      <c r="K2501" s="57" t="e">
        <f aca="false">INDEX(lava,MATCH(A2501,SumMonths,0),2)</f>
        <v>#N/A</v>
      </c>
    </row>
    <row r="2502" customFormat="false" ht="12.75" hidden="false" customHeight="false" outlineLevel="0" collapsed="false">
      <c r="K2502" s="57" t="e">
        <f aca="false">INDEX(lava,MATCH(A2502,SumMonths,0),2)</f>
        <v>#N/A</v>
      </c>
    </row>
    <row r="2503" customFormat="false" ht="12.75" hidden="false" customHeight="false" outlineLevel="0" collapsed="false">
      <c r="K2503" s="57" t="e">
        <f aca="false">INDEX(lava,MATCH(A2503,SumMonths,0),2)</f>
        <v>#N/A</v>
      </c>
    </row>
    <row r="2504" customFormat="false" ht="12.75" hidden="false" customHeight="false" outlineLevel="0" collapsed="false">
      <c r="K2504" s="57" t="e">
        <f aca="false">INDEX(lava,MATCH(A2504,SumMonths,0),2)</f>
        <v>#N/A</v>
      </c>
    </row>
    <row r="2505" customFormat="false" ht="12.75" hidden="false" customHeight="false" outlineLevel="0" collapsed="false">
      <c r="K2505" s="57" t="e">
        <f aca="false">INDEX(lava,MATCH(A2505,SumMonths,0),2)</f>
        <v>#N/A</v>
      </c>
    </row>
    <row r="2506" customFormat="false" ht="12.75" hidden="false" customHeight="false" outlineLevel="0" collapsed="false">
      <c r="K2506" s="57" t="e">
        <f aca="false">INDEX(lava,MATCH(A2506,SumMonths,0),2)</f>
        <v>#N/A</v>
      </c>
    </row>
    <row r="2507" customFormat="false" ht="12.75" hidden="false" customHeight="false" outlineLevel="0" collapsed="false">
      <c r="K2507" s="57" t="e">
        <f aca="false">INDEX(lava,MATCH(A2507,SumMonths,0),2)</f>
        <v>#N/A</v>
      </c>
    </row>
    <row r="2508" customFormat="false" ht="12.75" hidden="false" customHeight="false" outlineLevel="0" collapsed="false">
      <c r="K2508" s="57" t="e">
        <f aca="false">INDEX(lava,MATCH(A2508,SumMonths,0),2)</f>
        <v>#N/A</v>
      </c>
    </row>
    <row r="2509" customFormat="false" ht="12.75" hidden="false" customHeight="false" outlineLevel="0" collapsed="false">
      <c r="K2509" s="57" t="e">
        <f aca="false">INDEX(lava,MATCH(A2509,SumMonths,0),2)</f>
        <v>#N/A</v>
      </c>
    </row>
    <row r="2510" customFormat="false" ht="12.75" hidden="false" customHeight="false" outlineLevel="0" collapsed="false">
      <c r="K2510" s="57" t="e">
        <f aca="false">INDEX(lava,MATCH(A2510,SumMonths,0),2)</f>
        <v>#N/A</v>
      </c>
    </row>
    <row r="2511" customFormat="false" ht="12.75" hidden="false" customHeight="false" outlineLevel="0" collapsed="false">
      <c r="K2511" s="57" t="e">
        <f aca="false">INDEX(lava,MATCH(A2511,SumMonths,0),2)</f>
        <v>#N/A</v>
      </c>
    </row>
    <row r="2512" customFormat="false" ht="12.75" hidden="false" customHeight="false" outlineLevel="0" collapsed="false">
      <c r="K2512" s="57" t="e">
        <f aca="false">INDEX(lava,MATCH(A2512,SumMonths,0),2)</f>
        <v>#N/A</v>
      </c>
    </row>
    <row r="2513" customFormat="false" ht="12.75" hidden="false" customHeight="false" outlineLevel="0" collapsed="false">
      <c r="K2513" s="57" t="e">
        <f aca="false">INDEX(lava,MATCH(A2513,SumMonths,0),2)</f>
        <v>#N/A</v>
      </c>
    </row>
    <row r="2514" customFormat="false" ht="12.75" hidden="false" customHeight="false" outlineLevel="0" collapsed="false">
      <c r="K2514" s="57" t="e">
        <f aca="false">INDEX(lava,MATCH(A2514,SumMonths,0),2)</f>
        <v>#N/A</v>
      </c>
    </row>
    <row r="2515" customFormat="false" ht="12.75" hidden="false" customHeight="false" outlineLevel="0" collapsed="false">
      <c r="K2515" s="57" t="e">
        <f aca="false">INDEX(lava,MATCH(A2515,SumMonths,0),2)</f>
        <v>#N/A</v>
      </c>
    </row>
    <row r="2516" customFormat="false" ht="12.75" hidden="false" customHeight="false" outlineLevel="0" collapsed="false">
      <c r="K2516" s="57" t="e">
        <f aca="false">INDEX(lava,MATCH(A2516,SumMonths,0),2)</f>
        <v>#N/A</v>
      </c>
    </row>
    <row r="2517" customFormat="false" ht="12.75" hidden="false" customHeight="false" outlineLevel="0" collapsed="false">
      <c r="K2517" s="57" t="e">
        <f aca="false">INDEX(lava,MATCH(A2517,SumMonths,0),2)</f>
        <v>#N/A</v>
      </c>
    </row>
    <row r="2518" customFormat="false" ht="12.75" hidden="false" customHeight="false" outlineLevel="0" collapsed="false">
      <c r="K2518" s="57" t="e">
        <f aca="false">INDEX(lava,MATCH(A2518,SumMonths,0),2)</f>
        <v>#N/A</v>
      </c>
    </row>
    <row r="2519" customFormat="false" ht="12.75" hidden="false" customHeight="false" outlineLevel="0" collapsed="false">
      <c r="K2519" s="57" t="e">
        <f aca="false">INDEX(lava,MATCH(A2519,SumMonths,0),2)</f>
        <v>#N/A</v>
      </c>
    </row>
    <row r="2520" customFormat="false" ht="12.75" hidden="false" customHeight="false" outlineLevel="0" collapsed="false">
      <c r="K2520" s="57" t="e">
        <f aca="false">INDEX(lava,MATCH(A2520,SumMonths,0),2)</f>
        <v>#N/A</v>
      </c>
    </row>
    <row r="2521" customFormat="false" ht="12.75" hidden="false" customHeight="false" outlineLevel="0" collapsed="false">
      <c r="K2521" s="57" t="e">
        <f aca="false">INDEX(lava,MATCH(A2521,SumMonths,0),2)</f>
        <v>#N/A</v>
      </c>
    </row>
    <row r="2522" customFormat="false" ht="12.75" hidden="false" customHeight="false" outlineLevel="0" collapsed="false">
      <c r="K2522" s="57" t="e">
        <f aca="false">INDEX(lava,MATCH(A2522,SumMonths,0),2)</f>
        <v>#N/A</v>
      </c>
    </row>
    <row r="2523" customFormat="false" ht="12.75" hidden="false" customHeight="false" outlineLevel="0" collapsed="false">
      <c r="K2523" s="57" t="e">
        <f aca="false">INDEX(lava,MATCH(A2523,SumMonths,0),2)</f>
        <v>#N/A</v>
      </c>
    </row>
    <row r="2524" customFormat="false" ht="12.75" hidden="false" customHeight="false" outlineLevel="0" collapsed="false">
      <c r="K2524" s="57" t="e">
        <f aca="false">INDEX(lava,MATCH(A2524,SumMonths,0),2)</f>
        <v>#N/A</v>
      </c>
    </row>
    <row r="2525" customFormat="false" ht="12.75" hidden="false" customHeight="false" outlineLevel="0" collapsed="false">
      <c r="K2525" s="57" t="e">
        <f aca="false">INDEX(lava,MATCH(A2525,SumMonths,0),2)</f>
        <v>#N/A</v>
      </c>
    </row>
    <row r="2526" customFormat="false" ht="12.75" hidden="false" customHeight="false" outlineLevel="0" collapsed="false">
      <c r="K2526" s="57" t="e">
        <f aca="false">INDEX(lava,MATCH(A2526,SumMonths,0),2)</f>
        <v>#N/A</v>
      </c>
    </row>
    <row r="2527" customFormat="false" ht="12.75" hidden="false" customHeight="false" outlineLevel="0" collapsed="false">
      <c r="K2527" s="57" t="e">
        <f aca="false">INDEX(lava,MATCH(A2527,SumMonths,0),2)</f>
        <v>#N/A</v>
      </c>
    </row>
    <row r="2528" customFormat="false" ht="12.75" hidden="false" customHeight="false" outlineLevel="0" collapsed="false">
      <c r="K2528" s="57" t="e">
        <f aca="false">INDEX(lava,MATCH(A2528,SumMonths,0),2)</f>
        <v>#N/A</v>
      </c>
    </row>
    <row r="2529" customFormat="false" ht="12.75" hidden="false" customHeight="false" outlineLevel="0" collapsed="false">
      <c r="K2529" s="57" t="e">
        <f aca="false">INDEX(lava,MATCH(A2529,SumMonths,0),2)</f>
        <v>#N/A</v>
      </c>
    </row>
    <row r="2530" customFormat="false" ht="12.75" hidden="false" customHeight="false" outlineLevel="0" collapsed="false">
      <c r="K2530" s="57" t="e">
        <f aca="false">INDEX(lava,MATCH(A2530,SumMonths,0),2)</f>
        <v>#N/A</v>
      </c>
    </row>
    <row r="2531" customFormat="false" ht="12.75" hidden="false" customHeight="false" outlineLevel="0" collapsed="false">
      <c r="K2531" s="57" t="e">
        <f aca="false">INDEX(lava,MATCH(A2531,SumMonths,0),2)</f>
        <v>#N/A</v>
      </c>
    </row>
    <row r="2532" customFormat="false" ht="12.75" hidden="false" customHeight="false" outlineLevel="0" collapsed="false">
      <c r="K2532" s="57" t="e">
        <f aca="false">INDEX(lava,MATCH(A2532,SumMonths,0),2)</f>
        <v>#N/A</v>
      </c>
    </row>
    <row r="2533" customFormat="false" ht="12.75" hidden="false" customHeight="false" outlineLevel="0" collapsed="false">
      <c r="K2533" s="57" t="e">
        <f aca="false">INDEX(lava,MATCH(A2533,SumMonths,0),2)</f>
        <v>#N/A</v>
      </c>
    </row>
    <row r="2534" customFormat="false" ht="12.75" hidden="false" customHeight="false" outlineLevel="0" collapsed="false">
      <c r="K2534" s="57" t="e">
        <f aca="false">INDEX(lava,MATCH(A2534,SumMonths,0),2)</f>
        <v>#N/A</v>
      </c>
    </row>
    <row r="2535" customFormat="false" ht="12.75" hidden="false" customHeight="false" outlineLevel="0" collapsed="false">
      <c r="K2535" s="57" t="e">
        <f aca="false">INDEX(lava,MATCH(A2535,SumMonths,0),2)</f>
        <v>#N/A</v>
      </c>
    </row>
    <row r="2536" customFormat="false" ht="12.75" hidden="false" customHeight="false" outlineLevel="0" collapsed="false">
      <c r="K2536" s="57" t="e">
        <f aca="false">INDEX(lava,MATCH(A2536,SumMonths,0),2)</f>
        <v>#N/A</v>
      </c>
    </row>
    <row r="2537" customFormat="false" ht="12.75" hidden="false" customHeight="false" outlineLevel="0" collapsed="false">
      <c r="K2537" s="57" t="e">
        <f aca="false">INDEX(lava,MATCH(A2537,SumMonths,0),2)</f>
        <v>#N/A</v>
      </c>
    </row>
    <row r="2538" customFormat="false" ht="12.75" hidden="false" customHeight="false" outlineLevel="0" collapsed="false">
      <c r="K2538" s="57" t="e">
        <f aca="false">INDEX(lava,MATCH(A2538,SumMonths,0),2)</f>
        <v>#N/A</v>
      </c>
    </row>
    <row r="2539" customFormat="false" ht="12.75" hidden="false" customHeight="false" outlineLevel="0" collapsed="false">
      <c r="K2539" s="57" t="e">
        <f aca="false">INDEX(lava,MATCH(A2539,SumMonths,0),2)</f>
        <v>#N/A</v>
      </c>
    </row>
    <row r="2540" customFormat="false" ht="12.75" hidden="false" customHeight="false" outlineLevel="0" collapsed="false">
      <c r="K2540" s="57" t="e">
        <f aca="false">INDEX(lava,MATCH(A2540,SumMonths,0),2)</f>
        <v>#N/A</v>
      </c>
    </row>
    <row r="2541" customFormat="false" ht="12.75" hidden="false" customHeight="false" outlineLevel="0" collapsed="false">
      <c r="K2541" s="57" t="e">
        <f aca="false">INDEX(lava,MATCH(A2541,SumMonths,0),2)</f>
        <v>#N/A</v>
      </c>
    </row>
    <row r="2542" customFormat="false" ht="12.75" hidden="false" customHeight="false" outlineLevel="0" collapsed="false">
      <c r="K2542" s="57" t="e">
        <f aca="false">INDEX(lava,MATCH(A2542,SumMonths,0),2)</f>
        <v>#N/A</v>
      </c>
    </row>
    <row r="2543" customFormat="false" ht="12.75" hidden="false" customHeight="false" outlineLevel="0" collapsed="false">
      <c r="K2543" s="57" t="e">
        <f aca="false">INDEX(lava,MATCH(A2543,SumMonths,0),2)</f>
        <v>#N/A</v>
      </c>
    </row>
    <row r="2544" customFormat="false" ht="12.75" hidden="false" customHeight="false" outlineLevel="0" collapsed="false">
      <c r="K2544" s="57" t="e">
        <f aca="false">INDEX(lava,MATCH(A2544,SumMonths,0),2)</f>
        <v>#N/A</v>
      </c>
    </row>
    <row r="2545" customFormat="false" ht="12.75" hidden="false" customHeight="false" outlineLevel="0" collapsed="false">
      <c r="K2545" s="57" t="e">
        <f aca="false">INDEX(lava,MATCH(A2545,SumMonths,0),2)</f>
        <v>#N/A</v>
      </c>
    </row>
    <row r="2546" customFormat="false" ht="12.75" hidden="false" customHeight="false" outlineLevel="0" collapsed="false">
      <c r="K2546" s="57" t="e">
        <f aca="false">INDEX(lava,MATCH(A2546,SumMonths,0),2)</f>
        <v>#N/A</v>
      </c>
    </row>
    <row r="2547" customFormat="false" ht="12.75" hidden="false" customHeight="false" outlineLevel="0" collapsed="false">
      <c r="K2547" s="57" t="e">
        <f aca="false">INDEX(lava,MATCH(A2547,SumMonths,0),2)</f>
        <v>#N/A</v>
      </c>
    </row>
    <row r="2548" customFormat="false" ht="12.75" hidden="false" customHeight="false" outlineLevel="0" collapsed="false">
      <c r="K2548" s="57" t="e">
        <f aca="false">INDEX(lava,MATCH(A2548,SumMonths,0),2)</f>
        <v>#N/A</v>
      </c>
    </row>
    <row r="2549" customFormat="false" ht="12.75" hidden="false" customHeight="false" outlineLevel="0" collapsed="false">
      <c r="K2549" s="57" t="e">
        <f aca="false">INDEX(lava,MATCH(A2549,SumMonths,0),2)</f>
        <v>#N/A</v>
      </c>
    </row>
    <row r="2550" customFormat="false" ht="12.75" hidden="false" customHeight="false" outlineLevel="0" collapsed="false">
      <c r="K2550" s="57" t="e">
        <f aca="false">INDEX(lava,MATCH(A2550,SumMonths,0),2)</f>
        <v>#N/A</v>
      </c>
    </row>
    <row r="2551" customFormat="false" ht="12.75" hidden="false" customHeight="false" outlineLevel="0" collapsed="false">
      <c r="K2551" s="57" t="e">
        <f aca="false">INDEX(lava,MATCH(A2551,SumMonths,0),2)</f>
        <v>#N/A</v>
      </c>
    </row>
    <row r="2552" customFormat="false" ht="12.75" hidden="false" customHeight="false" outlineLevel="0" collapsed="false">
      <c r="K2552" s="57" t="e">
        <f aca="false">INDEX(lava,MATCH(A2552,SumMonths,0),2)</f>
        <v>#N/A</v>
      </c>
    </row>
    <row r="2553" customFormat="false" ht="12.75" hidden="false" customHeight="false" outlineLevel="0" collapsed="false">
      <c r="K2553" s="57" t="e">
        <f aca="false">INDEX(lava,MATCH(A2553,SumMonths,0),2)</f>
        <v>#N/A</v>
      </c>
    </row>
    <row r="2554" customFormat="false" ht="12.75" hidden="false" customHeight="false" outlineLevel="0" collapsed="false">
      <c r="K2554" s="57" t="e">
        <f aca="false">INDEX(lava,MATCH(A2554,SumMonths,0),2)</f>
        <v>#N/A</v>
      </c>
    </row>
    <row r="2555" customFormat="false" ht="12.75" hidden="false" customHeight="false" outlineLevel="0" collapsed="false">
      <c r="K2555" s="57" t="e">
        <f aca="false">INDEX(lava,MATCH(A2555,SumMonths,0),2)</f>
        <v>#N/A</v>
      </c>
    </row>
    <row r="2556" customFormat="false" ht="12.75" hidden="false" customHeight="false" outlineLevel="0" collapsed="false">
      <c r="K2556" s="57" t="e">
        <f aca="false">INDEX(lava,MATCH(A2556,SumMonths,0),2)</f>
        <v>#N/A</v>
      </c>
    </row>
    <row r="2557" customFormat="false" ht="12.75" hidden="false" customHeight="false" outlineLevel="0" collapsed="false">
      <c r="K2557" s="57" t="e">
        <f aca="false">INDEX(lava,MATCH(A2557,SumMonths,0),2)</f>
        <v>#N/A</v>
      </c>
    </row>
    <row r="2558" customFormat="false" ht="12.75" hidden="false" customHeight="false" outlineLevel="0" collapsed="false">
      <c r="K2558" s="57" t="e">
        <f aca="false">INDEX(lava,MATCH(A2558,SumMonths,0),2)</f>
        <v>#N/A</v>
      </c>
    </row>
    <row r="2559" customFormat="false" ht="12.75" hidden="false" customHeight="false" outlineLevel="0" collapsed="false">
      <c r="K2559" s="57" t="e">
        <f aca="false">INDEX(lava,MATCH(A2559,SumMonths,0),2)</f>
        <v>#N/A</v>
      </c>
    </row>
    <row r="2560" customFormat="false" ht="12.75" hidden="false" customHeight="false" outlineLevel="0" collapsed="false">
      <c r="K2560" s="57" t="e">
        <f aca="false">INDEX(lava,MATCH(A2560,SumMonths,0),2)</f>
        <v>#N/A</v>
      </c>
    </row>
    <row r="2561" customFormat="false" ht="12.75" hidden="false" customHeight="false" outlineLevel="0" collapsed="false">
      <c r="K2561" s="57" t="e">
        <f aca="false">INDEX(lava,MATCH(A2561,SumMonths,0),2)</f>
        <v>#N/A</v>
      </c>
    </row>
    <row r="2562" customFormat="false" ht="12.75" hidden="false" customHeight="false" outlineLevel="0" collapsed="false">
      <c r="K2562" s="57" t="e">
        <f aca="false">INDEX(lava,MATCH(A2562,SumMonths,0),2)</f>
        <v>#N/A</v>
      </c>
    </row>
    <row r="2563" customFormat="false" ht="12.75" hidden="false" customHeight="false" outlineLevel="0" collapsed="false">
      <c r="K2563" s="57" t="e">
        <f aca="false">INDEX(lava,MATCH(A2563,SumMonths,0),2)</f>
        <v>#N/A</v>
      </c>
    </row>
    <row r="2564" customFormat="false" ht="12.75" hidden="false" customHeight="false" outlineLevel="0" collapsed="false">
      <c r="K2564" s="57" t="e">
        <f aca="false">INDEX(lava,MATCH(A2564,SumMonths,0),2)</f>
        <v>#N/A</v>
      </c>
    </row>
    <row r="2565" customFormat="false" ht="12.75" hidden="false" customHeight="false" outlineLevel="0" collapsed="false">
      <c r="K2565" s="57" t="e">
        <f aca="false">INDEX(lava,MATCH(A2565,SumMonths,0),2)</f>
        <v>#N/A</v>
      </c>
    </row>
    <row r="2566" customFormat="false" ht="12.75" hidden="false" customHeight="false" outlineLevel="0" collapsed="false">
      <c r="K2566" s="57" t="e">
        <f aca="false">INDEX(lava,MATCH(A2566,SumMonths,0),2)</f>
        <v>#N/A</v>
      </c>
    </row>
    <row r="2567" customFormat="false" ht="12.75" hidden="false" customHeight="false" outlineLevel="0" collapsed="false">
      <c r="K2567" s="57" t="e">
        <f aca="false">INDEX(lava,MATCH(A2567,SumMonths,0),2)</f>
        <v>#N/A</v>
      </c>
    </row>
    <row r="2568" customFormat="false" ht="12.75" hidden="false" customHeight="false" outlineLevel="0" collapsed="false">
      <c r="K2568" s="57" t="e">
        <f aca="false">INDEX(lava,MATCH(A2568,SumMonths,0),2)</f>
        <v>#N/A</v>
      </c>
    </row>
    <row r="2569" customFormat="false" ht="12.75" hidden="false" customHeight="false" outlineLevel="0" collapsed="false">
      <c r="K2569" s="57" t="e">
        <f aca="false">INDEX(lava,MATCH(A2569,SumMonths,0),2)</f>
        <v>#N/A</v>
      </c>
    </row>
    <row r="2570" customFormat="false" ht="12.75" hidden="false" customHeight="false" outlineLevel="0" collapsed="false">
      <c r="K2570" s="57" t="e">
        <f aca="false">INDEX(lava,MATCH(A2570,SumMonths,0),2)</f>
        <v>#N/A</v>
      </c>
    </row>
    <row r="2571" customFormat="false" ht="12.75" hidden="false" customHeight="false" outlineLevel="0" collapsed="false">
      <c r="K2571" s="57" t="e">
        <f aca="false">INDEX(lava,MATCH(A2571,SumMonths,0),2)</f>
        <v>#N/A</v>
      </c>
    </row>
    <row r="2572" customFormat="false" ht="12.75" hidden="false" customHeight="false" outlineLevel="0" collapsed="false">
      <c r="K2572" s="57" t="e">
        <f aca="false">INDEX(lava,MATCH(A2572,SumMonths,0),2)</f>
        <v>#N/A</v>
      </c>
    </row>
    <row r="2573" customFormat="false" ht="12.75" hidden="false" customHeight="false" outlineLevel="0" collapsed="false">
      <c r="K2573" s="57" t="e">
        <f aca="false">INDEX(lava,MATCH(A2573,SumMonths,0),2)</f>
        <v>#N/A</v>
      </c>
    </row>
    <row r="2574" customFormat="false" ht="12.75" hidden="false" customHeight="false" outlineLevel="0" collapsed="false">
      <c r="K2574" s="57" t="e">
        <f aca="false">INDEX(lava,MATCH(A2574,SumMonths,0),2)</f>
        <v>#N/A</v>
      </c>
    </row>
    <row r="2575" customFormat="false" ht="12.75" hidden="false" customHeight="false" outlineLevel="0" collapsed="false">
      <c r="K2575" s="57" t="e">
        <f aca="false">INDEX(lava,MATCH(A2575,SumMonths,0),2)</f>
        <v>#N/A</v>
      </c>
    </row>
    <row r="2576" customFormat="false" ht="12.75" hidden="false" customHeight="false" outlineLevel="0" collapsed="false">
      <c r="K2576" s="57" t="e">
        <f aca="false">INDEX(lava,MATCH(A2576,SumMonths,0),2)</f>
        <v>#N/A</v>
      </c>
    </row>
    <row r="2577" customFormat="false" ht="12.75" hidden="false" customHeight="false" outlineLevel="0" collapsed="false">
      <c r="K2577" s="57" t="e">
        <f aca="false">INDEX(lava,MATCH(A2577,SumMonths,0),2)</f>
        <v>#N/A</v>
      </c>
    </row>
    <row r="2578" customFormat="false" ht="12.75" hidden="false" customHeight="false" outlineLevel="0" collapsed="false">
      <c r="K2578" s="57" t="e">
        <f aca="false">INDEX(lava,MATCH(A2578,SumMonths,0),2)</f>
        <v>#N/A</v>
      </c>
    </row>
    <row r="2579" customFormat="false" ht="12.75" hidden="false" customHeight="false" outlineLevel="0" collapsed="false">
      <c r="K2579" s="57" t="e">
        <f aca="false">INDEX(lava,MATCH(A2579,SumMonths,0),2)</f>
        <v>#N/A</v>
      </c>
    </row>
    <row r="2580" customFormat="false" ht="12.75" hidden="false" customHeight="false" outlineLevel="0" collapsed="false">
      <c r="K2580" s="57" t="e">
        <f aca="false">INDEX(lava,MATCH(A2580,SumMonths,0),2)</f>
        <v>#N/A</v>
      </c>
    </row>
    <row r="2581" customFormat="false" ht="12.75" hidden="false" customHeight="false" outlineLevel="0" collapsed="false">
      <c r="K2581" s="57" t="e">
        <f aca="false">INDEX(lava,MATCH(A2581,SumMonths,0),2)</f>
        <v>#N/A</v>
      </c>
    </row>
    <row r="2582" customFormat="false" ht="12.75" hidden="false" customHeight="false" outlineLevel="0" collapsed="false">
      <c r="K2582" s="57" t="e">
        <f aca="false">INDEX(lava,MATCH(A2582,SumMonths,0),2)</f>
        <v>#N/A</v>
      </c>
    </row>
    <row r="2583" customFormat="false" ht="12.75" hidden="false" customHeight="false" outlineLevel="0" collapsed="false">
      <c r="K2583" s="57" t="e">
        <f aca="false">INDEX(lava,MATCH(A2583,SumMonths,0),2)</f>
        <v>#N/A</v>
      </c>
    </row>
    <row r="2584" customFormat="false" ht="12.75" hidden="false" customHeight="false" outlineLevel="0" collapsed="false">
      <c r="K2584" s="57" t="e">
        <f aca="false">INDEX(lava,MATCH(A2584,SumMonths,0),2)</f>
        <v>#N/A</v>
      </c>
    </row>
    <row r="2585" customFormat="false" ht="12.75" hidden="false" customHeight="false" outlineLevel="0" collapsed="false">
      <c r="K2585" s="57" t="e">
        <f aca="false">INDEX(lava,MATCH(A2585,SumMonths,0),2)</f>
        <v>#N/A</v>
      </c>
    </row>
    <row r="2586" customFormat="false" ht="12.75" hidden="false" customHeight="false" outlineLevel="0" collapsed="false">
      <c r="K2586" s="57" t="e">
        <f aca="false">INDEX(lava,MATCH(A2586,SumMonths,0),2)</f>
        <v>#N/A</v>
      </c>
    </row>
    <row r="2587" customFormat="false" ht="12.75" hidden="false" customHeight="false" outlineLevel="0" collapsed="false">
      <c r="K2587" s="57" t="e">
        <f aca="false">INDEX(lava,MATCH(A2587,SumMonths,0),2)</f>
        <v>#N/A</v>
      </c>
    </row>
    <row r="2588" customFormat="false" ht="12.75" hidden="false" customHeight="false" outlineLevel="0" collapsed="false">
      <c r="K2588" s="57" t="e">
        <f aca="false">INDEX(lava,MATCH(A2588,SumMonths,0),2)</f>
        <v>#N/A</v>
      </c>
    </row>
    <row r="2589" customFormat="false" ht="12.75" hidden="false" customHeight="false" outlineLevel="0" collapsed="false">
      <c r="K2589" s="57" t="e">
        <f aca="false">INDEX(lava,MATCH(A2589,SumMonths,0),2)</f>
        <v>#N/A</v>
      </c>
    </row>
    <row r="2590" customFormat="false" ht="12.75" hidden="false" customHeight="false" outlineLevel="0" collapsed="false">
      <c r="K2590" s="57" t="e">
        <f aca="false">INDEX(lava,MATCH(A2590,SumMonths,0),2)</f>
        <v>#N/A</v>
      </c>
    </row>
    <row r="2591" customFormat="false" ht="12.75" hidden="false" customHeight="false" outlineLevel="0" collapsed="false">
      <c r="K2591" s="57" t="e">
        <f aca="false">INDEX(lava,MATCH(A2591,SumMonths,0),2)</f>
        <v>#N/A</v>
      </c>
    </row>
    <row r="2592" customFormat="false" ht="12.75" hidden="false" customHeight="false" outlineLevel="0" collapsed="false">
      <c r="K2592" s="57" t="e">
        <f aca="false">INDEX(lava,MATCH(A2592,SumMonths,0),2)</f>
        <v>#N/A</v>
      </c>
    </row>
    <row r="2593" customFormat="false" ht="12.75" hidden="false" customHeight="false" outlineLevel="0" collapsed="false">
      <c r="K2593" s="57" t="e">
        <f aca="false">INDEX(lava,MATCH(A2593,SumMonths,0),2)</f>
        <v>#N/A</v>
      </c>
    </row>
    <row r="2594" customFormat="false" ht="12.75" hidden="false" customHeight="false" outlineLevel="0" collapsed="false">
      <c r="K2594" s="57" t="e">
        <f aca="false">INDEX(lava,MATCH(A2594,SumMonths,0),2)</f>
        <v>#N/A</v>
      </c>
    </row>
    <row r="2595" customFormat="false" ht="12.75" hidden="false" customHeight="false" outlineLevel="0" collapsed="false">
      <c r="K2595" s="57" t="e">
        <f aca="false">INDEX(lava,MATCH(A2595,SumMonths,0),2)</f>
        <v>#N/A</v>
      </c>
    </row>
    <row r="2596" customFormat="false" ht="12.75" hidden="false" customHeight="false" outlineLevel="0" collapsed="false">
      <c r="K2596" s="57" t="e">
        <f aca="false">INDEX(lava,MATCH(A2596,SumMonths,0),2)</f>
        <v>#N/A</v>
      </c>
    </row>
    <row r="2597" customFormat="false" ht="12.75" hidden="false" customHeight="false" outlineLevel="0" collapsed="false">
      <c r="K2597" s="57" t="e">
        <f aca="false">INDEX(lava,MATCH(A2597,SumMonths,0),2)</f>
        <v>#N/A</v>
      </c>
    </row>
    <row r="2598" customFormat="false" ht="12.75" hidden="false" customHeight="false" outlineLevel="0" collapsed="false">
      <c r="K2598" s="57" t="e">
        <f aca="false">INDEX(lava,MATCH(A2598,SumMonths,0),2)</f>
        <v>#N/A</v>
      </c>
    </row>
    <row r="2599" customFormat="false" ht="12.75" hidden="false" customHeight="false" outlineLevel="0" collapsed="false">
      <c r="K2599" s="57" t="e">
        <f aca="false">INDEX(lava,MATCH(A2599,SumMonths,0),2)</f>
        <v>#N/A</v>
      </c>
    </row>
    <row r="2600" customFormat="false" ht="12.75" hidden="false" customHeight="false" outlineLevel="0" collapsed="false">
      <c r="K2600" s="57" t="e">
        <f aca="false">INDEX(lava,MATCH(A2600,SumMonths,0),2)</f>
        <v>#N/A</v>
      </c>
    </row>
    <row r="2601" customFormat="false" ht="12.75" hidden="false" customHeight="false" outlineLevel="0" collapsed="false">
      <c r="K2601" s="57" t="e">
        <f aca="false">INDEX(lava,MATCH(A2601,SumMonths,0),2)</f>
        <v>#N/A</v>
      </c>
    </row>
    <row r="2602" customFormat="false" ht="12.75" hidden="false" customHeight="false" outlineLevel="0" collapsed="false">
      <c r="K2602" s="57" t="e">
        <f aca="false">INDEX(lava,MATCH(A2602,SumMonths,0),2)</f>
        <v>#N/A</v>
      </c>
    </row>
    <row r="2603" customFormat="false" ht="12.75" hidden="false" customHeight="false" outlineLevel="0" collapsed="false">
      <c r="K2603" s="57" t="e">
        <f aca="false">INDEX(lava,MATCH(A2603,SumMonths,0),2)</f>
        <v>#N/A</v>
      </c>
    </row>
    <row r="2604" customFormat="false" ht="12.75" hidden="false" customHeight="false" outlineLevel="0" collapsed="false">
      <c r="K2604" s="57" t="e">
        <f aca="false">INDEX(lava,MATCH(A2604,SumMonths,0),2)</f>
        <v>#N/A</v>
      </c>
    </row>
    <row r="2605" customFormat="false" ht="12.75" hidden="false" customHeight="false" outlineLevel="0" collapsed="false">
      <c r="K2605" s="57" t="e">
        <f aca="false">INDEX(lava,MATCH(A2605,SumMonths,0),2)</f>
        <v>#N/A</v>
      </c>
    </row>
    <row r="2606" customFormat="false" ht="12.75" hidden="false" customHeight="false" outlineLevel="0" collapsed="false">
      <c r="K2606" s="57" t="e">
        <f aca="false">INDEX(lava,MATCH(A2606,SumMonths,0),2)</f>
        <v>#N/A</v>
      </c>
    </row>
    <row r="2607" customFormat="false" ht="12.75" hidden="false" customHeight="false" outlineLevel="0" collapsed="false">
      <c r="K2607" s="57" t="e">
        <f aca="false">INDEX(lava,MATCH(A2607,SumMonths,0),2)</f>
        <v>#N/A</v>
      </c>
    </row>
    <row r="2608" customFormat="false" ht="12.75" hidden="false" customHeight="false" outlineLevel="0" collapsed="false">
      <c r="K2608" s="57" t="e">
        <f aca="false">INDEX(lava,MATCH(A2608,SumMonths,0),2)</f>
        <v>#N/A</v>
      </c>
    </row>
    <row r="2609" customFormat="false" ht="12.75" hidden="false" customHeight="false" outlineLevel="0" collapsed="false">
      <c r="K2609" s="57" t="e">
        <f aca="false">INDEX(lava,MATCH(A2609,SumMonths,0),2)</f>
        <v>#N/A</v>
      </c>
    </row>
    <row r="2610" customFormat="false" ht="12.75" hidden="false" customHeight="false" outlineLevel="0" collapsed="false">
      <c r="K2610" s="57" t="e">
        <f aca="false">INDEX(lava,MATCH(A2610,SumMonths,0),2)</f>
        <v>#N/A</v>
      </c>
    </row>
    <row r="2611" customFormat="false" ht="12.75" hidden="false" customHeight="false" outlineLevel="0" collapsed="false">
      <c r="K2611" s="57" t="e">
        <f aca="false">INDEX(lava,MATCH(A2611,SumMonths,0),2)</f>
        <v>#N/A</v>
      </c>
    </row>
    <row r="2612" customFormat="false" ht="12.75" hidden="false" customHeight="false" outlineLevel="0" collapsed="false">
      <c r="K2612" s="57" t="e">
        <f aca="false">INDEX(lava,MATCH(A2612,SumMonths,0),2)</f>
        <v>#N/A</v>
      </c>
    </row>
    <row r="2613" customFormat="false" ht="12.75" hidden="false" customHeight="false" outlineLevel="0" collapsed="false">
      <c r="K2613" s="57" t="e">
        <f aca="false">INDEX(lava,MATCH(A2613,SumMonths,0),2)</f>
        <v>#N/A</v>
      </c>
    </row>
    <row r="2614" customFormat="false" ht="12.75" hidden="false" customHeight="false" outlineLevel="0" collapsed="false">
      <c r="K2614" s="57" t="e">
        <f aca="false">INDEX(lava,MATCH(A2614,SumMonths,0),2)</f>
        <v>#N/A</v>
      </c>
    </row>
    <row r="2615" customFormat="false" ht="12.75" hidden="false" customHeight="false" outlineLevel="0" collapsed="false">
      <c r="K2615" s="57" t="e">
        <f aca="false">INDEX(lava,MATCH(A2615,SumMonths,0),2)</f>
        <v>#N/A</v>
      </c>
    </row>
    <row r="2616" customFormat="false" ht="12.75" hidden="false" customHeight="false" outlineLevel="0" collapsed="false">
      <c r="K2616" s="57" t="e">
        <f aca="false">INDEX(lava,MATCH(A2616,SumMonths,0),2)</f>
        <v>#N/A</v>
      </c>
    </row>
    <row r="2617" customFormat="false" ht="12.75" hidden="false" customHeight="false" outlineLevel="0" collapsed="false">
      <c r="K2617" s="57" t="e">
        <f aca="false">INDEX(lava,MATCH(A2617,SumMonths,0),2)</f>
        <v>#N/A</v>
      </c>
    </row>
    <row r="2618" customFormat="false" ht="12.75" hidden="false" customHeight="false" outlineLevel="0" collapsed="false">
      <c r="K2618" s="57" t="e">
        <f aca="false">INDEX(lava,MATCH(A2618,SumMonths,0),2)</f>
        <v>#N/A</v>
      </c>
    </row>
    <row r="2619" customFormat="false" ht="12.75" hidden="false" customHeight="false" outlineLevel="0" collapsed="false">
      <c r="K2619" s="57" t="e">
        <f aca="false">INDEX(lava,MATCH(A2619,SumMonths,0),2)</f>
        <v>#N/A</v>
      </c>
    </row>
    <row r="2620" customFormat="false" ht="12.75" hidden="false" customHeight="false" outlineLevel="0" collapsed="false">
      <c r="K2620" s="57" t="e">
        <f aca="false">INDEX(lava,MATCH(A2620,SumMonths,0),2)</f>
        <v>#N/A</v>
      </c>
    </row>
    <row r="2621" customFormat="false" ht="12.75" hidden="false" customHeight="false" outlineLevel="0" collapsed="false">
      <c r="K2621" s="57" t="e">
        <f aca="false">INDEX(lava,MATCH(A2621,SumMonths,0),2)</f>
        <v>#N/A</v>
      </c>
    </row>
    <row r="2622" customFormat="false" ht="12.75" hidden="false" customHeight="false" outlineLevel="0" collapsed="false">
      <c r="K2622" s="57" t="e">
        <f aca="false">INDEX(lava,MATCH(A2622,SumMonths,0),2)</f>
        <v>#N/A</v>
      </c>
    </row>
    <row r="2623" customFormat="false" ht="12.75" hidden="false" customHeight="false" outlineLevel="0" collapsed="false">
      <c r="K2623" s="57" t="e">
        <f aca="false">INDEX(lava,MATCH(A2623,SumMonths,0),2)</f>
        <v>#N/A</v>
      </c>
    </row>
    <row r="2624" customFormat="false" ht="12.75" hidden="false" customHeight="false" outlineLevel="0" collapsed="false">
      <c r="K2624" s="57" t="e">
        <f aca="false">INDEX(lava,MATCH(A2624,SumMonths,0),2)</f>
        <v>#N/A</v>
      </c>
    </row>
    <row r="2625" customFormat="false" ht="12.75" hidden="false" customHeight="false" outlineLevel="0" collapsed="false">
      <c r="K2625" s="57" t="e">
        <f aca="false">INDEX(lava,MATCH(A2625,SumMonths,0),2)</f>
        <v>#N/A</v>
      </c>
    </row>
    <row r="2626" customFormat="false" ht="12.75" hidden="false" customHeight="false" outlineLevel="0" collapsed="false">
      <c r="K2626" s="57" t="e">
        <f aca="false">INDEX(lava,MATCH(A2626,SumMonths,0),2)</f>
        <v>#N/A</v>
      </c>
    </row>
    <row r="2627" customFormat="false" ht="12.75" hidden="false" customHeight="false" outlineLevel="0" collapsed="false">
      <c r="K2627" s="57" t="e">
        <f aca="false">INDEX(lava,MATCH(A2627,SumMonths,0),2)</f>
        <v>#N/A</v>
      </c>
    </row>
    <row r="2628" customFormat="false" ht="12.75" hidden="false" customHeight="false" outlineLevel="0" collapsed="false">
      <c r="K2628" s="57" t="e">
        <f aca="false">INDEX(lava,MATCH(A2628,SumMonths,0),2)</f>
        <v>#N/A</v>
      </c>
    </row>
    <row r="2629" customFormat="false" ht="12.75" hidden="false" customHeight="false" outlineLevel="0" collapsed="false">
      <c r="K2629" s="57" t="e">
        <f aca="false">INDEX(lava,MATCH(A2629,SumMonths,0),2)</f>
        <v>#N/A</v>
      </c>
    </row>
    <row r="2630" customFormat="false" ht="12.75" hidden="false" customHeight="false" outlineLevel="0" collapsed="false">
      <c r="K2630" s="57" t="e">
        <f aca="false">INDEX(lava,MATCH(A2630,SumMonths,0),2)</f>
        <v>#N/A</v>
      </c>
    </row>
    <row r="2631" customFormat="false" ht="12.75" hidden="false" customHeight="false" outlineLevel="0" collapsed="false">
      <c r="K2631" s="57" t="e">
        <f aca="false">INDEX(lava,MATCH(A2631,SumMonths,0),2)</f>
        <v>#N/A</v>
      </c>
    </row>
    <row r="2632" customFormat="false" ht="12.75" hidden="false" customHeight="false" outlineLevel="0" collapsed="false">
      <c r="K2632" s="57" t="e">
        <f aca="false">INDEX(lava,MATCH(A2632,SumMonths,0),2)</f>
        <v>#N/A</v>
      </c>
    </row>
    <row r="2633" customFormat="false" ht="12.75" hidden="false" customHeight="false" outlineLevel="0" collapsed="false">
      <c r="K2633" s="57" t="e">
        <f aca="false">INDEX(lava,MATCH(A2633,SumMonths,0),2)</f>
        <v>#N/A</v>
      </c>
    </row>
    <row r="2634" customFormat="false" ht="12.75" hidden="false" customHeight="false" outlineLevel="0" collapsed="false">
      <c r="K2634" s="57" t="e">
        <f aca="false">INDEX(lava,MATCH(A2634,SumMonths,0),2)</f>
        <v>#N/A</v>
      </c>
    </row>
    <row r="2635" customFormat="false" ht="12.75" hidden="false" customHeight="false" outlineLevel="0" collapsed="false">
      <c r="K2635" s="57" t="e">
        <f aca="false">INDEX(lava,MATCH(A2635,SumMonths,0),2)</f>
        <v>#N/A</v>
      </c>
    </row>
    <row r="2636" customFormat="false" ht="12.75" hidden="false" customHeight="false" outlineLevel="0" collapsed="false">
      <c r="K2636" s="57" t="e">
        <f aca="false">INDEX(lava,MATCH(A2636,SumMonths,0),2)</f>
        <v>#N/A</v>
      </c>
    </row>
    <row r="2637" customFormat="false" ht="12.75" hidden="false" customHeight="false" outlineLevel="0" collapsed="false">
      <c r="K2637" s="57" t="e">
        <f aca="false">INDEX(lava,MATCH(A2637,SumMonths,0),2)</f>
        <v>#N/A</v>
      </c>
    </row>
    <row r="2638" customFormat="false" ht="12.75" hidden="false" customHeight="false" outlineLevel="0" collapsed="false">
      <c r="K2638" s="57" t="e">
        <f aca="false">INDEX(lava,MATCH(A2638,SumMonths,0),2)</f>
        <v>#N/A</v>
      </c>
    </row>
    <row r="2639" customFormat="false" ht="12.75" hidden="false" customHeight="false" outlineLevel="0" collapsed="false">
      <c r="K2639" s="57" t="e">
        <f aca="false">INDEX(lava,MATCH(A2639,SumMonths,0),2)</f>
        <v>#N/A</v>
      </c>
    </row>
    <row r="2640" customFormat="false" ht="12.75" hidden="false" customHeight="false" outlineLevel="0" collapsed="false">
      <c r="K2640" s="57" t="e">
        <f aca="false">INDEX(lava,MATCH(A2640,SumMonths,0),2)</f>
        <v>#N/A</v>
      </c>
    </row>
    <row r="2641" customFormat="false" ht="12.75" hidden="false" customHeight="false" outlineLevel="0" collapsed="false">
      <c r="K2641" s="57" t="e">
        <f aca="false">INDEX(lava,MATCH(A2641,SumMonths,0),2)</f>
        <v>#N/A</v>
      </c>
    </row>
    <row r="2642" customFormat="false" ht="12.75" hidden="false" customHeight="false" outlineLevel="0" collapsed="false">
      <c r="K2642" s="57" t="e">
        <f aca="false">INDEX(lava,MATCH(A2642,SumMonths,0),2)</f>
        <v>#N/A</v>
      </c>
    </row>
    <row r="2643" customFormat="false" ht="12.75" hidden="false" customHeight="false" outlineLevel="0" collapsed="false">
      <c r="K2643" s="57" t="e">
        <f aca="false">INDEX(lava,MATCH(A2643,SumMonths,0),2)</f>
        <v>#N/A</v>
      </c>
    </row>
    <row r="2644" customFormat="false" ht="12.75" hidden="false" customHeight="false" outlineLevel="0" collapsed="false">
      <c r="K2644" s="57" t="e">
        <f aca="false">INDEX(lava,MATCH(A2644,SumMonths,0),2)</f>
        <v>#N/A</v>
      </c>
    </row>
    <row r="2645" customFormat="false" ht="12.75" hidden="false" customHeight="false" outlineLevel="0" collapsed="false">
      <c r="K2645" s="57" t="e">
        <f aca="false">INDEX(lava,MATCH(A2645,SumMonths,0),2)</f>
        <v>#N/A</v>
      </c>
    </row>
    <row r="2646" customFormat="false" ht="12.75" hidden="false" customHeight="false" outlineLevel="0" collapsed="false">
      <c r="K2646" s="57" t="e">
        <f aca="false">INDEX(lava,MATCH(A2646,SumMonths,0),2)</f>
        <v>#N/A</v>
      </c>
    </row>
    <row r="2647" customFormat="false" ht="12.75" hidden="false" customHeight="false" outlineLevel="0" collapsed="false">
      <c r="K2647" s="57" t="e">
        <f aca="false">INDEX(lava,MATCH(A2647,SumMonths,0),2)</f>
        <v>#N/A</v>
      </c>
    </row>
    <row r="2648" customFormat="false" ht="12.75" hidden="false" customHeight="false" outlineLevel="0" collapsed="false">
      <c r="K2648" s="57" t="e">
        <f aca="false">INDEX(lava,MATCH(A2648,SumMonths,0),2)</f>
        <v>#N/A</v>
      </c>
    </row>
    <row r="2649" customFormat="false" ht="12.75" hidden="false" customHeight="false" outlineLevel="0" collapsed="false">
      <c r="K2649" s="57" t="e">
        <f aca="false">INDEX(lava,MATCH(A2649,SumMonths,0),2)</f>
        <v>#N/A</v>
      </c>
    </row>
    <row r="2650" customFormat="false" ht="12.75" hidden="false" customHeight="false" outlineLevel="0" collapsed="false">
      <c r="K2650" s="57" t="e">
        <f aca="false">INDEX(lava,MATCH(A2650,SumMonths,0),2)</f>
        <v>#N/A</v>
      </c>
    </row>
    <row r="2651" customFormat="false" ht="12.75" hidden="false" customHeight="false" outlineLevel="0" collapsed="false">
      <c r="K2651" s="57" t="e">
        <f aca="false">INDEX(lava,MATCH(A2651,SumMonths,0),2)</f>
        <v>#N/A</v>
      </c>
    </row>
    <row r="2652" customFormat="false" ht="12.75" hidden="false" customHeight="false" outlineLevel="0" collapsed="false">
      <c r="K2652" s="57" t="e">
        <f aca="false">INDEX(lava,MATCH(A2652,SumMonths,0),2)</f>
        <v>#N/A</v>
      </c>
    </row>
    <row r="2653" customFormat="false" ht="12.75" hidden="false" customHeight="false" outlineLevel="0" collapsed="false">
      <c r="K2653" s="57" t="e">
        <f aca="false">INDEX(lava,MATCH(A2653,SumMonths,0),2)</f>
        <v>#N/A</v>
      </c>
    </row>
    <row r="2654" customFormat="false" ht="12.75" hidden="false" customHeight="false" outlineLevel="0" collapsed="false">
      <c r="K2654" s="57" t="e">
        <f aca="false">INDEX(lava,MATCH(A2654,SumMonths,0),2)</f>
        <v>#N/A</v>
      </c>
    </row>
    <row r="2655" customFormat="false" ht="12.75" hidden="false" customHeight="false" outlineLevel="0" collapsed="false">
      <c r="K2655" s="57" t="e">
        <f aca="false">INDEX(lava,MATCH(A2655,SumMonths,0),2)</f>
        <v>#N/A</v>
      </c>
    </row>
    <row r="2656" customFormat="false" ht="12.75" hidden="false" customHeight="false" outlineLevel="0" collapsed="false">
      <c r="K2656" s="57" t="e">
        <f aca="false">INDEX(lava,MATCH(A2656,SumMonths,0),2)</f>
        <v>#N/A</v>
      </c>
    </row>
    <row r="2657" customFormat="false" ht="12.75" hidden="false" customHeight="false" outlineLevel="0" collapsed="false">
      <c r="K2657" s="57" t="e">
        <f aca="false">INDEX(lava,MATCH(A2657,SumMonths,0),2)</f>
        <v>#N/A</v>
      </c>
    </row>
    <row r="2658" customFormat="false" ht="12.75" hidden="false" customHeight="false" outlineLevel="0" collapsed="false">
      <c r="K2658" s="57" t="e">
        <f aca="false">INDEX(lava,MATCH(A2658,SumMonths,0),2)</f>
        <v>#N/A</v>
      </c>
    </row>
    <row r="2659" customFormat="false" ht="12.75" hidden="false" customHeight="false" outlineLevel="0" collapsed="false">
      <c r="K2659" s="57" t="e">
        <f aca="false">INDEX(lava,MATCH(A2659,SumMonths,0),2)</f>
        <v>#N/A</v>
      </c>
    </row>
    <row r="2660" customFormat="false" ht="12.75" hidden="false" customHeight="false" outlineLevel="0" collapsed="false">
      <c r="K2660" s="57" t="e">
        <f aca="false">INDEX(lava,MATCH(A2660,SumMonths,0),2)</f>
        <v>#N/A</v>
      </c>
    </row>
    <row r="2661" customFormat="false" ht="12.75" hidden="false" customHeight="false" outlineLevel="0" collapsed="false">
      <c r="K2661" s="57" t="e">
        <f aca="false">INDEX(lava,MATCH(A2661,SumMonths,0),2)</f>
        <v>#N/A</v>
      </c>
    </row>
    <row r="2662" customFormat="false" ht="12.75" hidden="false" customHeight="false" outlineLevel="0" collapsed="false">
      <c r="K2662" s="57" t="e">
        <f aca="false">INDEX(lava,MATCH(A2662,SumMonths,0),2)</f>
        <v>#N/A</v>
      </c>
    </row>
    <row r="2663" customFormat="false" ht="12.75" hidden="false" customHeight="false" outlineLevel="0" collapsed="false">
      <c r="K2663" s="57" t="e">
        <f aca="false">INDEX(lava,MATCH(A2663,SumMonths,0),2)</f>
        <v>#N/A</v>
      </c>
    </row>
    <row r="2664" customFormat="false" ht="12.75" hidden="false" customHeight="false" outlineLevel="0" collapsed="false">
      <c r="K2664" s="57" t="e">
        <f aca="false">INDEX(lava,MATCH(A2664,SumMonths,0),2)</f>
        <v>#N/A</v>
      </c>
    </row>
    <row r="2665" customFormat="false" ht="12.75" hidden="false" customHeight="false" outlineLevel="0" collapsed="false">
      <c r="K2665" s="57" t="e">
        <f aca="false">INDEX(lava,MATCH(A2665,SumMonths,0),2)</f>
        <v>#N/A</v>
      </c>
    </row>
    <row r="2666" customFormat="false" ht="12.75" hidden="false" customHeight="false" outlineLevel="0" collapsed="false">
      <c r="K2666" s="57" t="e">
        <f aca="false">INDEX(lava,MATCH(A2666,SumMonths,0),2)</f>
        <v>#N/A</v>
      </c>
    </row>
    <row r="2667" customFormat="false" ht="12.75" hidden="false" customHeight="false" outlineLevel="0" collapsed="false">
      <c r="K2667" s="57" t="e">
        <f aca="false">INDEX(lava,MATCH(A2667,SumMonths,0),2)</f>
        <v>#N/A</v>
      </c>
    </row>
    <row r="2668" customFormat="false" ht="12.75" hidden="false" customHeight="false" outlineLevel="0" collapsed="false">
      <c r="K2668" s="57" t="e">
        <f aca="false">INDEX(lava,MATCH(A2668,SumMonths,0),2)</f>
        <v>#N/A</v>
      </c>
    </row>
    <row r="2669" customFormat="false" ht="12.75" hidden="false" customHeight="false" outlineLevel="0" collapsed="false">
      <c r="K2669" s="57" t="e">
        <f aca="false">INDEX(lava,MATCH(A2669,SumMonths,0),2)</f>
        <v>#N/A</v>
      </c>
    </row>
    <row r="2670" customFormat="false" ht="12.75" hidden="false" customHeight="false" outlineLevel="0" collapsed="false">
      <c r="K2670" s="57" t="e">
        <f aca="false">INDEX(lava,MATCH(A2670,SumMonths,0),2)</f>
        <v>#N/A</v>
      </c>
    </row>
    <row r="2671" customFormat="false" ht="12.75" hidden="false" customHeight="false" outlineLevel="0" collapsed="false">
      <c r="K2671" s="57" t="e">
        <f aca="false">INDEX(lava,MATCH(A2671,SumMonths,0),2)</f>
        <v>#N/A</v>
      </c>
    </row>
    <row r="2672" customFormat="false" ht="12.75" hidden="false" customHeight="false" outlineLevel="0" collapsed="false">
      <c r="K2672" s="57" t="e">
        <f aca="false">INDEX(lava,MATCH(A2672,SumMonths,0),2)</f>
        <v>#N/A</v>
      </c>
    </row>
    <row r="2673" customFormat="false" ht="12.75" hidden="false" customHeight="false" outlineLevel="0" collapsed="false">
      <c r="K2673" s="57" t="e">
        <f aca="false">INDEX(lava,MATCH(A2673,SumMonths,0),2)</f>
        <v>#N/A</v>
      </c>
    </row>
    <row r="2674" customFormat="false" ht="12.75" hidden="false" customHeight="false" outlineLevel="0" collapsed="false">
      <c r="K2674" s="57" t="e">
        <f aca="false">INDEX(lava,MATCH(A2674,SumMonths,0),2)</f>
        <v>#N/A</v>
      </c>
    </row>
    <row r="2675" customFormat="false" ht="12.75" hidden="false" customHeight="false" outlineLevel="0" collapsed="false">
      <c r="K2675" s="57" t="e">
        <f aca="false">INDEX(lava,MATCH(A2675,SumMonths,0),2)</f>
        <v>#N/A</v>
      </c>
    </row>
    <row r="2676" customFormat="false" ht="12.75" hidden="false" customHeight="false" outlineLevel="0" collapsed="false">
      <c r="K2676" s="57" t="e">
        <f aca="false">INDEX(lava,MATCH(A2676,SumMonths,0),2)</f>
        <v>#N/A</v>
      </c>
    </row>
    <row r="2677" customFormat="false" ht="12.75" hidden="false" customHeight="false" outlineLevel="0" collapsed="false">
      <c r="K2677" s="57" t="e">
        <f aca="false">INDEX(lava,MATCH(A2677,SumMonths,0),2)</f>
        <v>#N/A</v>
      </c>
    </row>
    <row r="2678" customFormat="false" ht="12.75" hidden="false" customHeight="false" outlineLevel="0" collapsed="false">
      <c r="K2678" s="57" t="e">
        <f aca="false">INDEX(lava,MATCH(A2678,SumMonths,0),2)</f>
        <v>#N/A</v>
      </c>
    </row>
    <row r="2679" customFormat="false" ht="12.75" hidden="false" customHeight="false" outlineLevel="0" collapsed="false">
      <c r="K2679" s="57" t="e">
        <f aca="false">INDEX(lava,MATCH(A2679,SumMonths,0),2)</f>
        <v>#N/A</v>
      </c>
    </row>
    <row r="2680" customFormat="false" ht="12.75" hidden="false" customHeight="false" outlineLevel="0" collapsed="false">
      <c r="K2680" s="57" t="e">
        <f aca="false">INDEX(lava,MATCH(A2680,SumMonths,0),2)</f>
        <v>#N/A</v>
      </c>
    </row>
    <row r="2681" customFormat="false" ht="12.75" hidden="false" customHeight="false" outlineLevel="0" collapsed="false">
      <c r="K2681" s="57" t="e">
        <f aca="false">INDEX(lava,MATCH(A2681,SumMonths,0),2)</f>
        <v>#N/A</v>
      </c>
    </row>
    <row r="2682" customFormat="false" ht="12.75" hidden="false" customHeight="false" outlineLevel="0" collapsed="false">
      <c r="K2682" s="57" t="e">
        <f aca="false">INDEX(lava,MATCH(A2682,SumMonths,0),2)</f>
        <v>#N/A</v>
      </c>
    </row>
    <row r="2683" customFormat="false" ht="12.75" hidden="false" customHeight="false" outlineLevel="0" collapsed="false">
      <c r="K2683" s="57" t="e">
        <f aca="false">INDEX(lava,MATCH(A2683,SumMonths,0),2)</f>
        <v>#N/A</v>
      </c>
    </row>
    <row r="2684" customFormat="false" ht="12.75" hidden="false" customHeight="false" outlineLevel="0" collapsed="false">
      <c r="K2684" s="57" t="e">
        <f aca="false">INDEX(lava,MATCH(A2684,SumMonths,0),2)</f>
        <v>#N/A</v>
      </c>
    </row>
    <row r="2685" customFormat="false" ht="12.75" hidden="false" customHeight="false" outlineLevel="0" collapsed="false">
      <c r="K2685" s="57" t="e">
        <f aca="false">INDEX(lava,MATCH(A2685,SumMonths,0),2)</f>
        <v>#N/A</v>
      </c>
    </row>
    <row r="2686" customFormat="false" ht="12.75" hidden="false" customHeight="false" outlineLevel="0" collapsed="false">
      <c r="K2686" s="57" t="e">
        <f aca="false">INDEX(lava,MATCH(A2686,SumMonths,0),2)</f>
        <v>#N/A</v>
      </c>
    </row>
    <row r="2687" customFormat="false" ht="12.75" hidden="false" customHeight="false" outlineLevel="0" collapsed="false">
      <c r="K2687" s="57" t="e">
        <f aca="false">INDEX(lava,MATCH(A2687,SumMonths,0),2)</f>
        <v>#N/A</v>
      </c>
    </row>
    <row r="2688" customFormat="false" ht="12.75" hidden="false" customHeight="false" outlineLevel="0" collapsed="false">
      <c r="K2688" s="57" t="e">
        <f aca="false">INDEX(lava,MATCH(A2688,SumMonths,0),2)</f>
        <v>#N/A</v>
      </c>
    </row>
    <row r="2689" customFormat="false" ht="12.75" hidden="false" customHeight="false" outlineLevel="0" collapsed="false">
      <c r="K2689" s="57" t="e">
        <f aca="false">INDEX(lava,MATCH(A2689,SumMonths,0),2)</f>
        <v>#N/A</v>
      </c>
    </row>
    <row r="2690" customFormat="false" ht="12.75" hidden="false" customHeight="false" outlineLevel="0" collapsed="false">
      <c r="K2690" s="57" t="e">
        <f aca="false">INDEX(lava,MATCH(A2690,SumMonths,0),2)</f>
        <v>#N/A</v>
      </c>
    </row>
    <row r="2691" customFormat="false" ht="12.75" hidden="false" customHeight="false" outlineLevel="0" collapsed="false">
      <c r="K2691" s="57" t="e">
        <f aca="false">INDEX(lava,MATCH(A2691,SumMonths,0),2)</f>
        <v>#N/A</v>
      </c>
    </row>
    <row r="2692" customFormat="false" ht="12.75" hidden="false" customHeight="false" outlineLevel="0" collapsed="false">
      <c r="K2692" s="57" t="e">
        <f aca="false">INDEX(lava,MATCH(A2692,SumMonths,0),2)</f>
        <v>#N/A</v>
      </c>
    </row>
    <row r="2693" customFormat="false" ht="12.75" hidden="false" customHeight="false" outlineLevel="0" collapsed="false">
      <c r="K2693" s="57" t="e">
        <f aca="false">INDEX(lava,MATCH(A2693,SumMonths,0),2)</f>
        <v>#N/A</v>
      </c>
    </row>
    <row r="2694" customFormat="false" ht="12.75" hidden="false" customHeight="false" outlineLevel="0" collapsed="false">
      <c r="K2694" s="57" t="e">
        <f aca="false">INDEX(lava,MATCH(A2694,SumMonths,0),2)</f>
        <v>#N/A</v>
      </c>
    </row>
    <row r="2695" customFormat="false" ht="12.75" hidden="false" customHeight="false" outlineLevel="0" collapsed="false">
      <c r="K2695" s="57" t="e">
        <f aca="false">INDEX(lava,MATCH(A2695,SumMonths,0),2)</f>
        <v>#N/A</v>
      </c>
    </row>
    <row r="2696" customFormat="false" ht="12.75" hidden="false" customHeight="false" outlineLevel="0" collapsed="false">
      <c r="K2696" s="57" t="e">
        <f aca="false">INDEX(lava,MATCH(A2696,SumMonths,0),2)</f>
        <v>#N/A</v>
      </c>
    </row>
    <row r="2697" customFormat="false" ht="12.75" hidden="false" customHeight="false" outlineLevel="0" collapsed="false">
      <c r="K2697" s="57" t="e">
        <f aca="false">INDEX(lava,MATCH(A2697,SumMonths,0),2)</f>
        <v>#N/A</v>
      </c>
    </row>
    <row r="2698" customFormat="false" ht="12.75" hidden="false" customHeight="false" outlineLevel="0" collapsed="false">
      <c r="K2698" s="57" t="e">
        <f aca="false">INDEX(lava,MATCH(A2698,SumMonths,0),2)</f>
        <v>#N/A</v>
      </c>
    </row>
    <row r="2699" customFormat="false" ht="12.75" hidden="false" customHeight="false" outlineLevel="0" collapsed="false">
      <c r="K2699" s="57" t="e">
        <f aca="false">INDEX(lava,MATCH(A2699,SumMonths,0),2)</f>
        <v>#N/A</v>
      </c>
    </row>
    <row r="2700" customFormat="false" ht="12.75" hidden="false" customHeight="false" outlineLevel="0" collapsed="false">
      <c r="K2700" s="57" t="e">
        <f aca="false">INDEX(lava,MATCH(A2700,SumMonths,0),2)</f>
        <v>#N/A</v>
      </c>
    </row>
    <row r="2701" customFormat="false" ht="12.75" hidden="false" customHeight="false" outlineLevel="0" collapsed="false">
      <c r="K2701" s="57" t="e">
        <f aca="false">INDEX(lava,MATCH(A2701,SumMonths,0),2)</f>
        <v>#N/A</v>
      </c>
    </row>
    <row r="2702" customFormat="false" ht="12.75" hidden="false" customHeight="false" outlineLevel="0" collapsed="false">
      <c r="K2702" s="57" t="e">
        <f aca="false">INDEX(lava,MATCH(A2702,SumMonths,0),2)</f>
        <v>#N/A</v>
      </c>
    </row>
    <row r="2703" customFormat="false" ht="12.75" hidden="false" customHeight="false" outlineLevel="0" collapsed="false">
      <c r="K2703" s="57" t="e">
        <f aca="false">INDEX(lava,MATCH(A2703,SumMonths,0),2)</f>
        <v>#N/A</v>
      </c>
    </row>
    <row r="2704" customFormat="false" ht="12.75" hidden="false" customHeight="false" outlineLevel="0" collapsed="false">
      <c r="K2704" s="57" t="e">
        <f aca="false">INDEX(lava,MATCH(A2704,SumMonths,0),2)</f>
        <v>#N/A</v>
      </c>
    </row>
    <row r="2705" customFormat="false" ht="12.75" hidden="false" customHeight="false" outlineLevel="0" collapsed="false">
      <c r="K2705" s="57" t="e">
        <f aca="false">INDEX(lava,MATCH(A2705,SumMonths,0),2)</f>
        <v>#N/A</v>
      </c>
    </row>
    <row r="2706" customFormat="false" ht="12.75" hidden="false" customHeight="false" outlineLevel="0" collapsed="false">
      <c r="K2706" s="57" t="e">
        <f aca="false">INDEX(lava,MATCH(A2706,SumMonths,0),2)</f>
        <v>#N/A</v>
      </c>
    </row>
    <row r="2707" customFormat="false" ht="12.75" hidden="false" customHeight="false" outlineLevel="0" collapsed="false">
      <c r="K2707" s="57" t="e">
        <f aca="false">INDEX(lava,MATCH(A2707,SumMonths,0),2)</f>
        <v>#N/A</v>
      </c>
    </row>
    <row r="2708" customFormat="false" ht="12.75" hidden="false" customHeight="false" outlineLevel="0" collapsed="false">
      <c r="K2708" s="57" t="e">
        <f aca="false">INDEX(lava,MATCH(A2708,SumMonths,0),2)</f>
        <v>#N/A</v>
      </c>
    </row>
    <row r="2709" customFormat="false" ht="12.75" hidden="false" customHeight="false" outlineLevel="0" collapsed="false">
      <c r="K2709" s="57" t="e">
        <f aca="false">INDEX(lava,MATCH(A2709,SumMonths,0),2)</f>
        <v>#N/A</v>
      </c>
    </row>
    <row r="2710" customFormat="false" ht="12.75" hidden="false" customHeight="false" outlineLevel="0" collapsed="false">
      <c r="K2710" s="57" t="e">
        <f aca="false">INDEX(lava,MATCH(A2710,SumMonths,0),2)</f>
        <v>#N/A</v>
      </c>
    </row>
    <row r="2711" customFormat="false" ht="12.75" hidden="false" customHeight="false" outlineLevel="0" collapsed="false">
      <c r="K2711" s="57" t="e">
        <f aca="false">INDEX(lava,MATCH(A2711,SumMonths,0),2)</f>
        <v>#N/A</v>
      </c>
    </row>
    <row r="2712" customFormat="false" ht="12.75" hidden="false" customHeight="false" outlineLevel="0" collapsed="false">
      <c r="K2712" s="57" t="e">
        <f aca="false">INDEX(lava,MATCH(A2712,SumMonths,0),2)</f>
        <v>#N/A</v>
      </c>
    </row>
    <row r="2713" customFormat="false" ht="12.75" hidden="false" customHeight="false" outlineLevel="0" collapsed="false">
      <c r="K2713" s="57" t="e">
        <f aca="false">INDEX(lava,MATCH(A2713,SumMonths,0),2)</f>
        <v>#N/A</v>
      </c>
    </row>
    <row r="2714" customFormat="false" ht="12.75" hidden="false" customHeight="false" outlineLevel="0" collapsed="false">
      <c r="K2714" s="57" t="e">
        <f aca="false">INDEX(lava,MATCH(A2714,SumMonths,0),2)</f>
        <v>#N/A</v>
      </c>
    </row>
    <row r="2715" customFormat="false" ht="12.75" hidden="false" customHeight="false" outlineLevel="0" collapsed="false">
      <c r="K2715" s="57" t="e">
        <f aca="false">INDEX(lava,MATCH(A2715,SumMonths,0),2)</f>
        <v>#N/A</v>
      </c>
    </row>
    <row r="2716" customFormat="false" ht="12.75" hidden="false" customHeight="false" outlineLevel="0" collapsed="false">
      <c r="K2716" s="57" t="e">
        <f aca="false">INDEX(lava,MATCH(A2716,SumMonths,0),2)</f>
        <v>#N/A</v>
      </c>
    </row>
    <row r="2717" customFormat="false" ht="12.75" hidden="false" customHeight="false" outlineLevel="0" collapsed="false">
      <c r="K2717" s="57" t="e">
        <f aca="false">INDEX(lava,MATCH(A2717,SumMonths,0),2)</f>
        <v>#N/A</v>
      </c>
    </row>
    <row r="2718" customFormat="false" ht="12.75" hidden="false" customHeight="false" outlineLevel="0" collapsed="false">
      <c r="K2718" s="57" t="e">
        <f aca="false">INDEX(lava,MATCH(A2718,SumMonths,0),2)</f>
        <v>#N/A</v>
      </c>
    </row>
    <row r="2719" customFormat="false" ht="12.75" hidden="false" customHeight="false" outlineLevel="0" collapsed="false">
      <c r="K2719" s="57" t="e">
        <f aca="false">INDEX(lava,MATCH(A2719,SumMonths,0),2)</f>
        <v>#N/A</v>
      </c>
    </row>
    <row r="2720" customFormat="false" ht="12.75" hidden="false" customHeight="false" outlineLevel="0" collapsed="false">
      <c r="K2720" s="57" t="e">
        <f aca="false">INDEX(lava,MATCH(A2720,SumMonths,0),2)</f>
        <v>#N/A</v>
      </c>
    </row>
    <row r="2721" customFormat="false" ht="12.75" hidden="false" customHeight="false" outlineLevel="0" collapsed="false">
      <c r="K2721" s="57" t="e">
        <f aca="false">INDEX(lava,MATCH(A2721,SumMonths,0),2)</f>
        <v>#N/A</v>
      </c>
    </row>
    <row r="2722" customFormat="false" ht="12.75" hidden="false" customHeight="false" outlineLevel="0" collapsed="false">
      <c r="K2722" s="57" t="e">
        <f aca="false">INDEX(lava,MATCH(A2722,SumMonths,0),2)</f>
        <v>#N/A</v>
      </c>
    </row>
    <row r="2723" customFormat="false" ht="12.75" hidden="false" customHeight="false" outlineLevel="0" collapsed="false">
      <c r="K2723" s="57" t="e">
        <f aca="false">INDEX(lava,MATCH(A2723,SumMonths,0),2)</f>
        <v>#N/A</v>
      </c>
    </row>
    <row r="2724" customFormat="false" ht="12.75" hidden="false" customHeight="false" outlineLevel="0" collapsed="false">
      <c r="K2724" s="57" t="e">
        <f aca="false">INDEX(lava,MATCH(A2724,SumMonths,0),2)</f>
        <v>#N/A</v>
      </c>
    </row>
    <row r="2725" customFormat="false" ht="12.75" hidden="false" customHeight="false" outlineLevel="0" collapsed="false">
      <c r="K2725" s="57" t="e">
        <f aca="false">INDEX(lava,MATCH(A2725,SumMonths,0),2)</f>
        <v>#N/A</v>
      </c>
    </row>
    <row r="2726" customFormat="false" ht="12.75" hidden="false" customHeight="false" outlineLevel="0" collapsed="false">
      <c r="K2726" s="57" t="e">
        <f aca="false">INDEX(lava,MATCH(A2726,SumMonths,0),2)</f>
        <v>#N/A</v>
      </c>
    </row>
    <row r="2727" customFormat="false" ht="12.75" hidden="false" customHeight="false" outlineLevel="0" collapsed="false">
      <c r="K2727" s="57" t="e">
        <f aca="false">INDEX(lava,MATCH(A2727,SumMonths,0),2)</f>
        <v>#N/A</v>
      </c>
    </row>
    <row r="2728" customFormat="false" ht="12.75" hidden="false" customHeight="false" outlineLevel="0" collapsed="false">
      <c r="K2728" s="57" t="e">
        <f aca="false">INDEX(lava,MATCH(A2728,SumMonths,0),2)</f>
        <v>#N/A</v>
      </c>
    </row>
    <row r="2729" customFormat="false" ht="12.75" hidden="false" customHeight="false" outlineLevel="0" collapsed="false">
      <c r="K2729" s="57" t="e">
        <f aca="false">INDEX(lava,MATCH(A2729,SumMonths,0),2)</f>
        <v>#N/A</v>
      </c>
    </row>
    <row r="2730" customFormat="false" ht="12.75" hidden="false" customHeight="false" outlineLevel="0" collapsed="false">
      <c r="K2730" s="57" t="e">
        <f aca="false">INDEX(lava,MATCH(A2730,SumMonths,0),2)</f>
        <v>#N/A</v>
      </c>
    </row>
    <row r="2731" customFormat="false" ht="12.75" hidden="false" customHeight="false" outlineLevel="0" collapsed="false">
      <c r="K2731" s="57" t="e">
        <f aca="false">INDEX(lava,MATCH(A2731,SumMonths,0),2)</f>
        <v>#N/A</v>
      </c>
    </row>
    <row r="2732" customFormat="false" ht="12.75" hidden="false" customHeight="false" outlineLevel="0" collapsed="false">
      <c r="K2732" s="57" t="e">
        <f aca="false">INDEX(lava,MATCH(A2732,SumMonths,0),2)</f>
        <v>#N/A</v>
      </c>
    </row>
    <row r="2733" customFormat="false" ht="12.75" hidden="false" customHeight="false" outlineLevel="0" collapsed="false">
      <c r="K2733" s="57" t="e">
        <f aca="false">INDEX(lava,MATCH(A2733,SumMonths,0),2)</f>
        <v>#N/A</v>
      </c>
    </row>
    <row r="2734" customFormat="false" ht="12.75" hidden="false" customHeight="false" outlineLevel="0" collapsed="false">
      <c r="K2734" s="57" t="e">
        <f aca="false">INDEX(lava,MATCH(A2734,SumMonths,0),2)</f>
        <v>#N/A</v>
      </c>
    </row>
    <row r="2735" customFormat="false" ht="12.75" hidden="false" customHeight="false" outlineLevel="0" collapsed="false">
      <c r="K2735" s="57" t="e">
        <f aca="false">INDEX(lava,MATCH(A2735,SumMonths,0),2)</f>
        <v>#N/A</v>
      </c>
    </row>
    <row r="2736" customFormat="false" ht="12.75" hidden="false" customHeight="false" outlineLevel="0" collapsed="false">
      <c r="K2736" s="57" t="e">
        <f aca="false">INDEX(lava,MATCH(A2736,SumMonths,0),2)</f>
        <v>#N/A</v>
      </c>
    </row>
    <row r="2737" customFormat="false" ht="12.75" hidden="false" customHeight="false" outlineLevel="0" collapsed="false">
      <c r="K2737" s="57" t="e">
        <f aca="false">INDEX(lava,MATCH(A2737,SumMonths,0),2)</f>
        <v>#N/A</v>
      </c>
    </row>
    <row r="2738" customFormat="false" ht="12.75" hidden="false" customHeight="false" outlineLevel="0" collapsed="false">
      <c r="K2738" s="57" t="e">
        <f aca="false">INDEX(lava,MATCH(A2738,SumMonths,0),2)</f>
        <v>#N/A</v>
      </c>
    </row>
    <row r="2739" customFormat="false" ht="12.75" hidden="false" customHeight="false" outlineLevel="0" collapsed="false">
      <c r="K2739" s="57" t="e">
        <f aca="false">INDEX(lava,MATCH(A2739,SumMonths,0),2)</f>
        <v>#N/A</v>
      </c>
    </row>
    <row r="2740" customFormat="false" ht="12.75" hidden="false" customHeight="false" outlineLevel="0" collapsed="false">
      <c r="K2740" s="57" t="e">
        <f aca="false">INDEX(lava,MATCH(A2740,SumMonths,0),2)</f>
        <v>#N/A</v>
      </c>
    </row>
    <row r="2741" customFormat="false" ht="12.75" hidden="false" customHeight="false" outlineLevel="0" collapsed="false">
      <c r="K2741" s="57" t="e">
        <f aca="false">INDEX(lava,MATCH(A2741,SumMonths,0),2)</f>
        <v>#N/A</v>
      </c>
    </row>
    <row r="2742" customFormat="false" ht="12.75" hidden="false" customHeight="false" outlineLevel="0" collapsed="false">
      <c r="K2742" s="57" t="e">
        <f aca="false">INDEX(lava,MATCH(A2742,SumMonths,0),2)</f>
        <v>#N/A</v>
      </c>
    </row>
    <row r="2743" customFormat="false" ht="12.75" hidden="false" customHeight="false" outlineLevel="0" collapsed="false">
      <c r="K2743" s="57" t="e">
        <f aca="false">INDEX(lava,MATCH(A2743,SumMonths,0),2)</f>
        <v>#N/A</v>
      </c>
    </row>
    <row r="2744" customFormat="false" ht="12.75" hidden="false" customHeight="false" outlineLevel="0" collapsed="false">
      <c r="K2744" s="57" t="e">
        <f aca="false">INDEX(lava,MATCH(A2744,SumMonths,0),2)</f>
        <v>#N/A</v>
      </c>
    </row>
    <row r="2745" customFormat="false" ht="12.75" hidden="false" customHeight="false" outlineLevel="0" collapsed="false">
      <c r="K2745" s="57" t="e">
        <f aca="false">INDEX(lava,MATCH(A2745,SumMonths,0),2)</f>
        <v>#N/A</v>
      </c>
    </row>
    <row r="2746" customFormat="false" ht="12.75" hidden="false" customHeight="false" outlineLevel="0" collapsed="false">
      <c r="K2746" s="57" t="e">
        <f aca="false">INDEX(lava,MATCH(A2746,SumMonths,0),2)</f>
        <v>#N/A</v>
      </c>
    </row>
    <row r="2747" customFormat="false" ht="12.75" hidden="false" customHeight="false" outlineLevel="0" collapsed="false">
      <c r="K2747" s="57" t="e">
        <f aca="false">INDEX(lava,MATCH(A2747,SumMonths,0),2)</f>
        <v>#N/A</v>
      </c>
    </row>
    <row r="2748" customFormat="false" ht="12.75" hidden="false" customHeight="false" outlineLevel="0" collapsed="false">
      <c r="K2748" s="57" t="e">
        <f aca="false">INDEX(lava,MATCH(A2748,SumMonths,0),2)</f>
        <v>#N/A</v>
      </c>
    </row>
    <row r="2749" customFormat="false" ht="12.75" hidden="false" customHeight="false" outlineLevel="0" collapsed="false">
      <c r="K2749" s="57" t="e">
        <f aca="false">INDEX(lava,MATCH(A2749,SumMonths,0),2)</f>
        <v>#N/A</v>
      </c>
    </row>
    <row r="2750" customFormat="false" ht="12.75" hidden="false" customHeight="false" outlineLevel="0" collapsed="false">
      <c r="K2750" s="57" t="e">
        <f aca="false">INDEX(lava,MATCH(A2750,SumMonths,0),2)</f>
        <v>#N/A</v>
      </c>
    </row>
    <row r="2751" customFormat="false" ht="12.75" hidden="false" customHeight="false" outlineLevel="0" collapsed="false">
      <c r="K2751" s="57" t="e">
        <f aca="false">INDEX(lava,MATCH(A2751,SumMonths,0),2)</f>
        <v>#N/A</v>
      </c>
    </row>
    <row r="2752" customFormat="false" ht="12.75" hidden="false" customHeight="false" outlineLevel="0" collapsed="false">
      <c r="K2752" s="57" t="e">
        <f aca="false">INDEX(lava,MATCH(A2752,SumMonths,0),2)</f>
        <v>#N/A</v>
      </c>
    </row>
    <row r="2753" customFormat="false" ht="12.75" hidden="false" customHeight="false" outlineLevel="0" collapsed="false">
      <c r="K2753" s="57" t="e">
        <f aca="false">INDEX(lava,MATCH(A2753,SumMonths,0),2)</f>
        <v>#N/A</v>
      </c>
    </row>
    <row r="2754" customFormat="false" ht="12.75" hidden="false" customHeight="false" outlineLevel="0" collapsed="false">
      <c r="K2754" s="57" t="e">
        <f aca="false">INDEX(lava,MATCH(A2754,SumMonths,0),2)</f>
        <v>#N/A</v>
      </c>
    </row>
    <row r="2755" customFormat="false" ht="12.75" hidden="false" customHeight="false" outlineLevel="0" collapsed="false">
      <c r="K2755" s="57" t="e">
        <f aca="false">INDEX(lava,MATCH(A2755,SumMonths,0),2)</f>
        <v>#N/A</v>
      </c>
    </row>
    <row r="2756" customFormat="false" ht="12.75" hidden="false" customHeight="false" outlineLevel="0" collapsed="false">
      <c r="K2756" s="57" t="e">
        <f aca="false">INDEX(lava,MATCH(A2756,SumMonths,0),2)</f>
        <v>#N/A</v>
      </c>
    </row>
    <row r="2757" customFormat="false" ht="12.75" hidden="false" customHeight="false" outlineLevel="0" collapsed="false">
      <c r="K2757" s="57" t="e">
        <f aca="false">INDEX(lava,MATCH(A2757,SumMonths,0),2)</f>
        <v>#N/A</v>
      </c>
    </row>
    <row r="2758" customFormat="false" ht="12.75" hidden="false" customHeight="false" outlineLevel="0" collapsed="false">
      <c r="K2758" s="57" t="e">
        <f aca="false">INDEX(lava,MATCH(A2758,SumMonths,0),2)</f>
        <v>#N/A</v>
      </c>
    </row>
    <row r="2759" customFormat="false" ht="12.75" hidden="false" customHeight="false" outlineLevel="0" collapsed="false">
      <c r="K2759" s="57" t="e">
        <f aca="false">INDEX(lava,MATCH(A2759,SumMonths,0),2)</f>
        <v>#N/A</v>
      </c>
    </row>
    <row r="2760" customFormat="false" ht="12.75" hidden="false" customHeight="false" outlineLevel="0" collapsed="false">
      <c r="K2760" s="57" t="e">
        <f aca="false">INDEX(lava,MATCH(A2760,SumMonths,0),2)</f>
        <v>#N/A</v>
      </c>
    </row>
    <row r="2761" customFormat="false" ht="12.75" hidden="false" customHeight="false" outlineLevel="0" collapsed="false">
      <c r="K2761" s="57" t="e">
        <f aca="false">INDEX(lava,MATCH(A2761,SumMonths,0),2)</f>
        <v>#N/A</v>
      </c>
    </row>
    <row r="2762" customFormat="false" ht="12.75" hidden="false" customHeight="false" outlineLevel="0" collapsed="false">
      <c r="K2762" s="57" t="e">
        <f aca="false">INDEX(lava,MATCH(A2762,SumMonths,0),2)</f>
        <v>#N/A</v>
      </c>
    </row>
    <row r="2763" customFormat="false" ht="12.75" hidden="false" customHeight="false" outlineLevel="0" collapsed="false">
      <c r="K2763" s="57" t="e">
        <f aca="false">INDEX(lava,MATCH(A2763,SumMonths,0),2)</f>
        <v>#N/A</v>
      </c>
    </row>
    <row r="2764" customFormat="false" ht="12.75" hidden="false" customHeight="false" outlineLevel="0" collapsed="false">
      <c r="K2764" s="57" t="e">
        <f aca="false">INDEX(lava,MATCH(A2764,SumMonths,0),2)</f>
        <v>#N/A</v>
      </c>
    </row>
    <row r="2765" customFormat="false" ht="12.75" hidden="false" customHeight="false" outlineLevel="0" collapsed="false">
      <c r="K2765" s="57" t="e">
        <f aca="false">INDEX(lava,MATCH(A2765,SumMonths,0),2)</f>
        <v>#N/A</v>
      </c>
    </row>
    <row r="2766" customFormat="false" ht="12.75" hidden="false" customHeight="false" outlineLevel="0" collapsed="false">
      <c r="K2766" s="57" t="e">
        <f aca="false">INDEX(lava,MATCH(A2766,SumMonths,0),2)</f>
        <v>#N/A</v>
      </c>
    </row>
    <row r="2767" customFormat="false" ht="12.75" hidden="false" customHeight="false" outlineLevel="0" collapsed="false">
      <c r="K2767" s="57" t="e">
        <f aca="false">INDEX(lava,MATCH(A2767,SumMonths,0),2)</f>
        <v>#N/A</v>
      </c>
    </row>
    <row r="2768" customFormat="false" ht="12.75" hidden="false" customHeight="false" outlineLevel="0" collapsed="false">
      <c r="K2768" s="57" t="e">
        <f aca="false">INDEX(lava,MATCH(A2768,SumMonths,0),2)</f>
        <v>#N/A</v>
      </c>
    </row>
    <row r="2769" customFormat="false" ht="12.75" hidden="false" customHeight="false" outlineLevel="0" collapsed="false">
      <c r="K2769" s="57" t="e">
        <f aca="false">INDEX(lava,MATCH(A2769,SumMonths,0),2)</f>
        <v>#N/A</v>
      </c>
    </row>
    <row r="2770" customFormat="false" ht="12.75" hidden="false" customHeight="false" outlineLevel="0" collapsed="false">
      <c r="K2770" s="57" t="e">
        <f aca="false">INDEX(lava,MATCH(A2770,SumMonths,0),2)</f>
        <v>#N/A</v>
      </c>
    </row>
    <row r="2771" customFormat="false" ht="12.75" hidden="false" customHeight="false" outlineLevel="0" collapsed="false">
      <c r="K2771" s="57" t="e">
        <f aca="false">INDEX(lava,MATCH(A2771,SumMonths,0),2)</f>
        <v>#N/A</v>
      </c>
    </row>
    <row r="2772" customFormat="false" ht="12.75" hidden="false" customHeight="false" outlineLevel="0" collapsed="false">
      <c r="K2772" s="57" t="e">
        <f aca="false">INDEX(lava,MATCH(A2772,SumMonths,0),2)</f>
        <v>#N/A</v>
      </c>
    </row>
    <row r="2773" customFormat="false" ht="12.75" hidden="false" customHeight="false" outlineLevel="0" collapsed="false">
      <c r="K2773" s="57" t="e">
        <f aca="false">INDEX(lava,MATCH(A2773,SumMonths,0),2)</f>
        <v>#N/A</v>
      </c>
    </row>
    <row r="2774" customFormat="false" ht="12.75" hidden="false" customHeight="false" outlineLevel="0" collapsed="false">
      <c r="K2774" s="57" t="e">
        <f aca="false">INDEX(lava,MATCH(A2774,SumMonths,0),2)</f>
        <v>#N/A</v>
      </c>
    </row>
    <row r="2775" customFormat="false" ht="12.75" hidden="false" customHeight="false" outlineLevel="0" collapsed="false">
      <c r="K2775" s="57" t="e">
        <f aca="false">INDEX(lava,MATCH(A2775,SumMonths,0),2)</f>
        <v>#N/A</v>
      </c>
    </row>
    <row r="2776" customFormat="false" ht="12.75" hidden="false" customHeight="false" outlineLevel="0" collapsed="false">
      <c r="K2776" s="57" t="e">
        <f aca="false">INDEX(lava,MATCH(A2776,SumMonths,0),2)</f>
        <v>#N/A</v>
      </c>
    </row>
    <row r="2777" customFormat="false" ht="12.75" hidden="false" customHeight="false" outlineLevel="0" collapsed="false">
      <c r="K2777" s="57" t="e">
        <f aca="false">INDEX(lava,MATCH(A2777,SumMonths,0),2)</f>
        <v>#N/A</v>
      </c>
    </row>
    <row r="2778" customFormat="false" ht="12.75" hidden="false" customHeight="false" outlineLevel="0" collapsed="false">
      <c r="K2778" s="57" t="e">
        <f aca="false">INDEX(lava,MATCH(A2778,SumMonths,0),2)</f>
        <v>#N/A</v>
      </c>
    </row>
    <row r="2779" customFormat="false" ht="12.75" hidden="false" customHeight="false" outlineLevel="0" collapsed="false">
      <c r="K2779" s="57" t="e">
        <f aca="false">INDEX(lava,MATCH(A2779,SumMonths,0),2)</f>
        <v>#N/A</v>
      </c>
    </row>
    <row r="2780" customFormat="false" ht="12.75" hidden="false" customHeight="false" outlineLevel="0" collapsed="false">
      <c r="K2780" s="57" t="e">
        <f aca="false">INDEX(lava,MATCH(A2780,SumMonths,0),2)</f>
        <v>#N/A</v>
      </c>
    </row>
    <row r="2781" customFormat="false" ht="12.75" hidden="false" customHeight="false" outlineLevel="0" collapsed="false">
      <c r="K2781" s="57" t="e">
        <f aca="false">INDEX(lava,MATCH(A2781,SumMonths,0),2)</f>
        <v>#N/A</v>
      </c>
    </row>
    <row r="2782" customFormat="false" ht="12.75" hidden="false" customHeight="false" outlineLevel="0" collapsed="false">
      <c r="K2782" s="57" t="e">
        <f aca="false">INDEX(lava,MATCH(A2782,SumMonths,0),2)</f>
        <v>#N/A</v>
      </c>
    </row>
    <row r="2783" customFormat="false" ht="12.75" hidden="false" customHeight="false" outlineLevel="0" collapsed="false">
      <c r="K2783" s="57" t="e">
        <f aca="false">INDEX(lava,MATCH(A2783,SumMonths,0),2)</f>
        <v>#N/A</v>
      </c>
    </row>
    <row r="2784" customFormat="false" ht="12.75" hidden="false" customHeight="false" outlineLevel="0" collapsed="false">
      <c r="K2784" s="57" t="e">
        <f aca="false">INDEX(lava,MATCH(A2784,SumMonths,0),2)</f>
        <v>#N/A</v>
      </c>
    </row>
    <row r="2785" customFormat="false" ht="12.75" hidden="false" customHeight="false" outlineLevel="0" collapsed="false">
      <c r="K2785" s="57" t="e">
        <f aca="false">INDEX(lava,MATCH(A2785,SumMonths,0),2)</f>
        <v>#N/A</v>
      </c>
    </row>
    <row r="2786" customFormat="false" ht="12.75" hidden="false" customHeight="false" outlineLevel="0" collapsed="false">
      <c r="K2786" s="57" t="e">
        <f aca="false">INDEX(lava,MATCH(A2786,SumMonths,0),2)</f>
        <v>#N/A</v>
      </c>
    </row>
    <row r="2787" customFormat="false" ht="12.75" hidden="false" customHeight="false" outlineLevel="0" collapsed="false">
      <c r="K2787" s="57" t="e">
        <f aca="false">INDEX(lava,MATCH(A2787,SumMonths,0),2)</f>
        <v>#N/A</v>
      </c>
    </row>
    <row r="2788" customFormat="false" ht="12.75" hidden="false" customHeight="false" outlineLevel="0" collapsed="false">
      <c r="K2788" s="57" t="e">
        <f aca="false">INDEX(lava,MATCH(A2788,SumMonths,0),2)</f>
        <v>#N/A</v>
      </c>
    </row>
    <row r="2789" customFormat="false" ht="12.75" hidden="false" customHeight="false" outlineLevel="0" collapsed="false">
      <c r="K2789" s="57" t="e">
        <f aca="false">INDEX(lava,MATCH(A2789,SumMonths,0),2)</f>
        <v>#N/A</v>
      </c>
    </row>
    <row r="2790" customFormat="false" ht="12.75" hidden="false" customHeight="false" outlineLevel="0" collapsed="false">
      <c r="K2790" s="57" t="e">
        <f aca="false">INDEX(lava,MATCH(A2790,SumMonths,0),2)</f>
        <v>#N/A</v>
      </c>
    </row>
    <row r="2791" customFormat="false" ht="12.75" hidden="false" customHeight="false" outlineLevel="0" collapsed="false">
      <c r="K2791" s="57" t="e">
        <f aca="false">INDEX(lava,MATCH(A2791,SumMonths,0),2)</f>
        <v>#N/A</v>
      </c>
    </row>
    <row r="2792" customFormat="false" ht="12.75" hidden="false" customHeight="false" outlineLevel="0" collapsed="false">
      <c r="K2792" s="57" t="e">
        <f aca="false">INDEX(lava,MATCH(A2792,SumMonths,0),2)</f>
        <v>#N/A</v>
      </c>
    </row>
    <row r="2793" customFormat="false" ht="12.75" hidden="false" customHeight="false" outlineLevel="0" collapsed="false">
      <c r="K2793" s="57" t="e">
        <f aca="false">INDEX(lava,MATCH(A2793,SumMonths,0),2)</f>
        <v>#N/A</v>
      </c>
    </row>
    <row r="2794" customFormat="false" ht="12.75" hidden="false" customHeight="false" outlineLevel="0" collapsed="false">
      <c r="K2794" s="57" t="e">
        <f aca="false">INDEX(lava,MATCH(A2794,SumMonths,0),2)</f>
        <v>#N/A</v>
      </c>
    </row>
    <row r="2795" customFormat="false" ht="12.75" hidden="false" customHeight="false" outlineLevel="0" collapsed="false">
      <c r="K2795" s="57" t="e">
        <f aca="false">INDEX(lava,MATCH(A2795,SumMonths,0),2)</f>
        <v>#N/A</v>
      </c>
    </row>
    <row r="2796" customFormat="false" ht="12.75" hidden="false" customHeight="false" outlineLevel="0" collapsed="false">
      <c r="K2796" s="57" t="e">
        <f aca="false">INDEX(lava,MATCH(A2796,SumMonths,0),2)</f>
        <v>#N/A</v>
      </c>
    </row>
    <row r="2797" customFormat="false" ht="12.75" hidden="false" customHeight="false" outlineLevel="0" collapsed="false">
      <c r="K2797" s="57" t="e">
        <f aca="false">INDEX(lava,MATCH(A2797,SumMonths,0),2)</f>
        <v>#N/A</v>
      </c>
    </row>
    <row r="2798" customFormat="false" ht="12.75" hidden="false" customHeight="false" outlineLevel="0" collapsed="false">
      <c r="K2798" s="57" t="e">
        <f aca="false">INDEX(lava,MATCH(A2798,SumMonths,0),2)</f>
        <v>#N/A</v>
      </c>
    </row>
    <row r="2799" customFormat="false" ht="12.75" hidden="false" customHeight="false" outlineLevel="0" collapsed="false">
      <c r="K2799" s="57" t="e">
        <f aca="false">INDEX(lava,MATCH(A2799,SumMonths,0),2)</f>
        <v>#N/A</v>
      </c>
    </row>
    <row r="2800" customFormat="false" ht="12.75" hidden="false" customHeight="false" outlineLevel="0" collapsed="false">
      <c r="K2800" s="57" t="e">
        <f aca="false">INDEX(lava,MATCH(A2800,SumMonths,0),2)</f>
        <v>#N/A</v>
      </c>
    </row>
    <row r="2801" customFormat="false" ht="12.75" hidden="false" customHeight="false" outlineLevel="0" collapsed="false">
      <c r="K2801" s="57" t="e">
        <f aca="false">INDEX(lava,MATCH(A2801,SumMonths,0),2)</f>
        <v>#N/A</v>
      </c>
    </row>
    <row r="2802" customFormat="false" ht="12.75" hidden="false" customHeight="false" outlineLevel="0" collapsed="false">
      <c r="K2802" s="57" t="e">
        <f aca="false">INDEX(lava,MATCH(A2802,SumMonths,0),2)</f>
        <v>#N/A</v>
      </c>
    </row>
    <row r="2803" customFormat="false" ht="12.75" hidden="false" customHeight="false" outlineLevel="0" collapsed="false">
      <c r="K2803" s="57" t="e">
        <f aca="false">INDEX(lava,MATCH(A2803,SumMonths,0),2)</f>
        <v>#N/A</v>
      </c>
    </row>
    <row r="2804" customFormat="false" ht="12.75" hidden="false" customHeight="false" outlineLevel="0" collapsed="false">
      <c r="K2804" s="57" t="e">
        <f aca="false">INDEX(lava,MATCH(A2804,SumMonths,0),2)</f>
        <v>#N/A</v>
      </c>
    </row>
    <row r="2805" customFormat="false" ht="12.75" hidden="false" customHeight="false" outlineLevel="0" collapsed="false">
      <c r="K2805" s="57" t="e">
        <f aca="false">INDEX(lava,MATCH(A2805,SumMonths,0),2)</f>
        <v>#N/A</v>
      </c>
    </row>
    <row r="2806" customFormat="false" ht="12.75" hidden="false" customHeight="false" outlineLevel="0" collapsed="false">
      <c r="K2806" s="57" t="e">
        <f aca="false">INDEX(lava,MATCH(A2806,SumMonths,0),2)</f>
        <v>#N/A</v>
      </c>
    </row>
    <row r="2807" customFormat="false" ht="12.75" hidden="false" customHeight="false" outlineLevel="0" collapsed="false">
      <c r="K2807" s="57" t="e">
        <f aca="false">INDEX(lava,MATCH(A2807,SumMonths,0),2)</f>
        <v>#N/A</v>
      </c>
    </row>
    <row r="2808" customFormat="false" ht="12.75" hidden="false" customHeight="false" outlineLevel="0" collapsed="false">
      <c r="K2808" s="57" t="e">
        <f aca="false">INDEX(lava,MATCH(A2808,SumMonths,0),2)</f>
        <v>#N/A</v>
      </c>
    </row>
    <row r="2809" customFormat="false" ht="12.75" hidden="false" customHeight="false" outlineLevel="0" collapsed="false">
      <c r="K2809" s="57" t="e">
        <f aca="false">INDEX(lava,MATCH(A2809,SumMonths,0),2)</f>
        <v>#N/A</v>
      </c>
    </row>
    <row r="2810" customFormat="false" ht="12.75" hidden="false" customHeight="false" outlineLevel="0" collapsed="false">
      <c r="K2810" s="57" t="e">
        <f aca="false">INDEX(lava,MATCH(A2810,SumMonths,0),2)</f>
        <v>#N/A</v>
      </c>
    </row>
    <row r="2811" customFormat="false" ht="12.75" hidden="false" customHeight="false" outlineLevel="0" collapsed="false">
      <c r="K2811" s="57" t="e">
        <f aca="false">INDEX(lava,MATCH(A2811,SumMonths,0),2)</f>
        <v>#N/A</v>
      </c>
    </row>
    <row r="2812" customFormat="false" ht="12.75" hidden="false" customHeight="false" outlineLevel="0" collapsed="false">
      <c r="K2812" s="57" t="e">
        <f aca="false">INDEX(lava,MATCH(A2812,SumMonths,0),2)</f>
        <v>#N/A</v>
      </c>
    </row>
    <row r="2813" customFormat="false" ht="12.75" hidden="false" customHeight="false" outlineLevel="0" collapsed="false">
      <c r="K2813" s="57" t="e">
        <f aca="false">INDEX(lava,MATCH(A2813,SumMonths,0),2)</f>
        <v>#N/A</v>
      </c>
    </row>
    <row r="2814" customFormat="false" ht="12.75" hidden="false" customHeight="false" outlineLevel="0" collapsed="false">
      <c r="K2814" s="57" t="e">
        <f aca="false">INDEX(lava,MATCH(A2814,SumMonths,0),2)</f>
        <v>#N/A</v>
      </c>
    </row>
    <row r="2815" customFormat="false" ht="12.75" hidden="false" customHeight="false" outlineLevel="0" collapsed="false">
      <c r="K2815" s="57" t="e">
        <f aca="false">INDEX(lava,MATCH(A2815,SumMonths,0),2)</f>
        <v>#N/A</v>
      </c>
    </row>
    <row r="2816" customFormat="false" ht="12.75" hidden="false" customHeight="false" outlineLevel="0" collapsed="false">
      <c r="K2816" s="57" t="e">
        <f aca="false">INDEX(lava,MATCH(A2816,SumMonths,0),2)</f>
        <v>#N/A</v>
      </c>
    </row>
    <row r="2817" customFormat="false" ht="12.75" hidden="false" customHeight="false" outlineLevel="0" collapsed="false">
      <c r="K2817" s="57" t="e">
        <f aca="false">INDEX(lava,MATCH(A2817,SumMonths,0),2)</f>
        <v>#N/A</v>
      </c>
    </row>
    <row r="2818" customFormat="false" ht="12.75" hidden="false" customHeight="false" outlineLevel="0" collapsed="false">
      <c r="K2818" s="57" t="e">
        <f aca="false">INDEX(lava,MATCH(A2818,SumMonths,0),2)</f>
        <v>#N/A</v>
      </c>
    </row>
    <row r="2819" customFormat="false" ht="12.75" hidden="false" customHeight="false" outlineLevel="0" collapsed="false">
      <c r="K2819" s="57" t="e">
        <f aca="false">INDEX(lava,MATCH(A2819,SumMonths,0),2)</f>
        <v>#N/A</v>
      </c>
    </row>
    <row r="2820" customFormat="false" ht="12.75" hidden="false" customHeight="false" outlineLevel="0" collapsed="false">
      <c r="K2820" s="57" t="e">
        <f aca="false">INDEX(lava,MATCH(A2820,SumMonths,0),2)</f>
        <v>#N/A</v>
      </c>
    </row>
    <row r="2821" customFormat="false" ht="12.75" hidden="false" customHeight="false" outlineLevel="0" collapsed="false">
      <c r="K2821" s="57" t="e">
        <f aca="false">INDEX(lava,MATCH(A2821,SumMonths,0),2)</f>
        <v>#N/A</v>
      </c>
    </row>
    <row r="2822" customFormat="false" ht="12.75" hidden="false" customHeight="false" outlineLevel="0" collapsed="false">
      <c r="K2822" s="57" t="e">
        <f aca="false">INDEX(lava,MATCH(A2822,SumMonths,0),2)</f>
        <v>#N/A</v>
      </c>
    </row>
    <row r="2823" customFormat="false" ht="12.75" hidden="false" customHeight="false" outlineLevel="0" collapsed="false">
      <c r="K2823" s="57" t="e">
        <f aca="false">INDEX(lava,MATCH(A2823,SumMonths,0),2)</f>
        <v>#N/A</v>
      </c>
    </row>
    <row r="2824" customFormat="false" ht="12.75" hidden="false" customHeight="false" outlineLevel="0" collapsed="false">
      <c r="K2824" s="57" t="e">
        <f aca="false">INDEX(lava,MATCH(A2824,SumMonths,0),2)</f>
        <v>#N/A</v>
      </c>
    </row>
    <row r="2825" customFormat="false" ht="12.75" hidden="false" customHeight="false" outlineLevel="0" collapsed="false">
      <c r="K2825" s="57" t="e">
        <f aca="false">INDEX(lava,MATCH(A2825,SumMonths,0),2)</f>
        <v>#N/A</v>
      </c>
    </row>
    <row r="2826" customFormat="false" ht="12.75" hidden="false" customHeight="false" outlineLevel="0" collapsed="false">
      <c r="K2826" s="57" t="e">
        <f aca="false">INDEX(lava,MATCH(A2826,SumMonths,0),2)</f>
        <v>#N/A</v>
      </c>
    </row>
    <row r="2827" customFormat="false" ht="12.75" hidden="false" customHeight="false" outlineLevel="0" collapsed="false">
      <c r="K2827" s="57" t="e">
        <f aca="false">INDEX(lava,MATCH(A2827,SumMonths,0),2)</f>
        <v>#N/A</v>
      </c>
    </row>
    <row r="2828" customFormat="false" ht="12.75" hidden="false" customHeight="false" outlineLevel="0" collapsed="false">
      <c r="K2828" s="57" t="e">
        <f aca="false">INDEX(lava,MATCH(A2828,SumMonths,0),2)</f>
        <v>#N/A</v>
      </c>
    </row>
    <row r="2829" customFormat="false" ht="12.75" hidden="false" customHeight="false" outlineLevel="0" collapsed="false">
      <c r="K2829" s="57" t="e">
        <f aca="false">INDEX(lava,MATCH(A2829,SumMonths,0),2)</f>
        <v>#N/A</v>
      </c>
    </row>
    <row r="2830" customFormat="false" ht="12.75" hidden="false" customHeight="false" outlineLevel="0" collapsed="false">
      <c r="K2830" s="57" t="e">
        <f aca="false">INDEX(lava,MATCH(A2830,SumMonths,0),2)</f>
        <v>#N/A</v>
      </c>
    </row>
    <row r="2831" customFormat="false" ht="12.75" hidden="false" customHeight="false" outlineLevel="0" collapsed="false">
      <c r="K2831" s="57" t="e">
        <f aca="false">INDEX(lava,MATCH(A2831,SumMonths,0),2)</f>
        <v>#N/A</v>
      </c>
    </row>
    <row r="2832" customFormat="false" ht="12.75" hidden="false" customHeight="false" outlineLevel="0" collapsed="false">
      <c r="K2832" s="57" t="e">
        <f aca="false">INDEX(lava,MATCH(A2832,SumMonths,0),2)</f>
        <v>#N/A</v>
      </c>
    </row>
    <row r="2833" customFormat="false" ht="12.75" hidden="false" customHeight="false" outlineLevel="0" collapsed="false">
      <c r="K2833" s="57" t="e">
        <f aca="false">INDEX(lava,MATCH(A2833,SumMonths,0),2)</f>
        <v>#N/A</v>
      </c>
    </row>
    <row r="2834" customFormat="false" ht="12.75" hidden="false" customHeight="false" outlineLevel="0" collapsed="false">
      <c r="K2834" s="57" t="e">
        <f aca="false">INDEX(lava,MATCH(A2834,SumMonths,0),2)</f>
        <v>#N/A</v>
      </c>
    </row>
    <row r="2835" customFormat="false" ht="12.75" hidden="false" customHeight="false" outlineLevel="0" collapsed="false">
      <c r="K2835" s="57" t="e">
        <f aca="false">INDEX(lava,MATCH(A2835,SumMonths,0),2)</f>
        <v>#N/A</v>
      </c>
    </row>
    <row r="2836" customFormat="false" ht="12.75" hidden="false" customHeight="false" outlineLevel="0" collapsed="false">
      <c r="K2836" s="57" t="e">
        <f aca="false">INDEX(lava,MATCH(A2836,SumMonths,0),2)</f>
        <v>#N/A</v>
      </c>
    </row>
    <row r="2837" customFormat="false" ht="12.75" hidden="false" customHeight="false" outlineLevel="0" collapsed="false">
      <c r="K2837" s="57" t="e">
        <f aca="false">INDEX(lava,MATCH(A2837,SumMonths,0),2)</f>
        <v>#N/A</v>
      </c>
    </row>
    <row r="2838" customFormat="false" ht="12.75" hidden="false" customHeight="false" outlineLevel="0" collapsed="false">
      <c r="K2838" s="57" t="e">
        <f aca="false">INDEX(lava,MATCH(A2838,SumMonths,0),2)</f>
        <v>#N/A</v>
      </c>
    </row>
    <row r="2839" customFormat="false" ht="12.75" hidden="false" customHeight="false" outlineLevel="0" collapsed="false">
      <c r="K2839" s="57" t="e">
        <f aca="false">INDEX(lava,MATCH(A2839,SumMonths,0),2)</f>
        <v>#N/A</v>
      </c>
    </row>
    <row r="2840" customFormat="false" ht="12.75" hidden="false" customHeight="false" outlineLevel="0" collapsed="false">
      <c r="K2840" s="57" t="e">
        <f aca="false">INDEX(lava,MATCH(A2840,SumMonths,0),2)</f>
        <v>#N/A</v>
      </c>
    </row>
    <row r="2841" customFormat="false" ht="12.75" hidden="false" customHeight="false" outlineLevel="0" collapsed="false">
      <c r="K2841" s="57" t="e">
        <f aca="false">INDEX(lava,MATCH(A2841,SumMonths,0),2)</f>
        <v>#N/A</v>
      </c>
    </row>
    <row r="2842" customFormat="false" ht="12.75" hidden="false" customHeight="false" outlineLevel="0" collapsed="false">
      <c r="K2842" s="57" t="e">
        <f aca="false">INDEX(lava,MATCH(A2842,SumMonths,0),2)</f>
        <v>#N/A</v>
      </c>
    </row>
    <row r="2843" customFormat="false" ht="12.75" hidden="false" customHeight="false" outlineLevel="0" collapsed="false">
      <c r="K2843" s="57" t="e">
        <f aca="false">INDEX(lava,MATCH(A2843,SumMonths,0),2)</f>
        <v>#N/A</v>
      </c>
    </row>
    <row r="2844" customFormat="false" ht="12.75" hidden="false" customHeight="false" outlineLevel="0" collapsed="false">
      <c r="K2844" s="57" t="e">
        <f aca="false">INDEX(lava,MATCH(A2844,SumMonths,0),2)</f>
        <v>#N/A</v>
      </c>
    </row>
    <row r="2845" customFormat="false" ht="12.75" hidden="false" customHeight="false" outlineLevel="0" collapsed="false">
      <c r="K2845" s="57" t="e">
        <f aca="false">INDEX(lava,MATCH(A2845,SumMonths,0),2)</f>
        <v>#N/A</v>
      </c>
    </row>
    <row r="2846" customFormat="false" ht="12.75" hidden="false" customHeight="false" outlineLevel="0" collapsed="false">
      <c r="K2846" s="57" t="e">
        <f aca="false">INDEX(lava,MATCH(A2846,SumMonths,0),2)</f>
        <v>#N/A</v>
      </c>
    </row>
    <row r="2847" customFormat="false" ht="12.75" hidden="false" customHeight="false" outlineLevel="0" collapsed="false">
      <c r="K2847" s="57" t="e">
        <f aca="false">INDEX(lava,MATCH(A2847,SumMonths,0),2)</f>
        <v>#N/A</v>
      </c>
    </row>
    <row r="2848" customFormat="false" ht="12.75" hidden="false" customHeight="false" outlineLevel="0" collapsed="false">
      <c r="K2848" s="57" t="e">
        <f aca="false">INDEX(lava,MATCH(A2848,SumMonths,0),2)</f>
        <v>#N/A</v>
      </c>
    </row>
    <row r="2849" customFormat="false" ht="12.75" hidden="false" customHeight="false" outlineLevel="0" collapsed="false">
      <c r="K2849" s="57" t="e">
        <f aca="false">INDEX(lava,MATCH(A2849,SumMonths,0),2)</f>
        <v>#N/A</v>
      </c>
    </row>
    <row r="2850" customFormat="false" ht="12.75" hidden="false" customHeight="false" outlineLevel="0" collapsed="false">
      <c r="K2850" s="57" t="e">
        <f aca="false">INDEX(lava,MATCH(A2850,SumMonths,0),2)</f>
        <v>#N/A</v>
      </c>
    </row>
    <row r="2851" customFormat="false" ht="12.75" hidden="false" customHeight="false" outlineLevel="0" collapsed="false">
      <c r="K2851" s="57" t="e">
        <f aca="false">INDEX(lava,MATCH(A2851,SumMonths,0),2)</f>
        <v>#N/A</v>
      </c>
    </row>
    <row r="2852" customFormat="false" ht="12.75" hidden="false" customHeight="false" outlineLevel="0" collapsed="false">
      <c r="K2852" s="57" t="e">
        <f aca="false">INDEX(lava,MATCH(A2852,SumMonths,0),2)</f>
        <v>#N/A</v>
      </c>
    </row>
    <row r="2853" customFormat="false" ht="12.75" hidden="false" customHeight="false" outlineLevel="0" collapsed="false">
      <c r="K2853" s="57" t="e">
        <f aca="false">INDEX(lava,MATCH(A2853,SumMonths,0),2)</f>
        <v>#N/A</v>
      </c>
    </row>
    <row r="2854" customFormat="false" ht="12.75" hidden="false" customHeight="false" outlineLevel="0" collapsed="false">
      <c r="K2854" s="57" t="e">
        <f aca="false">INDEX(lava,MATCH(A2854,SumMonths,0),2)</f>
        <v>#N/A</v>
      </c>
    </row>
    <row r="2855" customFormat="false" ht="12.75" hidden="false" customHeight="false" outlineLevel="0" collapsed="false">
      <c r="K2855" s="57" t="e">
        <f aca="false">INDEX(lava,MATCH(A2855,SumMonths,0),2)</f>
        <v>#N/A</v>
      </c>
    </row>
    <row r="2856" customFormat="false" ht="12.75" hidden="false" customHeight="false" outlineLevel="0" collapsed="false">
      <c r="K2856" s="57" t="e">
        <f aca="false">INDEX(lava,MATCH(A2856,SumMonths,0),2)</f>
        <v>#N/A</v>
      </c>
    </row>
    <row r="2857" customFormat="false" ht="12.75" hidden="false" customHeight="false" outlineLevel="0" collapsed="false">
      <c r="K2857" s="57" t="e">
        <f aca="false">INDEX(lava,MATCH(A2857,SumMonths,0),2)</f>
        <v>#N/A</v>
      </c>
    </row>
    <row r="2858" customFormat="false" ht="12.75" hidden="false" customHeight="false" outlineLevel="0" collapsed="false">
      <c r="K2858" s="57" t="e">
        <f aca="false">INDEX(lava,MATCH(A2858,SumMonths,0),2)</f>
        <v>#N/A</v>
      </c>
    </row>
    <row r="2859" customFormat="false" ht="12.75" hidden="false" customHeight="false" outlineLevel="0" collapsed="false">
      <c r="K2859" s="57" t="e">
        <f aca="false">INDEX(lava,MATCH(A2859,SumMonths,0),2)</f>
        <v>#N/A</v>
      </c>
    </row>
    <row r="2860" customFormat="false" ht="12.75" hidden="false" customHeight="false" outlineLevel="0" collapsed="false">
      <c r="K2860" s="57" t="e">
        <f aca="false">INDEX(lava,MATCH(A2860,SumMonths,0),2)</f>
        <v>#N/A</v>
      </c>
    </row>
    <row r="2861" customFormat="false" ht="12.75" hidden="false" customHeight="false" outlineLevel="0" collapsed="false">
      <c r="K2861" s="57" t="e">
        <f aca="false">INDEX(lava,MATCH(A2861,SumMonths,0),2)</f>
        <v>#N/A</v>
      </c>
    </row>
    <row r="2862" customFormat="false" ht="12.75" hidden="false" customHeight="false" outlineLevel="0" collapsed="false">
      <c r="K2862" s="57" t="e">
        <f aca="false">INDEX(lava,MATCH(A2862,SumMonths,0),2)</f>
        <v>#N/A</v>
      </c>
    </row>
    <row r="2863" customFormat="false" ht="12.75" hidden="false" customHeight="false" outlineLevel="0" collapsed="false">
      <c r="K2863" s="57" t="e">
        <f aca="false">INDEX(lava,MATCH(A2863,SumMonths,0),2)</f>
        <v>#N/A</v>
      </c>
    </row>
    <row r="2864" customFormat="false" ht="12.75" hidden="false" customHeight="false" outlineLevel="0" collapsed="false">
      <c r="K2864" s="57" t="e">
        <f aca="false">INDEX(lava,MATCH(A2864,SumMonths,0),2)</f>
        <v>#N/A</v>
      </c>
    </row>
    <row r="2865" customFormat="false" ht="12.75" hidden="false" customHeight="false" outlineLevel="0" collapsed="false">
      <c r="K2865" s="57" t="e">
        <f aca="false">INDEX(lava,MATCH(A2865,SumMonths,0),2)</f>
        <v>#N/A</v>
      </c>
    </row>
    <row r="2866" customFormat="false" ht="12.75" hidden="false" customHeight="false" outlineLevel="0" collapsed="false">
      <c r="K2866" s="57" t="e">
        <f aca="false">INDEX(lava,MATCH(A2866,SumMonths,0),2)</f>
        <v>#N/A</v>
      </c>
    </row>
    <row r="2867" customFormat="false" ht="12.75" hidden="false" customHeight="false" outlineLevel="0" collapsed="false">
      <c r="K2867" s="57" t="e">
        <f aca="false">INDEX(lava,MATCH(A2867,SumMonths,0),2)</f>
        <v>#N/A</v>
      </c>
    </row>
    <row r="2868" customFormat="false" ht="12.75" hidden="false" customHeight="false" outlineLevel="0" collapsed="false">
      <c r="K2868" s="57" t="e">
        <f aca="false">INDEX(lava,MATCH(A2868,SumMonths,0),2)</f>
        <v>#N/A</v>
      </c>
    </row>
    <row r="2869" customFormat="false" ht="12.75" hidden="false" customHeight="false" outlineLevel="0" collapsed="false">
      <c r="K2869" s="57" t="e">
        <f aca="false">INDEX(lava,MATCH(A2869,SumMonths,0),2)</f>
        <v>#N/A</v>
      </c>
    </row>
    <row r="2870" customFormat="false" ht="12.75" hidden="false" customHeight="false" outlineLevel="0" collapsed="false">
      <c r="K2870" s="57" t="e">
        <f aca="false">INDEX(lava,MATCH(A2870,SumMonths,0),2)</f>
        <v>#N/A</v>
      </c>
    </row>
    <row r="2871" customFormat="false" ht="12.75" hidden="false" customHeight="false" outlineLevel="0" collapsed="false">
      <c r="K2871" s="57" t="e">
        <f aca="false">INDEX(lava,MATCH(A2871,SumMonths,0),2)</f>
        <v>#N/A</v>
      </c>
    </row>
    <row r="2872" customFormat="false" ht="12.75" hidden="false" customHeight="false" outlineLevel="0" collapsed="false">
      <c r="K2872" s="57" t="e">
        <f aca="false">INDEX(lava,MATCH(A2872,SumMonths,0),2)</f>
        <v>#N/A</v>
      </c>
    </row>
    <row r="2873" customFormat="false" ht="12.75" hidden="false" customHeight="false" outlineLevel="0" collapsed="false">
      <c r="K2873" s="57" t="e">
        <f aca="false">INDEX(lava,MATCH(A2873,SumMonths,0),2)</f>
        <v>#N/A</v>
      </c>
    </row>
    <row r="2874" customFormat="false" ht="12.75" hidden="false" customHeight="false" outlineLevel="0" collapsed="false">
      <c r="K2874" s="57" t="e">
        <f aca="false">INDEX(lava,MATCH(A2874,SumMonths,0),2)</f>
        <v>#N/A</v>
      </c>
    </row>
    <row r="2875" customFormat="false" ht="12.75" hidden="false" customHeight="false" outlineLevel="0" collapsed="false">
      <c r="K2875" s="57" t="e">
        <f aca="false">INDEX(lava,MATCH(A2875,SumMonths,0),2)</f>
        <v>#N/A</v>
      </c>
    </row>
    <row r="2876" customFormat="false" ht="12.75" hidden="false" customHeight="false" outlineLevel="0" collapsed="false">
      <c r="K2876" s="57" t="e">
        <f aca="false">INDEX(lava,MATCH(A2876,SumMonths,0),2)</f>
        <v>#N/A</v>
      </c>
    </row>
    <row r="2877" customFormat="false" ht="12.75" hidden="false" customHeight="false" outlineLevel="0" collapsed="false">
      <c r="K2877" s="57" t="e">
        <f aca="false">INDEX(lava,MATCH(A2877,SumMonths,0),2)</f>
        <v>#N/A</v>
      </c>
    </row>
    <row r="2878" customFormat="false" ht="12.75" hidden="false" customHeight="false" outlineLevel="0" collapsed="false">
      <c r="K2878" s="57" t="e">
        <f aca="false">INDEX(lava,MATCH(A2878,SumMonths,0),2)</f>
        <v>#N/A</v>
      </c>
    </row>
    <row r="2879" customFormat="false" ht="12.75" hidden="false" customHeight="false" outlineLevel="0" collapsed="false">
      <c r="K2879" s="57" t="e">
        <f aca="false">INDEX(lava,MATCH(A2879,SumMonths,0),2)</f>
        <v>#N/A</v>
      </c>
    </row>
    <row r="2880" customFormat="false" ht="12.75" hidden="false" customHeight="false" outlineLevel="0" collapsed="false">
      <c r="K2880" s="57" t="e">
        <f aca="false">INDEX(lava,MATCH(A2880,SumMonths,0),2)</f>
        <v>#N/A</v>
      </c>
    </row>
    <row r="2881" customFormat="false" ht="12.75" hidden="false" customHeight="false" outlineLevel="0" collapsed="false">
      <c r="K2881" s="57" t="e">
        <f aca="false">INDEX(lava,MATCH(A2881,SumMonths,0),2)</f>
        <v>#N/A</v>
      </c>
    </row>
    <row r="2882" customFormat="false" ht="12.75" hidden="false" customHeight="false" outlineLevel="0" collapsed="false">
      <c r="K2882" s="57" t="e">
        <f aca="false">INDEX(lava,MATCH(A2882,SumMonths,0),2)</f>
        <v>#N/A</v>
      </c>
    </row>
    <row r="2883" customFormat="false" ht="12.75" hidden="false" customHeight="false" outlineLevel="0" collapsed="false">
      <c r="K2883" s="57" t="e">
        <f aca="false">INDEX(lava,MATCH(A2883,SumMonths,0),2)</f>
        <v>#N/A</v>
      </c>
    </row>
    <row r="2884" customFormat="false" ht="12.75" hidden="false" customHeight="false" outlineLevel="0" collapsed="false">
      <c r="K2884" s="57" t="e">
        <f aca="false">INDEX(lava,MATCH(A2884,SumMonths,0),2)</f>
        <v>#N/A</v>
      </c>
    </row>
    <row r="2885" customFormat="false" ht="12.75" hidden="false" customHeight="false" outlineLevel="0" collapsed="false">
      <c r="K2885" s="57" t="e">
        <f aca="false">INDEX(lava,MATCH(A2885,SumMonths,0),2)</f>
        <v>#N/A</v>
      </c>
    </row>
    <row r="2886" customFormat="false" ht="12.75" hidden="false" customHeight="false" outlineLevel="0" collapsed="false">
      <c r="K2886" s="57" t="e">
        <f aca="false">INDEX(lava,MATCH(A2886,SumMonths,0),2)</f>
        <v>#N/A</v>
      </c>
    </row>
    <row r="2887" customFormat="false" ht="12.75" hidden="false" customHeight="false" outlineLevel="0" collapsed="false">
      <c r="K2887" s="57" t="e">
        <f aca="false">INDEX(lava,MATCH(A2887,SumMonths,0),2)</f>
        <v>#N/A</v>
      </c>
    </row>
    <row r="2888" customFormat="false" ht="12.75" hidden="false" customHeight="false" outlineLevel="0" collapsed="false">
      <c r="K2888" s="57" t="e">
        <f aca="false">INDEX(lava,MATCH(A2888,SumMonths,0),2)</f>
        <v>#N/A</v>
      </c>
    </row>
    <row r="2889" customFormat="false" ht="12.75" hidden="false" customHeight="false" outlineLevel="0" collapsed="false">
      <c r="K2889" s="57" t="e">
        <f aca="false">INDEX(lava,MATCH(A2889,SumMonths,0),2)</f>
        <v>#N/A</v>
      </c>
    </row>
    <row r="2890" customFormat="false" ht="12.75" hidden="false" customHeight="false" outlineLevel="0" collapsed="false">
      <c r="K2890" s="57" t="e">
        <f aca="false">INDEX(lava,MATCH(A2890,SumMonths,0),2)</f>
        <v>#N/A</v>
      </c>
    </row>
    <row r="2891" customFormat="false" ht="12.75" hidden="false" customHeight="false" outlineLevel="0" collapsed="false">
      <c r="K2891" s="57" t="e">
        <f aca="false">INDEX(lava,MATCH(A2891,SumMonths,0),2)</f>
        <v>#N/A</v>
      </c>
    </row>
    <row r="2892" customFormat="false" ht="12.75" hidden="false" customHeight="false" outlineLevel="0" collapsed="false">
      <c r="K2892" s="57" t="e">
        <f aca="false">INDEX(lava,MATCH(A2892,SumMonths,0),2)</f>
        <v>#N/A</v>
      </c>
    </row>
    <row r="2893" customFormat="false" ht="12.75" hidden="false" customHeight="false" outlineLevel="0" collapsed="false">
      <c r="K2893" s="57" t="e">
        <f aca="false">INDEX(lava,MATCH(A2893,SumMonths,0),2)</f>
        <v>#N/A</v>
      </c>
    </row>
    <row r="2894" customFormat="false" ht="12.75" hidden="false" customHeight="false" outlineLevel="0" collapsed="false">
      <c r="K2894" s="57" t="e">
        <f aca="false">INDEX(lava,MATCH(A2894,SumMonths,0),2)</f>
        <v>#N/A</v>
      </c>
    </row>
    <row r="2895" customFormat="false" ht="12.75" hidden="false" customHeight="false" outlineLevel="0" collapsed="false">
      <c r="K2895" s="57" t="e">
        <f aca="false">INDEX(lava,MATCH(A2895,SumMonths,0),2)</f>
        <v>#N/A</v>
      </c>
    </row>
    <row r="2896" customFormat="false" ht="12.75" hidden="false" customHeight="false" outlineLevel="0" collapsed="false">
      <c r="K2896" s="57" t="e">
        <f aca="false">INDEX(lava,MATCH(A2896,SumMonths,0),2)</f>
        <v>#N/A</v>
      </c>
    </row>
    <row r="2897" customFormat="false" ht="12.75" hidden="false" customHeight="false" outlineLevel="0" collapsed="false">
      <c r="K2897" s="57" t="e">
        <f aca="false">INDEX(lava,MATCH(A2897,SumMonths,0),2)</f>
        <v>#N/A</v>
      </c>
    </row>
    <row r="2898" customFormat="false" ht="12.75" hidden="false" customHeight="false" outlineLevel="0" collapsed="false">
      <c r="K2898" s="57" t="e">
        <f aca="false">INDEX(lava,MATCH(A2898,SumMonths,0),2)</f>
        <v>#N/A</v>
      </c>
    </row>
    <row r="2899" customFormat="false" ht="12.75" hidden="false" customHeight="false" outlineLevel="0" collapsed="false">
      <c r="K2899" s="57" t="e">
        <f aca="false">INDEX(lava,MATCH(A2899,SumMonths,0),2)</f>
        <v>#N/A</v>
      </c>
    </row>
    <row r="2900" customFormat="false" ht="12.75" hidden="false" customHeight="false" outlineLevel="0" collapsed="false">
      <c r="K2900" s="57" t="e">
        <f aca="false">INDEX(lava,MATCH(A2900,SumMonths,0),2)</f>
        <v>#N/A</v>
      </c>
    </row>
    <row r="2901" customFormat="false" ht="12.75" hidden="false" customHeight="false" outlineLevel="0" collapsed="false">
      <c r="K2901" s="57" t="e">
        <f aca="false">INDEX(lava,MATCH(A2901,SumMonths,0),2)</f>
        <v>#N/A</v>
      </c>
    </row>
    <row r="2902" customFormat="false" ht="12.75" hidden="false" customHeight="false" outlineLevel="0" collapsed="false">
      <c r="K2902" s="57" t="e">
        <f aca="false">INDEX(lava,MATCH(A2902,SumMonths,0),2)</f>
        <v>#N/A</v>
      </c>
    </row>
    <row r="2903" customFormat="false" ht="12.75" hidden="false" customHeight="false" outlineLevel="0" collapsed="false">
      <c r="K2903" s="57" t="e">
        <f aca="false">INDEX(lava,MATCH(A2903,SumMonths,0),2)</f>
        <v>#N/A</v>
      </c>
    </row>
    <row r="2904" customFormat="false" ht="12.75" hidden="false" customHeight="false" outlineLevel="0" collapsed="false">
      <c r="K2904" s="57" t="e">
        <f aca="false">INDEX(lava,MATCH(A2904,SumMonths,0),2)</f>
        <v>#N/A</v>
      </c>
    </row>
    <row r="2905" customFormat="false" ht="12.75" hidden="false" customHeight="false" outlineLevel="0" collapsed="false">
      <c r="K2905" s="57" t="e">
        <f aca="false">INDEX(lava,MATCH(A2905,SumMonths,0),2)</f>
        <v>#N/A</v>
      </c>
    </row>
    <row r="2906" customFormat="false" ht="12.75" hidden="false" customHeight="false" outlineLevel="0" collapsed="false">
      <c r="K2906" s="57" t="e">
        <f aca="false">INDEX(lava,MATCH(A2906,SumMonths,0),2)</f>
        <v>#N/A</v>
      </c>
    </row>
    <row r="2907" customFormat="false" ht="12.75" hidden="false" customHeight="false" outlineLevel="0" collapsed="false">
      <c r="K2907" s="57" t="e">
        <f aca="false">INDEX(lava,MATCH(A2907,SumMonths,0),2)</f>
        <v>#N/A</v>
      </c>
    </row>
    <row r="2908" customFormat="false" ht="12.75" hidden="false" customHeight="false" outlineLevel="0" collapsed="false">
      <c r="K2908" s="57" t="e">
        <f aca="false">INDEX(lava,MATCH(A2908,SumMonths,0),2)</f>
        <v>#N/A</v>
      </c>
    </row>
    <row r="2909" customFormat="false" ht="12.75" hidden="false" customHeight="false" outlineLevel="0" collapsed="false">
      <c r="K2909" s="57" t="e">
        <f aca="false">INDEX(lava,MATCH(A2909,SumMonths,0),2)</f>
        <v>#N/A</v>
      </c>
    </row>
    <row r="2910" customFormat="false" ht="12.75" hidden="false" customHeight="false" outlineLevel="0" collapsed="false">
      <c r="K2910" s="57" t="e">
        <f aca="false">INDEX(lava,MATCH(A2910,SumMonths,0),2)</f>
        <v>#N/A</v>
      </c>
    </row>
    <row r="2911" customFormat="false" ht="12.75" hidden="false" customHeight="false" outlineLevel="0" collapsed="false">
      <c r="K2911" s="57" t="e">
        <f aca="false">INDEX(lava,MATCH(A2911,SumMonths,0),2)</f>
        <v>#N/A</v>
      </c>
    </row>
    <row r="2912" customFormat="false" ht="12.75" hidden="false" customHeight="false" outlineLevel="0" collapsed="false">
      <c r="K2912" s="57" t="e">
        <f aca="false">INDEX(lava,MATCH(A2912,SumMonths,0),2)</f>
        <v>#N/A</v>
      </c>
    </row>
    <row r="2913" customFormat="false" ht="12.75" hidden="false" customHeight="false" outlineLevel="0" collapsed="false">
      <c r="K2913" s="57" t="e">
        <f aca="false">INDEX(lava,MATCH(A2913,SumMonths,0),2)</f>
        <v>#N/A</v>
      </c>
    </row>
    <row r="2914" customFormat="false" ht="12.75" hidden="false" customHeight="false" outlineLevel="0" collapsed="false">
      <c r="K2914" s="57" t="e">
        <f aca="false">INDEX(lava,MATCH(A2914,SumMonths,0),2)</f>
        <v>#N/A</v>
      </c>
    </row>
    <row r="2915" customFormat="false" ht="12.75" hidden="false" customHeight="false" outlineLevel="0" collapsed="false">
      <c r="K2915" s="57" t="e">
        <f aca="false">INDEX(lava,MATCH(A2915,SumMonths,0),2)</f>
        <v>#N/A</v>
      </c>
    </row>
    <row r="2916" customFormat="false" ht="12.75" hidden="false" customHeight="false" outlineLevel="0" collapsed="false">
      <c r="K2916" s="57" t="e">
        <f aca="false">INDEX(lava,MATCH(A2916,SumMonths,0),2)</f>
        <v>#N/A</v>
      </c>
    </row>
    <row r="2917" customFormat="false" ht="12.75" hidden="false" customHeight="false" outlineLevel="0" collapsed="false">
      <c r="K2917" s="57" t="e">
        <f aca="false">INDEX(lava,MATCH(A2917,SumMonths,0),2)</f>
        <v>#N/A</v>
      </c>
    </row>
    <row r="2918" customFormat="false" ht="12.75" hidden="false" customHeight="false" outlineLevel="0" collapsed="false">
      <c r="K2918" s="57" t="e">
        <f aca="false">INDEX(lava,MATCH(A2918,SumMonths,0),2)</f>
        <v>#N/A</v>
      </c>
    </row>
    <row r="2919" customFormat="false" ht="12.75" hidden="false" customHeight="false" outlineLevel="0" collapsed="false">
      <c r="K2919" s="57" t="e">
        <f aca="false">INDEX(lava,MATCH(A2919,SumMonths,0),2)</f>
        <v>#N/A</v>
      </c>
    </row>
    <row r="2920" customFormat="false" ht="12.75" hidden="false" customHeight="false" outlineLevel="0" collapsed="false">
      <c r="K2920" s="57" t="e">
        <f aca="false">INDEX(lava,MATCH(A2920,SumMonths,0),2)</f>
        <v>#N/A</v>
      </c>
    </row>
    <row r="2921" customFormat="false" ht="12.75" hidden="false" customHeight="false" outlineLevel="0" collapsed="false">
      <c r="K2921" s="57" t="e">
        <f aca="false">INDEX(lava,MATCH(A2921,SumMonths,0),2)</f>
        <v>#N/A</v>
      </c>
    </row>
    <row r="2922" customFormat="false" ht="12.75" hidden="false" customHeight="false" outlineLevel="0" collapsed="false">
      <c r="K2922" s="57" t="e">
        <f aca="false">INDEX(lava,MATCH(A2922,SumMonths,0),2)</f>
        <v>#N/A</v>
      </c>
    </row>
    <row r="2923" customFormat="false" ht="12.75" hidden="false" customHeight="false" outlineLevel="0" collapsed="false">
      <c r="K2923" s="57" t="e">
        <f aca="false">INDEX(lava,MATCH(A2923,SumMonths,0),2)</f>
        <v>#N/A</v>
      </c>
    </row>
    <row r="2924" customFormat="false" ht="12.75" hidden="false" customHeight="false" outlineLevel="0" collapsed="false">
      <c r="K2924" s="57" t="e">
        <f aca="false">INDEX(lava,MATCH(A2924,SumMonths,0),2)</f>
        <v>#N/A</v>
      </c>
    </row>
    <row r="2925" customFormat="false" ht="12.75" hidden="false" customHeight="false" outlineLevel="0" collapsed="false">
      <c r="K2925" s="57" t="e">
        <f aca="false">INDEX(lava,MATCH(A2925,SumMonths,0),2)</f>
        <v>#N/A</v>
      </c>
    </row>
    <row r="2926" customFormat="false" ht="12.75" hidden="false" customHeight="false" outlineLevel="0" collapsed="false">
      <c r="K2926" s="57" t="e">
        <f aca="false">INDEX(lava,MATCH(A2926,SumMonths,0),2)</f>
        <v>#N/A</v>
      </c>
    </row>
    <row r="2927" customFormat="false" ht="12.75" hidden="false" customHeight="false" outlineLevel="0" collapsed="false">
      <c r="K2927" s="57" t="e">
        <f aca="false">INDEX(lava,MATCH(A2927,SumMonths,0),2)</f>
        <v>#N/A</v>
      </c>
    </row>
    <row r="2928" customFormat="false" ht="12.75" hidden="false" customHeight="false" outlineLevel="0" collapsed="false">
      <c r="K2928" s="57" t="e">
        <f aca="false">INDEX(lava,MATCH(A2928,SumMonths,0),2)</f>
        <v>#N/A</v>
      </c>
    </row>
    <row r="2929" customFormat="false" ht="12.75" hidden="false" customHeight="false" outlineLevel="0" collapsed="false">
      <c r="K2929" s="57" t="e">
        <f aca="false">INDEX(lava,MATCH(A2929,SumMonths,0),2)</f>
        <v>#N/A</v>
      </c>
    </row>
    <row r="2930" customFormat="false" ht="12.75" hidden="false" customHeight="false" outlineLevel="0" collapsed="false">
      <c r="K2930" s="57" t="e">
        <f aca="false">INDEX(lava,MATCH(A2930,SumMonths,0),2)</f>
        <v>#N/A</v>
      </c>
    </row>
    <row r="2931" customFormat="false" ht="12.75" hidden="false" customHeight="false" outlineLevel="0" collapsed="false">
      <c r="K2931" s="57" t="e">
        <f aca="false">INDEX(lava,MATCH(A2931,SumMonths,0),2)</f>
        <v>#N/A</v>
      </c>
    </row>
    <row r="2932" customFormat="false" ht="12.75" hidden="false" customHeight="false" outlineLevel="0" collapsed="false">
      <c r="K2932" s="57" t="e">
        <f aca="false">INDEX(lava,MATCH(A2932,SumMonths,0),2)</f>
        <v>#N/A</v>
      </c>
    </row>
    <row r="2933" customFormat="false" ht="12.75" hidden="false" customHeight="false" outlineLevel="0" collapsed="false">
      <c r="K2933" s="57" t="e">
        <f aca="false">INDEX(lava,MATCH(A2933,SumMonths,0),2)</f>
        <v>#N/A</v>
      </c>
    </row>
    <row r="2934" customFormat="false" ht="12.75" hidden="false" customHeight="false" outlineLevel="0" collapsed="false">
      <c r="K2934" s="57" t="e">
        <f aca="false">INDEX(lava,MATCH(A2934,SumMonths,0),2)</f>
        <v>#N/A</v>
      </c>
    </row>
    <row r="2935" customFormat="false" ht="12.75" hidden="false" customHeight="false" outlineLevel="0" collapsed="false">
      <c r="K2935" s="57" t="e">
        <f aca="false">INDEX(lava,MATCH(A2935,SumMonths,0),2)</f>
        <v>#N/A</v>
      </c>
    </row>
    <row r="2936" customFormat="false" ht="12.75" hidden="false" customHeight="false" outlineLevel="0" collapsed="false">
      <c r="K2936" s="57" t="e">
        <f aca="false">INDEX(lava,MATCH(A2936,SumMonths,0),2)</f>
        <v>#N/A</v>
      </c>
    </row>
    <row r="2937" customFormat="false" ht="12.75" hidden="false" customHeight="false" outlineLevel="0" collapsed="false">
      <c r="K2937" s="57" t="e">
        <f aca="false">INDEX(lava,MATCH(A2937,SumMonths,0),2)</f>
        <v>#N/A</v>
      </c>
    </row>
    <row r="2938" customFormat="false" ht="12.75" hidden="false" customHeight="false" outlineLevel="0" collapsed="false">
      <c r="K2938" s="57" t="e">
        <f aca="false">INDEX(lava,MATCH(A2938,SumMonths,0),2)</f>
        <v>#N/A</v>
      </c>
    </row>
    <row r="2939" customFormat="false" ht="12.75" hidden="false" customHeight="false" outlineLevel="0" collapsed="false">
      <c r="K2939" s="57" t="e">
        <f aca="false">INDEX(lava,MATCH(A2939,SumMonths,0),2)</f>
        <v>#N/A</v>
      </c>
    </row>
    <row r="2940" customFormat="false" ht="12.75" hidden="false" customHeight="false" outlineLevel="0" collapsed="false">
      <c r="K2940" s="57" t="e">
        <f aca="false">INDEX(lava,MATCH(A2940,SumMonths,0),2)</f>
        <v>#N/A</v>
      </c>
    </row>
    <row r="2941" customFormat="false" ht="12.75" hidden="false" customHeight="false" outlineLevel="0" collapsed="false">
      <c r="K2941" s="57" t="e">
        <f aca="false">INDEX(lava,MATCH(A2941,SumMonths,0),2)</f>
        <v>#N/A</v>
      </c>
    </row>
    <row r="2942" customFormat="false" ht="12.75" hidden="false" customHeight="false" outlineLevel="0" collapsed="false">
      <c r="K2942" s="57" t="e">
        <f aca="false">INDEX(lava,MATCH(A2942,SumMonths,0),2)</f>
        <v>#N/A</v>
      </c>
    </row>
    <row r="2943" customFormat="false" ht="12.75" hidden="false" customHeight="false" outlineLevel="0" collapsed="false">
      <c r="K2943" s="57" t="e">
        <f aca="false">INDEX(lava,MATCH(A2943,SumMonths,0),2)</f>
        <v>#N/A</v>
      </c>
    </row>
    <row r="2944" customFormat="false" ht="12.75" hidden="false" customHeight="false" outlineLevel="0" collapsed="false">
      <c r="K2944" s="57" t="e">
        <f aca="false">INDEX(lava,MATCH(A2944,SumMonths,0),2)</f>
        <v>#N/A</v>
      </c>
    </row>
    <row r="2945" customFormat="false" ht="12.75" hidden="false" customHeight="false" outlineLevel="0" collapsed="false">
      <c r="K2945" s="57" t="e">
        <f aca="false">INDEX(lava,MATCH(A2945,SumMonths,0),2)</f>
        <v>#N/A</v>
      </c>
    </row>
    <row r="2946" customFormat="false" ht="12.75" hidden="false" customHeight="false" outlineLevel="0" collapsed="false">
      <c r="K2946" s="57" t="e">
        <f aca="false">INDEX(lava,MATCH(A2946,SumMonths,0),2)</f>
        <v>#N/A</v>
      </c>
    </row>
    <row r="2947" customFormat="false" ht="12.75" hidden="false" customHeight="false" outlineLevel="0" collapsed="false">
      <c r="K2947" s="57" t="e">
        <f aca="false">INDEX(lava,MATCH(A2947,SumMonths,0),2)</f>
        <v>#N/A</v>
      </c>
    </row>
    <row r="2948" customFormat="false" ht="12.75" hidden="false" customHeight="false" outlineLevel="0" collapsed="false">
      <c r="K2948" s="57" t="e">
        <f aca="false">INDEX(lava,MATCH(A2948,SumMonths,0),2)</f>
        <v>#N/A</v>
      </c>
    </row>
    <row r="2949" customFormat="false" ht="12.75" hidden="false" customHeight="false" outlineLevel="0" collapsed="false">
      <c r="K2949" s="57" t="e">
        <f aca="false">INDEX(lava,MATCH(A2949,SumMonths,0),2)</f>
        <v>#N/A</v>
      </c>
    </row>
    <row r="2950" customFormat="false" ht="12.75" hidden="false" customHeight="false" outlineLevel="0" collapsed="false">
      <c r="K2950" s="57" t="e">
        <f aca="false">INDEX(lava,MATCH(A2950,SumMonths,0),2)</f>
        <v>#N/A</v>
      </c>
    </row>
    <row r="2951" customFormat="false" ht="12.75" hidden="false" customHeight="false" outlineLevel="0" collapsed="false">
      <c r="K2951" s="57" t="e">
        <f aca="false">INDEX(lava,MATCH(A2951,SumMonths,0),2)</f>
        <v>#N/A</v>
      </c>
    </row>
    <row r="2952" customFormat="false" ht="12.75" hidden="false" customHeight="false" outlineLevel="0" collapsed="false">
      <c r="K2952" s="57" t="e">
        <f aca="false">INDEX(lava,MATCH(A2952,SumMonths,0),2)</f>
        <v>#N/A</v>
      </c>
    </row>
    <row r="2953" customFormat="false" ht="12.75" hidden="false" customHeight="false" outlineLevel="0" collapsed="false">
      <c r="K2953" s="57" t="e">
        <f aca="false">INDEX(lava,MATCH(A2953,SumMonths,0),2)</f>
        <v>#N/A</v>
      </c>
    </row>
    <row r="2954" customFormat="false" ht="12.75" hidden="false" customHeight="false" outlineLevel="0" collapsed="false">
      <c r="K2954" s="57" t="e">
        <f aca="false">INDEX(lava,MATCH(A2954,SumMonths,0),2)</f>
        <v>#N/A</v>
      </c>
    </row>
    <row r="2955" customFormat="false" ht="12.75" hidden="false" customHeight="false" outlineLevel="0" collapsed="false">
      <c r="K2955" s="57" t="e">
        <f aca="false">INDEX(lava,MATCH(A2955,SumMonths,0),2)</f>
        <v>#N/A</v>
      </c>
    </row>
    <row r="2956" customFormat="false" ht="12.75" hidden="false" customHeight="false" outlineLevel="0" collapsed="false">
      <c r="K2956" s="57" t="e">
        <f aca="false">INDEX(lava,MATCH(A2956,SumMonths,0),2)</f>
        <v>#N/A</v>
      </c>
    </row>
    <row r="2957" customFormat="false" ht="12.75" hidden="false" customHeight="false" outlineLevel="0" collapsed="false">
      <c r="K2957" s="57" t="e">
        <f aca="false">INDEX(lava,MATCH(A2957,SumMonths,0),2)</f>
        <v>#N/A</v>
      </c>
    </row>
    <row r="2958" customFormat="false" ht="12.75" hidden="false" customHeight="false" outlineLevel="0" collapsed="false">
      <c r="K2958" s="57" t="e">
        <f aca="false">INDEX(lava,MATCH(A2958,SumMonths,0),2)</f>
        <v>#N/A</v>
      </c>
    </row>
    <row r="2959" customFormat="false" ht="12.75" hidden="false" customHeight="false" outlineLevel="0" collapsed="false">
      <c r="K2959" s="57" t="e">
        <f aca="false">INDEX(lava,MATCH(A2959,SumMonths,0),2)</f>
        <v>#N/A</v>
      </c>
    </row>
    <row r="2960" customFormat="false" ht="12.75" hidden="false" customHeight="false" outlineLevel="0" collapsed="false">
      <c r="K2960" s="57" t="e">
        <f aca="false">INDEX(lava,MATCH(A2960,SumMonths,0),2)</f>
        <v>#N/A</v>
      </c>
    </row>
    <row r="2961" customFormat="false" ht="12.75" hidden="false" customHeight="false" outlineLevel="0" collapsed="false">
      <c r="K2961" s="57" t="e">
        <f aca="false">INDEX(lava,MATCH(A2961,SumMonths,0),2)</f>
        <v>#N/A</v>
      </c>
    </row>
    <row r="2962" customFormat="false" ht="12.75" hidden="false" customHeight="false" outlineLevel="0" collapsed="false">
      <c r="K2962" s="57" t="e">
        <f aca="false">INDEX(lava,MATCH(A2962,SumMonths,0),2)</f>
        <v>#N/A</v>
      </c>
    </row>
    <row r="2963" customFormat="false" ht="12.75" hidden="false" customHeight="false" outlineLevel="0" collapsed="false">
      <c r="K2963" s="57" t="e">
        <f aca="false">INDEX(lava,MATCH(A2963,SumMonths,0),2)</f>
        <v>#N/A</v>
      </c>
    </row>
    <row r="2964" customFormat="false" ht="12.75" hidden="false" customHeight="false" outlineLevel="0" collapsed="false">
      <c r="K2964" s="57" t="e">
        <f aca="false">INDEX(lava,MATCH(A2964,SumMonths,0),2)</f>
        <v>#N/A</v>
      </c>
    </row>
    <row r="2965" customFormat="false" ht="12.75" hidden="false" customHeight="false" outlineLevel="0" collapsed="false">
      <c r="K2965" s="57" t="e">
        <f aca="false">INDEX(lava,MATCH(A2965,SumMonths,0),2)</f>
        <v>#N/A</v>
      </c>
    </row>
    <row r="2966" customFormat="false" ht="12.75" hidden="false" customHeight="false" outlineLevel="0" collapsed="false">
      <c r="K2966" s="57" t="e">
        <f aca="false">INDEX(lava,MATCH(A2966,SumMonths,0),2)</f>
        <v>#N/A</v>
      </c>
    </row>
    <row r="2967" customFormat="false" ht="12.75" hidden="false" customHeight="false" outlineLevel="0" collapsed="false">
      <c r="K2967" s="57" t="e">
        <f aca="false">INDEX(lava,MATCH(A2967,SumMonths,0),2)</f>
        <v>#N/A</v>
      </c>
    </row>
    <row r="2968" customFormat="false" ht="12.75" hidden="false" customHeight="false" outlineLevel="0" collapsed="false">
      <c r="K2968" s="57" t="e">
        <f aca="false">INDEX(lava,MATCH(A2968,SumMonths,0),2)</f>
        <v>#N/A</v>
      </c>
    </row>
    <row r="2969" customFormat="false" ht="12.75" hidden="false" customHeight="false" outlineLevel="0" collapsed="false">
      <c r="K2969" s="57" t="e">
        <f aca="false">INDEX(lava,MATCH(A2969,SumMonths,0),2)</f>
        <v>#N/A</v>
      </c>
    </row>
    <row r="2970" customFormat="false" ht="12.75" hidden="false" customHeight="false" outlineLevel="0" collapsed="false">
      <c r="K2970" s="57" t="e">
        <f aca="false">INDEX(lava,MATCH(A2970,SumMonths,0),2)</f>
        <v>#N/A</v>
      </c>
    </row>
    <row r="2971" customFormat="false" ht="12.75" hidden="false" customHeight="false" outlineLevel="0" collapsed="false">
      <c r="K2971" s="57" t="e">
        <f aca="false">INDEX(lava,MATCH(A2971,SumMonths,0),2)</f>
        <v>#N/A</v>
      </c>
    </row>
    <row r="2972" customFormat="false" ht="12.75" hidden="false" customHeight="false" outlineLevel="0" collapsed="false">
      <c r="K2972" s="57" t="e">
        <f aca="false">INDEX(lava,MATCH(A2972,SumMonths,0),2)</f>
        <v>#N/A</v>
      </c>
    </row>
    <row r="2973" customFormat="false" ht="12.75" hidden="false" customHeight="false" outlineLevel="0" collapsed="false">
      <c r="K2973" s="57" t="e">
        <f aca="false">INDEX(lava,MATCH(A2973,SumMonths,0),2)</f>
        <v>#N/A</v>
      </c>
    </row>
    <row r="2974" customFormat="false" ht="12.75" hidden="false" customHeight="false" outlineLevel="0" collapsed="false">
      <c r="K2974" s="57" t="e">
        <f aca="false">INDEX(lava,MATCH(A2974,SumMonths,0),2)</f>
        <v>#N/A</v>
      </c>
    </row>
    <row r="2975" customFormat="false" ht="12.75" hidden="false" customHeight="false" outlineLevel="0" collapsed="false">
      <c r="K2975" s="57" t="e">
        <f aca="false">INDEX(lava,MATCH(A2975,SumMonths,0),2)</f>
        <v>#N/A</v>
      </c>
    </row>
    <row r="2976" customFormat="false" ht="12.75" hidden="false" customHeight="false" outlineLevel="0" collapsed="false">
      <c r="K2976" s="57" t="e">
        <f aca="false">INDEX(lava,MATCH(A2976,SumMonths,0),2)</f>
        <v>#N/A</v>
      </c>
    </row>
    <row r="2977" customFormat="false" ht="12.75" hidden="false" customHeight="false" outlineLevel="0" collapsed="false">
      <c r="K2977" s="57" t="e">
        <f aca="false">INDEX(lava,MATCH(A2977,SumMonths,0),2)</f>
        <v>#N/A</v>
      </c>
    </row>
    <row r="2978" customFormat="false" ht="12.75" hidden="false" customHeight="false" outlineLevel="0" collapsed="false">
      <c r="K2978" s="57" t="e">
        <f aca="false">INDEX(lava,MATCH(A2978,SumMonths,0),2)</f>
        <v>#N/A</v>
      </c>
    </row>
    <row r="2979" customFormat="false" ht="12.75" hidden="false" customHeight="false" outlineLevel="0" collapsed="false">
      <c r="K2979" s="57" t="e">
        <f aca="false">INDEX(lava,MATCH(A2979,SumMonths,0),2)</f>
        <v>#N/A</v>
      </c>
    </row>
    <row r="2980" customFormat="false" ht="12.75" hidden="false" customHeight="false" outlineLevel="0" collapsed="false">
      <c r="K2980" s="57" t="e">
        <f aca="false">INDEX(lava,MATCH(A2980,SumMonths,0),2)</f>
        <v>#N/A</v>
      </c>
    </row>
    <row r="2981" customFormat="false" ht="12.75" hidden="false" customHeight="false" outlineLevel="0" collapsed="false">
      <c r="K2981" s="57" t="e">
        <f aca="false">INDEX(lava,MATCH(A2981,SumMonths,0),2)</f>
        <v>#N/A</v>
      </c>
    </row>
    <row r="2982" customFormat="false" ht="12.75" hidden="false" customHeight="false" outlineLevel="0" collapsed="false">
      <c r="K2982" s="57" t="e">
        <f aca="false">INDEX(lava,MATCH(A2982,SumMonths,0),2)</f>
        <v>#N/A</v>
      </c>
    </row>
    <row r="2983" customFormat="false" ht="12.75" hidden="false" customHeight="false" outlineLevel="0" collapsed="false">
      <c r="K2983" s="57" t="e">
        <f aca="false">INDEX(lava,MATCH(A2983,SumMonths,0),2)</f>
        <v>#N/A</v>
      </c>
    </row>
    <row r="2984" customFormat="false" ht="12.75" hidden="false" customHeight="false" outlineLevel="0" collapsed="false">
      <c r="K2984" s="57" t="e">
        <f aca="false">INDEX(lava,MATCH(A2984,SumMonths,0),2)</f>
        <v>#N/A</v>
      </c>
    </row>
    <row r="2985" customFormat="false" ht="12.75" hidden="false" customHeight="false" outlineLevel="0" collapsed="false">
      <c r="K2985" s="57" t="e">
        <f aca="false">INDEX(lava,MATCH(A2985,SumMonths,0),2)</f>
        <v>#N/A</v>
      </c>
    </row>
    <row r="2986" customFormat="false" ht="12.75" hidden="false" customHeight="false" outlineLevel="0" collapsed="false">
      <c r="K2986" s="57" t="e">
        <f aca="false">INDEX(lava,MATCH(A2986,SumMonths,0),2)</f>
        <v>#N/A</v>
      </c>
    </row>
    <row r="2987" customFormat="false" ht="12.75" hidden="false" customHeight="false" outlineLevel="0" collapsed="false">
      <c r="K2987" s="57" t="e">
        <f aca="false">INDEX(lava,MATCH(A2987,SumMonths,0),2)</f>
        <v>#N/A</v>
      </c>
    </row>
    <row r="2988" customFormat="false" ht="12.75" hidden="false" customHeight="false" outlineLevel="0" collapsed="false">
      <c r="K2988" s="57" t="e">
        <f aca="false">INDEX(lava,MATCH(A2988,SumMonths,0),2)</f>
        <v>#N/A</v>
      </c>
    </row>
    <row r="2989" customFormat="false" ht="12.75" hidden="false" customHeight="false" outlineLevel="0" collapsed="false">
      <c r="K2989" s="57" t="e">
        <f aca="false">INDEX(lava,MATCH(A2989,SumMonths,0),2)</f>
        <v>#N/A</v>
      </c>
    </row>
    <row r="2990" customFormat="false" ht="12.75" hidden="false" customHeight="false" outlineLevel="0" collapsed="false">
      <c r="K2990" s="57" t="e">
        <f aca="false">INDEX(lava,MATCH(A2990,SumMonths,0),2)</f>
        <v>#N/A</v>
      </c>
    </row>
    <row r="2991" customFormat="false" ht="12.75" hidden="false" customHeight="false" outlineLevel="0" collapsed="false">
      <c r="K2991" s="57" t="e">
        <f aca="false">INDEX(lava,MATCH(A2991,SumMonths,0),2)</f>
        <v>#N/A</v>
      </c>
    </row>
    <row r="2992" customFormat="false" ht="12.75" hidden="false" customHeight="false" outlineLevel="0" collapsed="false">
      <c r="K2992" s="57" t="e">
        <f aca="false">INDEX(lava,MATCH(A2992,SumMonths,0),2)</f>
        <v>#N/A</v>
      </c>
    </row>
    <row r="2993" customFormat="false" ht="12.75" hidden="false" customHeight="false" outlineLevel="0" collapsed="false">
      <c r="K2993" s="57" t="e">
        <f aca="false">INDEX(lava,MATCH(A2993,SumMonths,0),2)</f>
        <v>#N/A</v>
      </c>
    </row>
    <row r="2994" customFormat="false" ht="12.75" hidden="false" customHeight="false" outlineLevel="0" collapsed="false">
      <c r="K2994" s="57" t="e">
        <f aca="false">INDEX(lava,MATCH(A2994,SumMonths,0),2)</f>
        <v>#N/A</v>
      </c>
    </row>
    <row r="2995" customFormat="false" ht="12.75" hidden="false" customHeight="false" outlineLevel="0" collapsed="false">
      <c r="K2995" s="57" t="e">
        <f aca="false">INDEX(lava,MATCH(A2995,SumMonths,0),2)</f>
        <v>#N/A</v>
      </c>
    </row>
    <row r="2996" customFormat="false" ht="12.75" hidden="false" customHeight="false" outlineLevel="0" collapsed="false">
      <c r="K2996" s="57" t="e">
        <f aca="false">INDEX(lava,MATCH(A2996,SumMonths,0),2)</f>
        <v>#N/A</v>
      </c>
    </row>
    <row r="2997" customFormat="false" ht="12.75" hidden="false" customHeight="false" outlineLevel="0" collapsed="false">
      <c r="K2997" s="57" t="e">
        <f aca="false">INDEX(lava,MATCH(A2997,SumMonths,0),2)</f>
        <v>#N/A</v>
      </c>
    </row>
    <row r="2998" customFormat="false" ht="12.75" hidden="false" customHeight="false" outlineLevel="0" collapsed="false">
      <c r="K2998" s="57" t="e">
        <f aca="false">INDEX(lava,MATCH(A2998,SumMonths,0),2)</f>
        <v>#N/A</v>
      </c>
    </row>
    <row r="2999" customFormat="false" ht="12.75" hidden="false" customHeight="false" outlineLevel="0" collapsed="false">
      <c r="K2999" s="57" t="e">
        <f aca="false">INDEX(lava,MATCH(A2999,SumMonths,0),2)</f>
        <v>#N/A</v>
      </c>
    </row>
    <row r="3000" customFormat="false" ht="12.75" hidden="false" customHeight="false" outlineLevel="0" collapsed="false">
      <c r="K3000" s="57" t="e">
        <f aca="false">INDEX(lava,MATCH(A3000,SumMonths,0),2)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5" ySplit="8" topLeftCell="F9" activePane="bottomRight" state="frozen"/>
      <selection pane="topLeft" activeCell="A1" activeCellId="0" sqref="A1"/>
      <selection pane="topRight" activeCell="F1" activeCellId="0" sqref="F1"/>
      <selection pane="bottomLeft" activeCell="A9" activeCellId="0" sqref="A9"/>
      <selection pane="bottomRight" activeCell="A1" activeCellId="0" sqref="A1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8" width="36.99"/>
    <col collapsed="false" customWidth="true" hidden="true" outlineLevel="0" max="2" min="2" style="58" width="16.7"/>
    <col collapsed="false" customWidth="true" hidden="true" outlineLevel="0" max="3" min="3" style="59" width="1.41"/>
    <col collapsed="false" customWidth="true" hidden="true" outlineLevel="0" max="4" min="4" style="60" width="11.56"/>
    <col collapsed="false" customWidth="true" hidden="true" outlineLevel="0" max="5" min="5" style="60" width="13.56"/>
    <col collapsed="false" customWidth="true" hidden="false" outlineLevel="0" max="6" min="6" style="59" width="11.85"/>
    <col collapsed="false" customWidth="true" hidden="false" outlineLevel="0" max="7" min="7" style="59" width="1.85"/>
    <col collapsed="false" customWidth="true" hidden="false" outlineLevel="0" max="8" min="8" style="59" width="11.85"/>
    <col collapsed="false" customWidth="true" hidden="false" outlineLevel="0" max="9" min="9" style="59" width="2.13"/>
    <col collapsed="false" customWidth="true" hidden="false" outlineLevel="0" max="10" min="10" style="59" width="11.85"/>
    <col collapsed="false" customWidth="true" hidden="false" outlineLevel="0" max="11" min="11" style="59" width="1.56"/>
    <col collapsed="false" customWidth="true" hidden="false" outlineLevel="0" max="12" min="12" style="59" width="11.85"/>
    <col collapsed="false" customWidth="true" hidden="false" outlineLevel="0" max="13" min="13" style="59" width="1.56"/>
    <col collapsed="false" customWidth="true" hidden="false" outlineLevel="0" max="14" min="14" style="59" width="11.85"/>
    <col collapsed="false" customWidth="true" hidden="false" outlineLevel="0" max="15" min="15" style="59" width="1.56"/>
    <col collapsed="false" customWidth="true" hidden="false" outlineLevel="0" max="16" min="16" style="59" width="11.85"/>
    <col collapsed="false" customWidth="true" hidden="false" outlineLevel="0" max="17" min="17" style="59" width="1.56"/>
    <col collapsed="false" customWidth="true" hidden="false" outlineLevel="0" max="18" min="18" style="59" width="11.85"/>
    <col collapsed="false" customWidth="true" hidden="false" outlineLevel="0" max="19" min="19" style="59" width="1.56"/>
    <col collapsed="false" customWidth="true" hidden="false" outlineLevel="0" max="20" min="20" style="59" width="11.85"/>
    <col collapsed="false" customWidth="true" hidden="false" outlineLevel="0" max="21" min="21" style="59" width="1.56"/>
    <col collapsed="false" customWidth="true" hidden="false" outlineLevel="0" max="22" min="22" style="59" width="11.85"/>
    <col collapsed="false" customWidth="true" hidden="false" outlineLevel="0" max="23" min="23" style="59" width="1.56"/>
    <col collapsed="false" customWidth="true" hidden="false" outlineLevel="0" max="24" min="24" style="59" width="11.85"/>
    <col collapsed="false" customWidth="true" hidden="false" outlineLevel="0" max="25" min="25" style="59" width="1.56"/>
    <col collapsed="false" customWidth="true" hidden="false" outlineLevel="0" max="26" min="26" style="59" width="11.85"/>
    <col collapsed="false" customWidth="true" hidden="false" outlineLevel="0" max="27" min="27" style="59" width="1.56"/>
    <col collapsed="false" customWidth="true" hidden="false" outlineLevel="0" max="28" min="28" style="59" width="11.85"/>
    <col collapsed="false" customWidth="true" hidden="false" outlineLevel="0" max="29" min="29" style="59" width="1.56"/>
    <col collapsed="false" customWidth="true" hidden="false" outlineLevel="0" max="30" min="30" style="59" width="11.85"/>
    <col collapsed="false" customWidth="true" hidden="false" outlineLevel="0" max="31" min="31" style="59" width="1.56"/>
    <col collapsed="false" customWidth="true" hidden="false" outlineLevel="0" max="32" min="32" style="59" width="11.7"/>
    <col collapsed="false" customWidth="true" hidden="false" outlineLevel="0" max="33" min="33" style="59" width="1.13"/>
    <col collapsed="false" customWidth="true" hidden="false" outlineLevel="0" max="34" min="34" style="59" width="12.7"/>
    <col collapsed="false" customWidth="true" hidden="false" outlineLevel="0" max="35" min="35" style="59" width="1.13"/>
    <col collapsed="false" customWidth="true" hidden="false" outlineLevel="0" max="36" min="36" style="59" width="14.14"/>
    <col collapsed="false" customWidth="true" hidden="false" outlineLevel="0" max="37" min="37" style="61" width="2.56"/>
    <col collapsed="false" customWidth="false" hidden="false" outlineLevel="0" max="257" min="38" style="59" width="7.99"/>
  </cols>
  <sheetData>
    <row r="1" customFormat="false" ht="12.75" hidden="false" customHeight="false" outlineLevel="0" collapsed="false">
      <c r="A1" s="62" t="s">
        <v>38</v>
      </c>
      <c r="B1" s="62"/>
      <c r="AJ1" s="63"/>
    </row>
    <row r="2" customFormat="false" ht="12.75" hidden="false" customHeight="false" outlineLevel="0" collapsed="false">
      <c r="A2" s="62"/>
      <c r="B2" s="62"/>
      <c r="AH2" s="64"/>
      <c r="AJ2" s="64"/>
    </row>
    <row r="3" customFormat="false" ht="12.75" hidden="false" customHeight="false" outlineLevel="0" collapsed="false">
      <c r="H3" s="65"/>
      <c r="I3" s="65"/>
      <c r="J3" s="65"/>
      <c r="L3" s="65"/>
      <c r="N3" s="65"/>
      <c r="AJ3" s="66"/>
    </row>
    <row r="4" customFormat="false" ht="45.75" hidden="false" customHeight="true" outlineLevel="0" collapsed="false">
      <c r="AJ4" s="66"/>
    </row>
    <row r="5" customFormat="false" ht="14.25" hidden="false" customHeight="true" outlineLevel="0" collapsed="false">
      <c r="A5" s="67" t="n">
        <f aca="false">EDATE(PromptMonth,-1)+DayOfTheMonth-1</f>
        <v>36794</v>
      </c>
      <c r="B5" s="67"/>
      <c r="C5" s="68"/>
      <c r="D5" s="69"/>
      <c r="E5" s="69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</row>
    <row r="6" customFormat="false" ht="12.75" hidden="false" customHeight="false" outlineLevel="0" collapsed="false">
      <c r="A6" s="70" t="s">
        <v>39</v>
      </c>
      <c r="B6" s="70"/>
      <c r="C6" s="71"/>
      <c r="D6" s="72" t="s">
        <v>40</v>
      </c>
      <c r="E6" s="72" t="s">
        <v>41</v>
      </c>
      <c r="F6" s="73" t="n">
        <v>1</v>
      </c>
      <c r="G6" s="71"/>
      <c r="H6" s="73" t="n">
        <v>2</v>
      </c>
      <c r="I6" s="74"/>
      <c r="J6" s="73" t="n">
        <v>2</v>
      </c>
      <c r="K6" s="71"/>
      <c r="L6" s="73" t="n">
        <v>3</v>
      </c>
      <c r="M6" s="71"/>
      <c r="N6" s="73" t="n">
        <v>4</v>
      </c>
      <c r="O6" s="71"/>
      <c r="P6" s="73" t="n">
        <v>5</v>
      </c>
      <c r="Q6" s="71"/>
      <c r="R6" s="73" t="n">
        <v>6</v>
      </c>
      <c r="S6" s="71"/>
      <c r="T6" s="73" t="n">
        <v>7</v>
      </c>
      <c r="U6" s="71"/>
      <c r="V6" s="73" t="n">
        <v>8</v>
      </c>
      <c r="W6" s="71"/>
      <c r="X6" s="73" t="n">
        <v>9</v>
      </c>
      <c r="Y6" s="71"/>
      <c r="Z6" s="73" t="n">
        <v>10</v>
      </c>
      <c r="AA6" s="71"/>
      <c r="AB6" s="73" t="n">
        <v>11</v>
      </c>
      <c r="AC6" s="71"/>
      <c r="AD6" s="73" t="n">
        <v>12</v>
      </c>
      <c r="AE6" s="71"/>
      <c r="AF6" s="73" t="n">
        <v>13</v>
      </c>
      <c r="AG6" s="71"/>
      <c r="AH6" s="73" t="n">
        <v>14</v>
      </c>
      <c r="AI6" s="71"/>
      <c r="AJ6" s="71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</row>
    <row r="7" customFormat="false" ht="12.75" hidden="false" customHeight="false" outlineLevel="0" collapsed="false">
      <c r="A7" s="75" t="s">
        <v>42</v>
      </c>
      <c r="B7" s="75" t="s">
        <v>43</v>
      </c>
      <c r="C7" s="76"/>
      <c r="D7" s="77"/>
      <c r="E7" s="77"/>
      <c r="F7" s="78" t="n">
        <v>36800</v>
      </c>
      <c r="G7" s="78"/>
      <c r="H7" s="78" t="n">
        <f aca="false">EOMONTH(F7,1)</f>
        <v>36860</v>
      </c>
      <c r="I7" s="68"/>
      <c r="J7" s="78" t="n">
        <f aca="false">EOMONTH(F7,1)</f>
        <v>36860</v>
      </c>
      <c r="K7" s="78"/>
      <c r="L7" s="78" t="n">
        <f aca="false">EOMONTH(J7,1)</f>
        <v>36891</v>
      </c>
      <c r="M7" s="78"/>
      <c r="N7" s="78" t="n">
        <f aca="false">EOMONTH(L8,1)</f>
        <v>36922</v>
      </c>
      <c r="O7" s="78"/>
      <c r="P7" s="78" t="n">
        <f aca="false">EOMONTH(N8,1)</f>
        <v>36950</v>
      </c>
      <c r="Q7" s="78"/>
      <c r="R7" s="78" t="n">
        <f aca="false">EOMONTH(P8,1)</f>
        <v>36981</v>
      </c>
      <c r="S7" s="78"/>
      <c r="T7" s="78" t="n">
        <f aca="false">EOMONTH(R8,1)</f>
        <v>37011</v>
      </c>
      <c r="U7" s="78"/>
      <c r="V7" s="78" t="n">
        <f aca="false">EOMONTH(T8,1)</f>
        <v>37042</v>
      </c>
      <c r="W7" s="78"/>
      <c r="X7" s="78" t="n">
        <f aca="false">EOMONTH(V7,11)</f>
        <v>37376</v>
      </c>
      <c r="Y7" s="78"/>
      <c r="Z7" s="78" t="n">
        <f aca="false">EOMONTH(X7,12)</f>
        <v>37741</v>
      </c>
      <c r="AA7" s="78"/>
      <c r="AB7" s="78" t="n">
        <f aca="false">EOMONTH(Z7,12)</f>
        <v>38107</v>
      </c>
      <c r="AC7" s="78"/>
      <c r="AD7" s="78" t="n">
        <f aca="false">EOMONTH(AB7,12)</f>
        <v>38472</v>
      </c>
      <c r="AE7" s="78"/>
      <c r="AF7" s="78" t="n">
        <f aca="false">EOMONTH(AD8,1)</f>
        <v>40663</v>
      </c>
      <c r="AG7" s="78"/>
      <c r="AH7" s="78" t="n">
        <f aca="false">EOMONTH(AF8,1)</f>
        <v>42490</v>
      </c>
      <c r="AI7" s="78"/>
      <c r="AJ7" s="79" t="s">
        <v>44</v>
      </c>
      <c r="AK7" s="80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  <c r="IU7" s="68"/>
      <c r="IV7" s="68"/>
      <c r="IW7" s="68"/>
    </row>
    <row r="8" customFormat="false" ht="12.75" hidden="false" customHeight="false" outlineLevel="0" collapsed="false">
      <c r="A8" s="75" t="s">
        <v>45</v>
      </c>
      <c r="B8" s="81" t="s">
        <v>46</v>
      </c>
      <c r="C8" s="76"/>
      <c r="D8" s="77"/>
      <c r="E8" s="77"/>
      <c r="F8" s="78" t="n">
        <f aca="true">NOW()+3</f>
        <v>45929.9530237938</v>
      </c>
      <c r="G8" s="78"/>
      <c r="H8" s="78" t="s">
        <v>47</v>
      </c>
      <c r="I8" s="68"/>
      <c r="J8" s="78" t="n">
        <f aca="false">EOMONTH(F7,1)</f>
        <v>36860</v>
      </c>
      <c r="K8" s="78"/>
      <c r="L8" s="78" t="n">
        <f aca="false">EOMONTH(L7,0)</f>
        <v>36891</v>
      </c>
      <c r="M8" s="78"/>
      <c r="N8" s="78" t="n">
        <f aca="false">EOMONTH(N7,0)</f>
        <v>36922</v>
      </c>
      <c r="O8" s="78"/>
      <c r="P8" s="78" t="n">
        <f aca="false">EOMONTH(N8,1)</f>
        <v>36950</v>
      </c>
      <c r="Q8" s="78"/>
      <c r="R8" s="78" t="n">
        <f aca="false">EOMONTH(P8,1)</f>
        <v>36981</v>
      </c>
      <c r="S8" s="78"/>
      <c r="T8" s="82" t="n">
        <f aca="false">EOMONTH(T7,0)</f>
        <v>37011</v>
      </c>
      <c r="U8" s="78"/>
      <c r="V8" s="78" t="n">
        <f aca="false">EOMONTH(V7,10)</f>
        <v>37346</v>
      </c>
      <c r="W8" s="78"/>
      <c r="X8" s="78" t="n">
        <f aca="false">EOMONTH(X7,11)</f>
        <v>37711</v>
      </c>
      <c r="Y8" s="78"/>
      <c r="Z8" s="78" t="n">
        <f aca="false">EOMONTH(Z7,11)</f>
        <v>38077</v>
      </c>
      <c r="AA8" s="78"/>
      <c r="AB8" s="78" t="n">
        <f aca="false">EOMONTH(AB7,11)</f>
        <v>38442</v>
      </c>
      <c r="AC8" s="78"/>
      <c r="AD8" s="78" t="n">
        <f aca="false">EOMONTH(AD7,71)</f>
        <v>40633</v>
      </c>
      <c r="AE8" s="78"/>
      <c r="AF8" s="78" t="n">
        <f aca="false">EOMONTH(AF7,59)</f>
        <v>42460</v>
      </c>
      <c r="AG8" s="78"/>
      <c r="AH8" s="78" t="n">
        <f aca="false">EOMONTH(AH7,93)</f>
        <v>45322</v>
      </c>
      <c r="AI8" s="78"/>
      <c r="AJ8" s="79" t="str">
        <f aca="false">CONCATENATE(TEXT(F7,"mmm-yy"),"/",(TEXT(AH8,"mmm-yy")))</f>
        <v>Oct-00/Jan-24</v>
      </c>
      <c r="AK8" s="80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  <c r="IU8" s="68"/>
      <c r="IV8" s="68"/>
      <c r="IW8" s="68"/>
    </row>
    <row r="9" customFormat="false" ht="13.5" hidden="false" customHeight="false" outlineLevel="0" collapsed="false">
      <c r="A9" s="83" t="s">
        <v>48</v>
      </c>
      <c r="B9" s="84"/>
      <c r="C9" s="76"/>
      <c r="D9" s="77"/>
      <c r="E9" s="77"/>
      <c r="F9" s="76"/>
      <c r="G9" s="76"/>
      <c r="H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</row>
    <row r="10" customFormat="false" ht="12.75" hidden="false" customHeight="false" outlineLevel="0" collapsed="false">
      <c r="A10" s="85" t="s">
        <v>49</v>
      </c>
      <c r="B10" s="59" t="n">
        <v>1</v>
      </c>
      <c r="C10" s="68"/>
      <c r="D10" s="86" t="s">
        <v>50</v>
      </c>
      <c r="E10" s="86" t="s">
        <v>27</v>
      </c>
      <c r="F10" s="87" t="n">
        <f aca="false">SUMIF(R3!$A$3:$A$3000,F$6,R3!$D$3:$D$3000)</f>
        <v>0</v>
      </c>
      <c r="G10" s="87"/>
      <c r="H10" s="87" t="n">
        <f aca="false">SUMIF(R3!$A$3:$A$3000,H$6,R3!$D$3:$D$3000)</f>
        <v>0</v>
      </c>
      <c r="J10" s="87" t="n">
        <f aca="false">SUMIF(R3!$A$3:$A$3000,J$6,R3!$D$3:$D$3000)</f>
        <v>0</v>
      </c>
      <c r="K10" s="87"/>
      <c r="L10" s="87" t="n">
        <f aca="false">SUMIF(R3!$A$3:$A$3000,L$6,R3!$D$3:$D$3000)</f>
        <v>0</v>
      </c>
      <c r="M10" s="87"/>
      <c r="N10" s="87" t="n">
        <f aca="false">SUMIF(R3!$A$3:$A$3000,N$6,R3!$D$3:$D$3000)</f>
        <v>0</v>
      </c>
      <c r="O10" s="87"/>
      <c r="P10" s="87" t="n">
        <f aca="false">SUMIF(R3!$A$3:$A$3000,P$6,R3!$D$3:$D$3000)</f>
        <v>0</v>
      </c>
      <c r="Q10" s="87"/>
      <c r="R10" s="87" t="n">
        <f aca="false">SUMIF(R3!$A$3:$A$3000,R$6,R3!$D$3:$D$3000)</f>
        <v>0</v>
      </c>
      <c r="S10" s="87"/>
      <c r="T10" s="87" t="n">
        <f aca="false">SUMIF(R3!$A$3:$A$3000,T$6,R3!$D$3:$D$3000)</f>
        <v>0</v>
      </c>
      <c r="U10" s="87"/>
      <c r="V10" s="87" t="n">
        <f aca="false">SUMIF(R3!$A$3:$A$3000,V$6,R3!$D$3:$D$3000)</f>
        <v>0</v>
      </c>
      <c r="W10" s="87"/>
      <c r="X10" s="87" t="n">
        <f aca="false">SUMIF(R3!$A$3:$A$3000,X$6,R3!$D$3:$D$3000)</f>
        <v>0</v>
      </c>
      <c r="Y10" s="87"/>
      <c r="Z10" s="87" t="n">
        <f aca="false">SUMIF(R3!$A$3:$A$3000,Z$6,R3!$D$3:$D$3000)</f>
        <v>0</v>
      </c>
      <c r="AA10" s="87"/>
      <c r="AB10" s="87" t="n">
        <f aca="false">SUMIF(R3!$A$3:$A$3000,AB$6,R3!$D$3:$D$3000)</f>
        <v>0</v>
      </c>
      <c r="AC10" s="87"/>
      <c r="AD10" s="87" t="n">
        <f aca="false">SUMIF(R3!$A$3:$A$3000,AD$6,R3!$D$3:$D$3000)</f>
        <v>0</v>
      </c>
      <c r="AE10" s="87"/>
      <c r="AF10" s="87" t="n">
        <f aca="false">SUMIF(R3!$A$3:$A$3000,AF$6,R3!$D$3:$D$3000)</f>
        <v>0</v>
      </c>
      <c r="AG10" s="87"/>
      <c r="AH10" s="87" t="n">
        <f aca="false">SUMIF(R3!$A$3:$A$3000,AH$6,R3!$D$3:$D$3000)</f>
        <v>0</v>
      </c>
      <c r="AI10" s="88"/>
      <c r="AJ10" s="89" t="n">
        <f aca="false">SUM(F10:AH10)-H10</f>
        <v>0</v>
      </c>
      <c r="AK10" s="90"/>
      <c r="AL10" s="89" t="n">
        <f aca="false">AJ10-'GRMS Positions'!AJ10</f>
        <v>0</v>
      </c>
      <c r="AM10" s="89" t="n">
        <f aca="false">AJ10-'Financial Position Prior Day'!AJ10</f>
        <v>0</v>
      </c>
    </row>
    <row r="11" customFormat="false" ht="12.75" hidden="false" customHeight="false" outlineLevel="0" collapsed="false">
      <c r="A11" s="85" t="s">
        <v>51</v>
      </c>
      <c r="B11" s="59"/>
      <c r="C11" s="68"/>
      <c r="D11" s="86"/>
      <c r="E11" s="86"/>
      <c r="F11" s="87"/>
      <c r="G11" s="87"/>
      <c r="H11" s="87"/>
      <c r="I11" s="87"/>
      <c r="J11" s="87" t="n">
        <f aca="false">SUMIF(Exotics!$G4:$G400,J$6,Exotics!$D4:$D400)</f>
        <v>0</v>
      </c>
      <c r="K11" s="87"/>
      <c r="L11" s="87" t="n">
        <f aca="false">SUMIF(Exotics!$G4:$G400,L$6,Exotics!$D4:$D400)</f>
        <v>0</v>
      </c>
      <c r="M11" s="87"/>
      <c r="N11" s="87" t="n">
        <f aca="false">SUMIF(Exotics!$G4:$G400,N$6,Exotics!$D4:$D400)</f>
        <v>0</v>
      </c>
      <c r="O11" s="87"/>
      <c r="P11" s="87" t="n">
        <f aca="false">SUMIF(Exotics!$G4:$G400,P$6,Exotics!$D4:$D400)</f>
        <v>0</v>
      </c>
      <c r="Q11" s="87"/>
      <c r="R11" s="87" t="n">
        <f aca="false">SUMIF(Exotics!$G4:$G400,R$6,Exotics!$D4:$D400)</f>
        <v>0</v>
      </c>
      <c r="S11" s="87"/>
      <c r="T11" s="87" t="n">
        <f aca="false">SUMIF(Exotics!$G4:$G400,T$6,Exotics!$D4:$D400)</f>
        <v>0</v>
      </c>
      <c r="U11" s="87"/>
      <c r="V11" s="87" t="n">
        <f aca="false">SUMIF(Exotics!$G4:$G400,V$6,Exotics!$D4:$D400)</f>
        <v>0</v>
      </c>
      <c r="W11" s="87"/>
      <c r="X11" s="87" t="n">
        <f aca="false">SUMIF(Exotics!$G4:$G400,X$6,Exotics!$D4:$D400)</f>
        <v>0</v>
      </c>
      <c r="Y11" s="87"/>
      <c r="Z11" s="87" t="n">
        <f aca="false">SUMIF(Exotics!$G4:$G400,Z$6,Exotics!$D4:$D400)</f>
        <v>74.834739089307</v>
      </c>
      <c r="AA11" s="87"/>
      <c r="AB11" s="87" t="n">
        <f aca="false">SUMIF(Exotics!$G4:$G400,AB$6,Exotics!$D4:$D400)</f>
        <v>83.716515667818</v>
      </c>
      <c r="AC11" s="87"/>
      <c r="AD11" s="87" t="n">
        <f aca="false">SUMIF(Exotics!$G4:$G400,AD$6,Exotics!$D4:$D400)</f>
        <v>128.274136471427</v>
      </c>
      <c r="AE11" s="87"/>
      <c r="AF11" s="87" t="n">
        <f aca="false">SUMIF(Exotics!$G4:$G400,AF$6,Exotics!$D4:$D400)</f>
        <v>0</v>
      </c>
      <c r="AG11" s="87"/>
      <c r="AH11" s="87" t="n">
        <f aca="false">SUMIF(Exotics!$G4:$G400,AH$6,Exotics!$D4:$D400)</f>
        <v>0</v>
      </c>
      <c r="AI11" s="88"/>
      <c r="AJ11" s="89" t="n">
        <f aca="false">SUM(F11:AH11)</f>
        <v>286.825391228552</v>
      </c>
      <c r="AK11" s="90"/>
      <c r="AL11" s="89" t="n">
        <f aca="false">AJ11-'GRMS Positions'!AJ11</f>
        <v>0</v>
      </c>
      <c r="AM11" s="89" t="n">
        <f aca="false">AJ11-'Financial Position Prior Day'!AJ11</f>
        <v>0</v>
      </c>
    </row>
    <row r="12" customFormat="false" ht="12.75" hidden="false" customHeight="false" outlineLevel="0" collapsed="false">
      <c r="A12" s="85" t="s">
        <v>52</v>
      </c>
      <c r="B12" s="59" t="n">
        <v>3</v>
      </c>
      <c r="C12" s="68"/>
      <c r="D12" s="86" t="s">
        <v>53</v>
      </c>
      <c r="E12" s="86" t="s">
        <v>27</v>
      </c>
      <c r="F12" s="87"/>
      <c r="G12" s="87"/>
      <c r="H12" s="87"/>
      <c r="J12" s="87" t="n">
        <f aca="false">SUMIF(R2!$A$3:$A$6000,J$6,R2!$E$3:$E$6000)+SUMIF(R5!$A$3:$A$6000,J$6,R5!$E$3:$E$6000)</f>
        <v>9.28606780000001</v>
      </c>
      <c r="L12" s="87" t="n">
        <f aca="false">SUMIF(R2!$A$3:$A$6000,L$6,R2!$E$3:$E$6000)+SUMIF(R5!$A$3:$A$6000,L$6,R5!$E$3:$E$6000)</f>
        <v>61.9596652500001</v>
      </c>
      <c r="N12" s="87" t="n">
        <f aca="false">SUMIF(R2!$A$3:$A$6000,N$6,R2!$E$3:$E$6000)+SUMIF(R5!$A$3:$A$6000,N$6,R5!$E$3:$E$6000)</f>
        <v>115.76616571</v>
      </c>
      <c r="P12" s="87" t="n">
        <f aca="false">SUMIF(R2!$A$3:$A$6000,P$6,R2!$E$3:$E$6000)+SUMIF(R5!$A$3:$A$6000,P$6,R5!$E$3:$E$6000)</f>
        <v>-33.3766429699999</v>
      </c>
      <c r="R12" s="87" t="n">
        <f aca="false">SUMIF(R2!$A$3:$A$6000,R$6,R2!$E$3:$E$6000)+SUMIF(R5!$A$3:$A$6000,R$6,R5!$E$3:$E$6000)</f>
        <v>-49.38683768</v>
      </c>
      <c r="T12" s="87" t="n">
        <f aca="false">SUMIF(R2!$A$3:$A$6000,T$6,R2!$E$3:$E$6000)+SUMIF(R5!$A$3:$A$6000,T$6,R5!$E$3:$E$6000)</f>
        <v>485.73502072</v>
      </c>
      <c r="V12" s="87" t="n">
        <f aca="false">SUMIF(R2!$A$3:$A$6000,V$6,R2!$E$3:$E$6000)+SUMIF(R5!$A$3:$A$6000,V$6,R5!$E$3:$E$6000)</f>
        <v>1042.79878237</v>
      </c>
      <c r="X12" s="87" t="n">
        <f aca="false">SUMIF(R2!$A$3:$A$6000,X$6,R2!$E$3:$E$6000)+SUMIF(R5!$A$3:$A$6000,X$6,R5!$E$3:$E$6000)</f>
        <v>467.36683182</v>
      </c>
      <c r="Z12" s="87" t="n">
        <f aca="false">SUMIF(R2!$A$3:$A$6000,Z$6,R2!$E$3:$E$6000)+SUMIF(R5!$A$3:$A$6000,Z$6,R5!$E$3:$E$6000)</f>
        <v>-534.08976679</v>
      </c>
      <c r="AB12" s="87" t="n">
        <f aca="false">SUMIF(R2!$A$3:$A$6000,AB$6,R2!$E$3:$E$6000)+SUMIF(R5!$A$3:$A$6000,AB$6,R5!$E$3:$E$6000)</f>
        <v>-113.45980482</v>
      </c>
      <c r="AD12" s="87" t="n">
        <f aca="false">SUMIF(R2!$A$3:$A$6000,AD$6,R2!$E$3:$E$6000)+SUMIF(R5!$A$3:$A$6000,AD$6,R5!$E$3:$E$6000)</f>
        <v>788.53600957</v>
      </c>
      <c r="AF12" s="87" t="n">
        <f aca="false">SUMIF(R2!$A$3:$A$6000,AF$6,R2!$E$3:$E$6000)+SUMIF(R5!$A$3:$A$6000,AF$6,R5!$E$3:$E$6000)</f>
        <v>0</v>
      </c>
      <c r="AH12" s="87" t="n">
        <f aca="false">SUMIF(R2!$A$3:$A$6000,AH$6,R2!$E$3:$E$6000)+SUMIF(R5!$A$3:$A$6000,AH$6,R5!$E$3:$E$6000)</f>
        <v>0</v>
      </c>
      <c r="AI12" s="87"/>
      <c r="AJ12" s="89" t="n">
        <f aca="false">SUM(F12:AH12)-H12</f>
        <v>2241.13549098</v>
      </c>
      <c r="AK12" s="90"/>
      <c r="AL12" s="89" t="n">
        <f aca="false">AJ12-'GRMS Positions'!AJ12</f>
        <v>0</v>
      </c>
      <c r="AM12" s="89" t="n">
        <f aca="false">AJ12-'Financial Position Prior Day'!AJ12</f>
        <v>-1.42794652999919</v>
      </c>
    </row>
    <row r="13" customFormat="false" ht="12.75" hidden="false" customHeight="false" outlineLevel="0" collapsed="false">
      <c r="A13" s="36" t="s">
        <v>54</v>
      </c>
      <c r="B13" s="59" t="n">
        <v>4</v>
      </c>
      <c r="C13" s="68"/>
      <c r="D13" s="86" t="s">
        <v>55</v>
      </c>
      <c r="E13" s="86" t="s">
        <v>27</v>
      </c>
      <c r="F13" s="87"/>
      <c r="G13" s="87"/>
      <c r="H13" s="87"/>
      <c r="J13" s="87" t="n">
        <f aca="true">IF(TODAY()&gt;=NX1,0,SUMIF(R2!$A$3:$A$6000,J$6,R2!$I$3:$I$6000))</f>
        <v>0</v>
      </c>
      <c r="K13" s="87"/>
      <c r="L13" s="87"/>
      <c r="M13" s="87"/>
      <c r="N13" s="87" t="n">
        <f aca="false">SUMIF(R2!$A$3:$A$6000,N$6,R2!$I$3:$I$6000)</f>
        <v>0</v>
      </c>
      <c r="O13" s="87"/>
      <c r="P13" s="87" t="n">
        <f aca="false">SUMIF(R2!$A$3:$A$6000,P$6,R2!$I$3:$I$6000)</f>
        <v>0</v>
      </c>
      <c r="Q13" s="87"/>
      <c r="R13" s="87" t="n">
        <f aca="false">SUMIF(R2!$A$3:$A$6000,R$6,R2!$I$3:$I$6000)</f>
        <v>0</v>
      </c>
      <c r="S13" s="87"/>
      <c r="T13" s="87" t="n">
        <f aca="false">SUMIF(R2!$A$3:$A$6000,T$6,R2!$I$3:$I$6000)</f>
        <v>0</v>
      </c>
      <c r="U13" s="87"/>
      <c r="V13" s="87" t="n">
        <f aca="false">SUMIF(R2!$A$3:$A$6000,V$6,R2!$I$3:$I$6000)</f>
        <v>0</v>
      </c>
      <c r="W13" s="87"/>
      <c r="X13" s="87" t="n">
        <f aca="false">SUMIF(R2!$A$3:$A$6000,X$6,R2!$I$3:$I$6000)</f>
        <v>0</v>
      </c>
      <c r="Y13" s="87"/>
      <c r="Z13" s="87" t="n">
        <f aca="false">SUMIF(R2!$A$3:$A$6000,Z$6,R2!$I$3:$I$6000)</f>
        <v>0</v>
      </c>
      <c r="AA13" s="87"/>
      <c r="AB13" s="87" t="n">
        <f aca="false">SUMIF(R2!$A$3:$A$6000,AB$6,R2!$I$3:$I$6000)</f>
        <v>0</v>
      </c>
      <c r="AC13" s="87"/>
      <c r="AD13" s="87" t="n">
        <f aca="false">SUMIF(R2!$A$3:$A$6000,AD$6,R2!$I$3:$I$6000)</f>
        <v>0</v>
      </c>
      <c r="AE13" s="87"/>
      <c r="AF13" s="87" t="n">
        <f aca="false">SUMIF(R2!$A$3:$A$6000,AF$6,R2!$I$3:$I$6000)</f>
        <v>0</v>
      </c>
      <c r="AG13" s="87"/>
      <c r="AH13" s="87" t="n">
        <f aca="false">SUMIF(R2!$A$3:$A$6000,AH$6,R2!$I$3:$I$6000)</f>
        <v>0</v>
      </c>
      <c r="AI13" s="87"/>
      <c r="AJ13" s="89" t="n">
        <f aca="false">SUM(F13:AH13)-H13</f>
        <v>0</v>
      </c>
      <c r="AK13" s="90"/>
      <c r="AL13" s="89" t="n">
        <f aca="false">AJ13-'GRMS Positions'!AJ13</f>
        <v>0</v>
      </c>
      <c r="AM13" s="89" t="n">
        <f aca="false">AJ13-'Financial Position Prior Day'!AJ13</f>
        <v>0</v>
      </c>
    </row>
    <row r="14" customFormat="false" ht="12.75" hidden="false" customHeight="false" outlineLevel="0" collapsed="false">
      <c r="A14" s="36" t="s">
        <v>56</v>
      </c>
      <c r="B14" s="59" t="n">
        <v>5</v>
      </c>
      <c r="C14" s="68"/>
      <c r="D14" s="86" t="s">
        <v>55</v>
      </c>
      <c r="E14" s="86" t="s">
        <v>31</v>
      </c>
      <c r="F14" s="87"/>
      <c r="G14" s="87"/>
      <c r="H14" s="87"/>
      <c r="J14" s="87" t="n">
        <f aca="true">IF(TODAY()&gt;=NX1,0,SUMIF(R1!$A$3:$A$3000,J$6,R1!$D$3:$D$3000)+SUMIF(R4!$A$3:$A$3000,J$6,R4!$D$3:$D$3000)+J16)</f>
        <v>0</v>
      </c>
      <c r="K14" s="87"/>
      <c r="L14" s="87" t="n">
        <f aca="false">SUMIF(R1!$A$3:$A$3000,L$6,R1!$D$3:$D$3000)+SUMIF(R4!$A$3:$A$3000,L$6,R4!$D$3:$D$3000)+L16</f>
        <v>-437.94361962</v>
      </c>
      <c r="M14" s="87"/>
      <c r="N14" s="87" t="n">
        <f aca="false">SUMIF(R1!$A$3:$A$3000,N$6,R1!$D$3:$D$3000)+SUMIF(R4!$A$3:$A$3000,N$6,R4!$D$3:$D$3000)+N16</f>
        <v>255.83665077</v>
      </c>
      <c r="O14" s="87"/>
      <c r="P14" s="87" t="n">
        <f aca="false">SUMIF(R1!$A$3:$A$3000,P$6,R1!$D$3:$D$3000)+SUMIF(R4!$A$3:$A$3000,P$6,R4!$D$3:$D$3000)+P16</f>
        <v>399.7432359</v>
      </c>
      <c r="Q14" s="87"/>
      <c r="R14" s="87" t="n">
        <f aca="false">SUMIF(R1!$A$3:$A$3000,R$6,R1!$D$3:$D$3000)+SUMIF(R4!$A$3:$A$3000,R$6,R4!$D$3:$D$3000)+R16</f>
        <v>475.67167333</v>
      </c>
      <c r="S14" s="87"/>
      <c r="T14" s="87" t="n">
        <f aca="false">SUMIF(R1!$A$3:$A$3000,T$6,R1!$D$3:$D$3000)+SUMIF(R4!$A$3:$A$3000,T$6,R4!$D$3:$D$3000)+T16</f>
        <v>-31.27978099</v>
      </c>
      <c r="U14" s="87"/>
      <c r="V14" s="87" t="n">
        <f aca="false">SUMIF(R1!$A$3:$A$3000,V$6,R1!$D$3:$D$3000)+SUMIF(R4!$A$3:$A$3000,V$6,R4!$D$3:$D$3000)+V16</f>
        <v>1167.07296699</v>
      </c>
      <c r="W14" s="87"/>
      <c r="X14" s="87" t="n">
        <f aca="false">SUMIF(R1!$A$3:$A$3000,X$6,R1!$D$3:$D$3000)+SUMIF(R4!$A$3:$A$3000,X$6,R4!$D$3:$D$3000)+X16</f>
        <v>-1213.42295013</v>
      </c>
      <c r="Y14" s="87"/>
      <c r="Z14" s="87" t="n">
        <f aca="false">SUMIF(R1!$A$3:$A$3000,Z$6,R1!$D$3:$D$3000)+SUMIF(R4!$A$3:$A$3000,Z$6,R4!$D$3:$D$3000)+Z16</f>
        <v>-1966.25663442</v>
      </c>
      <c r="AA14" s="87"/>
      <c r="AB14" s="87" t="n">
        <f aca="false">SUMIF(R1!$A$3:$A$3000,AB$6,R1!$D$3:$D$3000)+SUMIF(R4!$A$3:$A$3000,AB$6,R4!$D$3:$D$3000)+AB16</f>
        <v>-351.71140879</v>
      </c>
      <c r="AC14" s="87"/>
      <c r="AD14" s="87" t="n">
        <f aca="false">SUMIF(R1!$A$3:$A$3000,AD$6,R1!$D$3:$D$3000)+SUMIF(R4!$A$3:$A$3000,AD$6,R4!$D$3:$D$3000)+AD16</f>
        <v>1779.00365105</v>
      </c>
      <c r="AE14" s="87"/>
      <c r="AF14" s="87" t="n">
        <f aca="false">SUMIF(R1!$A$3:$A$3000,AF$6,R1!$D$3:$D$3000)+SUMIF(R4!$A$3:$A$3000,AF$6,R4!$D$3:$D$3000)+AF16</f>
        <v>0</v>
      </c>
      <c r="AG14" s="87"/>
      <c r="AH14" s="87" t="n">
        <f aca="false">SUMIF(R1!$A$3:$A$3000,AH$6,R1!$D$3:$D$3000)+SUMIF(R4!$A$3:$A$3000,AH$6,R4!$D$3:$D$3000)+AH16</f>
        <v>0</v>
      </c>
      <c r="AI14" s="87"/>
      <c r="AJ14" s="89" t="n">
        <f aca="false">SUM(F14:AH14)-H13</f>
        <v>76.7137840900002</v>
      </c>
      <c r="AK14" s="90"/>
      <c r="AL14" s="89" t="n">
        <f aca="false">AJ14-'GRMS Positions'!AJ14</f>
        <v>806.119910653664</v>
      </c>
      <c r="AM14" s="89" t="n">
        <f aca="false">AJ14-'Financial Position Prior Day'!AJ14</f>
        <v>632.30381538</v>
      </c>
    </row>
    <row r="15" customFormat="false" ht="13.5" hidden="false" customHeight="false" outlineLevel="0" collapsed="false">
      <c r="A15" s="91" t="s">
        <v>57</v>
      </c>
      <c r="B15" s="59"/>
      <c r="C15" s="92"/>
      <c r="D15" s="86"/>
      <c r="E15" s="86"/>
      <c r="F15" s="93" t="n">
        <f aca="false">F10+F11+F13+F14</f>
        <v>0</v>
      </c>
      <c r="G15" s="92"/>
      <c r="H15" s="93" t="n">
        <f aca="false">H10+H11+H13+H14</f>
        <v>0</v>
      </c>
      <c r="J15" s="93" t="n">
        <f aca="false">J10+J11+J13+J14</f>
        <v>0</v>
      </c>
      <c r="K15" s="92"/>
      <c r="L15" s="93" t="n">
        <f aca="false">L10+L11+L13+L14</f>
        <v>-437.94361962</v>
      </c>
      <c r="M15" s="92"/>
      <c r="N15" s="93" t="n">
        <f aca="false">N10+N11+N13+N14</f>
        <v>255.83665077</v>
      </c>
      <c r="O15" s="92"/>
      <c r="P15" s="93" t="n">
        <f aca="false">P10+P11+P13+P14</f>
        <v>399.7432359</v>
      </c>
      <c r="Q15" s="92"/>
      <c r="R15" s="93" t="n">
        <f aca="false">R10+R11+R13+R14</f>
        <v>475.67167333</v>
      </c>
      <c r="S15" s="92"/>
      <c r="T15" s="93" t="n">
        <f aca="false">T10+T11+T13+T14</f>
        <v>-31.27978099</v>
      </c>
      <c r="U15" s="92"/>
      <c r="V15" s="93" t="n">
        <f aca="false">V10+V11+V13+V14</f>
        <v>1167.07296699</v>
      </c>
      <c r="W15" s="92"/>
      <c r="X15" s="93" t="n">
        <f aca="false">X10+X11+X13+X14</f>
        <v>-1213.42295013</v>
      </c>
      <c r="Y15" s="92"/>
      <c r="Z15" s="93" t="n">
        <f aca="false">Z10+Z11+Z13+Z14</f>
        <v>-1891.42189533069</v>
      </c>
      <c r="AA15" s="92"/>
      <c r="AB15" s="93" t="n">
        <f aca="false">AB10+AB11+AB13+AB14</f>
        <v>-267.994893122182</v>
      </c>
      <c r="AC15" s="92"/>
      <c r="AD15" s="93" t="n">
        <f aca="false">AD10+AD11+AD13+AD14</f>
        <v>1907.27778752143</v>
      </c>
      <c r="AE15" s="92"/>
      <c r="AF15" s="93" t="n">
        <f aca="false">AF10+AF11+AF13+AF14</f>
        <v>0</v>
      </c>
      <c r="AG15" s="92"/>
      <c r="AH15" s="93" t="n">
        <f aca="false">AH10+AH11+AH13+AH14</f>
        <v>0</v>
      </c>
      <c r="AI15" s="92"/>
      <c r="AJ15" s="93" t="n">
        <f aca="false">AJ10+AJ11+AJ13+AJ14</f>
        <v>363.539175318553</v>
      </c>
      <c r="AK15" s="90"/>
      <c r="AL15" s="89" t="n">
        <f aca="false">AJ15-'GRMS Positions'!AJ15</f>
        <v>806.119910653664</v>
      </c>
      <c r="AM15" s="89" t="n">
        <f aca="false">AJ15-'Financial Position Prior Day'!AJ15</f>
        <v>632.30381538</v>
      </c>
    </row>
    <row r="16" customFormat="false" ht="12.75" hidden="false" customHeight="false" outlineLevel="0" collapsed="false">
      <c r="A16" s="36" t="s">
        <v>58</v>
      </c>
      <c r="B16" s="59"/>
      <c r="C16" s="68"/>
      <c r="D16" s="86"/>
      <c r="E16" s="86"/>
      <c r="F16" s="87"/>
      <c r="G16" s="87"/>
      <c r="H16" s="87" t="n">
        <f aca="false">SUMIF(R2!$A$3:$A$3000,H$6,R2!$F$3:$F$3000)</f>
        <v>156.913505896337</v>
      </c>
      <c r="J16" s="87" t="n">
        <f aca="false">SUMIF(R2!$A$3:$A$3000,J$6,R2!$F$3:$F$3000)</f>
        <v>156.913505896337</v>
      </c>
      <c r="K16" s="87"/>
      <c r="L16" s="87" t="n">
        <f aca="false">SUMIF(R2!$A$3:$A$3000,L$6,R2!$F$3:$F$3000)</f>
        <v>0</v>
      </c>
      <c r="M16" s="87"/>
      <c r="N16" s="87" t="n">
        <f aca="false">SUMIF(R2!$A$3:$A$3000,N$6,R2!$F$3:$F$3000)</f>
        <v>0</v>
      </c>
      <c r="O16" s="87"/>
      <c r="P16" s="87" t="n">
        <f aca="false">SUMIF(R2!$A$3:$A$3000,P$6,R2!$F$3:$F$3000)</f>
        <v>0</v>
      </c>
      <c r="Q16" s="87"/>
      <c r="R16" s="87" t="n">
        <f aca="false">SUMIF(R2!$A$3:$A$3000,R$6,R2!$F$3:$F$3000)</f>
        <v>0</v>
      </c>
      <c r="S16" s="87"/>
      <c r="T16" s="87" t="n">
        <f aca="false">SUMIF(R2!$A$3:$A$3000,T$6,R2!$F$3:$F$3000)</f>
        <v>0</v>
      </c>
      <c r="U16" s="87"/>
      <c r="V16" s="87" t="n">
        <f aca="false">SUMIF(R2!$A$3:$A$3000,V$6,R2!$F$3:$F$3000)</f>
        <v>0</v>
      </c>
      <c r="W16" s="87"/>
      <c r="X16" s="87" t="n">
        <f aca="false">SUMIF(R2!$A$3:$A$3000,X$6,R2!$F$3:$F$3000)</f>
        <v>0</v>
      </c>
      <c r="Y16" s="87"/>
      <c r="Z16" s="87" t="n">
        <f aca="false">SUMIF(R2!$A$3:$A$3000,Z$6,R2!$F$3:$F$3000)</f>
        <v>0</v>
      </c>
      <c r="AA16" s="87"/>
      <c r="AB16" s="87" t="n">
        <f aca="false">SUMIF(R2!$A$3:$A$3000,AB$6,R2!$F$3:$F$3000)</f>
        <v>0</v>
      </c>
      <c r="AC16" s="87"/>
      <c r="AD16" s="87" t="n">
        <f aca="false">SUMIF(R2!$A$3:$A$3000,AD$6,R2!$F$3:$F$3000)</f>
        <v>0</v>
      </c>
      <c r="AE16" s="87"/>
      <c r="AF16" s="87" t="n">
        <f aca="false">SUMIF(R2!$A$3:$A$3000,AF$6,R2!$F$3:$F$3000)</f>
        <v>0</v>
      </c>
      <c r="AG16" s="87"/>
      <c r="AH16" s="87" t="n">
        <f aca="false">SUMIF(R2!$A$3:$A$3000,AH$6,R2!$F$3:$F$3000)</f>
        <v>0</v>
      </c>
      <c r="AI16" s="87"/>
      <c r="AJ16" s="89" t="n">
        <f aca="false">SUM(F16:AH16)</f>
        <v>313.827011792674</v>
      </c>
      <c r="AK16" s="90"/>
      <c r="AL16" s="89" t="n">
        <f aca="false">AJ16-'GRMS Positions'!AJ16</f>
        <v>0</v>
      </c>
    </row>
    <row r="18" customFormat="false" ht="12.75" hidden="false" customHeight="false" outlineLevel="0" collapsed="false">
      <c r="F18" s="89" t="n">
        <f aca="false">F15-F26</f>
        <v>0</v>
      </c>
      <c r="H18" s="89" t="n">
        <f aca="false">H15-H26</f>
        <v>0</v>
      </c>
      <c r="J18" s="89" t="n">
        <f aca="false">J15-J26</f>
        <v>-156.913505896337</v>
      </c>
      <c r="L18" s="89" t="n">
        <f aca="false">L15-L26</f>
        <v>0</v>
      </c>
      <c r="N18" s="89" t="n">
        <f aca="false">N15-N26</f>
        <v>0</v>
      </c>
      <c r="P18" s="89" t="n">
        <f aca="false">P15-P26</f>
        <v>0</v>
      </c>
      <c r="R18" s="89" t="n">
        <f aca="false">R15-R26</f>
        <v>0</v>
      </c>
      <c r="T18" s="89" t="n">
        <f aca="false">T15-T26</f>
        <v>0</v>
      </c>
      <c r="V18" s="89" t="n">
        <f aca="false">V15-V26</f>
        <v>0</v>
      </c>
      <c r="X18" s="89" t="n">
        <f aca="false">X15-X26</f>
        <v>0</v>
      </c>
      <c r="Z18" s="89" t="n">
        <f aca="false">Z15-Z26</f>
        <v>0</v>
      </c>
      <c r="AB18" s="89" t="n">
        <f aca="false">AB15-AB26</f>
        <v>0</v>
      </c>
      <c r="AD18" s="89" t="n">
        <f aca="false">AD15-AD26</f>
        <v>0</v>
      </c>
      <c r="AF18" s="89" t="n">
        <f aca="false">AF15-AF26</f>
        <v>0</v>
      </c>
      <c r="AH18" s="89" t="n">
        <f aca="false">AH15-AH26</f>
        <v>0</v>
      </c>
      <c r="AJ18" s="89" t="n">
        <f aca="false">AJ15-AJ26</f>
        <v>-156.913505896336</v>
      </c>
    </row>
    <row r="20" customFormat="false" ht="13.5" hidden="false" customHeight="false" outlineLevel="0" collapsed="false">
      <c r="A20" s="83" t="str">
        <f aca="false">A9&amp;" GRMS Positions"</f>
        <v>      STORAGE GRMS Positions</v>
      </c>
      <c r="B20" s="84"/>
      <c r="C20" s="76"/>
      <c r="D20" s="77"/>
      <c r="E20" s="77"/>
      <c r="F20" s="76"/>
      <c r="G20" s="76"/>
      <c r="H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</row>
    <row r="21" customFormat="false" ht="12.75" hidden="false" customHeight="false" outlineLevel="0" collapsed="false">
      <c r="A21" s="85" t="s">
        <v>49</v>
      </c>
      <c r="B21" s="59" t="n">
        <v>1</v>
      </c>
      <c r="C21" s="68"/>
      <c r="D21" s="86" t="s">
        <v>50</v>
      </c>
      <c r="E21" s="86" t="s">
        <v>34</v>
      </c>
      <c r="F21" s="87" t="n">
        <f aca="false">SUMIF(Reference,F$6&amp;$E$10,'GRMS Detail'!$D$2:$D$300)/10000</f>
        <v>0</v>
      </c>
      <c r="G21" s="87"/>
      <c r="H21" s="87" t="n">
        <f aca="false">SUMIF(Reference,H$6&amp;$E21,'GRMS Detail'!$D$2:$D$300)/10000</f>
        <v>0</v>
      </c>
      <c r="J21" s="87" t="n">
        <f aca="false">SUMIF(Reference,J$6&amp;$E21,'GRMS Detail'!$D$2:$D$300)/10000</f>
        <v>0</v>
      </c>
      <c r="K21" s="87"/>
      <c r="L21" s="87" t="n">
        <f aca="false">SUMIF(Reference,L$6&amp;$E21,'GRMS Detail'!$D$2:$D$300)/10000</f>
        <v>0</v>
      </c>
      <c r="M21" s="87"/>
      <c r="N21" s="87" t="n">
        <f aca="false">SUMIF(Reference,N$6&amp;$E21,'GRMS Detail'!$D$2:$D$300)/10000</f>
        <v>0</v>
      </c>
      <c r="O21" s="87"/>
      <c r="P21" s="87" t="n">
        <f aca="false">SUMIF(Reference,P$6&amp;$E21,'GRMS Detail'!$D$2:$D$300)/10000</f>
        <v>0</v>
      </c>
      <c r="Q21" s="87"/>
      <c r="R21" s="87" t="n">
        <f aca="false">SUMIF(Reference,R$6&amp;$E21,'GRMS Detail'!$D$2:$D$300)/10000</f>
        <v>0</v>
      </c>
      <c r="S21" s="87"/>
      <c r="T21" s="87" t="n">
        <f aca="false">SUMIF(Reference,T$6&amp;$E21,'GRMS Detail'!$D$2:$D$300)/10000</f>
        <v>0</v>
      </c>
      <c r="U21" s="87"/>
      <c r="V21" s="87" t="n">
        <f aca="false">SUMIF(Reference,V$6&amp;$E21,'GRMS Detail'!$D$2:$D$300)/10000</f>
        <v>0</v>
      </c>
      <c r="W21" s="87"/>
      <c r="X21" s="87" t="n">
        <f aca="false">SUMIF(Reference,X$6&amp;$E21,'GRMS Detail'!$D$2:$D$300)/10000</f>
        <v>0</v>
      </c>
      <c r="Y21" s="87"/>
      <c r="Z21" s="87" t="n">
        <f aca="false">SUMIF(Reference,Z$6&amp;$E21,'GRMS Detail'!$D$2:$D$300)/10000</f>
        <v>0</v>
      </c>
      <c r="AA21" s="87"/>
      <c r="AB21" s="87" t="n">
        <f aca="false">SUMIF(Reference,AB$6&amp;$E21,'GRMS Detail'!$D$2:$D$300)/10000</f>
        <v>0</v>
      </c>
      <c r="AC21" s="87"/>
      <c r="AD21" s="87" t="n">
        <f aca="false">SUMIF(Reference,AD$6&amp;$E21,'GRMS Detail'!$D$2:$D$300)/10000</f>
        <v>0</v>
      </c>
      <c r="AE21" s="87"/>
      <c r="AF21" s="87" t="n">
        <f aca="false">SUMIF(Reference,AF$6&amp;$E21,'GRMS Detail'!$D$2:$D$300)/10000</f>
        <v>0</v>
      </c>
      <c r="AG21" s="87"/>
      <c r="AH21" s="87" t="n">
        <f aca="false">SUMIF(Reference,AH$6&amp;$E21,'GRMS Detail'!$D$2:$D$300)/10000</f>
        <v>0</v>
      </c>
      <c r="AI21" s="87"/>
      <c r="AJ21" s="89" t="n">
        <f aca="false">SUM(F21:AH21)-H21</f>
        <v>0</v>
      </c>
      <c r="AK21" s="90"/>
    </row>
    <row r="22" customFormat="false" ht="12.75" hidden="false" customHeight="false" outlineLevel="0" collapsed="false">
      <c r="A22" s="85" t="s">
        <v>51</v>
      </c>
      <c r="B22" s="59" t="n">
        <v>1</v>
      </c>
      <c r="C22" s="68"/>
      <c r="D22" s="86" t="s">
        <v>50</v>
      </c>
      <c r="E22" s="86"/>
      <c r="F22" s="87"/>
      <c r="G22" s="87"/>
      <c r="H22" s="87"/>
      <c r="I22" s="87"/>
      <c r="J22" s="87" t="n">
        <f aca="false">SUMIF(Exotics!$G15:$G411,J$6,Exotics!$D15:$D411)</f>
        <v>0</v>
      </c>
      <c r="K22" s="87"/>
      <c r="L22" s="87" t="n">
        <f aca="false">SUMIF(Exotics!$G15:$G411,L$6,Exotics!$D15:$D411)</f>
        <v>0</v>
      </c>
      <c r="M22" s="87"/>
      <c r="N22" s="87" t="n">
        <f aca="false">SUMIF(Exotics!$G15:$G411,N$6,Exotics!$D15:$D411)</f>
        <v>0</v>
      </c>
      <c r="O22" s="87"/>
      <c r="P22" s="87" t="n">
        <f aca="false">SUMIF(Exotics!$G15:$G411,P$6,Exotics!$D15:$D411)</f>
        <v>0</v>
      </c>
      <c r="Q22" s="87"/>
      <c r="R22" s="87" t="n">
        <f aca="false">SUMIF(Exotics!$G15:$G411,R$6,Exotics!$D15:$D411)</f>
        <v>0</v>
      </c>
      <c r="S22" s="87"/>
      <c r="T22" s="87" t="n">
        <f aca="false">SUMIF(Exotics!$G15:$G411,T$6,Exotics!$D15:$D411)</f>
        <v>0</v>
      </c>
      <c r="U22" s="87"/>
      <c r="V22" s="87" t="n">
        <f aca="false">SUMIF(Exotics!$G15:$G411,V$6,Exotics!$D15:$D411)</f>
        <v>0</v>
      </c>
      <c r="W22" s="87"/>
      <c r="X22" s="87" t="n">
        <f aca="false">SUMIF(Exotics!$G15:$G411,X$6,Exotics!$D15:$D411)</f>
        <v>0</v>
      </c>
      <c r="Y22" s="87"/>
      <c r="Z22" s="87" t="n">
        <f aca="false">SUMIF(Exotics!$G15:$G411,Z$6,Exotics!$D15:$D411)</f>
        <v>74.834739089307</v>
      </c>
      <c r="AA22" s="87"/>
      <c r="AB22" s="87" t="n">
        <f aca="false">SUMIF(Exotics!$G15:$G411,AB$6,Exotics!$D15:$D411)</f>
        <v>83.716515667818</v>
      </c>
      <c r="AC22" s="87"/>
      <c r="AD22" s="87" t="n">
        <f aca="false">SUMIF(Exotics!$G15:$G411,AD$6,Exotics!$D15:$D411)</f>
        <v>128.274136471427</v>
      </c>
      <c r="AE22" s="87"/>
      <c r="AF22" s="87" t="n">
        <f aca="false">SUMIF(Exotics!$G15:$G411,AF$6,Exotics!$D15:$D411)</f>
        <v>0</v>
      </c>
      <c r="AG22" s="87"/>
      <c r="AH22" s="87" t="n">
        <f aca="false">SUMIF(Exotics!$G15:$G411,AH$6,Exotics!$D15:$D411)</f>
        <v>0</v>
      </c>
      <c r="AI22" s="88"/>
      <c r="AJ22" s="89" t="n">
        <f aca="false">SUM(F22:AH22)</f>
        <v>286.825391228552</v>
      </c>
      <c r="AK22" s="90"/>
    </row>
    <row r="23" customFormat="false" ht="12.75" hidden="false" customHeight="false" outlineLevel="0" collapsed="false">
      <c r="A23" s="85" t="s">
        <v>52</v>
      </c>
      <c r="B23" s="59" t="n">
        <v>3</v>
      </c>
      <c r="C23" s="68"/>
      <c r="D23" s="86" t="s">
        <v>53</v>
      </c>
      <c r="E23" s="86" t="s">
        <v>31</v>
      </c>
      <c r="F23" s="87"/>
      <c r="G23" s="87"/>
      <c r="H23" s="87"/>
      <c r="J23" s="87" t="n">
        <f aca="true">IF(TODAY()&gt;=NX1,0,SUMIF(Reference,J$6&amp;$E23,'GRMS Detail'!$D$2:$D$300)/10000)</f>
        <v>0</v>
      </c>
      <c r="K23" s="87"/>
      <c r="L23" s="87" t="n">
        <f aca="false">SUMIF(Reference,L$6&amp;$E23,'GRMS Detail'!$D$2:$D$300)/10000</f>
        <v>61.95966525</v>
      </c>
      <c r="M23" s="87"/>
      <c r="N23" s="87" t="n">
        <f aca="false">SUMIF(Reference,N$6&amp;$E23,'GRMS Detail'!$D$2:$D$300)/10000</f>
        <v>115.76616571</v>
      </c>
      <c r="O23" s="87"/>
      <c r="P23" s="87" t="n">
        <f aca="false">SUMIF(Reference,P$6&amp;$E23,'GRMS Detail'!$D$2:$D$300)/10000</f>
        <v>-33.37664297</v>
      </c>
      <c r="Q23" s="87"/>
      <c r="R23" s="87" t="n">
        <f aca="false">SUMIF(Reference,R$6&amp;$E23,'GRMS Detail'!$D$2:$D$300)/10000</f>
        <v>-49.38683768</v>
      </c>
      <c r="S23" s="87"/>
      <c r="T23" s="87" t="n">
        <f aca="false">SUMIF(Reference,T$6&amp;$E23,'GRMS Detail'!$D$2:$D$300)/10000</f>
        <v>485.73502072</v>
      </c>
      <c r="U23" s="87"/>
      <c r="V23" s="87" t="n">
        <f aca="false">SUMIF(Reference,V$6&amp;$E23,'GRMS Detail'!$D$2:$D$300)/10000</f>
        <v>1042.79878237</v>
      </c>
      <c r="W23" s="87"/>
      <c r="X23" s="87" t="n">
        <f aca="false">SUMIF(Reference,X$6&amp;$E23,'GRMS Detail'!$D$2:$D$300)/10000</f>
        <v>467.36683182</v>
      </c>
      <c r="Y23" s="87"/>
      <c r="Z23" s="87" t="n">
        <f aca="false">SUMIF(Reference,Z$6&amp;$E23,'GRMS Detail'!$D$2:$D$300)/10000</f>
        <v>-534.08976679</v>
      </c>
      <c r="AA23" s="87"/>
      <c r="AB23" s="87" t="n">
        <f aca="false">SUMIF(Reference,AB$6&amp;$E23,'GRMS Detail'!$D$2:$D$300)/10000</f>
        <v>-113.45980482</v>
      </c>
      <c r="AC23" s="87"/>
      <c r="AD23" s="87" t="n">
        <f aca="false">SUMIF(Reference,AD$6&amp;$E23,'GRMS Detail'!$D$2:$D$300)/10000</f>
        <v>788.53600957</v>
      </c>
      <c r="AE23" s="87"/>
      <c r="AF23" s="87" t="n">
        <f aca="false">SUMIF(Reference,AF$6&amp;$E23,'GRMS Detail'!$D$2:$D$300)/10000</f>
        <v>0</v>
      </c>
      <c r="AG23" s="87"/>
      <c r="AH23" s="87" t="n">
        <f aca="false">SUMIF(Reference,AH$6&amp;$E23,'GRMS Detail'!$D$2:$D$300)/10000</f>
        <v>0</v>
      </c>
      <c r="AI23" s="87"/>
      <c r="AJ23" s="89" t="n">
        <f aca="false">SUM(F23:AH23)-H23</f>
        <v>2231.84942318</v>
      </c>
      <c r="AK23" s="90"/>
    </row>
    <row r="24" customFormat="false" ht="12.75" hidden="false" customHeight="false" outlineLevel="0" collapsed="false">
      <c r="A24" s="36" t="s">
        <v>54</v>
      </c>
      <c r="B24" s="59" t="n">
        <v>4</v>
      </c>
      <c r="C24" s="68"/>
      <c r="D24" s="86" t="s">
        <v>55</v>
      </c>
      <c r="E24" s="86" t="s">
        <v>31</v>
      </c>
      <c r="F24" s="87"/>
      <c r="G24" s="87"/>
      <c r="H24" s="87"/>
      <c r="J24" s="87" t="n">
        <f aca="false">SUMIF(Reference,J$6&amp;$E24,'GRMS Detail'!$E$2:$E$300)/10000</f>
        <v>0</v>
      </c>
      <c r="K24" s="87"/>
      <c r="L24" s="87" t="n">
        <f aca="false">SUMIF(Reference,L$6&amp;$E24,'GRMS Detail'!$E$2:$E$300)/10000</f>
        <v>0</v>
      </c>
      <c r="M24" s="87"/>
      <c r="N24" s="87" t="n">
        <f aca="false">SUMIF(Reference,N$6&amp;$E24,'GRMS Detail'!$E$2:$E$300)/10000</f>
        <v>0</v>
      </c>
      <c r="O24" s="87"/>
      <c r="P24" s="87" t="n">
        <f aca="false">SUMIF(Reference,P$6&amp;$E24,'GRMS Detail'!$E$2:$E$300)/10000</f>
        <v>0</v>
      </c>
      <c r="Q24" s="87"/>
      <c r="R24" s="87" t="n">
        <f aca="false">SUMIF(Reference,R$6&amp;$E24,'GRMS Detail'!$E$2:$E$300)/10000</f>
        <v>0</v>
      </c>
      <c r="S24" s="87"/>
      <c r="T24" s="87" t="n">
        <f aca="false">SUMIF(Reference,T$6&amp;$E24,'GRMS Detail'!$E$2:$E$300)/10000</f>
        <v>0</v>
      </c>
      <c r="U24" s="87"/>
      <c r="V24" s="87" t="n">
        <f aca="false">SUMIF(Reference,V$6&amp;$E24,'GRMS Detail'!$E$2:$E$300)/10000</f>
        <v>0</v>
      </c>
      <c r="W24" s="87"/>
      <c r="X24" s="87" t="n">
        <f aca="false">SUMIF(Reference,X$6&amp;$E24,'GRMS Detail'!$E$2:$E$300)/10000</f>
        <v>0</v>
      </c>
      <c r="Y24" s="87"/>
      <c r="Z24" s="87" t="n">
        <f aca="false">SUMIF(Reference,Z$6&amp;$E24,'GRMS Detail'!$E$2:$E$300)/10000</f>
        <v>0</v>
      </c>
      <c r="AA24" s="87"/>
      <c r="AB24" s="87" t="n">
        <f aca="false">SUMIF(Reference,AB$6&amp;$E24,'GRMS Detail'!$E$2:$E$300)/10000</f>
        <v>0</v>
      </c>
      <c r="AC24" s="87"/>
      <c r="AD24" s="87" t="n">
        <f aca="false">SUMIF(Reference,AD$6&amp;$E24,'GRMS Detail'!$E$2:$E$300)/10000</f>
        <v>0</v>
      </c>
      <c r="AE24" s="87"/>
      <c r="AF24" s="87" t="n">
        <f aca="false">SUMIF(Reference,AF$6&amp;$E24,'GRMS Detail'!$E$2:$E$300)/10000</f>
        <v>0</v>
      </c>
      <c r="AG24" s="87"/>
      <c r="AH24" s="87" t="n">
        <f aca="false">SUMIF(Reference,AH$6&amp;$E24,'GRMS Detail'!$E$2:$E$300)/10000</f>
        <v>0</v>
      </c>
      <c r="AI24" s="87"/>
      <c r="AJ24" s="89" t="n">
        <f aca="false">SUM(F24:AH24)-H24</f>
        <v>0</v>
      </c>
      <c r="AK24" s="90"/>
    </row>
    <row r="25" customFormat="false" ht="12.75" hidden="false" customHeight="false" outlineLevel="0" collapsed="false">
      <c r="A25" s="36" t="s">
        <v>56</v>
      </c>
      <c r="B25" s="59" t="n">
        <v>5</v>
      </c>
      <c r="C25" s="68"/>
      <c r="D25" s="86" t="s">
        <v>55</v>
      </c>
      <c r="E25" s="86" t="s">
        <v>27</v>
      </c>
      <c r="F25" s="87"/>
      <c r="G25" s="87"/>
      <c r="H25" s="87"/>
      <c r="J25" s="87" t="n">
        <f aca="true">IF(TODAY()&gt;=NX1,0,SUMIF(Reference,J$6&amp;$E25,'GRMS Detail'!$D$2:$D$300)/10000)+J27</f>
        <v>156.913505896337</v>
      </c>
      <c r="K25" s="87"/>
      <c r="L25" s="87" t="n">
        <f aca="false">SUMIF(Reference,L$6&amp;$E25,'GRMS Detail'!$D$2:$D$300)/10000</f>
        <v>-437.94361962</v>
      </c>
      <c r="M25" s="87"/>
      <c r="N25" s="87" t="n">
        <f aca="false">SUMIF(Reference,N$6&amp;$E25,'GRMS Detail'!$D$2:$D$300)/10000</f>
        <v>255.83665077</v>
      </c>
      <c r="O25" s="87"/>
      <c r="P25" s="87" t="n">
        <f aca="false">SUMIF(Reference,P$6&amp;$E25,'GRMS Detail'!$D$2:$D$300)/10000</f>
        <v>399.7432359</v>
      </c>
      <c r="Q25" s="87"/>
      <c r="R25" s="87" t="n">
        <f aca="false">SUMIF(Reference,R$6&amp;$E25,'GRMS Detail'!$D$2:$D$300)/10000</f>
        <v>475.67167333</v>
      </c>
      <c r="S25" s="87"/>
      <c r="T25" s="87" t="n">
        <f aca="false">SUMIF(Reference,T$6&amp;$E25,'GRMS Detail'!$D$2:$D$300)/10000</f>
        <v>-31.27978099</v>
      </c>
      <c r="U25" s="87"/>
      <c r="V25" s="87" t="n">
        <f aca="false">SUMIF(Reference,V$6&amp;$E25,'GRMS Detail'!$D$2:$D$300)/10000</f>
        <v>1167.07296699</v>
      </c>
      <c r="W25" s="87"/>
      <c r="X25" s="87" t="n">
        <f aca="false">SUMIF(Reference,X$6&amp;$E25,'GRMS Detail'!$D$2:$D$300)/10000</f>
        <v>-1213.42295013</v>
      </c>
      <c r="Y25" s="87"/>
      <c r="Z25" s="87" t="n">
        <f aca="false">SUMIF(Reference,Z$6&amp;$E25,'GRMS Detail'!$D$2:$D$300)/10000</f>
        <v>-1966.25663442</v>
      </c>
      <c r="AA25" s="87"/>
      <c r="AB25" s="87" t="n">
        <f aca="false">SUMIF(Reference,AB$6&amp;$E25,'GRMS Detail'!$D$2:$D$300)/10000</f>
        <v>-351.71140879</v>
      </c>
      <c r="AC25" s="87"/>
      <c r="AD25" s="87" t="n">
        <f aca="false">SUMIF(Reference,AD$6&amp;$E25,'GRMS Detail'!$D$2:$D$300)/10000</f>
        <v>1779.00365105</v>
      </c>
      <c r="AE25" s="87"/>
      <c r="AF25" s="87" t="n">
        <f aca="false">SUMIF(Reference,AF$6&amp;$E25,'GRMS Detail'!$D$2:$D$300)/10000</f>
        <v>0</v>
      </c>
      <c r="AG25" s="87"/>
      <c r="AH25" s="87" t="n">
        <f aca="false">SUMIF(Reference,AH$6&amp;$E25,'GRMS Detail'!$D$2:$D$300)/10000</f>
        <v>0</v>
      </c>
      <c r="AI25" s="87"/>
      <c r="AJ25" s="89" t="n">
        <f aca="false">SUM(F25:AH25)-H24</f>
        <v>233.627289986336</v>
      </c>
      <c r="AK25" s="90"/>
    </row>
    <row r="26" customFormat="false" ht="13.5" hidden="false" customHeight="false" outlineLevel="0" collapsed="false">
      <c r="A26" s="91" t="s">
        <v>57</v>
      </c>
      <c r="B26" s="59"/>
      <c r="C26" s="92"/>
      <c r="D26" s="86"/>
      <c r="E26" s="86"/>
      <c r="F26" s="93" t="n">
        <f aca="false">F21+F22+F24+F25</f>
        <v>0</v>
      </c>
      <c r="G26" s="92"/>
      <c r="H26" s="93" t="n">
        <f aca="false">H21+H22+H24+H25</f>
        <v>0</v>
      </c>
      <c r="J26" s="93" t="n">
        <f aca="false">J21+J22+J24+J25</f>
        <v>156.913505896337</v>
      </c>
      <c r="K26" s="92"/>
      <c r="L26" s="93" t="n">
        <f aca="false">L21+L22+L24+L25</f>
        <v>-437.94361962</v>
      </c>
      <c r="M26" s="92"/>
      <c r="N26" s="93" t="n">
        <f aca="false">N21+N22+N24+N25</f>
        <v>255.83665077</v>
      </c>
      <c r="O26" s="92"/>
      <c r="P26" s="93" t="n">
        <f aca="false">P21+P22+P24+P25</f>
        <v>399.7432359</v>
      </c>
      <c r="Q26" s="92"/>
      <c r="R26" s="93" t="n">
        <f aca="false">R21+R22+R24+R25</f>
        <v>475.67167333</v>
      </c>
      <c r="S26" s="92"/>
      <c r="T26" s="93" t="n">
        <f aca="false">T21+T22+T24+T25</f>
        <v>-31.27978099</v>
      </c>
      <c r="U26" s="92"/>
      <c r="V26" s="93" t="n">
        <f aca="false">V21+V22+V24+V25</f>
        <v>1167.07296699</v>
      </c>
      <c r="W26" s="92"/>
      <c r="X26" s="93" t="n">
        <f aca="false">X21+X22+X24+X25</f>
        <v>-1213.42295013</v>
      </c>
      <c r="Y26" s="92"/>
      <c r="Z26" s="93" t="n">
        <f aca="false">Z21+Z22+Z24+Z25</f>
        <v>-1891.42189533069</v>
      </c>
      <c r="AA26" s="92"/>
      <c r="AB26" s="93" t="n">
        <f aca="false">AB21+AB22+AB24+AB25</f>
        <v>-267.994893122182</v>
      </c>
      <c r="AC26" s="92"/>
      <c r="AD26" s="93" t="n">
        <f aca="false">AD21+AD22+AD24+AD25</f>
        <v>1907.27778752143</v>
      </c>
      <c r="AE26" s="92"/>
      <c r="AF26" s="93" t="n">
        <f aca="false">AF21+AF22+AF24+AF25</f>
        <v>0</v>
      </c>
      <c r="AG26" s="92"/>
      <c r="AH26" s="93" t="n">
        <f aca="false">AH21+AH22+AH24+AH25</f>
        <v>0</v>
      </c>
      <c r="AI26" s="92"/>
      <c r="AJ26" s="93" t="n">
        <f aca="false">AJ21+AJ22+AJ24+AJ25</f>
        <v>520.452681214889</v>
      </c>
      <c r="AK26" s="90"/>
    </row>
    <row r="27" customFormat="false" ht="12.75" hidden="false" customHeight="false" outlineLevel="0" collapsed="false">
      <c r="A27" s="36" t="s">
        <v>58</v>
      </c>
      <c r="B27" s="59"/>
      <c r="C27" s="68"/>
      <c r="D27" s="86"/>
      <c r="E27" s="86"/>
      <c r="F27" s="87"/>
      <c r="G27" s="87"/>
      <c r="H27" s="87" t="n">
        <f aca="false">SUMIF(R2!$A$3:$A$3000,H$6,R2!$F$3:$F$3000)</f>
        <v>156.913505896337</v>
      </c>
      <c r="J27" s="87" t="n">
        <f aca="false">SUMIF(R2!$A$3:$A$3000,J$6,R2!$F$3:$F$3000)</f>
        <v>156.913505896337</v>
      </c>
      <c r="K27" s="87"/>
      <c r="L27" s="87" t="n">
        <f aca="false">SUMIF(R2!$A$3:$A$3000,L$6,R2!$F$3:$F$3000)</f>
        <v>0</v>
      </c>
      <c r="M27" s="87"/>
      <c r="N27" s="87" t="n">
        <f aca="false">SUMIF(R2!$A$3:$A$3000,N$6,R2!$F$3:$F$3000)</f>
        <v>0</v>
      </c>
      <c r="O27" s="87"/>
      <c r="P27" s="87" t="n">
        <f aca="false">SUMIF(R2!$A$3:$A$3000,P$6,R2!$F$3:$F$3000)</f>
        <v>0</v>
      </c>
      <c r="Q27" s="87"/>
      <c r="R27" s="87" t="n">
        <f aca="false">SUMIF(R2!$A$3:$A$3000,R$6,R2!$F$3:$F$3000)</f>
        <v>0</v>
      </c>
      <c r="S27" s="87"/>
      <c r="T27" s="87" t="n">
        <f aca="false">SUMIF(R2!$A$3:$A$3000,T$6,R2!$F$3:$F$3000)</f>
        <v>0</v>
      </c>
      <c r="U27" s="87"/>
      <c r="V27" s="87" t="n">
        <f aca="false">SUMIF(R2!$A$3:$A$3000,V$6,R2!$F$3:$F$3000)</f>
        <v>0</v>
      </c>
      <c r="W27" s="87"/>
      <c r="X27" s="87" t="n">
        <f aca="false">SUMIF(R2!$A$3:$A$3000,X$6,R2!$F$3:$F$3000)</f>
        <v>0</v>
      </c>
      <c r="Y27" s="87"/>
      <c r="Z27" s="87" t="n">
        <f aca="false">SUMIF(R2!$A$3:$A$3000,Z$6,R2!$F$3:$F$3000)</f>
        <v>0</v>
      </c>
      <c r="AA27" s="87"/>
      <c r="AB27" s="87" t="n">
        <f aca="false">SUMIF(R2!$A$3:$A$3000,AB$6,R2!$F$3:$F$3000)</f>
        <v>0</v>
      </c>
      <c r="AC27" s="87"/>
      <c r="AD27" s="87" t="n">
        <f aca="false">SUMIF(R2!$A$3:$A$3000,AD$6,R2!$F$3:$F$3000)</f>
        <v>0</v>
      </c>
      <c r="AE27" s="87"/>
      <c r="AF27" s="87" t="n">
        <f aca="false">SUMIF(R2!$A$3:$A$3000,AF$6,R2!$F$3:$F$3000)</f>
        <v>0</v>
      </c>
      <c r="AG27" s="87"/>
      <c r="AH27" s="87" t="n">
        <f aca="false">SUMIF(R2!$A$3:$A$3000,AH$6,R2!$F$3:$F$3000)</f>
        <v>0</v>
      </c>
      <c r="AI27" s="87"/>
      <c r="AJ27" s="89" t="n">
        <f aca="false">SUM(F27:AH27)</f>
        <v>313.827011792674</v>
      </c>
      <c r="AK27" s="90"/>
    </row>
  </sheetData>
  <conditionalFormatting sqref="AL10:AL16 F18 H18 J18 L18 N18 P18 R18 T18 V18 X18 Z18 AB18 AD18 AF18 AH18 AJ18">
    <cfRule type="cellIs" priority="2" operator="notBetween" aboveAverage="0" equalAverage="0" bottom="0" percent="0" rank="0" text="" dxfId="0">
      <formula>1</formula>
      <formula>-1</formula>
    </cfRule>
  </conditionalFormatting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7">
              <controlPr defaultSize="0" print="false" autoFill="0" autoPict="0" macro="Liquidate.FixDateBucketTable">
                <anchor moveWithCells="true" sizeWithCells="false">
                  <from>
                    <xdr:col>5</xdr:col>
                    <xdr:colOff>674280</xdr:colOff>
                    <xdr:row>0</xdr:row>
                    <xdr:rowOff>66240</xdr:rowOff>
                  </from>
                  <to>
                    <xdr:col>10</xdr:col>
                    <xdr:colOff>60120</xdr:colOff>
                    <xdr:row>2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:IV16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8" width="36.99"/>
    <col collapsed="false" customWidth="true" hidden="true" outlineLevel="0" max="2" min="2" style="58" width="16.7"/>
    <col collapsed="false" customWidth="true" hidden="true" outlineLevel="0" max="3" min="3" style="59" width="1.41"/>
    <col collapsed="false" customWidth="true" hidden="true" outlineLevel="0" max="4" min="4" style="60" width="11.56"/>
    <col collapsed="false" customWidth="true" hidden="true" outlineLevel="0" max="5" min="5" style="60" width="13.56"/>
    <col collapsed="false" customWidth="true" hidden="false" outlineLevel="0" max="6" min="6" style="59" width="11.85"/>
    <col collapsed="false" customWidth="true" hidden="false" outlineLevel="0" max="7" min="7" style="59" width="1.85"/>
    <col collapsed="false" customWidth="true" hidden="false" outlineLevel="0" max="8" min="8" style="59" width="11.85"/>
    <col collapsed="false" customWidth="true" hidden="false" outlineLevel="0" max="9" min="9" style="59" width="2.13"/>
    <col collapsed="false" customWidth="true" hidden="false" outlineLevel="0" max="10" min="10" style="59" width="11.85"/>
    <col collapsed="false" customWidth="true" hidden="false" outlineLevel="0" max="11" min="11" style="59" width="1.56"/>
    <col collapsed="false" customWidth="true" hidden="false" outlineLevel="0" max="12" min="12" style="59" width="11.85"/>
    <col collapsed="false" customWidth="true" hidden="false" outlineLevel="0" max="13" min="13" style="59" width="1.56"/>
    <col collapsed="false" customWidth="true" hidden="false" outlineLevel="0" max="14" min="14" style="59" width="11.85"/>
    <col collapsed="false" customWidth="true" hidden="false" outlineLevel="0" max="15" min="15" style="59" width="1.56"/>
    <col collapsed="false" customWidth="true" hidden="false" outlineLevel="0" max="16" min="16" style="59" width="11.85"/>
    <col collapsed="false" customWidth="true" hidden="false" outlineLevel="0" max="17" min="17" style="59" width="1.56"/>
    <col collapsed="false" customWidth="true" hidden="false" outlineLevel="0" max="18" min="18" style="59" width="11.85"/>
    <col collapsed="false" customWidth="true" hidden="false" outlineLevel="0" max="19" min="19" style="59" width="1.56"/>
    <col collapsed="false" customWidth="true" hidden="false" outlineLevel="0" max="20" min="20" style="59" width="11.85"/>
    <col collapsed="false" customWidth="true" hidden="false" outlineLevel="0" max="21" min="21" style="59" width="1.56"/>
    <col collapsed="false" customWidth="true" hidden="false" outlineLevel="0" max="22" min="22" style="59" width="11.85"/>
    <col collapsed="false" customWidth="true" hidden="false" outlineLevel="0" max="23" min="23" style="59" width="1.56"/>
    <col collapsed="false" customWidth="true" hidden="false" outlineLevel="0" max="24" min="24" style="59" width="11.85"/>
    <col collapsed="false" customWidth="true" hidden="false" outlineLevel="0" max="25" min="25" style="59" width="1.56"/>
    <col collapsed="false" customWidth="true" hidden="false" outlineLevel="0" max="26" min="26" style="59" width="11.85"/>
    <col collapsed="false" customWidth="true" hidden="false" outlineLevel="0" max="27" min="27" style="59" width="1.56"/>
    <col collapsed="false" customWidth="true" hidden="false" outlineLevel="0" max="28" min="28" style="59" width="11.85"/>
    <col collapsed="false" customWidth="true" hidden="false" outlineLevel="0" max="29" min="29" style="59" width="1.56"/>
    <col collapsed="false" customWidth="true" hidden="false" outlineLevel="0" max="30" min="30" style="59" width="11.85"/>
    <col collapsed="false" customWidth="true" hidden="false" outlineLevel="0" max="31" min="31" style="59" width="1.56"/>
    <col collapsed="false" customWidth="true" hidden="false" outlineLevel="0" max="32" min="32" style="59" width="11.7"/>
    <col collapsed="false" customWidth="true" hidden="false" outlineLevel="0" max="33" min="33" style="59" width="1.13"/>
    <col collapsed="false" customWidth="true" hidden="false" outlineLevel="0" max="34" min="34" style="59" width="12.7"/>
    <col collapsed="false" customWidth="true" hidden="false" outlineLevel="0" max="35" min="35" style="59" width="1.13"/>
    <col collapsed="false" customWidth="true" hidden="false" outlineLevel="0" max="36" min="36" style="59" width="14.14"/>
    <col collapsed="false" customWidth="true" hidden="false" outlineLevel="0" max="37" min="37" style="61" width="2.56"/>
    <col collapsed="false" customWidth="false" hidden="false" outlineLevel="0" max="257" min="38" style="59" width="7.99"/>
  </cols>
  <sheetData>
    <row r="1" customFormat="false" ht="12.75" hidden="false" customHeight="false" outlineLevel="0" collapsed="false">
      <c r="A1" s="62" t="s">
        <v>38</v>
      </c>
      <c r="B1" s="62"/>
      <c r="AJ1" s="63"/>
    </row>
    <row r="2" customFormat="false" ht="12.75" hidden="false" customHeight="false" outlineLevel="0" collapsed="false">
      <c r="A2" s="62"/>
      <c r="B2" s="62"/>
      <c r="AH2" s="64"/>
      <c r="AJ2" s="64"/>
    </row>
    <row r="3" customFormat="false" ht="12.75" hidden="false" customHeight="false" outlineLevel="0" collapsed="false">
      <c r="H3" s="65"/>
      <c r="I3" s="65"/>
      <c r="J3" s="65"/>
      <c r="L3" s="65"/>
      <c r="N3" s="65"/>
      <c r="AJ3" s="66"/>
    </row>
    <row r="4" customFormat="false" ht="45.75" hidden="false" customHeight="true" outlineLevel="0" collapsed="false">
      <c r="AJ4" s="66"/>
    </row>
    <row r="5" customFormat="false" ht="14.25" hidden="false" customHeight="true" outlineLevel="0" collapsed="false">
      <c r="A5" s="67" t="n">
        <f aca="false">EDATE(PromptMonth,-1)+DayOfTheMonth-1</f>
        <v>36794</v>
      </c>
      <c r="B5" s="67"/>
      <c r="C5" s="68"/>
      <c r="D5" s="69"/>
      <c r="E5" s="69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</row>
    <row r="6" customFormat="false" ht="12.75" hidden="false" customHeight="false" outlineLevel="0" collapsed="false">
      <c r="A6" s="70" t="s">
        <v>39</v>
      </c>
      <c r="B6" s="70"/>
      <c r="C6" s="71"/>
      <c r="D6" s="72" t="s">
        <v>40</v>
      </c>
      <c r="E6" s="72" t="s">
        <v>41</v>
      </c>
      <c r="F6" s="73" t="n">
        <v>1</v>
      </c>
      <c r="G6" s="71"/>
      <c r="H6" s="73" t="n">
        <v>2</v>
      </c>
      <c r="I6" s="74"/>
      <c r="J6" s="73" t="n">
        <v>2</v>
      </c>
      <c r="K6" s="71"/>
      <c r="L6" s="73" t="n">
        <v>3</v>
      </c>
      <c r="M6" s="71"/>
      <c r="N6" s="73" t="n">
        <v>4</v>
      </c>
      <c r="O6" s="71"/>
      <c r="P6" s="73" t="n">
        <v>5</v>
      </c>
      <c r="Q6" s="71"/>
      <c r="R6" s="73" t="n">
        <v>6</v>
      </c>
      <c r="S6" s="71"/>
      <c r="T6" s="73" t="n">
        <v>7</v>
      </c>
      <c r="U6" s="71"/>
      <c r="V6" s="73" t="n">
        <v>8</v>
      </c>
      <c r="W6" s="71"/>
      <c r="X6" s="73" t="n">
        <v>9</v>
      </c>
      <c r="Y6" s="71"/>
      <c r="Z6" s="73" t="n">
        <v>10</v>
      </c>
      <c r="AA6" s="71"/>
      <c r="AB6" s="73" t="n">
        <v>11</v>
      </c>
      <c r="AC6" s="71"/>
      <c r="AD6" s="73" t="n">
        <v>12</v>
      </c>
      <c r="AE6" s="71"/>
      <c r="AF6" s="73" t="n">
        <v>13</v>
      </c>
      <c r="AG6" s="71"/>
      <c r="AH6" s="73" t="n">
        <v>14</v>
      </c>
      <c r="AI6" s="71"/>
      <c r="AJ6" s="71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</row>
    <row r="7" customFormat="false" ht="12.75" hidden="false" customHeight="false" outlineLevel="0" collapsed="false">
      <c r="A7" s="75" t="s">
        <v>42</v>
      </c>
      <c r="B7" s="75" t="s">
        <v>43</v>
      </c>
      <c r="C7" s="76"/>
      <c r="D7" s="77"/>
      <c r="E7" s="77"/>
      <c r="F7" s="78" t="n">
        <f aca="true">NOW()+1</f>
        <v>45927.9530367626</v>
      </c>
      <c r="G7" s="78"/>
      <c r="H7" s="78" t="n">
        <f aca="false">EOMONTH(F7,1)</f>
        <v>45961</v>
      </c>
      <c r="I7" s="68"/>
      <c r="J7" s="78" t="n">
        <f aca="false">EOMONTH(F7,1)</f>
        <v>45961</v>
      </c>
      <c r="K7" s="78"/>
      <c r="L7" s="78" t="n">
        <f aca="false">EOMONTH(J7,1)</f>
        <v>45991</v>
      </c>
      <c r="M7" s="78"/>
      <c r="N7" s="78" t="n">
        <f aca="false">EOMONTH(L8,1)</f>
        <v>46022</v>
      </c>
      <c r="O7" s="78"/>
      <c r="P7" s="78" t="n">
        <f aca="false">EOMONTH(N8,1)</f>
        <v>46053</v>
      </c>
      <c r="Q7" s="78"/>
      <c r="R7" s="78" t="n">
        <f aca="false">EOMONTH(P8,1)</f>
        <v>46081</v>
      </c>
      <c r="S7" s="78"/>
      <c r="T7" s="78" t="n">
        <f aca="false">EOMONTH(R8,1)</f>
        <v>46112</v>
      </c>
      <c r="U7" s="78"/>
      <c r="V7" s="78" t="n">
        <f aca="false">EOMONTH(T8,1)</f>
        <v>46142</v>
      </c>
      <c r="W7" s="78"/>
      <c r="X7" s="78" t="n">
        <f aca="false">EOMONTH(V7,11)</f>
        <v>46477</v>
      </c>
      <c r="Y7" s="78"/>
      <c r="Z7" s="78" t="n">
        <f aca="false">EOMONTH(X7,12)</f>
        <v>46843</v>
      </c>
      <c r="AA7" s="78"/>
      <c r="AB7" s="78" t="n">
        <f aca="false">EOMONTH(Z7,12)</f>
        <v>47208</v>
      </c>
      <c r="AC7" s="78"/>
      <c r="AD7" s="78" t="n">
        <f aca="false">EOMONTH(AB7,12)</f>
        <v>47573</v>
      </c>
      <c r="AE7" s="78"/>
      <c r="AF7" s="78" t="n">
        <f aca="false">EOMONTH(AD8,1)</f>
        <v>49765</v>
      </c>
      <c r="AG7" s="78"/>
      <c r="AH7" s="78" t="n">
        <f aca="false">EOMONTH(AF8,1)</f>
        <v>51591</v>
      </c>
      <c r="AI7" s="78"/>
      <c r="AJ7" s="79" t="s">
        <v>44</v>
      </c>
      <c r="AK7" s="80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  <c r="IU7" s="68"/>
      <c r="IV7" s="68"/>
      <c r="IW7" s="68"/>
    </row>
    <row r="8" customFormat="false" ht="12.75" hidden="false" customHeight="false" outlineLevel="0" collapsed="false">
      <c r="A8" s="75" t="s">
        <v>45</v>
      </c>
      <c r="B8" s="81" t="s">
        <v>46</v>
      </c>
      <c r="C8" s="76"/>
      <c r="D8" s="77"/>
      <c r="E8" s="77"/>
      <c r="F8" s="78" t="n">
        <f aca="true">NOW()+1</f>
        <v>45927.9530367641</v>
      </c>
      <c r="G8" s="78"/>
      <c r="H8" s="78" t="s">
        <v>47</v>
      </c>
      <c r="I8" s="68"/>
      <c r="J8" s="78" t="n">
        <f aca="false">EOMONTH(F7,1)</f>
        <v>45961</v>
      </c>
      <c r="K8" s="78"/>
      <c r="L8" s="78" t="n">
        <f aca="false">EOMONTH(L7,0)</f>
        <v>45991</v>
      </c>
      <c r="M8" s="78"/>
      <c r="N8" s="78" t="n">
        <f aca="false">EOMONTH(N7,0)</f>
        <v>46022</v>
      </c>
      <c r="O8" s="78"/>
      <c r="P8" s="78" t="n">
        <f aca="false">EOMONTH(N8,1)</f>
        <v>46053</v>
      </c>
      <c r="Q8" s="78"/>
      <c r="R8" s="78" t="n">
        <f aca="false">EOMONTH(P8,1)</f>
        <v>46081</v>
      </c>
      <c r="S8" s="78"/>
      <c r="T8" s="82" t="n">
        <f aca="false">EOMONTH(T7,0)</f>
        <v>46112</v>
      </c>
      <c r="U8" s="78"/>
      <c r="V8" s="78" t="n">
        <f aca="false">EOMONTH(V7,10)</f>
        <v>46446</v>
      </c>
      <c r="W8" s="78"/>
      <c r="X8" s="78" t="n">
        <f aca="false">EOMONTH(X7,11)</f>
        <v>46812</v>
      </c>
      <c r="Y8" s="78"/>
      <c r="Z8" s="78" t="n">
        <f aca="false">EOMONTH(Z7,11)</f>
        <v>47177</v>
      </c>
      <c r="AA8" s="78"/>
      <c r="AB8" s="78" t="n">
        <f aca="false">EOMONTH(AB7,11)</f>
        <v>47542</v>
      </c>
      <c r="AC8" s="78"/>
      <c r="AD8" s="78" t="n">
        <f aca="false">EOMONTH(AD7,71)</f>
        <v>49734</v>
      </c>
      <c r="AE8" s="78"/>
      <c r="AF8" s="78" t="n">
        <f aca="false">EOMONTH(AF7,59)</f>
        <v>51560</v>
      </c>
      <c r="AG8" s="78"/>
      <c r="AH8" s="78" t="n">
        <f aca="false">EOMONTH(AH7,93)</f>
        <v>54423</v>
      </c>
      <c r="AI8" s="78"/>
      <c r="AJ8" s="79" t="str">
        <f aca="false">CONCATENATE(TEXT(F7,"mmm-yy"),"/",(TEXT(AH8,"mmm-yy")))</f>
        <v>Sep-25/Dec-48</v>
      </c>
      <c r="AK8" s="80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  <c r="IU8" s="68"/>
      <c r="IV8" s="68"/>
      <c r="IW8" s="68"/>
    </row>
    <row r="9" customFormat="false" ht="13.5" hidden="false" customHeight="false" outlineLevel="0" collapsed="false">
      <c r="A9" s="83" t="str">
        <f aca="false">'Financial Book Position'!$A$9</f>
        <v>      STORAGE</v>
      </c>
      <c r="B9" s="84"/>
      <c r="C9" s="76"/>
      <c r="D9" s="77"/>
      <c r="E9" s="77"/>
      <c r="F9" s="76"/>
      <c r="G9" s="76"/>
      <c r="H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</row>
    <row r="10" customFormat="false" ht="12.75" hidden="false" customHeight="false" outlineLevel="0" collapsed="false">
      <c r="A10" s="85" t="s">
        <v>49</v>
      </c>
      <c r="B10" s="59" t="n">
        <v>1</v>
      </c>
      <c r="C10" s="68"/>
      <c r="D10" s="86" t="s">
        <v>50</v>
      </c>
      <c r="E10" s="86" t="s">
        <v>34</v>
      </c>
      <c r="F10" s="87" t="n">
        <f aca="false">SUMIF(Reference,F$6&amp;$E$10,'GRMS Detail'!$D$2:$D$300)/10000</f>
        <v>0</v>
      </c>
      <c r="G10" s="87"/>
      <c r="H10" s="87" t="n">
        <f aca="false">SUMIF(R5!$A$3:$A$3000,H$6,R5!$D$3:$D$3000)</f>
        <v>0</v>
      </c>
      <c r="J10" s="87" t="n">
        <f aca="false">SUMIF(Reference,J$6&amp;$E$10,'GRMS Detail'!$D$2:$D$300)/10000</f>
        <v>0</v>
      </c>
      <c r="K10" s="87"/>
      <c r="L10" s="87" t="n">
        <f aca="false">SUMIF(Reference,L$6&amp;$E$10,'GRMS Detail'!$D$2:$D$300)/10000</f>
        <v>0</v>
      </c>
      <c r="M10" s="87"/>
      <c r="N10" s="87" t="n">
        <f aca="false">SUMIF(Reference,N$6&amp;$E$10,'GRMS Detail'!$D$2:$D$300)/10000</f>
        <v>0</v>
      </c>
      <c r="O10" s="87"/>
      <c r="P10" s="87" t="n">
        <f aca="false">SUMIF(Reference,P$6&amp;$E$10,'GRMS Detail'!$D$2:$D$300)/10000</f>
        <v>0</v>
      </c>
      <c r="Q10" s="87"/>
      <c r="R10" s="87" t="n">
        <f aca="false">SUMIF(Reference,R$6&amp;$E$10,'GRMS Detail'!$D$2:$D$300)/10000</f>
        <v>0</v>
      </c>
      <c r="S10" s="87"/>
      <c r="T10" s="87" t="n">
        <f aca="false">SUMIF(Reference,T$6&amp;$E$10,'GRMS Detail'!$D$2:$D$300)/10000</f>
        <v>0</v>
      </c>
      <c r="U10" s="87"/>
      <c r="V10" s="87" t="n">
        <f aca="false">SUMIF(Reference,V$6&amp;$E$10,'GRMS Detail'!$D$2:$D$300)/10000</f>
        <v>0</v>
      </c>
      <c r="W10" s="87"/>
      <c r="X10" s="87" t="n">
        <f aca="false">SUMIF(Reference,X$6&amp;$E$10,'GRMS Detail'!$D$2:$D$300)/10000</f>
        <v>0</v>
      </c>
      <c r="Y10" s="87"/>
      <c r="Z10" s="87" t="n">
        <f aca="false">SUMIF(Reference,Z$6&amp;$E$10,'GRMS Detail'!$D$2:$D$300)/10000</f>
        <v>0</v>
      </c>
      <c r="AA10" s="87"/>
      <c r="AB10" s="87" t="n">
        <f aca="false">SUMIF(Reference,AB$6&amp;$E$10,'GRMS Detail'!$D$2:$D$300)/10000</f>
        <v>0</v>
      </c>
      <c r="AC10" s="87"/>
      <c r="AD10" s="87" t="n">
        <f aca="false">SUMIF(Reference,AD$6&amp;$E$10,'GRMS Detail'!$D$2:$D$300)/10000</f>
        <v>0</v>
      </c>
      <c r="AE10" s="87"/>
      <c r="AF10" s="87" t="n">
        <f aca="false">SUMIF(Reference,AF$6&amp;$E$10,'GRMS Detail'!$D$2:$D$300)/10000</f>
        <v>0</v>
      </c>
      <c r="AG10" s="87"/>
      <c r="AH10" s="87" t="n">
        <f aca="false">SUMIF(Reference,AH$6&amp;$E$10,'GRMS Detail'!$D$2:$D$300)/10000</f>
        <v>0</v>
      </c>
      <c r="AI10" s="88"/>
      <c r="AJ10" s="89" t="n">
        <f aca="false">SUM(F10:AH10)-H10</f>
        <v>0</v>
      </c>
      <c r="AK10" s="90"/>
    </row>
    <row r="11" customFormat="false" ht="12.75" hidden="false" customHeight="false" outlineLevel="0" collapsed="false">
      <c r="A11" s="85" t="s">
        <v>51</v>
      </c>
      <c r="B11" s="59" t="n">
        <v>1</v>
      </c>
      <c r="C11" s="68"/>
      <c r="D11" s="86" t="s">
        <v>50</v>
      </c>
      <c r="E11" s="86"/>
      <c r="F11" s="87"/>
      <c r="G11" s="87"/>
      <c r="H11" s="87"/>
      <c r="I11" s="87"/>
      <c r="J11" s="87" t="n">
        <f aca="false">SUMIF(Exotics!$G4:$G400,J$6,Exotics!$D4:$D400)</f>
        <v>0</v>
      </c>
      <c r="K11" s="87"/>
      <c r="L11" s="87" t="n">
        <f aca="false">SUMIF(Exotics!$G4:$G400,L$6,Exotics!$D4:$D400)</f>
        <v>0</v>
      </c>
      <c r="M11" s="87"/>
      <c r="N11" s="87" t="n">
        <f aca="false">SUMIF(Exotics!$G4:$G400,N$6,Exotics!$D4:$D400)</f>
        <v>0</v>
      </c>
      <c r="O11" s="87"/>
      <c r="P11" s="87" t="n">
        <f aca="false">SUMIF(Exotics!$G4:$G400,P$6,Exotics!$D4:$D400)</f>
        <v>0</v>
      </c>
      <c r="Q11" s="87"/>
      <c r="R11" s="87" t="n">
        <f aca="false">SUMIF(Exotics!$G4:$G400,R$6,Exotics!$D4:$D400)</f>
        <v>0</v>
      </c>
      <c r="S11" s="87"/>
      <c r="T11" s="87" t="n">
        <f aca="false">SUMIF(Exotics!$G4:$G400,T$6,Exotics!$D4:$D400)</f>
        <v>0</v>
      </c>
      <c r="U11" s="87"/>
      <c r="V11" s="87" t="n">
        <f aca="false">SUMIF(Exotics!$G4:$G400,V$6,Exotics!$D4:$D400)</f>
        <v>0</v>
      </c>
      <c r="W11" s="87"/>
      <c r="X11" s="87" t="n">
        <f aca="false">SUMIF(Exotics!$G4:$G400,X$6,Exotics!$D4:$D400)</f>
        <v>0</v>
      </c>
      <c r="Y11" s="87"/>
      <c r="Z11" s="87" t="n">
        <f aca="false">SUMIF(Exotics!$G4:$G400,Z$6,Exotics!$D4:$D400)</f>
        <v>74.834739089307</v>
      </c>
      <c r="AA11" s="87"/>
      <c r="AB11" s="87" t="n">
        <f aca="false">SUMIF(Exotics!$G4:$G400,AB$6,Exotics!$D4:$D400)</f>
        <v>83.716515667818</v>
      </c>
      <c r="AC11" s="87"/>
      <c r="AD11" s="87" t="n">
        <f aca="false">SUMIF(Exotics!$G4:$G400,AD$6,Exotics!$D4:$D400)</f>
        <v>128.274136471427</v>
      </c>
      <c r="AE11" s="87"/>
      <c r="AF11" s="87" t="n">
        <f aca="false">SUMIF(Exotics!$G4:$G400,AF$6,Exotics!$D4:$D400)</f>
        <v>0</v>
      </c>
      <c r="AG11" s="87"/>
      <c r="AH11" s="87" t="n">
        <f aca="false">SUMIF(Exotics!$G4:$G400,AH$6,Exotics!$D4:$D400)</f>
        <v>0</v>
      </c>
      <c r="AI11" s="88"/>
      <c r="AJ11" s="89" t="n">
        <f aca="false">SUM(F11:AH11)</f>
        <v>286.825391228552</v>
      </c>
      <c r="AK11" s="90"/>
    </row>
    <row r="12" customFormat="false" ht="12.75" hidden="false" customHeight="false" outlineLevel="0" collapsed="false">
      <c r="A12" s="85" t="s">
        <v>52</v>
      </c>
      <c r="B12" s="59" t="n">
        <v>3</v>
      </c>
      <c r="C12" s="68"/>
      <c r="D12" s="86" t="s">
        <v>53</v>
      </c>
      <c r="E12" s="86" t="s">
        <v>31</v>
      </c>
      <c r="F12" s="87"/>
      <c r="G12" s="87"/>
      <c r="H12" s="87"/>
      <c r="J12" s="87" t="n">
        <f aca="false">SUMIF(Reference,J$6&amp;$E12,'GRMS Detail'!$D$2:$D$300)/10000</f>
        <v>9.2860678</v>
      </c>
      <c r="K12" s="87"/>
      <c r="L12" s="87" t="n">
        <f aca="false">SUMIF(Reference,L$6&amp;$E12,'GRMS Detail'!$D$2:$D$300)/10000</f>
        <v>61.95966525</v>
      </c>
      <c r="M12" s="87"/>
      <c r="N12" s="87" t="n">
        <f aca="false">SUMIF(Reference,N$6&amp;$E12,'GRMS Detail'!$D$2:$D$300)/10000</f>
        <v>115.76616571</v>
      </c>
      <c r="O12" s="87"/>
      <c r="P12" s="87" t="n">
        <f aca="false">SUMIF(Reference,P$6&amp;$E12,'GRMS Detail'!$D$2:$D$300)/10000</f>
        <v>-33.37664297</v>
      </c>
      <c r="Q12" s="87"/>
      <c r="R12" s="87" t="n">
        <f aca="false">SUMIF(Reference,R$6&amp;$E12,'GRMS Detail'!$D$2:$D$300)/10000</f>
        <v>-49.38683768</v>
      </c>
      <c r="S12" s="87"/>
      <c r="T12" s="87" t="n">
        <f aca="false">SUMIF(Reference,T$6&amp;$E12,'GRMS Detail'!$D$2:$D$300)/10000</f>
        <v>485.73502072</v>
      </c>
      <c r="U12" s="87"/>
      <c r="V12" s="87" t="n">
        <f aca="false">SUMIF(Reference,V$6&amp;$E12,'GRMS Detail'!$D$2:$D$300)/10000</f>
        <v>1042.79878237</v>
      </c>
      <c r="W12" s="87"/>
      <c r="X12" s="87" t="n">
        <f aca="false">SUMIF(Reference,X$6&amp;$E12,'GRMS Detail'!$D$2:$D$300)/10000</f>
        <v>467.36683182</v>
      </c>
      <c r="Y12" s="87"/>
      <c r="Z12" s="87" t="n">
        <f aca="false">SUMIF(Reference,Z$6&amp;$E12,'GRMS Detail'!$D$2:$D$300)/10000</f>
        <v>-534.08976679</v>
      </c>
      <c r="AA12" s="87"/>
      <c r="AB12" s="87" t="n">
        <f aca="false">SUMIF(Reference,AB$6&amp;$E12,'GRMS Detail'!$D$2:$D$300)/10000</f>
        <v>-113.45980482</v>
      </c>
      <c r="AC12" s="87"/>
      <c r="AD12" s="87" t="n">
        <f aca="false">SUMIF(Reference,AD$6&amp;$E12,'GRMS Detail'!$D$2:$D$300)/10000</f>
        <v>788.53600957</v>
      </c>
      <c r="AE12" s="87"/>
      <c r="AF12" s="87" t="n">
        <f aca="false">SUMIF(Reference,AF$6&amp;$E12,'GRMS Detail'!$D$2:$D$300)/10000</f>
        <v>0</v>
      </c>
      <c r="AG12" s="87"/>
      <c r="AH12" s="87" t="n">
        <f aca="false">SUMIF(Reference,AH$6&amp;$E12,'GRMS Detail'!$D$2:$D$300)/10000</f>
        <v>0</v>
      </c>
      <c r="AI12" s="87"/>
      <c r="AJ12" s="89" t="n">
        <f aca="false">SUM(F12:AH12)-H12</f>
        <v>2241.13549098</v>
      </c>
      <c r="AK12" s="90"/>
    </row>
    <row r="13" customFormat="false" ht="12.75" hidden="false" customHeight="false" outlineLevel="0" collapsed="false">
      <c r="A13" s="36" t="s">
        <v>54</v>
      </c>
      <c r="B13" s="59" t="n">
        <v>4</v>
      </c>
      <c r="C13" s="68"/>
      <c r="D13" s="86" t="s">
        <v>55</v>
      </c>
      <c r="E13" s="86" t="s">
        <v>31</v>
      </c>
      <c r="F13" s="87"/>
      <c r="G13" s="87"/>
      <c r="H13" s="87"/>
      <c r="J13" s="87" t="n">
        <f aca="false">SUMIF(Reference,J$6&amp;$E13,'GRMS Detail'!$E$2:$E$300)/10000</f>
        <v>0</v>
      </c>
      <c r="K13" s="87"/>
      <c r="L13" s="87" t="n">
        <f aca="false">SUMIF(Reference,L$6&amp;$E13,'GRMS Detail'!$E$2:$E$300)/10000</f>
        <v>0</v>
      </c>
      <c r="M13" s="87"/>
      <c r="N13" s="87" t="n">
        <f aca="false">SUMIF(Reference,N$6&amp;$E13,'GRMS Detail'!$E$2:$E$300)/10000</f>
        <v>0</v>
      </c>
      <c r="O13" s="87"/>
      <c r="P13" s="87" t="n">
        <f aca="false">SUMIF(Reference,P$6&amp;$E13,'GRMS Detail'!$E$2:$E$300)/10000</f>
        <v>0</v>
      </c>
      <c r="Q13" s="87"/>
      <c r="R13" s="87" t="n">
        <f aca="false">SUMIF(Reference,R$6&amp;$E13,'GRMS Detail'!$E$2:$E$300)/10000</f>
        <v>0</v>
      </c>
      <c r="S13" s="87"/>
      <c r="T13" s="87" t="n">
        <f aca="false">SUMIF(Reference,T$6&amp;$E13,'GRMS Detail'!$E$2:$E$300)/10000</f>
        <v>0</v>
      </c>
      <c r="U13" s="87"/>
      <c r="V13" s="87" t="n">
        <f aca="false">SUMIF(Reference,V$6&amp;$E13,'GRMS Detail'!$E$2:$E$300)/10000</f>
        <v>0</v>
      </c>
      <c r="W13" s="87"/>
      <c r="X13" s="87" t="n">
        <f aca="false">SUMIF(Reference,X$6&amp;$E13,'GRMS Detail'!$E$2:$E$300)/10000</f>
        <v>0</v>
      </c>
      <c r="Y13" s="87"/>
      <c r="Z13" s="87" t="n">
        <f aca="false">SUMIF(Reference,Z$6&amp;$E13,'GRMS Detail'!$E$2:$E$300)/10000</f>
        <v>0</v>
      </c>
      <c r="AA13" s="87"/>
      <c r="AB13" s="87" t="n">
        <f aca="false">SUMIF(Reference,AB$6&amp;$E13,'GRMS Detail'!$E$2:$E$300)/10000</f>
        <v>0</v>
      </c>
      <c r="AC13" s="87"/>
      <c r="AD13" s="87" t="n">
        <f aca="false">SUMIF(Reference,AD$6&amp;$E13,'GRMS Detail'!$E$2:$E$300)/10000</f>
        <v>0</v>
      </c>
      <c r="AE13" s="87"/>
      <c r="AF13" s="87" t="n">
        <f aca="false">SUMIF(Reference,AF$6&amp;$E13,'GRMS Detail'!$E$2:$E$300)/10000</f>
        <v>0</v>
      </c>
      <c r="AG13" s="87"/>
      <c r="AH13" s="87" t="n">
        <f aca="false">SUMIF(Reference,AH$6&amp;$E13,'GRMS Detail'!$E$2:$E$300)/10000</f>
        <v>0</v>
      </c>
      <c r="AI13" s="87"/>
      <c r="AJ13" s="89" t="n">
        <f aca="false">SUM(F13:AH13)-H13</f>
        <v>0</v>
      </c>
      <c r="AK13" s="90"/>
    </row>
    <row r="14" customFormat="false" ht="12.75" hidden="false" customHeight="false" outlineLevel="0" collapsed="false">
      <c r="A14" s="36" t="s">
        <v>56</v>
      </c>
      <c r="B14" s="59" t="n">
        <v>5</v>
      </c>
      <c r="C14" s="68"/>
      <c r="D14" s="86" t="s">
        <v>55</v>
      </c>
      <c r="E14" s="86" t="s">
        <v>27</v>
      </c>
      <c r="F14" s="87"/>
      <c r="G14" s="87"/>
      <c r="H14" s="87"/>
      <c r="J14" s="87" t="n">
        <f aca="false">SUMIF(Reference,J$6&amp;$E14,'GRMS Detail'!$D$2:$D$300)/10000+J16</f>
        <v>-806.119910653663</v>
      </c>
      <c r="K14" s="87"/>
      <c r="L14" s="87" t="n">
        <f aca="false">SUMIF(Reference,L$6&amp;$E14,'GRMS Detail'!$D$2:$D$300)/10000</f>
        <v>-437.94361962</v>
      </c>
      <c r="M14" s="87"/>
      <c r="N14" s="87" t="n">
        <f aca="false">SUMIF(Reference,N$6&amp;$E14,'GRMS Detail'!$D$2:$D$300)/10000</f>
        <v>255.83665077</v>
      </c>
      <c r="O14" s="87"/>
      <c r="P14" s="87" t="n">
        <f aca="false">SUMIF(Reference,P$6&amp;$E14,'GRMS Detail'!$D$2:$D$300)/10000</f>
        <v>399.7432359</v>
      </c>
      <c r="Q14" s="87"/>
      <c r="R14" s="87" t="n">
        <f aca="false">SUMIF(Reference,R$6&amp;$E14,'GRMS Detail'!$D$2:$D$300)/10000</f>
        <v>475.67167333</v>
      </c>
      <c r="S14" s="87"/>
      <c r="T14" s="87" t="n">
        <f aca="false">SUMIF(Reference,T$6&amp;$E14,'GRMS Detail'!$D$2:$D$300)/10000</f>
        <v>-31.27978099</v>
      </c>
      <c r="U14" s="87"/>
      <c r="V14" s="87" t="n">
        <f aca="false">SUMIF(Reference,V$6&amp;$E14,'GRMS Detail'!$D$2:$D$300)/10000</f>
        <v>1167.07296699</v>
      </c>
      <c r="W14" s="87"/>
      <c r="X14" s="87" t="n">
        <f aca="false">SUMIF(Reference,X$6&amp;$E14,'GRMS Detail'!$D$2:$D$300)/10000</f>
        <v>-1213.42295013</v>
      </c>
      <c r="Y14" s="87"/>
      <c r="Z14" s="87" t="n">
        <f aca="false">SUMIF(Reference,Z$6&amp;$E14,'GRMS Detail'!$D$2:$D$300)/10000</f>
        <v>-1966.25663442</v>
      </c>
      <c r="AA14" s="87"/>
      <c r="AB14" s="87" t="n">
        <f aca="false">SUMIF(Reference,AB$6&amp;$E14,'GRMS Detail'!$D$2:$D$300)/10000</f>
        <v>-351.71140879</v>
      </c>
      <c r="AC14" s="87"/>
      <c r="AD14" s="87" t="n">
        <f aca="false">SUMIF(Reference,AD$6&amp;$E14,'GRMS Detail'!$D$2:$D$300)/10000</f>
        <v>1779.00365105</v>
      </c>
      <c r="AE14" s="87"/>
      <c r="AF14" s="87" t="n">
        <f aca="false">SUMIF(Reference,AF$6&amp;$E14,'GRMS Detail'!$D$2:$D$300)/10000</f>
        <v>0</v>
      </c>
      <c r="AG14" s="87"/>
      <c r="AH14" s="87" t="n">
        <f aca="false">SUMIF(Reference,AH$6&amp;$E14,'GRMS Detail'!$D$2:$D$300)/10000</f>
        <v>0</v>
      </c>
      <c r="AI14" s="87"/>
      <c r="AJ14" s="89" t="n">
        <f aca="false">SUM(F14:AH14)-H13</f>
        <v>-729.406126563664</v>
      </c>
      <c r="AK14" s="90"/>
    </row>
    <row r="15" customFormat="false" ht="13.5" hidden="false" customHeight="false" outlineLevel="0" collapsed="false">
      <c r="A15" s="91" t="s">
        <v>57</v>
      </c>
      <c r="B15" s="59"/>
      <c r="C15" s="92"/>
      <c r="D15" s="86"/>
      <c r="E15" s="86"/>
      <c r="F15" s="93" t="n">
        <f aca="false">F10+F11+F13+F14</f>
        <v>0</v>
      </c>
      <c r="G15" s="92"/>
      <c r="H15" s="93" t="n">
        <f aca="false">H10+H11+H13+H14</f>
        <v>0</v>
      </c>
      <c r="J15" s="93" t="n">
        <f aca="false">J10+J11+J13+J14</f>
        <v>-806.119910653663</v>
      </c>
      <c r="K15" s="92"/>
      <c r="L15" s="93" t="n">
        <f aca="false">L10+L11+L13+L14</f>
        <v>-437.94361962</v>
      </c>
      <c r="M15" s="92"/>
      <c r="N15" s="93" t="n">
        <f aca="false">N10+N11+N13+N14</f>
        <v>255.83665077</v>
      </c>
      <c r="O15" s="92"/>
      <c r="P15" s="93" t="n">
        <f aca="false">P10+P11+P13+P14</f>
        <v>399.7432359</v>
      </c>
      <c r="Q15" s="92"/>
      <c r="R15" s="93" t="n">
        <f aca="false">R10+R11+R13+R14</f>
        <v>475.67167333</v>
      </c>
      <c r="S15" s="92"/>
      <c r="T15" s="93" t="n">
        <f aca="false">T10+T11+T13+T14</f>
        <v>-31.27978099</v>
      </c>
      <c r="U15" s="92"/>
      <c r="V15" s="93" t="n">
        <f aca="false">V10+V11+V13+V14</f>
        <v>1167.07296699</v>
      </c>
      <c r="W15" s="92"/>
      <c r="X15" s="93" t="n">
        <f aca="false">X10+X11+X13+X14</f>
        <v>-1213.42295013</v>
      </c>
      <c r="Y15" s="92"/>
      <c r="Z15" s="93" t="n">
        <f aca="false">Z10+Z11+Z13+Z14</f>
        <v>-1891.42189533069</v>
      </c>
      <c r="AA15" s="92"/>
      <c r="AB15" s="93" t="n">
        <f aca="false">AB10+AB11+AB13+AB14</f>
        <v>-267.994893122182</v>
      </c>
      <c r="AC15" s="92"/>
      <c r="AD15" s="93" t="n">
        <f aca="false">AD10+AD11+AD13+AD14</f>
        <v>1907.27778752143</v>
      </c>
      <c r="AE15" s="92"/>
      <c r="AF15" s="93" t="n">
        <f aca="false">AF10+AF11+AF13+AF14</f>
        <v>0</v>
      </c>
      <c r="AG15" s="92"/>
      <c r="AH15" s="93" t="n">
        <f aca="false">AH10+AH11+AH13+AH14</f>
        <v>0</v>
      </c>
      <c r="AI15" s="92"/>
      <c r="AJ15" s="93" t="n">
        <f aca="false">AJ10+AJ11+AJ13+AJ14</f>
        <v>-442.580735335111</v>
      </c>
      <c r="AK15" s="90"/>
    </row>
    <row r="16" customFormat="false" ht="12.75" hidden="false" customHeight="false" outlineLevel="0" collapsed="false">
      <c r="A16" s="36" t="s">
        <v>58</v>
      </c>
      <c r="B16" s="59"/>
      <c r="C16" s="68"/>
      <c r="D16" s="86"/>
      <c r="E16" s="86"/>
      <c r="F16" s="87"/>
      <c r="G16" s="87"/>
      <c r="H16" s="87" t="n">
        <f aca="false">SUMIF(R2!$A$3:$A$3000,H$6,R2!$F$3:$F$3000)</f>
        <v>156.913505896337</v>
      </c>
      <c r="J16" s="87" t="n">
        <f aca="false">SUMIF(R2!$A$3:$A$3000,J$6,R2!$F$3:$F$3000)</f>
        <v>156.913505896337</v>
      </c>
      <c r="K16" s="87"/>
      <c r="L16" s="87" t="n">
        <f aca="false">SUMIF(R2!$A$3:$A$3000,L$6,R2!$F$3:$F$3000)</f>
        <v>0</v>
      </c>
      <c r="M16" s="87"/>
      <c r="N16" s="87" t="n">
        <f aca="false">SUMIF(R2!$A$3:$A$3000,N$6,R2!$F$3:$F$3000)</f>
        <v>0</v>
      </c>
      <c r="O16" s="87"/>
      <c r="P16" s="87" t="n">
        <f aca="false">SUMIF(R2!$A$3:$A$3000,P$6,R2!$F$3:$F$3000)</f>
        <v>0</v>
      </c>
      <c r="Q16" s="87"/>
      <c r="R16" s="87" t="n">
        <f aca="false">SUMIF(R2!$A$3:$A$3000,R$6,R2!$F$3:$F$3000)</f>
        <v>0</v>
      </c>
      <c r="S16" s="87"/>
      <c r="T16" s="87" t="n">
        <f aca="false">SUMIF(R2!$A$3:$A$3000,T$6,R2!$F$3:$F$3000)</f>
        <v>0</v>
      </c>
      <c r="U16" s="87"/>
      <c r="V16" s="87" t="n">
        <f aca="false">SUMIF(R2!$A$3:$A$3000,V$6,R2!$F$3:$F$3000)</f>
        <v>0</v>
      </c>
      <c r="W16" s="87"/>
      <c r="X16" s="87" t="n">
        <f aca="false">SUMIF(R2!$A$3:$A$3000,X$6,R2!$F$3:$F$3000)</f>
        <v>0</v>
      </c>
      <c r="Y16" s="87"/>
      <c r="Z16" s="87" t="n">
        <f aca="false">SUMIF(R2!$A$3:$A$3000,Z$6,R2!$F$3:$F$3000)</f>
        <v>0</v>
      </c>
      <c r="AA16" s="87"/>
      <c r="AB16" s="87" t="n">
        <f aca="false">SUMIF(R2!$A$3:$A$3000,AB$6,R2!$F$3:$F$3000)</f>
        <v>0</v>
      </c>
      <c r="AC16" s="87"/>
      <c r="AD16" s="87" t="n">
        <f aca="false">SUMIF(R2!$A$3:$A$3000,AD$6,R2!$F$3:$F$3000)</f>
        <v>0</v>
      </c>
      <c r="AE16" s="87"/>
      <c r="AF16" s="87" t="n">
        <f aca="false">SUMIF(R2!$A$3:$A$3000,AF$6,R2!$F$3:$F$3000)</f>
        <v>0</v>
      </c>
      <c r="AG16" s="87"/>
      <c r="AH16" s="87" t="n">
        <f aca="false">SUMIF(R2!$A$3:$A$3000,AH$6,R2!$F$3:$F$3000)</f>
        <v>0</v>
      </c>
      <c r="AI16" s="87"/>
      <c r="AJ16" s="89" t="n">
        <f aca="false">SUM(F16:AH16)</f>
        <v>313.827011792674</v>
      </c>
      <c r="AK16" s="9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4">
              <controlPr defaultSize="0" print="false" autoFill="0" autoPict="0" macro="Liquidate.FixDateBucketTable">
                <anchor moveWithCells="true" sizeWithCells="false">
                  <from>
                    <xdr:col>5</xdr:col>
                    <xdr:colOff>674280</xdr:colOff>
                    <xdr:row>0</xdr:row>
                    <xdr:rowOff>66240</xdr:rowOff>
                  </from>
                  <to>
                    <xdr:col>10</xdr:col>
                    <xdr:colOff>60120</xdr:colOff>
                    <xdr:row>2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9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H900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94" width="11.28"/>
    <col collapsed="false" customWidth="true" hidden="false" outlineLevel="0" max="2" min="2" style="94" width="20.41"/>
    <col collapsed="false" customWidth="true" hidden="false" outlineLevel="0" max="3" min="3" style="94" width="16.28"/>
    <col collapsed="false" customWidth="true" hidden="false" outlineLevel="0" max="4" min="4" style="94" width="45.42"/>
    <col collapsed="false" customWidth="true" hidden="false" outlineLevel="0" max="5" min="5" style="94" width="55.85"/>
    <col collapsed="false" customWidth="true" hidden="false" outlineLevel="0" max="7" min="6" style="94" width="15.13"/>
    <col collapsed="false" customWidth="true" hidden="false" outlineLevel="0" max="8" min="8" style="94" width="10.28"/>
    <col collapsed="false" customWidth="false" hidden="false" outlineLevel="0" max="257" min="9" style="94" width="9.14"/>
  </cols>
  <sheetData>
    <row r="1" customFormat="false" ht="12.75" hidden="false" customHeight="false" outlineLevel="0" collapsed="false">
      <c r="A1" s="95" t="s">
        <v>59</v>
      </c>
      <c r="B1" s="95" t="s">
        <v>60</v>
      </c>
      <c r="C1" s="95" t="s">
        <v>61</v>
      </c>
      <c r="D1" s="95" t="s">
        <v>62</v>
      </c>
      <c r="E1" s="95" t="s">
        <v>63</v>
      </c>
      <c r="F1" s="95" t="s">
        <v>64</v>
      </c>
      <c r="G1" s="95" t="s">
        <v>65</v>
      </c>
      <c r="H1" s="95" t="s">
        <v>66</v>
      </c>
    </row>
    <row r="2" customFormat="false" ht="12.75" hidden="false" customHeight="false" outlineLevel="0" collapsed="false">
      <c r="A2" s="96" t="n">
        <v>36800</v>
      </c>
      <c r="B2" s="94" t="s">
        <v>32</v>
      </c>
      <c r="C2" s="94" t="s">
        <v>67</v>
      </c>
      <c r="D2" s="94" t="n">
        <v>0</v>
      </c>
      <c r="E2" s="94" t="n">
        <v>0</v>
      </c>
      <c r="F2" s="94" t="n">
        <f aca="false">IF(REF_DT&lt;PromptMonth,1,INDEX(BucketTable,MATCH($A2,SumMonths,0),1))</f>
        <v>1</v>
      </c>
      <c r="G2" s="94" t="str">
        <f aca="false">INDEX(Book_Type,MATCH($B2,Book,0),1)</f>
        <v>D</v>
      </c>
      <c r="H2" s="94" t="str">
        <f aca="false">$F2&amp;$G2</f>
        <v>1D</v>
      </c>
    </row>
    <row r="3" customFormat="false" ht="12.75" hidden="false" customHeight="false" outlineLevel="0" collapsed="false">
      <c r="A3" s="96" t="n">
        <v>36831</v>
      </c>
      <c r="B3" s="94" t="s">
        <v>32</v>
      </c>
      <c r="C3" s="94" t="s">
        <v>67</v>
      </c>
      <c r="D3" s="94" t="n">
        <v>92860.678</v>
      </c>
      <c r="E3" s="94" t="n">
        <v>0</v>
      </c>
      <c r="F3" s="94" t="n">
        <f aca="false">IF(REF_DT&lt;PromptMonth,1,INDEX(BucketTable,MATCH($A3,SumMonths,0),1))</f>
        <v>2</v>
      </c>
      <c r="G3" s="94" t="str">
        <f aca="false">INDEX(Book_Type,MATCH($B3,Book,0),1)</f>
        <v>D</v>
      </c>
      <c r="H3" s="94" t="str">
        <f aca="false">$F3&amp;$G3</f>
        <v>2D</v>
      </c>
    </row>
    <row r="4" customFormat="false" ht="12.75" hidden="false" customHeight="false" outlineLevel="0" collapsed="false">
      <c r="A4" s="96" t="n">
        <v>36861</v>
      </c>
      <c r="B4" s="94" t="s">
        <v>32</v>
      </c>
      <c r="C4" s="94" t="s">
        <v>67</v>
      </c>
      <c r="D4" s="94" t="n">
        <v>-7590071.4087</v>
      </c>
      <c r="E4" s="94" t="n">
        <v>0</v>
      </c>
      <c r="F4" s="94" t="n">
        <f aca="false">IF(REF_DT&lt;PromptMonth,1,INDEX(BucketTable,MATCH($A4,SumMonths,0),1))</f>
        <v>3</v>
      </c>
      <c r="G4" s="94" t="str">
        <f aca="false">INDEX(Book_Type,MATCH($B4,Book,0),1)</f>
        <v>D</v>
      </c>
      <c r="H4" s="94" t="str">
        <f aca="false">$F4&amp;$G4</f>
        <v>3D</v>
      </c>
    </row>
    <row r="5" customFormat="false" ht="12.75" hidden="false" customHeight="false" outlineLevel="0" collapsed="false">
      <c r="A5" s="96" t="n">
        <v>36892</v>
      </c>
      <c r="B5" s="94" t="s">
        <v>32</v>
      </c>
      <c r="C5" s="94" t="s">
        <v>67</v>
      </c>
      <c r="D5" s="94" t="n">
        <v>-7271653.4536</v>
      </c>
      <c r="E5" s="94" t="n">
        <v>0</v>
      </c>
      <c r="F5" s="94" t="n">
        <f aca="false">IF(REF_DT&lt;PromptMonth,1,INDEX(BucketTable,MATCH($A5,SumMonths,0),1))</f>
        <v>4</v>
      </c>
      <c r="G5" s="94" t="str">
        <f aca="false">INDEX(Book_Type,MATCH($B5,Book,0),1)</f>
        <v>D</v>
      </c>
      <c r="H5" s="94" t="str">
        <f aca="false">$F5&amp;$G5</f>
        <v>4D</v>
      </c>
    </row>
    <row r="6" customFormat="false" ht="12.75" hidden="false" customHeight="false" outlineLevel="0" collapsed="false">
      <c r="A6" s="96" t="n">
        <v>36923</v>
      </c>
      <c r="B6" s="94" t="s">
        <v>32</v>
      </c>
      <c r="C6" s="94" t="s">
        <v>67</v>
      </c>
      <c r="D6" s="94" t="n">
        <v>-333766.4297</v>
      </c>
      <c r="E6" s="94" t="n">
        <v>0</v>
      </c>
      <c r="F6" s="94" t="n">
        <f aca="false">IF(REF_DT&lt;PromptMonth,1,INDEX(BucketTable,MATCH($A6,SumMonths,0),1))</f>
        <v>5</v>
      </c>
      <c r="G6" s="94" t="str">
        <f aca="false">INDEX(Book_Type,MATCH($B6,Book,0),1)</f>
        <v>D</v>
      </c>
      <c r="H6" s="94" t="str">
        <f aca="false">$F6&amp;$G6</f>
        <v>5D</v>
      </c>
    </row>
    <row r="7" customFormat="false" ht="12.75" hidden="false" customHeight="false" outlineLevel="0" collapsed="false">
      <c r="A7" s="96" t="n">
        <v>36951</v>
      </c>
      <c r="B7" s="94" t="s">
        <v>32</v>
      </c>
      <c r="C7" s="94" t="s">
        <v>67</v>
      </c>
      <c r="D7" s="94" t="n">
        <v>-493868.3768</v>
      </c>
      <c r="E7" s="94" t="n">
        <v>0</v>
      </c>
      <c r="F7" s="94" t="n">
        <f aca="false">IF(REF_DT&lt;PromptMonth,1,INDEX(BucketTable,MATCH($A7,SumMonths,0),1))</f>
        <v>6</v>
      </c>
      <c r="G7" s="94" t="str">
        <f aca="false">INDEX(Book_Type,MATCH($B7,Book,0),1)</f>
        <v>D</v>
      </c>
      <c r="H7" s="94" t="str">
        <f aca="false">$F7&amp;$G7</f>
        <v>6D</v>
      </c>
    </row>
    <row r="8" customFormat="false" ht="12.75" hidden="false" customHeight="false" outlineLevel="0" collapsed="false">
      <c r="A8" s="96" t="n">
        <v>36982</v>
      </c>
      <c r="B8" s="94" t="s">
        <v>32</v>
      </c>
      <c r="C8" s="94" t="s">
        <v>67</v>
      </c>
      <c r="D8" s="94" t="n">
        <v>4857350.2072</v>
      </c>
      <c r="E8" s="94" t="n">
        <v>0</v>
      </c>
      <c r="F8" s="94" t="n">
        <f aca="false">IF(REF_DT&lt;PromptMonth,1,INDEX(BucketTable,MATCH($A8,SumMonths,0),1))</f>
        <v>7</v>
      </c>
      <c r="G8" s="94" t="str">
        <f aca="false">INDEX(Book_Type,MATCH($B8,Book,0),1)</f>
        <v>D</v>
      </c>
      <c r="H8" s="94" t="str">
        <f aca="false">$F8&amp;$G8</f>
        <v>7D</v>
      </c>
    </row>
    <row r="9" customFormat="false" ht="12.75" hidden="false" customHeight="false" outlineLevel="0" collapsed="false">
      <c r="A9" s="96" t="n">
        <v>37012</v>
      </c>
      <c r="B9" s="94" t="s">
        <v>32</v>
      </c>
      <c r="C9" s="94" t="s">
        <v>67</v>
      </c>
      <c r="D9" s="94" t="n">
        <v>7210252.0997</v>
      </c>
      <c r="E9" s="94" t="n">
        <v>0</v>
      </c>
      <c r="F9" s="94" t="n">
        <f aca="false">IF(REF_DT&lt;PromptMonth,1,INDEX(BucketTable,MATCH($A9,SumMonths,0),1))</f>
        <v>8</v>
      </c>
      <c r="G9" s="94" t="str">
        <f aca="false">INDEX(Book_Type,MATCH($B9,Book,0),1)</f>
        <v>D</v>
      </c>
      <c r="H9" s="94" t="str">
        <f aca="false">$F9&amp;$G9</f>
        <v>8D</v>
      </c>
    </row>
    <row r="10" customFormat="false" ht="12.75" hidden="false" customHeight="false" outlineLevel="0" collapsed="false">
      <c r="A10" s="96" t="n">
        <v>37043</v>
      </c>
      <c r="B10" s="94" t="s">
        <v>32</v>
      </c>
      <c r="C10" s="94" t="s">
        <v>67</v>
      </c>
      <c r="D10" s="94" t="n">
        <v>10598923.3024</v>
      </c>
      <c r="E10" s="94" t="n">
        <v>0</v>
      </c>
      <c r="F10" s="94" t="n">
        <f aca="false">IF(REF_DT&lt;PromptMonth,1,INDEX(BucketTable,MATCH($A10,SumMonths,0),1))</f>
        <v>8</v>
      </c>
      <c r="G10" s="94" t="str">
        <f aca="false">INDEX(Book_Type,MATCH($B10,Book,0),1)</f>
        <v>D</v>
      </c>
      <c r="H10" s="94" t="str">
        <f aca="false">$F10&amp;$G10</f>
        <v>8D</v>
      </c>
    </row>
    <row r="11" customFormat="false" ht="12.75" hidden="false" customHeight="false" outlineLevel="0" collapsed="false">
      <c r="A11" s="96" t="n">
        <v>37073</v>
      </c>
      <c r="B11" s="94" t="s">
        <v>32</v>
      </c>
      <c r="C11" s="94" t="s">
        <v>67</v>
      </c>
      <c r="D11" s="94" t="n">
        <v>10750898.9188</v>
      </c>
      <c r="E11" s="94" t="n">
        <v>0</v>
      </c>
      <c r="F11" s="94" t="n">
        <f aca="false">IF(REF_DT&lt;PromptMonth,1,INDEX(BucketTable,MATCH($A11,SumMonths,0),1))</f>
        <v>8</v>
      </c>
      <c r="G11" s="94" t="str">
        <f aca="false">INDEX(Book_Type,MATCH($B11,Book,0),1)</f>
        <v>D</v>
      </c>
      <c r="H11" s="94" t="str">
        <f aca="false">$F11&amp;$G11</f>
        <v>8D</v>
      </c>
    </row>
    <row r="12" customFormat="false" ht="12.75" hidden="false" customHeight="false" outlineLevel="0" collapsed="false">
      <c r="A12" s="96" t="n">
        <v>37104</v>
      </c>
      <c r="B12" s="94" t="s">
        <v>32</v>
      </c>
      <c r="C12" s="94" t="s">
        <v>67</v>
      </c>
      <c r="D12" s="94" t="n">
        <v>2242727.9628</v>
      </c>
      <c r="E12" s="94" t="n">
        <v>0</v>
      </c>
      <c r="F12" s="94" t="n">
        <f aca="false">IF(REF_DT&lt;PromptMonth,1,INDEX(BucketTable,MATCH($A12,SumMonths,0),1))</f>
        <v>8</v>
      </c>
      <c r="G12" s="94" t="str">
        <f aca="false">INDEX(Book_Type,MATCH($B12,Book,0),1)</f>
        <v>D</v>
      </c>
      <c r="H12" s="94" t="str">
        <f aca="false">$F12&amp;$G12</f>
        <v>8D</v>
      </c>
    </row>
    <row r="13" customFormat="false" ht="12.75" hidden="false" customHeight="false" outlineLevel="0" collapsed="false">
      <c r="A13" s="96" t="n">
        <v>37135</v>
      </c>
      <c r="B13" s="94" t="s">
        <v>32</v>
      </c>
      <c r="C13" s="94" t="s">
        <v>67</v>
      </c>
      <c r="D13" s="94" t="n">
        <v>35334.2941</v>
      </c>
      <c r="E13" s="94" t="n">
        <v>0</v>
      </c>
      <c r="F13" s="94" t="n">
        <f aca="false">IF(REF_DT&lt;PromptMonth,1,INDEX(BucketTable,MATCH($A13,SumMonths,0),1))</f>
        <v>8</v>
      </c>
      <c r="G13" s="94" t="str">
        <f aca="false">INDEX(Book_Type,MATCH($B13,Book,0),1)</f>
        <v>D</v>
      </c>
      <c r="H13" s="94" t="str">
        <f aca="false">$F13&amp;$G13</f>
        <v>8D</v>
      </c>
    </row>
    <row r="14" customFormat="false" ht="12.75" hidden="false" customHeight="false" outlineLevel="0" collapsed="false">
      <c r="A14" s="96" t="n">
        <v>37165</v>
      </c>
      <c r="B14" s="94" t="s">
        <v>32</v>
      </c>
      <c r="C14" s="94" t="s">
        <v>67</v>
      </c>
      <c r="D14" s="94" t="n">
        <v>155828.0575</v>
      </c>
      <c r="E14" s="94" t="n">
        <v>0</v>
      </c>
      <c r="F14" s="94" t="n">
        <f aca="false">IF(REF_DT&lt;PromptMonth,1,INDEX(BucketTable,MATCH($A14,SumMonths,0),1))</f>
        <v>8</v>
      </c>
      <c r="G14" s="94" t="str">
        <f aca="false">INDEX(Book_Type,MATCH($B14,Book,0),1)</f>
        <v>D</v>
      </c>
      <c r="H14" s="94" t="str">
        <f aca="false">$F14&amp;$G14</f>
        <v>8D</v>
      </c>
    </row>
    <row r="15" customFormat="false" ht="12.75" hidden="false" customHeight="false" outlineLevel="0" collapsed="false">
      <c r="A15" s="96" t="n">
        <v>37196</v>
      </c>
      <c r="B15" s="94" t="s">
        <v>32</v>
      </c>
      <c r="C15" s="94" t="s">
        <v>67</v>
      </c>
      <c r="D15" s="94" t="n">
        <v>-14725562.187</v>
      </c>
      <c r="E15" s="94" t="n">
        <v>0</v>
      </c>
      <c r="F15" s="94" t="n">
        <f aca="false">IF(REF_DT&lt;PromptMonth,1,INDEX(BucketTable,MATCH($A15,SumMonths,0),1))</f>
        <v>8</v>
      </c>
      <c r="G15" s="94" t="str">
        <f aca="false">INDEX(Book_Type,MATCH($B15,Book,0),1)</f>
        <v>D</v>
      </c>
      <c r="H15" s="94" t="str">
        <f aca="false">$F15&amp;$G15</f>
        <v>8D</v>
      </c>
    </row>
    <row r="16" customFormat="false" ht="12.75" hidden="false" customHeight="false" outlineLevel="0" collapsed="false">
      <c r="A16" s="96" t="n">
        <v>37226</v>
      </c>
      <c r="B16" s="94" t="s">
        <v>32</v>
      </c>
      <c r="C16" s="94" t="s">
        <v>67</v>
      </c>
      <c r="D16" s="94" t="n">
        <v>2749315.2931</v>
      </c>
      <c r="E16" s="94" t="n">
        <v>0</v>
      </c>
      <c r="F16" s="94" t="n">
        <f aca="false">IF(REF_DT&lt;PromptMonth,1,INDEX(BucketTable,MATCH($A16,SumMonths,0),1))</f>
        <v>8</v>
      </c>
      <c r="G16" s="94" t="str">
        <f aca="false">INDEX(Book_Type,MATCH($B16,Book,0),1)</f>
        <v>D</v>
      </c>
      <c r="H16" s="94" t="str">
        <f aca="false">$F16&amp;$G16</f>
        <v>8D</v>
      </c>
    </row>
    <row r="17" customFormat="false" ht="12.75" hidden="false" customHeight="false" outlineLevel="0" collapsed="false">
      <c r="A17" s="96" t="n">
        <v>37257</v>
      </c>
      <c r="B17" s="94" t="s">
        <v>32</v>
      </c>
      <c r="C17" s="94" t="s">
        <v>67</v>
      </c>
      <c r="D17" s="94" t="n">
        <v>125727.6374</v>
      </c>
      <c r="E17" s="94" t="n">
        <v>0</v>
      </c>
      <c r="F17" s="94" t="n">
        <f aca="false">IF(REF_DT&lt;PromptMonth,1,INDEX(BucketTable,MATCH($A17,SumMonths,0),1))</f>
        <v>9</v>
      </c>
      <c r="G17" s="94" t="str">
        <f aca="false">INDEX(Book_Type,MATCH($B17,Book,0),1)</f>
        <v>D</v>
      </c>
      <c r="H17" s="94" t="str">
        <f aca="false">$F17&amp;$G17</f>
        <v>9D</v>
      </c>
    </row>
    <row r="18" customFormat="false" ht="12.75" hidden="false" customHeight="false" outlineLevel="0" collapsed="false">
      <c r="A18" s="96" t="n">
        <v>37288</v>
      </c>
      <c r="B18" s="94" t="s">
        <v>32</v>
      </c>
      <c r="C18" s="94" t="s">
        <v>67</v>
      </c>
      <c r="D18" s="94" t="n">
        <v>-2625006.2696</v>
      </c>
      <c r="E18" s="94" t="n">
        <v>0</v>
      </c>
      <c r="F18" s="94" t="n">
        <f aca="false">IF(REF_DT&lt;PromptMonth,1,INDEX(BucketTable,MATCH($A18,SumMonths,0),1))</f>
        <v>9</v>
      </c>
      <c r="G18" s="94" t="str">
        <f aca="false">INDEX(Book_Type,MATCH($B18,Book,0),1)</f>
        <v>D</v>
      </c>
      <c r="H18" s="94" t="str">
        <f aca="false">$F18&amp;$G18</f>
        <v>9D</v>
      </c>
    </row>
    <row r="19" customFormat="false" ht="12.75" hidden="false" customHeight="false" outlineLevel="0" collapsed="false">
      <c r="A19" s="96" t="n">
        <v>37316</v>
      </c>
      <c r="B19" s="94" t="s">
        <v>32</v>
      </c>
      <c r="C19" s="94" t="s">
        <v>67</v>
      </c>
      <c r="D19" s="94" t="n">
        <v>-2271799.0581</v>
      </c>
      <c r="E19" s="94" t="n">
        <v>0</v>
      </c>
      <c r="F19" s="94" t="n">
        <f aca="false">IF(REF_DT&lt;PromptMonth,1,INDEX(BucketTable,MATCH($A19,SumMonths,0),1))</f>
        <v>9</v>
      </c>
      <c r="G19" s="94" t="str">
        <f aca="false">INDEX(Book_Type,MATCH($B19,Book,0),1)</f>
        <v>D</v>
      </c>
      <c r="H19" s="94" t="str">
        <f aca="false">$F19&amp;$G19</f>
        <v>9D</v>
      </c>
    </row>
    <row r="20" customFormat="false" ht="12.75" hidden="false" customHeight="false" outlineLevel="0" collapsed="false">
      <c r="A20" s="96" t="n">
        <v>37347</v>
      </c>
      <c r="B20" s="94" t="s">
        <v>32</v>
      </c>
      <c r="C20" s="94" t="s">
        <v>67</v>
      </c>
      <c r="D20" s="94" t="n">
        <v>1913241.7533</v>
      </c>
      <c r="E20" s="94" t="n">
        <v>0</v>
      </c>
      <c r="F20" s="94" t="n">
        <f aca="false">IF(REF_DT&lt;PromptMonth,1,INDEX(BucketTable,MATCH($A20,SumMonths,0),1))</f>
        <v>9</v>
      </c>
      <c r="G20" s="94" t="str">
        <f aca="false">INDEX(Book_Type,MATCH($B20,Book,0),1)</f>
        <v>D</v>
      </c>
      <c r="H20" s="94" t="str">
        <f aca="false">$F20&amp;$G20</f>
        <v>9D</v>
      </c>
    </row>
    <row r="21" customFormat="false" ht="12.75" hidden="false" customHeight="false" outlineLevel="0" collapsed="false">
      <c r="A21" s="96" t="n">
        <v>37377</v>
      </c>
      <c r="B21" s="94" t="s">
        <v>32</v>
      </c>
      <c r="C21" s="94" t="s">
        <v>67</v>
      </c>
      <c r="D21" s="94" t="n">
        <v>3648941.3953</v>
      </c>
      <c r="E21" s="94" t="n">
        <v>0</v>
      </c>
      <c r="F21" s="94" t="n">
        <f aca="false">IF(REF_DT&lt;PromptMonth,1,INDEX(BucketTable,MATCH($A21,SumMonths,0),1))</f>
        <v>9</v>
      </c>
      <c r="G21" s="94" t="str">
        <f aca="false">INDEX(Book_Type,MATCH($B21,Book,0),1)</f>
        <v>D</v>
      </c>
      <c r="H21" s="94" t="str">
        <f aca="false">$F21&amp;$G21</f>
        <v>9D</v>
      </c>
    </row>
    <row r="22" customFormat="false" ht="12.75" hidden="false" customHeight="false" outlineLevel="0" collapsed="false">
      <c r="A22" s="96" t="n">
        <v>37408</v>
      </c>
      <c r="B22" s="94" t="s">
        <v>32</v>
      </c>
      <c r="C22" s="94" t="s">
        <v>67</v>
      </c>
      <c r="D22" s="94" t="n">
        <v>6181007.4585</v>
      </c>
      <c r="E22" s="94" t="n">
        <v>0</v>
      </c>
      <c r="F22" s="94" t="n">
        <f aca="false">IF(REF_DT&lt;PromptMonth,1,INDEX(BucketTable,MATCH($A22,SumMonths,0),1))</f>
        <v>9</v>
      </c>
      <c r="G22" s="94" t="str">
        <f aca="false">INDEX(Book_Type,MATCH($B22,Book,0),1)</f>
        <v>D</v>
      </c>
      <c r="H22" s="94" t="str">
        <f aca="false">$F22&amp;$G22</f>
        <v>9D</v>
      </c>
    </row>
    <row r="23" customFormat="false" ht="12.75" hidden="false" customHeight="false" outlineLevel="0" collapsed="false">
      <c r="A23" s="96" t="n">
        <v>37438</v>
      </c>
      <c r="B23" s="94" t="s">
        <v>32</v>
      </c>
      <c r="C23" s="94" t="s">
        <v>67</v>
      </c>
      <c r="D23" s="94" t="n">
        <v>-839911.8966</v>
      </c>
      <c r="E23" s="94" t="n">
        <v>0</v>
      </c>
      <c r="F23" s="94" t="n">
        <f aca="false">IF(REF_DT&lt;PromptMonth,1,INDEX(BucketTable,MATCH($A23,SumMonths,0),1))</f>
        <v>9</v>
      </c>
      <c r="G23" s="94" t="str">
        <f aca="false">INDEX(Book_Type,MATCH($B23,Book,0),1)</f>
        <v>D</v>
      </c>
      <c r="H23" s="94" t="str">
        <f aca="false">$F23&amp;$G23</f>
        <v>9D</v>
      </c>
    </row>
    <row r="24" customFormat="false" ht="12.75" hidden="false" customHeight="false" outlineLevel="0" collapsed="false">
      <c r="A24" s="96" t="n">
        <v>37469</v>
      </c>
      <c r="B24" s="94" t="s">
        <v>32</v>
      </c>
      <c r="C24" s="94" t="s">
        <v>67</v>
      </c>
      <c r="D24" s="94" t="n">
        <v>-2186431.1135</v>
      </c>
      <c r="E24" s="94" t="n">
        <v>0</v>
      </c>
      <c r="F24" s="94" t="n">
        <f aca="false">IF(REF_DT&lt;PromptMonth,1,INDEX(BucketTable,MATCH($A24,SumMonths,0),1))</f>
        <v>9</v>
      </c>
      <c r="G24" s="94" t="str">
        <f aca="false">INDEX(Book_Type,MATCH($B24,Book,0),1)</f>
        <v>D</v>
      </c>
      <c r="H24" s="94" t="str">
        <f aca="false">$F24&amp;$G24</f>
        <v>9D</v>
      </c>
    </row>
    <row r="25" customFormat="false" ht="12.75" hidden="false" customHeight="false" outlineLevel="0" collapsed="false">
      <c r="A25" s="96" t="n">
        <v>37500</v>
      </c>
      <c r="B25" s="94" t="s">
        <v>32</v>
      </c>
      <c r="C25" s="94" t="s">
        <v>67</v>
      </c>
      <c r="D25" s="94" t="n">
        <v>-2478924.0841</v>
      </c>
      <c r="E25" s="94" t="n">
        <v>0</v>
      </c>
      <c r="F25" s="94" t="n">
        <f aca="false">IF(REF_DT&lt;PromptMonth,1,INDEX(BucketTable,MATCH($A25,SumMonths,0),1))</f>
        <v>9</v>
      </c>
      <c r="G25" s="94" t="str">
        <f aca="false">INDEX(Book_Type,MATCH($B25,Book,0),1)</f>
        <v>D</v>
      </c>
      <c r="H25" s="94" t="str">
        <f aca="false">$F25&amp;$G25</f>
        <v>9D</v>
      </c>
    </row>
    <row r="26" customFormat="false" ht="12.75" hidden="false" customHeight="false" outlineLevel="0" collapsed="false">
      <c r="A26" s="96" t="n">
        <v>37530</v>
      </c>
      <c r="B26" s="94" t="s">
        <v>32</v>
      </c>
      <c r="C26" s="94" t="s">
        <v>67</v>
      </c>
      <c r="D26" s="94" t="n">
        <v>-2163115.1312</v>
      </c>
      <c r="E26" s="94" t="n">
        <v>0</v>
      </c>
      <c r="F26" s="94" t="n">
        <f aca="false">IF(REF_DT&lt;PromptMonth,1,INDEX(BucketTable,MATCH($A26,SumMonths,0),1))</f>
        <v>9</v>
      </c>
      <c r="G26" s="94" t="str">
        <f aca="false">INDEX(Book_Type,MATCH($B26,Book,0),1)</f>
        <v>D</v>
      </c>
      <c r="H26" s="94" t="str">
        <f aca="false">$F26&amp;$G26</f>
        <v>9D</v>
      </c>
    </row>
    <row r="27" customFormat="false" ht="12.75" hidden="false" customHeight="false" outlineLevel="0" collapsed="false">
      <c r="A27" s="96" t="n">
        <v>37561</v>
      </c>
      <c r="B27" s="94" t="s">
        <v>32</v>
      </c>
      <c r="C27" s="94" t="s">
        <v>67</v>
      </c>
      <c r="D27" s="94" t="n">
        <v>-6308464.3267</v>
      </c>
      <c r="E27" s="94" t="n">
        <v>0</v>
      </c>
      <c r="F27" s="94" t="n">
        <f aca="false">IF(REF_DT&lt;PromptMonth,1,INDEX(BucketTable,MATCH($A27,SumMonths,0),1))</f>
        <v>9</v>
      </c>
      <c r="G27" s="94" t="str">
        <f aca="false">INDEX(Book_Type,MATCH($B27,Book,0),1)</f>
        <v>D</v>
      </c>
      <c r="H27" s="94" t="str">
        <f aca="false">$F27&amp;$G27</f>
        <v>9D</v>
      </c>
    </row>
    <row r="28" customFormat="false" ht="12.75" hidden="false" customHeight="false" outlineLevel="0" collapsed="false">
      <c r="A28" s="96" t="n">
        <v>37591</v>
      </c>
      <c r="B28" s="94" t="s">
        <v>32</v>
      </c>
      <c r="C28" s="94" t="s">
        <v>67</v>
      </c>
      <c r="D28" s="94" t="n">
        <v>7007832.7119</v>
      </c>
      <c r="E28" s="94" t="n">
        <v>0</v>
      </c>
      <c r="F28" s="94" t="n">
        <f aca="false">IF(REF_DT&lt;PromptMonth,1,INDEX(BucketTable,MATCH($A28,SumMonths,0),1))</f>
        <v>9</v>
      </c>
      <c r="G28" s="94" t="str">
        <f aca="false">INDEX(Book_Type,MATCH($B28,Book,0),1)</f>
        <v>D</v>
      </c>
      <c r="H28" s="94" t="str">
        <f aca="false">$F28&amp;$G28</f>
        <v>9D</v>
      </c>
    </row>
    <row r="29" customFormat="false" ht="12.75" hidden="false" customHeight="false" outlineLevel="0" collapsed="false">
      <c r="A29" s="96" t="n">
        <v>37622</v>
      </c>
      <c r="B29" s="94" t="s">
        <v>32</v>
      </c>
      <c r="C29" s="94" t="s">
        <v>67</v>
      </c>
      <c r="D29" s="94" t="n">
        <v>3027751.6711</v>
      </c>
      <c r="E29" s="94" t="n">
        <v>0</v>
      </c>
      <c r="F29" s="94" t="n">
        <f aca="false">IF(REF_DT&lt;PromptMonth,1,INDEX(BucketTable,MATCH($A29,SumMonths,0),1))</f>
        <v>10</v>
      </c>
      <c r="G29" s="94" t="str">
        <f aca="false">INDEX(Book_Type,MATCH($B29,Book,0),1)</f>
        <v>D</v>
      </c>
      <c r="H29" s="94" t="str">
        <f aca="false">$F29&amp;$G29</f>
        <v>10D</v>
      </c>
    </row>
    <row r="30" customFormat="false" ht="12.75" hidden="false" customHeight="false" outlineLevel="0" collapsed="false">
      <c r="A30" s="96" t="n">
        <v>37653</v>
      </c>
      <c r="B30" s="94" t="s">
        <v>32</v>
      </c>
      <c r="C30" s="94" t="s">
        <v>67</v>
      </c>
      <c r="D30" s="94" t="n">
        <v>1198428.6075</v>
      </c>
      <c r="E30" s="94" t="n">
        <v>0</v>
      </c>
      <c r="F30" s="94" t="n">
        <f aca="false">IF(REF_DT&lt;PromptMonth,1,INDEX(BucketTable,MATCH($A30,SumMonths,0),1))</f>
        <v>10</v>
      </c>
      <c r="G30" s="94" t="str">
        <f aca="false">INDEX(Book_Type,MATCH($B30,Book,0),1)</f>
        <v>D</v>
      </c>
      <c r="H30" s="94" t="str">
        <f aca="false">$F30&amp;$G30</f>
        <v>10D</v>
      </c>
    </row>
    <row r="31" customFormat="false" ht="12.75" hidden="false" customHeight="false" outlineLevel="0" collapsed="false">
      <c r="A31" s="96" t="n">
        <v>37681</v>
      </c>
      <c r="B31" s="94" t="s">
        <v>32</v>
      </c>
      <c r="C31" s="94" t="s">
        <v>67</v>
      </c>
      <c r="D31" s="94" t="n">
        <v>0.0001</v>
      </c>
      <c r="E31" s="94" t="n">
        <v>0</v>
      </c>
      <c r="F31" s="94" t="n">
        <f aca="false">IF(REF_DT&lt;PromptMonth,1,INDEX(BucketTable,MATCH($A31,SumMonths,0),1))</f>
        <v>10</v>
      </c>
      <c r="G31" s="94" t="str">
        <f aca="false">INDEX(Book_Type,MATCH($B31,Book,0),1)</f>
        <v>D</v>
      </c>
      <c r="H31" s="94" t="str">
        <f aca="false">$F31&amp;$G31</f>
        <v>10D</v>
      </c>
    </row>
    <row r="32" customFormat="false" ht="12.75" hidden="false" customHeight="false" outlineLevel="0" collapsed="false">
      <c r="A32" s="96" t="n">
        <v>37712</v>
      </c>
      <c r="B32" s="94" t="s">
        <v>32</v>
      </c>
      <c r="C32" s="94" t="s">
        <v>67</v>
      </c>
      <c r="D32" s="94" t="n">
        <v>256278.8841</v>
      </c>
      <c r="E32" s="94" t="n">
        <v>0</v>
      </c>
      <c r="F32" s="94" t="n">
        <f aca="false">IF(REF_DT&lt;PromptMonth,1,INDEX(BucketTable,MATCH($A32,SumMonths,0),1))</f>
        <v>10</v>
      </c>
      <c r="G32" s="94" t="str">
        <f aca="false">INDEX(Book_Type,MATCH($B32,Book,0),1)</f>
        <v>D</v>
      </c>
      <c r="H32" s="94" t="str">
        <f aca="false">$F32&amp;$G32</f>
        <v>10D</v>
      </c>
    </row>
    <row r="33" customFormat="false" ht="12.75" hidden="false" customHeight="false" outlineLevel="0" collapsed="false">
      <c r="A33" s="96" t="n">
        <v>37742</v>
      </c>
      <c r="B33" s="94" t="s">
        <v>32</v>
      </c>
      <c r="C33" s="94" t="s">
        <v>67</v>
      </c>
      <c r="D33" s="94" t="n">
        <v>-1039402.7981</v>
      </c>
      <c r="E33" s="94" t="n">
        <v>0</v>
      </c>
      <c r="F33" s="94" t="n">
        <f aca="false">IF(REF_DT&lt;PromptMonth,1,INDEX(BucketTable,MATCH($A33,SumMonths,0),1))</f>
        <v>10</v>
      </c>
      <c r="G33" s="94" t="str">
        <f aca="false">INDEX(Book_Type,MATCH($B33,Book,0),1)</f>
        <v>D</v>
      </c>
      <c r="H33" s="94" t="str">
        <f aca="false">$F33&amp;$G33</f>
        <v>10D</v>
      </c>
    </row>
    <row r="34" customFormat="false" ht="12.75" hidden="false" customHeight="false" outlineLevel="0" collapsed="false">
      <c r="A34" s="96" t="n">
        <v>37773</v>
      </c>
      <c r="B34" s="94" t="s">
        <v>32</v>
      </c>
      <c r="C34" s="94" t="s">
        <v>67</v>
      </c>
      <c r="D34" s="94" t="n">
        <v>-3070287.6194</v>
      </c>
      <c r="E34" s="94" t="n">
        <v>0</v>
      </c>
      <c r="F34" s="94" t="n">
        <f aca="false">IF(REF_DT&lt;PromptMonth,1,INDEX(BucketTable,MATCH($A34,SumMonths,0),1))</f>
        <v>10</v>
      </c>
      <c r="G34" s="94" t="str">
        <f aca="false">INDEX(Book_Type,MATCH($B34,Book,0),1)</f>
        <v>D</v>
      </c>
      <c r="H34" s="94" t="str">
        <f aca="false">$F34&amp;$G34</f>
        <v>10D</v>
      </c>
    </row>
    <row r="35" customFormat="false" ht="12.75" hidden="false" customHeight="false" outlineLevel="0" collapsed="false">
      <c r="A35" s="96" t="n">
        <v>37803</v>
      </c>
      <c r="B35" s="94" t="s">
        <v>32</v>
      </c>
      <c r="C35" s="94" t="s">
        <v>67</v>
      </c>
      <c r="D35" s="94" t="n">
        <v>-3155815.2028</v>
      </c>
      <c r="E35" s="94" t="n">
        <v>0</v>
      </c>
      <c r="F35" s="94" t="n">
        <f aca="false">IF(REF_DT&lt;PromptMonth,1,INDEX(BucketTable,MATCH($A35,SumMonths,0),1))</f>
        <v>10</v>
      </c>
      <c r="G35" s="94" t="str">
        <f aca="false">INDEX(Book_Type,MATCH($B35,Book,0),1)</f>
        <v>D</v>
      </c>
      <c r="H35" s="94" t="str">
        <f aca="false">$F35&amp;$G35</f>
        <v>10D</v>
      </c>
    </row>
    <row r="36" customFormat="false" ht="12.75" hidden="false" customHeight="false" outlineLevel="0" collapsed="false">
      <c r="A36" s="96" t="n">
        <v>37834</v>
      </c>
      <c r="B36" s="94" t="s">
        <v>32</v>
      </c>
      <c r="C36" s="94" t="s">
        <v>67</v>
      </c>
      <c r="D36" s="94" t="n">
        <v>-3207049.2121</v>
      </c>
      <c r="E36" s="94" t="n">
        <v>0</v>
      </c>
      <c r="F36" s="94" t="n">
        <f aca="false">IF(REF_DT&lt;PromptMonth,1,INDEX(BucketTable,MATCH($A36,SumMonths,0),1))</f>
        <v>10</v>
      </c>
      <c r="G36" s="94" t="str">
        <f aca="false">INDEX(Book_Type,MATCH($B36,Book,0),1)</f>
        <v>D</v>
      </c>
      <c r="H36" s="94" t="str">
        <f aca="false">$F36&amp;$G36</f>
        <v>10D</v>
      </c>
    </row>
    <row r="37" customFormat="false" ht="12.75" hidden="false" customHeight="false" outlineLevel="0" collapsed="false">
      <c r="A37" s="96" t="n">
        <v>37865</v>
      </c>
      <c r="B37" s="94" t="s">
        <v>32</v>
      </c>
      <c r="C37" s="94" t="s">
        <v>67</v>
      </c>
      <c r="D37" s="94" t="n">
        <v>-4203090.1284</v>
      </c>
      <c r="E37" s="94" t="n">
        <v>0</v>
      </c>
      <c r="F37" s="94" t="n">
        <f aca="false">IF(REF_DT&lt;PromptMonth,1,INDEX(BucketTable,MATCH($A37,SumMonths,0),1))</f>
        <v>10</v>
      </c>
      <c r="G37" s="94" t="str">
        <f aca="false">INDEX(Book_Type,MATCH($B37,Book,0),1)</f>
        <v>D</v>
      </c>
      <c r="H37" s="94" t="str">
        <f aca="false">$F37&amp;$G37</f>
        <v>10D</v>
      </c>
    </row>
    <row r="38" customFormat="false" ht="12.75" hidden="false" customHeight="false" outlineLevel="0" collapsed="false">
      <c r="A38" s="96" t="n">
        <v>37895</v>
      </c>
      <c r="B38" s="94" t="s">
        <v>32</v>
      </c>
      <c r="C38" s="94" t="s">
        <v>67</v>
      </c>
      <c r="D38" s="94" t="n">
        <v>-3104674.8352</v>
      </c>
      <c r="E38" s="94" t="n">
        <v>0</v>
      </c>
      <c r="F38" s="94" t="n">
        <f aca="false">IF(REF_DT&lt;PromptMonth,1,INDEX(BucketTable,MATCH($A38,SumMonths,0),1))</f>
        <v>10</v>
      </c>
      <c r="G38" s="94" t="str">
        <f aca="false">INDEX(Book_Type,MATCH($B38,Book,0),1)</f>
        <v>D</v>
      </c>
      <c r="H38" s="94" t="str">
        <f aca="false">$F38&amp;$G38</f>
        <v>10D</v>
      </c>
    </row>
    <row r="39" customFormat="false" ht="12.75" hidden="false" customHeight="false" outlineLevel="0" collapsed="false">
      <c r="A39" s="96" t="n">
        <v>37926</v>
      </c>
      <c r="B39" s="94" t="s">
        <v>32</v>
      </c>
      <c r="C39" s="94" t="s">
        <v>67</v>
      </c>
      <c r="D39" s="94" t="n">
        <v>-2056103.5478</v>
      </c>
      <c r="E39" s="94" t="n">
        <v>0</v>
      </c>
      <c r="F39" s="94" t="n">
        <f aca="false">IF(REF_DT&lt;PromptMonth,1,INDEX(BucketTable,MATCH($A39,SumMonths,0),1))</f>
        <v>10</v>
      </c>
      <c r="G39" s="94" t="str">
        <f aca="false">INDEX(Book_Type,MATCH($B39,Book,0),1)</f>
        <v>D</v>
      </c>
      <c r="H39" s="94" t="str">
        <f aca="false">$F39&amp;$G39</f>
        <v>10D</v>
      </c>
    </row>
    <row r="40" customFormat="false" ht="12.75" hidden="false" customHeight="false" outlineLevel="0" collapsed="false">
      <c r="A40" s="96" t="n">
        <v>37956</v>
      </c>
      <c r="B40" s="94" t="s">
        <v>32</v>
      </c>
      <c r="C40" s="94" t="s">
        <v>67</v>
      </c>
      <c r="D40" s="94" t="n">
        <v>10090453.5655</v>
      </c>
      <c r="E40" s="94" t="n">
        <v>0</v>
      </c>
      <c r="F40" s="94" t="n">
        <f aca="false">IF(REF_DT&lt;PromptMonth,1,INDEX(BucketTable,MATCH($A40,SumMonths,0),1))</f>
        <v>10</v>
      </c>
      <c r="G40" s="94" t="str">
        <f aca="false">INDEX(Book_Type,MATCH($B40,Book,0),1)</f>
        <v>D</v>
      </c>
      <c r="H40" s="94" t="str">
        <f aca="false">$F40&amp;$G40</f>
        <v>10D</v>
      </c>
    </row>
    <row r="41" customFormat="false" ht="12.75" hidden="false" customHeight="false" outlineLevel="0" collapsed="false">
      <c r="A41" s="96" t="n">
        <v>37987</v>
      </c>
      <c r="B41" s="94" t="s">
        <v>32</v>
      </c>
      <c r="C41" s="94" t="s">
        <v>67</v>
      </c>
      <c r="D41" s="94" t="n">
        <v>9009080.2147</v>
      </c>
      <c r="E41" s="94" t="n">
        <v>0</v>
      </c>
      <c r="F41" s="94" t="n">
        <f aca="false">IF(REF_DT&lt;PromptMonth,1,INDEX(BucketTable,MATCH($A41,SumMonths,0),1))</f>
        <v>11</v>
      </c>
      <c r="G41" s="94" t="str">
        <f aca="false">INDEX(Book_Type,MATCH($B41,Book,0),1)</f>
        <v>D</v>
      </c>
      <c r="H41" s="94" t="str">
        <f aca="false">$F41&amp;$G41</f>
        <v>11D</v>
      </c>
    </row>
    <row r="42" customFormat="false" ht="12.75" hidden="false" customHeight="false" outlineLevel="0" collapsed="false">
      <c r="A42" s="96" t="n">
        <v>38018</v>
      </c>
      <c r="B42" s="94" t="s">
        <v>32</v>
      </c>
      <c r="C42" s="94" t="s">
        <v>67</v>
      </c>
      <c r="D42" s="94" t="n">
        <v>847782.678</v>
      </c>
      <c r="E42" s="94" t="n">
        <v>0</v>
      </c>
      <c r="F42" s="94" t="n">
        <f aca="false">IF(REF_DT&lt;PromptMonth,1,INDEX(BucketTable,MATCH($A42,SumMonths,0),1))</f>
        <v>11</v>
      </c>
      <c r="G42" s="94" t="str">
        <f aca="false">INDEX(Book_Type,MATCH($B42,Book,0),1)</f>
        <v>D</v>
      </c>
      <c r="H42" s="94" t="str">
        <f aca="false">$F42&amp;$G42</f>
        <v>11D</v>
      </c>
    </row>
    <row r="43" customFormat="false" ht="12.75" hidden="false" customHeight="false" outlineLevel="0" collapsed="false">
      <c r="A43" s="96" t="n">
        <v>38047</v>
      </c>
      <c r="B43" s="94" t="s">
        <v>32</v>
      </c>
      <c r="C43" s="94" t="s">
        <v>67</v>
      </c>
      <c r="D43" s="94" t="n">
        <v>-0.0001</v>
      </c>
      <c r="E43" s="94" t="n">
        <v>0</v>
      </c>
      <c r="F43" s="94" t="n">
        <f aca="false">IF(REF_DT&lt;PromptMonth,1,INDEX(BucketTable,MATCH($A43,SumMonths,0),1))</f>
        <v>11</v>
      </c>
      <c r="G43" s="94" t="str">
        <f aca="false">INDEX(Book_Type,MATCH($B43,Book,0),1)</f>
        <v>D</v>
      </c>
      <c r="H43" s="94" t="str">
        <f aca="false">$F43&amp;$G43</f>
        <v>11D</v>
      </c>
    </row>
    <row r="44" customFormat="false" ht="12.75" hidden="false" customHeight="false" outlineLevel="0" collapsed="false">
      <c r="A44" s="96" t="n">
        <v>38078</v>
      </c>
      <c r="B44" s="94" t="s">
        <v>32</v>
      </c>
      <c r="C44" s="94" t="s">
        <v>67</v>
      </c>
      <c r="D44" s="94" t="n">
        <v>753104.698</v>
      </c>
      <c r="E44" s="94" t="n">
        <v>0</v>
      </c>
      <c r="F44" s="94" t="n">
        <f aca="false">IF(REF_DT&lt;PromptMonth,1,INDEX(BucketTable,MATCH($A44,SumMonths,0),1))</f>
        <v>11</v>
      </c>
      <c r="G44" s="94" t="str">
        <f aca="false">INDEX(Book_Type,MATCH($B44,Book,0),1)</f>
        <v>D</v>
      </c>
      <c r="H44" s="94" t="str">
        <f aca="false">$F44&amp;$G44</f>
        <v>11D</v>
      </c>
    </row>
    <row r="45" customFormat="false" ht="12.75" hidden="false" customHeight="false" outlineLevel="0" collapsed="false">
      <c r="A45" s="96" t="n">
        <v>38108</v>
      </c>
      <c r="B45" s="94" t="s">
        <v>32</v>
      </c>
      <c r="C45" s="94" t="s">
        <v>67</v>
      </c>
      <c r="D45" s="94" t="n">
        <v>-4980148.4518</v>
      </c>
      <c r="E45" s="94" t="n">
        <v>0</v>
      </c>
      <c r="F45" s="94" t="n">
        <f aca="false">IF(REF_DT&lt;PromptMonth,1,INDEX(BucketTable,MATCH($A45,SumMonths,0),1))</f>
        <v>11</v>
      </c>
      <c r="G45" s="94" t="str">
        <f aca="false">INDEX(Book_Type,MATCH($B45,Book,0),1)</f>
        <v>D</v>
      </c>
      <c r="H45" s="94" t="str">
        <f aca="false">$F45&amp;$G45</f>
        <v>11D</v>
      </c>
    </row>
    <row r="46" customFormat="false" ht="12.75" hidden="false" customHeight="false" outlineLevel="0" collapsed="false">
      <c r="A46" s="96" t="n">
        <v>38139</v>
      </c>
      <c r="B46" s="94" t="s">
        <v>32</v>
      </c>
      <c r="C46" s="94" t="s">
        <v>67</v>
      </c>
      <c r="D46" s="94" t="n">
        <v>-3662844.5916</v>
      </c>
      <c r="E46" s="94" t="n">
        <v>0</v>
      </c>
      <c r="F46" s="94" t="n">
        <f aca="false">IF(REF_DT&lt;PromptMonth,1,INDEX(BucketTable,MATCH($A46,SumMonths,0),1))</f>
        <v>11</v>
      </c>
      <c r="G46" s="94" t="str">
        <f aca="false">INDEX(Book_Type,MATCH($B46,Book,0),1)</f>
        <v>D</v>
      </c>
      <c r="H46" s="94" t="str">
        <f aca="false">$F46&amp;$G46</f>
        <v>11D</v>
      </c>
    </row>
    <row r="47" customFormat="false" ht="12.75" hidden="false" customHeight="false" outlineLevel="0" collapsed="false">
      <c r="A47" s="96" t="n">
        <v>38169</v>
      </c>
      <c r="B47" s="94" t="s">
        <v>32</v>
      </c>
      <c r="C47" s="94" t="s">
        <v>67</v>
      </c>
      <c r="D47" s="94" t="n">
        <v>-3297368.4297</v>
      </c>
      <c r="E47" s="94" t="n">
        <v>0</v>
      </c>
      <c r="F47" s="94" t="n">
        <f aca="false">IF(REF_DT&lt;PromptMonth,1,INDEX(BucketTable,MATCH($A47,SumMonths,0),1))</f>
        <v>11</v>
      </c>
      <c r="G47" s="94" t="str">
        <f aca="false">INDEX(Book_Type,MATCH($B47,Book,0),1)</f>
        <v>D</v>
      </c>
      <c r="H47" s="94" t="str">
        <f aca="false">$F47&amp;$G47</f>
        <v>11D</v>
      </c>
    </row>
    <row r="48" customFormat="false" ht="12.75" hidden="false" customHeight="false" outlineLevel="0" collapsed="false">
      <c r="A48" s="96" t="n">
        <v>38200</v>
      </c>
      <c r="B48" s="94" t="s">
        <v>32</v>
      </c>
      <c r="C48" s="94" t="s">
        <v>67</v>
      </c>
      <c r="D48" s="94" t="n">
        <v>912558.0251</v>
      </c>
      <c r="E48" s="94" t="n">
        <v>0</v>
      </c>
      <c r="F48" s="94" t="n">
        <f aca="false">IF(REF_DT&lt;PromptMonth,1,INDEX(BucketTable,MATCH($A48,SumMonths,0),1))</f>
        <v>11</v>
      </c>
      <c r="G48" s="94" t="str">
        <f aca="false">INDEX(Book_Type,MATCH($B48,Book,0),1)</f>
        <v>D</v>
      </c>
      <c r="H48" s="94" t="str">
        <f aca="false">$F48&amp;$G48</f>
        <v>11D</v>
      </c>
    </row>
    <row r="49" customFormat="false" ht="12.75" hidden="false" customHeight="false" outlineLevel="0" collapsed="false">
      <c r="A49" s="96" t="n">
        <v>38231</v>
      </c>
      <c r="B49" s="94" t="s">
        <v>32</v>
      </c>
      <c r="C49" s="94" t="s">
        <v>67</v>
      </c>
      <c r="D49" s="94" t="n">
        <v>-4167727.8115</v>
      </c>
      <c r="E49" s="94" t="n">
        <v>0</v>
      </c>
      <c r="F49" s="94" t="n">
        <f aca="false">IF(REF_DT&lt;PromptMonth,1,INDEX(BucketTable,MATCH($A49,SumMonths,0),1))</f>
        <v>11</v>
      </c>
      <c r="G49" s="94" t="str">
        <f aca="false">INDEX(Book_Type,MATCH($B49,Book,0),1)</f>
        <v>D</v>
      </c>
      <c r="H49" s="94" t="str">
        <f aca="false">$F49&amp;$G49</f>
        <v>11D</v>
      </c>
    </row>
    <row r="50" customFormat="false" ht="12.75" hidden="false" customHeight="false" outlineLevel="0" collapsed="false">
      <c r="A50" s="96" t="n">
        <v>38261</v>
      </c>
      <c r="B50" s="94" t="s">
        <v>32</v>
      </c>
      <c r="C50" s="94" t="s">
        <v>67</v>
      </c>
      <c r="D50" s="94" t="n">
        <v>-4029444.1473</v>
      </c>
      <c r="E50" s="94" t="n">
        <v>0</v>
      </c>
      <c r="F50" s="94" t="n">
        <f aca="false">IF(REF_DT&lt;PromptMonth,1,INDEX(BucketTable,MATCH($A50,SumMonths,0),1))</f>
        <v>11</v>
      </c>
      <c r="G50" s="94" t="str">
        <f aca="false">INDEX(Book_Type,MATCH($B50,Book,0),1)</f>
        <v>D</v>
      </c>
      <c r="H50" s="94" t="str">
        <f aca="false">$F50&amp;$G50</f>
        <v>11D</v>
      </c>
    </row>
    <row r="51" customFormat="false" ht="12.75" hidden="false" customHeight="false" outlineLevel="0" collapsed="false">
      <c r="A51" s="96" t="n">
        <v>38292</v>
      </c>
      <c r="B51" s="94" t="s">
        <v>32</v>
      </c>
      <c r="C51" s="94" t="s">
        <v>67</v>
      </c>
      <c r="D51" s="94" t="n">
        <v>-1964067.4388</v>
      </c>
      <c r="E51" s="94" t="n">
        <v>0</v>
      </c>
      <c r="F51" s="94" t="n">
        <f aca="false">IF(REF_DT&lt;PromptMonth,1,INDEX(BucketTable,MATCH($A51,SumMonths,0),1))</f>
        <v>11</v>
      </c>
      <c r="G51" s="94" t="str">
        <f aca="false">INDEX(Book_Type,MATCH($B51,Book,0),1)</f>
        <v>D</v>
      </c>
      <c r="H51" s="94" t="str">
        <f aca="false">$F51&amp;$G51</f>
        <v>11D</v>
      </c>
    </row>
    <row r="52" customFormat="false" ht="12.75" hidden="false" customHeight="false" outlineLevel="0" collapsed="false">
      <c r="A52" s="96" t="n">
        <v>38322</v>
      </c>
      <c r="B52" s="94" t="s">
        <v>32</v>
      </c>
      <c r="C52" s="94" t="s">
        <v>67</v>
      </c>
      <c r="D52" s="94" t="n">
        <v>9608788.9505</v>
      </c>
      <c r="E52" s="94" t="n">
        <v>0</v>
      </c>
      <c r="F52" s="94" t="n">
        <f aca="false">IF(REF_DT&lt;PromptMonth,1,INDEX(BucketTable,MATCH($A52,SumMonths,0),1))</f>
        <v>11</v>
      </c>
      <c r="G52" s="94" t="str">
        <f aca="false">INDEX(Book_Type,MATCH($B52,Book,0),1)</f>
        <v>D</v>
      </c>
      <c r="H52" s="94" t="str">
        <f aca="false">$F52&amp;$G52</f>
        <v>11D</v>
      </c>
    </row>
    <row r="53" customFormat="false" ht="12.75" hidden="false" customHeight="false" outlineLevel="0" collapsed="false">
      <c r="A53" s="96" t="n">
        <v>38353</v>
      </c>
      <c r="B53" s="94" t="s">
        <v>32</v>
      </c>
      <c r="C53" s="94" t="s">
        <v>67</v>
      </c>
      <c r="D53" s="94" t="n">
        <v>8599643.8346</v>
      </c>
      <c r="E53" s="94" t="n">
        <v>0</v>
      </c>
      <c r="F53" s="94" t="n">
        <f aca="false">IF(REF_DT&lt;PromptMonth,1,INDEX(BucketTable,MATCH($A53,SumMonths,0),1))</f>
        <v>12</v>
      </c>
      <c r="G53" s="94" t="str">
        <f aca="false">INDEX(Book_Type,MATCH($B53,Book,0),1)</f>
        <v>D</v>
      </c>
      <c r="H53" s="94" t="str">
        <f aca="false">$F53&amp;$G53</f>
        <v>12D</v>
      </c>
    </row>
    <row r="54" customFormat="false" ht="12.75" hidden="false" customHeight="false" outlineLevel="0" collapsed="false">
      <c r="A54" s="96" t="n">
        <v>38384</v>
      </c>
      <c r="B54" s="94" t="s">
        <v>32</v>
      </c>
      <c r="C54" s="94" t="s">
        <v>67</v>
      </c>
      <c r="D54" s="94" t="n">
        <v>831737.4198</v>
      </c>
      <c r="E54" s="94" t="n">
        <v>0</v>
      </c>
      <c r="F54" s="94" t="n">
        <f aca="false">IF(REF_DT&lt;PromptMonth,1,INDEX(BucketTable,MATCH($A54,SumMonths,0),1))</f>
        <v>12</v>
      </c>
      <c r="G54" s="94" t="str">
        <f aca="false">INDEX(Book_Type,MATCH($B54,Book,0),1)</f>
        <v>D</v>
      </c>
      <c r="H54" s="94" t="str">
        <f aca="false">$F54&amp;$G54</f>
        <v>12D</v>
      </c>
    </row>
    <row r="55" customFormat="false" ht="12.75" hidden="false" customHeight="false" outlineLevel="0" collapsed="false">
      <c r="A55" s="96" t="n">
        <v>38412</v>
      </c>
      <c r="B55" s="94" t="s">
        <v>32</v>
      </c>
      <c r="C55" s="94" t="s">
        <v>67</v>
      </c>
      <c r="D55" s="94" t="n">
        <v>52.7332</v>
      </c>
      <c r="E55" s="94" t="n">
        <v>0</v>
      </c>
      <c r="F55" s="94" t="n">
        <f aca="false">IF(REF_DT&lt;PromptMonth,1,INDEX(BucketTable,MATCH($A55,SumMonths,0),1))</f>
        <v>12</v>
      </c>
      <c r="G55" s="94" t="str">
        <f aca="false">INDEX(Book_Type,MATCH($B55,Book,0),1)</f>
        <v>D</v>
      </c>
      <c r="H55" s="94" t="str">
        <f aca="false">$F55&amp;$G55</f>
        <v>12D</v>
      </c>
    </row>
    <row r="56" customFormat="false" ht="12.75" hidden="false" customHeight="false" outlineLevel="0" collapsed="false">
      <c r="A56" s="96" t="n">
        <v>38443</v>
      </c>
      <c r="B56" s="94" t="s">
        <v>32</v>
      </c>
      <c r="C56" s="94" t="s">
        <v>67</v>
      </c>
      <c r="D56" s="94" t="n">
        <v>-102.6057</v>
      </c>
      <c r="E56" s="94" t="n">
        <v>0</v>
      </c>
      <c r="F56" s="94" t="n">
        <f aca="false">IF(REF_DT&lt;PromptMonth,1,INDEX(BucketTable,MATCH($A56,SumMonths,0),1))</f>
        <v>12</v>
      </c>
      <c r="G56" s="94" t="str">
        <f aca="false">INDEX(Book_Type,MATCH($B56,Book,0),1)</f>
        <v>D</v>
      </c>
      <c r="H56" s="94" t="str">
        <f aca="false">$F56&amp;$G56</f>
        <v>12D</v>
      </c>
    </row>
    <row r="57" customFormat="false" ht="12.75" hidden="false" customHeight="false" outlineLevel="0" collapsed="false">
      <c r="A57" s="96" t="n">
        <v>38473</v>
      </c>
      <c r="B57" s="94" t="s">
        <v>32</v>
      </c>
      <c r="C57" s="94" t="s">
        <v>67</v>
      </c>
      <c r="D57" s="94" t="n">
        <v>-6728757.1389</v>
      </c>
      <c r="E57" s="94" t="n">
        <v>0</v>
      </c>
      <c r="F57" s="94" t="n">
        <f aca="false">IF(REF_DT&lt;PromptMonth,1,INDEX(BucketTable,MATCH($A57,SumMonths,0),1))</f>
        <v>12</v>
      </c>
      <c r="G57" s="94" t="str">
        <f aca="false">INDEX(Book_Type,MATCH($B57,Book,0),1)</f>
        <v>D</v>
      </c>
      <c r="H57" s="94" t="str">
        <f aca="false">$F57&amp;$G57</f>
        <v>12D</v>
      </c>
    </row>
    <row r="58" customFormat="false" ht="12.75" hidden="false" customHeight="false" outlineLevel="0" collapsed="false">
      <c r="A58" s="96" t="n">
        <v>38504</v>
      </c>
      <c r="B58" s="94" t="s">
        <v>32</v>
      </c>
      <c r="C58" s="94" t="s">
        <v>67</v>
      </c>
      <c r="D58" s="94" t="n">
        <v>-5554592.6085</v>
      </c>
      <c r="E58" s="94" t="n">
        <v>0</v>
      </c>
      <c r="F58" s="94" t="n">
        <f aca="false">IF(REF_DT&lt;PromptMonth,1,INDEX(BucketTable,MATCH($A58,SumMonths,0),1))</f>
        <v>12</v>
      </c>
      <c r="G58" s="94" t="str">
        <f aca="false">INDEX(Book_Type,MATCH($B58,Book,0),1)</f>
        <v>D</v>
      </c>
      <c r="H58" s="94" t="str">
        <f aca="false">$F58&amp;$G58</f>
        <v>12D</v>
      </c>
    </row>
    <row r="59" customFormat="false" ht="12.75" hidden="false" customHeight="false" outlineLevel="0" collapsed="false">
      <c r="A59" s="96" t="n">
        <v>38534</v>
      </c>
      <c r="B59" s="94" t="s">
        <v>32</v>
      </c>
      <c r="C59" s="94" t="s">
        <v>67</v>
      </c>
      <c r="D59" s="94" t="n">
        <v>-5038064.8745</v>
      </c>
      <c r="E59" s="94" t="n">
        <v>0</v>
      </c>
      <c r="F59" s="94" t="n">
        <f aca="false">IF(REF_DT&lt;PromptMonth,1,INDEX(BucketTable,MATCH($A59,SumMonths,0),1))</f>
        <v>12</v>
      </c>
      <c r="G59" s="94" t="str">
        <f aca="false">INDEX(Book_Type,MATCH($B59,Book,0),1)</f>
        <v>D</v>
      </c>
      <c r="H59" s="94" t="str">
        <f aca="false">$F59&amp;$G59</f>
        <v>12D</v>
      </c>
    </row>
    <row r="60" customFormat="false" ht="12.75" hidden="false" customHeight="false" outlineLevel="0" collapsed="false">
      <c r="A60" s="96" t="n">
        <v>38565</v>
      </c>
      <c r="B60" s="94" t="s">
        <v>32</v>
      </c>
      <c r="C60" s="94" t="s">
        <v>67</v>
      </c>
      <c r="D60" s="94" t="n">
        <v>-1704409.4152</v>
      </c>
      <c r="E60" s="94" t="n">
        <v>0</v>
      </c>
      <c r="F60" s="94" t="n">
        <f aca="false">IF(REF_DT&lt;PromptMonth,1,INDEX(BucketTable,MATCH($A60,SumMonths,0),1))</f>
        <v>12</v>
      </c>
      <c r="G60" s="94" t="str">
        <f aca="false">INDEX(Book_Type,MATCH($B60,Book,0),1)</f>
        <v>D</v>
      </c>
      <c r="H60" s="94" t="str">
        <f aca="false">$F60&amp;$G60</f>
        <v>12D</v>
      </c>
    </row>
    <row r="61" customFormat="false" ht="12.75" hidden="false" customHeight="false" outlineLevel="0" collapsed="false">
      <c r="A61" s="96" t="n">
        <v>38596</v>
      </c>
      <c r="B61" s="94" t="s">
        <v>32</v>
      </c>
      <c r="C61" s="94" t="s">
        <v>67</v>
      </c>
      <c r="D61" s="94" t="n">
        <v>-4818308.9223</v>
      </c>
      <c r="E61" s="94" t="n">
        <v>0</v>
      </c>
      <c r="F61" s="94" t="n">
        <f aca="false">IF(REF_DT&lt;PromptMonth,1,INDEX(BucketTable,MATCH($A61,SumMonths,0),1))</f>
        <v>12</v>
      </c>
      <c r="G61" s="94" t="str">
        <f aca="false">INDEX(Book_Type,MATCH($B61,Book,0),1)</f>
        <v>D</v>
      </c>
      <c r="H61" s="94" t="str">
        <f aca="false">$F61&amp;$G61</f>
        <v>12D</v>
      </c>
    </row>
    <row r="62" customFormat="false" ht="12.75" hidden="false" customHeight="false" outlineLevel="0" collapsed="false">
      <c r="A62" s="96" t="n">
        <v>38626</v>
      </c>
      <c r="B62" s="94" t="s">
        <v>32</v>
      </c>
      <c r="C62" s="94" t="s">
        <v>67</v>
      </c>
      <c r="D62" s="94" t="n">
        <v>-4769490.8452</v>
      </c>
      <c r="E62" s="94" t="n">
        <v>0</v>
      </c>
      <c r="F62" s="94" t="n">
        <f aca="false">IF(REF_DT&lt;PromptMonth,1,INDEX(BucketTable,MATCH($A62,SumMonths,0),1))</f>
        <v>12</v>
      </c>
      <c r="G62" s="94" t="str">
        <f aca="false">INDEX(Book_Type,MATCH($B62,Book,0),1)</f>
        <v>D</v>
      </c>
      <c r="H62" s="94" t="str">
        <f aca="false">$F62&amp;$G62</f>
        <v>12D</v>
      </c>
    </row>
    <row r="63" customFormat="false" ht="12.75" hidden="false" customHeight="false" outlineLevel="0" collapsed="false">
      <c r="A63" s="96" t="n">
        <v>38657</v>
      </c>
      <c r="B63" s="94" t="s">
        <v>32</v>
      </c>
      <c r="C63" s="94" t="s">
        <v>67</v>
      </c>
      <c r="D63" s="94" t="n">
        <v>13390.0495</v>
      </c>
      <c r="E63" s="94" t="n">
        <v>0</v>
      </c>
      <c r="F63" s="94" t="n">
        <f aca="false">IF(REF_DT&lt;PromptMonth,1,INDEX(BucketTable,MATCH($A63,SumMonths,0),1))</f>
        <v>12</v>
      </c>
      <c r="G63" s="94" t="str">
        <f aca="false">INDEX(Book_Type,MATCH($B63,Book,0),1)</f>
        <v>D</v>
      </c>
      <c r="H63" s="94" t="str">
        <f aca="false">$F63&amp;$G63</f>
        <v>12D</v>
      </c>
    </row>
    <row r="64" customFormat="false" ht="12.75" hidden="false" customHeight="false" outlineLevel="0" collapsed="false">
      <c r="A64" s="96" t="n">
        <v>38687</v>
      </c>
      <c r="B64" s="94" t="s">
        <v>32</v>
      </c>
      <c r="C64" s="94" t="s">
        <v>67</v>
      </c>
      <c r="D64" s="94" t="n">
        <v>12164018.2964</v>
      </c>
      <c r="E64" s="94" t="n">
        <v>0</v>
      </c>
      <c r="F64" s="94" t="n">
        <f aca="false">IF(REF_DT&lt;PromptMonth,1,INDEX(BucketTable,MATCH($A64,SumMonths,0),1))</f>
        <v>12</v>
      </c>
      <c r="G64" s="94" t="str">
        <f aca="false">INDEX(Book_Type,MATCH($B64,Book,0),1)</f>
        <v>D</v>
      </c>
      <c r="H64" s="94" t="str">
        <f aca="false">$F64&amp;$G64</f>
        <v>12D</v>
      </c>
    </row>
    <row r="65" customFormat="false" ht="12.75" hidden="false" customHeight="false" outlineLevel="0" collapsed="false">
      <c r="A65" s="96" t="n">
        <v>38718</v>
      </c>
      <c r="B65" s="94" t="s">
        <v>32</v>
      </c>
      <c r="C65" s="94" t="s">
        <v>67</v>
      </c>
      <c r="D65" s="94" t="n">
        <v>11220067.8298</v>
      </c>
      <c r="E65" s="94" t="n">
        <v>0</v>
      </c>
      <c r="F65" s="94" t="n">
        <f aca="false">IF(REF_DT&lt;PromptMonth,1,INDEX(BucketTable,MATCH($A65,SumMonths,0),1))</f>
        <v>12</v>
      </c>
      <c r="G65" s="94" t="str">
        <f aca="false">INDEX(Book_Type,MATCH($B65,Book,0),1)</f>
        <v>D</v>
      </c>
      <c r="H65" s="94" t="str">
        <f aca="false">$F65&amp;$G65</f>
        <v>12D</v>
      </c>
    </row>
    <row r="66" customFormat="false" ht="12.75" hidden="false" customHeight="false" outlineLevel="0" collapsed="false">
      <c r="A66" s="96" t="n">
        <v>38749</v>
      </c>
      <c r="B66" s="94" t="s">
        <v>32</v>
      </c>
      <c r="C66" s="94" t="s">
        <v>67</v>
      </c>
      <c r="D66" s="94" t="n">
        <v>3515438.9641</v>
      </c>
      <c r="E66" s="94" t="n">
        <v>0</v>
      </c>
      <c r="F66" s="94" t="n">
        <f aca="false">IF(REF_DT&lt;PromptMonth,1,INDEX(BucketTable,MATCH($A66,SumMonths,0),1))</f>
        <v>12</v>
      </c>
      <c r="G66" s="94" t="str">
        <f aca="false">INDEX(Book_Type,MATCH($B66,Book,0),1)</f>
        <v>D</v>
      </c>
      <c r="H66" s="94" t="str">
        <f aca="false">$F66&amp;$G66</f>
        <v>12D</v>
      </c>
    </row>
    <row r="67" customFormat="false" ht="12.75" hidden="false" customHeight="false" outlineLevel="0" collapsed="false">
      <c r="A67" s="96" t="n">
        <v>38777</v>
      </c>
      <c r="B67" s="94" t="s">
        <v>32</v>
      </c>
      <c r="C67" s="94" t="s">
        <v>67</v>
      </c>
      <c r="D67" s="94" t="n">
        <v>-12.6611</v>
      </c>
      <c r="E67" s="94" t="n">
        <v>0</v>
      </c>
      <c r="F67" s="94" t="n">
        <f aca="false">IF(REF_DT&lt;PromptMonth,1,INDEX(BucketTable,MATCH($A67,SumMonths,0),1))</f>
        <v>12</v>
      </c>
      <c r="G67" s="94" t="str">
        <f aca="false">INDEX(Book_Type,MATCH($B67,Book,0),1)</f>
        <v>D</v>
      </c>
      <c r="H67" s="94" t="str">
        <f aca="false">$F67&amp;$G67</f>
        <v>12D</v>
      </c>
    </row>
    <row r="68" customFormat="false" ht="12.75" hidden="false" customHeight="false" outlineLevel="0" collapsed="false">
      <c r="A68" s="96" t="n">
        <v>38808</v>
      </c>
      <c r="B68" s="94" t="s">
        <v>32</v>
      </c>
      <c r="C68" s="94" t="s">
        <v>67</v>
      </c>
      <c r="D68" s="94" t="n">
        <v>0.0001</v>
      </c>
      <c r="E68" s="94" t="n">
        <v>0</v>
      </c>
      <c r="F68" s="94" t="n">
        <f aca="false">IF(REF_DT&lt;PromptMonth,1,INDEX(BucketTable,MATCH($A68,SumMonths,0),1))</f>
        <v>12</v>
      </c>
      <c r="G68" s="94" t="str">
        <f aca="false">INDEX(Book_Type,MATCH($B68,Book,0),1)</f>
        <v>D</v>
      </c>
      <c r="H68" s="94" t="str">
        <f aca="false">$F68&amp;$G68</f>
        <v>12D</v>
      </c>
    </row>
    <row r="69" customFormat="false" ht="12.75" hidden="false" customHeight="false" outlineLevel="0" collapsed="false">
      <c r="A69" s="96" t="n">
        <v>38838</v>
      </c>
      <c r="B69" s="94" t="s">
        <v>32</v>
      </c>
      <c r="C69" s="94" t="s">
        <v>67</v>
      </c>
      <c r="D69" s="94" t="n">
        <v>-6234800.8263</v>
      </c>
      <c r="E69" s="94" t="n">
        <v>0</v>
      </c>
      <c r="F69" s="94" t="n">
        <f aca="false">IF(REF_DT&lt;PromptMonth,1,INDEX(BucketTable,MATCH($A69,SumMonths,0),1))</f>
        <v>12</v>
      </c>
      <c r="G69" s="94" t="str">
        <f aca="false">INDEX(Book_Type,MATCH($B69,Book,0),1)</f>
        <v>D</v>
      </c>
      <c r="H69" s="94" t="str">
        <f aca="false">$F69&amp;$G69</f>
        <v>12D</v>
      </c>
    </row>
    <row r="70" customFormat="false" ht="12.75" hidden="false" customHeight="false" outlineLevel="0" collapsed="false">
      <c r="A70" s="96" t="n">
        <v>38869</v>
      </c>
      <c r="B70" s="94" t="s">
        <v>32</v>
      </c>
      <c r="C70" s="94" t="s">
        <v>67</v>
      </c>
      <c r="D70" s="94" t="n">
        <v>-5218785.4235</v>
      </c>
      <c r="E70" s="94" t="n">
        <v>0</v>
      </c>
      <c r="F70" s="94" t="n">
        <f aca="false">IF(REF_DT&lt;PromptMonth,1,INDEX(BucketTable,MATCH($A70,SumMonths,0),1))</f>
        <v>12</v>
      </c>
      <c r="G70" s="94" t="str">
        <f aca="false">INDEX(Book_Type,MATCH($B70,Book,0),1)</f>
        <v>D</v>
      </c>
      <c r="H70" s="94" t="str">
        <f aca="false">$F70&amp;$G70</f>
        <v>12D</v>
      </c>
    </row>
    <row r="71" customFormat="false" ht="12.75" hidden="false" customHeight="false" outlineLevel="0" collapsed="false">
      <c r="A71" s="96" t="n">
        <v>38899</v>
      </c>
      <c r="B71" s="94" t="s">
        <v>32</v>
      </c>
      <c r="C71" s="94" t="s">
        <v>67</v>
      </c>
      <c r="D71" s="94" t="n">
        <v>-5421519.0944</v>
      </c>
      <c r="E71" s="94" t="n">
        <v>0</v>
      </c>
      <c r="F71" s="94" t="n">
        <f aca="false">IF(REF_DT&lt;PromptMonth,1,INDEX(BucketTable,MATCH($A71,SumMonths,0),1))</f>
        <v>12</v>
      </c>
      <c r="G71" s="94" t="str">
        <f aca="false">INDEX(Book_Type,MATCH($B71,Book,0),1)</f>
        <v>D</v>
      </c>
      <c r="H71" s="94" t="str">
        <f aca="false">$F71&amp;$G71</f>
        <v>12D</v>
      </c>
    </row>
    <row r="72" customFormat="false" ht="12.75" hidden="false" customHeight="false" outlineLevel="0" collapsed="false">
      <c r="A72" s="96" t="n">
        <v>38930</v>
      </c>
      <c r="B72" s="94" t="s">
        <v>32</v>
      </c>
      <c r="C72" s="94" t="s">
        <v>67</v>
      </c>
      <c r="D72" s="94" t="n">
        <v>-2679197.7517</v>
      </c>
      <c r="E72" s="94" t="n">
        <v>0</v>
      </c>
      <c r="F72" s="94" t="n">
        <f aca="false">IF(REF_DT&lt;PromptMonth,1,INDEX(BucketTable,MATCH($A72,SumMonths,0),1))</f>
        <v>12</v>
      </c>
      <c r="G72" s="94" t="str">
        <f aca="false">INDEX(Book_Type,MATCH($B72,Book,0),1)</f>
        <v>D</v>
      </c>
      <c r="H72" s="94" t="str">
        <f aca="false">$F72&amp;$G72</f>
        <v>12D</v>
      </c>
    </row>
    <row r="73" customFormat="false" ht="12.75" hidden="false" customHeight="false" outlineLevel="0" collapsed="false">
      <c r="A73" s="96" t="n">
        <v>38961</v>
      </c>
      <c r="B73" s="94" t="s">
        <v>32</v>
      </c>
      <c r="C73" s="94" t="s">
        <v>67</v>
      </c>
      <c r="D73" s="94" t="n">
        <v>-5188801.7455</v>
      </c>
      <c r="E73" s="94" t="n">
        <v>0</v>
      </c>
      <c r="F73" s="94" t="n">
        <f aca="false">IF(REF_DT&lt;PromptMonth,1,INDEX(BucketTable,MATCH($A73,SumMonths,0),1))</f>
        <v>12</v>
      </c>
      <c r="G73" s="94" t="str">
        <f aca="false">INDEX(Book_Type,MATCH($B73,Book,0),1)</f>
        <v>D</v>
      </c>
      <c r="H73" s="94" t="str">
        <f aca="false">$F73&amp;$G73</f>
        <v>12D</v>
      </c>
    </row>
    <row r="74" customFormat="false" ht="12.75" hidden="false" customHeight="false" outlineLevel="0" collapsed="false">
      <c r="A74" s="96" t="n">
        <v>38991</v>
      </c>
      <c r="B74" s="94" t="s">
        <v>32</v>
      </c>
      <c r="C74" s="94" t="s">
        <v>67</v>
      </c>
      <c r="D74" s="94" t="n">
        <v>-4724711.3675</v>
      </c>
      <c r="E74" s="94" t="n">
        <v>0</v>
      </c>
      <c r="F74" s="94" t="n">
        <f aca="false">IF(REF_DT&lt;PromptMonth,1,INDEX(BucketTable,MATCH($A74,SumMonths,0),1))</f>
        <v>12</v>
      </c>
      <c r="G74" s="94" t="str">
        <f aca="false">INDEX(Book_Type,MATCH($B74,Book,0),1)</f>
        <v>D</v>
      </c>
      <c r="H74" s="94" t="str">
        <f aca="false">$F74&amp;$G74</f>
        <v>12D</v>
      </c>
    </row>
    <row r="75" customFormat="false" ht="12.75" hidden="false" customHeight="false" outlineLevel="0" collapsed="false">
      <c r="A75" s="96" t="n">
        <v>39022</v>
      </c>
      <c r="B75" s="94" t="s">
        <v>32</v>
      </c>
      <c r="C75" s="94" t="s">
        <v>67</v>
      </c>
      <c r="D75" s="94" t="n">
        <v>-0.0001</v>
      </c>
      <c r="E75" s="94" t="n">
        <v>0</v>
      </c>
      <c r="F75" s="94" t="n">
        <f aca="false">IF(REF_DT&lt;PromptMonth,1,INDEX(BucketTable,MATCH($A75,SumMonths,0),1))</f>
        <v>12</v>
      </c>
      <c r="G75" s="94" t="str">
        <f aca="false">INDEX(Book_Type,MATCH($B75,Book,0),1)</f>
        <v>D</v>
      </c>
      <c r="H75" s="94" t="str">
        <f aca="false">$F75&amp;$G75</f>
        <v>12D</v>
      </c>
    </row>
    <row r="76" customFormat="false" ht="12.75" hidden="false" customHeight="false" outlineLevel="0" collapsed="false">
      <c r="A76" s="96" t="n">
        <v>39052</v>
      </c>
      <c r="B76" s="94" t="s">
        <v>32</v>
      </c>
      <c r="C76" s="94" t="s">
        <v>67</v>
      </c>
      <c r="D76" s="94" t="n">
        <v>12129636.7364</v>
      </c>
      <c r="E76" s="94" t="n">
        <v>0</v>
      </c>
      <c r="F76" s="94" t="n">
        <f aca="false">IF(REF_DT&lt;PromptMonth,1,INDEX(BucketTable,MATCH($A76,SumMonths,0),1))</f>
        <v>12</v>
      </c>
      <c r="G76" s="94" t="str">
        <f aca="false">INDEX(Book_Type,MATCH($B76,Book,0),1)</f>
        <v>D</v>
      </c>
      <c r="H76" s="94" t="str">
        <f aca="false">$F76&amp;$G76</f>
        <v>12D</v>
      </c>
    </row>
    <row r="77" customFormat="false" ht="12.75" hidden="false" customHeight="false" outlineLevel="0" collapsed="false">
      <c r="A77" s="96" t="n">
        <v>39083</v>
      </c>
      <c r="B77" s="94" t="s">
        <v>32</v>
      </c>
      <c r="C77" s="94" t="s">
        <v>67</v>
      </c>
      <c r="D77" s="94" t="n">
        <v>12321761.9267</v>
      </c>
      <c r="E77" s="94" t="n">
        <v>0</v>
      </c>
      <c r="F77" s="94" t="n">
        <f aca="false">IF(REF_DT&lt;PromptMonth,1,INDEX(BucketTable,MATCH($A77,SumMonths,0),1))</f>
        <v>12</v>
      </c>
      <c r="G77" s="94" t="str">
        <f aca="false">INDEX(Book_Type,MATCH($B77,Book,0),1)</f>
        <v>D</v>
      </c>
      <c r="H77" s="94" t="str">
        <f aca="false">$F77&amp;$G77</f>
        <v>12D</v>
      </c>
    </row>
    <row r="78" customFormat="false" ht="12.75" hidden="false" customHeight="false" outlineLevel="0" collapsed="false">
      <c r="A78" s="96" t="n">
        <v>39114</v>
      </c>
      <c r="B78" s="94" t="s">
        <v>32</v>
      </c>
      <c r="C78" s="94" t="s">
        <v>67</v>
      </c>
      <c r="D78" s="94" t="n">
        <v>3285076.2955</v>
      </c>
      <c r="E78" s="94" t="n">
        <v>0</v>
      </c>
      <c r="F78" s="94" t="n">
        <f aca="false">IF(REF_DT&lt;PromptMonth,1,INDEX(BucketTable,MATCH($A78,SumMonths,0),1))</f>
        <v>12</v>
      </c>
      <c r="G78" s="94" t="str">
        <f aca="false">INDEX(Book_Type,MATCH($B78,Book,0),1)</f>
        <v>D</v>
      </c>
      <c r="H78" s="94" t="str">
        <f aca="false">$F78&amp;$G78</f>
        <v>12D</v>
      </c>
    </row>
    <row r="79" customFormat="false" ht="12.75" hidden="false" customHeight="false" outlineLevel="0" collapsed="false">
      <c r="A79" s="96" t="n">
        <v>39142</v>
      </c>
      <c r="B79" s="94" t="s">
        <v>32</v>
      </c>
      <c r="C79" s="94" t="s">
        <v>67</v>
      </c>
      <c r="D79" s="94" t="n">
        <v>115.0245</v>
      </c>
      <c r="E79" s="94" t="n">
        <v>0</v>
      </c>
      <c r="F79" s="94" t="n">
        <f aca="false">IF(REF_DT&lt;PromptMonth,1,INDEX(BucketTable,MATCH($A79,SumMonths,0),1))</f>
        <v>12</v>
      </c>
      <c r="G79" s="94" t="str">
        <f aca="false">INDEX(Book_Type,MATCH($B79,Book,0),1)</f>
        <v>D</v>
      </c>
      <c r="H79" s="94" t="str">
        <f aca="false">$F79&amp;$G79</f>
        <v>12D</v>
      </c>
    </row>
    <row r="80" customFormat="false" ht="12.75" hidden="false" customHeight="false" outlineLevel="0" collapsed="false">
      <c r="A80" s="96" t="n">
        <v>39173</v>
      </c>
      <c r="B80" s="94" t="s">
        <v>32</v>
      </c>
      <c r="C80" s="94" t="s">
        <v>67</v>
      </c>
      <c r="D80" s="94" t="n">
        <v>0</v>
      </c>
      <c r="E80" s="94" t="n">
        <v>0</v>
      </c>
      <c r="F80" s="94" t="n">
        <f aca="false">IF(REF_DT&lt;PromptMonth,1,INDEX(BucketTable,MATCH($A80,SumMonths,0),1))</f>
        <v>12</v>
      </c>
      <c r="G80" s="94" t="str">
        <f aca="false">INDEX(Book_Type,MATCH($B80,Book,0),1)</f>
        <v>D</v>
      </c>
      <c r="H80" s="94" t="str">
        <f aca="false">$F80&amp;$G80</f>
        <v>12D</v>
      </c>
    </row>
    <row r="81" customFormat="false" ht="12.75" hidden="false" customHeight="false" outlineLevel="0" collapsed="false">
      <c r="A81" s="96" t="n">
        <v>36800</v>
      </c>
      <c r="B81" s="94" t="s">
        <v>37</v>
      </c>
      <c r="C81" s="94" t="s">
        <v>67</v>
      </c>
      <c r="D81" s="94" t="n">
        <v>0</v>
      </c>
      <c r="E81" s="94" t="n">
        <v>0</v>
      </c>
      <c r="F81" s="94" t="n">
        <f aca="false">IF(REF_DT&lt;PromptMonth,1,INDEX(BucketTable,MATCH($A81,SumMonths,0),1))</f>
        <v>1</v>
      </c>
      <c r="G81" s="94" t="str">
        <f aca="false">INDEX(Book_Type,MATCH($B81,Book,0),1)</f>
        <v>D</v>
      </c>
      <c r="H81" s="94" t="str">
        <f aca="false">$F81&amp;$G81</f>
        <v>1D</v>
      </c>
    </row>
    <row r="82" customFormat="false" ht="12.75" hidden="false" customHeight="false" outlineLevel="0" collapsed="false">
      <c r="A82" s="96" t="n">
        <v>36861</v>
      </c>
      <c r="B82" s="94" t="s">
        <v>37</v>
      </c>
      <c r="C82" s="94" t="s">
        <v>67</v>
      </c>
      <c r="D82" s="94" t="n">
        <v>8209668.0612</v>
      </c>
      <c r="E82" s="94" t="n">
        <v>0</v>
      </c>
      <c r="F82" s="94" t="n">
        <f aca="false">IF(REF_DT&lt;PromptMonth,1,INDEX(BucketTable,MATCH($A82,SumMonths,0),1))</f>
        <v>3</v>
      </c>
      <c r="G82" s="94" t="str">
        <f aca="false">INDEX(Book_Type,MATCH($B82,Book,0),1)</f>
        <v>D</v>
      </c>
      <c r="H82" s="94" t="str">
        <f aca="false">$F82&amp;$G82</f>
        <v>3D</v>
      </c>
    </row>
    <row r="83" customFormat="false" ht="12.75" hidden="false" customHeight="false" outlineLevel="0" collapsed="false">
      <c r="A83" s="96" t="n">
        <v>36892</v>
      </c>
      <c r="B83" s="94" t="s">
        <v>37</v>
      </c>
      <c r="C83" s="94" t="s">
        <v>67</v>
      </c>
      <c r="D83" s="94" t="n">
        <v>8429315.1107</v>
      </c>
      <c r="E83" s="94" t="n">
        <v>0</v>
      </c>
      <c r="F83" s="94" t="n">
        <f aca="false">IF(REF_DT&lt;PromptMonth,1,INDEX(BucketTable,MATCH($A83,SumMonths,0),1))</f>
        <v>4</v>
      </c>
      <c r="G83" s="94" t="str">
        <f aca="false">INDEX(Book_Type,MATCH($B83,Book,0),1)</f>
        <v>D</v>
      </c>
      <c r="H83" s="94" t="str">
        <f aca="false">$F83&amp;$G83</f>
        <v>4D</v>
      </c>
    </row>
    <row r="84" customFormat="false" ht="12.75" hidden="false" customHeight="false" outlineLevel="0" collapsed="false">
      <c r="A84" s="96" t="n">
        <v>37012</v>
      </c>
      <c r="B84" s="94" t="s">
        <v>37</v>
      </c>
      <c r="C84" s="94" t="s">
        <v>67</v>
      </c>
      <c r="D84" s="94" t="n">
        <v>-2233928.6202</v>
      </c>
      <c r="E84" s="94" t="n">
        <v>0</v>
      </c>
      <c r="F84" s="94" t="n">
        <f aca="false">IF(REF_DT&lt;PromptMonth,1,INDEX(BucketTable,MATCH($A84,SumMonths,0),1))</f>
        <v>8</v>
      </c>
      <c r="G84" s="94" t="str">
        <f aca="false">INDEX(Book_Type,MATCH($B84,Book,0),1)</f>
        <v>D</v>
      </c>
      <c r="H84" s="94" t="str">
        <f aca="false">$F84&amp;$G84</f>
        <v>8D</v>
      </c>
    </row>
    <row r="85" customFormat="false" ht="12.75" hidden="false" customHeight="false" outlineLevel="0" collapsed="false">
      <c r="A85" s="96" t="n">
        <v>37043</v>
      </c>
      <c r="B85" s="94" t="s">
        <v>37</v>
      </c>
      <c r="C85" s="94" t="s">
        <v>67</v>
      </c>
      <c r="D85" s="94" t="n">
        <v>-2948749.6423</v>
      </c>
      <c r="E85" s="94" t="n">
        <v>0</v>
      </c>
      <c r="F85" s="94" t="n">
        <f aca="false">IF(REF_DT&lt;PromptMonth,1,INDEX(BucketTable,MATCH($A85,SumMonths,0),1))</f>
        <v>8</v>
      </c>
      <c r="G85" s="94" t="str">
        <f aca="false">INDEX(Book_Type,MATCH($B85,Book,0),1)</f>
        <v>D</v>
      </c>
      <c r="H85" s="94" t="str">
        <f aca="false">$F85&amp;$G85</f>
        <v>8D</v>
      </c>
    </row>
    <row r="86" customFormat="false" ht="12.75" hidden="false" customHeight="false" outlineLevel="0" collapsed="false">
      <c r="A86" s="96" t="n">
        <v>37073</v>
      </c>
      <c r="B86" s="94" t="s">
        <v>37</v>
      </c>
      <c r="C86" s="94" t="s">
        <v>67</v>
      </c>
      <c r="D86" s="94" t="n">
        <v>-3030797.1257</v>
      </c>
      <c r="E86" s="94" t="n">
        <v>0</v>
      </c>
      <c r="F86" s="94" t="n">
        <f aca="false">IF(REF_DT&lt;PromptMonth,1,INDEX(BucketTable,MATCH($A86,SumMonths,0),1))</f>
        <v>8</v>
      </c>
      <c r="G86" s="94" t="str">
        <f aca="false">INDEX(Book_Type,MATCH($B86,Book,0),1)</f>
        <v>D</v>
      </c>
      <c r="H86" s="94" t="str">
        <f aca="false">$F86&amp;$G86</f>
        <v>8D</v>
      </c>
    </row>
    <row r="87" customFormat="false" ht="12.75" hidden="false" customHeight="false" outlineLevel="0" collapsed="false">
      <c r="A87" s="96" t="n">
        <v>37104</v>
      </c>
      <c r="B87" s="94" t="s">
        <v>37</v>
      </c>
      <c r="C87" s="94" t="s">
        <v>67</v>
      </c>
      <c r="D87" s="94" t="n">
        <v>-2836740.1033</v>
      </c>
      <c r="E87" s="94" t="n">
        <v>0</v>
      </c>
      <c r="F87" s="94" t="n">
        <f aca="false">IF(REF_DT&lt;PromptMonth,1,INDEX(BucketTable,MATCH($A87,SumMonths,0),1))</f>
        <v>8</v>
      </c>
      <c r="G87" s="94" t="str">
        <f aca="false">INDEX(Book_Type,MATCH($B87,Book,0),1)</f>
        <v>D</v>
      </c>
      <c r="H87" s="94" t="str">
        <f aca="false">$F87&amp;$G87</f>
        <v>8D</v>
      </c>
    </row>
    <row r="88" customFormat="false" ht="12.75" hidden="false" customHeight="false" outlineLevel="0" collapsed="false">
      <c r="A88" s="96" t="n">
        <v>37135</v>
      </c>
      <c r="B88" s="94" t="s">
        <v>37</v>
      </c>
      <c r="C88" s="94" t="s">
        <v>67</v>
      </c>
      <c r="D88" s="94" t="n">
        <v>-2559527.4468</v>
      </c>
      <c r="E88" s="94" t="n">
        <v>0</v>
      </c>
      <c r="F88" s="94" t="n">
        <f aca="false">IF(REF_DT&lt;PromptMonth,1,INDEX(BucketTable,MATCH($A88,SumMonths,0),1))</f>
        <v>8</v>
      </c>
      <c r="G88" s="94" t="str">
        <f aca="false">INDEX(Book_Type,MATCH($B88,Book,0),1)</f>
        <v>D</v>
      </c>
      <c r="H88" s="94" t="str">
        <f aca="false">$F88&amp;$G88</f>
        <v>8D</v>
      </c>
    </row>
    <row r="89" customFormat="false" ht="12.75" hidden="false" customHeight="false" outlineLevel="0" collapsed="false">
      <c r="A89" s="96" t="n">
        <v>37165</v>
      </c>
      <c r="B89" s="94" t="s">
        <v>37</v>
      </c>
      <c r="C89" s="94" t="s">
        <v>67</v>
      </c>
      <c r="D89" s="94" t="n">
        <v>-2485202.6955</v>
      </c>
      <c r="E89" s="94" t="n">
        <v>0</v>
      </c>
      <c r="F89" s="94" t="n">
        <f aca="false">IF(REF_DT&lt;PromptMonth,1,INDEX(BucketTable,MATCH($A89,SumMonths,0),1))</f>
        <v>8</v>
      </c>
      <c r="G89" s="94" t="str">
        <f aca="false">INDEX(Book_Type,MATCH($B89,Book,0),1)</f>
        <v>D</v>
      </c>
      <c r="H89" s="94" t="str">
        <f aca="false">$F89&amp;$G89</f>
        <v>8D</v>
      </c>
    </row>
    <row r="90" customFormat="false" ht="12.75" hidden="false" customHeight="false" outlineLevel="0" collapsed="false">
      <c r="A90" s="96" t="n">
        <v>37226</v>
      </c>
      <c r="B90" s="94" t="s">
        <v>37</v>
      </c>
      <c r="C90" s="94" t="s">
        <v>67</v>
      </c>
      <c r="D90" s="94" t="n">
        <v>7505215.7161</v>
      </c>
      <c r="E90" s="94" t="n">
        <v>0</v>
      </c>
      <c r="F90" s="94" t="n">
        <f aca="false">IF(REF_DT&lt;PromptMonth,1,INDEX(BucketTable,MATCH($A90,SumMonths,0),1))</f>
        <v>8</v>
      </c>
      <c r="G90" s="94" t="str">
        <f aca="false">INDEX(Book_Type,MATCH($B90,Book,0),1)</f>
        <v>D</v>
      </c>
      <c r="H90" s="94" t="str">
        <f aca="false">$F90&amp;$G90</f>
        <v>8D</v>
      </c>
    </row>
    <row r="91" customFormat="false" ht="12.75" hidden="false" customHeight="false" outlineLevel="0" collapsed="false">
      <c r="A91" s="96" t="n">
        <v>37257</v>
      </c>
      <c r="B91" s="94" t="s">
        <v>37</v>
      </c>
      <c r="C91" s="94" t="s">
        <v>67</v>
      </c>
      <c r="D91" s="94" t="n">
        <v>7713070.4582</v>
      </c>
      <c r="E91" s="94" t="n">
        <v>0</v>
      </c>
      <c r="F91" s="94" t="n">
        <f aca="false">IF(REF_DT&lt;PromptMonth,1,INDEX(BucketTable,MATCH($A91,SumMonths,0),1))</f>
        <v>9</v>
      </c>
      <c r="G91" s="94" t="str">
        <f aca="false">INDEX(Book_Type,MATCH($B91,Book,0),1)</f>
        <v>D</v>
      </c>
      <c r="H91" s="94" t="str">
        <f aca="false">$F91&amp;$G91</f>
        <v>9D</v>
      </c>
    </row>
    <row r="92" customFormat="false" ht="12.75" hidden="false" customHeight="false" outlineLevel="0" collapsed="false">
      <c r="A92" s="96" t="n">
        <v>37347</v>
      </c>
      <c r="B92" s="94" t="s">
        <v>37</v>
      </c>
      <c r="C92" s="94" t="s">
        <v>67</v>
      </c>
      <c r="D92" s="94" t="n">
        <v>0</v>
      </c>
      <c r="E92" s="94" t="n">
        <v>0</v>
      </c>
      <c r="F92" s="94" t="n">
        <f aca="false">IF(REF_DT&lt;PromptMonth,1,INDEX(BucketTable,MATCH($A92,SumMonths,0),1))</f>
        <v>9</v>
      </c>
      <c r="G92" s="94" t="str">
        <f aca="false">INDEX(Book_Type,MATCH($B92,Book,0),1)</f>
        <v>D</v>
      </c>
      <c r="H92" s="94" t="str">
        <f aca="false">$F92&amp;$G92</f>
        <v>9D</v>
      </c>
    </row>
    <row r="93" customFormat="false" ht="12.75" hidden="false" customHeight="false" outlineLevel="0" collapsed="false">
      <c r="A93" s="96" t="n">
        <v>37377</v>
      </c>
      <c r="B93" s="94" t="s">
        <v>37</v>
      </c>
      <c r="C93" s="94" t="s">
        <v>67</v>
      </c>
      <c r="D93" s="94" t="n">
        <v>-1682280.6745</v>
      </c>
      <c r="E93" s="94" t="n">
        <v>0</v>
      </c>
      <c r="F93" s="94" t="n">
        <f aca="false">IF(REF_DT&lt;PromptMonth,1,INDEX(BucketTable,MATCH($A93,SumMonths,0),1))</f>
        <v>9</v>
      </c>
      <c r="G93" s="94" t="str">
        <f aca="false">INDEX(Book_Type,MATCH($B93,Book,0),1)</f>
        <v>D</v>
      </c>
      <c r="H93" s="94" t="str">
        <f aca="false">$F93&amp;$G93</f>
        <v>9D</v>
      </c>
    </row>
    <row r="94" customFormat="false" ht="12.75" hidden="false" customHeight="false" outlineLevel="0" collapsed="false">
      <c r="A94" s="96" t="n">
        <v>37408</v>
      </c>
      <c r="B94" s="94" t="s">
        <v>37</v>
      </c>
      <c r="C94" s="94" t="s">
        <v>67</v>
      </c>
      <c r="D94" s="94" t="n">
        <v>-1619219.1328</v>
      </c>
      <c r="E94" s="94" t="n">
        <v>0</v>
      </c>
      <c r="F94" s="94" t="n">
        <f aca="false">IF(REF_DT&lt;PromptMonth,1,INDEX(BucketTable,MATCH($A94,SumMonths,0),1))</f>
        <v>9</v>
      </c>
      <c r="G94" s="94" t="str">
        <f aca="false">INDEX(Book_Type,MATCH($B94,Book,0),1)</f>
        <v>D</v>
      </c>
      <c r="H94" s="94" t="str">
        <f aca="false">$F94&amp;$G94</f>
        <v>9D</v>
      </c>
    </row>
    <row r="95" customFormat="false" ht="12.75" hidden="false" customHeight="false" outlineLevel="0" collapsed="false">
      <c r="A95" s="96" t="n">
        <v>37438</v>
      </c>
      <c r="B95" s="94" t="s">
        <v>37</v>
      </c>
      <c r="C95" s="94" t="s">
        <v>67</v>
      </c>
      <c r="D95" s="94" t="n">
        <v>-1664430.5075</v>
      </c>
      <c r="E95" s="94" t="n">
        <v>0</v>
      </c>
      <c r="F95" s="94" t="n">
        <f aca="false">IF(REF_DT&lt;PromptMonth,1,INDEX(BucketTable,MATCH($A95,SumMonths,0),1))</f>
        <v>9</v>
      </c>
      <c r="G95" s="94" t="str">
        <f aca="false">INDEX(Book_Type,MATCH($B95,Book,0),1)</f>
        <v>D</v>
      </c>
      <c r="H95" s="94" t="str">
        <f aca="false">$F95&amp;$G95</f>
        <v>9D</v>
      </c>
    </row>
    <row r="96" customFormat="false" ht="12.75" hidden="false" customHeight="false" outlineLevel="0" collapsed="false">
      <c r="A96" s="96" t="n">
        <v>37469</v>
      </c>
      <c r="B96" s="94" t="s">
        <v>37</v>
      </c>
      <c r="C96" s="94" t="s">
        <v>67</v>
      </c>
      <c r="D96" s="94" t="n">
        <v>-1655383.5482</v>
      </c>
      <c r="E96" s="94" t="n">
        <v>0</v>
      </c>
      <c r="F96" s="94" t="n">
        <f aca="false">IF(REF_DT&lt;PromptMonth,1,INDEX(BucketTable,MATCH($A96,SumMonths,0),1))</f>
        <v>9</v>
      </c>
      <c r="G96" s="94" t="str">
        <f aca="false">INDEX(Book_Type,MATCH($B96,Book,0),1)</f>
        <v>D</v>
      </c>
      <c r="H96" s="94" t="str">
        <f aca="false">$F96&amp;$G96</f>
        <v>9D</v>
      </c>
    </row>
    <row r="97" customFormat="false" ht="12.75" hidden="false" customHeight="false" outlineLevel="0" collapsed="false">
      <c r="A97" s="96" t="n">
        <v>37500</v>
      </c>
      <c r="B97" s="94" t="s">
        <v>37</v>
      </c>
      <c r="C97" s="94" t="s">
        <v>67</v>
      </c>
      <c r="D97" s="94" t="n">
        <v>-1593285.0744</v>
      </c>
      <c r="E97" s="94" t="n">
        <v>0</v>
      </c>
      <c r="F97" s="94" t="n">
        <f aca="false">IF(REF_DT&lt;PromptMonth,1,INDEX(BucketTable,MATCH($A97,SumMonths,0),1))</f>
        <v>9</v>
      </c>
      <c r="G97" s="94" t="str">
        <f aca="false">INDEX(Book_Type,MATCH($B97,Book,0),1)</f>
        <v>D</v>
      </c>
      <c r="H97" s="94" t="str">
        <f aca="false">$F97&amp;$G97</f>
        <v>9D</v>
      </c>
    </row>
    <row r="98" customFormat="false" ht="12.75" hidden="false" customHeight="false" outlineLevel="0" collapsed="false">
      <c r="A98" s="96" t="n">
        <v>37530</v>
      </c>
      <c r="B98" s="94" t="s">
        <v>37</v>
      </c>
      <c r="C98" s="94" t="s">
        <v>67</v>
      </c>
      <c r="D98" s="94" t="n">
        <v>-1637730.6282</v>
      </c>
      <c r="E98" s="94" t="n">
        <v>0</v>
      </c>
      <c r="F98" s="94" t="n">
        <f aca="false">IF(REF_DT&lt;PromptMonth,1,INDEX(BucketTable,MATCH($A98,SumMonths,0),1))</f>
        <v>9</v>
      </c>
      <c r="G98" s="94" t="str">
        <f aca="false">INDEX(Book_Type,MATCH($B98,Book,0),1)</f>
        <v>D</v>
      </c>
      <c r="H98" s="94" t="str">
        <f aca="false">$F98&amp;$G98</f>
        <v>9D</v>
      </c>
    </row>
    <row r="99" customFormat="false" ht="12.75" hidden="false" customHeight="false" outlineLevel="0" collapsed="false">
      <c r="A99" s="96" t="n">
        <v>37591</v>
      </c>
      <c r="B99" s="94" t="s">
        <v>37</v>
      </c>
      <c r="C99" s="94" t="s">
        <v>67</v>
      </c>
      <c r="D99" s="94" t="n">
        <v>6809828.349</v>
      </c>
      <c r="E99" s="94" t="n">
        <v>0</v>
      </c>
      <c r="F99" s="94" t="n">
        <f aca="false">IF(REF_DT&lt;PromptMonth,1,INDEX(BucketTable,MATCH($A99,SumMonths,0),1))</f>
        <v>9</v>
      </c>
      <c r="G99" s="94" t="str">
        <f aca="false">INDEX(Book_Type,MATCH($B99,Book,0),1)</f>
        <v>D</v>
      </c>
      <c r="H99" s="94" t="str">
        <f aca="false">$F99&amp;$G99</f>
        <v>9D</v>
      </c>
    </row>
    <row r="100" customFormat="false" ht="12.75" hidden="false" customHeight="false" outlineLevel="0" collapsed="false">
      <c r="A100" s="96" t="n">
        <v>37622</v>
      </c>
      <c r="B100" s="94" t="s">
        <v>37</v>
      </c>
      <c r="C100" s="94" t="s">
        <v>67</v>
      </c>
      <c r="D100" s="94" t="n">
        <v>7026586.2598</v>
      </c>
      <c r="E100" s="94" t="n">
        <v>0</v>
      </c>
      <c r="F100" s="94" t="n">
        <f aca="false">IF(REF_DT&lt;PromptMonth,1,INDEX(BucketTable,MATCH($A100,SumMonths,0),1))</f>
        <v>10</v>
      </c>
      <c r="G100" s="94" t="str">
        <f aca="false">INDEX(Book_Type,MATCH($B100,Book,0),1)</f>
        <v>D</v>
      </c>
      <c r="H100" s="94" t="str">
        <f aca="false">$F100&amp;$G100</f>
        <v>10D</v>
      </c>
    </row>
    <row r="101" customFormat="false" ht="12.75" hidden="false" customHeight="false" outlineLevel="0" collapsed="false">
      <c r="A101" s="96" t="n">
        <v>37653</v>
      </c>
      <c r="B101" s="94" t="s">
        <v>37</v>
      </c>
      <c r="C101" s="94" t="s">
        <v>67</v>
      </c>
      <c r="D101" s="94" t="n">
        <v>287.4756</v>
      </c>
      <c r="E101" s="94" t="n">
        <v>0</v>
      </c>
      <c r="F101" s="94" t="n">
        <f aca="false">IF(REF_DT&lt;PromptMonth,1,INDEX(BucketTable,MATCH($A101,SumMonths,0),1))</f>
        <v>10</v>
      </c>
      <c r="G101" s="94" t="str">
        <f aca="false">INDEX(Book_Type,MATCH($B101,Book,0),1)</f>
        <v>D</v>
      </c>
      <c r="H101" s="94" t="str">
        <f aca="false">$F101&amp;$G101</f>
        <v>10D</v>
      </c>
    </row>
    <row r="102" customFormat="false" ht="12.75" hidden="false" customHeight="false" outlineLevel="0" collapsed="false">
      <c r="A102" s="96" t="n">
        <v>37712</v>
      </c>
      <c r="B102" s="94" t="s">
        <v>37</v>
      </c>
      <c r="C102" s="94" t="s">
        <v>67</v>
      </c>
      <c r="D102" s="94" t="n">
        <v>0</v>
      </c>
      <c r="E102" s="94" t="n">
        <v>0</v>
      </c>
      <c r="F102" s="94" t="n">
        <f aca="false">IF(REF_DT&lt;PromptMonth,1,INDEX(BucketTable,MATCH($A102,SumMonths,0),1))</f>
        <v>10</v>
      </c>
      <c r="G102" s="94" t="str">
        <f aca="false">INDEX(Book_Type,MATCH($B102,Book,0),1)</f>
        <v>D</v>
      </c>
      <c r="H102" s="94" t="str">
        <f aca="false">$F102&amp;$G102</f>
        <v>10D</v>
      </c>
    </row>
    <row r="103" customFormat="false" ht="12.75" hidden="false" customHeight="false" outlineLevel="0" collapsed="false">
      <c r="A103" s="96" t="n">
        <v>37742</v>
      </c>
      <c r="B103" s="94" t="s">
        <v>37</v>
      </c>
      <c r="C103" s="94" t="s">
        <v>67</v>
      </c>
      <c r="D103" s="94" t="n">
        <v>-2281789.9496</v>
      </c>
      <c r="E103" s="94" t="n">
        <v>0</v>
      </c>
      <c r="F103" s="94" t="n">
        <f aca="false">IF(REF_DT&lt;PromptMonth,1,INDEX(BucketTable,MATCH($A103,SumMonths,0),1))</f>
        <v>10</v>
      </c>
      <c r="G103" s="94" t="str">
        <f aca="false">INDEX(Book_Type,MATCH($B103,Book,0),1)</f>
        <v>D</v>
      </c>
      <c r="H103" s="94" t="str">
        <f aca="false">$F103&amp;$G103</f>
        <v>10D</v>
      </c>
    </row>
    <row r="104" customFormat="false" ht="12.75" hidden="false" customHeight="false" outlineLevel="0" collapsed="false">
      <c r="A104" s="96" t="n">
        <v>37773</v>
      </c>
      <c r="B104" s="94" t="s">
        <v>37</v>
      </c>
      <c r="C104" s="94" t="s">
        <v>67</v>
      </c>
      <c r="D104" s="94" t="n">
        <v>-2196227.5816</v>
      </c>
      <c r="E104" s="94" t="n">
        <v>0</v>
      </c>
      <c r="F104" s="94" t="n">
        <f aca="false">IF(REF_DT&lt;PromptMonth,1,INDEX(BucketTable,MATCH($A104,SumMonths,0),1))</f>
        <v>10</v>
      </c>
      <c r="G104" s="94" t="str">
        <f aca="false">INDEX(Book_Type,MATCH($B104,Book,0),1)</f>
        <v>D</v>
      </c>
      <c r="H104" s="94" t="str">
        <f aca="false">$F104&amp;$G104</f>
        <v>10D</v>
      </c>
    </row>
    <row r="105" customFormat="false" ht="12.75" hidden="false" customHeight="false" outlineLevel="0" collapsed="false">
      <c r="A105" s="96" t="n">
        <v>37803</v>
      </c>
      <c r="B105" s="94" t="s">
        <v>37</v>
      </c>
      <c r="C105" s="94" t="s">
        <v>67</v>
      </c>
      <c r="D105" s="94" t="n">
        <v>-2257407.4953</v>
      </c>
      <c r="E105" s="94" t="n">
        <v>0</v>
      </c>
      <c r="F105" s="94" t="n">
        <f aca="false">IF(REF_DT&lt;PromptMonth,1,INDEX(BucketTable,MATCH($A105,SumMonths,0),1))</f>
        <v>10</v>
      </c>
      <c r="G105" s="94" t="str">
        <f aca="false">INDEX(Book_Type,MATCH($B105,Book,0),1)</f>
        <v>D</v>
      </c>
      <c r="H105" s="94" t="str">
        <f aca="false">$F105&amp;$G105</f>
        <v>10D</v>
      </c>
    </row>
    <row r="106" customFormat="false" ht="12.75" hidden="false" customHeight="false" outlineLevel="0" collapsed="false">
      <c r="A106" s="96" t="n">
        <v>37834</v>
      </c>
      <c r="B106" s="94" t="s">
        <v>37</v>
      </c>
      <c r="C106" s="94" t="s">
        <v>67</v>
      </c>
      <c r="D106" s="94" t="n">
        <v>-2245019.5533</v>
      </c>
      <c r="E106" s="94" t="n">
        <v>0</v>
      </c>
      <c r="F106" s="94" t="n">
        <f aca="false">IF(REF_DT&lt;PromptMonth,1,INDEX(BucketTable,MATCH($A106,SumMonths,0),1))</f>
        <v>10</v>
      </c>
      <c r="G106" s="94" t="str">
        <f aca="false">INDEX(Book_Type,MATCH($B106,Book,0),1)</f>
        <v>D</v>
      </c>
      <c r="H106" s="94" t="str">
        <f aca="false">$F106&amp;$G106</f>
        <v>10D</v>
      </c>
    </row>
    <row r="107" customFormat="false" ht="12.75" hidden="false" customHeight="false" outlineLevel="0" collapsed="false">
      <c r="A107" s="96" t="n">
        <v>37865</v>
      </c>
      <c r="B107" s="94" t="s">
        <v>37</v>
      </c>
      <c r="C107" s="94" t="s">
        <v>67</v>
      </c>
      <c r="D107" s="94" t="n">
        <v>-2160676.863</v>
      </c>
      <c r="E107" s="94" t="n">
        <v>0</v>
      </c>
      <c r="F107" s="94" t="n">
        <f aca="false">IF(REF_DT&lt;PromptMonth,1,INDEX(BucketTable,MATCH($A107,SumMonths,0),1))</f>
        <v>10</v>
      </c>
      <c r="G107" s="94" t="str">
        <f aca="false">INDEX(Book_Type,MATCH($B107,Book,0),1)</f>
        <v>D</v>
      </c>
      <c r="H107" s="94" t="str">
        <f aca="false">$F107&amp;$G107</f>
        <v>10D</v>
      </c>
    </row>
    <row r="108" customFormat="false" ht="12.75" hidden="false" customHeight="false" outlineLevel="0" collapsed="false">
      <c r="A108" s="96" t="n">
        <v>37895</v>
      </c>
      <c r="B108" s="94" t="s">
        <v>37</v>
      </c>
      <c r="C108" s="94" t="s">
        <v>67</v>
      </c>
      <c r="D108" s="94" t="n">
        <v>-2220825.9335</v>
      </c>
      <c r="E108" s="94" t="n">
        <v>0</v>
      </c>
      <c r="F108" s="94" t="n">
        <f aca="false">IF(REF_DT&lt;PromptMonth,1,INDEX(BucketTable,MATCH($A108,SumMonths,0),1))</f>
        <v>10</v>
      </c>
      <c r="G108" s="94" t="str">
        <f aca="false">INDEX(Book_Type,MATCH($B108,Book,0),1)</f>
        <v>D</v>
      </c>
      <c r="H108" s="94" t="str">
        <f aca="false">$F108&amp;$G108</f>
        <v>10D</v>
      </c>
    </row>
    <row r="109" customFormat="false" ht="12.75" hidden="false" customHeight="false" outlineLevel="0" collapsed="false">
      <c r="A109" s="96" t="n">
        <v>37956</v>
      </c>
      <c r="B109" s="94" t="s">
        <v>37</v>
      </c>
      <c r="C109" s="94" t="s">
        <v>67</v>
      </c>
      <c r="D109" s="94" t="n">
        <v>6257686.5885</v>
      </c>
      <c r="E109" s="94" t="n">
        <v>0</v>
      </c>
      <c r="F109" s="94" t="n">
        <f aca="false">IF(REF_DT&lt;PromptMonth,1,INDEX(BucketTable,MATCH($A109,SumMonths,0),1))</f>
        <v>10</v>
      </c>
      <c r="G109" s="94" t="str">
        <f aca="false">INDEX(Book_Type,MATCH($B109,Book,0),1)</f>
        <v>D</v>
      </c>
      <c r="H109" s="94" t="str">
        <f aca="false">$F109&amp;$G109</f>
        <v>10D</v>
      </c>
    </row>
    <row r="110" customFormat="false" ht="12.75" hidden="false" customHeight="false" outlineLevel="0" collapsed="false">
      <c r="A110" s="96" t="n">
        <v>37987</v>
      </c>
      <c r="B110" s="94" t="s">
        <v>37</v>
      </c>
      <c r="C110" s="94" t="s">
        <v>67</v>
      </c>
      <c r="D110" s="94" t="n">
        <v>6385334.3405</v>
      </c>
      <c r="E110" s="94" t="n">
        <v>0</v>
      </c>
      <c r="F110" s="94" t="n">
        <f aca="false">IF(REF_DT&lt;PromptMonth,1,INDEX(BucketTable,MATCH($A110,SumMonths,0),1))</f>
        <v>11</v>
      </c>
      <c r="G110" s="94" t="str">
        <f aca="false">INDEX(Book_Type,MATCH($B110,Book,0),1)</f>
        <v>D</v>
      </c>
      <c r="H110" s="94" t="str">
        <f aca="false">$F110&amp;$G110</f>
        <v>11D</v>
      </c>
    </row>
    <row r="111" customFormat="false" ht="12.75" hidden="false" customHeight="false" outlineLevel="0" collapsed="false">
      <c r="A111" s="96" t="n">
        <v>38018</v>
      </c>
      <c r="B111" s="94" t="s">
        <v>37</v>
      </c>
      <c r="C111" s="94" t="s">
        <v>67</v>
      </c>
      <c r="D111" s="94" t="n">
        <v>360.8164</v>
      </c>
      <c r="E111" s="94" t="n">
        <v>0</v>
      </c>
      <c r="F111" s="94" t="n">
        <f aca="false">IF(REF_DT&lt;PromptMonth,1,INDEX(BucketTable,MATCH($A111,SumMonths,0),1))</f>
        <v>11</v>
      </c>
      <c r="G111" s="94" t="str">
        <f aca="false">INDEX(Book_Type,MATCH($B111,Book,0),1)</f>
        <v>D</v>
      </c>
      <c r="H111" s="94" t="str">
        <f aca="false">$F111&amp;$G111</f>
        <v>11D</v>
      </c>
    </row>
    <row r="112" customFormat="false" ht="12.75" hidden="false" customHeight="false" outlineLevel="0" collapsed="false">
      <c r="A112" s="96" t="n">
        <v>38078</v>
      </c>
      <c r="B112" s="94" t="s">
        <v>37</v>
      </c>
      <c r="C112" s="94" t="s">
        <v>67</v>
      </c>
      <c r="D112" s="94" t="n">
        <v>0</v>
      </c>
      <c r="E112" s="94" t="n">
        <v>0</v>
      </c>
      <c r="F112" s="94" t="n">
        <f aca="false">IF(REF_DT&lt;PromptMonth,1,INDEX(BucketTable,MATCH($A112,SumMonths,0),1))</f>
        <v>11</v>
      </c>
      <c r="G112" s="94" t="str">
        <f aca="false">INDEX(Book_Type,MATCH($B112,Book,0),1)</f>
        <v>D</v>
      </c>
      <c r="H112" s="94" t="str">
        <f aca="false">$F112&amp;$G112</f>
        <v>11D</v>
      </c>
    </row>
    <row r="113" customFormat="false" ht="12.75" hidden="false" customHeight="false" outlineLevel="0" collapsed="false">
      <c r="A113" s="96" t="n">
        <v>38108</v>
      </c>
      <c r="B113" s="94" t="s">
        <v>37</v>
      </c>
      <c r="C113" s="94" t="s">
        <v>67</v>
      </c>
      <c r="D113" s="94" t="n">
        <v>-2084929.6449</v>
      </c>
      <c r="E113" s="94" t="n">
        <v>0</v>
      </c>
      <c r="F113" s="94" t="n">
        <f aca="false">IF(REF_DT&lt;PromptMonth,1,INDEX(BucketTable,MATCH($A113,SumMonths,0),1))</f>
        <v>11</v>
      </c>
      <c r="G113" s="94" t="str">
        <f aca="false">INDEX(Book_Type,MATCH($B113,Book,0),1)</f>
        <v>D</v>
      </c>
      <c r="H113" s="94" t="str">
        <f aca="false">$F113&amp;$G113</f>
        <v>11D</v>
      </c>
    </row>
    <row r="114" customFormat="false" ht="12.75" hidden="false" customHeight="false" outlineLevel="0" collapsed="false">
      <c r="A114" s="96" t="n">
        <v>38139</v>
      </c>
      <c r="B114" s="94" t="s">
        <v>37</v>
      </c>
      <c r="C114" s="94" t="s">
        <v>67</v>
      </c>
      <c r="D114" s="94" t="n">
        <v>-2006527.1502</v>
      </c>
      <c r="E114" s="94" t="n">
        <v>0</v>
      </c>
      <c r="F114" s="94" t="n">
        <f aca="false">IF(REF_DT&lt;PromptMonth,1,INDEX(BucketTable,MATCH($A114,SumMonths,0),1))</f>
        <v>11</v>
      </c>
      <c r="G114" s="94" t="str">
        <f aca="false">INDEX(Book_Type,MATCH($B114,Book,0),1)</f>
        <v>D</v>
      </c>
      <c r="H114" s="94" t="str">
        <f aca="false">$F114&amp;$G114</f>
        <v>11D</v>
      </c>
    </row>
    <row r="115" customFormat="false" ht="12.75" hidden="false" customHeight="false" outlineLevel="0" collapsed="false">
      <c r="A115" s="96" t="n">
        <v>38169</v>
      </c>
      <c r="B115" s="94" t="s">
        <v>37</v>
      </c>
      <c r="C115" s="94" t="s">
        <v>67</v>
      </c>
      <c r="D115" s="94" t="n">
        <v>-2062311.9789</v>
      </c>
      <c r="E115" s="94" t="n">
        <v>0</v>
      </c>
      <c r="F115" s="94" t="n">
        <f aca="false">IF(REF_DT&lt;PromptMonth,1,INDEX(BucketTable,MATCH($A115,SumMonths,0),1))</f>
        <v>11</v>
      </c>
      <c r="G115" s="94" t="str">
        <f aca="false">INDEX(Book_Type,MATCH($B115,Book,0),1)</f>
        <v>D</v>
      </c>
      <c r="H115" s="94" t="str">
        <f aca="false">$F115&amp;$G115</f>
        <v>11D</v>
      </c>
    </row>
    <row r="116" customFormat="false" ht="12.75" hidden="false" customHeight="false" outlineLevel="0" collapsed="false">
      <c r="A116" s="96" t="n">
        <v>38200</v>
      </c>
      <c r="B116" s="94" t="s">
        <v>37</v>
      </c>
      <c r="C116" s="94" t="s">
        <v>67</v>
      </c>
      <c r="D116" s="94" t="n">
        <v>-2050887.8128</v>
      </c>
      <c r="E116" s="94" t="n">
        <v>0</v>
      </c>
      <c r="F116" s="94" t="n">
        <f aca="false">IF(REF_DT&lt;PromptMonth,1,INDEX(BucketTable,MATCH($A116,SumMonths,0),1))</f>
        <v>11</v>
      </c>
      <c r="G116" s="94" t="str">
        <f aca="false">INDEX(Book_Type,MATCH($B116,Book,0),1)</f>
        <v>D</v>
      </c>
      <c r="H116" s="94" t="str">
        <f aca="false">$F116&amp;$G116</f>
        <v>11D</v>
      </c>
    </row>
    <row r="117" customFormat="false" ht="12.75" hidden="false" customHeight="false" outlineLevel="0" collapsed="false">
      <c r="A117" s="96" t="n">
        <v>38231</v>
      </c>
      <c r="B117" s="94" t="s">
        <v>37</v>
      </c>
      <c r="C117" s="94" t="s">
        <v>67</v>
      </c>
      <c r="D117" s="94" t="n">
        <v>-1973729.5099</v>
      </c>
      <c r="E117" s="94" t="n">
        <v>0</v>
      </c>
      <c r="F117" s="94" t="n">
        <f aca="false">IF(REF_DT&lt;PromptMonth,1,INDEX(BucketTable,MATCH($A117,SumMonths,0),1))</f>
        <v>11</v>
      </c>
      <c r="G117" s="94" t="str">
        <f aca="false">INDEX(Book_Type,MATCH($B117,Book,0),1)</f>
        <v>D</v>
      </c>
      <c r="H117" s="94" t="str">
        <f aca="false">$F117&amp;$G117</f>
        <v>11D</v>
      </c>
    </row>
    <row r="118" customFormat="false" ht="12.75" hidden="false" customHeight="false" outlineLevel="0" collapsed="false">
      <c r="A118" s="96" t="n">
        <v>38261</v>
      </c>
      <c r="B118" s="94" t="s">
        <v>37</v>
      </c>
      <c r="C118" s="94" t="s">
        <v>67</v>
      </c>
      <c r="D118" s="94" t="n">
        <v>-2028567.5128</v>
      </c>
      <c r="E118" s="94" t="n">
        <v>0</v>
      </c>
      <c r="F118" s="94" t="n">
        <f aca="false">IF(REF_DT&lt;PromptMonth,1,INDEX(BucketTable,MATCH($A118,SumMonths,0),1))</f>
        <v>11</v>
      </c>
      <c r="G118" s="94" t="str">
        <f aca="false">INDEX(Book_Type,MATCH($B118,Book,0),1)</f>
        <v>D</v>
      </c>
      <c r="H118" s="94" t="str">
        <f aca="false">$F118&amp;$G118</f>
        <v>11D</v>
      </c>
    </row>
    <row r="119" customFormat="false" ht="12.75" hidden="false" customHeight="false" outlineLevel="0" collapsed="false">
      <c r="A119" s="96" t="n">
        <v>38322</v>
      </c>
      <c r="B119" s="94" t="s">
        <v>37</v>
      </c>
      <c r="C119" s="94" t="s">
        <v>67</v>
      </c>
      <c r="D119" s="94" t="n">
        <v>5656946.7089</v>
      </c>
      <c r="E119" s="94" t="n">
        <v>0</v>
      </c>
      <c r="F119" s="94" t="n">
        <f aca="false">IF(REF_DT&lt;PromptMonth,1,INDEX(BucketTable,MATCH($A119,SumMonths,0),1))</f>
        <v>11</v>
      </c>
      <c r="G119" s="94" t="str">
        <f aca="false">INDEX(Book_Type,MATCH($B119,Book,0),1)</f>
        <v>D</v>
      </c>
      <c r="H119" s="94" t="str">
        <f aca="false">$F119&amp;$G119</f>
        <v>11D</v>
      </c>
    </row>
    <row r="120" customFormat="false" ht="12.75" hidden="false" customHeight="false" outlineLevel="0" collapsed="false">
      <c r="A120" s="96" t="n">
        <v>38353</v>
      </c>
      <c r="B120" s="94" t="s">
        <v>37</v>
      </c>
      <c r="C120" s="94" t="s">
        <v>67</v>
      </c>
      <c r="D120" s="94" t="n">
        <v>5872580.6533</v>
      </c>
      <c r="E120" s="94" t="n">
        <v>0</v>
      </c>
      <c r="F120" s="94" t="n">
        <f aca="false">IF(REF_DT&lt;PromptMonth,1,INDEX(BucketTable,MATCH($A120,SumMonths,0),1))</f>
        <v>12</v>
      </c>
      <c r="G120" s="94" t="str">
        <f aca="false">INDEX(Book_Type,MATCH($B120,Book,0),1)</f>
        <v>D</v>
      </c>
      <c r="H120" s="94" t="str">
        <f aca="false">$F120&amp;$G120</f>
        <v>12D</v>
      </c>
    </row>
    <row r="121" customFormat="false" ht="12.75" hidden="false" customHeight="false" outlineLevel="0" collapsed="false">
      <c r="A121" s="96" t="n">
        <v>38384</v>
      </c>
      <c r="B121" s="94" t="s">
        <v>37</v>
      </c>
      <c r="C121" s="94" t="s">
        <v>67</v>
      </c>
      <c r="D121" s="94" t="n">
        <v>258.2412</v>
      </c>
      <c r="E121" s="94" t="n">
        <v>0</v>
      </c>
      <c r="F121" s="94" t="n">
        <f aca="false">IF(REF_DT&lt;PromptMonth,1,INDEX(BucketTable,MATCH($A121,SumMonths,0),1))</f>
        <v>12</v>
      </c>
      <c r="G121" s="94" t="str">
        <f aca="false">INDEX(Book_Type,MATCH($B121,Book,0),1)</f>
        <v>D</v>
      </c>
      <c r="H121" s="94" t="str">
        <f aca="false">$F121&amp;$G121</f>
        <v>12D</v>
      </c>
    </row>
    <row r="122" customFormat="false" ht="12.75" hidden="false" customHeight="false" outlineLevel="0" collapsed="false">
      <c r="A122" s="96" t="n">
        <v>38443</v>
      </c>
      <c r="B122" s="94" t="s">
        <v>37</v>
      </c>
      <c r="C122" s="94" t="s">
        <v>67</v>
      </c>
      <c r="D122" s="94" t="n">
        <v>0</v>
      </c>
      <c r="E122" s="94" t="n">
        <v>0</v>
      </c>
      <c r="F122" s="94" t="n">
        <f aca="false">IF(REF_DT&lt;PromptMonth,1,INDEX(BucketTable,MATCH($A122,SumMonths,0),1))</f>
        <v>12</v>
      </c>
      <c r="G122" s="94" t="str">
        <f aca="false">INDEX(Book_Type,MATCH($B122,Book,0),1)</f>
        <v>D</v>
      </c>
      <c r="H122" s="94" t="str">
        <f aca="false">$F122&amp;$G122</f>
        <v>12D</v>
      </c>
    </row>
    <row r="123" customFormat="false" ht="12.75" hidden="false" customHeight="false" outlineLevel="0" collapsed="false">
      <c r="A123" s="96" t="n">
        <v>38473</v>
      </c>
      <c r="B123" s="94" t="s">
        <v>37</v>
      </c>
      <c r="C123" s="94" t="s">
        <v>67</v>
      </c>
      <c r="D123" s="94" t="n">
        <v>-1898748.2598</v>
      </c>
      <c r="E123" s="94" t="n">
        <v>0</v>
      </c>
      <c r="F123" s="94" t="n">
        <f aca="false">IF(REF_DT&lt;PromptMonth,1,INDEX(BucketTable,MATCH($A123,SumMonths,0),1))</f>
        <v>12</v>
      </c>
      <c r="G123" s="94" t="str">
        <f aca="false">INDEX(Book_Type,MATCH($B123,Book,0),1)</f>
        <v>D</v>
      </c>
      <c r="H123" s="94" t="str">
        <f aca="false">$F123&amp;$G123</f>
        <v>12D</v>
      </c>
    </row>
    <row r="124" customFormat="false" ht="12.75" hidden="false" customHeight="false" outlineLevel="0" collapsed="false">
      <c r="A124" s="96" t="n">
        <v>38504</v>
      </c>
      <c r="B124" s="94" t="s">
        <v>37</v>
      </c>
      <c r="C124" s="94" t="s">
        <v>67</v>
      </c>
      <c r="D124" s="94" t="n">
        <v>-1826760.3862</v>
      </c>
      <c r="E124" s="94" t="n">
        <v>0</v>
      </c>
      <c r="F124" s="94" t="n">
        <f aca="false">IF(REF_DT&lt;PromptMonth,1,INDEX(BucketTable,MATCH($A124,SumMonths,0),1))</f>
        <v>12</v>
      </c>
      <c r="G124" s="94" t="str">
        <f aca="false">INDEX(Book_Type,MATCH($B124,Book,0),1)</f>
        <v>D</v>
      </c>
      <c r="H124" s="94" t="str">
        <f aca="false">$F124&amp;$G124</f>
        <v>12D</v>
      </c>
    </row>
    <row r="125" customFormat="false" ht="12.75" hidden="false" customHeight="false" outlineLevel="0" collapsed="false">
      <c r="A125" s="96" t="n">
        <v>38534</v>
      </c>
      <c r="B125" s="94" t="s">
        <v>37</v>
      </c>
      <c r="C125" s="94" t="s">
        <v>67</v>
      </c>
      <c r="D125" s="94" t="n">
        <v>-1876957.15</v>
      </c>
      <c r="E125" s="94" t="n">
        <v>0</v>
      </c>
      <c r="F125" s="94" t="n">
        <f aca="false">IF(REF_DT&lt;PromptMonth,1,INDEX(BucketTable,MATCH($A125,SumMonths,0),1))</f>
        <v>12</v>
      </c>
      <c r="G125" s="94" t="str">
        <f aca="false">INDEX(Book_Type,MATCH($B125,Book,0),1)</f>
        <v>D</v>
      </c>
      <c r="H125" s="94" t="str">
        <f aca="false">$F125&amp;$G125</f>
        <v>12D</v>
      </c>
    </row>
    <row r="126" customFormat="false" ht="12.75" hidden="false" customHeight="false" outlineLevel="0" collapsed="false">
      <c r="A126" s="96" t="n">
        <v>38565</v>
      </c>
      <c r="B126" s="94" t="s">
        <v>37</v>
      </c>
      <c r="C126" s="94" t="s">
        <v>67</v>
      </c>
      <c r="D126" s="94" t="n">
        <v>-1865946.4028</v>
      </c>
      <c r="E126" s="94" t="n">
        <v>0</v>
      </c>
      <c r="F126" s="94" t="n">
        <f aca="false">IF(REF_DT&lt;PromptMonth,1,INDEX(BucketTable,MATCH($A126,SumMonths,0),1))</f>
        <v>12</v>
      </c>
      <c r="G126" s="94" t="str">
        <f aca="false">INDEX(Book_Type,MATCH($B126,Book,0),1)</f>
        <v>D</v>
      </c>
      <c r="H126" s="94" t="str">
        <f aca="false">$F126&amp;$G126</f>
        <v>12D</v>
      </c>
    </row>
    <row r="127" customFormat="false" ht="12.75" hidden="false" customHeight="false" outlineLevel="0" collapsed="false">
      <c r="A127" s="96" t="n">
        <v>38596</v>
      </c>
      <c r="B127" s="94" t="s">
        <v>37</v>
      </c>
      <c r="C127" s="94" t="s">
        <v>67</v>
      </c>
      <c r="D127" s="94" t="n">
        <v>-1795139.4343</v>
      </c>
      <c r="E127" s="94" t="n">
        <v>0</v>
      </c>
      <c r="F127" s="94" t="n">
        <f aca="false">IF(REF_DT&lt;PromptMonth,1,INDEX(BucketTable,MATCH($A127,SumMonths,0),1))</f>
        <v>12</v>
      </c>
      <c r="G127" s="94" t="str">
        <f aca="false">INDEX(Book_Type,MATCH($B127,Book,0),1)</f>
        <v>D</v>
      </c>
      <c r="H127" s="94" t="str">
        <f aca="false">$F127&amp;$G127</f>
        <v>12D</v>
      </c>
    </row>
    <row r="128" customFormat="false" ht="12.75" hidden="false" customHeight="false" outlineLevel="0" collapsed="false">
      <c r="A128" s="96" t="n">
        <v>38626</v>
      </c>
      <c r="B128" s="94" t="s">
        <v>37</v>
      </c>
      <c r="C128" s="94" t="s">
        <v>67</v>
      </c>
      <c r="D128" s="94" t="n">
        <v>-1844404.9375</v>
      </c>
      <c r="E128" s="94" t="n">
        <v>0</v>
      </c>
      <c r="F128" s="94" t="n">
        <f aca="false">IF(REF_DT&lt;PromptMonth,1,INDEX(BucketTable,MATCH($A128,SumMonths,0),1))</f>
        <v>12</v>
      </c>
      <c r="G128" s="94" t="str">
        <f aca="false">INDEX(Book_Type,MATCH($B128,Book,0),1)</f>
        <v>D</v>
      </c>
      <c r="H128" s="94" t="str">
        <f aca="false">$F128&amp;$G128</f>
        <v>12D</v>
      </c>
    </row>
    <row r="129" customFormat="false" ht="12.75" hidden="false" customHeight="false" outlineLevel="0" collapsed="false">
      <c r="A129" s="96" t="n">
        <v>38687</v>
      </c>
      <c r="B129" s="94" t="s">
        <v>37</v>
      </c>
      <c r="C129" s="94" t="s">
        <v>67</v>
      </c>
      <c r="D129" s="94" t="n">
        <v>5092042.6387</v>
      </c>
      <c r="E129" s="94" t="n">
        <v>0</v>
      </c>
      <c r="F129" s="94" t="n">
        <f aca="false">IF(REF_DT&lt;PromptMonth,1,INDEX(BucketTable,MATCH($A129,SumMonths,0),1))</f>
        <v>12</v>
      </c>
      <c r="G129" s="94" t="str">
        <f aca="false">INDEX(Book_Type,MATCH($B129,Book,0),1)</f>
        <v>D</v>
      </c>
      <c r="H129" s="94" t="str">
        <f aca="false">$F129&amp;$G129</f>
        <v>12D</v>
      </c>
    </row>
    <row r="130" customFormat="false" ht="12.75" hidden="false" customHeight="false" outlineLevel="0" collapsed="false">
      <c r="A130" s="96" t="n">
        <v>38718</v>
      </c>
      <c r="B130" s="94" t="s">
        <v>37</v>
      </c>
      <c r="C130" s="94" t="s">
        <v>67</v>
      </c>
      <c r="D130" s="94" t="n">
        <v>5384556.2171</v>
      </c>
      <c r="E130" s="94" t="n">
        <v>0</v>
      </c>
      <c r="F130" s="94" t="n">
        <f aca="false">IF(REF_DT&lt;PromptMonth,1,INDEX(BucketTable,MATCH($A130,SumMonths,0),1))</f>
        <v>12</v>
      </c>
      <c r="G130" s="94" t="str">
        <f aca="false">INDEX(Book_Type,MATCH($B130,Book,0),1)</f>
        <v>D</v>
      </c>
      <c r="H130" s="94" t="str">
        <f aca="false">$F130&amp;$G130</f>
        <v>12D</v>
      </c>
    </row>
    <row r="131" customFormat="false" ht="12.75" hidden="false" customHeight="false" outlineLevel="0" collapsed="false">
      <c r="A131" s="96" t="n">
        <v>38749</v>
      </c>
      <c r="B131" s="94" t="s">
        <v>37</v>
      </c>
      <c r="C131" s="94" t="s">
        <v>67</v>
      </c>
      <c r="D131" s="94" t="n">
        <v>2.8282</v>
      </c>
      <c r="E131" s="94" t="n">
        <v>0</v>
      </c>
      <c r="F131" s="94" t="n">
        <f aca="false">IF(REF_DT&lt;PromptMonth,1,INDEX(BucketTable,MATCH($A131,SumMonths,0),1))</f>
        <v>12</v>
      </c>
      <c r="G131" s="94" t="str">
        <f aca="false">INDEX(Book_Type,MATCH($B131,Book,0),1)</f>
        <v>D</v>
      </c>
      <c r="H131" s="94" t="str">
        <f aca="false">$F131&amp;$G131</f>
        <v>12D</v>
      </c>
    </row>
    <row r="132" customFormat="false" ht="12.75" hidden="false" customHeight="false" outlineLevel="0" collapsed="false">
      <c r="A132" s="96" t="n">
        <v>38808</v>
      </c>
      <c r="B132" s="94" t="s">
        <v>37</v>
      </c>
      <c r="C132" s="94" t="s">
        <v>67</v>
      </c>
      <c r="D132" s="94" t="n">
        <v>-0.0001</v>
      </c>
      <c r="E132" s="94" t="n">
        <v>0</v>
      </c>
      <c r="F132" s="94" t="n">
        <f aca="false">IF(REF_DT&lt;PromptMonth,1,INDEX(BucketTable,MATCH($A132,SumMonths,0),1))</f>
        <v>12</v>
      </c>
      <c r="G132" s="94" t="str">
        <f aca="false">INDEX(Book_Type,MATCH($B132,Book,0),1)</f>
        <v>D</v>
      </c>
      <c r="H132" s="94" t="str">
        <f aca="false">$F132&amp;$G132</f>
        <v>12D</v>
      </c>
    </row>
    <row r="133" customFormat="false" ht="12.75" hidden="false" customHeight="false" outlineLevel="0" collapsed="false">
      <c r="A133" s="96" t="n">
        <v>38838</v>
      </c>
      <c r="B133" s="94" t="s">
        <v>37</v>
      </c>
      <c r="C133" s="94" t="s">
        <v>67</v>
      </c>
      <c r="D133" s="94" t="n">
        <v>-1773278.3361</v>
      </c>
      <c r="E133" s="94" t="n">
        <v>0</v>
      </c>
      <c r="F133" s="94" t="n">
        <f aca="false">IF(REF_DT&lt;PromptMonth,1,INDEX(BucketTable,MATCH($A133,SumMonths,0),1))</f>
        <v>12</v>
      </c>
      <c r="G133" s="94" t="str">
        <f aca="false">INDEX(Book_Type,MATCH($B133,Book,0),1)</f>
        <v>D</v>
      </c>
      <c r="H133" s="94" t="str">
        <f aca="false">$F133&amp;$G133</f>
        <v>12D</v>
      </c>
    </row>
    <row r="134" customFormat="false" ht="12.75" hidden="false" customHeight="false" outlineLevel="0" collapsed="false">
      <c r="A134" s="96" t="n">
        <v>38869</v>
      </c>
      <c r="B134" s="94" t="s">
        <v>37</v>
      </c>
      <c r="C134" s="94" t="s">
        <v>67</v>
      </c>
      <c r="D134" s="94" t="n">
        <v>-1706247.2848</v>
      </c>
      <c r="E134" s="94" t="n">
        <v>0</v>
      </c>
      <c r="F134" s="94" t="n">
        <f aca="false">IF(REF_DT&lt;PromptMonth,1,INDEX(BucketTable,MATCH($A134,SumMonths,0),1))</f>
        <v>12</v>
      </c>
      <c r="G134" s="94" t="str">
        <f aca="false">INDEX(Book_Type,MATCH($B134,Book,0),1)</f>
        <v>D</v>
      </c>
      <c r="H134" s="94" t="str">
        <f aca="false">$F134&amp;$G134</f>
        <v>12D</v>
      </c>
    </row>
    <row r="135" customFormat="false" ht="12.75" hidden="false" customHeight="false" outlineLevel="0" collapsed="false">
      <c r="A135" s="96" t="n">
        <v>38899</v>
      </c>
      <c r="B135" s="94" t="s">
        <v>37</v>
      </c>
      <c r="C135" s="94" t="s">
        <v>67</v>
      </c>
      <c r="D135" s="94" t="n">
        <v>-1753341.6898</v>
      </c>
      <c r="E135" s="94" t="n">
        <v>0</v>
      </c>
      <c r="F135" s="94" t="n">
        <f aca="false">IF(REF_DT&lt;PromptMonth,1,INDEX(BucketTable,MATCH($A135,SumMonths,0),1))</f>
        <v>12</v>
      </c>
      <c r="G135" s="94" t="str">
        <f aca="false">INDEX(Book_Type,MATCH($B135,Book,0),1)</f>
        <v>D</v>
      </c>
      <c r="H135" s="94" t="str">
        <f aca="false">$F135&amp;$G135</f>
        <v>12D</v>
      </c>
    </row>
    <row r="136" customFormat="false" ht="12.75" hidden="false" customHeight="false" outlineLevel="0" collapsed="false">
      <c r="A136" s="96" t="n">
        <v>38930</v>
      </c>
      <c r="B136" s="94" t="s">
        <v>37</v>
      </c>
      <c r="C136" s="94" t="s">
        <v>67</v>
      </c>
      <c r="D136" s="94" t="n">
        <v>-1743283.8956</v>
      </c>
      <c r="E136" s="94" t="n">
        <v>0</v>
      </c>
      <c r="F136" s="94" t="n">
        <f aca="false">IF(REF_DT&lt;PromptMonth,1,INDEX(BucketTable,MATCH($A136,SumMonths,0),1))</f>
        <v>12</v>
      </c>
      <c r="G136" s="94" t="str">
        <f aca="false">INDEX(Book_Type,MATCH($B136,Book,0),1)</f>
        <v>D</v>
      </c>
      <c r="H136" s="94" t="str">
        <f aca="false">$F136&amp;$G136</f>
        <v>12D</v>
      </c>
    </row>
    <row r="137" customFormat="false" ht="12.75" hidden="false" customHeight="false" outlineLevel="0" collapsed="false">
      <c r="A137" s="96" t="n">
        <v>38961</v>
      </c>
      <c r="B137" s="94" t="s">
        <v>37</v>
      </c>
      <c r="C137" s="94" t="s">
        <v>67</v>
      </c>
      <c r="D137" s="94" t="n">
        <v>-1677363.3417</v>
      </c>
      <c r="E137" s="94" t="n">
        <v>0</v>
      </c>
      <c r="F137" s="94" t="n">
        <f aca="false">IF(REF_DT&lt;PromptMonth,1,INDEX(BucketTable,MATCH($A137,SumMonths,0),1))</f>
        <v>12</v>
      </c>
      <c r="G137" s="94" t="str">
        <f aca="false">INDEX(Book_Type,MATCH($B137,Book,0),1)</f>
        <v>D</v>
      </c>
      <c r="H137" s="94" t="str">
        <f aca="false">$F137&amp;$G137</f>
        <v>12D</v>
      </c>
    </row>
    <row r="138" customFormat="false" ht="12.75" hidden="false" customHeight="false" outlineLevel="0" collapsed="false">
      <c r="A138" s="96" t="n">
        <v>38991</v>
      </c>
      <c r="B138" s="94" t="s">
        <v>37</v>
      </c>
      <c r="C138" s="94" t="s">
        <v>67</v>
      </c>
      <c r="D138" s="94" t="n">
        <v>-1723637.3349</v>
      </c>
      <c r="E138" s="94" t="n">
        <v>0</v>
      </c>
      <c r="F138" s="94" t="n">
        <f aca="false">IF(REF_DT&lt;PromptMonth,1,INDEX(BucketTable,MATCH($A138,SumMonths,0),1))</f>
        <v>12</v>
      </c>
      <c r="G138" s="94" t="str">
        <f aca="false">INDEX(Book_Type,MATCH($B138,Book,0),1)</f>
        <v>D</v>
      </c>
      <c r="H138" s="94" t="str">
        <f aca="false">$F138&amp;$G138</f>
        <v>12D</v>
      </c>
    </row>
    <row r="139" customFormat="false" ht="12.75" hidden="false" customHeight="false" outlineLevel="0" collapsed="false">
      <c r="A139" s="96" t="n">
        <v>39052</v>
      </c>
      <c r="B139" s="94" t="s">
        <v>37</v>
      </c>
      <c r="C139" s="94" t="s">
        <v>67</v>
      </c>
      <c r="D139" s="94" t="n">
        <v>5157722.1685</v>
      </c>
      <c r="E139" s="94" t="n">
        <v>0</v>
      </c>
      <c r="F139" s="94" t="n">
        <f aca="false">IF(REF_DT&lt;PromptMonth,1,INDEX(BucketTable,MATCH($A139,SumMonths,0),1))</f>
        <v>12</v>
      </c>
      <c r="G139" s="94" t="str">
        <f aca="false">INDEX(Book_Type,MATCH($B139,Book,0),1)</f>
        <v>D</v>
      </c>
      <c r="H139" s="94" t="str">
        <f aca="false">$F139&amp;$G139</f>
        <v>12D</v>
      </c>
    </row>
    <row r="140" customFormat="false" ht="12.75" hidden="false" customHeight="false" outlineLevel="0" collapsed="false">
      <c r="A140" s="96" t="n">
        <v>39083</v>
      </c>
      <c r="B140" s="94" t="s">
        <v>37</v>
      </c>
      <c r="C140" s="94" t="s">
        <v>67</v>
      </c>
      <c r="D140" s="94" t="n">
        <v>5032034.418</v>
      </c>
      <c r="E140" s="94" t="n">
        <v>0</v>
      </c>
      <c r="F140" s="94" t="n">
        <f aca="false">IF(REF_DT&lt;PromptMonth,1,INDEX(BucketTable,MATCH($A140,SumMonths,0),1))</f>
        <v>12</v>
      </c>
      <c r="G140" s="94" t="str">
        <f aca="false">INDEX(Book_Type,MATCH($B140,Book,0),1)</f>
        <v>D</v>
      </c>
      <c r="H140" s="94" t="str">
        <f aca="false">$F140&amp;$G140</f>
        <v>12D</v>
      </c>
    </row>
    <row r="141" customFormat="false" ht="12.75" hidden="false" customHeight="false" outlineLevel="0" collapsed="false">
      <c r="A141" s="96" t="n">
        <v>39114</v>
      </c>
      <c r="B141" s="94" t="s">
        <v>37</v>
      </c>
      <c r="C141" s="94" t="s">
        <v>67</v>
      </c>
      <c r="D141" s="94" t="n">
        <v>2.6429</v>
      </c>
      <c r="E141" s="94" t="n">
        <v>0</v>
      </c>
      <c r="F141" s="94" t="n">
        <f aca="false">IF(REF_DT&lt;PromptMonth,1,INDEX(BucketTable,MATCH($A141,SumMonths,0),1))</f>
        <v>12</v>
      </c>
      <c r="G141" s="94" t="str">
        <f aca="false">INDEX(Book_Type,MATCH($B141,Book,0),1)</f>
        <v>D</v>
      </c>
      <c r="H141" s="94" t="str">
        <f aca="false">$F141&amp;$G141</f>
        <v>12D</v>
      </c>
    </row>
    <row r="142" customFormat="false" ht="12.75" hidden="false" customHeight="false" outlineLevel="0" collapsed="false">
      <c r="A142" s="96" t="n">
        <v>39173</v>
      </c>
      <c r="B142" s="94" t="s">
        <v>37</v>
      </c>
      <c r="C142" s="94" t="s">
        <v>67</v>
      </c>
      <c r="D142" s="94" t="n">
        <v>-3168115.0888</v>
      </c>
      <c r="E142" s="94" t="n">
        <v>0</v>
      </c>
      <c r="F142" s="94" t="n">
        <f aca="false">IF(REF_DT&lt;PromptMonth,1,INDEX(BucketTable,MATCH($A142,SumMonths,0),1))</f>
        <v>12</v>
      </c>
      <c r="G142" s="94" t="str">
        <f aca="false">INDEX(Book_Type,MATCH($B142,Book,0),1)</f>
        <v>D</v>
      </c>
      <c r="H142" s="94" t="str">
        <f aca="false">$F142&amp;$G142</f>
        <v>12D</v>
      </c>
    </row>
    <row r="143" customFormat="false" ht="12.75" hidden="false" customHeight="false" outlineLevel="0" collapsed="false">
      <c r="A143" s="96" t="n">
        <v>36800</v>
      </c>
      <c r="B143" s="94" t="s">
        <v>36</v>
      </c>
      <c r="C143" s="94" t="s">
        <v>68</v>
      </c>
      <c r="D143" s="94" t="n">
        <v>0</v>
      </c>
      <c r="E143" s="94" t="n">
        <v>0</v>
      </c>
      <c r="F143" s="94" t="n">
        <f aca="false">IF(REF_DT&lt;PromptMonth,1,INDEX(BucketTable,MATCH($A143,SumMonths,0),1))</f>
        <v>1</v>
      </c>
      <c r="G143" s="94" t="str">
        <f aca="false">INDEX(Book_Type,MATCH($B143,Book,0),1)</f>
        <v>P</v>
      </c>
      <c r="H143" s="94" t="str">
        <f aca="false">$F143&amp;$G143</f>
        <v>1P</v>
      </c>
    </row>
    <row r="144" customFormat="false" ht="12.75" hidden="false" customHeight="false" outlineLevel="0" collapsed="false">
      <c r="A144" s="96" t="n">
        <v>36831</v>
      </c>
      <c r="B144" s="94" t="s">
        <v>36</v>
      </c>
      <c r="C144" s="94" t="s">
        <v>68</v>
      </c>
      <c r="D144" s="94" t="n">
        <v>0</v>
      </c>
      <c r="E144" s="94" t="n">
        <v>0</v>
      </c>
      <c r="F144" s="94" t="n">
        <f aca="false">IF(REF_DT&lt;PromptMonth,1,INDEX(BucketTable,MATCH($A144,SumMonths,0),1))</f>
        <v>2</v>
      </c>
      <c r="G144" s="94" t="str">
        <f aca="false">INDEX(Book_Type,MATCH($B144,Book,0),1)</f>
        <v>P</v>
      </c>
      <c r="H144" s="94" t="str">
        <f aca="false">$F144&amp;$G144</f>
        <v>2P</v>
      </c>
    </row>
    <row r="145" customFormat="false" ht="12.75" hidden="false" customHeight="false" outlineLevel="0" collapsed="false">
      <c r="A145" s="96" t="n">
        <v>36861</v>
      </c>
      <c r="B145" s="94" t="s">
        <v>36</v>
      </c>
      <c r="C145" s="94" t="s">
        <v>68</v>
      </c>
      <c r="D145" s="94" t="n">
        <v>8209668.0612</v>
      </c>
      <c r="E145" s="94" t="n">
        <v>8209668.0612</v>
      </c>
      <c r="F145" s="94" t="n">
        <f aca="false">IF(REF_DT&lt;PromptMonth,1,INDEX(BucketTable,MATCH($A145,SumMonths,0),1))</f>
        <v>3</v>
      </c>
      <c r="G145" s="94" t="str">
        <f aca="false">INDEX(Book_Type,MATCH($B145,Book,0),1)</f>
        <v>P</v>
      </c>
      <c r="H145" s="94" t="str">
        <f aca="false">$F145&amp;$G145</f>
        <v>3P</v>
      </c>
    </row>
    <row r="146" customFormat="false" ht="12.75" hidden="false" customHeight="false" outlineLevel="0" collapsed="false">
      <c r="A146" s="96" t="n">
        <v>36892</v>
      </c>
      <c r="B146" s="94" t="s">
        <v>36</v>
      </c>
      <c r="C146" s="94" t="s">
        <v>68</v>
      </c>
      <c r="D146" s="94" t="n">
        <v>8429315.1107</v>
      </c>
      <c r="E146" s="94" t="n">
        <v>8429315.1107</v>
      </c>
      <c r="F146" s="94" t="n">
        <f aca="false">IF(REF_DT&lt;PromptMonth,1,INDEX(BucketTable,MATCH($A146,SumMonths,0),1))</f>
        <v>4</v>
      </c>
      <c r="G146" s="94" t="str">
        <f aca="false">INDEX(Book_Type,MATCH($B146,Book,0),1)</f>
        <v>P</v>
      </c>
      <c r="H146" s="94" t="str">
        <f aca="false">$F146&amp;$G146</f>
        <v>4P</v>
      </c>
    </row>
    <row r="147" customFormat="false" ht="12.75" hidden="false" customHeight="false" outlineLevel="0" collapsed="false">
      <c r="A147" s="96" t="n">
        <v>36923</v>
      </c>
      <c r="B147" s="94" t="s">
        <v>36</v>
      </c>
      <c r="C147" s="94" t="s">
        <v>68</v>
      </c>
      <c r="D147" s="94" t="n">
        <v>0</v>
      </c>
      <c r="E147" s="94" t="n">
        <v>0</v>
      </c>
      <c r="F147" s="94" t="n">
        <f aca="false">IF(REF_DT&lt;PromptMonth,1,INDEX(BucketTable,MATCH($A147,SumMonths,0),1))</f>
        <v>5</v>
      </c>
      <c r="G147" s="94" t="str">
        <f aca="false">INDEX(Book_Type,MATCH($B147,Book,0),1)</f>
        <v>P</v>
      </c>
      <c r="H147" s="94" t="str">
        <f aca="false">$F147&amp;$G147</f>
        <v>5P</v>
      </c>
    </row>
    <row r="148" customFormat="false" ht="12.75" hidden="false" customHeight="false" outlineLevel="0" collapsed="false">
      <c r="A148" s="96" t="n">
        <v>36951</v>
      </c>
      <c r="B148" s="94" t="s">
        <v>36</v>
      </c>
      <c r="C148" s="94" t="s">
        <v>68</v>
      </c>
      <c r="D148" s="94" t="n">
        <v>0</v>
      </c>
      <c r="E148" s="94" t="n">
        <v>0</v>
      </c>
      <c r="F148" s="94" t="n">
        <f aca="false">IF(REF_DT&lt;PromptMonth,1,INDEX(BucketTable,MATCH($A148,SumMonths,0),1))</f>
        <v>6</v>
      </c>
      <c r="G148" s="94" t="str">
        <f aca="false">INDEX(Book_Type,MATCH($B148,Book,0),1)</f>
        <v>P</v>
      </c>
      <c r="H148" s="94" t="str">
        <f aca="false">$F148&amp;$G148</f>
        <v>6P</v>
      </c>
    </row>
    <row r="149" customFormat="false" ht="12.75" hidden="false" customHeight="false" outlineLevel="0" collapsed="false">
      <c r="A149" s="96" t="n">
        <v>36982</v>
      </c>
      <c r="B149" s="94" t="s">
        <v>36</v>
      </c>
      <c r="C149" s="94" t="s">
        <v>68</v>
      </c>
      <c r="D149" s="94" t="n">
        <v>0</v>
      </c>
      <c r="E149" s="94" t="n">
        <v>0</v>
      </c>
      <c r="F149" s="94" t="n">
        <f aca="false">IF(REF_DT&lt;PromptMonth,1,INDEX(BucketTable,MATCH($A149,SumMonths,0),1))</f>
        <v>7</v>
      </c>
      <c r="G149" s="94" t="str">
        <f aca="false">INDEX(Book_Type,MATCH($B149,Book,0),1)</f>
        <v>P</v>
      </c>
      <c r="H149" s="94" t="str">
        <f aca="false">$F149&amp;$G149</f>
        <v>7P</v>
      </c>
    </row>
    <row r="150" customFormat="false" ht="12.75" hidden="false" customHeight="false" outlineLevel="0" collapsed="false">
      <c r="A150" s="96" t="n">
        <v>37012</v>
      </c>
      <c r="B150" s="94" t="s">
        <v>36</v>
      </c>
      <c r="C150" s="94" t="s">
        <v>68</v>
      </c>
      <c r="D150" s="94" t="n">
        <v>-2233928.6202</v>
      </c>
      <c r="E150" s="94" t="n">
        <v>-2233928.6202</v>
      </c>
      <c r="F150" s="94" t="n">
        <f aca="false">IF(REF_DT&lt;PromptMonth,1,INDEX(BucketTable,MATCH($A150,SumMonths,0),1))</f>
        <v>8</v>
      </c>
      <c r="G150" s="94" t="str">
        <f aca="false">INDEX(Book_Type,MATCH($B150,Book,0),1)</f>
        <v>P</v>
      </c>
      <c r="H150" s="94" t="str">
        <f aca="false">$F150&amp;$G150</f>
        <v>8P</v>
      </c>
    </row>
    <row r="151" customFormat="false" ht="12.75" hidden="false" customHeight="false" outlineLevel="0" collapsed="false">
      <c r="A151" s="96" t="n">
        <v>37043</v>
      </c>
      <c r="B151" s="94" t="s">
        <v>36</v>
      </c>
      <c r="C151" s="94" t="s">
        <v>68</v>
      </c>
      <c r="D151" s="94" t="n">
        <v>-2948749.6423</v>
      </c>
      <c r="E151" s="94" t="n">
        <v>-2948749.6423</v>
      </c>
      <c r="F151" s="94" t="n">
        <f aca="false">IF(REF_DT&lt;PromptMonth,1,INDEX(BucketTable,MATCH($A151,SumMonths,0),1))</f>
        <v>8</v>
      </c>
      <c r="G151" s="94" t="str">
        <f aca="false">INDEX(Book_Type,MATCH($B151,Book,0),1)</f>
        <v>P</v>
      </c>
      <c r="H151" s="94" t="str">
        <f aca="false">$F151&amp;$G151</f>
        <v>8P</v>
      </c>
    </row>
    <row r="152" customFormat="false" ht="12.75" hidden="false" customHeight="false" outlineLevel="0" collapsed="false">
      <c r="A152" s="96" t="n">
        <v>37073</v>
      </c>
      <c r="B152" s="94" t="s">
        <v>36</v>
      </c>
      <c r="C152" s="94" t="s">
        <v>68</v>
      </c>
      <c r="D152" s="94" t="n">
        <v>-3030797.1257</v>
      </c>
      <c r="E152" s="94" t="n">
        <v>-3030797.1257</v>
      </c>
      <c r="F152" s="94" t="n">
        <f aca="false">IF(REF_DT&lt;PromptMonth,1,INDEX(BucketTable,MATCH($A152,SumMonths,0),1))</f>
        <v>8</v>
      </c>
      <c r="G152" s="94" t="str">
        <f aca="false">INDEX(Book_Type,MATCH($B152,Book,0),1)</f>
        <v>P</v>
      </c>
      <c r="H152" s="94" t="str">
        <f aca="false">$F152&amp;$G152</f>
        <v>8P</v>
      </c>
    </row>
    <row r="153" customFormat="false" ht="12.75" hidden="false" customHeight="false" outlineLevel="0" collapsed="false">
      <c r="A153" s="96" t="n">
        <v>37104</v>
      </c>
      <c r="B153" s="94" t="s">
        <v>36</v>
      </c>
      <c r="C153" s="94" t="s">
        <v>68</v>
      </c>
      <c r="D153" s="94" t="n">
        <v>-2836740.1033</v>
      </c>
      <c r="E153" s="94" t="n">
        <v>-2836740.1033</v>
      </c>
      <c r="F153" s="94" t="n">
        <f aca="false">IF(REF_DT&lt;PromptMonth,1,INDEX(BucketTable,MATCH($A153,SumMonths,0),1))</f>
        <v>8</v>
      </c>
      <c r="G153" s="94" t="str">
        <f aca="false">INDEX(Book_Type,MATCH($B153,Book,0),1)</f>
        <v>P</v>
      </c>
      <c r="H153" s="94" t="str">
        <f aca="false">$F153&amp;$G153</f>
        <v>8P</v>
      </c>
    </row>
    <row r="154" customFormat="false" ht="12.75" hidden="false" customHeight="false" outlineLevel="0" collapsed="false">
      <c r="A154" s="96" t="n">
        <v>37135</v>
      </c>
      <c r="B154" s="94" t="s">
        <v>36</v>
      </c>
      <c r="C154" s="94" t="s">
        <v>68</v>
      </c>
      <c r="D154" s="94" t="n">
        <v>-2559527.4468</v>
      </c>
      <c r="E154" s="94" t="n">
        <v>-2559527.4468</v>
      </c>
      <c r="F154" s="94" t="n">
        <f aca="false">IF(REF_DT&lt;PromptMonth,1,INDEX(BucketTable,MATCH($A154,SumMonths,0),1))</f>
        <v>8</v>
      </c>
      <c r="G154" s="94" t="str">
        <f aca="false">INDEX(Book_Type,MATCH($B154,Book,0),1)</f>
        <v>P</v>
      </c>
      <c r="H154" s="94" t="str">
        <f aca="false">$F154&amp;$G154</f>
        <v>8P</v>
      </c>
    </row>
    <row r="155" customFormat="false" ht="12.75" hidden="false" customHeight="false" outlineLevel="0" collapsed="false">
      <c r="A155" s="96" t="n">
        <v>37165</v>
      </c>
      <c r="B155" s="94" t="s">
        <v>36</v>
      </c>
      <c r="C155" s="94" t="s">
        <v>68</v>
      </c>
      <c r="D155" s="94" t="n">
        <v>-2485202.6955</v>
      </c>
      <c r="E155" s="94" t="n">
        <v>-2485202.6955</v>
      </c>
      <c r="F155" s="94" t="n">
        <f aca="false">IF(REF_DT&lt;PromptMonth,1,INDEX(BucketTable,MATCH($A155,SumMonths,0),1))</f>
        <v>8</v>
      </c>
      <c r="G155" s="94" t="str">
        <f aca="false">INDEX(Book_Type,MATCH($B155,Book,0),1)</f>
        <v>P</v>
      </c>
      <c r="H155" s="94" t="str">
        <f aca="false">$F155&amp;$G155</f>
        <v>8P</v>
      </c>
    </row>
    <row r="156" customFormat="false" ht="12.75" hidden="false" customHeight="false" outlineLevel="0" collapsed="false">
      <c r="A156" s="96" t="n">
        <v>37196</v>
      </c>
      <c r="B156" s="94" t="s">
        <v>36</v>
      </c>
      <c r="C156" s="94" t="s">
        <v>68</v>
      </c>
      <c r="D156" s="94" t="n">
        <v>0</v>
      </c>
      <c r="E156" s="94" t="n">
        <v>0</v>
      </c>
      <c r="F156" s="94" t="n">
        <f aca="false">IF(REF_DT&lt;PromptMonth,1,INDEX(BucketTable,MATCH($A156,SumMonths,0),1))</f>
        <v>8</v>
      </c>
      <c r="G156" s="94" t="str">
        <f aca="false">INDEX(Book_Type,MATCH($B156,Book,0),1)</f>
        <v>P</v>
      </c>
      <c r="H156" s="94" t="str">
        <f aca="false">$F156&amp;$G156</f>
        <v>8P</v>
      </c>
    </row>
    <row r="157" customFormat="false" ht="12.75" hidden="false" customHeight="false" outlineLevel="0" collapsed="false">
      <c r="A157" s="96" t="n">
        <v>37226</v>
      </c>
      <c r="B157" s="94" t="s">
        <v>36</v>
      </c>
      <c r="C157" s="94" t="s">
        <v>68</v>
      </c>
      <c r="D157" s="94" t="n">
        <v>7505215.7161</v>
      </c>
      <c r="E157" s="94" t="n">
        <v>7505215.7161</v>
      </c>
      <c r="F157" s="94" t="n">
        <f aca="false">IF(REF_DT&lt;PromptMonth,1,INDEX(BucketTable,MATCH($A157,SumMonths,0),1))</f>
        <v>8</v>
      </c>
      <c r="G157" s="94" t="str">
        <f aca="false">INDEX(Book_Type,MATCH($B157,Book,0),1)</f>
        <v>P</v>
      </c>
      <c r="H157" s="94" t="str">
        <f aca="false">$F157&amp;$G157</f>
        <v>8P</v>
      </c>
    </row>
    <row r="158" customFormat="false" ht="12.75" hidden="false" customHeight="false" outlineLevel="0" collapsed="false">
      <c r="A158" s="96" t="n">
        <v>37257</v>
      </c>
      <c r="B158" s="94" t="s">
        <v>36</v>
      </c>
      <c r="C158" s="94" t="s">
        <v>68</v>
      </c>
      <c r="D158" s="94" t="n">
        <v>7713070.4582</v>
      </c>
      <c r="E158" s="94" t="n">
        <v>7713070.4582</v>
      </c>
      <c r="F158" s="94" t="n">
        <f aca="false">IF(REF_DT&lt;PromptMonth,1,INDEX(BucketTable,MATCH($A158,SumMonths,0),1))</f>
        <v>9</v>
      </c>
      <c r="G158" s="94" t="str">
        <f aca="false">INDEX(Book_Type,MATCH($B158,Book,0),1)</f>
        <v>P</v>
      </c>
      <c r="H158" s="94" t="str">
        <f aca="false">$F158&amp;$G158</f>
        <v>9P</v>
      </c>
    </row>
    <row r="159" customFormat="false" ht="12.75" hidden="false" customHeight="false" outlineLevel="0" collapsed="false">
      <c r="A159" s="96" t="n">
        <v>37288</v>
      </c>
      <c r="B159" s="94" t="s">
        <v>36</v>
      </c>
      <c r="C159" s="94" t="s">
        <v>68</v>
      </c>
      <c r="D159" s="94" t="n">
        <v>0</v>
      </c>
      <c r="E159" s="94" t="n">
        <v>0</v>
      </c>
      <c r="F159" s="94" t="n">
        <f aca="false">IF(REF_DT&lt;PromptMonth,1,INDEX(BucketTable,MATCH($A159,SumMonths,0),1))</f>
        <v>9</v>
      </c>
      <c r="G159" s="94" t="str">
        <f aca="false">INDEX(Book_Type,MATCH($B159,Book,0),1)</f>
        <v>P</v>
      </c>
      <c r="H159" s="94" t="str">
        <f aca="false">$F159&amp;$G159</f>
        <v>9P</v>
      </c>
    </row>
    <row r="160" customFormat="false" ht="12.75" hidden="false" customHeight="false" outlineLevel="0" collapsed="false">
      <c r="A160" s="96" t="n">
        <v>37316</v>
      </c>
      <c r="B160" s="94" t="s">
        <v>36</v>
      </c>
      <c r="C160" s="94" t="s">
        <v>68</v>
      </c>
      <c r="D160" s="94" t="n">
        <v>0</v>
      </c>
      <c r="E160" s="94" t="n">
        <v>0</v>
      </c>
      <c r="F160" s="94" t="n">
        <f aca="false">IF(REF_DT&lt;PromptMonth,1,INDEX(BucketTable,MATCH($A160,SumMonths,0),1))</f>
        <v>9</v>
      </c>
      <c r="G160" s="94" t="str">
        <f aca="false">INDEX(Book_Type,MATCH($B160,Book,0),1)</f>
        <v>P</v>
      </c>
      <c r="H160" s="94" t="str">
        <f aca="false">$F160&amp;$G160</f>
        <v>9P</v>
      </c>
    </row>
    <row r="161" customFormat="false" ht="12.75" hidden="false" customHeight="false" outlineLevel="0" collapsed="false">
      <c r="A161" s="96" t="n">
        <v>37347</v>
      </c>
      <c r="B161" s="94" t="s">
        <v>36</v>
      </c>
      <c r="C161" s="94" t="s">
        <v>68</v>
      </c>
      <c r="D161" s="94" t="n">
        <v>0</v>
      </c>
      <c r="E161" s="94" t="n">
        <v>0</v>
      </c>
      <c r="F161" s="94" t="n">
        <f aca="false">IF(REF_DT&lt;PromptMonth,1,INDEX(BucketTable,MATCH($A161,SumMonths,0),1))</f>
        <v>9</v>
      </c>
      <c r="G161" s="94" t="str">
        <f aca="false">INDEX(Book_Type,MATCH($B161,Book,0),1)</f>
        <v>P</v>
      </c>
      <c r="H161" s="94" t="str">
        <f aca="false">$F161&amp;$G161</f>
        <v>9P</v>
      </c>
    </row>
    <row r="162" customFormat="false" ht="12.75" hidden="false" customHeight="false" outlineLevel="0" collapsed="false">
      <c r="A162" s="96" t="n">
        <v>37377</v>
      </c>
      <c r="B162" s="94" t="s">
        <v>36</v>
      </c>
      <c r="C162" s="94" t="s">
        <v>68</v>
      </c>
      <c r="D162" s="94" t="n">
        <v>-1682280.6745</v>
      </c>
      <c r="E162" s="94" t="n">
        <v>-1682280.6745</v>
      </c>
      <c r="F162" s="94" t="n">
        <f aca="false">IF(REF_DT&lt;PromptMonth,1,INDEX(BucketTable,MATCH($A162,SumMonths,0),1))</f>
        <v>9</v>
      </c>
      <c r="G162" s="94" t="str">
        <f aca="false">INDEX(Book_Type,MATCH($B162,Book,0),1)</f>
        <v>P</v>
      </c>
      <c r="H162" s="94" t="str">
        <f aca="false">$F162&amp;$G162</f>
        <v>9P</v>
      </c>
    </row>
    <row r="163" customFormat="false" ht="12.75" hidden="false" customHeight="false" outlineLevel="0" collapsed="false">
      <c r="A163" s="96" t="n">
        <v>37408</v>
      </c>
      <c r="B163" s="94" t="s">
        <v>36</v>
      </c>
      <c r="C163" s="94" t="s">
        <v>68</v>
      </c>
      <c r="D163" s="94" t="n">
        <v>-1619219.1328</v>
      </c>
      <c r="E163" s="94" t="n">
        <v>-1619219.1328</v>
      </c>
      <c r="F163" s="94" t="n">
        <f aca="false">IF(REF_DT&lt;PromptMonth,1,INDEX(BucketTable,MATCH($A163,SumMonths,0),1))</f>
        <v>9</v>
      </c>
      <c r="G163" s="94" t="str">
        <f aca="false">INDEX(Book_Type,MATCH($B163,Book,0),1)</f>
        <v>P</v>
      </c>
      <c r="H163" s="94" t="str">
        <f aca="false">$F163&amp;$G163</f>
        <v>9P</v>
      </c>
    </row>
    <row r="164" customFormat="false" ht="12.75" hidden="false" customHeight="false" outlineLevel="0" collapsed="false">
      <c r="A164" s="96" t="n">
        <v>37438</v>
      </c>
      <c r="B164" s="94" t="s">
        <v>36</v>
      </c>
      <c r="C164" s="94" t="s">
        <v>68</v>
      </c>
      <c r="D164" s="94" t="n">
        <v>-1664430.5075</v>
      </c>
      <c r="E164" s="94" t="n">
        <v>-1664430.5075</v>
      </c>
      <c r="F164" s="94" t="n">
        <f aca="false">IF(REF_DT&lt;PromptMonth,1,INDEX(BucketTable,MATCH($A164,SumMonths,0),1))</f>
        <v>9</v>
      </c>
      <c r="G164" s="94" t="str">
        <f aca="false">INDEX(Book_Type,MATCH($B164,Book,0),1)</f>
        <v>P</v>
      </c>
      <c r="H164" s="94" t="str">
        <f aca="false">$F164&amp;$G164</f>
        <v>9P</v>
      </c>
    </row>
    <row r="165" customFormat="false" ht="12.75" hidden="false" customHeight="false" outlineLevel="0" collapsed="false">
      <c r="A165" s="96" t="n">
        <v>37469</v>
      </c>
      <c r="B165" s="94" t="s">
        <v>36</v>
      </c>
      <c r="C165" s="94" t="s">
        <v>68</v>
      </c>
      <c r="D165" s="94" t="n">
        <v>-1655383.5482</v>
      </c>
      <c r="E165" s="94" t="n">
        <v>-1655383.5482</v>
      </c>
      <c r="F165" s="94" t="n">
        <f aca="false">IF(REF_DT&lt;PromptMonth,1,INDEX(BucketTable,MATCH($A165,SumMonths,0),1))</f>
        <v>9</v>
      </c>
      <c r="G165" s="94" t="str">
        <f aca="false">INDEX(Book_Type,MATCH($B165,Book,0),1)</f>
        <v>P</v>
      </c>
      <c r="H165" s="94" t="str">
        <f aca="false">$F165&amp;$G165</f>
        <v>9P</v>
      </c>
    </row>
    <row r="166" customFormat="false" ht="12.75" hidden="false" customHeight="false" outlineLevel="0" collapsed="false">
      <c r="A166" s="96" t="n">
        <v>37500</v>
      </c>
      <c r="B166" s="94" t="s">
        <v>36</v>
      </c>
      <c r="C166" s="94" t="s">
        <v>68</v>
      </c>
      <c r="D166" s="94" t="n">
        <v>-1593285.0744</v>
      </c>
      <c r="E166" s="94" t="n">
        <v>-1593285.0744</v>
      </c>
      <c r="F166" s="94" t="n">
        <f aca="false">IF(REF_DT&lt;PromptMonth,1,INDEX(BucketTable,MATCH($A166,SumMonths,0),1))</f>
        <v>9</v>
      </c>
      <c r="G166" s="94" t="str">
        <f aca="false">INDEX(Book_Type,MATCH($B166,Book,0),1)</f>
        <v>P</v>
      </c>
      <c r="H166" s="94" t="str">
        <f aca="false">$F166&amp;$G166</f>
        <v>9P</v>
      </c>
    </row>
    <row r="167" customFormat="false" ht="12.75" hidden="false" customHeight="false" outlineLevel="0" collapsed="false">
      <c r="A167" s="96" t="n">
        <v>37530</v>
      </c>
      <c r="B167" s="94" t="s">
        <v>36</v>
      </c>
      <c r="C167" s="94" t="s">
        <v>68</v>
      </c>
      <c r="D167" s="94" t="n">
        <v>-1637730.6282</v>
      </c>
      <c r="E167" s="94" t="n">
        <v>-1637730.6282</v>
      </c>
      <c r="F167" s="94" t="n">
        <f aca="false">IF(REF_DT&lt;PromptMonth,1,INDEX(BucketTable,MATCH($A167,SumMonths,0),1))</f>
        <v>9</v>
      </c>
      <c r="G167" s="94" t="str">
        <f aca="false">INDEX(Book_Type,MATCH($B167,Book,0),1)</f>
        <v>P</v>
      </c>
      <c r="H167" s="94" t="str">
        <f aca="false">$F167&amp;$G167</f>
        <v>9P</v>
      </c>
    </row>
    <row r="168" customFormat="false" ht="12.75" hidden="false" customHeight="false" outlineLevel="0" collapsed="false">
      <c r="A168" s="96" t="n">
        <v>37561</v>
      </c>
      <c r="B168" s="94" t="s">
        <v>36</v>
      </c>
      <c r="C168" s="94" t="s">
        <v>68</v>
      </c>
      <c r="D168" s="94" t="n">
        <v>0</v>
      </c>
      <c r="E168" s="94" t="n">
        <v>0</v>
      </c>
      <c r="F168" s="94" t="n">
        <f aca="false">IF(REF_DT&lt;PromptMonth,1,INDEX(BucketTable,MATCH($A168,SumMonths,0),1))</f>
        <v>9</v>
      </c>
      <c r="G168" s="94" t="str">
        <f aca="false">INDEX(Book_Type,MATCH($B168,Book,0),1)</f>
        <v>P</v>
      </c>
      <c r="H168" s="94" t="str">
        <f aca="false">$F168&amp;$G168</f>
        <v>9P</v>
      </c>
    </row>
    <row r="169" customFormat="false" ht="12.75" hidden="false" customHeight="false" outlineLevel="0" collapsed="false">
      <c r="A169" s="96" t="n">
        <v>37591</v>
      </c>
      <c r="B169" s="94" t="s">
        <v>36</v>
      </c>
      <c r="C169" s="94" t="s">
        <v>68</v>
      </c>
      <c r="D169" s="94" t="n">
        <v>6809828.349</v>
      </c>
      <c r="E169" s="94" t="n">
        <v>6809828.349</v>
      </c>
      <c r="F169" s="94" t="n">
        <f aca="false">IF(REF_DT&lt;PromptMonth,1,INDEX(BucketTable,MATCH($A169,SumMonths,0),1))</f>
        <v>9</v>
      </c>
      <c r="G169" s="94" t="str">
        <f aca="false">INDEX(Book_Type,MATCH($B169,Book,0),1)</f>
        <v>P</v>
      </c>
      <c r="H169" s="94" t="str">
        <f aca="false">$F169&amp;$G169</f>
        <v>9P</v>
      </c>
    </row>
    <row r="170" customFormat="false" ht="12.75" hidden="false" customHeight="false" outlineLevel="0" collapsed="false">
      <c r="A170" s="96" t="n">
        <v>37622</v>
      </c>
      <c r="B170" s="94" t="s">
        <v>36</v>
      </c>
      <c r="C170" s="94" t="s">
        <v>68</v>
      </c>
      <c r="D170" s="94" t="n">
        <v>7026586.2598</v>
      </c>
      <c r="E170" s="94" t="n">
        <v>7026586.2598</v>
      </c>
      <c r="F170" s="94" t="n">
        <f aca="false">IF(REF_DT&lt;PromptMonth,1,INDEX(BucketTable,MATCH($A170,SumMonths,0),1))</f>
        <v>10</v>
      </c>
      <c r="G170" s="94" t="str">
        <f aca="false">INDEX(Book_Type,MATCH($B170,Book,0),1)</f>
        <v>P</v>
      </c>
      <c r="H170" s="94" t="str">
        <f aca="false">$F170&amp;$G170</f>
        <v>10P</v>
      </c>
    </row>
    <row r="171" customFormat="false" ht="12.75" hidden="false" customHeight="false" outlineLevel="0" collapsed="false">
      <c r="A171" s="96" t="n">
        <v>37653</v>
      </c>
      <c r="B171" s="94" t="s">
        <v>36</v>
      </c>
      <c r="C171" s="94" t="s">
        <v>68</v>
      </c>
      <c r="D171" s="94" t="n">
        <v>287.4756</v>
      </c>
      <c r="E171" s="94" t="n">
        <v>287.4756</v>
      </c>
      <c r="F171" s="94" t="n">
        <f aca="false">IF(REF_DT&lt;PromptMonth,1,INDEX(BucketTable,MATCH($A171,SumMonths,0),1))</f>
        <v>10</v>
      </c>
      <c r="G171" s="94" t="str">
        <f aca="false">INDEX(Book_Type,MATCH($B171,Book,0),1)</f>
        <v>P</v>
      </c>
      <c r="H171" s="94" t="str">
        <f aca="false">$F171&amp;$G171</f>
        <v>10P</v>
      </c>
    </row>
    <row r="172" customFormat="false" ht="12.75" hidden="false" customHeight="false" outlineLevel="0" collapsed="false">
      <c r="A172" s="96" t="n">
        <v>37681</v>
      </c>
      <c r="B172" s="94" t="s">
        <v>36</v>
      </c>
      <c r="C172" s="94" t="s">
        <v>68</v>
      </c>
      <c r="D172" s="94" t="n">
        <v>0</v>
      </c>
      <c r="E172" s="94" t="n">
        <v>0</v>
      </c>
      <c r="F172" s="94" t="n">
        <f aca="false">IF(REF_DT&lt;PromptMonth,1,INDEX(BucketTable,MATCH($A172,SumMonths,0),1))</f>
        <v>10</v>
      </c>
      <c r="G172" s="94" t="str">
        <f aca="false">INDEX(Book_Type,MATCH($B172,Book,0),1)</f>
        <v>P</v>
      </c>
      <c r="H172" s="94" t="str">
        <f aca="false">$F172&amp;$G172</f>
        <v>10P</v>
      </c>
    </row>
    <row r="173" customFormat="false" ht="12.75" hidden="false" customHeight="false" outlineLevel="0" collapsed="false">
      <c r="A173" s="96" t="n">
        <v>37712</v>
      </c>
      <c r="B173" s="94" t="s">
        <v>36</v>
      </c>
      <c r="C173" s="94" t="s">
        <v>68</v>
      </c>
      <c r="D173" s="94" t="n">
        <v>0</v>
      </c>
      <c r="E173" s="94" t="n">
        <v>0</v>
      </c>
      <c r="F173" s="94" t="n">
        <f aca="false">IF(REF_DT&lt;PromptMonth,1,INDEX(BucketTable,MATCH($A173,SumMonths,0),1))</f>
        <v>10</v>
      </c>
      <c r="G173" s="94" t="str">
        <f aca="false">INDEX(Book_Type,MATCH($B173,Book,0),1)</f>
        <v>P</v>
      </c>
      <c r="H173" s="94" t="str">
        <f aca="false">$F173&amp;$G173</f>
        <v>10P</v>
      </c>
    </row>
    <row r="174" customFormat="false" ht="12.75" hidden="false" customHeight="false" outlineLevel="0" collapsed="false">
      <c r="A174" s="96" t="n">
        <v>37742</v>
      </c>
      <c r="B174" s="94" t="s">
        <v>36</v>
      </c>
      <c r="C174" s="94" t="s">
        <v>68</v>
      </c>
      <c r="D174" s="94" t="n">
        <v>-2281789.9496</v>
      </c>
      <c r="E174" s="94" t="n">
        <v>-2281789.9496</v>
      </c>
      <c r="F174" s="94" t="n">
        <f aca="false">IF(REF_DT&lt;PromptMonth,1,INDEX(BucketTable,MATCH($A174,SumMonths,0),1))</f>
        <v>10</v>
      </c>
      <c r="G174" s="94" t="str">
        <f aca="false">INDEX(Book_Type,MATCH($B174,Book,0),1)</f>
        <v>P</v>
      </c>
      <c r="H174" s="94" t="str">
        <f aca="false">$F174&amp;$G174</f>
        <v>10P</v>
      </c>
    </row>
    <row r="175" customFormat="false" ht="12.75" hidden="false" customHeight="false" outlineLevel="0" collapsed="false">
      <c r="A175" s="96" t="n">
        <v>37773</v>
      </c>
      <c r="B175" s="94" t="s">
        <v>36</v>
      </c>
      <c r="C175" s="94" t="s">
        <v>68</v>
      </c>
      <c r="D175" s="94" t="n">
        <v>-2196227.5816</v>
      </c>
      <c r="E175" s="94" t="n">
        <v>-2196227.5816</v>
      </c>
      <c r="F175" s="94" t="n">
        <f aca="false">IF(REF_DT&lt;PromptMonth,1,INDEX(BucketTable,MATCH($A175,SumMonths,0),1))</f>
        <v>10</v>
      </c>
      <c r="G175" s="94" t="str">
        <f aca="false">INDEX(Book_Type,MATCH($B175,Book,0),1)</f>
        <v>P</v>
      </c>
      <c r="H175" s="94" t="str">
        <f aca="false">$F175&amp;$G175</f>
        <v>10P</v>
      </c>
    </row>
    <row r="176" customFormat="false" ht="12.75" hidden="false" customHeight="false" outlineLevel="0" collapsed="false">
      <c r="A176" s="96" t="n">
        <v>37803</v>
      </c>
      <c r="B176" s="94" t="s">
        <v>36</v>
      </c>
      <c r="C176" s="94" t="s">
        <v>68</v>
      </c>
      <c r="D176" s="94" t="n">
        <v>-2257407.4953</v>
      </c>
      <c r="E176" s="94" t="n">
        <v>-2257407.4953</v>
      </c>
      <c r="F176" s="94" t="n">
        <f aca="false">IF(REF_DT&lt;PromptMonth,1,INDEX(BucketTable,MATCH($A176,SumMonths,0),1))</f>
        <v>10</v>
      </c>
      <c r="G176" s="94" t="str">
        <f aca="false">INDEX(Book_Type,MATCH($B176,Book,0),1)</f>
        <v>P</v>
      </c>
      <c r="H176" s="94" t="str">
        <f aca="false">$F176&amp;$G176</f>
        <v>10P</v>
      </c>
    </row>
    <row r="177" customFormat="false" ht="12.75" hidden="false" customHeight="false" outlineLevel="0" collapsed="false">
      <c r="A177" s="96" t="n">
        <v>37834</v>
      </c>
      <c r="B177" s="94" t="s">
        <v>36</v>
      </c>
      <c r="C177" s="94" t="s">
        <v>68</v>
      </c>
      <c r="D177" s="94" t="n">
        <v>-2245019.5533</v>
      </c>
      <c r="E177" s="94" t="n">
        <v>-2245019.5533</v>
      </c>
      <c r="F177" s="94" t="n">
        <f aca="false">IF(REF_DT&lt;PromptMonth,1,INDEX(BucketTable,MATCH($A177,SumMonths,0),1))</f>
        <v>10</v>
      </c>
      <c r="G177" s="94" t="str">
        <f aca="false">INDEX(Book_Type,MATCH($B177,Book,0),1)</f>
        <v>P</v>
      </c>
      <c r="H177" s="94" t="str">
        <f aca="false">$F177&amp;$G177</f>
        <v>10P</v>
      </c>
    </row>
    <row r="178" customFormat="false" ht="12.75" hidden="false" customHeight="false" outlineLevel="0" collapsed="false">
      <c r="A178" s="96" t="n">
        <v>37865</v>
      </c>
      <c r="B178" s="94" t="s">
        <v>36</v>
      </c>
      <c r="C178" s="94" t="s">
        <v>68</v>
      </c>
      <c r="D178" s="94" t="n">
        <v>-2160676.863</v>
      </c>
      <c r="E178" s="94" t="n">
        <v>-2160676.863</v>
      </c>
      <c r="F178" s="94" t="n">
        <f aca="false">IF(REF_DT&lt;PromptMonth,1,INDEX(BucketTable,MATCH($A178,SumMonths,0),1))</f>
        <v>10</v>
      </c>
      <c r="G178" s="94" t="str">
        <f aca="false">INDEX(Book_Type,MATCH($B178,Book,0),1)</f>
        <v>P</v>
      </c>
      <c r="H178" s="94" t="str">
        <f aca="false">$F178&amp;$G178</f>
        <v>10P</v>
      </c>
    </row>
    <row r="179" customFormat="false" ht="12.75" hidden="false" customHeight="false" outlineLevel="0" collapsed="false">
      <c r="A179" s="96" t="n">
        <v>37895</v>
      </c>
      <c r="B179" s="94" t="s">
        <v>36</v>
      </c>
      <c r="C179" s="94" t="s">
        <v>68</v>
      </c>
      <c r="D179" s="94" t="n">
        <v>-2220825.9335</v>
      </c>
      <c r="E179" s="94" t="n">
        <v>-2220825.9335</v>
      </c>
      <c r="F179" s="94" t="n">
        <f aca="false">IF(REF_DT&lt;PromptMonth,1,INDEX(BucketTable,MATCH($A179,SumMonths,0),1))</f>
        <v>10</v>
      </c>
      <c r="G179" s="94" t="str">
        <f aca="false">INDEX(Book_Type,MATCH($B179,Book,0),1)</f>
        <v>P</v>
      </c>
      <c r="H179" s="94" t="str">
        <f aca="false">$F179&amp;$G179</f>
        <v>10P</v>
      </c>
    </row>
    <row r="180" customFormat="false" ht="12.75" hidden="false" customHeight="false" outlineLevel="0" collapsed="false">
      <c r="A180" s="96" t="n">
        <v>37926</v>
      </c>
      <c r="B180" s="94" t="s">
        <v>36</v>
      </c>
      <c r="C180" s="94" t="s">
        <v>68</v>
      </c>
      <c r="D180" s="94" t="n">
        <v>0</v>
      </c>
      <c r="E180" s="94" t="n">
        <v>0</v>
      </c>
      <c r="F180" s="94" t="n">
        <f aca="false">IF(REF_DT&lt;PromptMonth,1,INDEX(BucketTable,MATCH($A180,SumMonths,0),1))</f>
        <v>10</v>
      </c>
      <c r="G180" s="94" t="str">
        <f aca="false">INDEX(Book_Type,MATCH($B180,Book,0),1)</f>
        <v>P</v>
      </c>
      <c r="H180" s="94" t="str">
        <f aca="false">$F180&amp;$G180</f>
        <v>10P</v>
      </c>
    </row>
    <row r="181" customFormat="false" ht="12.75" hidden="false" customHeight="false" outlineLevel="0" collapsed="false">
      <c r="A181" s="96" t="n">
        <v>37956</v>
      </c>
      <c r="B181" s="94" t="s">
        <v>36</v>
      </c>
      <c r="C181" s="94" t="s">
        <v>68</v>
      </c>
      <c r="D181" s="94" t="n">
        <v>6257686.5885</v>
      </c>
      <c r="E181" s="94" t="n">
        <v>6257686.5885</v>
      </c>
      <c r="F181" s="94" t="n">
        <f aca="false">IF(REF_DT&lt;PromptMonth,1,INDEX(BucketTable,MATCH($A181,SumMonths,0),1))</f>
        <v>10</v>
      </c>
      <c r="G181" s="94" t="str">
        <f aca="false">INDEX(Book_Type,MATCH($B181,Book,0),1)</f>
        <v>P</v>
      </c>
      <c r="H181" s="94" t="str">
        <f aca="false">$F181&amp;$G181</f>
        <v>10P</v>
      </c>
    </row>
    <row r="182" customFormat="false" ht="12.75" hidden="false" customHeight="false" outlineLevel="0" collapsed="false">
      <c r="A182" s="96" t="n">
        <v>37987</v>
      </c>
      <c r="B182" s="94" t="s">
        <v>36</v>
      </c>
      <c r="C182" s="94" t="s">
        <v>68</v>
      </c>
      <c r="D182" s="94" t="n">
        <v>6385334.3405</v>
      </c>
      <c r="E182" s="94" t="n">
        <v>6385334.3405</v>
      </c>
      <c r="F182" s="94" t="n">
        <f aca="false">IF(REF_DT&lt;PromptMonth,1,INDEX(BucketTable,MATCH($A182,SumMonths,0),1))</f>
        <v>11</v>
      </c>
      <c r="G182" s="94" t="str">
        <f aca="false">INDEX(Book_Type,MATCH($B182,Book,0),1)</f>
        <v>P</v>
      </c>
      <c r="H182" s="94" t="str">
        <f aca="false">$F182&amp;$G182</f>
        <v>11P</v>
      </c>
    </row>
    <row r="183" customFormat="false" ht="12.75" hidden="false" customHeight="false" outlineLevel="0" collapsed="false">
      <c r="A183" s="96" t="n">
        <v>38018</v>
      </c>
      <c r="B183" s="94" t="s">
        <v>36</v>
      </c>
      <c r="C183" s="94" t="s">
        <v>68</v>
      </c>
      <c r="D183" s="94" t="n">
        <v>360.8164</v>
      </c>
      <c r="E183" s="94" t="n">
        <v>360.8164</v>
      </c>
      <c r="F183" s="94" t="n">
        <f aca="false">IF(REF_DT&lt;PromptMonth,1,INDEX(BucketTable,MATCH($A183,SumMonths,0),1))</f>
        <v>11</v>
      </c>
      <c r="G183" s="94" t="str">
        <f aca="false">INDEX(Book_Type,MATCH($B183,Book,0),1)</f>
        <v>P</v>
      </c>
      <c r="H183" s="94" t="str">
        <f aca="false">$F183&amp;$G183</f>
        <v>11P</v>
      </c>
    </row>
    <row r="184" customFormat="false" ht="12.75" hidden="false" customHeight="false" outlineLevel="0" collapsed="false">
      <c r="A184" s="96" t="n">
        <v>38047</v>
      </c>
      <c r="B184" s="94" t="s">
        <v>36</v>
      </c>
      <c r="C184" s="94" t="s">
        <v>68</v>
      </c>
      <c r="D184" s="94" t="n">
        <v>0</v>
      </c>
      <c r="E184" s="94" t="n">
        <v>0</v>
      </c>
      <c r="F184" s="94" t="n">
        <f aca="false">IF(REF_DT&lt;PromptMonth,1,INDEX(BucketTable,MATCH($A184,SumMonths,0),1))</f>
        <v>11</v>
      </c>
      <c r="G184" s="94" t="str">
        <f aca="false">INDEX(Book_Type,MATCH($B184,Book,0),1)</f>
        <v>P</v>
      </c>
      <c r="H184" s="94" t="str">
        <f aca="false">$F184&amp;$G184</f>
        <v>11P</v>
      </c>
    </row>
    <row r="185" customFormat="false" ht="12.75" hidden="false" customHeight="false" outlineLevel="0" collapsed="false">
      <c r="A185" s="96" t="n">
        <v>38078</v>
      </c>
      <c r="B185" s="94" t="s">
        <v>36</v>
      </c>
      <c r="C185" s="94" t="s">
        <v>68</v>
      </c>
      <c r="D185" s="94" t="n">
        <v>0</v>
      </c>
      <c r="E185" s="94" t="n">
        <v>0</v>
      </c>
      <c r="F185" s="94" t="n">
        <f aca="false">IF(REF_DT&lt;PromptMonth,1,INDEX(BucketTable,MATCH($A185,SumMonths,0),1))</f>
        <v>11</v>
      </c>
      <c r="G185" s="94" t="str">
        <f aca="false">INDEX(Book_Type,MATCH($B185,Book,0),1)</f>
        <v>P</v>
      </c>
      <c r="H185" s="94" t="str">
        <f aca="false">$F185&amp;$G185</f>
        <v>11P</v>
      </c>
    </row>
    <row r="186" customFormat="false" ht="12.75" hidden="false" customHeight="false" outlineLevel="0" collapsed="false">
      <c r="A186" s="96" t="n">
        <v>38108</v>
      </c>
      <c r="B186" s="94" t="s">
        <v>36</v>
      </c>
      <c r="C186" s="94" t="s">
        <v>68</v>
      </c>
      <c r="D186" s="94" t="n">
        <v>-2084929.6449</v>
      </c>
      <c r="E186" s="94" t="n">
        <v>-2084929.6449</v>
      </c>
      <c r="F186" s="94" t="n">
        <f aca="false">IF(REF_DT&lt;PromptMonth,1,INDEX(BucketTable,MATCH($A186,SumMonths,0),1))</f>
        <v>11</v>
      </c>
      <c r="G186" s="94" t="str">
        <f aca="false">INDEX(Book_Type,MATCH($B186,Book,0),1)</f>
        <v>P</v>
      </c>
      <c r="H186" s="94" t="str">
        <f aca="false">$F186&amp;$G186</f>
        <v>11P</v>
      </c>
    </row>
    <row r="187" customFormat="false" ht="12.75" hidden="false" customHeight="false" outlineLevel="0" collapsed="false">
      <c r="A187" s="96" t="n">
        <v>38139</v>
      </c>
      <c r="B187" s="94" t="s">
        <v>36</v>
      </c>
      <c r="C187" s="94" t="s">
        <v>68</v>
      </c>
      <c r="D187" s="94" t="n">
        <v>-2006527.1502</v>
      </c>
      <c r="E187" s="94" t="n">
        <v>-2006527.1502</v>
      </c>
      <c r="F187" s="94" t="n">
        <f aca="false">IF(REF_DT&lt;PromptMonth,1,INDEX(BucketTable,MATCH($A187,SumMonths,0),1))</f>
        <v>11</v>
      </c>
      <c r="G187" s="94" t="str">
        <f aca="false">INDEX(Book_Type,MATCH($B187,Book,0),1)</f>
        <v>P</v>
      </c>
      <c r="H187" s="94" t="str">
        <f aca="false">$F187&amp;$G187</f>
        <v>11P</v>
      </c>
    </row>
    <row r="188" customFormat="false" ht="12.75" hidden="false" customHeight="false" outlineLevel="0" collapsed="false">
      <c r="A188" s="96" t="n">
        <v>38169</v>
      </c>
      <c r="B188" s="94" t="s">
        <v>36</v>
      </c>
      <c r="C188" s="94" t="s">
        <v>68</v>
      </c>
      <c r="D188" s="94" t="n">
        <v>-2062311.9789</v>
      </c>
      <c r="E188" s="94" t="n">
        <v>-2062311.9789</v>
      </c>
      <c r="F188" s="94" t="n">
        <f aca="false">IF(REF_DT&lt;PromptMonth,1,INDEX(BucketTable,MATCH($A188,SumMonths,0),1))</f>
        <v>11</v>
      </c>
      <c r="G188" s="94" t="str">
        <f aca="false">INDEX(Book_Type,MATCH($B188,Book,0),1)</f>
        <v>P</v>
      </c>
      <c r="H188" s="94" t="str">
        <f aca="false">$F188&amp;$G188</f>
        <v>11P</v>
      </c>
    </row>
    <row r="189" customFormat="false" ht="12.75" hidden="false" customHeight="false" outlineLevel="0" collapsed="false">
      <c r="A189" s="96" t="n">
        <v>38200</v>
      </c>
      <c r="B189" s="94" t="s">
        <v>36</v>
      </c>
      <c r="C189" s="94" t="s">
        <v>68</v>
      </c>
      <c r="D189" s="94" t="n">
        <v>-2050887.8128</v>
      </c>
      <c r="E189" s="94" t="n">
        <v>-2050887.8128</v>
      </c>
      <c r="F189" s="94" t="n">
        <f aca="false">IF(REF_DT&lt;PromptMonth,1,INDEX(BucketTable,MATCH($A189,SumMonths,0),1))</f>
        <v>11</v>
      </c>
      <c r="G189" s="94" t="str">
        <f aca="false">INDEX(Book_Type,MATCH($B189,Book,0),1)</f>
        <v>P</v>
      </c>
      <c r="H189" s="94" t="str">
        <f aca="false">$F189&amp;$G189</f>
        <v>11P</v>
      </c>
    </row>
    <row r="190" customFormat="false" ht="12.75" hidden="false" customHeight="false" outlineLevel="0" collapsed="false">
      <c r="A190" s="96" t="n">
        <v>38231</v>
      </c>
      <c r="B190" s="94" t="s">
        <v>36</v>
      </c>
      <c r="C190" s="94" t="s">
        <v>68</v>
      </c>
      <c r="D190" s="94" t="n">
        <v>-1973729.5099</v>
      </c>
      <c r="E190" s="94" t="n">
        <v>-1973729.5099</v>
      </c>
      <c r="F190" s="94" t="n">
        <f aca="false">IF(REF_DT&lt;PromptMonth,1,INDEX(BucketTable,MATCH($A190,SumMonths,0),1))</f>
        <v>11</v>
      </c>
      <c r="G190" s="94" t="str">
        <f aca="false">INDEX(Book_Type,MATCH($B190,Book,0),1)</f>
        <v>P</v>
      </c>
      <c r="H190" s="94" t="str">
        <f aca="false">$F190&amp;$G190</f>
        <v>11P</v>
      </c>
    </row>
    <row r="191" customFormat="false" ht="12.75" hidden="false" customHeight="false" outlineLevel="0" collapsed="false">
      <c r="A191" s="96" t="n">
        <v>38261</v>
      </c>
      <c r="B191" s="94" t="s">
        <v>36</v>
      </c>
      <c r="C191" s="94" t="s">
        <v>68</v>
      </c>
      <c r="D191" s="94" t="n">
        <v>-2028567.5128</v>
      </c>
      <c r="E191" s="94" t="n">
        <v>-2028567.5128</v>
      </c>
      <c r="F191" s="94" t="n">
        <f aca="false">IF(REF_DT&lt;PromptMonth,1,INDEX(BucketTable,MATCH($A191,SumMonths,0),1))</f>
        <v>11</v>
      </c>
      <c r="G191" s="94" t="str">
        <f aca="false">INDEX(Book_Type,MATCH($B191,Book,0),1)</f>
        <v>P</v>
      </c>
      <c r="H191" s="94" t="str">
        <f aca="false">$F191&amp;$G191</f>
        <v>11P</v>
      </c>
    </row>
    <row r="192" customFormat="false" ht="12.75" hidden="false" customHeight="false" outlineLevel="0" collapsed="false">
      <c r="A192" s="96" t="n">
        <v>38292</v>
      </c>
      <c r="B192" s="94" t="s">
        <v>36</v>
      </c>
      <c r="C192" s="94" t="s">
        <v>68</v>
      </c>
      <c r="D192" s="94" t="n">
        <v>0</v>
      </c>
      <c r="E192" s="94" t="n">
        <v>0</v>
      </c>
      <c r="F192" s="94" t="n">
        <f aca="false">IF(REF_DT&lt;PromptMonth,1,INDEX(BucketTable,MATCH($A192,SumMonths,0),1))</f>
        <v>11</v>
      </c>
      <c r="G192" s="94" t="str">
        <f aca="false">INDEX(Book_Type,MATCH($B192,Book,0),1)</f>
        <v>P</v>
      </c>
      <c r="H192" s="94" t="str">
        <f aca="false">$F192&amp;$G192</f>
        <v>11P</v>
      </c>
    </row>
    <row r="193" customFormat="false" ht="12.75" hidden="false" customHeight="false" outlineLevel="0" collapsed="false">
      <c r="A193" s="96" t="n">
        <v>38322</v>
      </c>
      <c r="B193" s="94" t="s">
        <v>36</v>
      </c>
      <c r="C193" s="94" t="s">
        <v>68</v>
      </c>
      <c r="D193" s="94" t="n">
        <v>5656946.7089</v>
      </c>
      <c r="E193" s="94" t="n">
        <v>5656946.7089</v>
      </c>
      <c r="F193" s="94" t="n">
        <f aca="false">IF(REF_DT&lt;PromptMonth,1,INDEX(BucketTable,MATCH($A193,SumMonths,0),1))</f>
        <v>11</v>
      </c>
      <c r="G193" s="94" t="str">
        <f aca="false">INDEX(Book_Type,MATCH($B193,Book,0),1)</f>
        <v>P</v>
      </c>
      <c r="H193" s="94" t="str">
        <f aca="false">$F193&amp;$G193</f>
        <v>11P</v>
      </c>
    </row>
    <row r="194" customFormat="false" ht="12.75" hidden="false" customHeight="false" outlineLevel="0" collapsed="false">
      <c r="A194" s="96" t="n">
        <v>38353</v>
      </c>
      <c r="B194" s="94" t="s">
        <v>36</v>
      </c>
      <c r="C194" s="94" t="s">
        <v>68</v>
      </c>
      <c r="D194" s="94" t="n">
        <v>5872580.6533</v>
      </c>
      <c r="E194" s="94" t="n">
        <v>5872580.6533</v>
      </c>
      <c r="F194" s="94" t="n">
        <f aca="false">IF(REF_DT&lt;PromptMonth,1,INDEX(BucketTable,MATCH($A194,SumMonths,0),1))</f>
        <v>12</v>
      </c>
      <c r="G194" s="94" t="str">
        <f aca="false">INDEX(Book_Type,MATCH($B194,Book,0),1)</f>
        <v>P</v>
      </c>
      <c r="H194" s="94" t="str">
        <f aca="false">$F194&amp;$G194</f>
        <v>12P</v>
      </c>
    </row>
    <row r="195" customFormat="false" ht="12.75" hidden="false" customHeight="false" outlineLevel="0" collapsed="false">
      <c r="A195" s="96" t="n">
        <v>38384</v>
      </c>
      <c r="B195" s="94" t="s">
        <v>36</v>
      </c>
      <c r="C195" s="94" t="s">
        <v>68</v>
      </c>
      <c r="D195" s="94" t="n">
        <v>258.2412</v>
      </c>
      <c r="E195" s="94" t="n">
        <v>258.2412</v>
      </c>
      <c r="F195" s="94" t="n">
        <f aca="false">IF(REF_DT&lt;PromptMonth,1,INDEX(BucketTable,MATCH($A195,SumMonths,0),1))</f>
        <v>12</v>
      </c>
      <c r="G195" s="94" t="str">
        <f aca="false">INDEX(Book_Type,MATCH($B195,Book,0),1)</f>
        <v>P</v>
      </c>
      <c r="H195" s="94" t="str">
        <f aca="false">$F195&amp;$G195</f>
        <v>12P</v>
      </c>
    </row>
    <row r="196" customFormat="false" ht="12.75" hidden="false" customHeight="false" outlineLevel="0" collapsed="false">
      <c r="A196" s="96" t="n">
        <v>38412</v>
      </c>
      <c r="B196" s="94" t="s">
        <v>36</v>
      </c>
      <c r="C196" s="94" t="s">
        <v>68</v>
      </c>
      <c r="D196" s="94" t="n">
        <v>0</v>
      </c>
      <c r="E196" s="94" t="n">
        <v>0</v>
      </c>
      <c r="F196" s="94" t="n">
        <f aca="false">IF(REF_DT&lt;PromptMonth,1,INDEX(BucketTable,MATCH($A196,SumMonths,0),1))</f>
        <v>12</v>
      </c>
      <c r="G196" s="94" t="str">
        <f aca="false">INDEX(Book_Type,MATCH($B196,Book,0),1)</f>
        <v>P</v>
      </c>
      <c r="H196" s="94" t="str">
        <f aca="false">$F196&amp;$G196</f>
        <v>12P</v>
      </c>
    </row>
    <row r="197" customFormat="false" ht="12.75" hidden="false" customHeight="false" outlineLevel="0" collapsed="false">
      <c r="A197" s="96" t="n">
        <v>38443</v>
      </c>
      <c r="B197" s="94" t="s">
        <v>36</v>
      </c>
      <c r="C197" s="94" t="s">
        <v>68</v>
      </c>
      <c r="D197" s="94" t="n">
        <v>0</v>
      </c>
      <c r="E197" s="94" t="n">
        <v>0</v>
      </c>
      <c r="F197" s="94" t="n">
        <f aca="false">IF(REF_DT&lt;PromptMonth,1,INDEX(BucketTable,MATCH($A197,SumMonths,0),1))</f>
        <v>12</v>
      </c>
      <c r="G197" s="94" t="str">
        <f aca="false">INDEX(Book_Type,MATCH($B197,Book,0),1)</f>
        <v>P</v>
      </c>
      <c r="H197" s="94" t="str">
        <f aca="false">$F197&amp;$G197</f>
        <v>12P</v>
      </c>
    </row>
    <row r="198" customFormat="false" ht="12.75" hidden="false" customHeight="false" outlineLevel="0" collapsed="false">
      <c r="A198" s="96" t="n">
        <v>38473</v>
      </c>
      <c r="B198" s="94" t="s">
        <v>36</v>
      </c>
      <c r="C198" s="94" t="s">
        <v>68</v>
      </c>
      <c r="D198" s="94" t="n">
        <v>-1898748.2598</v>
      </c>
      <c r="E198" s="94" t="n">
        <v>-1898748.2598</v>
      </c>
      <c r="F198" s="94" t="n">
        <f aca="false">IF(REF_DT&lt;PromptMonth,1,INDEX(BucketTable,MATCH($A198,SumMonths,0),1))</f>
        <v>12</v>
      </c>
      <c r="G198" s="94" t="str">
        <f aca="false">INDEX(Book_Type,MATCH($B198,Book,0),1)</f>
        <v>P</v>
      </c>
      <c r="H198" s="94" t="str">
        <f aca="false">$F198&amp;$G198</f>
        <v>12P</v>
      </c>
    </row>
    <row r="199" customFormat="false" ht="12.75" hidden="false" customHeight="false" outlineLevel="0" collapsed="false">
      <c r="A199" s="96" t="n">
        <v>38504</v>
      </c>
      <c r="B199" s="94" t="s">
        <v>36</v>
      </c>
      <c r="C199" s="94" t="s">
        <v>68</v>
      </c>
      <c r="D199" s="94" t="n">
        <v>-1826760.3862</v>
      </c>
      <c r="E199" s="94" t="n">
        <v>-1826760.3862</v>
      </c>
      <c r="F199" s="94" t="n">
        <f aca="false">IF(REF_DT&lt;PromptMonth,1,INDEX(BucketTable,MATCH($A199,SumMonths,0),1))</f>
        <v>12</v>
      </c>
      <c r="G199" s="94" t="str">
        <f aca="false">INDEX(Book_Type,MATCH($B199,Book,0),1)</f>
        <v>P</v>
      </c>
      <c r="H199" s="94" t="str">
        <f aca="false">$F199&amp;$G199</f>
        <v>12P</v>
      </c>
    </row>
    <row r="200" customFormat="false" ht="12.75" hidden="false" customHeight="false" outlineLevel="0" collapsed="false">
      <c r="A200" s="96" t="n">
        <v>38534</v>
      </c>
      <c r="B200" s="94" t="s">
        <v>36</v>
      </c>
      <c r="C200" s="94" t="s">
        <v>68</v>
      </c>
      <c r="D200" s="94" t="n">
        <v>-1876957.15</v>
      </c>
      <c r="E200" s="94" t="n">
        <v>-1876957.15</v>
      </c>
      <c r="F200" s="94" t="n">
        <f aca="false">IF(REF_DT&lt;PromptMonth,1,INDEX(BucketTable,MATCH($A200,SumMonths,0),1))</f>
        <v>12</v>
      </c>
      <c r="G200" s="94" t="str">
        <f aca="false">INDEX(Book_Type,MATCH($B200,Book,0),1)</f>
        <v>P</v>
      </c>
      <c r="H200" s="94" t="str">
        <f aca="false">$F200&amp;$G200</f>
        <v>12P</v>
      </c>
    </row>
    <row r="201" customFormat="false" ht="12.75" hidden="false" customHeight="false" outlineLevel="0" collapsed="false">
      <c r="A201" s="96" t="n">
        <v>38565</v>
      </c>
      <c r="B201" s="94" t="s">
        <v>36</v>
      </c>
      <c r="C201" s="94" t="s">
        <v>68</v>
      </c>
      <c r="D201" s="94" t="n">
        <v>-1865946.4028</v>
      </c>
      <c r="E201" s="94" t="n">
        <v>-1865946.4028</v>
      </c>
      <c r="F201" s="94" t="n">
        <f aca="false">IF(REF_DT&lt;PromptMonth,1,INDEX(BucketTable,MATCH($A201,SumMonths,0),1))</f>
        <v>12</v>
      </c>
      <c r="G201" s="94" t="str">
        <f aca="false">INDEX(Book_Type,MATCH($B201,Book,0),1)</f>
        <v>P</v>
      </c>
      <c r="H201" s="94" t="str">
        <f aca="false">$F201&amp;$G201</f>
        <v>12P</v>
      </c>
    </row>
    <row r="202" customFormat="false" ht="12.75" hidden="false" customHeight="false" outlineLevel="0" collapsed="false">
      <c r="A202" s="96" t="n">
        <v>38596</v>
      </c>
      <c r="B202" s="94" t="s">
        <v>36</v>
      </c>
      <c r="C202" s="94" t="s">
        <v>68</v>
      </c>
      <c r="D202" s="94" t="n">
        <v>-1795139.4343</v>
      </c>
      <c r="E202" s="94" t="n">
        <v>-1795139.4343</v>
      </c>
      <c r="F202" s="94" t="n">
        <f aca="false">IF(REF_DT&lt;PromptMonth,1,INDEX(BucketTable,MATCH($A202,SumMonths,0),1))</f>
        <v>12</v>
      </c>
      <c r="G202" s="94" t="str">
        <f aca="false">INDEX(Book_Type,MATCH($B202,Book,0),1)</f>
        <v>P</v>
      </c>
      <c r="H202" s="94" t="str">
        <f aca="false">$F202&amp;$G202</f>
        <v>12P</v>
      </c>
    </row>
    <row r="203" customFormat="false" ht="12.75" hidden="false" customHeight="false" outlineLevel="0" collapsed="false">
      <c r="A203" s="96" t="n">
        <v>38626</v>
      </c>
      <c r="B203" s="94" t="s">
        <v>36</v>
      </c>
      <c r="C203" s="94" t="s">
        <v>68</v>
      </c>
      <c r="D203" s="94" t="n">
        <v>-1844404.9375</v>
      </c>
      <c r="E203" s="94" t="n">
        <v>-1844404.9375</v>
      </c>
      <c r="F203" s="94" t="n">
        <f aca="false">IF(REF_DT&lt;PromptMonth,1,INDEX(BucketTable,MATCH($A203,SumMonths,0),1))</f>
        <v>12</v>
      </c>
      <c r="G203" s="94" t="str">
        <f aca="false">INDEX(Book_Type,MATCH($B203,Book,0),1)</f>
        <v>P</v>
      </c>
      <c r="H203" s="94" t="str">
        <f aca="false">$F203&amp;$G203</f>
        <v>12P</v>
      </c>
    </row>
    <row r="204" customFormat="false" ht="12.75" hidden="false" customHeight="false" outlineLevel="0" collapsed="false">
      <c r="A204" s="96" t="n">
        <v>38657</v>
      </c>
      <c r="B204" s="94" t="s">
        <v>36</v>
      </c>
      <c r="C204" s="94" t="s">
        <v>68</v>
      </c>
      <c r="D204" s="94" t="n">
        <v>0</v>
      </c>
      <c r="E204" s="94" t="n">
        <v>0</v>
      </c>
      <c r="F204" s="94" t="n">
        <f aca="false">IF(REF_DT&lt;PromptMonth,1,INDEX(BucketTable,MATCH($A204,SumMonths,0),1))</f>
        <v>12</v>
      </c>
      <c r="G204" s="94" t="str">
        <f aca="false">INDEX(Book_Type,MATCH($B204,Book,0),1)</f>
        <v>P</v>
      </c>
      <c r="H204" s="94" t="str">
        <f aca="false">$F204&amp;$G204</f>
        <v>12P</v>
      </c>
    </row>
    <row r="205" customFormat="false" ht="12.75" hidden="false" customHeight="false" outlineLevel="0" collapsed="false">
      <c r="A205" s="96" t="n">
        <v>38687</v>
      </c>
      <c r="B205" s="94" t="s">
        <v>36</v>
      </c>
      <c r="C205" s="94" t="s">
        <v>68</v>
      </c>
      <c r="D205" s="94" t="n">
        <v>5092042.6387</v>
      </c>
      <c r="E205" s="94" t="n">
        <v>5092042.6387</v>
      </c>
      <c r="F205" s="94" t="n">
        <f aca="false">IF(REF_DT&lt;PromptMonth,1,INDEX(BucketTable,MATCH($A205,SumMonths,0),1))</f>
        <v>12</v>
      </c>
      <c r="G205" s="94" t="str">
        <f aca="false">INDEX(Book_Type,MATCH($B205,Book,0),1)</f>
        <v>P</v>
      </c>
      <c r="H205" s="94" t="str">
        <f aca="false">$F205&amp;$G205</f>
        <v>12P</v>
      </c>
    </row>
    <row r="206" customFormat="false" ht="12.75" hidden="false" customHeight="false" outlineLevel="0" collapsed="false">
      <c r="A206" s="96" t="n">
        <v>38718</v>
      </c>
      <c r="B206" s="94" t="s">
        <v>36</v>
      </c>
      <c r="C206" s="94" t="s">
        <v>68</v>
      </c>
      <c r="D206" s="94" t="n">
        <v>5384556.2171</v>
      </c>
      <c r="E206" s="94" t="n">
        <v>5384556.2171</v>
      </c>
      <c r="F206" s="94" t="n">
        <f aca="false">IF(REF_DT&lt;PromptMonth,1,INDEX(BucketTable,MATCH($A206,SumMonths,0),1))</f>
        <v>12</v>
      </c>
      <c r="G206" s="94" t="str">
        <f aca="false">INDEX(Book_Type,MATCH($B206,Book,0),1)</f>
        <v>P</v>
      </c>
      <c r="H206" s="94" t="str">
        <f aca="false">$F206&amp;$G206</f>
        <v>12P</v>
      </c>
    </row>
    <row r="207" customFormat="false" ht="12.75" hidden="false" customHeight="false" outlineLevel="0" collapsed="false">
      <c r="A207" s="96" t="n">
        <v>38749</v>
      </c>
      <c r="B207" s="94" t="s">
        <v>36</v>
      </c>
      <c r="C207" s="94" t="s">
        <v>68</v>
      </c>
      <c r="D207" s="94" t="n">
        <v>2.8282</v>
      </c>
      <c r="E207" s="94" t="n">
        <v>2.8282</v>
      </c>
      <c r="F207" s="94" t="n">
        <f aca="false">IF(REF_DT&lt;PromptMonth,1,INDEX(BucketTable,MATCH($A207,SumMonths,0),1))</f>
        <v>12</v>
      </c>
      <c r="G207" s="94" t="str">
        <f aca="false">INDEX(Book_Type,MATCH($B207,Book,0),1)</f>
        <v>P</v>
      </c>
      <c r="H207" s="94" t="str">
        <f aca="false">$F207&amp;$G207</f>
        <v>12P</v>
      </c>
    </row>
    <row r="208" customFormat="false" ht="12.75" hidden="false" customHeight="false" outlineLevel="0" collapsed="false">
      <c r="A208" s="96" t="n">
        <v>38777</v>
      </c>
      <c r="B208" s="94" t="s">
        <v>36</v>
      </c>
      <c r="C208" s="94" t="s">
        <v>68</v>
      </c>
      <c r="D208" s="94" t="n">
        <v>0</v>
      </c>
      <c r="E208" s="94" t="n">
        <v>0</v>
      </c>
      <c r="F208" s="94" t="n">
        <f aca="false">IF(REF_DT&lt;PromptMonth,1,INDEX(BucketTable,MATCH($A208,SumMonths,0),1))</f>
        <v>12</v>
      </c>
      <c r="G208" s="94" t="str">
        <f aca="false">INDEX(Book_Type,MATCH($B208,Book,0),1)</f>
        <v>P</v>
      </c>
      <c r="H208" s="94" t="str">
        <f aca="false">$F208&amp;$G208</f>
        <v>12P</v>
      </c>
    </row>
    <row r="209" customFormat="false" ht="12.75" hidden="false" customHeight="false" outlineLevel="0" collapsed="false">
      <c r="A209" s="96" t="n">
        <v>38808</v>
      </c>
      <c r="B209" s="94" t="s">
        <v>36</v>
      </c>
      <c r="C209" s="94" t="s">
        <v>68</v>
      </c>
      <c r="D209" s="94" t="n">
        <v>-0.0001</v>
      </c>
      <c r="E209" s="94" t="n">
        <v>-0.0001</v>
      </c>
      <c r="F209" s="94" t="n">
        <f aca="false">IF(REF_DT&lt;PromptMonth,1,INDEX(BucketTable,MATCH($A209,SumMonths,0),1))</f>
        <v>12</v>
      </c>
      <c r="G209" s="94" t="str">
        <f aca="false">INDEX(Book_Type,MATCH($B209,Book,0),1)</f>
        <v>P</v>
      </c>
      <c r="H209" s="94" t="str">
        <f aca="false">$F209&amp;$G209</f>
        <v>12P</v>
      </c>
    </row>
    <row r="210" customFormat="false" ht="12.75" hidden="false" customHeight="false" outlineLevel="0" collapsed="false">
      <c r="A210" s="96" t="n">
        <v>38838</v>
      </c>
      <c r="B210" s="94" t="s">
        <v>36</v>
      </c>
      <c r="C210" s="94" t="s">
        <v>68</v>
      </c>
      <c r="D210" s="94" t="n">
        <v>-1773278.3361</v>
      </c>
      <c r="E210" s="94" t="n">
        <v>-1773278.3361</v>
      </c>
      <c r="F210" s="94" t="n">
        <f aca="false">IF(REF_DT&lt;PromptMonth,1,INDEX(BucketTable,MATCH($A210,SumMonths,0),1))</f>
        <v>12</v>
      </c>
      <c r="G210" s="94" t="str">
        <f aca="false">INDEX(Book_Type,MATCH($B210,Book,0),1)</f>
        <v>P</v>
      </c>
      <c r="H210" s="94" t="str">
        <f aca="false">$F210&amp;$G210</f>
        <v>12P</v>
      </c>
    </row>
    <row r="211" customFormat="false" ht="12.75" hidden="false" customHeight="false" outlineLevel="0" collapsed="false">
      <c r="A211" s="96" t="n">
        <v>38869</v>
      </c>
      <c r="B211" s="94" t="s">
        <v>36</v>
      </c>
      <c r="C211" s="94" t="s">
        <v>68</v>
      </c>
      <c r="D211" s="94" t="n">
        <v>-1706247.2848</v>
      </c>
      <c r="E211" s="94" t="n">
        <v>-1706247.2848</v>
      </c>
      <c r="F211" s="94" t="n">
        <f aca="false">IF(REF_DT&lt;PromptMonth,1,INDEX(BucketTable,MATCH($A211,SumMonths,0),1))</f>
        <v>12</v>
      </c>
      <c r="G211" s="94" t="str">
        <f aca="false">INDEX(Book_Type,MATCH($B211,Book,0),1)</f>
        <v>P</v>
      </c>
      <c r="H211" s="94" t="str">
        <f aca="false">$F211&amp;$G211</f>
        <v>12P</v>
      </c>
    </row>
    <row r="212" customFormat="false" ht="12.75" hidden="false" customHeight="false" outlineLevel="0" collapsed="false">
      <c r="A212" s="96" t="n">
        <v>38899</v>
      </c>
      <c r="B212" s="94" t="s">
        <v>36</v>
      </c>
      <c r="C212" s="94" t="s">
        <v>68</v>
      </c>
      <c r="D212" s="94" t="n">
        <v>-1753341.6898</v>
      </c>
      <c r="E212" s="94" t="n">
        <v>-1753341.6898</v>
      </c>
      <c r="F212" s="94" t="n">
        <f aca="false">IF(REF_DT&lt;PromptMonth,1,INDEX(BucketTable,MATCH($A212,SumMonths,0),1))</f>
        <v>12</v>
      </c>
      <c r="G212" s="94" t="str">
        <f aca="false">INDEX(Book_Type,MATCH($B212,Book,0),1)</f>
        <v>P</v>
      </c>
      <c r="H212" s="94" t="str">
        <f aca="false">$F212&amp;$G212</f>
        <v>12P</v>
      </c>
    </row>
    <row r="213" customFormat="false" ht="12.75" hidden="false" customHeight="false" outlineLevel="0" collapsed="false">
      <c r="A213" s="96" t="n">
        <v>38930</v>
      </c>
      <c r="B213" s="94" t="s">
        <v>36</v>
      </c>
      <c r="C213" s="94" t="s">
        <v>68</v>
      </c>
      <c r="D213" s="94" t="n">
        <v>-1743283.8956</v>
      </c>
      <c r="E213" s="94" t="n">
        <v>-1743283.8956</v>
      </c>
      <c r="F213" s="94" t="n">
        <f aca="false">IF(REF_DT&lt;PromptMonth,1,INDEX(BucketTable,MATCH($A213,SumMonths,0),1))</f>
        <v>12</v>
      </c>
      <c r="G213" s="94" t="str">
        <f aca="false">INDEX(Book_Type,MATCH($B213,Book,0),1)</f>
        <v>P</v>
      </c>
      <c r="H213" s="94" t="str">
        <f aca="false">$F213&amp;$G213</f>
        <v>12P</v>
      </c>
    </row>
    <row r="214" customFormat="false" ht="12.75" hidden="false" customHeight="false" outlineLevel="0" collapsed="false">
      <c r="A214" s="96" t="n">
        <v>38961</v>
      </c>
      <c r="B214" s="94" t="s">
        <v>36</v>
      </c>
      <c r="C214" s="94" t="s">
        <v>68</v>
      </c>
      <c r="D214" s="94" t="n">
        <v>-1677363.3417</v>
      </c>
      <c r="E214" s="94" t="n">
        <v>-1677363.3417</v>
      </c>
      <c r="F214" s="94" t="n">
        <f aca="false">IF(REF_DT&lt;PromptMonth,1,INDEX(BucketTable,MATCH($A214,SumMonths,0),1))</f>
        <v>12</v>
      </c>
      <c r="G214" s="94" t="str">
        <f aca="false">INDEX(Book_Type,MATCH($B214,Book,0),1)</f>
        <v>P</v>
      </c>
      <c r="H214" s="94" t="str">
        <f aca="false">$F214&amp;$G214</f>
        <v>12P</v>
      </c>
    </row>
    <row r="215" customFormat="false" ht="12.75" hidden="false" customHeight="false" outlineLevel="0" collapsed="false">
      <c r="A215" s="96" t="n">
        <v>38991</v>
      </c>
      <c r="B215" s="94" t="s">
        <v>36</v>
      </c>
      <c r="C215" s="94" t="s">
        <v>68</v>
      </c>
      <c r="D215" s="94" t="n">
        <v>-1723637.3349</v>
      </c>
      <c r="E215" s="94" t="n">
        <v>-1723637.3349</v>
      </c>
      <c r="F215" s="94" t="n">
        <f aca="false">IF(REF_DT&lt;PromptMonth,1,INDEX(BucketTable,MATCH($A215,SumMonths,0),1))</f>
        <v>12</v>
      </c>
      <c r="G215" s="94" t="str">
        <f aca="false">INDEX(Book_Type,MATCH($B215,Book,0),1)</f>
        <v>P</v>
      </c>
      <c r="H215" s="94" t="str">
        <f aca="false">$F215&amp;$G215</f>
        <v>12P</v>
      </c>
    </row>
    <row r="216" customFormat="false" ht="12.75" hidden="false" customHeight="false" outlineLevel="0" collapsed="false">
      <c r="A216" s="96" t="n">
        <v>39022</v>
      </c>
      <c r="B216" s="94" t="s">
        <v>36</v>
      </c>
      <c r="C216" s="94" t="s">
        <v>68</v>
      </c>
      <c r="D216" s="94" t="n">
        <v>0</v>
      </c>
      <c r="E216" s="94" t="n">
        <v>0</v>
      </c>
      <c r="F216" s="94" t="n">
        <f aca="false">IF(REF_DT&lt;PromptMonth,1,INDEX(BucketTable,MATCH($A216,SumMonths,0),1))</f>
        <v>12</v>
      </c>
      <c r="G216" s="94" t="str">
        <f aca="false">INDEX(Book_Type,MATCH($B216,Book,0),1)</f>
        <v>P</v>
      </c>
      <c r="H216" s="94" t="str">
        <f aca="false">$F216&amp;$G216</f>
        <v>12P</v>
      </c>
    </row>
    <row r="217" customFormat="false" ht="12.75" hidden="false" customHeight="false" outlineLevel="0" collapsed="false">
      <c r="A217" s="96" t="n">
        <v>39052</v>
      </c>
      <c r="B217" s="94" t="s">
        <v>36</v>
      </c>
      <c r="C217" s="94" t="s">
        <v>68</v>
      </c>
      <c r="D217" s="94" t="n">
        <v>5157722.1685</v>
      </c>
      <c r="E217" s="94" t="n">
        <v>5157722.1685</v>
      </c>
      <c r="F217" s="94" t="n">
        <f aca="false">IF(REF_DT&lt;PromptMonth,1,INDEX(BucketTable,MATCH($A217,SumMonths,0),1))</f>
        <v>12</v>
      </c>
      <c r="G217" s="94" t="str">
        <f aca="false">INDEX(Book_Type,MATCH($B217,Book,0),1)</f>
        <v>P</v>
      </c>
      <c r="H217" s="94" t="str">
        <f aca="false">$F217&amp;$G217</f>
        <v>12P</v>
      </c>
    </row>
    <row r="218" customFormat="false" ht="12.75" hidden="false" customHeight="false" outlineLevel="0" collapsed="false">
      <c r="A218" s="96" t="n">
        <v>39083</v>
      </c>
      <c r="B218" s="94" t="s">
        <v>36</v>
      </c>
      <c r="C218" s="94" t="s">
        <v>68</v>
      </c>
      <c r="D218" s="94" t="n">
        <v>5032034.418</v>
      </c>
      <c r="E218" s="94" t="n">
        <v>5032034.418</v>
      </c>
      <c r="F218" s="94" t="n">
        <f aca="false">IF(REF_DT&lt;PromptMonth,1,INDEX(BucketTable,MATCH($A218,SumMonths,0),1))</f>
        <v>12</v>
      </c>
      <c r="G218" s="94" t="str">
        <f aca="false">INDEX(Book_Type,MATCH($B218,Book,0),1)</f>
        <v>P</v>
      </c>
      <c r="H218" s="94" t="str">
        <f aca="false">$F218&amp;$G218</f>
        <v>12P</v>
      </c>
    </row>
    <row r="219" customFormat="false" ht="12.75" hidden="false" customHeight="false" outlineLevel="0" collapsed="false">
      <c r="A219" s="96" t="n">
        <v>39114</v>
      </c>
      <c r="B219" s="94" t="s">
        <v>36</v>
      </c>
      <c r="C219" s="94" t="s">
        <v>68</v>
      </c>
      <c r="D219" s="94" t="n">
        <v>2.6429</v>
      </c>
      <c r="E219" s="94" t="n">
        <v>2.6429</v>
      </c>
      <c r="F219" s="94" t="n">
        <f aca="false">IF(REF_DT&lt;PromptMonth,1,INDEX(BucketTable,MATCH($A219,SumMonths,0),1))</f>
        <v>12</v>
      </c>
      <c r="G219" s="94" t="str">
        <f aca="false">INDEX(Book_Type,MATCH($B219,Book,0),1)</f>
        <v>P</v>
      </c>
      <c r="H219" s="94" t="str">
        <f aca="false">$F219&amp;$G219</f>
        <v>12P</v>
      </c>
    </row>
    <row r="220" customFormat="false" ht="12.75" hidden="false" customHeight="false" outlineLevel="0" collapsed="false">
      <c r="A220" s="96" t="n">
        <v>39142</v>
      </c>
      <c r="B220" s="94" t="s">
        <v>36</v>
      </c>
      <c r="C220" s="94" t="s">
        <v>68</v>
      </c>
      <c r="D220" s="94" t="n">
        <v>0</v>
      </c>
      <c r="E220" s="94" t="n">
        <v>0</v>
      </c>
      <c r="F220" s="94" t="n">
        <f aca="false">IF(REF_DT&lt;PromptMonth,1,INDEX(BucketTable,MATCH($A220,SumMonths,0),1))</f>
        <v>12</v>
      </c>
      <c r="G220" s="94" t="str">
        <f aca="false">INDEX(Book_Type,MATCH($B220,Book,0),1)</f>
        <v>P</v>
      </c>
      <c r="H220" s="94" t="str">
        <f aca="false">$F220&amp;$G220</f>
        <v>12P</v>
      </c>
    </row>
    <row r="221" customFormat="false" ht="12.75" hidden="false" customHeight="false" outlineLevel="0" collapsed="false">
      <c r="A221" s="96" t="n">
        <v>39173</v>
      </c>
      <c r="B221" s="94" t="s">
        <v>36</v>
      </c>
      <c r="C221" s="94" t="s">
        <v>68</v>
      </c>
      <c r="D221" s="94" t="n">
        <v>-3168115.0888</v>
      </c>
      <c r="E221" s="94" t="n">
        <v>-3168115.0888</v>
      </c>
      <c r="F221" s="94" t="n">
        <f aca="false">IF(REF_DT&lt;PromptMonth,1,INDEX(BucketTable,MATCH($A221,SumMonths,0),1))</f>
        <v>12</v>
      </c>
      <c r="G221" s="94" t="str">
        <f aca="false">INDEX(Book_Type,MATCH($B221,Book,0),1)</f>
        <v>P</v>
      </c>
      <c r="H221" s="94" t="str">
        <f aca="false">$F221&amp;$G221</f>
        <v>12P</v>
      </c>
    </row>
    <row r="222" customFormat="false" ht="12.75" hidden="false" customHeight="false" outlineLevel="0" collapsed="false">
      <c r="A222" s="96" t="n">
        <v>36800</v>
      </c>
      <c r="B222" s="94" t="s">
        <v>28</v>
      </c>
      <c r="C222" s="94" t="s">
        <v>68</v>
      </c>
      <c r="D222" s="94" t="n">
        <v>0</v>
      </c>
      <c r="E222" s="94" t="n">
        <v>0</v>
      </c>
      <c r="F222" s="94" t="n">
        <f aca="false">IF(REF_DT&lt;PromptMonth,1,INDEX(BucketTable,MATCH($A222,SumMonths,0),1))</f>
        <v>1</v>
      </c>
      <c r="G222" s="94" t="str">
        <f aca="false">INDEX(Book_Type,MATCH($B222,Book,0),1)</f>
        <v>P</v>
      </c>
      <c r="H222" s="94" t="str">
        <f aca="false">$F222&amp;$G222</f>
        <v>1P</v>
      </c>
    </row>
    <row r="223" customFormat="false" ht="12.75" hidden="false" customHeight="false" outlineLevel="0" collapsed="false">
      <c r="A223" s="96" t="n">
        <v>36831</v>
      </c>
      <c r="B223" s="94" t="s">
        <v>28</v>
      </c>
      <c r="C223" s="94" t="s">
        <v>68</v>
      </c>
      <c r="D223" s="94" t="n">
        <v>-9630334.1655</v>
      </c>
      <c r="E223" s="94" t="n">
        <v>-9630334.1655</v>
      </c>
      <c r="F223" s="94" t="n">
        <f aca="false">IF(REF_DT&lt;PromptMonth,1,INDEX(BucketTable,MATCH($A223,SumMonths,0),1))</f>
        <v>2</v>
      </c>
      <c r="G223" s="94" t="str">
        <f aca="false">INDEX(Book_Type,MATCH($B223,Book,0),1)</f>
        <v>P</v>
      </c>
      <c r="H223" s="94" t="str">
        <f aca="false">$F223&amp;$G223</f>
        <v>2P</v>
      </c>
    </row>
    <row r="224" customFormat="false" ht="12.75" hidden="false" customHeight="false" outlineLevel="0" collapsed="false">
      <c r="A224" s="96" t="n">
        <v>36861</v>
      </c>
      <c r="B224" s="94" t="s">
        <v>28</v>
      </c>
      <c r="C224" s="94" t="s">
        <v>68</v>
      </c>
      <c r="D224" s="94" t="n">
        <v>-12589104.2574</v>
      </c>
      <c r="E224" s="94" t="n">
        <v>-12589104.2574</v>
      </c>
      <c r="F224" s="94" t="n">
        <f aca="false">IF(REF_DT&lt;PromptMonth,1,INDEX(BucketTable,MATCH($A224,SumMonths,0),1))</f>
        <v>3</v>
      </c>
      <c r="G224" s="94" t="str">
        <f aca="false">INDEX(Book_Type,MATCH($B224,Book,0),1)</f>
        <v>P</v>
      </c>
      <c r="H224" s="94" t="str">
        <f aca="false">$F224&amp;$G224</f>
        <v>3P</v>
      </c>
    </row>
    <row r="225" customFormat="false" ht="12.75" hidden="false" customHeight="false" outlineLevel="0" collapsed="false">
      <c r="A225" s="96" t="n">
        <v>36892</v>
      </c>
      <c r="B225" s="94" t="s">
        <v>28</v>
      </c>
      <c r="C225" s="94" t="s">
        <v>68</v>
      </c>
      <c r="D225" s="94" t="n">
        <v>-5870948.603</v>
      </c>
      <c r="E225" s="94" t="n">
        <v>-5870948.603</v>
      </c>
      <c r="F225" s="94" t="n">
        <f aca="false">IF(REF_DT&lt;PromptMonth,1,INDEX(BucketTable,MATCH($A225,SumMonths,0),1))</f>
        <v>4</v>
      </c>
      <c r="G225" s="94" t="str">
        <f aca="false">INDEX(Book_Type,MATCH($B225,Book,0),1)</f>
        <v>P</v>
      </c>
      <c r="H225" s="94" t="str">
        <f aca="false">$F225&amp;$G225</f>
        <v>4P</v>
      </c>
    </row>
    <row r="226" customFormat="false" ht="12.75" hidden="false" customHeight="false" outlineLevel="0" collapsed="false">
      <c r="A226" s="96" t="n">
        <v>36923</v>
      </c>
      <c r="B226" s="94" t="s">
        <v>28</v>
      </c>
      <c r="C226" s="94" t="s">
        <v>68</v>
      </c>
      <c r="D226" s="94" t="n">
        <v>3997432.359</v>
      </c>
      <c r="E226" s="94" t="n">
        <v>3997432.359</v>
      </c>
      <c r="F226" s="94" t="n">
        <f aca="false">IF(REF_DT&lt;PromptMonth,1,INDEX(BucketTable,MATCH($A226,SumMonths,0),1))</f>
        <v>5</v>
      </c>
      <c r="G226" s="94" t="str">
        <f aca="false">INDEX(Book_Type,MATCH($B226,Book,0),1)</f>
        <v>P</v>
      </c>
      <c r="H226" s="94" t="str">
        <f aca="false">$F226&amp;$G226</f>
        <v>5P</v>
      </c>
    </row>
    <row r="227" customFormat="false" ht="12.75" hidden="false" customHeight="false" outlineLevel="0" collapsed="false">
      <c r="A227" s="96" t="n">
        <v>36951</v>
      </c>
      <c r="B227" s="94" t="s">
        <v>28</v>
      </c>
      <c r="C227" s="94" t="s">
        <v>68</v>
      </c>
      <c r="D227" s="94" t="n">
        <v>4756716.7333</v>
      </c>
      <c r="E227" s="94" t="n">
        <v>4756716.7333</v>
      </c>
      <c r="F227" s="94" t="n">
        <f aca="false">IF(REF_DT&lt;PromptMonth,1,INDEX(BucketTable,MATCH($A227,SumMonths,0),1))</f>
        <v>6</v>
      </c>
      <c r="G227" s="94" t="str">
        <f aca="false">INDEX(Book_Type,MATCH($B227,Book,0),1)</f>
        <v>P</v>
      </c>
      <c r="H227" s="94" t="str">
        <f aca="false">$F227&amp;$G227</f>
        <v>6P</v>
      </c>
    </row>
    <row r="228" customFormat="false" ht="12.75" hidden="false" customHeight="false" outlineLevel="0" collapsed="false">
      <c r="A228" s="96" t="n">
        <v>36982</v>
      </c>
      <c r="B228" s="94" t="s">
        <v>28</v>
      </c>
      <c r="C228" s="94" t="s">
        <v>68</v>
      </c>
      <c r="D228" s="94" t="n">
        <v>-312797.8099</v>
      </c>
      <c r="E228" s="94" t="n">
        <v>-312797.8099</v>
      </c>
      <c r="F228" s="94" t="n">
        <f aca="false">IF(REF_DT&lt;PromptMonth,1,INDEX(BucketTable,MATCH($A228,SumMonths,0),1))</f>
        <v>7</v>
      </c>
      <c r="G228" s="94" t="str">
        <f aca="false">INDEX(Book_Type,MATCH($B228,Book,0),1)</f>
        <v>P</v>
      </c>
      <c r="H228" s="94" t="str">
        <f aca="false">$F228&amp;$G228</f>
        <v>7P</v>
      </c>
    </row>
    <row r="229" customFormat="false" ht="12.75" hidden="false" customHeight="false" outlineLevel="0" collapsed="false">
      <c r="A229" s="96" t="n">
        <v>37012</v>
      </c>
      <c r="B229" s="94" t="s">
        <v>28</v>
      </c>
      <c r="C229" s="94" t="s">
        <v>68</v>
      </c>
      <c r="D229" s="94" t="n">
        <v>4305254.1798</v>
      </c>
      <c r="E229" s="94" t="n">
        <v>4305254.1798</v>
      </c>
      <c r="F229" s="94" t="n">
        <f aca="false">IF(REF_DT&lt;PromptMonth,1,INDEX(BucketTable,MATCH($A229,SumMonths,0),1))</f>
        <v>8</v>
      </c>
      <c r="G229" s="94" t="str">
        <f aca="false">INDEX(Book_Type,MATCH($B229,Book,0),1)</f>
        <v>P</v>
      </c>
      <c r="H229" s="94" t="str">
        <f aca="false">$F229&amp;$G229</f>
        <v>8P</v>
      </c>
    </row>
    <row r="230" customFormat="false" ht="12.75" hidden="false" customHeight="false" outlineLevel="0" collapsed="false">
      <c r="A230" s="96" t="n">
        <v>37043</v>
      </c>
      <c r="B230" s="94" t="s">
        <v>28</v>
      </c>
      <c r="C230" s="94" t="s">
        <v>68</v>
      </c>
      <c r="D230" s="94" t="n">
        <v>10178097.5587</v>
      </c>
      <c r="E230" s="94" t="n">
        <v>10178097.5587</v>
      </c>
      <c r="F230" s="94" t="n">
        <f aca="false">IF(REF_DT&lt;PromptMonth,1,INDEX(BucketTable,MATCH($A230,SumMonths,0),1))</f>
        <v>8</v>
      </c>
      <c r="G230" s="94" t="str">
        <f aca="false">INDEX(Book_Type,MATCH($B230,Book,0),1)</f>
        <v>P</v>
      </c>
      <c r="H230" s="94" t="str">
        <f aca="false">$F230&amp;$G230</f>
        <v>8P</v>
      </c>
    </row>
    <row r="231" customFormat="false" ht="12.75" hidden="false" customHeight="false" outlineLevel="0" collapsed="false">
      <c r="A231" s="96" t="n">
        <v>37073</v>
      </c>
      <c r="B231" s="94" t="s">
        <v>28</v>
      </c>
      <c r="C231" s="94" t="s">
        <v>68</v>
      </c>
      <c r="D231" s="94" t="n">
        <v>13959522.8757</v>
      </c>
      <c r="E231" s="94" t="n">
        <v>13959522.8757</v>
      </c>
      <c r="F231" s="94" t="n">
        <f aca="false">IF(REF_DT&lt;PromptMonth,1,INDEX(BucketTable,MATCH($A231,SumMonths,0),1))</f>
        <v>8</v>
      </c>
      <c r="G231" s="94" t="str">
        <f aca="false">INDEX(Book_Type,MATCH($B231,Book,0),1)</f>
        <v>P</v>
      </c>
      <c r="H231" s="94" t="str">
        <f aca="false">$F231&amp;$G231</f>
        <v>8P</v>
      </c>
    </row>
    <row r="232" customFormat="false" ht="12.75" hidden="false" customHeight="false" outlineLevel="0" collapsed="false">
      <c r="A232" s="96" t="n">
        <v>37104</v>
      </c>
      <c r="B232" s="94" t="s">
        <v>28</v>
      </c>
      <c r="C232" s="94" t="s">
        <v>68</v>
      </c>
      <c r="D232" s="94" t="n">
        <v>6154204.2535</v>
      </c>
      <c r="E232" s="94" t="n">
        <v>6154204.2535</v>
      </c>
      <c r="F232" s="94" t="n">
        <f aca="false">IF(REF_DT&lt;PromptMonth,1,INDEX(BucketTable,MATCH($A232,SumMonths,0),1))</f>
        <v>8</v>
      </c>
      <c r="G232" s="94" t="str">
        <f aca="false">INDEX(Book_Type,MATCH($B232,Book,0),1)</f>
        <v>P</v>
      </c>
      <c r="H232" s="94" t="str">
        <f aca="false">$F232&amp;$G232</f>
        <v>8P</v>
      </c>
    </row>
    <row r="233" customFormat="false" ht="12.75" hidden="false" customHeight="false" outlineLevel="0" collapsed="false">
      <c r="A233" s="96" t="n">
        <v>37135</v>
      </c>
      <c r="B233" s="94" t="s">
        <v>28</v>
      </c>
      <c r="C233" s="94" t="s">
        <v>68</v>
      </c>
      <c r="D233" s="94" t="n">
        <v>1318393.3507</v>
      </c>
      <c r="E233" s="94" t="n">
        <v>1318393.3507</v>
      </c>
      <c r="F233" s="94" t="n">
        <f aca="false">IF(REF_DT&lt;PromptMonth,1,INDEX(BucketTable,MATCH($A233,SumMonths,0),1))</f>
        <v>8</v>
      </c>
      <c r="G233" s="94" t="str">
        <f aca="false">INDEX(Book_Type,MATCH($B233,Book,0),1)</f>
        <v>P</v>
      </c>
      <c r="H233" s="94" t="str">
        <f aca="false">$F233&amp;$G233</f>
        <v>8P</v>
      </c>
    </row>
    <row r="234" customFormat="false" ht="12.75" hidden="false" customHeight="false" outlineLevel="0" collapsed="false">
      <c r="A234" s="96" t="n">
        <v>37165</v>
      </c>
      <c r="B234" s="94" t="s">
        <v>28</v>
      </c>
      <c r="C234" s="94" t="s">
        <v>68</v>
      </c>
      <c r="D234" s="94" t="n">
        <v>1605669.0011</v>
      </c>
      <c r="E234" s="94" t="n">
        <v>1605669.0011</v>
      </c>
      <c r="F234" s="94" t="n">
        <f aca="false">IF(REF_DT&lt;PromptMonth,1,INDEX(BucketTable,MATCH($A234,SumMonths,0),1))</f>
        <v>8</v>
      </c>
      <c r="G234" s="94" t="str">
        <f aca="false">INDEX(Book_Type,MATCH($B234,Book,0),1)</f>
        <v>P</v>
      </c>
      <c r="H234" s="94" t="str">
        <f aca="false">$F234&amp;$G234</f>
        <v>8P</v>
      </c>
    </row>
    <row r="235" customFormat="false" ht="12.75" hidden="false" customHeight="false" outlineLevel="0" collapsed="false">
      <c r="A235" s="96" t="n">
        <v>37196</v>
      </c>
      <c r="B235" s="94" t="s">
        <v>28</v>
      </c>
      <c r="C235" s="94" t="s">
        <v>68</v>
      </c>
      <c r="D235" s="94" t="n">
        <v>-4243255.8792</v>
      </c>
      <c r="E235" s="94" t="n">
        <v>-4243255.8792</v>
      </c>
      <c r="F235" s="94" t="n">
        <f aca="false">IF(REF_DT&lt;PromptMonth,1,INDEX(BucketTable,MATCH($A235,SumMonths,0),1))</f>
        <v>8</v>
      </c>
      <c r="G235" s="94" t="str">
        <f aca="false">INDEX(Book_Type,MATCH($B235,Book,0),1)</f>
        <v>P</v>
      </c>
      <c r="H235" s="94" t="str">
        <f aca="false">$F235&amp;$G235</f>
        <v>8P</v>
      </c>
    </row>
    <row r="236" customFormat="false" ht="12.75" hidden="false" customHeight="false" outlineLevel="0" collapsed="false">
      <c r="A236" s="96" t="n">
        <v>37226</v>
      </c>
      <c r="B236" s="94" t="s">
        <v>28</v>
      </c>
      <c r="C236" s="94" t="s">
        <v>68</v>
      </c>
      <c r="D236" s="94" t="n">
        <v>-13017425.7527</v>
      </c>
      <c r="E236" s="94" t="n">
        <v>-13017425.7527</v>
      </c>
      <c r="F236" s="94" t="n">
        <f aca="false">IF(REF_DT&lt;PromptMonth,1,INDEX(BucketTable,MATCH($A236,SumMonths,0),1))</f>
        <v>8</v>
      </c>
      <c r="G236" s="94" t="str">
        <f aca="false">INDEX(Book_Type,MATCH($B236,Book,0),1)</f>
        <v>P</v>
      </c>
      <c r="H236" s="94" t="str">
        <f aca="false">$F236&amp;$G236</f>
        <v>8P</v>
      </c>
    </row>
    <row r="237" customFormat="false" ht="12.75" hidden="false" customHeight="false" outlineLevel="0" collapsed="false">
      <c r="A237" s="96" t="n">
        <v>37257</v>
      </c>
      <c r="B237" s="94" t="s">
        <v>28</v>
      </c>
      <c r="C237" s="94" t="s">
        <v>68</v>
      </c>
      <c r="D237" s="94" t="n">
        <v>-17750700.7884</v>
      </c>
      <c r="E237" s="94" t="n">
        <v>-17750700.7884</v>
      </c>
      <c r="F237" s="94" t="n">
        <f aca="false">IF(REF_DT&lt;PromptMonth,1,INDEX(BucketTable,MATCH($A237,SumMonths,0),1))</f>
        <v>9</v>
      </c>
      <c r="G237" s="94" t="str">
        <f aca="false">INDEX(Book_Type,MATCH($B237,Book,0),1)</f>
        <v>P</v>
      </c>
      <c r="H237" s="94" t="str">
        <f aca="false">$F237&amp;$G237</f>
        <v>9P</v>
      </c>
    </row>
    <row r="238" customFormat="false" ht="12.75" hidden="false" customHeight="false" outlineLevel="0" collapsed="false">
      <c r="A238" s="96" t="n">
        <v>37288</v>
      </c>
      <c r="B238" s="94" t="s">
        <v>28</v>
      </c>
      <c r="C238" s="94" t="s">
        <v>68</v>
      </c>
      <c r="D238" s="94" t="n">
        <v>-4322176.2996</v>
      </c>
      <c r="E238" s="94" t="n">
        <v>-4322176.2996</v>
      </c>
      <c r="F238" s="94" t="n">
        <f aca="false">IF(REF_DT&lt;PromptMonth,1,INDEX(BucketTable,MATCH($A238,SumMonths,0),1))</f>
        <v>9</v>
      </c>
      <c r="G238" s="94" t="str">
        <f aca="false">INDEX(Book_Type,MATCH($B238,Book,0),1)</f>
        <v>P</v>
      </c>
      <c r="H238" s="94" t="str">
        <f aca="false">$F238&amp;$G238</f>
        <v>9P</v>
      </c>
    </row>
    <row r="239" customFormat="false" ht="12.75" hidden="false" customHeight="false" outlineLevel="0" collapsed="false">
      <c r="A239" s="96" t="n">
        <v>37316</v>
      </c>
      <c r="B239" s="94" t="s">
        <v>28</v>
      </c>
      <c r="C239" s="94" t="s">
        <v>68</v>
      </c>
      <c r="D239" s="94" t="n">
        <v>1698117.5812</v>
      </c>
      <c r="E239" s="94" t="n">
        <v>1698117.5812</v>
      </c>
      <c r="F239" s="94" t="n">
        <f aca="false">IF(REF_DT&lt;PromptMonth,1,INDEX(BucketTable,MATCH($A239,SumMonths,0),1))</f>
        <v>9</v>
      </c>
      <c r="G239" s="94" t="str">
        <f aca="false">INDEX(Book_Type,MATCH($B239,Book,0),1)</f>
        <v>P</v>
      </c>
      <c r="H239" s="94" t="str">
        <f aca="false">$F239&amp;$G239</f>
        <v>9P</v>
      </c>
    </row>
    <row r="240" customFormat="false" ht="12.75" hidden="false" customHeight="false" outlineLevel="0" collapsed="false">
      <c r="A240" s="96" t="n">
        <v>37347</v>
      </c>
      <c r="B240" s="94" t="s">
        <v>28</v>
      </c>
      <c r="C240" s="94" t="s">
        <v>68</v>
      </c>
      <c r="D240" s="94" t="n">
        <v>1132804.0213</v>
      </c>
      <c r="E240" s="94" t="n">
        <v>1132804.0213</v>
      </c>
      <c r="F240" s="94" t="n">
        <f aca="false">IF(REF_DT&lt;PromptMonth,1,INDEX(BucketTable,MATCH($A240,SumMonths,0),1))</f>
        <v>9</v>
      </c>
      <c r="G240" s="94" t="str">
        <f aca="false">INDEX(Book_Type,MATCH($B240,Book,0),1)</f>
        <v>P</v>
      </c>
      <c r="H240" s="94" t="str">
        <f aca="false">$F240&amp;$G240</f>
        <v>9P</v>
      </c>
    </row>
    <row r="241" customFormat="false" ht="12.75" hidden="false" customHeight="false" outlineLevel="0" collapsed="false">
      <c r="A241" s="96" t="n">
        <v>37377</v>
      </c>
      <c r="B241" s="94" t="s">
        <v>28</v>
      </c>
      <c r="C241" s="94" t="s">
        <v>68</v>
      </c>
      <c r="D241" s="94" t="n">
        <v>5881084.0941</v>
      </c>
      <c r="E241" s="94" t="n">
        <v>5881084.0941</v>
      </c>
      <c r="F241" s="94" t="n">
        <f aca="false">IF(REF_DT&lt;PromptMonth,1,INDEX(BucketTable,MATCH($A241,SumMonths,0),1))</f>
        <v>9</v>
      </c>
      <c r="G241" s="94" t="str">
        <f aca="false">INDEX(Book_Type,MATCH($B241,Book,0),1)</f>
        <v>P</v>
      </c>
      <c r="H241" s="94" t="str">
        <f aca="false">$F241&amp;$G241</f>
        <v>9P</v>
      </c>
    </row>
    <row r="242" customFormat="false" ht="12.75" hidden="false" customHeight="false" outlineLevel="0" collapsed="false">
      <c r="A242" s="96" t="n">
        <v>37408</v>
      </c>
      <c r="B242" s="94" t="s">
        <v>28</v>
      </c>
      <c r="C242" s="94" t="s">
        <v>68</v>
      </c>
      <c r="D242" s="94" t="n">
        <v>14419098.7875</v>
      </c>
      <c r="E242" s="94" t="n">
        <v>14419098.7875</v>
      </c>
      <c r="F242" s="94" t="n">
        <f aca="false">IF(REF_DT&lt;PromptMonth,1,INDEX(BucketTable,MATCH($A242,SumMonths,0),1))</f>
        <v>9</v>
      </c>
      <c r="G242" s="94" t="str">
        <f aca="false">INDEX(Book_Type,MATCH($B242,Book,0),1)</f>
        <v>P</v>
      </c>
      <c r="H242" s="94" t="str">
        <f aca="false">$F242&amp;$G242</f>
        <v>9P</v>
      </c>
    </row>
    <row r="243" customFormat="false" ht="12.75" hidden="false" customHeight="false" outlineLevel="0" collapsed="false">
      <c r="A243" s="96" t="n">
        <v>37438</v>
      </c>
      <c r="B243" s="94" t="s">
        <v>28</v>
      </c>
      <c r="C243" s="94" t="s">
        <v>68</v>
      </c>
      <c r="D243" s="94" t="n">
        <v>5089424.4612</v>
      </c>
      <c r="E243" s="94" t="n">
        <v>5089424.4612</v>
      </c>
      <c r="F243" s="94" t="n">
        <f aca="false">IF(REF_DT&lt;PromptMonth,1,INDEX(BucketTable,MATCH($A243,SumMonths,0),1))</f>
        <v>9</v>
      </c>
      <c r="G243" s="94" t="str">
        <f aca="false">INDEX(Book_Type,MATCH($B243,Book,0),1)</f>
        <v>P</v>
      </c>
      <c r="H243" s="94" t="str">
        <f aca="false">$F243&amp;$G243</f>
        <v>9P</v>
      </c>
    </row>
    <row r="244" customFormat="false" ht="12.75" hidden="false" customHeight="false" outlineLevel="0" collapsed="false">
      <c r="A244" s="96" t="n">
        <v>37469</v>
      </c>
      <c r="B244" s="94" t="s">
        <v>28</v>
      </c>
      <c r="C244" s="94" t="s">
        <v>68</v>
      </c>
      <c r="D244" s="94" t="n">
        <v>-2981654.4981</v>
      </c>
      <c r="E244" s="94" t="n">
        <v>-2981654.4981</v>
      </c>
      <c r="F244" s="94" t="n">
        <f aca="false">IF(REF_DT&lt;PromptMonth,1,INDEX(BucketTable,MATCH($A244,SumMonths,0),1))</f>
        <v>9</v>
      </c>
      <c r="G244" s="94" t="str">
        <f aca="false">INDEX(Book_Type,MATCH($B244,Book,0),1)</f>
        <v>P</v>
      </c>
      <c r="H244" s="94" t="str">
        <f aca="false">$F244&amp;$G244</f>
        <v>9P</v>
      </c>
    </row>
    <row r="245" customFormat="false" ht="12.75" hidden="false" customHeight="false" outlineLevel="0" collapsed="false">
      <c r="A245" s="96" t="n">
        <v>37500</v>
      </c>
      <c r="B245" s="94" t="s">
        <v>28</v>
      </c>
      <c r="C245" s="94" t="s">
        <v>68</v>
      </c>
      <c r="D245" s="94" t="n">
        <v>-3245327.857</v>
      </c>
      <c r="E245" s="94" t="n">
        <v>-3245327.857</v>
      </c>
      <c r="F245" s="94" t="n">
        <f aca="false">IF(REF_DT&lt;PromptMonth,1,INDEX(BucketTable,MATCH($A245,SumMonths,0),1))</f>
        <v>9</v>
      </c>
      <c r="G245" s="94" t="str">
        <f aca="false">INDEX(Book_Type,MATCH($B245,Book,0),1)</f>
        <v>P</v>
      </c>
      <c r="H245" s="94" t="str">
        <f aca="false">$F245&amp;$G245</f>
        <v>9P</v>
      </c>
    </row>
    <row r="246" customFormat="false" ht="12.75" hidden="false" customHeight="false" outlineLevel="0" collapsed="false">
      <c r="A246" s="96" t="n">
        <v>37530</v>
      </c>
      <c r="B246" s="94" t="s">
        <v>28</v>
      </c>
      <c r="C246" s="94" t="s">
        <v>68</v>
      </c>
      <c r="D246" s="94" t="n">
        <v>-2952433.7153</v>
      </c>
      <c r="E246" s="94" t="n">
        <v>-2952433.7153</v>
      </c>
      <c r="F246" s="94" t="n">
        <f aca="false">IF(REF_DT&lt;PromptMonth,1,INDEX(BucketTable,MATCH($A246,SumMonths,0),1))</f>
        <v>9</v>
      </c>
      <c r="G246" s="94" t="str">
        <f aca="false">INDEX(Book_Type,MATCH($B246,Book,0),1)</f>
        <v>P</v>
      </c>
      <c r="H246" s="94" t="str">
        <f aca="false">$F246&amp;$G246</f>
        <v>9P</v>
      </c>
    </row>
    <row r="247" customFormat="false" ht="12.75" hidden="false" customHeight="false" outlineLevel="0" collapsed="false">
      <c r="A247" s="96" t="n">
        <v>37561</v>
      </c>
      <c r="B247" s="94" t="s">
        <v>28</v>
      </c>
      <c r="C247" s="94" t="s">
        <v>68</v>
      </c>
      <c r="D247" s="94" t="n">
        <v>-7901263.2635</v>
      </c>
      <c r="E247" s="94" t="n">
        <v>-7901263.2635</v>
      </c>
      <c r="F247" s="94" t="n">
        <f aca="false">IF(REF_DT&lt;PromptMonth,1,INDEX(BucketTable,MATCH($A247,SumMonths,0),1))</f>
        <v>9</v>
      </c>
      <c r="G247" s="94" t="str">
        <f aca="false">INDEX(Book_Type,MATCH($B247,Book,0),1)</f>
        <v>P</v>
      </c>
      <c r="H247" s="94" t="str">
        <f aca="false">$F247&amp;$G247</f>
        <v>9P</v>
      </c>
    </row>
    <row r="248" customFormat="false" ht="12.75" hidden="false" customHeight="false" outlineLevel="0" collapsed="false">
      <c r="A248" s="96" t="n">
        <v>37591</v>
      </c>
      <c r="B248" s="94" t="s">
        <v>28</v>
      </c>
      <c r="C248" s="94" t="s">
        <v>68</v>
      </c>
      <c r="D248" s="94" t="n">
        <v>-5871771.2663</v>
      </c>
      <c r="E248" s="94" t="n">
        <v>-5871771.2663</v>
      </c>
      <c r="F248" s="94" t="n">
        <f aca="false">IF(REF_DT&lt;PromptMonth,1,INDEX(BucketTable,MATCH($A248,SumMonths,0),1))</f>
        <v>9</v>
      </c>
      <c r="G248" s="94" t="str">
        <f aca="false">INDEX(Book_Type,MATCH($B248,Book,0),1)</f>
        <v>P</v>
      </c>
      <c r="H248" s="94" t="str">
        <f aca="false">$F248&amp;$G248</f>
        <v>9P</v>
      </c>
    </row>
    <row r="249" customFormat="false" ht="12.75" hidden="false" customHeight="false" outlineLevel="0" collapsed="false">
      <c r="A249" s="96" t="n">
        <v>37622</v>
      </c>
      <c r="B249" s="94" t="s">
        <v>28</v>
      </c>
      <c r="C249" s="94" t="s">
        <v>68</v>
      </c>
      <c r="D249" s="94" t="n">
        <v>-5621541.7581</v>
      </c>
      <c r="E249" s="94" t="n">
        <v>-5621541.7581</v>
      </c>
      <c r="F249" s="94" t="n">
        <f aca="false">IF(REF_DT&lt;PromptMonth,1,INDEX(BucketTable,MATCH($A249,SumMonths,0),1))</f>
        <v>10</v>
      </c>
      <c r="G249" s="94" t="str">
        <f aca="false">INDEX(Book_Type,MATCH($B249,Book,0),1)</f>
        <v>P</v>
      </c>
      <c r="H249" s="94" t="str">
        <f aca="false">$F249&amp;$G249</f>
        <v>10P</v>
      </c>
    </row>
    <row r="250" customFormat="false" ht="12.75" hidden="false" customHeight="false" outlineLevel="0" collapsed="false">
      <c r="A250" s="96" t="n">
        <v>37653</v>
      </c>
      <c r="B250" s="94" t="s">
        <v>28</v>
      </c>
      <c r="C250" s="94" t="s">
        <v>68</v>
      </c>
      <c r="D250" s="94" t="n">
        <v>1226393.159</v>
      </c>
      <c r="E250" s="94" t="n">
        <v>1226393.159</v>
      </c>
      <c r="F250" s="94" t="n">
        <f aca="false">IF(REF_DT&lt;PromptMonth,1,INDEX(BucketTable,MATCH($A250,SumMonths,0),1))</f>
        <v>10</v>
      </c>
      <c r="G250" s="94" t="str">
        <f aca="false">INDEX(Book_Type,MATCH($B250,Book,0),1)</f>
        <v>P</v>
      </c>
      <c r="H250" s="94" t="str">
        <f aca="false">$F250&amp;$G250</f>
        <v>10P</v>
      </c>
    </row>
    <row r="251" customFormat="false" ht="12.75" hidden="false" customHeight="false" outlineLevel="0" collapsed="false">
      <c r="A251" s="96" t="n">
        <v>37681</v>
      </c>
      <c r="B251" s="94" t="s">
        <v>28</v>
      </c>
      <c r="C251" s="94" t="s">
        <v>68</v>
      </c>
      <c r="D251" s="94" t="n">
        <v>-3836337.7394</v>
      </c>
      <c r="E251" s="94" t="n">
        <v>-3836337.7394</v>
      </c>
      <c r="F251" s="94" t="n">
        <f aca="false">IF(REF_DT&lt;PromptMonth,1,INDEX(BucketTable,MATCH($A251,SumMonths,0),1))</f>
        <v>10</v>
      </c>
      <c r="G251" s="94" t="str">
        <f aca="false">INDEX(Book_Type,MATCH($B251,Book,0),1)</f>
        <v>P</v>
      </c>
      <c r="H251" s="94" t="str">
        <f aca="false">$F251&amp;$G251</f>
        <v>10P</v>
      </c>
    </row>
    <row r="252" customFormat="false" ht="12.75" hidden="false" customHeight="false" outlineLevel="0" collapsed="false">
      <c r="A252" s="96" t="n">
        <v>37712</v>
      </c>
      <c r="B252" s="94" t="s">
        <v>28</v>
      </c>
      <c r="C252" s="94" t="s">
        <v>68</v>
      </c>
      <c r="D252" s="94" t="n">
        <v>3872702.8307</v>
      </c>
      <c r="E252" s="94" t="n">
        <v>3872702.8307</v>
      </c>
      <c r="F252" s="94" t="n">
        <f aca="false">IF(REF_DT&lt;PromptMonth,1,INDEX(BucketTable,MATCH($A252,SumMonths,0),1))</f>
        <v>10</v>
      </c>
      <c r="G252" s="94" t="str">
        <f aca="false">INDEX(Book_Type,MATCH($B252,Book,0),1)</f>
        <v>P</v>
      </c>
      <c r="H252" s="94" t="str">
        <f aca="false">$F252&amp;$G252</f>
        <v>10P</v>
      </c>
    </row>
    <row r="253" customFormat="false" ht="12.75" hidden="false" customHeight="false" outlineLevel="0" collapsed="false">
      <c r="A253" s="96" t="n">
        <v>37742</v>
      </c>
      <c r="B253" s="94" t="s">
        <v>28</v>
      </c>
      <c r="C253" s="94" t="s">
        <v>68</v>
      </c>
      <c r="D253" s="94" t="n">
        <v>-458236.2568</v>
      </c>
      <c r="E253" s="94" t="n">
        <v>-458236.2568</v>
      </c>
      <c r="F253" s="94" t="n">
        <f aca="false">IF(REF_DT&lt;PromptMonth,1,INDEX(BucketTable,MATCH($A253,SumMonths,0),1))</f>
        <v>10</v>
      </c>
      <c r="G253" s="94" t="str">
        <f aca="false">INDEX(Book_Type,MATCH($B253,Book,0),1)</f>
        <v>P</v>
      </c>
      <c r="H253" s="94" t="str">
        <f aca="false">$F253&amp;$G253</f>
        <v>10P</v>
      </c>
    </row>
    <row r="254" customFormat="false" ht="12.75" hidden="false" customHeight="false" outlineLevel="0" collapsed="false">
      <c r="A254" s="96" t="n">
        <v>37773</v>
      </c>
      <c r="B254" s="94" t="s">
        <v>28</v>
      </c>
      <c r="C254" s="94" t="s">
        <v>68</v>
      </c>
      <c r="D254" s="94" t="n">
        <v>-2486029.6173</v>
      </c>
      <c r="E254" s="94" t="n">
        <v>-2486029.6173</v>
      </c>
      <c r="F254" s="94" t="n">
        <f aca="false">IF(REF_DT&lt;PromptMonth,1,INDEX(BucketTable,MATCH($A254,SumMonths,0),1))</f>
        <v>10</v>
      </c>
      <c r="G254" s="94" t="str">
        <f aca="false">INDEX(Book_Type,MATCH($B254,Book,0),1)</f>
        <v>P</v>
      </c>
      <c r="H254" s="94" t="str">
        <f aca="false">$F254&amp;$G254</f>
        <v>10P</v>
      </c>
    </row>
    <row r="255" customFormat="false" ht="12.75" hidden="false" customHeight="false" outlineLevel="0" collapsed="false">
      <c r="A255" s="96" t="n">
        <v>37803</v>
      </c>
      <c r="B255" s="94" t="s">
        <v>28</v>
      </c>
      <c r="C255" s="94" t="s">
        <v>68</v>
      </c>
      <c r="D255" s="94" t="n">
        <v>-2582579.9239</v>
      </c>
      <c r="E255" s="94" t="n">
        <v>-2582579.9239</v>
      </c>
      <c r="F255" s="94" t="n">
        <f aca="false">IF(REF_DT&lt;PromptMonth,1,INDEX(BucketTable,MATCH($A255,SumMonths,0),1))</f>
        <v>10</v>
      </c>
      <c r="G255" s="94" t="str">
        <f aca="false">INDEX(Book_Type,MATCH($B255,Book,0),1)</f>
        <v>P</v>
      </c>
      <c r="H255" s="94" t="str">
        <f aca="false">$F255&amp;$G255</f>
        <v>10P</v>
      </c>
    </row>
    <row r="256" customFormat="false" ht="12.75" hidden="false" customHeight="false" outlineLevel="0" collapsed="false">
      <c r="A256" s="96" t="n">
        <v>37834</v>
      </c>
      <c r="B256" s="94" t="s">
        <v>28</v>
      </c>
      <c r="C256" s="94" t="s">
        <v>68</v>
      </c>
      <c r="D256" s="94" t="n">
        <v>-2637357.6047</v>
      </c>
      <c r="E256" s="94" t="n">
        <v>-2637357.6047</v>
      </c>
      <c r="F256" s="94" t="n">
        <f aca="false">IF(REF_DT&lt;PromptMonth,1,INDEX(BucketTable,MATCH($A256,SumMonths,0),1))</f>
        <v>10</v>
      </c>
      <c r="G256" s="94" t="str">
        <f aca="false">INDEX(Book_Type,MATCH($B256,Book,0),1)</f>
        <v>P</v>
      </c>
      <c r="H256" s="94" t="str">
        <f aca="false">$F256&amp;$G256</f>
        <v>10P</v>
      </c>
    </row>
    <row r="257" customFormat="false" ht="12.75" hidden="false" customHeight="false" outlineLevel="0" collapsed="false">
      <c r="A257" s="96" t="n">
        <v>37865</v>
      </c>
      <c r="B257" s="94" t="s">
        <v>28</v>
      </c>
      <c r="C257" s="94" t="s">
        <v>68</v>
      </c>
      <c r="D257" s="94" t="n">
        <v>-3628454.4535</v>
      </c>
      <c r="E257" s="94" t="n">
        <v>-3628454.4535</v>
      </c>
      <c r="F257" s="94" t="n">
        <f aca="false">IF(REF_DT&lt;PromptMonth,1,INDEX(BucketTable,MATCH($A257,SumMonths,0),1))</f>
        <v>10</v>
      </c>
      <c r="G257" s="94" t="str">
        <f aca="false">INDEX(Book_Type,MATCH($B257,Book,0),1)</f>
        <v>P</v>
      </c>
      <c r="H257" s="94" t="str">
        <f aca="false">$F257&amp;$G257</f>
        <v>10P</v>
      </c>
    </row>
    <row r="258" customFormat="false" ht="12.75" hidden="false" customHeight="false" outlineLevel="0" collapsed="false">
      <c r="A258" s="96" t="n">
        <v>37895</v>
      </c>
      <c r="B258" s="94" t="s">
        <v>28</v>
      </c>
      <c r="C258" s="94" t="s">
        <v>68</v>
      </c>
      <c r="D258" s="94" t="n">
        <v>-1805870.1164</v>
      </c>
      <c r="E258" s="94" t="n">
        <v>-1805870.1164</v>
      </c>
      <c r="F258" s="94" t="n">
        <f aca="false">IF(REF_DT&lt;PromptMonth,1,INDEX(BucketTable,MATCH($A258,SumMonths,0),1))</f>
        <v>10</v>
      </c>
      <c r="G258" s="94" t="str">
        <f aca="false">INDEX(Book_Type,MATCH($B258,Book,0),1)</f>
        <v>P</v>
      </c>
      <c r="H258" s="94" t="str">
        <f aca="false">$F258&amp;$G258</f>
        <v>10P</v>
      </c>
    </row>
    <row r="259" customFormat="false" ht="12.75" hidden="false" customHeight="false" outlineLevel="0" collapsed="false">
      <c r="A259" s="96" t="n">
        <v>37926</v>
      </c>
      <c r="B259" s="94" t="s">
        <v>28</v>
      </c>
      <c r="C259" s="94" t="s">
        <v>68</v>
      </c>
      <c r="D259" s="94" t="n">
        <v>-3557082.1661</v>
      </c>
      <c r="E259" s="94" t="n">
        <v>-3557082.1661</v>
      </c>
      <c r="F259" s="94" t="n">
        <f aca="false">IF(REF_DT&lt;PromptMonth,1,INDEX(BucketTable,MATCH($A259,SumMonths,0),1))</f>
        <v>10</v>
      </c>
      <c r="G259" s="94" t="str">
        <f aca="false">INDEX(Book_Type,MATCH($B259,Book,0),1)</f>
        <v>P</v>
      </c>
      <c r="H259" s="94" t="str">
        <f aca="false">$F259&amp;$G259</f>
        <v>10P</v>
      </c>
    </row>
    <row r="260" customFormat="false" ht="12.75" hidden="false" customHeight="false" outlineLevel="0" collapsed="false">
      <c r="A260" s="96" t="n">
        <v>37956</v>
      </c>
      <c r="B260" s="94" t="s">
        <v>28</v>
      </c>
      <c r="C260" s="94" t="s">
        <v>68</v>
      </c>
      <c r="D260" s="94" t="n">
        <v>1929214.3547</v>
      </c>
      <c r="E260" s="94" t="n">
        <v>1929214.3547</v>
      </c>
      <c r="F260" s="94" t="n">
        <f aca="false">IF(REF_DT&lt;PromptMonth,1,INDEX(BucketTable,MATCH($A260,SumMonths,0),1))</f>
        <v>10</v>
      </c>
      <c r="G260" s="94" t="str">
        <f aca="false">INDEX(Book_Type,MATCH($B260,Book,0),1)</f>
        <v>P</v>
      </c>
      <c r="H260" s="94" t="str">
        <f aca="false">$F260&amp;$G260</f>
        <v>10P</v>
      </c>
    </row>
    <row r="261" customFormat="false" ht="12.75" hidden="false" customHeight="false" outlineLevel="0" collapsed="false">
      <c r="A261" s="96" t="n">
        <v>37987</v>
      </c>
      <c r="B261" s="94" t="s">
        <v>28</v>
      </c>
      <c r="C261" s="94" t="s">
        <v>68</v>
      </c>
      <c r="D261" s="94" t="n">
        <v>9021375.1516</v>
      </c>
      <c r="E261" s="94" t="n">
        <v>9021375.1516</v>
      </c>
      <c r="F261" s="94" t="n">
        <f aca="false">IF(REF_DT&lt;PromptMonth,1,INDEX(BucketTable,MATCH($A261,SumMonths,0),1))</f>
        <v>11</v>
      </c>
      <c r="G261" s="94" t="str">
        <f aca="false">INDEX(Book_Type,MATCH($B261,Book,0),1)</f>
        <v>P</v>
      </c>
      <c r="H261" s="94" t="str">
        <f aca="false">$F261&amp;$G261</f>
        <v>11P</v>
      </c>
    </row>
    <row r="262" customFormat="false" ht="12.75" hidden="false" customHeight="false" outlineLevel="0" collapsed="false">
      <c r="A262" s="96" t="n">
        <v>38018</v>
      </c>
      <c r="B262" s="94" t="s">
        <v>28</v>
      </c>
      <c r="C262" s="94" t="s">
        <v>68</v>
      </c>
      <c r="D262" s="94" t="n">
        <v>859223.6328</v>
      </c>
      <c r="E262" s="94" t="n">
        <v>859223.6328</v>
      </c>
      <c r="F262" s="94" t="n">
        <f aca="false">IF(REF_DT&lt;PromptMonth,1,INDEX(BucketTable,MATCH($A262,SumMonths,0),1))</f>
        <v>11</v>
      </c>
      <c r="G262" s="94" t="str">
        <f aca="false">INDEX(Book_Type,MATCH($B262,Book,0),1)</f>
        <v>P</v>
      </c>
      <c r="H262" s="94" t="str">
        <f aca="false">$F262&amp;$G262</f>
        <v>11P</v>
      </c>
    </row>
    <row r="263" customFormat="false" ht="12.75" hidden="false" customHeight="false" outlineLevel="0" collapsed="false">
      <c r="A263" s="96" t="n">
        <v>38047</v>
      </c>
      <c r="B263" s="94" t="s">
        <v>28</v>
      </c>
      <c r="C263" s="94" t="s">
        <v>68</v>
      </c>
      <c r="D263" s="94" t="n">
        <v>-3649754.8277</v>
      </c>
      <c r="E263" s="94" t="n">
        <v>-3649754.8277</v>
      </c>
      <c r="F263" s="94" t="n">
        <f aca="false">IF(REF_DT&lt;PromptMonth,1,INDEX(BucketTable,MATCH($A263,SumMonths,0),1))</f>
        <v>11</v>
      </c>
      <c r="G263" s="94" t="str">
        <f aca="false">INDEX(Book_Type,MATCH($B263,Book,0),1)</f>
        <v>P</v>
      </c>
      <c r="H263" s="94" t="str">
        <f aca="false">$F263&amp;$G263</f>
        <v>11P</v>
      </c>
    </row>
    <row r="264" customFormat="false" ht="12.75" hidden="false" customHeight="false" outlineLevel="0" collapsed="false">
      <c r="A264" s="96" t="n">
        <v>38078</v>
      </c>
      <c r="B264" s="94" t="s">
        <v>28</v>
      </c>
      <c r="C264" s="94" t="s">
        <v>68</v>
      </c>
      <c r="D264" s="94" t="n">
        <v>2005159.2657</v>
      </c>
      <c r="E264" s="94" t="n">
        <v>2005159.2657</v>
      </c>
      <c r="F264" s="94" t="n">
        <f aca="false">IF(REF_DT&lt;PromptMonth,1,INDEX(BucketTable,MATCH($A264,SumMonths,0),1))</f>
        <v>11</v>
      </c>
      <c r="G264" s="94" t="str">
        <f aca="false">INDEX(Book_Type,MATCH($B264,Book,0),1)</f>
        <v>P</v>
      </c>
      <c r="H264" s="94" t="str">
        <f aca="false">$F264&amp;$G264</f>
        <v>11P</v>
      </c>
    </row>
    <row r="265" customFormat="false" ht="12.75" hidden="false" customHeight="false" outlineLevel="0" collapsed="false">
      <c r="A265" s="96" t="n">
        <v>38108</v>
      </c>
      <c r="B265" s="94" t="s">
        <v>28</v>
      </c>
      <c r="C265" s="94" t="s">
        <v>68</v>
      </c>
      <c r="D265" s="94" t="n">
        <v>-2182212.8713</v>
      </c>
      <c r="E265" s="94" t="n">
        <v>-2182212.8713</v>
      </c>
      <c r="F265" s="94" t="n">
        <f aca="false">IF(REF_DT&lt;PromptMonth,1,INDEX(BucketTable,MATCH($A265,SumMonths,0),1))</f>
        <v>11</v>
      </c>
      <c r="G265" s="94" t="str">
        <f aca="false">INDEX(Book_Type,MATCH($B265,Book,0),1)</f>
        <v>P</v>
      </c>
      <c r="H265" s="94" t="str">
        <f aca="false">$F265&amp;$G265</f>
        <v>11P</v>
      </c>
    </row>
    <row r="266" customFormat="false" ht="12.75" hidden="false" customHeight="false" outlineLevel="0" collapsed="false">
      <c r="A266" s="96" t="n">
        <v>38139</v>
      </c>
      <c r="B266" s="94" t="s">
        <v>28</v>
      </c>
      <c r="C266" s="94" t="s">
        <v>68</v>
      </c>
      <c r="D266" s="94" t="n">
        <v>-881764.0489</v>
      </c>
      <c r="E266" s="94" t="n">
        <v>-881764.0489</v>
      </c>
      <c r="F266" s="94" t="n">
        <f aca="false">IF(REF_DT&lt;PromptMonth,1,INDEX(BucketTable,MATCH($A266,SumMonths,0),1))</f>
        <v>11</v>
      </c>
      <c r="G266" s="94" t="str">
        <f aca="false">INDEX(Book_Type,MATCH($B266,Book,0),1)</f>
        <v>P</v>
      </c>
      <c r="H266" s="94" t="str">
        <f aca="false">$F266&amp;$G266</f>
        <v>11P</v>
      </c>
    </row>
    <row r="267" customFormat="false" ht="12.75" hidden="false" customHeight="false" outlineLevel="0" collapsed="false">
      <c r="A267" s="96" t="n">
        <v>38169</v>
      </c>
      <c r="B267" s="94" t="s">
        <v>28</v>
      </c>
      <c r="C267" s="94" t="s">
        <v>68</v>
      </c>
      <c r="D267" s="94" t="n">
        <v>-1712237.7282</v>
      </c>
      <c r="E267" s="94" t="n">
        <v>-1712237.7282</v>
      </c>
      <c r="F267" s="94" t="n">
        <f aca="false">IF(REF_DT&lt;PromptMonth,1,INDEX(BucketTable,MATCH($A267,SumMonths,0),1))</f>
        <v>11</v>
      </c>
      <c r="G267" s="94" t="str">
        <f aca="false">INDEX(Book_Type,MATCH($B267,Book,0),1)</f>
        <v>P</v>
      </c>
      <c r="H267" s="94" t="str">
        <f aca="false">$F267&amp;$G267</f>
        <v>11P</v>
      </c>
    </row>
    <row r="268" customFormat="false" ht="12.75" hidden="false" customHeight="false" outlineLevel="0" collapsed="false">
      <c r="A268" s="96" t="n">
        <v>38200</v>
      </c>
      <c r="B268" s="94" t="s">
        <v>28</v>
      </c>
      <c r="C268" s="94" t="s">
        <v>68</v>
      </c>
      <c r="D268" s="94" t="n">
        <v>2488848.5731</v>
      </c>
      <c r="E268" s="94" t="n">
        <v>2488848.5731</v>
      </c>
      <c r="F268" s="94" t="n">
        <f aca="false">IF(REF_DT&lt;PromptMonth,1,INDEX(BucketTable,MATCH($A268,SumMonths,0),1))</f>
        <v>11</v>
      </c>
      <c r="G268" s="94" t="str">
        <f aca="false">INDEX(Book_Type,MATCH($B268,Book,0),1)</f>
        <v>P</v>
      </c>
      <c r="H268" s="94" t="str">
        <f aca="false">$F268&amp;$G268</f>
        <v>11P</v>
      </c>
    </row>
    <row r="269" customFormat="false" ht="12.75" hidden="false" customHeight="false" outlineLevel="0" collapsed="false">
      <c r="A269" s="96" t="n">
        <v>38231</v>
      </c>
      <c r="B269" s="94" t="s">
        <v>28</v>
      </c>
      <c r="C269" s="94" t="s">
        <v>68</v>
      </c>
      <c r="D269" s="94" t="n">
        <v>-2600721.218</v>
      </c>
      <c r="E269" s="94" t="n">
        <v>-2600721.218</v>
      </c>
      <c r="F269" s="94" t="n">
        <f aca="false">IF(REF_DT&lt;PromptMonth,1,INDEX(BucketTable,MATCH($A269,SumMonths,0),1))</f>
        <v>11</v>
      </c>
      <c r="G269" s="94" t="str">
        <f aca="false">INDEX(Book_Type,MATCH($B269,Book,0),1)</f>
        <v>P</v>
      </c>
      <c r="H269" s="94" t="str">
        <f aca="false">$F269&amp;$G269</f>
        <v>11P</v>
      </c>
    </row>
    <row r="270" customFormat="false" ht="12.75" hidden="false" customHeight="false" outlineLevel="0" collapsed="false">
      <c r="A270" s="96" t="n">
        <v>38261</v>
      </c>
      <c r="B270" s="94" t="s">
        <v>28</v>
      </c>
      <c r="C270" s="94" t="s">
        <v>68</v>
      </c>
      <c r="D270" s="94" t="n">
        <v>-4019666.5223</v>
      </c>
      <c r="E270" s="94" t="n">
        <v>-4019666.5223</v>
      </c>
      <c r="F270" s="94" t="n">
        <f aca="false">IF(REF_DT&lt;PromptMonth,1,INDEX(BucketTable,MATCH($A270,SumMonths,0),1))</f>
        <v>11</v>
      </c>
      <c r="G270" s="94" t="str">
        <f aca="false">INDEX(Book_Type,MATCH($B270,Book,0),1)</f>
        <v>P</v>
      </c>
      <c r="H270" s="94" t="str">
        <f aca="false">$F270&amp;$G270</f>
        <v>11P</v>
      </c>
    </row>
    <row r="271" customFormat="false" ht="12.75" hidden="false" customHeight="false" outlineLevel="0" collapsed="false">
      <c r="A271" s="96" t="n">
        <v>38292</v>
      </c>
      <c r="B271" s="94" t="s">
        <v>28</v>
      </c>
      <c r="C271" s="94" t="s">
        <v>68</v>
      </c>
      <c r="D271" s="94" t="n">
        <v>-1956012.4516</v>
      </c>
      <c r="E271" s="94" t="n">
        <v>-1956012.4516</v>
      </c>
      <c r="F271" s="94" t="n">
        <f aca="false">IF(REF_DT&lt;PromptMonth,1,INDEX(BucketTable,MATCH($A271,SumMonths,0),1))</f>
        <v>11</v>
      </c>
      <c r="G271" s="94" t="str">
        <f aca="false">INDEX(Book_Type,MATCH($B271,Book,0),1)</f>
        <v>P</v>
      </c>
      <c r="H271" s="94" t="str">
        <f aca="false">$F271&amp;$G271</f>
        <v>11P</v>
      </c>
    </row>
    <row r="272" customFormat="false" ht="12.75" hidden="false" customHeight="false" outlineLevel="0" collapsed="false">
      <c r="A272" s="96" t="n">
        <v>38322</v>
      </c>
      <c r="B272" s="94" t="s">
        <v>28</v>
      </c>
      <c r="C272" s="94" t="s">
        <v>68</v>
      </c>
      <c r="D272" s="94" t="n">
        <v>-725039.2994</v>
      </c>
      <c r="E272" s="94" t="n">
        <v>-725039.2994</v>
      </c>
      <c r="F272" s="94" t="n">
        <f aca="false">IF(REF_DT&lt;PromptMonth,1,INDEX(BucketTable,MATCH($A272,SumMonths,0),1))</f>
        <v>11</v>
      </c>
      <c r="G272" s="94" t="str">
        <f aca="false">INDEX(Book_Type,MATCH($B272,Book,0),1)</f>
        <v>P</v>
      </c>
      <c r="H272" s="94" t="str">
        <f aca="false">$F272&amp;$G272</f>
        <v>11P</v>
      </c>
    </row>
    <row r="273" customFormat="false" ht="12.75" hidden="false" customHeight="false" outlineLevel="0" collapsed="false">
      <c r="A273" s="96" t="n">
        <v>38353</v>
      </c>
      <c r="B273" s="94" t="s">
        <v>28</v>
      </c>
      <c r="C273" s="94" t="s">
        <v>68</v>
      </c>
      <c r="D273" s="94" t="n">
        <v>8605963.8424</v>
      </c>
      <c r="E273" s="94" t="n">
        <v>8605963.8424</v>
      </c>
      <c r="F273" s="94" t="n">
        <f aca="false">IF(REF_DT&lt;PromptMonth,1,INDEX(BucketTable,MATCH($A273,SumMonths,0),1))</f>
        <v>12</v>
      </c>
      <c r="G273" s="94" t="str">
        <f aca="false">INDEX(Book_Type,MATCH($B273,Book,0),1)</f>
        <v>P</v>
      </c>
      <c r="H273" s="94" t="str">
        <f aca="false">$F273&amp;$G273</f>
        <v>12P</v>
      </c>
    </row>
    <row r="274" customFormat="false" ht="12.75" hidden="false" customHeight="false" outlineLevel="0" collapsed="false">
      <c r="A274" s="96" t="n">
        <v>38384</v>
      </c>
      <c r="B274" s="94" t="s">
        <v>28</v>
      </c>
      <c r="C274" s="94" t="s">
        <v>68</v>
      </c>
      <c r="D274" s="94" t="n">
        <v>834028.2694</v>
      </c>
      <c r="E274" s="94" t="n">
        <v>834028.2694</v>
      </c>
      <c r="F274" s="94" t="n">
        <f aca="false">IF(REF_DT&lt;PromptMonth,1,INDEX(BucketTable,MATCH($A274,SumMonths,0),1))</f>
        <v>12</v>
      </c>
      <c r="G274" s="94" t="str">
        <f aca="false">INDEX(Book_Type,MATCH($B274,Book,0),1)</f>
        <v>P</v>
      </c>
      <c r="H274" s="94" t="str">
        <f aca="false">$F274&amp;$G274</f>
        <v>12P</v>
      </c>
    </row>
    <row r="275" customFormat="false" ht="12.75" hidden="false" customHeight="false" outlineLevel="0" collapsed="false">
      <c r="A275" s="96" t="n">
        <v>38412</v>
      </c>
      <c r="B275" s="94" t="s">
        <v>28</v>
      </c>
      <c r="C275" s="94" t="s">
        <v>68</v>
      </c>
      <c r="D275" s="94" t="n">
        <v>-3425259.7428</v>
      </c>
      <c r="E275" s="94" t="n">
        <v>-3425259.7428</v>
      </c>
      <c r="F275" s="94" t="n">
        <f aca="false">IF(REF_DT&lt;PromptMonth,1,INDEX(BucketTable,MATCH($A275,SumMonths,0),1))</f>
        <v>12</v>
      </c>
      <c r="G275" s="94" t="str">
        <f aca="false">INDEX(Book_Type,MATCH($B275,Book,0),1)</f>
        <v>P</v>
      </c>
      <c r="H275" s="94" t="str">
        <f aca="false">$F275&amp;$G275</f>
        <v>12P</v>
      </c>
    </row>
    <row r="276" customFormat="false" ht="12.75" hidden="false" customHeight="false" outlineLevel="0" collapsed="false">
      <c r="A276" s="96" t="n">
        <v>38443</v>
      </c>
      <c r="B276" s="94" t="s">
        <v>28</v>
      </c>
      <c r="C276" s="94" t="s">
        <v>68</v>
      </c>
      <c r="D276" s="94" t="n">
        <v>1537478.494</v>
      </c>
      <c r="E276" s="94" t="n">
        <v>1537478.494</v>
      </c>
      <c r="F276" s="94" t="n">
        <f aca="false">IF(REF_DT&lt;PromptMonth,1,INDEX(BucketTable,MATCH($A276,SumMonths,0),1))</f>
        <v>12</v>
      </c>
      <c r="G276" s="94" t="str">
        <f aca="false">INDEX(Book_Type,MATCH($B276,Book,0),1)</f>
        <v>P</v>
      </c>
      <c r="H276" s="94" t="str">
        <f aca="false">$F276&amp;$G276</f>
        <v>12P</v>
      </c>
    </row>
    <row r="277" customFormat="false" ht="12.75" hidden="false" customHeight="false" outlineLevel="0" collapsed="false">
      <c r="A277" s="96" t="n">
        <v>38473</v>
      </c>
      <c r="B277" s="94" t="s">
        <v>28</v>
      </c>
      <c r="C277" s="94" t="s">
        <v>68</v>
      </c>
      <c r="D277" s="94" t="n">
        <v>-5237026.2794</v>
      </c>
      <c r="E277" s="94" t="n">
        <v>-5237026.2794</v>
      </c>
      <c r="F277" s="94" t="n">
        <f aca="false">IF(REF_DT&lt;PromptMonth,1,INDEX(BucketTable,MATCH($A277,SumMonths,0),1))</f>
        <v>12</v>
      </c>
      <c r="G277" s="94" t="str">
        <f aca="false">INDEX(Book_Type,MATCH($B277,Book,0),1)</f>
        <v>P</v>
      </c>
      <c r="H277" s="94" t="str">
        <f aca="false">$F277&amp;$G277</f>
        <v>12P</v>
      </c>
    </row>
    <row r="278" customFormat="false" ht="12.75" hidden="false" customHeight="false" outlineLevel="0" collapsed="false">
      <c r="A278" s="96" t="n">
        <v>38504</v>
      </c>
      <c r="B278" s="94" t="s">
        <v>28</v>
      </c>
      <c r="C278" s="94" t="s">
        <v>68</v>
      </c>
      <c r="D278" s="94" t="n">
        <v>-2590930.199</v>
      </c>
      <c r="E278" s="94" t="n">
        <v>-2590930.199</v>
      </c>
      <c r="F278" s="94" t="n">
        <f aca="false">IF(REF_DT&lt;PromptMonth,1,INDEX(BucketTable,MATCH($A278,SumMonths,0),1))</f>
        <v>12</v>
      </c>
      <c r="G278" s="94" t="str">
        <f aca="false">INDEX(Book_Type,MATCH($B278,Book,0),1)</f>
        <v>P</v>
      </c>
      <c r="H278" s="94" t="str">
        <f aca="false">$F278&amp;$G278</f>
        <v>12P</v>
      </c>
    </row>
    <row r="279" customFormat="false" ht="12.75" hidden="false" customHeight="false" outlineLevel="0" collapsed="false">
      <c r="A279" s="96" t="n">
        <v>38534</v>
      </c>
      <c r="B279" s="94" t="s">
        <v>28</v>
      </c>
      <c r="C279" s="94" t="s">
        <v>68</v>
      </c>
      <c r="D279" s="94" t="n">
        <v>-3196156.1604</v>
      </c>
      <c r="E279" s="94" t="n">
        <v>-3196156.1604</v>
      </c>
      <c r="F279" s="94" t="n">
        <f aca="false">IF(REF_DT&lt;PromptMonth,1,INDEX(BucketTable,MATCH($A279,SumMonths,0),1))</f>
        <v>12</v>
      </c>
      <c r="G279" s="94" t="str">
        <f aca="false">INDEX(Book_Type,MATCH($B279,Book,0),1)</f>
        <v>P</v>
      </c>
      <c r="H279" s="94" t="str">
        <f aca="false">$F279&amp;$G279</f>
        <v>12P</v>
      </c>
    </row>
    <row r="280" customFormat="false" ht="12.75" hidden="false" customHeight="false" outlineLevel="0" collapsed="false">
      <c r="A280" s="96" t="n">
        <v>38565</v>
      </c>
      <c r="B280" s="94" t="s">
        <v>28</v>
      </c>
      <c r="C280" s="94" t="s">
        <v>68</v>
      </c>
      <c r="D280" s="94" t="n">
        <v>126689.7643</v>
      </c>
      <c r="E280" s="94" t="n">
        <v>126689.7643</v>
      </c>
      <c r="F280" s="94" t="n">
        <f aca="false">IF(REF_DT&lt;PromptMonth,1,INDEX(BucketTable,MATCH($A280,SumMonths,0),1))</f>
        <v>12</v>
      </c>
      <c r="G280" s="94" t="str">
        <f aca="false">INDEX(Book_Type,MATCH($B280,Book,0),1)</f>
        <v>P</v>
      </c>
      <c r="H280" s="94" t="str">
        <f aca="false">$F280&amp;$G280</f>
        <v>12P</v>
      </c>
    </row>
    <row r="281" customFormat="false" ht="12.75" hidden="false" customHeight="false" outlineLevel="0" collapsed="false">
      <c r="A281" s="96" t="n">
        <v>38596</v>
      </c>
      <c r="B281" s="94" t="s">
        <v>28</v>
      </c>
      <c r="C281" s="94" t="s">
        <v>68</v>
      </c>
      <c r="D281" s="94" t="n">
        <v>-2998269.0182</v>
      </c>
      <c r="E281" s="94" t="n">
        <v>-2998269.0182</v>
      </c>
      <c r="F281" s="94" t="n">
        <f aca="false">IF(REF_DT&lt;PromptMonth,1,INDEX(BucketTable,MATCH($A281,SumMonths,0),1))</f>
        <v>12</v>
      </c>
      <c r="G281" s="94" t="str">
        <f aca="false">INDEX(Book_Type,MATCH($B281,Book,0),1)</f>
        <v>P</v>
      </c>
      <c r="H281" s="94" t="str">
        <f aca="false">$F281&amp;$G281</f>
        <v>12P</v>
      </c>
    </row>
    <row r="282" customFormat="false" ht="12.75" hidden="false" customHeight="false" outlineLevel="0" collapsed="false">
      <c r="A282" s="96" t="n">
        <v>38626</v>
      </c>
      <c r="B282" s="94" t="s">
        <v>28</v>
      </c>
      <c r="C282" s="94" t="s">
        <v>68</v>
      </c>
      <c r="D282" s="94" t="n">
        <v>-2959790.5387</v>
      </c>
      <c r="E282" s="94" t="n">
        <v>-2959790.5387</v>
      </c>
      <c r="F282" s="94" t="n">
        <f aca="false">IF(REF_DT&lt;PromptMonth,1,INDEX(BucketTable,MATCH($A282,SumMonths,0),1))</f>
        <v>12</v>
      </c>
      <c r="G282" s="94" t="str">
        <f aca="false">INDEX(Book_Type,MATCH($B282,Book,0),1)</f>
        <v>P</v>
      </c>
      <c r="H282" s="94" t="str">
        <f aca="false">$F282&amp;$G282</f>
        <v>12P</v>
      </c>
    </row>
    <row r="283" customFormat="false" ht="12.75" hidden="false" customHeight="false" outlineLevel="0" collapsed="false">
      <c r="A283" s="96" t="n">
        <v>38657</v>
      </c>
      <c r="B283" s="94" t="s">
        <v>28</v>
      </c>
      <c r="C283" s="94" t="s">
        <v>68</v>
      </c>
      <c r="D283" s="94" t="n">
        <v>15328.9062</v>
      </c>
      <c r="E283" s="94" t="n">
        <v>15328.9062</v>
      </c>
      <c r="F283" s="94" t="n">
        <f aca="false">IF(REF_DT&lt;PromptMonth,1,INDEX(BucketTable,MATCH($A283,SumMonths,0),1))</f>
        <v>12</v>
      </c>
      <c r="G283" s="94" t="str">
        <f aca="false">INDEX(Book_Type,MATCH($B283,Book,0),1)</f>
        <v>P</v>
      </c>
      <c r="H283" s="94" t="str">
        <f aca="false">$F283&amp;$G283</f>
        <v>12P</v>
      </c>
    </row>
    <row r="284" customFormat="false" ht="12.75" hidden="false" customHeight="false" outlineLevel="0" collapsed="false">
      <c r="A284" s="96" t="n">
        <v>38687</v>
      </c>
      <c r="B284" s="94" t="s">
        <v>28</v>
      </c>
      <c r="C284" s="94" t="s">
        <v>68</v>
      </c>
      <c r="D284" s="94" t="n">
        <v>12166002.2423</v>
      </c>
      <c r="E284" s="94" t="n">
        <v>12166002.2423</v>
      </c>
      <c r="F284" s="94" t="n">
        <f aca="false">IF(REF_DT&lt;PromptMonth,1,INDEX(BucketTable,MATCH($A284,SumMonths,0),1))</f>
        <v>12</v>
      </c>
      <c r="G284" s="94" t="str">
        <f aca="false">INDEX(Book_Type,MATCH($B284,Book,0),1)</f>
        <v>P</v>
      </c>
      <c r="H284" s="94" t="str">
        <f aca="false">$F284&amp;$G284</f>
        <v>12P</v>
      </c>
    </row>
    <row r="285" customFormat="false" ht="12.75" hidden="false" customHeight="false" outlineLevel="0" collapsed="false">
      <c r="A285" s="96" t="n">
        <v>38718</v>
      </c>
      <c r="B285" s="94" t="s">
        <v>28</v>
      </c>
      <c r="C285" s="94" t="s">
        <v>68</v>
      </c>
      <c r="D285" s="94" t="n">
        <v>11221881.1689</v>
      </c>
      <c r="E285" s="94" t="n">
        <v>11221881.1689</v>
      </c>
      <c r="F285" s="94" t="n">
        <f aca="false">IF(REF_DT&lt;PromptMonth,1,INDEX(BucketTable,MATCH($A285,SumMonths,0),1))</f>
        <v>12</v>
      </c>
      <c r="G285" s="94" t="str">
        <f aca="false">INDEX(Book_Type,MATCH($B285,Book,0),1)</f>
        <v>P</v>
      </c>
      <c r="H285" s="94" t="str">
        <f aca="false">$F285&amp;$G285</f>
        <v>12P</v>
      </c>
    </row>
    <row r="286" customFormat="false" ht="12.75" hidden="false" customHeight="false" outlineLevel="0" collapsed="false">
      <c r="A286" s="96" t="n">
        <v>38749</v>
      </c>
      <c r="B286" s="94" t="s">
        <v>28</v>
      </c>
      <c r="C286" s="94" t="s">
        <v>68</v>
      </c>
      <c r="D286" s="94" t="n">
        <v>3517058.1166</v>
      </c>
      <c r="E286" s="94" t="n">
        <v>3517058.1166</v>
      </c>
      <c r="F286" s="94" t="n">
        <f aca="false">IF(REF_DT&lt;PromptMonth,1,INDEX(BucketTable,MATCH($A286,SumMonths,0),1))</f>
        <v>12</v>
      </c>
      <c r="G286" s="94" t="str">
        <f aca="false">INDEX(Book_Type,MATCH($B286,Book,0),1)</f>
        <v>P</v>
      </c>
      <c r="H286" s="94" t="str">
        <f aca="false">$F286&amp;$G286</f>
        <v>12P</v>
      </c>
    </row>
    <row r="287" customFormat="false" ht="12.75" hidden="false" customHeight="false" outlineLevel="0" collapsed="false">
      <c r="A287" s="96" t="n">
        <v>38777</v>
      </c>
      <c r="B287" s="94" t="s">
        <v>28</v>
      </c>
      <c r="C287" s="94" t="s">
        <v>68</v>
      </c>
      <c r="D287" s="94" t="n">
        <v>1759.9161</v>
      </c>
      <c r="E287" s="94" t="n">
        <v>1759.9161</v>
      </c>
      <c r="F287" s="94" t="n">
        <f aca="false">IF(REF_DT&lt;PromptMonth,1,INDEX(BucketTable,MATCH($A287,SumMonths,0),1))</f>
        <v>12</v>
      </c>
      <c r="G287" s="94" t="str">
        <f aca="false">INDEX(Book_Type,MATCH($B287,Book,0),1)</f>
        <v>P</v>
      </c>
      <c r="H287" s="94" t="str">
        <f aca="false">$F287&amp;$G287</f>
        <v>12P</v>
      </c>
    </row>
    <row r="288" customFormat="false" ht="12.75" hidden="false" customHeight="false" outlineLevel="0" collapsed="false">
      <c r="A288" s="96" t="n">
        <v>38808</v>
      </c>
      <c r="B288" s="94" t="s">
        <v>28</v>
      </c>
      <c r="C288" s="94" t="s">
        <v>68</v>
      </c>
      <c r="D288" s="94" t="n">
        <v>1692.5034</v>
      </c>
      <c r="E288" s="94" t="n">
        <v>1692.5034</v>
      </c>
      <c r="F288" s="94" t="n">
        <f aca="false">IF(REF_DT&lt;PromptMonth,1,INDEX(BucketTable,MATCH($A288,SumMonths,0),1))</f>
        <v>12</v>
      </c>
      <c r="G288" s="94" t="str">
        <f aca="false">INDEX(Book_Type,MATCH($B288,Book,0),1)</f>
        <v>P</v>
      </c>
      <c r="H288" s="94" t="str">
        <f aca="false">$F288&amp;$G288</f>
        <v>12P</v>
      </c>
    </row>
    <row r="289" customFormat="false" ht="12.75" hidden="false" customHeight="false" outlineLevel="0" collapsed="false">
      <c r="A289" s="96" t="n">
        <v>38838</v>
      </c>
      <c r="B289" s="94" t="s">
        <v>28</v>
      </c>
      <c r="C289" s="94" t="s">
        <v>68</v>
      </c>
      <c r="D289" s="94" t="n">
        <v>-6233069.0114</v>
      </c>
      <c r="E289" s="94" t="n">
        <v>-6233069.0114</v>
      </c>
      <c r="F289" s="94" t="n">
        <f aca="false">IF(REF_DT&lt;PromptMonth,1,INDEX(BucketTable,MATCH($A289,SumMonths,0),1))</f>
        <v>12</v>
      </c>
      <c r="G289" s="94" t="str">
        <f aca="false">INDEX(Book_Type,MATCH($B289,Book,0),1)</f>
        <v>P</v>
      </c>
      <c r="H289" s="94" t="str">
        <f aca="false">$F289&amp;$G289</f>
        <v>12P</v>
      </c>
    </row>
    <row r="290" customFormat="false" ht="12.75" hidden="false" customHeight="false" outlineLevel="0" collapsed="false">
      <c r="A290" s="96" t="n">
        <v>38869</v>
      </c>
      <c r="B290" s="94" t="s">
        <v>28</v>
      </c>
      <c r="C290" s="94" t="s">
        <v>68</v>
      </c>
      <c r="D290" s="94" t="n">
        <v>-5217132.6795</v>
      </c>
      <c r="E290" s="94" t="n">
        <v>-5217132.6795</v>
      </c>
      <c r="F290" s="94" t="n">
        <f aca="false">IF(REF_DT&lt;PromptMonth,1,INDEX(BucketTable,MATCH($A290,SumMonths,0),1))</f>
        <v>12</v>
      </c>
      <c r="G290" s="94" t="str">
        <f aca="false">INDEX(Book_Type,MATCH($B290,Book,0),1)</f>
        <v>P</v>
      </c>
      <c r="H290" s="94" t="str">
        <f aca="false">$F290&amp;$G290</f>
        <v>12P</v>
      </c>
    </row>
    <row r="291" customFormat="false" ht="12.75" hidden="false" customHeight="false" outlineLevel="0" collapsed="false">
      <c r="A291" s="96" t="n">
        <v>38899</v>
      </c>
      <c r="B291" s="94" t="s">
        <v>28</v>
      </c>
      <c r="C291" s="94" t="s">
        <v>68</v>
      </c>
      <c r="D291" s="94" t="n">
        <v>-5419827.3806</v>
      </c>
      <c r="E291" s="94" t="n">
        <v>-5419827.3806</v>
      </c>
      <c r="F291" s="94" t="n">
        <f aca="false">IF(REF_DT&lt;PromptMonth,1,INDEX(BucketTable,MATCH($A291,SumMonths,0),1))</f>
        <v>12</v>
      </c>
      <c r="G291" s="94" t="str">
        <f aca="false">INDEX(Book_Type,MATCH($B291,Book,0),1)</f>
        <v>P</v>
      </c>
      <c r="H291" s="94" t="str">
        <f aca="false">$F291&amp;$G291</f>
        <v>12P</v>
      </c>
    </row>
    <row r="292" customFormat="false" ht="12.75" hidden="false" customHeight="false" outlineLevel="0" collapsed="false">
      <c r="A292" s="96" t="n">
        <v>38930</v>
      </c>
      <c r="B292" s="94" t="s">
        <v>28</v>
      </c>
      <c r="C292" s="94" t="s">
        <v>68</v>
      </c>
      <c r="D292" s="94" t="n">
        <v>-2677529.4171</v>
      </c>
      <c r="E292" s="94" t="n">
        <v>-2677529.4171</v>
      </c>
      <c r="F292" s="94" t="n">
        <f aca="false">IF(REF_DT&lt;PromptMonth,1,INDEX(BucketTable,MATCH($A292,SumMonths,0),1))</f>
        <v>12</v>
      </c>
      <c r="G292" s="94" t="str">
        <f aca="false">INDEX(Book_Type,MATCH($B292,Book,0),1)</f>
        <v>P</v>
      </c>
      <c r="H292" s="94" t="str">
        <f aca="false">$F292&amp;$G292</f>
        <v>12P</v>
      </c>
    </row>
    <row r="293" customFormat="false" ht="12.75" hidden="false" customHeight="false" outlineLevel="0" collapsed="false">
      <c r="A293" s="96" t="n">
        <v>38961</v>
      </c>
      <c r="B293" s="94" t="s">
        <v>28</v>
      </c>
      <c r="C293" s="94" t="s">
        <v>68</v>
      </c>
      <c r="D293" s="94" t="n">
        <v>-5187204.1724</v>
      </c>
      <c r="E293" s="94" t="n">
        <v>-5187204.1724</v>
      </c>
      <c r="F293" s="94" t="n">
        <f aca="false">IF(REF_DT&lt;PromptMonth,1,INDEX(BucketTable,MATCH($A293,SumMonths,0),1))</f>
        <v>12</v>
      </c>
      <c r="G293" s="94" t="str">
        <f aca="false">INDEX(Book_Type,MATCH($B293,Book,0),1)</f>
        <v>P</v>
      </c>
      <c r="H293" s="94" t="str">
        <f aca="false">$F293&amp;$G293</f>
        <v>12P</v>
      </c>
    </row>
    <row r="294" customFormat="false" ht="12.75" hidden="false" customHeight="false" outlineLevel="0" collapsed="false">
      <c r="A294" s="96" t="n">
        <v>38991</v>
      </c>
      <c r="B294" s="94" t="s">
        <v>28</v>
      </c>
      <c r="C294" s="94" t="s">
        <v>68</v>
      </c>
      <c r="D294" s="94" t="n">
        <v>-4723082.1159</v>
      </c>
      <c r="E294" s="94" t="n">
        <v>-4723082.1159</v>
      </c>
      <c r="F294" s="94" t="n">
        <f aca="false">IF(REF_DT&lt;PromptMonth,1,INDEX(BucketTable,MATCH($A294,SumMonths,0),1))</f>
        <v>12</v>
      </c>
      <c r="G294" s="94" t="str">
        <f aca="false">INDEX(Book_Type,MATCH($B294,Book,0),1)</f>
        <v>P</v>
      </c>
      <c r="H294" s="94" t="str">
        <f aca="false">$F294&amp;$G294</f>
        <v>12P</v>
      </c>
    </row>
    <row r="295" customFormat="false" ht="12.75" hidden="false" customHeight="false" outlineLevel="0" collapsed="false">
      <c r="A295" s="96" t="n">
        <v>39022</v>
      </c>
      <c r="B295" s="94" t="s">
        <v>28</v>
      </c>
      <c r="C295" s="94" t="s">
        <v>68</v>
      </c>
      <c r="D295" s="94" t="n">
        <v>1559.3895</v>
      </c>
      <c r="E295" s="94" t="n">
        <v>1559.3895</v>
      </c>
      <c r="F295" s="94" t="n">
        <f aca="false">IF(REF_DT&lt;PromptMonth,1,INDEX(BucketTable,MATCH($A295,SumMonths,0),1))</f>
        <v>12</v>
      </c>
      <c r="G295" s="94" t="str">
        <f aca="false">INDEX(Book_Type,MATCH($B295,Book,0),1)</f>
        <v>P</v>
      </c>
      <c r="H295" s="94" t="str">
        <f aca="false">$F295&amp;$G295</f>
        <v>12P</v>
      </c>
    </row>
    <row r="296" customFormat="false" ht="12.75" hidden="false" customHeight="false" outlineLevel="0" collapsed="false">
      <c r="A296" s="96" t="n">
        <v>39052</v>
      </c>
      <c r="B296" s="94" t="s">
        <v>28</v>
      </c>
      <c r="C296" s="94" t="s">
        <v>68</v>
      </c>
      <c r="D296" s="94" t="n">
        <v>12131227.5452</v>
      </c>
      <c r="E296" s="94" t="n">
        <v>12131227.5452</v>
      </c>
      <c r="F296" s="94" t="n">
        <f aca="false">IF(REF_DT&lt;PromptMonth,1,INDEX(BucketTable,MATCH($A296,SumMonths,0),1))</f>
        <v>12</v>
      </c>
      <c r="G296" s="94" t="str">
        <f aca="false">INDEX(Book_Type,MATCH($B296,Book,0),1)</f>
        <v>P</v>
      </c>
      <c r="H296" s="94" t="str">
        <f aca="false">$F296&amp;$G296</f>
        <v>12P</v>
      </c>
    </row>
    <row r="297" customFormat="false" ht="12.75" hidden="false" customHeight="false" outlineLevel="0" collapsed="false">
      <c r="A297" s="96" t="n">
        <v>39083</v>
      </c>
      <c r="B297" s="94" t="s">
        <v>28</v>
      </c>
      <c r="C297" s="94" t="s">
        <v>68</v>
      </c>
      <c r="D297" s="94" t="n">
        <v>12322213.8258</v>
      </c>
      <c r="E297" s="94" t="n">
        <v>12322213.8258</v>
      </c>
      <c r="F297" s="94" t="n">
        <f aca="false">IF(REF_DT&lt;PromptMonth,1,INDEX(BucketTable,MATCH($A297,SumMonths,0),1))</f>
        <v>12</v>
      </c>
      <c r="G297" s="94" t="str">
        <f aca="false">INDEX(Book_Type,MATCH($B297,Book,0),1)</f>
        <v>P</v>
      </c>
      <c r="H297" s="94" t="str">
        <f aca="false">$F297&amp;$G297</f>
        <v>12P</v>
      </c>
    </row>
    <row r="298" customFormat="false" ht="12.75" hidden="false" customHeight="false" outlineLevel="0" collapsed="false">
      <c r="A298" s="96" t="n">
        <v>39114</v>
      </c>
      <c r="B298" s="94" t="s">
        <v>28</v>
      </c>
      <c r="C298" s="94" t="s">
        <v>68</v>
      </c>
      <c r="D298" s="94" t="n">
        <v>3285479.3389</v>
      </c>
      <c r="E298" s="94" t="n">
        <v>3285479.3389</v>
      </c>
      <c r="F298" s="94" t="n">
        <f aca="false">IF(REF_DT&lt;PromptMonth,1,INDEX(BucketTable,MATCH($A298,SumMonths,0),1))</f>
        <v>12</v>
      </c>
      <c r="G298" s="94" t="str">
        <f aca="false">INDEX(Book_Type,MATCH($B298,Book,0),1)</f>
        <v>P</v>
      </c>
      <c r="H298" s="94" t="str">
        <f aca="false">$F298&amp;$G298</f>
        <v>12P</v>
      </c>
    </row>
    <row r="299" customFormat="false" ht="12.75" hidden="false" customHeight="false" outlineLevel="0" collapsed="false">
      <c r="A299" s="96" t="n">
        <v>39142</v>
      </c>
      <c r="B299" s="94" t="s">
        <v>28</v>
      </c>
      <c r="C299" s="94" t="s">
        <v>68</v>
      </c>
      <c r="D299" s="94" t="n">
        <v>555.4044</v>
      </c>
      <c r="E299" s="94" t="n">
        <v>555.4044</v>
      </c>
      <c r="F299" s="94" t="n">
        <f aca="false">IF(REF_DT&lt;PromptMonth,1,INDEX(BucketTable,MATCH($A299,SumMonths,0),1))</f>
        <v>12</v>
      </c>
      <c r="G299" s="94" t="str">
        <f aca="false">INDEX(Book_Type,MATCH($B299,Book,0),1)</f>
        <v>P</v>
      </c>
      <c r="H299" s="94" t="str">
        <f aca="false">$F299&amp;$G299</f>
        <v>12P</v>
      </c>
    </row>
    <row r="300" customFormat="false" ht="12.75" hidden="false" customHeight="false" outlineLevel="0" collapsed="false">
      <c r="A300" s="96" t="n">
        <v>39173</v>
      </c>
      <c r="B300" s="94" t="s">
        <v>28</v>
      </c>
      <c r="C300" s="94" t="s">
        <v>68</v>
      </c>
      <c r="D300" s="94" t="n">
        <v>418.233</v>
      </c>
      <c r="E300" s="94" t="n">
        <v>418.233</v>
      </c>
      <c r="F300" s="94" t="n">
        <f aca="false">IF(REF_DT&lt;PromptMonth,1,INDEX(BucketTable,MATCH($A300,SumMonths,0),1))</f>
        <v>12</v>
      </c>
      <c r="G300" s="94" t="str">
        <f aca="false">INDEX(Book_Type,MATCH($B300,Book,0),1)</f>
        <v>P</v>
      </c>
      <c r="H300" s="94" t="str">
        <f aca="false">$F300&amp;$G300</f>
        <v>12P</v>
      </c>
    </row>
    <row r="301" customFormat="false" ht="12.75" hidden="false" customHeight="false" outlineLevel="0" collapsed="false">
      <c r="F301" s="94" t="n">
        <f aca="false">IF(REF_DT&lt;PromptMonth,1,INDEX(BucketTable,MATCH($A301,SumMonths,0),1))</f>
        <v>1</v>
      </c>
      <c r="G301" s="94" t="e">
        <f aca="false">INDEX(Book_Type,MATCH($B301,Book,0),1)</f>
        <v>#N/A</v>
      </c>
      <c r="H301" s="94" t="e">
        <f aca="false">$F301&amp;$G301</f>
        <v>#N/A</v>
      </c>
    </row>
    <row r="302" customFormat="false" ht="12.75" hidden="false" customHeight="false" outlineLevel="0" collapsed="false">
      <c r="F302" s="94" t="n">
        <f aca="false">IF(REF_DT&lt;PromptMonth,1,INDEX(BucketTable,MATCH($A302,SumMonths,0),1))</f>
        <v>1</v>
      </c>
      <c r="G302" s="94" t="e">
        <f aca="false">INDEX(Book_Type,MATCH($B302,Book,0),1)</f>
        <v>#N/A</v>
      </c>
      <c r="H302" s="94" t="e">
        <f aca="false">$F302&amp;$G302</f>
        <v>#N/A</v>
      </c>
    </row>
    <row r="303" customFormat="false" ht="12.75" hidden="false" customHeight="false" outlineLevel="0" collapsed="false">
      <c r="F303" s="94" t="n">
        <f aca="false">IF(REF_DT&lt;PromptMonth,1,INDEX(BucketTable,MATCH($A303,SumMonths,0),1))</f>
        <v>1</v>
      </c>
      <c r="G303" s="94" t="e">
        <f aca="false">INDEX(Book_Type,MATCH($B303,Book,0),1)</f>
        <v>#N/A</v>
      </c>
      <c r="H303" s="94" t="e">
        <f aca="false">$F303&amp;$G303</f>
        <v>#N/A</v>
      </c>
    </row>
    <row r="304" customFormat="false" ht="12.75" hidden="false" customHeight="false" outlineLevel="0" collapsed="false">
      <c r="F304" s="94" t="n">
        <f aca="false">IF(REF_DT&lt;PromptMonth,1,INDEX(BucketTable,MATCH($A304,SumMonths,0),1))</f>
        <v>1</v>
      </c>
      <c r="G304" s="94" t="e">
        <f aca="false">INDEX(Book_Type,MATCH($B304,Book,0),1)</f>
        <v>#N/A</v>
      </c>
      <c r="H304" s="94" t="e">
        <f aca="false">$F304&amp;$G304</f>
        <v>#N/A</v>
      </c>
    </row>
    <row r="305" customFormat="false" ht="12.75" hidden="false" customHeight="false" outlineLevel="0" collapsed="false">
      <c r="F305" s="94" t="n">
        <f aca="false">IF(REF_DT&lt;PromptMonth,1,INDEX(BucketTable,MATCH($A305,SumMonths,0),1))</f>
        <v>1</v>
      </c>
      <c r="G305" s="94" t="e">
        <f aca="false">INDEX(Book_Type,MATCH($B305,Book,0),1)</f>
        <v>#N/A</v>
      </c>
      <c r="H305" s="94" t="e">
        <f aca="false">$F305&amp;$G305</f>
        <v>#N/A</v>
      </c>
    </row>
    <row r="306" customFormat="false" ht="12.75" hidden="false" customHeight="false" outlineLevel="0" collapsed="false">
      <c r="F306" s="94" t="n">
        <f aca="false">IF(REF_DT&lt;PromptMonth,1,INDEX(BucketTable,MATCH($A306,SumMonths,0),1))</f>
        <v>1</v>
      </c>
      <c r="G306" s="94" t="e">
        <f aca="false">INDEX(Book_Type,MATCH($B306,Book,0),1)</f>
        <v>#N/A</v>
      </c>
      <c r="H306" s="94" t="e">
        <f aca="false">$F306&amp;$G306</f>
        <v>#N/A</v>
      </c>
    </row>
    <row r="307" customFormat="false" ht="12.75" hidden="false" customHeight="false" outlineLevel="0" collapsed="false">
      <c r="F307" s="94" t="n">
        <f aca="false">IF(REF_DT&lt;PromptMonth,1,INDEX(BucketTable,MATCH($A307,SumMonths,0),1))</f>
        <v>1</v>
      </c>
      <c r="G307" s="94" t="e">
        <f aca="false">INDEX(Book_Type,MATCH($B307,Book,0),1)</f>
        <v>#N/A</v>
      </c>
      <c r="H307" s="94" t="e">
        <f aca="false">$F307&amp;$G307</f>
        <v>#N/A</v>
      </c>
    </row>
    <row r="308" customFormat="false" ht="12.75" hidden="false" customHeight="false" outlineLevel="0" collapsed="false">
      <c r="F308" s="94" t="n">
        <f aca="false">IF(REF_DT&lt;PromptMonth,1,INDEX(BucketTable,MATCH($A308,SumMonths,0),1))</f>
        <v>1</v>
      </c>
      <c r="G308" s="94" t="e">
        <f aca="false">INDEX(Book_Type,MATCH($B308,Book,0),1)</f>
        <v>#N/A</v>
      </c>
      <c r="H308" s="94" t="e">
        <f aca="false">$F308&amp;$G308</f>
        <v>#N/A</v>
      </c>
    </row>
    <row r="309" customFormat="false" ht="12.75" hidden="false" customHeight="false" outlineLevel="0" collapsed="false">
      <c r="F309" s="94" t="n">
        <f aca="false">IF(REF_DT&lt;PromptMonth,1,INDEX(BucketTable,MATCH($A309,SumMonths,0),1))</f>
        <v>1</v>
      </c>
      <c r="G309" s="94" t="e">
        <f aca="false">INDEX(Book_Type,MATCH($B309,Book,0),1)</f>
        <v>#N/A</v>
      </c>
      <c r="H309" s="94" t="e">
        <f aca="false">$F309&amp;$G309</f>
        <v>#N/A</v>
      </c>
    </row>
    <row r="310" customFormat="false" ht="12.75" hidden="false" customHeight="false" outlineLevel="0" collapsed="false">
      <c r="F310" s="94" t="n">
        <f aca="false">IF(REF_DT&lt;PromptMonth,1,INDEX(BucketTable,MATCH($A310,SumMonths,0),1))</f>
        <v>1</v>
      </c>
      <c r="G310" s="94" t="e">
        <f aca="false">INDEX(Book_Type,MATCH($B310,Book,0),1)</f>
        <v>#N/A</v>
      </c>
      <c r="H310" s="94" t="e">
        <f aca="false">$F310&amp;$G310</f>
        <v>#N/A</v>
      </c>
    </row>
    <row r="311" customFormat="false" ht="12.75" hidden="false" customHeight="false" outlineLevel="0" collapsed="false">
      <c r="F311" s="94" t="n">
        <f aca="false">IF(REF_DT&lt;PromptMonth,1,INDEX(BucketTable,MATCH($A311,SumMonths,0),1))</f>
        <v>1</v>
      </c>
      <c r="G311" s="94" t="e">
        <f aca="false">INDEX(Book_Type,MATCH($B311,Book,0),1)</f>
        <v>#N/A</v>
      </c>
      <c r="H311" s="94" t="e">
        <f aca="false">$F311&amp;$G311</f>
        <v>#N/A</v>
      </c>
    </row>
    <row r="312" customFormat="false" ht="12.75" hidden="false" customHeight="false" outlineLevel="0" collapsed="false">
      <c r="F312" s="94" t="n">
        <f aca="false">IF(REF_DT&lt;PromptMonth,1,INDEX(BucketTable,MATCH($A312,SumMonths,0),1))</f>
        <v>1</v>
      </c>
      <c r="G312" s="94" t="e">
        <f aca="false">INDEX(Book_Type,MATCH($B312,Book,0),1)</f>
        <v>#N/A</v>
      </c>
      <c r="H312" s="94" t="e">
        <f aca="false">$F312&amp;$G312</f>
        <v>#N/A</v>
      </c>
    </row>
    <row r="313" customFormat="false" ht="12.75" hidden="false" customHeight="false" outlineLevel="0" collapsed="false">
      <c r="F313" s="94" t="n">
        <f aca="false">IF(REF_DT&lt;PromptMonth,1,INDEX(BucketTable,MATCH($A313,SumMonths,0),1))</f>
        <v>1</v>
      </c>
      <c r="G313" s="94" t="e">
        <f aca="false">INDEX(Book_Type,MATCH($B313,Book,0),1)</f>
        <v>#N/A</v>
      </c>
      <c r="H313" s="94" t="e">
        <f aca="false">$F313&amp;$G313</f>
        <v>#N/A</v>
      </c>
    </row>
    <row r="314" customFormat="false" ht="12.75" hidden="false" customHeight="false" outlineLevel="0" collapsed="false">
      <c r="F314" s="94" t="n">
        <f aca="false">IF(REF_DT&lt;PromptMonth,1,INDEX(BucketTable,MATCH($A314,SumMonths,0),1))</f>
        <v>1</v>
      </c>
      <c r="G314" s="94" t="e">
        <f aca="false">INDEX(Book_Type,MATCH($B314,Book,0),1)</f>
        <v>#N/A</v>
      </c>
      <c r="H314" s="94" t="e">
        <f aca="false">$F314&amp;$G314</f>
        <v>#N/A</v>
      </c>
    </row>
    <row r="315" customFormat="false" ht="12.75" hidden="false" customHeight="false" outlineLevel="0" collapsed="false">
      <c r="F315" s="94" t="n">
        <f aca="false">IF(REF_DT&lt;PromptMonth,1,INDEX(BucketTable,MATCH($A315,SumMonths,0),1))</f>
        <v>1</v>
      </c>
      <c r="G315" s="94" t="e">
        <f aca="false">INDEX(Book_Type,MATCH($B315,Book,0),1)</f>
        <v>#N/A</v>
      </c>
      <c r="H315" s="94" t="e">
        <f aca="false">$F315&amp;$G315</f>
        <v>#N/A</v>
      </c>
    </row>
    <row r="316" customFormat="false" ht="12.75" hidden="false" customHeight="false" outlineLevel="0" collapsed="false">
      <c r="F316" s="94" t="n">
        <f aca="false">IF(REF_DT&lt;PromptMonth,1,INDEX(BucketTable,MATCH($A316,SumMonths,0),1))</f>
        <v>1</v>
      </c>
      <c r="G316" s="94" t="e">
        <f aca="false">INDEX(Book_Type,MATCH($B316,Book,0),1)</f>
        <v>#N/A</v>
      </c>
      <c r="H316" s="94" t="e">
        <f aca="false">$F316&amp;$G316</f>
        <v>#N/A</v>
      </c>
    </row>
    <row r="317" customFormat="false" ht="12.75" hidden="false" customHeight="false" outlineLevel="0" collapsed="false">
      <c r="F317" s="94" t="n">
        <f aca="false">IF(REF_DT&lt;PromptMonth,1,INDEX(BucketTable,MATCH($A317,SumMonths,0),1))</f>
        <v>1</v>
      </c>
      <c r="G317" s="94" t="e">
        <f aca="false">INDEX(Book_Type,MATCH($B317,Book,0),1)</f>
        <v>#N/A</v>
      </c>
      <c r="H317" s="94" t="e">
        <f aca="false">$F317&amp;$G317</f>
        <v>#N/A</v>
      </c>
    </row>
    <row r="318" customFormat="false" ht="12.75" hidden="false" customHeight="false" outlineLevel="0" collapsed="false">
      <c r="F318" s="94" t="n">
        <f aca="false">IF(REF_DT&lt;PromptMonth,1,INDEX(BucketTable,MATCH($A318,SumMonths,0),1))</f>
        <v>1</v>
      </c>
      <c r="G318" s="94" t="e">
        <f aca="false">INDEX(Book_Type,MATCH($B318,Book,0),1)</f>
        <v>#N/A</v>
      </c>
      <c r="H318" s="94" t="e">
        <f aca="false">$F318&amp;$G318</f>
        <v>#N/A</v>
      </c>
    </row>
    <row r="319" customFormat="false" ht="12.75" hidden="false" customHeight="false" outlineLevel="0" collapsed="false">
      <c r="F319" s="94" t="n">
        <f aca="false">IF(REF_DT&lt;PromptMonth,1,INDEX(BucketTable,MATCH($A319,SumMonths,0),1))</f>
        <v>1</v>
      </c>
      <c r="G319" s="94" t="e">
        <f aca="false">INDEX(Book_Type,MATCH($B319,Book,0),1)</f>
        <v>#N/A</v>
      </c>
      <c r="H319" s="94" t="e">
        <f aca="false">$F319&amp;$G319</f>
        <v>#N/A</v>
      </c>
    </row>
    <row r="320" customFormat="false" ht="12.75" hidden="false" customHeight="false" outlineLevel="0" collapsed="false">
      <c r="F320" s="94" t="n">
        <f aca="false">IF(REF_DT&lt;PromptMonth,1,INDEX(BucketTable,MATCH($A320,SumMonths,0),1))</f>
        <v>1</v>
      </c>
      <c r="G320" s="94" t="e">
        <f aca="false">INDEX(Book_Type,MATCH($B320,Book,0),1)</f>
        <v>#N/A</v>
      </c>
      <c r="H320" s="94" t="e">
        <f aca="false">$F320&amp;$G320</f>
        <v>#N/A</v>
      </c>
    </row>
    <row r="321" customFormat="false" ht="12.75" hidden="false" customHeight="false" outlineLevel="0" collapsed="false">
      <c r="F321" s="94" t="n">
        <f aca="false">IF(REF_DT&lt;PromptMonth,1,INDEX(BucketTable,MATCH($A321,SumMonths,0),1))</f>
        <v>1</v>
      </c>
      <c r="G321" s="94" t="e">
        <f aca="false">INDEX(Book_Type,MATCH($B321,Book,0),1)</f>
        <v>#N/A</v>
      </c>
      <c r="H321" s="94" t="e">
        <f aca="false">$F321&amp;$G321</f>
        <v>#N/A</v>
      </c>
    </row>
    <row r="322" customFormat="false" ht="12.75" hidden="false" customHeight="false" outlineLevel="0" collapsed="false">
      <c r="F322" s="94" t="n">
        <f aca="false">IF(REF_DT&lt;PromptMonth,1,INDEX(BucketTable,MATCH($A322,SumMonths,0),1))</f>
        <v>1</v>
      </c>
      <c r="G322" s="94" t="e">
        <f aca="false">INDEX(Book_Type,MATCH($B322,Book,0),1)</f>
        <v>#N/A</v>
      </c>
      <c r="H322" s="94" t="e">
        <f aca="false">$F322&amp;$G322</f>
        <v>#N/A</v>
      </c>
    </row>
    <row r="323" customFormat="false" ht="12.75" hidden="false" customHeight="false" outlineLevel="0" collapsed="false">
      <c r="F323" s="94" t="n">
        <f aca="false">IF(REF_DT&lt;PromptMonth,1,INDEX(BucketTable,MATCH($A323,SumMonths,0),1))</f>
        <v>1</v>
      </c>
      <c r="G323" s="94" t="e">
        <f aca="false">INDEX(Book_Type,MATCH($B323,Book,0),1)</f>
        <v>#N/A</v>
      </c>
      <c r="H323" s="94" t="e">
        <f aca="false">$F323&amp;$G323</f>
        <v>#N/A</v>
      </c>
    </row>
    <row r="324" customFormat="false" ht="12.75" hidden="false" customHeight="false" outlineLevel="0" collapsed="false">
      <c r="F324" s="94" t="n">
        <f aca="false">IF(REF_DT&lt;PromptMonth,1,INDEX(BucketTable,MATCH($A324,SumMonths,0),1))</f>
        <v>1</v>
      </c>
      <c r="G324" s="94" t="e">
        <f aca="false">INDEX(Book_Type,MATCH($B324,Book,0),1)</f>
        <v>#N/A</v>
      </c>
      <c r="H324" s="94" t="e">
        <f aca="false">$F324&amp;$G324</f>
        <v>#N/A</v>
      </c>
    </row>
    <row r="325" customFormat="false" ht="12.75" hidden="false" customHeight="false" outlineLevel="0" collapsed="false">
      <c r="F325" s="94" t="n">
        <f aca="false">IF(REF_DT&lt;PromptMonth,1,INDEX(BucketTable,MATCH($A325,SumMonths,0),1))</f>
        <v>1</v>
      </c>
      <c r="G325" s="94" t="e">
        <f aca="false">INDEX(Book_Type,MATCH($B325,Book,0),1)</f>
        <v>#N/A</v>
      </c>
      <c r="H325" s="94" t="e">
        <f aca="false">$F325&amp;$G325</f>
        <v>#N/A</v>
      </c>
    </row>
    <row r="326" customFormat="false" ht="12.75" hidden="false" customHeight="false" outlineLevel="0" collapsed="false">
      <c r="F326" s="94" t="n">
        <f aca="false">IF(REF_DT&lt;PromptMonth,1,INDEX(BucketTable,MATCH($A326,SumMonths,0),1))</f>
        <v>1</v>
      </c>
      <c r="G326" s="94" t="e">
        <f aca="false">INDEX(Book_Type,MATCH($B326,Book,0),1)</f>
        <v>#N/A</v>
      </c>
      <c r="H326" s="94" t="e">
        <f aca="false">$F326&amp;$G326</f>
        <v>#N/A</v>
      </c>
    </row>
    <row r="327" customFormat="false" ht="12.75" hidden="false" customHeight="false" outlineLevel="0" collapsed="false">
      <c r="F327" s="94" t="n">
        <f aca="false">IF(REF_DT&lt;PromptMonth,1,INDEX(BucketTable,MATCH($A327,SumMonths,0),1))</f>
        <v>1</v>
      </c>
      <c r="G327" s="94" t="e">
        <f aca="false">INDEX(Book_Type,MATCH($B327,Book,0),1)</f>
        <v>#N/A</v>
      </c>
      <c r="H327" s="94" t="e">
        <f aca="false">$F327&amp;$G327</f>
        <v>#N/A</v>
      </c>
    </row>
    <row r="328" customFormat="false" ht="12.75" hidden="false" customHeight="false" outlineLevel="0" collapsed="false">
      <c r="F328" s="94" t="n">
        <f aca="false">IF(REF_DT&lt;PromptMonth,1,INDEX(BucketTable,MATCH($A328,SumMonths,0),1))</f>
        <v>1</v>
      </c>
      <c r="G328" s="94" t="e">
        <f aca="false">INDEX(Book_Type,MATCH($B328,Book,0),1)</f>
        <v>#N/A</v>
      </c>
      <c r="H328" s="94" t="e">
        <f aca="false">$F328&amp;$G328</f>
        <v>#N/A</v>
      </c>
    </row>
    <row r="329" customFormat="false" ht="12.75" hidden="false" customHeight="false" outlineLevel="0" collapsed="false">
      <c r="F329" s="94" t="n">
        <f aca="false">IF(REF_DT&lt;PromptMonth,1,INDEX(BucketTable,MATCH($A329,SumMonths,0),1))</f>
        <v>1</v>
      </c>
      <c r="G329" s="94" t="e">
        <f aca="false">INDEX(Book_Type,MATCH($B329,Book,0),1)</f>
        <v>#N/A</v>
      </c>
      <c r="H329" s="94" t="e">
        <f aca="false">$F329&amp;$G329</f>
        <v>#N/A</v>
      </c>
    </row>
    <row r="330" customFormat="false" ht="12.75" hidden="false" customHeight="false" outlineLevel="0" collapsed="false">
      <c r="F330" s="94" t="n">
        <f aca="false">IF(REF_DT&lt;PromptMonth,1,INDEX(BucketTable,MATCH($A330,SumMonths,0),1))</f>
        <v>1</v>
      </c>
      <c r="G330" s="94" t="e">
        <f aca="false">INDEX(Book_Type,MATCH($B330,Book,0),1)</f>
        <v>#N/A</v>
      </c>
      <c r="H330" s="94" t="e">
        <f aca="false">$F330&amp;$G330</f>
        <v>#N/A</v>
      </c>
    </row>
    <row r="331" customFormat="false" ht="12.75" hidden="false" customHeight="false" outlineLevel="0" collapsed="false">
      <c r="F331" s="94" t="n">
        <f aca="false">IF(REF_DT&lt;PromptMonth,1,INDEX(BucketTable,MATCH($A331,SumMonths,0),1))</f>
        <v>1</v>
      </c>
      <c r="G331" s="94" t="e">
        <f aca="false">INDEX(Book_Type,MATCH($B331,Book,0),1)</f>
        <v>#N/A</v>
      </c>
      <c r="H331" s="94" t="e">
        <f aca="false">$F331&amp;$G331</f>
        <v>#N/A</v>
      </c>
    </row>
    <row r="332" customFormat="false" ht="12.75" hidden="false" customHeight="false" outlineLevel="0" collapsed="false">
      <c r="F332" s="94" t="n">
        <f aca="false">IF(REF_DT&lt;PromptMonth,1,INDEX(BucketTable,MATCH($A332,SumMonths,0),1))</f>
        <v>1</v>
      </c>
      <c r="G332" s="94" t="e">
        <f aca="false">INDEX(Book_Type,MATCH($B332,Book,0),1)</f>
        <v>#N/A</v>
      </c>
      <c r="H332" s="94" t="e">
        <f aca="false">$F332&amp;$G332</f>
        <v>#N/A</v>
      </c>
    </row>
    <row r="333" customFormat="false" ht="12.75" hidden="false" customHeight="false" outlineLevel="0" collapsed="false">
      <c r="F333" s="94" t="n">
        <f aca="false">IF(REF_DT&lt;PromptMonth,1,INDEX(BucketTable,MATCH($A333,SumMonths,0),1))</f>
        <v>1</v>
      </c>
      <c r="G333" s="94" t="e">
        <f aca="false">INDEX(Book_Type,MATCH($B333,Book,0),1)</f>
        <v>#N/A</v>
      </c>
      <c r="H333" s="94" t="e">
        <f aca="false">$F333&amp;$G333</f>
        <v>#N/A</v>
      </c>
    </row>
    <row r="334" customFormat="false" ht="12.75" hidden="false" customHeight="false" outlineLevel="0" collapsed="false">
      <c r="F334" s="94" t="n">
        <f aca="false">IF(REF_DT&lt;PromptMonth,1,INDEX(BucketTable,MATCH($A334,SumMonths,0),1))</f>
        <v>1</v>
      </c>
      <c r="G334" s="94" t="e">
        <f aca="false">INDEX(Book_Type,MATCH($B334,Book,0),1)</f>
        <v>#N/A</v>
      </c>
      <c r="H334" s="94" t="e">
        <f aca="false">$F334&amp;$G334</f>
        <v>#N/A</v>
      </c>
    </row>
    <row r="335" customFormat="false" ht="12.75" hidden="false" customHeight="false" outlineLevel="0" collapsed="false">
      <c r="F335" s="94" t="n">
        <f aca="false">IF(REF_DT&lt;PromptMonth,1,INDEX(BucketTable,MATCH($A335,SumMonths,0),1))</f>
        <v>1</v>
      </c>
      <c r="G335" s="94" t="e">
        <f aca="false">INDEX(Book_Type,MATCH($B335,Book,0),1)</f>
        <v>#N/A</v>
      </c>
      <c r="H335" s="94" t="e">
        <f aca="false">$F335&amp;$G335</f>
        <v>#N/A</v>
      </c>
    </row>
    <row r="336" customFormat="false" ht="12.75" hidden="false" customHeight="false" outlineLevel="0" collapsed="false">
      <c r="F336" s="94" t="n">
        <f aca="false">IF(REF_DT&lt;PromptMonth,1,INDEX(BucketTable,MATCH($A336,SumMonths,0),1))</f>
        <v>1</v>
      </c>
      <c r="G336" s="94" t="e">
        <f aca="false">INDEX(Book_Type,MATCH($B336,Book,0),1)</f>
        <v>#N/A</v>
      </c>
      <c r="H336" s="94" t="e">
        <f aca="false">$F336&amp;$G336</f>
        <v>#N/A</v>
      </c>
    </row>
    <row r="337" customFormat="false" ht="12.75" hidden="false" customHeight="false" outlineLevel="0" collapsed="false">
      <c r="F337" s="94" t="n">
        <f aca="false">IF(REF_DT&lt;PromptMonth,1,INDEX(BucketTable,MATCH($A337,SumMonths,0),1))</f>
        <v>1</v>
      </c>
      <c r="G337" s="94" t="e">
        <f aca="false">INDEX(Book_Type,MATCH($B337,Book,0),1)</f>
        <v>#N/A</v>
      </c>
      <c r="H337" s="94" t="e">
        <f aca="false">$F337&amp;$G337</f>
        <v>#N/A</v>
      </c>
    </row>
    <row r="338" customFormat="false" ht="12.75" hidden="false" customHeight="false" outlineLevel="0" collapsed="false">
      <c r="F338" s="94" t="n">
        <f aca="false">IF(REF_DT&lt;PromptMonth,1,INDEX(BucketTable,MATCH($A338,SumMonths,0),1))</f>
        <v>1</v>
      </c>
      <c r="G338" s="94" t="e">
        <f aca="false">INDEX(Book_Type,MATCH($B338,Book,0),1)</f>
        <v>#N/A</v>
      </c>
      <c r="H338" s="94" t="e">
        <f aca="false">$F338&amp;$G338</f>
        <v>#N/A</v>
      </c>
    </row>
    <row r="339" customFormat="false" ht="12.75" hidden="false" customHeight="false" outlineLevel="0" collapsed="false">
      <c r="F339" s="94" t="n">
        <f aca="false">IF(REF_DT&lt;PromptMonth,1,INDEX(BucketTable,MATCH($A339,SumMonths,0),1))</f>
        <v>1</v>
      </c>
      <c r="G339" s="94" t="e">
        <f aca="false">INDEX(Book_Type,MATCH($B339,Book,0),1)</f>
        <v>#N/A</v>
      </c>
      <c r="H339" s="94" t="e">
        <f aca="false">$F339&amp;$G339</f>
        <v>#N/A</v>
      </c>
    </row>
    <row r="340" customFormat="false" ht="12.75" hidden="false" customHeight="false" outlineLevel="0" collapsed="false">
      <c r="F340" s="94" t="n">
        <f aca="false">IF(REF_DT&lt;PromptMonth,1,INDEX(BucketTable,MATCH($A340,SumMonths,0),1))</f>
        <v>1</v>
      </c>
      <c r="G340" s="94" t="e">
        <f aca="false">INDEX(Book_Type,MATCH($B340,Book,0),1)</f>
        <v>#N/A</v>
      </c>
      <c r="H340" s="94" t="e">
        <f aca="false">$F340&amp;$G340</f>
        <v>#N/A</v>
      </c>
    </row>
    <row r="341" customFormat="false" ht="12.75" hidden="false" customHeight="false" outlineLevel="0" collapsed="false">
      <c r="F341" s="94" t="n">
        <f aca="false">IF(REF_DT&lt;PromptMonth,1,INDEX(BucketTable,MATCH($A341,SumMonths,0),1))</f>
        <v>1</v>
      </c>
      <c r="G341" s="94" t="e">
        <f aca="false">INDEX(Book_Type,MATCH($B341,Book,0),1)</f>
        <v>#N/A</v>
      </c>
      <c r="H341" s="94" t="e">
        <f aca="false">$F341&amp;$G341</f>
        <v>#N/A</v>
      </c>
    </row>
    <row r="342" customFormat="false" ht="12.75" hidden="false" customHeight="false" outlineLevel="0" collapsed="false">
      <c r="F342" s="94" t="n">
        <f aca="false">IF(REF_DT&lt;PromptMonth,1,INDEX(BucketTable,MATCH($A342,SumMonths,0),1))</f>
        <v>1</v>
      </c>
      <c r="G342" s="94" t="e">
        <f aca="false">INDEX(Book_Type,MATCH($B342,Book,0),1)</f>
        <v>#N/A</v>
      </c>
      <c r="H342" s="94" t="e">
        <f aca="false">$F342&amp;$G342</f>
        <v>#N/A</v>
      </c>
    </row>
    <row r="343" customFormat="false" ht="12.75" hidden="false" customHeight="false" outlineLevel="0" collapsed="false">
      <c r="F343" s="94" t="n">
        <f aca="false">IF(REF_DT&lt;PromptMonth,1,INDEX(BucketTable,MATCH($A343,SumMonths,0),1))</f>
        <v>1</v>
      </c>
      <c r="G343" s="94" t="e">
        <f aca="false">INDEX(Book_Type,MATCH($B343,Book,0),1)</f>
        <v>#N/A</v>
      </c>
      <c r="H343" s="94" t="e">
        <f aca="false">$F343&amp;$G343</f>
        <v>#N/A</v>
      </c>
    </row>
    <row r="344" customFormat="false" ht="12.75" hidden="false" customHeight="false" outlineLevel="0" collapsed="false">
      <c r="F344" s="94" t="n">
        <f aca="false">IF(REF_DT&lt;PromptMonth,1,INDEX(BucketTable,MATCH($A344,SumMonths,0),1))</f>
        <v>1</v>
      </c>
      <c r="G344" s="94" t="e">
        <f aca="false">INDEX(Book_Type,MATCH($B344,Book,0),1)</f>
        <v>#N/A</v>
      </c>
      <c r="H344" s="94" t="e">
        <f aca="false">$F344&amp;$G344</f>
        <v>#N/A</v>
      </c>
    </row>
    <row r="345" customFormat="false" ht="12.75" hidden="false" customHeight="false" outlineLevel="0" collapsed="false">
      <c r="F345" s="94" t="n">
        <f aca="false">IF(REF_DT&lt;PromptMonth,1,INDEX(BucketTable,MATCH($A345,SumMonths,0),1))</f>
        <v>1</v>
      </c>
      <c r="G345" s="94" t="e">
        <f aca="false">INDEX(Book_Type,MATCH($B345,Book,0),1)</f>
        <v>#N/A</v>
      </c>
      <c r="H345" s="94" t="e">
        <f aca="false">$F345&amp;$G345</f>
        <v>#N/A</v>
      </c>
    </row>
    <row r="346" customFormat="false" ht="12.75" hidden="false" customHeight="false" outlineLevel="0" collapsed="false">
      <c r="F346" s="94" t="n">
        <f aca="false">IF(REF_DT&lt;PromptMonth,1,INDEX(BucketTable,MATCH($A346,SumMonths,0),1))</f>
        <v>1</v>
      </c>
      <c r="G346" s="94" t="e">
        <f aca="false">INDEX(Book_Type,MATCH($B346,Book,0),1)</f>
        <v>#N/A</v>
      </c>
      <c r="H346" s="94" t="e">
        <f aca="false">$F346&amp;$G346</f>
        <v>#N/A</v>
      </c>
    </row>
    <row r="347" customFormat="false" ht="12.75" hidden="false" customHeight="false" outlineLevel="0" collapsed="false">
      <c r="F347" s="94" t="n">
        <f aca="false">IF(REF_DT&lt;PromptMonth,1,INDEX(BucketTable,MATCH($A347,SumMonths,0),1))</f>
        <v>1</v>
      </c>
      <c r="G347" s="94" t="e">
        <f aca="false">INDEX(Book_Type,MATCH($B347,Book,0),1)</f>
        <v>#N/A</v>
      </c>
      <c r="H347" s="94" t="e">
        <f aca="false">$F347&amp;$G347</f>
        <v>#N/A</v>
      </c>
    </row>
    <row r="348" customFormat="false" ht="12.75" hidden="false" customHeight="false" outlineLevel="0" collapsed="false">
      <c r="F348" s="94" t="n">
        <f aca="false">IF(REF_DT&lt;PromptMonth,1,INDEX(BucketTable,MATCH($A348,SumMonths,0),1))</f>
        <v>1</v>
      </c>
      <c r="G348" s="94" t="e">
        <f aca="false">INDEX(Book_Type,MATCH($B348,Book,0),1)</f>
        <v>#N/A</v>
      </c>
      <c r="H348" s="94" t="e">
        <f aca="false">$F348&amp;$G348</f>
        <v>#N/A</v>
      </c>
    </row>
    <row r="349" customFormat="false" ht="12.75" hidden="false" customHeight="false" outlineLevel="0" collapsed="false">
      <c r="F349" s="94" t="n">
        <f aca="false">IF(REF_DT&lt;PromptMonth,1,INDEX(BucketTable,MATCH($A349,SumMonths,0),1))</f>
        <v>1</v>
      </c>
      <c r="G349" s="94" t="e">
        <f aca="false">INDEX(Book_Type,MATCH($B349,Book,0),1)</f>
        <v>#N/A</v>
      </c>
      <c r="H349" s="94" t="e">
        <f aca="false">$F349&amp;$G349</f>
        <v>#N/A</v>
      </c>
    </row>
    <row r="350" customFormat="false" ht="12.75" hidden="false" customHeight="false" outlineLevel="0" collapsed="false">
      <c r="F350" s="94" t="n">
        <f aca="false">IF(REF_DT&lt;PromptMonth,1,INDEX(BucketTable,MATCH($A350,SumMonths,0),1))</f>
        <v>1</v>
      </c>
      <c r="G350" s="94" t="e">
        <f aca="false">INDEX(Book_Type,MATCH($B350,Book,0),1)</f>
        <v>#N/A</v>
      </c>
      <c r="H350" s="94" t="e">
        <f aca="false">$F350&amp;$G350</f>
        <v>#N/A</v>
      </c>
    </row>
    <row r="351" customFormat="false" ht="12.75" hidden="false" customHeight="false" outlineLevel="0" collapsed="false">
      <c r="F351" s="94" t="n">
        <f aca="false">IF(REF_DT&lt;PromptMonth,1,INDEX(BucketTable,MATCH($A351,SumMonths,0),1))</f>
        <v>1</v>
      </c>
      <c r="G351" s="94" t="e">
        <f aca="false">INDEX(Book_Type,MATCH($B351,Book,0),1)</f>
        <v>#N/A</v>
      </c>
      <c r="H351" s="94" t="e">
        <f aca="false">$F351&amp;$G351</f>
        <v>#N/A</v>
      </c>
    </row>
    <row r="352" customFormat="false" ht="12.75" hidden="false" customHeight="false" outlineLevel="0" collapsed="false">
      <c r="F352" s="94" t="n">
        <f aca="false">IF(REF_DT&lt;PromptMonth,1,INDEX(BucketTable,MATCH($A352,SumMonths,0),1))</f>
        <v>1</v>
      </c>
      <c r="G352" s="94" t="e">
        <f aca="false">INDEX(Book_Type,MATCH($B352,Book,0),1)</f>
        <v>#N/A</v>
      </c>
      <c r="H352" s="94" t="e">
        <f aca="false">$F352&amp;$G352</f>
        <v>#N/A</v>
      </c>
    </row>
    <row r="353" customFormat="false" ht="12.75" hidden="false" customHeight="false" outlineLevel="0" collapsed="false">
      <c r="F353" s="94" t="n">
        <f aca="false">IF(REF_DT&lt;PromptMonth,1,INDEX(BucketTable,MATCH($A353,SumMonths,0),1))</f>
        <v>1</v>
      </c>
      <c r="G353" s="94" t="e">
        <f aca="false">INDEX(Book_Type,MATCH($B353,Book,0),1)</f>
        <v>#N/A</v>
      </c>
      <c r="H353" s="94" t="e">
        <f aca="false">$F353&amp;$G353</f>
        <v>#N/A</v>
      </c>
    </row>
    <row r="354" customFormat="false" ht="12.75" hidden="false" customHeight="false" outlineLevel="0" collapsed="false">
      <c r="F354" s="94" t="n">
        <f aca="false">IF(REF_DT&lt;PromptMonth,1,INDEX(BucketTable,MATCH($A354,SumMonths,0),1))</f>
        <v>1</v>
      </c>
      <c r="G354" s="94" t="e">
        <f aca="false">INDEX(Book_Type,MATCH($B354,Book,0),1)</f>
        <v>#N/A</v>
      </c>
      <c r="H354" s="94" t="e">
        <f aca="false">$F354&amp;$G354</f>
        <v>#N/A</v>
      </c>
    </row>
    <row r="355" customFormat="false" ht="12.75" hidden="false" customHeight="false" outlineLevel="0" collapsed="false">
      <c r="F355" s="94" t="n">
        <f aca="false">IF(REF_DT&lt;PromptMonth,1,INDEX(BucketTable,MATCH($A355,SumMonths,0),1))</f>
        <v>1</v>
      </c>
      <c r="G355" s="94" t="e">
        <f aca="false">INDEX(Book_Type,MATCH($B355,Book,0),1)</f>
        <v>#N/A</v>
      </c>
      <c r="H355" s="94" t="e">
        <f aca="false">$F355&amp;$G355</f>
        <v>#N/A</v>
      </c>
    </row>
    <row r="356" customFormat="false" ht="12.75" hidden="false" customHeight="false" outlineLevel="0" collapsed="false">
      <c r="F356" s="94" t="n">
        <f aca="false">IF(REF_DT&lt;PromptMonth,1,INDEX(BucketTable,MATCH($A356,SumMonths,0),1))</f>
        <v>1</v>
      </c>
      <c r="G356" s="94" t="e">
        <f aca="false">INDEX(Book_Type,MATCH($B356,Book,0),1)</f>
        <v>#N/A</v>
      </c>
      <c r="H356" s="94" t="e">
        <f aca="false">$F356&amp;$G356</f>
        <v>#N/A</v>
      </c>
    </row>
    <row r="357" customFormat="false" ht="12.75" hidden="false" customHeight="false" outlineLevel="0" collapsed="false">
      <c r="F357" s="94" t="n">
        <f aca="false">IF(REF_DT&lt;PromptMonth,1,INDEX(BucketTable,MATCH($A357,SumMonths,0),1))</f>
        <v>1</v>
      </c>
      <c r="G357" s="94" t="e">
        <f aca="false">INDEX(Book_Type,MATCH($B357,Book,0),1)</f>
        <v>#N/A</v>
      </c>
      <c r="H357" s="94" t="e">
        <f aca="false">$F357&amp;$G357</f>
        <v>#N/A</v>
      </c>
    </row>
    <row r="358" customFormat="false" ht="12.75" hidden="false" customHeight="false" outlineLevel="0" collapsed="false">
      <c r="F358" s="94" t="n">
        <f aca="false">IF(REF_DT&lt;PromptMonth,1,INDEX(BucketTable,MATCH($A358,SumMonths,0),1))</f>
        <v>1</v>
      </c>
      <c r="G358" s="94" t="e">
        <f aca="false">INDEX(Book_Type,MATCH($B358,Book,0),1)</f>
        <v>#N/A</v>
      </c>
      <c r="H358" s="94" t="e">
        <f aca="false">$F358&amp;$G358</f>
        <v>#N/A</v>
      </c>
    </row>
    <row r="359" customFormat="false" ht="12.75" hidden="false" customHeight="false" outlineLevel="0" collapsed="false">
      <c r="F359" s="94" t="n">
        <f aca="false">IF(REF_DT&lt;PromptMonth,1,INDEX(BucketTable,MATCH($A359,SumMonths,0),1))</f>
        <v>1</v>
      </c>
      <c r="G359" s="94" t="e">
        <f aca="false">INDEX(Book_Type,MATCH($B359,Book,0),1)</f>
        <v>#N/A</v>
      </c>
      <c r="H359" s="94" t="e">
        <f aca="false">$F359&amp;$G359</f>
        <v>#N/A</v>
      </c>
    </row>
    <row r="360" customFormat="false" ht="12.75" hidden="false" customHeight="false" outlineLevel="0" collapsed="false">
      <c r="F360" s="94" t="n">
        <f aca="false">IF(REF_DT&lt;PromptMonth,1,INDEX(BucketTable,MATCH($A360,SumMonths,0),1))</f>
        <v>1</v>
      </c>
      <c r="G360" s="94" t="e">
        <f aca="false">INDEX(Book_Type,MATCH($B360,Book,0),1)</f>
        <v>#N/A</v>
      </c>
      <c r="H360" s="94" t="e">
        <f aca="false">$F360&amp;$G360</f>
        <v>#N/A</v>
      </c>
    </row>
    <row r="361" customFormat="false" ht="12.75" hidden="false" customHeight="false" outlineLevel="0" collapsed="false">
      <c r="F361" s="94" t="n">
        <f aca="false">IF(REF_DT&lt;PromptMonth,1,INDEX(BucketTable,MATCH($A361,SumMonths,0),1))</f>
        <v>1</v>
      </c>
      <c r="G361" s="94" t="e">
        <f aca="false">INDEX(Book_Type,MATCH($B361,Book,0),1)</f>
        <v>#N/A</v>
      </c>
      <c r="H361" s="94" t="e">
        <f aca="false">$F361&amp;$G361</f>
        <v>#N/A</v>
      </c>
    </row>
    <row r="362" customFormat="false" ht="12.75" hidden="false" customHeight="false" outlineLevel="0" collapsed="false">
      <c r="F362" s="94" t="n">
        <f aca="false">IF(REF_DT&lt;PromptMonth,1,INDEX(BucketTable,MATCH($A362,SumMonths,0),1))</f>
        <v>1</v>
      </c>
      <c r="G362" s="94" t="e">
        <f aca="false">INDEX(Book_Type,MATCH($B362,Book,0),1)</f>
        <v>#N/A</v>
      </c>
      <c r="H362" s="94" t="e">
        <f aca="false">$F362&amp;$G362</f>
        <v>#N/A</v>
      </c>
    </row>
    <row r="363" customFormat="false" ht="12.75" hidden="false" customHeight="false" outlineLevel="0" collapsed="false">
      <c r="F363" s="94" t="n">
        <f aca="false">IF(REF_DT&lt;PromptMonth,1,INDEX(BucketTable,MATCH($A363,SumMonths,0),1))</f>
        <v>1</v>
      </c>
      <c r="G363" s="94" t="e">
        <f aca="false">INDEX(Book_Type,MATCH($B363,Book,0),1)</f>
        <v>#N/A</v>
      </c>
      <c r="H363" s="94" t="e">
        <f aca="false">$F363&amp;$G363</f>
        <v>#N/A</v>
      </c>
    </row>
    <row r="364" customFormat="false" ht="12.75" hidden="false" customHeight="false" outlineLevel="0" collapsed="false">
      <c r="F364" s="94" t="n">
        <f aca="false">IF(REF_DT&lt;PromptMonth,1,INDEX(BucketTable,MATCH($A364,SumMonths,0),1))</f>
        <v>1</v>
      </c>
      <c r="G364" s="94" t="e">
        <f aca="false">INDEX(Book_Type,MATCH($B364,Book,0),1)</f>
        <v>#N/A</v>
      </c>
      <c r="H364" s="94" t="e">
        <f aca="false">$F364&amp;$G364</f>
        <v>#N/A</v>
      </c>
    </row>
    <row r="365" customFormat="false" ht="12.75" hidden="false" customHeight="false" outlineLevel="0" collapsed="false">
      <c r="F365" s="94" t="n">
        <f aca="false">IF(REF_DT&lt;PromptMonth,1,INDEX(BucketTable,MATCH($A365,SumMonths,0),1))</f>
        <v>1</v>
      </c>
      <c r="G365" s="94" t="e">
        <f aca="false">INDEX(Book_Type,MATCH($B365,Book,0),1)</f>
        <v>#N/A</v>
      </c>
      <c r="H365" s="94" t="e">
        <f aca="false">$F365&amp;$G365</f>
        <v>#N/A</v>
      </c>
    </row>
    <row r="366" customFormat="false" ht="12.75" hidden="false" customHeight="false" outlineLevel="0" collapsed="false">
      <c r="F366" s="94" t="n">
        <f aca="false">IF(REF_DT&lt;PromptMonth,1,INDEX(BucketTable,MATCH($A366,SumMonths,0),1))</f>
        <v>1</v>
      </c>
      <c r="G366" s="94" t="e">
        <f aca="false">INDEX(Book_Type,MATCH($B366,Book,0),1)</f>
        <v>#N/A</v>
      </c>
      <c r="H366" s="94" t="e">
        <f aca="false">$F366&amp;$G366</f>
        <v>#N/A</v>
      </c>
    </row>
    <row r="367" customFormat="false" ht="12.75" hidden="false" customHeight="false" outlineLevel="0" collapsed="false">
      <c r="F367" s="94" t="n">
        <f aca="false">IF(REF_DT&lt;PromptMonth,1,INDEX(BucketTable,MATCH($A367,SumMonths,0),1))</f>
        <v>1</v>
      </c>
      <c r="G367" s="94" t="e">
        <f aca="false">INDEX(Book_Type,MATCH($B367,Book,0),1)</f>
        <v>#N/A</v>
      </c>
      <c r="H367" s="94" t="e">
        <f aca="false">$F367&amp;$G367</f>
        <v>#N/A</v>
      </c>
    </row>
    <row r="368" customFormat="false" ht="12.75" hidden="false" customHeight="false" outlineLevel="0" collapsed="false">
      <c r="F368" s="94" t="n">
        <f aca="false">IF(REF_DT&lt;PromptMonth,1,INDEX(BucketTable,MATCH($A368,SumMonths,0),1))</f>
        <v>1</v>
      </c>
      <c r="G368" s="94" t="e">
        <f aca="false">INDEX(Book_Type,MATCH($B368,Book,0),1)</f>
        <v>#N/A</v>
      </c>
      <c r="H368" s="94" t="e">
        <f aca="false">$F368&amp;$G368</f>
        <v>#N/A</v>
      </c>
    </row>
    <row r="369" customFormat="false" ht="12.75" hidden="false" customHeight="false" outlineLevel="0" collapsed="false">
      <c r="F369" s="94" t="n">
        <f aca="false">IF(REF_DT&lt;PromptMonth,1,INDEX(BucketTable,MATCH($A369,SumMonths,0),1))</f>
        <v>1</v>
      </c>
      <c r="G369" s="94" t="e">
        <f aca="false">INDEX(Book_Type,MATCH($B369,Book,0),1)</f>
        <v>#N/A</v>
      </c>
      <c r="H369" s="94" t="e">
        <f aca="false">$F369&amp;$G369</f>
        <v>#N/A</v>
      </c>
    </row>
    <row r="370" customFormat="false" ht="12.75" hidden="false" customHeight="false" outlineLevel="0" collapsed="false">
      <c r="F370" s="94" t="n">
        <f aca="false">IF(REF_DT&lt;PromptMonth,1,INDEX(BucketTable,MATCH($A370,SumMonths,0),1))</f>
        <v>1</v>
      </c>
      <c r="G370" s="94" t="e">
        <f aca="false">INDEX(Book_Type,MATCH($B370,Book,0),1)</f>
        <v>#N/A</v>
      </c>
      <c r="H370" s="94" t="e">
        <f aca="false">$F370&amp;$G370</f>
        <v>#N/A</v>
      </c>
    </row>
    <row r="371" customFormat="false" ht="12.75" hidden="false" customHeight="false" outlineLevel="0" collapsed="false">
      <c r="F371" s="94" t="n">
        <f aca="false">IF(REF_DT&lt;PromptMonth,1,INDEX(BucketTable,MATCH($A371,SumMonths,0),1))</f>
        <v>1</v>
      </c>
      <c r="G371" s="94" t="e">
        <f aca="false">INDEX(Book_Type,MATCH($B371,Book,0),1)</f>
        <v>#N/A</v>
      </c>
      <c r="H371" s="94" t="e">
        <f aca="false">$F371&amp;$G371</f>
        <v>#N/A</v>
      </c>
    </row>
    <row r="372" customFormat="false" ht="12.75" hidden="false" customHeight="false" outlineLevel="0" collapsed="false">
      <c r="F372" s="94" t="n">
        <f aca="false">IF(REF_DT&lt;PromptMonth,1,INDEX(BucketTable,MATCH($A372,SumMonths,0),1))</f>
        <v>1</v>
      </c>
      <c r="G372" s="94" t="e">
        <f aca="false">INDEX(Book_Type,MATCH($B372,Book,0),1)</f>
        <v>#N/A</v>
      </c>
      <c r="H372" s="94" t="e">
        <f aca="false">$F372&amp;$G372</f>
        <v>#N/A</v>
      </c>
    </row>
    <row r="373" customFormat="false" ht="12.75" hidden="false" customHeight="false" outlineLevel="0" collapsed="false">
      <c r="F373" s="94" t="n">
        <f aca="false">IF(REF_DT&lt;PromptMonth,1,INDEX(BucketTable,MATCH($A373,SumMonths,0),1))</f>
        <v>1</v>
      </c>
      <c r="G373" s="94" t="e">
        <f aca="false">INDEX(Book_Type,MATCH($B373,Book,0),1)</f>
        <v>#N/A</v>
      </c>
      <c r="H373" s="94" t="e">
        <f aca="false">$F373&amp;$G373</f>
        <v>#N/A</v>
      </c>
    </row>
    <row r="374" customFormat="false" ht="12.75" hidden="false" customHeight="false" outlineLevel="0" collapsed="false">
      <c r="F374" s="94" t="n">
        <f aca="false">IF(REF_DT&lt;PromptMonth,1,INDEX(BucketTable,MATCH($A374,SumMonths,0),1))</f>
        <v>1</v>
      </c>
      <c r="G374" s="94" t="e">
        <f aca="false">INDEX(Book_Type,MATCH($B374,Book,0),1)</f>
        <v>#N/A</v>
      </c>
      <c r="H374" s="94" t="e">
        <f aca="false">$F374&amp;$G374</f>
        <v>#N/A</v>
      </c>
    </row>
    <row r="375" customFormat="false" ht="12.75" hidden="false" customHeight="false" outlineLevel="0" collapsed="false">
      <c r="F375" s="94" t="n">
        <f aca="false">IF(REF_DT&lt;PromptMonth,1,INDEX(BucketTable,MATCH($A375,SumMonths,0),1))</f>
        <v>1</v>
      </c>
      <c r="G375" s="94" t="e">
        <f aca="false">INDEX(Book_Type,MATCH($B375,Book,0),1)</f>
        <v>#N/A</v>
      </c>
      <c r="H375" s="94" t="e">
        <f aca="false">$F375&amp;$G375</f>
        <v>#N/A</v>
      </c>
    </row>
    <row r="376" customFormat="false" ht="12.75" hidden="false" customHeight="false" outlineLevel="0" collapsed="false">
      <c r="F376" s="94" t="n">
        <f aca="false">IF(REF_DT&lt;PromptMonth,1,INDEX(BucketTable,MATCH($A376,SumMonths,0),1))</f>
        <v>1</v>
      </c>
      <c r="G376" s="94" t="e">
        <f aca="false">INDEX(Book_Type,MATCH($B376,Book,0),1)</f>
        <v>#N/A</v>
      </c>
      <c r="H376" s="94" t="e">
        <f aca="false">$F376&amp;$G376</f>
        <v>#N/A</v>
      </c>
    </row>
    <row r="377" customFormat="false" ht="12.75" hidden="false" customHeight="false" outlineLevel="0" collapsed="false">
      <c r="F377" s="94" t="n">
        <f aca="false">IF(REF_DT&lt;PromptMonth,1,INDEX(BucketTable,MATCH($A377,SumMonths,0),1))</f>
        <v>1</v>
      </c>
      <c r="G377" s="94" t="e">
        <f aca="false">INDEX(Book_Type,MATCH($B377,Book,0),1)</f>
        <v>#N/A</v>
      </c>
      <c r="H377" s="94" t="e">
        <f aca="false">$F377&amp;$G377</f>
        <v>#N/A</v>
      </c>
    </row>
    <row r="378" customFormat="false" ht="12.75" hidden="false" customHeight="false" outlineLevel="0" collapsed="false">
      <c r="F378" s="94" t="n">
        <f aca="false">IF(REF_DT&lt;PromptMonth,1,INDEX(BucketTable,MATCH($A378,SumMonths,0),1))</f>
        <v>1</v>
      </c>
      <c r="G378" s="94" t="e">
        <f aca="false">INDEX(Book_Type,MATCH($B378,Book,0),1)</f>
        <v>#N/A</v>
      </c>
      <c r="H378" s="94" t="e">
        <f aca="false">$F378&amp;$G378</f>
        <v>#N/A</v>
      </c>
    </row>
    <row r="379" customFormat="false" ht="12.75" hidden="false" customHeight="false" outlineLevel="0" collapsed="false">
      <c r="F379" s="94" t="n">
        <f aca="false">IF(REF_DT&lt;PromptMonth,1,INDEX(BucketTable,MATCH($A379,SumMonths,0),1))</f>
        <v>1</v>
      </c>
      <c r="G379" s="94" t="e">
        <f aca="false">INDEX(Book_Type,MATCH($B379,Book,0),1)</f>
        <v>#N/A</v>
      </c>
      <c r="H379" s="94" t="e">
        <f aca="false">$F379&amp;$G379</f>
        <v>#N/A</v>
      </c>
    </row>
    <row r="380" customFormat="false" ht="12.75" hidden="false" customHeight="false" outlineLevel="0" collapsed="false">
      <c r="F380" s="94" t="n">
        <f aca="false">IF(REF_DT&lt;PromptMonth,1,INDEX(BucketTable,MATCH($A380,SumMonths,0),1))</f>
        <v>1</v>
      </c>
      <c r="G380" s="94" t="e">
        <f aca="false">INDEX(Book_Type,MATCH($B380,Book,0),1)</f>
        <v>#N/A</v>
      </c>
      <c r="H380" s="94" t="e">
        <f aca="false">$F380&amp;$G380</f>
        <v>#N/A</v>
      </c>
    </row>
    <row r="381" customFormat="false" ht="12.75" hidden="false" customHeight="false" outlineLevel="0" collapsed="false">
      <c r="F381" s="94" t="n">
        <f aca="false">IF(REF_DT&lt;PromptMonth,1,INDEX(BucketTable,MATCH($A381,SumMonths,0),1))</f>
        <v>1</v>
      </c>
      <c r="G381" s="94" t="e">
        <f aca="false">INDEX(Book_Type,MATCH($B381,Book,0),1)</f>
        <v>#N/A</v>
      </c>
      <c r="H381" s="94" t="e">
        <f aca="false">$F381&amp;$G381</f>
        <v>#N/A</v>
      </c>
    </row>
    <row r="382" customFormat="false" ht="12.75" hidden="false" customHeight="false" outlineLevel="0" collapsed="false">
      <c r="F382" s="94" t="n">
        <f aca="false">IF(REF_DT&lt;PromptMonth,1,INDEX(BucketTable,MATCH($A382,SumMonths,0),1))</f>
        <v>1</v>
      </c>
      <c r="G382" s="94" t="e">
        <f aca="false">INDEX(Book_Type,MATCH($B382,Book,0),1)</f>
        <v>#N/A</v>
      </c>
      <c r="H382" s="94" t="e">
        <f aca="false">$F382&amp;$G382</f>
        <v>#N/A</v>
      </c>
    </row>
    <row r="383" customFormat="false" ht="12.75" hidden="false" customHeight="false" outlineLevel="0" collapsed="false">
      <c r="F383" s="94" t="n">
        <f aca="false">IF(REF_DT&lt;PromptMonth,1,INDEX(BucketTable,MATCH($A383,SumMonths,0),1))</f>
        <v>1</v>
      </c>
      <c r="G383" s="94" t="e">
        <f aca="false">INDEX(Book_Type,MATCH($B383,Book,0),1)</f>
        <v>#N/A</v>
      </c>
      <c r="H383" s="94" t="e">
        <f aca="false">$F383&amp;$G383</f>
        <v>#N/A</v>
      </c>
    </row>
    <row r="384" customFormat="false" ht="12.75" hidden="false" customHeight="false" outlineLevel="0" collapsed="false">
      <c r="F384" s="94" t="n">
        <f aca="false">IF(REF_DT&lt;PromptMonth,1,INDEX(BucketTable,MATCH($A384,SumMonths,0),1))</f>
        <v>1</v>
      </c>
      <c r="G384" s="94" t="e">
        <f aca="false">INDEX(Book_Type,MATCH($B384,Book,0),1)</f>
        <v>#N/A</v>
      </c>
      <c r="H384" s="94" t="e">
        <f aca="false">$F384&amp;$G384</f>
        <v>#N/A</v>
      </c>
    </row>
    <row r="385" customFormat="false" ht="12.75" hidden="false" customHeight="false" outlineLevel="0" collapsed="false">
      <c r="F385" s="94" t="n">
        <f aca="false">IF(REF_DT&lt;PromptMonth,1,INDEX(BucketTable,MATCH($A385,SumMonths,0),1))</f>
        <v>1</v>
      </c>
      <c r="G385" s="94" t="e">
        <f aca="false">INDEX(Book_Type,MATCH($B385,Book,0),1)</f>
        <v>#N/A</v>
      </c>
      <c r="H385" s="94" t="e">
        <f aca="false">$F385&amp;$G385</f>
        <v>#N/A</v>
      </c>
    </row>
    <row r="386" customFormat="false" ht="12.75" hidden="false" customHeight="false" outlineLevel="0" collapsed="false">
      <c r="F386" s="94" t="n">
        <f aca="false">IF(REF_DT&lt;PromptMonth,1,INDEX(BucketTable,MATCH($A386,SumMonths,0),1))</f>
        <v>1</v>
      </c>
      <c r="G386" s="94" t="e">
        <f aca="false">INDEX(Book_Type,MATCH($B386,Book,0),1)</f>
        <v>#N/A</v>
      </c>
      <c r="H386" s="94" t="e">
        <f aca="false">$F386&amp;$G386</f>
        <v>#N/A</v>
      </c>
    </row>
    <row r="387" customFormat="false" ht="12.75" hidden="false" customHeight="false" outlineLevel="0" collapsed="false">
      <c r="F387" s="94" t="n">
        <f aca="false">IF(REF_DT&lt;PromptMonth,1,INDEX(BucketTable,MATCH($A387,SumMonths,0),1))</f>
        <v>1</v>
      </c>
      <c r="G387" s="94" t="e">
        <f aca="false">INDEX(Book_Type,MATCH($B387,Book,0),1)</f>
        <v>#N/A</v>
      </c>
      <c r="H387" s="94" t="e">
        <f aca="false">$F387&amp;$G387</f>
        <v>#N/A</v>
      </c>
    </row>
    <row r="388" customFormat="false" ht="12.75" hidden="false" customHeight="false" outlineLevel="0" collapsed="false">
      <c r="F388" s="94" t="n">
        <f aca="false">IF(REF_DT&lt;PromptMonth,1,INDEX(BucketTable,MATCH($A388,SumMonths,0),1))</f>
        <v>1</v>
      </c>
      <c r="G388" s="94" t="e">
        <f aca="false">INDEX(Book_Type,MATCH($B388,Book,0),1)</f>
        <v>#N/A</v>
      </c>
      <c r="H388" s="94" t="e">
        <f aca="false">$F388&amp;$G388</f>
        <v>#N/A</v>
      </c>
    </row>
    <row r="389" customFormat="false" ht="12.75" hidden="false" customHeight="false" outlineLevel="0" collapsed="false">
      <c r="F389" s="94" t="n">
        <f aca="false">IF(REF_DT&lt;PromptMonth,1,INDEX(BucketTable,MATCH($A389,SumMonths,0),1))</f>
        <v>1</v>
      </c>
      <c r="G389" s="94" t="e">
        <f aca="false">INDEX(Book_Type,MATCH($B389,Book,0),1)</f>
        <v>#N/A</v>
      </c>
      <c r="H389" s="94" t="e">
        <f aca="false">$F389&amp;$G389</f>
        <v>#N/A</v>
      </c>
    </row>
    <row r="390" customFormat="false" ht="12.75" hidden="false" customHeight="false" outlineLevel="0" collapsed="false">
      <c r="F390" s="94" t="n">
        <f aca="false">IF(REF_DT&lt;PromptMonth,1,INDEX(BucketTable,MATCH($A390,SumMonths,0),1))</f>
        <v>1</v>
      </c>
      <c r="G390" s="94" t="e">
        <f aca="false">INDEX(Book_Type,MATCH($B390,Book,0),1)</f>
        <v>#N/A</v>
      </c>
      <c r="H390" s="94" t="e">
        <f aca="false">$F390&amp;$G390</f>
        <v>#N/A</v>
      </c>
    </row>
    <row r="391" customFormat="false" ht="12.75" hidden="false" customHeight="false" outlineLevel="0" collapsed="false">
      <c r="F391" s="94" t="n">
        <f aca="false">IF(REF_DT&lt;PromptMonth,1,INDEX(BucketTable,MATCH($A391,SumMonths,0),1))</f>
        <v>1</v>
      </c>
      <c r="G391" s="94" t="e">
        <f aca="false">INDEX(Book_Type,MATCH($B391,Book,0),1)</f>
        <v>#N/A</v>
      </c>
      <c r="H391" s="94" t="e">
        <f aca="false">$F391&amp;$G391</f>
        <v>#N/A</v>
      </c>
    </row>
    <row r="392" customFormat="false" ht="12.75" hidden="false" customHeight="false" outlineLevel="0" collapsed="false">
      <c r="F392" s="94" t="n">
        <f aca="false">IF(REF_DT&lt;PromptMonth,1,INDEX(BucketTable,MATCH($A392,SumMonths,0),1))</f>
        <v>1</v>
      </c>
      <c r="G392" s="94" t="e">
        <f aca="false">INDEX(Book_Type,MATCH($B392,Book,0),1)</f>
        <v>#N/A</v>
      </c>
      <c r="H392" s="94" t="e">
        <f aca="false">$F392&amp;$G392</f>
        <v>#N/A</v>
      </c>
    </row>
    <row r="393" customFormat="false" ht="12.75" hidden="false" customHeight="false" outlineLevel="0" collapsed="false">
      <c r="F393" s="94" t="n">
        <f aca="false">IF(REF_DT&lt;PromptMonth,1,INDEX(BucketTable,MATCH($A393,SumMonths,0),1))</f>
        <v>1</v>
      </c>
      <c r="G393" s="94" t="e">
        <f aca="false">INDEX(Book_Type,MATCH($B393,Book,0),1)</f>
        <v>#N/A</v>
      </c>
      <c r="H393" s="94" t="e">
        <f aca="false">$F393&amp;$G393</f>
        <v>#N/A</v>
      </c>
    </row>
    <row r="394" customFormat="false" ht="12.75" hidden="false" customHeight="false" outlineLevel="0" collapsed="false">
      <c r="F394" s="94" t="n">
        <f aca="false">IF(REF_DT&lt;PromptMonth,1,INDEX(BucketTable,MATCH($A394,SumMonths,0),1))</f>
        <v>1</v>
      </c>
      <c r="G394" s="94" t="e">
        <f aca="false">INDEX(Book_Type,MATCH($B394,Book,0),1)</f>
        <v>#N/A</v>
      </c>
      <c r="H394" s="94" t="e">
        <f aca="false">$F394&amp;$G394</f>
        <v>#N/A</v>
      </c>
    </row>
    <row r="395" customFormat="false" ht="12.75" hidden="false" customHeight="false" outlineLevel="0" collapsed="false">
      <c r="F395" s="94" t="n">
        <f aca="false">IF(REF_DT&lt;PromptMonth,1,INDEX(BucketTable,MATCH($A395,SumMonths,0),1))</f>
        <v>1</v>
      </c>
      <c r="G395" s="94" t="e">
        <f aca="false">INDEX(Book_Type,MATCH($B395,Book,0),1)</f>
        <v>#N/A</v>
      </c>
      <c r="H395" s="94" t="e">
        <f aca="false">$F395&amp;$G395</f>
        <v>#N/A</v>
      </c>
    </row>
    <row r="396" customFormat="false" ht="12.75" hidden="false" customHeight="false" outlineLevel="0" collapsed="false">
      <c r="F396" s="94" t="n">
        <f aca="false">IF(REF_DT&lt;PromptMonth,1,INDEX(BucketTable,MATCH($A396,SumMonths,0),1))</f>
        <v>1</v>
      </c>
      <c r="G396" s="94" t="e">
        <f aca="false">INDEX(Book_Type,MATCH($B396,Book,0),1)</f>
        <v>#N/A</v>
      </c>
      <c r="H396" s="94" t="e">
        <f aca="false">$F396&amp;$G396</f>
        <v>#N/A</v>
      </c>
    </row>
    <row r="397" customFormat="false" ht="12.75" hidden="false" customHeight="false" outlineLevel="0" collapsed="false">
      <c r="F397" s="94" t="n">
        <f aca="false">IF(REF_DT&lt;PromptMonth,1,INDEX(BucketTable,MATCH($A397,SumMonths,0),1))</f>
        <v>1</v>
      </c>
      <c r="G397" s="94" t="e">
        <f aca="false">INDEX(Book_Type,MATCH($B397,Book,0),1)</f>
        <v>#N/A</v>
      </c>
      <c r="H397" s="94" t="e">
        <f aca="false">$F397&amp;$G397</f>
        <v>#N/A</v>
      </c>
    </row>
    <row r="398" customFormat="false" ht="12.75" hidden="false" customHeight="false" outlineLevel="0" collapsed="false">
      <c r="F398" s="94" t="n">
        <f aca="false">IF(REF_DT&lt;PromptMonth,1,INDEX(BucketTable,MATCH($A398,SumMonths,0),1))</f>
        <v>1</v>
      </c>
      <c r="G398" s="94" t="e">
        <f aca="false">INDEX(Book_Type,MATCH($B398,Book,0),1)</f>
        <v>#N/A</v>
      </c>
      <c r="H398" s="94" t="e">
        <f aca="false">$F398&amp;$G398</f>
        <v>#N/A</v>
      </c>
    </row>
    <row r="399" customFormat="false" ht="12.75" hidden="false" customHeight="false" outlineLevel="0" collapsed="false">
      <c r="F399" s="94" t="n">
        <f aca="false">IF(REF_DT&lt;PromptMonth,1,INDEX(BucketTable,MATCH($A399,SumMonths,0),1))</f>
        <v>1</v>
      </c>
      <c r="G399" s="94" t="e">
        <f aca="false">INDEX(Book_Type,MATCH($B399,Book,0),1)</f>
        <v>#N/A</v>
      </c>
      <c r="H399" s="94" t="e">
        <f aca="false">$F399&amp;$G399</f>
        <v>#N/A</v>
      </c>
    </row>
    <row r="400" customFormat="false" ht="12.75" hidden="false" customHeight="false" outlineLevel="0" collapsed="false">
      <c r="F400" s="94" t="n">
        <f aca="false">IF(REF_DT&lt;PromptMonth,1,INDEX(BucketTable,MATCH($A400,SumMonths,0),1))</f>
        <v>1</v>
      </c>
      <c r="G400" s="94" t="e">
        <f aca="false">INDEX(Book_Type,MATCH($B400,Book,0),1)</f>
        <v>#N/A</v>
      </c>
      <c r="H400" s="94" t="e">
        <f aca="false">$F400&amp;$G400</f>
        <v>#N/A</v>
      </c>
    </row>
    <row r="401" customFormat="false" ht="12.75" hidden="false" customHeight="false" outlineLevel="0" collapsed="false">
      <c r="F401" s="94" t="n">
        <f aca="false">IF(REF_DT&lt;PromptMonth,1,INDEX(BucketTable,MATCH($A401,SumMonths,0),1))</f>
        <v>1</v>
      </c>
      <c r="G401" s="94" t="e">
        <f aca="false">INDEX(Book_Type,MATCH($B401,Book,0),1)</f>
        <v>#N/A</v>
      </c>
      <c r="H401" s="94" t="e">
        <f aca="false">$F401&amp;$G401</f>
        <v>#N/A</v>
      </c>
    </row>
    <row r="402" customFormat="false" ht="12.75" hidden="false" customHeight="false" outlineLevel="0" collapsed="false">
      <c r="F402" s="94" t="n">
        <f aca="false">IF(REF_DT&lt;PromptMonth,1,INDEX(BucketTable,MATCH($A402,SumMonths,0),1))</f>
        <v>1</v>
      </c>
      <c r="G402" s="94" t="e">
        <f aca="false">INDEX(Book_Type,MATCH($B402,Book,0),1)</f>
        <v>#N/A</v>
      </c>
      <c r="H402" s="94" t="e">
        <f aca="false">$F402&amp;$G402</f>
        <v>#N/A</v>
      </c>
    </row>
    <row r="403" customFormat="false" ht="12.75" hidden="false" customHeight="false" outlineLevel="0" collapsed="false">
      <c r="F403" s="94" t="n">
        <f aca="false">IF(REF_DT&lt;PromptMonth,1,INDEX(BucketTable,MATCH($A403,SumMonths,0),1))</f>
        <v>1</v>
      </c>
      <c r="G403" s="94" t="e">
        <f aca="false">INDEX(Book_Type,MATCH($B403,Book,0),1)</f>
        <v>#N/A</v>
      </c>
      <c r="H403" s="94" t="e">
        <f aca="false">$F403&amp;$G403</f>
        <v>#N/A</v>
      </c>
    </row>
    <row r="404" customFormat="false" ht="12.75" hidden="false" customHeight="false" outlineLevel="0" collapsed="false">
      <c r="F404" s="94" t="n">
        <f aca="false">IF(REF_DT&lt;PromptMonth,1,INDEX(BucketTable,MATCH($A404,SumMonths,0),1))</f>
        <v>1</v>
      </c>
      <c r="G404" s="94" t="e">
        <f aca="false">INDEX(Book_Type,MATCH($B404,Book,0),1)</f>
        <v>#N/A</v>
      </c>
      <c r="H404" s="94" t="e">
        <f aca="false">$F404&amp;$G404</f>
        <v>#N/A</v>
      </c>
    </row>
    <row r="405" customFormat="false" ht="12.75" hidden="false" customHeight="false" outlineLevel="0" collapsed="false">
      <c r="F405" s="94" t="n">
        <f aca="false">IF(REF_DT&lt;PromptMonth,1,INDEX(BucketTable,MATCH($A405,SumMonths,0),1))</f>
        <v>1</v>
      </c>
      <c r="G405" s="94" t="e">
        <f aca="false">INDEX(Book_Type,MATCH($B405,Book,0),1)</f>
        <v>#N/A</v>
      </c>
      <c r="H405" s="94" t="e">
        <f aca="false">$F405&amp;$G405</f>
        <v>#N/A</v>
      </c>
    </row>
    <row r="406" customFormat="false" ht="12.75" hidden="false" customHeight="false" outlineLevel="0" collapsed="false">
      <c r="F406" s="94" t="n">
        <f aca="false">IF(REF_DT&lt;PromptMonth,1,INDEX(BucketTable,MATCH($A406,SumMonths,0),1))</f>
        <v>1</v>
      </c>
      <c r="G406" s="94" t="e">
        <f aca="false">INDEX(Book_Type,MATCH($B406,Book,0),1)</f>
        <v>#N/A</v>
      </c>
      <c r="H406" s="94" t="e">
        <f aca="false">$F406&amp;$G406</f>
        <v>#N/A</v>
      </c>
    </row>
    <row r="407" customFormat="false" ht="12.75" hidden="false" customHeight="false" outlineLevel="0" collapsed="false">
      <c r="F407" s="94" t="n">
        <f aca="false">IF(REF_DT&lt;PromptMonth,1,INDEX(BucketTable,MATCH($A407,SumMonths,0),1))</f>
        <v>1</v>
      </c>
      <c r="G407" s="94" t="e">
        <f aca="false">INDEX(Book_Type,MATCH($B407,Book,0),1)</f>
        <v>#N/A</v>
      </c>
      <c r="H407" s="94" t="e">
        <f aca="false">$F407&amp;$G407</f>
        <v>#N/A</v>
      </c>
    </row>
    <row r="408" customFormat="false" ht="12.75" hidden="false" customHeight="false" outlineLevel="0" collapsed="false">
      <c r="F408" s="94" t="n">
        <f aca="false">IF(REF_DT&lt;PromptMonth,1,INDEX(BucketTable,MATCH($A408,SumMonths,0),1))</f>
        <v>1</v>
      </c>
      <c r="G408" s="94" t="e">
        <f aca="false">INDEX(Book_Type,MATCH($B408,Book,0),1)</f>
        <v>#N/A</v>
      </c>
      <c r="H408" s="94" t="e">
        <f aca="false">$F408&amp;$G408</f>
        <v>#N/A</v>
      </c>
    </row>
    <row r="409" customFormat="false" ht="12.75" hidden="false" customHeight="false" outlineLevel="0" collapsed="false">
      <c r="F409" s="94" t="n">
        <f aca="false">IF(REF_DT&lt;PromptMonth,1,INDEX(BucketTable,MATCH($A409,SumMonths,0),1))</f>
        <v>1</v>
      </c>
      <c r="G409" s="94" t="e">
        <f aca="false">INDEX(Book_Type,MATCH($B409,Book,0),1)</f>
        <v>#N/A</v>
      </c>
      <c r="H409" s="94" t="e">
        <f aca="false">$F409&amp;$G409</f>
        <v>#N/A</v>
      </c>
    </row>
    <row r="410" customFormat="false" ht="12.75" hidden="false" customHeight="false" outlineLevel="0" collapsed="false">
      <c r="F410" s="94" t="n">
        <f aca="false">IF(REF_DT&lt;PromptMonth,1,INDEX(BucketTable,MATCH($A410,SumMonths,0),1))</f>
        <v>1</v>
      </c>
      <c r="G410" s="94" t="e">
        <f aca="false">INDEX(Book_Type,MATCH($B410,Book,0),1)</f>
        <v>#N/A</v>
      </c>
      <c r="H410" s="94" t="e">
        <f aca="false">$F410&amp;$G410</f>
        <v>#N/A</v>
      </c>
    </row>
    <row r="411" customFormat="false" ht="12.75" hidden="false" customHeight="false" outlineLevel="0" collapsed="false">
      <c r="F411" s="94" t="n">
        <f aca="false">IF(REF_DT&lt;PromptMonth,1,INDEX(BucketTable,MATCH($A411,SumMonths,0),1))</f>
        <v>1</v>
      </c>
      <c r="G411" s="94" t="e">
        <f aca="false">INDEX(Book_Type,MATCH($B411,Book,0),1)</f>
        <v>#N/A</v>
      </c>
      <c r="H411" s="94" t="e">
        <f aca="false">$F411&amp;$G411</f>
        <v>#N/A</v>
      </c>
    </row>
    <row r="412" customFormat="false" ht="12.75" hidden="false" customHeight="false" outlineLevel="0" collapsed="false">
      <c r="F412" s="94" t="n">
        <f aca="false">IF(REF_DT&lt;PromptMonth,1,INDEX(BucketTable,MATCH($A412,SumMonths,0),1))</f>
        <v>1</v>
      </c>
      <c r="G412" s="94" t="e">
        <f aca="false">INDEX(Book_Type,MATCH($B412,Book,0),1)</f>
        <v>#N/A</v>
      </c>
      <c r="H412" s="94" t="e">
        <f aca="false">$F412&amp;$G412</f>
        <v>#N/A</v>
      </c>
    </row>
    <row r="413" customFormat="false" ht="12.75" hidden="false" customHeight="false" outlineLevel="0" collapsed="false">
      <c r="F413" s="94" t="n">
        <f aca="false">IF(REF_DT&lt;PromptMonth,1,INDEX(BucketTable,MATCH($A413,SumMonths,0),1))</f>
        <v>1</v>
      </c>
      <c r="G413" s="94" t="e">
        <f aca="false">INDEX(Book_Type,MATCH($B413,Book,0),1)</f>
        <v>#N/A</v>
      </c>
      <c r="H413" s="94" t="e">
        <f aca="false">$F413&amp;$G413</f>
        <v>#N/A</v>
      </c>
    </row>
    <row r="414" customFormat="false" ht="12.75" hidden="false" customHeight="false" outlineLevel="0" collapsed="false">
      <c r="F414" s="94" t="n">
        <f aca="false">IF(REF_DT&lt;PromptMonth,1,INDEX(BucketTable,MATCH($A414,SumMonths,0),1))</f>
        <v>1</v>
      </c>
      <c r="G414" s="94" t="e">
        <f aca="false">INDEX(Book_Type,MATCH($B414,Book,0),1)</f>
        <v>#N/A</v>
      </c>
      <c r="H414" s="94" t="e">
        <f aca="false">$F414&amp;$G414</f>
        <v>#N/A</v>
      </c>
    </row>
    <row r="415" customFormat="false" ht="12.75" hidden="false" customHeight="false" outlineLevel="0" collapsed="false">
      <c r="F415" s="94" t="n">
        <f aca="false">IF(REF_DT&lt;PromptMonth,1,INDEX(BucketTable,MATCH($A415,SumMonths,0),1))</f>
        <v>1</v>
      </c>
      <c r="G415" s="94" t="e">
        <f aca="false">INDEX(Book_Type,MATCH($B415,Book,0),1)</f>
        <v>#N/A</v>
      </c>
      <c r="H415" s="94" t="e">
        <f aca="false">$F415&amp;$G415</f>
        <v>#N/A</v>
      </c>
    </row>
    <row r="416" customFormat="false" ht="12.75" hidden="false" customHeight="false" outlineLevel="0" collapsed="false">
      <c r="F416" s="94" t="n">
        <f aca="false">IF(REF_DT&lt;PromptMonth,1,INDEX(BucketTable,MATCH($A416,SumMonths,0),1))</f>
        <v>1</v>
      </c>
      <c r="G416" s="94" t="e">
        <f aca="false">INDEX(Book_Type,MATCH($B416,Book,0),1)</f>
        <v>#N/A</v>
      </c>
      <c r="H416" s="94" t="e">
        <f aca="false">$F416&amp;$G416</f>
        <v>#N/A</v>
      </c>
    </row>
    <row r="417" customFormat="false" ht="12.75" hidden="false" customHeight="false" outlineLevel="0" collapsed="false">
      <c r="F417" s="94" t="n">
        <f aca="false">IF(REF_DT&lt;PromptMonth,1,INDEX(BucketTable,MATCH($A417,SumMonths,0),1))</f>
        <v>1</v>
      </c>
      <c r="G417" s="94" t="e">
        <f aca="false">INDEX(Book_Type,MATCH($B417,Book,0),1)</f>
        <v>#N/A</v>
      </c>
      <c r="H417" s="94" t="e">
        <f aca="false">$F417&amp;$G417</f>
        <v>#N/A</v>
      </c>
    </row>
    <row r="418" customFormat="false" ht="12.75" hidden="false" customHeight="false" outlineLevel="0" collapsed="false">
      <c r="F418" s="94" t="n">
        <f aca="false">IF(REF_DT&lt;PromptMonth,1,INDEX(BucketTable,MATCH($A418,SumMonths,0),1))</f>
        <v>1</v>
      </c>
      <c r="G418" s="94" t="e">
        <f aca="false">INDEX(Book_Type,MATCH($B418,Book,0),1)</f>
        <v>#N/A</v>
      </c>
      <c r="H418" s="94" t="e">
        <f aca="false">$F418&amp;$G418</f>
        <v>#N/A</v>
      </c>
    </row>
    <row r="419" customFormat="false" ht="12.75" hidden="false" customHeight="false" outlineLevel="0" collapsed="false">
      <c r="F419" s="94" t="n">
        <f aca="false">IF(REF_DT&lt;PromptMonth,1,INDEX(BucketTable,MATCH($A419,SumMonths,0),1))</f>
        <v>1</v>
      </c>
      <c r="G419" s="94" t="e">
        <f aca="false">INDEX(Book_Type,MATCH($B419,Book,0),1)</f>
        <v>#N/A</v>
      </c>
      <c r="H419" s="94" t="e">
        <f aca="false">$F419&amp;$G419</f>
        <v>#N/A</v>
      </c>
    </row>
    <row r="420" customFormat="false" ht="12.75" hidden="false" customHeight="false" outlineLevel="0" collapsed="false">
      <c r="F420" s="94" t="n">
        <f aca="false">IF(REF_DT&lt;PromptMonth,1,INDEX(BucketTable,MATCH($A420,SumMonths,0),1))</f>
        <v>1</v>
      </c>
      <c r="G420" s="94" t="e">
        <f aca="false">INDEX(Book_Type,MATCH($B420,Book,0),1)</f>
        <v>#N/A</v>
      </c>
      <c r="H420" s="94" t="e">
        <f aca="false">$F420&amp;$G420</f>
        <v>#N/A</v>
      </c>
    </row>
    <row r="421" customFormat="false" ht="12.75" hidden="false" customHeight="false" outlineLevel="0" collapsed="false">
      <c r="F421" s="94" t="n">
        <f aca="false">IF(REF_DT&lt;PromptMonth,1,INDEX(BucketTable,MATCH($A421,SumMonths,0),1))</f>
        <v>1</v>
      </c>
      <c r="G421" s="94" t="e">
        <f aca="false">INDEX(Book_Type,MATCH($B421,Book,0),1)</f>
        <v>#N/A</v>
      </c>
      <c r="H421" s="94" t="e">
        <f aca="false">$F421&amp;$G421</f>
        <v>#N/A</v>
      </c>
    </row>
    <row r="422" customFormat="false" ht="12.75" hidden="false" customHeight="false" outlineLevel="0" collapsed="false">
      <c r="F422" s="94" t="n">
        <f aca="false">IF(REF_DT&lt;PromptMonth,1,INDEX(BucketTable,MATCH($A422,SumMonths,0),1))</f>
        <v>1</v>
      </c>
      <c r="G422" s="94" t="e">
        <f aca="false">INDEX(Book_Type,MATCH($B422,Book,0),1)</f>
        <v>#N/A</v>
      </c>
      <c r="H422" s="94" t="e">
        <f aca="false">$F422&amp;$G422</f>
        <v>#N/A</v>
      </c>
    </row>
    <row r="423" customFormat="false" ht="12.75" hidden="false" customHeight="false" outlineLevel="0" collapsed="false">
      <c r="F423" s="94" t="n">
        <f aca="false">IF(REF_DT&lt;PromptMonth,1,INDEX(BucketTable,MATCH($A423,SumMonths,0),1))</f>
        <v>1</v>
      </c>
      <c r="G423" s="94" t="e">
        <f aca="false">INDEX(Book_Type,MATCH($B423,Book,0),1)</f>
        <v>#N/A</v>
      </c>
      <c r="H423" s="94" t="e">
        <f aca="false">$F423&amp;$G423</f>
        <v>#N/A</v>
      </c>
    </row>
    <row r="424" customFormat="false" ht="12.75" hidden="false" customHeight="false" outlineLevel="0" collapsed="false">
      <c r="F424" s="94" t="n">
        <f aca="false">IF(REF_DT&lt;PromptMonth,1,INDEX(BucketTable,MATCH($A424,SumMonths,0),1))</f>
        <v>1</v>
      </c>
      <c r="G424" s="94" t="e">
        <f aca="false">INDEX(Book_Type,MATCH($B424,Book,0),1)</f>
        <v>#N/A</v>
      </c>
      <c r="H424" s="94" t="e">
        <f aca="false">$F424&amp;$G424</f>
        <v>#N/A</v>
      </c>
    </row>
    <row r="425" customFormat="false" ht="12.75" hidden="false" customHeight="false" outlineLevel="0" collapsed="false">
      <c r="F425" s="94" t="n">
        <f aca="false">IF(REF_DT&lt;PromptMonth,1,INDEX(BucketTable,MATCH($A425,SumMonths,0),1))</f>
        <v>1</v>
      </c>
      <c r="G425" s="94" t="e">
        <f aca="false">INDEX(Book_Type,MATCH($B425,Book,0),1)</f>
        <v>#N/A</v>
      </c>
      <c r="H425" s="94" t="e">
        <f aca="false">$F425&amp;$G425</f>
        <v>#N/A</v>
      </c>
    </row>
    <row r="426" customFormat="false" ht="12.75" hidden="false" customHeight="false" outlineLevel="0" collapsed="false">
      <c r="F426" s="94" t="n">
        <f aca="false">IF(REF_DT&lt;PromptMonth,1,INDEX(BucketTable,MATCH($A426,SumMonths,0),1))</f>
        <v>1</v>
      </c>
      <c r="G426" s="94" t="e">
        <f aca="false">INDEX(Book_Type,MATCH($B426,Book,0),1)</f>
        <v>#N/A</v>
      </c>
      <c r="H426" s="94" t="e">
        <f aca="false">$F426&amp;$G426</f>
        <v>#N/A</v>
      </c>
    </row>
    <row r="427" customFormat="false" ht="12.75" hidden="false" customHeight="false" outlineLevel="0" collapsed="false">
      <c r="F427" s="94" t="n">
        <f aca="false">IF(REF_DT&lt;PromptMonth,1,INDEX(BucketTable,MATCH($A427,SumMonths,0),1))</f>
        <v>1</v>
      </c>
      <c r="G427" s="94" t="e">
        <f aca="false">INDEX(Book_Type,MATCH($B427,Book,0),1)</f>
        <v>#N/A</v>
      </c>
      <c r="H427" s="94" t="e">
        <f aca="false">$F427&amp;$G427</f>
        <v>#N/A</v>
      </c>
    </row>
    <row r="428" customFormat="false" ht="12.75" hidden="false" customHeight="false" outlineLevel="0" collapsed="false">
      <c r="F428" s="94" t="n">
        <f aca="false">IF(REF_DT&lt;PromptMonth,1,INDEX(BucketTable,MATCH($A428,SumMonths,0),1))</f>
        <v>1</v>
      </c>
      <c r="G428" s="94" t="e">
        <f aca="false">INDEX(Book_Type,MATCH($B428,Book,0),1)</f>
        <v>#N/A</v>
      </c>
      <c r="H428" s="94" t="e">
        <f aca="false">$F428&amp;$G428</f>
        <v>#N/A</v>
      </c>
    </row>
    <row r="429" customFormat="false" ht="12.75" hidden="false" customHeight="false" outlineLevel="0" collapsed="false">
      <c r="F429" s="94" t="n">
        <f aca="false">IF(REF_DT&lt;PromptMonth,1,INDEX(BucketTable,MATCH($A429,SumMonths,0),1))</f>
        <v>1</v>
      </c>
      <c r="G429" s="94" t="e">
        <f aca="false">INDEX(Book_Type,MATCH($B429,Book,0),1)</f>
        <v>#N/A</v>
      </c>
      <c r="H429" s="94" t="e">
        <f aca="false">$F429&amp;$G429</f>
        <v>#N/A</v>
      </c>
    </row>
    <row r="430" customFormat="false" ht="12.75" hidden="false" customHeight="false" outlineLevel="0" collapsed="false">
      <c r="F430" s="94" t="n">
        <f aca="false">IF(REF_DT&lt;PromptMonth,1,INDEX(BucketTable,MATCH($A430,SumMonths,0),1))</f>
        <v>1</v>
      </c>
      <c r="G430" s="94" t="e">
        <f aca="false">INDEX(Book_Type,MATCH($B430,Book,0),1)</f>
        <v>#N/A</v>
      </c>
      <c r="H430" s="94" t="e">
        <f aca="false">$F430&amp;$G430</f>
        <v>#N/A</v>
      </c>
    </row>
    <row r="431" customFormat="false" ht="12.75" hidden="false" customHeight="false" outlineLevel="0" collapsed="false">
      <c r="F431" s="94" t="n">
        <f aca="false">IF(REF_DT&lt;PromptMonth,1,INDEX(BucketTable,MATCH($A431,SumMonths,0),1))</f>
        <v>1</v>
      </c>
      <c r="G431" s="94" t="e">
        <f aca="false">INDEX(Book_Type,MATCH($B431,Book,0),1)</f>
        <v>#N/A</v>
      </c>
      <c r="H431" s="94" t="e">
        <f aca="false">$F431&amp;$G431</f>
        <v>#N/A</v>
      </c>
    </row>
    <row r="432" customFormat="false" ht="12.75" hidden="false" customHeight="false" outlineLevel="0" collapsed="false">
      <c r="F432" s="94" t="n">
        <f aca="false">IF(REF_DT&lt;PromptMonth,1,INDEX(BucketTable,MATCH($A432,SumMonths,0),1))</f>
        <v>1</v>
      </c>
      <c r="G432" s="94" t="e">
        <f aca="false">INDEX(Book_Type,MATCH($B432,Book,0),1)</f>
        <v>#N/A</v>
      </c>
      <c r="H432" s="94" t="e">
        <f aca="false">$F432&amp;$G432</f>
        <v>#N/A</v>
      </c>
    </row>
    <row r="433" customFormat="false" ht="12.75" hidden="false" customHeight="false" outlineLevel="0" collapsed="false">
      <c r="F433" s="94" t="n">
        <f aca="false">IF(REF_DT&lt;PromptMonth,1,INDEX(BucketTable,MATCH($A433,SumMonths,0),1))</f>
        <v>1</v>
      </c>
      <c r="G433" s="94" t="e">
        <f aca="false">INDEX(Book_Type,MATCH($B433,Book,0),1)</f>
        <v>#N/A</v>
      </c>
      <c r="H433" s="94" t="e">
        <f aca="false">$F433&amp;$G433</f>
        <v>#N/A</v>
      </c>
    </row>
    <row r="434" customFormat="false" ht="12.75" hidden="false" customHeight="false" outlineLevel="0" collapsed="false">
      <c r="F434" s="94" t="n">
        <f aca="false">IF(REF_DT&lt;PromptMonth,1,INDEX(BucketTable,MATCH($A434,SumMonths,0),1))</f>
        <v>1</v>
      </c>
      <c r="G434" s="94" t="e">
        <f aca="false">INDEX(Book_Type,MATCH($B434,Book,0),1)</f>
        <v>#N/A</v>
      </c>
      <c r="H434" s="94" t="e">
        <f aca="false">$F434&amp;$G434</f>
        <v>#N/A</v>
      </c>
    </row>
    <row r="435" customFormat="false" ht="12.75" hidden="false" customHeight="false" outlineLevel="0" collapsed="false">
      <c r="F435" s="94" t="n">
        <f aca="false">IF(REF_DT&lt;PromptMonth,1,INDEX(BucketTable,MATCH($A435,SumMonths,0),1))</f>
        <v>1</v>
      </c>
      <c r="G435" s="94" t="e">
        <f aca="false">INDEX(Book_Type,MATCH($B435,Book,0),1)</f>
        <v>#N/A</v>
      </c>
      <c r="H435" s="94" t="e">
        <f aca="false">$F435&amp;$G435</f>
        <v>#N/A</v>
      </c>
    </row>
    <row r="436" customFormat="false" ht="12.75" hidden="false" customHeight="false" outlineLevel="0" collapsed="false">
      <c r="F436" s="94" t="n">
        <f aca="false">IF(REF_DT&lt;PromptMonth,1,INDEX(BucketTable,MATCH($A436,SumMonths,0),1))</f>
        <v>1</v>
      </c>
      <c r="G436" s="94" t="e">
        <f aca="false">INDEX(Book_Type,MATCH($B436,Book,0),1)</f>
        <v>#N/A</v>
      </c>
      <c r="H436" s="94" t="e">
        <f aca="false">$F436&amp;$G436</f>
        <v>#N/A</v>
      </c>
    </row>
    <row r="437" customFormat="false" ht="12.75" hidden="false" customHeight="false" outlineLevel="0" collapsed="false">
      <c r="F437" s="94" t="n">
        <f aca="false">IF(REF_DT&lt;PromptMonth,1,INDEX(BucketTable,MATCH($A437,SumMonths,0),1))</f>
        <v>1</v>
      </c>
      <c r="G437" s="94" t="e">
        <f aca="false">INDEX(Book_Type,MATCH($B437,Book,0),1)</f>
        <v>#N/A</v>
      </c>
      <c r="H437" s="94" t="e">
        <f aca="false">$F437&amp;$G437</f>
        <v>#N/A</v>
      </c>
    </row>
    <row r="438" customFormat="false" ht="12.75" hidden="false" customHeight="false" outlineLevel="0" collapsed="false">
      <c r="F438" s="94" t="n">
        <f aca="false">IF(REF_DT&lt;PromptMonth,1,INDEX(BucketTable,MATCH($A438,SumMonths,0),1))</f>
        <v>1</v>
      </c>
      <c r="G438" s="94" t="e">
        <f aca="false">INDEX(Book_Type,MATCH($B438,Book,0),1)</f>
        <v>#N/A</v>
      </c>
      <c r="H438" s="94" t="e">
        <f aca="false">$F438&amp;$G438</f>
        <v>#N/A</v>
      </c>
    </row>
    <row r="439" customFormat="false" ht="12.75" hidden="false" customHeight="false" outlineLevel="0" collapsed="false">
      <c r="F439" s="94" t="n">
        <f aca="false">IF(REF_DT&lt;PromptMonth,1,INDEX(BucketTable,MATCH($A439,SumMonths,0),1))</f>
        <v>1</v>
      </c>
      <c r="G439" s="94" t="e">
        <f aca="false">INDEX(Book_Type,MATCH($B439,Book,0),1)</f>
        <v>#N/A</v>
      </c>
      <c r="H439" s="94" t="e">
        <f aca="false">$F439&amp;$G439</f>
        <v>#N/A</v>
      </c>
    </row>
    <row r="440" customFormat="false" ht="12.75" hidden="false" customHeight="false" outlineLevel="0" collapsed="false">
      <c r="F440" s="94" t="n">
        <f aca="false">IF(REF_DT&lt;PromptMonth,1,INDEX(BucketTable,MATCH($A440,SumMonths,0),1))</f>
        <v>1</v>
      </c>
      <c r="G440" s="94" t="e">
        <f aca="false">INDEX(Book_Type,MATCH($B440,Book,0),1)</f>
        <v>#N/A</v>
      </c>
      <c r="H440" s="94" t="e">
        <f aca="false">$F440&amp;$G440</f>
        <v>#N/A</v>
      </c>
    </row>
    <row r="441" customFormat="false" ht="12.75" hidden="false" customHeight="false" outlineLevel="0" collapsed="false">
      <c r="F441" s="94" t="n">
        <f aca="false">IF(REF_DT&lt;PromptMonth,1,INDEX(BucketTable,MATCH($A441,SumMonths,0),1))</f>
        <v>1</v>
      </c>
      <c r="G441" s="94" t="e">
        <f aca="false">INDEX(Book_Type,MATCH($B441,Book,0),1)</f>
        <v>#N/A</v>
      </c>
      <c r="H441" s="94" t="e">
        <f aca="false">$F441&amp;$G441</f>
        <v>#N/A</v>
      </c>
    </row>
    <row r="442" customFormat="false" ht="12.75" hidden="false" customHeight="false" outlineLevel="0" collapsed="false">
      <c r="F442" s="94" t="n">
        <f aca="false">IF(REF_DT&lt;PromptMonth,1,INDEX(BucketTable,MATCH($A442,SumMonths,0),1))</f>
        <v>1</v>
      </c>
      <c r="G442" s="94" t="e">
        <f aca="false">INDEX(Book_Type,MATCH($B442,Book,0),1)</f>
        <v>#N/A</v>
      </c>
      <c r="H442" s="94" t="e">
        <f aca="false">$F442&amp;$G442</f>
        <v>#N/A</v>
      </c>
    </row>
    <row r="443" customFormat="false" ht="12.75" hidden="false" customHeight="false" outlineLevel="0" collapsed="false">
      <c r="F443" s="94" t="n">
        <f aca="false">IF(REF_DT&lt;PromptMonth,1,INDEX(BucketTable,MATCH($A443,SumMonths,0),1))</f>
        <v>1</v>
      </c>
      <c r="G443" s="94" t="e">
        <f aca="false">INDEX(Book_Type,MATCH($B443,Book,0),1)</f>
        <v>#N/A</v>
      </c>
      <c r="H443" s="94" t="e">
        <f aca="false">$F443&amp;$G443</f>
        <v>#N/A</v>
      </c>
    </row>
    <row r="444" customFormat="false" ht="12.75" hidden="false" customHeight="false" outlineLevel="0" collapsed="false">
      <c r="F444" s="94" t="n">
        <f aca="false">IF(REF_DT&lt;PromptMonth,1,INDEX(BucketTable,MATCH($A444,SumMonths,0),1))</f>
        <v>1</v>
      </c>
      <c r="G444" s="94" t="e">
        <f aca="false">INDEX(Book_Type,MATCH($B444,Book,0),1)</f>
        <v>#N/A</v>
      </c>
      <c r="H444" s="94" t="e">
        <f aca="false">$F444&amp;$G444</f>
        <v>#N/A</v>
      </c>
    </row>
    <row r="445" customFormat="false" ht="12.75" hidden="false" customHeight="false" outlineLevel="0" collapsed="false">
      <c r="F445" s="94" t="n">
        <f aca="false">IF(REF_DT&lt;PromptMonth,1,INDEX(BucketTable,MATCH($A445,SumMonths,0),1))</f>
        <v>1</v>
      </c>
      <c r="G445" s="94" t="e">
        <f aca="false">INDEX(Book_Type,MATCH($B445,Book,0),1)</f>
        <v>#N/A</v>
      </c>
      <c r="H445" s="94" t="e">
        <f aca="false">$F445&amp;$G445</f>
        <v>#N/A</v>
      </c>
    </row>
    <row r="446" customFormat="false" ht="12.75" hidden="false" customHeight="false" outlineLevel="0" collapsed="false">
      <c r="F446" s="94" t="n">
        <f aca="false">IF(REF_DT&lt;PromptMonth,1,INDEX(BucketTable,MATCH($A446,SumMonths,0),1))</f>
        <v>1</v>
      </c>
      <c r="G446" s="94" t="e">
        <f aca="false">INDEX(Book_Type,MATCH($B446,Book,0),1)</f>
        <v>#N/A</v>
      </c>
      <c r="H446" s="94" t="e">
        <f aca="false">$F446&amp;$G446</f>
        <v>#N/A</v>
      </c>
    </row>
    <row r="447" customFormat="false" ht="12.75" hidden="false" customHeight="false" outlineLevel="0" collapsed="false">
      <c r="F447" s="94" t="n">
        <f aca="false">IF(REF_DT&lt;PromptMonth,1,INDEX(BucketTable,MATCH($A447,SumMonths,0),1))</f>
        <v>1</v>
      </c>
      <c r="G447" s="94" t="e">
        <f aca="false">INDEX(Book_Type,MATCH($B447,Book,0),1)</f>
        <v>#N/A</v>
      </c>
      <c r="H447" s="94" t="e">
        <f aca="false">$F447&amp;$G447</f>
        <v>#N/A</v>
      </c>
    </row>
    <row r="448" customFormat="false" ht="12.75" hidden="false" customHeight="false" outlineLevel="0" collapsed="false">
      <c r="F448" s="94" t="n">
        <f aca="false">IF(REF_DT&lt;PromptMonth,1,INDEX(BucketTable,MATCH($A448,SumMonths,0),1))</f>
        <v>1</v>
      </c>
      <c r="G448" s="94" t="e">
        <f aca="false">INDEX(Book_Type,MATCH($B448,Book,0),1)</f>
        <v>#N/A</v>
      </c>
      <c r="H448" s="94" t="e">
        <f aca="false">$F448&amp;$G448</f>
        <v>#N/A</v>
      </c>
    </row>
    <row r="449" customFormat="false" ht="12.75" hidden="false" customHeight="false" outlineLevel="0" collapsed="false">
      <c r="F449" s="94" t="n">
        <f aca="false">IF(REF_DT&lt;PromptMonth,1,INDEX(BucketTable,MATCH($A449,SumMonths,0),1))</f>
        <v>1</v>
      </c>
      <c r="G449" s="94" t="e">
        <f aca="false">INDEX(Book_Type,MATCH($B449,Book,0),1)</f>
        <v>#N/A</v>
      </c>
      <c r="H449" s="94" t="e">
        <f aca="false">$F449&amp;$G449</f>
        <v>#N/A</v>
      </c>
    </row>
    <row r="450" customFormat="false" ht="12.75" hidden="false" customHeight="false" outlineLevel="0" collapsed="false">
      <c r="F450" s="94" t="n">
        <f aca="false">IF(REF_DT&lt;PromptMonth,1,INDEX(BucketTable,MATCH($A450,SumMonths,0),1))</f>
        <v>1</v>
      </c>
      <c r="G450" s="94" t="e">
        <f aca="false">INDEX(Book_Type,MATCH($B450,Book,0),1)</f>
        <v>#N/A</v>
      </c>
      <c r="H450" s="94" t="e">
        <f aca="false">$F450&amp;$G450</f>
        <v>#N/A</v>
      </c>
    </row>
    <row r="451" customFormat="false" ht="12.75" hidden="false" customHeight="false" outlineLevel="0" collapsed="false">
      <c r="F451" s="94" t="n">
        <f aca="false">IF(REF_DT&lt;PromptMonth,1,INDEX(BucketTable,MATCH($A451,SumMonths,0),1))</f>
        <v>1</v>
      </c>
      <c r="G451" s="94" t="e">
        <f aca="false">INDEX(Book_Type,MATCH($B451,Book,0),1)</f>
        <v>#N/A</v>
      </c>
      <c r="H451" s="94" t="e">
        <f aca="false">$F451&amp;$G451</f>
        <v>#N/A</v>
      </c>
    </row>
    <row r="452" customFormat="false" ht="12.75" hidden="false" customHeight="false" outlineLevel="0" collapsed="false">
      <c r="F452" s="94" t="n">
        <f aca="false">IF(REF_DT&lt;PromptMonth,1,INDEX(BucketTable,MATCH($A452,SumMonths,0),1))</f>
        <v>1</v>
      </c>
      <c r="G452" s="94" t="e">
        <f aca="false">INDEX(Book_Type,MATCH($B452,Book,0),1)</f>
        <v>#N/A</v>
      </c>
      <c r="H452" s="94" t="e">
        <f aca="false">$F452&amp;$G452</f>
        <v>#N/A</v>
      </c>
    </row>
    <row r="453" customFormat="false" ht="12.75" hidden="false" customHeight="false" outlineLevel="0" collapsed="false">
      <c r="F453" s="94" t="n">
        <f aca="false">IF(REF_DT&lt;PromptMonth,1,INDEX(BucketTable,MATCH($A453,SumMonths,0),1))</f>
        <v>1</v>
      </c>
      <c r="G453" s="94" t="e">
        <f aca="false">INDEX(Book_Type,MATCH($B453,Book,0),1)</f>
        <v>#N/A</v>
      </c>
      <c r="H453" s="94" t="e">
        <f aca="false">$F453&amp;$G453</f>
        <v>#N/A</v>
      </c>
    </row>
    <row r="454" customFormat="false" ht="12.75" hidden="false" customHeight="false" outlineLevel="0" collapsed="false">
      <c r="F454" s="94" t="n">
        <f aca="false">IF(REF_DT&lt;PromptMonth,1,INDEX(BucketTable,MATCH($A454,SumMonths,0),1))</f>
        <v>1</v>
      </c>
      <c r="G454" s="94" t="e">
        <f aca="false">INDEX(Book_Type,MATCH($B454,Book,0),1)</f>
        <v>#N/A</v>
      </c>
      <c r="H454" s="94" t="e">
        <f aca="false">$F454&amp;$G454</f>
        <v>#N/A</v>
      </c>
    </row>
    <row r="455" customFormat="false" ht="12.75" hidden="false" customHeight="false" outlineLevel="0" collapsed="false">
      <c r="F455" s="94" t="n">
        <f aca="false">IF(REF_DT&lt;PromptMonth,1,INDEX(BucketTable,MATCH($A455,SumMonths,0),1))</f>
        <v>1</v>
      </c>
      <c r="G455" s="94" t="e">
        <f aca="false">INDEX(Book_Type,MATCH($B455,Book,0),1)</f>
        <v>#N/A</v>
      </c>
      <c r="H455" s="94" t="e">
        <f aca="false">$F455&amp;$G455</f>
        <v>#N/A</v>
      </c>
    </row>
    <row r="456" customFormat="false" ht="12.75" hidden="false" customHeight="false" outlineLevel="0" collapsed="false">
      <c r="F456" s="94" t="n">
        <f aca="false">IF(REF_DT&lt;PromptMonth,1,INDEX(BucketTable,MATCH($A456,SumMonths,0),1))</f>
        <v>1</v>
      </c>
      <c r="G456" s="94" t="e">
        <f aca="false">INDEX(Book_Type,MATCH($B456,Book,0),1)</f>
        <v>#N/A</v>
      </c>
      <c r="H456" s="94" t="e">
        <f aca="false">$F456&amp;$G456</f>
        <v>#N/A</v>
      </c>
    </row>
    <row r="457" customFormat="false" ht="12.75" hidden="false" customHeight="false" outlineLevel="0" collapsed="false">
      <c r="F457" s="94" t="n">
        <f aca="false">IF(REF_DT&lt;PromptMonth,1,INDEX(BucketTable,MATCH($A457,SumMonths,0),1))</f>
        <v>1</v>
      </c>
      <c r="G457" s="94" t="e">
        <f aca="false">INDEX(Book_Type,MATCH($B457,Book,0),1)</f>
        <v>#N/A</v>
      </c>
      <c r="H457" s="94" t="e">
        <f aca="false">$F457&amp;$G457</f>
        <v>#N/A</v>
      </c>
    </row>
    <row r="458" customFormat="false" ht="12.75" hidden="false" customHeight="false" outlineLevel="0" collapsed="false">
      <c r="F458" s="94" t="n">
        <f aca="false">IF(REF_DT&lt;PromptMonth,1,INDEX(BucketTable,MATCH($A458,SumMonths,0),1))</f>
        <v>1</v>
      </c>
      <c r="G458" s="94" t="e">
        <f aca="false">INDEX(Book_Type,MATCH($B458,Book,0),1)</f>
        <v>#N/A</v>
      </c>
      <c r="H458" s="94" t="e">
        <f aca="false">$F458&amp;$G458</f>
        <v>#N/A</v>
      </c>
    </row>
    <row r="459" customFormat="false" ht="12.75" hidden="false" customHeight="false" outlineLevel="0" collapsed="false">
      <c r="F459" s="94" t="n">
        <f aca="false">IF(REF_DT&lt;PromptMonth,1,INDEX(BucketTable,MATCH($A459,SumMonths,0),1))</f>
        <v>1</v>
      </c>
      <c r="G459" s="94" t="e">
        <f aca="false">INDEX(Book_Type,MATCH($B459,Book,0),1)</f>
        <v>#N/A</v>
      </c>
      <c r="H459" s="94" t="e">
        <f aca="false">$F459&amp;$G459</f>
        <v>#N/A</v>
      </c>
    </row>
    <row r="460" customFormat="false" ht="12.75" hidden="false" customHeight="false" outlineLevel="0" collapsed="false">
      <c r="F460" s="94" t="n">
        <f aca="false">IF(REF_DT&lt;PromptMonth,1,INDEX(BucketTable,MATCH($A460,SumMonths,0),1))</f>
        <v>1</v>
      </c>
      <c r="G460" s="94" t="e">
        <f aca="false">INDEX(Book_Type,MATCH($B460,Book,0),1)</f>
        <v>#N/A</v>
      </c>
      <c r="H460" s="94" t="e">
        <f aca="false">$F460&amp;$G460</f>
        <v>#N/A</v>
      </c>
    </row>
    <row r="461" customFormat="false" ht="12.75" hidden="false" customHeight="false" outlineLevel="0" collapsed="false">
      <c r="F461" s="94" t="n">
        <f aca="false">IF(REF_DT&lt;PromptMonth,1,INDEX(BucketTable,MATCH($A461,SumMonths,0),1))</f>
        <v>1</v>
      </c>
      <c r="G461" s="94" t="e">
        <f aca="false">INDEX(Book_Type,MATCH($B461,Book,0),1)</f>
        <v>#N/A</v>
      </c>
      <c r="H461" s="94" t="e">
        <f aca="false">$F461&amp;$G461</f>
        <v>#N/A</v>
      </c>
    </row>
    <row r="462" customFormat="false" ht="12.75" hidden="false" customHeight="false" outlineLevel="0" collapsed="false">
      <c r="F462" s="94" t="n">
        <f aca="false">IF(REF_DT&lt;PromptMonth,1,INDEX(BucketTable,MATCH($A462,SumMonths,0),1))</f>
        <v>1</v>
      </c>
      <c r="G462" s="94" t="e">
        <f aca="false">INDEX(Book_Type,MATCH($B462,Book,0),1)</f>
        <v>#N/A</v>
      </c>
      <c r="H462" s="94" t="e">
        <f aca="false">$F462&amp;$G462</f>
        <v>#N/A</v>
      </c>
    </row>
    <row r="463" customFormat="false" ht="12.75" hidden="false" customHeight="false" outlineLevel="0" collapsed="false">
      <c r="F463" s="94" t="n">
        <f aca="false">IF(REF_DT&lt;PromptMonth,1,INDEX(BucketTable,MATCH($A463,SumMonths,0),1))</f>
        <v>1</v>
      </c>
      <c r="G463" s="94" t="e">
        <f aca="false">INDEX(Book_Type,MATCH($B463,Book,0),1)</f>
        <v>#N/A</v>
      </c>
      <c r="H463" s="94" t="e">
        <f aca="false">$F463&amp;$G463</f>
        <v>#N/A</v>
      </c>
    </row>
    <row r="464" customFormat="false" ht="12.75" hidden="false" customHeight="false" outlineLevel="0" collapsed="false">
      <c r="F464" s="94" t="n">
        <f aca="false">IF(REF_DT&lt;PromptMonth,1,INDEX(BucketTable,MATCH($A464,SumMonths,0),1))</f>
        <v>1</v>
      </c>
      <c r="G464" s="94" t="e">
        <f aca="false">INDEX(Book_Type,MATCH($B464,Book,0),1)</f>
        <v>#N/A</v>
      </c>
      <c r="H464" s="94" t="e">
        <f aca="false">$F464&amp;$G464</f>
        <v>#N/A</v>
      </c>
    </row>
    <row r="465" customFormat="false" ht="12.75" hidden="false" customHeight="false" outlineLevel="0" collapsed="false">
      <c r="F465" s="94" t="n">
        <f aca="false">IF(REF_DT&lt;PromptMonth,1,INDEX(BucketTable,MATCH($A465,SumMonths,0),1))</f>
        <v>1</v>
      </c>
      <c r="G465" s="94" t="e">
        <f aca="false">INDEX(Book_Type,MATCH($B465,Book,0),1)</f>
        <v>#N/A</v>
      </c>
      <c r="H465" s="94" t="e">
        <f aca="false">$F465&amp;$G465</f>
        <v>#N/A</v>
      </c>
    </row>
    <row r="466" customFormat="false" ht="12.75" hidden="false" customHeight="false" outlineLevel="0" collapsed="false">
      <c r="F466" s="94" t="n">
        <f aca="false">IF(REF_DT&lt;PromptMonth,1,INDEX(BucketTable,MATCH($A466,SumMonths,0),1))</f>
        <v>1</v>
      </c>
      <c r="G466" s="94" t="e">
        <f aca="false">INDEX(Book_Type,MATCH($B466,Book,0),1)</f>
        <v>#N/A</v>
      </c>
      <c r="H466" s="94" t="e">
        <f aca="false">$F466&amp;$G466</f>
        <v>#N/A</v>
      </c>
    </row>
    <row r="467" customFormat="false" ht="12.75" hidden="false" customHeight="false" outlineLevel="0" collapsed="false">
      <c r="F467" s="94" t="n">
        <f aca="false">IF(REF_DT&lt;PromptMonth,1,INDEX(BucketTable,MATCH($A467,SumMonths,0),1))</f>
        <v>1</v>
      </c>
      <c r="G467" s="94" t="e">
        <f aca="false">INDEX(Book_Type,MATCH($B467,Book,0),1)</f>
        <v>#N/A</v>
      </c>
      <c r="H467" s="94" t="e">
        <f aca="false">$F467&amp;$G467</f>
        <v>#N/A</v>
      </c>
    </row>
    <row r="468" customFormat="false" ht="12.75" hidden="false" customHeight="false" outlineLevel="0" collapsed="false">
      <c r="F468" s="94" t="n">
        <f aca="false">IF(REF_DT&lt;PromptMonth,1,INDEX(BucketTable,MATCH($A468,SumMonths,0),1))</f>
        <v>1</v>
      </c>
      <c r="G468" s="94" t="e">
        <f aca="false">INDEX(Book_Type,MATCH($B468,Book,0),1)</f>
        <v>#N/A</v>
      </c>
      <c r="H468" s="94" t="e">
        <f aca="false">$F468&amp;$G468</f>
        <v>#N/A</v>
      </c>
    </row>
    <row r="469" customFormat="false" ht="12.75" hidden="false" customHeight="false" outlineLevel="0" collapsed="false">
      <c r="F469" s="94" t="n">
        <f aca="false">IF(REF_DT&lt;PromptMonth,1,INDEX(BucketTable,MATCH($A469,SumMonths,0),1))</f>
        <v>1</v>
      </c>
      <c r="G469" s="94" t="e">
        <f aca="false">INDEX(Book_Type,MATCH($B469,Book,0),1)</f>
        <v>#N/A</v>
      </c>
      <c r="H469" s="94" t="e">
        <f aca="false">$F469&amp;$G469</f>
        <v>#N/A</v>
      </c>
    </row>
    <row r="470" customFormat="false" ht="12.75" hidden="false" customHeight="false" outlineLevel="0" collapsed="false">
      <c r="F470" s="94" t="n">
        <f aca="false">IF(REF_DT&lt;PromptMonth,1,INDEX(BucketTable,MATCH($A470,SumMonths,0),1))</f>
        <v>1</v>
      </c>
      <c r="G470" s="94" t="e">
        <f aca="false">INDEX(Book_Type,MATCH($B470,Book,0),1)</f>
        <v>#N/A</v>
      </c>
      <c r="H470" s="94" t="e">
        <f aca="false">$F470&amp;$G470</f>
        <v>#N/A</v>
      </c>
    </row>
    <row r="471" customFormat="false" ht="12.75" hidden="false" customHeight="false" outlineLevel="0" collapsed="false">
      <c r="F471" s="94" t="n">
        <f aca="false">IF(REF_DT&lt;PromptMonth,1,INDEX(BucketTable,MATCH($A471,SumMonths,0),1))</f>
        <v>1</v>
      </c>
      <c r="G471" s="94" t="e">
        <f aca="false">INDEX(Book_Type,MATCH($B471,Book,0),1)</f>
        <v>#N/A</v>
      </c>
      <c r="H471" s="94" t="e">
        <f aca="false">$F471&amp;$G471</f>
        <v>#N/A</v>
      </c>
    </row>
    <row r="472" customFormat="false" ht="12.75" hidden="false" customHeight="false" outlineLevel="0" collapsed="false">
      <c r="F472" s="94" t="n">
        <f aca="false">IF(REF_DT&lt;PromptMonth,1,INDEX(BucketTable,MATCH($A472,SumMonths,0),1))</f>
        <v>1</v>
      </c>
      <c r="G472" s="94" t="e">
        <f aca="false">INDEX(Book_Type,MATCH($B472,Book,0),1)</f>
        <v>#N/A</v>
      </c>
      <c r="H472" s="94" t="e">
        <f aca="false">$F472&amp;$G472</f>
        <v>#N/A</v>
      </c>
    </row>
    <row r="473" customFormat="false" ht="12.75" hidden="false" customHeight="false" outlineLevel="0" collapsed="false">
      <c r="F473" s="94" t="n">
        <f aca="false">IF(REF_DT&lt;PromptMonth,1,INDEX(BucketTable,MATCH($A473,SumMonths,0),1))</f>
        <v>1</v>
      </c>
      <c r="G473" s="94" t="e">
        <f aca="false">INDEX(Book_Type,MATCH($B473,Book,0),1)</f>
        <v>#N/A</v>
      </c>
      <c r="H473" s="94" t="e">
        <f aca="false">$F473&amp;$G473</f>
        <v>#N/A</v>
      </c>
    </row>
    <row r="474" customFormat="false" ht="12.75" hidden="false" customHeight="false" outlineLevel="0" collapsed="false">
      <c r="F474" s="94" t="n">
        <f aca="false">IF(REF_DT&lt;PromptMonth,1,INDEX(BucketTable,MATCH($A474,SumMonths,0),1))</f>
        <v>1</v>
      </c>
      <c r="G474" s="94" t="e">
        <f aca="false">INDEX(Book_Type,MATCH($B474,Book,0),1)</f>
        <v>#N/A</v>
      </c>
      <c r="H474" s="94" t="e">
        <f aca="false">$F474&amp;$G474</f>
        <v>#N/A</v>
      </c>
    </row>
    <row r="475" customFormat="false" ht="12.75" hidden="false" customHeight="false" outlineLevel="0" collapsed="false">
      <c r="F475" s="94" t="n">
        <f aca="false">IF(REF_DT&lt;PromptMonth,1,INDEX(BucketTable,MATCH($A475,SumMonths,0),1))</f>
        <v>1</v>
      </c>
      <c r="G475" s="94" t="e">
        <f aca="false">INDEX(Book_Type,MATCH($B475,Book,0),1)</f>
        <v>#N/A</v>
      </c>
      <c r="H475" s="94" t="e">
        <f aca="false">$F475&amp;$G475</f>
        <v>#N/A</v>
      </c>
    </row>
    <row r="476" customFormat="false" ht="12.75" hidden="false" customHeight="false" outlineLevel="0" collapsed="false">
      <c r="F476" s="94" t="n">
        <f aca="false">IF(REF_DT&lt;PromptMonth,1,INDEX(BucketTable,MATCH($A476,SumMonths,0),1))</f>
        <v>1</v>
      </c>
      <c r="G476" s="94" t="e">
        <f aca="false">INDEX(Book_Type,MATCH($B476,Book,0),1)</f>
        <v>#N/A</v>
      </c>
      <c r="H476" s="94" t="e">
        <f aca="false">$F476&amp;$G476</f>
        <v>#N/A</v>
      </c>
    </row>
    <row r="477" customFormat="false" ht="12.75" hidden="false" customHeight="false" outlineLevel="0" collapsed="false">
      <c r="F477" s="94" t="n">
        <f aca="false">IF(REF_DT&lt;PromptMonth,1,INDEX(BucketTable,MATCH($A477,SumMonths,0),1))</f>
        <v>1</v>
      </c>
      <c r="G477" s="94" t="e">
        <f aca="false">INDEX(Book_Type,MATCH($B477,Book,0),1)</f>
        <v>#N/A</v>
      </c>
      <c r="H477" s="94" t="e">
        <f aca="false">$F477&amp;$G477</f>
        <v>#N/A</v>
      </c>
    </row>
    <row r="478" customFormat="false" ht="12.75" hidden="false" customHeight="false" outlineLevel="0" collapsed="false">
      <c r="F478" s="94" t="n">
        <f aca="false">IF(REF_DT&lt;PromptMonth,1,INDEX(BucketTable,MATCH($A478,SumMonths,0),1))</f>
        <v>1</v>
      </c>
      <c r="G478" s="94" t="e">
        <f aca="false">INDEX(Book_Type,MATCH($B478,Book,0),1)</f>
        <v>#N/A</v>
      </c>
      <c r="H478" s="94" t="e">
        <f aca="false">$F478&amp;$G478</f>
        <v>#N/A</v>
      </c>
    </row>
    <row r="479" customFormat="false" ht="12.75" hidden="false" customHeight="false" outlineLevel="0" collapsed="false">
      <c r="F479" s="94" t="n">
        <f aca="false">IF(REF_DT&lt;PromptMonth,1,INDEX(BucketTable,MATCH($A479,SumMonths,0),1))</f>
        <v>1</v>
      </c>
      <c r="G479" s="94" t="e">
        <f aca="false">INDEX(Book_Type,MATCH($B479,Book,0),1)</f>
        <v>#N/A</v>
      </c>
      <c r="H479" s="94" t="e">
        <f aca="false">$F479&amp;$G479</f>
        <v>#N/A</v>
      </c>
    </row>
    <row r="480" customFormat="false" ht="12.75" hidden="false" customHeight="false" outlineLevel="0" collapsed="false">
      <c r="F480" s="94" t="n">
        <f aca="false">IF(REF_DT&lt;PromptMonth,1,INDEX(BucketTable,MATCH($A480,SumMonths,0),1))</f>
        <v>1</v>
      </c>
      <c r="G480" s="94" t="e">
        <f aca="false">INDEX(Book_Type,MATCH($B480,Book,0),1)</f>
        <v>#N/A</v>
      </c>
      <c r="H480" s="94" t="e">
        <f aca="false">$F480&amp;$G480</f>
        <v>#N/A</v>
      </c>
    </row>
    <row r="481" customFormat="false" ht="12.75" hidden="false" customHeight="false" outlineLevel="0" collapsed="false">
      <c r="F481" s="94" t="n">
        <f aca="false">IF(REF_DT&lt;PromptMonth,1,INDEX(BucketTable,MATCH($A481,SumMonths,0),1))</f>
        <v>1</v>
      </c>
      <c r="G481" s="94" t="e">
        <f aca="false">INDEX(Book_Type,MATCH($B481,Book,0),1)</f>
        <v>#N/A</v>
      </c>
      <c r="H481" s="94" t="e">
        <f aca="false">$F481&amp;$G481</f>
        <v>#N/A</v>
      </c>
    </row>
    <row r="482" customFormat="false" ht="12.75" hidden="false" customHeight="false" outlineLevel="0" collapsed="false">
      <c r="F482" s="94" t="n">
        <f aca="false">IF(REF_DT&lt;PromptMonth,1,INDEX(BucketTable,MATCH($A482,SumMonths,0),1))</f>
        <v>1</v>
      </c>
      <c r="G482" s="94" t="e">
        <f aca="false">INDEX(Book_Type,MATCH($B482,Book,0),1)</f>
        <v>#N/A</v>
      </c>
      <c r="H482" s="94" t="e">
        <f aca="false">$F482&amp;$G482</f>
        <v>#N/A</v>
      </c>
    </row>
    <row r="483" customFormat="false" ht="12.75" hidden="false" customHeight="false" outlineLevel="0" collapsed="false">
      <c r="F483" s="94" t="n">
        <f aca="false">IF(REF_DT&lt;PromptMonth,1,INDEX(BucketTable,MATCH($A483,SumMonths,0),1))</f>
        <v>1</v>
      </c>
      <c r="G483" s="94" t="e">
        <f aca="false">INDEX(Book_Type,MATCH($B483,Book,0),1)</f>
        <v>#N/A</v>
      </c>
      <c r="H483" s="94" t="e">
        <f aca="false">$F483&amp;$G483</f>
        <v>#N/A</v>
      </c>
    </row>
    <row r="484" customFormat="false" ht="12.75" hidden="false" customHeight="false" outlineLevel="0" collapsed="false">
      <c r="F484" s="94" t="n">
        <f aca="false">IF(REF_DT&lt;PromptMonth,1,INDEX(BucketTable,MATCH($A484,SumMonths,0),1))</f>
        <v>1</v>
      </c>
      <c r="G484" s="94" t="e">
        <f aca="false">INDEX(Book_Type,MATCH($B484,Book,0),1)</f>
        <v>#N/A</v>
      </c>
      <c r="H484" s="94" t="e">
        <f aca="false">$F484&amp;$G484</f>
        <v>#N/A</v>
      </c>
    </row>
    <row r="485" customFormat="false" ht="12.75" hidden="false" customHeight="false" outlineLevel="0" collapsed="false">
      <c r="F485" s="94" t="n">
        <f aca="false">IF(REF_DT&lt;PromptMonth,1,INDEX(BucketTable,MATCH($A485,SumMonths,0),1))</f>
        <v>1</v>
      </c>
      <c r="G485" s="94" t="e">
        <f aca="false">INDEX(Book_Type,MATCH($B485,Book,0),1)</f>
        <v>#N/A</v>
      </c>
      <c r="H485" s="94" t="e">
        <f aca="false">$F485&amp;$G485</f>
        <v>#N/A</v>
      </c>
    </row>
    <row r="486" customFormat="false" ht="12.75" hidden="false" customHeight="false" outlineLevel="0" collapsed="false">
      <c r="F486" s="94" t="n">
        <f aca="false">IF(REF_DT&lt;PromptMonth,1,INDEX(BucketTable,MATCH($A486,SumMonths,0),1))</f>
        <v>1</v>
      </c>
      <c r="G486" s="94" t="e">
        <f aca="false">INDEX(Book_Type,MATCH($B486,Book,0),1)</f>
        <v>#N/A</v>
      </c>
      <c r="H486" s="94" t="e">
        <f aca="false">$F486&amp;$G486</f>
        <v>#N/A</v>
      </c>
    </row>
    <row r="487" customFormat="false" ht="12.75" hidden="false" customHeight="false" outlineLevel="0" collapsed="false">
      <c r="F487" s="94" t="n">
        <f aca="false">IF(REF_DT&lt;PromptMonth,1,INDEX(BucketTable,MATCH($A487,SumMonths,0),1))</f>
        <v>1</v>
      </c>
      <c r="G487" s="94" t="e">
        <f aca="false">INDEX(Book_Type,MATCH($B487,Book,0),1)</f>
        <v>#N/A</v>
      </c>
      <c r="H487" s="94" t="e">
        <f aca="false">$F487&amp;$G487</f>
        <v>#N/A</v>
      </c>
    </row>
    <row r="488" customFormat="false" ht="12.75" hidden="false" customHeight="false" outlineLevel="0" collapsed="false">
      <c r="F488" s="94" t="n">
        <f aca="false">IF(REF_DT&lt;PromptMonth,1,INDEX(BucketTable,MATCH($A488,SumMonths,0),1))</f>
        <v>1</v>
      </c>
      <c r="G488" s="94" t="e">
        <f aca="false">INDEX(Book_Type,MATCH($B488,Book,0),1)</f>
        <v>#N/A</v>
      </c>
      <c r="H488" s="94" t="e">
        <f aca="false">$F488&amp;$G488</f>
        <v>#N/A</v>
      </c>
    </row>
    <row r="489" customFormat="false" ht="12.75" hidden="false" customHeight="false" outlineLevel="0" collapsed="false">
      <c r="F489" s="94" t="n">
        <f aca="false">IF(REF_DT&lt;PromptMonth,1,INDEX(BucketTable,MATCH($A489,SumMonths,0),1))</f>
        <v>1</v>
      </c>
      <c r="G489" s="94" t="e">
        <f aca="false">INDEX(Book_Type,MATCH($B489,Book,0),1)</f>
        <v>#N/A</v>
      </c>
      <c r="H489" s="94" t="e">
        <f aca="false">$F489&amp;$G489</f>
        <v>#N/A</v>
      </c>
    </row>
    <row r="490" customFormat="false" ht="12.75" hidden="false" customHeight="false" outlineLevel="0" collapsed="false">
      <c r="F490" s="94" t="n">
        <f aca="false">IF(REF_DT&lt;PromptMonth,1,INDEX(BucketTable,MATCH($A490,SumMonths,0),1))</f>
        <v>1</v>
      </c>
      <c r="G490" s="94" t="e">
        <f aca="false">INDEX(Book_Type,MATCH($B490,Book,0),1)</f>
        <v>#N/A</v>
      </c>
      <c r="H490" s="94" t="e">
        <f aca="false">$F490&amp;$G490</f>
        <v>#N/A</v>
      </c>
    </row>
    <row r="491" customFormat="false" ht="12.75" hidden="false" customHeight="false" outlineLevel="0" collapsed="false">
      <c r="F491" s="94" t="n">
        <f aca="false">IF(REF_DT&lt;PromptMonth,1,INDEX(BucketTable,MATCH($A491,SumMonths,0),1))</f>
        <v>1</v>
      </c>
      <c r="G491" s="94" t="e">
        <f aca="false">INDEX(Book_Type,MATCH($B491,Book,0),1)</f>
        <v>#N/A</v>
      </c>
      <c r="H491" s="94" t="e">
        <f aca="false">$F491&amp;$G491</f>
        <v>#N/A</v>
      </c>
    </row>
    <row r="492" customFormat="false" ht="12.75" hidden="false" customHeight="false" outlineLevel="0" collapsed="false">
      <c r="F492" s="94" t="n">
        <f aca="false">IF(REF_DT&lt;PromptMonth,1,INDEX(BucketTable,MATCH($A492,SumMonths,0),1))</f>
        <v>1</v>
      </c>
      <c r="G492" s="94" t="e">
        <f aca="false">INDEX(Book_Type,MATCH($B492,Book,0),1)</f>
        <v>#N/A</v>
      </c>
      <c r="H492" s="94" t="e">
        <f aca="false">$F492&amp;$G492</f>
        <v>#N/A</v>
      </c>
    </row>
    <row r="493" customFormat="false" ht="12.75" hidden="false" customHeight="false" outlineLevel="0" collapsed="false">
      <c r="F493" s="94" t="n">
        <f aca="false">IF(REF_DT&lt;PromptMonth,1,INDEX(BucketTable,MATCH($A493,SumMonths,0),1))</f>
        <v>1</v>
      </c>
      <c r="G493" s="94" t="e">
        <f aca="false">INDEX(Book_Type,MATCH($B493,Book,0),1)</f>
        <v>#N/A</v>
      </c>
      <c r="H493" s="94" t="e">
        <f aca="false">$F493&amp;$G493</f>
        <v>#N/A</v>
      </c>
    </row>
    <row r="494" customFormat="false" ht="12.75" hidden="false" customHeight="false" outlineLevel="0" collapsed="false">
      <c r="F494" s="94" t="n">
        <f aca="false">IF(REF_DT&lt;PromptMonth,1,INDEX(BucketTable,MATCH($A494,SumMonths,0),1))</f>
        <v>1</v>
      </c>
      <c r="G494" s="94" t="e">
        <f aca="false">INDEX(Book_Type,MATCH($B494,Book,0),1)</f>
        <v>#N/A</v>
      </c>
      <c r="H494" s="94" t="e">
        <f aca="false">$F494&amp;$G494</f>
        <v>#N/A</v>
      </c>
    </row>
    <row r="495" customFormat="false" ht="12.75" hidden="false" customHeight="false" outlineLevel="0" collapsed="false">
      <c r="F495" s="94" t="n">
        <f aca="false">IF(REF_DT&lt;PromptMonth,1,INDEX(BucketTable,MATCH($A495,SumMonths,0),1))</f>
        <v>1</v>
      </c>
      <c r="G495" s="94" t="e">
        <f aca="false">INDEX(Book_Type,MATCH($B495,Book,0),1)</f>
        <v>#N/A</v>
      </c>
      <c r="H495" s="94" t="e">
        <f aca="false">$F495&amp;$G495</f>
        <v>#N/A</v>
      </c>
    </row>
    <row r="496" customFormat="false" ht="12.75" hidden="false" customHeight="false" outlineLevel="0" collapsed="false">
      <c r="F496" s="94" t="n">
        <f aca="false">IF(REF_DT&lt;PromptMonth,1,INDEX(BucketTable,MATCH($A496,SumMonths,0),1))</f>
        <v>1</v>
      </c>
      <c r="G496" s="94" t="e">
        <f aca="false">INDEX(Book_Type,MATCH($B496,Book,0),1)</f>
        <v>#N/A</v>
      </c>
      <c r="H496" s="94" t="e">
        <f aca="false">$F496&amp;$G496</f>
        <v>#N/A</v>
      </c>
    </row>
    <row r="497" customFormat="false" ht="12.75" hidden="false" customHeight="false" outlineLevel="0" collapsed="false">
      <c r="F497" s="94" t="n">
        <f aca="false">IF(REF_DT&lt;PromptMonth,1,INDEX(BucketTable,MATCH($A497,SumMonths,0),1))</f>
        <v>1</v>
      </c>
      <c r="G497" s="94" t="e">
        <f aca="false">INDEX(Book_Type,MATCH($B497,Book,0),1)</f>
        <v>#N/A</v>
      </c>
      <c r="H497" s="94" t="e">
        <f aca="false">$F497&amp;$G497</f>
        <v>#N/A</v>
      </c>
    </row>
    <row r="498" customFormat="false" ht="12.75" hidden="false" customHeight="false" outlineLevel="0" collapsed="false">
      <c r="F498" s="94" t="n">
        <f aca="false">IF(REF_DT&lt;PromptMonth,1,INDEX(BucketTable,MATCH($A498,SumMonths,0),1))</f>
        <v>1</v>
      </c>
      <c r="G498" s="94" t="e">
        <f aca="false">INDEX(Book_Type,MATCH($B498,Book,0),1)</f>
        <v>#N/A</v>
      </c>
      <c r="H498" s="94" t="e">
        <f aca="false">$F498&amp;$G498</f>
        <v>#N/A</v>
      </c>
    </row>
    <row r="499" customFormat="false" ht="12.75" hidden="false" customHeight="false" outlineLevel="0" collapsed="false">
      <c r="F499" s="94" t="n">
        <f aca="false">IF(REF_DT&lt;PromptMonth,1,INDEX(BucketTable,MATCH($A499,SumMonths,0),1))</f>
        <v>1</v>
      </c>
      <c r="G499" s="94" t="e">
        <f aca="false">INDEX(Book_Type,MATCH($B499,Book,0),1)</f>
        <v>#N/A</v>
      </c>
      <c r="H499" s="94" t="e">
        <f aca="false">$F499&amp;$G499</f>
        <v>#N/A</v>
      </c>
    </row>
    <row r="500" customFormat="false" ht="12.75" hidden="false" customHeight="false" outlineLevel="0" collapsed="false">
      <c r="F500" s="94" t="n">
        <f aca="false">IF(REF_DT&lt;PromptMonth,1,INDEX(BucketTable,MATCH($A500,SumMonths,0),1))</f>
        <v>1</v>
      </c>
      <c r="G500" s="94" t="e">
        <f aca="false">INDEX(Book_Type,MATCH($B500,Book,0),1)</f>
        <v>#N/A</v>
      </c>
      <c r="H500" s="94" t="e">
        <f aca="false">$F500&amp;$G500</f>
        <v>#N/A</v>
      </c>
    </row>
    <row r="501" customFormat="false" ht="12.75" hidden="false" customHeight="false" outlineLevel="0" collapsed="false">
      <c r="F501" s="94" t="n">
        <f aca="false">IF(REF_DT&lt;PromptMonth,1,INDEX(BucketTable,MATCH($A501,SumMonths,0),1))</f>
        <v>1</v>
      </c>
      <c r="G501" s="94" t="e">
        <f aca="false">INDEX(Book_Type,MATCH($B501,Book,0),1)</f>
        <v>#N/A</v>
      </c>
      <c r="H501" s="94" t="e">
        <f aca="false">$F501&amp;$G501</f>
        <v>#N/A</v>
      </c>
    </row>
    <row r="502" customFormat="false" ht="12.75" hidden="false" customHeight="false" outlineLevel="0" collapsed="false">
      <c r="F502" s="94" t="n">
        <f aca="false">IF(REF_DT&lt;PromptMonth,1,INDEX(BucketTable,MATCH($A502,SumMonths,0),1))</f>
        <v>1</v>
      </c>
      <c r="G502" s="94" t="e">
        <f aca="false">INDEX(Book_Type,MATCH($B502,Book,0),1)</f>
        <v>#N/A</v>
      </c>
      <c r="H502" s="94" t="e">
        <f aca="false">$F502&amp;$G502</f>
        <v>#N/A</v>
      </c>
    </row>
    <row r="503" customFormat="false" ht="12.75" hidden="false" customHeight="false" outlineLevel="0" collapsed="false">
      <c r="F503" s="94" t="n">
        <f aca="false">IF(REF_DT&lt;PromptMonth,1,INDEX(BucketTable,MATCH($A503,SumMonths,0),1))</f>
        <v>1</v>
      </c>
      <c r="G503" s="94" t="e">
        <f aca="false">INDEX(Book_Type,MATCH($B503,Book,0),1)</f>
        <v>#N/A</v>
      </c>
      <c r="H503" s="94" t="e">
        <f aca="false">$F503&amp;$G503</f>
        <v>#N/A</v>
      </c>
    </row>
    <row r="504" customFormat="false" ht="12.75" hidden="false" customHeight="false" outlineLevel="0" collapsed="false">
      <c r="F504" s="94" t="n">
        <f aca="false">IF(REF_DT&lt;PromptMonth,1,INDEX(BucketTable,MATCH($A504,SumMonths,0),1))</f>
        <v>1</v>
      </c>
      <c r="G504" s="94" t="e">
        <f aca="false">INDEX(Book_Type,MATCH($B504,Book,0),1)</f>
        <v>#N/A</v>
      </c>
      <c r="H504" s="94" t="e">
        <f aca="false">$F504&amp;$G504</f>
        <v>#N/A</v>
      </c>
    </row>
    <row r="505" customFormat="false" ht="12.75" hidden="false" customHeight="false" outlineLevel="0" collapsed="false">
      <c r="F505" s="94" t="n">
        <f aca="false">IF(REF_DT&lt;PromptMonth,1,INDEX(BucketTable,MATCH($A505,SumMonths,0),1))</f>
        <v>1</v>
      </c>
      <c r="G505" s="94" t="e">
        <f aca="false">INDEX(Book_Type,MATCH($B505,Book,0),1)</f>
        <v>#N/A</v>
      </c>
      <c r="H505" s="94" t="e">
        <f aca="false">$F505&amp;$G505</f>
        <v>#N/A</v>
      </c>
    </row>
    <row r="506" customFormat="false" ht="12.75" hidden="false" customHeight="false" outlineLevel="0" collapsed="false">
      <c r="F506" s="94" t="n">
        <f aca="false">IF(REF_DT&lt;PromptMonth,1,INDEX(BucketTable,MATCH($A506,SumMonths,0),1))</f>
        <v>1</v>
      </c>
      <c r="G506" s="94" t="e">
        <f aca="false">INDEX(Book_Type,MATCH($B506,Book,0),1)</f>
        <v>#N/A</v>
      </c>
      <c r="H506" s="94" t="e">
        <f aca="false">$F506&amp;$G506</f>
        <v>#N/A</v>
      </c>
    </row>
    <row r="507" customFormat="false" ht="12.75" hidden="false" customHeight="false" outlineLevel="0" collapsed="false">
      <c r="F507" s="94" t="n">
        <f aca="false">IF(REF_DT&lt;PromptMonth,1,INDEX(BucketTable,MATCH($A507,SumMonths,0),1))</f>
        <v>1</v>
      </c>
      <c r="G507" s="94" t="e">
        <f aca="false">INDEX(Book_Type,MATCH($B507,Book,0),1)</f>
        <v>#N/A</v>
      </c>
      <c r="H507" s="94" t="e">
        <f aca="false">$F507&amp;$G507</f>
        <v>#N/A</v>
      </c>
    </row>
    <row r="508" customFormat="false" ht="12.75" hidden="false" customHeight="false" outlineLevel="0" collapsed="false">
      <c r="F508" s="94" t="n">
        <f aca="false">IF(REF_DT&lt;PromptMonth,1,INDEX(BucketTable,MATCH($A508,SumMonths,0),1))</f>
        <v>1</v>
      </c>
      <c r="G508" s="94" t="e">
        <f aca="false">INDEX(Book_Type,MATCH($B508,Book,0),1)</f>
        <v>#N/A</v>
      </c>
      <c r="H508" s="94" t="e">
        <f aca="false">$F508&amp;$G508</f>
        <v>#N/A</v>
      </c>
    </row>
    <row r="509" customFormat="false" ht="12.75" hidden="false" customHeight="false" outlineLevel="0" collapsed="false">
      <c r="F509" s="94" t="n">
        <f aca="false">IF(REF_DT&lt;PromptMonth,1,INDEX(BucketTable,MATCH($A509,SumMonths,0),1))</f>
        <v>1</v>
      </c>
      <c r="G509" s="94" t="e">
        <f aca="false">INDEX(Book_Type,MATCH($B509,Book,0),1)</f>
        <v>#N/A</v>
      </c>
      <c r="H509" s="94" t="e">
        <f aca="false">$F509&amp;$G509</f>
        <v>#N/A</v>
      </c>
    </row>
    <row r="510" customFormat="false" ht="12.75" hidden="false" customHeight="false" outlineLevel="0" collapsed="false">
      <c r="F510" s="94" t="n">
        <f aca="false">IF(REF_DT&lt;PromptMonth,1,INDEX(BucketTable,MATCH($A510,SumMonths,0),1))</f>
        <v>1</v>
      </c>
      <c r="G510" s="94" t="e">
        <f aca="false">INDEX(Book_Type,MATCH($B510,Book,0),1)</f>
        <v>#N/A</v>
      </c>
      <c r="H510" s="94" t="e">
        <f aca="false">$F510&amp;$G510</f>
        <v>#N/A</v>
      </c>
    </row>
    <row r="511" customFormat="false" ht="12.75" hidden="false" customHeight="false" outlineLevel="0" collapsed="false">
      <c r="F511" s="94" t="n">
        <f aca="false">IF(REF_DT&lt;PromptMonth,1,INDEX(BucketTable,MATCH($A511,SumMonths,0),1))</f>
        <v>1</v>
      </c>
      <c r="G511" s="94" t="e">
        <f aca="false">INDEX(Book_Type,MATCH($B511,Book,0),1)</f>
        <v>#N/A</v>
      </c>
      <c r="H511" s="94" t="e">
        <f aca="false">$F511&amp;$G511</f>
        <v>#N/A</v>
      </c>
    </row>
    <row r="512" customFormat="false" ht="12.75" hidden="false" customHeight="false" outlineLevel="0" collapsed="false">
      <c r="F512" s="94" t="n">
        <f aca="false">IF(REF_DT&lt;PromptMonth,1,INDEX(BucketTable,MATCH($A512,SumMonths,0),1))</f>
        <v>1</v>
      </c>
      <c r="G512" s="94" t="e">
        <f aca="false">INDEX(Book_Type,MATCH($B512,Book,0),1)</f>
        <v>#N/A</v>
      </c>
      <c r="H512" s="94" t="e">
        <f aca="false">$F512&amp;$G512</f>
        <v>#N/A</v>
      </c>
    </row>
    <row r="513" customFormat="false" ht="12.75" hidden="false" customHeight="false" outlineLevel="0" collapsed="false">
      <c r="F513" s="94" t="n">
        <f aca="false">IF(REF_DT&lt;PromptMonth,1,INDEX(BucketTable,MATCH($A513,SumMonths,0),1))</f>
        <v>1</v>
      </c>
      <c r="G513" s="94" t="e">
        <f aca="false">INDEX(Book_Type,MATCH($B513,Book,0),1)</f>
        <v>#N/A</v>
      </c>
      <c r="H513" s="94" t="e">
        <f aca="false">$F513&amp;$G513</f>
        <v>#N/A</v>
      </c>
    </row>
    <row r="514" customFormat="false" ht="12.75" hidden="false" customHeight="false" outlineLevel="0" collapsed="false">
      <c r="F514" s="94" t="n">
        <f aca="false">IF(REF_DT&lt;PromptMonth,1,INDEX(BucketTable,MATCH($A514,SumMonths,0),1))</f>
        <v>1</v>
      </c>
      <c r="G514" s="94" t="e">
        <f aca="false">INDEX(Book_Type,MATCH($B514,Book,0),1)</f>
        <v>#N/A</v>
      </c>
      <c r="H514" s="94" t="e">
        <f aca="false">$F514&amp;$G514</f>
        <v>#N/A</v>
      </c>
    </row>
    <row r="515" customFormat="false" ht="12.75" hidden="false" customHeight="false" outlineLevel="0" collapsed="false">
      <c r="F515" s="94" t="n">
        <f aca="false">IF(REF_DT&lt;PromptMonth,1,INDEX(BucketTable,MATCH($A515,SumMonths,0),1))</f>
        <v>1</v>
      </c>
      <c r="G515" s="94" t="e">
        <f aca="false">INDEX(Book_Type,MATCH($B515,Book,0),1)</f>
        <v>#N/A</v>
      </c>
      <c r="H515" s="94" t="e">
        <f aca="false">$F515&amp;$G515</f>
        <v>#N/A</v>
      </c>
    </row>
    <row r="516" customFormat="false" ht="12.75" hidden="false" customHeight="false" outlineLevel="0" collapsed="false">
      <c r="F516" s="94" t="n">
        <f aca="false">IF(REF_DT&lt;PromptMonth,1,INDEX(BucketTable,MATCH($A516,SumMonths,0),1))</f>
        <v>1</v>
      </c>
      <c r="G516" s="94" t="e">
        <f aca="false">INDEX(Book_Type,MATCH($B516,Book,0),1)</f>
        <v>#N/A</v>
      </c>
      <c r="H516" s="94" t="e">
        <f aca="false">$F516&amp;$G516</f>
        <v>#N/A</v>
      </c>
    </row>
    <row r="517" customFormat="false" ht="12.75" hidden="false" customHeight="false" outlineLevel="0" collapsed="false">
      <c r="F517" s="94" t="n">
        <f aca="false">IF(REF_DT&lt;PromptMonth,1,INDEX(BucketTable,MATCH($A517,SumMonths,0),1))</f>
        <v>1</v>
      </c>
      <c r="G517" s="94" t="e">
        <f aca="false">INDEX(Book_Type,MATCH($B517,Book,0),1)</f>
        <v>#N/A</v>
      </c>
      <c r="H517" s="94" t="e">
        <f aca="false">$F517&amp;$G517</f>
        <v>#N/A</v>
      </c>
    </row>
    <row r="518" customFormat="false" ht="12.75" hidden="false" customHeight="false" outlineLevel="0" collapsed="false">
      <c r="F518" s="94" t="n">
        <f aca="false">IF(REF_DT&lt;PromptMonth,1,INDEX(BucketTable,MATCH($A518,SumMonths,0),1))</f>
        <v>1</v>
      </c>
      <c r="G518" s="94" t="e">
        <f aca="false">INDEX(Book_Type,MATCH($B518,Book,0),1)</f>
        <v>#N/A</v>
      </c>
      <c r="H518" s="94" t="e">
        <f aca="false">$F518&amp;$G518</f>
        <v>#N/A</v>
      </c>
    </row>
    <row r="519" customFormat="false" ht="12.75" hidden="false" customHeight="false" outlineLevel="0" collapsed="false">
      <c r="F519" s="94" t="n">
        <f aca="false">IF(REF_DT&lt;PromptMonth,1,INDEX(BucketTable,MATCH($A519,SumMonths,0),1))</f>
        <v>1</v>
      </c>
      <c r="G519" s="94" t="e">
        <f aca="false">INDEX(Book_Type,MATCH($B519,Book,0),1)</f>
        <v>#N/A</v>
      </c>
      <c r="H519" s="94" t="e">
        <f aca="false">$F519&amp;$G519</f>
        <v>#N/A</v>
      </c>
    </row>
    <row r="520" customFormat="false" ht="12.75" hidden="false" customHeight="false" outlineLevel="0" collapsed="false">
      <c r="F520" s="94" t="n">
        <f aca="false">IF(REF_DT&lt;PromptMonth,1,INDEX(BucketTable,MATCH($A520,SumMonths,0),1))</f>
        <v>1</v>
      </c>
      <c r="G520" s="94" t="e">
        <f aca="false">INDEX(Book_Type,MATCH($B520,Book,0),1)</f>
        <v>#N/A</v>
      </c>
      <c r="H520" s="94" t="e">
        <f aca="false">$F520&amp;$G520</f>
        <v>#N/A</v>
      </c>
    </row>
    <row r="521" customFormat="false" ht="12.75" hidden="false" customHeight="false" outlineLevel="0" collapsed="false">
      <c r="F521" s="94" t="n">
        <f aca="false">IF(REF_DT&lt;PromptMonth,1,INDEX(BucketTable,MATCH($A521,SumMonths,0),1))</f>
        <v>1</v>
      </c>
      <c r="G521" s="94" t="e">
        <f aca="false">INDEX(Book_Type,MATCH($B521,Book,0),1)</f>
        <v>#N/A</v>
      </c>
      <c r="H521" s="94" t="e">
        <f aca="false">$F521&amp;$G521</f>
        <v>#N/A</v>
      </c>
    </row>
    <row r="522" customFormat="false" ht="12.75" hidden="false" customHeight="false" outlineLevel="0" collapsed="false">
      <c r="F522" s="94" t="n">
        <f aca="false">IF(REF_DT&lt;PromptMonth,1,INDEX(BucketTable,MATCH($A522,SumMonths,0),1))</f>
        <v>1</v>
      </c>
      <c r="G522" s="94" t="e">
        <f aca="false">INDEX(Book_Type,MATCH($B522,Book,0),1)</f>
        <v>#N/A</v>
      </c>
      <c r="H522" s="94" t="e">
        <f aca="false">$F522&amp;$G522</f>
        <v>#N/A</v>
      </c>
    </row>
    <row r="523" customFormat="false" ht="12.75" hidden="false" customHeight="false" outlineLevel="0" collapsed="false">
      <c r="F523" s="94" t="n">
        <f aca="false">IF(REF_DT&lt;PromptMonth,1,INDEX(BucketTable,MATCH($A523,SumMonths,0),1))</f>
        <v>1</v>
      </c>
      <c r="G523" s="94" t="e">
        <f aca="false">INDEX(Book_Type,MATCH($B523,Book,0),1)</f>
        <v>#N/A</v>
      </c>
      <c r="H523" s="94" t="e">
        <f aca="false">$F523&amp;$G523</f>
        <v>#N/A</v>
      </c>
    </row>
    <row r="524" customFormat="false" ht="12.75" hidden="false" customHeight="false" outlineLevel="0" collapsed="false">
      <c r="F524" s="94" t="n">
        <f aca="false">IF(REF_DT&lt;PromptMonth,1,INDEX(BucketTable,MATCH($A524,SumMonths,0),1))</f>
        <v>1</v>
      </c>
      <c r="G524" s="94" t="e">
        <f aca="false">INDEX(Book_Type,MATCH($B524,Book,0),1)</f>
        <v>#N/A</v>
      </c>
      <c r="H524" s="94" t="e">
        <f aca="false">$F524&amp;$G524</f>
        <v>#N/A</v>
      </c>
    </row>
    <row r="525" customFormat="false" ht="12.75" hidden="false" customHeight="false" outlineLevel="0" collapsed="false">
      <c r="F525" s="94" t="n">
        <f aca="false">IF(REF_DT&lt;PromptMonth,1,INDEX(BucketTable,MATCH($A525,SumMonths,0),1))</f>
        <v>1</v>
      </c>
      <c r="G525" s="94" t="e">
        <f aca="false">INDEX(Book_Type,MATCH($B525,Book,0),1)</f>
        <v>#N/A</v>
      </c>
      <c r="H525" s="94" t="e">
        <f aca="false">$F525&amp;$G525</f>
        <v>#N/A</v>
      </c>
    </row>
    <row r="526" customFormat="false" ht="12.75" hidden="false" customHeight="false" outlineLevel="0" collapsed="false">
      <c r="F526" s="94" t="n">
        <f aca="false">IF(REF_DT&lt;PromptMonth,1,INDEX(BucketTable,MATCH($A526,SumMonths,0),1))</f>
        <v>1</v>
      </c>
      <c r="G526" s="94" t="e">
        <f aca="false">INDEX(Book_Type,MATCH($B526,Book,0),1)</f>
        <v>#N/A</v>
      </c>
      <c r="H526" s="94" t="e">
        <f aca="false">$F526&amp;$G526</f>
        <v>#N/A</v>
      </c>
    </row>
    <row r="527" customFormat="false" ht="12.75" hidden="false" customHeight="false" outlineLevel="0" collapsed="false">
      <c r="F527" s="94" t="n">
        <f aca="false">IF(REF_DT&lt;PromptMonth,1,INDEX(BucketTable,MATCH($A527,SumMonths,0),1))</f>
        <v>1</v>
      </c>
      <c r="G527" s="94" t="e">
        <f aca="false">INDEX(Book_Type,MATCH($B527,Book,0),1)</f>
        <v>#N/A</v>
      </c>
      <c r="H527" s="94" t="e">
        <f aca="false">$F527&amp;$G527</f>
        <v>#N/A</v>
      </c>
    </row>
    <row r="528" customFormat="false" ht="12.75" hidden="false" customHeight="false" outlineLevel="0" collapsed="false">
      <c r="F528" s="94" t="n">
        <f aca="false">IF(REF_DT&lt;PromptMonth,1,INDEX(BucketTable,MATCH($A528,SumMonths,0),1))</f>
        <v>1</v>
      </c>
      <c r="G528" s="94" t="e">
        <f aca="false">INDEX(Book_Type,MATCH($B528,Book,0),1)</f>
        <v>#N/A</v>
      </c>
      <c r="H528" s="94" t="e">
        <f aca="false">$F528&amp;$G528</f>
        <v>#N/A</v>
      </c>
    </row>
    <row r="529" customFormat="false" ht="12.75" hidden="false" customHeight="false" outlineLevel="0" collapsed="false">
      <c r="F529" s="94" t="n">
        <f aca="false">IF(REF_DT&lt;PromptMonth,1,INDEX(BucketTable,MATCH($A529,SumMonths,0),1))</f>
        <v>1</v>
      </c>
      <c r="G529" s="94" t="e">
        <f aca="false">INDEX(Book_Type,MATCH($B529,Book,0),1)</f>
        <v>#N/A</v>
      </c>
      <c r="H529" s="94" t="e">
        <f aca="false">$F529&amp;$G529</f>
        <v>#N/A</v>
      </c>
    </row>
    <row r="530" customFormat="false" ht="12.75" hidden="false" customHeight="false" outlineLevel="0" collapsed="false">
      <c r="F530" s="94" t="n">
        <f aca="false">IF(REF_DT&lt;PromptMonth,1,INDEX(BucketTable,MATCH($A530,SumMonths,0),1))</f>
        <v>1</v>
      </c>
      <c r="G530" s="94" t="e">
        <f aca="false">INDEX(Book_Type,MATCH($B530,Book,0),1)</f>
        <v>#N/A</v>
      </c>
      <c r="H530" s="94" t="e">
        <f aca="false">$F530&amp;$G530</f>
        <v>#N/A</v>
      </c>
    </row>
    <row r="531" customFormat="false" ht="12.75" hidden="false" customHeight="false" outlineLevel="0" collapsed="false">
      <c r="F531" s="94" t="n">
        <f aca="false">IF(REF_DT&lt;PromptMonth,1,INDEX(BucketTable,MATCH($A531,SumMonths,0),1))</f>
        <v>1</v>
      </c>
      <c r="G531" s="94" t="e">
        <f aca="false">INDEX(Book_Type,MATCH($B531,Book,0),1)</f>
        <v>#N/A</v>
      </c>
      <c r="H531" s="94" t="e">
        <f aca="false">$F531&amp;$G531</f>
        <v>#N/A</v>
      </c>
    </row>
    <row r="532" customFormat="false" ht="12.75" hidden="false" customHeight="false" outlineLevel="0" collapsed="false">
      <c r="F532" s="94" t="n">
        <f aca="false">IF(REF_DT&lt;PromptMonth,1,INDEX(BucketTable,MATCH($A532,SumMonths,0),1))</f>
        <v>1</v>
      </c>
      <c r="G532" s="94" t="e">
        <f aca="false">INDEX(Book_Type,MATCH($B532,Book,0),1)</f>
        <v>#N/A</v>
      </c>
      <c r="H532" s="94" t="e">
        <f aca="false">$F532&amp;$G532</f>
        <v>#N/A</v>
      </c>
    </row>
    <row r="533" customFormat="false" ht="12.75" hidden="false" customHeight="false" outlineLevel="0" collapsed="false">
      <c r="F533" s="94" t="n">
        <f aca="false">IF(REF_DT&lt;PromptMonth,1,INDEX(BucketTable,MATCH($A533,SumMonths,0),1))</f>
        <v>1</v>
      </c>
      <c r="G533" s="94" t="e">
        <f aca="false">INDEX(Book_Type,MATCH($B533,Book,0),1)</f>
        <v>#N/A</v>
      </c>
      <c r="H533" s="94" t="e">
        <f aca="false">$F533&amp;$G533</f>
        <v>#N/A</v>
      </c>
    </row>
    <row r="534" customFormat="false" ht="12.75" hidden="false" customHeight="false" outlineLevel="0" collapsed="false">
      <c r="F534" s="94" t="n">
        <f aca="false">IF(REF_DT&lt;PromptMonth,1,INDEX(BucketTable,MATCH($A534,SumMonths,0),1))</f>
        <v>1</v>
      </c>
      <c r="G534" s="94" t="e">
        <f aca="false">INDEX(Book_Type,MATCH($B534,Book,0),1)</f>
        <v>#N/A</v>
      </c>
      <c r="H534" s="94" t="e">
        <f aca="false">$F534&amp;$G534</f>
        <v>#N/A</v>
      </c>
    </row>
    <row r="535" customFormat="false" ht="12.75" hidden="false" customHeight="false" outlineLevel="0" collapsed="false">
      <c r="F535" s="94" t="n">
        <f aca="false">IF(REF_DT&lt;PromptMonth,1,INDEX(BucketTable,MATCH($A535,SumMonths,0),1))</f>
        <v>1</v>
      </c>
      <c r="G535" s="94" t="e">
        <f aca="false">INDEX(Book_Type,MATCH($B535,Book,0),1)</f>
        <v>#N/A</v>
      </c>
      <c r="H535" s="94" t="e">
        <f aca="false">$F535&amp;$G535</f>
        <v>#N/A</v>
      </c>
    </row>
    <row r="536" customFormat="false" ht="12.75" hidden="false" customHeight="false" outlineLevel="0" collapsed="false">
      <c r="F536" s="94" t="n">
        <f aca="false">IF(REF_DT&lt;PromptMonth,1,INDEX(BucketTable,MATCH($A536,SumMonths,0),1))</f>
        <v>1</v>
      </c>
      <c r="G536" s="94" t="e">
        <f aca="false">INDEX(Book_Type,MATCH($B536,Book,0),1)</f>
        <v>#N/A</v>
      </c>
      <c r="H536" s="94" t="e">
        <f aca="false">$F536&amp;$G536</f>
        <v>#N/A</v>
      </c>
    </row>
    <row r="537" customFormat="false" ht="12.75" hidden="false" customHeight="false" outlineLevel="0" collapsed="false">
      <c r="F537" s="94" t="n">
        <f aca="false">IF(REF_DT&lt;PromptMonth,1,INDEX(BucketTable,MATCH($A537,SumMonths,0),1))</f>
        <v>1</v>
      </c>
      <c r="G537" s="94" t="e">
        <f aca="false">INDEX(Book_Type,MATCH($B537,Book,0),1)</f>
        <v>#N/A</v>
      </c>
      <c r="H537" s="94" t="e">
        <f aca="false">$F537&amp;$G537</f>
        <v>#N/A</v>
      </c>
    </row>
    <row r="538" customFormat="false" ht="12.75" hidden="false" customHeight="false" outlineLevel="0" collapsed="false">
      <c r="F538" s="94" t="n">
        <f aca="false">IF(REF_DT&lt;PromptMonth,1,INDEX(BucketTable,MATCH($A538,SumMonths,0),1))</f>
        <v>1</v>
      </c>
      <c r="G538" s="94" t="e">
        <f aca="false">INDEX(Book_Type,MATCH($B538,Book,0),1)</f>
        <v>#N/A</v>
      </c>
      <c r="H538" s="94" t="e">
        <f aca="false">$F538&amp;$G538</f>
        <v>#N/A</v>
      </c>
    </row>
    <row r="539" customFormat="false" ht="12.75" hidden="false" customHeight="false" outlineLevel="0" collapsed="false">
      <c r="F539" s="94" t="n">
        <f aca="false">IF(REF_DT&lt;PromptMonth,1,INDEX(BucketTable,MATCH($A539,SumMonths,0),1))</f>
        <v>1</v>
      </c>
      <c r="G539" s="94" t="e">
        <f aca="false">INDEX(Book_Type,MATCH($B539,Book,0),1)</f>
        <v>#N/A</v>
      </c>
      <c r="H539" s="94" t="e">
        <f aca="false">$F539&amp;$G539</f>
        <v>#N/A</v>
      </c>
    </row>
    <row r="540" customFormat="false" ht="12.75" hidden="false" customHeight="false" outlineLevel="0" collapsed="false">
      <c r="F540" s="94" t="n">
        <f aca="false">IF(REF_DT&lt;PromptMonth,1,INDEX(BucketTable,MATCH($A540,SumMonths,0),1))</f>
        <v>1</v>
      </c>
      <c r="G540" s="94" t="e">
        <f aca="false">INDEX(Book_Type,MATCH($B540,Book,0),1)</f>
        <v>#N/A</v>
      </c>
      <c r="H540" s="94" t="e">
        <f aca="false">$F540&amp;$G540</f>
        <v>#N/A</v>
      </c>
    </row>
    <row r="541" customFormat="false" ht="12.75" hidden="false" customHeight="false" outlineLevel="0" collapsed="false">
      <c r="F541" s="94" t="n">
        <f aca="false">IF(REF_DT&lt;PromptMonth,1,INDEX(BucketTable,MATCH($A541,SumMonths,0),1))</f>
        <v>1</v>
      </c>
      <c r="G541" s="94" t="e">
        <f aca="false">INDEX(Book_Type,MATCH($B541,Book,0),1)</f>
        <v>#N/A</v>
      </c>
      <c r="H541" s="94" t="e">
        <f aca="false">$F541&amp;$G541</f>
        <v>#N/A</v>
      </c>
    </row>
    <row r="542" customFormat="false" ht="12.75" hidden="false" customHeight="false" outlineLevel="0" collapsed="false">
      <c r="F542" s="94" t="n">
        <f aca="false">IF(REF_DT&lt;PromptMonth,1,INDEX(BucketTable,MATCH($A542,SumMonths,0),1))</f>
        <v>1</v>
      </c>
      <c r="G542" s="94" t="e">
        <f aca="false">INDEX(Book_Type,MATCH($B542,Book,0),1)</f>
        <v>#N/A</v>
      </c>
      <c r="H542" s="94" t="e">
        <f aca="false">$F542&amp;$G542</f>
        <v>#N/A</v>
      </c>
    </row>
    <row r="543" customFormat="false" ht="12.75" hidden="false" customHeight="false" outlineLevel="0" collapsed="false">
      <c r="F543" s="94" t="n">
        <f aca="false">IF(REF_DT&lt;PromptMonth,1,INDEX(BucketTable,MATCH($A543,SumMonths,0),1))</f>
        <v>1</v>
      </c>
      <c r="G543" s="94" t="e">
        <f aca="false">INDEX(Book_Type,MATCH($B543,Book,0),1)</f>
        <v>#N/A</v>
      </c>
      <c r="H543" s="94" t="e">
        <f aca="false">$F543&amp;$G543</f>
        <v>#N/A</v>
      </c>
    </row>
    <row r="544" customFormat="false" ht="12.75" hidden="false" customHeight="false" outlineLevel="0" collapsed="false">
      <c r="F544" s="94" t="n">
        <f aca="false">IF(REF_DT&lt;PromptMonth,1,INDEX(BucketTable,MATCH($A544,SumMonths,0),1))</f>
        <v>1</v>
      </c>
      <c r="G544" s="94" t="e">
        <f aca="false">INDEX(Book_Type,MATCH($B544,Book,0),1)</f>
        <v>#N/A</v>
      </c>
      <c r="H544" s="94" t="e">
        <f aca="false">$F544&amp;$G544</f>
        <v>#N/A</v>
      </c>
    </row>
    <row r="545" customFormat="false" ht="12.75" hidden="false" customHeight="false" outlineLevel="0" collapsed="false">
      <c r="F545" s="94" t="n">
        <f aca="false">IF(REF_DT&lt;PromptMonth,1,INDEX(BucketTable,MATCH($A545,SumMonths,0),1))</f>
        <v>1</v>
      </c>
      <c r="G545" s="94" t="e">
        <f aca="false">INDEX(Book_Type,MATCH($B545,Book,0),1)</f>
        <v>#N/A</v>
      </c>
      <c r="H545" s="94" t="e">
        <f aca="false">$F545&amp;$G545</f>
        <v>#N/A</v>
      </c>
    </row>
    <row r="546" customFormat="false" ht="12.75" hidden="false" customHeight="false" outlineLevel="0" collapsed="false">
      <c r="F546" s="94" t="n">
        <f aca="false">IF(REF_DT&lt;PromptMonth,1,INDEX(BucketTable,MATCH($A546,SumMonths,0),1))</f>
        <v>1</v>
      </c>
      <c r="G546" s="94" t="e">
        <f aca="false">INDEX(Book_Type,MATCH($B546,Book,0),1)</f>
        <v>#N/A</v>
      </c>
      <c r="H546" s="94" t="e">
        <f aca="false">$F546&amp;$G546</f>
        <v>#N/A</v>
      </c>
    </row>
    <row r="547" customFormat="false" ht="12.75" hidden="false" customHeight="false" outlineLevel="0" collapsed="false">
      <c r="F547" s="94" t="n">
        <f aca="false">IF(REF_DT&lt;PromptMonth,1,INDEX(BucketTable,MATCH($A547,SumMonths,0),1))</f>
        <v>1</v>
      </c>
      <c r="G547" s="94" t="e">
        <f aca="false">INDEX(Book_Type,MATCH($B547,Book,0),1)</f>
        <v>#N/A</v>
      </c>
      <c r="H547" s="94" t="e">
        <f aca="false">$F547&amp;$G547</f>
        <v>#N/A</v>
      </c>
    </row>
    <row r="548" customFormat="false" ht="12.75" hidden="false" customHeight="false" outlineLevel="0" collapsed="false">
      <c r="F548" s="94" t="n">
        <f aca="false">IF(REF_DT&lt;PromptMonth,1,INDEX(BucketTable,MATCH($A548,SumMonths,0),1))</f>
        <v>1</v>
      </c>
      <c r="G548" s="94" t="e">
        <f aca="false">INDEX(Book_Type,MATCH($B548,Book,0),1)</f>
        <v>#N/A</v>
      </c>
      <c r="H548" s="94" t="e">
        <f aca="false">$F548&amp;$G548</f>
        <v>#N/A</v>
      </c>
    </row>
    <row r="549" customFormat="false" ht="12.75" hidden="false" customHeight="false" outlineLevel="0" collapsed="false">
      <c r="F549" s="94" t="n">
        <f aca="false">IF(REF_DT&lt;PromptMonth,1,INDEX(BucketTable,MATCH($A549,SumMonths,0),1))</f>
        <v>1</v>
      </c>
      <c r="G549" s="94" t="e">
        <f aca="false">INDEX(Book_Type,MATCH($B549,Book,0),1)</f>
        <v>#N/A</v>
      </c>
      <c r="H549" s="94" t="e">
        <f aca="false">$F549&amp;$G549</f>
        <v>#N/A</v>
      </c>
    </row>
    <row r="550" customFormat="false" ht="12.75" hidden="false" customHeight="false" outlineLevel="0" collapsed="false">
      <c r="F550" s="94" t="n">
        <f aca="false">IF(REF_DT&lt;PromptMonth,1,INDEX(BucketTable,MATCH($A550,SumMonths,0),1))</f>
        <v>1</v>
      </c>
      <c r="G550" s="94" t="e">
        <f aca="false">INDEX(Book_Type,MATCH($B550,Book,0),1)</f>
        <v>#N/A</v>
      </c>
      <c r="H550" s="94" t="e">
        <f aca="false">$F550&amp;$G550</f>
        <v>#N/A</v>
      </c>
    </row>
    <row r="551" customFormat="false" ht="12.75" hidden="false" customHeight="false" outlineLevel="0" collapsed="false">
      <c r="F551" s="94" t="n">
        <f aca="false">IF(REF_DT&lt;PromptMonth,1,INDEX(BucketTable,MATCH($A551,SumMonths,0),1))</f>
        <v>1</v>
      </c>
      <c r="G551" s="94" t="e">
        <f aca="false">INDEX(Book_Type,MATCH($B551,Book,0),1)</f>
        <v>#N/A</v>
      </c>
      <c r="H551" s="94" t="e">
        <f aca="false">$F551&amp;$G551</f>
        <v>#N/A</v>
      </c>
    </row>
    <row r="552" customFormat="false" ht="12.75" hidden="false" customHeight="false" outlineLevel="0" collapsed="false">
      <c r="F552" s="94" t="n">
        <f aca="false">IF(REF_DT&lt;PromptMonth,1,INDEX(BucketTable,MATCH($A552,SumMonths,0),1))</f>
        <v>1</v>
      </c>
      <c r="G552" s="94" t="e">
        <f aca="false">INDEX(Book_Type,MATCH($B552,Book,0),1)</f>
        <v>#N/A</v>
      </c>
      <c r="H552" s="94" t="e">
        <f aca="false">$F552&amp;$G552</f>
        <v>#N/A</v>
      </c>
    </row>
    <row r="553" customFormat="false" ht="12.75" hidden="false" customHeight="false" outlineLevel="0" collapsed="false">
      <c r="F553" s="94" t="n">
        <f aca="false">IF(REF_DT&lt;PromptMonth,1,INDEX(BucketTable,MATCH($A553,SumMonths,0),1))</f>
        <v>1</v>
      </c>
      <c r="G553" s="94" t="e">
        <f aca="false">INDEX(Book_Type,MATCH($B553,Book,0),1)</f>
        <v>#N/A</v>
      </c>
      <c r="H553" s="94" t="e">
        <f aca="false">$F553&amp;$G553</f>
        <v>#N/A</v>
      </c>
    </row>
    <row r="554" customFormat="false" ht="12.75" hidden="false" customHeight="false" outlineLevel="0" collapsed="false">
      <c r="F554" s="94" t="n">
        <f aca="false">IF(REF_DT&lt;PromptMonth,1,INDEX(BucketTable,MATCH($A554,SumMonths,0),1))</f>
        <v>1</v>
      </c>
      <c r="G554" s="94" t="e">
        <f aca="false">INDEX(Book_Type,MATCH($B554,Book,0),1)</f>
        <v>#N/A</v>
      </c>
      <c r="H554" s="94" t="e">
        <f aca="false">$F554&amp;$G554</f>
        <v>#N/A</v>
      </c>
    </row>
    <row r="555" customFormat="false" ht="12.75" hidden="false" customHeight="false" outlineLevel="0" collapsed="false">
      <c r="F555" s="94" t="n">
        <f aca="false">IF(REF_DT&lt;PromptMonth,1,INDEX(BucketTable,MATCH($A555,SumMonths,0),1))</f>
        <v>1</v>
      </c>
      <c r="G555" s="94" t="e">
        <f aca="false">INDEX(Book_Type,MATCH($B555,Book,0),1)</f>
        <v>#N/A</v>
      </c>
      <c r="H555" s="94" t="e">
        <f aca="false">$F555&amp;$G555</f>
        <v>#N/A</v>
      </c>
    </row>
    <row r="556" customFormat="false" ht="12.75" hidden="false" customHeight="false" outlineLevel="0" collapsed="false">
      <c r="F556" s="94" t="n">
        <f aca="false">IF(REF_DT&lt;PromptMonth,1,INDEX(BucketTable,MATCH($A556,SumMonths,0),1))</f>
        <v>1</v>
      </c>
      <c r="G556" s="94" t="e">
        <f aca="false">INDEX(Book_Type,MATCH($B556,Book,0),1)</f>
        <v>#N/A</v>
      </c>
      <c r="H556" s="94" t="e">
        <f aca="false">$F556&amp;$G556</f>
        <v>#N/A</v>
      </c>
    </row>
    <row r="557" customFormat="false" ht="12.75" hidden="false" customHeight="false" outlineLevel="0" collapsed="false">
      <c r="F557" s="94" t="n">
        <f aca="false">IF(REF_DT&lt;PromptMonth,1,INDEX(BucketTable,MATCH($A557,SumMonths,0),1))</f>
        <v>1</v>
      </c>
      <c r="G557" s="94" t="e">
        <f aca="false">INDEX(Book_Type,MATCH($B557,Book,0),1)</f>
        <v>#N/A</v>
      </c>
      <c r="H557" s="94" t="e">
        <f aca="false">$F557&amp;$G557</f>
        <v>#N/A</v>
      </c>
    </row>
    <row r="558" customFormat="false" ht="12.75" hidden="false" customHeight="false" outlineLevel="0" collapsed="false">
      <c r="F558" s="94" t="n">
        <f aca="false">IF(REF_DT&lt;PromptMonth,1,INDEX(BucketTable,MATCH($A558,SumMonths,0),1))</f>
        <v>1</v>
      </c>
      <c r="G558" s="94" t="e">
        <f aca="false">INDEX(Book_Type,MATCH($B558,Book,0),1)</f>
        <v>#N/A</v>
      </c>
      <c r="H558" s="94" t="e">
        <f aca="false">$F558&amp;$G558</f>
        <v>#N/A</v>
      </c>
    </row>
    <row r="559" customFormat="false" ht="12.75" hidden="false" customHeight="false" outlineLevel="0" collapsed="false">
      <c r="F559" s="94" t="n">
        <f aca="false">IF(REF_DT&lt;PromptMonth,1,INDEX(BucketTable,MATCH($A559,SumMonths,0),1))</f>
        <v>1</v>
      </c>
      <c r="G559" s="94" t="e">
        <f aca="false">INDEX(Book_Type,MATCH($B559,Book,0),1)</f>
        <v>#N/A</v>
      </c>
      <c r="H559" s="94" t="e">
        <f aca="false">$F559&amp;$G559</f>
        <v>#N/A</v>
      </c>
    </row>
    <row r="560" customFormat="false" ht="12.75" hidden="false" customHeight="false" outlineLevel="0" collapsed="false">
      <c r="F560" s="94" t="n">
        <f aca="false">IF(REF_DT&lt;PromptMonth,1,INDEX(BucketTable,MATCH($A560,SumMonths,0),1))</f>
        <v>1</v>
      </c>
      <c r="G560" s="94" t="e">
        <f aca="false">INDEX(Book_Type,MATCH($B560,Book,0),1)</f>
        <v>#N/A</v>
      </c>
      <c r="H560" s="94" t="e">
        <f aca="false">$F560&amp;$G560</f>
        <v>#N/A</v>
      </c>
    </row>
    <row r="561" customFormat="false" ht="12.75" hidden="false" customHeight="false" outlineLevel="0" collapsed="false">
      <c r="F561" s="94" t="n">
        <f aca="false">IF(REF_DT&lt;PromptMonth,1,INDEX(BucketTable,MATCH($A561,SumMonths,0),1))</f>
        <v>1</v>
      </c>
      <c r="G561" s="94" t="e">
        <f aca="false">INDEX(Book_Type,MATCH($B561,Book,0),1)</f>
        <v>#N/A</v>
      </c>
      <c r="H561" s="94" t="e">
        <f aca="false">$F561&amp;$G561</f>
        <v>#N/A</v>
      </c>
    </row>
    <row r="562" customFormat="false" ht="12.75" hidden="false" customHeight="false" outlineLevel="0" collapsed="false">
      <c r="F562" s="94" t="n">
        <f aca="false">IF(REF_DT&lt;PromptMonth,1,INDEX(BucketTable,MATCH($A562,SumMonths,0),1))</f>
        <v>1</v>
      </c>
      <c r="G562" s="94" t="e">
        <f aca="false">INDEX(Book_Type,MATCH($B562,Book,0),1)</f>
        <v>#N/A</v>
      </c>
      <c r="H562" s="94" t="e">
        <f aca="false">$F562&amp;$G562</f>
        <v>#N/A</v>
      </c>
    </row>
    <row r="563" customFormat="false" ht="12.75" hidden="false" customHeight="false" outlineLevel="0" collapsed="false">
      <c r="F563" s="94" t="n">
        <f aca="false">IF(REF_DT&lt;PromptMonth,1,INDEX(BucketTable,MATCH($A563,SumMonths,0),1))</f>
        <v>1</v>
      </c>
      <c r="G563" s="94" t="e">
        <f aca="false">INDEX(Book_Type,MATCH($B563,Book,0),1)</f>
        <v>#N/A</v>
      </c>
      <c r="H563" s="94" t="e">
        <f aca="false">$F563&amp;$G563</f>
        <v>#N/A</v>
      </c>
    </row>
    <row r="564" customFormat="false" ht="12.75" hidden="false" customHeight="false" outlineLevel="0" collapsed="false">
      <c r="F564" s="94" t="n">
        <f aca="false">IF(REF_DT&lt;PromptMonth,1,INDEX(BucketTable,MATCH($A564,SumMonths,0),1))</f>
        <v>1</v>
      </c>
      <c r="G564" s="94" t="e">
        <f aca="false">INDEX(Book_Type,MATCH($B564,Book,0),1)</f>
        <v>#N/A</v>
      </c>
      <c r="H564" s="94" t="e">
        <f aca="false">$F564&amp;$G564</f>
        <v>#N/A</v>
      </c>
    </row>
    <row r="565" customFormat="false" ht="12.75" hidden="false" customHeight="false" outlineLevel="0" collapsed="false">
      <c r="F565" s="94" t="n">
        <f aca="false">IF(REF_DT&lt;PromptMonth,1,INDEX(BucketTable,MATCH($A565,SumMonths,0),1))</f>
        <v>1</v>
      </c>
      <c r="G565" s="94" t="e">
        <f aca="false">INDEX(Book_Type,MATCH($B565,Book,0),1)</f>
        <v>#N/A</v>
      </c>
      <c r="H565" s="94" t="e">
        <f aca="false">$F565&amp;$G565</f>
        <v>#N/A</v>
      </c>
    </row>
    <row r="566" customFormat="false" ht="12.75" hidden="false" customHeight="false" outlineLevel="0" collapsed="false">
      <c r="F566" s="94" t="n">
        <f aca="false">IF(REF_DT&lt;PromptMonth,1,INDEX(BucketTable,MATCH($A566,SumMonths,0),1))</f>
        <v>1</v>
      </c>
      <c r="G566" s="94" t="e">
        <f aca="false">INDEX(Book_Type,MATCH($B566,Book,0),1)</f>
        <v>#N/A</v>
      </c>
      <c r="H566" s="94" t="e">
        <f aca="false">$F566&amp;$G566</f>
        <v>#N/A</v>
      </c>
    </row>
    <row r="567" customFormat="false" ht="12.75" hidden="false" customHeight="false" outlineLevel="0" collapsed="false">
      <c r="F567" s="94" t="n">
        <f aca="false">IF(REF_DT&lt;PromptMonth,1,INDEX(BucketTable,MATCH($A567,SumMonths,0),1))</f>
        <v>1</v>
      </c>
      <c r="G567" s="94" t="e">
        <f aca="false">INDEX(Book_Type,MATCH($B567,Book,0),1)</f>
        <v>#N/A</v>
      </c>
      <c r="H567" s="94" t="e">
        <f aca="false">$F567&amp;$G567</f>
        <v>#N/A</v>
      </c>
    </row>
    <row r="568" customFormat="false" ht="12.75" hidden="false" customHeight="false" outlineLevel="0" collapsed="false">
      <c r="F568" s="94" t="n">
        <f aca="false">IF(REF_DT&lt;PromptMonth,1,INDEX(BucketTable,MATCH($A568,SumMonths,0),1))</f>
        <v>1</v>
      </c>
      <c r="G568" s="94" t="e">
        <f aca="false">INDEX(Book_Type,MATCH($B568,Book,0),1)</f>
        <v>#N/A</v>
      </c>
      <c r="H568" s="94" t="e">
        <f aca="false">$F568&amp;$G568</f>
        <v>#N/A</v>
      </c>
    </row>
    <row r="569" customFormat="false" ht="12.75" hidden="false" customHeight="false" outlineLevel="0" collapsed="false">
      <c r="F569" s="94" t="n">
        <f aca="false">IF(REF_DT&lt;PromptMonth,1,INDEX(BucketTable,MATCH($A569,SumMonths,0),1))</f>
        <v>1</v>
      </c>
      <c r="G569" s="94" t="e">
        <f aca="false">INDEX(Book_Type,MATCH($B569,Book,0),1)</f>
        <v>#N/A</v>
      </c>
      <c r="H569" s="94" t="e">
        <f aca="false">$F569&amp;$G569</f>
        <v>#N/A</v>
      </c>
    </row>
    <row r="570" customFormat="false" ht="12.75" hidden="false" customHeight="false" outlineLevel="0" collapsed="false">
      <c r="F570" s="94" t="n">
        <f aca="false">IF(REF_DT&lt;PromptMonth,1,INDEX(BucketTable,MATCH($A570,SumMonths,0),1))</f>
        <v>1</v>
      </c>
      <c r="G570" s="94" t="e">
        <f aca="false">INDEX(Book_Type,MATCH($B570,Book,0),1)</f>
        <v>#N/A</v>
      </c>
      <c r="H570" s="94" t="e">
        <f aca="false">$F570&amp;$G570</f>
        <v>#N/A</v>
      </c>
    </row>
    <row r="571" customFormat="false" ht="12.75" hidden="false" customHeight="false" outlineLevel="0" collapsed="false">
      <c r="F571" s="94" t="n">
        <f aca="false">IF(REF_DT&lt;PromptMonth,1,INDEX(BucketTable,MATCH($A571,SumMonths,0),1))</f>
        <v>1</v>
      </c>
      <c r="G571" s="94" t="e">
        <f aca="false">INDEX(Book_Type,MATCH($B571,Book,0),1)</f>
        <v>#N/A</v>
      </c>
      <c r="H571" s="94" t="e">
        <f aca="false">$F571&amp;$G571</f>
        <v>#N/A</v>
      </c>
    </row>
    <row r="572" customFormat="false" ht="12.75" hidden="false" customHeight="false" outlineLevel="0" collapsed="false">
      <c r="F572" s="94" t="n">
        <f aca="false">IF(REF_DT&lt;PromptMonth,1,INDEX(BucketTable,MATCH($A572,SumMonths,0),1))</f>
        <v>1</v>
      </c>
      <c r="G572" s="94" t="e">
        <f aca="false">INDEX(Book_Type,MATCH($B572,Book,0),1)</f>
        <v>#N/A</v>
      </c>
      <c r="H572" s="94" t="e">
        <f aca="false">$F572&amp;$G572</f>
        <v>#N/A</v>
      </c>
    </row>
    <row r="573" customFormat="false" ht="12.75" hidden="false" customHeight="false" outlineLevel="0" collapsed="false">
      <c r="F573" s="94" t="n">
        <f aca="false">IF(REF_DT&lt;PromptMonth,1,INDEX(BucketTable,MATCH($A573,SumMonths,0),1))</f>
        <v>1</v>
      </c>
      <c r="G573" s="94" t="e">
        <f aca="false">INDEX(Book_Type,MATCH($B573,Book,0),1)</f>
        <v>#N/A</v>
      </c>
      <c r="H573" s="94" t="e">
        <f aca="false">$F573&amp;$G573</f>
        <v>#N/A</v>
      </c>
    </row>
    <row r="574" customFormat="false" ht="12.75" hidden="false" customHeight="false" outlineLevel="0" collapsed="false">
      <c r="F574" s="94" t="n">
        <f aca="false">IF(REF_DT&lt;PromptMonth,1,INDEX(BucketTable,MATCH($A574,SumMonths,0),1))</f>
        <v>1</v>
      </c>
      <c r="G574" s="94" t="e">
        <f aca="false">INDEX(Book_Type,MATCH($B574,Book,0),1)</f>
        <v>#N/A</v>
      </c>
      <c r="H574" s="94" t="e">
        <f aca="false">$F574&amp;$G574</f>
        <v>#N/A</v>
      </c>
    </row>
    <row r="575" customFormat="false" ht="12.75" hidden="false" customHeight="false" outlineLevel="0" collapsed="false">
      <c r="F575" s="94" t="n">
        <f aca="false">IF(REF_DT&lt;PromptMonth,1,INDEX(BucketTable,MATCH($A575,SumMonths,0),1))</f>
        <v>1</v>
      </c>
      <c r="G575" s="94" t="e">
        <f aca="false">INDEX(Book_Type,MATCH($B575,Book,0),1)</f>
        <v>#N/A</v>
      </c>
      <c r="H575" s="94" t="e">
        <f aca="false">$F575&amp;$G575</f>
        <v>#N/A</v>
      </c>
    </row>
    <row r="576" customFormat="false" ht="12.75" hidden="false" customHeight="false" outlineLevel="0" collapsed="false">
      <c r="F576" s="94" t="n">
        <f aca="false">IF(REF_DT&lt;PromptMonth,1,INDEX(BucketTable,MATCH($A576,SumMonths,0),1))</f>
        <v>1</v>
      </c>
      <c r="G576" s="94" t="e">
        <f aca="false">INDEX(Book_Type,MATCH($B576,Book,0),1)</f>
        <v>#N/A</v>
      </c>
      <c r="H576" s="94" t="e">
        <f aca="false">$F576&amp;$G576</f>
        <v>#N/A</v>
      </c>
    </row>
    <row r="577" customFormat="false" ht="12.75" hidden="false" customHeight="false" outlineLevel="0" collapsed="false">
      <c r="F577" s="94" t="n">
        <f aca="false">IF(REF_DT&lt;PromptMonth,1,INDEX(BucketTable,MATCH($A577,SumMonths,0),1))</f>
        <v>1</v>
      </c>
      <c r="G577" s="94" t="e">
        <f aca="false">INDEX(Book_Type,MATCH($B577,Book,0),1)</f>
        <v>#N/A</v>
      </c>
      <c r="H577" s="94" t="e">
        <f aca="false">$F577&amp;$G577</f>
        <v>#N/A</v>
      </c>
    </row>
    <row r="578" customFormat="false" ht="12.75" hidden="false" customHeight="false" outlineLevel="0" collapsed="false">
      <c r="F578" s="94" t="n">
        <f aca="false">IF(REF_DT&lt;PromptMonth,1,INDEX(BucketTable,MATCH($A578,SumMonths,0),1))</f>
        <v>1</v>
      </c>
      <c r="G578" s="94" t="e">
        <f aca="false">INDEX(Book_Type,MATCH($B578,Book,0),1)</f>
        <v>#N/A</v>
      </c>
      <c r="H578" s="94" t="e">
        <f aca="false">$F578&amp;$G578</f>
        <v>#N/A</v>
      </c>
    </row>
    <row r="579" customFormat="false" ht="12.75" hidden="false" customHeight="false" outlineLevel="0" collapsed="false">
      <c r="F579" s="94" t="n">
        <f aca="false">IF(REF_DT&lt;PromptMonth,1,INDEX(BucketTable,MATCH($A579,SumMonths,0),1))</f>
        <v>1</v>
      </c>
      <c r="G579" s="94" t="e">
        <f aca="false">INDEX(Book_Type,MATCH($B579,Book,0),1)</f>
        <v>#N/A</v>
      </c>
      <c r="H579" s="94" t="e">
        <f aca="false">$F579&amp;$G579</f>
        <v>#N/A</v>
      </c>
    </row>
    <row r="580" customFormat="false" ht="12.75" hidden="false" customHeight="false" outlineLevel="0" collapsed="false">
      <c r="F580" s="94" t="n">
        <f aca="false">IF(REF_DT&lt;PromptMonth,1,INDEX(BucketTable,MATCH($A580,SumMonths,0),1))</f>
        <v>1</v>
      </c>
      <c r="G580" s="94" t="e">
        <f aca="false">INDEX(Book_Type,MATCH($B580,Book,0),1)</f>
        <v>#N/A</v>
      </c>
      <c r="H580" s="94" t="e">
        <f aca="false">$F580&amp;$G580</f>
        <v>#N/A</v>
      </c>
    </row>
    <row r="581" customFormat="false" ht="12.75" hidden="false" customHeight="false" outlineLevel="0" collapsed="false">
      <c r="F581" s="94" t="n">
        <f aca="false">IF(REF_DT&lt;PromptMonth,1,INDEX(BucketTable,MATCH($A581,SumMonths,0),1))</f>
        <v>1</v>
      </c>
      <c r="G581" s="94" t="e">
        <f aca="false">INDEX(Book_Type,MATCH($B581,Book,0),1)</f>
        <v>#N/A</v>
      </c>
      <c r="H581" s="94" t="e">
        <f aca="false">$F581&amp;$G581</f>
        <v>#N/A</v>
      </c>
    </row>
    <row r="582" customFormat="false" ht="12.75" hidden="false" customHeight="false" outlineLevel="0" collapsed="false">
      <c r="F582" s="94" t="n">
        <f aca="false">IF(REF_DT&lt;PromptMonth,1,INDEX(BucketTable,MATCH($A582,SumMonths,0),1))</f>
        <v>1</v>
      </c>
      <c r="G582" s="94" t="e">
        <f aca="false">INDEX(Book_Type,MATCH($B582,Book,0),1)</f>
        <v>#N/A</v>
      </c>
      <c r="H582" s="94" t="e">
        <f aca="false">$F582&amp;$G582</f>
        <v>#N/A</v>
      </c>
    </row>
    <row r="583" customFormat="false" ht="12.75" hidden="false" customHeight="false" outlineLevel="0" collapsed="false">
      <c r="F583" s="94" t="n">
        <f aca="false">IF(REF_DT&lt;PromptMonth,1,INDEX(BucketTable,MATCH($A583,SumMonths,0),1))</f>
        <v>1</v>
      </c>
      <c r="G583" s="94" t="e">
        <f aca="false">INDEX(Book_Type,MATCH($B583,Book,0),1)</f>
        <v>#N/A</v>
      </c>
      <c r="H583" s="94" t="e">
        <f aca="false">$F583&amp;$G583</f>
        <v>#N/A</v>
      </c>
    </row>
    <row r="584" customFormat="false" ht="12.75" hidden="false" customHeight="false" outlineLevel="0" collapsed="false">
      <c r="F584" s="94" t="n">
        <f aca="false">IF(REF_DT&lt;PromptMonth,1,INDEX(BucketTable,MATCH($A584,SumMonths,0),1))</f>
        <v>1</v>
      </c>
      <c r="G584" s="94" t="e">
        <f aca="false">INDEX(Book_Type,MATCH($B584,Book,0),1)</f>
        <v>#N/A</v>
      </c>
      <c r="H584" s="94" t="e">
        <f aca="false">$F584&amp;$G584</f>
        <v>#N/A</v>
      </c>
    </row>
    <row r="585" customFormat="false" ht="12.75" hidden="false" customHeight="false" outlineLevel="0" collapsed="false">
      <c r="F585" s="94" t="n">
        <f aca="false">IF(REF_DT&lt;PromptMonth,1,INDEX(BucketTable,MATCH($A585,SumMonths,0),1))</f>
        <v>1</v>
      </c>
      <c r="G585" s="94" t="e">
        <f aca="false">INDEX(Book_Type,MATCH($B585,Book,0),1)</f>
        <v>#N/A</v>
      </c>
      <c r="H585" s="94" t="e">
        <f aca="false">$F585&amp;$G585</f>
        <v>#N/A</v>
      </c>
    </row>
    <row r="586" customFormat="false" ht="12.75" hidden="false" customHeight="false" outlineLevel="0" collapsed="false">
      <c r="F586" s="94" t="n">
        <f aca="false">IF(REF_DT&lt;PromptMonth,1,INDEX(BucketTable,MATCH($A586,SumMonths,0),1))</f>
        <v>1</v>
      </c>
      <c r="G586" s="94" t="e">
        <f aca="false">INDEX(Book_Type,MATCH($B586,Book,0),1)</f>
        <v>#N/A</v>
      </c>
      <c r="H586" s="94" t="e">
        <f aca="false">$F586&amp;$G586</f>
        <v>#N/A</v>
      </c>
    </row>
    <row r="587" customFormat="false" ht="12.75" hidden="false" customHeight="false" outlineLevel="0" collapsed="false">
      <c r="F587" s="94" t="n">
        <f aca="false">IF(REF_DT&lt;PromptMonth,1,INDEX(BucketTable,MATCH($A587,SumMonths,0),1))</f>
        <v>1</v>
      </c>
      <c r="G587" s="94" t="e">
        <f aca="false">INDEX(Book_Type,MATCH($B587,Book,0),1)</f>
        <v>#N/A</v>
      </c>
      <c r="H587" s="94" t="e">
        <f aca="false">$F587&amp;$G587</f>
        <v>#N/A</v>
      </c>
    </row>
    <row r="588" customFormat="false" ht="12.75" hidden="false" customHeight="false" outlineLevel="0" collapsed="false">
      <c r="F588" s="94" t="n">
        <f aca="false">IF(REF_DT&lt;PromptMonth,1,INDEX(BucketTable,MATCH($A588,SumMonths,0),1))</f>
        <v>1</v>
      </c>
      <c r="G588" s="94" t="e">
        <f aca="false">INDEX(Book_Type,MATCH($B588,Book,0),1)</f>
        <v>#N/A</v>
      </c>
      <c r="H588" s="94" t="e">
        <f aca="false">$F588&amp;$G588</f>
        <v>#N/A</v>
      </c>
    </row>
    <row r="589" customFormat="false" ht="12.75" hidden="false" customHeight="false" outlineLevel="0" collapsed="false">
      <c r="F589" s="94" t="n">
        <f aca="false">IF(REF_DT&lt;PromptMonth,1,INDEX(BucketTable,MATCH($A589,SumMonths,0),1))</f>
        <v>1</v>
      </c>
      <c r="G589" s="94" t="e">
        <f aca="false">INDEX(Book_Type,MATCH($B589,Book,0),1)</f>
        <v>#N/A</v>
      </c>
      <c r="H589" s="94" t="e">
        <f aca="false">$F589&amp;$G589</f>
        <v>#N/A</v>
      </c>
    </row>
    <row r="590" customFormat="false" ht="12.75" hidden="false" customHeight="false" outlineLevel="0" collapsed="false">
      <c r="F590" s="94" t="n">
        <f aca="false">IF(REF_DT&lt;PromptMonth,1,INDEX(BucketTable,MATCH($A590,SumMonths,0),1))</f>
        <v>1</v>
      </c>
      <c r="G590" s="94" t="e">
        <f aca="false">INDEX(Book_Type,MATCH($B590,Book,0),1)</f>
        <v>#N/A</v>
      </c>
      <c r="H590" s="94" t="e">
        <f aca="false">$F590&amp;$G590</f>
        <v>#N/A</v>
      </c>
    </row>
    <row r="591" customFormat="false" ht="12.75" hidden="false" customHeight="false" outlineLevel="0" collapsed="false">
      <c r="F591" s="94" t="n">
        <f aca="false">IF(REF_DT&lt;PromptMonth,1,INDEX(BucketTable,MATCH($A591,SumMonths,0),1))</f>
        <v>1</v>
      </c>
      <c r="G591" s="94" t="e">
        <f aca="false">INDEX(Book_Type,MATCH($B591,Book,0),1)</f>
        <v>#N/A</v>
      </c>
      <c r="H591" s="94" t="e">
        <f aca="false">$F591&amp;$G591</f>
        <v>#N/A</v>
      </c>
    </row>
    <row r="592" customFormat="false" ht="12.75" hidden="false" customHeight="false" outlineLevel="0" collapsed="false">
      <c r="F592" s="94" t="n">
        <f aca="false">IF(REF_DT&lt;PromptMonth,1,INDEX(BucketTable,MATCH($A592,SumMonths,0),1))</f>
        <v>1</v>
      </c>
      <c r="G592" s="94" t="e">
        <f aca="false">INDEX(Book_Type,MATCH($B592,Book,0),1)</f>
        <v>#N/A</v>
      </c>
      <c r="H592" s="94" t="e">
        <f aca="false">$F592&amp;$G592</f>
        <v>#N/A</v>
      </c>
    </row>
    <row r="593" customFormat="false" ht="12.75" hidden="false" customHeight="false" outlineLevel="0" collapsed="false">
      <c r="F593" s="94" t="n">
        <f aca="false">IF(REF_DT&lt;PromptMonth,1,INDEX(BucketTable,MATCH($A593,SumMonths,0),1))</f>
        <v>1</v>
      </c>
      <c r="G593" s="94" t="e">
        <f aca="false">INDEX(Book_Type,MATCH($B593,Book,0),1)</f>
        <v>#N/A</v>
      </c>
      <c r="H593" s="94" t="e">
        <f aca="false">$F593&amp;$G593</f>
        <v>#N/A</v>
      </c>
    </row>
    <row r="594" customFormat="false" ht="12.75" hidden="false" customHeight="false" outlineLevel="0" collapsed="false">
      <c r="F594" s="94" t="n">
        <f aca="false">IF(REF_DT&lt;PromptMonth,1,INDEX(BucketTable,MATCH($A594,SumMonths,0),1))</f>
        <v>1</v>
      </c>
      <c r="G594" s="94" t="e">
        <f aca="false">INDEX(Book_Type,MATCH($B594,Book,0),1)</f>
        <v>#N/A</v>
      </c>
      <c r="H594" s="94" t="e">
        <f aca="false">$F594&amp;$G594</f>
        <v>#N/A</v>
      </c>
    </row>
    <row r="595" customFormat="false" ht="12.75" hidden="false" customHeight="false" outlineLevel="0" collapsed="false">
      <c r="F595" s="94" t="n">
        <f aca="false">IF(REF_DT&lt;PromptMonth,1,INDEX(BucketTable,MATCH($A595,SumMonths,0),1))</f>
        <v>1</v>
      </c>
      <c r="G595" s="94" t="e">
        <f aca="false">INDEX(Book_Type,MATCH($B595,Book,0),1)</f>
        <v>#N/A</v>
      </c>
      <c r="H595" s="94" t="e">
        <f aca="false">$F595&amp;$G595</f>
        <v>#N/A</v>
      </c>
    </row>
    <row r="596" customFormat="false" ht="12.75" hidden="false" customHeight="false" outlineLevel="0" collapsed="false">
      <c r="F596" s="94" t="n">
        <f aca="false">IF(REF_DT&lt;PromptMonth,1,INDEX(BucketTable,MATCH($A596,SumMonths,0),1))</f>
        <v>1</v>
      </c>
      <c r="G596" s="94" t="e">
        <f aca="false">INDEX(Book_Type,MATCH($B596,Book,0),1)</f>
        <v>#N/A</v>
      </c>
      <c r="H596" s="94" t="e">
        <f aca="false">$F596&amp;$G596</f>
        <v>#N/A</v>
      </c>
    </row>
    <row r="597" customFormat="false" ht="12.75" hidden="false" customHeight="false" outlineLevel="0" collapsed="false">
      <c r="F597" s="94" t="n">
        <f aca="false">IF(REF_DT&lt;PromptMonth,1,INDEX(BucketTable,MATCH($A597,SumMonths,0),1))</f>
        <v>1</v>
      </c>
      <c r="G597" s="94" t="e">
        <f aca="false">INDEX(Book_Type,MATCH($B597,Book,0),1)</f>
        <v>#N/A</v>
      </c>
      <c r="H597" s="94" t="e">
        <f aca="false">$F597&amp;$G597</f>
        <v>#N/A</v>
      </c>
    </row>
    <row r="598" customFormat="false" ht="12.75" hidden="false" customHeight="false" outlineLevel="0" collapsed="false">
      <c r="F598" s="94" t="n">
        <f aca="false">IF(REF_DT&lt;PromptMonth,1,INDEX(BucketTable,MATCH($A598,SumMonths,0),1))</f>
        <v>1</v>
      </c>
      <c r="G598" s="94" t="e">
        <f aca="false">INDEX(Book_Type,MATCH($B598,Book,0),1)</f>
        <v>#N/A</v>
      </c>
      <c r="H598" s="94" t="e">
        <f aca="false">$F598&amp;$G598</f>
        <v>#N/A</v>
      </c>
    </row>
    <row r="599" customFormat="false" ht="12.75" hidden="false" customHeight="false" outlineLevel="0" collapsed="false">
      <c r="F599" s="94" t="n">
        <f aca="false">IF(REF_DT&lt;PromptMonth,1,INDEX(BucketTable,MATCH($A599,SumMonths,0),1))</f>
        <v>1</v>
      </c>
      <c r="G599" s="94" t="e">
        <f aca="false">INDEX(Book_Type,MATCH($B599,Book,0),1)</f>
        <v>#N/A</v>
      </c>
      <c r="H599" s="94" t="e">
        <f aca="false">$F599&amp;$G599</f>
        <v>#N/A</v>
      </c>
    </row>
    <row r="600" customFormat="false" ht="12.75" hidden="false" customHeight="false" outlineLevel="0" collapsed="false">
      <c r="F600" s="94" t="n">
        <f aca="false">IF(REF_DT&lt;PromptMonth,1,INDEX(BucketTable,MATCH($A600,SumMonths,0),1))</f>
        <v>1</v>
      </c>
      <c r="G600" s="94" t="e">
        <f aca="false">INDEX(Book_Type,MATCH($B600,Book,0),1)</f>
        <v>#N/A</v>
      </c>
      <c r="H600" s="94" t="e">
        <f aca="false">$F600&amp;$G600</f>
        <v>#N/A</v>
      </c>
    </row>
    <row r="601" customFormat="false" ht="12.75" hidden="false" customHeight="false" outlineLevel="0" collapsed="false">
      <c r="F601" s="94" t="n">
        <f aca="false">IF(REF_DT&lt;PromptMonth,1,INDEX(BucketTable,MATCH($A601,SumMonths,0),1))</f>
        <v>1</v>
      </c>
      <c r="G601" s="94" t="e">
        <f aca="false">INDEX(Book_Type,MATCH($B601,Book,0),1)</f>
        <v>#N/A</v>
      </c>
      <c r="H601" s="94" t="e">
        <f aca="false">$F601&amp;$G601</f>
        <v>#N/A</v>
      </c>
    </row>
    <row r="602" customFormat="false" ht="12.75" hidden="false" customHeight="false" outlineLevel="0" collapsed="false">
      <c r="F602" s="94" t="n">
        <f aca="false">IF(REF_DT&lt;PromptMonth,1,INDEX(BucketTable,MATCH($A602,SumMonths,0),1))</f>
        <v>1</v>
      </c>
      <c r="G602" s="94" t="e">
        <f aca="false">INDEX(Book_Type,MATCH($B602,Book,0),1)</f>
        <v>#N/A</v>
      </c>
      <c r="H602" s="94" t="e">
        <f aca="false">$F602&amp;$G602</f>
        <v>#N/A</v>
      </c>
    </row>
    <row r="603" customFormat="false" ht="12.75" hidden="false" customHeight="false" outlineLevel="0" collapsed="false">
      <c r="F603" s="94" t="n">
        <f aca="false">IF(REF_DT&lt;PromptMonth,1,INDEX(BucketTable,MATCH($A603,SumMonths,0),1))</f>
        <v>1</v>
      </c>
      <c r="G603" s="94" t="e">
        <f aca="false">INDEX(Book_Type,MATCH($B603,Book,0),1)</f>
        <v>#N/A</v>
      </c>
      <c r="H603" s="94" t="e">
        <f aca="false">$F603&amp;$G603</f>
        <v>#N/A</v>
      </c>
    </row>
    <row r="604" customFormat="false" ht="12.75" hidden="false" customHeight="false" outlineLevel="0" collapsed="false">
      <c r="F604" s="94" t="n">
        <f aca="false">IF(REF_DT&lt;PromptMonth,1,INDEX(BucketTable,MATCH($A604,SumMonths,0),1))</f>
        <v>1</v>
      </c>
      <c r="G604" s="94" t="e">
        <f aca="false">INDEX(Book_Type,MATCH($B604,Book,0),1)</f>
        <v>#N/A</v>
      </c>
      <c r="H604" s="94" t="e">
        <f aca="false">$F604&amp;$G604</f>
        <v>#N/A</v>
      </c>
    </row>
    <row r="605" customFormat="false" ht="12.75" hidden="false" customHeight="false" outlineLevel="0" collapsed="false">
      <c r="F605" s="94" t="n">
        <f aca="false">IF(REF_DT&lt;PromptMonth,1,INDEX(BucketTable,MATCH($A605,SumMonths,0),1))</f>
        <v>1</v>
      </c>
      <c r="G605" s="94" t="e">
        <f aca="false">INDEX(Book_Type,MATCH($B605,Book,0),1)</f>
        <v>#N/A</v>
      </c>
      <c r="H605" s="94" t="e">
        <f aca="false">$F605&amp;$G605</f>
        <v>#N/A</v>
      </c>
    </row>
    <row r="606" customFormat="false" ht="12.75" hidden="false" customHeight="false" outlineLevel="0" collapsed="false">
      <c r="F606" s="94" t="n">
        <f aca="false">IF(REF_DT&lt;PromptMonth,1,INDEX(BucketTable,MATCH($A606,SumMonths,0),1))</f>
        <v>1</v>
      </c>
      <c r="G606" s="94" t="e">
        <f aca="false">INDEX(Book_Type,MATCH($B606,Book,0),1)</f>
        <v>#N/A</v>
      </c>
      <c r="H606" s="94" t="e">
        <f aca="false">$F606&amp;$G606</f>
        <v>#N/A</v>
      </c>
    </row>
    <row r="607" customFormat="false" ht="12.75" hidden="false" customHeight="false" outlineLevel="0" collapsed="false">
      <c r="F607" s="94" t="n">
        <f aca="false">IF(REF_DT&lt;PromptMonth,1,INDEX(BucketTable,MATCH($A607,SumMonths,0),1))</f>
        <v>1</v>
      </c>
      <c r="G607" s="94" t="e">
        <f aca="false">INDEX(Book_Type,MATCH($B607,Book,0),1)</f>
        <v>#N/A</v>
      </c>
      <c r="H607" s="94" t="e">
        <f aca="false">$F607&amp;$G607</f>
        <v>#N/A</v>
      </c>
    </row>
    <row r="608" customFormat="false" ht="12.75" hidden="false" customHeight="false" outlineLevel="0" collapsed="false">
      <c r="F608" s="94" t="n">
        <f aca="false">IF(REF_DT&lt;PromptMonth,1,INDEX(BucketTable,MATCH($A608,SumMonths,0),1))</f>
        <v>1</v>
      </c>
      <c r="G608" s="94" t="e">
        <f aca="false">INDEX(Book_Type,MATCH($B608,Book,0),1)</f>
        <v>#N/A</v>
      </c>
      <c r="H608" s="94" t="e">
        <f aca="false">$F608&amp;$G608</f>
        <v>#N/A</v>
      </c>
    </row>
    <row r="609" customFormat="false" ht="12.75" hidden="false" customHeight="false" outlineLevel="0" collapsed="false">
      <c r="F609" s="94" t="n">
        <f aca="false">IF(REF_DT&lt;PromptMonth,1,INDEX(BucketTable,MATCH($A609,SumMonths,0),1))</f>
        <v>1</v>
      </c>
      <c r="G609" s="94" t="e">
        <f aca="false">INDEX(Book_Type,MATCH($B609,Book,0),1)</f>
        <v>#N/A</v>
      </c>
      <c r="H609" s="94" t="e">
        <f aca="false">$F609&amp;$G609</f>
        <v>#N/A</v>
      </c>
    </row>
    <row r="610" customFormat="false" ht="12.75" hidden="false" customHeight="false" outlineLevel="0" collapsed="false">
      <c r="F610" s="94" t="n">
        <f aca="false">IF(REF_DT&lt;PromptMonth,1,INDEX(BucketTable,MATCH($A610,SumMonths,0),1))</f>
        <v>1</v>
      </c>
      <c r="G610" s="94" t="e">
        <f aca="false">INDEX(Book_Type,MATCH($B610,Book,0),1)</f>
        <v>#N/A</v>
      </c>
      <c r="H610" s="94" t="e">
        <f aca="false">$F610&amp;$G610</f>
        <v>#N/A</v>
      </c>
    </row>
    <row r="611" customFormat="false" ht="12.75" hidden="false" customHeight="false" outlineLevel="0" collapsed="false">
      <c r="F611" s="94" t="n">
        <f aca="false">IF(REF_DT&lt;PromptMonth,1,INDEX(BucketTable,MATCH($A611,SumMonths,0),1))</f>
        <v>1</v>
      </c>
      <c r="G611" s="94" t="e">
        <f aca="false">INDEX(Book_Type,MATCH($B611,Book,0),1)</f>
        <v>#N/A</v>
      </c>
      <c r="H611" s="94" t="e">
        <f aca="false">$F611&amp;$G611</f>
        <v>#N/A</v>
      </c>
    </row>
    <row r="612" customFormat="false" ht="12.75" hidden="false" customHeight="false" outlineLevel="0" collapsed="false">
      <c r="F612" s="94" t="n">
        <f aca="false">IF(REF_DT&lt;PromptMonth,1,INDEX(BucketTable,MATCH($A612,SumMonths,0),1))</f>
        <v>1</v>
      </c>
      <c r="G612" s="94" t="e">
        <f aca="false">INDEX(Book_Type,MATCH($B612,Book,0),1)</f>
        <v>#N/A</v>
      </c>
      <c r="H612" s="94" t="e">
        <f aca="false">$F612&amp;$G612</f>
        <v>#N/A</v>
      </c>
    </row>
    <row r="613" customFormat="false" ht="12.75" hidden="false" customHeight="false" outlineLevel="0" collapsed="false">
      <c r="F613" s="94" t="n">
        <f aca="false">IF(REF_DT&lt;PromptMonth,1,INDEX(BucketTable,MATCH($A613,SumMonths,0),1))</f>
        <v>1</v>
      </c>
      <c r="G613" s="94" t="e">
        <f aca="false">INDEX(Book_Type,MATCH($B613,Book,0),1)</f>
        <v>#N/A</v>
      </c>
      <c r="H613" s="94" t="e">
        <f aca="false">$F613&amp;$G613</f>
        <v>#N/A</v>
      </c>
    </row>
    <row r="614" customFormat="false" ht="12.75" hidden="false" customHeight="false" outlineLevel="0" collapsed="false">
      <c r="F614" s="94" t="n">
        <f aca="false">IF(REF_DT&lt;PromptMonth,1,INDEX(BucketTable,MATCH($A614,SumMonths,0),1))</f>
        <v>1</v>
      </c>
      <c r="G614" s="94" t="e">
        <f aca="false">INDEX(Book_Type,MATCH($B614,Book,0),1)</f>
        <v>#N/A</v>
      </c>
      <c r="H614" s="94" t="e">
        <f aca="false">$F614&amp;$G614</f>
        <v>#N/A</v>
      </c>
    </row>
    <row r="615" customFormat="false" ht="12.75" hidden="false" customHeight="false" outlineLevel="0" collapsed="false">
      <c r="F615" s="94" t="n">
        <f aca="false">IF(REF_DT&lt;PromptMonth,1,INDEX(BucketTable,MATCH($A615,SumMonths,0),1))</f>
        <v>1</v>
      </c>
      <c r="G615" s="94" t="e">
        <f aca="false">INDEX(Book_Type,MATCH($B615,Book,0),1)</f>
        <v>#N/A</v>
      </c>
      <c r="H615" s="94" t="e">
        <f aca="false">$F615&amp;$G615</f>
        <v>#N/A</v>
      </c>
    </row>
    <row r="616" customFormat="false" ht="12.75" hidden="false" customHeight="false" outlineLevel="0" collapsed="false">
      <c r="F616" s="94" t="n">
        <f aca="false">IF(REF_DT&lt;PromptMonth,1,INDEX(BucketTable,MATCH($A616,SumMonths,0),1))</f>
        <v>1</v>
      </c>
      <c r="G616" s="94" t="e">
        <f aca="false">INDEX(Book_Type,MATCH($B616,Book,0),1)</f>
        <v>#N/A</v>
      </c>
      <c r="H616" s="94" t="e">
        <f aca="false">$F616&amp;$G616</f>
        <v>#N/A</v>
      </c>
    </row>
    <row r="617" customFormat="false" ht="12.75" hidden="false" customHeight="false" outlineLevel="0" collapsed="false">
      <c r="F617" s="94" t="n">
        <f aca="false">IF(REF_DT&lt;PromptMonth,1,INDEX(BucketTable,MATCH($A617,SumMonths,0),1))</f>
        <v>1</v>
      </c>
      <c r="G617" s="94" t="e">
        <f aca="false">INDEX(Book_Type,MATCH($B617,Book,0),1)</f>
        <v>#N/A</v>
      </c>
      <c r="H617" s="94" t="e">
        <f aca="false">$F617&amp;$G617</f>
        <v>#N/A</v>
      </c>
    </row>
    <row r="618" customFormat="false" ht="12.75" hidden="false" customHeight="false" outlineLevel="0" collapsed="false">
      <c r="F618" s="94" t="n">
        <f aca="false">IF(REF_DT&lt;PromptMonth,1,INDEX(BucketTable,MATCH($A618,SumMonths,0),1))</f>
        <v>1</v>
      </c>
      <c r="G618" s="94" t="e">
        <f aca="false">INDEX(Book_Type,MATCH($B618,Book,0),1)</f>
        <v>#N/A</v>
      </c>
      <c r="H618" s="94" t="e">
        <f aca="false">$F618&amp;$G618</f>
        <v>#N/A</v>
      </c>
    </row>
    <row r="619" customFormat="false" ht="12.75" hidden="false" customHeight="false" outlineLevel="0" collapsed="false">
      <c r="F619" s="94" t="n">
        <f aca="false">IF(REF_DT&lt;PromptMonth,1,INDEX(BucketTable,MATCH($A619,SumMonths,0),1))</f>
        <v>1</v>
      </c>
      <c r="G619" s="94" t="e">
        <f aca="false">INDEX(Book_Type,MATCH($B619,Book,0),1)</f>
        <v>#N/A</v>
      </c>
      <c r="H619" s="94" t="e">
        <f aca="false">$F619&amp;$G619</f>
        <v>#N/A</v>
      </c>
    </row>
    <row r="620" customFormat="false" ht="12.75" hidden="false" customHeight="false" outlineLevel="0" collapsed="false">
      <c r="F620" s="94" t="n">
        <f aca="false">IF(REF_DT&lt;PromptMonth,1,INDEX(BucketTable,MATCH($A620,SumMonths,0),1))</f>
        <v>1</v>
      </c>
      <c r="G620" s="94" t="e">
        <f aca="false">INDEX(Book_Type,MATCH($B620,Book,0),1)</f>
        <v>#N/A</v>
      </c>
      <c r="H620" s="94" t="e">
        <f aca="false">$F620&amp;$G620</f>
        <v>#N/A</v>
      </c>
    </row>
    <row r="621" customFormat="false" ht="12.75" hidden="false" customHeight="false" outlineLevel="0" collapsed="false">
      <c r="F621" s="94" t="n">
        <f aca="false">IF(REF_DT&lt;PromptMonth,1,INDEX(BucketTable,MATCH($A621,SumMonths,0),1))</f>
        <v>1</v>
      </c>
      <c r="G621" s="94" t="e">
        <f aca="false">INDEX(Book_Type,MATCH($B621,Book,0),1)</f>
        <v>#N/A</v>
      </c>
      <c r="H621" s="94" t="e">
        <f aca="false">$F621&amp;$G621</f>
        <v>#N/A</v>
      </c>
    </row>
    <row r="622" customFormat="false" ht="12.75" hidden="false" customHeight="false" outlineLevel="0" collapsed="false">
      <c r="F622" s="94" t="n">
        <f aca="false">IF(REF_DT&lt;PromptMonth,1,INDEX(BucketTable,MATCH($A622,SumMonths,0),1))</f>
        <v>1</v>
      </c>
      <c r="G622" s="94" t="e">
        <f aca="false">INDEX(Book_Type,MATCH($B622,Book,0),1)</f>
        <v>#N/A</v>
      </c>
      <c r="H622" s="94" t="e">
        <f aca="false">$F622&amp;$G622</f>
        <v>#N/A</v>
      </c>
    </row>
    <row r="623" customFormat="false" ht="12.75" hidden="false" customHeight="false" outlineLevel="0" collapsed="false">
      <c r="F623" s="94" t="n">
        <f aca="false">IF(REF_DT&lt;PromptMonth,1,INDEX(BucketTable,MATCH($A623,SumMonths,0),1))</f>
        <v>1</v>
      </c>
      <c r="G623" s="94" t="e">
        <f aca="false">INDEX(Book_Type,MATCH($B623,Book,0),1)</f>
        <v>#N/A</v>
      </c>
      <c r="H623" s="94" t="e">
        <f aca="false">$F623&amp;$G623</f>
        <v>#N/A</v>
      </c>
    </row>
    <row r="624" customFormat="false" ht="12.75" hidden="false" customHeight="false" outlineLevel="0" collapsed="false">
      <c r="F624" s="94" t="n">
        <f aca="false">IF(REF_DT&lt;PromptMonth,1,INDEX(BucketTable,MATCH($A624,SumMonths,0),1))</f>
        <v>1</v>
      </c>
      <c r="G624" s="94" t="e">
        <f aca="false">INDEX(Book_Type,MATCH($B624,Book,0),1)</f>
        <v>#N/A</v>
      </c>
      <c r="H624" s="94" t="e">
        <f aca="false">$F624&amp;$G624</f>
        <v>#N/A</v>
      </c>
    </row>
    <row r="625" customFormat="false" ht="12.75" hidden="false" customHeight="false" outlineLevel="0" collapsed="false">
      <c r="F625" s="94" t="n">
        <f aca="false">IF(REF_DT&lt;PromptMonth,1,INDEX(BucketTable,MATCH($A625,SumMonths,0),1))</f>
        <v>1</v>
      </c>
      <c r="G625" s="94" t="e">
        <f aca="false">INDEX(Book_Type,MATCH($B625,Book,0),1)</f>
        <v>#N/A</v>
      </c>
      <c r="H625" s="94" t="e">
        <f aca="false">$F625&amp;$G625</f>
        <v>#N/A</v>
      </c>
    </row>
    <row r="626" customFormat="false" ht="12.75" hidden="false" customHeight="false" outlineLevel="0" collapsed="false">
      <c r="F626" s="94" t="n">
        <f aca="false">IF(REF_DT&lt;PromptMonth,1,INDEX(BucketTable,MATCH($A626,SumMonths,0),1))</f>
        <v>1</v>
      </c>
      <c r="G626" s="94" t="e">
        <f aca="false">INDEX(Book_Type,MATCH($B626,Book,0),1)</f>
        <v>#N/A</v>
      </c>
      <c r="H626" s="94" t="e">
        <f aca="false">$F626&amp;$G626</f>
        <v>#N/A</v>
      </c>
    </row>
    <row r="627" customFormat="false" ht="12.75" hidden="false" customHeight="false" outlineLevel="0" collapsed="false">
      <c r="F627" s="94" t="n">
        <f aca="false">IF(REF_DT&lt;PromptMonth,1,INDEX(BucketTable,MATCH($A627,SumMonths,0),1))</f>
        <v>1</v>
      </c>
      <c r="G627" s="94" t="e">
        <f aca="false">INDEX(Book_Type,MATCH($B627,Book,0),1)</f>
        <v>#N/A</v>
      </c>
      <c r="H627" s="94" t="e">
        <f aca="false">$F627&amp;$G627</f>
        <v>#N/A</v>
      </c>
    </row>
    <row r="628" customFormat="false" ht="12.75" hidden="false" customHeight="false" outlineLevel="0" collapsed="false">
      <c r="F628" s="94" t="n">
        <f aca="false">IF(REF_DT&lt;PromptMonth,1,INDEX(BucketTable,MATCH($A628,SumMonths,0),1))</f>
        <v>1</v>
      </c>
      <c r="G628" s="94" t="e">
        <f aca="false">INDEX(Book_Type,MATCH($B628,Book,0),1)</f>
        <v>#N/A</v>
      </c>
      <c r="H628" s="94" t="e">
        <f aca="false">$F628&amp;$G628</f>
        <v>#N/A</v>
      </c>
    </row>
    <row r="629" customFormat="false" ht="12.75" hidden="false" customHeight="false" outlineLevel="0" collapsed="false">
      <c r="F629" s="94" t="n">
        <f aca="false">IF(REF_DT&lt;PromptMonth,1,INDEX(BucketTable,MATCH($A629,SumMonths,0),1))</f>
        <v>1</v>
      </c>
      <c r="G629" s="94" t="e">
        <f aca="false">INDEX(Book_Type,MATCH($B629,Book,0),1)</f>
        <v>#N/A</v>
      </c>
      <c r="H629" s="94" t="e">
        <f aca="false">$F629&amp;$G629</f>
        <v>#N/A</v>
      </c>
    </row>
    <row r="630" customFormat="false" ht="12.75" hidden="false" customHeight="false" outlineLevel="0" collapsed="false">
      <c r="F630" s="94" t="n">
        <f aca="false">IF(REF_DT&lt;PromptMonth,1,INDEX(BucketTable,MATCH($A630,SumMonths,0),1))</f>
        <v>1</v>
      </c>
      <c r="G630" s="94" t="e">
        <f aca="false">INDEX(Book_Type,MATCH($B630,Book,0),1)</f>
        <v>#N/A</v>
      </c>
      <c r="H630" s="94" t="e">
        <f aca="false">$F630&amp;$G630</f>
        <v>#N/A</v>
      </c>
    </row>
    <row r="631" customFormat="false" ht="12.75" hidden="false" customHeight="false" outlineLevel="0" collapsed="false">
      <c r="F631" s="94" t="n">
        <f aca="false">IF(REF_DT&lt;PromptMonth,1,INDEX(BucketTable,MATCH($A631,SumMonths,0),1))</f>
        <v>1</v>
      </c>
      <c r="G631" s="94" t="e">
        <f aca="false">INDEX(Book_Type,MATCH($B631,Book,0),1)</f>
        <v>#N/A</v>
      </c>
      <c r="H631" s="94" t="e">
        <f aca="false">$F631&amp;$G631</f>
        <v>#N/A</v>
      </c>
    </row>
    <row r="632" customFormat="false" ht="12.75" hidden="false" customHeight="false" outlineLevel="0" collapsed="false">
      <c r="F632" s="94" t="n">
        <f aca="false">IF(REF_DT&lt;PromptMonth,1,INDEX(BucketTable,MATCH($A632,SumMonths,0),1))</f>
        <v>1</v>
      </c>
      <c r="G632" s="94" t="e">
        <f aca="false">INDEX(Book_Type,MATCH($B632,Book,0),1)</f>
        <v>#N/A</v>
      </c>
      <c r="H632" s="94" t="e">
        <f aca="false">$F632&amp;$G632</f>
        <v>#N/A</v>
      </c>
    </row>
    <row r="633" customFormat="false" ht="12.75" hidden="false" customHeight="false" outlineLevel="0" collapsed="false">
      <c r="F633" s="94" t="n">
        <f aca="false">IF(REF_DT&lt;PromptMonth,1,INDEX(BucketTable,MATCH($A633,SumMonths,0),1))</f>
        <v>1</v>
      </c>
      <c r="G633" s="94" t="e">
        <f aca="false">INDEX(Book_Type,MATCH($B633,Book,0),1)</f>
        <v>#N/A</v>
      </c>
      <c r="H633" s="94" t="e">
        <f aca="false">$F633&amp;$G633</f>
        <v>#N/A</v>
      </c>
    </row>
    <row r="634" customFormat="false" ht="12.75" hidden="false" customHeight="false" outlineLevel="0" collapsed="false">
      <c r="F634" s="94" t="n">
        <f aca="false">IF(REF_DT&lt;PromptMonth,1,INDEX(BucketTable,MATCH($A634,SumMonths,0),1))</f>
        <v>1</v>
      </c>
      <c r="G634" s="94" t="e">
        <f aca="false">INDEX(Book_Type,MATCH($B634,Book,0),1)</f>
        <v>#N/A</v>
      </c>
      <c r="H634" s="94" t="e">
        <f aca="false">$F634&amp;$G634</f>
        <v>#N/A</v>
      </c>
    </row>
    <row r="635" customFormat="false" ht="12.75" hidden="false" customHeight="false" outlineLevel="0" collapsed="false">
      <c r="F635" s="94" t="n">
        <f aca="false">IF(REF_DT&lt;PromptMonth,1,INDEX(BucketTable,MATCH($A635,SumMonths,0),1))</f>
        <v>1</v>
      </c>
      <c r="G635" s="94" t="e">
        <f aca="false">INDEX(Book_Type,MATCH($B635,Book,0),1)</f>
        <v>#N/A</v>
      </c>
      <c r="H635" s="94" t="e">
        <f aca="false">$F635&amp;$G635</f>
        <v>#N/A</v>
      </c>
    </row>
    <row r="636" customFormat="false" ht="12.75" hidden="false" customHeight="false" outlineLevel="0" collapsed="false">
      <c r="F636" s="94" t="n">
        <f aca="false">IF(REF_DT&lt;PromptMonth,1,INDEX(BucketTable,MATCH($A636,SumMonths,0),1))</f>
        <v>1</v>
      </c>
      <c r="G636" s="94" t="e">
        <f aca="false">INDEX(Book_Type,MATCH($B636,Book,0),1)</f>
        <v>#N/A</v>
      </c>
      <c r="H636" s="94" t="e">
        <f aca="false">$F636&amp;$G636</f>
        <v>#N/A</v>
      </c>
    </row>
    <row r="637" customFormat="false" ht="12.75" hidden="false" customHeight="false" outlineLevel="0" collapsed="false">
      <c r="F637" s="94" t="n">
        <f aca="false">IF(REF_DT&lt;PromptMonth,1,INDEX(BucketTable,MATCH($A637,SumMonths,0),1))</f>
        <v>1</v>
      </c>
      <c r="G637" s="94" t="e">
        <f aca="false">INDEX(Book_Type,MATCH($B637,Book,0),1)</f>
        <v>#N/A</v>
      </c>
      <c r="H637" s="94" t="e">
        <f aca="false">$F637&amp;$G637</f>
        <v>#N/A</v>
      </c>
    </row>
    <row r="638" customFormat="false" ht="12.75" hidden="false" customHeight="false" outlineLevel="0" collapsed="false">
      <c r="F638" s="94" t="n">
        <f aca="false">IF(REF_DT&lt;PromptMonth,1,INDEX(BucketTable,MATCH($A638,SumMonths,0),1))</f>
        <v>1</v>
      </c>
      <c r="G638" s="94" t="e">
        <f aca="false">INDEX(Book_Type,MATCH($B638,Book,0),1)</f>
        <v>#N/A</v>
      </c>
      <c r="H638" s="94" t="e">
        <f aca="false">$F638&amp;$G638</f>
        <v>#N/A</v>
      </c>
    </row>
    <row r="639" customFormat="false" ht="12.75" hidden="false" customHeight="false" outlineLevel="0" collapsed="false">
      <c r="F639" s="94" t="n">
        <f aca="false">IF(REF_DT&lt;PromptMonth,1,INDEX(BucketTable,MATCH($A639,SumMonths,0),1))</f>
        <v>1</v>
      </c>
      <c r="G639" s="94" t="e">
        <f aca="false">INDEX(Book_Type,MATCH($B639,Book,0),1)</f>
        <v>#N/A</v>
      </c>
      <c r="H639" s="94" t="e">
        <f aca="false">$F639&amp;$G639</f>
        <v>#N/A</v>
      </c>
    </row>
    <row r="640" customFormat="false" ht="12.75" hidden="false" customHeight="false" outlineLevel="0" collapsed="false">
      <c r="F640" s="94" t="n">
        <f aca="false">IF(REF_DT&lt;PromptMonth,1,INDEX(BucketTable,MATCH($A640,SumMonths,0),1))</f>
        <v>1</v>
      </c>
      <c r="G640" s="94" t="e">
        <f aca="false">INDEX(Book_Type,MATCH($B640,Book,0),1)</f>
        <v>#N/A</v>
      </c>
      <c r="H640" s="94" t="e">
        <f aca="false">$F640&amp;$G640</f>
        <v>#N/A</v>
      </c>
    </row>
    <row r="641" customFormat="false" ht="12.75" hidden="false" customHeight="false" outlineLevel="0" collapsed="false">
      <c r="F641" s="94" t="n">
        <f aca="false">IF(REF_DT&lt;PromptMonth,1,INDEX(BucketTable,MATCH($A641,SumMonths,0),1))</f>
        <v>1</v>
      </c>
      <c r="G641" s="94" t="e">
        <f aca="false">INDEX(Book_Type,MATCH($B641,Book,0),1)</f>
        <v>#N/A</v>
      </c>
      <c r="H641" s="94" t="e">
        <f aca="false">$F641&amp;$G641</f>
        <v>#N/A</v>
      </c>
    </row>
    <row r="642" customFormat="false" ht="12.75" hidden="false" customHeight="false" outlineLevel="0" collapsed="false">
      <c r="F642" s="94" t="n">
        <f aca="false">IF(REF_DT&lt;PromptMonth,1,INDEX(BucketTable,MATCH($A642,SumMonths,0),1))</f>
        <v>1</v>
      </c>
      <c r="G642" s="94" t="e">
        <f aca="false">INDEX(Book_Type,MATCH($B642,Book,0),1)</f>
        <v>#N/A</v>
      </c>
      <c r="H642" s="94" t="e">
        <f aca="false">$F642&amp;$G642</f>
        <v>#N/A</v>
      </c>
    </row>
    <row r="643" customFormat="false" ht="12.75" hidden="false" customHeight="false" outlineLevel="0" collapsed="false">
      <c r="F643" s="94" t="n">
        <f aca="false">IF(REF_DT&lt;PromptMonth,1,INDEX(BucketTable,MATCH($A643,SumMonths,0),1))</f>
        <v>1</v>
      </c>
      <c r="G643" s="94" t="e">
        <f aca="false">INDEX(Book_Type,MATCH($B643,Book,0),1)</f>
        <v>#N/A</v>
      </c>
      <c r="H643" s="94" t="e">
        <f aca="false">$F643&amp;$G643</f>
        <v>#N/A</v>
      </c>
    </row>
    <row r="644" customFormat="false" ht="12.75" hidden="false" customHeight="false" outlineLevel="0" collapsed="false">
      <c r="F644" s="94" t="n">
        <f aca="false">IF(REF_DT&lt;PromptMonth,1,INDEX(BucketTable,MATCH($A644,SumMonths,0),1))</f>
        <v>1</v>
      </c>
      <c r="G644" s="94" t="e">
        <f aca="false">INDEX(Book_Type,MATCH($B644,Book,0),1)</f>
        <v>#N/A</v>
      </c>
      <c r="H644" s="94" t="e">
        <f aca="false">$F644&amp;$G644</f>
        <v>#N/A</v>
      </c>
    </row>
    <row r="645" customFormat="false" ht="12.75" hidden="false" customHeight="false" outlineLevel="0" collapsed="false">
      <c r="F645" s="94" t="n">
        <f aca="false">IF(REF_DT&lt;PromptMonth,1,INDEX(BucketTable,MATCH($A645,SumMonths,0),1))</f>
        <v>1</v>
      </c>
      <c r="G645" s="94" t="e">
        <f aca="false">INDEX(Book_Type,MATCH($B645,Book,0),1)</f>
        <v>#N/A</v>
      </c>
      <c r="H645" s="94" t="e">
        <f aca="false">$F645&amp;$G645</f>
        <v>#N/A</v>
      </c>
    </row>
    <row r="646" customFormat="false" ht="12.75" hidden="false" customHeight="false" outlineLevel="0" collapsed="false">
      <c r="F646" s="94" t="n">
        <f aca="false">IF(REF_DT&lt;PromptMonth,1,INDEX(BucketTable,MATCH($A646,SumMonths,0),1))</f>
        <v>1</v>
      </c>
      <c r="G646" s="94" t="e">
        <f aca="false">INDEX(Book_Type,MATCH($B646,Book,0),1)</f>
        <v>#N/A</v>
      </c>
      <c r="H646" s="94" t="e">
        <f aca="false">$F646&amp;$G646</f>
        <v>#N/A</v>
      </c>
    </row>
    <row r="647" customFormat="false" ht="12.75" hidden="false" customHeight="false" outlineLevel="0" collapsed="false">
      <c r="F647" s="94" t="n">
        <f aca="false">IF(REF_DT&lt;PromptMonth,1,INDEX(BucketTable,MATCH($A647,SumMonths,0),1))</f>
        <v>1</v>
      </c>
      <c r="G647" s="94" t="e">
        <f aca="false">INDEX(Book_Type,MATCH($B647,Book,0),1)</f>
        <v>#N/A</v>
      </c>
      <c r="H647" s="94" t="e">
        <f aca="false">$F647&amp;$G647</f>
        <v>#N/A</v>
      </c>
    </row>
    <row r="648" customFormat="false" ht="12.75" hidden="false" customHeight="false" outlineLevel="0" collapsed="false">
      <c r="F648" s="94" t="n">
        <f aca="false">IF(REF_DT&lt;PromptMonth,1,INDEX(BucketTable,MATCH($A648,SumMonths,0),1))</f>
        <v>1</v>
      </c>
      <c r="G648" s="94" t="e">
        <f aca="false">INDEX(Book_Type,MATCH($B648,Book,0),1)</f>
        <v>#N/A</v>
      </c>
      <c r="H648" s="94" t="e">
        <f aca="false">$F648&amp;$G648</f>
        <v>#N/A</v>
      </c>
    </row>
    <row r="649" customFormat="false" ht="12.75" hidden="false" customHeight="false" outlineLevel="0" collapsed="false">
      <c r="F649" s="94" t="n">
        <f aca="false">IF(REF_DT&lt;PromptMonth,1,INDEX(BucketTable,MATCH($A649,SumMonths,0),1))</f>
        <v>1</v>
      </c>
      <c r="G649" s="94" t="e">
        <f aca="false">INDEX(Book_Type,MATCH($B649,Book,0),1)</f>
        <v>#N/A</v>
      </c>
      <c r="H649" s="94" t="e">
        <f aca="false">$F649&amp;$G649</f>
        <v>#N/A</v>
      </c>
    </row>
    <row r="650" customFormat="false" ht="12.75" hidden="false" customHeight="false" outlineLevel="0" collapsed="false">
      <c r="F650" s="94" t="n">
        <f aca="false">IF(REF_DT&lt;PromptMonth,1,INDEX(BucketTable,MATCH($A650,SumMonths,0),1))</f>
        <v>1</v>
      </c>
      <c r="G650" s="94" t="e">
        <f aca="false">INDEX(Book_Type,MATCH($B650,Book,0),1)</f>
        <v>#N/A</v>
      </c>
      <c r="H650" s="94" t="e">
        <f aca="false">$F650&amp;$G650</f>
        <v>#N/A</v>
      </c>
    </row>
    <row r="651" customFormat="false" ht="12.75" hidden="false" customHeight="false" outlineLevel="0" collapsed="false">
      <c r="F651" s="94" t="n">
        <f aca="false">IF(REF_DT&lt;PromptMonth,1,INDEX(BucketTable,MATCH($A651,SumMonths,0),1))</f>
        <v>1</v>
      </c>
      <c r="G651" s="94" t="e">
        <f aca="false">INDEX(Book_Type,MATCH($B651,Book,0),1)</f>
        <v>#N/A</v>
      </c>
      <c r="H651" s="94" t="e">
        <f aca="false">$F651&amp;$G651</f>
        <v>#N/A</v>
      </c>
    </row>
    <row r="652" customFormat="false" ht="12.75" hidden="false" customHeight="false" outlineLevel="0" collapsed="false">
      <c r="F652" s="94" t="n">
        <f aca="false">IF(REF_DT&lt;PromptMonth,1,INDEX(BucketTable,MATCH($A652,SumMonths,0),1))</f>
        <v>1</v>
      </c>
      <c r="G652" s="94" t="e">
        <f aca="false">INDEX(Book_Type,MATCH($B652,Book,0),1)</f>
        <v>#N/A</v>
      </c>
      <c r="H652" s="94" t="e">
        <f aca="false">$F652&amp;$G652</f>
        <v>#N/A</v>
      </c>
    </row>
    <row r="653" customFormat="false" ht="12.75" hidden="false" customHeight="false" outlineLevel="0" collapsed="false">
      <c r="F653" s="94" t="n">
        <f aca="false">IF(REF_DT&lt;PromptMonth,1,INDEX(BucketTable,MATCH($A653,SumMonths,0),1))</f>
        <v>1</v>
      </c>
      <c r="G653" s="94" t="e">
        <f aca="false">INDEX(Book_Type,MATCH($B653,Book,0),1)</f>
        <v>#N/A</v>
      </c>
      <c r="H653" s="94" t="e">
        <f aca="false">$F653&amp;$G653</f>
        <v>#N/A</v>
      </c>
    </row>
    <row r="654" customFormat="false" ht="12.75" hidden="false" customHeight="false" outlineLevel="0" collapsed="false">
      <c r="F654" s="94" t="n">
        <f aca="false">IF(REF_DT&lt;PromptMonth,1,INDEX(BucketTable,MATCH($A654,SumMonths,0),1))</f>
        <v>1</v>
      </c>
      <c r="G654" s="94" t="e">
        <f aca="false">INDEX(Book_Type,MATCH($B654,Book,0),1)</f>
        <v>#N/A</v>
      </c>
      <c r="H654" s="94" t="e">
        <f aca="false">$F654&amp;$G654</f>
        <v>#N/A</v>
      </c>
    </row>
    <row r="655" customFormat="false" ht="12.75" hidden="false" customHeight="false" outlineLevel="0" collapsed="false">
      <c r="F655" s="94" t="n">
        <f aca="false">IF(REF_DT&lt;PromptMonth,1,INDEX(BucketTable,MATCH($A655,SumMonths,0),1))</f>
        <v>1</v>
      </c>
      <c r="G655" s="94" t="e">
        <f aca="false">INDEX(Book_Type,MATCH($B655,Book,0),1)</f>
        <v>#N/A</v>
      </c>
      <c r="H655" s="94" t="e">
        <f aca="false">$F655&amp;$G655</f>
        <v>#N/A</v>
      </c>
    </row>
    <row r="656" customFormat="false" ht="12.75" hidden="false" customHeight="false" outlineLevel="0" collapsed="false">
      <c r="F656" s="94" t="n">
        <f aca="false">IF(REF_DT&lt;PromptMonth,1,INDEX(BucketTable,MATCH($A656,SumMonths,0),1))</f>
        <v>1</v>
      </c>
      <c r="G656" s="94" t="e">
        <f aca="false">INDEX(Book_Type,MATCH($B656,Book,0),1)</f>
        <v>#N/A</v>
      </c>
      <c r="H656" s="94" t="e">
        <f aca="false">$F656&amp;$G656</f>
        <v>#N/A</v>
      </c>
    </row>
    <row r="657" customFormat="false" ht="12.75" hidden="false" customHeight="false" outlineLevel="0" collapsed="false">
      <c r="F657" s="94" t="n">
        <f aca="false">IF(REF_DT&lt;PromptMonth,1,INDEX(BucketTable,MATCH($A657,SumMonths,0),1))</f>
        <v>1</v>
      </c>
      <c r="G657" s="94" t="e">
        <f aca="false">INDEX(Book_Type,MATCH($B657,Book,0),1)</f>
        <v>#N/A</v>
      </c>
      <c r="H657" s="94" t="e">
        <f aca="false">$F657&amp;$G657</f>
        <v>#N/A</v>
      </c>
    </row>
    <row r="658" customFormat="false" ht="12.75" hidden="false" customHeight="false" outlineLevel="0" collapsed="false">
      <c r="F658" s="94" t="n">
        <f aca="false">IF(REF_DT&lt;PromptMonth,1,INDEX(BucketTable,MATCH($A658,SumMonths,0),1))</f>
        <v>1</v>
      </c>
      <c r="G658" s="94" t="e">
        <f aca="false">INDEX(Book_Type,MATCH($B658,Book,0),1)</f>
        <v>#N/A</v>
      </c>
      <c r="H658" s="94" t="e">
        <f aca="false">$F658&amp;$G658</f>
        <v>#N/A</v>
      </c>
    </row>
    <row r="659" customFormat="false" ht="12.75" hidden="false" customHeight="false" outlineLevel="0" collapsed="false">
      <c r="F659" s="94" t="n">
        <f aca="false">IF(REF_DT&lt;PromptMonth,1,INDEX(BucketTable,MATCH($A659,SumMonths,0),1))</f>
        <v>1</v>
      </c>
      <c r="G659" s="94" t="e">
        <f aca="false">INDEX(Book_Type,MATCH($B659,Book,0),1)</f>
        <v>#N/A</v>
      </c>
      <c r="H659" s="94" t="e">
        <f aca="false">$F659&amp;$G659</f>
        <v>#N/A</v>
      </c>
    </row>
    <row r="660" customFormat="false" ht="12.75" hidden="false" customHeight="false" outlineLevel="0" collapsed="false">
      <c r="F660" s="94" t="n">
        <f aca="false">IF(REF_DT&lt;PromptMonth,1,INDEX(BucketTable,MATCH($A660,SumMonths,0),1))</f>
        <v>1</v>
      </c>
      <c r="G660" s="94" t="e">
        <f aca="false">INDEX(Book_Type,MATCH($B660,Book,0),1)</f>
        <v>#N/A</v>
      </c>
      <c r="H660" s="94" t="e">
        <f aca="false">$F660&amp;$G660</f>
        <v>#N/A</v>
      </c>
    </row>
    <row r="661" customFormat="false" ht="12.75" hidden="false" customHeight="false" outlineLevel="0" collapsed="false">
      <c r="F661" s="94" t="n">
        <f aca="false">IF(REF_DT&lt;PromptMonth,1,INDEX(BucketTable,MATCH($A661,SumMonths,0),1))</f>
        <v>1</v>
      </c>
      <c r="G661" s="94" t="e">
        <f aca="false">INDEX(Book_Type,MATCH($B661,Book,0),1)</f>
        <v>#N/A</v>
      </c>
      <c r="H661" s="94" t="e">
        <f aca="false">$F661&amp;$G661</f>
        <v>#N/A</v>
      </c>
    </row>
    <row r="662" customFormat="false" ht="12.75" hidden="false" customHeight="false" outlineLevel="0" collapsed="false">
      <c r="F662" s="94" t="n">
        <f aca="false">IF(REF_DT&lt;PromptMonth,1,INDEX(BucketTable,MATCH($A662,SumMonths,0),1))</f>
        <v>1</v>
      </c>
      <c r="G662" s="94" t="e">
        <f aca="false">INDEX(Book_Type,MATCH($B662,Book,0),1)</f>
        <v>#N/A</v>
      </c>
      <c r="H662" s="94" t="e">
        <f aca="false">$F662&amp;$G662</f>
        <v>#N/A</v>
      </c>
    </row>
    <row r="663" customFormat="false" ht="12.75" hidden="false" customHeight="false" outlineLevel="0" collapsed="false">
      <c r="F663" s="94" t="n">
        <f aca="false">IF(REF_DT&lt;PromptMonth,1,INDEX(BucketTable,MATCH($A663,SumMonths,0),1))</f>
        <v>1</v>
      </c>
      <c r="G663" s="94" t="e">
        <f aca="false">INDEX(Book_Type,MATCH($B663,Book,0),1)</f>
        <v>#N/A</v>
      </c>
      <c r="H663" s="94" t="e">
        <f aca="false">$F663&amp;$G663</f>
        <v>#N/A</v>
      </c>
    </row>
    <row r="664" customFormat="false" ht="12.75" hidden="false" customHeight="false" outlineLevel="0" collapsed="false">
      <c r="F664" s="94" t="n">
        <f aca="false">IF(REF_DT&lt;PromptMonth,1,INDEX(BucketTable,MATCH($A664,SumMonths,0),1))</f>
        <v>1</v>
      </c>
      <c r="G664" s="94" t="e">
        <f aca="false">INDEX(Book_Type,MATCH($B664,Book,0),1)</f>
        <v>#N/A</v>
      </c>
      <c r="H664" s="94" t="e">
        <f aca="false">$F664&amp;$G664</f>
        <v>#N/A</v>
      </c>
    </row>
    <row r="665" customFormat="false" ht="12.75" hidden="false" customHeight="false" outlineLevel="0" collapsed="false">
      <c r="F665" s="94" t="n">
        <f aca="false">IF(REF_DT&lt;PromptMonth,1,INDEX(BucketTable,MATCH($A665,SumMonths,0),1))</f>
        <v>1</v>
      </c>
      <c r="G665" s="94" t="e">
        <f aca="false">INDEX(Book_Type,MATCH($B665,Book,0),1)</f>
        <v>#N/A</v>
      </c>
      <c r="H665" s="94" t="e">
        <f aca="false">$F665&amp;$G665</f>
        <v>#N/A</v>
      </c>
    </row>
    <row r="666" customFormat="false" ht="12.75" hidden="false" customHeight="false" outlineLevel="0" collapsed="false">
      <c r="F666" s="94" t="n">
        <f aca="false">IF(REF_DT&lt;PromptMonth,1,INDEX(BucketTable,MATCH($A666,SumMonths,0),1))</f>
        <v>1</v>
      </c>
      <c r="G666" s="94" t="e">
        <f aca="false">INDEX(Book_Type,MATCH($B666,Book,0),1)</f>
        <v>#N/A</v>
      </c>
      <c r="H666" s="94" t="e">
        <f aca="false">$F666&amp;$G666</f>
        <v>#N/A</v>
      </c>
    </row>
    <row r="667" customFormat="false" ht="12.75" hidden="false" customHeight="false" outlineLevel="0" collapsed="false">
      <c r="F667" s="94" t="n">
        <f aca="false">IF(REF_DT&lt;PromptMonth,1,INDEX(BucketTable,MATCH($A667,SumMonths,0),1))</f>
        <v>1</v>
      </c>
      <c r="G667" s="94" t="e">
        <f aca="false">INDEX(Book_Type,MATCH($B667,Book,0),1)</f>
        <v>#N/A</v>
      </c>
      <c r="H667" s="94" t="e">
        <f aca="false">$F667&amp;$G667</f>
        <v>#N/A</v>
      </c>
    </row>
    <row r="668" customFormat="false" ht="12.75" hidden="false" customHeight="false" outlineLevel="0" collapsed="false">
      <c r="F668" s="94" t="n">
        <f aca="false">IF(REF_DT&lt;PromptMonth,1,INDEX(BucketTable,MATCH($A668,SumMonths,0),1))</f>
        <v>1</v>
      </c>
      <c r="G668" s="94" t="e">
        <f aca="false">INDEX(Book_Type,MATCH($B668,Book,0),1)</f>
        <v>#N/A</v>
      </c>
      <c r="H668" s="94" t="e">
        <f aca="false">$F668&amp;$G668</f>
        <v>#N/A</v>
      </c>
    </row>
    <row r="669" customFormat="false" ht="12.75" hidden="false" customHeight="false" outlineLevel="0" collapsed="false">
      <c r="F669" s="94" t="n">
        <f aca="false">IF(REF_DT&lt;PromptMonth,1,INDEX(BucketTable,MATCH($A669,SumMonths,0),1))</f>
        <v>1</v>
      </c>
      <c r="G669" s="94" t="e">
        <f aca="false">INDEX(Book_Type,MATCH($B669,Book,0),1)</f>
        <v>#N/A</v>
      </c>
      <c r="H669" s="94" t="e">
        <f aca="false">$F669&amp;$G669</f>
        <v>#N/A</v>
      </c>
    </row>
    <row r="670" customFormat="false" ht="12.75" hidden="false" customHeight="false" outlineLevel="0" collapsed="false">
      <c r="F670" s="94" t="n">
        <f aca="false">IF(REF_DT&lt;PromptMonth,1,INDEX(BucketTable,MATCH($A670,SumMonths,0),1))</f>
        <v>1</v>
      </c>
      <c r="G670" s="94" t="e">
        <f aca="false">INDEX(Book_Type,MATCH($B670,Book,0),1)</f>
        <v>#N/A</v>
      </c>
      <c r="H670" s="94" t="e">
        <f aca="false">$F670&amp;$G670</f>
        <v>#N/A</v>
      </c>
    </row>
    <row r="671" customFormat="false" ht="12.75" hidden="false" customHeight="false" outlineLevel="0" collapsed="false">
      <c r="F671" s="94" t="n">
        <f aca="false">IF(REF_DT&lt;PromptMonth,1,INDEX(BucketTable,MATCH($A671,SumMonths,0),1))</f>
        <v>1</v>
      </c>
      <c r="G671" s="94" t="e">
        <f aca="false">INDEX(Book_Type,MATCH($B671,Book,0),1)</f>
        <v>#N/A</v>
      </c>
      <c r="H671" s="94" t="e">
        <f aca="false">$F671&amp;$G671</f>
        <v>#N/A</v>
      </c>
    </row>
    <row r="672" customFormat="false" ht="12.75" hidden="false" customHeight="false" outlineLevel="0" collapsed="false">
      <c r="F672" s="94" t="n">
        <f aca="false">IF(REF_DT&lt;PromptMonth,1,INDEX(BucketTable,MATCH($A672,SumMonths,0),1))</f>
        <v>1</v>
      </c>
      <c r="G672" s="94" t="e">
        <f aca="false">INDEX(Book_Type,MATCH($B672,Book,0),1)</f>
        <v>#N/A</v>
      </c>
      <c r="H672" s="94" t="e">
        <f aca="false">$F672&amp;$G672</f>
        <v>#N/A</v>
      </c>
    </row>
    <row r="673" customFormat="false" ht="12.75" hidden="false" customHeight="false" outlineLevel="0" collapsed="false">
      <c r="F673" s="94" t="n">
        <f aca="false">IF(REF_DT&lt;PromptMonth,1,INDEX(BucketTable,MATCH($A673,SumMonths,0),1))</f>
        <v>1</v>
      </c>
      <c r="G673" s="94" t="e">
        <f aca="false">INDEX(Book_Type,MATCH($B673,Book,0),1)</f>
        <v>#N/A</v>
      </c>
      <c r="H673" s="94" t="e">
        <f aca="false">$F673&amp;$G673</f>
        <v>#N/A</v>
      </c>
    </row>
    <row r="674" customFormat="false" ht="12.75" hidden="false" customHeight="false" outlineLevel="0" collapsed="false">
      <c r="F674" s="94" t="n">
        <f aca="false">IF(REF_DT&lt;PromptMonth,1,INDEX(BucketTable,MATCH($A674,SumMonths,0),1))</f>
        <v>1</v>
      </c>
      <c r="G674" s="94" t="e">
        <f aca="false">INDEX(Book_Type,MATCH($B674,Book,0),1)</f>
        <v>#N/A</v>
      </c>
      <c r="H674" s="94" t="e">
        <f aca="false">$F674&amp;$G674</f>
        <v>#N/A</v>
      </c>
    </row>
    <row r="675" customFormat="false" ht="12.75" hidden="false" customHeight="false" outlineLevel="0" collapsed="false">
      <c r="F675" s="94" t="n">
        <f aca="false">IF(REF_DT&lt;PromptMonth,1,INDEX(BucketTable,MATCH($A675,SumMonths,0),1))</f>
        <v>1</v>
      </c>
      <c r="G675" s="94" t="e">
        <f aca="false">INDEX(Book_Type,MATCH($B675,Book,0),1)</f>
        <v>#N/A</v>
      </c>
      <c r="H675" s="94" t="e">
        <f aca="false">$F675&amp;$G675</f>
        <v>#N/A</v>
      </c>
    </row>
    <row r="676" customFormat="false" ht="12.75" hidden="false" customHeight="false" outlineLevel="0" collapsed="false">
      <c r="F676" s="94" t="n">
        <f aca="false">IF(REF_DT&lt;PromptMonth,1,INDEX(BucketTable,MATCH($A676,SumMonths,0),1))</f>
        <v>1</v>
      </c>
      <c r="G676" s="94" t="e">
        <f aca="false">INDEX(Book_Type,MATCH($B676,Book,0),1)</f>
        <v>#N/A</v>
      </c>
      <c r="H676" s="94" t="e">
        <f aca="false">$F676&amp;$G676</f>
        <v>#N/A</v>
      </c>
    </row>
    <row r="677" customFormat="false" ht="12.75" hidden="false" customHeight="false" outlineLevel="0" collapsed="false">
      <c r="F677" s="94" t="n">
        <f aca="false">IF(REF_DT&lt;PromptMonth,1,INDEX(BucketTable,MATCH($A677,SumMonths,0),1))</f>
        <v>1</v>
      </c>
      <c r="G677" s="94" t="e">
        <f aca="false">INDEX(Book_Type,MATCH($B677,Book,0),1)</f>
        <v>#N/A</v>
      </c>
      <c r="H677" s="94" t="e">
        <f aca="false">$F677&amp;$G677</f>
        <v>#N/A</v>
      </c>
    </row>
    <row r="678" customFormat="false" ht="12.75" hidden="false" customHeight="false" outlineLevel="0" collapsed="false">
      <c r="F678" s="94" t="n">
        <f aca="false">IF(REF_DT&lt;PromptMonth,1,INDEX(BucketTable,MATCH($A678,SumMonths,0),1))</f>
        <v>1</v>
      </c>
      <c r="G678" s="94" t="e">
        <f aca="false">INDEX(Book_Type,MATCH($B678,Book,0),1)</f>
        <v>#N/A</v>
      </c>
      <c r="H678" s="94" t="e">
        <f aca="false">$F678&amp;$G678</f>
        <v>#N/A</v>
      </c>
    </row>
    <row r="679" customFormat="false" ht="12.75" hidden="false" customHeight="false" outlineLevel="0" collapsed="false">
      <c r="F679" s="94" t="n">
        <f aca="false">IF(REF_DT&lt;PromptMonth,1,INDEX(BucketTable,MATCH($A679,SumMonths,0),1))</f>
        <v>1</v>
      </c>
      <c r="G679" s="94" t="e">
        <f aca="false">INDEX(Book_Type,MATCH($B679,Book,0),1)</f>
        <v>#N/A</v>
      </c>
      <c r="H679" s="94" t="e">
        <f aca="false">$F679&amp;$G679</f>
        <v>#N/A</v>
      </c>
    </row>
    <row r="680" customFormat="false" ht="12.75" hidden="false" customHeight="false" outlineLevel="0" collapsed="false">
      <c r="F680" s="94" t="n">
        <f aca="false">IF(REF_DT&lt;PromptMonth,1,INDEX(BucketTable,MATCH($A680,SumMonths,0),1))</f>
        <v>1</v>
      </c>
      <c r="G680" s="94" t="e">
        <f aca="false">INDEX(Book_Type,MATCH($B680,Book,0),1)</f>
        <v>#N/A</v>
      </c>
      <c r="H680" s="94" t="e">
        <f aca="false">$F680&amp;$G680</f>
        <v>#N/A</v>
      </c>
    </row>
    <row r="681" customFormat="false" ht="12.75" hidden="false" customHeight="false" outlineLevel="0" collapsed="false">
      <c r="F681" s="94" t="n">
        <f aca="false">IF(REF_DT&lt;PromptMonth,1,INDEX(BucketTable,MATCH($A681,SumMonths,0),1))</f>
        <v>1</v>
      </c>
      <c r="G681" s="94" t="e">
        <f aca="false">INDEX(Book_Type,MATCH($B681,Book,0),1)</f>
        <v>#N/A</v>
      </c>
      <c r="H681" s="94" t="e">
        <f aca="false">$F681&amp;$G681</f>
        <v>#N/A</v>
      </c>
    </row>
    <row r="682" customFormat="false" ht="12.75" hidden="false" customHeight="false" outlineLevel="0" collapsed="false">
      <c r="F682" s="94" t="n">
        <f aca="false">IF(REF_DT&lt;PromptMonth,1,INDEX(BucketTable,MATCH($A682,SumMonths,0),1))</f>
        <v>1</v>
      </c>
      <c r="G682" s="94" t="e">
        <f aca="false">INDEX(Book_Type,MATCH($B682,Book,0),1)</f>
        <v>#N/A</v>
      </c>
      <c r="H682" s="94" t="e">
        <f aca="false">$F682&amp;$G682</f>
        <v>#N/A</v>
      </c>
    </row>
    <row r="683" customFormat="false" ht="12.75" hidden="false" customHeight="false" outlineLevel="0" collapsed="false">
      <c r="F683" s="94" t="n">
        <f aca="false">IF(REF_DT&lt;PromptMonth,1,INDEX(BucketTable,MATCH($A683,SumMonths,0),1))</f>
        <v>1</v>
      </c>
      <c r="G683" s="94" t="e">
        <f aca="false">INDEX(Book_Type,MATCH($B683,Book,0),1)</f>
        <v>#N/A</v>
      </c>
      <c r="H683" s="94" t="e">
        <f aca="false">$F683&amp;$G683</f>
        <v>#N/A</v>
      </c>
    </row>
    <row r="684" customFormat="false" ht="12.75" hidden="false" customHeight="false" outlineLevel="0" collapsed="false">
      <c r="F684" s="94" t="n">
        <f aca="false">IF(REF_DT&lt;PromptMonth,1,INDEX(BucketTable,MATCH($A684,SumMonths,0),1))</f>
        <v>1</v>
      </c>
      <c r="G684" s="94" t="e">
        <f aca="false">INDEX(Book_Type,MATCH($B684,Book,0),1)</f>
        <v>#N/A</v>
      </c>
      <c r="H684" s="94" t="e">
        <f aca="false">$F684&amp;$G684</f>
        <v>#N/A</v>
      </c>
    </row>
    <row r="685" customFormat="false" ht="12.75" hidden="false" customHeight="false" outlineLevel="0" collapsed="false">
      <c r="F685" s="94" t="n">
        <f aca="false">IF(REF_DT&lt;PromptMonth,1,INDEX(BucketTable,MATCH($A685,SumMonths,0),1))</f>
        <v>1</v>
      </c>
      <c r="G685" s="94" t="e">
        <f aca="false">INDEX(Book_Type,MATCH($B685,Book,0),1)</f>
        <v>#N/A</v>
      </c>
      <c r="H685" s="94" t="e">
        <f aca="false">$F685&amp;$G685</f>
        <v>#N/A</v>
      </c>
    </row>
    <row r="686" customFormat="false" ht="12.75" hidden="false" customHeight="false" outlineLevel="0" collapsed="false">
      <c r="F686" s="94" t="n">
        <f aca="false">IF(REF_DT&lt;PromptMonth,1,INDEX(BucketTable,MATCH($A686,SumMonths,0),1))</f>
        <v>1</v>
      </c>
      <c r="G686" s="94" t="e">
        <f aca="false">INDEX(Book_Type,MATCH($B686,Book,0),1)</f>
        <v>#N/A</v>
      </c>
      <c r="H686" s="94" t="e">
        <f aca="false">$F686&amp;$G686</f>
        <v>#N/A</v>
      </c>
    </row>
    <row r="687" customFormat="false" ht="12.75" hidden="false" customHeight="false" outlineLevel="0" collapsed="false">
      <c r="F687" s="94" t="n">
        <f aca="false">IF(REF_DT&lt;PromptMonth,1,INDEX(BucketTable,MATCH($A687,SumMonths,0),1))</f>
        <v>1</v>
      </c>
      <c r="G687" s="94" t="e">
        <f aca="false">INDEX(Book_Type,MATCH($B687,Book,0),1)</f>
        <v>#N/A</v>
      </c>
      <c r="H687" s="94" t="e">
        <f aca="false">$F687&amp;$G687</f>
        <v>#N/A</v>
      </c>
    </row>
    <row r="688" customFormat="false" ht="12.75" hidden="false" customHeight="false" outlineLevel="0" collapsed="false">
      <c r="F688" s="94" t="n">
        <f aca="false">IF(REF_DT&lt;PromptMonth,1,INDEX(BucketTable,MATCH($A688,SumMonths,0),1))</f>
        <v>1</v>
      </c>
      <c r="G688" s="94" t="e">
        <f aca="false">INDEX(Book_Type,MATCH($B688,Book,0),1)</f>
        <v>#N/A</v>
      </c>
      <c r="H688" s="94" t="e">
        <f aca="false">$F688&amp;$G688</f>
        <v>#N/A</v>
      </c>
    </row>
    <row r="689" customFormat="false" ht="12.75" hidden="false" customHeight="false" outlineLevel="0" collapsed="false">
      <c r="F689" s="94" t="n">
        <f aca="false">IF(REF_DT&lt;PromptMonth,1,INDEX(BucketTable,MATCH($A689,SumMonths,0),1))</f>
        <v>1</v>
      </c>
      <c r="G689" s="94" t="e">
        <f aca="false">INDEX(Book_Type,MATCH($B689,Book,0),1)</f>
        <v>#N/A</v>
      </c>
      <c r="H689" s="94" t="e">
        <f aca="false">$F689&amp;$G689</f>
        <v>#N/A</v>
      </c>
    </row>
    <row r="690" customFormat="false" ht="12.75" hidden="false" customHeight="false" outlineLevel="0" collapsed="false">
      <c r="F690" s="94" t="n">
        <f aca="false">IF(REF_DT&lt;PromptMonth,1,INDEX(BucketTable,MATCH($A690,SumMonths,0),1))</f>
        <v>1</v>
      </c>
      <c r="G690" s="94" t="e">
        <f aca="false">INDEX(Book_Type,MATCH($B690,Book,0),1)</f>
        <v>#N/A</v>
      </c>
      <c r="H690" s="94" t="e">
        <f aca="false">$F690&amp;$G690</f>
        <v>#N/A</v>
      </c>
    </row>
    <row r="691" customFormat="false" ht="12.75" hidden="false" customHeight="false" outlineLevel="0" collapsed="false">
      <c r="F691" s="94" t="n">
        <f aca="false">IF(REF_DT&lt;PromptMonth,1,INDEX(BucketTable,MATCH($A691,SumMonths,0),1))</f>
        <v>1</v>
      </c>
      <c r="G691" s="94" t="e">
        <f aca="false">INDEX(Book_Type,MATCH($B691,Book,0),1)</f>
        <v>#N/A</v>
      </c>
      <c r="H691" s="94" t="e">
        <f aca="false">$F691&amp;$G691</f>
        <v>#N/A</v>
      </c>
    </row>
    <row r="692" customFormat="false" ht="12.75" hidden="false" customHeight="false" outlineLevel="0" collapsed="false">
      <c r="F692" s="94" t="n">
        <f aca="false">IF(REF_DT&lt;PromptMonth,1,INDEX(BucketTable,MATCH($A692,SumMonths,0),1))</f>
        <v>1</v>
      </c>
      <c r="G692" s="94" t="e">
        <f aca="false">INDEX(Book_Type,MATCH($B692,Book,0),1)</f>
        <v>#N/A</v>
      </c>
      <c r="H692" s="94" t="e">
        <f aca="false">$F692&amp;$G692</f>
        <v>#N/A</v>
      </c>
    </row>
    <row r="693" customFormat="false" ht="12.75" hidden="false" customHeight="false" outlineLevel="0" collapsed="false">
      <c r="F693" s="94" t="n">
        <f aca="false">IF(REF_DT&lt;PromptMonth,1,INDEX(BucketTable,MATCH($A693,SumMonths,0),1))</f>
        <v>1</v>
      </c>
      <c r="G693" s="94" t="e">
        <f aca="false">INDEX(Book_Type,MATCH($B693,Book,0),1)</f>
        <v>#N/A</v>
      </c>
      <c r="H693" s="94" t="e">
        <f aca="false">$F693&amp;$G693</f>
        <v>#N/A</v>
      </c>
    </row>
    <row r="694" customFormat="false" ht="12.75" hidden="false" customHeight="false" outlineLevel="0" collapsed="false">
      <c r="F694" s="94" t="n">
        <f aca="false">IF(REF_DT&lt;PromptMonth,1,INDEX(BucketTable,MATCH($A694,SumMonths,0),1))</f>
        <v>1</v>
      </c>
      <c r="G694" s="94" t="e">
        <f aca="false">INDEX(Book_Type,MATCH($B694,Book,0),1)</f>
        <v>#N/A</v>
      </c>
      <c r="H694" s="94" t="e">
        <f aca="false">$F694&amp;$G694</f>
        <v>#N/A</v>
      </c>
    </row>
    <row r="695" customFormat="false" ht="12.75" hidden="false" customHeight="false" outlineLevel="0" collapsed="false">
      <c r="F695" s="94" t="n">
        <f aca="false">IF(REF_DT&lt;PromptMonth,1,INDEX(BucketTable,MATCH($A695,SumMonths,0),1))</f>
        <v>1</v>
      </c>
      <c r="G695" s="94" t="e">
        <f aca="false">INDEX(Book_Type,MATCH($B695,Book,0),1)</f>
        <v>#N/A</v>
      </c>
      <c r="H695" s="94" t="e">
        <f aca="false">$F695&amp;$G695</f>
        <v>#N/A</v>
      </c>
    </row>
    <row r="696" customFormat="false" ht="12.75" hidden="false" customHeight="false" outlineLevel="0" collapsed="false">
      <c r="F696" s="94" t="n">
        <f aca="false">IF(REF_DT&lt;PromptMonth,1,INDEX(BucketTable,MATCH($A696,SumMonths,0),1))</f>
        <v>1</v>
      </c>
      <c r="G696" s="94" t="e">
        <f aca="false">INDEX(Book_Type,MATCH($B696,Book,0),1)</f>
        <v>#N/A</v>
      </c>
      <c r="H696" s="94" t="e">
        <f aca="false">$F696&amp;$G696</f>
        <v>#N/A</v>
      </c>
    </row>
    <row r="697" customFormat="false" ht="12.75" hidden="false" customHeight="false" outlineLevel="0" collapsed="false">
      <c r="F697" s="94" t="n">
        <f aca="false">IF(REF_DT&lt;PromptMonth,1,INDEX(BucketTable,MATCH($A697,SumMonths,0),1))</f>
        <v>1</v>
      </c>
      <c r="G697" s="94" t="e">
        <f aca="false">INDEX(Book_Type,MATCH($B697,Book,0),1)</f>
        <v>#N/A</v>
      </c>
      <c r="H697" s="94" t="e">
        <f aca="false">$F697&amp;$G697</f>
        <v>#N/A</v>
      </c>
    </row>
    <row r="698" customFormat="false" ht="12.75" hidden="false" customHeight="false" outlineLevel="0" collapsed="false">
      <c r="F698" s="94" t="n">
        <f aca="false">IF(REF_DT&lt;PromptMonth,1,INDEX(BucketTable,MATCH($A698,SumMonths,0),1))</f>
        <v>1</v>
      </c>
      <c r="G698" s="94" t="e">
        <f aca="false">INDEX(Book_Type,MATCH($B698,Book,0),1)</f>
        <v>#N/A</v>
      </c>
      <c r="H698" s="94" t="e">
        <f aca="false">$F698&amp;$G698</f>
        <v>#N/A</v>
      </c>
    </row>
    <row r="699" customFormat="false" ht="12.75" hidden="false" customHeight="false" outlineLevel="0" collapsed="false">
      <c r="F699" s="94" t="n">
        <f aca="false">IF(REF_DT&lt;PromptMonth,1,INDEX(BucketTable,MATCH($A699,SumMonths,0),1))</f>
        <v>1</v>
      </c>
      <c r="G699" s="94" t="e">
        <f aca="false">INDEX(Book_Type,MATCH($B699,Book,0),1)</f>
        <v>#N/A</v>
      </c>
      <c r="H699" s="94" t="e">
        <f aca="false">$F699&amp;$G699</f>
        <v>#N/A</v>
      </c>
    </row>
    <row r="700" customFormat="false" ht="12.75" hidden="false" customHeight="false" outlineLevel="0" collapsed="false">
      <c r="F700" s="94" t="n">
        <f aca="false">IF(REF_DT&lt;PromptMonth,1,INDEX(BucketTable,MATCH($A700,SumMonths,0),1))</f>
        <v>1</v>
      </c>
      <c r="G700" s="94" t="e">
        <f aca="false">INDEX(Book_Type,MATCH($B700,Book,0),1)</f>
        <v>#N/A</v>
      </c>
      <c r="H700" s="94" t="e">
        <f aca="false">$F700&amp;$G700</f>
        <v>#N/A</v>
      </c>
    </row>
    <row r="701" customFormat="false" ht="12.75" hidden="false" customHeight="false" outlineLevel="0" collapsed="false">
      <c r="F701" s="94" t="n">
        <f aca="false">IF(REF_DT&lt;PromptMonth,1,INDEX(BucketTable,MATCH($A701,SumMonths,0),1))</f>
        <v>1</v>
      </c>
      <c r="G701" s="94" t="e">
        <f aca="false">INDEX(Book_Type,MATCH($B701,Book,0),1)</f>
        <v>#N/A</v>
      </c>
      <c r="H701" s="94" t="e">
        <f aca="false">$F701&amp;$G701</f>
        <v>#N/A</v>
      </c>
    </row>
    <row r="702" customFormat="false" ht="12.75" hidden="false" customHeight="false" outlineLevel="0" collapsed="false">
      <c r="F702" s="94" t="n">
        <f aca="false">IF(REF_DT&lt;PromptMonth,1,INDEX(BucketTable,MATCH($A702,SumMonths,0),1))</f>
        <v>1</v>
      </c>
      <c r="G702" s="94" t="e">
        <f aca="false">INDEX(Book_Type,MATCH($B702,Book,0),1)</f>
        <v>#N/A</v>
      </c>
      <c r="H702" s="94" t="e">
        <f aca="false">$F702&amp;$G702</f>
        <v>#N/A</v>
      </c>
    </row>
    <row r="703" customFormat="false" ht="12.75" hidden="false" customHeight="false" outlineLevel="0" collapsed="false">
      <c r="F703" s="94" t="n">
        <f aca="false">IF(REF_DT&lt;PromptMonth,1,INDEX(BucketTable,MATCH($A703,SumMonths,0),1))</f>
        <v>1</v>
      </c>
      <c r="G703" s="94" t="e">
        <f aca="false">INDEX(Book_Type,MATCH($B703,Book,0),1)</f>
        <v>#N/A</v>
      </c>
      <c r="H703" s="94" t="e">
        <f aca="false">$F703&amp;$G703</f>
        <v>#N/A</v>
      </c>
    </row>
    <row r="704" customFormat="false" ht="12.75" hidden="false" customHeight="false" outlineLevel="0" collapsed="false">
      <c r="F704" s="94" t="n">
        <f aca="false">IF(REF_DT&lt;PromptMonth,1,INDEX(BucketTable,MATCH($A704,SumMonths,0),1))</f>
        <v>1</v>
      </c>
      <c r="G704" s="94" t="e">
        <f aca="false">INDEX(Book_Type,MATCH($B704,Book,0),1)</f>
        <v>#N/A</v>
      </c>
      <c r="H704" s="94" t="e">
        <f aca="false">$F704&amp;$G704</f>
        <v>#N/A</v>
      </c>
    </row>
    <row r="705" customFormat="false" ht="12.75" hidden="false" customHeight="false" outlineLevel="0" collapsed="false">
      <c r="F705" s="94" t="n">
        <f aca="false">IF(REF_DT&lt;PromptMonth,1,INDEX(BucketTable,MATCH($A705,SumMonths,0),1))</f>
        <v>1</v>
      </c>
      <c r="G705" s="94" t="e">
        <f aca="false">INDEX(Book_Type,MATCH($B705,Book,0),1)</f>
        <v>#N/A</v>
      </c>
      <c r="H705" s="94" t="e">
        <f aca="false">$F705&amp;$G705</f>
        <v>#N/A</v>
      </c>
    </row>
    <row r="706" customFormat="false" ht="12.75" hidden="false" customHeight="false" outlineLevel="0" collapsed="false">
      <c r="F706" s="94" t="n">
        <f aca="false">IF(REF_DT&lt;PromptMonth,1,INDEX(BucketTable,MATCH($A706,SumMonths,0),1))</f>
        <v>1</v>
      </c>
      <c r="G706" s="94" t="e">
        <f aca="false">INDEX(Book_Type,MATCH($B706,Book,0),1)</f>
        <v>#N/A</v>
      </c>
      <c r="H706" s="94" t="e">
        <f aca="false">$F706&amp;$G706</f>
        <v>#N/A</v>
      </c>
    </row>
    <row r="707" customFormat="false" ht="12.75" hidden="false" customHeight="false" outlineLevel="0" collapsed="false">
      <c r="F707" s="94" t="n">
        <f aca="false">IF(REF_DT&lt;PromptMonth,1,INDEX(BucketTable,MATCH($A707,SumMonths,0),1))</f>
        <v>1</v>
      </c>
      <c r="G707" s="94" t="e">
        <f aca="false">INDEX(Book_Type,MATCH($B707,Book,0),1)</f>
        <v>#N/A</v>
      </c>
      <c r="H707" s="94" t="e">
        <f aca="false">$F707&amp;$G707</f>
        <v>#N/A</v>
      </c>
    </row>
    <row r="708" customFormat="false" ht="12.75" hidden="false" customHeight="false" outlineLevel="0" collapsed="false">
      <c r="F708" s="94" t="n">
        <f aca="false">IF(REF_DT&lt;PromptMonth,1,INDEX(BucketTable,MATCH($A708,SumMonths,0),1))</f>
        <v>1</v>
      </c>
      <c r="G708" s="94" t="e">
        <f aca="false">INDEX(Book_Type,MATCH($B708,Book,0),1)</f>
        <v>#N/A</v>
      </c>
      <c r="H708" s="94" t="e">
        <f aca="false">$F708&amp;$G708</f>
        <v>#N/A</v>
      </c>
    </row>
    <row r="709" customFormat="false" ht="12.75" hidden="false" customHeight="false" outlineLevel="0" collapsed="false">
      <c r="F709" s="94" t="n">
        <f aca="false">IF(REF_DT&lt;PromptMonth,1,INDEX(BucketTable,MATCH($A709,SumMonths,0),1))</f>
        <v>1</v>
      </c>
      <c r="G709" s="94" t="e">
        <f aca="false">INDEX(Book_Type,MATCH($B709,Book,0),1)</f>
        <v>#N/A</v>
      </c>
      <c r="H709" s="94" t="e">
        <f aca="false">$F709&amp;$G709</f>
        <v>#N/A</v>
      </c>
    </row>
    <row r="710" customFormat="false" ht="12.75" hidden="false" customHeight="false" outlineLevel="0" collapsed="false">
      <c r="F710" s="94" t="n">
        <f aca="false">IF(REF_DT&lt;PromptMonth,1,INDEX(BucketTable,MATCH($A710,SumMonths,0),1))</f>
        <v>1</v>
      </c>
      <c r="G710" s="94" t="e">
        <f aca="false">INDEX(Book_Type,MATCH($B710,Book,0),1)</f>
        <v>#N/A</v>
      </c>
      <c r="H710" s="94" t="e">
        <f aca="false">$F710&amp;$G710</f>
        <v>#N/A</v>
      </c>
    </row>
    <row r="711" customFormat="false" ht="12.75" hidden="false" customHeight="false" outlineLevel="0" collapsed="false">
      <c r="F711" s="94" t="n">
        <f aca="false">IF(REF_DT&lt;PromptMonth,1,INDEX(BucketTable,MATCH($A711,SumMonths,0),1))</f>
        <v>1</v>
      </c>
      <c r="G711" s="94" t="e">
        <f aca="false">INDEX(Book_Type,MATCH($B711,Book,0),1)</f>
        <v>#N/A</v>
      </c>
      <c r="H711" s="94" t="e">
        <f aca="false">$F711&amp;$G711</f>
        <v>#N/A</v>
      </c>
    </row>
    <row r="712" customFormat="false" ht="12.75" hidden="false" customHeight="false" outlineLevel="0" collapsed="false">
      <c r="F712" s="94" t="n">
        <f aca="false">IF(REF_DT&lt;PromptMonth,1,INDEX(BucketTable,MATCH($A712,SumMonths,0),1))</f>
        <v>1</v>
      </c>
      <c r="G712" s="94" t="e">
        <f aca="false">INDEX(Book_Type,MATCH($B712,Book,0),1)</f>
        <v>#N/A</v>
      </c>
      <c r="H712" s="94" t="e">
        <f aca="false">$F712&amp;$G712</f>
        <v>#N/A</v>
      </c>
    </row>
    <row r="713" customFormat="false" ht="12.75" hidden="false" customHeight="false" outlineLevel="0" collapsed="false">
      <c r="F713" s="94" t="n">
        <f aca="false">IF(REF_DT&lt;PromptMonth,1,INDEX(BucketTable,MATCH($A713,SumMonths,0),1))</f>
        <v>1</v>
      </c>
      <c r="G713" s="94" t="e">
        <f aca="false">INDEX(Book_Type,MATCH($B713,Book,0),1)</f>
        <v>#N/A</v>
      </c>
      <c r="H713" s="94" t="e">
        <f aca="false">$F713&amp;$G713</f>
        <v>#N/A</v>
      </c>
    </row>
    <row r="714" customFormat="false" ht="12.75" hidden="false" customHeight="false" outlineLevel="0" collapsed="false">
      <c r="F714" s="94" t="n">
        <f aca="false">IF(REF_DT&lt;PromptMonth,1,INDEX(BucketTable,MATCH($A714,SumMonths,0),1))</f>
        <v>1</v>
      </c>
      <c r="G714" s="94" t="e">
        <f aca="false">INDEX(Book_Type,MATCH($B714,Book,0),1)</f>
        <v>#N/A</v>
      </c>
      <c r="H714" s="94" t="e">
        <f aca="false">$F714&amp;$G714</f>
        <v>#N/A</v>
      </c>
    </row>
    <row r="715" customFormat="false" ht="12.75" hidden="false" customHeight="false" outlineLevel="0" collapsed="false">
      <c r="F715" s="94" t="n">
        <f aca="false">IF(REF_DT&lt;PromptMonth,1,INDEX(BucketTable,MATCH($A715,SumMonths,0),1))</f>
        <v>1</v>
      </c>
      <c r="G715" s="94" t="e">
        <f aca="false">INDEX(Book_Type,MATCH($B715,Book,0),1)</f>
        <v>#N/A</v>
      </c>
      <c r="H715" s="94" t="e">
        <f aca="false">$F715&amp;$G715</f>
        <v>#N/A</v>
      </c>
    </row>
    <row r="716" customFormat="false" ht="12.75" hidden="false" customHeight="false" outlineLevel="0" collapsed="false">
      <c r="F716" s="94" t="n">
        <f aca="false">IF(REF_DT&lt;PromptMonth,1,INDEX(BucketTable,MATCH($A716,SumMonths,0),1))</f>
        <v>1</v>
      </c>
      <c r="G716" s="94" t="e">
        <f aca="false">INDEX(Book_Type,MATCH($B716,Book,0),1)</f>
        <v>#N/A</v>
      </c>
      <c r="H716" s="94" t="e">
        <f aca="false">$F716&amp;$G716</f>
        <v>#N/A</v>
      </c>
    </row>
    <row r="717" customFormat="false" ht="12.75" hidden="false" customHeight="false" outlineLevel="0" collapsed="false">
      <c r="F717" s="94" t="n">
        <f aca="false">IF(REF_DT&lt;PromptMonth,1,INDEX(BucketTable,MATCH($A717,SumMonths,0),1))</f>
        <v>1</v>
      </c>
      <c r="G717" s="94" t="e">
        <f aca="false">INDEX(Book_Type,MATCH($B717,Book,0),1)</f>
        <v>#N/A</v>
      </c>
      <c r="H717" s="94" t="e">
        <f aca="false">$F717&amp;$G717</f>
        <v>#N/A</v>
      </c>
    </row>
    <row r="718" customFormat="false" ht="12.75" hidden="false" customHeight="false" outlineLevel="0" collapsed="false">
      <c r="F718" s="94" t="n">
        <f aca="false">IF(REF_DT&lt;PromptMonth,1,INDEX(BucketTable,MATCH($A718,SumMonths,0),1))</f>
        <v>1</v>
      </c>
      <c r="G718" s="94" t="e">
        <f aca="false">INDEX(Book_Type,MATCH($B718,Book,0),1)</f>
        <v>#N/A</v>
      </c>
      <c r="H718" s="94" t="e">
        <f aca="false">$F718&amp;$G718</f>
        <v>#N/A</v>
      </c>
    </row>
    <row r="719" customFormat="false" ht="12.75" hidden="false" customHeight="false" outlineLevel="0" collapsed="false">
      <c r="F719" s="94" t="n">
        <f aca="false">IF(REF_DT&lt;PromptMonth,1,INDEX(BucketTable,MATCH($A719,SumMonths,0),1))</f>
        <v>1</v>
      </c>
      <c r="G719" s="94" t="e">
        <f aca="false">INDEX(Book_Type,MATCH($B719,Book,0),1)</f>
        <v>#N/A</v>
      </c>
      <c r="H719" s="94" t="e">
        <f aca="false">$F719&amp;$G719</f>
        <v>#N/A</v>
      </c>
    </row>
    <row r="720" customFormat="false" ht="12.75" hidden="false" customHeight="false" outlineLevel="0" collapsed="false">
      <c r="F720" s="94" t="n">
        <f aca="false">IF(REF_DT&lt;PromptMonth,1,INDEX(BucketTable,MATCH($A720,SumMonths,0),1))</f>
        <v>1</v>
      </c>
      <c r="G720" s="94" t="e">
        <f aca="false">INDEX(Book_Type,MATCH($B720,Book,0),1)</f>
        <v>#N/A</v>
      </c>
      <c r="H720" s="94" t="e">
        <f aca="false">$F720&amp;$G720</f>
        <v>#N/A</v>
      </c>
    </row>
    <row r="721" customFormat="false" ht="12.75" hidden="false" customHeight="false" outlineLevel="0" collapsed="false">
      <c r="F721" s="94" t="n">
        <f aca="false">IF(REF_DT&lt;PromptMonth,1,INDEX(BucketTable,MATCH($A721,SumMonths,0),1))</f>
        <v>1</v>
      </c>
      <c r="G721" s="94" t="e">
        <f aca="false">INDEX(Book_Type,MATCH($B721,Book,0),1)</f>
        <v>#N/A</v>
      </c>
      <c r="H721" s="94" t="e">
        <f aca="false">$F721&amp;$G721</f>
        <v>#N/A</v>
      </c>
    </row>
    <row r="722" customFormat="false" ht="12.75" hidden="false" customHeight="false" outlineLevel="0" collapsed="false">
      <c r="F722" s="94" t="n">
        <f aca="false">IF(REF_DT&lt;PromptMonth,1,INDEX(BucketTable,MATCH($A722,SumMonths,0),1))</f>
        <v>1</v>
      </c>
      <c r="G722" s="94" t="e">
        <f aca="false">INDEX(Book_Type,MATCH($B722,Book,0),1)</f>
        <v>#N/A</v>
      </c>
      <c r="H722" s="94" t="e">
        <f aca="false">$F722&amp;$G722</f>
        <v>#N/A</v>
      </c>
    </row>
    <row r="723" customFormat="false" ht="12.75" hidden="false" customHeight="false" outlineLevel="0" collapsed="false">
      <c r="F723" s="94" t="n">
        <f aca="false">IF(REF_DT&lt;PromptMonth,1,INDEX(BucketTable,MATCH($A723,SumMonths,0),1))</f>
        <v>1</v>
      </c>
      <c r="G723" s="94" t="e">
        <f aca="false">INDEX(Book_Type,MATCH($B723,Book,0),1)</f>
        <v>#N/A</v>
      </c>
      <c r="H723" s="94" t="e">
        <f aca="false">$F723&amp;$G723</f>
        <v>#N/A</v>
      </c>
    </row>
    <row r="724" customFormat="false" ht="12.75" hidden="false" customHeight="false" outlineLevel="0" collapsed="false">
      <c r="F724" s="94" t="n">
        <f aca="false">IF(REF_DT&lt;PromptMonth,1,INDEX(BucketTable,MATCH($A724,SumMonths,0),1))</f>
        <v>1</v>
      </c>
      <c r="G724" s="94" t="e">
        <f aca="false">INDEX(Book_Type,MATCH($B724,Book,0),1)</f>
        <v>#N/A</v>
      </c>
      <c r="H724" s="94" t="e">
        <f aca="false">$F724&amp;$G724</f>
        <v>#N/A</v>
      </c>
    </row>
    <row r="725" customFormat="false" ht="12.75" hidden="false" customHeight="false" outlineLevel="0" collapsed="false">
      <c r="F725" s="94" t="n">
        <f aca="false">IF(REF_DT&lt;PromptMonth,1,INDEX(BucketTable,MATCH($A725,SumMonths,0),1))</f>
        <v>1</v>
      </c>
      <c r="G725" s="94" t="e">
        <f aca="false">INDEX(Book_Type,MATCH($B725,Book,0),1)</f>
        <v>#N/A</v>
      </c>
      <c r="H725" s="94" t="e">
        <f aca="false">$F725&amp;$G725</f>
        <v>#N/A</v>
      </c>
    </row>
    <row r="726" customFormat="false" ht="12.75" hidden="false" customHeight="false" outlineLevel="0" collapsed="false">
      <c r="F726" s="94" t="n">
        <f aca="false">IF(REF_DT&lt;PromptMonth,1,INDEX(BucketTable,MATCH($A726,SumMonths,0),1))</f>
        <v>1</v>
      </c>
      <c r="G726" s="94" t="e">
        <f aca="false">INDEX(Book_Type,MATCH($B726,Book,0),1)</f>
        <v>#N/A</v>
      </c>
      <c r="H726" s="94" t="e">
        <f aca="false">$F726&amp;$G726</f>
        <v>#N/A</v>
      </c>
    </row>
    <row r="727" customFormat="false" ht="12.75" hidden="false" customHeight="false" outlineLevel="0" collapsed="false">
      <c r="F727" s="94" t="n">
        <f aca="false">IF(REF_DT&lt;PromptMonth,1,INDEX(BucketTable,MATCH($A727,SumMonths,0),1))</f>
        <v>1</v>
      </c>
      <c r="G727" s="94" t="e">
        <f aca="false">INDEX(Book_Type,MATCH($B727,Book,0),1)</f>
        <v>#N/A</v>
      </c>
      <c r="H727" s="94" t="e">
        <f aca="false">$F727&amp;$G727</f>
        <v>#N/A</v>
      </c>
    </row>
    <row r="728" customFormat="false" ht="12.75" hidden="false" customHeight="false" outlineLevel="0" collapsed="false">
      <c r="F728" s="94" t="n">
        <f aca="false">IF(REF_DT&lt;PromptMonth,1,INDEX(BucketTable,MATCH($A728,SumMonths,0),1))</f>
        <v>1</v>
      </c>
      <c r="G728" s="94" t="e">
        <f aca="false">INDEX(Book_Type,MATCH($B728,Book,0),1)</f>
        <v>#N/A</v>
      </c>
      <c r="H728" s="94" t="e">
        <f aca="false">$F728&amp;$G728</f>
        <v>#N/A</v>
      </c>
    </row>
    <row r="729" customFormat="false" ht="12.75" hidden="false" customHeight="false" outlineLevel="0" collapsed="false">
      <c r="F729" s="94" t="n">
        <f aca="false">IF(REF_DT&lt;PromptMonth,1,INDEX(BucketTable,MATCH($A729,SumMonths,0),1))</f>
        <v>1</v>
      </c>
      <c r="G729" s="94" t="e">
        <f aca="false">INDEX(Book_Type,MATCH($B729,Book,0),1)</f>
        <v>#N/A</v>
      </c>
      <c r="H729" s="94" t="e">
        <f aca="false">$F729&amp;$G729</f>
        <v>#N/A</v>
      </c>
    </row>
    <row r="730" customFormat="false" ht="12.75" hidden="false" customHeight="false" outlineLevel="0" collapsed="false">
      <c r="F730" s="94" t="n">
        <f aca="false">IF(REF_DT&lt;PromptMonth,1,INDEX(BucketTable,MATCH($A730,SumMonths,0),1))</f>
        <v>1</v>
      </c>
      <c r="G730" s="94" t="e">
        <f aca="false">INDEX(Book_Type,MATCH($B730,Book,0),1)</f>
        <v>#N/A</v>
      </c>
      <c r="H730" s="94" t="e">
        <f aca="false">$F730&amp;$G730</f>
        <v>#N/A</v>
      </c>
    </row>
    <row r="731" customFormat="false" ht="12.75" hidden="false" customHeight="false" outlineLevel="0" collapsed="false">
      <c r="F731" s="94" t="n">
        <f aca="false">IF(REF_DT&lt;PromptMonth,1,INDEX(BucketTable,MATCH($A731,SumMonths,0),1))</f>
        <v>1</v>
      </c>
      <c r="G731" s="94" t="e">
        <f aca="false">INDEX(Book_Type,MATCH($B731,Book,0),1)</f>
        <v>#N/A</v>
      </c>
      <c r="H731" s="94" t="e">
        <f aca="false">$F731&amp;$G731</f>
        <v>#N/A</v>
      </c>
    </row>
    <row r="732" customFormat="false" ht="12.75" hidden="false" customHeight="false" outlineLevel="0" collapsed="false">
      <c r="F732" s="94" t="n">
        <f aca="false">IF(REF_DT&lt;PromptMonth,1,INDEX(BucketTable,MATCH($A732,SumMonths,0),1))</f>
        <v>1</v>
      </c>
      <c r="G732" s="94" t="e">
        <f aca="false">INDEX(Book_Type,MATCH($B732,Book,0),1)</f>
        <v>#N/A</v>
      </c>
      <c r="H732" s="94" t="e">
        <f aca="false">$F732&amp;$G732</f>
        <v>#N/A</v>
      </c>
    </row>
    <row r="733" customFormat="false" ht="12.75" hidden="false" customHeight="false" outlineLevel="0" collapsed="false">
      <c r="F733" s="94" t="n">
        <f aca="false">IF(REF_DT&lt;PromptMonth,1,INDEX(BucketTable,MATCH($A733,SumMonths,0),1))</f>
        <v>1</v>
      </c>
      <c r="G733" s="94" t="e">
        <f aca="false">INDEX(Book_Type,MATCH($B733,Book,0),1)</f>
        <v>#N/A</v>
      </c>
      <c r="H733" s="94" t="e">
        <f aca="false">$F733&amp;$G733</f>
        <v>#N/A</v>
      </c>
    </row>
    <row r="734" customFormat="false" ht="12.75" hidden="false" customHeight="false" outlineLevel="0" collapsed="false">
      <c r="F734" s="94" t="n">
        <f aca="false">IF(REF_DT&lt;PromptMonth,1,INDEX(BucketTable,MATCH($A734,SumMonths,0),1))</f>
        <v>1</v>
      </c>
      <c r="G734" s="94" t="e">
        <f aca="false">INDEX(Book_Type,MATCH($B734,Book,0),1)</f>
        <v>#N/A</v>
      </c>
      <c r="H734" s="94" t="e">
        <f aca="false">$F734&amp;$G734</f>
        <v>#N/A</v>
      </c>
    </row>
    <row r="735" customFormat="false" ht="12.75" hidden="false" customHeight="false" outlineLevel="0" collapsed="false">
      <c r="F735" s="94" t="n">
        <f aca="false">IF(REF_DT&lt;PromptMonth,1,INDEX(BucketTable,MATCH($A735,SumMonths,0),1))</f>
        <v>1</v>
      </c>
      <c r="G735" s="94" t="e">
        <f aca="false">INDEX(Book_Type,MATCH($B735,Book,0),1)</f>
        <v>#N/A</v>
      </c>
      <c r="H735" s="94" t="e">
        <f aca="false">$F735&amp;$G735</f>
        <v>#N/A</v>
      </c>
    </row>
    <row r="736" customFormat="false" ht="12.75" hidden="false" customHeight="false" outlineLevel="0" collapsed="false">
      <c r="F736" s="94" t="n">
        <f aca="false">IF(REF_DT&lt;PromptMonth,1,INDEX(BucketTable,MATCH($A736,SumMonths,0),1))</f>
        <v>1</v>
      </c>
      <c r="G736" s="94" t="e">
        <f aca="false">INDEX(Book_Type,MATCH($B736,Book,0),1)</f>
        <v>#N/A</v>
      </c>
      <c r="H736" s="94" t="e">
        <f aca="false">$F736&amp;$G736</f>
        <v>#N/A</v>
      </c>
    </row>
    <row r="737" customFormat="false" ht="12.75" hidden="false" customHeight="false" outlineLevel="0" collapsed="false">
      <c r="F737" s="94" t="n">
        <f aca="false">IF(REF_DT&lt;PromptMonth,1,INDEX(BucketTable,MATCH($A737,SumMonths,0),1))</f>
        <v>1</v>
      </c>
      <c r="G737" s="94" t="e">
        <f aca="false">INDEX(Book_Type,MATCH($B737,Book,0),1)</f>
        <v>#N/A</v>
      </c>
      <c r="H737" s="94" t="e">
        <f aca="false">$F737&amp;$G737</f>
        <v>#N/A</v>
      </c>
    </row>
    <row r="738" customFormat="false" ht="12.75" hidden="false" customHeight="false" outlineLevel="0" collapsed="false">
      <c r="F738" s="94" t="n">
        <f aca="false">IF(REF_DT&lt;PromptMonth,1,INDEX(BucketTable,MATCH($A738,SumMonths,0),1))</f>
        <v>1</v>
      </c>
      <c r="G738" s="94" t="e">
        <f aca="false">INDEX(Book_Type,MATCH($B738,Book,0),1)</f>
        <v>#N/A</v>
      </c>
      <c r="H738" s="94" t="e">
        <f aca="false">$F738&amp;$G738</f>
        <v>#N/A</v>
      </c>
    </row>
    <row r="739" customFormat="false" ht="12.75" hidden="false" customHeight="false" outlineLevel="0" collapsed="false">
      <c r="F739" s="94" t="n">
        <f aca="false">IF(REF_DT&lt;PromptMonth,1,INDEX(BucketTable,MATCH($A739,SumMonths,0),1))</f>
        <v>1</v>
      </c>
      <c r="G739" s="94" t="e">
        <f aca="false">INDEX(Book_Type,MATCH($B739,Book,0),1)</f>
        <v>#N/A</v>
      </c>
      <c r="H739" s="94" t="e">
        <f aca="false">$F739&amp;$G739</f>
        <v>#N/A</v>
      </c>
    </row>
    <row r="740" customFormat="false" ht="12.75" hidden="false" customHeight="false" outlineLevel="0" collapsed="false">
      <c r="F740" s="94" t="n">
        <f aca="false">IF(REF_DT&lt;PromptMonth,1,INDEX(BucketTable,MATCH($A740,SumMonths,0),1))</f>
        <v>1</v>
      </c>
      <c r="G740" s="94" t="e">
        <f aca="false">INDEX(Book_Type,MATCH($B740,Book,0),1)</f>
        <v>#N/A</v>
      </c>
      <c r="H740" s="94" t="e">
        <f aca="false">$F740&amp;$G740</f>
        <v>#N/A</v>
      </c>
    </row>
    <row r="741" customFormat="false" ht="12.75" hidden="false" customHeight="false" outlineLevel="0" collapsed="false">
      <c r="F741" s="94" t="n">
        <f aca="false">IF(REF_DT&lt;PromptMonth,1,INDEX(BucketTable,MATCH($A741,SumMonths,0),1))</f>
        <v>1</v>
      </c>
      <c r="G741" s="94" t="e">
        <f aca="false">INDEX(Book_Type,MATCH($B741,Book,0),1)</f>
        <v>#N/A</v>
      </c>
      <c r="H741" s="94" t="e">
        <f aca="false">$F741&amp;$G741</f>
        <v>#N/A</v>
      </c>
    </row>
    <row r="742" customFormat="false" ht="12.75" hidden="false" customHeight="false" outlineLevel="0" collapsed="false">
      <c r="F742" s="94" t="n">
        <f aca="false">IF(REF_DT&lt;PromptMonth,1,INDEX(BucketTable,MATCH($A742,SumMonths,0),1))</f>
        <v>1</v>
      </c>
      <c r="G742" s="94" t="e">
        <f aca="false">INDEX(Book_Type,MATCH($B742,Book,0),1)</f>
        <v>#N/A</v>
      </c>
      <c r="H742" s="94" t="e">
        <f aca="false">$F742&amp;$G742</f>
        <v>#N/A</v>
      </c>
    </row>
    <row r="743" customFormat="false" ht="12.75" hidden="false" customHeight="false" outlineLevel="0" collapsed="false">
      <c r="F743" s="94" t="n">
        <f aca="false">IF(REF_DT&lt;PromptMonth,1,INDEX(BucketTable,MATCH($A743,SumMonths,0),1))</f>
        <v>1</v>
      </c>
      <c r="G743" s="94" t="e">
        <f aca="false">INDEX(Book_Type,MATCH($B743,Book,0),1)</f>
        <v>#N/A</v>
      </c>
      <c r="H743" s="94" t="e">
        <f aca="false">$F743&amp;$G743</f>
        <v>#N/A</v>
      </c>
    </row>
    <row r="744" customFormat="false" ht="12.75" hidden="false" customHeight="false" outlineLevel="0" collapsed="false">
      <c r="F744" s="94" t="n">
        <f aca="false">IF(REF_DT&lt;PromptMonth,1,INDEX(BucketTable,MATCH($A744,SumMonths,0),1))</f>
        <v>1</v>
      </c>
      <c r="G744" s="94" t="e">
        <f aca="false">INDEX(Book_Type,MATCH($B744,Book,0),1)</f>
        <v>#N/A</v>
      </c>
      <c r="H744" s="94" t="e">
        <f aca="false">$F744&amp;$G744</f>
        <v>#N/A</v>
      </c>
    </row>
    <row r="745" customFormat="false" ht="12.75" hidden="false" customHeight="false" outlineLevel="0" collapsed="false">
      <c r="F745" s="94" t="n">
        <f aca="false">IF(REF_DT&lt;PromptMonth,1,INDEX(BucketTable,MATCH($A745,SumMonths,0),1))</f>
        <v>1</v>
      </c>
      <c r="G745" s="94" t="e">
        <f aca="false">INDEX(Book_Type,MATCH($B745,Book,0),1)</f>
        <v>#N/A</v>
      </c>
      <c r="H745" s="94" t="e">
        <f aca="false">$F745&amp;$G745</f>
        <v>#N/A</v>
      </c>
    </row>
    <row r="746" customFormat="false" ht="12.75" hidden="false" customHeight="false" outlineLevel="0" collapsed="false">
      <c r="F746" s="94" t="n">
        <f aca="false">IF(REF_DT&lt;PromptMonth,1,INDEX(BucketTable,MATCH($A746,SumMonths,0),1))</f>
        <v>1</v>
      </c>
      <c r="G746" s="94" t="e">
        <f aca="false">INDEX(Book_Type,MATCH($B746,Book,0),1)</f>
        <v>#N/A</v>
      </c>
      <c r="H746" s="94" t="e">
        <f aca="false">$F746&amp;$G746</f>
        <v>#N/A</v>
      </c>
    </row>
    <row r="747" customFormat="false" ht="12.75" hidden="false" customHeight="false" outlineLevel="0" collapsed="false">
      <c r="F747" s="94" t="n">
        <f aca="false">IF(REF_DT&lt;PromptMonth,1,INDEX(BucketTable,MATCH($A747,SumMonths,0),1))</f>
        <v>1</v>
      </c>
      <c r="G747" s="94" t="e">
        <f aca="false">INDEX(Book_Type,MATCH($B747,Book,0),1)</f>
        <v>#N/A</v>
      </c>
      <c r="H747" s="94" t="e">
        <f aca="false">$F747&amp;$G747</f>
        <v>#N/A</v>
      </c>
    </row>
    <row r="748" customFormat="false" ht="12.75" hidden="false" customHeight="false" outlineLevel="0" collapsed="false">
      <c r="F748" s="94" t="n">
        <f aca="false">IF(REF_DT&lt;PromptMonth,1,INDEX(BucketTable,MATCH($A748,SumMonths,0),1))</f>
        <v>1</v>
      </c>
      <c r="G748" s="94" t="e">
        <f aca="false">INDEX(Book_Type,MATCH($B748,Book,0),1)</f>
        <v>#N/A</v>
      </c>
      <c r="H748" s="94" t="e">
        <f aca="false">$F748&amp;$G748</f>
        <v>#N/A</v>
      </c>
    </row>
    <row r="749" customFormat="false" ht="12.75" hidden="false" customHeight="false" outlineLevel="0" collapsed="false">
      <c r="F749" s="94" t="n">
        <f aca="false">IF(REF_DT&lt;PromptMonth,1,INDEX(BucketTable,MATCH($A749,SumMonths,0),1))</f>
        <v>1</v>
      </c>
      <c r="G749" s="94" t="e">
        <f aca="false">INDEX(Book_Type,MATCH($B749,Book,0),1)</f>
        <v>#N/A</v>
      </c>
      <c r="H749" s="94" t="e">
        <f aca="false">$F749&amp;$G749</f>
        <v>#N/A</v>
      </c>
    </row>
    <row r="750" customFormat="false" ht="12.75" hidden="false" customHeight="false" outlineLevel="0" collapsed="false">
      <c r="F750" s="94" t="n">
        <f aca="false">IF(REF_DT&lt;PromptMonth,1,INDEX(BucketTable,MATCH($A750,SumMonths,0),1))</f>
        <v>1</v>
      </c>
      <c r="G750" s="94" t="e">
        <f aca="false">INDEX(Book_Type,MATCH($B750,Book,0),1)</f>
        <v>#N/A</v>
      </c>
      <c r="H750" s="94" t="e">
        <f aca="false">$F750&amp;$G750</f>
        <v>#N/A</v>
      </c>
    </row>
    <row r="751" customFormat="false" ht="12.75" hidden="false" customHeight="false" outlineLevel="0" collapsed="false">
      <c r="F751" s="94" t="n">
        <f aca="false">IF(REF_DT&lt;PromptMonth,1,INDEX(BucketTable,MATCH($A751,SumMonths,0),1))</f>
        <v>1</v>
      </c>
      <c r="G751" s="94" t="e">
        <f aca="false">INDEX(Book_Type,MATCH($B751,Book,0),1)</f>
        <v>#N/A</v>
      </c>
      <c r="H751" s="94" t="e">
        <f aca="false">$F751&amp;$G751</f>
        <v>#N/A</v>
      </c>
    </row>
    <row r="752" customFormat="false" ht="12.75" hidden="false" customHeight="false" outlineLevel="0" collapsed="false">
      <c r="F752" s="94" t="n">
        <f aca="false">IF(REF_DT&lt;PromptMonth,1,INDEX(BucketTable,MATCH($A752,SumMonths,0),1))</f>
        <v>1</v>
      </c>
      <c r="G752" s="94" t="e">
        <f aca="false">INDEX(Book_Type,MATCH($B752,Book,0),1)</f>
        <v>#N/A</v>
      </c>
      <c r="H752" s="94" t="e">
        <f aca="false">$F752&amp;$G752</f>
        <v>#N/A</v>
      </c>
    </row>
    <row r="753" customFormat="false" ht="12.75" hidden="false" customHeight="false" outlineLevel="0" collapsed="false">
      <c r="F753" s="94" t="n">
        <f aca="false">IF(REF_DT&lt;PromptMonth,1,INDEX(BucketTable,MATCH($A753,SumMonths,0),1))</f>
        <v>1</v>
      </c>
      <c r="G753" s="94" t="e">
        <f aca="false">INDEX(Book_Type,MATCH($B753,Book,0),1)</f>
        <v>#N/A</v>
      </c>
      <c r="H753" s="94" t="e">
        <f aca="false">$F753&amp;$G753</f>
        <v>#N/A</v>
      </c>
    </row>
    <row r="754" customFormat="false" ht="12.75" hidden="false" customHeight="false" outlineLevel="0" collapsed="false">
      <c r="F754" s="94" t="n">
        <f aca="false">IF(REF_DT&lt;PromptMonth,1,INDEX(BucketTable,MATCH($A754,SumMonths,0),1))</f>
        <v>1</v>
      </c>
      <c r="G754" s="94" t="e">
        <f aca="false">INDEX(Book_Type,MATCH($B754,Book,0),1)</f>
        <v>#N/A</v>
      </c>
      <c r="H754" s="94" t="e">
        <f aca="false">$F754&amp;$G754</f>
        <v>#N/A</v>
      </c>
    </row>
    <row r="755" customFormat="false" ht="12.75" hidden="false" customHeight="false" outlineLevel="0" collapsed="false">
      <c r="F755" s="94" t="n">
        <f aca="false">IF(REF_DT&lt;PromptMonth,1,INDEX(BucketTable,MATCH($A755,SumMonths,0),1))</f>
        <v>1</v>
      </c>
      <c r="G755" s="94" t="e">
        <f aca="false">INDEX(Book_Type,MATCH($B755,Book,0),1)</f>
        <v>#N/A</v>
      </c>
      <c r="H755" s="94" t="e">
        <f aca="false">$F755&amp;$G755</f>
        <v>#N/A</v>
      </c>
    </row>
    <row r="756" customFormat="false" ht="12.75" hidden="false" customHeight="false" outlineLevel="0" collapsed="false">
      <c r="F756" s="94" t="n">
        <f aca="false">IF(REF_DT&lt;PromptMonth,1,INDEX(BucketTable,MATCH($A756,SumMonths,0),1))</f>
        <v>1</v>
      </c>
      <c r="G756" s="94" t="e">
        <f aca="false">INDEX(Book_Type,MATCH($B756,Book,0),1)</f>
        <v>#N/A</v>
      </c>
      <c r="H756" s="94" t="e">
        <f aca="false">$F756&amp;$G756</f>
        <v>#N/A</v>
      </c>
    </row>
    <row r="757" customFormat="false" ht="12.75" hidden="false" customHeight="false" outlineLevel="0" collapsed="false">
      <c r="F757" s="94" t="n">
        <f aca="false">IF(REF_DT&lt;PromptMonth,1,INDEX(BucketTable,MATCH($A757,SumMonths,0),1))</f>
        <v>1</v>
      </c>
      <c r="G757" s="94" t="e">
        <f aca="false">INDEX(Book_Type,MATCH($B757,Book,0),1)</f>
        <v>#N/A</v>
      </c>
      <c r="H757" s="94" t="e">
        <f aca="false">$F757&amp;$G757</f>
        <v>#N/A</v>
      </c>
    </row>
    <row r="758" customFormat="false" ht="12.75" hidden="false" customHeight="false" outlineLevel="0" collapsed="false">
      <c r="F758" s="94" t="n">
        <f aca="false">IF(REF_DT&lt;PromptMonth,1,INDEX(BucketTable,MATCH($A758,SumMonths,0),1))</f>
        <v>1</v>
      </c>
      <c r="G758" s="94" t="e">
        <f aca="false">INDEX(Book_Type,MATCH($B758,Book,0),1)</f>
        <v>#N/A</v>
      </c>
      <c r="H758" s="94" t="e">
        <f aca="false">$F758&amp;$G758</f>
        <v>#N/A</v>
      </c>
    </row>
    <row r="759" customFormat="false" ht="12.75" hidden="false" customHeight="false" outlineLevel="0" collapsed="false">
      <c r="F759" s="94" t="n">
        <f aca="false">IF(REF_DT&lt;PromptMonth,1,INDEX(BucketTable,MATCH($A759,SumMonths,0),1))</f>
        <v>1</v>
      </c>
      <c r="G759" s="94" t="e">
        <f aca="false">INDEX(Book_Type,MATCH($B759,Book,0),1)</f>
        <v>#N/A</v>
      </c>
      <c r="H759" s="94" t="e">
        <f aca="false">$F759&amp;$G759</f>
        <v>#N/A</v>
      </c>
    </row>
    <row r="760" customFormat="false" ht="12.75" hidden="false" customHeight="false" outlineLevel="0" collapsed="false">
      <c r="F760" s="94" t="n">
        <f aca="false">IF(REF_DT&lt;PromptMonth,1,INDEX(BucketTable,MATCH($A760,SumMonths,0),1))</f>
        <v>1</v>
      </c>
      <c r="G760" s="94" t="e">
        <f aca="false">INDEX(Book_Type,MATCH($B760,Book,0),1)</f>
        <v>#N/A</v>
      </c>
      <c r="H760" s="94" t="e">
        <f aca="false">$F760&amp;$G760</f>
        <v>#N/A</v>
      </c>
    </row>
    <row r="761" customFormat="false" ht="12.75" hidden="false" customHeight="false" outlineLevel="0" collapsed="false">
      <c r="F761" s="94" t="n">
        <f aca="false">IF(REF_DT&lt;PromptMonth,1,INDEX(BucketTable,MATCH($A761,SumMonths,0),1))</f>
        <v>1</v>
      </c>
      <c r="G761" s="94" t="e">
        <f aca="false">INDEX(Book_Type,MATCH($B761,Book,0),1)</f>
        <v>#N/A</v>
      </c>
      <c r="H761" s="94" t="e">
        <f aca="false">$F761&amp;$G761</f>
        <v>#N/A</v>
      </c>
    </row>
    <row r="762" customFormat="false" ht="12.75" hidden="false" customHeight="false" outlineLevel="0" collapsed="false">
      <c r="F762" s="94" t="n">
        <f aca="false">IF(REF_DT&lt;PromptMonth,1,INDEX(BucketTable,MATCH($A762,SumMonths,0),1))</f>
        <v>1</v>
      </c>
      <c r="G762" s="94" t="e">
        <f aca="false">INDEX(Book_Type,MATCH($B762,Book,0),1)</f>
        <v>#N/A</v>
      </c>
      <c r="H762" s="94" t="e">
        <f aca="false">$F762&amp;$G762</f>
        <v>#N/A</v>
      </c>
    </row>
    <row r="763" customFormat="false" ht="12.75" hidden="false" customHeight="false" outlineLevel="0" collapsed="false">
      <c r="F763" s="94" t="n">
        <f aca="false">IF(REF_DT&lt;PromptMonth,1,INDEX(BucketTable,MATCH($A763,SumMonths,0),1))</f>
        <v>1</v>
      </c>
      <c r="G763" s="94" t="e">
        <f aca="false">INDEX(Book_Type,MATCH($B763,Book,0),1)</f>
        <v>#N/A</v>
      </c>
      <c r="H763" s="94" t="e">
        <f aca="false">$F763&amp;$G763</f>
        <v>#N/A</v>
      </c>
    </row>
    <row r="764" customFormat="false" ht="12.75" hidden="false" customHeight="false" outlineLevel="0" collapsed="false">
      <c r="F764" s="94" t="n">
        <f aca="false">IF(REF_DT&lt;PromptMonth,1,INDEX(BucketTable,MATCH($A764,SumMonths,0),1))</f>
        <v>1</v>
      </c>
      <c r="G764" s="94" t="e">
        <f aca="false">INDEX(Book_Type,MATCH($B764,Book,0),1)</f>
        <v>#N/A</v>
      </c>
      <c r="H764" s="94" t="e">
        <f aca="false">$F764&amp;$G764</f>
        <v>#N/A</v>
      </c>
    </row>
    <row r="765" customFormat="false" ht="12.75" hidden="false" customHeight="false" outlineLevel="0" collapsed="false">
      <c r="F765" s="94" t="n">
        <f aca="false">IF(REF_DT&lt;PromptMonth,1,INDEX(BucketTable,MATCH($A765,SumMonths,0),1))</f>
        <v>1</v>
      </c>
      <c r="G765" s="94" t="e">
        <f aca="false">INDEX(Book_Type,MATCH($B765,Book,0),1)</f>
        <v>#N/A</v>
      </c>
      <c r="H765" s="94" t="e">
        <f aca="false">$F765&amp;$G765</f>
        <v>#N/A</v>
      </c>
    </row>
    <row r="766" customFormat="false" ht="12.75" hidden="false" customHeight="false" outlineLevel="0" collapsed="false">
      <c r="F766" s="94" t="n">
        <f aca="false">IF(REF_DT&lt;PromptMonth,1,INDEX(BucketTable,MATCH($A766,SumMonths,0),1))</f>
        <v>1</v>
      </c>
      <c r="G766" s="94" t="e">
        <f aca="false">INDEX(Book_Type,MATCH($B766,Book,0),1)</f>
        <v>#N/A</v>
      </c>
      <c r="H766" s="94" t="e">
        <f aca="false">$F766&amp;$G766</f>
        <v>#N/A</v>
      </c>
    </row>
    <row r="767" customFormat="false" ht="12.75" hidden="false" customHeight="false" outlineLevel="0" collapsed="false">
      <c r="F767" s="94" t="n">
        <f aca="false">IF(REF_DT&lt;PromptMonth,1,INDEX(BucketTable,MATCH($A767,SumMonths,0),1))</f>
        <v>1</v>
      </c>
      <c r="G767" s="94" t="e">
        <f aca="false">INDEX(Book_Type,MATCH($B767,Book,0),1)</f>
        <v>#N/A</v>
      </c>
      <c r="H767" s="94" t="e">
        <f aca="false">$F767&amp;$G767</f>
        <v>#N/A</v>
      </c>
    </row>
    <row r="768" customFormat="false" ht="12.75" hidden="false" customHeight="false" outlineLevel="0" collapsed="false">
      <c r="F768" s="94" t="n">
        <f aca="false">IF(REF_DT&lt;PromptMonth,1,INDEX(BucketTable,MATCH($A768,SumMonths,0),1))</f>
        <v>1</v>
      </c>
      <c r="G768" s="94" t="e">
        <f aca="false">INDEX(Book_Type,MATCH($B768,Book,0),1)</f>
        <v>#N/A</v>
      </c>
      <c r="H768" s="94" t="e">
        <f aca="false">$F768&amp;$G768</f>
        <v>#N/A</v>
      </c>
    </row>
    <row r="769" customFormat="false" ht="12.75" hidden="false" customHeight="false" outlineLevel="0" collapsed="false">
      <c r="F769" s="94" t="n">
        <f aca="false">IF(REF_DT&lt;PromptMonth,1,INDEX(BucketTable,MATCH($A769,SumMonths,0),1))</f>
        <v>1</v>
      </c>
      <c r="G769" s="94" t="e">
        <f aca="false">INDEX(Book_Type,MATCH($B769,Book,0),1)</f>
        <v>#N/A</v>
      </c>
      <c r="H769" s="94" t="e">
        <f aca="false">$F769&amp;$G769</f>
        <v>#N/A</v>
      </c>
    </row>
    <row r="770" customFormat="false" ht="12.75" hidden="false" customHeight="false" outlineLevel="0" collapsed="false">
      <c r="F770" s="94" t="n">
        <f aca="false">IF(REF_DT&lt;PromptMonth,1,INDEX(BucketTable,MATCH($A770,SumMonths,0),1))</f>
        <v>1</v>
      </c>
      <c r="G770" s="94" t="e">
        <f aca="false">INDEX(Book_Type,MATCH($B770,Book,0),1)</f>
        <v>#N/A</v>
      </c>
      <c r="H770" s="94" t="e">
        <f aca="false">$F770&amp;$G770</f>
        <v>#N/A</v>
      </c>
    </row>
    <row r="771" customFormat="false" ht="12.75" hidden="false" customHeight="false" outlineLevel="0" collapsed="false">
      <c r="F771" s="94" t="n">
        <f aca="false">IF(REF_DT&lt;PromptMonth,1,INDEX(BucketTable,MATCH($A771,SumMonths,0),1))</f>
        <v>1</v>
      </c>
      <c r="G771" s="94" t="e">
        <f aca="false">INDEX(Book_Type,MATCH($B771,Book,0),1)</f>
        <v>#N/A</v>
      </c>
      <c r="H771" s="94" t="e">
        <f aca="false">$F771&amp;$G771</f>
        <v>#N/A</v>
      </c>
    </row>
    <row r="772" customFormat="false" ht="12.75" hidden="false" customHeight="false" outlineLevel="0" collapsed="false">
      <c r="F772" s="94" t="n">
        <f aca="false">IF(REF_DT&lt;PromptMonth,1,INDEX(BucketTable,MATCH($A772,SumMonths,0),1))</f>
        <v>1</v>
      </c>
      <c r="G772" s="94" t="e">
        <f aca="false">INDEX(Book_Type,MATCH($B772,Book,0),1)</f>
        <v>#N/A</v>
      </c>
      <c r="H772" s="94" t="e">
        <f aca="false">$F772&amp;$G772</f>
        <v>#N/A</v>
      </c>
    </row>
    <row r="773" customFormat="false" ht="12.75" hidden="false" customHeight="false" outlineLevel="0" collapsed="false">
      <c r="F773" s="94" t="n">
        <f aca="false">IF(REF_DT&lt;PromptMonth,1,INDEX(BucketTable,MATCH($A773,SumMonths,0),1))</f>
        <v>1</v>
      </c>
      <c r="G773" s="94" t="e">
        <f aca="false">INDEX(Book_Type,MATCH($B773,Book,0),1)</f>
        <v>#N/A</v>
      </c>
      <c r="H773" s="94" t="e">
        <f aca="false">$F773&amp;$G773</f>
        <v>#N/A</v>
      </c>
    </row>
    <row r="774" customFormat="false" ht="12.75" hidden="false" customHeight="false" outlineLevel="0" collapsed="false">
      <c r="F774" s="94" t="n">
        <f aca="false">IF(REF_DT&lt;PromptMonth,1,INDEX(BucketTable,MATCH($A774,SumMonths,0),1))</f>
        <v>1</v>
      </c>
      <c r="G774" s="94" t="e">
        <f aca="false">INDEX(Book_Type,MATCH($B774,Book,0),1)</f>
        <v>#N/A</v>
      </c>
      <c r="H774" s="94" t="e">
        <f aca="false">$F774&amp;$G774</f>
        <v>#N/A</v>
      </c>
    </row>
    <row r="775" customFormat="false" ht="12.75" hidden="false" customHeight="false" outlineLevel="0" collapsed="false">
      <c r="F775" s="94" t="n">
        <f aca="false">IF(REF_DT&lt;PromptMonth,1,INDEX(BucketTable,MATCH($A775,SumMonths,0),1))</f>
        <v>1</v>
      </c>
      <c r="G775" s="94" t="e">
        <f aca="false">INDEX(Book_Type,MATCH($B775,Book,0),1)</f>
        <v>#N/A</v>
      </c>
      <c r="H775" s="94" t="e">
        <f aca="false">$F775&amp;$G775</f>
        <v>#N/A</v>
      </c>
    </row>
    <row r="776" customFormat="false" ht="12.75" hidden="false" customHeight="false" outlineLevel="0" collapsed="false">
      <c r="F776" s="94" t="n">
        <f aca="false">IF(REF_DT&lt;PromptMonth,1,INDEX(BucketTable,MATCH($A776,SumMonths,0),1))</f>
        <v>1</v>
      </c>
      <c r="G776" s="94" t="e">
        <f aca="false">INDEX(Book_Type,MATCH($B776,Book,0),1)</f>
        <v>#N/A</v>
      </c>
      <c r="H776" s="94" t="e">
        <f aca="false">$F776&amp;$G776</f>
        <v>#N/A</v>
      </c>
    </row>
    <row r="777" customFormat="false" ht="12.75" hidden="false" customHeight="false" outlineLevel="0" collapsed="false">
      <c r="F777" s="94" t="n">
        <f aca="false">IF(REF_DT&lt;PromptMonth,1,INDEX(BucketTable,MATCH($A777,SumMonths,0),1))</f>
        <v>1</v>
      </c>
      <c r="G777" s="94" t="e">
        <f aca="false">INDEX(Book_Type,MATCH($B777,Book,0),1)</f>
        <v>#N/A</v>
      </c>
      <c r="H777" s="94" t="e">
        <f aca="false">$F777&amp;$G777</f>
        <v>#N/A</v>
      </c>
    </row>
    <row r="778" customFormat="false" ht="12.75" hidden="false" customHeight="false" outlineLevel="0" collapsed="false">
      <c r="F778" s="94" t="n">
        <f aca="false">IF(REF_DT&lt;PromptMonth,1,INDEX(BucketTable,MATCH($A778,SumMonths,0),1))</f>
        <v>1</v>
      </c>
      <c r="G778" s="94" t="e">
        <f aca="false">INDEX(Book_Type,MATCH($B778,Book,0),1)</f>
        <v>#N/A</v>
      </c>
      <c r="H778" s="94" t="e">
        <f aca="false">$F778&amp;$G778</f>
        <v>#N/A</v>
      </c>
    </row>
    <row r="779" customFormat="false" ht="12.75" hidden="false" customHeight="false" outlineLevel="0" collapsed="false">
      <c r="F779" s="94" t="n">
        <f aca="false">IF(REF_DT&lt;PromptMonth,1,INDEX(BucketTable,MATCH($A779,SumMonths,0),1))</f>
        <v>1</v>
      </c>
      <c r="G779" s="94" t="e">
        <f aca="false">INDEX(Book_Type,MATCH($B779,Book,0),1)</f>
        <v>#N/A</v>
      </c>
      <c r="H779" s="94" t="e">
        <f aca="false">$F779&amp;$G779</f>
        <v>#N/A</v>
      </c>
    </row>
    <row r="780" customFormat="false" ht="12.75" hidden="false" customHeight="false" outlineLevel="0" collapsed="false">
      <c r="F780" s="94" t="n">
        <f aca="false">IF(REF_DT&lt;PromptMonth,1,INDEX(BucketTable,MATCH($A780,SumMonths,0),1))</f>
        <v>1</v>
      </c>
      <c r="G780" s="94" t="e">
        <f aca="false">INDEX(Book_Type,MATCH($B780,Book,0),1)</f>
        <v>#N/A</v>
      </c>
      <c r="H780" s="94" t="e">
        <f aca="false">$F780&amp;$G780</f>
        <v>#N/A</v>
      </c>
    </row>
    <row r="781" customFormat="false" ht="12.75" hidden="false" customHeight="false" outlineLevel="0" collapsed="false">
      <c r="F781" s="94" t="n">
        <f aca="false">IF(REF_DT&lt;PromptMonth,1,INDEX(BucketTable,MATCH($A781,SumMonths,0),1))</f>
        <v>1</v>
      </c>
      <c r="G781" s="94" t="e">
        <f aca="false">INDEX(Book_Type,MATCH($B781,Book,0),1)</f>
        <v>#N/A</v>
      </c>
      <c r="H781" s="94" t="e">
        <f aca="false">$F781&amp;$G781</f>
        <v>#N/A</v>
      </c>
    </row>
    <row r="782" customFormat="false" ht="12.75" hidden="false" customHeight="false" outlineLevel="0" collapsed="false">
      <c r="F782" s="94" t="n">
        <f aca="false">IF(REF_DT&lt;PromptMonth,1,INDEX(BucketTable,MATCH($A782,SumMonths,0),1))</f>
        <v>1</v>
      </c>
      <c r="G782" s="94" t="e">
        <f aca="false">INDEX(Book_Type,MATCH($B782,Book,0),1)</f>
        <v>#N/A</v>
      </c>
      <c r="H782" s="94" t="e">
        <f aca="false">$F782&amp;$G782</f>
        <v>#N/A</v>
      </c>
    </row>
    <row r="783" customFormat="false" ht="12.75" hidden="false" customHeight="false" outlineLevel="0" collapsed="false">
      <c r="F783" s="94" t="n">
        <f aca="false">IF(REF_DT&lt;PromptMonth,1,INDEX(BucketTable,MATCH($A783,SumMonths,0),1))</f>
        <v>1</v>
      </c>
      <c r="G783" s="94" t="e">
        <f aca="false">INDEX(Book_Type,MATCH($B783,Book,0),1)</f>
        <v>#N/A</v>
      </c>
      <c r="H783" s="94" t="e">
        <f aca="false">$F783&amp;$G783</f>
        <v>#N/A</v>
      </c>
    </row>
    <row r="784" customFormat="false" ht="12.75" hidden="false" customHeight="false" outlineLevel="0" collapsed="false">
      <c r="F784" s="94" t="n">
        <f aca="false">IF(REF_DT&lt;PromptMonth,1,INDEX(BucketTable,MATCH($A784,SumMonths,0),1))</f>
        <v>1</v>
      </c>
      <c r="G784" s="94" t="e">
        <f aca="false">INDEX(Book_Type,MATCH($B784,Book,0),1)</f>
        <v>#N/A</v>
      </c>
      <c r="H784" s="94" t="e">
        <f aca="false">$F784&amp;$G784</f>
        <v>#N/A</v>
      </c>
    </row>
    <row r="785" customFormat="false" ht="12.75" hidden="false" customHeight="false" outlineLevel="0" collapsed="false">
      <c r="F785" s="94" t="n">
        <f aca="false">IF(REF_DT&lt;PromptMonth,1,INDEX(BucketTable,MATCH($A785,SumMonths,0),1))</f>
        <v>1</v>
      </c>
      <c r="G785" s="94" t="e">
        <f aca="false">INDEX(Book_Type,MATCH($B785,Book,0),1)</f>
        <v>#N/A</v>
      </c>
      <c r="H785" s="94" t="e">
        <f aca="false">$F785&amp;$G785</f>
        <v>#N/A</v>
      </c>
    </row>
    <row r="786" customFormat="false" ht="12.75" hidden="false" customHeight="false" outlineLevel="0" collapsed="false">
      <c r="F786" s="94" t="n">
        <f aca="false">IF(REF_DT&lt;PromptMonth,1,INDEX(BucketTable,MATCH($A786,SumMonths,0),1))</f>
        <v>1</v>
      </c>
      <c r="G786" s="94" t="e">
        <f aca="false">INDEX(Book_Type,MATCH($B786,Book,0),1)</f>
        <v>#N/A</v>
      </c>
      <c r="H786" s="94" t="e">
        <f aca="false">$F786&amp;$G786</f>
        <v>#N/A</v>
      </c>
    </row>
    <row r="787" customFormat="false" ht="12.75" hidden="false" customHeight="false" outlineLevel="0" collapsed="false">
      <c r="F787" s="94" t="n">
        <f aca="false">IF(REF_DT&lt;PromptMonth,1,INDEX(BucketTable,MATCH($A787,SumMonths,0),1))</f>
        <v>1</v>
      </c>
      <c r="G787" s="94" t="e">
        <f aca="false">INDEX(Book_Type,MATCH($B787,Book,0),1)</f>
        <v>#N/A</v>
      </c>
      <c r="H787" s="94" t="e">
        <f aca="false">$F787&amp;$G787</f>
        <v>#N/A</v>
      </c>
    </row>
    <row r="788" customFormat="false" ht="12.75" hidden="false" customHeight="false" outlineLevel="0" collapsed="false">
      <c r="F788" s="94" t="n">
        <f aca="false">IF(REF_DT&lt;PromptMonth,1,INDEX(BucketTable,MATCH($A788,SumMonths,0),1))</f>
        <v>1</v>
      </c>
      <c r="G788" s="94" t="e">
        <f aca="false">INDEX(Book_Type,MATCH($B788,Book,0),1)</f>
        <v>#N/A</v>
      </c>
      <c r="H788" s="94" t="e">
        <f aca="false">$F788&amp;$G788</f>
        <v>#N/A</v>
      </c>
    </row>
    <row r="789" customFormat="false" ht="12.75" hidden="false" customHeight="false" outlineLevel="0" collapsed="false">
      <c r="F789" s="94" t="n">
        <f aca="false">IF(REF_DT&lt;PromptMonth,1,INDEX(BucketTable,MATCH($A789,SumMonths,0),1))</f>
        <v>1</v>
      </c>
      <c r="G789" s="94" t="e">
        <f aca="false">INDEX(Book_Type,MATCH($B789,Book,0),1)</f>
        <v>#N/A</v>
      </c>
      <c r="H789" s="94" t="e">
        <f aca="false">$F789&amp;$G789</f>
        <v>#N/A</v>
      </c>
    </row>
    <row r="790" customFormat="false" ht="12.75" hidden="false" customHeight="false" outlineLevel="0" collapsed="false">
      <c r="F790" s="94" t="n">
        <f aca="false">IF(REF_DT&lt;PromptMonth,1,INDEX(BucketTable,MATCH($A790,SumMonths,0),1))</f>
        <v>1</v>
      </c>
      <c r="G790" s="94" t="e">
        <f aca="false">INDEX(Book_Type,MATCH($B790,Book,0),1)</f>
        <v>#N/A</v>
      </c>
      <c r="H790" s="94" t="e">
        <f aca="false">$F790&amp;$G790</f>
        <v>#N/A</v>
      </c>
    </row>
    <row r="791" customFormat="false" ht="12.75" hidden="false" customHeight="false" outlineLevel="0" collapsed="false">
      <c r="F791" s="94" t="n">
        <f aca="false">IF(REF_DT&lt;PromptMonth,1,INDEX(BucketTable,MATCH($A791,SumMonths,0),1))</f>
        <v>1</v>
      </c>
      <c r="G791" s="94" t="e">
        <f aca="false">INDEX(Book_Type,MATCH($B791,Book,0),1)</f>
        <v>#N/A</v>
      </c>
      <c r="H791" s="94" t="e">
        <f aca="false">$F791&amp;$G791</f>
        <v>#N/A</v>
      </c>
    </row>
    <row r="792" customFormat="false" ht="12.75" hidden="false" customHeight="false" outlineLevel="0" collapsed="false">
      <c r="F792" s="94" t="n">
        <f aca="false">IF(REF_DT&lt;PromptMonth,1,INDEX(BucketTable,MATCH($A792,SumMonths,0),1))</f>
        <v>1</v>
      </c>
      <c r="G792" s="94" t="e">
        <f aca="false">INDEX(Book_Type,MATCH($B792,Book,0),1)</f>
        <v>#N/A</v>
      </c>
      <c r="H792" s="94" t="e">
        <f aca="false">$F792&amp;$G792</f>
        <v>#N/A</v>
      </c>
    </row>
    <row r="793" customFormat="false" ht="12.75" hidden="false" customHeight="false" outlineLevel="0" collapsed="false">
      <c r="F793" s="94" t="n">
        <f aca="false">IF(REF_DT&lt;PromptMonth,1,INDEX(BucketTable,MATCH($A793,SumMonths,0),1))</f>
        <v>1</v>
      </c>
      <c r="G793" s="94" t="e">
        <f aca="false">INDEX(Book_Type,MATCH($B793,Book,0),1)</f>
        <v>#N/A</v>
      </c>
      <c r="H793" s="94" t="e">
        <f aca="false">$F793&amp;$G793</f>
        <v>#N/A</v>
      </c>
    </row>
    <row r="794" customFormat="false" ht="12.75" hidden="false" customHeight="false" outlineLevel="0" collapsed="false">
      <c r="F794" s="94" t="n">
        <f aca="false">IF(REF_DT&lt;PromptMonth,1,INDEX(BucketTable,MATCH($A794,SumMonths,0),1))</f>
        <v>1</v>
      </c>
      <c r="G794" s="94" t="e">
        <f aca="false">INDEX(Book_Type,MATCH($B794,Book,0),1)</f>
        <v>#N/A</v>
      </c>
      <c r="H794" s="94" t="e">
        <f aca="false">$F794&amp;$G794</f>
        <v>#N/A</v>
      </c>
    </row>
    <row r="795" customFormat="false" ht="12.75" hidden="false" customHeight="false" outlineLevel="0" collapsed="false">
      <c r="F795" s="94" t="n">
        <f aca="false">IF(REF_DT&lt;PromptMonth,1,INDEX(BucketTable,MATCH($A795,SumMonths,0),1))</f>
        <v>1</v>
      </c>
      <c r="G795" s="94" t="e">
        <f aca="false">INDEX(Book_Type,MATCH($B795,Book,0),1)</f>
        <v>#N/A</v>
      </c>
      <c r="H795" s="94" t="e">
        <f aca="false">$F795&amp;$G795</f>
        <v>#N/A</v>
      </c>
    </row>
    <row r="796" customFormat="false" ht="12.75" hidden="false" customHeight="false" outlineLevel="0" collapsed="false">
      <c r="F796" s="94" t="n">
        <f aca="false">IF(REF_DT&lt;PromptMonth,1,INDEX(BucketTable,MATCH($A796,SumMonths,0),1))</f>
        <v>1</v>
      </c>
      <c r="G796" s="94" t="e">
        <f aca="false">INDEX(Book_Type,MATCH($B796,Book,0),1)</f>
        <v>#N/A</v>
      </c>
      <c r="H796" s="94" t="e">
        <f aca="false">$F796&amp;$G796</f>
        <v>#N/A</v>
      </c>
    </row>
    <row r="797" customFormat="false" ht="12.75" hidden="false" customHeight="false" outlineLevel="0" collapsed="false">
      <c r="F797" s="94" t="n">
        <f aca="false">IF(REF_DT&lt;PromptMonth,1,INDEX(BucketTable,MATCH($A797,SumMonths,0),1))</f>
        <v>1</v>
      </c>
      <c r="G797" s="94" t="e">
        <f aca="false">INDEX(Book_Type,MATCH($B797,Book,0),1)</f>
        <v>#N/A</v>
      </c>
      <c r="H797" s="94" t="e">
        <f aca="false">$F797&amp;$G797</f>
        <v>#N/A</v>
      </c>
    </row>
    <row r="798" customFormat="false" ht="12.75" hidden="false" customHeight="false" outlineLevel="0" collapsed="false">
      <c r="F798" s="94" t="n">
        <f aca="false">IF(REF_DT&lt;PromptMonth,1,INDEX(BucketTable,MATCH($A798,SumMonths,0),1))</f>
        <v>1</v>
      </c>
      <c r="G798" s="94" t="e">
        <f aca="false">INDEX(Book_Type,MATCH($B798,Book,0),1)</f>
        <v>#N/A</v>
      </c>
      <c r="H798" s="94" t="e">
        <f aca="false">$F798&amp;$G798</f>
        <v>#N/A</v>
      </c>
    </row>
    <row r="799" customFormat="false" ht="12.75" hidden="false" customHeight="false" outlineLevel="0" collapsed="false">
      <c r="F799" s="94" t="n">
        <f aca="false">IF(REF_DT&lt;PromptMonth,1,INDEX(BucketTable,MATCH($A799,SumMonths,0),1))</f>
        <v>1</v>
      </c>
      <c r="G799" s="94" t="e">
        <f aca="false">INDEX(Book_Type,MATCH($B799,Book,0),1)</f>
        <v>#N/A</v>
      </c>
      <c r="H799" s="94" t="e">
        <f aca="false">$F799&amp;$G799</f>
        <v>#N/A</v>
      </c>
    </row>
    <row r="800" customFormat="false" ht="12.75" hidden="false" customHeight="false" outlineLevel="0" collapsed="false">
      <c r="F800" s="94" t="n">
        <f aca="false">IF(REF_DT&lt;PromptMonth,1,INDEX(BucketTable,MATCH($A800,SumMonths,0),1))</f>
        <v>1</v>
      </c>
      <c r="G800" s="94" t="e">
        <f aca="false">INDEX(Book_Type,MATCH($B800,Book,0),1)</f>
        <v>#N/A</v>
      </c>
      <c r="H800" s="94" t="e">
        <f aca="false">$F800&amp;$G800</f>
        <v>#N/A</v>
      </c>
    </row>
    <row r="801" customFormat="false" ht="12.75" hidden="false" customHeight="false" outlineLevel="0" collapsed="false">
      <c r="F801" s="94" t="n">
        <f aca="false">IF(REF_DT&lt;PromptMonth,1,INDEX(BucketTable,MATCH($A801,SumMonths,0),1))</f>
        <v>1</v>
      </c>
      <c r="G801" s="94" t="e">
        <f aca="false">INDEX(Book_Type,MATCH($B801,Book,0),1)</f>
        <v>#N/A</v>
      </c>
      <c r="H801" s="94" t="e">
        <f aca="false">$F801&amp;$G801</f>
        <v>#N/A</v>
      </c>
    </row>
    <row r="802" customFormat="false" ht="12.75" hidden="false" customHeight="false" outlineLevel="0" collapsed="false">
      <c r="F802" s="94" t="n">
        <f aca="false">IF(REF_DT&lt;PromptMonth,1,INDEX(BucketTable,MATCH($A802,SumMonths,0),1))</f>
        <v>1</v>
      </c>
      <c r="G802" s="94" t="e">
        <f aca="false">INDEX(Book_Type,MATCH($B802,Book,0),1)</f>
        <v>#N/A</v>
      </c>
      <c r="H802" s="94" t="e">
        <f aca="false">$F802&amp;$G802</f>
        <v>#N/A</v>
      </c>
    </row>
    <row r="803" customFormat="false" ht="12.75" hidden="false" customHeight="false" outlineLevel="0" collapsed="false">
      <c r="F803" s="94" t="n">
        <f aca="false">IF(REF_DT&lt;PromptMonth,1,INDEX(BucketTable,MATCH($A803,SumMonths,0),1))</f>
        <v>1</v>
      </c>
      <c r="G803" s="94" t="e">
        <f aca="false">INDEX(Book_Type,MATCH($B803,Book,0),1)</f>
        <v>#N/A</v>
      </c>
      <c r="H803" s="94" t="e">
        <f aca="false">$F803&amp;$G803</f>
        <v>#N/A</v>
      </c>
    </row>
    <row r="804" customFormat="false" ht="12.75" hidden="false" customHeight="false" outlineLevel="0" collapsed="false">
      <c r="F804" s="94" t="n">
        <f aca="false">IF(REF_DT&lt;PromptMonth,1,INDEX(BucketTable,MATCH($A804,SumMonths,0),1))</f>
        <v>1</v>
      </c>
      <c r="G804" s="94" t="e">
        <f aca="false">INDEX(Book_Type,MATCH($B804,Book,0),1)</f>
        <v>#N/A</v>
      </c>
      <c r="H804" s="94" t="e">
        <f aca="false">$F804&amp;$G804</f>
        <v>#N/A</v>
      </c>
    </row>
    <row r="805" customFormat="false" ht="12.75" hidden="false" customHeight="false" outlineLevel="0" collapsed="false">
      <c r="F805" s="94" t="n">
        <f aca="false">IF(REF_DT&lt;PromptMonth,1,INDEX(BucketTable,MATCH($A805,SumMonths,0),1))</f>
        <v>1</v>
      </c>
      <c r="G805" s="94" t="e">
        <f aca="false">INDEX(Book_Type,MATCH($B805,Book,0),1)</f>
        <v>#N/A</v>
      </c>
      <c r="H805" s="94" t="e">
        <f aca="false">$F805&amp;$G805</f>
        <v>#N/A</v>
      </c>
    </row>
    <row r="806" customFormat="false" ht="12.75" hidden="false" customHeight="false" outlineLevel="0" collapsed="false">
      <c r="F806" s="94" t="n">
        <f aca="false">IF(REF_DT&lt;PromptMonth,1,INDEX(BucketTable,MATCH($A806,SumMonths,0),1))</f>
        <v>1</v>
      </c>
      <c r="G806" s="94" t="e">
        <f aca="false">INDEX(Book_Type,MATCH($B806,Book,0),1)</f>
        <v>#N/A</v>
      </c>
      <c r="H806" s="94" t="e">
        <f aca="false">$F806&amp;$G806</f>
        <v>#N/A</v>
      </c>
    </row>
    <row r="807" customFormat="false" ht="12.75" hidden="false" customHeight="false" outlineLevel="0" collapsed="false">
      <c r="F807" s="94" t="n">
        <f aca="false">IF(REF_DT&lt;PromptMonth,1,INDEX(BucketTable,MATCH($A807,SumMonths,0),1))</f>
        <v>1</v>
      </c>
      <c r="G807" s="94" t="e">
        <f aca="false">INDEX(Book_Type,MATCH($B807,Book,0),1)</f>
        <v>#N/A</v>
      </c>
      <c r="H807" s="94" t="e">
        <f aca="false">$F807&amp;$G807</f>
        <v>#N/A</v>
      </c>
    </row>
    <row r="808" customFormat="false" ht="12.75" hidden="false" customHeight="false" outlineLevel="0" collapsed="false">
      <c r="F808" s="94" t="n">
        <f aca="false">IF(REF_DT&lt;PromptMonth,1,INDEX(BucketTable,MATCH($A808,SumMonths,0),1))</f>
        <v>1</v>
      </c>
      <c r="G808" s="94" t="e">
        <f aca="false">INDEX(Book_Type,MATCH($B808,Book,0),1)</f>
        <v>#N/A</v>
      </c>
      <c r="H808" s="94" t="e">
        <f aca="false">$F808&amp;$G808</f>
        <v>#N/A</v>
      </c>
    </row>
    <row r="809" customFormat="false" ht="12.75" hidden="false" customHeight="false" outlineLevel="0" collapsed="false">
      <c r="F809" s="94" t="n">
        <f aca="false">IF(REF_DT&lt;PromptMonth,1,INDEX(BucketTable,MATCH($A809,SumMonths,0),1))</f>
        <v>1</v>
      </c>
      <c r="G809" s="94" t="e">
        <f aca="false">INDEX(Book_Type,MATCH($B809,Book,0),1)</f>
        <v>#N/A</v>
      </c>
      <c r="H809" s="94" t="e">
        <f aca="false">$F809&amp;$G809</f>
        <v>#N/A</v>
      </c>
    </row>
    <row r="810" customFormat="false" ht="12.75" hidden="false" customHeight="false" outlineLevel="0" collapsed="false">
      <c r="F810" s="94" t="n">
        <f aca="false">IF(REF_DT&lt;PromptMonth,1,INDEX(BucketTable,MATCH($A810,SumMonths,0),1))</f>
        <v>1</v>
      </c>
      <c r="G810" s="94" t="e">
        <f aca="false">INDEX(Book_Type,MATCH($B810,Book,0),1)</f>
        <v>#N/A</v>
      </c>
      <c r="H810" s="94" t="e">
        <f aca="false">$F810&amp;$G810</f>
        <v>#N/A</v>
      </c>
    </row>
    <row r="811" customFormat="false" ht="12.75" hidden="false" customHeight="false" outlineLevel="0" collapsed="false">
      <c r="F811" s="94" t="n">
        <f aca="false">IF(REF_DT&lt;PromptMonth,1,INDEX(BucketTable,MATCH($A811,SumMonths,0),1))</f>
        <v>1</v>
      </c>
      <c r="G811" s="94" t="e">
        <f aca="false">INDEX(Book_Type,MATCH($B811,Book,0),1)</f>
        <v>#N/A</v>
      </c>
      <c r="H811" s="94" t="e">
        <f aca="false">$F811&amp;$G811</f>
        <v>#N/A</v>
      </c>
    </row>
    <row r="812" customFormat="false" ht="12.75" hidden="false" customHeight="false" outlineLevel="0" collapsed="false">
      <c r="F812" s="94" t="n">
        <f aca="false">IF(REF_DT&lt;PromptMonth,1,INDEX(BucketTable,MATCH($A812,SumMonths,0),1))</f>
        <v>1</v>
      </c>
      <c r="G812" s="94" t="e">
        <f aca="false">INDEX(Book_Type,MATCH($B812,Book,0),1)</f>
        <v>#N/A</v>
      </c>
      <c r="H812" s="94" t="e">
        <f aca="false">$F812&amp;$G812</f>
        <v>#N/A</v>
      </c>
    </row>
    <row r="813" customFormat="false" ht="12.75" hidden="false" customHeight="false" outlineLevel="0" collapsed="false">
      <c r="F813" s="94" t="n">
        <f aca="false">IF(REF_DT&lt;PromptMonth,1,INDEX(BucketTable,MATCH($A813,SumMonths,0),1))</f>
        <v>1</v>
      </c>
      <c r="G813" s="94" t="e">
        <f aca="false">INDEX(Book_Type,MATCH($B813,Book,0),1)</f>
        <v>#N/A</v>
      </c>
      <c r="H813" s="94" t="e">
        <f aca="false">$F813&amp;$G813</f>
        <v>#N/A</v>
      </c>
    </row>
    <row r="814" customFormat="false" ht="12.75" hidden="false" customHeight="false" outlineLevel="0" collapsed="false">
      <c r="F814" s="94" t="n">
        <f aca="false">IF(REF_DT&lt;PromptMonth,1,INDEX(BucketTable,MATCH($A814,SumMonths,0),1))</f>
        <v>1</v>
      </c>
      <c r="G814" s="94" t="e">
        <f aca="false">INDEX(Book_Type,MATCH($B814,Book,0),1)</f>
        <v>#N/A</v>
      </c>
      <c r="H814" s="94" t="e">
        <f aca="false">$F814&amp;$G814</f>
        <v>#N/A</v>
      </c>
    </row>
    <row r="815" customFormat="false" ht="12.75" hidden="false" customHeight="false" outlineLevel="0" collapsed="false">
      <c r="F815" s="94" t="n">
        <f aca="false">IF(REF_DT&lt;PromptMonth,1,INDEX(BucketTable,MATCH($A815,SumMonths,0),1))</f>
        <v>1</v>
      </c>
      <c r="G815" s="94" t="e">
        <f aca="false">INDEX(Book_Type,MATCH($B815,Book,0),1)</f>
        <v>#N/A</v>
      </c>
      <c r="H815" s="94" t="e">
        <f aca="false">$F815&amp;$G815</f>
        <v>#N/A</v>
      </c>
    </row>
    <row r="816" customFormat="false" ht="12.75" hidden="false" customHeight="false" outlineLevel="0" collapsed="false">
      <c r="F816" s="94" t="n">
        <f aca="false">IF(REF_DT&lt;PromptMonth,1,INDEX(BucketTable,MATCH($A816,SumMonths,0),1))</f>
        <v>1</v>
      </c>
      <c r="G816" s="94" t="e">
        <f aca="false">INDEX(Book_Type,MATCH($B816,Book,0),1)</f>
        <v>#N/A</v>
      </c>
      <c r="H816" s="94" t="e">
        <f aca="false">$F816&amp;$G816</f>
        <v>#N/A</v>
      </c>
    </row>
    <row r="817" customFormat="false" ht="12.75" hidden="false" customHeight="false" outlineLevel="0" collapsed="false">
      <c r="F817" s="94" t="n">
        <f aca="false">IF(REF_DT&lt;PromptMonth,1,INDEX(BucketTable,MATCH($A817,SumMonths,0),1))</f>
        <v>1</v>
      </c>
      <c r="G817" s="94" t="e">
        <f aca="false">INDEX(Book_Type,MATCH($B817,Book,0),1)</f>
        <v>#N/A</v>
      </c>
      <c r="H817" s="94" t="e">
        <f aca="false">$F817&amp;$G817</f>
        <v>#N/A</v>
      </c>
    </row>
    <row r="818" customFormat="false" ht="12.75" hidden="false" customHeight="false" outlineLevel="0" collapsed="false">
      <c r="F818" s="94" t="n">
        <f aca="false">IF(REF_DT&lt;PromptMonth,1,INDEX(BucketTable,MATCH($A818,SumMonths,0),1))</f>
        <v>1</v>
      </c>
      <c r="G818" s="94" t="e">
        <f aca="false">INDEX(Book_Type,MATCH($B818,Book,0),1)</f>
        <v>#N/A</v>
      </c>
      <c r="H818" s="94" t="e">
        <f aca="false">$F818&amp;$G818</f>
        <v>#N/A</v>
      </c>
    </row>
    <row r="819" customFormat="false" ht="12.75" hidden="false" customHeight="false" outlineLevel="0" collapsed="false">
      <c r="F819" s="94" t="n">
        <f aca="false">IF(REF_DT&lt;PromptMonth,1,INDEX(BucketTable,MATCH($A819,SumMonths,0),1))</f>
        <v>1</v>
      </c>
      <c r="G819" s="94" t="e">
        <f aca="false">INDEX(Book_Type,MATCH($B819,Book,0),1)</f>
        <v>#N/A</v>
      </c>
      <c r="H819" s="94" t="e">
        <f aca="false">$F819&amp;$G819</f>
        <v>#N/A</v>
      </c>
    </row>
    <row r="820" customFormat="false" ht="12.75" hidden="false" customHeight="false" outlineLevel="0" collapsed="false">
      <c r="F820" s="94" t="n">
        <f aca="false">IF(REF_DT&lt;PromptMonth,1,INDEX(BucketTable,MATCH($A820,SumMonths,0),1))</f>
        <v>1</v>
      </c>
      <c r="G820" s="94" t="e">
        <f aca="false">INDEX(Book_Type,MATCH($B820,Book,0),1)</f>
        <v>#N/A</v>
      </c>
      <c r="H820" s="94" t="e">
        <f aca="false">$F820&amp;$G820</f>
        <v>#N/A</v>
      </c>
    </row>
    <row r="821" customFormat="false" ht="12.75" hidden="false" customHeight="false" outlineLevel="0" collapsed="false">
      <c r="F821" s="94" t="n">
        <f aca="false">IF(REF_DT&lt;PromptMonth,1,INDEX(BucketTable,MATCH($A821,SumMonths,0),1))</f>
        <v>1</v>
      </c>
      <c r="G821" s="94" t="e">
        <f aca="false">INDEX(Book_Type,MATCH($B821,Book,0),1)</f>
        <v>#N/A</v>
      </c>
      <c r="H821" s="94" t="e">
        <f aca="false">$F821&amp;$G821</f>
        <v>#N/A</v>
      </c>
    </row>
    <row r="822" customFormat="false" ht="12.75" hidden="false" customHeight="false" outlineLevel="0" collapsed="false">
      <c r="F822" s="94" t="n">
        <f aca="false">IF(REF_DT&lt;PromptMonth,1,INDEX(BucketTable,MATCH($A822,SumMonths,0),1))</f>
        <v>1</v>
      </c>
      <c r="G822" s="94" t="e">
        <f aca="false">INDEX(Book_Type,MATCH($B822,Book,0),1)</f>
        <v>#N/A</v>
      </c>
      <c r="H822" s="94" t="e">
        <f aca="false">$F822&amp;$G822</f>
        <v>#N/A</v>
      </c>
    </row>
    <row r="823" customFormat="false" ht="12.75" hidden="false" customHeight="false" outlineLevel="0" collapsed="false">
      <c r="F823" s="94" t="n">
        <f aca="false">IF(REF_DT&lt;PromptMonth,1,INDEX(BucketTable,MATCH($A823,SumMonths,0),1))</f>
        <v>1</v>
      </c>
      <c r="G823" s="94" t="e">
        <f aca="false">INDEX(Book_Type,MATCH($B823,Book,0),1)</f>
        <v>#N/A</v>
      </c>
      <c r="H823" s="94" t="e">
        <f aca="false">$F823&amp;$G823</f>
        <v>#N/A</v>
      </c>
    </row>
    <row r="824" customFormat="false" ht="12.75" hidden="false" customHeight="false" outlineLevel="0" collapsed="false">
      <c r="F824" s="94" t="n">
        <f aca="false">IF(REF_DT&lt;PromptMonth,1,INDEX(BucketTable,MATCH($A824,SumMonths,0),1))</f>
        <v>1</v>
      </c>
      <c r="G824" s="94" t="e">
        <f aca="false">INDEX(Book_Type,MATCH($B824,Book,0),1)</f>
        <v>#N/A</v>
      </c>
      <c r="H824" s="94" t="e">
        <f aca="false">$F824&amp;$G824</f>
        <v>#N/A</v>
      </c>
    </row>
    <row r="825" customFormat="false" ht="12.75" hidden="false" customHeight="false" outlineLevel="0" collapsed="false">
      <c r="F825" s="94" t="n">
        <f aca="false">IF(REF_DT&lt;PromptMonth,1,INDEX(BucketTable,MATCH($A825,SumMonths,0),1))</f>
        <v>1</v>
      </c>
      <c r="G825" s="94" t="e">
        <f aca="false">INDEX(Book_Type,MATCH($B825,Book,0),1)</f>
        <v>#N/A</v>
      </c>
      <c r="H825" s="94" t="e">
        <f aca="false">$F825&amp;$G825</f>
        <v>#N/A</v>
      </c>
    </row>
    <row r="826" customFormat="false" ht="12.75" hidden="false" customHeight="false" outlineLevel="0" collapsed="false">
      <c r="F826" s="94" t="n">
        <f aca="false">IF(REF_DT&lt;PromptMonth,1,INDEX(BucketTable,MATCH($A826,SumMonths,0),1))</f>
        <v>1</v>
      </c>
      <c r="G826" s="94" t="e">
        <f aca="false">INDEX(Book_Type,MATCH($B826,Book,0),1)</f>
        <v>#N/A</v>
      </c>
      <c r="H826" s="94" t="e">
        <f aca="false">$F826&amp;$G826</f>
        <v>#N/A</v>
      </c>
    </row>
    <row r="827" customFormat="false" ht="12.75" hidden="false" customHeight="false" outlineLevel="0" collapsed="false">
      <c r="F827" s="94" t="n">
        <f aca="false">IF(REF_DT&lt;PromptMonth,1,INDEX(BucketTable,MATCH($A827,SumMonths,0),1))</f>
        <v>1</v>
      </c>
      <c r="G827" s="94" t="e">
        <f aca="false">INDEX(Book_Type,MATCH($B827,Book,0),1)</f>
        <v>#N/A</v>
      </c>
      <c r="H827" s="94" t="e">
        <f aca="false">$F827&amp;$G827</f>
        <v>#N/A</v>
      </c>
    </row>
    <row r="828" customFormat="false" ht="12.75" hidden="false" customHeight="false" outlineLevel="0" collapsed="false">
      <c r="F828" s="94" t="n">
        <f aca="false">IF(REF_DT&lt;PromptMonth,1,INDEX(BucketTable,MATCH($A828,SumMonths,0),1))</f>
        <v>1</v>
      </c>
      <c r="G828" s="94" t="e">
        <f aca="false">INDEX(Book_Type,MATCH($B828,Book,0),1)</f>
        <v>#N/A</v>
      </c>
      <c r="H828" s="94" t="e">
        <f aca="false">$F828&amp;$G828</f>
        <v>#N/A</v>
      </c>
    </row>
    <row r="829" customFormat="false" ht="12.75" hidden="false" customHeight="false" outlineLevel="0" collapsed="false">
      <c r="F829" s="94" t="n">
        <f aca="false">IF(REF_DT&lt;PromptMonth,1,INDEX(BucketTable,MATCH($A829,SumMonths,0),1))</f>
        <v>1</v>
      </c>
      <c r="G829" s="94" t="e">
        <f aca="false">INDEX(Book_Type,MATCH($B829,Book,0),1)</f>
        <v>#N/A</v>
      </c>
      <c r="H829" s="94" t="e">
        <f aca="false">$F829&amp;$G829</f>
        <v>#N/A</v>
      </c>
    </row>
    <row r="830" customFormat="false" ht="12.75" hidden="false" customHeight="false" outlineLevel="0" collapsed="false">
      <c r="F830" s="94" t="n">
        <f aca="false">IF(REF_DT&lt;PromptMonth,1,INDEX(BucketTable,MATCH($A830,SumMonths,0),1))</f>
        <v>1</v>
      </c>
      <c r="G830" s="94" t="e">
        <f aca="false">INDEX(Book_Type,MATCH($B830,Book,0),1)</f>
        <v>#N/A</v>
      </c>
      <c r="H830" s="94" t="e">
        <f aca="false">$F830&amp;$G830</f>
        <v>#N/A</v>
      </c>
    </row>
    <row r="831" customFormat="false" ht="12.75" hidden="false" customHeight="false" outlineLevel="0" collapsed="false">
      <c r="F831" s="94" t="n">
        <f aca="false">IF(REF_DT&lt;PromptMonth,1,INDEX(BucketTable,MATCH($A831,SumMonths,0),1))</f>
        <v>1</v>
      </c>
      <c r="G831" s="94" t="e">
        <f aca="false">INDEX(Book_Type,MATCH($B831,Book,0),1)</f>
        <v>#N/A</v>
      </c>
      <c r="H831" s="94" t="e">
        <f aca="false">$F831&amp;$G831</f>
        <v>#N/A</v>
      </c>
    </row>
    <row r="832" customFormat="false" ht="12.75" hidden="false" customHeight="false" outlineLevel="0" collapsed="false">
      <c r="F832" s="94" t="n">
        <f aca="false">IF(REF_DT&lt;PromptMonth,1,INDEX(BucketTable,MATCH($A832,SumMonths,0),1))</f>
        <v>1</v>
      </c>
      <c r="G832" s="94" t="e">
        <f aca="false">INDEX(Book_Type,MATCH($B832,Book,0),1)</f>
        <v>#N/A</v>
      </c>
      <c r="H832" s="94" t="e">
        <f aca="false">$F832&amp;$G832</f>
        <v>#N/A</v>
      </c>
    </row>
    <row r="833" customFormat="false" ht="12.75" hidden="false" customHeight="false" outlineLevel="0" collapsed="false">
      <c r="F833" s="94" t="n">
        <f aca="false">IF(REF_DT&lt;PromptMonth,1,INDEX(BucketTable,MATCH($A833,SumMonths,0),1))</f>
        <v>1</v>
      </c>
      <c r="G833" s="94" t="e">
        <f aca="false">INDEX(Book_Type,MATCH($B833,Book,0),1)</f>
        <v>#N/A</v>
      </c>
      <c r="H833" s="94" t="e">
        <f aca="false">$F833&amp;$G833</f>
        <v>#N/A</v>
      </c>
    </row>
    <row r="834" customFormat="false" ht="12.75" hidden="false" customHeight="false" outlineLevel="0" collapsed="false">
      <c r="F834" s="94" t="n">
        <f aca="false">IF(REF_DT&lt;PromptMonth,1,INDEX(BucketTable,MATCH($A834,SumMonths,0),1))</f>
        <v>1</v>
      </c>
      <c r="G834" s="94" t="e">
        <f aca="false">INDEX(Book_Type,MATCH($B834,Book,0),1)</f>
        <v>#N/A</v>
      </c>
      <c r="H834" s="94" t="e">
        <f aca="false">$F834&amp;$G834</f>
        <v>#N/A</v>
      </c>
    </row>
    <row r="835" customFormat="false" ht="12.75" hidden="false" customHeight="false" outlineLevel="0" collapsed="false">
      <c r="F835" s="94" t="n">
        <f aca="false">IF(REF_DT&lt;PromptMonth,1,INDEX(BucketTable,MATCH($A835,SumMonths,0),1))</f>
        <v>1</v>
      </c>
      <c r="G835" s="94" t="e">
        <f aca="false">INDEX(Book_Type,MATCH($B835,Book,0),1)</f>
        <v>#N/A</v>
      </c>
      <c r="H835" s="94" t="e">
        <f aca="false">$F835&amp;$G835</f>
        <v>#N/A</v>
      </c>
    </row>
    <row r="836" customFormat="false" ht="12.75" hidden="false" customHeight="false" outlineLevel="0" collapsed="false">
      <c r="F836" s="94" t="n">
        <f aca="false">IF(REF_DT&lt;PromptMonth,1,INDEX(BucketTable,MATCH($A836,SumMonths,0),1))</f>
        <v>1</v>
      </c>
      <c r="G836" s="94" t="e">
        <f aca="false">INDEX(Book_Type,MATCH($B836,Book,0),1)</f>
        <v>#N/A</v>
      </c>
      <c r="H836" s="94" t="e">
        <f aca="false">$F836&amp;$G836</f>
        <v>#N/A</v>
      </c>
    </row>
    <row r="837" customFormat="false" ht="12.75" hidden="false" customHeight="false" outlineLevel="0" collapsed="false">
      <c r="F837" s="94" t="n">
        <f aca="false">IF(REF_DT&lt;PromptMonth,1,INDEX(BucketTable,MATCH($A837,SumMonths,0),1))</f>
        <v>1</v>
      </c>
      <c r="G837" s="94" t="e">
        <f aca="false">INDEX(Book_Type,MATCH($B837,Book,0),1)</f>
        <v>#N/A</v>
      </c>
      <c r="H837" s="94" t="e">
        <f aca="false">$F837&amp;$G837</f>
        <v>#N/A</v>
      </c>
    </row>
    <row r="838" customFormat="false" ht="12.75" hidden="false" customHeight="false" outlineLevel="0" collapsed="false">
      <c r="F838" s="94" t="n">
        <f aca="false">IF(REF_DT&lt;PromptMonth,1,INDEX(BucketTable,MATCH($A838,SumMonths,0),1))</f>
        <v>1</v>
      </c>
      <c r="G838" s="94" t="e">
        <f aca="false">INDEX(Book_Type,MATCH($B838,Book,0),1)</f>
        <v>#N/A</v>
      </c>
      <c r="H838" s="94" t="e">
        <f aca="false">$F838&amp;$G838</f>
        <v>#N/A</v>
      </c>
    </row>
    <row r="839" customFormat="false" ht="12.75" hidden="false" customHeight="false" outlineLevel="0" collapsed="false">
      <c r="F839" s="94" t="n">
        <f aca="false">IF(REF_DT&lt;PromptMonth,1,INDEX(BucketTable,MATCH($A839,SumMonths,0),1))</f>
        <v>1</v>
      </c>
      <c r="G839" s="94" t="e">
        <f aca="false">INDEX(Book_Type,MATCH($B839,Book,0),1)</f>
        <v>#N/A</v>
      </c>
      <c r="H839" s="94" t="e">
        <f aca="false">$F839&amp;$G839</f>
        <v>#N/A</v>
      </c>
    </row>
    <row r="840" customFormat="false" ht="12.75" hidden="false" customHeight="false" outlineLevel="0" collapsed="false">
      <c r="F840" s="94" t="n">
        <f aca="false">IF(REF_DT&lt;PromptMonth,1,INDEX(BucketTable,MATCH($A840,SumMonths,0),1))</f>
        <v>1</v>
      </c>
      <c r="G840" s="94" t="e">
        <f aca="false">INDEX(Book_Type,MATCH($B840,Book,0),1)</f>
        <v>#N/A</v>
      </c>
      <c r="H840" s="94" t="e">
        <f aca="false">$F840&amp;$G840</f>
        <v>#N/A</v>
      </c>
    </row>
    <row r="841" customFormat="false" ht="12.75" hidden="false" customHeight="false" outlineLevel="0" collapsed="false">
      <c r="F841" s="94" t="n">
        <f aca="false">IF(REF_DT&lt;PromptMonth,1,INDEX(BucketTable,MATCH($A841,SumMonths,0),1))</f>
        <v>1</v>
      </c>
      <c r="G841" s="94" t="e">
        <f aca="false">INDEX(Book_Type,MATCH($B841,Book,0),1)</f>
        <v>#N/A</v>
      </c>
      <c r="H841" s="94" t="e">
        <f aca="false">$F841&amp;$G841</f>
        <v>#N/A</v>
      </c>
    </row>
    <row r="842" customFormat="false" ht="12.75" hidden="false" customHeight="false" outlineLevel="0" collapsed="false">
      <c r="F842" s="94" t="n">
        <f aca="false">IF(REF_DT&lt;PromptMonth,1,INDEX(BucketTable,MATCH($A842,SumMonths,0),1))</f>
        <v>1</v>
      </c>
      <c r="G842" s="94" t="e">
        <f aca="false">INDEX(Book_Type,MATCH($B842,Book,0),1)</f>
        <v>#N/A</v>
      </c>
      <c r="H842" s="94" t="e">
        <f aca="false">$F842&amp;$G842</f>
        <v>#N/A</v>
      </c>
    </row>
    <row r="843" customFormat="false" ht="12.75" hidden="false" customHeight="false" outlineLevel="0" collapsed="false">
      <c r="F843" s="94" t="n">
        <f aca="false">IF(REF_DT&lt;PromptMonth,1,INDEX(BucketTable,MATCH($A843,SumMonths,0),1))</f>
        <v>1</v>
      </c>
      <c r="G843" s="94" t="e">
        <f aca="false">INDEX(Book_Type,MATCH($B843,Book,0),1)</f>
        <v>#N/A</v>
      </c>
      <c r="H843" s="94" t="e">
        <f aca="false">$F843&amp;$G843</f>
        <v>#N/A</v>
      </c>
    </row>
    <row r="844" customFormat="false" ht="12.75" hidden="false" customHeight="false" outlineLevel="0" collapsed="false">
      <c r="F844" s="94" t="n">
        <f aca="false">IF(REF_DT&lt;PromptMonth,1,INDEX(BucketTable,MATCH($A844,SumMonths,0),1))</f>
        <v>1</v>
      </c>
      <c r="G844" s="94" t="e">
        <f aca="false">INDEX(Book_Type,MATCH($B844,Book,0),1)</f>
        <v>#N/A</v>
      </c>
      <c r="H844" s="94" t="e">
        <f aca="false">$F844&amp;$G844</f>
        <v>#N/A</v>
      </c>
    </row>
    <row r="845" customFormat="false" ht="12.75" hidden="false" customHeight="false" outlineLevel="0" collapsed="false">
      <c r="F845" s="94" t="n">
        <f aca="false">IF(REF_DT&lt;PromptMonth,1,INDEX(BucketTable,MATCH($A845,SumMonths,0),1))</f>
        <v>1</v>
      </c>
      <c r="G845" s="94" t="e">
        <f aca="false">INDEX(Book_Type,MATCH($B845,Book,0),1)</f>
        <v>#N/A</v>
      </c>
      <c r="H845" s="94" t="e">
        <f aca="false">$F845&amp;$G845</f>
        <v>#N/A</v>
      </c>
    </row>
    <row r="846" customFormat="false" ht="12.75" hidden="false" customHeight="false" outlineLevel="0" collapsed="false">
      <c r="F846" s="94" t="n">
        <f aca="false">IF(REF_DT&lt;PromptMonth,1,INDEX(BucketTable,MATCH($A846,SumMonths,0),1))</f>
        <v>1</v>
      </c>
      <c r="G846" s="94" t="e">
        <f aca="false">INDEX(Book_Type,MATCH($B846,Book,0),1)</f>
        <v>#N/A</v>
      </c>
      <c r="H846" s="94" t="e">
        <f aca="false">$F846&amp;$G846</f>
        <v>#N/A</v>
      </c>
    </row>
    <row r="847" customFormat="false" ht="12.75" hidden="false" customHeight="false" outlineLevel="0" collapsed="false">
      <c r="F847" s="94" t="n">
        <f aca="false">IF(REF_DT&lt;PromptMonth,1,INDEX(BucketTable,MATCH($A847,SumMonths,0),1))</f>
        <v>1</v>
      </c>
      <c r="G847" s="94" t="e">
        <f aca="false">INDEX(Book_Type,MATCH($B847,Book,0),1)</f>
        <v>#N/A</v>
      </c>
      <c r="H847" s="94" t="e">
        <f aca="false">$F847&amp;$G847</f>
        <v>#N/A</v>
      </c>
    </row>
    <row r="848" customFormat="false" ht="12.75" hidden="false" customHeight="false" outlineLevel="0" collapsed="false">
      <c r="F848" s="94" t="n">
        <f aca="false">IF(REF_DT&lt;PromptMonth,1,INDEX(BucketTable,MATCH($A848,SumMonths,0),1))</f>
        <v>1</v>
      </c>
      <c r="G848" s="94" t="e">
        <f aca="false">INDEX(Book_Type,MATCH($B848,Book,0),1)</f>
        <v>#N/A</v>
      </c>
      <c r="H848" s="94" t="e">
        <f aca="false">$F848&amp;$G848</f>
        <v>#N/A</v>
      </c>
    </row>
    <row r="849" customFormat="false" ht="12.75" hidden="false" customHeight="false" outlineLevel="0" collapsed="false">
      <c r="F849" s="94" t="n">
        <f aca="false">IF(REF_DT&lt;PromptMonth,1,INDEX(BucketTable,MATCH($A849,SumMonths,0),1))</f>
        <v>1</v>
      </c>
      <c r="G849" s="94" t="e">
        <f aca="false">INDEX(Book_Type,MATCH($B849,Book,0),1)</f>
        <v>#N/A</v>
      </c>
      <c r="H849" s="94" t="e">
        <f aca="false">$F849&amp;$G849</f>
        <v>#N/A</v>
      </c>
    </row>
    <row r="850" customFormat="false" ht="12.75" hidden="false" customHeight="false" outlineLevel="0" collapsed="false">
      <c r="F850" s="94" t="n">
        <f aca="false">IF(REF_DT&lt;PromptMonth,1,INDEX(BucketTable,MATCH($A850,SumMonths,0),1))</f>
        <v>1</v>
      </c>
      <c r="G850" s="94" t="e">
        <f aca="false">INDEX(Book_Type,MATCH($B850,Book,0),1)</f>
        <v>#N/A</v>
      </c>
      <c r="H850" s="94" t="e">
        <f aca="false">$F850&amp;$G850</f>
        <v>#N/A</v>
      </c>
    </row>
    <row r="851" customFormat="false" ht="12.75" hidden="false" customHeight="false" outlineLevel="0" collapsed="false">
      <c r="F851" s="94" t="n">
        <f aca="false">IF(REF_DT&lt;PromptMonth,1,INDEX(BucketTable,MATCH($A851,SumMonths,0),1))</f>
        <v>1</v>
      </c>
      <c r="G851" s="94" t="e">
        <f aca="false">INDEX(Book_Type,MATCH($B851,Book,0),1)</f>
        <v>#N/A</v>
      </c>
      <c r="H851" s="94" t="e">
        <f aca="false">$F851&amp;$G851</f>
        <v>#N/A</v>
      </c>
    </row>
    <row r="852" customFormat="false" ht="12.75" hidden="false" customHeight="false" outlineLevel="0" collapsed="false">
      <c r="F852" s="94" t="n">
        <f aca="false">IF(REF_DT&lt;PromptMonth,1,INDEX(BucketTable,MATCH($A852,SumMonths,0),1))</f>
        <v>1</v>
      </c>
      <c r="G852" s="94" t="e">
        <f aca="false">INDEX(Book_Type,MATCH($B852,Book,0),1)</f>
        <v>#N/A</v>
      </c>
      <c r="H852" s="94" t="e">
        <f aca="false">$F852&amp;$G852</f>
        <v>#N/A</v>
      </c>
    </row>
    <row r="853" customFormat="false" ht="12.75" hidden="false" customHeight="false" outlineLevel="0" collapsed="false">
      <c r="F853" s="94" t="n">
        <f aca="false">IF(REF_DT&lt;PromptMonth,1,INDEX(BucketTable,MATCH($A853,SumMonths,0),1))</f>
        <v>1</v>
      </c>
      <c r="G853" s="94" t="e">
        <f aca="false">INDEX(Book_Type,MATCH($B853,Book,0),1)</f>
        <v>#N/A</v>
      </c>
      <c r="H853" s="94" t="e">
        <f aca="false">$F853&amp;$G853</f>
        <v>#N/A</v>
      </c>
    </row>
    <row r="854" customFormat="false" ht="12.75" hidden="false" customHeight="false" outlineLevel="0" collapsed="false">
      <c r="F854" s="94" t="n">
        <f aca="false">IF(REF_DT&lt;PromptMonth,1,INDEX(BucketTable,MATCH($A854,SumMonths,0),1))</f>
        <v>1</v>
      </c>
      <c r="G854" s="94" t="e">
        <f aca="false">INDEX(Book_Type,MATCH($B854,Book,0),1)</f>
        <v>#N/A</v>
      </c>
      <c r="H854" s="94" t="e">
        <f aca="false">$F854&amp;$G854</f>
        <v>#N/A</v>
      </c>
    </row>
    <row r="855" customFormat="false" ht="12.75" hidden="false" customHeight="false" outlineLevel="0" collapsed="false">
      <c r="F855" s="94" t="n">
        <f aca="false">IF(REF_DT&lt;PromptMonth,1,INDEX(BucketTable,MATCH($A855,SumMonths,0),1))</f>
        <v>1</v>
      </c>
      <c r="G855" s="94" t="e">
        <f aca="false">INDEX(Book_Type,MATCH($B855,Book,0),1)</f>
        <v>#N/A</v>
      </c>
      <c r="H855" s="94" t="e">
        <f aca="false">$F855&amp;$G855</f>
        <v>#N/A</v>
      </c>
    </row>
    <row r="856" customFormat="false" ht="12.75" hidden="false" customHeight="false" outlineLevel="0" collapsed="false">
      <c r="F856" s="94" t="n">
        <f aca="false">IF(REF_DT&lt;PromptMonth,1,INDEX(BucketTable,MATCH($A856,SumMonths,0),1))</f>
        <v>1</v>
      </c>
      <c r="G856" s="94" t="e">
        <f aca="false">INDEX(Book_Type,MATCH($B856,Book,0),1)</f>
        <v>#N/A</v>
      </c>
      <c r="H856" s="94" t="e">
        <f aca="false">$F856&amp;$G856</f>
        <v>#N/A</v>
      </c>
    </row>
    <row r="857" customFormat="false" ht="12.75" hidden="false" customHeight="false" outlineLevel="0" collapsed="false">
      <c r="F857" s="94" t="n">
        <f aca="false">IF(REF_DT&lt;PromptMonth,1,INDEX(BucketTable,MATCH($A857,SumMonths,0),1))</f>
        <v>1</v>
      </c>
      <c r="G857" s="94" t="e">
        <f aca="false">INDEX(Book_Type,MATCH($B857,Book,0),1)</f>
        <v>#N/A</v>
      </c>
      <c r="H857" s="94" t="e">
        <f aca="false">$F857&amp;$G857</f>
        <v>#N/A</v>
      </c>
    </row>
    <row r="858" customFormat="false" ht="12.75" hidden="false" customHeight="false" outlineLevel="0" collapsed="false">
      <c r="F858" s="94" t="n">
        <f aca="false">IF(REF_DT&lt;PromptMonth,1,INDEX(BucketTable,MATCH($A858,SumMonths,0),1))</f>
        <v>1</v>
      </c>
      <c r="G858" s="94" t="e">
        <f aca="false">INDEX(Book_Type,MATCH($B858,Book,0),1)</f>
        <v>#N/A</v>
      </c>
      <c r="H858" s="94" t="e">
        <f aca="false">$F858&amp;$G858</f>
        <v>#N/A</v>
      </c>
    </row>
    <row r="859" customFormat="false" ht="12.75" hidden="false" customHeight="false" outlineLevel="0" collapsed="false">
      <c r="F859" s="94" t="n">
        <f aca="false">IF(REF_DT&lt;PromptMonth,1,INDEX(BucketTable,MATCH($A859,SumMonths,0),1))</f>
        <v>1</v>
      </c>
      <c r="G859" s="94" t="e">
        <f aca="false">INDEX(Book_Type,MATCH($B859,Book,0),1)</f>
        <v>#N/A</v>
      </c>
      <c r="H859" s="94" t="e">
        <f aca="false">$F859&amp;$G859</f>
        <v>#N/A</v>
      </c>
    </row>
    <row r="860" customFormat="false" ht="12.75" hidden="false" customHeight="false" outlineLevel="0" collapsed="false">
      <c r="F860" s="94" t="n">
        <f aca="false">IF(REF_DT&lt;PromptMonth,1,INDEX(BucketTable,MATCH($A860,SumMonths,0),1))</f>
        <v>1</v>
      </c>
      <c r="G860" s="94" t="e">
        <f aca="false">INDEX(Book_Type,MATCH($B860,Book,0),1)</f>
        <v>#N/A</v>
      </c>
      <c r="H860" s="94" t="e">
        <f aca="false">$F860&amp;$G860</f>
        <v>#N/A</v>
      </c>
    </row>
    <row r="861" customFormat="false" ht="12.75" hidden="false" customHeight="false" outlineLevel="0" collapsed="false">
      <c r="F861" s="94" t="n">
        <f aca="false">IF(REF_DT&lt;PromptMonth,1,INDEX(BucketTable,MATCH($A861,SumMonths,0),1))</f>
        <v>1</v>
      </c>
      <c r="G861" s="94" t="e">
        <f aca="false">INDEX(Book_Type,MATCH($B861,Book,0),1)</f>
        <v>#N/A</v>
      </c>
      <c r="H861" s="94" t="e">
        <f aca="false">$F861&amp;$G861</f>
        <v>#N/A</v>
      </c>
    </row>
    <row r="862" customFormat="false" ht="12.75" hidden="false" customHeight="false" outlineLevel="0" collapsed="false">
      <c r="F862" s="94" t="n">
        <f aca="false">IF(REF_DT&lt;PromptMonth,1,INDEX(BucketTable,MATCH($A862,SumMonths,0),1))</f>
        <v>1</v>
      </c>
      <c r="G862" s="94" t="e">
        <f aca="false">INDEX(Book_Type,MATCH($B862,Book,0),1)</f>
        <v>#N/A</v>
      </c>
      <c r="H862" s="94" t="e">
        <f aca="false">$F862&amp;$G862</f>
        <v>#N/A</v>
      </c>
    </row>
    <row r="863" customFormat="false" ht="12.75" hidden="false" customHeight="false" outlineLevel="0" collapsed="false">
      <c r="F863" s="94" t="n">
        <f aca="false">IF(REF_DT&lt;PromptMonth,1,INDEX(BucketTable,MATCH($A863,SumMonths,0),1))</f>
        <v>1</v>
      </c>
      <c r="G863" s="94" t="e">
        <f aca="false">INDEX(Book_Type,MATCH($B863,Book,0),1)</f>
        <v>#N/A</v>
      </c>
      <c r="H863" s="94" t="e">
        <f aca="false">$F863&amp;$G863</f>
        <v>#N/A</v>
      </c>
    </row>
    <row r="864" customFormat="false" ht="12.75" hidden="false" customHeight="false" outlineLevel="0" collapsed="false">
      <c r="F864" s="94" t="n">
        <f aca="false">IF(REF_DT&lt;PromptMonth,1,INDEX(BucketTable,MATCH($A864,SumMonths,0),1))</f>
        <v>1</v>
      </c>
      <c r="G864" s="94" t="e">
        <f aca="false">INDEX(Book_Type,MATCH($B864,Book,0),1)</f>
        <v>#N/A</v>
      </c>
      <c r="H864" s="94" t="e">
        <f aca="false">$F864&amp;$G864</f>
        <v>#N/A</v>
      </c>
    </row>
    <row r="865" customFormat="false" ht="12.75" hidden="false" customHeight="false" outlineLevel="0" collapsed="false">
      <c r="F865" s="94" t="n">
        <f aca="false">IF(REF_DT&lt;PromptMonth,1,INDEX(BucketTable,MATCH($A865,SumMonths,0),1))</f>
        <v>1</v>
      </c>
      <c r="G865" s="94" t="e">
        <f aca="false">INDEX(Book_Type,MATCH($B865,Book,0),1)</f>
        <v>#N/A</v>
      </c>
      <c r="H865" s="94" t="e">
        <f aca="false">$F865&amp;$G865</f>
        <v>#N/A</v>
      </c>
    </row>
    <row r="866" customFormat="false" ht="12.75" hidden="false" customHeight="false" outlineLevel="0" collapsed="false">
      <c r="F866" s="94" t="n">
        <f aca="false">IF(REF_DT&lt;PromptMonth,1,INDEX(BucketTable,MATCH($A866,SumMonths,0),1))</f>
        <v>1</v>
      </c>
      <c r="G866" s="94" t="e">
        <f aca="false">INDEX(Book_Type,MATCH($B866,Book,0),1)</f>
        <v>#N/A</v>
      </c>
      <c r="H866" s="94" t="e">
        <f aca="false">$F866&amp;$G866</f>
        <v>#N/A</v>
      </c>
    </row>
    <row r="867" customFormat="false" ht="12.75" hidden="false" customHeight="false" outlineLevel="0" collapsed="false">
      <c r="F867" s="94" t="n">
        <f aca="false">IF(REF_DT&lt;PromptMonth,1,INDEX(BucketTable,MATCH($A867,SumMonths,0),1))</f>
        <v>1</v>
      </c>
      <c r="G867" s="94" t="e">
        <f aca="false">INDEX(Book_Type,MATCH($B867,Book,0),1)</f>
        <v>#N/A</v>
      </c>
      <c r="H867" s="94" t="e">
        <f aca="false">$F867&amp;$G867</f>
        <v>#N/A</v>
      </c>
    </row>
    <row r="868" customFormat="false" ht="12.75" hidden="false" customHeight="false" outlineLevel="0" collapsed="false">
      <c r="F868" s="94" t="n">
        <f aca="false">IF(REF_DT&lt;PromptMonth,1,INDEX(BucketTable,MATCH($A868,SumMonths,0),1))</f>
        <v>1</v>
      </c>
      <c r="G868" s="94" t="e">
        <f aca="false">INDEX(Book_Type,MATCH($B868,Book,0),1)</f>
        <v>#N/A</v>
      </c>
      <c r="H868" s="94" t="e">
        <f aca="false">$F868&amp;$G868</f>
        <v>#N/A</v>
      </c>
    </row>
    <row r="869" customFormat="false" ht="12.75" hidden="false" customHeight="false" outlineLevel="0" collapsed="false">
      <c r="F869" s="94" t="n">
        <f aca="false">IF(REF_DT&lt;PromptMonth,1,INDEX(BucketTable,MATCH($A869,SumMonths,0),1))</f>
        <v>1</v>
      </c>
      <c r="G869" s="94" t="e">
        <f aca="false">INDEX(Book_Type,MATCH($B869,Book,0),1)</f>
        <v>#N/A</v>
      </c>
      <c r="H869" s="94" t="e">
        <f aca="false">$F869&amp;$G869</f>
        <v>#N/A</v>
      </c>
    </row>
    <row r="870" customFormat="false" ht="12.75" hidden="false" customHeight="false" outlineLevel="0" collapsed="false">
      <c r="F870" s="94" t="n">
        <f aca="false">IF(REF_DT&lt;PromptMonth,1,INDEX(BucketTable,MATCH($A870,SumMonths,0),1))</f>
        <v>1</v>
      </c>
      <c r="G870" s="94" t="e">
        <f aca="false">INDEX(Book_Type,MATCH($B870,Book,0),1)</f>
        <v>#N/A</v>
      </c>
      <c r="H870" s="94" t="e">
        <f aca="false">$F870&amp;$G870</f>
        <v>#N/A</v>
      </c>
    </row>
    <row r="871" customFormat="false" ht="12.75" hidden="false" customHeight="false" outlineLevel="0" collapsed="false">
      <c r="F871" s="94" t="n">
        <f aca="false">IF(REF_DT&lt;PromptMonth,1,INDEX(BucketTable,MATCH($A871,SumMonths,0),1))</f>
        <v>1</v>
      </c>
      <c r="G871" s="94" t="e">
        <f aca="false">INDEX(Book_Type,MATCH($B871,Book,0),1)</f>
        <v>#N/A</v>
      </c>
      <c r="H871" s="94" t="e">
        <f aca="false">$F871&amp;$G871</f>
        <v>#N/A</v>
      </c>
    </row>
    <row r="872" customFormat="false" ht="12.75" hidden="false" customHeight="false" outlineLevel="0" collapsed="false">
      <c r="F872" s="94" t="n">
        <f aca="false">IF(REF_DT&lt;PromptMonth,1,INDEX(BucketTable,MATCH($A872,SumMonths,0),1))</f>
        <v>1</v>
      </c>
      <c r="G872" s="94" t="e">
        <f aca="false">INDEX(Book_Type,MATCH($B872,Book,0),1)</f>
        <v>#N/A</v>
      </c>
      <c r="H872" s="94" t="e">
        <f aca="false">$F872&amp;$G872</f>
        <v>#N/A</v>
      </c>
    </row>
    <row r="873" customFormat="false" ht="12.75" hidden="false" customHeight="false" outlineLevel="0" collapsed="false">
      <c r="F873" s="94" t="n">
        <f aca="false">IF(REF_DT&lt;PromptMonth,1,INDEX(BucketTable,MATCH($A873,SumMonths,0),1))</f>
        <v>1</v>
      </c>
      <c r="G873" s="94" t="e">
        <f aca="false">INDEX(Book_Type,MATCH($B873,Book,0),1)</f>
        <v>#N/A</v>
      </c>
      <c r="H873" s="94" t="e">
        <f aca="false">$F873&amp;$G873</f>
        <v>#N/A</v>
      </c>
    </row>
    <row r="874" customFormat="false" ht="12.75" hidden="false" customHeight="false" outlineLevel="0" collapsed="false">
      <c r="F874" s="94" t="n">
        <f aca="false">IF(REF_DT&lt;PromptMonth,1,INDEX(BucketTable,MATCH($A874,SumMonths,0),1))</f>
        <v>1</v>
      </c>
      <c r="G874" s="94" t="e">
        <f aca="false">INDEX(Book_Type,MATCH($B874,Book,0),1)</f>
        <v>#N/A</v>
      </c>
      <c r="H874" s="94" t="e">
        <f aca="false">$F874&amp;$G874</f>
        <v>#N/A</v>
      </c>
    </row>
    <row r="875" customFormat="false" ht="12.75" hidden="false" customHeight="false" outlineLevel="0" collapsed="false">
      <c r="F875" s="94" t="n">
        <f aca="false">IF(REF_DT&lt;PromptMonth,1,INDEX(BucketTable,MATCH($A875,SumMonths,0),1))</f>
        <v>1</v>
      </c>
      <c r="G875" s="94" t="e">
        <f aca="false">INDEX(Book_Type,MATCH($B875,Book,0),1)</f>
        <v>#N/A</v>
      </c>
      <c r="H875" s="94" t="e">
        <f aca="false">$F875&amp;$G875</f>
        <v>#N/A</v>
      </c>
    </row>
    <row r="876" customFormat="false" ht="12.75" hidden="false" customHeight="false" outlineLevel="0" collapsed="false">
      <c r="F876" s="94" t="n">
        <f aca="false">IF(REF_DT&lt;PromptMonth,1,INDEX(BucketTable,MATCH($A876,SumMonths,0),1))</f>
        <v>1</v>
      </c>
      <c r="G876" s="94" t="e">
        <f aca="false">INDEX(Book_Type,MATCH($B876,Book,0),1)</f>
        <v>#N/A</v>
      </c>
      <c r="H876" s="94" t="e">
        <f aca="false">$F876&amp;$G876</f>
        <v>#N/A</v>
      </c>
    </row>
    <row r="877" customFormat="false" ht="12.75" hidden="false" customHeight="false" outlineLevel="0" collapsed="false">
      <c r="F877" s="94" t="n">
        <f aca="false">IF(REF_DT&lt;PromptMonth,1,INDEX(BucketTable,MATCH($A877,SumMonths,0),1))</f>
        <v>1</v>
      </c>
      <c r="G877" s="94" t="e">
        <f aca="false">INDEX(Book_Type,MATCH($B877,Book,0),1)</f>
        <v>#N/A</v>
      </c>
      <c r="H877" s="94" t="e">
        <f aca="false">$F877&amp;$G877</f>
        <v>#N/A</v>
      </c>
    </row>
    <row r="878" customFormat="false" ht="12.75" hidden="false" customHeight="false" outlineLevel="0" collapsed="false">
      <c r="F878" s="94" t="n">
        <f aca="false">IF(REF_DT&lt;PromptMonth,1,INDEX(BucketTable,MATCH($A878,SumMonths,0),1))</f>
        <v>1</v>
      </c>
      <c r="G878" s="94" t="e">
        <f aca="false">INDEX(Book_Type,MATCH($B878,Book,0),1)</f>
        <v>#N/A</v>
      </c>
      <c r="H878" s="94" t="e">
        <f aca="false">$F878&amp;$G878</f>
        <v>#N/A</v>
      </c>
    </row>
    <row r="879" customFormat="false" ht="12.75" hidden="false" customHeight="false" outlineLevel="0" collapsed="false">
      <c r="F879" s="94" t="n">
        <f aca="false">IF(REF_DT&lt;PromptMonth,1,INDEX(BucketTable,MATCH($A879,SumMonths,0),1))</f>
        <v>1</v>
      </c>
      <c r="G879" s="94" t="e">
        <f aca="false">INDEX(Book_Type,MATCH($B879,Book,0),1)</f>
        <v>#N/A</v>
      </c>
      <c r="H879" s="94" t="e">
        <f aca="false">$F879&amp;$G879</f>
        <v>#N/A</v>
      </c>
    </row>
    <row r="880" customFormat="false" ht="12.75" hidden="false" customHeight="false" outlineLevel="0" collapsed="false">
      <c r="F880" s="94" t="n">
        <f aca="false">IF(REF_DT&lt;PromptMonth,1,INDEX(BucketTable,MATCH($A880,SumMonths,0),1))</f>
        <v>1</v>
      </c>
      <c r="G880" s="94" t="e">
        <f aca="false">INDEX(Book_Type,MATCH($B880,Book,0),1)</f>
        <v>#N/A</v>
      </c>
      <c r="H880" s="94" t="e">
        <f aca="false">$F880&amp;$G880</f>
        <v>#N/A</v>
      </c>
    </row>
    <row r="881" customFormat="false" ht="12.75" hidden="false" customHeight="false" outlineLevel="0" collapsed="false">
      <c r="F881" s="94" t="n">
        <f aca="false">IF(REF_DT&lt;PromptMonth,1,INDEX(BucketTable,MATCH($A881,SumMonths,0),1))</f>
        <v>1</v>
      </c>
      <c r="G881" s="94" t="e">
        <f aca="false">INDEX(Book_Type,MATCH($B881,Book,0),1)</f>
        <v>#N/A</v>
      </c>
      <c r="H881" s="94" t="e">
        <f aca="false">$F881&amp;$G881</f>
        <v>#N/A</v>
      </c>
    </row>
    <row r="882" customFormat="false" ht="12.75" hidden="false" customHeight="false" outlineLevel="0" collapsed="false">
      <c r="F882" s="94" t="n">
        <f aca="false">IF(REF_DT&lt;PromptMonth,1,INDEX(BucketTable,MATCH($A882,SumMonths,0),1))</f>
        <v>1</v>
      </c>
      <c r="G882" s="94" t="e">
        <f aca="false">INDEX(Book_Type,MATCH($B882,Book,0),1)</f>
        <v>#N/A</v>
      </c>
      <c r="H882" s="94" t="e">
        <f aca="false">$F882&amp;$G882</f>
        <v>#N/A</v>
      </c>
    </row>
    <row r="883" customFormat="false" ht="12.75" hidden="false" customHeight="false" outlineLevel="0" collapsed="false">
      <c r="F883" s="94" t="n">
        <f aca="false">IF(REF_DT&lt;PromptMonth,1,INDEX(BucketTable,MATCH($A883,SumMonths,0),1))</f>
        <v>1</v>
      </c>
      <c r="G883" s="94" t="e">
        <f aca="false">INDEX(Book_Type,MATCH($B883,Book,0),1)</f>
        <v>#N/A</v>
      </c>
      <c r="H883" s="94" t="e">
        <f aca="false">$F883&amp;$G883</f>
        <v>#N/A</v>
      </c>
    </row>
    <row r="884" customFormat="false" ht="12.75" hidden="false" customHeight="false" outlineLevel="0" collapsed="false">
      <c r="F884" s="94" t="n">
        <f aca="false">IF(REF_DT&lt;PromptMonth,1,INDEX(BucketTable,MATCH($A884,SumMonths,0),1))</f>
        <v>1</v>
      </c>
      <c r="G884" s="94" t="e">
        <f aca="false">INDEX(Book_Type,MATCH($B884,Book,0),1)</f>
        <v>#N/A</v>
      </c>
      <c r="H884" s="94" t="e">
        <f aca="false">$F884&amp;$G884</f>
        <v>#N/A</v>
      </c>
    </row>
    <row r="885" customFormat="false" ht="12.75" hidden="false" customHeight="false" outlineLevel="0" collapsed="false">
      <c r="F885" s="94" t="n">
        <f aca="false">IF(REF_DT&lt;PromptMonth,1,INDEX(BucketTable,MATCH($A885,SumMonths,0),1))</f>
        <v>1</v>
      </c>
      <c r="G885" s="94" t="e">
        <f aca="false">INDEX(Book_Type,MATCH($B885,Book,0),1)</f>
        <v>#N/A</v>
      </c>
      <c r="H885" s="94" t="e">
        <f aca="false">$F885&amp;$G885</f>
        <v>#N/A</v>
      </c>
    </row>
    <row r="886" customFormat="false" ht="12.75" hidden="false" customHeight="false" outlineLevel="0" collapsed="false">
      <c r="F886" s="94" t="n">
        <f aca="false">IF(REF_DT&lt;PromptMonth,1,INDEX(BucketTable,MATCH($A886,SumMonths,0),1))</f>
        <v>1</v>
      </c>
      <c r="G886" s="94" t="e">
        <f aca="false">INDEX(Book_Type,MATCH($B886,Book,0),1)</f>
        <v>#N/A</v>
      </c>
      <c r="H886" s="94" t="e">
        <f aca="false">$F886&amp;$G886</f>
        <v>#N/A</v>
      </c>
    </row>
    <row r="887" customFormat="false" ht="12.75" hidden="false" customHeight="false" outlineLevel="0" collapsed="false">
      <c r="F887" s="94" t="n">
        <f aca="false">IF(REF_DT&lt;PromptMonth,1,INDEX(BucketTable,MATCH($A887,SumMonths,0),1))</f>
        <v>1</v>
      </c>
      <c r="G887" s="94" t="e">
        <f aca="false">INDEX(Book_Type,MATCH($B887,Book,0),1)</f>
        <v>#N/A</v>
      </c>
      <c r="H887" s="94" t="e">
        <f aca="false">$F887&amp;$G887</f>
        <v>#N/A</v>
      </c>
    </row>
    <row r="888" customFormat="false" ht="12.75" hidden="false" customHeight="false" outlineLevel="0" collapsed="false">
      <c r="F888" s="94" t="n">
        <f aca="false">IF(REF_DT&lt;PromptMonth,1,INDEX(BucketTable,MATCH($A888,SumMonths,0),1))</f>
        <v>1</v>
      </c>
      <c r="G888" s="94" t="e">
        <f aca="false">INDEX(Book_Type,MATCH($B888,Book,0),1)</f>
        <v>#N/A</v>
      </c>
      <c r="H888" s="94" t="e">
        <f aca="false">$F888&amp;$G888</f>
        <v>#N/A</v>
      </c>
    </row>
    <row r="889" customFormat="false" ht="12.75" hidden="false" customHeight="false" outlineLevel="0" collapsed="false">
      <c r="F889" s="94" t="n">
        <f aca="false">IF(REF_DT&lt;PromptMonth,1,INDEX(BucketTable,MATCH($A889,SumMonths,0),1))</f>
        <v>1</v>
      </c>
      <c r="G889" s="94" t="e">
        <f aca="false">INDEX(Book_Type,MATCH($B889,Book,0),1)</f>
        <v>#N/A</v>
      </c>
      <c r="H889" s="94" t="e">
        <f aca="false">$F889&amp;$G889</f>
        <v>#N/A</v>
      </c>
    </row>
    <row r="890" customFormat="false" ht="12.75" hidden="false" customHeight="false" outlineLevel="0" collapsed="false">
      <c r="F890" s="94" t="n">
        <f aca="false">IF(REF_DT&lt;PromptMonth,1,INDEX(BucketTable,MATCH($A890,SumMonths,0),1))</f>
        <v>1</v>
      </c>
      <c r="G890" s="94" t="e">
        <f aca="false">INDEX(Book_Type,MATCH($B890,Book,0),1)</f>
        <v>#N/A</v>
      </c>
      <c r="H890" s="94" t="e">
        <f aca="false">$F890&amp;$G890</f>
        <v>#N/A</v>
      </c>
    </row>
    <row r="891" customFormat="false" ht="12.75" hidden="false" customHeight="false" outlineLevel="0" collapsed="false">
      <c r="F891" s="94" t="n">
        <f aca="false">IF(REF_DT&lt;PromptMonth,1,INDEX(BucketTable,MATCH($A891,SumMonths,0),1))</f>
        <v>1</v>
      </c>
      <c r="G891" s="94" t="e">
        <f aca="false">INDEX(Book_Type,MATCH($B891,Book,0),1)</f>
        <v>#N/A</v>
      </c>
      <c r="H891" s="94" t="e">
        <f aca="false">$F891&amp;$G891</f>
        <v>#N/A</v>
      </c>
    </row>
    <row r="892" customFormat="false" ht="12.75" hidden="false" customHeight="false" outlineLevel="0" collapsed="false">
      <c r="F892" s="94" t="n">
        <f aca="false">IF(REF_DT&lt;PromptMonth,1,INDEX(BucketTable,MATCH($A892,SumMonths,0),1))</f>
        <v>1</v>
      </c>
      <c r="G892" s="94" t="e">
        <f aca="false">INDEX(Book_Type,MATCH($B892,Book,0),1)</f>
        <v>#N/A</v>
      </c>
      <c r="H892" s="94" t="e">
        <f aca="false">$F892&amp;$G892</f>
        <v>#N/A</v>
      </c>
    </row>
    <row r="893" customFormat="false" ht="12.75" hidden="false" customHeight="false" outlineLevel="0" collapsed="false">
      <c r="F893" s="94" t="n">
        <f aca="false">IF(REF_DT&lt;PromptMonth,1,INDEX(BucketTable,MATCH($A893,SumMonths,0),1))</f>
        <v>1</v>
      </c>
      <c r="G893" s="94" t="e">
        <f aca="false">INDEX(Book_Type,MATCH($B893,Book,0),1)</f>
        <v>#N/A</v>
      </c>
      <c r="H893" s="94" t="e">
        <f aca="false">$F893&amp;$G893</f>
        <v>#N/A</v>
      </c>
    </row>
    <row r="894" customFormat="false" ht="12.75" hidden="false" customHeight="false" outlineLevel="0" collapsed="false">
      <c r="F894" s="94" t="n">
        <f aca="false">IF(REF_DT&lt;PromptMonth,1,INDEX(BucketTable,MATCH($A894,SumMonths,0),1))</f>
        <v>1</v>
      </c>
      <c r="G894" s="94" t="e">
        <f aca="false">INDEX(Book_Type,MATCH($B894,Book,0),1)</f>
        <v>#N/A</v>
      </c>
      <c r="H894" s="94" t="e">
        <f aca="false">$F894&amp;$G894</f>
        <v>#N/A</v>
      </c>
    </row>
    <row r="895" customFormat="false" ht="12.75" hidden="false" customHeight="false" outlineLevel="0" collapsed="false">
      <c r="F895" s="94" t="n">
        <f aca="false">IF(REF_DT&lt;PromptMonth,1,INDEX(BucketTable,MATCH($A895,SumMonths,0),1))</f>
        <v>1</v>
      </c>
      <c r="G895" s="94" t="e">
        <f aca="false">INDEX(Book_Type,MATCH($B895,Book,0),1)</f>
        <v>#N/A</v>
      </c>
      <c r="H895" s="94" t="e">
        <f aca="false">$F895&amp;$G895</f>
        <v>#N/A</v>
      </c>
    </row>
    <row r="896" customFormat="false" ht="12.75" hidden="false" customHeight="false" outlineLevel="0" collapsed="false">
      <c r="F896" s="94" t="n">
        <f aca="false">IF(REF_DT&lt;PromptMonth,1,INDEX(BucketTable,MATCH($A896,SumMonths,0),1))</f>
        <v>1</v>
      </c>
      <c r="G896" s="94" t="e">
        <f aca="false">INDEX(Book_Type,MATCH($B896,Book,0),1)</f>
        <v>#N/A</v>
      </c>
      <c r="H896" s="94" t="e">
        <f aca="false">$F896&amp;$G896</f>
        <v>#N/A</v>
      </c>
    </row>
    <row r="897" customFormat="false" ht="12.75" hidden="false" customHeight="false" outlineLevel="0" collapsed="false">
      <c r="F897" s="94" t="n">
        <f aca="false">IF(REF_DT&lt;PromptMonth,1,INDEX(BucketTable,MATCH($A897,SumMonths,0),1))</f>
        <v>1</v>
      </c>
      <c r="G897" s="94" t="e">
        <f aca="false">INDEX(Book_Type,MATCH($B897,Book,0),1)</f>
        <v>#N/A</v>
      </c>
      <c r="H897" s="94" t="e">
        <f aca="false">$F897&amp;$G897</f>
        <v>#N/A</v>
      </c>
    </row>
    <row r="898" customFormat="false" ht="12.75" hidden="false" customHeight="false" outlineLevel="0" collapsed="false">
      <c r="F898" s="94" t="n">
        <f aca="false">IF(REF_DT&lt;PromptMonth,1,INDEX(BucketTable,MATCH($A898,SumMonths,0),1))</f>
        <v>1</v>
      </c>
      <c r="G898" s="94" t="e">
        <f aca="false">INDEX(Book_Type,MATCH($B898,Book,0),1)</f>
        <v>#N/A</v>
      </c>
      <c r="H898" s="94" t="e">
        <f aca="false">$F898&amp;$G898</f>
        <v>#N/A</v>
      </c>
    </row>
    <row r="899" customFormat="false" ht="12.75" hidden="false" customHeight="false" outlineLevel="0" collapsed="false">
      <c r="F899" s="94" t="n">
        <f aca="false">IF(REF_DT&lt;PromptMonth,1,INDEX(BucketTable,MATCH($A899,SumMonths,0),1))</f>
        <v>1</v>
      </c>
      <c r="G899" s="94" t="e">
        <f aca="false">INDEX(Book_Type,MATCH($B899,Book,0),1)</f>
        <v>#N/A</v>
      </c>
      <c r="H899" s="94" t="e">
        <f aca="false">$F899&amp;$G899</f>
        <v>#N/A</v>
      </c>
    </row>
    <row r="900" customFormat="false" ht="12.75" hidden="false" customHeight="false" outlineLevel="0" collapsed="false">
      <c r="F900" s="94" t="n">
        <f aca="false">IF(REF_DT&lt;PromptMonth,1,INDEX(BucketTable,MATCH($A900,SumMonths,0),1))</f>
        <v>1</v>
      </c>
      <c r="G900" s="94" t="e">
        <f aca="false">INDEX(Book_Type,MATCH($B900,Book,0),1)</f>
        <v>#N/A</v>
      </c>
      <c r="H900" s="94" t="e">
        <f aca="false">$F900&amp;$G900</f>
        <v>#N/A</v>
      </c>
    </row>
    <row r="901" customFormat="false" ht="12.75" hidden="false" customHeight="false" outlineLevel="0" collapsed="false">
      <c r="F901" s="94" t="n">
        <f aca="false">IF(REF_DT&lt;PromptMonth,1,INDEX(BucketTable,MATCH($A901,SumMonths,0),1))</f>
        <v>1</v>
      </c>
      <c r="G901" s="94" t="e">
        <f aca="false">INDEX(Book_Type,MATCH($B901,Book,0),1)</f>
        <v>#N/A</v>
      </c>
      <c r="H901" s="94" t="e">
        <f aca="false">$F901&amp;$G901</f>
        <v>#N/A</v>
      </c>
    </row>
    <row r="902" customFormat="false" ht="12.75" hidden="false" customHeight="false" outlineLevel="0" collapsed="false">
      <c r="F902" s="94" t="n">
        <f aca="false">IF(REF_DT&lt;PromptMonth,1,INDEX(BucketTable,MATCH($A902,SumMonths,0),1))</f>
        <v>1</v>
      </c>
      <c r="G902" s="94" t="e">
        <f aca="false">INDEX(Book_Type,MATCH($B902,Book,0),1)</f>
        <v>#N/A</v>
      </c>
      <c r="H902" s="94" t="e">
        <f aca="false">$F902&amp;$G902</f>
        <v>#N/A</v>
      </c>
    </row>
    <row r="903" customFormat="false" ht="12.75" hidden="false" customHeight="false" outlineLevel="0" collapsed="false">
      <c r="F903" s="94" t="n">
        <f aca="false">IF(REF_DT&lt;PromptMonth,1,INDEX(BucketTable,MATCH($A903,SumMonths,0),1))</f>
        <v>1</v>
      </c>
      <c r="G903" s="94" t="e">
        <f aca="false">INDEX(Book_Type,MATCH($B903,Book,0),1)</f>
        <v>#N/A</v>
      </c>
      <c r="H903" s="94" t="e">
        <f aca="false">$F903&amp;$G903</f>
        <v>#N/A</v>
      </c>
    </row>
    <row r="904" customFormat="false" ht="12.75" hidden="false" customHeight="false" outlineLevel="0" collapsed="false">
      <c r="F904" s="94" t="n">
        <f aca="false">IF(REF_DT&lt;PromptMonth,1,INDEX(BucketTable,MATCH($A904,SumMonths,0),1))</f>
        <v>1</v>
      </c>
      <c r="G904" s="94" t="e">
        <f aca="false">INDEX(Book_Type,MATCH($B904,Book,0),1)</f>
        <v>#N/A</v>
      </c>
      <c r="H904" s="94" t="e">
        <f aca="false">$F904&amp;$G904</f>
        <v>#N/A</v>
      </c>
    </row>
    <row r="905" customFormat="false" ht="12.75" hidden="false" customHeight="false" outlineLevel="0" collapsed="false">
      <c r="F905" s="94" t="n">
        <f aca="false">IF(REF_DT&lt;PromptMonth,1,INDEX(BucketTable,MATCH($A905,SumMonths,0),1))</f>
        <v>1</v>
      </c>
      <c r="G905" s="94" t="e">
        <f aca="false">INDEX(Book_Type,MATCH($B905,Book,0),1)</f>
        <v>#N/A</v>
      </c>
      <c r="H905" s="94" t="e">
        <f aca="false">$F905&amp;$G905</f>
        <v>#N/A</v>
      </c>
    </row>
    <row r="906" customFormat="false" ht="12.75" hidden="false" customHeight="false" outlineLevel="0" collapsed="false">
      <c r="F906" s="94" t="n">
        <f aca="false">IF(REF_DT&lt;PromptMonth,1,INDEX(BucketTable,MATCH($A906,SumMonths,0),1))</f>
        <v>1</v>
      </c>
      <c r="G906" s="94" t="e">
        <f aca="false">INDEX(Book_Type,MATCH($B906,Book,0),1)</f>
        <v>#N/A</v>
      </c>
      <c r="H906" s="94" t="e">
        <f aca="false">$F906&amp;$G906</f>
        <v>#N/A</v>
      </c>
    </row>
    <row r="907" customFormat="false" ht="12.75" hidden="false" customHeight="false" outlineLevel="0" collapsed="false">
      <c r="F907" s="94" t="n">
        <f aca="false">IF(REF_DT&lt;PromptMonth,1,INDEX(BucketTable,MATCH($A907,SumMonths,0),1))</f>
        <v>1</v>
      </c>
      <c r="G907" s="94" t="e">
        <f aca="false">INDEX(Book_Type,MATCH($B907,Book,0),1)</f>
        <v>#N/A</v>
      </c>
      <c r="H907" s="94" t="e">
        <f aca="false">$F907&amp;$G907</f>
        <v>#N/A</v>
      </c>
    </row>
    <row r="908" customFormat="false" ht="12.75" hidden="false" customHeight="false" outlineLevel="0" collapsed="false">
      <c r="F908" s="94" t="n">
        <f aca="false">IF(REF_DT&lt;PromptMonth,1,INDEX(BucketTable,MATCH($A908,SumMonths,0),1))</f>
        <v>1</v>
      </c>
      <c r="G908" s="94" t="e">
        <f aca="false">INDEX(Book_Type,MATCH($B908,Book,0),1)</f>
        <v>#N/A</v>
      </c>
      <c r="H908" s="94" t="e">
        <f aca="false">$F908&amp;$G908</f>
        <v>#N/A</v>
      </c>
    </row>
    <row r="909" customFormat="false" ht="12.75" hidden="false" customHeight="false" outlineLevel="0" collapsed="false">
      <c r="F909" s="94" t="n">
        <f aca="false">IF(REF_DT&lt;PromptMonth,1,INDEX(BucketTable,MATCH($A909,SumMonths,0),1))</f>
        <v>1</v>
      </c>
      <c r="G909" s="94" t="e">
        <f aca="false">INDEX(Book_Type,MATCH($B909,Book,0),1)</f>
        <v>#N/A</v>
      </c>
      <c r="H909" s="94" t="e">
        <f aca="false">$F909&amp;$G909</f>
        <v>#N/A</v>
      </c>
    </row>
    <row r="910" customFormat="false" ht="12.75" hidden="false" customHeight="false" outlineLevel="0" collapsed="false">
      <c r="F910" s="94" t="n">
        <f aca="false">IF(REF_DT&lt;PromptMonth,1,INDEX(BucketTable,MATCH($A910,SumMonths,0),1))</f>
        <v>1</v>
      </c>
      <c r="G910" s="94" t="e">
        <f aca="false">INDEX(Book_Type,MATCH($B910,Book,0),1)</f>
        <v>#N/A</v>
      </c>
      <c r="H910" s="94" t="e">
        <f aca="false">$F910&amp;$G910</f>
        <v>#N/A</v>
      </c>
    </row>
    <row r="911" customFormat="false" ht="12.75" hidden="false" customHeight="false" outlineLevel="0" collapsed="false">
      <c r="F911" s="94" t="n">
        <f aca="false">IF(REF_DT&lt;PromptMonth,1,INDEX(BucketTable,MATCH($A911,SumMonths,0),1))</f>
        <v>1</v>
      </c>
      <c r="G911" s="94" t="e">
        <f aca="false">INDEX(Book_Type,MATCH($B911,Book,0),1)</f>
        <v>#N/A</v>
      </c>
      <c r="H911" s="94" t="e">
        <f aca="false">$F911&amp;$G911</f>
        <v>#N/A</v>
      </c>
    </row>
    <row r="912" customFormat="false" ht="12.75" hidden="false" customHeight="false" outlineLevel="0" collapsed="false">
      <c r="F912" s="94" t="n">
        <f aca="false">IF(REF_DT&lt;PromptMonth,1,INDEX(BucketTable,MATCH($A912,SumMonths,0),1))</f>
        <v>1</v>
      </c>
      <c r="G912" s="94" t="e">
        <f aca="false">INDEX(Book_Type,MATCH($B912,Book,0),1)</f>
        <v>#N/A</v>
      </c>
      <c r="H912" s="94" t="e">
        <f aca="false">$F912&amp;$G912</f>
        <v>#N/A</v>
      </c>
    </row>
    <row r="913" customFormat="false" ht="12.75" hidden="false" customHeight="false" outlineLevel="0" collapsed="false">
      <c r="F913" s="94" t="n">
        <f aca="false">IF(REF_DT&lt;PromptMonth,1,INDEX(BucketTable,MATCH($A913,SumMonths,0),1))</f>
        <v>1</v>
      </c>
      <c r="G913" s="94" t="e">
        <f aca="false">INDEX(Book_Type,MATCH($B913,Book,0),1)</f>
        <v>#N/A</v>
      </c>
      <c r="H913" s="94" t="e">
        <f aca="false">$F913&amp;$G913</f>
        <v>#N/A</v>
      </c>
    </row>
    <row r="914" customFormat="false" ht="12.75" hidden="false" customHeight="false" outlineLevel="0" collapsed="false">
      <c r="F914" s="94" t="n">
        <f aca="false">IF(REF_DT&lt;PromptMonth,1,INDEX(BucketTable,MATCH($A914,SumMonths,0),1))</f>
        <v>1</v>
      </c>
      <c r="G914" s="94" t="e">
        <f aca="false">INDEX(Book_Type,MATCH($B914,Book,0),1)</f>
        <v>#N/A</v>
      </c>
      <c r="H914" s="94" t="e">
        <f aca="false">$F914&amp;$G914</f>
        <v>#N/A</v>
      </c>
    </row>
    <row r="915" customFormat="false" ht="12.75" hidden="false" customHeight="false" outlineLevel="0" collapsed="false">
      <c r="F915" s="94" t="n">
        <f aca="false">IF(REF_DT&lt;PromptMonth,1,INDEX(BucketTable,MATCH($A915,SumMonths,0),1))</f>
        <v>1</v>
      </c>
      <c r="G915" s="94" t="e">
        <f aca="false">INDEX(Book_Type,MATCH($B915,Book,0),1)</f>
        <v>#N/A</v>
      </c>
      <c r="H915" s="94" t="e">
        <f aca="false">$F915&amp;$G915</f>
        <v>#N/A</v>
      </c>
    </row>
    <row r="916" customFormat="false" ht="12.75" hidden="false" customHeight="false" outlineLevel="0" collapsed="false">
      <c r="F916" s="94" t="n">
        <f aca="false">IF(REF_DT&lt;PromptMonth,1,INDEX(BucketTable,MATCH($A916,SumMonths,0),1))</f>
        <v>1</v>
      </c>
      <c r="G916" s="94" t="e">
        <f aca="false">INDEX(Book_Type,MATCH($B916,Book,0),1)</f>
        <v>#N/A</v>
      </c>
      <c r="H916" s="94" t="e">
        <f aca="false">$F916&amp;$G916</f>
        <v>#N/A</v>
      </c>
    </row>
    <row r="917" customFormat="false" ht="12.75" hidden="false" customHeight="false" outlineLevel="0" collapsed="false">
      <c r="F917" s="94" t="n">
        <f aca="false">IF(REF_DT&lt;PromptMonth,1,INDEX(BucketTable,MATCH($A917,SumMonths,0),1))</f>
        <v>1</v>
      </c>
      <c r="G917" s="94" t="e">
        <f aca="false">INDEX(Book_Type,MATCH($B917,Book,0),1)</f>
        <v>#N/A</v>
      </c>
      <c r="H917" s="94" t="e">
        <f aca="false">$F917&amp;$G917</f>
        <v>#N/A</v>
      </c>
    </row>
    <row r="918" customFormat="false" ht="12.75" hidden="false" customHeight="false" outlineLevel="0" collapsed="false">
      <c r="F918" s="94" t="n">
        <f aca="false">IF(REF_DT&lt;PromptMonth,1,INDEX(BucketTable,MATCH($A918,SumMonths,0),1))</f>
        <v>1</v>
      </c>
      <c r="G918" s="94" t="e">
        <f aca="false">INDEX(Book_Type,MATCH($B918,Book,0),1)</f>
        <v>#N/A</v>
      </c>
      <c r="H918" s="94" t="e">
        <f aca="false">$F918&amp;$G918</f>
        <v>#N/A</v>
      </c>
    </row>
    <row r="919" customFormat="false" ht="12.75" hidden="false" customHeight="false" outlineLevel="0" collapsed="false">
      <c r="F919" s="94" t="n">
        <f aca="false">IF(REF_DT&lt;PromptMonth,1,INDEX(BucketTable,MATCH($A919,SumMonths,0),1))</f>
        <v>1</v>
      </c>
      <c r="G919" s="94" t="e">
        <f aca="false">INDEX(Book_Type,MATCH($B919,Book,0),1)</f>
        <v>#N/A</v>
      </c>
      <c r="H919" s="94" t="e">
        <f aca="false">$F919&amp;$G919</f>
        <v>#N/A</v>
      </c>
    </row>
    <row r="920" customFormat="false" ht="12.75" hidden="false" customHeight="false" outlineLevel="0" collapsed="false">
      <c r="F920" s="94" t="n">
        <f aca="false">IF(REF_DT&lt;PromptMonth,1,INDEX(BucketTable,MATCH($A920,SumMonths,0),1))</f>
        <v>1</v>
      </c>
      <c r="G920" s="94" t="e">
        <f aca="false">INDEX(Book_Type,MATCH($B920,Book,0),1)</f>
        <v>#N/A</v>
      </c>
      <c r="H920" s="94" t="e">
        <f aca="false">$F920&amp;$G920</f>
        <v>#N/A</v>
      </c>
    </row>
    <row r="921" customFormat="false" ht="12.75" hidden="false" customHeight="false" outlineLevel="0" collapsed="false">
      <c r="F921" s="94" t="n">
        <f aca="false">IF(REF_DT&lt;PromptMonth,1,INDEX(BucketTable,MATCH($A921,SumMonths,0),1))</f>
        <v>1</v>
      </c>
      <c r="G921" s="94" t="e">
        <f aca="false">INDEX(Book_Type,MATCH($B921,Book,0),1)</f>
        <v>#N/A</v>
      </c>
      <c r="H921" s="94" t="e">
        <f aca="false">$F921&amp;$G921</f>
        <v>#N/A</v>
      </c>
    </row>
    <row r="922" customFormat="false" ht="12.75" hidden="false" customHeight="false" outlineLevel="0" collapsed="false">
      <c r="F922" s="94" t="n">
        <f aca="false">IF(REF_DT&lt;PromptMonth,1,INDEX(BucketTable,MATCH($A922,SumMonths,0),1))</f>
        <v>1</v>
      </c>
      <c r="G922" s="94" t="e">
        <f aca="false">INDEX(Book_Type,MATCH($B922,Book,0),1)</f>
        <v>#N/A</v>
      </c>
      <c r="H922" s="94" t="e">
        <f aca="false">$F922&amp;$G922</f>
        <v>#N/A</v>
      </c>
    </row>
    <row r="923" customFormat="false" ht="12.75" hidden="false" customHeight="false" outlineLevel="0" collapsed="false">
      <c r="F923" s="94" t="n">
        <f aca="false">IF(REF_DT&lt;PromptMonth,1,INDEX(BucketTable,MATCH($A923,SumMonths,0),1))</f>
        <v>1</v>
      </c>
      <c r="G923" s="94" t="e">
        <f aca="false">INDEX(Book_Type,MATCH($B923,Book,0),1)</f>
        <v>#N/A</v>
      </c>
      <c r="H923" s="94" t="e">
        <f aca="false">$F923&amp;$G923</f>
        <v>#N/A</v>
      </c>
    </row>
    <row r="924" customFormat="false" ht="12.75" hidden="false" customHeight="false" outlineLevel="0" collapsed="false">
      <c r="F924" s="94" t="n">
        <f aca="false">IF(REF_DT&lt;PromptMonth,1,INDEX(BucketTable,MATCH($A924,SumMonths,0),1))</f>
        <v>1</v>
      </c>
      <c r="G924" s="94" t="e">
        <f aca="false">INDEX(Book_Type,MATCH($B924,Book,0),1)</f>
        <v>#N/A</v>
      </c>
      <c r="H924" s="94" t="e">
        <f aca="false">$F924&amp;$G924</f>
        <v>#N/A</v>
      </c>
    </row>
    <row r="925" customFormat="false" ht="12.75" hidden="false" customHeight="false" outlineLevel="0" collapsed="false">
      <c r="F925" s="94" t="n">
        <f aca="false">IF(REF_DT&lt;PromptMonth,1,INDEX(BucketTable,MATCH($A925,SumMonths,0),1))</f>
        <v>1</v>
      </c>
      <c r="G925" s="94" t="e">
        <f aca="false">INDEX(Book_Type,MATCH($B925,Book,0),1)</f>
        <v>#N/A</v>
      </c>
      <c r="H925" s="94" t="e">
        <f aca="false">$F925&amp;$G925</f>
        <v>#N/A</v>
      </c>
    </row>
    <row r="926" customFormat="false" ht="12.75" hidden="false" customHeight="false" outlineLevel="0" collapsed="false">
      <c r="F926" s="94" t="n">
        <f aca="false">IF(REF_DT&lt;PromptMonth,1,INDEX(BucketTable,MATCH($A926,SumMonths,0),1))</f>
        <v>1</v>
      </c>
      <c r="G926" s="94" t="e">
        <f aca="false">INDEX(Book_Type,MATCH($B926,Book,0),1)</f>
        <v>#N/A</v>
      </c>
      <c r="H926" s="94" t="e">
        <f aca="false">$F926&amp;$G926</f>
        <v>#N/A</v>
      </c>
    </row>
    <row r="927" customFormat="false" ht="12.75" hidden="false" customHeight="false" outlineLevel="0" collapsed="false">
      <c r="F927" s="94" t="n">
        <f aca="false">IF(REF_DT&lt;PromptMonth,1,INDEX(BucketTable,MATCH($A927,SumMonths,0),1))</f>
        <v>1</v>
      </c>
      <c r="G927" s="94" t="e">
        <f aca="false">INDEX(Book_Type,MATCH($B927,Book,0),1)</f>
        <v>#N/A</v>
      </c>
      <c r="H927" s="94" t="e">
        <f aca="false">$F927&amp;$G927</f>
        <v>#N/A</v>
      </c>
    </row>
    <row r="928" customFormat="false" ht="12.75" hidden="false" customHeight="false" outlineLevel="0" collapsed="false">
      <c r="F928" s="94" t="n">
        <f aca="false">IF(REF_DT&lt;PromptMonth,1,INDEX(BucketTable,MATCH($A928,SumMonths,0),1))</f>
        <v>1</v>
      </c>
      <c r="G928" s="94" t="e">
        <f aca="false">INDEX(Book_Type,MATCH($B928,Book,0),1)</f>
        <v>#N/A</v>
      </c>
      <c r="H928" s="94" t="e">
        <f aca="false">$F928&amp;$G928</f>
        <v>#N/A</v>
      </c>
    </row>
    <row r="929" customFormat="false" ht="12.75" hidden="false" customHeight="false" outlineLevel="0" collapsed="false">
      <c r="F929" s="94" t="n">
        <f aca="false">IF(REF_DT&lt;PromptMonth,1,INDEX(BucketTable,MATCH($A929,SumMonths,0),1))</f>
        <v>1</v>
      </c>
      <c r="G929" s="94" t="e">
        <f aca="false">INDEX(Book_Type,MATCH($B929,Book,0),1)</f>
        <v>#N/A</v>
      </c>
      <c r="H929" s="94" t="e">
        <f aca="false">$F929&amp;$G929</f>
        <v>#N/A</v>
      </c>
    </row>
    <row r="930" customFormat="false" ht="12.75" hidden="false" customHeight="false" outlineLevel="0" collapsed="false">
      <c r="F930" s="94" t="n">
        <f aca="false">IF(REF_DT&lt;PromptMonth,1,INDEX(BucketTable,MATCH($A930,SumMonths,0),1))</f>
        <v>1</v>
      </c>
      <c r="G930" s="94" t="e">
        <f aca="false">INDEX(Book_Type,MATCH($B930,Book,0),1)</f>
        <v>#N/A</v>
      </c>
      <c r="H930" s="94" t="e">
        <f aca="false">$F930&amp;$G930</f>
        <v>#N/A</v>
      </c>
    </row>
    <row r="931" customFormat="false" ht="12.75" hidden="false" customHeight="false" outlineLevel="0" collapsed="false">
      <c r="F931" s="94" t="n">
        <f aca="false">IF(REF_DT&lt;PromptMonth,1,INDEX(BucketTable,MATCH($A931,SumMonths,0),1))</f>
        <v>1</v>
      </c>
      <c r="G931" s="94" t="e">
        <f aca="false">INDEX(Book_Type,MATCH($B931,Book,0),1)</f>
        <v>#N/A</v>
      </c>
      <c r="H931" s="94" t="e">
        <f aca="false">$F931&amp;$G931</f>
        <v>#N/A</v>
      </c>
    </row>
    <row r="932" customFormat="false" ht="12.75" hidden="false" customHeight="false" outlineLevel="0" collapsed="false">
      <c r="F932" s="94" t="n">
        <f aca="false">IF(REF_DT&lt;PromptMonth,1,INDEX(BucketTable,MATCH($A932,SumMonths,0),1))</f>
        <v>1</v>
      </c>
      <c r="G932" s="94" t="e">
        <f aca="false">INDEX(Book_Type,MATCH($B932,Book,0),1)</f>
        <v>#N/A</v>
      </c>
      <c r="H932" s="94" t="e">
        <f aca="false">$F932&amp;$G932</f>
        <v>#N/A</v>
      </c>
    </row>
    <row r="933" customFormat="false" ht="12.75" hidden="false" customHeight="false" outlineLevel="0" collapsed="false">
      <c r="F933" s="94" t="n">
        <f aca="false">IF(REF_DT&lt;PromptMonth,1,INDEX(BucketTable,MATCH($A933,SumMonths,0),1))</f>
        <v>1</v>
      </c>
      <c r="G933" s="94" t="e">
        <f aca="false">INDEX(Book_Type,MATCH($B933,Book,0),1)</f>
        <v>#N/A</v>
      </c>
      <c r="H933" s="94" t="e">
        <f aca="false">$F933&amp;$G933</f>
        <v>#N/A</v>
      </c>
    </row>
    <row r="934" customFormat="false" ht="12.75" hidden="false" customHeight="false" outlineLevel="0" collapsed="false">
      <c r="F934" s="94" t="n">
        <f aca="false">IF(REF_DT&lt;PromptMonth,1,INDEX(BucketTable,MATCH($A934,SumMonths,0),1))</f>
        <v>1</v>
      </c>
      <c r="G934" s="94" t="e">
        <f aca="false">INDEX(Book_Type,MATCH($B934,Book,0),1)</f>
        <v>#N/A</v>
      </c>
      <c r="H934" s="94" t="e">
        <f aca="false">$F934&amp;$G934</f>
        <v>#N/A</v>
      </c>
    </row>
    <row r="935" customFormat="false" ht="12.75" hidden="false" customHeight="false" outlineLevel="0" collapsed="false">
      <c r="F935" s="94" t="n">
        <f aca="false">IF(REF_DT&lt;PromptMonth,1,INDEX(BucketTable,MATCH($A935,SumMonths,0),1))</f>
        <v>1</v>
      </c>
      <c r="G935" s="94" t="e">
        <f aca="false">INDEX(Book_Type,MATCH($B935,Book,0),1)</f>
        <v>#N/A</v>
      </c>
      <c r="H935" s="94" t="e">
        <f aca="false">$F935&amp;$G935</f>
        <v>#N/A</v>
      </c>
    </row>
    <row r="936" customFormat="false" ht="12.75" hidden="false" customHeight="false" outlineLevel="0" collapsed="false">
      <c r="F936" s="94" t="n">
        <f aca="false">IF(REF_DT&lt;PromptMonth,1,INDEX(BucketTable,MATCH($A936,SumMonths,0),1))</f>
        <v>1</v>
      </c>
      <c r="G936" s="94" t="e">
        <f aca="false">INDEX(Book_Type,MATCH($B936,Book,0),1)</f>
        <v>#N/A</v>
      </c>
      <c r="H936" s="94" t="e">
        <f aca="false">$F936&amp;$G936</f>
        <v>#N/A</v>
      </c>
    </row>
    <row r="937" customFormat="false" ht="12.75" hidden="false" customHeight="false" outlineLevel="0" collapsed="false">
      <c r="F937" s="94" t="n">
        <f aca="false">IF(REF_DT&lt;PromptMonth,1,INDEX(BucketTable,MATCH($A937,SumMonths,0),1))</f>
        <v>1</v>
      </c>
      <c r="G937" s="94" t="e">
        <f aca="false">INDEX(Book_Type,MATCH($B937,Book,0),1)</f>
        <v>#N/A</v>
      </c>
      <c r="H937" s="94" t="e">
        <f aca="false">$F937&amp;$G937</f>
        <v>#N/A</v>
      </c>
    </row>
    <row r="938" customFormat="false" ht="12.75" hidden="false" customHeight="false" outlineLevel="0" collapsed="false">
      <c r="F938" s="94" t="n">
        <f aca="false">IF(REF_DT&lt;PromptMonth,1,INDEX(BucketTable,MATCH($A938,SumMonths,0),1))</f>
        <v>1</v>
      </c>
      <c r="G938" s="94" t="e">
        <f aca="false">INDEX(Book_Type,MATCH($B938,Book,0),1)</f>
        <v>#N/A</v>
      </c>
      <c r="H938" s="94" t="e">
        <f aca="false">$F938&amp;$G938</f>
        <v>#N/A</v>
      </c>
    </row>
    <row r="939" customFormat="false" ht="12.75" hidden="false" customHeight="false" outlineLevel="0" collapsed="false">
      <c r="F939" s="94" t="n">
        <f aca="false">IF(REF_DT&lt;PromptMonth,1,INDEX(BucketTable,MATCH($A939,SumMonths,0),1))</f>
        <v>1</v>
      </c>
      <c r="G939" s="94" t="e">
        <f aca="false">INDEX(Book_Type,MATCH($B939,Book,0),1)</f>
        <v>#N/A</v>
      </c>
      <c r="H939" s="94" t="e">
        <f aca="false">$F939&amp;$G939</f>
        <v>#N/A</v>
      </c>
    </row>
    <row r="940" customFormat="false" ht="12.75" hidden="false" customHeight="false" outlineLevel="0" collapsed="false">
      <c r="F940" s="94" t="n">
        <f aca="false">IF(REF_DT&lt;PromptMonth,1,INDEX(BucketTable,MATCH($A940,SumMonths,0),1))</f>
        <v>1</v>
      </c>
      <c r="G940" s="94" t="e">
        <f aca="false">INDEX(Book_Type,MATCH($B940,Book,0),1)</f>
        <v>#N/A</v>
      </c>
      <c r="H940" s="94" t="e">
        <f aca="false">$F940&amp;$G940</f>
        <v>#N/A</v>
      </c>
    </row>
    <row r="941" customFormat="false" ht="12.75" hidden="false" customHeight="false" outlineLevel="0" collapsed="false">
      <c r="F941" s="94" t="n">
        <f aca="false">IF(REF_DT&lt;PromptMonth,1,INDEX(BucketTable,MATCH($A941,SumMonths,0),1))</f>
        <v>1</v>
      </c>
      <c r="G941" s="94" t="e">
        <f aca="false">INDEX(Book_Type,MATCH($B941,Book,0),1)</f>
        <v>#N/A</v>
      </c>
      <c r="H941" s="94" t="e">
        <f aca="false">$F941&amp;$G941</f>
        <v>#N/A</v>
      </c>
    </row>
    <row r="942" customFormat="false" ht="12.75" hidden="false" customHeight="false" outlineLevel="0" collapsed="false">
      <c r="F942" s="94" t="n">
        <f aca="false">IF(REF_DT&lt;PromptMonth,1,INDEX(BucketTable,MATCH($A942,SumMonths,0),1))</f>
        <v>1</v>
      </c>
      <c r="G942" s="94" t="e">
        <f aca="false">INDEX(Book_Type,MATCH($B942,Book,0),1)</f>
        <v>#N/A</v>
      </c>
      <c r="H942" s="94" t="e">
        <f aca="false">$F942&amp;$G942</f>
        <v>#N/A</v>
      </c>
    </row>
    <row r="943" customFormat="false" ht="12.75" hidden="false" customHeight="false" outlineLevel="0" collapsed="false">
      <c r="F943" s="94" t="n">
        <f aca="false">IF(REF_DT&lt;PromptMonth,1,INDEX(BucketTable,MATCH($A943,SumMonths,0),1))</f>
        <v>1</v>
      </c>
      <c r="G943" s="94" t="e">
        <f aca="false">INDEX(Book_Type,MATCH($B943,Book,0),1)</f>
        <v>#N/A</v>
      </c>
      <c r="H943" s="94" t="e">
        <f aca="false">$F943&amp;$G943</f>
        <v>#N/A</v>
      </c>
    </row>
    <row r="944" customFormat="false" ht="12.75" hidden="false" customHeight="false" outlineLevel="0" collapsed="false">
      <c r="F944" s="94" t="n">
        <f aca="false">IF(REF_DT&lt;PromptMonth,1,INDEX(BucketTable,MATCH($A944,SumMonths,0),1))</f>
        <v>1</v>
      </c>
      <c r="G944" s="94" t="e">
        <f aca="false">INDEX(Book_Type,MATCH($B944,Book,0),1)</f>
        <v>#N/A</v>
      </c>
      <c r="H944" s="94" t="e">
        <f aca="false">$F944&amp;$G944</f>
        <v>#N/A</v>
      </c>
    </row>
    <row r="945" customFormat="false" ht="12.75" hidden="false" customHeight="false" outlineLevel="0" collapsed="false">
      <c r="F945" s="94" t="n">
        <f aca="false">IF(REF_DT&lt;PromptMonth,1,INDEX(BucketTable,MATCH($A945,SumMonths,0),1))</f>
        <v>1</v>
      </c>
      <c r="G945" s="94" t="e">
        <f aca="false">INDEX(Book_Type,MATCH($B945,Book,0),1)</f>
        <v>#N/A</v>
      </c>
      <c r="H945" s="94" t="e">
        <f aca="false">$F945&amp;$G945</f>
        <v>#N/A</v>
      </c>
    </row>
    <row r="946" customFormat="false" ht="12.75" hidden="false" customHeight="false" outlineLevel="0" collapsed="false">
      <c r="F946" s="94" t="n">
        <f aca="false">IF(REF_DT&lt;PromptMonth,1,INDEX(BucketTable,MATCH($A946,SumMonths,0),1))</f>
        <v>1</v>
      </c>
      <c r="G946" s="94" t="e">
        <f aca="false">INDEX(Book_Type,MATCH($B946,Book,0),1)</f>
        <v>#N/A</v>
      </c>
      <c r="H946" s="94" t="e">
        <f aca="false">$F946&amp;$G946</f>
        <v>#N/A</v>
      </c>
    </row>
    <row r="947" customFormat="false" ht="12.75" hidden="false" customHeight="false" outlineLevel="0" collapsed="false">
      <c r="F947" s="94" t="n">
        <f aca="false">IF(REF_DT&lt;PromptMonth,1,INDEX(BucketTable,MATCH($A947,SumMonths,0),1))</f>
        <v>1</v>
      </c>
      <c r="G947" s="94" t="e">
        <f aca="false">INDEX(Book_Type,MATCH($B947,Book,0),1)</f>
        <v>#N/A</v>
      </c>
      <c r="H947" s="94" t="e">
        <f aca="false">$F947&amp;$G947</f>
        <v>#N/A</v>
      </c>
    </row>
    <row r="948" customFormat="false" ht="12.75" hidden="false" customHeight="false" outlineLevel="0" collapsed="false">
      <c r="F948" s="94" t="n">
        <f aca="false">IF(REF_DT&lt;PromptMonth,1,INDEX(BucketTable,MATCH($A948,SumMonths,0),1))</f>
        <v>1</v>
      </c>
      <c r="G948" s="94" t="e">
        <f aca="false">INDEX(Book_Type,MATCH($B948,Book,0),1)</f>
        <v>#N/A</v>
      </c>
      <c r="H948" s="94" t="e">
        <f aca="false">$F948&amp;$G948</f>
        <v>#N/A</v>
      </c>
    </row>
    <row r="949" customFormat="false" ht="12.75" hidden="false" customHeight="false" outlineLevel="0" collapsed="false">
      <c r="F949" s="94" t="n">
        <f aca="false">IF(REF_DT&lt;PromptMonth,1,INDEX(BucketTable,MATCH($A949,SumMonths,0),1))</f>
        <v>1</v>
      </c>
      <c r="G949" s="94" t="e">
        <f aca="false">INDEX(Book_Type,MATCH($B949,Book,0),1)</f>
        <v>#N/A</v>
      </c>
      <c r="H949" s="94" t="e">
        <f aca="false">$F949&amp;$G949</f>
        <v>#N/A</v>
      </c>
    </row>
    <row r="950" customFormat="false" ht="12.75" hidden="false" customHeight="false" outlineLevel="0" collapsed="false">
      <c r="F950" s="94" t="n">
        <f aca="false">IF(REF_DT&lt;PromptMonth,1,INDEX(BucketTable,MATCH($A950,SumMonths,0),1))</f>
        <v>1</v>
      </c>
      <c r="G950" s="94" t="e">
        <f aca="false">INDEX(Book_Type,MATCH($B950,Book,0),1)</f>
        <v>#N/A</v>
      </c>
      <c r="H950" s="94" t="e">
        <f aca="false">$F950&amp;$G950</f>
        <v>#N/A</v>
      </c>
    </row>
    <row r="951" customFormat="false" ht="12.75" hidden="false" customHeight="false" outlineLevel="0" collapsed="false">
      <c r="F951" s="94" t="n">
        <f aca="false">IF(REF_DT&lt;PromptMonth,1,INDEX(BucketTable,MATCH($A951,SumMonths,0),1))</f>
        <v>1</v>
      </c>
      <c r="G951" s="94" t="e">
        <f aca="false">INDEX(Book_Type,MATCH($B951,Book,0),1)</f>
        <v>#N/A</v>
      </c>
      <c r="H951" s="94" t="e">
        <f aca="false">$F951&amp;$G951</f>
        <v>#N/A</v>
      </c>
    </row>
    <row r="952" customFormat="false" ht="12.75" hidden="false" customHeight="false" outlineLevel="0" collapsed="false">
      <c r="F952" s="94" t="n">
        <f aca="false">IF(REF_DT&lt;PromptMonth,1,INDEX(BucketTable,MATCH($A952,SumMonths,0),1))</f>
        <v>1</v>
      </c>
      <c r="G952" s="94" t="e">
        <f aca="false">INDEX(Book_Type,MATCH($B952,Book,0),1)</f>
        <v>#N/A</v>
      </c>
      <c r="H952" s="94" t="e">
        <f aca="false">$F952&amp;$G952</f>
        <v>#N/A</v>
      </c>
    </row>
    <row r="953" customFormat="false" ht="12.75" hidden="false" customHeight="false" outlineLevel="0" collapsed="false">
      <c r="F953" s="94" t="n">
        <f aca="false">IF(REF_DT&lt;PromptMonth,1,INDEX(BucketTable,MATCH($A953,SumMonths,0),1))</f>
        <v>1</v>
      </c>
      <c r="G953" s="94" t="e">
        <f aca="false">INDEX(Book_Type,MATCH($B953,Book,0),1)</f>
        <v>#N/A</v>
      </c>
      <c r="H953" s="94" t="e">
        <f aca="false">$F953&amp;$G953</f>
        <v>#N/A</v>
      </c>
    </row>
    <row r="954" customFormat="false" ht="12.75" hidden="false" customHeight="false" outlineLevel="0" collapsed="false">
      <c r="F954" s="94" t="n">
        <f aca="false">IF(REF_DT&lt;PromptMonth,1,INDEX(BucketTable,MATCH($A954,SumMonths,0),1))</f>
        <v>1</v>
      </c>
      <c r="G954" s="94" t="e">
        <f aca="false">INDEX(Book_Type,MATCH($B954,Book,0),1)</f>
        <v>#N/A</v>
      </c>
      <c r="H954" s="94" t="e">
        <f aca="false">$F954&amp;$G954</f>
        <v>#N/A</v>
      </c>
    </row>
    <row r="955" customFormat="false" ht="12.75" hidden="false" customHeight="false" outlineLevel="0" collapsed="false">
      <c r="F955" s="94" t="n">
        <f aca="false">IF(REF_DT&lt;PromptMonth,1,INDEX(BucketTable,MATCH($A955,SumMonths,0),1))</f>
        <v>1</v>
      </c>
      <c r="G955" s="94" t="e">
        <f aca="false">INDEX(Book_Type,MATCH($B955,Book,0),1)</f>
        <v>#N/A</v>
      </c>
      <c r="H955" s="94" t="e">
        <f aca="false">$F955&amp;$G955</f>
        <v>#N/A</v>
      </c>
    </row>
    <row r="956" customFormat="false" ht="12.75" hidden="false" customHeight="false" outlineLevel="0" collapsed="false">
      <c r="F956" s="94" t="n">
        <f aca="false">IF(REF_DT&lt;PromptMonth,1,INDEX(BucketTable,MATCH($A956,SumMonths,0),1))</f>
        <v>1</v>
      </c>
      <c r="G956" s="94" t="e">
        <f aca="false">INDEX(Book_Type,MATCH($B956,Book,0),1)</f>
        <v>#N/A</v>
      </c>
      <c r="H956" s="94" t="e">
        <f aca="false">$F956&amp;$G956</f>
        <v>#N/A</v>
      </c>
    </row>
    <row r="957" customFormat="false" ht="12.75" hidden="false" customHeight="false" outlineLevel="0" collapsed="false">
      <c r="F957" s="94" t="n">
        <f aca="false">IF(REF_DT&lt;PromptMonth,1,INDEX(BucketTable,MATCH($A957,SumMonths,0),1))</f>
        <v>1</v>
      </c>
      <c r="G957" s="94" t="e">
        <f aca="false">INDEX(Book_Type,MATCH($B957,Book,0),1)</f>
        <v>#N/A</v>
      </c>
      <c r="H957" s="94" t="e">
        <f aca="false">$F957&amp;$G957</f>
        <v>#N/A</v>
      </c>
    </row>
    <row r="958" customFormat="false" ht="12.75" hidden="false" customHeight="false" outlineLevel="0" collapsed="false">
      <c r="F958" s="94" t="n">
        <f aca="false">IF(REF_DT&lt;PromptMonth,1,INDEX(BucketTable,MATCH($A958,SumMonths,0),1))</f>
        <v>1</v>
      </c>
      <c r="G958" s="94" t="e">
        <f aca="false">INDEX(Book_Type,MATCH($B958,Book,0),1)</f>
        <v>#N/A</v>
      </c>
      <c r="H958" s="94" t="e">
        <f aca="false">$F958&amp;$G958</f>
        <v>#N/A</v>
      </c>
    </row>
    <row r="959" customFormat="false" ht="12.75" hidden="false" customHeight="false" outlineLevel="0" collapsed="false">
      <c r="F959" s="94" t="n">
        <f aca="false">IF(REF_DT&lt;PromptMonth,1,INDEX(BucketTable,MATCH($A959,SumMonths,0),1))</f>
        <v>1</v>
      </c>
      <c r="G959" s="94" t="e">
        <f aca="false">INDEX(Book_Type,MATCH($B959,Book,0),1)</f>
        <v>#N/A</v>
      </c>
      <c r="H959" s="94" t="e">
        <f aca="false">$F959&amp;$G959</f>
        <v>#N/A</v>
      </c>
    </row>
    <row r="960" customFormat="false" ht="12.75" hidden="false" customHeight="false" outlineLevel="0" collapsed="false">
      <c r="F960" s="94" t="n">
        <f aca="false">IF(REF_DT&lt;PromptMonth,1,INDEX(BucketTable,MATCH($A960,SumMonths,0),1))</f>
        <v>1</v>
      </c>
      <c r="G960" s="94" t="e">
        <f aca="false">INDEX(Book_Type,MATCH($B960,Book,0),1)</f>
        <v>#N/A</v>
      </c>
      <c r="H960" s="94" t="e">
        <f aca="false">$F960&amp;$G960</f>
        <v>#N/A</v>
      </c>
    </row>
    <row r="961" customFormat="false" ht="12.75" hidden="false" customHeight="false" outlineLevel="0" collapsed="false">
      <c r="F961" s="94" t="n">
        <f aca="false">IF(REF_DT&lt;PromptMonth,1,INDEX(BucketTable,MATCH($A961,SumMonths,0),1))</f>
        <v>1</v>
      </c>
      <c r="G961" s="94" t="e">
        <f aca="false">INDEX(Book_Type,MATCH($B961,Book,0),1)</f>
        <v>#N/A</v>
      </c>
      <c r="H961" s="94" t="e">
        <f aca="false">$F961&amp;$G961</f>
        <v>#N/A</v>
      </c>
    </row>
    <row r="962" customFormat="false" ht="12.75" hidden="false" customHeight="false" outlineLevel="0" collapsed="false">
      <c r="F962" s="94" t="n">
        <f aca="false">IF(REF_DT&lt;PromptMonth,1,INDEX(BucketTable,MATCH($A962,SumMonths,0),1))</f>
        <v>1</v>
      </c>
      <c r="G962" s="94" t="e">
        <f aca="false">INDEX(Book_Type,MATCH($B962,Book,0),1)</f>
        <v>#N/A</v>
      </c>
      <c r="H962" s="94" t="e">
        <f aca="false">$F962&amp;$G962</f>
        <v>#N/A</v>
      </c>
    </row>
    <row r="963" customFormat="false" ht="12.75" hidden="false" customHeight="false" outlineLevel="0" collapsed="false">
      <c r="F963" s="94" t="n">
        <f aca="false">IF(REF_DT&lt;PromptMonth,1,INDEX(BucketTable,MATCH($A963,SumMonths,0),1))</f>
        <v>1</v>
      </c>
      <c r="G963" s="94" t="e">
        <f aca="false">INDEX(Book_Type,MATCH($B963,Book,0),1)</f>
        <v>#N/A</v>
      </c>
      <c r="H963" s="94" t="e">
        <f aca="false">$F963&amp;$G963</f>
        <v>#N/A</v>
      </c>
    </row>
    <row r="964" customFormat="false" ht="12.75" hidden="false" customHeight="false" outlineLevel="0" collapsed="false">
      <c r="F964" s="94" t="n">
        <f aca="false">IF(REF_DT&lt;PromptMonth,1,INDEX(BucketTable,MATCH($A964,SumMonths,0),1))</f>
        <v>1</v>
      </c>
      <c r="G964" s="94" t="e">
        <f aca="false">INDEX(Book_Type,MATCH($B964,Book,0),1)</f>
        <v>#N/A</v>
      </c>
      <c r="H964" s="94" t="e">
        <f aca="false">$F964&amp;$G964</f>
        <v>#N/A</v>
      </c>
    </row>
    <row r="965" customFormat="false" ht="12.75" hidden="false" customHeight="false" outlineLevel="0" collapsed="false">
      <c r="F965" s="94" t="n">
        <f aca="false">IF(REF_DT&lt;PromptMonth,1,INDEX(BucketTable,MATCH($A965,SumMonths,0),1))</f>
        <v>1</v>
      </c>
      <c r="G965" s="94" t="e">
        <f aca="false">INDEX(Book_Type,MATCH($B965,Book,0),1)</f>
        <v>#N/A</v>
      </c>
      <c r="H965" s="94" t="e">
        <f aca="false">$F965&amp;$G965</f>
        <v>#N/A</v>
      </c>
    </row>
    <row r="966" customFormat="false" ht="12.75" hidden="false" customHeight="false" outlineLevel="0" collapsed="false">
      <c r="F966" s="94" t="n">
        <f aca="false">IF(REF_DT&lt;PromptMonth,1,INDEX(BucketTable,MATCH($A966,SumMonths,0),1))</f>
        <v>1</v>
      </c>
      <c r="G966" s="94" t="e">
        <f aca="false">INDEX(Book_Type,MATCH($B966,Book,0),1)</f>
        <v>#N/A</v>
      </c>
      <c r="H966" s="94" t="e">
        <f aca="false">$F966&amp;$G966</f>
        <v>#N/A</v>
      </c>
    </row>
    <row r="967" customFormat="false" ht="12.75" hidden="false" customHeight="false" outlineLevel="0" collapsed="false">
      <c r="F967" s="94" t="n">
        <f aca="false">IF(REF_DT&lt;PromptMonth,1,INDEX(BucketTable,MATCH($A967,SumMonths,0),1))</f>
        <v>1</v>
      </c>
      <c r="G967" s="94" t="e">
        <f aca="false">INDEX(Book_Type,MATCH($B967,Book,0),1)</f>
        <v>#N/A</v>
      </c>
      <c r="H967" s="94" t="e">
        <f aca="false">$F967&amp;$G967</f>
        <v>#N/A</v>
      </c>
    </row>
    <row r="968" customFormat="false" ht="12.75" hidden="false" customHeight="false" outlineLevel="0" collapsed="false">
      <c r="F968" s="94" t="n">
        <f aca="false">IF(REF_DT&lt;PromptMonth,1,INDEX(BucketTable,MATCH($A968,SumMonths,0),1))</f>
        <v>1</v>
      </c>
      <c r="G968" s="94" t="e">
        <f aca="false">INDEX(Book_Type,MATCH($B968,Book,0),1)</f>
        <v>#N/A</v>
      </c>
      <c r="H968" s="94" t="e">
        <f aca="false">$F968&amp;$G968</f>
        <v>#N/A</v>
      </c>
    </row>
    <row r="969" customFormat="false" ht="12.75" hidden="false" customHeight="false" outlineLevel="0" collapsed="false">
      <c r="F969" s="94" t="n">
        <f aca="false">IF(REF_DT&lt;PromptMonth,1,INDEX(BucketTable,MATCH($A969,SumMonths,0),1))</f>
        <v>1</v>
      </c>
      <c r="G969" s="94" t="e">
        <f aca="false">INDEX(Book_Type,MATCH($B969,Book,0),1)</f>
        <v>#N/A</v>
      </c>
      <c r="H969" s="94" t="e">
        <f aca="false">$F969&amp;$G969</f>
        <v>#N/A</v>
      </c>
    </row>
    <row r="970" customFormat="false" ht="12.75" hidden="false" customHeight="false" outlineLevel="0" collapsed="false">
      <c r="F970" s="94" t="n">
        <f aca="false">IF(REF_DT&lt;PromptMonth,1,INDEX(BucketTable,MATCH($A970,SumMonths,0),1))</f>
        <v>1</v>
      </c>
      <c r="G970" s="94" t="e">
        <f aca="false">INDEX(Book_Type,MATCH($B970,Book,0),1)</f>
        <v>#N/A</v>
      </c>
      <c r="H970" s="94" t="e">
        <f aca="false">$F970&amp;$G970</f>
        <v>#N/A</v>
      </c>
    </row>
    <row r="971" customFormat="false" ht="12.75" hidden="false" customHeight="false" outlineLevel="0" collapsed="false">
      <c r="F971" s="94" t="n">
        <f aca="false">IF(REF_DT&lt;PromptMonth,1,INDEX(BucketTable,MATCH($A971,SumMonths,0),1))</f>
        <v>1</v>
      </c>
      <c r="G971" s="94" t="e">
        <f aca="false">INDEX(Book_Type,MATCH($B971,Book,0),1)</f>
        <v>#N/A</v>
      </c>
      <c r="H971" s="94" t="e">
        <f aca="false">$F971&amp;$G971</f>
        <v>#N/A</v>
      </c>
    </row>
    <row r="972" customFormat="false" ht="12.75" hidden="false" customHeight="false" outlineLevel="0" collapsed="false">
      <c r="F972" s="94" t="n">
        <f aca="false">IF(REF_DT&lt;PromptMonth,1,INDEX(BucketTable,MATCH($A972,SumMonths,0),1))</f>
        <v>1</v>
      </c>
      <c r="G972" s="94" t="e">
        <f aca="false">INDEX(Book_Type,MATCH($B972,Book,0),1)</f>
        <v>#N/A</v>
      </c>
      <c r="H972" s="94" t="e">
        <f aca="false">$F972&amp;$G972</f>
        <v>#N/A</v>
      </c>
    </row>
    <row r="973" customFormat="false" ht="12.75" hidden="false" customHeight="false" outlineLevel="0" collapsed="false">
      <c r="F973" s="94" t="n">
        <f aca="false">IF(REF_DT&lt;PromptMonth,1,INDEX(BucketTable,MATCH($A973,SumMonths,0),1))</f>
        <v>1</v>
      </c>
      <c r="G973" s="94" t="e">
        <f aca="false">INDEX(Book_Type,MATCH($B973,Book,0),1)</f>
        <v>#N/A</v>
      </c>
      <c r="H973" s="94" t="e">
        <f aca="false">$F973&amp;$G973</f>
        <v>#N/A</v>
      </c>
    </row>
    <row r="974" customFormat="false" ht="12.75" hidden="false" customHeight="false" outlineLevel="0" collapsed="false">
      <c r="F974" s="94" t="n">
        <f aca="false">IF(REF_DT&lt;PromptMonth,1,INDEX(BucketTable,MATCH($A974,SumMonths,0),1))</f>
        <v>1</v>
      </c>
      <c r="G974" s="94" t="e">
        <f aca="false">INDEX(Book_Type,MATCH($B974,Book,0),1)</f>
        <v>#N/A</v>
      </c>
      <c r="H974" s="94" t="e">
        <f aca="false">$F974&amp;$G974</f>
        <v>#N/A</v>
      </c>
    </row>
    <row r="975" customFormat="false" ht="12.75" hidden="false" customHeight="false" outlineLevel="0" collapsed="false">
      <c r="F975" s="94" t="n">
        <f aca="false">IF(REF_DT&lt;PromptMonth,1,INDEX(BucketTable,MATCH($A975,SumMonths,0),1))</f>
        <v>1</v>
      </c>
      <c r="G975" s="94" t="e">
        <f aca="false">INDEX(Book_Type,MATCH($B975,Book,0),1)</f>
        <v>#N/A</v>
      </c>
      <c r="H975" s="94" t="e">
        <f aca="false">$F975&amp;$G975</f>
        <v>#N/A</v>
      </c>
    </row>
    <row r="976" customFormat="false" ht="12.75" hidden="false" customHeight="false" outlineLevel="0" collapsed="false">
      <c r="F976" s="94" t="n">
        <f aca="false">IF(REF_DT&lt;PromptMonth,1,INDEX(BucketTable,MATCH($A976,SumMonths,0),1))</f>
        <v>1</v>
      </c>
      <c r="G976" s="94" t="e">
        <f aca="false">INDEX(Book_Type,MATCH($B976,Book,0),1)</f>
        <v>#N/A</v>
      </c>
      <c r="H976" s="94" t="e">
        <f aca="false">$F976&amp;$G976</f>
        <v>#N/A</v>
      </c>
    </row>
    <row r="977" customFormat="false" ht="12.75" hidden="false" customHeight="false" outlineLevel="0" collapsed="false">
      <c r="F977" s="94" t="n">
        <f aca="false">IF(REF_DT&lt;PromptMonth,1,INDEX(BucketTable,MATCH($A977,SumMonths,0),1))</f>
        <v>1</v>
      </c>
      <c r="G977" s="94" t="e">
        <f aca="false">INDEX(Book_Type,MATCH($B977,Book,0),1)</f>
        <v>#N/A</v>
      </c>
      <c r="H977" s="94" t="e">
        <f aca="false">$F977&amp;$G977</f>
        <v>#N/A</v>
      </c>
    </row>
    <row r="978" customFormat="false" ht="12.75" hidden="false" customHeight="false" outlineLevel="0" collapsed="false">
      <c r="F978" s="94" t="n">
        <f aca="false">IF(REF_DT&lt;PromptMonth,1,INDEX(BucketTable,MATCH($A978,SumMonths,0),1))</f>
        <v>1</v>
      </c>
      <c r="G978" s="94" t="e">
        <f aca="false">INDEX(Book_Type,MATCH($B978,Book,0),1)</f>
        <v>#N/A</v>
      </c>
      <c r="H978" s="94" t="e">
        <f aca="false">$F978&amp;$G978</f>
        <v>#N/A</v>
      </c>
    </row>
    <row r="979" customFormat="false" ht="12.75" hidden="false" customHeight="false" outlineLevel="0" collapsed="false">
      <c r="F979" s="94" t="n">
        <f aca="false">IF(REF_DT&lt;PromptMonth,1,INDEX(BucketTable,MATCH($A979,SumMonths,0),1))</f>
        <v>1</v>
      </c>
      <c r="G979" s="94" t="e">
        <f aca="false">INDEX(Book_Type,MATCH($B979,Book,0),1)</f>
        <v>#N/A</v>
      </c>
      <c r="H979" s="94" t="e">
        <f aca="false">$F979&amp;$G979</f>
        <v>#N/A</v>
      </c>
    </row>
    <row r="980" customFormat="false" ht="12.75" hidden="false" customHeight="false" outlineLevel="0" collapsed="false">
      <c r="F980" s="94" t="n">
        <f aca="false">IF(REF_DT&lt;PromptMonth,1,INDEX(BucketTable,MATCH($A980,SumMonths,0),1))</f>
        <v>1</v>
      </c>
      <c r="G980" s="94" t="e">
        <f aca="false">INDEX(Book_Type,MATCH($B980,Book,0),1)</f>
        <v>#N/A</v>
      </c>
      <c r="H980" s="94" t="e">
        <f aca="false">$F980&amp;$G980</f>
        <v>#N/A</v>
      </c>
    </row>
    <row r="981" customFormat="false" ht="12.75" hidden="false" customHeight="false" outlineLevel="0" collapsed="false">
      <c r="F981" s="94" t="n">
        <f aca="false">IF(REF_DT&lt;PromptMonth,1,INDEX(BucketTable,MATCH($A981,SumMonths,0),1))</f>
        <v>1</v>
      </c>
      <c r="G981" s="94" t="e">
        <f aca="false">INDEX(Book_Type,MATCH($B981,Book,0),1)</f>
        <v>#N/A</v>
      </c>
      <c r="H981" s="94" t="e">
        <f aca="false">$F981&amp;$G981</f>
        <v>#N/A</v>
      </c>
    </row>
    <row r="982" customFormat="false" ht="12.75" hidden="false" customHeight="false" outlineLevel="0" collapsed="false">
      <c r="F982" s="94" t="n">
        <f aca="false">IF(REF_DT&lt;PromptMonth,1,INDEX(BucketTable,MATCH($A982,SumMonths,0),1))</f>
        <v>1</v>
      </c>
      <c r="G982" s="94" t="e">
        <f aca="false">INDEX(Book_Type,MATCH($B982,Book,0),1)</f>
        <v>#N/A</v>
      </c>
      <c r="H982" s="94" t="e">
        <f aca="false">$F982&amp;$G982</f>
        <v>#N/A</v>
      </c>
    </row>
    <row r="983" customFormat="false" ht="12.75" hidden="false" customHeight="false" outlineLevel="0" collapsed="false">
      <c r="F983" s="94" t="n">
        <f aca="false">IF(REF_DT&lt;PromptMonth,1,INDEX(BucketTable,MATCH($A983,SumMonths,0),1))</f>
        <v>1</v>
      </c>
      <c r="G983" s="94" t="e">
        <f aca="false">INDEX(Book_Type,MATCH($B983,Book,0),1)</f>
        <v>#N/A</v>
      </c>
      <c r="H983" s="94" t="e">
        <f aca="false">$F983&amp;$G983</f>
        <v>#N/A</v>
      </c>
    </row>
    <row r="984" customFormat="false" ht="12.75" hidden="false" customHeight="false" outlineLevel="0" collapsed="false">
      <c r="F984" s="94" t="n">
        <f aca="false">IF(REF_DT&lt;PromptMonth,1,INDEX(BucketTable,MATCH($A984,SumMonths,0),1))</f>
        <v>1</v>
      </c>
      <c r="G984" s="94" t="e">
        <f aca="false">INDEX(Book_Type,MATCH($B984,Book,0),1)</f>
        <v>#N/A</v>
      </c>
      <c r="H984" s="94" t="e">
        <f aca="false">$F984&amp;$G984</f>
        <v>#N/A</v>
      </c>
    </row>
    <row r="985" customFormat="false" ht="12.75" hidden="false" customHeight="false" outlineLevel="0" collapsed="false">
      <c r="F985" s="94" t="n">
        <f aca="false">IF(REF_DT&lt;PromptMonth,1,INDEX(BucketTable,MATCH($A985,SumMonths,0),1))</f>
        <v>1</v>
      </c>
      <c r="G985" s="94" t="e">
        <f aca="false">INDEX(Book_Type,MATCH($B985,Book,0),1)</f>
        <v>#N/A</v>
      </c>
      <c r="H985" s="94" t="e">
        <f aca="false">$F985&amp;$G985</f>
        <v>#N/A</v>
      </c>
    </row>
    <row r="986" customFormat="false" ht="12.75" hidden="false" customHeight="false" outlineLevel="0" collapsed="false">
      <c r="F986" s="94" t="n">
        <f aca="false">IF(REF_DT&lt;PromptMonth,1,INDEX(BucketTable,MATCH($A986,SumMonths,0),1))</f>
        <v>1</v>
      </c>
      <c r="G986" s="94" t="e">
        <f aca="false">INDEX(Book_Type,MATCH($B986,Book,0),1)</f>
        <v>#N/A</v>
      </c>
      <c r="H986" s="94" t="e">
        <f aca="false">$F986&amp;$G986</f>
        <v>#N/A</v>
      </c>
    </row>
    <row r="987" customFormat="false" ht="12.75" hidden="false" customHeight="false" outlineLevel="0" collapsed="false">
      <c r="F987" s="94" t="n">
        <f aca="false">IF(REF_DT&lt;PromptMonth,1,INDEX(BucketTable,MATCH($A987,SumMonths,0),1))</f>
        <v>1</v>
      </c>
      <c r="G987" s="94" t="e">
        <f aca="false">INDEX(Book_Type,MATCH($B987,Book,0),1)</f>
        <v>#N/A</v>
      </c>
      <c r="H987" s="94" t="e">
        <f aca="false">$F987&amp;$G987</f>
        <v>#N/A</v>
      </c>
    </row>
    <row r="988" customFormat="false" ht="12.75" hidden="false" customHeight="false" outlineLevel="0" collapsed="false">
      <c r="F988" s="94" t="n">
        <f aca="false">IF(REF_DT&lt;PromptMonth,1,INDEX(BucketTable,MATCH($A988,SumMonths,0),1))</f>
        <v>1</v>
      </c>
      <c r="G988" s="94" t="e">
        <f aca="false">INDEX(Book_Type,MATCH($B988,Book,0),1)</f>
        <v>#N/A</v>
      </c>
      <c r="H988" s="94" t="e">
        <f aca="false">$F988&amp;$G988</f>
        <v>#N/A</v>
      </c>
    </row>
    <row r="989" customFormat="false" ht="12.75" hidden="false" customHeight="false" outlineLevel="0" collapsed="false">
      <c r="F989" s="94" t="n">
        <f aca="false">IF(REF_DT&lt;PromptMonth,1,INDEX(BucketTable,MATCH($A989,SumMonths,0),1))</f>
        <v>1</v>
      </c>
      <c r="G989" s="94" t="e">
        <f aca="false">INDEX(Book_Type,MATCH($B989,Book,0),1)</f>
        <v>#N/A</v>
      </c>
      <c r="H989" s="94" t="e">
        <f aca="false">$F989&amp;$G989</f>
        <v>#N/A</v>
      </c>
    </row>
    <row r="990" customFormat="false" ht="12.75" hidden="false" customHeight="false" outlineLevel="0" collapsed="false">
      <c r="F990" s="94" t="n">
        <f aca="false">IF(REF_DT&lt;PromptMonth,1,INDEX(BucketTable,MATCH($A990,SumMonths,0),1))</f>
        <v>1</v>
      </c>
      <c r="G990" s="94" t="e">
        <f aca="false">INDEX(Book_Type,MATCH($B990,Book,0),1)</f>
        <v>#N/A</v>
      </c>
      <c r="H990" s="94" t="e">
        <f aca="false">$F990&amp;$G990</f>
        <v>#N/A</v>
      </c>
    </row>
    <row r="991" customFormat="false" ht="12.75" hidden="false" customHeight="false" outlineLevel="0" collapsed="false">
      <c r="F991" s="94" t="n">
        <f aca="false">IF(REF_DT&lt;PromptMonth,1,INDEX(BucketTable,MATCH($A991,SumMonths,0),1))</f>
        <v>1</v>
      </c>
      <c r="G991" s="94" t="e">
        <f aca="false">INDEX(Book_Type,MATCH($B991,Book,0),1)</f>
        <v>#N/A</v>
      </c>
      <c r="H991" s="94" t="e">
        <f aca="false">$F991&amp;$G991</f>
        <v>#N/A</v>
      </c>
    </row>
    <row r="992" customFormat="false" ht="12.75" hidden="false" customHeight="false" outlineLevel="0" collapsed="false">
      <c r="F992" s="94" t="n">
        <f aca="false">IF(REF_DT&lt;PromptMonth,1,INDEX(BucketTable,MATCH($A992,SumMonths,0),1))</f>
        <v>1</v>
      </c>
      <c r="G992" s="94" t="e">
        <f aca="false">INDEX(Book_Type,MATCH($B992,Book,0),1)</f>
        <v>#N/A</v>
      </c>
      <c r="H992" s="94" t="e">
        <f aca="false">$F992&amp;$G992</f>
        <v>#N/A</v>
      </c>
    </row>
    <row r="993" customFormat="false" ht="12.75" hidden="false" customHeight="false" outlineLevel="0" collapsed="false">
      <c r="F993" s="94" t="n">
        <f aca="false">IF(REF_DT&lt;PromptMonth,1,INDEX(BucketTable,MATCH($A993,SumMonths,0),1))</f>
        <v>1</v>
      </c>
      <c r="G993" s="94" t="e">
        <f aca="false">INDEX(Book_Type,MATCH($B993,Book,0),1)</f>
        <v>#N/A</v>
      </c>
      <c r="H993" s="94" t="e">
        <f aca="false">$F993&amp;$G993</f>
        <v>#N/A</v>
      </c>
    </row>
    <row r="994" customFormat="false" ht="12.75" hidden="false" customHeight="false" outlineLevel="0" collapsed="false">
      <c r="F994" s="94" t="n">
        <f aca="false">IF(REF_DT&lt;PromptMonth,1,INDEX(BucketTable,MATCH($A994,SumMonths,0),1))</f>
        <v>1</v>
      </c>
      <c r="G994" s="94" t="e">
        <f aca="false">INDEX(Book_Type,MATCH($B994,Book,0),1)</f>
        <v>#N/A</v>
      </c>
      <c r="H994" s="94" t="e">
        <f aca="false">$F994&amp;$G994</f>
        <v>#N/A</v>
      </c>
    </row>
    <row r="995" customFormat="false" ht="12.75" hidden="false" customHeight="false" outlineLevel="0" collapsed="false">
      <c r="F995" s="94" t="n">
        <f aca="false">IF(REF_DT&lt;PromptMonth,1,INDEX(BucketTable,MATCH($A995,SumMonths,0),1))</f>
        <v>1</v>
      </c>
      <c r="G995" s="94" t="e">
        <f aca="false">INDEX(Book_Type,MATCH($B995,Book,0),1)</f>
        <v>#N/A</v>
      </c>
      <c r="H995" s="94" t="e">
        <f aca="false">$F995&amp;$G995</f>
        <v>#N/A</v>
      </c>
    </row>
    <row r="996" customFormat="false" ht="12.75" hidden="false" customHeight="false" outlineLevel="0" collapsed="false">
      <c r="F996" s="94" t="n">
        <f aca="false">IF(REF_DT&lt;PromptMonth,1,INDEX(BucketTable,MATCH($A996,SumMonths,0),1))</f>
        <v>1</v>
      </c>
      <c r="G996" s="94" t="e">
        <f aca="false">INDEX(Book_Type,MATCH($B996,Book,0),1)</f>
        <v>#N/A</v>
      </c>
      <c r="H996" s="94" t="e">
        <f aca="false">$F996&amp;$G996</f>
        <v>#N/A</v>
      </c>
    </row>
    <row r="997" customFormat="false" ht="12.75" hidden="false" customHeight="false" outlineLevel="0" collapsed="false">
      <c r="F997" s="94" t="n">
        <f aca="false">IF(REF_DT&lt;PromptMonth,1,INDEX(BucketTable,MATCH($A997,SumMonths,0),1))</f>
        <v>1</v>
      </c>
      <c r="G997" s="94" t="e">
        <f aca="false">INDEX(Book_Type,MATCH($B997,Book,0),1)</f>
        <v>#N/A</v>
      </c>
      <c r="H997" s="94" t="e">
        <f aca="false">$F997&amp;$G997</f>
        <v>#N/A</v>
      </c>
    </row>
    <row r="998" customFormat="false" ht="12.75" hidden="false" customHeight="false" outlineLevel="0" collapsed="false">
      <c r="F998" s="94" t="n">
        <f aca="false">IF(REF_DT&lt;PromptMonth,1,INDEX(BucketTable,MATCH($A998,SumMonths,0),1))</f>
        <v>1</v>
      </c>
      <c r="G998" s="94" t="e">
        <f aca="false">INDEX(Book_Type,MATCH($B998,Book,0),1)</f>
        <v>#N/A</v>
      </c>
      <c r="H998" s="94" t="e">
        <f aca="false">$F998&amp;$G998</f>
        <v>#N/A</v>
      </c>
    </row>
    <row r="999" customFormat="false" ht="12.75" hidden="false" customHeight="false" outlineLevel="0" collapsed="false">
      <c r="F999" s="94" t="n">
        <f aca="false">IF(REF_DT&lt;PromptMonth,1,INDEX(BucketTable,MATCH($A999,SumMonths,0),1))</f>
        <v>1</v>
      </c>
      <c r="G999" s="94" t="e">
        <f aca="false">INDEX(Book_Type,MATCH($B999,Book,0),1)</f>
        <v>#N/A</v>
      </c>
      <c r="H999" s="94" t="e">
        <f aca="false">$F999&amp;$G999</f>
        <v>#N/A</v>
      </c>
    </row>
    <row r="1000" customFormat="false" ht="12.75" hidden="false" customHeight="false" outlineLevel="0" collapsed="false">
      <c r="F1000" s="94" t="n">
        <f aca="false">IF(REF_DT&lt;PromptMonth,1,INDEX(BucketTable,MATCH($A1000,SumMonths,0),1))</f>
        <v>1</v>
      </c>
      <c r="G1000" s="94" t="e">
        <f aca="false">INDEX(Book_Type,MATCH($B1000,Book,0),1)</f>
        <v>#N/A</v>
      </c>
      <c r="H1000" s="94" t="e">
        <f aca="false">$F1000&amp;$G1000</f>
        <v>#N/A</v>
      </c>
    </row>
    <row r="1001" customFormat="false" ht="12.75" hidden="false" customHeight="false" outlineLevel="0" collapsed="false">
      <c r="F1001" s="94" t="n">
        <f aca="false">IF(REF_DT&lt;PromptMonth,1,INDEX(BucketTable,MATCH($A1001,SumMonths,0),1))</f>
        <v>1</v>
      </c>
      <c r="G1001" s="94" t="e">
        <f aca="false">INDEX(Book_Type,MATCH($B1001,Book,0),1)</f>
        <v>#N/A</v>
      </c>
      <c r="H1001" s="94" t="e">
        <f aca="false">$F1001&amp;$G1001</f>
        <v>#N/A</v>
      </c>
    </row>
    <row r="1002" customFormat="false" ht="12.75" hidden="false" customHeight="false" outlineLevel="0" collapsed="false">
      <c r="F1002" s="94" t="n">
        <f aca="false">IF(REF_DT&lt;PromptMonth,1,INDEX(BucketTable,MATCH($A1002,SumMonths,0),1))</f>
        <v>1</v>
      </c>
      <c r="G1002" s="94" t="e">
        <f aca="false">INDEX(Book_Type,MATCH($B1002,Book,0),1)</f>
        <v>#N/A</v>
      </c>
      <c r="H1002" s="94" t="e">
        <f aca="false">$F1002&amp;$G1002</f>
        <v>#N/A</v>
      </c>
    </row>
    <row r="1003" customFormat="false" ht="12.75" hidden="false" customHeight="false" outlineLevel="0" collapsed="false">
      <c r="F1003" s="94" t="n">
        <f aca="false">IF(REF_DT&lt;PromptMonth,1,INDEX(BucketTable,MATCH($A1003,SumMonths,0),1))</f>
        <v>1</v>
      </c>
      <c r="G1003" s="94" t="e">
        <f aca="false">INDEX(Book_Type,MATCH($B1003,Book,0),1)</f>
        <v>#N/A</v>
      </c>
      <c r="H1003" s="94" t="e">
        <f aca="false">$F1003&amp;$G1003</f>
        <v>#N/A</v>
      </c>
    </row>
    <row r="1004" customFormat="false" ht="12.75" hidden="false" customHeight="false" outlineLevel="0" collapsed="false">
      <c r="F1004" s="94" t="n">
        <f aca="false">IF(REF_DT&lt;PromptMonth,1,INDEX(BucketTable,MATCH($A1004,SumMonths,0),1))</f>
        <v>1</v>
      </c>
      <c r="G1004" s="94" t="e">
        <f aca="false">INDEX(Book_Type,MATCH($B1004,Book,0),1)</f>
        <v>#N/A</v>
      </c>
      <c r="H1004" s="94" t="e">
        <f aca="false">$F1004&amp;$G1004</f>
        <v>#N/A</v>
      </c>
    </row>
    <row r="1005" customFormat="false" ht="12.75" hidden="false" customHeight="false" outlineLevel="0" collapsed="false">
      <c r="F1005" s="94" t="n">
        <f aca="false">IF(REF_DT&lt;PromptMonth,1,INDEX(BucketTable,MATCH($A1005,SumMonths,0),1))</f>
        <v>1</v>
      </c>
      <c r="G1005" s="94" t="e">
        <f aca="false">INDEX(Book_Type,MATCH($B1005,Book,0),1)</f>
        <v>#N/A</v>
      </c>
      <c r="H1005" s="94" t="e">
        <f aca="false">$F1005&amp;$G1005</f>
        <v>#N/A</v>
      </c>
    </row>
    <row r="1006" customFormat="false" ht="12.75" hidden="false" customHeight="false" outlineLevel="0" collapsed="false">
      <c r="F1006" s="94" t="n">
        <f aca="false">IF(REF_DT&lt;PromptMonth,1,INDEX(BucketTable,MATCH($A1006,SumMonths,0),1))</f>
        <v>1</v>
      </c>
      <c r="G1006" s="94" t="e">
        <f aca="false">INDEX(Book_Type,MATCH($B1006,Book,0),1)</f>
        <v>#N/A</v>
      </c>
      <c r="H1006" s="94" t="e">
        <f aca="false">$F1006&amp;$G1006</f>
        <v>#N/A</v>
      </c>
    </row>
    <row r="1007" customFormat="false" ht="12.75" hidden="false" customHeight="false" outlineLevel="0" collapsed="false">
      <c r="F1007" s="94" t="n">
        <f aca="false">IF(REF_DT&lt;PromptMonth,1,INDEX(BucketTable,MATCH($A1007,SumMonths,0),1))</f>
        <v>1</v>
      </c>
      <c r="G1007" s="94" t="e">
        <f aca="false">INDEX(Book_Type,MATCH($B1007,Book,0),1)</f>
        <v>#N/A</v>
      </c>
      <c r="H1007" s="94" t="e">
        <f aca="false">$F1007&amp;$G1007</f>
        <v>#N/A</v>
      </c>
    </row>
    <row r="1008" customFormat="false" ht="12.75" hidden="false" customHeight="false" outlineLevel="0" collapsed="false">
      <c r="F1008" s="94" t="n">
        <f aca="false">IF(REF_DT&lt;PromptMonth,1,INDEX(BucketTable,MATCH($A1008,SumMonths,0),1))</f>
        <v>1</v>
      </c>
      <c r="G1008" s="94" t="e">
        <f aca="false">INDEX(Book_Type,MATCH($B1008,Book,0),1)</f>
        <v>#N/A</v>
      </c>
      <c r="H1008" s="94" t="e">
        <f aca="false">$F1008&amp;$G1008</f>
        <v>#N/A</v>
      </c>
    </row>
    <row r="1009" customFormat="false" ht="12.75" hidden="false" customHeight="false" outlineLevel="0" collapsed="false">
      <c r="F1009" s="94" t="n">
        <f aca="false">IF(REF_DT&lt;PromptMonth,1,INDEX(BucketTable,MATCH($A1009,SumMonths,0),1))</f>
        <v>1</v>
      </c>
      <c r="G1009" s="94" t="e">
        <f aca="false">INDEX(Book_Type,MATCH($B1009,Book,0),1)</f>
        <v>#N/A</v>
      </c>
      <c r="H1009" s="94" t="e">
        <f aca="false">$F1009&amp;$G1009</f>
        <v>#N/A</v>
      </c>
    </row>
    <row r="1010" customFormat="false" ht="12.75" hidden="false" customHeight="false" outlineLevel="0" collapsed="false">
      <c r="F1010" s="94" t="n">
        <f aca="false">IF(REF_DT&lt;PromptMonth,1,INDEX(BucketTable,MATCH($A1010,SumMonths,0),1))</f>
        <v>1</v>
      </c>
      <c r="G1010" s="94" t="e">
        <f aca="false">INDEX(Book_Type,MATCH($B1010,Book,0),1)</f>
        <v>#N/A</v>
      </c>
      <c r="H1010" s="94" t="e">
        <f aca="false">$F1010&amp;$G1010</f>
        <v>#N/A</v>
      </c>
    </row>
    <row r="1011" customFormat="false" ht="12.75" hidden="false" customHeight="false" outlineLevel="0" collapsed="false">
      <c r="F1011" s="94" t="n">
        <f aca="false">IF(REF_DT&lt;PromptMonth,1,INDEX(BucketTable,MATCH($A1011,SumMonths,0),1))</f>
        <v>1</v>
      </c>
      <c r="G1011" s="94" t="e">
        <f aca="false">INDEX(Book_Type,MATCH($B1011,Book,0),1)</f>
        <v>#N/A</v>
      </c>
      <c r="H1011" s="94" t="e">
        <f aca="false">$F1011&amp;$G1011</f>
        <v>#N/A</v>
      </c>
    </row>
    <row r="1012" customFormat="false" ht="12.75" hidden="false" customHeight="false" outlineLevel="0" collapsed="false">
      <c r="F1012" s="94" t="n">
        <f aca="false">IF(REF_DT&lt;PromptMonth,1,INDEX(BucketTable,MATCH($A1012,SumMonths,0),1))</f>
        <v>1</v>
      </c>
      <c r="G1012" s="94" t="e">
        <f aca="false">INDEX(Book_Type,MATCH($B1012,Book,0),1)</f>
        <v>#N/A</v>
      </c>
      <c r="H1012" s="94" t="e">
        <f aca="false">$F1012&amp;$G1012</f>
        <v>#N/A</v>
      </c>
    </row>
    <row r="1013" customFormat="false" ht="12.75" hidden="false" customHeight="false" outlineLevel="0" collapsed="false">
      <c r="F1013" s="94" t="n">
        <f aca="false">IF(REF_DT&lt;PromptMonth,1,INDEX(BucketTable,MATCH($A1013,SumMonths,0),1))</f>
        <v>1</v>
      </c>
      <c r="G1013" s="94" t="e">
        <f aca="false">INDEX(Book_Type,MATCH($B1013,Book,0),1)</f>
        <v>#N/A</v>
      </c>
      <c r="H1013" s="94" t="e">
        <f aca="false">$F1013&amp;$G1013</f>
        <v>#N/A</v>
      </c>
    </row>
    <row r="1014" customFormat="false" ht="12.75" hidden="false" customHeight="false" outlineLevel="0" collapsed="false">
      <c r="F1014" s="94" t="n">
        <f aca="false">IF(REF_DT&lt;PromptMonth,1,INDEX(BucketTable,MATCH($A1014,SumMonths,0),1))</f>
        <v>1</v>
      </c>
      <c r="G1014" s="94" t="e">
        <f aca="false">INDEX(Book_Type,MATCH($B1014,Book,0),1)</f>
        <v>#N/A</v>
      </c>
      <c r="H1014" s="94" t="e">
        <f aca="false">$F1014&amp;$G1014</f>
        <v>#N/A</v>
      </c>
    </row>
    <row r="1015" customFormat="false" ht="12.75" hidden="false" customHeight="false" outlineLevel="0" collapsed="false">
      <c r="F1015" s="94" t="n">
        <f aca="false">IF(REF_DT&lt;PromptMonth,1,INDEX(BucketTable,MATCH($A1015,SumMonths,0),1))</f>
        <v>1</v>
      </c>
      <c r="G1015" s="94" t="e">
        <f aca="false">INDEX(Book_Type,MATCH($B1015,Book,0),1)</f>
        <v>#N/A</v>
      </c>
      <c r="H1015" s="94" t="e">
        <f aca="false">$F1015&amp;$G1015</f>
        <v>#N/A</v>
      </c>
    </row>
    <row r="1016" customFormat="false" ht="12.75" hidden="false" customHeight="false" outlineLevel="0" collapsed="false">
      <c r="F1016" s="94" t="n">
        <f aca="false">IF(REF_DT&lt;PromptMonth,1,INDEX(BucketTable,MATCH($A1016,SumMonths,0),1))</f>
        <v>1</v>
      </c>
      <c r="G1016" s="94" t="e">
        <f aca="false">INDEX(Book_Type,MATCH($B1016,Book,0),1)</f>
        <v>#N/A</v>
      </c>
      <c r="H1016" s="94" t="e">
        <f aca="false">$F1016&amp;$G1016</f>
        <v>#N/A</v>
      </c>
    </row>
    <row r="1017" customFormat="false" ht="12.75" hidden="false" customHeight="false" outlineLevel="0" collapsed="false">
      <c r="F1017" s="94" t="n">
        <f aca="false">IF(REF_DT&lt;PromptMonth,1,INDEX(BucketTable,MATCH($A1017,SumMonths,0),1))</f>
        <v>1</v>
      </c>
      <c r="G1017" s="94" t="e">
        <f aca="false">INDEX(Book_Type,MATCH($B1017,Book,0),1)</f>
        <v>#N/A</v>
      </c>
      <c r="H1017" s="94" t="e">
        <f aca="false">$F1017&amp;$G1017</f>
        <v>#N/A</v>
      </c>
    </row>
    <row r="1018" customFormat="false" ht="12.75" hidden="false" customHeight="false" outlineLevel="0" collapsed="false">
      <c r="F1018" s="94" t="n">
        <f aca="false">IF(REF_DT&lt;PromptMonth,1,INDEX(BucketTable,MATCH($A1018,SumMonths,0),1))</f>
        <v>1</v>
      </c>
      <c r="G1018" s="94" t="e">
        <f aca="false">INDEX(Book_Type,MATCH($B1018,Book,0),1)</f>
        <v>#N/A</v>
      </c>
      <c r="H1018" s="94" t="e">
        <f aca="false">$F1018&amp;$G1018</f>
        <v>#N/A</v>
      </c>
    </row>
    <row r="1019" customFormat="false" ht="12.75" hidden="false" customHeight="false" outlineLevel="0" collapsed="false">
      <c r="F1019" s="94" t="n">
        <f aca="false">IF(REF_DT&lt;PromptMonth,1,INDEX(BucketTable,MATCH($A1019,SumMonths,0),1))</f>
        <v>1</v>
      </c>
      <c r="G1019" s="94" t="e">
        <f aca="false">INDEX(Book_Type,MATCH($B1019,Book,0),1)</f>
        <v>#N/A</v>
      </c>
      <c r="H1019" s="94" t="e">
        <f aca="false">$F1019&amp;$G1019</f>
        <v>#N/A</v>
      </c>
    </row>
    <row r="1020" customFormat="false" ht="12.75" hidden="false" customHeight="false" outlineLevel="0" collapsed="false">
      <c r="F1020" s="94" t="n">
        <f aca="false">IF(REF_DT&lt;PromptMonth,1,INDEX(BucketTable,MATCH($A1020,SumMonths,0),1))</f>
        <v>1</v>
      </c>
      <c r="G1020" s="94" t="e">
        <f aca="false">INDEX(Book_Type,MATCH($B1020,Book,0),1)</f>
        <v>#N/A</v>
      </c>
      <c r="H1020" s="94" t="e">
        <f aca="false">$F1020&amp;$G1020</f>
        <v>#N/A</v>
      </c>
    </row>
    <row r="1021" customFormat="false" ht="12.75" hidden="false" customHeight="false" outlineLevel="0" collapsed="false">
      <c r="F1021" s="94" t="n">
        <f aca="false">IF(REF_DT&lt;PromptMonth,1,INDEX(BucketTable,MATCH($A1021,SumMonths,0),1))</f>
        <v>1</v>
      </c>
      <c r="G1021" s="94" t="e">
        <f aca="false">INDEX(Book_Type,MATCH($B1021,Book,0),1)</f>
        <v>#N/A</v>
      </c>
      <c r="H1021" s="94" t="e">
        <f aca="false">$F1021&amp;$G1021</f>
        <v>#N/A</v>
      </c>
    </row>
    <row r="1022" customFormat="false" ht="12.75" hidden="false" customHeight="false" outlineLevel="0" collapsed="false">
      <c r="F1022" s="94" t="n">
        <f aca="false">IF(REF_DT&lt;PromptMonth,1,INDEX(BucketTable,MATCH($A1022,SumMonths,0),1))</f>
        <v>1</v>
      </c>
      <c r="G1022" s="94" t="e">
        <f aca="false">INDEX(Book_Type,MATCH($B1022,Book,0),1)</f>
        <v>#N/A</v>
      </c>
      <c r="H1022" s="94" t="e">
        <f aca="false">$F1022&amp;$G1022</f>
        <v>#N/A</v>
      </c>
    </row>
    <row r="1023" customFormat="false" ht="12.75" hidden="false" customHeight="false" outlineLevel="0" collapsed="false">
      <c r="F1023" s="94" t="n">
        <f aca="false">IF(REF_DT&lt;PromptMonth,1,INDEX(BucketTable,MATCH($A1023,SumMonths,0),1))</f>
        <v>1</v>
      </c>
      <c r="G1023" s="94" t="e">
        <f aca="false">INDEX(Book_Type,MATCH($B1023,Book,0),1)</f>
        <v>#N/A</v>
      </c>
      <c r="H1023" s="94" t="e">
        <f aca="false">$F1023&amp;$G1023</f>
        <v>#N/A</v>
      </c>
    </row>
    <row r="1024" customFormat="false" ht="12.75" hidden="false" customHeight="false" outlineLevel="0" collapsed="false">
      <c r="F1024" s="94" t="n">
        <f aca="false">IF(REF_DT&lt;PromptMonth,1,INDEX(BucketTable,MATCH($A1024,SumMonths,0),1))</f>
        <v>1</v>
      </c>
      <c r="G1024" s="94" t="e">
        <f aca="false">INDEX(Book_Type,MATCH($B1024,Book,0),1)</f>
        <v>#N/A</v>
      </c>
      <c r="H1024" s="94" t="e">
        <f aca="false">$F1024&amp;$G1024</f>
        <v>#N/A</v>
      </c>
    </row>
    <row r="1025" customFormat="false" ht="12.75" hidden="false" customHeight="false" outlineLevel="0" collapsed="false">
      <c r="F1025" s="94" t="n">
        <f aca="false">IF(REF_DT&lt;PromptMonth,1,INDEX(BucketTable,MATCH($A1025,SumMonths,0),1))</f>
        <v>1</v>
      </c>
      <c r="G1025" s="94" t="e">
        <f aca="false">INDEX(Book_Type,MATCH($B1025,Book,0),1)</f>
        <v>#N/A</v>
      </c>
      <c r="H1025" s="94" t="e">
        <f aca="false">$F1025&amp;$G1025</f>
        <v>#N/A</v>
      </c>
    </row>
    <row r="1026" customFormat="false" ht="12.75" hidden="false" customHeight="false" outlineLevel="0" collapsed="false">
      <c r="F1026" s="94" t="n">
        <f aca="false">IF(REF_DT&lt;PromptMonth,1,INDEX(BucketTable,MATCH($A1026,SumMonths,0),1))</f>
        <v>1</v>
      </c>
      <c r="G1026" s="94" t="e">
        <f aca="false">INDEX(Book_Type,MATCH($B1026,Book,0),1)</f>
        <v>#N/A</v>
      </c>
      <c r="H1026" s="94" t="e">
        <f aca="false">$F1026&amp;$G1026</f>
        <v>#N/A</v>
      </c>
    </row>
    <row r="1027" customFormat="false" ht="12.75" hidden="false" customHeight="false" outlineLevel="0" collapsed="false">
      <c r="F1027" s="94" t="n">
        <f aca="false">IF(REF_DT&lt;PromptMonth,1,INDEX(BucketTable,MATCH($A1027,SumMonths,0),1))</f>
        <v>1</v>
      </c>
      <c r="G1027" s="94" t="e">
        <f aca="false">INDEX(Book_Type,MATCH($B1027,Book,0),1)</f>
        <v>#N/A</v>
      </c>
      <c r="H1027" s="94" t="e">
        <f aca="false">$F1027&amp;$G1027</f>
        <v>#N/A</v>
      </c>
    </row>
    <row r="1028" customFormat="false" ht="12.75" hidden="false" customHeight="false" outlineLevel="0" collapsed="false">
      <c r="F1028" s="94" t="n">
        <f aca="false">IF(REF_DT&lt;PromptMonth,1,INDEX(BucketTable,MATCH($A1028,SumMonths,0),1))</f>
        <v>1</v>
      </c>
      <c r="G1028" s="94" t="e">
        <f aca="false">INDEX(Book_Type,MATCH($B1028,Book,0),1)</f>
        <v>#N/A</v>
      </c>
      <c r="H1028" s="94" t="e">
        <f aca="false">$F1028&amp;$G1028</f>
        <v>#N/A</v>
      </c>
    </row>
    <row r="1029" customFormat="false" ht="12.75" hidden="false" customHeight="false" outlineLevel="0" collapsed="false">
      <c r="F1029" s="94" t="n">
        <f aca="false">IF(REF_DT&lt;PromptMonth,1,INDEX(BucketTable,MATCH($A1029,SumMonths,0),1))</f>
        <v>1</v>
      </c>
      <c r="G1029" s="94" t="e">
        <f aca="false">INDEX(Book_Type,MATCH($B1029,Book,0),1)</f>
        <v>#N/A</v>
      </c>
      <c r="H1029" s="94" t="e">
        <f aca="false">$F1029&amp;$G1029</f>
        <v>#N/A</v>
      </c>
    </row>
    <row r="1030" customFormat="false" ht="12.75" hidden="false" customHeight="false" outlineLevel="0" collapsed="false">
      <c r="F1030" s="94" t="n">
        <f aca="false">IF(REF_DT&lt;PromptMonth,1,INDEX(BucketTable,MATCH($A1030,SumMonths,0),1))</f>
        <v>1</v>
      </c>
      <c r="G1030" s="94" t="e">
        <f aca="false">INDEX(Book_Type,MATCH($B1030,Book,0),1)</f>
        <v>#N/A</v>
      </c>
      <c r="H1030" s="94" t="e">
        <f aca="false">$F1030&amp;$G1030</f>
        <v>#N/A</v>
      </c>
    </row>
    <row r="1031" customFormat="false" ht="12.75" hidden="false" customHeight="false" outlineLevel="0" collapsed="false">
      <c r="F1031" s="94" t="n">
        <f aca="false">IF(REF_DT&lt;PromptMonth,1,INDEX(BucketTable,MATCH($A1031,SumMonths,0),1))</f>
        <v>1</v>
      </c>
      <c r="G1031" s="94" t="e">
        <f aca="false">INDEX(Book_Type,MATCH($B1031,Book,0),1)</f>
        <v>#N/A</v>
      </c>
      <c r="H1031" s="94" t="e">
        <f aca="false">$F1031&amp;$G1031</f>
        <v>#N/A</v>
      </c>
    </row>
    <row r="1032" customFormat="false" ht="12.75" hidden="false" customHeight="false" outlineLevel="0" collapsed="false">
      <c r="F1032" s="94" t="n">
        <f aca="false">IF(REF_DT&lt;PromptMonth,1,INDEX(BucketTable,MATCH($A1032,SumMonths,0),1))</f>
        <v>1</v>
      </c>
      <c r="G1032" s="94" t="e">
        <f aca="false">INDEX(Book_Type,MATCH($B1032,Book,0),1)</f>
        <v>#N/A</v>
      </c>
      <c r="H1032" s="94" t="e">
        <f aca="false">$F1032&amp;$G1032</f>
        <v>#N/A</v>
      </c>
    </row>
    <row r="1033" customFormat="false" ht="12.75" hidden="false" customHeight="false" outlineLevel="0" collapsed="false">
      <c r="F1033" s="94" t="n">
        <f aca="false">IF(REF_DT&lt;PromptMonth,1,INDEX(BucketTable,MATCH($A1033,SumMonths,0),1))</f>
        <v>1</v>
      </c>
      <c r="G1033" s="94" t="e">
        <f aca="false">INDEX(Book_Type,MATCH($B1033,Book,0),1)</f>
        <v>#N/A</v>
      </c>
      <c r="H1033" s="94" t="e">
        <f aca="false">$F1033&amp;$G1033</f>
        <v>#N/A</v>
      </c>
    </row>
    <row r="1034" customFormat="false" ht="12.75" hidden="false" customHeight="false" outlineLevel="0" collapsed="false">
      <c r="F1034" s="94" t="n">
        <f aca="false">IF(REF_DT&lt;PromptMonth,1,INDEX(BucketTable,MATCH($A1034,SumMonths,0),1))</f>
        <v>1</v>
      </c>
      <c r="G1034" s="94" t="e">
        <f aca="false">INDEX(Book_Type,MATCH($B1034,Book,0),1)</f>
        <v>#N/A</v>
      </c>
      <c r="H1034" s="94" t="e">
        <f aca="false">$F1034&amp;$G1034</f>
        <v>#N/A</v>
      </c>
    </row>
    <row r="1035" customFormat="false" ht="12.75" hidden="false" customHeight="false" outlineLevel="0" collapsed="false">
      <c r="F1035" s="94" t="n">
        <f aca="false">IF(REF_DT&lt;PromptMonth,1,INDEX(BucketTable,MATCH($A1035,SumMonths,0),1))</f>
        <v>1</v>
      </c>
      <c r="G1035" s="94" t="e">
        <f aca="false">INDEX(Book_Type,MATCH($B1035,Book,0),1)</f>
        <v>#N/A</v>
      </c>
      <c r="H1035" s="94" t="e">
        <f aca="false">$F1035&amp;$G1035</f>
        <v>#N/A</v>
      </c>
    </row>
    <row r="1036" customFormat="false" ht="12.75" hidden="false" customHeight="false" outlineLevel="0" collapsed="false">
      <c r="F1036" s="94" t="n">
        <f aca="false">IF(REF_DT&lt;PromptMonth,1,INDEX(BucketTable,MATCH($A1036,SumMonths,0),1))</f>
        <v>1</v>
      </c>
      <c r="G1036" s="94" t="e">
        <f aca="false">INDEX(Book_Type,MATCH($B1036,Book,0),1)</f>
        <v>#N/A</v>
      </c>
      <c r="H1036" s="94" t="e">
        <f aca="false">$F1036&amp;$G1036</f>
        <v>#N/A</v>
      </c>
    </row>
    <row r="1037" customFormat="false" ht="12.75" hidden="false" customHeight="false" outlineLevel="0" collapsed="false">
      <c r="F1037" s="94" t="n">
        <f aca="false">IF(REF_DT&lt;PromptMonth,1,INDEX(BucketTable,MATCH($A1037,SumMonths,0),1))</f>
        <v>1</v>
      </c>
      <c r="G1037" s="94" t="e">
        <f aca="false">INDEX(Book_Type,MATCH($B1037,Book,0),1)</f>
        <v>#N/A</v>
      </c>
      <c r="H1037" s="94" t="e">
        <f aca="false">$F1037&amp;$G1037</f>
        <v>#N/A</v>
      </c>
    </row>
    <row r="1038" customFormat="false" ht="12.75" hidden="false" customHeight="false" outlineLevel="0" collapsed="false">
      <c r="F1038" s="94" t="n">
        <f aca="false">IF(REF_DT&lt;PromptMonth,1,INDEX(BucketTable,MATCH($A1038,SumMonths,0),1))</f>
        <v>1</v>
      </c>
      <c r="G1038" s="94" t="e">
        <f aca="false">INDEX(Book_Type,MATCH($B1038,Book,0),1)</f>
        <v>#N/A</v>
      </c>
      <c r="H1038" s="94" t="e">
        <f aca="false">$F1038&amp;$G1038</f>
        <v>#N/A</v>
      </c>
    </row>
    <row r="1039" customFormat="false" ht="12.75" hidden="false" customHeight="false" outlineLevel="0" collapsed="false">
      <c r="F1039" s="94" t="n">
        <f aca="false">IF(REF_DT&lt;PromptMonth,1,INDEX(BucketTable,MATCH($A1039,SumMonths,0),1))</f>
        <v>1</v>
      </c>
      <c r="G1039" s="94" t="e">
        <f aca="false">INDEX(Book_Type,MATCH($B1039,Book,0),1)</f>
        <v>#N/A</v>
      </c>
      <c r="H1039" s="94" t="e">
        <f aca="false">$F1039&amp;$G1039</f>
        <v>#N/A</v>
      </c>
    </row>
    <row r="1040" customFormat="false" ht="12.75" hidden="false" customHeight="false" outlineLevel="0" collapsed="false">
      <c r="F1040" s="94" t="n">
        <f aca="false">IF(REF_DT&lt;PromptMonth,1,INDEX(BucketTable,MATCH($A1040,SumMonths,0),1))</f>
        <v>1</v>
      </c>
      <c r="G1040" s="94" t="e">
        <f aca="false">INDEX(Book_Type,MATCH($B1040,Book,0),1)</f>
        <v>#N/A</v>
      </c>
      <c r="H1040" s="94" t="e">
        <f aca="false">$F1040&amp;$G1040</f>
        <v>#N/A</v>
      </c>
    </row>
    <row r="1041" customFormat="false" ht="12.75" hidden="false" customHeight="false" outlineLevel="0" collapsed="false">
      <c r="F1041" s="94" t="n">
        <f aca="false">IF(REF_DT&lt;PromptMonth,1,INDEX(BucketTable,MATCH($A1041,SumMonths,0),1))</f>
        <v>1</v>
      </c>
      <c r="G1041" s="94" t="e">
        <f aca="false">INDEX(Book_Type,MATCH($B1041,Book,0),1)</f>
        <v>#N/A</v>
      </c>
      <c r="H1041" s="94" t="e">
        <f aca="false">$F1041&amp;$G1041</f>
        <v>#N/A</v>
      </c>
    </row>
    <row r="1042" customFormat="false" ht="12.75" hidden="false" customHeight="false" outlineLevel="0" collapsed="false">
      <c r="F1042" s="94" t="n">
        <f aca="false">IF(REF_DT&lt;PromptMonth,1,INDEX(BucketTable,MATCH($A1042,SumMonths,0),1))</f>
        <v>1</v>
      </c>
      <c r="G1042" s="94" t="e">
        <f aca="false">INDEX(Book_Type,MATCH($B1042,Book,0),1)</f>
        <v>#N/A</v>
      </c>
      <c r="H1042" s="94" t="e">
        <f aca="false">$F1042&amp;$G1042</f>
        <v>#N/A</v>
      </c>
    </row>
    <row r="1043" customFormat="false" ht="12.75" hidden="false" customHeight="false" outlineLevel="0" collapsed="false">
      <c r="F1043" s="94" t="n">
        <f aca="false">IF(REF_DT&lt;PromptMonth,1,INDEX(BucketTable,MATCH($A1043,SumMonths,0),1))</f>
        <v>1</v>
      </c>
      <c r="G1043" s="94" t="e">
        <f aca="false">INDEX(Book_Type,MATCH($B1043,Book,0),1)</f>
        <v>#N/A</v>
      </c>
      <c r="H1043" s="94" t="e">
        <f aca="false">$F1043&amp;$G1043</f>
        <v>#N/A</v>
      </c>
    </row>
    <row r="1044" customFormat="false" ht="12.75" hidden="false" customHeight="false" outlineLevel="0" collapsed="false">
      <c r="F1044" s="94" t="n">
        <f aca="false">IF(REF_DT&lt;PromptMonth,1,INDEX(BucketTable,MATCH($A1044,SumMonths,0),1))</f>
        <v>1</v>
      </c>
      <c r="G1044" s="94" t="e">
        <f aca="false">INDEX(Book_Type,MATCH($B1044,Book,0),1)</f>
        <v>#N/A</v>
      </c>
      <c r="H1044" s="94" t="e">
        <f aca="false">$F1044&amp;$G1044</f>
        <v>#N/A</v>
      </c>
    </row>
    <row r="1045" customFormat="false" ht="12.75" hidden="false" customHeight="false" outlineLevel="0" collapsed="false">
      <c r="F1045" s="94" t="n">
        <f aca="false">IF(REF_DT&lt;PromptMonth,1,INDEX(BucketTable,MATCH($A1045,SumMonths,0),1))</f>
        <v>1</v>
      </c>
      <c r="G1045" s="94" t="e">
        <f aca="false">INDEX(Book_Type,MATCH($B1045,Book,0),1)</f>
        <v>#N/A</v>
      </c>
      <c r="H1045" s="94" t="e">
        <f aca="false">$F1045&amp;$G1045</f>
        <v>#N/A</v>
      </c>
    </row>
    <row r="1046" customFormat="false" ht="12.75" hidden="false" customHeight="false" outlineLevel="0" collapsed="false">
      <c r="F1046" s="94" t="n">
        <f aca="false">IF(REF_DT&lt;PromptMonth,1,INDEX(BucketTable,MATCH($A1046,SumMonths,0),1))</f>
        <v>1</v>
      </c>
      <c r="G1046" s="94" t="e">
        <f aca="false">INDEX(Book_Type,MATCH($B1046,Book,0),1)</f>
        <v>#N/A</v>
      </c>
      <c r="H1046" s="94" t="e">
        <f aca="false">$F1046&amp;$G1046</f>
        <v>#N/A</v>
      </c>
    </row>
    <row r="1047" customFormat="false" ht="12.75" hidden="false" customHeight="false" outlineLevel="0" collapsed="false">
      <c r="F1047" s="94" t="n">
        <f aca="false">IF(REF_DT&lt;PromptMonth,1,INDEX(BucketTable,MATCH($A1047,SumMonths,0),1))</f>
        <v>1</v>
      </c>
      <c r="G1047" s="94" t="e">
        <f aca="false">INDEX(Book_Type,MATCH($B1047,Book,0),1)</f>
        <v>#N/A</v>
      </c>
      <c r="H1047" s="94" t="e">
        <f aca="false">$F1047&amp;$G1047</f>
        <v>#N/A</v>
      </c>
    </row>
    <row r="1048" customFormat="false" ht="12.75" hidden="false" customHeight="false" outlineLevel="0" collapsed="false">
      <c r="F1048" s="94" t="n">
        <f aca="false">IF(REF_DT&lt;PromptMonth,1,INDEX(BucketTable,MATCH($A1048,SumMonths,0),1))</f>
        <v>1</v>
      </c>
      <c r="G1048" s="94" t="e">
        <f aca="false">INDEX(Book_Type,MATCH($B1048,Book,0),1)</f>
        <v>#N/A</v>
      </c>
      <c r="H1048" s="94" t="e">
        <f aca="false">$F1048&amp;$G1048</f>
        <v>#N/A</v>
      </c>
    </row>
    <row r="1049" customFormat="false" ht="12.75" hidden="false" customHeight="false" outlineLevel="0" collapsed="false">
      <c r="F1049" s="94" t="n">
        <f aca="false">IF(REF_DT&lt;PromptMonth,1,INDEX(BucketTable,MATCH($A1049,SumMonths,0),1))</f>
        <v>1</v>
      </c>
      <c r="G1049" s="94" t="e">
        <f aca="false">INDEX(Book_Type,MATCH($B1049,Book,0),1)</f>
        <v>#N/A</v>
      </c>
      <c r="H1049" s="94" t="e">
        <f aca="false">$F1049&amp;$G1049</f>
        <v>#N/A</v>
      </c>
    </row>
    <row r="1050" customFormat="false" ht="12.75" hidden="false" customHeight="false" outlineLevel="0" collapsed="false">
      <c r="F1050" s="94" t="n">
        <f aca="false">IF(REF_DT&lt;PromptMonth,1,INDEX(BucketTable,MATCH($A1050,SumMonths,0),1))</f>
        <v>1</v>
      </c>
      <c r="G1050" s="94" t="e">
        <f aca="false">INDEX(Book_Type,MATCH($B1050,Book,0),1)</f>
        <v>#N/A</v>
      </c>
      <c r="H1050" s="94" t="e">
        <f aca="false">$F1050&amp;$G1050</f>
        <v>#N/A</v>
      </c>
    </row>
    <row r="1051" customFormat="false" ht="12.75" hidden="false" customHeight="false" outlineLevel="0" collapsed="false">
      <c r="F1051" s="94" t="n">
        <f aca="false">IF(REF_DT&lt;PromptMonth,1,INDEX(BucketTable,MATCH($A1051,SumMonths,0),1))</f>
        <v>1</v>
      </c>
      <c r="G1051" s="94" t="e">
        <f aca="false">INDEX(Book_Type,MATCH($B1051,Book,0),1)</f>
        <v>#N/A</v>
      </c>
      <c r="H1051" s="94" t="e">
        <f aca="false">$F1051&amp;$G1051</f>
        <v>#N/A</v>
      </c>
    </row>
    <row r="1052" customFormat="false" ht="12.75" hidden="false" customHeight="false" outlineLevel="0" collapsed="false">
      <c r="F1052" s="94" t="n">
        <f aca="false">IF(REF_DT&lt;PromptMonth,1,INDEX(BucketTable,MATCH($A1052,SumMonths,0),1))</f>
        <v>1</v>
      </c>
      <c r="G1052" s="94" t="e">
        <f aca="false">INDEX(Book_Type,MATCH($B1052,Book,0),1)</f>
        <v>#N/A</v>
      </c>
      <c r="H1052" s="94" t="e">
        <f aca="false">$F1052&amp;$G1052</f>
        <v>#N/A</v>
      </c>
    </row>
    <row r="1053" customFormat="false" ht="12.75" hidden="false" customHeight="false" outlineLevel="0" collapsed="false">
      <c r="F1053" s="94" t="n">
        <f aca="false">IF(REF_DT&lt;PromptMonth,1,INDEX(BucketTable,MATCH($A1053,SumMonths,0),1))</f>
        <v>1</v>
      </c>
      <c r="G1053" s="94" t="e">
        <f aca="false">INDEX(Book_Type,MATCH($B1053,Book,0),1)</f>
        <v>#N/A</v>
      </c>
      <c r="H1053" s="94" t="e">
        <f aca="false">$F1053&amp;$G1053</f>
        <v>#N/A</v>
      </c>
    </row>
    <row r="1054" customFormat="false" ht="12.75" hidden="false" customHeight="false" outlineLevel="0" collapsed="false">
      <c r="F1054" s="94" t="n">
        <f aca="false">IF(REF_DT&lt;PromptMonth,1,INDEX(BucketTable,MATCH($A1054,SumMonths,0),1))</f>
        <v>1</v>
      </c>
      <c r="G1054" s="94" t="e">
        <f aca="false">INDEX(Book_Type,MATCH($B1054,Book,0),1)</f>
        <v>#N/A</v>
      </c>
      <c r="H1054" s="94" t="e">
        <f aca="false">$F1054&amp;$G1054</f>
        <v>#N/A</v>
      </c>
    </row>
    <row r="1055" customFormat="false" ht="12.75" hidden="false" customHeight="false" outlineLevel="0" collapsed="false">
      <c r="F1055" s="94" t="n">
        <f aca="false">IF(REF_DT&lt;PromptMonth,1,INDEX(BucketTable,MATCH($A1055,SumMonths,0),1))</f>
        <v>1</v>
      </c>
      <c r="G1055" s="94" t="e">
        <f aca="false">INDEX(Book_Type,MATCH($B1055,Book,0),1)</f>
        <v>#N/A</v>
      </c>
      <c r="H1055" s="94" t="e">
        <f aca="false">$F1055&amp;$G1055</f>
        <v>#N/A</v>
      </c>
    </row>
    <row r="1056" customFormat="false" ht="12.75" hidden="false" customHeight="false" outlineLevel="0" collapsed="false">
      <c r="F1056" s="94" t="n">
        <f aca="false">IF(REF_DT&lt;PromptMonth,1,INDEX(BucketTable,MATCH($A1056,SumMonths,0),1))</f>
        <v>1</v>
      </c>
      <c r="G1056" s="94" t="e">
        <f aca="false">INDEX(Book_Type,MATCH($B1056,Book,0),1)</f>
        <v>#N/A</v>
      </c>
      <c r="H1056" s="94" t="e">
        <f aca="false">$F1056&amp;$G1056</f>
        <v>#N/A</v>
      </c>
    </row>
    <row r="1057" customFormat="false" ht="12.75" hidden="false" customHeight="false" outlineLevel="0" collapsed="false">
      <c r="F1057" s="94" t="n">
        <f aca="false">IF(REF_DT&lt;PromptMonth,1,INDEX(BucketTable,MATCH($A1057,SumMonths,0),1))</f>
        <v>1</v>
      </c>
      <c r="G1057" s="94" t="e">
        <f aca="false">INDEX(Book_Type,MATCH($B1057,Book,0),1)</f>
        <v>#N/A</v>
      </c>
      <c r="H1057" s="94" t="e">
        <f aca="false">$F1057&amp;$G1057</f>
        <v>#N/A</v>
      </c>
    </row>
    <row r="1058" customFormat="false" ht="12.75" hidden="false" customHeight="false" outlineLevel="0" collapsed="false">
      <c r="F1058" s="94" t="n">
        <f aca="false">IF(REF_DT&lt;PromptMonth,1,INDEX(BucketTable,MATCH($A1058,SumMonths,0),1))</f>
        <v>1</v>
      </c>
      <c r="G1058" s="94" t="e">
        <f aca="false">INDEX(Book_Type,MATCH($B1058,Book,0),1)</f>
        <v>#N/A</v>
      </c>
      <c r="H1058" s="94" t="e">
        <f aca="false">$F1058&amp;$G1058</f>
        <v>#N/A</v>
      </c>
    </row>
    <row r="1059" customFormat="false" ht="12.75" hidden="false" customHeight="false" outlineLevel="0" collapsed="false">
      <c r="F1059" s="94" t="n">
        <f aca="false">IF(REF_DT&lt;PromptMonth,1,INDEX(BucketTable,MATCH($A1059,SumMonths,0),1))</f>
        <v>1</v>
      </c>
      <c r="G1059" s="94" t="e">
        <f aca="false">INDEX(Book_Type,MATCH($B1059,Book,0),1)</f>
        <v>#N/A</v>
      </c>
      <c r="H1059" s="94" t="e">
        <f aca="false">$F1059&amp;$G1059</f>
        <v>#N/A</v>
      </c>
    </row>
    <row r="1060" customFormat="false" ht="12.75" hidden="false" customHeight="false" outlineLevel="0" collapsed="false">
      <c r="F1060" s="94" t="n">
        <f aca="false">IF(REF_DT&lt;PromptMonth,1,INDEX(BucketTable,MATCH($A1060,SumMonths,0),1))</f>
        <v>1</v>
      </c>
      <c r="G1060" s="94" t="e">
        <f aca="false">INDEX(Book_Type,MATCH($B1060,Book,0),1)</f>
        <v>#N/A</v>
      </c>
      <c r="H1060" s="94" t="e">
        <f aca="false">$F1060&amp;$G1060</f>
        <v>#N/A</v>
      </c>
    </row>
    <row r="1061" customFormat="false" ht="12.75" hidden="false" customHeight="false" outlineLevel="0" collapsed="false">
      <c r="F1061" s="94" t="n">
        <f aca="false">IF(REF_DT&lt;PromptMonth,1,INDEX(BucketTable,MATCH($A1061,SumMonths,0),1))</f>
        <v>1</v>
      </c>
      <c r="G1061" s="94" t="e">
        <f aca="false">INDEX(Book_Type,MATCH($B1061,Book,0),1)</f>
        <v>#N/A</v>
      </c>
      <c r="H1061" s="94" t="e">
        <f aca="false">$F1061&amp;$G1061</f>
        <v>#N/A</v>
      </c>
    </row>
    <row r="1062" customFormat="false" ht="12.75" hidden="false" customHeight="false" outlineLevel="0" collapsed="false">
      <c r="F1062" s="94" t="n">
        <f aca="false">IF(REF_DT&lt;PromptMonth,1,INDEX(BucketTable,MATCH($A1062,SumMonths,0),1))</f>
        <v>1</v>
      </c>
      <c r="G1062" s="94" t="e">
        <f aca="false">INDEX(Book_Type,MATCH($B1062,Book,0),1)</f>
        <v>#N/A</v>
      </c>
      <c r="H1062" s="94" t="e">
        <f aca="false">$F1062&amp;$G1062</f>
        <v>#N/A</v>
      </c>
    </row>
    <row r="1063" customFormat="false" ht="12.75" hidden="false" customHeight="false" outlineLevel="0" collapsed="false">
      <c r="F1063" s="94" t="n">
        <f aca="false">IF(REF_DT&lt;PromptMonth,1,INDEX(BucketTable,MATCH($A1063,SumMonths,0),1))</f>
        <v>1</v>
      </c>
      <c r="G1063" s="94" t="e">
        <f aca="false">INDEX(Book_Type,MATCH($B1063,Book,0),1)</f>
        <v>#N/A</v>
      </c>
      <c r="H1063" s="94" t="e">
        <f aca="false">$F1063&amp;$G1063</f>
        <v>#N/A</v>
      </c>
    </row>
    <row r="1064" customFormat="false" ht="12.75" hidden="false" customHeight="false" outlineLevel="0" collapsed="false">
      <c r="F1064" s="94" t="n">
        <f aca="false">IF(REF_DT&lt;PromptMonth,1,INDEX(BucketTable,MATCH($A1064,SumMonths,0),1))</f>
        <v>1</v>
      </c>
      <c r="G1064" s="94" t="e">
        <f aca="false">INDEX(Book_Type,MATCH($B1064,Book,0),1)</f>
        <v>#N/A</v>
      </c>
      <c r="H1064" s="94" t="e">
        <f aca="false">$F1064&amp;$G1064</f>
        <v>#N/A</v>
      </c>
    </row>
    <row r="1065" customFormat="false" ht="12.75" hidden="false" customHeight="false" outlineLevel="0" collapsed="false">
      <c r="F1065" s="94" t="n">
        <f aca="false">IF(REF_DT&lt;PromptMonth,1,INDEX(BucketTable,MATCH($A1065,SumMonths,0),1))</f>
        <v>1</v>
      </c>
      <c r="G1065" s="94" t="e">
        <f aca="false">INDEX(Book_Type,MATCH($B1065,Book,0),1)</f>
        <v>#N/A</v>
      </c>
      <c r="H1065" s="94" t="e">
        <f aca="false">$F1065&amp;$G1065</f>
        <v>#N/A</v>
      </c>
    </row>
    <row r="1066" customFormat="false" ht="12.75" hidden="false" customHeight="false" outlineLevel="0" collapsed="false">
      <c r="F1066" s="94" t="n">
        <f aca="false">IF(REF_DT&lt;PromptMonth,1,INDEX(BucketTable,MATCH($A1066,SumMonths,0),1))</f>
        <v>1</v>
      </c>
      <c r="G1066" s="94" t="e">
        <f aca="false">INDEX(Book_Type,MATCH($B1066,Book,0),1)</f>
        <v>#N/A</v>
      </c>
      <c r="H1066" s="94" t="e">
        <f aca="false">$F1066&amp;$G1066</f>
        <v>#N/A</v>
      </c>
    </row>
    <row r="1067" customFormat="false" ht="12.75" hidden="false" customHeight="false" outlineLevel="0" collapsed="false">
      <c r="F1067" s="94" t="n">
        <f aca="false">IF(REF_DT&lt;PromptMonth,1,INDEX(BucketTable,MATCH($A1067,SumMonths,0),1))</f>
        <v>1</v>
      </c>
      <c r="G1067" s="94" t="e">
        <f aca="false">INDEX(Book_Type,MATCH($B1067,Book,0),1)</f>
        <v>#N/A</v>
      </c>
      <c r="H1067" s="94" t="e">
        <f aca="false">$F1067&amp;$G1067</f>
        <v>#N/A</v>
      </c>
    </row>
    <row r="1068" customFormat="false" ht="12.75" hidden="false" customHeight="false" outlineLevel="0" collapsed="false">
      <c r="F1068" s="94" t="n">
        <f aca="false">IF(REF_DT&lt;PromptMonth,1,INDEX(BucketTable,MATCH($A1068,SumMonths,0),1))</f>
        <v>1</v>
      </c>
      <c r="G1068" s="94" t="e">
        <f aca="false">INDEX(Book_Type,MATCH($B1068,Book,0),1)</f>
        <v>#N/A</v>
      </c>
      <c r="H1068" s="94" t="e">
        <f aca="false">$F1068&amp;$G1068</f>
        <v>#N/A</v>
      </c>
    </row>
    <row r="1069" customFormat="false" ht="12.75" hidden="false" customHeight="false" outlineLevel="0" collapsed="false">
      <c r="F1069" s="94" t="n">
        <f aca="false">IF(REF_DT&lt;PromptMonth,1,INDEX(BucketTable,MATCH($A1069,SumMonths,0),1))</f>
        <v>1</v>
      </c>
      <c r="G1069" s="94" t="e">
        <f aca="false">INDEX(Book_Type,MATCH($B1069,Book,0),1)</f>
        <v>#N/A</v>
      </c>
      <c r="H1069" s="94" t="e">
        <f aca="false">$F1069&amp;$G1069</f>
        <v>#N/A</v>
      </c>
    </row>
    <row r="1070" customFormat="false" ht="12.75" hidden="false" customHeight="false" outlineLevel="0" collapsed="false">
      <c r="F1070" s="94" t="n">
        <f aca="false">IF(REF_DT&lt;PromptMonth,1,INDEX(BucketTable,MATCH($A1070,SumMonths,0),1))</f>
        <v>1</v>
      </c>
      <c r="G1070" s="94" t="e">
        <f aca="false">INDEX(Book_Type,MATCH($B1070,Book,0),1)</f>
        <v>#N/A</v>
      </c>
      <c r="H1070" s="94" t="e">
        <f aca="false">$F1070&amp;$G1070</f>
        <v>#N/A</v>
      </c>
    </row>
    <row r="1071" customFormat="false" ht="12.75" hidden="false" customHeight="false" outlineLevel="0" collapsed="false">
      <c r="F1071" s="94" t="n">
        <f aca="false">IF(REF_DT&lt;PromptMonth,1,INDEX(BucketTable,MATCH($A1071,SumMonths,0),1))</f>
        <v>1</v>
      </c>
      <c r="G1071" s="94" t="e">
        <f aca="false">INDEX(Book_Type,MATCH($B1071,Book,0),1)</f>
        <v>#N/A</v>
      </c>
      <c r="H1071" s="94" t="e">
        <f aca="false">$F1071&amp;$G1071</f>
        <v>#N/A</v>
      </c>
    </row>
    <row r="1072" customFormat="false" ht="12.75" hidden="false" customHeight="false" outlineLevel="0" collapsed="false">
      <c r="F1072" s="94" t="n">
        <f aca="false">IF(REF_DT&lt;PromptMonth,1,INDEX(BucketTable,MATCH($A1072,SumMonths,0),1))</f>
        <v>1</v>
      </c>
      <c r="G1072" s="94" t="e">
        <f aca="false">INDEX(Book_Type,MATCH($B1072,Book,0),1)</f>
        <v>#N/A</v>
      </c>
      <c r="H1072" s="94" t="e">
        <f aca="false">$F1072&amp;$G1072</f>
        <v>#N/A</v>
      </c>
    </row>
    <row r="1073" customFormat="false" ht="12.75" hidden="false" customHeight="false" outlineLevel="0" collapsed="false">
      <c r="F1073" s="94" t="n">
        <f aca="false">IF(REF_DT&lt;PromptMonth,1,INDEX(BucketTable,MATCH($A1073,SumMonths,0),1))</f>
        <v>1</v>
      </c>
      <c r="G1073" s="94" t="e">
        <f aca="false">INDEX(Book_Type,MATCH($B1073,Book,0),1)</f>
        <v>#N/A</v>
      </c>
      <c r="H1073" s="94" t="e">
        <f aca="false">$F1073&amp;$G1073</f>
        <v>#N/A</v>
      </c>
    </row>
    <row r="1074" customFormat="false" ht="12.75" hidden="false" customHeight="false" outlineLevel="0" collapsed="false">
      <c r="F1074" s="94" t="n">
        <f aca="false">IF(REF_DT&lt;PromptMonth,1,INDEX(BucketTable,MATCH($A1074,SumMonths,0),1))</f>
        <v>1</v>
      </c>
      <c r="G1074" s="94" t="e">
        <f aca="false">INDEX(Book_Type,MATCH($B1074,Book,0),1)</f>
        <v>#N/A</v>
      </c>
      <c r="H1074" s="94" t="e">
        <f aca="false">$F1074&amp;$G1074</f>
        <v>#N/A</v>
      </c>
    </row>
    <row r="1075" customFormat="false" ht="12.75" hidden="false" customHeight="false" outlineLevel="0" collapsed="false">
      <c r="F1075" s="94" t="n">
        <f aca="false">IF(REF_DT&lt;PromptMonth,1,INDEX(BucketTable,MATCH($A1075,SumMonths,0),1))</f>
        <v>1</v>
      </c>
      <c r="G1075" s="94" t="e">
        <f aca="false">INDEX(Book_Type,MATCH($B1075,Book,0),1)</f>
        <v>#N/A</v>
      </c>
      <c r="H1075" s="94" t="e">
        <f aca="false">$F1075&amp;$G1075</f>
        <v>#N/A</v>
      </c>
    </row>
    <row r="1076" customFormat="false" ht="12.75" hidden="false" customHeight="false" outlineLevel="0" collapsed="false">
      <c r="F1076" s="94" t="n">
        <f aca="false">IF(REF_DT&lt;PromptMonth,1,INDEX(BucketTable,MATCH($A1076,SumMonths,0),1))</f>
        <v>1</v>
      </c>
      <c r="G1076" s="94" t="e">
        <f aca="false">INDEX(Book_Type,MATCH($B1076,Book,0),1)</f>
        <v>#N/A</v>
      </c>
      <c r="H1076" s="94" t="e">
        <f aca="false">$F1076&amp;$G1076</f>
        <v>#N/A</v>
      </c>
    </row>
    <row r="1077" customFormat="false" ht="12.75" hidden="false" customHeight="false" outlineLevel="0" collapsed="false">
      <c r="F1077" s="94" t="n">
        <f aca="false">IF(REF_DT&lt;PromptMonth,1,INDEX(BucketTable,MATCH($A1077,SumMonths,0),1))</f>
        <v>1</v>
      </c>
      <c r="G1077" s="94" t="e">
        <f aca="false">INDEX(Book_Type,MATCH($B1077,Book,0),1)</f>
        <v>#N/A</v>
      </c>
      <c r="H1077" s="94" t="e">
        <f aca="false">$F1077&amp;$G1077</f>
        <v>#N/A</v>
      </c>
    </row>
    <row r="1078" customFormat="false" ht="12.75" hidden="false" customHeight="false" outlineLevel="0" collapsed="false">
      <c r="F1078" s="94" t="n">
        <f aca="false">IF(REF_DT&lt;PromptMonth,1,INDEX(BucketTable,MATCH($A1078,SumMonths,0),1))</f>
        <v>1</v>
      </c>
      <c r="G1078" s="94" t="e">
        <f aca="false">INDEX(Book_Type,MATCH($B1078,Book,0),1)</f>
        <v>#N/A</v>
      </c>
      <c r="H1078" s="94" t="e">
        <f aca="false">$F1078&amp;$G1078</f>
        <v>#N/A</v>
      </c>
    </row>
    <row r="1079" customFormat="false" ht="12.75" hidden="false" customHeight="false" outlineLevel="0" collapsed="false">
      <c r="F1079" s="94" t="n">
        <f aca="false">IF(REF_DT&lt;PromptMonth,1,INDEX(BucketTable,MATCH($A1079,SumMonths,0),1))</f>
        <v>1</v>
      </c>
      <c r="G1079" s="94" t="e">
        <f aca="false">INDEX(Book_Type,MATCH($B1079,Book,0),1)</f>
        <v>#N/A</v>
      </c>
      <c r="H1079" s="94" t="e">
        <f aca="false">$F1079&amp;$G1079</f>
        <v>#N/A</v>
      </c>
    </row>
    <row r="1080" customFormat="false" ht="12.75" hidden="false" customHeight="false" outlineLevel="0" collapsed="false">
      <c r="F1080" s="94" t="n">
        <f aca="false">IF(REF_DT&lt;PromptMonth,1,INDEX(BucketTable,MATCH($A1080,SumMonths,0),1))</f>
        <v>1</v>
      </c>
      <c r="G1080" s="94" t="e">
        <f aca="false">INDEX(Book_Type,MATCH($B1080,Book,0),1)</f>
        <v>#N/A</v>
      </c>
      <c r="H1080" s="94" t="e">
        <f aca="false">$F1080&amp;$G1080</f>
        <v>#N/A</v>
      </c>
    </row>
    <row r="1081" customFormat="false" ht="12.75" hidden="false" customHeight="false" outlineLevel="0" collapsed="false">
      <c r="F1081" s="94" t="n">
        <f aca="false">IF(REF_DT&lt;PromptMonth,1,INDEX(BucketTable,MATCH($A1081,SumMonths,0),1))</f>
        <v>1</v>
      </c>
      <c r="G1081" s="94" t="e">
        <f aca="false">INDEX(Book_Type,MATCH($B1081,Book,0),1)</f>
        <v>#N/A</v>
      </c>
      <c r="H1081" s="94" t="e">
        <f aca="false">$F1081&amp;$G1081</f>
        <v>#N/A</v>
      </c>
    </row>
    <row r="1082" customFormat="false" ht="12.75" hidden="false" customHeight="false" outlineLevel="0" collapsed="false">
      <c r="F1082" s="94" t="n">
        <f aca="false">IF(REF_DT&lt;PromptMonth,1,INDEX(BucketTable,MATCH($A1082,SumMonths,0),1))</f>
        <v>1</v>
      </c>
      <c r="G1082" s="94" t="e">
        <f aca="false">INDEX(Book_Type,MATCH($B1082,Book,0),1)</f>
        <v>#N/A</v>
      </c>
      <c r="H1082" s="94" t="e">
        <f aca="false">$F1082&amp;$G1082</f>
        <v>#N/A</v>
      </c>
    </row>
    <row r="1083" customFormat="false" ht="12.75" hidden="false" customHeight="false" outlineLevel="0" collapsed="false">
      <c r="F1083" s="94" t="n">
        <f aca="false">IF(REF_DT&lt;PromptMonth,1,INDEX(BucketTable,MATCH($A1083,SumMonths,0),1))</f>
        <v>1</v>
      </c>
      <c r="G1083" s="94" t="e">
        <f aca="false">INDEX(Book_Type,MATCH($B1083,Book,0),1)</f>
        <v>#N/A</v>
      </c>
      <c r="H1083" s="94" t="e">
        <f aca="false">$F1083&amp;$G1083</f>
        <v>#N/A</v>
      </c>
    </row>
    <row r="1084" customFormat="false" ht="12.75" hidden="false" customHeight="false" outlineLevel="0" collapsed="false">
      <c r="F1084" s="94" t="n">
        <f aca="false">IF(REF_DT&lt;PromptMonth,1,INDEX(BucketTable,MATCH($A1084,SumMonths,0),1))</f>
        <v>1</v>
      </c>
      <c r="G1084" s="94" t="e">
        <f aca="false">INDEX(Book_Type,MATCH($B1084,Book,0),1)</f>
        <v>#N/A</v>
      </c>
      <c r="H1084" s="94" t="e">
        <f aca="false">$F1084&amp;$G1084</f>
        <v>#N/A</v>
      </c>
    </row>
    <row r="1085" customFormat="false" ht="12.75" hidden="false" customHeight="false" outlineLevel="0" collapsed="false">
      <c r="F1085" s="94" t="n">
        <f aca="false">IF(REF_DT&lt;PromptMonth,1,INDEX(BucketTable,MATCH($A1085,SumMonths,0),1))</f>
        <v>1</v>
      </c>
      <c r="G1085" s="94" t="e">
        <f aca="false">INDEX(Book_Type,MATCH($B1085,Book,0),1)</f>
        <v>#N/A</v>
      </c>
      <c r="H1085" s="94" t="e">
        <f aca="false">$F1085&amp;$G1085</f>
        <v>#N/A</v>
      </c>
    </row>
    <row r="1086" customFormat="false" ht="12.75" hidden="false" customHeight="false" outlineLevel="0" collapsed="false">
      <c r="F1086" s="94" t="n">
        <f aca="false">IF(REF_DT&lt;PromptMonth,1,INDEX(BucketTable,MATCH($A1086,SumMonths,0),1))</f>
        <v>1</v>
      </c>
      <c r="G1086" s="94" t="e">
        <f aca="false">INDEX(Book_Type,MATCH($B1086,Book,0),1)</f>
        <v>#N/A</v>
      </c>
      <c r="H1086" s="94" t="e">
        <f aca="false">$F1086&amp;$G1086</f>
        <v>#N/A</v>
      </c>
    </row>
    <row r="1087" customFormat="false" ht="12.75" hidden="false" customHeight="false" outlineLevel="0" collapsed="false">
      <c r="F1087" s="94" t="n">
        <f aca="false">IF(REF_DT&lt;PromptMonth,1,INDEX(BucketTable,MATCH($A1087,SumMonths,0),1))</f>
        <v>1</v>
      </c>
      <c r="G1087" s="94" t="e">
        <f aca="false">INDEX(Book_Type,MATCH($B1087,Book,0),1)</f>
        <v>#N/A</v>
      </c>
      <c r="H1087" s="94" t="e">
        <f aca="false">$F1087&amp;$G1087</f>
        <v>#N/A</v>
      </c>
    </row>
    <row r="1088" customFormat="false" ht="12.75" hidden="false" customHeight="false" outlineLevel="0" collapsed="false">
      <c r="F1088" s="94" t="n">
        <f aca="false">IF(REF_DT&lt;PromptMonth,1,INDEX(BucketTable,MATCH($A1088,SumMonths,0),1))</f>
        <v>1</v>
      </c>
      <c r="G1088" s="94" t="e">
        <f aca="false">INDEX(Book_Type,MATCH($B1088,Book,0),1)</f>
        <v>#N/A</v>
      </c>
      <c r="H1088" s="94" t="e">
        <f aca="false">$F1088&amp;$G1088</f>
        <v>#N/A</v>
      </c>
    </row>
    <row r="1089" customFormat="false" ht="12.75" hidden="false" customHeight="false" outlineLevel="0" collapsed="false">
      <c r="F1089" s="94" t="n">
        <f aca="false">IF(REF_DT&lt;PromptMonth,1,INDEX(BucketTable,MATCH($A1089,SumMonths,0),1))</f>
        <v>1</v>
      </c>
      <c r="G1089" s="94" t="e">
        <f aca="false">INDEX(Book_Type,MATCH($B1089,Book,0),1)</f>
        <v>#N/A</v>
      </c>
      <c r="H1089" s="94" t="e">
        <f aca="false">$F1089&amp;$G1089</f>
        <v>#N/A</v>
      </c>
    </row>
    <row r="1090" customFormat="false" ht="12.75" hidden="false" customHeight="false" outlineLevel="0" collapsed="false">
      <c r="F1090" s="94" t="n">
        <f aca="false">IF(REF_DT&lt;PromptMonth,1,INDEX(BucketTable,MATCH($A1090,SumMonths,0),1))</f>
        <v>1</v>
      </c>
      <c r="G1090" s="94" t="e">
        <f aca="false">INDEX(Book_Type,MATCH($B1090,Book,0),1)</f>
        <v>#N/A</v>
      </c>
      <c r="H1090" s="94" t="e">
        <f aca="false">$F1090&amp;$G1090</f>
        <v>#N/A</v>
      </c>
    </row>
    <row r="1091" customFormat="false" ht="12.75" hidden="false" customHeight="false" outlineLevel="0" collapsed="false">
      <c r="F1091" s="94" t="n">
        <f aca="false">IF(REF_DT&lt;PromptMonth,1,INDEX(BucketTable,MATCH($A1091,SumMonths,0),1))</f>
        <v>1</v>
      </c>
      <c r="G1091" s="94" t="e">
        <f aca="false">INDEX(Book_Type,MATCH($B1091,Book,0),1)</f>
        <v>#N/A</v>
      </c>
      <c r="H1091" s="94" t="e">
        <f aca="false">$F1091&amp;$G1091</f>
        <v>#N/A</v>
      </c>
    </row>
    <row r="1092" customFormat="false" ht="12.75" hidden="false" customHeight="false" outlineLevel="0" collapsed="false">
      <c r="F1092" s="94" t="n">
        <f aca="false">IF(REF_DT&lt;PromptMonth,1,INDEX(BucketTable,MATCH($A1092,SumMonths,0),1))</f>
        <v>1</v>
      </c>
      <c r="G1092" s="94" t="e">
        <f aca="false">INDEX(Book_Type,MATCH($B1092,Book,0),1)</f>
        <v>#N/A</v>
      </c>
      <c r="H1092" s="94" t="e">
        <f aca="false">$F1092&amp;$G1092</f>
        <v>#N/A</v>
      </c>
    </row>
    <row r="1093" customFormat="false" ht="12.75" hidden="false" customHeight="false" outlineLevel="0" collapsed="false">
      <c r="F1093" s="94" t="n">
        <f aca="false">IF(REF_DT&lt;PromptMonth,1,INDEX(BucketTable,MATCH($A1093,SumMonths,0),1))</f>
        <v>1</v>
      </c>
      <c r="G1093" s="94" t="e">
        <f aca="false">INDEX(Book_Type,MATCH($B1093,Book,0),1)</f>
        <v>#N/A</v>
      </c>
      <c r="H1093" s="94" t="e">
        <f aca="false">$F1093&amp;$G1093</f>
        <v>#N/A</v>
      </c>
    </row>
    <row r="1094" customFormat="false" ht="12.75" hidden="false" customHeight="false" outlineLevel="0" collapsed="false">
      <c r="F1094" s="94" t="n">
        <f aca="false">IF(REF_DT&lt;PromptMonth,1,INDEX(BucketTable,MATCH($A1094,SumMonths,0),1))</f>
        <v>1</v>
      </c>
      <c r="G1094" s="94" t="e">
        <f aca="false">INDEX(Book_Type,MATCH($B1094,Book,0),1)</f>
        <v>#N/A</v>
      </c>
      <c r="H1094" s="94" t="e">
        <f aca="false">$F1094&amp;$G1094</f>
        <v>#N/A</v>
      </c>
    </row>
    <row r="1095" customFormat="false" ht="12.75" hidden="false" customHeight="false" outlineLevel="0" collapsed="false">
      <c r="F1095" s="94" t="n">
        <f aca="false">IF(REF_DT&lt;PromptMonth,1,INDEX(BucketTable,MATCH($A1095,SumMonths,0),1))</f>
        <v>1</v>
      </c>
      <c r="G1095" s="94" t="e">
        <f aca="false">INDEX(Book_Type,MATCH($B1095,Book,0),1)</f>
        <v>#N/A</v>
      </c>
      <c r="H1095" s="94" t="e">
        <f aca="false">$F1095&amp;$G1095</f>
        <v>#N/A</v>
      </c>
    </row>
    <row r="1096" customFormat="false" ht="12.75" hidden="false" customHeight="false" outlineLevel="0" collapsed="false">
      <c r="F1096" s="94" t="n">
        <f aca="false">IF(REF_DT&lt;PromptMonth,1,INDEX(BucketTable,MATCH($A1096,SumMonths,0),1))</f>
        <v>1</v>
      </c>
      <c r="G1096" s="94" t="e">
        <f aca="false">INDEX(Book_Type,MATCH($B1096,Book,0),1)</f>
        <v>#N/A</v>
      </c>
      <c r="H1096" s="94" t="e">
        <f aca="false">$F1096&amp;$G1096</f>
        <v>#N/A</v>
      </c>
    </row>
    <row r="1097" customFormat="false" ht="12.75" hidden="false" customHeight="false" outlineLevel="0" collapsed="false">
      <c r="F1097" s="94" t="n">
        <f aca="false">IF(REF_DT&lt;PromptMonth,1,INDEX(BucketTable,MATCH($A1097,SumMonths,0),1))</f>
        <v>1</v>
      </c>
      <c r="G1097" s="94" t="e">
        <f aca="false">INDEX(Book_Type,MATCH($B1097,Book,0),1)</f>
        <v>#N/A</v>
      </c>
      <c r="H1097" s="94" t="e">
        <f aca="false">$F1097&amp;$G1097</f>
        <v>#N/A</v>
      </c>
    </row>
    <row r="1098" customFormat="false" ht="12.75" hidden="false" customHeight="false" outlineLevel="0" collapsed="false">
      <c r="F1098" s="94" t="n">
        <f aca="false">IF(REF_DT&lt;PromptMonth,1,INDEX(BucketTable,MATCH($A1098,SumMonths,0),1))</f>
        <v>1</v>
      </c>
      <c r="G1098" s="94" t="e">
        <f aca="false">INDEX(Book_Type,MATCH($B1098,Book,0),1)</f>
        <v>#N/A</v>
      </c>
      <c r="H1098" s="94" t="e">
        <f aca="false">$F1098&amp;$G1098</f>
        <v>#N/A</v>
      </c>
    </row>
    <row r="1099" customFormat="false" ht="12.75" hidden="false" customHeight="false" outlineLevel="0" collapsed="false">
      <c r="F1099" s="94" t="n">
        <f aca="false">IF(REF_DT&lt;PromptMonth,1,INDEX(BucketTable,MATCH($A1099,SumMonths,0),1))</f>
        <v>1</v>
      </c>
      <c r="G1099" s="94" t="e">
        <f aca="false">INDEX(Book_Type,MATCH($B1099,Book,0),1)</f>
        <v>#N/A</v>
      </c>
      <c r="H1099" s="94" t="e">
        <f aca="false">$F1099&amp;$G1099</f>
        <v>#N/A</v>
      </c>
    </row>
    <row r="1100" customFormat="false" ht="12.75" hidden="false" customHeight="false" outlineLevel="0" collapsed="false">
      <c r="F1100" s="94" t="n">
        <f aca="false">IF(REF_DT&lt;PromptMonth,1,INDEX(BucketTable,MATCH($A1100,SumMonths,0),1))</f>
        <v>1</v>
      </c>
      <c r="G1100" s="94" t="e">
        <f aca="false">INDEX(Book_Type,MATCH($B1100,Book,0),1)</f>
        <v>#N/A</v>
      </c>
      <c r="H1100" s="94" t="e">
        <f aca="false">$F1100&amp;$G1100</f>
        <v>#N/A</v>
      </c>
    </row>
    <row r="1101" customFormat="false" ht="12.75" hidden="false" customHeight="false" outlineLevel="0" collapsed="false">
      <c r="F1101" s="94" t="n">
        <f aca="false">IF(REF_DT&lt;PromptMonth,1,INDEX(BucketTable,MATCH($A1101,SumMonths,0),1))</f>
        <v>1</v>
      </c>
      <c r="G1101" s="94" t="e">
        <f aca="false">INDEX(Book_Type,MATCH($B1101,Book,0),1)</f>
        <v>#N/A</v>
      </c>
      <c r="H1101" s="94" t="e">
        <f aca="false">$F1101&amp;$G1101</f>
        <v>#N/A</v>
      </c>
    </row>
    <row r="1102" customFormat="false" ht="12.75" hidden="false" customHeight="false" outlineLevel="0" collapsed="false">
      <c r="F1102" s="94" t="n">
        <f aca="false">IF(REF_DT&lt;PromptMonth,1,INDEX(BucketTable,MATCH($A1102,SumMonths,0),1))</f>
        <v>1</v>
      </c>
      <c r="G1102" s="94" t="e">
        <f aca="false">INDEX(Book_Type,MATCH($B1102,Book,0),1)</f>
        <v>#N/A</v>
      </c>
      <c r="H1102" s="94" t="e">
        <f aca="false">$F1102&amp;$G1102</f>
        <v>#N/A</v>
      </c>
    </row>
    <row r="1103" customFormat="false" ht="12.75" hidden="false" customHeight="false" outlineLevel="0" collapsed="false">
      <c r="F1103" s="94" t="n">
        <f aca="false">IF(REF_DT&lt;PromptMonth,1,INDEX(BucketTable,MATCH($A1103,SumMonths,0),1))</f>
        <v>1</v>
      </c>
      <c r="G1103" s="94" t="e">
        <f aca="false">INDEX(Book_Type,MATCH($B1103,Book,0),1)</f>
        <v>#N/A</v>
      </c>
      <c r="H1103" s="94" t="e">
        <f aca="false">$F1103&amp;$G1103</f>
        <v>#N/A</v>
      </c>
    </row>
    <row r="1104" customFormat="false" ht="12.75" hidden="false" customHeight="false" outlineLevel="0" collapsed="false">
      <c r="F1104" s="94" t="n">
        <f aca="false">IF(REF_DT&lt;PromptMonth,1,INDEX(BucketTable,MATCH($A1104,SumMonths,0),1))</f>
        <v>1</v>
      </c>
      <c r="G1104" s="94" t="e">
        <f aca="false">INDEX(Book_Type,MATCH($B1104,Book,0),1)</f>
        <v>#N/A</v>
      </c>
      <c r="H1104" s="94" t="e">
        <f aca="false">$F1104&amp;$G1104</f>
        <v>#N/A</v>
      </c>
    </row>
    <row r="1105" customFormat="false" ht="12.75" hidden="false" customHeight="false" outlineLevel="0" collapsed="false">
      <c r="F1105" s="94" t="n">
        <f aca="false">IF(REF_DT&lt;PromptMonth,1,INDEX(BucketTable,MATCH($A1105,SumMonths,0),1))</f>
        <v>1</v>
      </c>
      <c r="G1105" s="94" t="e">
        <f aca="false">INDEX(Book_Type,MATCH($B1105,Book,0),1)</f>
        <v>#N/A</v>
      </c>
      <c r="H1105" s="94" t="e">
        <f aca="false">$F1105&amp;$G1105</f>
        <v>#N/A</v>
      </c>
    </row>
    <row r="1106" customFormat="false" ht="12.75" hidden="false" customHeight="false" outlineLevel="0" collapsed="false">
      <c r="F1106" s="94" t="n">
        <f aca="false">IF(REF_DT&lt;PromptMonth,1,INDEX(BucketTable,MATCH($A1106,SumMonths,0),1))</f>
        <v>1</v>
      </c>
      <c r="G1106" s="94" t="e">
        <f aca="false">INDEX(Book_Type,MATCH($B1106,Book,0),1)</f>
        <v>#N/A</v>
      </c>
      <c r="H1106" s="94" t="e">
        <f aca="false">$F1106&amp;$G1106</f>
        <v>#N/A</v>
      </c>
    </row>
    <row r="1107" customFormat="false" ht="12.75" hidden="false" customHeight="false" outlineLevel="0" collapsed="false">
      <c r="F1107" s="94" t="n">
        <f aca="false">IF(REF_DT&lt;PromptMonth,1,INDEX(BucketTable,MATCH($A1107,SumMonths,0),1))</f>
        <v>1</v>
      </c>
      <c r="G1107" s="94" t="e">
        <f aca="false">INDEX(Book_Type,MATCH($B1107,Book,0),1)</f>
        <v>#N/A</v>
      </c>
      <c r="H1107" s="94" t="e">
        <f aca="false">$F1107&amp;$G1107</f>
        <v>#N/A</v>
      </c>
    </row>
    <row r="1108" customFormat="false" ht="12.75" hidden="false" customHeight="false" outlineLevel="0" collapsed="false">
      <c r="F1108" s="94" t="n">
        <f aca="false">IF(REF_DT&lt;PromptMonth,1,INDEX(BucketTable,MATCH($A1108,SumMonths,0),1))</f>
        <v>1</v>
      </c>
      <c r="G1108" s="94" t="e">
        <f aca="false">INDEX(Book_Type,MATCH($B1108,Book,0),1)</f>
        <v>#N/A</v>
      </c>
      <c r="H1108" s="94" t="e">
        <f aca="false">$F1108&amp;$G1108</f>
        <v>#N/A</v>
      </c>
    </row>
    <row r="1109" customFormat="false" ht="12.75" hidden="false" customHeight="false" outlineLevel="0" collapsed="false">
      <c r="F1109" s="94" t="n">
        <f aca="false">IF(REF_DT&lt;PromptMonth,1,INDEX(BucketTable,MATCH($A1109,SumMonths,0),1))</f>
        <v>1</v>
      </c>
      <c r="G1109" s="94" t="e">
        <f aca="false">INDEX(Book_Type,MATCH($B1109,Book,0),1)</f>
        <v>#N/A</v>
      </c>
      <c r="H1109" s="94" t="e">
        <f aca="false">$F1109&amp;$G1109</f>
        <v>#N/A</v>
      </c>
    </row>
    <row r="1110" customFormat="false" ht="12.75" hidden="false" customHeight="false" outlineLevel="0" collapsed="false">
      <c r="F1110" s="94" t="n">
        <f aca="false">IF(REF_DT&lt;PromptMonth,1,INDEX(BucketTable,MATCH($A1110,SumMonths,0),1))</f>
        <v>1</v>
      </c>
      <c r="G1110" s="94" t="e">
        <f aca="false">INDEX(Book_Type,MATCH($B1110,Book,0),1)</f>
        <v>#N/A</v>
      </c>
      <c r="H1110" s="94" t="e">
        <f aca="false">$F1110&amp;$G1110</f>
        <v>#N/A</v>
      </c>
    </row>
    <row r="1111" customFormat="false" ht="12.75" hidden="false" customHeight="false" outlineLevel="0" collapsed="false">
      <c r="F1111" s="94" t="n">
        <f aca="false">IF(REF_DT&lt;PromptMonth,1,INDEX(BucketTable,MATCH($A1111,SumMonths,0),1))</f>
        <v>1</v>
      </c>
      <c r="G1111" s="94" t="e">
        <f aca="false">INDEX(Book_Type,MATCH($B1111,Book,0),1)</f>
        <v>#N/A</v>
      </c>
      <c r="H1111" s="94" t="e">
        <f aca="false">$F1111&amp;$G1111</f>
        <v>#N/A</v>
      </c>
    </row>
    <row r="1112" customFormat="false" ht="12.75" hidden="false" customHeight="false" outlineLevel="0" collapsed="false">
      <c r="F1112" s="94" t="n">
        <f aca="false">IF(REF_DT&lt;PromptMonth,1,INDEX(BucketTable,MATCH($A1112,SumMonths,0),1))</f>
        <v>1</v>
      </c>
      <c r="G1112" s="94" t="e">
        <f aca="false">INDEX(Book_Type,MATCH($B1112,Book,0),1)</f>
        <v>#N/A</v>
      </c>
      <c r="H1112" s="94" t="e">
        <f aca="false">$F1112&amp;$G1112</f>
        <v>#N/A</v>
      </c>
    </row>
    <row r="1113" customFormat="false" ht="12.75" hidden="false" customHeight="false" outlineLevel="0" collapsed="false">
      <c r="F1113" s="94" t="n">
        <f aca="false">IF(REF_DT&lt;PromptMonth,1,INDEX(BucketTable,MATCH($A1113,SumMonths,0),1))</f>
        <v>1</v>
      </c>
      <c r="G1113" s="94" t="e">
        <f aca="false">INDEX(Book_Type,MATCH($B1113,Book,0),1)</f>
        <v>#N/A</v>
      </c>
      <c r="H1113" s="94" t="e">
        <f aca="false">$F1113&amp;$G1113</f>
        <v>#N/A</v>
      </c>
    </row>
    <row r="1114" customFormat="false" ht="12.75" hidden="false" customHeight="false" outlineLevel="0" collapsed="false">
      <c r="F1114" s="94" t="n">
        <f aca="false">IF(REF_DT&lt;PromptMonth,1,INDEX(BucketTable,MATCH($A1114,SumMonths,0),1))</f>
        <v>1</v>
      </c>
      <c r="G1114" s="94" t="e">
        <f aca="false">INDEX(Book_Type,MATCH($B1114,Book,0),1)</f>
        <v>#N/A</v>
      </c>
      <c r="H1114" s="94" t="e">
        <f aca="false">$F1114&amp;$G1114</f>
        <v>#N/A</v>
      </c>
    </row>
    <row r="1115" customFormat="false" ht="12.75" hidden="false" customHeight="false" outlineLevel="0" collapsed="false">
      <c r="F1115" s="94" t="n">
        <f aca="false">IF(REF_DT&lt;PromptMonth,1,INDEX(BucketTable,MATCH($A1115,SumMonths,0),1))</f>
        <v>1</v>
      </c>
      <c r="G1115" s="94" t="e">
        <f aca="false">INDEX(Book_Type,MATCH($B1115,Book,0),1)</f>
        <v>#N/A</v>
      </c>
      <c r="H1115" s="94" t="e">
        <f aca="false">$F1115&amp;$G1115</f>
        <v>#N/A</v>
      </c>
    </row>
    <row r="1116" customFormat="false" ht="12.75" hidden="false" customHeight="false" outlineLevel="0" collapsed="false">
      <c r="F1116" s="94" t="n">
        <f aca="false">IF(REF_DT&lt;PromptMonth,1,INDEX(BucketTable,MATCH($A1116,SumMonths,0),1))</f>
        <v>1</v>
      </c>
      <c r="G1116" s="94" t="e">
        <f aca="false">INDEX(Book_Type,MATCH($B1116,Book,0),1)</f>
        <v>#N/A</v>
      </c>
      <c r="H1116" s="94" t="e">
        <f aca="false">$F1116&amp;$G1116</f>
        <v>#N/A</v>
      </c>
    </row>
    <row r="1117" customFormat="false" ht="12.75" hidden="false" customHeight="false" outlineLevel="0" collapsed="false">
      <c r="F1117" s="94" t="n">
        <f aca="false">IF(REF_DT&lt;PromptMonth,1,INDEX(BucketTable,MATCH($A1117,SumMonths,0),1))</f>
        <v>1</v>
      </c>
      <c r="G1117" s="94" t="e">
        <f aca="false">INDEX(Book_Type,MATCH($B1117,Book,0),1)</f>
        <v>#N/A</v>
      </c>
      <c r="H1117" s="94" t="e">
        <f aca="false">$F1117&amp;$G1117</f>
        <v>#N/A</v>
      </c>
    </row>
    <row r="1118" customFormat="false" ht="12.75" hidden="false" customHeight="false" outlineLevel="0" collapsed="false">
      <c r="F1118" s="94" t="n">
        <f aca="false">IF(REF_DT&lt;PromptMonth,1,INDEX(BucketTable,MATCH($A1118,SumMonths,0),1))</f>
        <v>1</v>
      </c>
      <c r="G1118" s="94" t="e">
        <f aca="false">INDEX(Book_Type,MATCH($B1118,Book,0),1)</f>
        <v>#N/A</v>
      </c>
      <c r="H1118" s="94" t="e">
        <f aca="false">$F1118&amp;$G1118</f>
        <v>#N/A</v>
      </c>
    </row>
    <row r="1119" customFormat="false" ht="12.75" hidden="false" customHeight="false" outlineLevel="0" collapsed="false">
      <c r="F1119" s="94" t="n">
        <f aca="false">IF(REF_DT&lt;PromptMonth,1,INDEX(BucketTable,MATCH($A1119,SumMonths,0),1))</f>
        <v>1</v>
      </c>
      <c r="G1119" s="94" t="e">
        <f aca="false">INDEX(Book_Type,MATCH($B1119,Book,0),1)</f>
        <v>#N/A</v>
      </c>
      <c r="H1119" s="94" t="e">
        <f aca="false">$F1119&amp;$G1119</f>
        <v>#N/A</v>
      </c>
    </row>
    <row r="1120" customFormat="false" ht="12.75" hidden="false" customHeight="false" outlineLevel="0" collapsed="false">
      <c r="F1120" s="94" t="n">
        <f aca="false">IF(REF_DT&lt;PromptMonth,1,INDEX(BucketTable,MATCH($A1120,SumMonths,0),1))</f>
        <v>1</v>
      </c>
      <c r="G1120" s="94" t="e">
        <f aca="false">INDEX(Book_Type,MATCH($B1120,Book,0),1)</f>
        <v>#N/A</v>
      </c>
      <c r="H1120" s="94" t="e">
        <f aca="false">$F1120&amp;$G1120</f>
        <v>#N/A</v>
      </c>
    </row>
    <row r="1121" customFormat="false" ht="12.75" hidden="false" customHeight="false" outlineLevel="0" collapsed="false">
      <c r="F1121" s="94" t="n">
        <f aca="false">IF(REF_DT&lt;PromptMonth,1,INDEX(BucketTable,MATCH($A1121,SumMonths,0),1))</f>
        <v>1</v>
      </c>
      <c r="G1121" s="94" t="e">
        <f aca="false">INDEX(Book_Type,MATCH($B1121,Book,0),1)</f>
        <v>#N/A</v>
      </c>
      <c r="H1121" s="94" t="e">
        <f aca="false">$F1121&amp;$G1121</f>
        <v>#N/A</v>
      </c>
    </row>
    <row r="1122" customFormat="false" ht="12.75" hidden="false" customHeight="false" outlineLevel="0" collapsed="false">
      <c r="F1122" s="94" t="n">
        <f aca="false">IF(REF_DT&lt;PromptMonth,1,INDEX(BucketTable,MATCH($A1122,SumMonths,0),1))</f>
        <v>1</v>
      </c>
      <c r="G1122" s="94" t="e">
        <f aca="false">INDEX(Book_Type,MATCH($B1122,Book,0),1)</f>
        <v>#N/A</v>
      </c>
      <c r="H1122" s="94" t="e">
        <f aca="false">$F1122&amp;$G1122</f>
        <v>#N/A</v>
      </c>
    </row>
    <row r="1123" customFormat="false" ht="12.75" hidden="false" customHeight="false" outlineLevel="0" collapsed="false">
      <c r="F1123" s="94" t="n">
        <f aca="false">IF(REF_DT&lt;PromptMonth,1,INDEX(BucketTable,MATCH($A1123,SumMonths,0),1))</f>
        <v>1</v>
      </c>
      <c r="G1123" s="94" t="e">
        <f aca="false">INDEX(Book_Type,MATCH($B1123,Book,0),1)</f>
        <v>#N/A</v>
      </c>
      <c r="H1123" s="94" t="e">
        <f aca="false">$F1123&amp;$G1123</f>
        <v>#N/A</v>
      </c>
    </row>
    <row r="1124" customFormat="false" ht="12.75" hidden="false" customHeight="false" outlineLevel="0" collapsed="false">
      <c r="F1124" s="94" t="n">
        <f aca="false">IF(REF_DT&lt;PromptMonth,1,INDEX(BucketTable,MATCH($A1124,SumMonths,0),1))</f>
        <v>1</v>
      </c>
      <c r="G1124" s="94" t="e">
        <f aca="false">INDEX(Book_Type,MATCH($B1124,Book,0),1)</f>
        <v>#N/A</v>
      </c>
      <c r="H1124" s="94" t="e">
        <f aca="false">$F1124&amp;$G1124</f>
        <v>#N/A</v>
      </c>
    </row>
    <row r="1125" customFormat="false" ht="12.75" hidden="false" customHeight="false" outlineLevel="0" collapsed="false">
      <c r="F1125" s="94" t="n">
        <f aca="false">IF(REF_DT&lt;PromptMonth,1,INDEX(BucketTable,MATCH($A1125,SumMonths,0),1))</f>
        <v>1</v>
      </c>
      <c r="G1125" s="94" t="e">
        <f aca="false">INDEX(Book_Type,MATCH($B1125,Book,0),1)</f>
        <v>#N/A</v>
      </c>
      <c r="H1125" s="94" t="e">
        <f aca="false">$F1125&amp;$G1125</f>
        <v>#N/A</v>
      </c>
    </row>
    <row r="1126" customFormat="false" ht="12.75" hidden="false" customHeight="false" outlineLevel="0" collapsed="false">
      <c r="F1126" s="94" t="n">
        <f aca="false">IF(REF_DT&lt;PromptMonth,1,INDEX(BucketTable,MATCH($A1126,SumMonths,0),1))</f>
        <v>1</v>
      </c>
      <c r="G1126" s="94" t="e">
        <f aca="false">INDEX(Book_Type,MATCH($B1126,Book,0),1)</f>
        <v>#N/A</v>
      </c>
      <c r="H1126" s="94" t="e">
        <f aca="false">$F1126&amp;$G1126</f>
        <v>#N/A</v>
      </c>
    </row>
    <row r="1127" customFormat="false" ht="12.75" hidden="false" customHeight="false" outlineLevel="0" collapsed="false">
      <c r="F1127" s="94" t="n">
        <f aca="false">IF(REF_DT&lt;PromptMonth,1,INDEX(BucketTable,MATCH($A1127,SumMonths,0),1))</f>
        <v>1</v>
      </c>
      <c r="G1127" s="94" t="e">
        <f aca="false">INDEX(Book_Type,MATCH($B1127,Book,0),1)</f>
        <v>#N/A</v>
      </c>
      <c r="H1127" s="94" t="e">
        <f aca="false">$F1127&amp;$G1127</f>
        <v>#N/A</v>
      </c>
    </row>
    <row r="1128" customFormat="false" ht="12.75" hidden="false" customHeight="false" outlineLevel="0" collapsed="false">
      <c r="F1128" s="94" t="n">
        <f aca="false">IF(REF_DT&lt;PromptMonth,1,INDEX(BucketTable,MATCH($A1128,SumMonths,0),1))</f>
        <v>1</v>
      </c>
      <c r="G1128" s="94" t="e">
        <f aca="false">INDEX(Book_Type,MATCH($B1128,Book,0),1)</f>
        <v>#N/A</v>
      </c>
      <c r="H1128" s="94" t="e">
        <f aca="false">$F1128&amp;$G1128</f>
        <v>#N/A</v>
      </c>
    </row>
    <row r="1129" customFormat="false" ht="12.75" hidden="false" customHeight="false" outlineLevel="0" collapsed="false">
      <c r="F1129" s="94" t="n">
        <f aca="false">IF(REF_DT&lt;PromptMonth,1,INDEX(BucketTable,MATCH($A1129,SumMonths,0),1))</f>
        <v>1</v>
      </c>
      <c r="G1129" s="94" t="e">
        <f aca="false">INDEX(Book_Type,MATCH($B1129,Book,0),1)</f>
        <v>#N/A</v>
      </c>
      <c r="H1129" s="94" t="e">
        <f aca="false">$F1129&amp;$G1129</f>
        <v>#N/A</v>
      </c>
    </row>
    <row r="1130" customFormat="false" ht="12.75" hidden="false" customHeight="false" outlineLevel="0" collapsed="false">
      <c r="F1130" s="94" t="n">
        <f aca="false">IF(REF_DT&lt;PromptMonth,1,INDEX(BucketTable,MATCH($A1130,SumMonths,0),1))</f>
        <v>1</v>
      </c>
      <c r="G1130" s="94" t="e">
        <f aca="false">INDEX(Book_Type,MATCH($B1130,Book,0),1)</f>
        <v>#N/A</v>
      </c>
      <c r="H1130" s="94" t="e">
        <f aca="false">$F1130&amp;$G1130</f>
        <v>#N/A</v>
      </c>
    </row>
    <row r="1131" customFormat="false" ht="12.75" hidden="false" customHeight="false" outlineLevel="0" collapsed="false">
      <c r="F1131" s="94" t="n">
        <f aca="false">IF(REF_DT&lt;PromptMonth,1,INDEX(BucketTable,MATCH($A1131,SumMonths,0),1))</f>
        <v>1</v>
      </c>
      <c r="G1131" s="94" t="e">
        <f aca="false">INDEX(Book_Type,MATCH($B1131,Book,0),1)</f>
        <v>#N/A</v>
      </c>
      <c r="H1131" s="94" t="e">
        <f aca="false">$F1131&amp;$G1131</f>
        <v>#N/A</v>
      </c>
    </row>
    <row r="1132" customFormat="false" ht="12.75" hidden="false" customHeight="false" outlineLevel="0" collapsed="false">
      <c r="F1132" s="94" t="n">
        <f aca="false">IF(REF_DT&lt;PromptMonth,1,INDEX(BucketTable,MATCH($A1132,SumMonths,0),1))</f>
        <v>1</v>
      </c>
      <c r="G1132" s="94" t="e">
        <f aca="false">INDEX(Book_Type,MATCH($B1132,Book,0),1)</f>
        <v>#N/A</v>
      </c>
      <c r="H1132" s="94" t="e">
        <f aca="false">$F1132&amp;$G1132</f>
        <v>#N/A</v>
      </c>
    </row>
    <row r="1133" customFormat="false" ht="12.75" hidden="false" customHeight="false" outlineLevel="0" collapsed="false">
      <c r="F1133" s="94" t="n">
        <f aca="false">IF(REF_DT&lt;PromptMonth,1,INDEX(BucketTable,MATCH($A1133,SumMonths,0),1))</f>
        <v>1</v>
      </c>
      <c r="G1133" s="94" t="e">
        <f aca="false">INDEX(Book_Type,MATCH($B1133,Book,0),1)</f>
        <v>#N/A</v>
      </c>
      <c r="H1133" s="94" t="e">
        <f aca="false">$F1133&amp;$G1133</f>
        <v>#N/A</v>
      </c>
    </row>
    <row r="1134" customFormat="false" ht="12.75" hidden="false" customHeight="false" outlineLevel="0" collapsed="false">
      <c r="F1134" s="94" t="n">
        <f aca="false">IF(REF_DT&lt;PromptMonth,1,INDEX(BucketTable,MATCH($A1134,SumMonths,0),1))</f>
        <v>1</v>
      </c>
      <c r="G1134" s="94" t="e">
        <f aca="false">INDEX(Book_Type,MATCH($B1134,Book,0),1)</f>
        <v>#N/A</v>
      </c>
      <c r="H1134" s="94" t="e">
        <f aca="false">$F1134&amp;$G1134</f>
        <v>#N/A</v>
      </c>
    </row>
    <row r="1135" customFormat="false" ht="12.75" hidden="false" customHeight="false" outlineLevel="0" collapsed="false">
      <c r="F1135" s="94" t="n">
        <f aca="false">IF(REF_DT&lt;PromptMonth,1,INDEX(BucketTable,MATCH($A1135,SumMonths,0),1))</f>
        <v>1</v>
      </c>
      <c r="G1135" s="94" t="e">
        <f aca="false">INDEX(Book_Type,MATCH($B1135,Book,0),1)</f>
        <v>#N/A</v>
      </c>
      <c r="H1135" s="94" t="e">
        <f aca="false">$F1135&amp;$G1135</f>
        <v>#N/A</v>
      </c>
    </row>
    <row r="1136" customFormat="false" ht="12.75" hidden="false" customHeight="false" outlineLevel="0" collapsed="false">
      <c r="F1136" s="94" t="n">
        <f aca="false">IF(REF_DT&lt;PromptMonth,1,INDEX(BucketTable,MATCH($A1136,SumMonths,0),1))</f>
        <v>1</v>
      </c>
      <c r="G1136" s="94" t="e">
        <f aca="false">INDEX(Book_Type,MATCH($B1136,Book,0),1)</f>
        <v>#N/A</v>
      </c>
      <c r="H1136" s="94" t="e">
        <f aca="false">$F1136&amp;$G1136</f>
        <v>#N/A</v>
      </c>
    </row>
    <row r="1137" customFormat="false" ht="12.75" hidden="false" customHeight="false" outlineLevel="0" collapsed="false">
      <c r="F1137" s="94" t="n">
        <f aca="false">IF(REF_DT&lt;PromptMonth,1,INDEX(BucketTable,MATCH($A1137,SumMonths,0),1))</f>
        <v>1</v>
      </c>
      <c r="G1137" s="94" t="e">
        <f aca="false">INDEX(Book_Type,MATCH($B1137,Book,0),1)</f>
        <v>#N/A</v>
      </c>
      <c r="H1137" s="94" t="e">
        <f aca="false">$F1137&amp;$G1137</f>
        <v>#N/A</v>
      </c>
    </row>
    <row r="1138" customFormat="false" ht="12.75" hidden="false" customHeight="false" outlineLevel="0" collapsed="false">
      <c r="F1138" s="94" t="n">
        <f aca="false">IF(REF_DT&lt;PromptMonth,1,INDEX(BucketTable,MATCH($A1138,SumMonths,0),1))</f>
        <v>1</v>
      </c>
      <c r="G1138" s="94" t="e">
        <f aca="false">INDEX(Book_Type,MATCH($B1138,Book,0),1)</f>
        <v>#N/A</v>
      </c>
      <c r="H1138" s="94" t="e">
        <f aca="false">$F1138&amp;$G1138</f>
        <v>#N/A</v>
      </c>
    </row>
    <row r="1139" customFormat="false" ht="12.75" hidden="false" customHeight="false" outlineLevel="0" collapsed="false">
      <c r="F1139" s="94" t="n">
        <f aca="false">IF(REF_DT&lt;PromptMonth,1,INDEX(BucketTable,MATCH($A1139,SumMonths,0),1))</f>
        <v>1</v>
      </c>
      <c r="G1139" s="94" t="e">
        <f aca="false">INDEX(Book_Type,MATCH($B1139,Book,0),1)</f>
        <v>#N/A</v>
      </c>
      <c r="H1139" s="94" t="e">
        <f aca="false">$F1139&amp;$G1139</f>
        <v>#N/A</v>
      </c>
    </row>
    <row r="1140" customFormat="false" ht="12.75" hidden="false" customHeight="false" outlineLevel="0" collapsed="false">
      <c r="F1140" s="94" t="n">
        <f aca="false">IF(REF_DT&lt;PromptMonth,1,INDEX(BucketTable,MATCH($A1140,SumMonths,0),1))</f>
        <v>1</v>
      </c>
      <c r="G1140" s="94" t="e">
        <f aca="false">INDEX(Book_Type,MATCH($B1140,Book,0),1)</f>
        <v>#N/A</v>
      </c>
      <c r="H1140" s="94" t="e">
        <f aca="false">$F1140&amp;$G1140</f>
        <v>#N/A</v>
      </c>
    </row>
    <row r="1141" customFormat="false" ht="12.75" hidden="false" customHeight="false" outlineLevel="0" collapsed="false">
      <c r="F1141" s="94" t="n">
        <f aca="false">IF(REF_DT&lt;PromptMonth,1,INDEX(BucketTable,MATCH($A1141,SumMonths,0),1))</f>
        <v>1</v>
      </c>
      <c r="G1141" s="94" t="e">
        <f aca="false">INDEX(Book_Type,MATCH($B1141,Book,0),1)</f>
        <v>#N/A</v>
      </c>
      <c r="H1141" s="94" t="e">
        <f aca="false">$F1141&amp;$G1141</f>
        <v>#N/A</v>
      </c>
    </row>
    <row r="1142" customFormat="false" ht="12.75" hidden="false" customHeight="false" outlineLevel="0" collapsed="false">
      <c r="F1142" s="94" t="n">
        <f aca="false">IF(REF_DT&lt;PromptMonth,1,INDEX(BucketTable,MATCH($A1142,SumMonths,0),1))</f>
        <v>1</v>
      </c>
      <c r="G1142" s="94" t="e">
        <f aca="false">INDEX(Book_Type,MATCH($B1142,Book,0),1)</f>
        <v>#N/A</v>
      </c>
      <c r="H1142" s="94" t="e">
        <f aca="false">$F1142&amp;$G1142</f>
        <v>#N/A</v>
      </c>
    </row>
    <row r="1143" customFormat="false" ht="12.75" hidden="false" customHeight="false" outlineLevel="0" collapsed="false">
      <c r="F1143" s="94" t="n">
        <f aca="false">IF(REF_DT&lt;PromptMonth,1,INDEX(BucketTable,MATCH($A1143,SumMonths,0),1))</f>
        <v>1</v>
      </c>
      <c r="G1143" s="94" t="e">
        <f aca="false">INDEX(Book_Type,MATCH($B1143,Book,0),1)</f>
        <v>#N/A</v>
      </c>
      <c r="H1143" s="94" t="e">
        <f aca="false">$F1143&amp;$G1143</f>
        <v>#N/A</v>
      </c>
    </row>
    <row r="1144" customFormat="false" ht="12.75" hidden="false" customHeight="false" outlineLevel="0" collapsed="false">
      <c r="F1144" s="94" t="n">
        <f aca="false">IF(REF_DT&lt;PromptMonth,1,INDEX(BucketTable,MATCH($A1144,SumMonths,0),1))</f>
        <v>1</v>
      </c>
      <c r="G1144" s="94" t="e">
        <f aca="false">INDEX(Book_Type,MATCH($B1144,Book,0),1)</f>
        <v>#N/A</v>
      </c>
      <c r="H1144" s="94" t="e">
        <f aca="false">$F1144&amp;$G1144</f>
        <v>#N/A</v>
      </c>
    </row>
    <row r="1145" customFormat="false" ht="12.75" hidden="false" customHeight="false" outlineLevel="0" collapsed="false">
      <c r="F1145" s="94" t="n">
        <f aca="false">IF(REF_DT&lt;PromptMonth,1,INDEX(BucketTable,MATCH($A1145,SumMonths,0),1))</f>
        <v>1</v>
      </c>
      <c r="G1145" s="94" t="e">
        <f aca="false">INDEX(Book_Type,MATCH($B1145,Book,0),1)</f>
        <v>#N/A</v>
      </c>
      <c r="H1145" s="94" t="e">
        <f aca="false">$F1145&amp;$G1145</f>
        <v>#N/A</v>
      </c>
    </row>
    <row r="1146" customFormat="false" ht="12.75" hidden="false" customHeight="false" outlineLevel="0" collapsed="false">
      <c r="F1146" s="94" t="n">
        <f aca="false">IF(REF_DT&lt;PromptMonth,1,INDEX(BucketTable,MATCH($A1146,SumMonths,0),1))</f>
        <v>1</v>
      </c>
      <c r="G1146" s="94" t="e">
        <f aca="false">INDEX(Book_Type,MATCH($B1146,Book,0),1)</f>
        <v>#N/A</v>
      </c>
      <c r="H1146" s="94" t="e">
        <f aca="false">$F1146&amp;$G1146</f>
        <v>#N/A</v>
      </c>
    </row>
    <row r="1147" customFormat="false" ht="12.75" hidden="false" customHeight="false" outlineLevel="0" collapsed="false">
      <c r="F1147" s="94" t="n">
        <f aca="false">IF(REF_DT&lt;PromptMonth,1,INDEX(BucketTable,MATCH($A1147,SumMonths,0),1))</f>
        <v>1</v>
      </c>
      <c r="G1147" s="94" t="e">
        <f aca="false">INDEX(Book_Type,MATCH($B1147,Book,0),1)</f>
        <v>#N/A</v>
      </c>
      <c r="H1147" s="94" t="e">
        <f aca="false">$F1147&amp;$G1147</f>
        <v>#N/A</v>
      </c>
    </row>
    <row r="1148" customFormat="false" ht="12.75" hidden="false" customHeight="false" outlineLevel="0" collapsed="false">
      <c r="F1148" s="94" t="n">
        <f aca="false">IF(REF_DT&lt;PromptMonth,1,INDEX(BucketTable,MATCH($A1148,SumMonths,0),1))</f>
        <v>1</v>
      </c>
      <c r="G1148" s="94" t="e">
        <f aca="false">INDEX(Book_Type,MATCH($B1148,Book,0),1)</f>
        <v>#N/A</v>
      </c>
      <c r="H1148" s="94" t="e">
        <f aca="false">$F1148&amp;$G1148</f>
        <v>#N/A</v>
      </c>
    </row>
    <row r="1149" customFormat="false" ht="12.75" hidden="false" customHeight="false" outlineLevel="0" collapsed="false">
      <c r="F1149" s="94" t="n">
        <f aca="false">IF(REF_DT&lt;PromptMonth,1,INDEX(BucketTable,MATCH($A1149,SumMonths,0),1))</f>
        <v>1</v>
      </c>
      <c r="G1149" s="94" t="e">
        <f aca="false">INDEX(Book_Type,MATCH($B1149,Book,0),1)</f>
        <v>#N/A</v>
      </c>
      <c r="H1149" s="94" t="e">
        <f aca="false">$F1149&amp;$G1149</f>
        <v>#N/A</v>
      </c>
    </row>
    <row r="1150" customFormat="false" ht="12.75" hidden="false" customHeight="false" outlineLevel="0" collapsed="false">
      <c r="F1150" s="94" t="n">
        <f aca="false">IF(REF_DT&lt;PromptMonth,1,INDEX(BucketTable,MATCH($A1150,SumMonths,0),1))</f>
        <v>1</v>
      </c>
      <c r="G1150" s="94" t="e">
        <f aca="false">INDEX(Book_Type,MATCH($B1150,Book,0),1)</f>
        <v>#N/A</v>
      </c>
      <c r="H1150" s="94" t="e">
        <f aca="false">$F1150&amp;$G1150</f>
        <v>#N/A</v>
      </c>
    </row>
    <row r="1151" customFormat="false" ht="12.75" hidden="false" customHeight="false" outlineLevel="0" collapsed="false">
      <c r="F1151" s="94" t="n">
        <f aca="false">IF(REF_DT&lt;PromptMonth,1,INDEX(BucketTable,MATCH($A1151,SumMonths,0),1))</f>
        <v>1</v>
      </c>
      <c r="G1151" s="94" t="e">
        <f aca="false">INDEX(Book_Type,MATCH($B1151,Book,0),1)</f>
        <v>#N/A</v>
      </c>
      <c r="H1151" s="94" t="e">
        <f aca="false">$F1151&amp;$G1151</f>
        <v>#N/A</v>
      </c>
    </row>
    <row r="1152" customFormat="false" ht="12.75" hidden="false" customHeight="false" outlineLevel="0" collapsed="false">
      <c r="F1152" s="94" t="n">
        <f aca="false">IF(REF_DT&lt;PromptMonth,1,INDEX(BucketTable,MATCH($A1152,SumMonths,0),1))</f>
        <v>1</v>
      </c>
      <c r="G1152" s="94" t="e">
        <f aca="false">INDEX(Book_Type,MATCH($B1152,Book,0),1)</f>
        <v>#N/A</v>
      </c>
      <c r="H1152" s="94" t="e">
        <f aca="false">$F1152&amp;$G1152</f>
        <v>#N/A</v>
      </c>
    </row>
    <row r="1153" customFormat="false" ht="12.75" hidden="false" customHeight="false" outlineLevel="0" collapsed="false">
      <c r="F1153" s="94" t="n">
        <f aca="false">IF(REF_DT&lt;PromptMonth,1,INDEX(BucketTable,MATCH($A1153,SumMonths,0),1))</f>
        <v>1</v>
      </c>
      <c r="G1153" s="94" t="e">
        <f aca="false">INDEX(Book_Type,MATCH($B1153,Book,0),1)</f>
        <v>#N/A</v>
      </c>
      <c r="H1153" s="94" t="e">
        <f aca="false">$F1153&amp;$G1153</f>
        <v>#N/A</v>
      </c>
    </row>
    <row r="1154" customFormat="false" ht="12.75" hidden="false" customHeight="false" outlineLevel="0" collapsed="false">
      <c r="F1154" s="94" t="n">
        <f aca="false">IF(REF_DT&lt;PromptMonth,1,INDEX(BucketTable,MATCH($A1154,SumMonths,0),1))</f>
        <v>1</v>
      </c>
      <c r="G1154" s="94" t="e">
        <f aca="false">INDEX(Book_Type,MATCH($B1154,Book,0),1)</f>
        <v>#N/A</v>
      </c>
      <c r="H1154" s="94" t="e">
        <f aca="false">$F1154&amp;$G1154</f>
        <v>#N/A</v>
      </c>
    </row>
    <row r="1155" customFormat="false" ht="12.75" hidden="false" customHeight="false" outlineLevel="0" collapsed="false">
      <c r="F1155" s="94" t="n">
        <f aca="false">IF(REF_DT&lt;PromptMonth,1,INDEX(BucketTable,MATCH($A1155,SumMonths,0),1))</f>
        <v>1</v>
      </c>
      <c r="G1155" s="94" t="e">
        <f aca="false">INDEX(Book_Type,MATCH($B1155,Book,0),1)</f>
        <v>#N/A</v>
      </c>
      <c r="H1155" s="94" t="e">
        <f aca="false">$F1155&amp;$G1155</f>
        <v>#N/A</v>
      </c>
    </row>
    <row r="1156" customFormat="false" ht="12.75" hidden="false" customHeight="false" outlineLevel="0" collapsed="false">
      <c r="F1156" s="94" t="n">
        <f aca="false">IF(REF_DT&lt;PromptMonth,1,INDEX(BucketTable,MATCH($A1156,SumMonths,0),1))</f>
        <v>1</v>
      </c>
      <c r="G1156" s="94" t="e">
        <f aca="false">INDEX(Book_Type,MATCH($B1156,Book,0),1)</f>
        <v>#N/A</v>
      </c>
      <c r="H1156" s="94" t="e">
        <f aca="false">$F1156&amp;$G1156</f>
        <v>#N/A</v>
      </c>
    </row>
    <row r="1157" customFormat="false" ht="12.75" hidden="false" customHeight="false" outlineLevel="0" collapsed="false">
      <c r="F1157" s="94" t="n">
        <f aca="false">IF(REF_DT&lt;PromptMonth,1,INDEX(BucketTable,MATCH($A1157,SumMonths,0),1))</f>
        <v>1</v>
      </c>
      <c r="G1157" s="94" t="e">
        <f aca="false">INDEX(Book_Type,MATCH($B1157,Book,0),1)</f>
        <v>#N/A</v>
      </c>
      <c r="H1157" s="94" t="e">
        <f aca="false">$F1157&amp;$G1157</f>
        <v>#N/A</v>
      </c>
    </row>
    <row r="1158" customFormat="false" ht="12.75" hidden="false" customHeight="false" outlineLevel="0" collapsed="false">
      <c r="F1158" s="94" t="n">
        <f aca="false">IF(REF_DT&lt;PromptMonth,1,INDEX(BucketTable,MATCH($A1158,SumMonths,0),1))</f>
        <v>1</v>
      </c>
      <c r="G1158" s="94" t="e">
        <f aca="false">INDEX(Book_Type,MATCH($B1158,Book,0),1)</f>
        <v>#N/A</v>
      </c>
      <c r="H1158" s="94" t="e">
        <f aca="false">$F1158&amp;$G1158</f>
        <v>#N/A</v>
      </c>
    </row>
    <row r="1159" customFormat="false" ht="12.75" hidden="false" customHeight="false" outlineLevel="0" collapsed="false">
      <c r="F1159" s="94" t="n">
        <f aca="false">IF(REF_DT&lt;PromptMonth,1,INDEX(BucketTable,MATCH($A1159,SumMonths,0),1))</f>
        <v>1</v>
      </c>
      <c r="G1159" s="94" t="e">
        <f aca="false">INDEX(Book_Type,MATCH($B1159,Book,0),1)</f>
        <v>#N/A</v>
      </c>
      <c r="H1159" s="94" t="e">
        <f aca="false">$F1159&amp;$G1159</f>
        <v>#N/A</v>
      </c>
    </row>
    <row r="1160" customFormat="false" ht="12.75" hidden="false" customHeight="false" outlineLevel="0" collapsed="false">
      <c r="F1160" s="94" t="n">
        <f aca="false">IF(REF_DT&lt;PromptMonth,1,INDEX(BucketTable,MATCH($A1160,SumMonths,0),1))</f>
        <v>1</v>
      </c>
      <c r="G1160" s="94" t="e">
        <f aca="false">INDEX(Book_Type,MATCH($B1160,Book,0),1)</f>
        <v>#N/A</v>
      </c>
      <c r="H1160" s="94" t="e">
        <f aca="false">$F1160&amp;$G1160</f>
        <v>#N/A</v>
      </c>
    </row>
    <row r="1161" customFormat="false" ht="12.75" hidden="false" customHeight="false" outlineLevel="0" collapsed="false">
      <c r="F1161" s="94" t="n">
        <f aca="false">IF(REF_DT&lt;PromptMonth,1,INDEX(BucketTable,MATCH($A1161,SumMonths,0),1))</f>
        <v>1</v>
      </c>
      <c r="G1161" s="94" t="e">
        <f aca="false">INDEX(Book_Type,MATCH($B1161,Book,0),1)</f>
        <v>#N/A</v>
      </c>
      <c r="H1161" s="94" t="e">
        <f aca="false">$F1161&amp;$G1161</f>
        <v>#N/A</v>
      </c>
    </row>
    <row r="1162" customFormat="false" ht="12.75" hidden="false" customHeight="false" outlineLevel="0" collapsed="false">
      <c r="F1162" s="94" t="n">
        <f aca="false">IF(REF_DT&lt;PromptMonth,1,INDEX(BucketTable,MATCH($A1162,SumMonths,0),1))</f>
        <v>1</v>
      </c>
      <c r="G1162" s="94" t="e">
        <f aca="false">INDEX(Book_Type,MATCH($B1162,Book,0),1)</f>
        <v>#N/A</v>
      </c>
      <c r="H1162" s="94" t="e">
        <f aca="false">$F1162&amp;$G1162</f>
        <v>#N/A</v>
      </c>
    </row>
    <row r="1163" customFormat="false" ht="12.75" hidden="false" customHeight="false" outlineLevel="0" collapsed="false">
      <c r="F1163" s="94" t="n">
        <f aca="false">IF(REF_DT&lt;PromptMonth,1,INDEX(BucketTable,MATCH($A1163,SumMonths,0),1))</f>
        <v>1</v>
      </c>
      <c r="G1163" s="94" t="e">
        <f aca="false">INDEX(Book_Type,MATCH($B1163,Book,0),1)</f>
        <v>#N/A</v>
      </c>
      <c r="H1163" s="94" t="e">
        <f aca="false">$F1163&amp;$G1163</f>
        <v>#N/A</v>
      </c>
    </row>
    <row r="1164" customFormat="false" ht="12.75" hidden="false" customHeight="false" outlineLevel="0" collapsed="false">
      <c r="F1164" s="94" t="n">
        <f aca="false">IF(REF_DT&lt;PromptMonth,1,INDEX(BucketTable,MATCH($A1164,SumMonths,0),1))</f>
        <v>1</v>
      </c>
      <c r="G1164" s="94" t="e">
        <f aca="false">INDEX(Book_Type,MATCH($B1164,Book,0),1)</f>
        <v>#N/A</v>
      </c>
      <c r="H1164" s="94" t="e">
        <f aca="false">$F1164&amp;$G1164</f>
        <v>#N/A</v>
      </c>
    </row>
    <row r="1165" customFormat="false" ht="12.75" hidden="false" customHeight="false" outlineLevel="0" collapsed="false">
      <c r="F1165" s="94" t="n">
        <f aca="false">IF(REF_DT&lt;PromptMonth,1,INDEX(BucketTable,MATCH($A1165,SumMonths,0),1))</f>
        <v>1</v>
      </c>
      <c r="G1165" s="94" t="e">
        <f aca="false">INDEX(Book_Type,MATCH($B1165,Book,0),1)</f>
        <v>#N/A</v>
      </c>
      <c r="H1165" s="94" t="e">
        <f aca="false">$F1165&amp;$G1165</f>
        <v>#N/A</v>
      </c>
    </row>
    <row r="1166" customFormat="false" ht="12.75" hidden="false" customHeight="false" outlineLevel="0" collapsed="false">
      <c r="F1166" s="94" t="n">
        <f aca="false">IF(REF_DT&lt;PromptMonth,1,INDEX(BucketTable,MATCH($A1166,SumMonths,0),1))</f>
        <v>1</v>
      </c>
      <c r="G1166" s="94" t="e">
        <f aca="false">INDEX(Book_Type,MATCH($B1166,Book,0),1)</f>
        <v>#N/A</v>
      </c>
      <c r="H1166" s="94" t="e">
        <f aca="false">$F1166&amp;$G1166</f>
        <v>#N/A</v>
      </c>
    </row>
    <row r="1167" customFormat="false" ht="12.75" hidden="false" customHeight="false" outlineLevel="0" collapsed="false">
      <c r="F1167" s="94" t="n">
        <f aca="false">IF(REF_DT&lt;PromptMonth,1,INDEX(BucketTable,MATCH($A1167,SumMonths,0),1))</f>
        <v>1</v>
      </c>
      <c r="G1167" s="94" t="e">
        <f aca="false">INDEX(Book_Type,MATCH($B1167,Book,0),1)</f>
        <v>#N/A</v>
      </c>
      <c r="H1167" s="94" t="e">
        <f aca="false">$F1167&amp;$G1167</f>
        <v>#N/A</v>
      </c>
    </row>
    <row r="1168" customFormat="false" ht="12.75" hidden="false" customHeight="false" outlineLevel="0" collapsed="false">
      <c r="F1168" s="94" t="n">
        <f aca="false">IF(REF_DT&lt;PromptMonth,1,INDEX(BucketTable,MATCH($A1168,SumMonths,0),1))</f>
        <v>1</v>
      </c>
      <c r="G1168" s="94" t="e">
        <f aca="false">INDEX(Book_Type,MATCH($B1168,Book,0),1)</f>
        <v>#N/A</v>
      </c>
      <c r="H1168" s="94" t="e">
        <f aca="false">$F1168&amp;$G1168</f>
        <v>#N/A</v>
      </c>
    </row>
    <row r="1169" customFormat="false" ht="12.75" hidden="false" customHeight="false" outlineLevel="0" collapsed="false">
      <c r="F1169" s="94" t="n">
        <f aca="false">IF(REF_DT&lt;PromptMonth,1,INDEX(BucketTable,MATCH($A1169,SumMonths,0),1))</f>
        <v>1</v>
      </c>
      <c r="G1169" s="94" t="e">
        <f aca="false">INDEX(Book_Type,MATCH($B1169,Book,0),1)</f>
        <v>#N/A</v>
      </c>
      <c r="H1169" s="94" t="e">
        <f aca="false">$F1169&amp;$G1169</f>
        <v>#N/A</v>
      </c>
    </row>
    <row r="1170" customFormat="false" ht="12.75" hidden="false" customHeight="false" outlineLevel="0" collapsed="false">
      <c r="F1170" s="94" t="n">
        <f aca="false">IF(REF_DT&lt;PromptMonth,1,INDEX(BucketTable,MATCH($A1170,SumMonths,0),1))</f>
        <v>1</v>
      </c>
      <c r="G1170" s="94" t="e">
        <f aca="false">INDEX(Book_Type,MATCH($B1170,Book,0),1)</f>
        <v>#N/A</v>
      </c>
      <c r="H1170" s="94" t="e">
        <f aca="false">$F1170&amp;$G1170</f>
        <v>#N/A</v>
      </c>
    </row>
    <row r="1171" customFormat="false" ht="12.75" hidden="false" customHeight="false" outlineLevel="0" collapsed="false">
      <c r="F1171" s="94" t="n">
        <f aca="false">IF(REF_DT&lt;PromptMonth,1,INDEX(BucketTable,MATCH($A1171,SumMonths,0),1))</f>
        <v>1</v>
      </c>
      <c r="G1171" s="94" t="e">
        <f aca="false">INDEX(Book_Type,MATCH($B1171,Book,0),1)</f>
        <v>#N/A</v>
      </c>
      <c r="H1171" s="94" t="e">
        <f aca="false">$F1171&amp;$G1171</f>
        <v>#N/A</v>
      </c>
    </row>
    <row r="1172" customFormat="false" ht="12.75" hidden="false" customHeight="false" outlineLevel="0" collapsed="false">
      <c r="F1172" s="94" t="n">
        <f aca="false">IF(REF_DT&lt;PromptMonth,1,INDEX(BucketTable,MATCH($A1172,SumMonths,0),1))</f>
        <v>1</v>
      </c>
      <c r="G1172" s="94" t="e">
        <f aca="false">INDEX(Book_Type,MATCH($B1172,Book,0),1)</f>
        <v>#N/A</v>
      </c>
      <c r="H1172" s="94" t="e">
        <f aca="false">$F1172&amp;$G1172</f>
        <v>#N/A</v>
      </c>
    </row>
    <row r="1173" customFormat="false" ht="12.75" hidden="false" customHeight="false" outlineLevel="0" collapsed="false">
      <c r="F1173" s="94" t="n">
        <f aca="false">IF(REF_DT&lt;PromptMonth,1,INDEX(BucketTable,MATCH($A1173,SumMonths,0),1))</f>
        <v>1</v>
      </c>
      <c r="G1173" s="94" t="e">
        <f aca="false">INDEX(Book_Type,MATCH($B1173,Book,0),1)</f>
        <v>#N/A</v>
      </c>
      <c r="H1173" s="94" t="e">
        <f aca="false">$F1173&amp;$G1173</f>
        <v>#N/A</v>
      </c>
    </row>
    <row r="1174" customFormat="false" ht="12.75" hidden="false" customHeight="false" outlineLevel="0" collapsed="false">
      <c r="F1174" s="94" t="n">
        <f aca="false">IF(REF_DT&lt;PromptMonth,1,INDEX(BucketTable,MATCH($A1174,SumMonths,0),1))</f>
        <v>1</v>
      </c>
      <c r="G1174" s="94" t="e">
        <f aca="false">INDEX(Book_Type,MATCH($B1174,Book,0),1)</f>
        <v>#N/A</v>
      </c>
      <c r="H1174" s="94" t="e">
        <f aca="false">$F1174&amp;$G1174</f>
        <v>#N/A</v>
      </c>
    </row>
    <row r="1175" customFormat="false" ht="12.75" hidden="false" customHeight="false" outlineLevel="0" collapsed="false">
      <c r="F1175" s="94" t="n">
        <f aca="false">IF(REF_DT&lt;PromptMonth,1,INDEX(BucketTable,MATCH($A1175,SumMonths,0),1))</f>
        <v>1</v>
      </c>
      <c r="G1175" s="94" t="e">
        <f aca="false">INDEX(Book_Type,MATCH($B1175,Book,0),1)</f>
        <v>#N/A</v>
      </c>
      <c r="H1175" s="94" t="e">
        <f aca="false">$F1175&amp;$G1175</f>
        <v>#N/A</v>
      </c>
    </row>
    <row r="1176" customFormat="false" ht="12.75" hidden="false" customHeight="false" outlineLevel="0" collapsed="false">
      <c r="F1176" s="94" t="n">
        <f aca="false">IF(REF_DT&lt;PromptMonth,1,INDEX(BucketTable,MATCH($A1176,SumMonths,0),1))</f>
        <v>1</v>
      </c>
      <c r="G1176" s="94" t="e">
        <f aca="false">INDEX(Book_Type,MATCH($B1176,Book,0),1)</f>
        <v>#N/A</v>
      </c>
      <c r="H1176" s="94" t="e">
        <f aca="false">$F1176&amp;$G1176</f>
        <v>#N/A</v>
      </c>
    </row>
    <row r="1177" customFormat="false" ht="12.75" hidden="false" customHeight="false" outlineLevel="0" collapsed="false">
      <c r="F1177" s="94" t="n">
        <f aca="false">IF(REF_DT&lt;PromptMonth,1,INDEX(BucketTable,MATCH($A1177,SumMonths,0),1))</f>
        <v>1</v>
      </c>
      <c r="G1177" s="94" t="e">
        <f aca="false">INDEX(Book_Type,MATCH($B1177,Book,0),1)</f>
        <v>#N/A</v>
      </c>
      <c r="H1177" s="94" t="e">
        <f aca="false">$F1177&amp;$G1177</f>
        <v>#N/A</v>
      </c>
    </row>
    <row r="1178" customFormat="false" ht="12.75" hidden="false" customHeight="false" outlineLevel="0" collapsed="false">
      <c r="F1178" s="94" t="n">
        <f aca="false">IF(REF_DT&lt;PromptMonth,1,INDEX(BucketTable,MATCH($A1178,SumMonths,0),1))</f>
        <v>1</v>
      </c>
      <c r="G1178" s="94" t="e">
        <f aca="false">INDEX(Book_Type,MATCH($B1178,Book,0),1)</f>
        <v>#N/A</v>
      </c>
      <c r="H1178" s="94" t="e">
        <f aca="false">$F1178&amp;$G1178</f>
        <v>#N/A</v>
      </c>
    </row>
    <row r="1179" customFormat="false" ht="12.75" hidden="false" customHeight="false" outlineLevel="0" collapsed="false">
      <c r="F1179" s="94" t="n">
        <f aca="false">IF(REF_DT&lt;PromptMonth,1,INDEX(BucketTable,MATCH($A1179,SumMonths,0),1))</f>
        <v>1</v>
      </c>
      <c r="G1179" s="94" t="e">
        <f aca="false">INDEX(Book_Type,MATCH($B1179,Book,0),1)</f>
        <v>#N/A</v>
      </c>
      <c r="H1179" s="94" t="e">
        <f aca="false">$F1179&amp;$G1179</f>
        <v>#N/A</v>
      </c>
    </row>
    <row r="1180" customFormat="false" ht="12.75" hidden="false" customHeight="false" outlineLevel="0" collapsed="false">
      <c r="F1180" s="94" t="n">
        <f aca="false">IF(REF_DT&lt;PromptMonth,1,INDEX(BucketTable,MATCH($A1180,SumMonths,0),1))</f>
        <v>1</v>
      </c>
      <c r="G1180" s="94" t="e">
        <f aca="false">INDEX(Book_Type,MATCH($B1180,Book,0),1)</f>
        <v>#N/A</v>
      </c>
      <c r="H1180" s="94" t="e">
        <f aca="false">$F1180&amp;$G1180</f>
        <v>#N/A</v>
      </c>
    </row>
    <row r="1181" customFormat="false" ht="12.75" hidden="false" customHeight="false" outlineLevel="0" collapsed="false">
      <c r="F1181" s="94" t="n">
        <f aca="false">IF(REF_DT&lt;PromptMonth,1,INDEX(BucketTable,MATCH($A1181,SumMonths,0),1))</f>
        <v>1</v>
      </c>
      <c r="G1181" s="94" t="e">
        <f aca="false">INDEX(Book_Type,MATCH($B1181,Book,0),1)</f>
        <v>#N/A</v>
      </c>
      <c r="H1181" s="94" t="e">
        <f aca="false">$F1181&amp;$G1181</f>
        <v>#N/A</v>
      </c>
    </row>
    <row r="1182" customFormat="false" ht="12.75" hidden="false" customHeight="false" outlineLevel="0" collapsed="false">
      <c r="F1182" s="94" t="n">
        <f aca="false">IF(REF_DT&lt;PromptMonth,1,INDEX(BucketTable,MATCH($A1182,SumMonths,0),1))</f>
        <v>1</v>
      </c>
      <c r="G1182" s="94" t="e">
        <f aca="false">INDEX(Book_Type,MATCH($B1182,Book,0),1)</f>
        <v>#N/A</v>
      </c>
      <c r="H1182" s="94" t="e">
        <f aca="false">$F1182&amp;$G1182</f>
        <v>#N/A</v>
      </c>
    </row>
    <row r="1183" customFormat="false" ht="12.75" hidden="false" customHeight="false" outlineLevel="0" collapsed="false">
      <c r="F1183" s="94" t="n">
        <f aca="false">IF(REF_DT&lt;PromptMonth,1,INDEX(BucketTable,MATCH($A1183,SumMonths,0),1))</f>
        <v>1</v>
      </c>
      <c r="G1183" s="94" t="e">
        <f aca="false">INDEX(Book_Type,MATCH($B1183,Book,0),1)</f>
        <v>#N/A</v>
      </c>
      <c r="H1183" s="94" t="e">
        <f aca="false">$F1183&amp;$G1183</f>
        <v>#N/A</v>
      </c>
    </row>
    <row r="1184" customFormat="false" ht="12.75" hidden="false" customHeight="false" outlineLevel="0" collapsed="false">
      <c r="F1184" s="94" t="n">
        <f aca="false">IF(REF_DT&lt;PromptMonth,1,INDEX(BucketTable,MATCH($A1184,SumMonths,0),1))</f>
        <v>1</v>
      </c>
      <c r="G1184" s="94" t="e">
        <f aca="false">INDEX(Book_Type,MATCH($B1184,Book,0),1)</f>
        <v>#N/A</v>
      </c>
      <c r="H1184" s="94" t="e">
        <f aca="false">$F1184&amp;$G1184</f>
        <v>#N/A</v>
      </c>
    </row>
    <row r="1185" customFormat="false" ht="12.75" hidden="false" customHeight="false" outlineLevel="0" collapsed="false">
      <c r="F1185" s="94" t="n">
        <f aca="false">IF(REF_DT&lt;PromptMonth,1,INDEX(BucketTable,MATCH($A1185,SumMonths,0),1))</f>
        <v>1</v>
      </c>
      <c r="G1185" s="94" t="e">
        <f aca="false">INDEX(Book_Type,MATCH($B1185,Book,0),1)</f>
        <v>#N/A</v>
      </c>
      <c r="H1185" s="94" t="e">
        <f aca="false">$F1185&amp;$G1185</f>
        <v>#N/A</v>
      </c>
    </row>
    <row r="1186" customFormat="false" ht="12.75" hidden="false" customHeight="false" outlineLevel="0" collapsed="false">
      <c r="F1186" s="94" t="n">
        <f aca="false">IF(REF_DT&lt;PromptMonth,1,INDEX(BucketTable,MATCH($A1186,SumMonths,0),1))</f>
        <v>1</v>
      </c>
      <c r="G1186" s="94" t="e">
        <f aca="false">INDEX(Book_Type,MATCH($B1186,Book,0),1)</f>
        <v>#N/A</v>
      </c>
      <c r="H1186" s="94" t="e">
        <f aca="false">$F1186&amp;$G1186</f>
        <v>#N/A</v>
      </c>
    </row>
    <row r="1187" customFormat="false" ht="12.75" hidden="false" customHeight="false" outlineLevel="0" collapsed="false">
      <c r="F1187" s="94" t="n">
        <f aca="false">IF(REF_DT&lt;PromptMonth,1,INDEX(BucketTable,MATCH($A1187,SumMonths,0),1))</f>
        <v>1</v>
      </c>
      <c r="G1187" s="94" t="e">
        <f aca="false">INDEX(Book_Type,MATCH($B1187,Book,0),1)</f>
        <v>#N/A</v>
      </c>
      <c r="H1187" s="94" t="e">
        <f aca="false">$F1187&amp;$G1187</f>
        <v>#N/A</v>
      </c>
    </row>
    <row r="1188" customFormat="false" ht="12.75" hidden="false" customHeight="false" outlineLevel="0" collapsed="false">
      <c r="F1188" s="94" t="n">
        <f aca="false">IF(REF_DT&lt;PromptMonth,1,INDEX(BucketTable,MATCH($A1188,SumMonths,0),1))</f>
        <v>1</v>
      </c>
      <c r="G1188" s="94" t="e">
        <f aca="false">INDEX(Book_Type,MATCH($B1188,Book,0),1)</f>
        <v>#N/A</v>
      </c>
      <c r="H1188" s="94" t="e">
        <f aca="false">$F1188&amp;$G1188</f>
        <v>#N/A</v>
      </c>
    </row>
    <row r="1189" customFormat="false" ht="12.75" hidden="false" customHeight="false" outlineLevel="0" collapsed="false">
      <c r="F1189" s="94" t="n">
        <f aca="false">IF(REF_DT&lt;PromptMonth,1,INDEX(BucketTable,MATCH($A1189,SumMonths,0),1))</f>
        <v>1</v>
      </c>
      <c r="G1189" s="94" t="e">
        <f aca="false">INDEX(Book_Type,MATCH($B1189,Book,0),1)</f>
        <v>#N/A</v>
      </c>
      <c r="H1189" s="94" t="e">
        <f aca="false">$F1189&amp;$G1189</f>
        <v>#N/A</v>
      </c>
    </row>
    <row r="1190" customFormat="false" ht="12.75" hidden="false" customHeight="false" outlineLevel="0" collapsed="false">
      <c r="F1190" s="94" t="n">
        <f aca="false">IF(REF_DT&lt;PromptMonth,1,INDEX(BucketTable,MATCH($A1190,SumMonths,0),1))</f>
        <v>1</v>
      </c>
      <c r="G1190" s="94" t="e">
        <f aca="false">INDEX(Book_Type,MATCH($B1190,Book,0),1)</f>
        <v>#N/A</v>
      </c>
      <c r="H1190" s="94" t="e">
        <f aca="false">$F1190&amp;$G1190</f>
        <v>#N/A</v>
      </c>
    </row>
    <row r="1191" customFormat="false" ht="12.75" hidden="false" customHeight="false" outlineLevel="0" collapsed="false">
      <c r="F1191" s="94" t="n">
        <f aca="false">IF(REF_DT&lt;PromptMonth,1,INDEX(BucketTable,MATCH($A1191,SumMonths,0),1))</f>
        <v>1</v>
      </c>
      <c r="G1191" s="94" t="e">
        <f aca="false">INDEX(Book_Type,MATCH($B1191,Book,0),1)</f>
        <v>#N/A</v>
      </c>
      <c r="H1191" s="94" t="e">
        <f aca="false">$F1191&amp;$G1191</f>
        <v>#N/A</v>
      </c>
    </row>
    <row r="1192" customFormat="false" ht="12.75" hidden="false" customHeight="false" outlineLevel="0" collapsed="false">
      <c r="F1192" s="94" t="n">
        <f aca="false">IF(REF_DT&lt;PromptMonth,1,INDEX(BucketTable,MATCH($A1192,SumMonths,0),1))</f>
        <v>1</v>
      </c>
      <c r="G1192" s="94" t="e">
        <f aca="false">INDEX(Book_Type,MATCH($B1192,Book,0),1)</f>
        <v>#N/A</v>
      </c>
      <c r="H1192" s="94" t="e">
        <f aca="false">$F1192&amp;$G1192</f>
        <v>#N/A</v>
      </c>
    </row>
    <row r="1193" customFormat="false" ht="12.75" hidden="false" customHeight="false" outlineLevel="0" collapsed="false">
      <c r="F1193" s="94" t="n">
        <f aca="false">IF(REF_DT&lt;PromptMonth,1,INDEX(BucketTable,MATCH($A1193,SumMonths,0),1))</f>
        <v>1</v>
      </c>
      <c r="G1193" s="94" t="e">
        <f aca="false">INDEX(Book_Type,MATCH($B1193,Book,0),1)</f>
        <v>#N/A</v>
      </c>
      <c r="H1193" s="94" t="e">
        <f aca="false">$F1193&amp;$G1193</f>
        <v>#N/A</v>
      </c>
    </row>
    <row r="1194" customFormat="false" ht="12.75" hidden="false" customHeight="false" outlineLevel="0" collapsed="false">
      <c r="F1194" s="94" t="n">
        <f aca="false">IF(REF_DT&lt;PromptMonth,1,INDEX(BucketTable,MATCH($A1194,SumMonths,0),1))</f>
        <v>1</v>
      </c>
      <c r="G1194" s="94" t="e">
        <f aca="false">INDEX(Book_Type,MATCH($B1194,Book,0),1)</f>
        <v>#N/A</v>
      </c>
      <c r="H1194" s="94" t="e">
        <f aca="false">$F1194&amp;$G1194</f>
        <v>#N/A</v>
      </c>
    </row>
    <row r="1195" customFormat="false" ht="12.75" hidden="false" customHeight="false" outlineLevel="0" collapsed="false">
      <c r="F1195" s="94" t="n">
        <f aca="false">IF(REF_DT&lt;PromptMonth,1,INDEX(BucketTable,MATCH($A1195,SumMonths,0),1))</f>
        <v>1</v>
      </c>
      <c r="G1195" s="94" t="e">
        <f aca="false">INDEX(Book_Type,MATCH($B1195,Book,0),1)</f>
        <v>#N/A</v>
      </c>
      <c r="H1195" s="94" t="e">
        <f aca="false">$F1195&amp;$G1195</f>
        <v>#N/A</v>
      </c>
    </row>
    <row r="1196" customFormat="false" ht="12.75" hidden="false" customHeight="false" outlineLevel="0" collapsed="false">
      <c r="F1196" s="94" t="n">
        <f aca="false">IF(REF_DT&lt;PromptMonth,1,INDEX(BucketTable,MATCH($A1196,SumMonths,0),1))</f>
        <v>1</v>
      </c>
      <c r="G1196" s="94" t="e">
        <f aca="false">INDEX(Book_Type,MATCH($B1196,Book,0),1)</f>
        <v>#N/A</v>
      </c>
      <c r="H1196" s="94" t="e">
        <f aca="false">$F1196&amp;$G1196</f>
        <v>#N/A</v>
      </c>
    </row>
    <row r="1197" customFormat="false" ht="12.75" hidden="false" customHeight="false" outlineLevel="0" collapsed="false">
      <c r="F1197" s="94" t="n">
        <f aca="false">IF(REF_DT&lt;PromptMonth,1,INDEX(BucketTable,MATCH($A1197,SumMonths,0),1))</f>
        <v>1</v>
      </c>
      <c r="G1197" s="94" t="e">
        <f aca="false">INDEX(Book_Type,MATCH($B1197,Book,0),1)</f>
        <v>#N/A</v>
      </c>
      <c r="H1197" s="94" t="e">
        <f aca="false">$F1197&amp;$G1197</f>
        <v>#N/A</v>
      </c>
    </row>
    <row r="1198" customFormat="false" ht="12.75" hidden="false" customHeight="false" outlineLevel="0" collapsed="false">
      <c r="F1198" s="94" t="n">
        <f aca="false">IF(REF_DT&lt;PromptMonth,1,INDEX(BucketTable,MATCH($A1198,SumMonths,0),1))</f>
        <v>1</v>
      </c>
      <c r="G1198" s="94" t="e">
        <f aca="false">INDEX(Book_Type,MATCH($B1198,Book,0),1)</f>
        <v>#N/A</v>
      </c>
      <c r="H1198" s="94" t="e">
        <f aca="false">$F1198&amp;$G1198</f>
        <v>#N/A</v>
      </c>
    </row>
    <row r="1199" customFormat="false" ht="12.75" hidden="false" customHeight="false" outlineLevel="0" collapsed="false">
      <c r="F1199" s="94" t="n">
        <f aca="false">IF(REF_DT&lt;PromptMonth,1,INDEX(BucketTable,MATCH($A1199,SumMonths,0),1))</f>
        <v>1</v>
      </c>
      <c r="G1199" s="94" t="e">
        <f aca="false">INDEX(Book_Type,MATCH($B1199,Book,0),1)</f>
        <v>#N/A</v>
      </c>
      <c r="H1199" s="94" t="e">
        <f aca="false">$F1199&amp;$G1199</f>
        <v>#N/A</v>
      </c>
    </row>
    <row r="1200" customFormat="false" ht="12.75" hidden="false" customHeight="false" outlineLevel="0" collapsed="false">
      <c r="F1200" s="94" t="n">
        <f aca="false">IF(REF_DT&lt;PromptMonth,1,INDEX(BucketTable,MATCH($A1200,SumMonths,0),1))</f>
        <v>1</v>
      </c>
      <c r="G1200" s="94" t="e">
        <f aca="false">INDEX(Book_Type,MATCH($B1200,Book,0),1)</f>
        <v>#N/A</v>
      </c>
      <c r="H1200" s="94" t="e">
        <f aca="false">$F1200&amp;$G1200</f>
        <v>#N/A</v>
      </c>
    </row>
    <row r="1201" customFormat="false" ht="12.75" hidden="false" customHeight="false" outlineLevel="0" collapsed="false">
      <c r="F1201" s="94" t="n">
        <f aca="false">IF(REF_DT&lt;PromptMonth,1,INDEX(BucketTable,MATCH($A1201,SumMonths,0),1))</f>
        <v>1</v>
      </c>
      <c r="G1201" s="94" t="e">
        <f aca="false">INDEX(Book_Type,MATCH($B1201,Book,0),1)</f>
        <v>#N/A</v>
      </c>
      <c r="H1201" s="94" t="e">
        <f aca="false">$F1201&amp;$G1201</f>
        <v>#N/A</v>
      </c>
    </row>
    <row r="1202" customFormat="false" ht="12.75" hidden="false" customHeight="false" outlineLevel="0" collapsed="false">
      <c r="F1202" s="94" t="n">
        <f aca="false">IF(REF_DT&lt;PromptMonth,1,INDEX(BucketTable,MATCH($A1202,SumMonths,0),1))</f>
        <v>1</v>
      </c>
      <c r="G1202" s="94" t="e">
        <f aca="false">INDEX(Book_Type,MATCH($B1202,Book,0),1)</f>
        <v>#N/A</v>
      </c>
      <c r="H1202" s="94" t="e">
        <f aca="false">$F1202&amp;$G1202</f>
        <v>#N/A</v>
      </c>
    </row>
    <row r="1203" customFormat="false" ht="12.75" hidden="false" customHeight="false" outlineLevel="0" collapsed="false">
      <c r="F1203" s="94" t="n">
        <f aca="false">IF(REF_DT&lt;PromptMonth,1,INDEX(BucketTable,MATCH($A1203,SumMonths,0),1))</f>
        <v>1</v>
      </c>
      <c r="G1203" s="94" t="e">
        <f aca="false">INDEX(Book_Type,MATCH($B1203,Book,0),1)</f>
        <v>#N/A</v>
      </c>
      <c r="H1203" s="94" t="e">
        <f aca="false">$F1203&amp;$G1203</f>
        <v>#N/A</v>
      </c>
    </row>
    <row r="1204" customFormat="false" ht="12.75" hidden="false" customHeight="false" outlineLevel="0" collapsed="false">
      <c r="F1204" s="94" t="n">
        <f aca="false">IF(REF_DT&lt;PromptMonth,1,INDEX(BucketTable,MATCH($A1204,SumMonths,0),1))</f>
        <v>1</v>
      </c>
      <c r="G1204" s="94" t="e">
        <f aca="false">INDEX(Book_Type,MATCH($B1204,Book,0),1)</f>
        <v>#N/A</v>
      </c>
      <c r="H1204" s="94" t="e">
        <f aca="false">$F1204&amp;$G1204</f>
        <v>#N/A</v>
      </c>
    </row>
    <row r="1205" customFormat="false" ht="12.75" hidden="false" customHeight="false" outlineLevel="0" collapsed="false">
      <c r="F1205" s="94" t="n">
        <f aca="false">IF(REF_DT&lt;PromptMonth,1,INDEX(BucketTable,MATCH($A1205,SumMonths,0),1))</f>
        <v>1</v>
      </c>
      <c r="G1205" s="94" t="e">
        <f aca="false">INDEX(Book_Type,MATCH($B1205,Book,0),1)</f>
        <v>#N/A</v>
      </c>
      <c r="H1205" s="94" t="e">
        <f aca="false">$F1205&amp;$G1205</f>
        <v>#N/A</v>
      </c>
    </row>
    <row r="1206" customFormat="false" ht="12.75" hidden="false" customHeight="false" outlineLevel="0" collapsed="false">
      <c r="F1206" s="94" t="n">
        <f aca="false">IF(REF_DT&lt;PromptMonth,1,INDEX(BucketTable,MATCH($A1206,SumMonths,0),1))</f>
        <v>1</v>
      </c>
      <c r="G1206" s="94" t="e">
        <f aca="false">INDEX(Book_Type,MATCH($B1206,Book,0),1)</f>
        <v>#N/A</v>
      </c>
      <c r="H1206" s="94" t="e">
        <f aca="false">$F1206&amp;$G1206</f>
        <v>#N/A</v>
      </c>
    </row>
    <row r="1207" customFormat="false" ht="12.75" hidden="false" customHeight="false" outlineLevel="0" collapsed="false">
      <c r="F1207" s="94" t="n">
        <f aca="false">IF(REF_DT&lt;PromptMonth,1,INDEX(BucketTable,MATCH($A1207,SumMonths,0),1))</f>
        <v>1</v>
      </c>
      <c r="G1207" s="94" t="e">
        <f aca="false">INDEX(Book_Type,MATCH($B1207,Book,0),1)</f>
        <v>#N/A</v>
      </c>
      <c r="H1207" s="94" t="e">
        <f aca="false">$F1207&amp;$G1207</f>
        <v>#N/A</v>
      </c>
    </row>
    <row r="1208" customFormat="false" ht="12.75" hidden="false" customHeight="false" outlineLevel="0" collapsed="false">
      <c r="F1208" s="94" t="n">
        <f aca="false">IF(REF_DT&lt;PromptMonth,1,INDEX(BucketTable,MATCH($A1208,SumMonths,0),1))</f>
        <v>1</v>
      </c>
      <c r="G1208" s="94" t="e">
        <f aca="false">INDEX(Book_Type,MATCH($B1208,Book,0),1)</f>
        <v>#N/A</v>
      </c>
      <c r="H1208" s="94" t="e">
        <f aca="false">$F1208&amp;$G1208</f>
        <v>#N/A</v>
      </c>
    </row>
    <row r="1209" customFormat="false" ht="12.75" hidden="false" customHeight="false" outlineLevel="0" collapsed="false">
      <c r="F1209" s="94" t="n">
        <f aca="false">IF(REF_DT&lt;PromptMonth,1,INDEX(BucketTable,MATCH($A1209,SumMonths,0),1))</f>
        <v>1</v>
      </c>
      <c r="G1209" s="94" t="e">
        <f aca="false">INDEX(Book_Type,MATCH($B1209,Book,0),1)</f>
        <v>#N/A</v>
      </c>
      <c r="H1209" s="94" t="e">
        <f aca="false">$F1209&amp;$G1209</f>
        <v>#N/A</v>
      </c>
    </row>
    <row r="1210" customFormat="false" ht="12.75" hidden="false" customHeight="false" outlineLevel="0" collapsed="false">
      <c r="F1210" s="94" t="n">
        <f aca="false">IF(REF_DT&lt;PromptMonth,1,INDEX(BucketTable,MATCH($A1210,SumMonths,0),1))</f>
        <v>1</v>
      </c>
      <c r="G1210" s="94" t="e">
        <f aca="false">INDEX(Book_Type,MATCH($B1210,Book,0),1)</f>
        <v>#N/A</v>
      </c>
      <c r="H1210" s="94" t="e">
        <f aca="false">$F1210&amp;$G1210</f>
        <v>#N/A</v>
      </c>
    </row>
    <row r="1211" customFormat="false" ht="12.75" hidden="false" customHeight="false" outlineLevel="0" collapsed="false">
      <c r="F1211" s="94" t="n">
        <f aca="false">IF(REF_DT&lt;PromptMonth,1,INDEX(BucketTable,MATCH($A1211,SumMonths,0),1))</f>
        <v>1</v>
      </c>
      <c r="G1211" s="94" t="e">
        <f aca="false">INDEX(Book_Type,MATCH($B1211,Book,0),1)</f>
        <v>#N/A</v>
      </c>
      <c r="H1211" s="94" t="e">
        <f aca="false">$F1211&amp;$G1211</f>
        <v>#N/A</v>
      </c>
    </row>
    <row r="1212" customFormat="false" ht="12.75" hidden="false" customHeight="false" outlineLevel="0" collapsed="false">
      <c r="F1212" s="94" t="n">
        <f aca="false">IF(REF_DT&lt;PromptMonth,1,INDEX(BucketTable,MATCH($A1212,SumMonths,0),1))</f>
        <v>1</v>
      </c>
      <c r="G1212" s="94" t="e">
        <f aca="false">INDEX(Book_Type,MATCH($B1212,Book,0),1)</f>
        <v>#N/A</v>
      </c>
      <c r="H1212" s="94" t="e">
        <f aca="false">$F1212&amp;$G1212</f>
        <v>#N/A</v>
      </c>
    </row>
    <row r="1213" customFormat="false" ht="12.75" hidden="false" customHeight="false" outlineLevel="0" collapsed="false">
      <c r="F1213" s="94" t="n">
        <f aca="false">IF(REF_DT&lt;PromptMonth,1,INDEX(BucketTable,MATCH($A1213,SumMonths,0),1))</f>
        <v>1</v>
      </c>
      <c r="G1213" s="94" t="e">
        <f aca="false">INDEX(Book_Type,MATCH($B1213,Book,0),1)</f>
        <v>#N/A</v>
      </c>
      <c r="H1213" s="94" t="e">
        <f aca="false">$F1213&amp;$G1213</f>
        <v>#N/A</v>
      </c>
    </row>
    <row r="1214" customFormat="false" ht="12.75" hidden="false" customHeight="false" outlineLevel="0" collapsed="false">
      <c r="F1214" s="94" t="n">
        <f aca="false">IF(REF_DT&lt;PromptMonth,1,INDEX(BucketTable,MATCH($A1214,SumMonths,0),1))</f>
        <v>1</v>
      </c>
      <c r="G1214" s="94" t="e">
        <f aca="false">INDEX(Book_Type,MATCH($B1214,Book,0),1)</f>
        <v>#N/A</v>
      </c>
      <c r="H1214" s="94" t="e">
        <f aca="false">$F1214&amp;$G1214</f>
        <v>#N/A</v>
      </c>
    </row>
    <row r="1215" customFormat="false" ht="12.75" hidden="false" customHeight="false" outlineLevel="0" collapsed="false">
      <c r="F1215" s="94" t="n">
        <f aca="false">IF(REF_DT&lt;PromptMonth,1,INDEX(BucketTable,MATCH($A1215,SumMonths,0),1))</f>
        <v>1</v>
      </c>
      <c r="G1215" s="94" t="e">
        <f aca="false">INDEX(Book_Type,MATCH($B1215,Book,0),1)</f>
        <v>#N/A</v>
      </c>
      <c r="H1215" s="94" t="e">
        <f aca="false">$F1215&amp;$G1215</f>
        <v>#N/A</v>
      </c>
    </row>
    <row r="1216" customFormat="false" ht="12.75" hidden="false" customHeight="false" outlineLevel="0" collapsed="false">
      <c r="F1216" s="94" t="n">
        <f aca="false">IF(REF_DT&lt;PromptMonth,1,INDEX(BucketTable,MATCH($A1216,SumMonths,0),1))</f>
        <v>1</v>
      </c>
      <c r="G1216" s="94" t="e">
        <f aca="false">INDEX(Book_Type,MATCH($B1216,Book,0),1)</f>
        <v>#N/A</v>
      </c>
      <c r="H1216" s="94" t="e">
        <f aca="false">$F1216&amp;$G1216</f>
        <v>#N/A</v>
      </c>
    </row>
    <row r="1217" customFormat="false" ht="12.75" hidden="false" customHeight="false" outlineLevel="0" collapsed="false">
      <c r="F1217" s="94" t="n">
        <f aca="false">IF(REF_DT&lt;PromptMonth,1,INDEX(BucketTable,MATCH($A1217,SumMonths,0),1))</f>
        <v>1</v>
      </c>
      <c r="G1217" s="94" t="e">
        <f aca="false">INDEX(Book_Type,MATCH($B1217,Book,0),1)</f>
        <v>#N/A</v>
      </c>
      <c r="H1217" s="94" t="e">
        <f aca="false">$F1217&amp;$G1217</f>
        <v>#N/A</v>
      </c>
    </row>
    <row r="1218" customFormat="false" ht="12.75" hidden="false" customHeight="false" outlineLevel="0" collapsed="false">
      <c r="F1218" s="94" t="n">
        <f aca="false">IF(REF_DT&lt;PromptMonth,1,INDEX(BucketTable,MATCH($A1218,SumMonths,0),1))</f>
        <v>1</v>
      </c>
      <c r="G1218" s="94" t="e">
        <f aca="false">INDEX(Book_Type,MATCH($B1218,Book,0),1)</f>
        <v>#N/A</v>
      </c>
      <c r="H1218" s="94" t="e">
        <f aca="false">$F1218&amp;$G1218</f>
        <v>#N/A</v>
      </c>
    </row>
    <row r="1219" customFormat="false" ht="12.75" hidden="false" customHeight="false" outlineLevel="0" collapsed="false">
      <c r="F1219" s="94" t="n">
        <f aca="false">IF(REF_DT&lt;PromptMonth,1,INDEX(BucketTable,MATCH($A1219,SumMonths,0),1))</f>
        <v>1</v>
      </c>
      <c r="G1219" s="94" t="e">
        <f aca="false">INDEX(Book_Type,MATCH($B1219,Book,0),1)</f>
        <v>#N/A</v>
      </c>
      <c r="H1219" s="94" t="e">
        <f aca="false">$F1219&amp;$G1219</f>
        <v>#N/A</v>
      </c>
    </row>
    <row r="1220" customFormat="false" ht="12.75" hidden="false" customHeight="false" outlineLevel="0" collapsed="false">
      <c r="F1220" s="94" t="n">
        <f aca="false">IF(REF_DT&lt;PromptMonth,1,INDEX(BucketTable,MATCH($A1220,SumMonths,0),1))</f>
        <v>1</v>
      </c>
      <c r="G1220" s="94" t="e">
        <f aca="false">INDEX(Book_Type,MATCH($B1220,Book,0),1)</f>
        <v>#N/A</v>
      </c>
      <c r="H1220" s="94" t="e">
        <f aca="false">$F1220&amp;$G1220</f>
        <v>#N/A</v>
      </c>
    </row>
    <row r="1221" customFormat="false" ht="12.75" hidden="false" customHeight="false" outlineLevel="0" collapsed="false">
      <c r="F1221" s="94" t="n">
        <f aca="false">IF(REF_DT&lt;PromptMonth,1,INDEX(BucketTable,MATCH($A1221,SumMonths,0),1))</f>
        <v>1</v>
      </c>
      <c r="G1221" s="94" t="e">
        <f aca="false">INDEX(Book_Type,MATCH($B1221,Book,0),1)</f>
        <v>#N/A</v>
      </c>
      <c r="H1221" s="94" t="e">
        <f aca="false">$F1221&amp;$G1221</f>
        <v>#N/A</v>
      </c>
    </row>
    <row r="1222" customFormat="false" ht="12.75" hidden="false" customHeight="false" outlineLevel="0" collapsed="false">
      <c r="F1222" s="94" t="n">
        <f aca="false">IF(REF_DT&lt;PromptMonth,1,INDEX(BucketTable,MATCH($A1222,SumMonths,0),1))</f>
        <v>1</v>
      </c>
      <c r="G1222" s="94" t="e">
        <f aca="false">INDEX(Book_Type,MATCH($B1222,Book,0),1)</f>
        <v>#N/A</v>
      </c>
      <c r="H1222" s="94" t="e">
        <f aca="false">$F1222&amp;$G1222</f>
        <v>#N/A</v>
      </c>
    </row>
    <row r="1223" customFormat="false" ht="12.75" hidden="false" customHeight="false" outlineLevel="0" collapsed="false">
      <c r="F1223" s="94" t="n">
        <f aca="false">IF(REF_DT&lt;PromptMonth,1,INDEX(BucketTable,MATCH($A1223,SumMonths,0),1))</f>
        <v>1</v>
      </c>
      <c r="G1223" s="94" t="e">
        <f aca="false">INDEX(Book_Type,MATCH($B1223,Book,0),1)</f>
        <v>#N/A</v>
      </c>
      <c r="H1223" s="94" t="e">
        <f aca="false">$F1223&amp;$G1223</f>
        <v>#N/A</v>
      </c>
    </row>
    <row r="1224" customFormat="false" ht="12.75" hidden="false" customHeight="false" outlineLevel="0" collapsed="false">
      <c r="F1224" s="94" t="n">
        <f aca="false">IF(REF_DT&lt;PromptMonth,1,INDEX(BucketTable,MATCH($A1224,SumMonths,0),1))</f>
        <v>1</v>
      </c>
      <c r="G1224" s="94" t="e">
        <f aca="false">INDEX(Book_Type,MATCH($B1224,Book,0),1)</f>
        <v>#N/A</v>
      </c>
      <c r="H1224" s="94" t="e">
        <f aca="false">$F1224&amp;$G1224</f>
        <v>#N/A</v>
      </c>
    </row>
    <row r="1225" customFormat="false" ht="12.75" hidden="false" customHeight="false" outlineLevel="0" collapsed="false">
      <c r="F1225" s="94" t="n">
        <f aca="false">IF(REF_DT&lt;PromptMonth,1,INDEX(BucketTable,MATCH($A1225,SumMonths,0),1))</f>
        <v>1</v>
      </c>
      <c r="G1225" s="94" t="e">
        <f aca="false">INDEX(Book_Type,MATCH($B1225,Book,0),1)</f>
        <v>#N/A</v>
      </c>
      <c r="H1225" s="94" t="e">
        <f aca="false">$F1225&amp;$G1225</f>
        <v>#N/A</v>
      </c>
    </row>
    <row r="1226" customFormat="false" ht="12.75" hidden="false" customHeight="false" outlineLevel="0" collapsed="false">
      <c r="F1226" s="94" t="n">
        <f aca="false">IF(REF_DT&lt;PromptMonth,1,INDEX(BucketTable,MATCH($A1226,SumMonths,0),1))</f>
        <v>1</v>
      </c>
      <c r="G1226" s="94" t="e">
        <f aca="false">INDEX(Book_Type,MATCH($B1226,Book,0),1)</f>
        <v>#N/A</v>
      </c>
      <c r="H1226" s="94" t="e">
        <f aca="false">$F1226&amp;$G1226</f>
        <v>#N/A</v>
      </c>
    </row>
    <row r="1227" customFormat="false" ht="12.75" hidden="false" customHeight="false" outlineLevel="0" collapsed="false">
      <c r="F1227" s="94" t="n">
        <f aca="false">IF(REF_DT&lt;PromptMonth,1,INDEX(BucketTable,MATCH($A1227,SumMonths,0),1))</f>
        <v>1</v>
      </c>
      <c r="G1227" s="94" t="e">
        <f aca="false">INDEX(Book_Type,MATCH($B1227,Book,0),1)</f>
        <v>#N/A</v>
      </c>
      <c r="H1227" s="94" t="e">
        <f aca="false">$F1227&amp;$G1227</f>
        <v>#N/A</v>
      </c>
    </row>
    <row r="1228" customFormat="false" ht="12.75" hidden="false" customHeight="false" outlineLevel="0" collapsed="false">
      <c r="F1228" s="94" t="n">
        <f aca="false">IF(REF_DT&lt;PromptMonth,1,INDEX(BucketTable,MATCH($A1228,SumMonths,0),1))</f>
        <v>1</v>
      </c>
      <c r="G1228" s="94" t="e">
        <f aca="false">INDEX(Book_Type,MATCH($B1228,Book,0),1)</f>
        <v>#N/A</v>
      </c>
      <c r="H1228" s="94" t="e">
        <f aca="false">$F1228&amp;$G1228</f>
        <v>#N/A</v>
      </c>
    </row>
    <row r="1229" customFormat="false" ht="12.75" hidden="false" customHeight="false" outlineLevel="0" collapsed="false">
      <c r="F1229" s="94" t="n">
        <f aca="false">IF(REF_DT&lt;PromptMonth,1,INDEX(BucketTable,MATCH($A1229,SumMonths,0),1))</f>
        <v>1</v>
      </c>
      <c r="G1229" s="94" t="e">
        <f aca="false">INDEX(Book_Type,MATCH($B1229,Book,0),1)</f>
        <v>#N/A</v>
      </c>
      <c r="H1229" s="94" t="e">
        <f aca="false">$F1229&amp;$G1229</f>
        <v>#N/A</v>
      </c>
    </row>
    <row r="1230" customFormat="false" ht="12.75" hidden="false" customHeight="false" outlineLevel="0" collapsed="false">
      <c r="F1230" s="94" t="n">
        <f aca="false">IF(REF_DT&lt;PromptMonth,1,INDEX(BucketTable,MATCH($A1230,SumMonths,0),1))</f>
        <v>1</v>
      </c>
      <c r="G1230" s="94" t="e">
        <f aca="false">INDEX(Book_Type,MATCH($B1230,Book,0),1)</f>
        <v>#N/A</v>
      </c>
      <c r="H1230" s="94" t="e">
        <f aca="false">$F1230&amp;$G1230</f>
        <v>#N/A</v>
      </c>
    </row>
    <row r="1231" customFormat="false" ht="12.75" hidden="false" customHeight="false" outlineLevel="0" collapsed="false">
      <c r="F1231" s="94" t="n">
        <f aca="false">IF(REF_DT&lt;PromptMonth,1,INDEX(BucketTable,MATCH($A1231,SumMonths,0),1))</f>
        <v>1</v>
      </c>
      <c r="G1231" s="94" t="e">
        <f aca="false">INDEX(Book_Type,MATCH($B1231,Book,0),1)</f>
        <v>#N/A</v>
      </c>
      <c r="H1231" s="94" t="e">
        <f aca="false">$F1231&amp;$G1231</f>
        <v>#N/A</v>
      </c>
    </row>
    <row r="1232" customFormat="false" ht="12.75" hidden="false" customHeight="false" outlineLevel="0" collapsed="false">
      <c r="F1232" s="94" t="n">
        <f aca="false">IF(REF_DT&lt;PromptMonth,1,INDEX(BucketTable,MATCH($A1232,SumMonths,0),1))</f>
        <v>1</v>
      </c>
      <c r="G1232" s="94" t="e">
        <f aca="false">INDEX(Book_Type,MATCH($B1232,Book,0),1)</f>
        <v>#N/A</v>
      </c>
      <c r="H1232" s="94" t="e">
        <f aca="false">$F1232&amp;$G1232</f>
        <v>#N/A</v>
      </c>
    </row>
    <row r="1233" customFormat="false" ht="12.75" hidden="false" customHeight="false" outlineLevel="0" collapsed="false">
      <c r="F1233" s="94" t="n">
        <f aca="false">IF(REF_DT&lt;PromptMonth,1,INDEX(BucketTable,MATCH($A1233,SumMonths,0),1))</f>
        <v>1</v>
      </c>
      <c r="G1233" s="94" t="e">
        <f aca="false">INDEX(Book_Type,MATCH($B1233,Book,0),1)</f>
        <v>#N/A</v>
      </c>
      <c r="H1233" s="94" t="e">
        <f aca="false">$F1233&amp;$G1233</f>
        <v>#N/A</v>
      </c>
    </row>
    <row r="1234" customFormat="false" ht="12.75" hidden="false" customHeight="false" outlineLevel="0" collapsed="false">
      <c r="F1234" s="94" t="n">
        <f aca="false">IF(REF_DT&lt;PromptMonth,1,INDEX(BucketTable,MATCH($A1234,SumMonths,0),1))</f>
        <v>1</v>
      </c>
      <c r="G1234" s="94" t="e">
        <f aca="false">INDEX(Book_Type,MATCH($B1234,Book,0),1)</f>
        <v>#N/A</v>
      </c>
      <c r="H1234" s="94" t="e">
        <f aca="false">$F1234&amp;$G1234</f>
        <v>#N/A</v>
      </c>
    </row>
    <row r="1235" customFormat="false" ht="12.75" hidden="false" customHeight="false" outlineLevel="0" collapsed="false">
      <c r="F1235" s="94" t="n">
        <f aca="false">IF(REF_DT&lt;PromptMonth,1,INDEX(BucketTable,MATCH($A1235,SumMonths,0),1))</f>
        <v>1</v>
      </c>
      <c r="G1235" s="94" t="e">
        <f aca="false">INDEX(Book_Type,MATCH($B1235,Book,0),1)</f>
        <v>#N/A</v>
      </c>
      <c r="H1235" s="94" t="e">
        <f aca="false">$F1235&amp;$G1235</f>
        <v>#N/A</v>
      </c>
    </row>
    <row r="1236" customFormat="false" ht="12.75" hidden="false" customHeight="false" outlineLevel="0" collapsed="false">
      <c r="F1236" s="94" t="n">
        <f aca="false">IF(REF_DT&lt;PromptMonth,1,INDEX(BucketTable,MATCH($A1236,SumMonths,0),1))</f>
        <v>1</v>
      </c>
      <c r="G1236" s="94" t="e">
        <f aca="false">INDEX(Book_Type,MATCH($B1236,Book,0),1)</f>
        <v>#N/A</v>
      </c>
      <c r="H1236" s="94" t="e">
        <f aca="false">$F1236&amp;$G1236</f>
        <v>#N/A</v>
      </c>
    </row>
    <row r="1237" customFormat="false" ht="12.75" hidden="false" customHeight="false" outlineLevel="0" collapsed="false">
      <c r="F1237" s="94" t="n">
        <f aca="false">IF(REF_DT&lt;PromptMonth,1,INDEX(BucketTable,MATCH($A1237,SumMonths,0),1))</f>
        <v>1</v>
      </c>
      <c r="G1237" s="94" t="e">
        <f aca="false">INDEX(Book_Type,MATCH($B1237,Book,0),1)</f>
        <v>#N/A</v>
      </c>
      <c r="H1237" s="94" t="e">
        <f aca="false">$F1237&amp;$G1237</f>
        <v>#N/A</v>
      </c>
    </row>
    <row r="1238" customFormat="false" ht="12.75" hidden="false" customHeight="false" outlineLevel="0" collapsed="false">
      <c r="F1238" s="94" t="n">
        <f aca="false">IF(REF_DT&lt;PromptMonth,1,INDEX(BucketTable,MATCH($A1238,SumMonths,0),1))</f>
        <v>1</v>
      </c>
      <c r="G1238" s="94" t="e">
        <f aca="false">INDEX(Book_Type,MATCH($B1238,Book,0),1)</f>
        <v>#N/A</v>
      </c>
      <c r="H1238" s="94" t="e">
        <f aca="false">$F1238&amp;$G1238</f>
        <v>#N/A</v>
      </c>
    </row>
    <row r="1239" customFormat="false" ht="12.75" hidden="false" customHeight="false" outlineLevel="0" collapsed="false">
      <c r="F1239" s="94" t="n">
        <f aca="false">IF(REF_DT&lt;PromptMonth,1,INDEX(BucketTable,MATCH($A1239,SumMonths,0),1))</f>
        <v>1</v>
      </c>
      <c r="G1239" s="94" t="e">
        <f aca="false">INDEX(Book_Type,MATCH($B1239,Book,0),1)</f>
        <v>#N/A</v>
      </c>
      <c r="H1239" s="94" t="e">
        <f aca="false">$F1239&amp;$G1239</f>
        <v>#N/A</v>
      </c>
    </row>
    <row r="1240" customFormat="false" ht="12.75" hidden="false" customHeight="false" outlineLevel="0" collapsed="false">
      <c r="F1240" s="94" t="n">
        <f aca="false">IF(REF_DT&lt;PromptMonth,1,INDEX(BucketTable,MATCH($A1240,SumMonths,0),1))</f>
        <v>1</v>
      </c>
      <c r="G1240" s="94" t="e">
        <f aca="false">INDEX(Book_Type,MATCH($B1240,Book,0),1)</f>
        <v>#N/A</v>
      </c>
      <c r="H1240" s="94" t="e">
        <f aca="false">$F1240&amp;$G1240</f>
        <v>#N/A</v>
      </c>
    </row>
    <row r="1241" customFormat="false" ht="12.75" hidden="false" customHeight="false" outlineLevel="0" collapsed="false">
      <c r="F1241" s="94" t="n">
        <f aca="false">IF(REF_DT&lt;PromptMonth,1,INDEX(BucketTable,MATCH($A1241,SumMonths,0),1))</f>
        <v>1</v>
      </c>
      <c r="G1241" s="94" t="e">
        <f aca="false">INDEX(Book_Type,MATCH($B1241,Book,0),1)</f>
        <v>#N/A</v>
      </c>
      <c r="H1241" s="94" t="e">
        <f aca="false">$F1241&amp;$G1241</f>
        <v>#N/A</v>
      </c>
    </row>
    <row r="1242" customFormat="false" ht="12.75" hidden="false" customHeight="false" outlineLevel="0" collapsed="false">
      <c r="F1242" s="94" t="n">
        <f aca="false">IF(REF_DT&lt;PromptMonth,1,INDEX(BucketTable,MATCH($A1242,SumMonths,0),1))</f>
        <v>1</v>
      </c>
      <c r="G1242" s="94" t="e">
        <f aca="false">INDEX(Book_Type,MATCH($B1242,Book,0),1)</f>
        <v>#N/A</v>
      </c>
      <c r="H1242" s="94" t="e">
        <f aca="false">$F1242&amp;$G1242</f>
        <v>#N/A</v>
      </c>
    </row>
    <row r="1243" customFormat="false" ht="12.75" hidden="false" customHeight="false" outlineLevel="0" collapsed="false">
      <c r="F1243" s="94" t="n">
        <f aca="false">IF(REF_DT&lt;PromptMonth,1,INDEX(BucketTable,MATCH($A1243,SumMonths,0),1))</f>
        <v>1</v>
      </c>
      <c r="G1243" s="94" t="e">
        <f aca="false">INDEX(Book_Type,MATCH($B1243,Book,0),1)</f>
        <v>#N/A</v>
      </c>
      <c r="H1243" s="94" t="e">
        <f aca="false">$F1243&amp;$G1243</f>
        <v>#N/A</v>
      </c>
    </row>
    <row r="1244" customFormat="false" ht="12.75" hidden="false" customHeight="false" outlineLevel="0" collapsed="false">
      <c r="F1244" s="94" t="n">
        <f aca="false">IF(REF_DT&lt;PromptMonth,1,INDEX(BucketTable,MATCH($A1244,SumMonths,0),1))</f>
        <v>1</v>
      </c>
      <c r="G1244" s="94" t="e">
        <f aca="false">INDEX(Book_Type,MATCH($B1244,Book,0),1)</f>
        <v>#N/A</v>
      </c>
      <c r="H1244" s="94" t="e">
        <f aca="false">$F1244&amp;$G1244</f>
        <v>#N/A</v>
      </c>
    </row>
    <row r="1245" customFormat="false" ht="12.75" hidden="false" customHeight="false" outlineLevel="0" collapsed="false">
      <c r="F1245" s="94" t="n">
        <f aca="false">IF(REF_DT&lt;PromptMonth,1,INDEX(BucketTable,MATCH($A1245,SumMonths,0),1))</f>
        <v>1</v>
      </c>
      <c r="G1245" s="94" t="e">
        <f aca="false">INDEX(Book_Type,MATCH($B1245,Book,0),1)</f>
        <v>#N/A</v>
      </c>
      <c r="H1245" s="94" t="e">
        <f aca="false">$F1245&amp;$G1245</f>
        <v>#N/A</v>
      </c>
    </row>
    <row r="1246" customFormat="false" ht="12.75" hidden="false" customHeight="false" outlineLevel="0" collapsed="false">
      <c r="F1246" s="94" t="n">
        <f aca="false">IF(REF_DT&lt;PromptMonth,1,INDEX(BucketTable,MATCH($A1246,SumMonths,0),1))</f>
        <v>1</v>
      </c>
      <c r="G1246" s="94" t="e">
        <f aca="false">INDEX(Book_Type,MATCH($B1246,Book,0),1)</f>
        <v>#N/A</v>
      </c>
      <c r="H1246" s="94" t="e">
        <f aca="false">$F1246&amp;$G1246</f>
        <v>#N/A</v>
      </c>
    </row>
    <row r="1247" customFormat="false" ht="12.75" hidden="false" customHeight="false" outlineLevel="0" collapsed="false">
      <c r="F1247" s="94" t="n">
        <f aca="false">IF(REF_DT&lt;PromptMonth,1,INDEX(BucketTable,MATCH($A1247,SumMonths,0),1))</f>
        <v>1</v>
      </c>
      <c r="G1247" s="94" t="e">
        <f aca="false">INDEX(Book_Type,MATCH($B1247,Book,0),1)</f>
        <v>#N/A</v>
      </c>
      <c r="H1247" s="94" t="e">
        <f aca="false">$F1247&amp;$G1247</f>
        <v>#N/A</v>
      </c>
    </row>
    <row r="1248" customFormat="false" ht="12.75" hidden="false" customHeight="false" outlineLevel="0" collapsed="false">
      <c r="F1248" s="94" t="n">
        <f aca="false">IF(REF_DT&lt;PromptMonth,1,INDEX(BucketTable,MATCH($A1248,SumMonths,0),1))</f>
        <v>1</v>
      </c>
      <c r="G1248" s="94" t="e">
        <f aca="false">INDEX(Book_Type,MATCH($B1248,Book,0),1)</f>
        <v>#N/A</v>
      </c>
      <c r="H1248" s="94" t="e">
        <f aca="false">$F1248&amp;$G1248</f>
        <v>#N/A</v>
      </c>
    </row>
    <row r="1249" customFormat="false" ht="12.75" hidden="false" customHeight="false" outlineLevel="0" collapsed="false">
      <c r="F1249" s="94" t="n">
        <f aca="false">IF(REF_DT&lt;PromptMonth,1,INDEX(BucketTable,MATCH($A1249,SumMonths,0),1))</f>
        <v>1</v>
      </c>
      <c r="G1249" s="94" t="e">
        <f aca="false">INDEX(Book_Type,MATCH($B1249,Book,0),1)</f>
        <v>#N/A</v>
      </c>
      <c r="H1249" s="94" t="e">
        <f aca="false">$F1249&amp;$G1249</f>
        <v>#N/A</v>
      </c>
    </row>
    <row r="1250" customFormat="false" ht="12.75" hidden="false" customHeight="false" outlineLevel="0" collapsed="false">
      <c r="F1250" s="94" t="n">
        <f aca="false">IF(REF_DT&lt;PromptMonth,1,INDEX(BucketTable,MATCH($A1250,SumMonths,0),1))</f>
        <v>1</v>
      </c>
      <c r="G1250" s="94" t="e">
        <f aca="false">INDEX(Book_Type,MATCH($B1250,Book,0),1)</f>
        <v>#N/A</v>
      </c>
      <c r="H1250" s="94" t="e">
        <f aca="false">$F1250&amp;$G1250</f>
        <v>#N/A</v>
      </c>
    </row>
    <row r="1251" customFormat="false" ht="12.75" hidden="false" customHeight="false" outlineLevel="0" collapsed="false">
      <c r="F1251" s="94" t="n">
        <f aca="false">IF(REF_DT&lt;PromptMonth,1,INDEX(BucketTable,MATCH($A1251,SumMonths,0),1))</f>
        <v>1</v>
      </c>
      <c r="G1251" s="94" t="e">
        <f aca="false">INDEX(Book_Type,MATCH($B1251,Book,0),1)</f>
        <v>#N/A</v>
      </c>
      <c r="H1251" s="94" t="e">
        <f aca="false">$F1251&amp;$G1251</f>
        <v>#N/A</v>
      </c>
    </row>
    <row r="1252" customFormat="false" ht="12.75" hidden="false" customHeight="false" outlineLevel="0" collapsed="false">
      <c r="F1252" s="94" t="n">
        <f aca="false">IF(REF_DT&lt;PromptMonth,1,INDEX(BucketTable,MATCH($A1252,SumMonths,0),1))</f>
        <v>1</v>
      </c>
      <c r="G1252" s="94" t="e">
        <f aca="false">INDEX(Book_Type,MATCH($B1252,Book,0),1)</f>
        <v>#N/A</v>
      </c>
      <c r="H1252" s="94" t="e">
        <f aca="false">$F1252&amp;$G1252</f>
        <v>#N/A</v>
      </c>
    </row>
    <row r="1253" customFormat="false" ht="12.75" hidden="false" customHeight="false" outlineLevel="0" collapsed="false">
      <c r="F1253" s="94" t="n">
        <f aca="false">IF(REF_DT&lt;PromptMonth,1,INDEX(BucketTable,MATCH($A1253,SumMonths,0),1))</f>
        <v>1</v>
      </c>
      <c r="G1253" s="94" t="e">
        <f aca="false">INDEX(Book_Type,MATCH($B1253,Book,0),1)</f>
        <v>#N/A</v>
      </c>
      <c r="H1253" s="94" t="e">
        <f aca="false">$F1253&amp;$G1253</f>
        <v>#N/A</v>
      </c>
    </row>
    <row r="1254" customFormat="false" ht="12.75" hidden="false" customHeight="false" outlineLevel="0" collapsed="false">
      <c r="F1254" s="94" t="n">
        <f aca="false">IF(REF_DT&lt;PromptMonth,1,INDEX(BucketTable,MATCH($A1254,SumMonths,0),1))</f>
        <v>1</v>
      </c>
      <c r="G1254" s="94" t="e">
        <f aca="false">INDEX(Book_Type,MATCH($B1254,Book,0),1)</f>
        <v>#N/A</v>
      </c>
      <c r="H1254" s="94" t="e">
        <f aca="false">$F1254&amp;$G1254</f>
        <v>#N/A</v>
      </c>
    </row>
    <row r="1255" customFormat="false" ht="12.75" hidden="false" customHeight="false" outlineLevel="0" collapsed="false">
      <c r="F1255" s="94" t="n">
        <f aca="false">IF(REF_DT&lt;PromptMonth,1,INDEX(BucketTable,MATCH($A1255,SumMonths,0),1))</f>
        <v>1</v>
      </c>
      <c r="G1255" s="94" t="e">
        <f aca="false">INDEX(Book_Type,MATCH($B1255,Book,0),1)</f>
        <v>#N/A</v>
      </c>
      <c r="H1255" s="94" t="e">
        <f aca="false">$F1255&amp;$G1255</f>
        <v>#N/A</v>
      </c>
    </row>
    <row r="1256" customFormat="false" ht="12.75" hidden="false" customHeight="false" outlineLevel="0" collapsed="false">
      <c r="F1256" s="94" t="n">
        <f aca="false">IF(REF_DT&lt;PromptMonth,1,INDEX(BucketTable,MATCH($A1256,SumMonths,0),1))</f>
        <v>1</v>
      </c>
      <c r="G1256" s="94" t="e">
        <f aca="false">INDEX(Book_Type,MATCH($B1256,Book,0),1)</f>
        <v>#N/A</v>
      </c>
      <c r="H1256" s="94" t="e">
        <f aca="false">$F1256&amp;$G1256</f>
        <v>#N/A</v>
      </c>
    </row>
    <row r="1257" customFormat="false" ht="12.75" hidden="false" customHeight="false" outlineLevel="0" collapsed="false">
      <c r="F1257" s="94" t="n">
        <f aca="false">IF(REF_DT&lt;PromptMonth,1,INDEX(BucketTable,MATCH($A1257,SumMonths,0),1))</f>
        <v>1</v>
      </c>
      <c r="G1257" s="94" t="e">
        <f aca="false">INDEX(Book_Type,MATCH($B1257,Book,0),1)</f>
        <v>#N/A</v>
      </c>
      <c r="H1257" s="94" t="e">
        <f aca="false">$F1257&amp;$G1257</f>
        <v>#N/A</v>
      </c>
    </row>
    <row r="1258" customFormat="false" ht="12.75" hidden="false" customHeight="false" outlineLevel="0" collapsed="false">
      <c r="F1258" s="94" t="n">
        <f aca="false">IF(REF_DT&lt;PromptMonth,1,INDEX(BucketTable,MATCH($A1258,SumMonths,0),1))</f>
        <v>1</v>
      </c>
      <c r="G1258" s="94" t="e">
        <f aca="false">INDEX(Book_Type,MATCH($B1258,Book,0),1)</f>
        <v>#N/A</v>
      </c>
      <c r="H1258" s="94" t="e">
        <f aca="false">$F1258&amp;$G1258</f>
        <v>#N/A</v>
      </c>
    </row>
    <row r="1259" customFormat="false" ht="12.75" hidden="false" customHeight="false" outlineLevel="0" collapsed="false">
      <c r="F1259" s="94" t="n">
        <f aca="false">IF(REF_DT&lt;PromptMonth,1,INDEX(BucketTable,MATCH($A1259,SumMonths,0),1))</f>
        <v>1</v>
      </c>
      <c r="G1259" s="94" t="e">
        <f aca="false">INDEX(Book_Type,MATCH($B1259,Book,0),1)</f>
        <v>#N/A</v>
      </c>
      <c r="H1259" s="94" t="e">
        <f aca="false">$F1259&amp;$G1259</f>
        <v>#N/A</v>
      </c>
    </row>
    <row r="1260" customFormat="false" ht="12.75" hidden="false" customHeight="false" outlineLevel="0" collapsed="false">
      <c r="F1260" s="94" t="n">
        <f aca="false">IF(REF_DT&lt;PromptMonth,1,INDEX(BucketTable,MATCH($A1260,SumMonths,0),1))</f>
        <v>1</v>
      </c>
      <c r="G1260" s="94" t="e">
        <f aca="false">INDEX(Book_Type,MATCH($B1260,Book,0),1)</f>
        <v>#N/A</v>
      </c>
      <c r="H1260" s="94" t="e">
        <f aca="false">$F1260&amp;$G1260</f>
        <v>#N/A</v>
      </c>
    </row>
    <row r="1261" customFormat="false" ht="12.75" hidden="false" customHeight="false" outlineLevel="0" collapsed="false">
      <c r="F1261" s="94" t="n">
        <f aca="false">IF(REF_DT&lt;PromptMonth,1,INDEX(BucketTable,MATCH($A1261,SumMonths,0),1))</f>
        <v>1</v>
      </c>
      <c r="G1261" s="94" t="e">
        <f aca="false">INDEX(Book_Type,MATCH($B1261,Book,0),1)</f>
        <v>#N/A</v>
      </c>
      <c r="H1261" s="94" t="e">
        <f aca="false">$F1261&amp;$G1261</f>
        <v>#N/A</v>
      </c>
    </row>
    <row r="1262" customFormat="false" ht="12.75" hidden="false" customHeight="false" outlineLevel="0" collapsed="false">
      <c r="F1262" s="94" t="n">
        <f aca="false">IF(REF_DT&lt;PromptMonth,1,INDEX(BucketTable,MATCH($A1262,SumMonths,0),1))</f>
        <v>1</v>
      </c>
      <c r="G1262" s="94" t="e">
        <f aca="false">INDEX(Book_Type,MATCH($B1262,Book,0),1)</f>
        <v>#N/A</v>
      </c>
      <c r="H1262" s="94" t="e">
        <f aca="false">$F1262&amp;$G1262</f>
        <v>#N/A</v>
      </c>
    </row>
    <row r="1263" customFormat="false" ht="12.75" hidden="false" customHeight="false" outlineLevel="0" collapsed="false">
      <c r="F1263" s="94" t="n">
        <f aca="false">IF(REF_DT&lt;PromptMonth,1,INDEX(BucketTable,MATCH($A1263,SumMonths,0),1))</f>
        <v>1</v>
      </c>
      <c r="G1263" s="94" t="e">
        <f aca="false">INDEX(Book_Type,MATCH($B1263,Book,0),1)</f>
        <v>#N/A</v>
      </c>
      <c r="H1263" s="94" t="e">
        <f aca="false">$F1263&amp;$G1263</f>
        <v>#N/A</v>
      </c>
    </row>
    <row r="1264" customFormat="false" ht="12.75" hidden="false" customHeight="false" outlineLevel="0" collapsed="false">
      <c r="F1264" s="94" t="n">
        <f aca="false">IF(REF_DT&lt;PromptMonth,1,INDEX(BucketTable,MATCH($A1264,SumMonths,0),1))</f>
        <v>1</v>
      </c>
      <c r="G1264" s="94" t="e">
        <f aca="false">INDEX(Book_Type,MATCH($B1264,Book,0),1)</f>
        <v>#N/A</v>
      </c>
      <c r="H1264" s="94" t="e">
        <f aca="false">$F1264&amp;$G1264</f>
        <v>#N/A</v>
      </c>
    </row>
    <row r="1265" customFormat="false" ht="12.75" hidden="false" customHeight="false" outlineLevel="0" collapsed="false">
      <c r="F1265" s="94" t="n">
        <f aca="false">IF(REF_DT&lt;PromptMonth,1,INDEX(BucketTable,MATCH($A1265,SumMonths,0),1))</f>
        <v>1</v>
      </c>
      <c r="G1265" s="94" t="e">
        <f aca="false">INDEX(Book_Type,MATCH($B1265,Book,0),1)</f>
        <v>#N/A</v>
      </c>
      <c r="H1265" s="94" t="e">
        <f aca="false">$F1265&amp;$G1265</f>
        <v>#N/A</v>
      </c>
    </row>
    <row r="1266" customFormat="false" ht="12.75" hidden="false" customHeight="false" outlineLevel="0" collapsed="false">
      <c r="F1266" s="94" t="n">
        <f aca="false">IF(REF_DT&lt;PromptMonth,1,INDEX(BucketTable,MATCH($A1266,SumMonths,0),1))</f>
        <v>1</v>
      </c>
      <c r="G1266" s="94" t="e">
        <f aca="false">INDEX(Book_Type,MATCH($B1266,Book,0),1)</f>
        <v>#N/A</v>
      </c>
      <c r="H1266" s="94" t="e">
        <f aca="false">$F1266&amp;$G1266</f>
        <v>#N/A</v>
      </c>
    </row>
    <row r="1267" customFormat="false" ht="12.75" hidden="false" customHeight="false" outlineLevel="0" collapsed="false">
      <c r="F1267" s="94" t="n">
        <f aca="false">IF(REF_DT&lt;PromptMonth,1,INDEX(BucketTable,MATCH($A1267,SumMonths,0),1))</f>
        <v>1</v>
      </c>
      <c r="G1267" s="94" t="e">
        <f aca="false">INDEX(Book_Type,MATCH($B1267,Book,0),1)</f>
        <v>#N/A</v>
      </c>
      <c r="H1267" s="94" t="e">
        <f aca="false">$F1267&amp;$G1267</f>
        <v>#N/A</v>
      </c>
    </row>
    <row r="1268" customFormat="false" ht="12.75" hidden="false" customHeight="false" outlineLevel="0" collapsed="false">
      <c r="F1268" s="94" t="n">
        <f aca="false">IF(REF_DT&lt;PromptMonth,1,INDEX(BucketTable,MATCH($A1268,SumMonths,0),1))</f>
        <v>1</v>
      </c>
      <c r="G1268" s="94" t="e">
        <f aca="false">INDEX(Book_Type,MATCH($B1268,Book,0),1)</f>
        <v>#N/A</v>
      </c>
      <c r="H1268" s="94" t="e">
        <f aca="false">$F1268&amp;$G1268</f>
        <v>#N/A</v>
      </c>
    </row>
    <row r="1269" customFormat="false" ht="12.75" hidden="false" customHeight="false" outlineLevel="0" collapsed="false">
      <c r="F1269" s="94" t="n">
        <f aca="false">IF(REF_DT&lt;PromptMonth,1,INDEX(BucketTable,MATCH($A1269,SumMonths,0),1))</f>
        <v>1</v>
      </c>
      <c r="G1269" s="94" t="e">
        <f aca="false">INDEX(Book_Type,MATCH($B1269,Book,0),1)</f>
        <v>#N/A</v>
      </c>
      <c r="H1269" s="94" t="e">
        <f aca="false">$F1269&amp;$G1269</f>
        <v>#N/A</v>
      </c>
    </row>
    <row r="1270" customFormat="false" ht="12.75" hidden="false" customHeight="false" outlineLevel="0" collapsed="false">
      <c r="F1270" s="94" t="n">
        <f aca="false">IF(REF_DT&lt;PromptMonth,1,INDEX(BucketTable,MATCH($A1270,SumMonths,0),1))</f>
        <v>1</v>
      </c>
      <c r="G1270" s="94" t="e">
        <f aca="false">INDEX(Book_Type,MATCH($B1270,Book,0),1)</f>
        <v>#N/A</v>
      </c>
      <c r="H1270" s="94" t="e">
        <f aca="false">$F1270&amp;$G1270</f>
        <v>#N/A</v>
      </c>
    </row>
    <row r="1271" customFormat="false" ht="12.75" hidden="false" customHeight="false" outlineLevel="0" collapsed="false">
      <c r="F1271" s="94" t="n">
        <f aca="false">IF(REF_DT&lt;PromptMonth,1,INDEX(BucketTable,MATCH($A1271,SumMonths,0),1))</f>
        <v>1</v>
      </c>
      <c r="G1271" s="94" t="e">
        <f aca="false">INDEX(Book_Type,MATCH($B1271,Book,0),1)</f>
        <v>#N/A</v>
      </c>
      <c r="H1271" s="94" t="e">
        <f aca="false">$F1271&amp;$G1271</f>
        <v>#N/A</v>
      </c>
    </row>
    <row r="1272" customFormat="false" ht="12.75" hidden="false" customHeight="false" outlineLevel="0" collapsed="false">
      <c r="F1272" s="94" t="n">
        <f aca="false">IF(REF_DT&lt;PromptMonth,1,INDEX(BucketTable,MATCH($A1272,SumMonths,0),1))</f>
        <v>1</v>
      </c>
      <c r="G1272" s="94" t="e">
        <f aca="false">INDEX(Book_Type,MATCH($B1272,Book,0),1)</f>
        <v>#N/A</v>
      </c>
      <c r="H1272" s="94" t="e">
        <f aca="false">$F1272&amp;$G1272</f>
        <v>#N/A</v>
      </c>
    </row>
    <row r="1273" customFormat="false" ht="12.75" hidden="false" customHeight="false" outlineLevel="0" collapsed="false">
      <c r="F1273" s="94" t="n">
        <f aca="false">IF(REF_DT&lt;PromptMonth,1,INDEX(BucketTable,MATCH($A1273,SumMonths,0),1))</f>
        <v>1</v>
      </c>
      <c r="G1273" s="94" t="e">
        <f aca="false">INDEX(Book_Type,MATCH($B1273,Book,0),1)</f>
        <v>#N/A</v>
      </c>
      <c r="H1273" s="94" t="e">
        <f aca="false">$F1273&amp;$G1273</f>
        <v>#N/A</v>
      </c>
    </row>
    <row r="1274" customFormat="false" ht="12.75" hidden="false" customHeight="false" outlineLevel="0" collapsed="false">
      <c r="F1274" s="94" t="n">
        <f aca="false">IF(REF_DT&lt;PromptMonth,1,INDEX(BucketTable,MATCH($A1274,SumMonths,0),1))</f>
        <v>1</v>
      </c>
      <c r="G1274" s="94" t="e">
        <f aca="false">INDEX(Book_Type,MATCH($B1274,Book,0),1)</f>
        <v>#N/A</v>
      </c>
      <c r="H1274" s="94" t="e">
        <f aca="false">$F1274&amp;$G1274</f>
        <v>#N/A</v>
      </c>
    </row>
    <row r="1275" customFormat="false" ht="12.75" hidden="false" customHeight="false" outlineLevel="0" collapsed="false">
      <c r="F1275" s="94" t="n">
        <f aca="false">IF(REF_DT&lt;PromptMonth,1,INDEX(BucketTable,MATCH($A1275,SumMonths,0),1))</f>
        <v>1</v>
      </c>
      <c r="G1275" s="94" t="e">
        <f aca="false">INDEX(Book_Type,MATCH($B1275,Book,0),1)</f>
        <v>#N/A</v>
      </c>
      <c r="H1275" s="94" t="e">
        <f aca="false">$F1275&amp;$G1275</f>
        <v>#N/A</v>
      </c>
    </row>
    <row r="1276" customFormat="false" ht="12.75" hidden="false" customHeight="false" outlineLevel="0" collapsed="false">
      <c r="F1276" s="94" t="n">
        <f aca="false">IF(REF_DT&lt;PromptMonth,1,INDEX(BucketTable,MATCH($A1276,SumMonths,0),1))</f>
        <v>1</v>
      </c>
      <c r="G1276" s="94" t="e">
        <f aca="false">INDEX(Book_Type,MATCH($B1276,Book,0),1)</f>
        <v>#N/A</v>
      </c>
      <c r="H1276" s="94" t="e">
        <f aca="false">$F1276&amp;$G1276</f>
        <v>#N/A</v>
      </c>
    </row>
    <row r="1277" customFormat="false" ht="12.75" hidden="false" customHeight="false" outlineLevel="0" collapsed="false">
      <c r="F1277" s="94" t="n">
        <f aca="false">IF(REF_DT&lt;PromptMonth,1,INDEX(BucketTable,MATCH($A1277,SumMonths,0),1))</f>
        <v>1</v>
      </c>
      <c r="G1277" s="94" t="e">
        <f aca="false">INDEX(Book_Type,MATCH($B1277,Book,0),1)</f>
        <v>#N/A</v>
      </c>
      <c r="H1277" s="94" t="e">
        <f aca="false">$F1277&amp;$G1277</f>
        <v>#N/A</v>
      </c>
    </row>
    <row r="1278" customFormat="false" ht="12.75" hidden="false" customHeight="false" outlineLevel="0" collapsed="false">
      <c r="F1278" s="94" t="n">
        <f aca="false">IF(REF_DT&lt;PromptMonth,1,INDEX(BucketTable,MATCH($A1278,SumMonths,0),1))</f>
        <v>1</v>
      </c>
      <c r="G1278" s="94" t="e">
        <f aca="false">INDEX(Book_Type,MATCH($B1278,Book,0),1)</f>
        <v>#N/A</v>
      </c>
      <c r="H1278" s="94" t="e">
        <f aca="false">$F1278&amp;$G1278</f>
        <v>#N/A</v>
      </c>
    </row>
    <row r="1279" customFormat="false" ht="12.75" hidden="false" customHeight="false" outlineLevel="0" collapsed="false">
      <c r="F1279" s="94" t="n">
        <f aca="false">IF(REF_DT&lt;PromptMonth,1,INDEX(BucketTable,MATCH($A1279,SumMonths,0),1))</f>
        <v>1</v>
      </c>
      <c r="G1279" s="94" t="e">
        <f aca="false">INDEX(Book_Type,MATCH($B1279,Book,0),1)</f>
        <v>#N/A</v>
      </c>
      <c r="H1279" s="94" t="e">
        <f aca="false">$F1279&amp;$G1279</f>
        <v>#N/A</v>
      </c>
    </row>
    <row r="1280" customFormat="false" ht="12.75" hidden="false" customHeight="false" outlineLevel="0" collapsed="false">
      <c r="F1280" s="94" t="n">
        <f aca="false">IF(REF_DT&lt;PromptMonth,1,INDEX(BucketTable,MATCH($A1280,SumMonths,0),1))</f>
        <v>1</v>
      </c>
      <c r="G1280" s="94" t="e">
        <f aca="false">INDEX(Book_Type,MATCH($B1280,Book,0),1)</f>
        <v>#N/A</v>
      </c>
      <c r="H1280" s="94" t="e">
        <f aca="false">$F1280&amp;$G1280</f>
        <v>#N/A</v>
      </c>
    </row>
    <row r="1281" customFormat="false" ht="12.75" hidden="false" customHeight="false" outlineLevel="0" collapsed="false">
      <c r="F1281" s="94" t="n">
        <f aca="false">IF(REF_DT&lt;PromptMonth,1,INDEX(BucketTable,MATCH($A1281,SumMonths,0),1))</f>
        <v>1</v>
      </c>
      <c r="G1281" s="94" t="e">
        <f aca="false">INDEX(Book_Type,MATCH($B1281,Book,0),1)</f>
        <v>#N/A</v>
      </c>
      <c r="H1281" s="94" t="e">
        <f aca="false">$F1281&amp;$G1281</f>
        <v>#N/A</v>
      </c>
    </row>
    <row r="1282" customFormat="false" ht="12.75" hidden="false" customHeight="false" outlineLevel="0" collapsed="false">
      <c r="F1282" s="94" t="n">
        <f aca="false">IF(REF_DT&lt;PromptMonth,1,INDEX(BucketTable,MATCH($A1282,SumMonths,0),1))</f>
        <v>1</v>
      </c>
      <c r="G1282" s="94" t="e">
        <f aca="false">INDEX(Book_Type,MATCH($B1282,Book,0),1)</f>
        <v>#N/A</v>
      </c>
      <c r="H1282" s="94" t="e">
        <f aca="false">$F1282&amp;$G1282</f>
        <v>#N/A</v>
      </c>
    </row>
    <row r="1283" customFormat="false" ht="12.75" hidden="false" customHeight="false" outlineLevel="0" collapsed="false">
      <c r="F1283" s="94" t="n">
        <f aca="false">IF(REF_DT&lt;PromptMonth,1,INDEX(BucketTable,MATCH($A1283,SumMonths,0),1))</f>
        <v>1</v>
      </c>
      <c r="G1283" s="94" t="e">
        <f aca="false">INDEX(Book_Type,MATCH($B1283,Book,0),1)</f>
        <v>#N/A</v>
      </c>
      <c r="H1283" s="94" t="e">
        <f aca="false">$F1283&amp;$G1283</f>
        <v>#N/A</v>
      </c>
    </row>
    <row r="1284" customFormat="false" ht="12.75" hidden="false" customHeight="false" outlineLevel="0" collapsed="false">
      <c r="F1284" s="94" t="n">
        <f aca="false">IF(REF_DT&lt;PromptMonth,1,INDEX(BucketTable,MATCH($A1284,SumMonths,0),1))</f>
        <v>1</v>
      </c>
      <c r="G1284" s="94" t="e">
        <f aca="false">INDEX(Book_Type,MATCH($B1284,Book,0),1)</f>
        <v>#N/A</v>
      </c>
      <c r="H1284" s="94" t="e">
        <f aca="false">$F1284&amp;$G1284</f>
        <v>#N/A</v>
      </c>
    </row>
    <row r="1285" customFormat="false" ht="12.75" hidden="false" customHeight="false" outlineLevel="0" collapsed="false">
      <c r="F1285" s="94" t="n">
        <f aca="false">IF(REF_DT&lt;PromptMonth,1,INDEX(BucketTable,MATCH($A1285,SumMonths,0),1))</f>
        <v>1</v>
      </c>
      <c r="G1285" s="94" t="e">
        <f aca="false">INDEX(Book_Type,MATCH($B1285,Book,0),1)</f>
        <v>#N/A</v>
      </c>
      <c r="H1285" s="94" t="e">
        <f aca="false">$F1285&amp;$G1285</f>
        <v>#N/A</v>
      </c>
    </row>
    <row r="1286" customFormat="false" ht="12.75" hidden="false" customHeight="false" outlineLevel="0" collapsed="false">
      <c r="F1286" s="94" t="n">
        <f aca="false">IF(REF_DT&lt;PromptMonth,1,INDEX(BucketTable,MATCH($A1286,SumMonths,0),1))</f>
        <v>1</v>
      </c>
      <c r="G1286" s="94" t="e">
        <f aca="false">INDEX(Book_Type,MATCH($B1286,Book,0),1)</f>
        <v>#N/A</v>
      </c>
      <c r="H1286" s="94" t="e">
        <f aca="false">$F1286&amp;$G1286</f>
        <v>#N/A</v>
      </c>
    </row>
    <row r="1287" customFormat="false" ht="12.75" hidden="false" customHeight="false" outlineLevel="0" collapsed="false">
      <c r="F1287" s="94" t="n">
        <f aca="false">IF(REF_DT&lt;PromptMonth,1,INDEX(BucketTable,MATCH($A1287,SumMonths,0),1))</f>
        <v>1</v>
      </c>
      <c r="G1287" s="94" t="e">
        <f aca="false">INDEX(Book_Type,MATCH($B1287,Book,0),1)</f>
        <v>#N/A</v>
      </c>
      <c r="H1287" s="94" t="e">
        <f aca="false">$F1287&amp;$G1287</f>
        <v>#N/A</v>
      </c>
    </row>
    <row r="1288" customFormat="false" ht="12.75" hidden="false" customHeight="false" outlineLevel="0" collapsed="false">
      <c r="F1288" s="94" t="n">
        <f aca="false">IF(REF_DT&lt;PromptMonth,1,INDEX(BucketTable,MATCH($A1288,SumMonths,0),1))</f>
        <v>1</v>
      </c>
      <c r="G1288" s="94" t="e">
        <f aca="false">INDEX(Book_Type,MATCH($B1288,Book,0),1)</f>
        <v>#N/A</v>
      </c>
      <c r="H1288" s="94" t="e">
        <f aca="false">$F1288&amp;$G1288</f>
        <v>#N/A</v>
      </c>
    </row>
    <row r="1289" customFormat="false" ht="12.75" hidden="false" customHeight="false" outlineLevel="0" collapsed="false">
      <c r="F1289" s="94" t="n">
        <f aca="false">IF(REF_DT&lt;PromptMonth,1,INDEX(BucketTable,MATCH($A1289,SumMonths,0),1))</f>
        <v>1</v>
      </c>
      <c r="G1289" s="94" t="e">
        <f aca="false">INDEX(Book_Type,MATCH($B1289,Book,0),1)</f>
        <v>#N/A</v>
      </c>
      <c r="H1289" s="94" t="e">
        <f aca="false">$F1289&amp;$G1289</f>
        <v>#N/A</v>
      </c>
    </row>
    <row r="1290" customFormat="false" ht="12.75" hidden="false" customHeight="false" outlineLevel="0" collapsed="false">
      <c r="F1290" s="94" t="n">
        <f aca="false">IF(REF_DT&lt;PromptMonth,1,INDEX(BucketTable,MATCH($A1290,SumMonths,0),1))</f>
        <v>1</v>
      </c>
      <c r="G1290" s="94" t="e">
        <f aca="false">INDEX(Book_Type,MATCH($B1290,Book,0),1)</f>
        <v>#N/A</v>
      </c>
      <c r="H1290" s="94" t="e">
        <f aca="false">$F1290&amp;$G1290</f>
        <v>#N/A</v>
      </c>
    </row>
    <row r="1291" customFormat="false" ht="12.75" hidden="false" customHeight="false" outlineLevel="0" collapsed="false">
      <c r="F1291" s="94" t="n">
        <f aca="false">IF(REF_DT&lt;PromptMonth,1,INDEX(BucketTable,MATCH($A1291,SumMonths,0),1))</f>
        <v>1</v>
      </c>
      <c r="G1291" s="94" t="e">
        <f aca="false">INDEX(Book_Type,MATCH($B1291,Book,0),1)</f>
        <v>#N/A</v>
      </c>
      <c r="H1291" s="94" t="e">
        <f aca="false">$F1291&amp;$G1291</f>
        <v>#N/A</v>
      </c>
    </row>
    <row r="1292" customFormat="false" ht="12.75" hidden="false" customHeight="false" outlineLevel="0" collapsed="false">
      <c r="F1292" s="94" t="n">
        <f aca="false">IF(REF_DT&lt;PromptMonth,1,INDEX(BucketTable,MATCH($A1292,SumMonths,0),1))</f>
        <v>1</v>
      </c>
      <c r="G1292" s="94" t="e">
        <f aca="false">INDEX(Book_Type,MATCH($B1292,Book,0),1)</f>
        <v>#N/A</v>
      </c>
      <c r="H1292" s="94" t="e">
        <f aca="false">$F1292&amp;$G1292</f>
        <v>#N/A</v>
      </c>
    </row>
    <row r="1293" customFormat="false" ht="12.75" hidden="false" customHeight="false" outlineLevel="0" collapsed="false">
      <c r="F1293" s="94" t="n">
        <f aca="false">IF(REF_DT&lt;PromptMonth,1,INDEX(BucketTable,MATCH($A1293,SumMonths,0),1))</f>
        <v>1</v>
      </c>
      <c r="G1293" s="94" t="e">
        <f aca="false">INDEX(Book_Type,MATCH($B1293,Book,0),1)</f>
        <v>#N/A</v>
      </c>
      <c r="H1293" s="94" t="e">
        <f aca="false">$F1293&amp;$G1293</f>
        <v>#N/A</v>
      </c>
    </row>
    <row r="1294" customFormat="false" ht="12.75" hidden="false" customHeight="false" outlineLevel="0" collapsed="false">
      <c r="F1294" s="94" t="n">
        <f aca="false">IF(REF_DT&lt;PromptMonth,1,INDEX(BucketTable,MATCH($A1294,SumMonths,0),1))</f>
        <v>1</v>
      </c>
      <c r="G1294" s="94" t="e">
        <f aca="false">INDEX(Book_Type,MATCH($B1294,Book,0),1)</f>
        <v>#N/A</v>
      </c>
      <c r="H1294" s="94" t="e">
        <f aca="false">$F1294&amp;$G1294</f>
        <v>#N/A</v>
      </c>
    </row>
    <row r="1295" customFormat="false" ht="12.75" hidden="false" customHeight="false" outlineLevel="0" collapsed="false">
      <c r="F1295" s="94" t="n">
        <f aca="false">IF(REF_DT&lt;PromptMonth,1,INDEX(BucketTable,MATCH($A1295,SumMonths,0),1))</f>
        <v>1</v>
      </c>
      <c r="G1295" s="94" t="e">
        <f aca="false">INDEX(Book_Type,MATCH($B1295,Book,0),1)</f>
        <v>#N/A</v>
      </c>
      <c r="H1295" s="94" t="e">
        <f aca="false">$F1295&amp;$G1295</f>
        <v>#N/A</v>
      </c>
    </row>
    <row r="1296" customFormat="false" ht="12.75" hidden="false" customHeight="false" outlineLevel="0" collapsed="false">
      <c r="F1296" s="94" t="n">
        <f aca="false">IF(REF_DT&lt;PromptMonth,1,INDEX(BucketTable,MATCH($A1296,SumMonths,0),1))</f>
        <v>1</v>
      </c>
      <c r="G1296" s="94" t="e">
        <f aca="false">INDEX(Book_Type,MATCH($B1296,Book,0),1)</f>
        <v>#N/A</v>
      </c>
      <c r="H1296" s="94" t="e">
        <f aca="false">$F1296&amp;$G1296</f>
        <v>#N/A</v>
      </c>
    </row>
    <row r="1297" customFormat="false" ht="12.75" hidden="false" customHeight="false" outlineLevel="0" collapsed="false">
      <c r="F1297" s="94" t="n">
        <f aca="false">IF(REF_DT&lt;PromptMonth,1,INDEX(BucketTable,MATCH($A1297,SumMonths,0),1))</f>
        <v>1</v>
      </c>
      <c r="G1297" s="94" t="e">
        <f aca="false">INDEX(Book_Type,MATCH($B1297,Book,0),1)</f>
        <v>#N/A</v>
      </c>
      <c r="H1297" s="94" t="e">
        <f aca="false">$F1297&amp;$G1297</f>
        <v>#N/A</v>
      </c>
    </row>
    <row r="1298" customFormat="false" ht="12.75" hidden="false" customHeight="false" outlineLevel="0" collapsed="false">
      <c r="F1298" s="94" t="n">
        <f aca="false">IF(REF_DT&lt;PromptMonth,1,INDEX(BucketTable,MATCH($A1298,SumMonths,0),1))</f>
        <v>1</v>
      </c>
      <c r="G1298" s="94" t="e">
        <f aca="false">INDEX(Book_Type,MATCH($B1298,Book,0),1)</f>
        <v>#N/A</v>
      </c>
      <c r="H1298" s="94" t="e">
        <f aca="false">$F1298&amp;$G1298</f>
        <v>#N/A</v>
      </c>
    </row>
    <row r="1299" customFormat="false" ht="12.75" hidden="false" customHeight="false" outlineLevel="0" collapsed="false">
      <c r="F1299" s="94" t="n">
        <f aca="false">IF(REF_DT&lt;PromptMonth,1,INDEX(BucketTable,MATCH($A1299,SumMonths,0),1))</f>
        <v>1</v>
      </c>
      <c r="G1299" s="94" t="e">
        <f aca="false">INDEX(Book_Type,MATCH($B1299,Book,0),1)</f>
        <v>#N/A</v>
      </c>
      <c r="H1299" s="94" t="e">
        <f aca="false">$F1299&amp;$G1299</f>
        <v>#N/A</v>
      </c>
    </row>
    <row r="1300" customFormat="false" ht="12.75" hidden="false" customHeight="false" outlineLevel="0" collapsed="false">
      <c r="F1300" s="94" t="n">
        <f aca="false">IF(REF_DT&lt;PromptMonth,1,INDEX(BucketTable,MATCH($A1300,SumMonths,0),1))</f>
        <v>1</v>
      </c>
      <c r="G1300" s="94" t="e">
        <f aca="false">INDEX(Book_Type,MATCH($B1300,Book,0),1)</f>
        <v>#N/A</v>
      </c>
      <c r="H1300" s="94" t="e">
        <f aca="false">$F1300&amp;$G1300</f>
        <v>#N/A</v>
      </c>
    </row>
    <row r="1301" customFormat="false" ht="12.75" hidden="false" customHeight="false" outlineLevel="0" collapsed="false">
      <c r="F1301" s="94" t="n">
        <f aca="false">IF(REF_DT&lt;PromptMonth,1,INDEX(BucketTable,MATCH($A1301,SumMonths,0),1))</f>
        <v>1</v>
      </c>
      <c r="G1301" s="94" t="e">
        <f aca="false">INDEX(Book_Type,MATCH($B1301,Book,0),1)</f>
        <v>#N/A</v>
      </c>
      <c r="H1301" s="94" t="e">
        <f aca="false">$F1301&amp;$G1301</f>
        <v>#N/A</v>
      </c>
    </row>
    <row r="1302" customFormat="false" ht="12.75" hidden="false" customHeight="false" outlineLevel="0" collapsed="false">
      <c r="F1302" s="94" t="n">
        <f aca="false">IF(REF_DT&lt;PromptMonth,1,INDEX(BucketTable,MATCH($A1302,SumMonths,0),1))</f>
        <v>1</v>
      </c>
      <c r="G1302" s="94" t="e">
        <f aca="false">INDEX(Book_Type,MATCH($B1302,Book,0),1)</f>
        <v>#N/A</v>
      </c>
      <c r="H1302" s="94" t="e">
        <f aca="false">$F1302&amp;$G1302</f>
        <v>#N/A</v>
      </c>
    </row>
    <row r="1303" customFormat="false" ht="12.75" hidden="false" customHeight="false" outlineLevel="0" collapsed="false">
      <c r="F1303" s="94" t="n">
        <f aca="false">IF(REF_DT&lt;PromptMonth,1,INDEX(BucketTable,MATCH($A1303,SumMonths,0),1))</f>
        <v>1</v>
      </c>
      <c r="G1303" s="94" t="e">
        <f aca="false">INDEX(Book_Type,MATCH($B1303,Book,0),1)</f>
        <v>#N/A</v>
      </c>
      <c r="H1303" s="94" t="e">
        <f aca="false">$F1303&amp;$G1303</f>
        <v>#N/A</v>
      </c>
    </row>
    <row r="1304" customFormat="false" ht="12.75" hidden="false" customHeight="false" outlineLevel="0" collapsed="false">
      <c r="F1304" s="94" t="n">
        <f aca="false">IF(REF_DT&lt;PromptMonth,1,INDEX(BucketTable,MATCH($A1304,SumMonths,0),1))</f>
        <v>1</v>
      </c>
      <c r="G1304" s="94" t="e">
        <f aca="false">INDEX(Book_Type,MATCH($B1304,Book,0),1)</f>
        <v>#N/A</v>
      </c>
      <c r="H1304" s="94" t="e">
        <f aca="false">$F1304&amp;$G1304</f>
        <v>#N/A</v>
      </c>
    </row>
    <row r="1305" customFormat="false" ht="12.75" hidden="false" customHeight="false" outlineLevel="0" collapsed="false">
      <c r="F1305" s="94" t="n">
        <f aca="false">IF(REF_DT&lt;PromptMonth,1,INDEX(BucketTable,MATCH($A1305,SumMonths,0),1))</f>
        <v>1</v>
      </c>
      <c r="G1305" s="94" t="e">
        <f aca="false">INDEX(Book_Type,MATCH($B1305,Book,0),1)</f>
        <v>#N/A</v>
      </c>
      <c r="H1305" s="94" t="e">
        <f aca="false">$F1305&amp;$G1305</f>
        <v>#N/A</v>
      </c>
    </row>
    <row r="1306" customFormat="false" ht="12.75" hidden="false" customHeight="false" outlineLevel="0" collapsed="false">
      <c r="F1306" s="94" t="n">
        <f aca="false">IF(REF_DT&lt;PromptMonth,1,INDEX(BucketTable,MATCH($A1306,SumMonths,0),1))</f>
        <v>1</v>
      </c>
      <c r="G1306" s="94" t="e">
        <f aca="false">INDEX(Book_Type,MATCH($B1306,Book,0),1)</f>
        <v>#N/A</v>
      </c>
      <c r="H1306" s="94" t="e">
        <f aca="false">$F1306&amp;$G1306</f>
        <v>#N/A</v>
      </c>
    </row>
    <row r="1307" customFormat="false" ht="12.75" hidden="false" customHeight="false" outlineLevel="0" collapsed="false">
      <c r="F1307" s="94" t="n">
        <f aca="false">IF(REF_DT&lt;PromptMonth,1,INDEX(BucketTable,MATCH($A1307,SumMonths,0),1))</f>
        <v>1</v>
      </c>
      <c r="G1307" s="94" t="e">
        <f aca="false">INDEX(Book_Type,MATCH($B1307,Book,0),1)</f>
        <v>#N/A</v>
      </c>
      <c r="H1307" s="94" t="e">
        <f aca="false">$F1307&amp;$G1307</f>
        <v>#N/A</v>
      </c>
    </row>
    <row r="1308" customFormat="false" ht="12.75" hidden="false" customHeight="false" outlineLevel="0" collapsed="false">
      <c r="F1308" s="94" t="n">
        <f aca="false">IF(REF_DT&lt;PromptMonth,1,INDEX(BucketTable,MATCH($A1308,SumMonths,0),1))</f>
        <v>1</v>
      </c>
      <c r="G1308" s="94" t="e">
        <f aca="false">INDEX(Book_Type,MATCH($B1308,Book,0),1)</f>
        <v>#N/A</v>
      </c>
      <c r="H1308" s="94" t="e">
        <f aca="false">$F1308&amp;$G1308</f>
        <v>#N/A</v>
      </c>
    </row>
    <row r="1309" customFormat="false" ht="12.75" hidden="false" customHeight="false" outlineLevel="0" collapsed="false">
      <c r="F1309" s="94" t="n">
        <f aca="false">IF(REF_DT&lt;PromptMonth,1,INDEX(BucketTable,MATCH($A1309,SumMonths,0),1))</f>
        <v>1</v>
      </c>
      <c r="G1309" s="94" t="e">
        <f aca="false">INDEX(Book_Type,MATCH($B1309,Book,0),1)</f>
        <v>#N/A</v>
      </c>
      <c r="H1309" s="94" t="e">
        <f aca="false">$F1309&amp;$G1309</f>
        <v>#N/A</v>
      </c>
    </row>
    <row r="1310" customFormat="false" ht="12.75" hidden="false" customHeight="false" outlineLevel="0" collapsed="false">
      <c r="F1310" s="94" t="n">
        <f aca="false">IF(REF_DT&lt;PromptMonth,1,INDEX(BucketTable,MATCH($A1310,SumMonths,0),1))</f>
        <v>1</v>
      </c>
      <c r="G1310" s="94" t="e">
        <f aca="false">INDEX(Book_Type,MATCH($B1310,Book,0),1)</f>
        <v>#N/A</v>
      </c>
      <c r="H1310" s="94" t="e">
        <f aca="false">$F1310&amp;$G1310</f>
        <v>#N/A</v>
      </c>
    </row>
    <row r="1311" customFormat="false" ht="12.75" hidden="false" customHeight="false" outlineLevel="0" collapsed="false">
      <c r="F1311" s="94" t="n">
        <f aca="false">IF(REF_DT&lt;PromptMonth,1,INDEX(BucketTable,MATCH($A1311,SumMonths,0),1))</f>
        <v>1</v>
      </c>
      <c r="G1311" s="94" t="e">
        <f aca="false">INDEX(Book_Type,MATCH($B1311,Book,0),1)</f>
        <v>#N/A</v>
      </c>
      <c r="H1311" s="94" t="e">
        <f aca="false">$F1311&amp;$G1311</f>
        <v>#N/A</v>
      </c>
    </row>
    <row r="1312" customFormat="false" ht="12.75" hidden="false" customHeight="false" outlineLevel="0" collapsed="false">
      <c r="F1312" s="94" t="n">
        <f aca="false">IF(REF_DT&lt;PromptMonth,1,INDEX(BucketTable,MATCH($A1312,SumMonths,0),1))</f>
        <v>1</v>
      </c>
      <c r="G1312" s="94" t="e">
        <f aca="false">INDEX(Book_Type,MATCH($B1312,Book,0),1)</f>
        <v>#N/A</v>
      </c>
      <c r="H1312" s="94" t="e">
        <f aca="false">$F1312&amp;$G1312</f>
        <v>#N/A</v>
      </c>
    </row>
    <row r="1313" customFormat="false" ht="12.75" hidden="false" customHeight="false" outlineLevel="0" collapsed="false">
      <c r="F1313" s="94" t="n">
        <f aca="false">IF(REF_DT&lt;PromptMonth,1,INDEX(BucketTable,MATCH($A1313,SumMonths,0),1))</f>
        <v>1</v>
      </c>
      <c r="G1313" s="94" t="e">
        <f aca="false">INDEX(Book_Type,MATCH($B1313,Book,0),1)</f>
        <v>#N/A</v>
      </c>
      <c r="H1313" s="94" t="e">
        <f aca="false">$F1313&amp;$G1313</f>
        <v>#N/A</v>
      </c>
    </row>
    <row r="1314" customFormat="false" ht="12.75" hidden="false" customHeight="false" outlineLevel="0" collapsed="false">
      <c r="F1314" s="94" t="n">
        <f aca="false">IF(REF_DT&lt;PromptMonth,1,INDEX(BucketTable,MATCH($A1314,SumMonths,0),1))</f>
        <v>1</v>
      </c>
      <c r="G1314" s="94" t="e">
        <f aca="false">INDEX(Book_Type,MATCH($B1314,Book,0),1)</f>
        <v>#N/A</v>
      </c>
      <c r="H1314" s="94" t="e">
        <f aca="false">$F1314&amp;$G1314</f>
        <v>#N/A</v>
      </c>
    </row>
    <row r="1315" customFormat="false" ht="12.75" hidden="false" customHeight="false" outlineLevel="0" collapsed="false">
      <c r="F1315" s="94" t="n">
        <f aca="false">IF(REF_DT&lt;PromptMonth,1,INDEX(BucketTable,MATCH($A1315,SumMonths,0),1))</f>
        <v>1</v>
      </c>
      <c r="G1315" s="94" t="e">
        <f aca="false">INDEX(Book_Type,MATCH($B1315,Book,0),1)</f>
        <v>#N/A</v>
      </c>
      <c r="H1315" s="94" t="e">
        <f aca="false">$F1315&amp;$G1315</f>
        <v>#N/A</v>
      </c>
    </row>
    <row r="1316" customFormat="false" ht="12.75" hidden="false" customHeight="false" outlineLevel="0" collapsed="false">
      <c r="F1316" s="94" t="n">
        <f aca="false">IF(REF_DT&lt;PromptMonth,1,INDEX(BucketTable,MATCH($A1316,SumMonths,0),1))</f>
        <v>1</v>
      </c>
      <c r="G1316" s="94" t="e">
        <f aca="false">INDEX(Book_Type,MATCH($B1316,Book,0),1)</f>
        <v>#N/A</v>
      </c>
      <c r="H1316" s="94" t="e">
        <f aca="false">$F1316&amp;$G1316</f>
        <v>#N/A</v>
      </c>
    </row>
    <row r="1317" customFormat="false" ht="12.75" hidden="false" customHeight="false" outlineLevel="0" collapsed="false">
      <c r="F1317" s="94" t="n">
        <f aca="false">IF(REF_DT&lt;PromptMonth,1,INDEX(BucketTable,MATCH($A1317,SumMonths,0),1))</f>
        <v>1</v>
      </c>
      <c r="G1317" s="94" t="e">
        <f aca="false">INDEX(Book_Type,MATCH($B1317,Book,0),1)</f>
        <v>#N/A</v>
      </c>
      <c r="H1317" s="94" t="e">
        <f aca="false">$F1317&amp;$G1317</f>
        <v>#N/A</v>
      </c>
    </row>
    <row r="1318" customFormat="false" ht="12.75" hidden="false" customHeight="false" outlineLevel="0" collapsed="false">
      <c r="F1318" s="94" t="n">
        <f aca="false">IF(REF_DT&lt;PromptMonth,1,INDEX(BucketTable,MATCH($A1318,SumMonths,0),1))</f>
        <v>1</v>
      </c>
      <c r="G1318" s="94" t="e">
        <f aca="false">INDEX(Book_Type,MATCH($B1318,Book,0),1)</f>
        <v>#N/A</v>
      </c>
      <c r="H1318" s="94" t="e">
        <f aca="false">$F1318&amp;$G1318</f>
        <v>#N/A</v>
      </c>
    </row>
    <row r="1319" customFormat="false" ht="12.75" hidden="false" customHeight="false" outlineLevel="0" collapsed="false">
      <c r="F1319" s="94" t="n">
        <f aca="false">IF(REF_DT&lt;PromptMonth,1,INDEX(BucketTable,MATCH($A1319,SumMonths,0),1))</f>
        <v>1</v>
      </c>
      <c r="G1319" s="94" t="e">
        <f aca="false">INDEX(Book_Type,MATCH($B1319,Book,0),1)</f>
        <v>#N/A</v>
      </c>
      <c r="H1319" s="94" t="e">
        <f aca="false">$F1319&amp;$G1319</f>
        <v>#N/A</v>
      </c>
    </row>
    <row r="1320" customFormat="false" ht="12.75" hidden="false" customHeight="false" outlineLevel="0" collapsed="false">
      <c r="F1320" s="94" t="n">
        <f aca="false">IF(REF_DT&lt;PromptMonth,1,INDEX(BucketTable,MATCH($A1320,SumMonths,0),1))</f>
        <v>1</v>
      </c>
      <c r="G1320" s="94" t="e">
        <f aca="false">INDEX(Book_Type,MATCH($B1320,Book,0),1)</f>
        <v>#N/A</v>
      </c>
      <c r="H1320" s="94" t="e">
        <f aca="false">$F1320&amp;$G1320</f>
        <v>#N/A</v>
      </c>
    </row>
    <row r="1321" customFormat="false" ht="12.75" hidden="false" customHeight="false" outlineLevel="0" collapsed="false">
      <c r="F1321" s="94" t="n">
        <f aca="false">IF(REF_DT&lt;PromptMonth,1,INDEX(BucketTable,MATCH($A1321,SumMonths,0),1))</f>
        <v>1</v>
      </c>
      <c r="G1321" s="94" t="e">
        <f aca="false">INDEX(Book_Type,MATCH($B1321,Book,0),1)</f>
        <v>#N/A</v>
      </c>
      <c r="H1321" s="94" t="e">
        <f aca="false">$F1321&amp;$G1321</f>
        <v>#N/A</v>
      </c>
    </row>
    <row r="1322" customFormat="false" ht="12.75" hidden="false" customHeight="false" outlineLevel="0" collapsed="false">
      <c r="F1322" s="94" t="n">
        <f aca="false">IF(REF_DT&lt;PromptMonth,1,INDEX(BucketTable,MATCH($A1322,SumMonths,0),1))</f>
        <v>1</v>
      </c>
      <c r="G1322" s="94" t="e">
        <f aca="false">INDEX(Book_Type,MATCH($B1322,Book,0),1)</f>
        <v>#N/A</v>
      </c>
      <c r="H1322" s="94" t="e">
        <f aca="false">$F1322&amp;$G1322</f>
        <v>#N/A</v>
      </c>
    </row>
    <row r="1323" customFormat="false" ht="12.75" hidden="false" customHeight="false" outlineLevel="0" collapsed="false">
      <c r="F1323" s="94" t="n">
        <f aca="false">IF(REF_DT&lt;PromptMonth,1,INDEX(BucketTable,MATCH($A1323,SumMonths,0),1))</f>
        <v>1</v>
      </c>
      <c r="G1323" s="94" t="e">
        <f aca="false">INDEX(Book_Type,MATCH($B1323,Book,0),1)</f>
        <v>#N/A</v>
      </c>
      <c r="H1323" s="94" t="e">
        <f aca="false">$F1323&amp;$G1323</f>
        <v>#N/A</v>
      </c>
    </row>
    <row r="1324" customFormat="false" ht="12.75" hidden="false" customHeight="false" outlineLevel="0" collapsed="false">
      <c r="F1324" s="94" t="n">
        <f aca="false">IF(REF_DT&lt;PromptMonth,1,INDEX(BucketTable,MATCH($A1324,SumMonths,0),1))</f>
        <v>1</v>
      </c>
      <c r="G1324" s="94" t="e">
        <f aca="false">INDEX(Book_Type,MATCH($B1324,Book,0),1)</f>
        <v>#N/A</v>
      </c>
      <c r="H1324" s="94" t="e">
        <f aca="false">$F1324&amp;$G1324</f>
        <v>#N/A</v>
      </c>
    </row>
    <row r="1325" customFormat="false" ht="12.75" hidden="false" customHeight="false" outlineLevel="0" collapsed="false">
      <c r="F1325" s="94" t="n">
        <f aca="false">IF(REF_DT&lt;PromptMonth,1,INDEX(BucketTable,MATCH($A1325,SumMonths,0),1))</f>
        <v>1</v>
      </c>
      <c r="G1325" s="94" t="e">
        <f aca="false">INDEX(Book_Type,MATCH($B1325,Book,0),1)</f>
        <v>#N/A</v>
      </c>
      <c r="H1325" s="94" t="e">
        <f aca="false">$F1325&amp;$G1325</f>
        <v>#N/A</v>
      </c>
    </row>
    <row r="1326" customFormat="false" ht="12.75" hidden="false" customHeight="false" outlineLevel="0" collapsed="false">
      <c r="F1326" s="94" t="n">
        <f aca="false">IF(REF_DT&lt;PromptMonth,1,INDEX(BucketTable,MATCH($A1326,SumMonths,0),1))</f>
        <v>1</v>
      </c>
      <c r="G1326" s="94" t="e">
        <f aca="false">INDEX(Book_Type,MATCH($B1326,Book,0),1)</f>
        <v>#N/A</v>
      </c>
      <c r="H1326" s="94" t="e">
        <f aca="false">$F1326&amp;$G1326</f>
        <v>#N/A</v>
      </c>
    </row>
    <row r="1327" customFormat="false" ht="12.75" hidden="false" customHeight="false" outlineLevel="0" collapsed="false">
      <c r="F1327" s="94" t="n">
        <f aca="false">IF(REF_DT&lt;PromptMonth,1,INDEX(BucketTable,MATCH($A1327,SumMonths,0),1))</f>
        <v>1</v>
      </c>
      <c r="G1327" s="94" t="e">
        <f aca="false">INDEX(Book_Type,MATCH($B1327,Book,0),1)</f>
        <v>#N/A</v>
      </c>
      <c r="H1327" s="94" t="e">
        <f aca="false">$F1327&amp;$G1327</f>
        <v>#N/A</v>
      </c>
    </row>
    <row r="1328" customFormat="false" ht="12.75" hidden="false" customHeight="false" outlineLevel="0" collapsed="false">
      <c r="F1328" s="94" t="n">
        <f aca="false">IF(REF_DT&lt;PromptMonth,1,INDEX(BucketTable,MATCH($A1328,SumMonths,0),1))</f>
        <v>1</v>
      </c>
      <c r="G1328" s="94" t="e">
        <f aca="false">INDEX(Book_Type,MATCH($B1328,Book,0),1)</f>
        <v>#N/A</v>
      </c>
      <c r="H1328" s="94" t="e">
        <f aca="false">$F1328&amp;$G1328</f>
        <v>#N/A</v>
      </c>
    </row>
    <row r="1329" customFormat="false" ht="12.75" hidden="false" customHeight="false" outlineLevel="0" collapsed="false">
      <c r="F1329" s="94" t="n">
        <f aca="false">IF(REF_DT&lt;PromptMonth,1,INDEX(BucketTable,MATCH($A1329,SumMonths,0),1))</f>
        <v>1</v>
      </c>
      <c r="G1329" s="94" t="e">
        <f aca="false">INDEX(Book_Type,MATCH($B1329,Book,0),1)</f>
        <v>#N/A</v>
      </c>
      <c r="H1329" s="94" t="e">
        <f aca="false">$F1329&amp;$G1329</f>
        <v>#N/A</v>
      </c>
    </row>
    <row r="1330" customFormat="false" ht="12.75" hidden="false" customHeight="false" outlineLevel="0" collapsed="false">
      <c r="F1330" s="94" t="n">
        <f aca="false">IF(REF_DT&lt;PromptMonth,1,INDEX(BucketTable,MATCH($A1330,SumMonths,0),1))</f>
        <v>1</v>
      </c>
      <c r="G1330" s="94" t="e">
        <f aca="false">INDEX(Book_Type,MATCH($B1330,Book,0),1)</f>
        <v>#N/A</v>
      </c>
      <c r="H1330" s="94" t="e">
        <f aca="false">$F1330&amp;$G1330</f>
        <v>#N/A</v>
      </c>
    </row>
    <row r="1331" customFormat="false" ht="12.75" hidden="false" customHeight="false" outlineLevel="0" collapsed="false">
      <c r="F1331" s="94" t="n">
        <f aca="false">IF(REF_DT&lt;PromptMonth,1,INDEX(BucketTable,MATCH($A1331,SumMonths,0),1))</f>
        <v>1</v>
      </c>
      <c r="G1331" s="94" t="e">
        <f aca="false">INDEX(Book_Type,MATCH($B1331,Book,0),1)</f>
        <v>#N/A</v>
      </c>
      <c r="H1331" s="94" t="e">
        <f aca="false">$F1331&amp;$G1331</f>
        <v>#N/A</v>
      </c>
    </row>
    <row r="1332" customFormat="false" ht="12.75" hidden="false" customHeight="false" outlineLevel="0" collapsed="false">
      <c r="F1332" s="94" t="n">
        <f aca="false">IF(REF_DT&lt;PromptMonth,1,INDEX(BucketTable,MATCH($A1332,SumMonths,0),1))</f>
        <v>1</v>
      </c>
      <c r="G1332" s="94" t="e">
        <f aca="false">INDEX(Book_Type,MATCH($B1332,Book,0),1)</f>
        <v>#N/A</v>
      </c>
      <c r="H1332" s="94" t="e">
        <f aca="false">$F1332&amp;$G1332</f>
        <v>#N/A</v>
      </c>
    </row>
    <row r="1333" customFormat="false" ht="12.75" hidden="false" customHeight="false" outlineLevel="0" collapsed="false">
      <c r="F1333" s="94" t="n">
        <f aca="false">IF(REF_DT&lt;PromptMonth,1,INDEX(BucketTable,MATCH($A1333,SumMonths,0),1))</f>
        <v>1</v>
      </c>
      <c r="G1333" s="94" t="e">
        <f aca="false">INDEX(Book_Type,MATCH($B1333,Book,0),1)</f>
        <v>#N/A</v>
      </c>
      <c r="H1333" s="94" t="e">
        <f aca="false">$F1333&amp;$G1333</f>
        <v>#N/A</v>
      </c>
    </row>
    <row r="1334" customFormat="false" ht="12.75" hidden="false" customHeight="false" outlineLevel="0" collapsed="false">
      <c r="F1334" s="94" t="n">
        <f aca="false">IF(REF_DT&lt;PromptMonth,1,INDEX(BucketTable,MATCH($A1334,SumMonths,0),1))</f>
        <v>1</v>
      </c>
      <c r="G1334" s="94" t="e">
        <f aca="false">INDEX(Book_Type,MATCH($B1334,Book,0),1)</f>
        <v>#N/A</v>
      </c>
      <c r="H1334" s="94" t="e">
        <f aca="false">$F1334&amp;$G1334</f>
        <v>#N/A</v>
      </c>
    </row>
    <row r="1335" customFormat="false" ht="12.75" hidden="false" customHeight="false" outlineLevel="0" collapsed="false">
      <c r="F1335" s="94" t="n">
        <f aca="false">IF(REF_DT&lt;PromptMonth,1,INDEX(BucketTable,MATCH($A1335,SumMonths,0),1))</f>
        <v>1</v>
      </c>
      <c r="G1335" s="94" t="e">
        <f aca="false">INDEX(Book_Type,MATCH($B1335,Book,0),1)</f>
        <v>#N/A</v>
      </c>
      <c r="H1335" s="94" t="e">
        <f aca="false">$F1335&amp;$G1335</f>
        <v>#N/A</v>
      </c>
    </row>
    <row r="1336" customFormat="false" ht="12.75" hidden="false" customHeight="false" outlineLevel="0" collapsed="false">
      <c r="F1336" s="94" t="n">
        <f aca="false">IF(REF_DT&lt;PromptMonth,1,INDEX(BucketTable,MATCH($A1336,SumMonths,0),1))</f>
        <v>1</v>
      </c>
      <c r="G1336" s="94" t="e">
        <f aca="false">INDEX(Book_Type,MATCH($B1336,Book,0),1)</f>
        <v>#N/A</v>
      </c>
      <c r="H1336" s="94" t="e">
        <f aca="false">$F1336&amp;$G1336</f>
        <v>#N/A</v>
      </c>
    </row>
    <row r="1337" customFormat="false" ht="12.75" hidden="false" customHeight="false" outlineLevel="0" collapsed="false">
      <c r="F1337" s="94" t="n">
        <f aca="false">IF(REF_DT&lt;PromptMonth,1,INDEX(BucketTable,MATCH($A1337,SumMonths,0),1))</f>
        <v>1</v>
      </c>
      <c r="G1337" s="94" t="e">
        <f aca="false">INDEX(Book_Type,MATCH($B1337,Book,0),1)</f>
        <v>#N/A</v>
      </c>
      <c r="H1337" s="94" t="e">
        <f aca="false">$F1337&amp;$G1337</f>
        <v>#N/A</v>
      </c>
    </row>
    <row r="1338" customFormat="false" ht="12.75" hidden="false" customHeight="false" outlineLevel="0" collapsed="false">
      <c r="F1338" s="94" t="n">
        <f aca="false">IF(REF_DT&lt;PromptMonth,1,INDEX(BucketTable,MATCH($A1338,SumMonths,0),1))</f>
        <v>1</v>
      </c>
      <c r="G1338" s="94" t="e">
        <f aca="false">INDEX(Book_Type,MATCH($B1338,Book,0),1)</f>
        <v>#N/A</v>
      </c>
      <c r="H1338" s="94" t="e">
        <f aca="false">$F1338&amp;$G1338</f>
        <v>#N/A</v>
      </c>
    </row>
    <row r="1339" customFormat="false" ht="12.75" hidden="false" customHeight="false" outlineLevel="0" collapsed="false">
      <c r="F1339" s="94" t="n">
        <f aca="false">IF(REF_DT&lt;PromptMonth,1,INDEX(BucketTable,MATCH($A1339,SumMonths,0),1))</f>
        <v>1</v>
      </c>
      <c r="G1339" s="94" t="e">
        <f aca="false">INDEX(Book_Type,MATCH($B1339,Book,0),1)</f>
        <v>#N/A</v>
      </c>
      <c r="H1339" s="94" t="e">
        <f aca="false">$F1339&amp;$G1339</f>
        <v>#N/A</v>
      </c>
    </row>
    <row r="1340" customFormat="false" ht="12.75" hidden="false" customHeight="false" outlineLevel="0" collapsed="false">
      <c r="F1340" s="94" t="n">
        <f aca="false">IF(REF_DT&lt;PromptMonth,1,INDEX(BucketTable,MATCH($A1340,SumMonths,0),1))</f>
        <v>1</v>
      </c>
      <c r="G1340" s="94" t="e">
        <f aca="false">INDEX(Book_Type,MATCH($B1340,Book,0),1)</f>
        <v>#N/A</v>
      </c>
      <c r="H1340" s="94" t="e">
        <f aca="false">$F1340&amp;$G1340</f>
        <v>#N/A</v>
      </c>
    </row>
    <row r="1341" customFormat="false" ht="12.75" hidden="false" customHeight="false" outlineLevel="0" collapsed="false">
      <c r="F1341" s="94" t="n">
        <f aca="false">IF(REF_DT&lt;PromptMonth,1,INDEX(BucketTable,MATCH($A1341,SumMonths,0),1))</f>
        <v>1</v>
      </c>
      <c r="G1341" s="94" t="e">
        <f aca="false">INDEX(Book_Type,MATCH($B1341,Book,0),1)</f>
        <v>#N/A</v>
      </c>
      <c r="H1341" s="94" t="e">
        <f aca="false">$F1341&amp;$G1341</f>
        <v>#N/A</v>
      </c>
    </row>
    <row r="1342" customFormat="false" ht="12.75" hidden="false" customHeight="false" outlineLevel="0" collapsed="false">
      <c r="F1342" s="94" t="n">
        <f aca="false">IF(REF_DT&lt;PromptMonth,1,INDEX(BucketTable,MATCH($A1342,SumMonths,0),1))</f>
        <v>1</v>
      </c>
      <c r="G1342" s="94" t="e">
        <f aca="false">INDEX(Book_Type,MATCH($B1342,Book,0),1)</f>
        <v>#N/A</v>
      </c>
      <c r="H1342" s="94" t="e">
        <f aca="false">$F1342&amp;$G1342</f>
        <v>#N/A</v>
      </c>
    </row>
    <row r="1343" customFormat="false" ht="12.75" hidden="false" customHeight="false" outlineLevel="0" collapsed="false">
      <c r="F1343" s="94" t="n">
        <f aca="false">IF(REF_DT&lt;PromptMonth,1,INDEX(BucketTable,MATCH($A1343,SumMonths,0),1))</f>
        <v>1</v>
      </c>
      <c r="G1343" s="94" t="e">
        <f aca="false">INDEX(Book_Type,MATCH($B1343,Book,0),1)</f>
        <v>#N/A</v>
      </c>
      <c r="H1343" s="94" t="e">
        <f aca="false">$F1343&amp;$G1343</f>
        <v>#N/A</v>
      </c>
    </row>
    <row r="1344" customFormat="false" ht="12.75" hidden="false" customHeight="false" outlineLevel="0" collapsed="false">
      <c r="F1344" s="94" t="n">
        <f aca="false">IF(REF_DT&lt;PromptMonth,1,INDEX(BucketTable,MATCH($A1344,SumMonths,0),1))</f>
        <v>1</v>
      </c>
      <c r="G1344" s="94" t="e">
        <f aca="false">INDEX(Book_Type,MATCH($B1344,Book,0),1)</f>
        <v>#N/A</v>
      </c>
      <c r="H1344" s="94" t="e">
        <f aca="false">$F1344&amp;$G1344</f>
        <v>#N/A</v>
      </c>
    </row>
    <row r="1345" customFormat="false" ht="12.75" hidden="false" customHeight="false" outlineLevel="0" collapsed="false">
      <c r="F1345" s="94" t="n">
        <f aca="false">IF(REF_DT&lt;PromptMonth,1,INDEX(BucketTable,MATCH($A1345,SumMonths,0),1))</f>
        <v>1</v>
      </c>
      <c r="G1345" s="94" t="e">
        <f aca="false">INDEX(Book_Type,MATCH($B1345,Book,0),1)</f>
        <v>#N/A</v>
      </c>
      <c r="H1345" s="94" t="e">
        <f aca="false">$F1345&amp;$G1345</f>
        <v>#N/A</v>
      </c>
    </row>
    <row r="1346" customFormat="false" ht="12.75" hidden="false" customHeight="false" outlineLevel="0" collapsed="false">
      <c r="F1346" s="94" t="n">
        <f aca="false">IF(REF_DT&lt;PromptMonth,1,INDEX(BucketTable,MATCH($A1346,SumMonths,0),1))</f>
        <v>1</v>
      </c>
      <c r="G1346" s="94" t="e">
        <f aca="false">INDEX(Book_Type,MATCH($B1346,Book,0),1)</f>
        <v>#N/A</v>
      </c>
      <c r="H1346" s="94" t="e">
        <f aca="false">$F1346&amp;$G1346</f>
        <v>#N/A</v>
      </c>
    </row>
    <row r="1347" customFormat="false" ht="12.75" hidden="false" customHeight="false" outlineLevel="0" collapsed="false">
      <c r="F1347" s="94" t="n">
        <f aca="false">IF(REF_DT&lt;PromptMonth,1,INDEX(BucketTable,MATCH($A1347,SumMonths,0),1))</f>
        <v>1</v>
      </c>
      <c r="G1347" s="94" t="e">
        <f aca="false">INDEX(Book_Type,MATCH($B1347,Book,0),1)</f>
        <v>#N/A</v>
      </c>
      <c r="H1347" s="94" t="e">
        <f aca="false">$F1347&amp;$G1347</f>
        <v>#N/A</v>
      </c>
    </row>
    <row r="1348" customFormat="false" ht="12.75" hidden="false" customHeight="false" outlineLevel="0" collapsed="false">
      <c r="F1348" s="94" t="n">
        <f aca="false">IF(REF_DT&lt;PromptMonth,1,INDEX(BucketTable,MATCH($A1348,SumMonths,0),1))</f>
        <v>1</v>
      </c>
      <c r="G1348" s="94" t="e">
        <f aca="false">INDEX(Book_Type,MATCH($B1348,Book,0),1)</f>
        <v>#N/A</v>
      </c>
      <c r="H1348" s="94" t="e">
        <f aca="false">$F1348&amp;$G1348</f>
        <v>#N/A</v>
      </c>
    </row>
    <row r="1349" customFormat="false" ht="12.75" hidden="false" customHeight="false" outlineLevel="0" collapsed="false">
      <c r="F1349" s="94" t="n">
        <f aca="false">IF(REF_DT&lt;PromptMonth,1,INDEX(BucketTable,MATCH($A1349,SumMonths,0),1))</f>
        <v>1</v>
      </c>
      <c r="G1349" s="94" t="e">
        <f aca="false">INDEX(Book_Type,MATCH($B1349,Book,0),1)</f>
        <v>#N/A</v>
      </c>
      <c r="H1349" s="94" t="e">
        <f aca="false">$F1349&amp;$G1349</f>
        <v>#N/A</v>
      </c>
    </row>
    <row r="1350" customFormat="false" ht="12.75" hidden="false" customHeight="false" outlineLevel="0" collapsed="false">
      <c r="F1350" s="94" t="n">
        <f aca="false">IF(REF_DT&lt;PromptMonth,1,INDEX(BucketTable,MATCH($A1350,SumMonths,0),1))</f>
        <v>1</v>
      </c>
      <c r="G1350" s="94" t="e">
        <f aca="false">INDEX(Book_Type,MATCH($B1350,Book,0),1)</f>
        <v>#N/A</v>
      </c>
      <c r="H1350" s="94" t="e">
        <f aca="false">$F1350&amp;$G1350</f>
        <v>#N/A</v>
      </c>
    </row>
    <row r="1351" customFormat="false" ht="12.75" hidden="false" customHeight="false" outlineLevel="0" collapsed="false">
      <c r="F1351" s="94" t="n">
        <f aca="false">IF(REF_DT&lt;PromptMonth,1,INDEX(BucketTable,MATCH($A1351,SumMonths,0),1))</f>
        <v>1</v>
      </c>
      <c r="G1351" s="94" t="e">
        <f aca="false">INDEX(Book_Type,MATCH($B1351,Book,0),1)</f>
        <v>#N/A</v>
      </c>
      <c r="H1351" s="94" t="e">
        <f aca="false">$F1351&amp;$G1351</f>
        <v>#N/A</v>
      </c>
    </row>
    <row r="1352" customFormat="false" ht="12.75" hidden="false" customHeight="false" outlineLevel="0" collapsed="false">
      <c r="F1352" s="94" t="n">
        <f aca="false">IF(REF_DT&lt;PromptMonth,1,INDEX(BucketTable,MATCH($A1352,SumMonths,0),1))</f>
        <v>1</v>
      </c>
      <c r="G1352" s="94" t="e">
        <f aca="false">INDEX(Book_Type,MATCH($B1352,Book,0),1)</f>
        <v>#N/A</v>
      </c>
      <c r="H1352" s="94" t="e">
        <f aca="false">$F1352&amp;$G1352</f>
        <v>#N/A</v>
      </c>
    </row>
    <row r="1353" customFormat="false" ht="12.75" hidden="false" customHeight="false" outlineLevel="0" collapsed="false">
      <c r="F1353" s="94" t="n">
        <f aca="false">IF(REF_DT&lt;PromptMonth,1,INDEX(BucketTable,MATCH($A1353,SumMonths,0),1))</f>
        <v>1</v>
      </c>
      <c r="G1353" s="94" t="e">
        <f aca="false">INDEX(Book_Type,MATCH($B1353,Book,0),1)</f>
        <v>#N/A</v>
      </c>
      <c r="H1353" s="94" t="e">
        <f aca="false">$F1353&amp;$G1353</f>
        <v>#N/A</v>
      </c>
    </row>
    <row r="1354" customFormat="false" ht="12.75" hidden="false" customHeight="false" outlineLevel="0" collapsed="false">
      <c r="F1354" s="94" t="n">
        <f aca="false">IF(REF_DT&lt;PromptMonth,1,INDEX(BucketTable,MATCH($A1354,SumMonths,0),1))</f>
        <v>1</v>
      </c>
      <c r="G1354" s="94" t="e">
        <f aca="false">INDEX(Book_Type,MATCH($B1354,Book,0),1)</f>
        <v>#N/A</v>
      </c>
      <c r="H1354" s="94" t="e">
        <f aca="false">$F1354&amp;$G1354</f>
        <v>#N/A</v>
      </c>
    </row>
    <row r="1355" customFormat="false" ht="12.75" hidden="false" customHeight="false" outlineLevel="0" collapsed="false">
      <c r="F1355" s="94" t="n">
        <f aca="false">IF(REF_DT&lt;PromptMonth,1,INDEX(BucketTable,MATCH($A1355,SumMonths,0),1))</f>
        <v>1</v>
      </c>
      <c r="G1355" s="94" t="e">
        <f aca="false">INDEX(Book_Type,MATCH($B1355,Book,0),1)</f>
        <v>#N/A</v>
      </c>
      <c r="H1355" s="94" t="e">
        <f aca="false">$F1355&amp;$G1355</f>
        <v>#N/A</v>
      </c>
    </row>
    <row r="1356" customFormat="false" ht="12.75" hidden="false" customHeight="false" outlineLevel="0" collapsed="false">
      <c r="F1356" s="94" t="n">
        <f aca="false">IF(REF_DT&lt;PromptMonth,1,INDEX(BucketTable,MATCH($A1356,SumMonths,0),1))</f>
        <v>1</v>
      </c>
      <c r="G1356" s="94" t="e">
        <f aca="false">INDEX(Book_Type,MATCH($B1356,Book,0),1)</f>
        <v>#N/A</v>
      </c>
      <c r="H1356" s="94" t="e">
        <f aca="false">$F1356&amp;$G1356</f>
        <v>#N/A</v>
      </c>
    </row>
    <row r="1357" customFormat="false" ht="12.75" hidden="false" customHeight="false" outlineLevel="0" collapsed="false">
      <c r="F1357" s="94" t="n">
        <f aca="false">IF(REF_DT&lt;PromptMonth,1,INDEX(BucketTable,MATCH($A1357,SumMonths,0),1))</f>
        <v>1</v>
      </c>
      <c r="G1357" s="94" t="e">
        <f aca="false">INDEX(Book_Type,MATCH($B1357,Book,0),1)</f>
        <v>#N/A</v>
      </c>
      <c r="H1357" s="94" t="e">
        <f aca="false">$F1357&amp;$G1357</f>
        <v>#N/A</v>
      </c>
    </row>
    <row r="1358" customFormat="false" ht="12.75" hidden="false" customHeight="false" outlineLevel="0" collapsed="false">
      <c r="F1358" s="94" t="n">
        <f aca="false">IF(REF_DT&lt;PromptMonth,1,INDEX(BucketTable,MATCH($A1358,SumMonths,0),1))</f>
        <v>1</v>
      </c>
      <c r="G1358" s="94" t="e">
        <f aca="false">INDEX(Book_Type,MATCH($B1358,Book,0),1)</f>
        <v>#N/A</v>
      </c>
      <c r="H1358" s="94" t="e">
        <f aca="false">$F1358&amp;$G1358</f>
        <v>#N/A</v>
      </c>
    </row>
    <row r="1359" customFormat="false" ht="12.75" hidden="false" customHeight="false" outlineLevel="0" collapsed="false">
      <c r="F1359" s="94" t="n">
        <f aca="false">IF(REF_DT&lt;PromptMonth,1,INDEX(BucketTable,MATCH($A1359,SumMonths,0),1))</f>
        <v>1</v>
      </c>
      <c r="G1359" s="94" t="e">
        <f aca="false">INDEX(Book_Type,MATCH($B1359,Book,0),1)</f>
        <v>#N/A</v>
      </c>
      <c r="H1359" s="94" t="e">
        <f aca="false">$F1359&amp;$G1359</f>
        <v>#N/A</v>
      </c>
    </row>
    <row r="1360" customFormat="false" ht="12.75" hidden="false" customHeight="false" outlineLevel="0" collapsed="false">
      <c r="F1360" s="94" t="n">
        <f aca="false">IF(REF_DT&lt;PromptMonth,1,INDEX(BucketTable,MATCH($A1360,SumMonths,0),1))</f>
        <v>1</v>
      </c>
      <c r="G1360" s="94" t="e">
        <f aca="false">INDEX(Book_Type,MATCH($B1360,Book,0),1)</f>
        <v>#N/A</v>
      </c>
      <c r="H1360" s="94" t="e">
        <f aca="false">$F1360&amp;$G1360</f>
        <v>#N/A</v>
      </c>
    </row>
    <row r="1361" customFormat="false" ht="12.75" hidden="false" customHeight="false" outlineLevel="0" collapsed="false">
      <c r="F1361" s="94" t="n">
        <f aca="false">IF(REF_DT&lt;PromptMonth,1,INDEX(BucketTable,MATCH($A1361,SumMonths,0),1))</f>
        <v>1</v>
      </c>
      <c r="G1361" s="94" t="e">
        <f aca="false">INDEX(Book_Type,MATCH($B1361,Book,0),1)</f>
        <v>#N/A</v>
      </c>
      <c r="H1361" s="94" t="e">
        <f aca="false">$F1361&amp;$G1361</f>
        <v>#N/A</v>
      </c>
    </row>
    <row r="1362" customFormat="false" ht="12.75" hidden="false" customHeight="false" outlineLevel="0" collapsed="false">
      <c r="F1362" s="94" t="n">
        <f aca="false">IF(REF_DT&lt;PromptMonth,1,INDEX(BucketTable,MATCH($A1362,SumMonths,0),1))</f>
        <v>1</v>
      </c>
      <c r="G1362" s="94" t="e">
        <f aca="false">INDEX(Book_Type,MATCH($B1362,Book,0),1)</f>
        <v>#N/A</v>
      </c>
      <c r="H1362" s="94" t="e">
        <f aca="false">$F1362&amp;$G1362</f>
        <v>#N/A</v>
      </c>
    </row>
    <row r="1363" customFormat="false" ht="12.75" hidden="false" customHeight="false" outlineLevel="0" collapsed="false">
      <c r="F1363" s="94" t="n">
        <f aca="false">IF(REF_DT&lt;PromptMonth,1,INDEX(BucketTable,MATCH($A1363,SumMonths,0),1))</f>
        <v>1</v>
      </c>
      <c r="G1363" s="94" t="e">
        <f aca="false">INDEX(Book_Type,MATCH($B1363,Book,0),1)</f>
        <v>#N/A</v>
      </c>
      <c r="H1363" s="94" t="e">
        <f aca="false">$F1363&amp;$G1363</f>
        <v>#N/A</v>
      </c>
    </row>
    <row r="1364" customFormat="false" ht="12.75" hidden="false" customHeight="false" outlineLevel="0" collapsed="false">
      <c r="F1364" s="94" t="n">
        <f aca="false">IF(REF_DT&lt;PromptMonth,1,INDEX(BucketTable,MATCH($A1364,SumMonths,0),1))</f>
        <v>1</v>
      </c>
      <c r="G1364" s="94" t="e">
        <f aca="false">INDEX(Book_Type,MATCH($B1364,Book,0),1)</f>
        <v>#N/A</v>
      </c>
      <c r="H1364" s="94" t="e">
        <f aca="false">$F1364&amp;$G1364</f>
        <v>#N/A</v>
      </c>
    </row>
    <row r="1365" customFormat="false" ht="12.75" hidden="false" customHeight="false" outlineLevel="0" collapsed="false">
      <c r="F1365" s="94" t="n">
        <f aca="false">IF(REF_DT&lt;PromptMonth,1,INDEX(BucketTable,MATCH($A1365,SumMonths,0),1))</f>
        <v>1</v>
      </c>
      <c r="G1365" s="94" t="e">
        <f aca="false">INDEX(Book_Type,MATCH($B1365,Book,0),1)</f>
        <v>#N/A</v>
      </c>
      <c r="H1365" s="94" t="e">
        <f aca="false">$F1365&amp;$G1365</f>
        <v>#N/A</v>
      </c>
    </row>
    <row r="1366" customFormat="false" ht="12.75" hidden="false" customHeight="false" outlineLevel="0" collapsed="false">
      <c r="F1366" s="94" t="n">
        <f aca="false">IF(REF_DT&lt;PromptMonth,1,INDEX(BucketTable,MATCH($A1366,SumMonths,0),1))</f>
        <v>1</v>
      </c>
      <c r="G1366" s="94" t="e">
        <f aca="false">INDEX(Book_Type,MATCH($B1366,Book,0),1)</f>
        <v>#N/A</v>
      </c>
      <c r="H1366" s="94" t="e">
        <f aca="false">$F1366&amp;$G1366</f>
        <v>#N/A</v>
      </c>
    </row>
    <row r="1367" customFormat="false" ht="12.75" hidden="false" customHeight="false" outlineLevel="0" collapsed="false">
      <c r="F1367" s="94" t="n">
        <f aca="false">IF(REF_DT&lt;PromptMonth,1,INDEX(BucketTable,MATCH($A1367,SumMonths,0),1))</f>
        <v>1</v>
      </c>
      <c r="G1367" s="94" t="e">
        <f aca="false">INDEX(Book_Type,MATCH($B1367,Book,0),1)</f>
        <v>#N/A</v>
      </c>
      <c r="H1367" s="94" t="e">
        <f aca="false">$F1367&amp;$G1367</f>
        <v>#N/A</v>
      </c>
    </row>
    <row r="1368" customFormat="false" ht="12.75" hidden="false" customHeight="false" outlineLevel="0" collapsed="false">
      <c r="F1368" s="94" t="n">
        <f aca="false">IF(REF_DT&lt;PromptMonth,1,INDEX(BucketTable,MATCH($A1368,SumMonths,0),1))</f>
        <v>1</v>
      </c>
      <c r="G1368" s="94" t="e">
        <f aca="false">INDEX(Book_Type,MATCH($B1368,Book,0),1)</f>
        <v>#N/A</v>
      </c>
      <c r="H1368" s="94" t="e">
        <f aca="false">$F1368&amp;$G1368</f>
        <v>#N/A</v>
      </c>
    </row>
    <row r="1369" customFormat="false" ht="12.75" hidden="false" customHeight="false" outlineLevel="0" collapsed="false">
      <c r="F1369" s="94" t="n">
        <f aca="false">IF(REF_DT&lt;PromptMonth,1,INDEX(BucketTable,MATCH($A1369,SumMonths,0),1))</f>
        <v>1</v>
      </c>
      <c r="G1369" s="94" t="e">
        <f aca="false">INDEX(Book_Type,MATCH($B1369,Book,0),1)</f>
        <v>#N/A</v>
      </c>
      <c r="H1369" s="94" t="e">
        <f aca="false">$F1369&amp;$G1369</f>
        <v>#N/A</v>
      </c>
    </row>
    <row r="1370" customFormat="false" ht="12.75" hidden="false" customHeight="false" outlineLevel="0" collapsed="false">
      <c r="F1370" s="94" t="n">
        <f aca="false">IF(REF_DT&lt;PromptMonth,1,INDEX(BucketTable,MATCH($A1370,SumMonths,0),1))</f>
        <v>1</v>
      </c>
      <c r="G1370" s="94" t="e">
        <f aca="false">INDEX(Book_Type,MATCH($B1370,Book,0),1)</f>
        <v>#N/A</v>
      </c>
      <c r="H1370" s="94" t="e">
        <f aca="false">$F1370&amp;$G1370</f>
        <v>#N/A</v>
      </c>
    </row>
    <row r="1371" customFormat="false" ht="12.75" hidden="false" customHeight="false" outlineLevel="0" collapsed="false">
      <c r="F1371" s="94" t="n">
        <f aca="false">IF(REF_DT&lt;PromptMonth,1,INDEX(BucketTable,MATCH($A1371,SumMonths,0),1))</f>
        <v>1</v>
      </c>
      <c r="G1371" s="94" t="e">
        <f aca="false">INDEX(Book_Type,MATCH($B1371,Book,0),1)</f>
        <v>#N/A</v>
      </c>
      <c r="H1371" s="94" t="e">
        <f aca="false">$F1371&amp;$G1371</f>
        <v>#N/A</v>
      </c>
    </row>
    <row r="1372" customFormat="false" ht="12.75" hidden="false" customHeight="false" outlineLevel="0" collapsed="false">
      <c r="F1372" s="94" t="n">
        <f aca="false">IF(REF_DT&lt;PromptMonth,1,INDEX(BucketTable,MATCH($A1372,SumMonths,0),1))</f>
        <v>1</v>
      </c>
      <c r="G1372" s="94" t="e">
        <f aca="false">INDEX(Book_Type,MATCH($B1372,Book,0),1)</f>
        <v>#N/A</v>
      </c>
      <c r="H1372" s="94" t="e">
        <f aca="false">$F1372&amp;$G1372</f>
        <v>#N/A</v>
      </c>
    </row>
    <row r="1373" customFormat="false" ht="12.75" hidden="false" customHeight="false" outlineLevel="0" collapsed="false">
      <c r="F1373" s="94" t="n">
        <f aca="false">IF(REF_DT&lt;PromptMonth,1,INDEX(BucketTable,MATCH($A1373,SumMonths,0),1))</f>
        <v>1</v>
      </c>
      <c r="G1373" s="94" t="e">
        <f aca="false">INDEX(Book_Type,MATCH($B1373,Book,0),1)</f>
        <v>#N/A</v>
      </c>
      <c r="H1373" s="94" t="e">
        <f aca="false">$F1373&amp;$G1373</f>
        <v>#N/A</v>
      </c>
    </row>
    <row r="1374" customFormat="false" ht="12.75" hidden="false" customHeight="false" outlineLevel="0" collapsed="false">
      <c r="F1374" s="94" t="n">
        <f aca="false">IF(REF_DT&lt;PromptMonth,1,INDEX(BucketTable,MATCH($A1374,SumMonths,0),1))</f>
        <v>1</v>
      </c>
      <c r="G1374" s="94" t="e">
        <f aca="false">INDEX(Book_Type,MATCH($B1374,Book,0),1)</f>
        <v>#N/A</v>
      </c>
      <c r="H1374" s="94" t="e">
        <f aca="false">$F1374&amp;$G1374</f>
        <v>#N/A</v>
      </c>
    </row>
    <row r="1375" customFormat="false" ht="12.75" hidden="false" customHeight="false" outlineLevel="0" collapsed="false">
      <c r="F1375" s="94" t="n">
        <f aca="false">IF(REF_DT&lt;PromptMonth,1,INDEX(BucketTable,MATCH($A1375,SumMonths,0),1))</f>
        <v>1</v>
      </c>
      <c r="G1375" s="94" t="e">
        <f aca="false">INDEX(Book_Type,MATCH($B1375,Book,0),1)</f>
        <v>#N/A</v>
      </c>
      <c r="H1375" s="94" t="e">
        <f aca="false">$F1375&amp;$G1375</f>
        <v>#N/A</v>
      </c>
    </row>
    <row r="1376" customFormat="false" ht="12.75" hidden="false" customHeight="false" outlineLevel="0" collapsed="false">
      <c r="F1376" s="94" t="n">
        <f aca="false">IF(REF_DT&lt;PromptMonth,1,INDEX(BucketTable,MATCH($A1376,SumMonths,0),1))</f>
        <v>1</v>
      </c>
      <c r="G1376" s="94" t="e">
        <f aca="false">INDEX(Book_Type,MATCH($B1376,Book,0),1)</f>
        <v>#N/A</v>
      </c>
      <c r="H1376" s="94" t="e">
        <f aca="false">$F1376&amp;$G1376</f>
        <v>#N/A</v>
      </c>
    </row>
    <row r="1377" customFormat="false" ht="12.75" hidden="false" customHeight="false" outlineLevel="0" collapsed="false">
      <c r="F1377" s="94" t="n">
        <f aca="false">IF(REF_DT&lt;PromptMonth,1,INDEX(BucketTable,MATCH($A1377,SumMonths,0),1))</f>
        <v>1</v>
      </c>
      <c r="G1377" s="94" t="e">
        <f aca="false">INDEX(Book_Type,MATCH($B1377,Book,0),1)</f>
        <v>#N/A</v>
      </c>
      <c r="H1377" s="94" t="e">
        <f aca="false">$F1377&amp;$G1377</f>
        <v>#N/A</v>
      </c>
    </row>
    <row r="1378" customFormat="false" ht="12.75" hidden="false" customHeight="false" outlineLevel="0" collapsed="false">
      <c r="F1378" s="94" t="n">
        <f aca="false">IF(REF_DT&lt;PromptMonth,1,INDEX(BucketTable,MATCH($A1378,SumMonths,0),1))</f>
        <v>1</v>
      </c>
      <c r="G1378" s="94" t="e">
        <f aca="false">INDEX(Book_Type,MATCH($B1378,Book,0),1)</f>
        <v>#N/A</v>
      </c>
      <c r="H1378" s="94" t="e">
        <f aca="false">$F1378&amp;$G1378</f>
        <v>#N/A</v>
      </c>
    </row>
    <row r="1379" customFormat="false" ht="12.75" hidden="false" customHeight="false" outlineLevel="0" collapsed="false">
      <c r="F1379" s="94" t="n">
        <f aca="false">IF(REF_DT&lt;PromptMonth,1,INDEX(BucketTable,MATCH($A1379,SumMonths,0),1))</f>
        <v>1</v>
      </c>
      <c r="G1379" s="94" t="e">
        <f aca="false">INDEX(Book_Type,MATCH($B1379,Book,0),1)</f>
        <v>#N/A</v>
      </c>
      <c r="H1379" s="94" t="e">
        <f aca="false">$F1379&amp;$G1379</f>
        <v>#N/A</v>
      </c>
    </row>
    <row r="1380" customFormat="false" ht="12.75" hidden="false" customHeight="false" outlineLevel="0" collapsed="false">
      <c r="F1380" s="94" t="n">
        <f aca="false">IF(REF_DT&lt;PromptMonth,1,INDEX(BucketTable,MATCH($A1380,SumMonths,0),1))</f>
        <v>1</v>
      </c>
      <c r="G1380" s="94" t="e">
        <f aca="false">INDEX(Book_Type,MATCH($B1380,Book,0),1)</f>
        <v>#N/A</v>
      </c>
      <c r="H1380" s="94" t="e">
        <f aca="false">$F1380&amp;$G1380</f>
        <v>#N/A</v>
      </c>
    </row>
    <row r="1381" customFormat="false" ht="12.75" hidden="false" customHeight="false" outlineLevel="0" collapsed="false">
      <c r="F1381" s="94" t="n">
        <f aca="false">IF(REF_DT&lt;PromptMonth,1,INDEX(BucketTable,MATCH($A1381,SumMonths,0),1))</f>
        <v>1</v>
      </c>
      <c r="G1381" s="94" t="e">
        <f aca="false">INDEX(Book_Type,MATCH($B1381,Book,0),1)</f>
        <v>#N/A</v>
      </c>
      <c r="H1381" s="94" t="e">
        <f aca="false">$F1381&amp;$G1381</f>
        <v>#N/A</v>
      </c>
    </row>
    <row r="1382" customFormat="false" ht="12.75" hidden="false" customHeight="false" outlineLevel="0" collapsed="false">
      <c r="F1382" s="94" t="n">
        <f aca="false">IF(REF_DT&lt;PromptMonth,1,INDEX(BucketTable,MATCH($A1382,SumMonths,0),1))</f>
        <v>1</v>
      </c>
      <c r="G1382" s="94" t="e">
        <f aca="false">INDEX(Book_Type,MATCH($B1382,Book,0),1)</f>
        <v>#N/A</v>
      </c>
      <c r="H1382" s="94" t="e">
        <f aca="false">$F1382&amp;$G1382</f>
        <v>#N/A</v>
      </c>
    </row>
    <row r="1383" customFormat="false" ht="12.75" hidden="false" customHeight="false" outlineLevel="0" collapsed="false">
      <c r="F1383" s="94" t="n">
        <f aca="false">IF(REF_DT&lt;PromptMonth,1,INDEX(BucketTable,MATCH($A1383,SumMonths,0),1))</f>
        <v>1</v>
      </c>
      <c r="G1383" s="94" t="e">
        <f aca="false">INDEX(Book_Type,MATCH($B1383,Book,0),1)</f>
        <v>#N/A</v>
      </c>
      <c r="H1383" s="94" t="e">
        <f aca="false">$F1383&amp;$G1383</f>
        <v>#N/A</v>
      </c>
    </row>
    <row r="1384" customFormat="false" ht="12.75" hidden="false" customHeight="false" outlineLevel="0" collapsed="false">
      <c r="F1384" s="94" t="n">
        <f aca="false">IF(REF_DT&lt;PromptMonth,1,INDEX(BucketTable,MATCH($A1384,SumMonths,0),1))</f>
        <v>1</v>
      </c>
      <c r="G1384" s="94" t="e">
        <f aca="false">INDEX(Book_Type,MATCH($B1384,Book,0),1)</f>
        <v>#N/A</v>
      </c>
      <c r="H1384" s="94" t="e">
        <f aca="false">$F1384&amp;$G1384</f>
        <v>#N/A</v>
      </c>
    </row>
    <row r="1385" customFormat="false" ht="12.75" hidden="false" customHeight="false" outlineLevel="0" collapsed="false">
      <c r="F1385" s="94" t="n">
        <f aca="false">IF(REF_DT&lt;PromptMonth,1,INDEX(BucketTable,MATCH($A1385,SumMonths,0),1))</f>
        <v>1</v>
      </c>
      <c r="G1385" s="94" t="e">
        <f aca="false">INDEX(Book_Type,MATCH($B1385,Book,0),1)</f>
        <v>#N/A</v>
      </c>
      <c r="H1385" s="94" t="e">
        <f aca="false">$F1385&amp;$G1385</f>
        <v>#N/A</v>
      </c>
    </row>
    <row r="1386" customFormat="false" ht="12.75" hidden="false" customHeight="false" outlineLevel="0" collapsed="false">
      <c r="F1386" s="94" t="n">
        <f aca="false">IF(REF_DT&lt;PromptMonth,1,INDEX(BucketTable,MATCH($A1386,SumMonths,0),1))</f>
        <v>1</v>
      </c>
      <c r="G1386" s="94" t="e">
        <f aca="false">INDEX(Book_Type,MATCH($B1386,Book,0),1)</f>
        <v>#N/A</v>
      </c>
      <c r="H1386" s="94" t="e">
        <f aca="false">$F1386&amp;$G1386</f>
        <v>#N/A</v>
      </c>
    </row>
    <row r="1387" customFormat="false" ht="12.75" hidden="false" customHeight="false" outlineLevel="0" collapsed="false">
      <c r="F1387" s="94" t="n">
        <f aca="false">IF(REF_DT&lt;PromptMonth,1,INDEX(BucketTable,MATCH($A1387,SumMonths,0),1))</f>
        <v>1</v>
      </c>
      <c r="G1387" s="94" t="e">
        <f aca="false">INDEX(Book_Type,MATCH($B1387,Book,0),1)</f>
        <v>#N/A</v>
      </c>
      <c r="H1387" s="94" t="e">
        <f aca="false">$F1387&amp;$G1387</f>
        <v>#N/A</v>
      </c>
    </row>
    <row r="1388" customFormat="false" ht="12.75" hidden="false" customHeight="false" outlineLevel="0" collapsed="false">
      <c r="F1388" s="94" t="n">
        <f aca="false">IF(REF_DT&lt;PromptMonth,1,INDEX(BucketTable,MATCH($A1388,SumMonths,0),1))</f>
        <v>1</v>
      </c>
      <c r="G1388" s="94" t="e">
        <f aca="false">INDEX(Book_Type,MATCH($B1388,Book,0),1)</f>
        <v>#N/A</v>
      </c>
      <c r="H1388" s="94" t="e">
        <f aca="false">$F1388&amp;$G1388</f>
        <v>#N/A</v>
      </c>
    </row>
    <row r="1389" customFormat="false" ht="12.75" hidden="false" customHeight="false" outlineLevel="0" collapsed="false">
      <c r="F1389" s="94" t="n">
        <f aca="false">IF(REF_DT&lt;PromptMonth,1,INDEX(BucketTable,MATCH($A1389,SumMonths,0),1))</f>
        <v>1</v>
      </c>
      <c r="G1389" s="94" t="e">
        <f aca="false">INDEX(Book_Type,MATCH($B1389,Book,0),1)</f>
        <v>#N/A</v>
      </c>
      <c r="H1389" s="94" t="e">
        <f aca="false">$F1389&amp;$G1389</f>
        <v>#N/A</v>
      </c>
    </row>
    <row r="1390" customFormat="false" ht="12.75" hidden="false" customHeight="false" outlineLevel="0" collapsed="false">
      <c r="F1390" s="94" t="n">
        <f aca="false">IF(REF_DT&lt;PromptMonth,1,INDEX(BucketTable,MATCH($A1390,SumMonths,0),1))</f>
        <v>1</v>
      </c>
      <c r="G1390" s="94" t="e">
        <f aca="false">INDEX(Book_Type,MATCH($B1390,Book,0),1)</f>
        <v>#N/A</v>
      </c>
      <c r="H1390" s="94" t="e">
        <f aca="false">$F1390&amp;$G1390</f>
        <v>#N/A</v>
      </c>
    </row>
    <row r="1391" customFormat="false" ht="12.75" hidden="false" customHeight="false" outlineLevel="0" collapsed="false">
      <c r="F1391" s="94" t="n">
        <f aca="false">IF(REF_DT&lt;PromptMonth,1,INDEX(BucketTable,MATCH($A1391,SumMonths,0),1))</f>
        <v>1</v>
      </c>
      <c r="G1391" s="94" t="e">
        <f aca="false">INDEX(Book_Type,MATCH($B1391,Book,0),1)</f>
        <v>#N/A</v>
      </c>
      <c r="H1391" s="94" t="e">
        <f aca="false">$F1391&amp;$G1391</f>
        <v>#N/A</v>
      </c>
    </row>
    <row r="1392" customFormat="false" ht="12.75" hidden="false" customHeight="false" outlineLevel="0" collapsed="false">
      <c r="F1392" s="94" t="n">
        <f aca="false">IF(REF_DT&lt;PromptMonth,1,INDEX(BucketTable,MATCH($A1392,SumMonths,0),1))</f>
        <v>1</v>
      </c>
      <c r="G1392" s="94" t="e">
        <f aca="false">INDEX(Book_Type,MATCH($B1392,Book,0),1)</f>
        <v>#N/A</v>
      </c>
      <c r="H1392" s="94" t="e">
        <f aca="false">$F1392&amp;$G1392</f>
        <v>#N/A</v>
      </c>
    </row>
    <row r="1393" customFormat="false" ht="12.75" hidden="false" customHeight="false" outlineLevel="0" collapsed="false">
      <c r="F1393" s="94" t="n">
        <f aca="false">IF(REF_DT&lt;PromptMonth,1,INDEX(BucketTable,MATCH($A1393,SumMonths,0),1))</f>
        <v>1</v>
      </c>
      <c r="G1393" s="94" t="e">
        <f aca="false">INDEX(Book_Type,MATCH($B1393,Book,0),1)</f>
        <v>#N/A</v>
      </c>
      <c r="H1393" s="94" t="e">
        <f aca="false">$F1393&amp;$G1393</f>
        <v>#N/A</v>
      </c>
    </row>
    <row r="1394" customFormat="false" ht="12.75" hidden="false" customHeight="false" outlineLevel="0" collapsed="false">
      <c r="F1394" s="94" t="n">
        <f aca="false">IF(REF_DT&lt;PromptMonth,1,INDEX(BucketTable,MATCH($A1394,SumMonths,0),1))</f>
        <v>1</v>
      </c>
      <c r="G1394" s="94" t="e">
        <f aca="false">INDEX(Book_Type,MATCH($B1394,Book,0),1)</f>
        <v>#N/A</v>
      </c>
      <c r="H1394" s="94" t="e">
        <f aca="false">$F1394&amp;$G1394</f>
        <v>#N/A</v>
      </c>
    </row>
    <row r="1395" customFormat="false" ht="12.75" hidden="false" customHeight="false" outlineLevel="0" collapsed="false">
      <c r="F1395" s="94" t="n">
        <f aca="false">IF(REF_DT&lt;PromptMonth,1,INDEX(BucketTable,MATCH($A1395,SumMonths,0),1))</f>
        <v>1</v>
      </c>
      <c r="G1395" s="94" t="e">
        <f aca="false">INDEX(Book_Type,MATCH($B1395,Book,0),1)</f>
        <v>#N/A</v>
      </c>
      <c r="H1395" s="94" t="e">
        <f aca="false">$F1395&amp;$G1395</f>
        <v>#N/A</v>
      </c>
    </row>
    <row r="1396" customFormat="false" ht="12.75" hidden="false" customHeight="false" outlineLevel="0" collapsed="false">
      <c r="F1396" s="94" t="n">
        <f aca="false">IF(REF_DT&lt;PromptMonth,1,INDEX(BucketTable,MATCH($A1396,SumMonths,0),1))</f>
        <v>1</v>
      </c>
      <c r="G1396" s="94" t="e">
        <f aca="false">INDEX(Book_Type,MATCH($B1396,Book,0),1)</f>
        <v>#N/A</v>
      </c>
      <c r="H1396" s="94" t="e">
        <f aca="false">$F1396&amp;$G1396</f>
        <v>#N/A</v>
      </c>
    </row>
    <row r="1397" customFormat="false" ht="12.75" hidden="false" customHeight="false" outlineLevel="0" collapsed="false">
      <c r="F1397" s="94" t="n">
        <f aca="false">IF(REF_DT&lt;PromptMonth,1,INDEX(BucketTable,MATCH($A1397,SumMonths,0),1))</f>
        <v>1</v>
      </c>
      <c r="G1397" s="94" t="e">
        <f aca="false">INDEX(Book_Type,MATCH($B1397,Book,0),1)</f>
        <v>#N/A</v>
      </c>
      <c r="H1397" s="94" t="e">
        <f aca="false">$F1397&amp;$G1397</f>
        <v>#N/A</v>
      </c>
    </row>
    <row r="1398" customFormat="false" ht="12.75" hidden="false" customHeight="false" outlineLevel="0" collapsed="false">
      <c r="F1398" s="94" t="n">
        <f aca="false">IF(REF_DT&lt;PromptMonth,1,INDEX(BucketTable,MATCH($A1398,SumMonths,0),1))</f>
        <v>1</v>
      </c>
      <c r="G1398" s="94" t="e">
        <f aca="false">INDEX(Book_Type,MATCH($B1398,Book,0),1)</f>
        <v>#N/A</v>
      </c>
      <c r="H1398" s="94" t="e">
        <f aca="false">$F1398&amp;$G1398</f>
        <v>#N/A</v>
      </c>
    </row>
    <row r="1399" customFormat="false" ht="12.75" hidden="false" customHeight="false" outlineLevel="0" collapsed="false">
      <c r="F1399" s="94" t="n">
        <f aca="false">IF(REF_DT&lt;PromptMonth,1,INDEX(BucketTable,MATCH($A1399,SumMonths,0),1))</f>
        <v>1</v>
      </c>
      <c r="G1399" s="94" t="e">
        <f aca="false">INDEX(Book_Type,MATCH($B1399,Book,0),1)</f>
        <v>#N/A</v>
      </c>
      <c r="H1399" s="94" t="e">
        <f aca="false">$F1399&amp;$G1399</f>
        <v>#N/A</v>
      </c>
    </row>
    <row r="1400" customFormat="false" ht="12.75" hidden="false" customHeight="false" outlineLevel="0" collapsed="false">
      <c r="F1400" s="94" t="n">
        <f aca="false">IF(REF_DT&lt;PromptMonth,1,INDEX(BucketTable,MATCH($A1400,SumMonths,0),1))</f>
        <v>1</v>
      </c>
      <c r="G1400" s="94" t="e">
        <f aca="false">INDEX(Book_Type,MATCH($B1400,Book,0),1)</f>
        <v>#N/A</v>
      </c>
      <c r="H1400" s="94" t="e">
        <f aca="false">$F1400&amp;$G1400</f>
        <v>#N/A</v>
      </c>
    </row>
    <row r="1401" customFormat="false" ht="12.75" hidden="false" customHeight="false" outlineLevel="0" collapsed="false">
      <c r="F1401" s="94" t="n">
        <f aca="false">IF(REF_DT&lt;PromptMonth,1,INDEX(BucketTable,MATCH($A1401,SumMonths,0),1))</f>
        <v>1</v>
      </c>
      <c r="G1401" s="94" t="e">
        <f aca="false">INDEX(Book_Type,MATCH($B1401,Book,0),1)</f>
        <v>#N/A</v>
      </c>
      <c r="H1401" s="94" t="e">
        <f aca="false">$F1401&amp;$G1401</f>
        <v>#N/A</v>
      </c>
    </row>
    <row r="1402" customFormat="false" ht="12.75" hidden="false" customHeight="false" outlineLevel="0" collapsed="false">
      <c r="F1402" s="94" t="n">
        <f aca="false">IF(REF_DT&lt;PromptMonth,1,INDEX(BucketTable,MATCH($A1402,SumMonths,0),1))</f>
        <v>1</v>
      </c>
      <c r="G1402" s="94" t="e">
        <f aca="false">INDEX(Book_Type,MATCH($B1402,Book,0),1)</f>
        <v>#N/A</v>
      </c>
      <c r="H1402" s="94" t="e">
        <f aca="false">$F1402&amp;$G1402</f>
        <v>#N/A</v>
      </c>
    </row>
    <row r="1403" customFormat="false" ht="12.75" hidden="false" customHeight="false" outlineLevel="0" collapsed="false">
      <c r="F1403" s="94" t="n">
        <f aca="false">IF(REF_DT&lt;PromptMonth,1,INDEX(BucketTable,MATCH($A1403,SumMonths,0),1))</f>
        <v>1</v>
      </c>
      <c r="G1403" s="94" t="e">
        <f aca="false">INDEX(Book_Type,MATCH($B1403,Book,0),1)</f>
        <v>#N/A</v>
      </c>
      <c r="H1403" s="94" t="e">
        <f aca="false">$F1403&amp;$G1403</f>
        <v>#N/A</v>
      </c>
    </row>
    <row r="1404" customFormat="false" ht="12.75" hidden="false" customHeight="false" outlineLevel="0" collapsed="false">
      <c r="F1404" s="94" t="n">
        <f aca="false">IF(REF_DT&lt;PromptMonth,1,INDEX(BucketTable,MATCH($A1404,SumMonths,0),1))</f>
        <v>1</v>
      </c>
      <c r="G1404" s="94" t="e">
        <f aca="false">INDEX(Book_Type,MATCH($B1404,Book,0),1)</f>
        <v>#N/A</v>
      </c>
      <c r="H1404" s="94" t="e">
        <f aca="false">$F1404&amp;$G1404</f>
        <v>#N/A</v>
      </c>
    </row>
    <row r="1405" customFormat="false" ht="12.75" hidden="false" customHeight="false" outlineLevel="0" collapsed="false">
      <c r="F1405" s="94" t="n">
        <f aca="false">IF(REF_DT&lt;PromptMonth,1,INDEX(BucketTable,MATCH($A1405,SumMonths,0),1))</f>
        <v>1</v>
      </c>
      <c r="G1405" s="94" t="e">
        <f aca="false">INDEX(Book_Type,MATCH($B1405,Book,0),1)</f>
        <v>#N/A</v>
      </c>
      <c r="H1405" s="94" t="e">
        <f aca="false">$F1405&amp;$G1405</f>
        <v>#N/A</v>
      </c>
    </row>
    <row r="1406" customFormat="false" ht="12.75" hidden="false" customHeight="false" outlineLevel="0" collapsed="false">
      <c r="F1406" s="94" t="n">
        <f aca="false">IF(REF_DT&lt;PromptMonth,1,INDEX(BucketTable,MATCH($A1406,SumMonths,0),1))</f>
        <v>1</v>
      </c>
      <c r="G1406" s="94" t="e">
        <f aca="false">INDEX(Book_Type,MATCH($B1406,Book,0),1)</f>
        <v>#N/A</v>
      </c>
      <c r="H1406" s="94" t="e">
        <f aca="false">$F1406&amp;$G1406</f>
        <v>#N/A</v>
      </c>
    </row>
    <row r="1407" customFormat="false" ht="12.75" hidden="false" customHeight="false" outlineLevel="0" collapsed="false">
      <c r="F1407" s="94" t="n">
        <f aca="false">IF(REF_DT&lt;PromptMonth,1,INDEX(BucketTable,MATCH($A1407,SumMonths,0),1))</f>
        <v>1</v>
      </c>
      <c r="G1407" s="94" t="e">
        <f aca="false">INDEX(Book_Type,MATCH($B1407,Book,0),1)</f>
        <v>#N/A</v>
      </c>
      <c r="H1407" s="94" t="e">
        <f aca="false">$F1407&amp;$G1407</f>
        <v>#N/A</v>
      </c>
    </row>
    <row r="1408" customFormat="false" ht="12.75" hidden="false" customHeight="false" outlineLevel="0" collapsed="false">
      <c r="F1408" s="94" t="n">
        <f aca="false">IF(REF_DT&lt;PromptMonth,1,INDEX(BucketTable,MATCH($A1408,SumMonths,0),1))</f>
        <v>1</v>
      </c>
      <c r="G1408" s="94" t="e">
        <f aca="false">INDEX(Book_Type,MATCH($B1408,Book,0),1)</f>
        <v>#N/A</v>
      </c>
      <c r="H1408" s="94" t="e">
        <f aca="false">$F1408&amp;$G1408</f>
        <v>#N/A</v>
      </c>
    </row>
    <row r="1409" customFormat="false" ht="12.75" hidden="false" customHeight="false" outlineLevel="0" collapsed="false">
      <c r="F1409" s="94" t="n">
        <f aca="false">IF(REF_DT&lt;PromptMonth,1,INDEX(BucketTable,MATCH($A1409,SumMonths,0),1))</f>
        <v>1</v>
      </c>
      <c r="G1409" s="94" t="e">
        <f aca="false">INDEX(Book_Type,MATCH($B1409,Book,0),1)</f>
        <v>#N/A</v>
      </c>
      <c r="H1409" s="94" t="e">
        <f aca="false">$F1409&amp;$G1409</f>
        <v>#N/A</v>
      </c>
    </row>
    <row r="1410" customFormat="false" ht="12.75" hidden="false" customHeight="false" outlineLevel="0" collapsed="false">
      <c r="F1410" s="94" t="n">
        <f aca="false">IF(REF_DT&lt;PromptMonth,1,INDEX(BucketTable,MATCH($A1410,SumMonths,0),1))</f>
        <v>1</v>
      </c>
      <c r="G1410" s="94" t="e">
        <f aca="false">INDEX(Book_Type,MATCH($B1410,Book,0),1)</f>
        <v>#N/A</v>
      </c>
      <c r="H1410" s="94" t="e">
        <f aca="false">$F1410&amp;$G1410</f>
        <v>#N/A</v>
      </c>
    </row>
    <row r="1411" customFormat="false" ht="12.75" hidden="false" customHeight="false" outlineLevel="0" collapsed="false">
      <c r="F1411" s="94" t="n">
        <f aca="false">IF(REF_DT&lt;PromptMonth,1,INDEX(BucketTable,MATCH($A1411,SumMonths,0),1))</f>
        <v>1</v>
      </c>
      <c r="G1411" s="94" t="e">
        <f aca="false">INDEX(Book_Type,MATCH($B1411,Book,0),1)</f>
        <v>#N/A</v>
      </c>
      <c r="H1411" s="94" t="e">
        <f aca="false">$F1411&amp;$G1411</f>
        <v>#N/A</v>
      </c>
    </row>
    <row r="1412" customFormat="false" ht="12.75" hidden="false" customHeight="false" outlineLevel="0" collapsed="false">
      <c r="F1412" s="94" t="n">
        <f aca="false">IF(REF_DT&lt;PromptMonth,1,INDEX(BucketTable,MATCH($A1412,SumMonths,0),1))</f>
        <v>1</v>
      </c>
      <c r="G1412" s="94" t="e">
        <f aca="false">INDEX(Book_Type,MATCH($B1412,Book,0),1)</f>
        <v>#N/A</v>
      </c>
      <c r="H1412" s="94" t="e">
        <f aca="false">$F1412&amp;$G1412</f>
        <v>#N/A</v>
      </c>
    </row>
    <row r="1413" customFormat="false" ht="12.75" hidden="false" customHeight="false" outlineLevel="0" collapsed="false">
      <c r="F1413" s="94" t="n">
        <f aca="false">IF(REF_DT&lt;PromptMonth,1,INDEX(BucketTable,MATCH($A1413,SumMonths,0),1))</f>
        <v>1</v>
      </c>
      <c r="G1413" s="94" t="e">
        <f aca="false">INDEX(Book_Type,MATCH($B1413,Book,0),1)</f>
        <v>#N/A</v>
      </c>
      <c r="H1413" s="94" t="e">
        <f aca="false">$F1413&amp;$G1413</f>
        <v>#N/A</v>
      </c>
    </row>
    <row r="1414" customFormat="false" ht="12.75" hidden="false" customHeight="false" outlineLevel="0" collapsed="false">
      <c r="F1414" s="94" t="n">
        <f aca="false">IF(REF_DT&lt;PromptMonth,1,INDEX(BucketTable,MATCH($A1414,SumMonths,0),1))</f>
        <v>1</v>
      </c>
      <c r="G1414" s="94" t="e">
        <f aca="false">INDEX(Book_Type,MATCH($B1414,Book,0),1)</f>
        <v>#N/A</v>
      </c>
      <c r="H1414" s="94" t="e">
        <f aca="false">$F1414&amp;$G1414</f>
        <v>#N/A</v>
      </c>
    </row>
    <row r="1415" customFormat="false" ht="12.75" hidden="false" customHeight="false" outlineLevel="0" collapsed="false">
      <c r="F1415" s="94" t="n">
        <f aca="false">IF(REF_DT&lt;PromptMonth,1,INDEX(BucketTable,MATCH($A1415,SumMonths,0),1))</f>
        <v>1</v>
      </c>
      <c r="G1415" s="94" t="e">
        <f aca="false">INDEX(Book_Type,MATCH($B1415,Book,0),1)</f>
        <v>#N/A</v>
      </c>
      <c r="H1415" s="94" t="e">
        <f aca="false">$F1415&amp;$G1415</f>
        <v>#N/A</v>
      </c>
    </row>
    <row r="1416" customFormat="false" ht="12.75" hidden="false" customHeight="false" outlineLevel="0" collapsed="false">
      <c r="F1416" s="94" t="n">
        <f aca="false">IF(REF_DT&lt;PromptMonth,1,INDEX(BucketTable,MATCH($A1416,SumMonths,0),1))</f>
        <v>1</v>
      </c>
      <c r="G1416" s="94" t="e">
        <f aca="false">INDEX(Book_Type,MATCH($B1416,Book,0),1)</f>
        <v>#N/A</v>
      </c>
      <c r="H1416" s="94" t="e">
        <f aca="false">$F1416&amp;$G1416</f>
        <v>#N/A</v>
      </c>
    </row>
    <row r="1417" customFormat="false" ht="12.75" hidden="false" customHeight="false" outlineLevel="0" collapsed="false">
      <c r="F1417" s="94" t="n">
        <f aca="false">IF(REF_DT&lt;PromptMonth,1,INDEX(BucketTable,MATCH($A1417,SumMonths,0),1))</f>
        <v>1</v>
      </c>
      <c r="G1417" s="94" t="e">
        <f aca="false">INDEX(Book_Type,MATCH($B1417,Book,0),1)</f>
        <v>#N/A</v>
      </c>
      <c r="H1417" s="94" t="e">
        <f aca="false">$F1417&amp;$G1417</f>
        <v>#N/A</v>
      </c>
    </row>
    <row r="1418" customFormat="false" ht="12.75" hidden="false" customHeight="false" outlineLevel="0" collapsed="false">
      <c r="F1418" s="94" t="n">
        <f aca="false">IF(REF_DT&lt;PromptMonth,1,INDEX(BucketTable,MATCH($A1418,SumMonths,0),1))</f>
        <v>1</v>
      </c>
      <c r="G1418" s="94" t="e">
        <f aca="false">INDEX(Book_Type,MATCH($B1418,Book,0),1)</f>
        <v>#N/A</v>
      </c>
      <c r="H1418" s="94" t="e">
        <f aca="false">$F1418&amp;$G1418</f>
        <v>#N/A</v>
      </c>
    </row>
    <row r="1419" customFormat="false" ht="12.75" hidden="false" customHeight="false" outlineLevel="0" collapsed="false">
      <c r="F1419" s="94" t="n">
        <f aca="false">IF(REF_DT&lt;PromptMonth,1,INDEX(BucketTable,MATCH($A1419,SumMonths,0),1))</f>
        <v>1</v>
      </c>
      <c r="G1419" s="94" t="e">
        <f aca="false">INDEX(Book_Type,MATCH($B1419,Book,0),1)</f>
        <v>#N/A</v>
      </c>
      <c r="H1419" s="94" t="e">
        <f aca="false">$F1419&amp;$G1419</f>
        <v>#N/A</v>
      </c>
    </row>
    <row r="1420" customFormat="false" ht="12.75" hidden="false" customHeight="false" outlineLevel="0" collapsed="false">
      <c r="F1420" s="94" t="n">
        <f aca="false">IF(REF_DT&lt;PromptMonth,1,INDEX(BucketTable,MATCH($A1420,SumMonths,0),1))</f>
        <v>1</v>
      </c>
      <c r="G1420" s="94" t="e">
        <f aca="false">INDEX(Book_Type,MATCH($B1420,Book,0),1)</f>
        <v>#N/A</v>
      </c>
      <c r="H1420" s="94" t="e">
        <f aca="false">$F1420&amp;$G1420</f>
        <v>#N/A</v>
      </c>
    </row>
    <row r="1421" customFormat="false" ht="12.75" hidden="false" customHeight="false" outlineLevel="0" collapsed="false">
      <c r="F1421" s="94" t="n">
        <f aca="false">IF(REF_DT&lt;PromptMonth,1,INDEX(BucketTable,MATCH($A1421,SumMonths,0),1))</f>
        <v>1</v>
      </c>
      <c r="G1421" s="94" t="e">
        <f aca="false">INDEX(Book_Type,MATCH($B1421,Book,0),1)</f>
        <v>#N/A</v>
      </c>
      <c r="H1421" s="94" t="e">
        <f aca="false">$F1421&amp;$G1421</f>
        <v>#N/A</v>
      </c>
    </row>
    <row r="1422" customFormat="false" ht="12.75" hidden="false" customHeight="false" outlineLevel="0" collapsed="false">
      <c r="F1422" s="94" t="n">
        <f aca="false">IF(REF_DT&lt;PromptMonth,1,INDEX(BucketTable,MATCH($A1422,SumMonths,0),1))</f>
        <v>1</v>
      </c>
      <c r="G1422" s="94" t="e">
        <f aca="false">INDEX(Book_Type,MATCH($B1422,Book,0),1)</f>
        <v>#N/A</v>
      </c>
      <c r="H1422" s="94" t="e">
        <f aca="false">$F1422&amp;$G1422</f>
        <v>#N/A</v>
      </c>
    </row>
    <row r="1423" customFormat="false" ht="12.75" hidden="false" customHeight="false" outlineLevel="0" collapsed="false">
      <c r="F1423" s="94" t="n">
        <f aca="false">IF(REF_DT&lt;PromptMonth,1,INDEX(BucketTable,MATCH($A1423,SumMonths,0),1))</f>
        <v>1</v>
      </c>
      <c r="G1423" s="94" t="e">
        <f aca="false">INDEX(Book_Type,MATCH($B1423,Book,0),1)</f>
        <v>#N/A</v>
      </c>
      <c r="H1423" s="94" t="e">
        <f aca="false">$F1423&amp;$G1423</f>
        <v>#N/A</v>
      </c>
    </row>
    <row r="1424" customFormat="false" ht="12.75" hidden="false" customHeight="false" outlineLevel="0" collapsed="false">
      <c r="F1424" s="94" t="n">
        <f aca="false">IF(REF_DT&lt;PromptMonth,1,INDEX(BucketTable,MATCH($A1424,SumMonths,0),1))</f>
        <v>1</v>
      </c>
      <c r="G1424" s="94" t="e">
        <f aca="false">INDEX(Book_Type,MATCH($B1424,Book,0),1)</f>
        <v>#N/A</v>
      </c>
      <c r="H1424" s="94" t="e">
        <f aca="false">$F1424&amp;$G1424</f>
        <v>#N/A</v>
      </c>
    </row>
    <row r="1425" customFormat="false" ht="12.75" hidden="false" customHeight="false" outlineLevel="0" collapsed="false">
      <c r="F1425" s="94" t="n">
        <f aca="false">IF(REF_DT&lt;PromptMonth,1,INDEX(BucketTable,MATCH($A1425,SumMonths,0),1))</f>
        <v>1</v>
      </c>
      <c r="G1425" s="94" t="e">
        <f aca="false">INDEX(Book_Type,MATCH($B1425,Book,0),1)</f>
        <v>#N/A</v>
      </c>
      <c r="H1425" s="94" t="e">
        <f aca="false">$F1425&amp;$G1425</f>
        <v>#N/A</v>
      </c>
    </row>
    <row r="1426" customFormat="false" ht="12.75" hidden="false" customHeight="false" outlineLevel="0" collapsed="false">
      <c r="F1426" s="94" t="n">
        <f aca="false">IF(REF_DT&lt;PromptMonth,1,INDEX(BucketTable,MATCH($A1426,SumMonths,0),1))</f>
        <v>1</v>
      </c>
      <c r="G1426" s="94" t="e">
        <f aca="false">INDEX(Book_Type,MATCH($B1426,Book,0),1)</f>
        <v>#N/A</v>
      </c>
      <c r="H1426" s="94" t="e">
        <f aca="false">$F1426&amp;$G1426</f>
        <v>#N/A</v>
      </c>
    </row>
    <row r="1427" customFormat="false" ht="12.75" hidden="false" customHeight="false" outlineLevel="0" collapsed="false">
      <c r="F1427" s="94" t="n">
        <f aca="false">IF(REF_DT&lt;PromptMonth,1,INDEX(BucketTable,MATCH($A1427,SumMonths,0),1))</f>
        <v>1</v>
      </c>
      <c r="G1427" s="94" t="e">
        <f aca="false">INDEX(Book_Type,MATCH($B1427,Book,0),1)</f>
        <v>#N/A</v>
      </c>
      <c r="H1427" s="94" t="e">
        <f aca="false">$F1427&amp;$G1427</f>
        <v>#N/A</v>
      </c>
    </row>
    <row r="1428" customFormat="false" ht="12.75" hidden="false" customHeight="false" outlineLevel="0" collapsed="false">
      <c r="F1428" s="94" t="n">
        <f aca="false">IF(REF_DT&lt;PromptMonth,1,INDEX(BucketTable,MATCH($A1428,SumMonths,0),1))</f>
        <v>1</v>
      </c>
      <c r="G1428" s="94" t="e">
        <f aca="false">INDEX(Book_Type,MATCH($B1428,Book,0),1)</f>
        <v>#N/A</v>
      </c>
      <c r="H1428" s="94" t="e">
        <f aca="false">$F1428&amp;$G1428</f>
        <v>#N/A</v>
      </c>
    </row>
    <row r="1429" customFormat="false" ht="12.75" hidden="false" customHeight="false" outlineLevel="0" collapsed="false">
      <c r="F1429" s="94" t="n">
        <f aca="false">IF(REF_DT&lt;PromptMonth,1,INDEX(BucketTable,MATCH($A1429,SumMonths,0),1))</f>
        <v>1</v>
      </c>
      <c r="G1429" s="94" t="e">
        <f aca="false">INDEX(Book_Type,MATCH($B1429,Book,0),1)</f>
        <v>#N/A</v>
      </c>
      <c r="H1429" s="94" t="e">
        <f aca="false">$F1429&amp;$G1429</f>
        <v>#N/A</v>
      </c>
    </row>
    <row r="1430" customFormat="false" ht="12.75" hidden="false" customHeight="false" outlineLevel="0" collapsed="false">
      <c r="F1430" s="94" t="n">
        <f aca="false">IF(REF_DT&lt;PromptMonth,1,INDEX(BucketTable,MATCH($A1430,SumMonths,0),1))</f>
        <v>1</v>
      </c>
      <c r="G1430" s="94" t="e">
        <f aca="false">INDEX(Book_Type,MATCH($B1430,Book,0),1)</f>
        <v>#N/A</v>
      </c>
      <c r="H1430" s="94" t="e">
        <f aca="false">$F1430&amp;$G1430</f>
        <v>#N/A</v>
      </c>
    </row>
    <row r="1431" customFormat="false" ht="12.75" hidden="false" customHeight="false" outlineLevel="0" collapsed="false">
      <c r="F1431" s="94" t="n">
        <f aca="false">IF(REF_DT&lt;PromptMonth,1,INDEX(BucketTable,MATCH($A1431,SumMonths,0),1))</f>
        <v>1</v>
      </c>
      <c r="G1431" s="94" t="e">
        <f aca="false">INDEX(Book_Type,MATCH($B1431,Book,0),1)</f>
        <v>#N/A</v>
      </c>
      <c r="H1431" s="94" t="e">
        <f aca="false">$F1431&amp;$G1431</f>
        <v>#N/A</v>
      </c>
    </row>
    <row r="1432" customFormat="false" ht="12.75" hidden="false" customHeight="false" outlineLevel="0" collapsed="false">
      <c r="F1432" s="94" t="n">
        <f aca="false">IF(REF_DT&lt;PromptMonth,1,INDEX(BucketTable,MATCH($A1432,SumMonths,0),1))</f>
        <v>1</v>
      </c>
      <c r="G1432" s="94" t="e">
        <f aca="false">INDEX(Book_Type,MATCH($B1432,Book,0),1)</f>
        <v>#N/A</v>
      </c>
      <c r="H1432" s="94" t="e">
        <f aca="false">$F1432&amp;$G1432</f>
        <v>#N/A</v>
      </c>
    </row>
    <row r="1433" customFormat="false" ht="12.75" hidden="false" customHeight="false" outlineLevel="0" collapsed="false">
      <c r="F1433" s="94" t="n">
        <f aca="false">IF(REF_DT&lt;PromptMonth,1,INDEX(BucketTable,MATCH($A1433,SumMonths,0),1))</f>
        <v>1</v>
      </c>
      <c r="G1433" s="94" t="e">
        <f aca="false">INDEX(Book_Type,MATCH($B1433,Book,0),1)</f>
        <v>#N/A</v>
      </c>
      <c r="H1433" s="94" t="e">
        <f aca="false">$F1433&amp;$G1433</f>
        <v>#N/A</v>
      </c>
    </row>
    <row r="1434" customFormat="false" ht="12.75" hidden="false" customHeight="false" outlineLevel="0" collapsed="false">
      <c r="F1434" s="94" t="n">
        <f aca="false">IF(REF_DT&lt;PromptMonth,1,INDEX(BucketTable,MATCH($A1434,SumMonths,0),1))</f>
        <v>1</v>
      </c>
      <c r="G1434" s="94" t="e">
        <f aca="false">INDEX(Book_Type,MATCH($B1434,Book,0),1)</f>
        <v>#N/A</v>
      </c>
      <c r="H1434" s="94" t="e">
        <f aca="false">$F1434&amp;$G1434</f>
        <v>#N/A</v>
      </c>
    </row>
    <row r="1435" customFormat="false" ht="12.75" hidden="false" customHeight="false" outlineLevel="0" collapsed="false">
      <c r="F1435" s="94" t="n">
        <f aca="false">IF(REF_DT&lt;PromptMonth,1,INDEX(BucketTable,MATCH($A1435,SumMonths,0),1))</f>
        <v>1</v>
      </c>
      <c r="G1435" s="94" t="e">
        <f aca="false">INDEX(Book_Type,MATCH($B1435,Book,0),1)</f>
        <v>#N/A</v>
      </c>
      <c r="H1435" s="94" t="e">
        <f aca="false">$F1435&amp;$G1435</f>
        <v>#N/A</v>
      </c>
    </row>
    <row r="1436" customFormat="false" ht="12.75" hidden="false" customHeight="false" outlineLevel="0" collapsed="false">
      <c r="F1436" s="94" t="n">
        <f aca="false">IF(REF_DT&lt;PromptMonth,1,INDEX(BucketTable,MATCH($A1436,SumMonths,0),1))</f>
        <v>1</v>
      </c>
      <c r="G1436" s="94" t="e">
        <f aca="false">INDEX(Book_Type,MATCH($B1436,Book,0),1)</f>
        <v>#N/A</v>
      </c>
      <c r="H1436" s="94" t="e">
        <f aca="false">$F1436&amp;$G1436</f>
        <v>#N/A</v>
      </c>
    </row>
    <row r="1437" customFormat="false" ht="12.75" hidden="false" customHeight="false" outlineLevel="0" collapsed="false">
      <c r="F1437" s="94" t="n">
        <f aca="false">IF(REF_DT&lt;PromptMonth,1,INDEX(BucketTable,MATCH($A1437,SumMonths,0),1))</f>
        <v>1</v>
      </c>
      <c r="G1437" s="94" t="e">
        <f aca="false">INDEX(Book_Type,MATCH($B1437,Book,0),1)</f>
        <v>#N/A</v>
      </c>
      <c r="H1437" s="94" t="e">
        <f aca="false">$F1437&amp;$G1437</f>
        <v>#N/A</v>
      </c>
    </row>
    <row r="1438" customFormat="false" ht="12.75" hidden="false" customHeight="false" outlineLevel="0" collapsed="false">
      <c r="F1438" s="94" t="n">
        <f aca="false">IF(REF_DT&lt;PromptMonth,1,INDEX(BucketTable,MATCH($A1438,SumMonths,0),1))</f>
        <v>1</v>
      </c>
      <c r="G1438" s="94" t="e">
        <f aca="false">INDEX(Book_Type,MATCH($B1438,Book,0),1)</f>
        <v>#N/A</v>
      </c>
      <c r="H1438" s="94" t="e">
        <f aca="false">$F1438&amp;$G1438</f>
        <v>#N/A</v>
      </c>
    </row>
    <row r="1439" customFormat="false" ht="12.75" hidden="false" customHeight="false" outlineLevel="0" collapsed="false">
      <c r="F1439" s="94" t="n">
        <f aca="false">IF(REF_DT&lt;PromptMonth,1,INDEX(BucketTable,MATCH($A1439,SumMonths,0),1))</f>
        <v>1</v>
      </c>
      <c r="G1439" s="94" t="e">
        <f aca="false">INDEX(Book_Type,MATCH($B1439,Book,0),1)</f>
        <v>#N/A</v>
      </c>
      <c r="H1439" s="94" t="e">
        <f aca="false">$F1439&amp;$G1439</f>
        <v>#N/A</v>
      </c>
    </row>
    <row r="1440" customFormat="false" ht="12.75" hidden="false" customHeight="false" outlineLevel="0" collapsed="false">
      <c r="F1440" s="94" t="n">
        <f aca="false">IF(REF_DT&lt;PromptMonth,1,INDEX(BucketTable,MATCH($A1440,SumMonths,0),1))</f>
        <v>1</v>
      </c>
      <c r="G1440" s="94" t="e">
        <f aca="false">INDEX(Book_Type,MATCH($B1440,Book,0),1)</f>
        <v>#N/A</v>
      </c>
      <c r="H1440" s="94" t="e">
        <f aca="false">$F1440&amp;$G1440</f>
        <v>#N/A</v>
      </c>
    </row>
    <row r="1441" customFormat="false" ht="12.75" hidden="false" customHeight="false" outlineLevel="0" collapsed="false">
      <c r="F1441" s="94" t="n">
        <f aca="false">IF(REF_DT&lt;PromptMonth,1,INDEX(BucketTable,MATCH($A1441,SumMonths,0),1))</f>
        <v>1</v>
      </c>
      <c r="G1441" s="94" t="e">
        <f aca="false">INDEX(Book_Type,MATCH($B1441,Book,0),1)</f>
        <v>#N/A</v>
      </c>
      <c r="H1441" s="94" t="e">
        <f aca="false">$F1441&amp;$G1441</f>
        <v>#N/A</v>
      </c>
    </row>
    <row r="1442" customFormat="false" ht="12.75" hidden="false" customHeight="false" outlineLevel="0" collapsed="false">
      <c r="F1442" s="94" t="n">
        <f aca="false">IF(REF_DT&lt;PromptMonth,1,INDEX(BucketTable,MATCH($A1442,SumMonths,0),1))</f>
        <v>1</v>
      </c>
      <c r="G1442" s="94" t="e">
        <f aca="false">INDEX(Book_Type,MATCH($B1442,Book,0),1)</f>
        <v>#N/A</v>
      </c>
      <c r="H1442" s="94" t="e">
        <f aca="false">$F1442&amp;$G1442</f>
        <v>#N/A</v>
      </c>
    </row>
    <row r="1443" customFormat="false" ht="12.75" hidden="false" customHeight="false" outlineLevel="0" collapsed="false">
      <c r="F1443" s="94" t="n">
        <f aca="false">IF(REF_DT&lt;PromptMonth,1,INDEX(BucketTable,MATCH($A1443,SumMonths,0),1))</f>
        <v>1</v>
      </c>
      <c r="G1443" s="94" t="e">
        <f aca="false">INDEX(Book_Type,MATCH($B1443,Book,0),1)</f>
        <v>#N/A</v>
      </c>
      <c r="H1443" s="94" t="e">
        <f aca="false">$F1443&amp;$G1443</f>
        <v>#N/A</v>
      </c>
    </row>
    <row r="1444" customFormat="false" ht="12.75" hidden="false" customHeight="false" outlineLevel="0" collapsed="false">
      <c r="F1444" s="94" t="n">
        <f aca="false">IF(REF_DT&lt;PromptMonth,1,INDEX(BucketTable,MATCH($A1444,SumMonths,0),1))</f>
        <v>1</v>
      </c>
      <c r="G1444" s="94" t="e">
        <f aca="false">INDEX(Book_Type,MATCH($B1444,Book,0),1)</f>
        <v>#N/A</v>
      </c>
      <c r="H1444" s="94" t="e">
        <f aca="false">$F1444&amp;$G1444</f>
        <v>#N/A</v>
      </c>
    </row>
    <row r="1445" customFormat="false" ht="12.75" hidden="false" customHeight="false" outlineLevel="0" collapsed="false">
      <c r="F1445" s="94" t="n">
        <f aca="false">IF(REF_DT&lt;PromptMonth,1,INDEX(BucketTable,MATCH($A1445,SumMonths,0),1))</f>
        <v>1</v>
      </c>
      <c r="G1445" s="94" t="e">
        <f aca="false">INDEX(Book_Type,MATCH($B1445,Book,0),1)</f>
        <v>#N/A</v>
      </c>
      <c r="H1445" s="94" t="e">
        <f aca="false">$F1445&amp;$G1445</f>
        <v>#N/A</v>
      </c>
    </row>
    <row r="1446" customFormat="false" ht="12.75" hidden="false" customHeight="false" outlineLevel="0" collapsed="false">
      <c r="F1446" s="94" t="n">
        <f aca="false">IF(REF_DT&lt;PromptMonth,1,INDEX(BucketTable,MATCH($A1446,SumMonths,0),1))</f>
        <v>1</v>
      </c>
      <c r="G1446" s="94" t="e">
        <f aca="false">INDEX(Book_Type,MATCH($B1446,Book,0),1)</f>
        <v>#N/A</v>
      </c>
      <c r="H1446" s="94" t="e">
        <f aca="false">$F1446&amp;$G1446</f>
        <v>#N/A</v>
      </c>
    </row>
    <row r="1447" customFormat="false" ht="12.75" hidden="false" customHeight="false" outlineLevel="0" collapsed="false">
      <c r="F1447" s="94" t="n">
        <f aca="false">IF(REF_DT&lt;PromptMonth,1,INDEX(BucketTable,MATCH($A1447,SumMonths,0),1))</f>
        <v>1</v>
      </c>
      <c r="G1447" s="94" t="e">
        <f aca="false">INDEX(Book_Type,MATCH($B1447,Book,0),1)</f>
        <v>#N/A</v>
      </c>
      <c r="H1447" s="94" t="e">
        <f aca="false">$F1447&amp;$G1447</f>
        <v>#N/A</v>
      </c>
    </row>
    <row r="1448" customFormat="false" ht="12.75" hidden="false" customHeight="false" outlineLevel="0" collapsed="false">
      <c r="F1448" s="94" t="n">
        <f aca="false">IF(REF_DT&lt;PromptMonth,1,INDEX(BucketTable,MATCH($A1448,SumMonths,0),1))</f>
        <v>1</v>
      </c>
      <c r="G1448" s="94" t="e">
        <f aca="false">INDEX(Book_Type,MATCH($B1448,Book,0),1)</f>
        <v>#N/A</v>
      </c>
      <c r="H1448" s="94" t="e">
        <f aca="false">$F1448&amp;$G1448</f>
        <v>#N/A</v>
      </c>
    </row>
    <row r="1449" customFormat="false" ht="12.75" hidden="false" customHeight="false" outlineLevel="0" collapsed="false">
      <c r="F1449" s="94" t="n">
        <f aca="false">IF(REF_DT&lt;PromptMonth,1,INDEX(BucketTable,MATCH($A1449,SumMonths,0),1))</f>
        <v>1</v>
      </c>
      <c r="G1449" s="94" t="e">
        <f aca="false">INDEX(Book_Type,MATCH($B1449,Book,0),1)</f>
        <v>#N/A</v>
      </c>
      <c r="H1449" s="94" t="e">
        <f aca="false">$F1449&amp;$G1449</f>
        <v>#N/A</v>
      </c>
    </row>
    <row r="1450" customFormat="false" ht="12.75" hidden="false" customHeight="false" outlineLevel="0" collapsed="false">
      <c r="F1450" s="94" t="n">
        <f aca="false">IF(REF_DT&lt;PromptMonth,1,INDEX(BucketTable,MATCH($A1450,SumMonths,0),1))</f>
        <v>1</v>
      </c>
      <c r="G1450" s="94" t="e">
        <f aca="false">INDEX(Book_Type,MATCH($B1450,Book,0),1)</f>
        <v>#N/A</v>
      </c>
      <c r="H1450" s="94" t="e">
        <f aca="false">$F1450&amp;$G1450</f>
        <v>#N/A</v>
      </c>
    </row>
    <row r="1451" customFormat="false" ht="12.75" hidden="false" customHeight="false" outlineLevel="0" collapsed="false">
      <c r="F1451" s="94" t="n">
        <f aca="false">IF(REF_DT&lt;PromptMonth,1,INDEX(BucketTable,MATCH($A1451,SumMonths,0),1))</f>
        <v>1</v>
      </c>
      <c r="G1451" s="94" t="e">
        <f aca="false">INDEX(Book_Type,MATCH($B1451,Book,0),1)</f>
        <v>#N/A</v>
      </c>
      <c r="H1451" s="94" t="e">
        <f aca="false">$F1451&amp;$G1451</f>
        <v>#N/A</v>
      </c>
    </row>
    <row r="1452" customFormat="false" ht="12.75" hidden="false" customHeight="false" outlineLevel="0" collapsed="false">
      <c r="F1452" s="94" t="n">
        <f aca="false">IF(REF_DT&lt;PromptMonth,1,INDEX(BucketTable,MATCH($A1452,SumMonths,0),1))</f>
        <v>1</v>
      </c>
      <c r="G1452" s="94" t="e">
        <f aca="false">INDEX(Book_Type,MATCH($B1452,Book,0),1)</f>
        <v>#N/A</v>
      </c>
      <c r="H1452" s="94" t="e">
        <f aca="false">$F1452&amp;$G1452</f>
        <v>#N/A</v>
      </c>
    </row>
    <row r="1453" customFormat="false" ht="12.75" hidden="false" customHeight="false" outlineLevel="0" collapsed="false">
      <c r="F1453" s="94" t="n">
        <f aca="false">IF(REF_DT&lt;PromptMonth,1,INDEX(BucketTable,MATCH($A1453,SumMonths,0),1))</f>
        <v>1</v>
      </c>
      <c r="G1453" s="94" t="e">
        <f aca="false">INDEX(Book_Type,MATCH($B1453,Book,0),1)</f>
        <v>#N/A</v>
      </c>
      <c r="H1453" s="94" t="e">
        <f aca="false">$F1453&amp;$G1453</f>
        <v>#N/A</v>
      </c>
    </row>
    <row r="1454" customFormat="false" ht="12.75" hidden="false" customHeight="false" outlineLevel="0" collapsed="false">
      <c r="F1454" s="94" t="n">
        <f aca="false">IF(REF_DT&lt;PromptMonth,1,INDEX(BucketTable,MATCH($A1454,SumMonths,0),1))</f>
        <v>1</v>
      </c>
      <c r="G1454" s="94" t="e">
        <f aca="false">INDEX(Book_Type,MATCH($B1454,Book,0),1)</f>
        <v>#N/A</v>
      </c>
      <c r="H1454" s="94" t="e">
        <f aca="false">$F1454&amp;$G1454</f>
        <v>#N/A</v>
      </c>
    </row>
    <row r="1455" customFormat="false" ht="12.75" hidden="false" customHeight="false" outlineLevel="0" collapsed="false">
      <c r="F1455" s="94" t="n">
        <f aca="false">IF(REF_DT&lt;PromptMonth,1,INDEX(BucketTable,MATCH($A1455,SumMonths,0),1))</f>
        <v>1</v>
      </c>
      <c r="G1455" s="94" t="e">
        <f aca="false">INDEX(Book_Type,MATCH($B1455,Book,0),1)</f>
        <v>#N/A</v>
      </c>
      <c r="H1455" s="94" t="e">
        <f aca="false">$F1455&amp;$G1455</f>
        <v>#N/A</v>
      </c>
    </row>
    <row r="1456" customFormat="false" ht="12.75" hidden="false" customHeight="false" outlineLevel="0" collapsed="false">
      <c r="F1456" s="94" t="n">
        <f aca="false">IF(REF_DT&lt;PromptMonth,1,INDEX(BucketTable,MATCH($A1456,SumMonths,0),1))</f>
        <v>1</v>
      </c>
      <c r="G1456" s="94" t="e">
        <f aca="false">INDEX(Book_Type,MATCH($B1456,Book,0),1)</f>
        <v>#N/A</v>
      </c>
      <c r="H1456" s="94" t="e">
        <f aca="false">$F1456&amp;$G1456</f>
        <v>#N/A</v>
      </c>
    </row>
    <row r="1457" customFormat="false" ht="12.75" hidden="false" customHeight="false" outlineLevel="0" collapsed="false">
      <c r="F1457" s="94" t="n">
        <f aca="false">IF(REF_DT&lt;PromptMonth,1,INDEX(BucketTable,MATCH($A1457,SumMonths,0),1))</f>
        <v>1</v>
      </c>
      <c r="G1457" s="94" t="e">
        <f aca="false">INDEX(Book_Type,MATCH($B1457,Book,0),1)</f>
        <v>#N/A</v>
      </c>
      <c r="H1457" s="94" t="e">
        <f aca="false">$F1457&amp;$G1457</f>
        <v>#N/A</v>
      </c>
    </row>
    <row r="1458" customFormat="false" ht="12.75" hidden="false" customHeight="false" outlineLevel="0" collapsed="false">
      <c r="F1458" s="94" t="n">
        <f aca="false">IF(REF_DT&lt;PromptMonth,1,INDEX(BucketTable,MATCH($A1458,SumMonths,0),1))</f>
        <v>1</v>
      </c>
      <c r="G1458" s="94" t="e">
        <f aca="false">INDEX(Book_Type,MATCH($B1458,Book,0),1)</f>
        <v>#N/A</v>
      </c>
      <c r="H1458" s="94" t="e">
        <f aca="false">$F1458&amp;$G1458</f>
        <v>#N/A</v>
      </c>
    </row>
    <row r="1459" customFormat="false" ht="12.75" hidden="false" customHeight="false" outlineLevel="0" collapsed="false">
      <c r="F1459" s="94" t="n">
        <f aca="false">IF(REF_DT&lt;PromptMonth,1,INDEX(BucketTable,MATCH($A1459,SumMonths,0),1))</f>
        <v>1</v>
      </c>
      <c r="G1459" s="94" t="e">
        <f aca="false">INDEX(Book_Type,MATCH($B1459,Book,0),1)</f>
        <v>#N/A</v>
      </c>
      <c r="H1459" s="94" t="e">
        <f aca="false">$F1459&amp;$G1459</f>
        <v>#N/A</v>
      </c>
    </row>
    <row r="1460" customFormat="false" ht="12.75" hidden="false" customHeight="false" outlineLevel="0" collapsed="false">
      <c r="F1460" s="94" t="n">
        <f aca="false">IF(REF_DT&lt;PromptMonth,1,INDEX(BucketTable,MATCH($A1460,SumMonths,0),1))</f>
        <v>1</v>
      </c>
      <c r="G1460" s="94" t="e">
        <f aca="false">INDEX(Book_Type,MATCH($B1460,Book,0),1)</f>
        <v>#N/A</v>
      </c>
      <c r="H1460" s="94" t="e">
        <f aca="false">$F1460&amp;$G1460</f>
        <v>#N/A</v>
      </c>
    </row>
    <row r="1461" customFormat="false" ht="12.75" hidden="false" customHeight="false" outlineLevel="0" collapsed="false">
      <c r="F1461" s="94" t="n">
        <f aca="false">IF(REF_DT&lt;PromptMonth,1,INDEX(BucketTable,MATCH($A1461,SumMonths,0),1))</f>
        <v>1</v>
      </c>
      <c r="G1461" s="94" t="e">
        <f aca="false">INDEX(Book_Type,MATCH($B1461,Book,0),1)</f>
        <v>#N/A</v>
      </c>
      <c r="H1461" s="94" t="e">
        <f aca="false">$F1461&amp;$G1461</f>
        <v>#N/A</v>
      </c>
    </row>
    <row r="1462" customFormat="false" ht="12.75" hidden="false" customHeight="false" outlineLevel="0" collapsed="false">
      <c r="F1462" s="94" t="n">
        <f aca="false">IF(REF_DT&lt;PromptMonth,1,INDEX(BucketTable,MATCH($A1462,SumMonths,0),1))</f>
        <v>1</v>
      </c>
      <c r="G1462" s="94" t="e">
        <f aca="false">INDEX(Book_Type,MATCH($B1462,Book,0),1)</f>
        <v>#N/A</v>
      </c>
      <c r="H1462" s="94" t="e">
        <f aca="false">$F1462&amp;$G1462</f>
        <v>#N/A</v>
      </c>
    </row>
    <row r="1463" customFormat="false" ht="12.75" hidden="false" customHeight="false" outlineLevel="0" collapsed="false">
      <c r="F1463" s="94" t="n">
        <f aca="false">IF(REF_DT&lt;PromptMonth,1,INDEX(BucketTable,MATCH($A1463,SumMonths,0),1))</f>
        <v>1</v>
      </c>
      <c r="G1463" s="94" t="e">
        <f aca="false">INDEX(Book_Type,MATCH($B1463,Book,0),1)</f>
        <v>#N/A</v>
      </c>
      <c r="H1463" s="94" t="e">
        <f aca="false">$F1463&amp;$G1463</f>
        <v>#N/A</v>
      </c>
    </row>
    <row r="1464" customFormat="false" ht="12.75" hidden="false" customHeight="false" outlineLevel="0" collapsed="false">
      <c r="F1464" s="94" t="n">
        <f aca="false">IF(REF_DT&lt;PromptMonth,1,INDEX(BucketTable,MATCH($A1464,SumMonths,0),1))</f>
        <v>1</v>
      </c>
      <c r="G1464" s="94" t="e">
        <f aca="false">INDEX(Book_Type,MATCH($B1464,Book,0),1)</f>
        <v>#N/A</v>
      </c>
      <c r="H1464" s="94" t="e">
        <f aca="false">$F1464&amp;$G1464</f>
        <v>#N/A</v>
      </c>
    </row>
    <row r="1465" customFormat="false" ht="12.75" hidden="false" customHeight="false" outlineLevel="0" collapsed="false">
      <c r="F1465" s="94" t="n">
        <f aca="false">IF(REF_DT&lt;PromptMonth,1,INDEX(BucketTable,MATCH($A1465,SumMonths,0),1))</f>
        <v>1</v>
      </c>
      <c r="G1465" s="94" t="e">
        <f aca="false">INDEX(Book_Type,MATCH($B1465,Book,0),1)</f>
        <v>#N/A</v>
      </c>
      <c r="H1465" s="94" t="e">
        <f aca="false">$F1465&amp;$G1465</f>
        <v>#N/A</v>
      </c>
    </row>
    <row r="1466" customFormat="false" ht="12.75" hidden="false" customHeight="false" outlineLevel="0" collapsed="false">
      <c r="F1466" s="94" t="n">
        <f aca="false">IF(REF_DT&lt;PromptMonth,1,INDEX(BucketTable,MATCH($A1466,SumMonths,0),1))</f>
        <v>1</v>
      </c>
      <c r="G1466" s="94" t="e">
        <f aca="false">INDEX(Book_Type,MATCH($B1466,Book,0),1)</f>
        <v>#N/A</v>
      </c>
      <c r="H1466" s="94" t="e">
        <f aca="false">$F1466&amp;$G1466</f>
        <v>#N/A</v>
      </c>
    </row>
    <row r="1467" customFormat="false" ht="12.75" hidden="false" customHeight="false" outlineLevel="0" collapsed="false">
      <c r="F1467" s="94" t="n">
        <f aca="false">IF(REF_DT&lt;PromptMonth,1,INDEX(BucketTable,MATCH($A1467,SumMonths,0),1))</f>
        <v>1</v>
      </c>
      <c r="G1467" s="94" t="e">
        <f aca="false">INDEX(Book_Type,MATCH($B1467,Book,0),1)</f>
        <v>#N/A</v>
      </c>
      <c r="H1467" s="94" t="e">
        <f aca="false">$F1467&amp;$G1467</f>
        <v>#N/A</v>
      </c>
    </row>
    <row r="1468" customFormat="false" ht="12.75" hidden="false" customHeight="false" outlineLevel="0" collapsed="false">
      <c r="F1468" s="94" t="n">
        <f aca="false">IF(REF_DT&lt;PromptMonth,1,INDEX(BucketTable,MATCH($A1468,SumMonths,0),1))</f>
        <v>1</v>
      </c>
      <c r="G1468" s="94" t="e">
        <f aca="false">INDEX(Book_Type,MATCH($B1468,Book,0),1)</f>
        <v>#N/A</v>
      </c>
      <c r="H1468" s="94" t="e">
        <f aca="false">$F1468&amp;$G1468</f>
        <v>#N/A</v>
      </c>
    </row>
    <row r="1469" customFormat="false" ht="12.75" hidden="false" customHeight="false" outlineLevel="0" collapsed="false">
      <c r="F1469" s="94" t="n">
        <f aca="false">IF(REF_DT&lt;PromptMonth,1,INDEX(BucketTable,MATCH($A1469,SumMonths,0),1))</f>
        <v>1</v>
      </c>
      <c r="G1469" s="94" t="e">
        <f aca="false">INDEX(Book_Type,MATCH($B1469,Book,0),1)</f>
        <v>#N/A</v>
      </c>
      <c r="H1469" s="94" t="e">
        <f aca="false">$F1469&amp;$G1469</f>
        <v>#N/A</v>
      </c>
    </row>
    <row r="1470" customFormat="false" ht="12.75" hidden="false" customHeight="false" outlineLevel="0" collapsed="false">
      <c r="F1470" s="94" t="n">
        <f aca="false">IF(REF_DT&lt;PromptMonth,1,INDEX(BucketTable,MATCH($A1470,SumMonths,0),1))</f>
        <v>1</v>
      </c>
      <c r="G1470" s="94" t="e">
        <f aca="false">INDEX(Book_Type,MATCH($B1470,Book,0),1)</f>
        <v>#N/A</v>
      </c>
      <c r="H1470" s="94" t="e">
        <f aca="false">$F1470&amp;$G1470</f>
        <v>#N/A</v>
      </c>
    </row>
    <row r="1471" customFormat="false" ht="12.75" hidden="false" customHeight="false" outlineLevel="0" collapsed="false">
      <c r="F1471" s="94" t="n">
        <f aca="false">IF(REF_DT&lt;PromptMonth,1,INDEX(BucketTable,MATCH($A1471,SumMonths,0),1))</f>
        <v>1</v>
      </c>
      <c r="G1471" s="94" t="e">
        <f aca="false">INDEX(Book_Type,MATCH($B1471,Book,0),1)</f>
        <v>#N/A</v>
      </c>
      <c r="H1471" s="94" t="e">
        <f aca="false">$F1471&amp;$G1471</f>
        <v>#N/A</v>
      </c>
    </row>
    <row r="1472" customFormat="false" ht="12.75" hidden="false" customHeight="false" outlineLevel="0" collapsed="false">
      <c r="F1472" s="94" t="n">
        <f aca="false">IF(REF_DT&lt;PromptMonth,1,INDEX(BucketTable,MATCH($A1472,SumMonths,0),1))</f>
        <v>1</v>
      </c>
      <c r="G1472" s="94" t="e">
        <f aca="false">INDEX(Book_Type,MATCH($B1472,Book,0),1)</f>
        <v>#N/A</v>
      </c>
      <c r="H1472" s="94" t="e">
        <f aca="false">$F1472&amp;$G1472</f>
        <v>#N/A</v>
      </c>
    </row>
    <row r="1473" customFormat="false" ht="12.75" hidden="false" customHeight="false" outlineLevel="0" collapsed="false">
      <c r="F1473" s="94" t="n">
        <f aca="false">IF(REF_DT&lt;PromptMonth,1,INDEX(BucketTable,MATCH($A1473,SumMonths,0),1))</f>
        <v>1</v>
      </c>
      <c r="G1473" s="94" t="e">
        <f aca="false">INDEX(Book_Type,MATCH($B1473,Book,0),1)</f>
        <v>#N/A</v>
      </c>
      <c r="H1473" s="94" t="e">
        <f aca="false">$F1473&amp;$G1473</f>
        <v>#N/A</v>
      </c>
    </row>
    <row r="1474" customFormat="false" ht="12.75" hidden="false" customHeight="false" outlineLevel="0" collapsed="false">
      <c r="F1474" s="94" t="n">
        <f aca="false">IF(REF_DT&lt;PromptMonth,1,INDEX(BucketTable,MATCH($A1474,SumMonths,0),1))</f>
        <v>1</v>
      </c>
      <c r="G1474" s="94" t="e">
        <f aca="false">INDEX(Book_Type,MATCH($B1474,Book,0),1)</f>
        <v>#N/A</v>
      </c>
      <c r="H1474" s="94" t="e">
        <f aca="false">$F1474&amp;$G1474</f>
        <v>#N/A</v>
      </c>
    </row>
    <row r="1475" customFormat="false" ht="12.75" hidden="false" customHeight="false" outlineLevel="0" collapsed="false">
      <c r="F1475" s="94" t="n">
        <f aca="false">IF(REF_DT&lt;PromptMonth,1,INDEX(BucketTable,MATCH($A1475,SumMonths,0),1))</f>
        <v>1</v>
      </c>
      <c r="G1475" s="94" t="e">
        <f aca="false">INDEX(Book_Type,MATCH($B1475,Book,0),1)</f>
        <v>#N/A</v>
      </c>
      <c r="H1475" s="94" t="e">
        <f aca="false">$F1475&amp;$G1475</f>
        <v>#N/A</v>
      </c>
    </row>
    <row r="1476" customFormat="false" ht="12.75" hidden="false" customHeight="false" outlineLevel="0" collapsed="false">
      <c r="F1476" s="94" t="n">
        <f aca="false">IF(REF_DT&lt;PromptMonth,1,INDEX(BucketTable,MATCH($A1476,SumMonths,0),1))</f>
        <v>1</v>
      </c>
      <c r="G1476" s="94" t="e">
        <f aca="false">INDEX(Book_Type,MATCH($B1476,Book,0),1)</f>
        <v>#N/A</v>
      </c>
      <c r="H1476" s="94" t="e">
        <f aca="false">$F1476&amp;$G1476</f>
        <v>#N/A</v>
      </c>
    </row>
    <row r="1477" customFormat="false" ht="12.75" hidden="false" customHeight="false" outlineLevel="0" collapsed="false">
      <c r="F1477" s="94" t="n">
        <f aca="false">IF(REF_DT&lt;PromptMonth,1,INDEX(BucketTable,MATCH($A1477,SumMonths,0),1))</f>
        <v>1</v>
      </c>
      <c r="G1477" s="94" t="e">
        <f aca="false">INDEX(Book_Type,MATCH($B1477,Book,0),1)</f>
        <v>#N/A</v>
      </c>
      <c r="H1477" s="94" t="e">
        <f aca="false">$F1477&amp;$G1477</f>
        <v>#N/A</v>
      </c>
    </row>
    <row r="1478" customFormat="false" ht="12.75" hidden="false" customHeight="false" outlineLevel="0" collapsed="false">
      <c r="F1478" s="94" t="n">
        <f aca="false">IF(REF_DT&lt;PromptMonth,1,INDEX(BucketTable,MATCH($A1478,SumMonths,0),1))</f>
        <v>1</v>
      </c>
      <c r="G1478" s="94" t="e">
        <f aca="false">INDEX(Book_Type,MATCH($B1478,Book,0),1)</f>
        <v>#N/A</v>
      </c>
      <c r="H1478" s="94" t="e">
        <f aca="false">$F1478&amp;$G1478</f>
        <v>#N/A</v>
      </c>
    </row>
    <row r="1479" customFormat="false" ht="12.75" hidden="false" customHeight="false" outlineLevel="0" collapsed="false">
      <c r="F1479" s="94" t="n">
        <f aca="false">IF(REF_DT&lt;PromptMonth,1,INDEX(BucketTable,MATCH($A1479,SumMonths,0),1))</f>
        <v>1</v>
      </c>
      <c r="G1479" s="94" t="e">
        <f aca="false">INDEX(Book_Type,MATCH($B1479,Book,0),1)</f>
        <v>#N/A</v>
      </c>
      <c r="H1479" s="94" t="e">
        <f aca="false">$F1479&amp;$G1479</f>
        <v>#N/A</v>
      </c>
    </row>
    <row r="1480" customFormat="false" ht="12.75" hidden="false" customHeight="false" outlineLevel="0" collapsed="false">
      <c r="F1480" s="94" t="n">
        <f aca="false">IF(REF_DT&lt;PromptMonth,1,INDEX(BucketTable,MATCH($A1480,SumMonths,0),1))</f>
        <v>1</v>
      </c>
      <c r="G1480" s="94" t="e">
        <f aca="false">INDEX(Book_Type,MATCH($B1480,Book,0),1)</f>
        <v>#N/A</v>
      </c>
      <c r="H1480" s="94" t="e">
        <f aca="false">$F1480&amp;$G1480</f>
        <v>#N/A</v>
      </c>
    </row>
    <row r="1481" customFormat="false" ht="12.75" hidden="false" customHeight="false" outlineLevel="0" collapsed="false">
      <c r="F1481" s="94" t="n">
        <f aca="false">IF(REF_DT&lt;PromptMonth,1,INDEX(BucketTable,MATCH($A1481,SumMonths,0),1))</f>
        <v>1</v>
      </c>
      <c r="G1481" s="94" t="e">
        <f aca="false">INDEX(Book_Type,MATCH($B1481,Book,0),1)</f>
        <v>#N/A</v>
      </c>
      <c r="H1481" s="94" t="e">
        <f aca="false">$F1481&amp;$G1481</f>
        <v>#N/A</v>
      </c>
    </row>
    <row r="1482" customFormat="false" ht="12.75" hidden="false" customHeight="false" outlineLevel="0" collapsed="false">
      <c r="F1482" s="94" t="n">
        <f aca="false">IF(REF_DT&lt;PromptMonth,1,INDEX(BucketTable,MATCH($A1482,SumMonths,0),1))</f>
        <v>1</v>
      </c>
      <c r="G1482" s="94" t="e">
        <f aca="false">INDEX(Book_Type,MATCH($B1482,Book,0),1)</f>
        <v>#N/A</v>
      </c>
      <c r="H1482" s="94" t="e">
        <f aca="false">$F1482&amp;$G1482</f>
        <v>#N/A</v>
      </c>
    </row>
    <row r="1483" customFormat="false" ht="12.75" hidden="false" customHeight="false" outlineLevel="0" collapsed="false">
      <c r="F1483" s="94" t="n">
        <f aca="false">IF(REF_DT&lt;PromptMonth,1,INDEX(BucketTable,MATCH($A1483,SumMonths,0),1))</f>
        <v>1</v>
      </c>
      <c r="G1483" s="94" t="e">
        <f aca="false">INDEX(Book_Type,MATCH($B1483,Book,0),1)</f>
        <v>#N/A</v>
      </c>
      <c r="H1483" s="94" t="e">
        <f aca="false">$F1483&amp;$G1483</f>
        <v>#N/A</v>
      </c>
    </row>
    <row r="1484" customFormat="false" ht="12.75" hidden="false" customHeight="false" outlineLevel="0" collapsed="false">
      <c r="F1484" s="94" t="n">
        <f aca="false">IF(REF_DT&lt;PromptMonth,1,INDEX(BucketTable,MATCH($A1484,SumMonths,0),1))</f>
        <v>1</v>
      </c>
      <c r="G1484" s="94" t="e">
        <f aca="false">INDEX(Book_Type,MATCH($B1484,Book,0),1)</f>
        <v>#N/A</v>
      </c>
      <c r="H1484" s="94" t="e">
        <f aca="false">$F1484&amp;$G1484</f>
        <v>#N/A</v>
      </c>
    </row>
    <row r="1485" customFormat="false" ht="12.75" hidden="false" customHeight="false" outlineLevel="0" collapsed="false">
      <c r="F1485" s="94" t="n">
        <f aca="false">IF(REF_DT&lt;PromptMonth,1,INDEX(BucketTable,MATCH($A1485,SumMonths,0),1))</f>
        <v>1</v>
      </c>
      <c r="G1485" s="94" t="e">
        <f aca="false">INDEX(Book_Type,MATCH($B1485,Book,0),1)</f>
        <v>#N/A</v>
      </c>
      <c r="H1485" s="94" t="e">
        <f aca="false">$F1485&amp;$G1485</f>
        <v>#N/A</v>
      </c>
    </row>
    <row r="1486" customFormat="false" ht="12.75" hidden="false" customHeight="false" outlineLevel="0" collapsed="false">
      <c r="F1486" s="94" t="n">
        <f aca="false">IF(REF_DT&lt;PromptMonth,1,INDEX(BucketTable,MATCH($A1486,SumMonths,0),1))</f>
        <v>1</v>
      </c>
      <c r="G1486" s="94" t="e">
        <f aca="false">INDEX(Book_Type,MATCH($B1486,Book,0),1)</f>
        <v>#N/A</v>
      </c>
      <c r="H1486" s="94" t="e">
        <f aca="false">$F1486&amp;$G1486</f>
        <v>#N/A</v>
      </c>
    </row>
    <row r="1487" customFormat="false" ht="12.75" hidden="false" customHeight="false" outlineLevel="0" collapsed="false">
      <c r="F1487" s="94" t="n">
        <f aca="false">IF(REF_DT&lt;PromptMonth,1,INDEX(BucketTable,MATCH($A1487,SumMonths,0),1))</f>
        <v>1</v>
      </c>
      <c r="G1487" s="94" t="e">
        <f aca="false">INDEX(Book_Type,MATCH($B1487,Book,0),1)</f>
        <v>#N/A</v>
      </c>
      <c r="H1487" s="94" t="e">
        <f aca="false">$F1487&amp;$G1487</f>
        <v>#N/A</v>
      </c>
    </row>
    <row r="1488" customFormat="false" ht="12.75" hidden="false" customHeight="false" outlineLevel="0" collapsed="false">
      <c r="F1488" s="94" t="n">
        <f aca="false">IF(REF_DT&lt;PromptMonth,1,INDEX(BucketTable,MATCH($A1488,SumMonths,0),1))</f>
        <v>1</v>
      </c>
      <c r="G1488" s="94" t="e">
        <f aca="false">INDEX(Book_Type,MATCH($B1488,Book,0),1)</f>
        <v>#N/A</v>
      </c>
      <c r="H1488" s="94" t="e">
        <f aca="false">$F1488&amp;$G1488</f>
        <v>#N/A</v>
      </c>
    </row>
    <row r="1489" customFormat="false" ht="12.75" hidden="false" customHeight="false" outlineLevel="0" collapsed="false">
      <c r="F1489" s="94" t="n">
        <f aca="false">IF(REF_DT&lt;PromptMonth,1,INDEX(BucketTable,MATCH($A1489,SumMonths,0),1))</f>
        <v>1</v>
      </c>
      <c r="G1489" s="94" t="e">
        <f aca="false">INDEX(Book_Type,MATCH($B1489,Book,0),1)</f>
        <v>#N/A</v>
      </c>
      <c r="H1489" s="94" t="e">
        <f aca="false">$F1489&amp;$G1489</f>
        <v>#N/A</v>
      </c>
    </row>
    <row r="1490" customFormat="false" ht="12.75" hidden="false" customHeight="false" outlineLevel="0" collapsed="false">
      <c r="F1490" s="94" t="n">
        <f aca="false">IF(REF_DT&lt;PromptMonth,1,INDEX(BucketTable,MATCH($A1490,SumMonths,0),1))</f>
        <v>1</v>
      </c>
      <c r="G1490" s="94" t="e">
        <f aca="false">INDEX(Book_Type,MATCH($B1490,Book,0),1)</f>
        <v>#N/A</v>
      </c>
      <c r="H1490" s="94" t="e">
        <f aca="false">$F1490&amp;$G1490</f>
        <v>#N/A</v>
      </c>
    </row>
    <row r="1491" customFormat="false" ht="12.75" hidden="false" customHeight="false" outlineLevel="0" collapsed="false">
      <c r="F1491" s="94" t="n">
        <f aca="false">IF(REF_DT&lt;PromptMonth,1,INDEX(BucketTable,MATCH($A1491,SumMonths,0),1))</f>
        <v>1</v>
      </c>
      <c r="G1491" s="94" t="e">
        <f aca="false">INDEX(Book_Type,MATCH($B1491,Book,0),1)</f>
        <v>#N/A</v>
      </c>
      <c r="H1491" s="94" t="e">
        <f aca="false">$F1491&amp;$G1491</f>
        <v>#N/A</v>
      </c>
    </row>
    <row r="1492" customFormat="false" ht="12.75" hidden="false" customHeight="false" outlineLevel="0" collapsed="false">
      <c r="F1492" s="94" t="n">
        <f aca="false">IF(REF_DT&lt;PromptMonth,1,INDEX(BucketTable,MATCH($A1492,SumMonths,0),1))</f>
        <v>1</v>
      </c>
      <c r="G1492" s="94" t="e">
        <f aca="false">INDEX(Book_Type,MATCH($B1492,Book,0),1)</f>
        <v>#N/A</v>
      </c>
      <c r="H1492" s="94" t="e">
        <f aca="false">$F1492&amp;$G1492</f>
        <v>#N/A</v>
      </c>
    </row>
    <row r="1493" customFormat="false" ht="12.75" hidden="false" customHeight="false" outlineLevel="0" collapsed="false">
      <c r="F1493" s="94" t="n">
        <f aca="false">IF(REF_DT&lt;PromptMonth,1,INDEX(BucketTable,MATCH($A1493,SumMonths,0),1))</f>
        <v>1</v>
      </c>
      <c r="G1493" s="94" t="e">
        <f aca="false">INDEX(Book_Type,MATCH($B1493,Book,0),1)</f>
        <v>#N/A</v>
      </c>
      <c r="H1493" s="94" t="e">
        <f aca="false">$F1493&amp;$G1493</f>
        <v>#N/A</v>
      </c>
    </row>
    <row r="1494" customFormat="false" ht="12.75" hidden="false" customHeight="false" outlineLevel="0" collapsed="false">
      <c r="F1494" s="94" t="n">
        <f aca="false">IF(REF_DT&lt;PromptMonth,1,INDEX(BucketTable,MATCH($A1494,SumMonths,0),1))</f>
        <v>1</v>
      </c>
      <c r="G1494" s="94" t="e">
        <f aca="false">INDEX(Book_Type,MATCH($B1494,Book,0),1)</f>
        <v>#N/A</v>
      </c>
      <c r="H1494" s="94" t="e">
        <f aca="false">$F1494&amp;$G1494</f>
        <v>#N/A</v>
      </c>
    </row>
    <row r="1495" customFormat="false" ht="12.75" hidden="false" customHeight="false" outlineLevel="0" collapsed="false">
      <c r="F1495" s="94" t="n">
        <f aca="false">IF(REF_DT&lt;PromptMonth,1,INDEX(BucketTable,MATCH($A1495,SumMonths,0),1))</f>
        <v>1</v>
      </c>
      <c r="G1495" s="94" t="e">
        <f aca="false">INDEX(Book_Type,MATCH($B1495,Book,0),1)</f>
        <v>#N/A</v>
      </c>
      <c r="H1495" s="94" t="e">
        <f aca="false">$F1495&amp;$G1495</f>
        <v>#N/A</v>
      </c>
    </row>
    <row r="1496" customFormat="false" ht="12.75" hidden="false" customHeight="false" outlineLevel="0" collapsed="false">
      <c r="F1496" s="94" t="n">
        <f aca="false">IF(REF_DT&lt;PromptMonth,1,INDEX(BucketTable,MATCH($A1496,SumMonths,0),1))</f>
        <v>1</v>
      </c>
      <c r="G1496" s="94" t="e">
        <f aca="false">INDEX(Book_Type,MATCH($B1496,Book,0),1)</f>
        <v>#N/A</v>
      </c>
      <c r="H1496" s="94" t="e">
        <f aca="false">$F1496&amp;$G1496</f>
        <v>#N/A</v>
      </c>
    </row>
    <row r="1497" customFormat="false" ht="12.75" hidden="false" customHeight="false" outlineLevel="0" collapsed="false">
      <c r="F1497" s="94" t="n">
        <f aca="false">IF(REF_DT&lt;PromptMonth,1,INDEX(BucketTable,MATCH($A1497,SumMonths,0),1))</f>
        <v>1</v>
      </c>
      <c r="G1497" s="94" t="e">
        <f aca="false">INDEX(Book_Type,MATCH($B1497,Book,0),1)</f>
        <v>#N/A</v>
      </c>
      <c r="H1497" s="94" t="e">
        <f aca="false">$F1497&amp;$G1497</f>
        <v>#N/A</v>
      </c>
    </row>
    <row r="1498" customFormat="false" ht="12.75" hidden="false" customHeight="false" outlineLevel="0" collapsed="false">
      <c r="F1498" s="94" t="n">
        <f aca="false">IF(REF_DT&lt;PromptMonth,1,INDEX(BucketTable,MATCH($A1498,SumMonths,0),1))</f>
        <v>1</v>
      </c>
      <c r="G1498" s="94" t="e">
        <f aca="false">INDEX(Book_Type,MATCH($B1498,Book,0),1)</f>
        <v>#N/A</v>
      </c>
      <c r="H1498" s="94" t="e">
        <f aca="false">$F1498&amp;$G1498</f>
        <v>#N/A</v>
      </c>
    </row>
    <row r="1499" customFormat="false" ht="12.75" hidden="false" customHeight="false" outlineLevel="0" collapsed="false">
      <c r="F1499" s="94" t="n">
        <f aca="false">IF(REF_DT&lt;PromptMonth,1,INDEX(BucketTable,MATCH($A1499,SumMonths,0),1))</f>
        <v>1</v>
      </c>
      <c r="G1499" s="94" t="e">
        <f aca="false">INDEX(Book_Type,MATCH($B1499,Book,0),1)</f>
        <v>#N/A</v>
      </c>
      <c r="H1499" s="94" t="e">
        <f aca="false">$F1499&amp;$G1499</f>
        <v>#N/A</v>
      </c>
    </row>
    <row r="1500" customFormat="false" ht="12.75" hidden="false" customHeight="false" outlineLevel="0" collapsed="false">
      <c r="F1500" s="94" t="n">
        <f aca="false">IF(REF_DT&lt;PromptMonth,1,INDEX(BucketTable,MATCH($A1500,SumMonths,0),1))</f>
        <v>1</v>
      </c>
      <c r="G1500" s="94" t="e">
        <f aca="false">INDEX(Book_Type,MATCH($B1500,Book,0),1)</f>
        <v>#N/A</v>
      </c>
      <c r="H1500" s="94" t="e">
        <f aca="false">$F1500&amp;$G1500</f>
        <v>#N/A</v>
      </c>
    </row>
    <row r="1501" customFormat="false" ht="12.75" hidden="false" customHeight="false" outlineLevel="0" collapsed="false">
      <c r="F1501" s="94" t="n">
        <f aca="false">IF(REF_DT&lt;PromptMonth,1,INDEX(BucketTable,MATCH($A1501,SumMonths,0),1))</f>
        <v>1</v>
      </c>
      <c r="G1501" s="94" t="e">
        <f aca="false">INDEX(Book_Type,MATCH($B1501,Book,0),1)</f>
        <v>#N/A</v>
      </c>
      <c r="H1501" s="94" t="e">
        <f aca="false">$F1501&amp;$G1501</f>
        <v>#N/A</v>
      </c>
    </row>
    <row r="1502" customFormat="false" ht="12.75" hidden="false" customHeight="false" outlineLevel="0" collapsed="false">
      <c r="F1502" s="94" t="n">
        <f aca="false">IF(REF_DT&lt;PromptMonth,1,INDEX(BucketTable,MATCH($A1502,SumMonths,0),1))</f>
        <v>1</v>
      </c>
      <c r="G1502" s="94" t="e">
        <f aca="false">INDEX(Book_Type,MATCH($B1502,Book,0),1)</f>
        <v>#N/A</v>
      </c>
      <c r="H1502" s="94" t="e">
        <f aca="false">$F1502&amp;$G1502</f>
        <v>#N/A</v>
      </c>
    </row>
    <row r="1503" customFormat="false" ht="12.75" hidden="false" customHeight="false" outlineLevel="0" collapsed="false">
      <c r="F1503" s="94" t="n">
        <f aca="false">IF(REF_DT&lt;PromptMonth,1,INDEX(BucketTable,MATCH($A1503,SumMonths,0),1))</f>
        <v>1</v>
      </c>
      <c r="G1503" s="94" t="e">
        <f aca="false">INDEX(Book_Type,MATCH($B1503,Book,0),1)</f>
        <v>#N/A</v>
      </c>
      <c r="H1503" s="94" t="e">
        <f aca="false">$F1503&amp;$G1503</f>
        <v>#N/A</v>
      </c>
    </row>
    <row r="1504" customFormat="false" ht="12.75" hidden="false" customHeight="false" outlineLevel="0" collapsed="false">
      <c r="F1504" s="94" t="n">
        <f aca="false">IF(REF_DT&lt;PromptMonth,1,INDEX(BucketTable,MATCH($A1504,SumMonths,0),1))</f>
        <v>1</v>
      </c>
      <c r="G1504" s="94" t="e">
        <f aca="false">INDEX(Book_Type,MATCH($B1504,Book,0),1)</f>
        <v>#N/A</v>
      </c>
      <c r="H1504" s="94" t="e">
        <f aca="false">$F1504&amp;$G1504</f>
        <v>#N/A</v>
      </c>
    </row>
    <row r="1505" customFormat="false" ht="12.75" hidden="false" customHeight="false" outlineLevel="0" collapsed="false">
      <c r="F1505" s="94" t="n">
        <f aca="false">IF(REF_DT&lt;PromptMonth,1,INDEX(BucketTable,MATCH($A1505,SumMonths,0),1))</f>
        <v>1</v>
      </c>
      <c r="G1505" s="94" t="e">
        <f aca="false">INDEX(Book_Type,MATCH($B1505,Book,0),1)</f>
        <v>#N/A</v>
      </c>
      <c r="H1505" s="94" t="e">
        <f aca="false">$F1505&amp;$G1505</f>
        <v>#N/A</v>
      </c>
    </row>
    <row r="1506" customFormat="false" ht="12.75" hidden="false" customHeight="false" outlineLevel="0" collapsed="false">
      <c r="F1506" s="94" t="n">
        <f aca="false">IF(REF_DT&lt;PromptMonth,1,INDEX(BucketTable,MATCH($A1506,SumMonths,0),1))</f>
        <v>1</v>
      </c>
      <c r="G1506" s="94" t="e">
        <f aca="false">INDEX(Book_Type,MATCH($B1506,Book,0),1)</f>
        <v>#N/A</v>
      </c>
      <c r="H1506" s="94" t="e">
        <f aca="false">$F1506&amp;$G1506</f>
        <v>#N/A</v>
      </c>
    </row>
    <row r="1507" customFormat="false" ht="12.75" hidden="false" customHeight="false" outlineLevel="0" collapsed="false">
      <c r="F1507" s="94" t="n">
        <f aca="false">IF(REF_DT&lt;PromptMonth,1,INDEX(BucketTable,MATCH($A1507,SumMonths,0),1))</f>
        <v>1</v>
      </c>
      <c r="G1507" s="94" t="e">
        <f aca="false">INDEX(Book_Type,MATCH($B1507,Book,0),1)</f>
        <v>#N/A</v>
      </c>
      <c r="H1507" s="94" t="e">
        <f aca="false">$F1507&amp;$G1507</f>
        <v>#N/A</v>
      </c>
    </row>
    <row r="1508" customFormat="false" ht="12.75" hidden="false" customHeight="false" outlineLevel="0" collapsed="false">
      <c r="F1508" s="94" t="n">
        <f aca="false">IF(REF_DT&lt;PromptMonth,1,INDEX(BucketTable,MATCH($A1508,SumMonths,0),1))</f>
        <v>1</v>
      </c>
      <c r="G1508" s="94" t="e">
        <f aca="false">INDEX(Book_Type,MATCH($B1508,Book,0),1)</f>
        <v>#N/A</v>
      </c>
      <c r="H1508" s="94" t="e">
        <f aca="false">$F1508&amp;$G1508</f>
        <v>#N/A</v>
      </c>
    </row>
    <row r="1509" customFormat="false" ht="12.75" hidden="false" customHeight="false" outlineLevel="0" collapsed="false">
      <c r="F1509" s="94" t="n">
        <f aca="false">IF(REF_DT&lt;PromptMonth,1,INDEX(BucketTable,MATCH($A1509,SumMonths,0),1))</f>
        <v>1</v>
      </c>
      <c r="G1509" s="94" t="e">
        <f aca="false">INDEX(Book_Type,MATCH($B1509,Book,0),1)</f>
        <v>#N/A</v>
      </c>
      <c r="H1509" s="94" t="e">
        <f aca="false">$F1509&amp;$G1509</f>
        <v>#N/A</v>
      </c>
    </row>
    <row r="1510" customFormat="false" ht="12.75" hidden="false" customHeight="false" outlineLevel="0" collapsed="false">
      <c r="F1510" s="94" t="n">
        <f aca="false">IF(REF_DT&lt;PromptMonth,1,INDEX(BucketTable,MATCH($A1510,SumMonths,0),1))</f>
        <v>1</v>
      </c>
      <c r="G1510" s="94" t="e">
        <f aca="false">INDEX(Book_Type,MATCH($B1510,Book,0),1)</f>
        <v>#N/A</v>
      </c>
      <c r="H1510" s="94" t="e">
        <f aca="false">$F1510&amp;$G1510</f>
        <v>#N/A</v>
      </c>
    </row>
    <row r="1511" customFormat="false" ht="12.75" hidden="false" customHeight="false" outlineLevel="0" collapsed="false">
      <c r="F1511" s="94" t="n">
        <f aca="false">IF(REF_DT&lt;PromptMonth,1,INDEX(BucketTable,MATCH($A1511,SumMonths,0),1))</f>
        <v>1</v>
      </c>
      <c r="G1511" s="94" t="e">
        <f aca="false">INDEX(Book_Type,MATCH($B1511,Book,0),1)</f>
        <v>#N/A</v>
      </c>
      <c r="H1511" s="94" t="e">
        <f aca="false">$F1511&amp;$G1511</f>
        <v>#N/A</v>
      </c>
    </row>
    <row r="1512" customFormat="false" ht="12.75" hidden="false" customHeight="false" outlineLevel="0" collapsed="false">
      <c r="F1512" s="94" t="n">
        <f aca="false">IF(REF_DT&lt;PromptMonth,1,INDEX(BucketTable,MATCH($A1512,SumMonths,0),1))</f>
        <v>1</v>
      </c>
      <c r="G1512" s="94" t="e">
        <f aca="false">INDEX(Book_Type,MATCH($B1512,Book,0),1)</f>
        <v>#N/A</v>
      </c>
      <c r="H1512" s="94" t="e">
        <f aca="false">$F1512&amp;$G1512</f>
        <v>#N/A</v>
      </c>
    </row>
    <row r="1513" customFormat="false" ht="12.75" hidden="false" customHeight="false" outlineLevel="0" collapsed="false">
      <c r="F1513" s="94" t="n">
        <f aca="false">IF(REF_DT&lt;PromptMonth,1,INDEX(BucketTable,MATCH($A1513,SumMonths,0),1))</f>
        <v>1</v>
      </c>
      <c r="G1513" s="94" t="e">
        <f aca="false">INDEX(Book_Type,MATCH($B1513,Book,0),1)</f>
        <v>#N/A</v>
      </c>
      <c r="H1513" s="94" t="e">
        <f aca="false">$F1513&amp;$G1513</f>
        <v>#N/A</v>
      </c>
    </row>
    <row r="1514" customFormat="false" ht="12.75" hidden="false" customHeight="false" outlineLevel="0" collapsed="false">
      <c r="F1514" s="94" t="n">
        <f aca="false">IF(REF_DT&lt;PromptMonth,1,INDEX(BucketTable,MATCH($A1514,SumMonths,0),1))</f>
        <v>1</v>
      </c>
      <c r="G1514" s="94" t="e">
        <f aca="false">INDEX(Book_Type,MATCH($B1514,Book,0),1)</f>
        <v>#N/A</v>
      </c>
      <c r="H1514" s="94" t="e">
        <f aca="false">$F1514&amp;$G1514</f>
        <v>#N/A</v>
      </c>
    </row>
    <row r="1515" customFormat="false" ht="12.75" hidden="false" customHeight="false" outlineLevel="0" collapsed="false">
      <c r="F1515" s="94" t="n">
        <f aca="false">IF(REF_DT&lt;PromptMonth,1,INDEX(BucketTable,MATCH($A1515,SumMonths,0),1))</f>
        <v>1</v>
      </c>
      <c r="G1515" s="94" t="e">
        <f aca="false">INDEX(Book_Type,MATCH($B1515,Book,0),1)</f>
        <v>#N/A</v>
      </c>
      <c r="H1515" s="94" t="e">
        <f aca="false">$F1515&amp;$G1515</f>
        <v>#N/A</v>
      </c>
    </row>
    <row r="1516" customFormat="false" ht="12.75" hidden="false" customHeight="false" outlineLevel="0" collapsed="false">
      <c r="F1516" s="94" t="n">
        <f aca="false">IF(REF_DT&lt;PromptMonth,1,INDEX(BucketTable,MATCH($A1516,SumMonths,0),1))</f>
        <v>1</v>
      </c>
      <c r="G1516" s="94" t="e">
        <f aca="false">INDEX(Book_Type,MATCH($B1516,Book,0),1)</f>
        <v>#N/A</v>
      </c>
      <c r="H1516" s="94" t="e">
        <f aca="false">$F1516&amp;$G1516</f>
        <v>#N/A</v>
      </c>
    </row>
    <row r="1517" customFormat="false" ht="12.75" hidden="false" customHeight="false" outlineLevel="0" collapsed="false">
      <c r="F1517" s="94" t="n">
        <f aca="false">IF(REF_DT&lt;PromptMonth,1,INDEX(BucketTable,MATCH($A1517,SumMonths,0),1))</f>
        <v>1</v>
      </c>
      <c r="G1517" s="94" t="e">
        <f aca="false">INDEX(Book_Type,MATCH($B1517,Book,0),1)</f>
        <v>#N/A</v>
      </c>
      <c r="H1517" s="94" t="e">
        <f aca="false">$F1517&amp;$G1517</f>
        <v>#N/A</v>
      </c>
    </row>
    <row r="1518" customFormat="false" ht="12.75" hidden="false" customHeight="false" outlineLevel="0" collapsed="false">
      <c r="F1518" s="94" t="n">
        <f aca="false">IF(REF_DT&lt;PromptMonth,1,INDEX(BucketTable,MATCH($A1518,SumMonths,0),1))</f>
        <v>1</v>
      </c>
      <c r="G1518" s="94" t="e">
        <f aca="false">INDEX(Book_Type,MATCH($B1518,Book,0),1)</f>
        <v>#N/A</v>
      </c>
      <c r="H1518" s="94" t="e">
        <f aca="false">$F1518&amp;$G1518</f>
        <v>#N/A</v>
      </c>
    </row>
    <row r="1519" customFormat="false" ht="12.75" hidden="false" customHeight="false" outlineLevel="0" collapsed="false">
      <c r="F1519" s="94" t="n">
        <f aca="false">IF(REF_DT&lt;PromptMonth,1,INDEX(BucketTable,MATCH($A1519,SumMonths,0),1))</f>
        <v>1</v>
      </c>
      <c r="G1519" s="94" t="e">
        <f aca="false">INDEX(Book_Type,MATCH($B1519,Book,0),1)</f>
        <v>#N/A</v>
      </c>
      <c r="H1519" s="94" t="e">
        <f aca="false">$F1519&amp;$G1519</f>
        <v>#N/A</v>
      </c>
    </row>
    <row r="1520" customFormat="false" ht="12.75" hidden="false" customHeight="false" outlineLevel="0" collapsed="false">
      <c r="F1520" s="94" t="n">
        <f aca="false">IF(REF_DT&lt;PromptMonth,1,INDEX(BucketTable,MATCH($A1520,SumMonths,0),1))</f>
        <v>1</v>
      </c>
      <c r="G1520" s="94" t="e">
        <f aca="false">INDEX(Book_Type,MATCH($B1520,Book,0),1)</f>
        <v>#N/A</v>
      </c>
      <c r="H1520" s="94" t="e">
        <f aca="false">$F1520&amp;$G1520</f>
        <v>#N/A</v>
      </c>
    </row>
    <row r="1521" customFormat="false" ht="12.75" hidden="false" customHeight="false" outlineLevel="0" collapsed="false">
      <c r="F1521" s="94" t="n">
        <f aca="false">IF(REF_DT&lt;PromptMonth,1,INDEX(BucketTable,MATCH($A1521,SumMonths,0),1))</f>
        <v>1</v>
      </c>
      <c r="G1521" s="94" t="e">
        <f aca="false">INDEX(Book_Type,MATCH($B1521,Book,0),1)</f>
        <v>#N/A</v>
      </c>
      <c r="H1521" s="94" t="e">
        <f aca="false">$F1521&amp;$G1521</f>
        <v>#N/A</v>
      </c>
    </row>
    <row r="1522" customFormat="false" ht="12.75" hidden="false" customHeight="false" outlineLevel="0" collapsed="false">
      <c r="F1522" s="94" t="n">
        <f aca="false">IF(REF_DT&lt;PromptMonth,1,INDEX(BucketTable,MATCH($A1522,SumMonths,0),1))</f>
        <v>1</v>
      </c>
      <c r="G1522" s="94" t="e">
        <f aca="false">INDEX(Book_Type,MATCH($B1522,Book,0),1)</f>
        <v>#N/A</v>
      </c>
      <c r="H1522" s="94" t="e">
        <f aca="false">$F1522&amp;$G1522</f>
        <v>#N/A</v>
      </c>
    </row>
    <row r="1523" customFormat="false" ht="12.75" hidden="false" customHeight="false" outlineLevel="0" collapsed="false">
      <c r="F1523" s="94" t="n">
        <f aca="false">IF(REF_DT&lt;PromptMonth,1,INDEX(BucketTable,MATCH($A1523,SumMonths,0),1))</f>
        <v>1</v>
      </c>
      <c r="G1523" s="94" t="e">
        <f aca="false">INDEX(Book_Type,MATCH($B1523,Book,0),1)</f>
        <v>#N/A</v>
      </c>
      <c r="H1523" s="94" t="e">
        <f aca="false">$F1523&amp;$G1523</f>
        <v>#N/A</v>
      </c>
    </row>
    <row r="1524" customFormat="false" ht="12.75" hidden="false" customHeight="false" outlineLevel="0" collapsed="false">
      <c r="F1524" s="94" t="n">
        <f aca="false">IF(REF_DT&lt;PromptMonth,1,INDEX(BucketTable,MATCH($A1524,SumMonths,0),1))</f>
        <v>1</v>
      </c>
      <c r="G1524" s="94" t="e">
        <f aca="false">INDEX(Book_Type,MATCH($B1524,Book,0),1)</f>
        <v>#N/A</v>
      </c>
      <c r="H1524" s="94" t="e">
        <f aca="false">$F1524&amp;$G1524</f>
        <v>#N/A</v>
      </c>
    </row>
    <row r="1525" customFormat="false" ht="12.75" hidden="false" customHeight="false" outlineLevel="0" collapsed="false">
      <c r="F1525" s="94" t="n">
        <f aca="false">IF(REF_DT&lt;PromptMonth,1,INDEX(BucketTable,MATCH($A1525,SumMonths,0),1))</f>
        <v>1</v>
      </c>
      <c r="G1525" s="94" t="e">
        <f aca="false">INDEX(Book_Type,MATCH($B1525,Book,0),1)</f>
        <v>#N/A</v>
      </c>
      <c r="H1525" s="94" t="e">
        <f aca="false">$F1525&amp;$G1525</f>
        <v>#N/A</v>
      </c>
    </row>
    <row r="1526" customFormat="false" ht="12.75" hidden="false" customHeight="false" outlineLevel="0" collapsed="false">
      <c r="F1526" s="94" t="n">
        <f aca="false">IF(REF_DT&lt;PromptMonth,1,INDEX(BucketTable,MATCH($A1526,SumMonths,0),1))</f>
        <v>1</v>
      </c>
      <c r="G1526" s="94" t="e">
        <f aca="false">INDEX(Book_Type,MATCH($B1526,Book,0),1)</f>
        <v>#N/A</v>
      </c>
      <c r="H1526" s="94" t="e">
        <f aca="false">$F1526&amp;$G1526</f>
        <v>#N/A</v>
      </c>
    </row>
    <row r="1527" customFormat="false" ht="12.75" hidden="false" customHeight="false" outlineLevel="0" collapsed="false">
      <c r="F1527" s="94" t="n">
        <f aca="false">IF(REF_DT&lt;PromptMonth,1,INDEX(BucketTable,MATCH($A1527,SumMonths,0),1))</f>
        <v>1</v>
      </c>
      <c r="G1527" s="94" t="e">
        <f aca="false">INDEX(Book_Type,MATCH($B1527,Book,0),1)</f>
        <v>#N/A</v>
      </c>
      <c r="H1527" s="94" t="e">
        <f aca="false">$F1527&amp;$G1527</f>
        <v>#N/A</v>
      </c>
    </row>
    <row r="1528" customFormat="false" ht="12.75" hidden="false" customHeight="false" outlineLevel="0" collapsed="false">
      <c r="F1528" s="94" t="n">
        <f aca="false">IF(REF_DT&lt;PromptMonth,1,INDEX(BucketTable,MATCH($A1528,SumMonths,0),1))</f>
        <v>1</v>
      </c>
      <c r="G1528" s="94" t="e">
        <f aca="false">INDEX(Book_Type,MATCH($B1528,Book,0),1)</f>
        <v>#N/A</v>
      </c>
      <c r="H1528" s="94" t="e">
        <f aca="false">$F1528&amp;$G1528</f>
        <v>#N/A</v>
      </c>
    </row>
    <row r="1529" customFormat="false" ht="12.75" hidden="false" customHeight="false" outlineLevel="0" collapsed="false">
      <c r="F1529" s="94" t="n">
        <f aca="false">IF(REF_DT&lt;PromptMonth,1,INDEX(BucketTable,MATCH($A1529,SumMonths,0),1))</f>
        <v>1</v>
      </c>
      <c r="G1529" s="94" t="e">
        <f aca="false">INDEX(Book_Type,MATCH($B1529,Book,0),1)</f>
        <v>#N/A</v>
      </c>
      <c r="H1529" s="94" t="e">
        <f aca="false">$F1529&amp;$G1529</f>
        <v>#N/A</v>
      </c>
    </row>
    <row r="1530" customFormat="false" ht="12.75" hidden="false" customHeight="false" outlineLevel="0" collapsed="false">
      <c r="F1530" s="94" t="n">
        <f aca="false">IF(REF_DT&lt;PromptMonth,1,INDEX(BucketTable,MATCH($A1530,SumMonths,0),1))</f>
        <v>1</v>
      </c>
      <c r="G1530" s="94" t="e">
        <f aca="false">INDEX(Book_Type,MATCH($B1530,Book,0),1)</f>
        <v>#N/A</v>
      </c>
      <c r="H1530" s="94" t="e">
        <f aca="false">$F1530&amp;$G1530</f>
        <v>#N/A</v>
      </c>
    </row>
    <row r="1531" customFormat="false" ht="12.75" hidden="false" customHeight="false" outlineLevel="0" collapsed="false">
      <c r="F1531" s="94" t="n">
        <f aca="false">IF(REF_DT&lt;PromptMonth,1,INDEX(BucketTable,MATCH($A1531,SumMonths,0),1))</f>
        <v>1</v>
      </c>
      <c r="G1531" s="94" t="e">
        <f aca="false">INDEX(Book_Type,MATCH($B1531,Book,0),1)</f>
        <v>#N/A</v>
      </c>
      <c r="H1531" s="94" t="e">
        <f aca="false">$F1531&amp;$G1531</f>
        <v>#N/A</v>
      </c>
    </row>
    <row r="1532" customFormat="false" ht="12.75" hidden="false" customHeight="false" outlineLevel="0" collapsed="false">
      <c r="F1532" s="94" t="n">
        <f aca="false">IF(REF_DT&lt;PromptMonth,1,INDEX(BucketTable,MATCH($A1532,SumMonths,0),1))</f>
        <v>1</v>
      </c>
      <c r="G1532" s="94" t="e">
        <f aca="false">INDEX(Book_Type,MATCH($B1532,Book,0),1)</f>
        <v>#N/A</v>
      </c>
      <c r="H1532" s="94" t="e">
        <f aca="false">$F1532&amp;$G1532</f>
        <v>#N/A</v>
      </c>
    </row>
    <row r="1533" customFormat="false" ht="12.75" hidden="false" customHeight="false" outlineLevel="0" collapsed="false">
      <c r="F1533" s="94" t="n">
        <f aca="false">IF(REF_DT&lt;PromptMonth,1,INDEX(BucketTable,MATCH($A1533,SumMonths,0),1))</f>
        <v>1</v>
      </c>
      <c r="G1533" s="94" t="e">
        <f aca="false">INDEX(Book_Type,MATCH($B1533,Book,0),1)</f>
        <v>#N/A</v>
      </c>
      <c r="H1533" s="94" t="e">
        <f aca="false">$F1533&amp;$G1533</f>
        <v>#N/A</v>
      </c>
    </row>
    <row r="1534" customFormat="false" ht="12.75" hidden="false" customHeight="false" outlineLevel="0" collapsed="false">
      <c r="F1534" s="94" t="n">
        <f aca="false">IF(REF_DT&lt;PromptMonth,1,INDEX(BucketTable,MATCH($A1534,SumMonths,0),1))</f>
        <v>1</v>
      </c>
      <c r="G1534" s="94" t="e">
        <f aca="false">INDEX(Book_Type,MATCH($B1534,Book,0),1)</f>
        <v>#N/A</v>
      </c>
      <c r="H1534" s="94" t="e">
        <f aca="false">$F1534&amp;$G1534</f>
        <v>#N/A</v>
      </c>
    </row>
    <row r="1535" customFormat="false" ht="12.75" hidden="false" customHeight="false" outlineLevel="0" collapsed="false">
      <c r="F1535" s="94" t="n">
        <f aca="false">IF(REF_DT&lt;PromptMonth,1,INDEX(BucketTable,MATCH($A1535,SumMonths,0),1))</f>
        <v>1</v>
      </c>
      <c r="G1535" s="94" t="e">
        <f aca="false">INDEX(Book_Type,MATCH($B1535,Book,0),1)</f>
        <v>#N/A</v>
      </c>
      <c r="H1535" s="94" t="e">
        <f aca="false">$F1535&amp;$G1535</f>
        <v>#N/A</v>
      </c>
    </row>
    <row r="1536" customFormat="false" ht="12.75" hidden="false" customHeight="false" outlineLevel="0" collapsed="false">
      <c r="F1536" s="94" t="n">
        <f aca="false">IF(REF_DT&lt;PromptMonth,1,INDEX(BucketTable,MATCH($A1536,SumMonths,0),1))</f>
        <v>1</v>
      </c>
      <c r="G1536" s="94" t="e">
        <f aca="false">INDEX(Book_Type,MATCH($B1536,Book,0),1)</f>
        <v>#N/A</v>
      </c>
      <c r="H1536" s="94" t="e">
        <f aca="false">$F1536&amp;$G1536</f>
        <v>#N/A</v>
      </c>
    </row>
    <row r="1537" customFormat="false" ht="12.75" hidden="false" customHeight="false" outlineLevel="0" collapsed="false">
      <c r="F1537" s="94" t="n">
        <f aca="false">IF(REF_DT&lt;PromptMonth,1,INDEX(BucketTable,MATCH($A1537,SumMonths,0),1))</f>
        <v>1</v>
      </c>
      <c r="G1537" s="94" t="e">
        <f aca="false">INDEX(Book_Type,MATCH($B1537,Book,0),1)</f>
        <v>#N/A</v>
      </c>
      <c r="H1537" s="94" t="e">
        <f aca="false">$F1537&amp;$G1537</f>
        <v>#N/A</v>
      </c>
    </row>
    <row r="1538" customFormat="false" ht="12.75" hidden="false" customHeight="false" outlineLevel="0" collapsed="false">
      <c r="F1538" s="94" t="n">
        <f aca="false">IF(REF_DT&lt;PromptMonth,1,INDEX(BucketTable,MATCH($A1538,SumMonths,0),1))</f>
        <v>1</v>
      </c>
      <c r="G1538" s="94" t="e">
        <f aca="false">INDEX(Book_Type,MATCH($B1538,Book,0),1)</f>
        <v>#N/A</v>
      </c>
      <c r="H1538" s="94" t="e">
        <f aca="false">$F1538&amp;$G1538</f>
        <v>#N/A</v>
      </c>
    </row>
    <row r="1539" customFormat="false" ht="12.75" hidden="false" customHeight="false" outlineLevel="0" collapsed="false">
      <c r="F1539" s="94" t="n">
        <f aca="false">IF(REF_DT&lt;PromptMonth,1,INDEX(BucketTable,MATCH($A1539,SumMonths,0),1))</f>
        <v>1</v>
      </c>
      <c r="G1539" s="94" t="e">
        <f aca="false">INDEX(Book_Type,MATCH($B1539,Book,0),1)</f>
        <v>#N/A</v>
      </c>
      <c r="H1539" s="94" t="e">
        <f aca="false">$F1539&amp;$G1539</f>
        <v>#N/A</v>
      </c>
    </row>
    <row r="1540" customFormat="false" ht="12.75" hidden="false" customHeight="false" outlineLevel="0" collapsed="false">
      <c r="F1540" s="94" t="n">
        <f aca="false">IF(REF_DT&lt;PromptMonth,1,INDEX(BucketTable,MATCH($A1540,SumMonths,0),1))</f>
        <v>1</v>
      </c>
      <c r="G1540" s="94" t="e">
        <f aca="false">INDEX(Book_Type,MATCH($B1540,Book,0),1)</f>
        <v>#N/A</v>
      </c>
      <c r="H1540" s="94" t="e">
        <f aca="false">$F1540&amp;$G1540</f>
        <v>#N/A</v>
      </c>
    </row>
    <row r="1541" customFormat="false" ht="12.75" hidden="false" customHeight="false" outlineLevel="0" collapsed="false">
      <c r="F1541" s="94" t="n">
        <f aca="false">IF(REF_DT&lt;PromptMonth,1,INDEX(BucketTable,MATCH($A1541,SumMonths,0),1))</f>
        <v>1</v>
      </c>
      <c r="G1541" s="94" t="e">
        <f aca="false">INDEX(Book_Type,MATCH($B1541,Book,0),1)</f>
        <v>#N/A</v>
      </c>
      <c r="H1541" s="94" t="e">
        <f aca="false">$F1541&amp;$G1541</f>
        <v>#N/A</v>
      </c>
    </row>
    <row r="1542" customFormat="false" ht="12.75" hidden="false" customHeight="false" outlineLevel="0" collapsed="false">
      <c r="F1542" s="94" t="n">
        <f aca="false">IF(REF_DT&lt;PromptMonth,1,INDEX(BucketTable,MATCH($A1542,SumMonths,0),1))</f>
        <v>1</v>
      </c>
      <c r="G1542" s="94" t="e">
        <f aca="false">INDEX(Book_Type,MATCH($B1542,Book,0),1)</f>
        <v>#N/A</v>
      </c>
      <c r="H1542" s="94" t="e">
        <f aca="false">$F1542&amp;$G1542</f>
        <v>#N/A</v>
      </c>
    </row>
    <row r="1543" customFormat="false" ht="12.75" hidden="false" customHeight="false" outlineLevel="0" collapsed="false">
      <c r="F1543" s="94" t="n">
        <f aca="false">IF(REF_DT&lt;PromptMonth,1,INDEX(BucketTable,MATCH($A1543,SumMonths,0),1))</f>
        <v>1</v>
      </c>
      <c r="G1543" s="94" t="e">
        <f aca="false">INDEX(Book_Type,MATCH($B1543,Book,0),1)</f>
        <v>#N/A</v>
      </c>
      <c r="H1543" s="94" t="e">
        <f aca="false">$F1543&amp;$G1543</f>
        <v>#N/A</v>
      </c>
    </row>
    <row r="1544" customFormat="false" ht="12.75" hidden="false" customHeight="false" outlineLevel="0" collapsed="false">
      <c r="F1544" s="94" t="n">
        <f aca="false">IF(REF_DT&lt;PromptMonth,1,INDEX(BucketTable,MATCH($A1544,SumMonths,0),1))</f>
        <v>1</v>
      </c>
      <c r="G1544" s="94" t="e">
        <f aca="false">INDEX(Book_Type,MATCH($B1544,Book,0),1)</f>
        <v>#N/A</v>
      </c>
      <c r="H1544" s="94" t="e">
        <f aca="false">$F1544&amp;$G1544</f>
        <v>#N/A</v>
      </c>
    </row>
    <row r="1545" customFormat="false" ht="12.75" hidden="false" customHeight="false" outlineLevel="0" collapsed="false">
      <c r="F1545" s="94" t="n">
        <f aca="false">IF(REF_DT&lt;PromptMonth,1,INDEX(BucketTable,MATCH($A1545,SumMonths,0),1))</f>
        <v>1</v>
      </c>
      <c r="G1545" s="94" t="e">
        <f aca="false">INDEX(Book_Type,MATCH($B1545,Book,0),1)</f>
        <v>#N/A</v>
      </c>
      <c r="H1545" s="94" t="e">
        <f aca="false">$F1545&amp;$G1545</f>
        <v>#N/A</v>
      </c>
    </row>
    <row r="1546" customFormat="false" ht="12.75" hidden="false" customHeight="false" outlineLevel="0" collapsed="false">
      <c r="F1546" s="94" t="n">
        <f aca="false">IF(REF_DT&lt;PromptMonth,1,INDEX(BucketTable,MATCH($A1546,SumMonths,0),1))</f>
        <v>1</v>
      </c>
      <c r="G1546" s="94" t="e">
        <f aca="false">INDEX(Book_Type,MATCH($B1546,Book,0),1)</f>
        <v>#N/A</v>
      </c>
      <c r="H1546" s="94" t="e">
        <f aca="false">$F1546&amp;$G1546</f>
        <v>#N/A</v>
      </c>
    </row>
    <row r="1547" customFormat="false" ht="12.75" hidden="false" customHeight="false" outlineLevel="0" collapsed="false">
      <c r="F1547" s="94" t="n">
        <f aca="false">IF(REF_DT&lt;PromptMonth,1,INDEX(BucketTable,MATCH($A1547,SumMonths,0),1))</f>
        <v>1</v>
      </c>
      <c r="G1547" s="94" t="e">
        <f aca="false">INDEX(Book_Type,MATCH($B1547,Book,0),1)</f>
        <v>#N/A</v>
      </c>
      <c r="H1547" s="94" t="e">
        <f aca="false">$F1547&amp;$G1547</f>
        <v>#N/A</v>
      </c>
    </row>
    <row r="1548" customFormat="false" ht="12.75" hidden="false" customHeight="false" outlineLevel="0" collapsed="false">
      <c r="F1548" s="94" t="n">
        <f aca="false">IF(REF_DT&lt;PromptMonth,1,INDEX(BucketTable,MATCH($A1548,SumMonths,0),1))</f>
        <v>1</v>
      </c>
      <c r="G1548" s="94" t="e">
        <f aca="false">INDEX(Book_Type,MATCH($B1548,Book,0),1)</f>
        <v>#N/A</v>
      </c>
      <c r="H1548" s="94" t="e">
        <f aca="false">$F1548&amp;$G1548</f>
        <v>#N/A</v>
      </c>
    </row>
    <row r="1549" customFormat="false" ht="12.75" hidden="false" customHeight="false" outlineLevel="0" collapsed="false">
      <c r="F1549" s="94" t="n">
        <f aca="false">IF(REF_DT&lt;PromptMonth,1,INDEX(BucketTable,MATCH($A1549,SumMonths,0),1))</f>
        <v>1</v>
      </c>
      <c r="G1549" s="94" t="e">
        <f aca="false">INDEX(Book_Type,MATCH($B1549,Book,0),1)</f>
        <v>#N/A</v>
      </c>
      <c r="H1549" s="94" t="e">
        <f aca="false">$F1549&amp;$G1549</f>
        <v>#N/A</v>
      </c>
    </row>
    <row r="1550" customFormat="false" ht="12.75" hidden="false" customHeight="false" outlineLevel="0" collapsed="false">
      <c r="F1550" s="94" t="n">
        <f aca="false">IF(REF_DT&lt;PromptMonth,1,INDEX(BucketTable,MATCH($A1550,SumMonths,0),1))</f>
        <v>1</v>
      </c>
      <c r="G1550" s="94" t="e">
        <f aca="false">INDEX(Book_Type,MATCH($B1550,Book,0),1)</f>
        <v>#N/A</v>
      </c>
      <c r="H1550" s="94" t="e">
        <f aca="false">$F1550&amp;$G1550</f>
        <v>#N/A</v>
      </c>
    </row>
    <row r="1551" customFormat="false" ht="12.75" hidden="false" customHeight="false" outlineLevel="0" collapsed="false">
      <c r="F1551" s="94" t="n">
        <f aca="false">IF(REF_DT&lt;PromptMonth,1,INDEX(BucketTable,MATCH($A1551,SumMonths,0),1))</f>
        <v>1</v>
      </c>
      <c r="G1551" s="94" t="e">
        <f aca="false">INDEX(Book_Type,MATCH($B1551,Book,0),1)</f>
        <v>#N/A</v>
      </c>
      <c r="H1551" s="94" t="e">
        <f aca="false">$F1551&amp;$G1551</f>
        <v>#N/A</v>
      </c>
    </row>
    <row r="1552" customFormat="false" ht="12.75" hidden="false" customHeight="false" outlineLevel="0" collapsed="false">
      <c r="F1552" s="94" t="n">
        <f aca="false">IF(REF_DT&lt;PromptMonth,1,INDEX(BucketTable,MATCH($A1552,SumMonths,0),1))</f>
        <v>1</v>
      </c>
      <c r="G1552" s="94" t="e">
        <f aca="false">INDEX(Book_Type,MATCH($B1552,Book,0),1)</f>
        <v>#N/A</v>
      </c>
      <c r="H1552" s="94" t="e">
        <f aca="false">$F1552&amp;$G1552</f>
        <v>#N/A</v>
      </c>
    </row>
    <row r="1553" customFormat="false" ht="12.75" hidden="false" customHeight="false" outlineLevel="0" collapsed="false">
      <c r="F1553" s="94" t="n">
        <f aca="false">IF(REF_DT&lt;PromptMonth,1,INDEX(BucketTable,MATCH($A1553,SumMonths,0),1))</f>
        <v>1</v>
      </c>
      <c r="G1553" s="94" t="e">
        <f aca="false">INDEX(Book_Type,MATCH($B1553,Book,0),1)</f>
        <v>#N/A</v>
      </c>
      <c r="H1553" s="94" t="e">
        <f aca="false">$F1553&amp;$G1553</f>
        <v>#N/A</v>
      </c>
    </row>
    <row r="1554" customFormat="false" ht="12.75" hidden="false" customHeight="false" outlineLevel="0" collapsed="false">
      <c r="F1554" s="94" t="n">
        <f aca="false">IF(REF_DT&lt;PromptMonth,1,INDEX(BucketTable,MATCH($A1554,SumMonths,0),1))</f>
        <v>1</v>
      </c>
      <c r="G1554" s="94" t="e">
        <f aca="false">INDEX(Book_Type,MATCH($B1554,Book,0),1)</f>
        <v>#N/A</v>
      </c>
      <c r="H1554" s="94" t="e">
        <f aca="false">$F1554&amp;$G1554</f>
        <v>#N/A</v>
      </c>
    </row>
    <row r="1555" customFormat="false" ht="12.75" hidden="false" customHeight="false" outlineLevel="0" collapsed="false">
      <c r="F1555" s="94" t="n">
        <f aca="false">IF(REF_DT&lt;PromptMonth,1,INDEX(BucketTable,MATCH($A1555,SumMonths,0),1))</f>
        <v>1</v>
      </c>
      <c r="G1555" s="94" t="e">
        <f aca="false">INDEX(Book_Type,MATCH($B1555,Book,0),1)</f>
        <v>#N/A</v>
      </c>
      <c r="H1555" s="94" t="e">
        <f aca="false">$F1555&amp;$G1555</f>
        <v>#N/A</v>
      </c>
    </row>
    <row r="1556" customFormat="false" ht="12.75" hidden="false" customHeight="false" outlineLevel="0" collapsed="false">
      <c r="F1556" s="94" t="n">
        <f aca="false">IF(REF_DT&lt;PromptMonth,1,INDEX(BucketTable,MATCH($A1556,SumMonths,0),1))</f>
        <v>1</v>
      </c>
      <c r="G1556" s="94" t="e">
        <f aca="false">INDEX(Book_Type,MATCH($B1556,Book,0),1)</f>
        <v>#N/A</v>
      </c>
      <c r="H1556" s="94" t="e">
        <f aca="false">$F1556&amp;$G1556</f>
        <v>#N/A</v>
      </c>
    </row>
    <row r="1557" customFormat="false" ht="12.75" hidden="false" customHeight="false" outlineLevel="0" collapsed="false">
      <c r="F1557" s="94" t="n">
        <f aca="false">IF(REF_DT&lt;PromptMonth,1,INDEX(BucketTable,MATCH($A1557,SumMonths,0),1))</f>
        <v>1</v>
      </c>
      <c r="G1557" s="94" t="e">
        <f aca="false">INDEX(Book_Type,MATCH($B1557,Book,0),1)</f>
        <v>#N/A</v>
      </c>
      <c r="H1557" s="94" t="e">
        <f aca="false">$F1557&amp;$G1557</f>
        <v>#N/A</v>
      </c>
    </row>
    <row r="1558" customFormat="false" ht="12.75" hidden="false" customHeight="false" outlineLevel="0" collapsed="false">
      <c r="F1558" s="94" t="n">
        <f aca="false">IF(REF_DT&lt;PromptMonth,1,INDEX(BucketTable,MATCH($A1558,SumMonths,0),1))</f>
        <v>1</v>
      </c>
      <c r="G1558" s="94" t="e">
        <f aca="false">INDEX(Book_Type,MATCH($B1558,Book,0),1)</f>
        <v>#N/A</v>
      </c>
      <c r="H1558" s="94" t="e">
        <f aca="false">$F1558&amp;$G1558</f>
        <v>#N/A</v>
      </c>
    </row>
    <row r="1559" customFormat="false" ht="12.75" hidden="false" customHeight="false" outlineLevel="0" collapsed="false">
      <c r="F1559" s="94" t="n">
        <f aca="false">IF(REF_DT&lt;PromptMonth,1,INDEX(BucketTable,MATCH($A1559,SumMonths,0),1))</f>
        <v>1</v>
      </c>
      <c r="G1559" s="94" t="e">
        <f aca="false">INDEX(Book_Type,MATCH($B1559,Book,0),1)</f>
        <v>#N/A</v>
      </c>
      <c r="H1559" s="94" t="e">
        <f aca="false">$F1559&amp;$G1559</f>
        <v>#N/A</v>
      </c>
    </row>
    <row r="1560" customFormat="false" ht="12.75" hidden="false" customHeight="false" outlineLevel="0" collapsed="false">
      <c r="F1560" s="94" t="n">
        <f aca="false">IF(REF_DT&lt;PromptMonth,1,INDEX(BucketTable,MATCH($A1560,SumMonths,0),1))</f>
        <v>1</v>
      </c>
      <c r="G1560" s="94" t="e">
        <f aca="false">INDEX(Book_Type,MATCH($B1560,Book,0),1)</f>
        <v>#N/A</v>
      </c>
      <c r="H1560" s="94" t="e">
        <f aca="false">$F1560&amp;$G1560</f>
        <v>#N/A</v>
      </c>
    </row>
    <row r="1561" customFormat="false" ht="12.75" hidden="false" customHeight="false" outlineLevel="0" collapsed="false">
      <c r="F1561" s="94" t="n">
        <f aca="false">IF(REF_DT&lt;PromptMonth,1,INDEX(BucketTable,MATCH($A1561,SumMonths,0),1))</f>
        <v>1</v>
      </c>
      <c r="G1561" s="94" t="e">
        <f aca="false">INDEX(Book_Type,MATCH($B1561,Book,0),1)</f>
        <v>#N/A</v>
      </c>
      <c r="H1561" s="94" t="e">
        <f aca="false">$F1561&amp;$G1561</f>
        <v>#N/A</v>
      </c>
    </row>
    <row r="1562" customFormat="false" ht="12.75" hidden="false" customHeight="false" outlineLevel="0" collapsed="false">
      <c r="F1562" s="94" t="n">
        <f aca="false">IF(REF_DT&lt;PromptMonth,1,INDEX(BucketTable,MATCH($A1562,SumMonths,0),1))</f>
        <v>1</v>
      </c>
      <c r="G1562" s="94" t="e">
        <f aca="false">INDEX(Book_Type,MATCH($B1562,Book,0),1)</f>
        <v>#N/A</v>
      </c>
      <c r="H1562" s="94" t="e">
        <f aca="false">$F1562&amp;$G1562</f>
        <v>#N/A</v>
      </c>
    </row>
    <row r="1563" customFormat="false" ht="12.75" hidden="false" customHeight="false" outlineLevel="0" collapsed="false">
      <c r="F1563" s="94" t="n">
        <f aca="false">IF(REF_DT&lt;PromptMonth,1,INDEX(BucketTable,MATCH($A1563,SumMonths,0),1))</f>
        <v>1</v>
      </c>
      <c r="G1563" s="94" t="e">
        <f aca="false">INDEX(Book_Type,MATCH($B1563,Book,0),1)</f>
        <v>#N/A</v>
      </c>
      <c r="H1563" s="94" t="e">
        <f aca="false">$F1563&amp;$G1563</f>
        <v>#N/A</v>
      </c>
    </row>
    <row r="1564" customFormat="false" ht="12.75" hidden="false" customHeight="false" outlineLevel="0" collapsed="false">
      <c r="F1564" s="94" t="n">
        <f aca="false">IF(REF_DT&lt;PromptMonth,1,INDEX(BucketTable,MATCH($A1564,SumMonths,0),1))</f>
        <v>1</v>
      </c>
      <c r="G1564" s="94" t="e">
        <f aca="false">INDEX(Book_Type,MATCH($B1564,Book,0),1)</f>
        <v>#N/A</v>
      </c>
      <c r="H1564" s="94" t="e">
        <f aca="false">$F1564&amp;$G1564</f>
        <v>#N/A</v>
      </c>
    </row>
    <row r="1565" customFormat="false" ht="12.75" hidden="false" customHeight="false" outlineLevel="0" collapsed="false">
      <c r="F1565" s="94" t="n">
        <f aca="false">IF(REF_DT&lt;PromptMonth,1,INDEX(BucketTable,MATCH($A1565,SumMonths,0),1))</f>
        <v>1</v>
      </c>
      <c r="G1565" s="94" t="e">
        <f aca="false">INDEX(Book_Type,MATCH($B1565,Book,0),1)</f>
        <v>#N/A</v>
      </c>
      <c r="H1565" s="94" t="e">
        <f aca="false">$F1565&amp;$G1565</f>
        <v>#N/A</v>
      </c>
    </row>
    <row r="1566" customFormat="false" ht="12.75" hidden="false" customHeight="false" outlineLevel="0" collapsed="false">
      <c r="F1566" s="94" t="n">
        <f aca="false">IF(REF_DT&lt;PromptMonth,1,INDEX(BucketTable,MATCH($A1566,SumMonths,0),1))</f>
        <v>1</v>
      </c>
      <c r="G1566" s="94" t="e">
        <f aca="false">INDEX(Book_Type,MATCH($B1566,Book,0),1)</f>
        <v>#N/A</v>
      </c>
      <c r="H1566" s="94" t="e">
        <f aca="false">$F1566&amp;$G1566</f>
        <v>#N/A</v>
      </c>
    </row>
    <row r="1567" customFormat="false" ht="12.75" hidden="false" customHeight="false" outlineLevel="0" collapsed="false">
      <c r="F1567" s="94" t="n">
        <f aca="false">IF(REF_DT&lt;PromptMonth,1,INDEX(BucketTable,MATCH($A1567,SumMonths,0),1))</f>
        <v>1</v>
      </c>
      <c r="G1567" s="94" t="e">
        <f aca="false">INDEX(Book_Type,MATCH($B1567,Book,0),1)</f>
        <v>#N/A</v>
      </c>
      <c r="H1567" s="94" t="e">
        <f aca="false">$F1567&amp;$G1567</f>
        <v>#N/A</v>
      </c>
    </row>
    <row r="1568" customFormat="false" ht="12.75" hidden="false" customHeight="false" outlineLevel="0" collapsed="false">
      <c r="F1568" s="94" t="n">
        <f aca="false">IF(REF_DT&lt;PromptMonth,1,INDEX(BucketTable,MATCH($A1568,SumMonths,0),1))</f>
        <v>1</v>
      </c>
      <c r="G1568" s="94" t="e">
        <f aca="false">INDEX(Book_Type,MATCH($B1568,Book,0),1)</f>
        <v>#N/A</v>
      </c>
      <c r="H1568" s="94" t="e">
        <f aca="false">$F1568&amp;$G1568</f>
        <v>#N/A</v>
      </c>
    </row>
    <row r="1569" customFormat="false" ht="12.75" hidden="false" customHeight="false" outlineLevel="0" collapsed="false">
      <c r="F1569" s="94" t="n">
        <f aca="false">IF(REF_DT&lt;PromptMonth,1,INDEX(BucketTable,MATCH($A1569,SumMonths,0),1))</f>
        <v>1</v>
      </c>
      <c r="G1569" s="94" t="e">
        <f aca="false">INDEX(Book_Type,MATCH($B1569,Book,0),1)</f>
        <v>#N/A</v>
      </c>
      <c r="H1569" s="94" t="e">
        <f aca="false">$F1569&amp;$G1569</f>
        <v>#N/A</v>
      </c>
    </row>
    <row r="1570" customFormat="false" ht="12.75" hidden="false" customHeight="false" outlineLevel="0" collapsed="false">
      <c r="F1570" s="94" t="n">
        <f aca="false">IF(REF_DT&lt;PromptMonth,1,INDEX(BucketTable,MATCH($A1570,SumMonths,0),1))</f>
        <v>1</v>
      </c>
      <c r="G1570" s="94" t="e">
        <f aca="false">INDEX(Book_Type,MATCH($B1570,Book,0),1)</f>
        <v>#N/A</v>
      </c>
      <c r="H1570" s="94" t="e">
        <f aca="false">$F1570&amp;$G1570</f>
        <v>#N/A</v>
      </c>
    </row>
    <row r="1571" customFormat="false" ht="12.75" hidden="false" customHeight="false" outlineLevel="0" collapsed="false">
      <c r="F1571" s="94" t="n">
        <f aca="false">IF(REF_DT&lt;PromptMonth,1,INDEX(BucketTable,MATCH($A1571,SumMonths,0),1))</f>
        <v>1</v>
      </c>
      <c r="G1571" s="94" t="e">
        <f aca="false">INDEX(Book_Type,MATCH($B1571,Book,0),1)</f>
        <v>#N/A</v>
      </c>
      <c r="H1571" s="94" t="e">
        <f aca="false">$F1571&amp;$G1571</f>
        <v>#N/A</v>
      </c>
    </row>
    <row r="1572" customFormat="false" ht="12.75" hidden="false" customHeight="false" outlineLevel="0" collapsed="false">
      <c r="F1572" s="94" t="n">
        <f aca="false">IF(REF_DT&lt;PromptMonth,1,INDEX(BucketTable,MATCH($A1572,SumMonths,0),1))</f>
        <v>1</v>
      </c>
      <c r="G1572" s="94" t="e">
        <f aca="false">INDEX(Book_Type,MATCH($B1572,Book,0),1)</f>
        <v>#N/A</v>
      </c>
      <c r="H1572" s="94" t="e">
        <f aca="false">$F1572&amp;$G1572</f>
        <v>#N/A</v>
      </c>
    </row>
    <row r="1573" customFormat="false" ht="12.75" hidden="false" customHeight="false" outlineLevel="0" collapsed="false">
      <c r="F1573" s="94" t="n">
        <f aca="false">IF(REF_DT&lt;PromptMonth,1,INDEX(BucketTable,MATCH($A1573,SumMonths,0),1))</f>
        <v>1</v>
      </c>
      <c r="G1573" s="94" t="e">
        <f aca="false">INDEX(Book_Type,MATCH($B1573,Book,0),1)</f>
        <v>#N/A</v>
      </c>
      <c r="H1573" s="94" t="e">
        <f aca="false">$F1573&amp;$G1573</f>
        <v>#N/A</v>
      </c>
    </row>
    <row r="1574" customFormat="false" ht="12.75" hidden="false" customHeight="false" outlineLevel="0" collapsed="false">
      <c r="F1574" s="94" t="n">
        <f aca="false">IF(REF_DT&lt;PromptMonth,1,INDEX(BucketTable,MATCH($A1574,SumMonths,0),1))</f>
        <v>1</v>
      </c>
      <c r="G1574" s="94" t="e">
        <f aca="false">INDEX(Book_Type,MATCH($B1574,Book,0),1)</f>
        <v>#N/A</v>
      </c>
      <c r="H1574" s="94" t="e">
        <f aca="false">$F1574&amp;$G1574</f>
        <v>#N/A</v>
      </c>
    </row>
    <row r="1575" customFormat="false" ht="12.75" hidden="false" customHeight="false" outlineLevel="0" collapsed="false">
      <c r="F1575" s="94" t="n">
        <f aca="false">IF(REF_DT&lt;PromptMonth,1,INDEX(BucketTable,MATCH($A1575,SumMonths,0),1))</f>
        <v>1</v>
      </c>
      <c r="G1575" s="94" t="e">
        <f aca="false">INDEX(Book_Type,MATCH($B1575,Book,0),1)</f>
        <v>#N/A</v>
      </c>
      <c r="H1575" s="94" t="e">
        <f aca="false">$F1575&amp;$G1575</f>
        <v>#N/A</v>
      </c>
    </row>
    <row r="1576" customFormat="false" ht="12.75" hidden="false" customHeight="false" outlineLevel="0" collapsed="false">
      <c r="F1576" s="94" t="n">
        <f aca="false">IF(REF_DT&lt;PromptMonth,1,INDEX(BucketTable,MATCH($A1576,SumMonths,0),1))</f>
        <v>1</v>
      </c>
      <c r="G1576" s="94" t="e">
        <f aca="false">INDEX(Book_Type,MATCH($B1576,Book,0),1)</f>
        <v>#N/A</v>
      </c>
      <c r="H1576" s="94" t="e">
        <f aca="false">$F1576&amp;$G1576</f>
        <v>#N/A</v>
      </c>
    </row>
    <row r="1577" customFormat="false" ht="12.75" hidden="false" customHeight="false" outlineLevel="0" collapsed="false">
      <c r="F1577" s="94" t="n">
        <f aca="false">IF(REF_DT&lt;PromptMonth,1,INDEX(BucketTable,MATCH($A1577,SumMonths,0),1))</f>
        <v>1</v>
      </c>
      <c r="G1577" s="94" t="e">
        <f aca="false">INDEX(Book_Type,MATCH($B1577,Book,0),1)</f>
        <v>#N/A</v>
      </c>
      <c r="H1577" s="94" t="e">
        <f aca="false">$F1577&amp;$G1577</f>
        <v>#N/A</v>
      </c>
    </row>
    <row r="1578" customFormat="false" ht="12.75" hidden="false" customHeight="false" outlineLevel="0" collapsed="false">
      <c r="F1578" s="94" t="n">
        <f aca="false">IF(REF_DT&lt;PromptMonth,1,INDEX(BucketTable,MATCH($A1578,SumMonths,0),1))</f>
        <v>1</v>
      </c>
      <c r="G1578" s="94" t="e">
        <f aca="false">INDEX(Book_Type,MATCH($B1578,Book,0),1)</f>
        <v>#N/A</v>
      </c>
      <c r="H1578" s="94" t="e">
        <f aca="false">$F1578&amp;$G1578</f>
        <v>#N/A</v>
      </c>
    </row>
    <row r="1579" customFormat="false" ht="12.75" hidden="false" customHeight="false" outlineLevel="0" collapsed="false">
      <c r="F1579" s="94" t="n">
        <f aca="false">IF(REF_DT&lt;PromptMonth,1,INDEX(BucketTable,MATCH($A1579,SumMonths,0),1))</f>
        <v>1</v>
      </c>
      <c r="G1579" s="94" t="e">
        <f aca="false">INDEX(Book_Type,MATCH($B1579,Book,0),1)</f>
        <v>#N/A</v>
      </c>
      <c r="H1579" s="94" t="e">
        <f aca="false">$F1579&amp;$G1579</f>
        <v>#N/A</v>
      </c>
    </row>
    <row r="1580" customFormat="false" ht="12.75" hidden="false" customHeight="false" outlineLevel="0" collapsed="false">
      <c r="F1580" s="94" t="n">
        <f aca="false">IF(REF_DT&lt;PromptMonth,1,INDEX(BucketTable,MATCH($A1580,SumMonths,0),1))</f>
        <v>1</v>
      </c>
      <c r="G1580" s="94" t="e">
        <f aca="false">INDEX(Book_Type,MATCH($B1580,Book,0),1)</f>
        <v>#N/A</v>
      </c>
      <c r="H1580" s="94" t="e">
        <f aca="false">$F1580&amp;$G1580</f>
        <v>#N/A</v>
      </c>
    </row>
    <row r="1581" customFormat="false" ht="12.75" hidden="false" customHeight="false" outlineLevel="0" collapsed="false">
      <c r="F1581" s="94" t="n">
        <f aca="false">IF(REF_DT&lt;PromptMonth,1,INDEX(BucketTable,MATCH($A1581,SumMonths,0),1))</f>
        <v>1</v>
      </c>
      <c r="G1581" s="94" t="e">
        <f aca="false">INDEX(Book_Type,MATCH($B1581,Book,0),1)</f>
        <v>#N/A</v>
      </c>
      <c r="H1581" s="94" t="e">
        <f aca="false">$F1581&amp;$G1581</f>
        <v>#N/A</v>
      </c>
    </row>
    <row r="1582" customFormat="false" ht="12.75" hidden="false" customHeight="false" outlineLevel="0" collapsed="false">
      <c r="F1582" s="94" t="n">
        <f aca="false">IF(REF_DT&lt;PromptMonth,1,INDEX(BucketTable,MATCH($A1582,SumMonths,0),1))</f>
        <v>1</v>
      </c>
      <c r="G1582" s="94" t="e">
        <f aca="false">INDEX(Book_Type,MATCH($B1582,Book,0),1)</f>
        <v>#N/A</v>
      </c>
      <c r="H1582" s="94" t="e">
        <f aca="false">$F1582&amp;$G1582</f>
        <v>#N/A</v>
      </c>
    </row>
    <row r="1583" customFormat="false" ht="12.75" hidden="false" customHeight="false" outlineLevel="0" collapsed="false">
      <c r="F1583" s="94" t="n">
        <f aca="false">IF(REF_DT&lt;PromptMonth,1,INDEX(BucketTable,MATCH($A1583,SumMonths,0),1))</f>
        <v>1</v>
      </c>
      <c r="G1583" s="94" t="e">
        <f aca="false">INDEX(Book_Type,MATCH($B1583,Book,0),1)</f>
        <v>#N/A</v>
      </c>
      <c r="H1583" s="94" t="e">
        <f aca="false">$F1583&amp;$G1583</f>
        <v>#N/A</v>
      </c>
    </row>
    <row r="1584" customFormat="false" ht="12.75" hidden="false" customHeight="false" outlineLevel="0" collapsed="false">
      <c r="F1584" s="94" t="n">
        <f aca="false">IF(REF_DT&lt;PromptMonth,1,INDEX(BucketTable,MATCH($A1584,SumMonths,0),1))</f>
        <v>1</v>
      </c>
      <c r="G1584" s="94" t="e">
        <f aca="false">INDEX(Book_Type,MATCH($B1584,Book,0),1)</f>
        <v>#N/A</v>
      </c>
      <c r="H1584" s="94" t="e">
        <f aca="false">$F1584&amp;$G1584</f>
        <v>#N/A</v>
      </c>
    </row>
    <row r="1585" customFormat="false" ht="12.75" hidden="false" customHeight="false" outlineLevel="0" collapsed="false">
      <c r="F1585" s="94" t="n">
        <f aca="false">IF(REF_DT&lt;PromptMonth,1,INDEX(BucketTable,MATCH($A1585,SumMonths,0),1))</f>
        <v>1</v>
      </c>
      <c r="G1585" s="94" t="e">
        <f aca="false">INDEX(Book_Type,MATCH($B1585,Book,0),1)</f>
        <v>#N/A</v>
      </c>
      <c r="H1585" s="94" t="e">
        <f aca="false">$F1585&amp;$G1585</f>
        <v>#N/A</v>
      </c>
    </row>
    <row r="1586" customFormat="false" ht="12.75" hidden="false" customHeight="false" outlineLevel="0" collapsed="false">
      <c r="F1586" s="94" t="n">
        <f aca="false">IF(REF_DT&lt;PromptMonth,1,INDEX(BucketTable,MATCH($A1586,SumMonths,0),1))</f>
        <v>1</v>
      </c>
      <c r="G1586" s="94" t="e">
        <f aca="false">INDEX(Book_Type,MATCH($B1586,Book,0),1)</f>
        <v>#N/A</v>
      </c>
      <c r="H1586" s="94" t="e">
        <f aca="false">$F1586&amp;$G1586</f>
        <v>#N/A</v>
      </c>
    </row>
    <row r="1587" customFormat="false" ht="12.75" hidden="false" customHeight="false" outlineLevel="0" collapsed="false">
      <c r="F1587" s="94" t="n">
        <f aca="false">IF(REF_DT&lt;PromptMonth,1,INDEX(BucketTable,MATCH($A1587,SumMonths,0),1))</f>
        <v>1</v>
      </c>
      <c r="G1587" s="94" t="e">
        <f aca="false">INDEX(Book_Type,MATCH($B1587,Book,0),1)</f>
        <v>#N/A</v>
      </c>
      <c r="H1587" s="94" t="e">
        <f aca="false">$F1587&amp;$G1587</f>
        <v>#N/A</v>
      </c>
    </row>
    <row r="1588" customFormat="false" ht="12.75" hidden="false" customHeight="false" outlineLevel="0" collapsed="false">
      <c r="F1588" s="94" t="n">
        <f aca="false">IF(REF_DT&lt;PromptMonth,1,INDEX(BucketTable,MATCH($A1588,SumMonths,0),1))</f>
        <v>1</v>
      </c>
      <c r="G1588" s="94" t="e">
        <f aca="false">INDEX(Book_Type,MATCH($B1588,Book,0),1)</f>
        <v>#N/A</v>
      </c>
      <c r="H1588" s="94" t="e">
        <f aca="false">$F1588&amp;$G1588</f>
        <v>#N/A</v>
      </c>
    </row>
    <row r="1589" customFormat="false" ht="12.75" hidden="false" customHeight="false" outlineLevel="0" collapsed="false">
      <c r="F1589" s="94" t="n">
        <f aca="false">IF(REF_DT&lt;PromptMonth,1,INDEX(BucketTable,MATCH($A1589,SumMonths,0),1))</f>
        <v>1</v>
      </c>
      <c r="G1589" s="94" t="e">
        <f aca="false">INDEX(Book_Type,MATCH($B1589,Book,0),1)</f>
        <v>#N/A</v>
      </c>
      <c r="H1589" s="94" t="e">
        <f aca="false">$F1589&amp;$G1589</f>
        <v>#N/A</v>
      </c>
    </row>
    <row r="1590" customFormat="false" ht="12.75" hidden="false" customHeight="false" outlineLevel="0" collapsed="false">
      <c r="F1590" s="94" t="n">
        <f aca="false">IF(REF_DT&lt;PromptMonth,1,INDEX(BucketTable,MATCH($A1590,SumMonths,0),1))</f>
        <v>1</v>
      </c>
      <c r="G1590" s="94" t="e">
        <f aca="false">INDEX(Book_Type,MATCH($B1590,Book,0),1)</f>
        <v>#N/A</v>
      </c>
      <c r="H1590" s="94" t="e">
        <f aca="false">$F1590&amp;$G1590</f>
        <v>#N/A</v>
      </c>
    </row>
    <row r="1591" customFormat="false" ht="12.75" hidden="false" customHeight="false" outlineLevel="0" collapsed="false">
      <c r="F1591" s="94" t="n">
        <f aca="false">IF(REF_DT&lt;PromptMonth,1,INDEX(BucketTable,MATCH($A1591,SumMonths,0),1))</f>
        <v>1</v>
      </c>
      <c r="G1591" s="94" t="e">
        <f aca="false">INDEX(Book_Type,MATCH($B1591,Book,0),1)</f>
        <v>#N/A</v>
      </c>
      <c r="H1591" s="94" t="e">
        <f aca="false">$F1591&amp;$G1591</f>
        <v>#N/A</v>
      </c>
    </row>
    <row r="1592" customFormat="false" ht="12.75" hidden="false" customHeight="false" outlineLevel="0" collapsed="false">
      <c r="F1592" s="94" t="n">
        <f aca="false">IF(REF_DT&lt;PromptMonth,1,INDEX(BucketTable,MATCH($A1592,SumMonths,0),1))</f>
        <v>1</v>
      </c>
      <c r="G1592" s="94" t="e">
        <f aca="false">INDEX(Book_Type,MATCH($B1592,Book,0),1)</f>
        <v>#N/A</v>
      </c>
      <c r="H1592" s="94" t="e">
        <f aca="false">$F1592&amp;$G1592</f>
        <v>#N/A</v>
      </c>
    </row>
    <row r="1593" customFormat="false" ht="12.75" hidden="false" customHeight="false" outlineLevel="0" collapsed="false">
      <c r="F1593" s="94" t="n">
        <f aca="false">IF(REF_DT&lt;PromptMonth,1,INDEX(BucketTable,MATCH($A1593,SumMonths,0),1))</f>
        <v>1</v>
      </c>
      <c r="G1593" s="94" t="e">
        <f aca="false">INDEX(Book_Type,MATCH($B1593,Book,0),1)</f>
        <v>#N/A</v>
      </c>
      <c r="H1593" s="94" t="e">
        <f aca="false">$F1593&amp;$G1593</f>
        <v>#N/A</v>
      </c>
    </row>
    <row r="1594" customFormat="false" ht="12.75" hidden="false" customHeight="false" outlineLevel="0" collapsed="false">
      <c r="F1594" s="94" t="n">
        <f aca="false">IF(REF_DT&lt;PromptMonth,1,INDEX(BucketTable,MATCH($A1594,SumMonths,0),1))</f>
        <v>1</v>
      </c>
      <c r="G1594" s="94" t="e">
        <f aca="false">INDEX(Book_Type,MATCH($B1594,Book,0),1)</f>
        <v>#N/A</v>
      </c>
      <c r="H1594" s="94" t="e">
        <f aca="false">$F1594&amp;$G1594</f>
        <v>#N/A</v>
      </c>
    </row>
    <row r="1595" customFormat="false" ht="12.75" hidden="false" customHeight="false" outlineLevel="0" collapsed="false">
      <c r="F1595" s="94" t="n">
        <f aca="false">IF(REF_DT&lt;PromptMonth,1,INDEX(BucketTable,MATCH($A1595,SumMonths,0),1))</f>
        <v>1</v>
      </c>
      <c r="G1595" s="94" t="e">
        <f aca="false">INDEX(Book_Type,MATCH($B1595,Book,0),1)</f>
        <v>#N/A</v>
      </c>
      <c r="H1595" s="94" t="e">
        <f aca="false">$F1595&amp;$G1595</f>
        <v>#N/A</v>
      </c>
    </row>
    <row r="1596" customFormat="false" ht="12.75" hidden="false" customHeight="false" outlineLevel="0" collapsed="false">
      <c r="F1596" s="94" t="n">
        <f aca="false">IF(REF_DT&lt;PromptMonth,1,INDEX(BucketTable,MATCH($A1596,SumMonths,0),1))</f>
        <v>1</v>
      </c>
      <c r="G1596" s="94" t="e">
        <f aca="false">INDEX(Book_Type,MATCH($B1596,Book,0),1)</f>
        <v>#N/A</v>
      </c>
      <c r="H1596" s="94" t="e">
        <f aca="false">$F1596&amp;$G1596</f>
        <v>#N/A</v>
      </c>
    </row>
    <row r="1597" customFormat="false" ht="12.75" hidden="false" customHeight="false" outlineLevel="0" collapsed="false">
      <c r="F1597" s="94" t="n">
        <f aca="false">IF(REF_DT&lt;PromptMonth,1,INDEX(BucketTable,MATCH($A1597,SumMonths,0),1))</f>
        <v>1</v>
      </c>
      <c r="G1597" s="94" t="e">
        <f aca="false">INDEX(Book_Type,MATCH($B1597,Book,0),1)</f>
        <v>#N/A</v>
      </c>
      <c r="H1597" s="94" t="e">
        <f aca="false">$F1597&amp;$G1597</f>
        <v>#N/A</v>
      </c>
    </row>
    <row r="1598" customFormat="false" ht="12.75" hidden="false" customHeight="false" outlineLevel="0" collapsed="false">
      <c r="F1598" s="94" t="n">
        <f aca="false">IF(REF_DT&lt;PromptMonth,1,INDEX(BucketTable,MATCH($A1598,SumMonths,0),1))</f>
        <v>1</v>
      </c>
      <c r="G1598" s="94" t="e">
        <f aca="false">INDEX(Book_Type,MATCH($B1598,Book,0),1)</f>
        <v>#N/A</v>
      </c>
      <c r="H1598" s="94" t="e">
        <f aca="false">$F1598&amp;$G1598</f>
        <v>#N/A</v>
      </c>
    </row>
    <row r="1599" customFormat="false" ht="12.75" hidden="false" customHeight="false" outlineLevel="0" collapsed="false">
      <c r="F1599" s="94" t="n">
        <f aca="false">IF(REF_DT&lt;PromptMonth,1,INDEX(BucketTable,MATCH($A1599,SumMonths,0),1))</f>
        <v>1</v>
      </c>
      <c r="G1599" s="94" t="e">
        <f aca="false">INDEX(Book_Type,MATCH($B1599,Book,0),1)</f>
        <v>#N/A</v>
      </c>
      <c r="H1599" s="94" t="e">
        <f aca="false">$F1599&amp;$G1599</f>
        <v>#N/A</v>
      </c>
    </row>
    <row r="1600" customFormat="false" ht="12.75" hidden="false" customHeight="false" outlineLevel="0" collapsed="false">
      <c r="F1600" s="94" t="n">
        <f aca="false">IF(REF_DT&lt;PromptMonth,1,INDEX(BucketTable,MATCH($A1600,SumMonths,0),1))</f>
        <v>1</v>
      </c>
      <c r="G1600" s="94" t="e">
        <f aca="false">INDEX(Book_Type,MATCH($B1600,Book,0),1)</f>
        <v>#N/A</v>
      </c>
      <c r="H1600" s="94" t="e">
        <f aca="false">$F1600&amp;$G1600</f>
        <v>#N/A</v>
      </c>
    </row>
    <row r="1601" customFormat="false" ht="12.75" hidden="false" customHeight="false" outlineLevel="0" collapsed="false">
      <c r="F1601" s="94" t="n">
        <f aca="false">IF(REF_DT&lt;PromptMonth,1,INDEX(BucketTable,MATCH($A1601,SumMonths,0),1))</f>
        <v>1</v>
      </c>
      <c r="G1601" s="94" t="e">
        <f aca="false">INDEX(Book_Type,MATCH($B1601,Book,0),1)</f>
        <v>#N/A</v>
      </c>
      <c r="H1601" s="94" t="e">
        <f aca="false">$F1601&amp;$G1601</f>
        <v>#N/A</v>
      </c>
    </row>
    <row r="1602" customFormat="false" ht="12.75" hidden="false" customHeight="false" outlineLevel="0" collapsed="false">
      <c r="F1602" s="94" t="n">
        <f aca="false">IF(REF_DT&lt;PromptMonth,1,INDEX(BucketTable,MATCH($A1602,SumMonths,0),1))</f>
        <v>1</v>
      </c>
      <c r="G1602" s="94" t="e">
        <f aca="false">INDEX(Book_Type,MATCH($B1602,Book,0),1)</f>
        <v>#N/A</v>
      </c>
      <c r="H1602" s="94" t="e">
        <f aca="false">$F1602&amp;$G1602</f>
        <v>#N/A</v>
      </c>
    </row>
    <row r="1603" customFormat="false" ht="12.75" hidden="false" customHeight="false" outlineLevel="0" collapsed="false">
      <c r="F1603" s="94" t="n">
        <f aca="false">IF(REF_DT&lt;PromptMonth,1,INDEX(BucketTable,MATCH($A1603,SumMonths,0),1))</f>
        <v>1</v>
      </c>
      <c r="G1603" s="94" t="e">
        <f aca="false">INDEX(Book_Type,MATCH($B1603,Book,0),1)</f>
        <v>#N/A</v>
      </c>
      <c r="H1603" s="94" t="e">
        <f aca="false">$F1603&amp;$G1603</f>
        <v>#N/A</v>
      </c>
    </row>
    <row r="1604" customFormat="false" ht="12.75" hidden="false" customHeight="false" outlineLevel="0" collapsed="false">
      <c r="F1604" s="94" t="n">
        <f aca="false">IF(REF_DT&lt;PromptMonth,1,INDEX(BucketTable,MATCH($A1604,SumMonths,0),1))</f>
        <v>1</v>
      </c>
      <c r="G1604" s="94" t="e">
        <f aca="false">INDEX(Book_Type,MATCH($B1604,Book,0),1)</f>
        <v>#N/A</v>
      </c>
      <c r="H1604" s="94" t="e">
        <f aca="false">$F1604&amp;$G1604</f>
        <v>#N/A</v>
      </c>
    </row>
    <row r="1605" customFormat="false" ht="12.75" hidden="false" customHeight="false" outlineLevel="0" collapsed="false">
      <c r="F1605" s="94" t="n">
        <f aca="false">IF(REF_DT&lt;PromptMonth,1,INDEX(BucketTable,MATCH($A1605,SumMonths,0),1))</f>
        <v>1</v>
      </c>
      <c r="G1605" s="94" t="e">
        <f aca="false">INDEX(Book_Type,MATCH($B1605,Book,0),1)</f>
        <v>#N/A</v>
      </c>
      <c r="H1605" s="94" t="e">
        <f aca="false">$F1605&amp;$G1605</f>
        <v>#N/A</v>
      </c>
    </row>
    <row r="1606" customFormat="false" ht="12.75" hidden="false" customHeight="false" outlineLevel="0" collapsed="false">
      <c r="F1606" s="94" t="n">
        <f aca="false">IF(REF_DT&lt;PromptMonth,1,INDEX(BucketTable,MATCH($A1606,SumMonths,0),1))</f>
        <v>1</v>
      </c>
      <c r="G1606" s="94" t="e">
        <f aca="false">INDEX(Book_Type,MATCH($B1606,Book,0),1)</f>
        <v>#N/A</v>
      </c>
      <c r="H1606" s="94" t="e">
        <f aca="false">$F1606&amp;$G1606</f>
        <v>#N/A</v>
      </c>
    </row>
    <row r="1607" customFormat="false" ht="12.75" hidden="false" customHeight="false" outlineLevel="0" collapsed="false">
      <c r="F1607" s="94" t="n">
        <f aca="false">IF(REF_DT&lt;PromptMonth,1,INDEX(BucketTable,MATCH($A1607,SumMonths,0),1))</f>
        <v>1</v>
      </c>
      <c r="G1607" s="94" t="e">
        <f aca="false">INDEX(Book_Type,MATCH($B1607,Book,0),1)</f>
        <v>#N/A</v>
      </c>
      <c r="H1607" s="94" t="e">
        <f aca="false">$F1607&amp;$G1607</f>
        <v>#N/A</v>
      </c>
    </row>
    <row r="1608" customFormat="false" ht="12.75" hidden="false" customHeight="false" outlineLevel="0" collapsed="false">
      <c r="F1608" s="94" t="n">
        <f aca="false">IF(REF_DT&lt;PromptMonth,1,INDEX(BucketTable,MATCH($A1608,SumMonths,0),1))</f>
        <v>1</v>
      </c>
      <c r="G1608" s="94" t="e">
        <f aca="false">INDEX(Book_Type,MATCH($B1608,Book,0),1)</f>
        <v>#N/A</v>
      </c>
      <c r="H1608" s="94" t="e">
        <f aca="false">$F1608&amp;$G1608</f>
        <v>#N/A</v>
      </c>
    </row>
    <row r="1609" customFormat="false" ht="12.75" hidden="false" customHeight="false" outlineLevel="0" collapsed="false">
      <c r="F1609" s="94" t="n">
        <f aca="false">IF(REF_DT&lt;PromptMonth,1,INDEX(BucketTable,MATCH($A1609,SumMonths,0),1))</f>
        <v>1</v>
      </c>
      <c r="G1609" s="94" t="e">
        <f aca="false">INDEX(Book_Type,MATCH($B1609,Book,0),1)</f>
        <v>#N/A</v>
      </c>
      <c r="H1609" s="94" t="e">
        <f aca="false">$F1609&amp;$G1609</f>
        <v>#N/A</v>
      </c>
    </row>
    <row r="1610" customFormat="false" ht="12.75" hidden="false" customHeight="false" outlineLevel="0" collapsed="false">
      <c r="F1610" s="94" t="n">
        <f aca="false">IF(REF_DT&lt;PromptMonth,1,INDEX(BucketTable,MATCH($A1610,SumMonths,0),1))</f>
        <v>1</v>
      </c>
      <c r="G1610" s="94" t="e">
        <f aca="false">INDEX(Book_Type,MATCH($B1610,Book,0),1)</f>
        <v>#N/A</v>
      </c>
      <c r="H1610" s="94" t="e">
        <f aca="false">$F1610&amp;$G1610</f>
        <v>#N/A</v>
      </c>
    </row>
    <row r="1611" customFormat="false" ht="12.75" hidden="false" customHeight="false" outlineLevel="0" collapsed="false">
      <c r="F1611" s="94" t="n">
        <f aca="false">IF(REF_DT&lt;PromptMonth,1,INDEX(BucketTable,MATCH($A1611,SumMonths,0),1))</f>
        <v>1</v>
      </c>
      <c r="G1611" s="94" t="e">
        <f aca="false">INDEX(Book_Type,MATCH($B1611,Book,0),1)</f>
        <v>#N/A</v>
      </c>
      <c r="H1611" s="94" t="e">
        <f aca="false">$F1611&amp;$G1611</f>
        <v>#N/A</v>
      </c>
    </row>
    <row r="1612" customFormat="false" ht="12.75" hidden="false" customHeight="false" outlineLevel="0" collapsed="false">
      <c r="F1612" s="94" t="n">
        <f aca="false">IF(REF_DT&lt;PromptMonth,1,INDEX(BucketTable,MATCH($A1612,SumMonths,0),1))</f>
        <v>1</v>
      </c>
      <c r="G1612" s="94" t="e">
        <f aca="false">INDEX(Book_Type,MATCH($B1612,Book,0),1)</f>
        <v>#N/A</v>
      </c>
      <c r="H1612" s="94" t="e">
        <f aca="false">$F1612&amp;$G1612</f>
        <v>#N/A</v>
      </c>
    </row>
    <row r="1613" customFormat="false" ht="12.75" hidden="false" customHeight="false" outlineLevel="0" collapsed="false">
      <c r="F1613" s="94" t="n">
        <f aca="false">IF(REF_DT&lt;PromptMonth,1,INDEX(BucketTable,MATCH($A1613,SumMonths,0),1))</f>
        <v>1</v>
      </c>
      <c r="G1613" s="94" t="e">
        <f aca="false">INDEX(Book_Type,MATCH($B1613,Book,0),1)</f>
        <v>#N/A</v>
      </c>
      <c r="H1613" s="94" t="e">
        <f aca="false">$F1613&amp;$G1613</f>
        <v>#N/A</v>
      </c>
    </row>
    <row r="1614" customFormat="false" ht="12.75" hidden="false" customHeight="false" outlineLevel="0" collapsed="false">
      <c r="F1614" s="94" t="n">
        <f aca="false">IF(REF_DT&lt;PromptMonth,1,INDEX(BucketTable,MATCH($A1614,SumMonths,0),1))</f>
        <v>1</v>
      </c>
      <c r="G1614" s="94" t="e">
        <f aca="false">INDEX(Book_Type,MATCH($B1614,Book,0),1)</f>
        <v>#N/A</v>
      </c>
      <c r="H1614" s="94" t="e">
        <f aca="false">$F1614&amp;$G1614</f>
        <v>#N/A</v>
      </c>
    </row>
    <row r="1615" customFormat="false" ht="12.75" hidden="false" customHeight="false" outlineLevel="0" collapsed="false">
      <c r="F1615" s="94" t="n">
        <f aca="false">IF(REF_DT&lt;PromptMonth,1,INDEX(BucketTable,MATCH($A1615,SumMonths,0),1))</f>
        <v>1</v>
      </c>
      <c r="G1615" s="94" t="e">
        <f aca="false">INDEX(Book_Type,MATCH($B1615,Book,0),1)</f>
        <v>#N/A</v>
      </c>
      <c r="H1615" s="94" t="e">
        <f aca="false">$F1615&amp;$G1615</f>
        <v>#N/A</v>
      </c>
    </row>
    <row r="1616" customFormat="false" ht="12.75" hidden="false" customHeight="false" outlineLevel="0" collapsed="false">
      <c r="F1616" s="94" t="n">
        <f aca="false">IF(REF_DT&lt;PromptMonth,1,INDEX(BucketTable,MATCH($A1616,SumMonths,0),1))</f>
        <v>1</v>
      </c>
      <c r="G1616" s="94" t="e">
        <f aca="false">INDEX(Book_Type,MATCH($B1616,Book,0),1)</f>
        <v>#N/A</v>
      </c>
      <c r="H1616" s="94" t="e">
        <f aca="false">$F1616&amp;$G1616</f>
        <v>#N/A</v>
      </c>
    </row>
    <row r="1617" customFormat="false" ht="12.75" hidden="false" customHeight="false" outlineLevel="0" collapsed="false">
      <c r="F1617" s="94" t="n">
        <f aca="false">IF(REF_DT&lt;PromptMonth,1,INDEX(BucketTable,MATCH($A1617,SumMonths,0),1))</f>
        <v>1</v>
      </c>
      <c r="G1617" s="94" t="e">
        <f aca="false">INDEX(Book_Type,MATCH($B1617,Book,0),1)</f>
        <v>#N/A</v>
      </c>
      <c r="H1617" s="94" t="e">
        <f aca="false">$F1617&amp;$G1617</f>
        <v>#N/A</v>
      </c>
    </row>
    <row r="1618" customFormat="false" ht="12.75" hidden="false" customHeight="false" outlineLevel="0" collapsed="false">
      <c r="F1618" s="94" t="n">
        <f aca="false">IF(REF_DT&lt;PromptMonth,1,INDEX(BucketTable,MATCH($A1618,SumMonths,0),1))</f>
        <v>1</v>
      </c>
      <c r="G1618" s="94" t="e">
        <f aca="false">INDEX(Book_Type,MATCH($B1618,Book,0),1)</f>
        <v>#N/A</v>
      </c>
      <c r="H1618" s="94" t="e">
        <f aca="false">$F1618&amp;$G1618</f>
        <v>#N/A</v>
      </c>
    </row>
    <row r="1619" customFormat="false" ht="12.75" hidden="false" customHeight="false" outlineLevel="0" collapsed="false">
      <c r="F1619" s="94" t="n">
        <f aca="false">IF(REF_DT&lt;PromptMonth,1,INDEX(BucketTable,MATCH($A1619,SumMonths,0),1))</f>
        <v>1</v>
      </c>
      <c r="G1619" s="94" t="e">
        <f aca="false">INDEX(Book_Type,MATCH($B1619,Book,0),1)</f>
        <v>#N/A</v>
      </c>
      <c r="H1619" s="94" t="e">
        <f aca="false">$F1619&amp;$G1619</f>
        <v>#N/A</v>
      </c>
    </row>
    <row r="1620" customFormat="false" ht="12.75" hidden="false" customHeight="false" outlineLevel="0" collapsed="false">
      <c r="F1620" s="94" t="n">
        <f aca="false">IF(REF_DT&lt;PromptMonth,1,INDEX(BucketTable,MATCH($A1620,SumMonths,0),1))</f>
        <v>1</v>
      </c>
      <c r="G1620" s="94" t="e">
        <f aca="false">INDEX(Book_Type,MATCH($B1620,Book,0),1)</f>
        <v>#N/A</v>
      </c>
      <c r="H1620" s="94" t="e">
        <f aca="false">$F1620&amp;$G1620</f>
        <v>#N/A</v>
      </c>
    </row>
    <row r="1621" customFormat="false" ht="12.75" hidden="false" customHeight="false" outlineLevel="0" collapsed="false">
      <c r="F1621" s="94" t="n">
        <f aca="false">IF(REF_DT&lt;PromptMonth,1,INDEX(BucketTable,MATCH($A1621,SumMonths,0),1))</f>
        <v>1</v>
      </c>
      <c r="G1621" s="94" t="e">
        <f aca="false">INDEX(Book_Type,MATCH($B1621,Book,0),1)</f>
        <v>#N/A</v>
      </c>
      <c r="H1621" s="94" t="e">
        <f aca="false">$F1621&amp;$G1621</f>
        <v>#N/A</v>
      </c>
    </row>
    <row r="1622" customFormat="false" ht="12.75" hidden="false" customHeight="false" outlineLevel="0" collapsed="false">
      <c r="F1622" s="94" t="n">
        <f aca="false">IF(REF_DT&lt;PromptMonth,1,INDEX(BucketTable,MATCH($A1622,SumMonths,0),1))</f>
        <v>1</v>
      </c>
      <c r="G1622" s="94" t="e">
        <f aca="false">INDEX(Book_Type,MATCH($B1622,Book,0),1)</f>
        <v>#N/A</v>
      </c>
      <c r="H1622" s="94" t="e">
        <f aca="false">$F1622&amp;$G1622</f>
        <v>#N/A</v>
      </c>
    </row>
    <row r="1623" customFormat="false" ht="12.75" hidden="false" customHeight="false" outlineLevel="0" collapsed="false">
      <c r="F1623" s="94" t="n">
        <f aca="false">IF(REF_DT&lt;PromptMonth,1,INDEX(BucketTable,MATCH($A1623,SumMonths,0),1))</f>
        <v>1</v>
      </c>
      <c r="G1623" s="94" t="e">
        <f aca="false">INDEX(Book_Type,MATCH($B1623,Book,0),1)</f>
        <v>#N/A</v>
      </c>
      <c r="H1623" s="94" t="e">
        <f aca="false">$F1623&amp;$G1623</f>
        <v>#N/A</v>
      </c>
    </row>
    <row r="1624" customFormat="false" ht="12.75" hidden="false" customHeight="false" outlineLevel="0" collapsed="false">
      <c r="F1624" s="94" t="n">
        <f aca="false">IF(REF_DT&lt;PromptMonth,1,INDEX(BucketTable,MATCH($A1624,SumMonths,0),1))</f>
        <v>1</v>
      </c>
      <c r="G1624" s="94" t="e">
        <f aca="false">INDEX(Book_Type,MATCH($B1624,Book,0),1)</f>
        <v>#N/A</v>
      </c>
      <c r="H1624" s="94" t="e">
        <f aca="false">$F1624&amp;$G1624</f>
        <v>#N/A</v>
      </c>
    </row>
    <row r="1625" customFormat="false" ht="12.75" hidden="false" customHeight="false" outlineLevel="0" collapsed="false">
      <c r="F1625" s="94" t="n">
        <f aca="false">IF(REF_DT&lt;PromptMonth,1,INDEX(BucketTable,MATCH($A1625,SumMonths,0),1))</f>
        <v>1</v>
      </c>
      <c r="G1625" s="94" t="e">
        <f aca="false">INDEX(Book_Type,MATCH($B1625,Book,0),1)</f>
        <v>#N/A</v>
      </c>
      <c r="H1625" s="94" t="e">
        <f aca="false">$F1625&amp;$G1625</f>
        <v>#N/A</v>
      </c>
    </row>
    <row r="1626" customFormat="false" ht="12.75" hidden="false" customHeight="false" outlineLevel="0" collapsed="false">
      <c r="F1626" s="94" t="n">
        <f aca="false">IF(REF_DT&lt;PromptMonth,1,INDEX(BucketTable,MATCH($A1626,SumMonths,0),1))</f>
        <v>1</v>
      </c>
      <c r="G1626" s="94" t="e">
        <f aca="false">INDEX(Book_Type,MATCH($B1626,Book,0),1)</f>
        <v>#N/A</v>
      </c>
      <c r="H1626" s="94" t="e">
        <f aca="false">$F1626&amp;$G1626</f>
        <v>#N/A</v>
      </c>
    </row>
    <row r="1627" customFormat="false" ht="12.75" hidden="false" customHeight="false" outlineLevel="0" collapsed="false">
      <c r="F1627" s="94" t="n">
        <f aca="false">IF(REF_DT&lt;PromptMonth,1,INDEX(BucketTable,MATCH($A1627,SumMonths,0),1))</f>
        <v>1</v>
      </c>
      <c r="G1627" s="94" t="e">
        <f aca="false">INDEX(Book_Type,MATCH($B1627,Book,0),1)</f>
        <v>#N/A</v>
      </c>
      <c r="H1627" s="94" t="e">
        <f aca="false">$F1627&amp;$G1627</f>
        <v>#N/A</v>
      </c>
    </row>
    <row r="1628" customFormat="false" ht="12.75" hidden="false" customHeight="false" outlineLevel="0" collapsed="false">
      <c r="F1628" s="94" t="n">
        <f aca="false">IF(REF_DT&lt;PromptMonth,1,INDEX(BucketTable,MATCH($A1628,SumMonths,0),1))</f>
        <v>1</v>
      </c>
      <c r="G1628" s="94" t="e">
        <f aca="false">INDEX(Book_Type,MATCH($B1628,Book,0),1)</f>
        <v>#N/A</v>
      </c>
      <c r="H1628" s="94" t="e">
        <f aca="false">$F1628&amp;$G1628</f>
        <v>#N/A</v>
      </c>
    </row>
    <row r="1629" customFormat="false" ht="12.75" hidden="false" customHeight="false" outlineLevel="0" collapsed="false">
      <c r="F1629" s="94" t="n">
        <f aca="false">IF(REF_DT&lt;PromptMonth,1,INDEX(BucketTable,MATCH($A1629,SumMonths,0),1))</f>
        <v>1</v>
      </c>
      <c r="G1629" s="94" t="e">
        <f aca="false">INDEX(Book_Type,MATCH($B1629,Book,0),1)</f>
        <v>#N/A</v>
      </c>
      <c r="H1629" s="94" t="e">
        <f aca="false">$F1629&amp;$G1629</f>
        <v>#N/A</v>
      </c>
    </row>
    <row r="1630" customFormat="false" ht="12.75" hidden="false" customHeight="false" outlineLevel="0" collapsed="false">
      <c r="F1630" s="94" t="n">
        <f aca="false">IF(REF_DT&lt;PromptMonth,1,INDEX(BucketTable,MATCH($A1630,SumMonths,0),1))</f>
        <v>1</v>
      </c>
      <c r="G1630" s="94" t="e">
        <f aca="false">INDEX(Book_Type,MATCH($B1630,Book,0),1)</f>
        <v>#N/A</v>
      </c>
      <c r="H1630" s="94" t="e">
        <f aca="false">$F1630&amp;$G1630</f>
        <v>#N/A</v>
      </c>
    </row>
    <row r="1631" customFormat="false" ht="12.75" hidden="false" customHeight="false" outlineLevel="0" collapsed="false">
      <c r="F1631" s="94" t="n">
        <f aca="false">IF(REF_DT&lt;PromptMonth,1,INDEX(BucketTable,MATCH($A1631,SumMonths,0),1))</f>
        <v>1</v>
      </c>
      <c r="G1631" s="94" t="e">
        <f aca="false">INDEX(Book_Type,MATCH($B1631,Book,0),1)</f>
        <v>#N/A</v>
      </c>
      <c r="H1631" s="94" t="e">
        <f aca="false">$F1631&amp;$G1631</f>
        <v>#N/A</v>
      </c>
    </row>
    <row r="1632" customFormat="false" ht="12.75" hidden="false" customHeight="false" outlineLevel="0" collapsed="false">
      <c r="F1632" s="94" t="n">
        <f aca="false">IF(REF_DT&lt;PromptMonth,1,INDEX(BucketTable,MATCH($A1632,SumMonths,0),1))</f>
        <v>1</v>
      </c>
      <c r="G1632" s="94" t="e">
        <f aca="false">INDEX(Book_Type,MATCH($B1632,Book,0),1)</f>
        <v>#N/A</v>
      </c>
      <c r="H1632" s="94" t="e">
        <f aca="false">$F1632&amp;$G1632</f>
        <v>#N/A</v>
      </c>
    </row>
    <row r="1633" customFormat="false" ht="12.75" hidden="false" customHeight="false" outlineLevel="0" collapsed="false">
      <c r="F1633" s="94" t="n">
        <f aca="false">IF(REF_DT&lt;PromptMonth,1,INDEX(BucketTable,MATCH($A1633,SumMonths,0),1))</f>
        <v>1</v>
      </c>
      <c r="G1633" s="94" t="e">
        <f aca="false">INDEX(Book_Type,MATCH($B1633,Book,0),1)</f>
        <v>#N/A</v>
      </c>
      <c r="H1633" s="94" t="e">
        <f aca="false">$F1633&amp;$G1633</f>
        <v>#N/A</v>
      </c>
    </row>
    <row r="1634" customFormat="false" ht="12.75" hidden="false" customHeight="false" outlineLevel="0" collapsed="false">
      <c r="F1634" s="94" t="n">
        <f aca="false">IF(REF_DT&lt;PromptMonth,1,INDEX(BucketTable,MATCH($A1634,SumMonths,0),1))</f>
        <v>1</v>
      </c>
      <c r="G1634" s="94" t="e">
        <f aca="false">INDEX(Book_Type,MATCH($B1634,Book,0),1)</f>
        <v>#N/A</v>
      </c>
      <c r="H1634" s="94" t="e">
        <f aca="false">$F1634&amp;$G1634</f>
        <v>#N/A</v>
      </c>
    </row>
    <row r="1635" customFormat="false" ht="12.75" hidden="false" customHeight="false" outlineLevel="0" collapsed="false">
      <c r="F1635" s="94" t="n">
        <f aca="false">IF(REF_DT&lt;PromptMonth,1,INDEX(BucketTable,MATCH($A1635,SumMonths,0),1))</f>
        <v>1</v>
      </c>
      <c r="G1635" s="94" t="e">
        <f aca="false">INDEX(Book_Type,MATCH($B1635,Book,0),1)</f>
        <v>#N/A</v>
      </c>
      <c r="H1635" s="94" t="e">
        <f aca="false">$F1635&amp;$G1635</f>
        <v>#N/A</v>
      </c>
    </row>
    <row r="1636" customFormat="false" ht="12.75" hidden="false" customHeight="false" outlineLevel="0" collapsed="false">
      <c r="F1636" s="94" t="n">
        <f aca="false">IF(REF_DT&lt;PromptMonth,1,INDEX(BucketTable,MATCH($A1636,SumMonths,0),1))</f>
        <v>1</v>
      </c>
      <c r="G1636" s="94" t="e">
        <f aca="false">INDEX(Book_Type,MATCH($B1636,Book,0),1)</f>
        <v>#N/A</v>
      </c>
      <c r="H1636" s="94" t="e">
        <f aca="false">$F1636&amp;$G1636</f>
        <v>#N/A</v>
      </c>
    </row>
    <row r="1637" customFormat="false" ht="12.75" hidden="false" customHeight="false" outlineLevel="0" collapsed="false">
      <c r="F1637" s="94" t="n">
        <f aca="false">IF(REF_DT&lt;PromptMonth,1,INDEX(BucketTable,MATCH($A1637,SumMonths,0),1))</f>
        <v>1</v>
      </c>
      <c r="G1637" s="94" t="e">
        <f aca="false">INDEX(Book_Type,MATCH($B1637,Book,0),1)</f>
        <v>#N/A</v>
      </c>
      <c r="H1637" s="94" t="e">
        <f aca="false">$F1637&amp;$G1637</f>
        <v>#N/A</v>
      </c>
    </row>
    <row r="1638" customFormat="false" ht="12.75" hidden="false" customHeight="false" outlineLevel="0" collapsed="false">
      <c r="F1638" s="94" t="n">
        <f aca="false">IF(REF_DT&lt;PromptMonth,1,INDEX(BucketTable,MATCH($A1638,SumMonths,0),1))</f>
        <v>1</v>
      </c>
      <c r="G1638" s="94" t="e">
        <f aca="false">INDEX(Book_Type,MATCH($B1638,Book,0),1)</f>
        <v>#N/A</v>
      </c>
      <c r="H1638" s="94" t="e">
        <f aca="false">$F1638&amp;$G1638</f>
        <v>#N/A</v>
      </c>
    </row>
    <row r="1639" customFormat="false" ht="12.75" hidden="false" customHeight="false" outlineLevel="0" collapsed="false">
      <c r="F1639" s="94" t="n">
        <f aca="false">IF(REF_DT&lt;PromptMonth,1,INDEX(BucketTable,MATCH($A1639,SumMonths,0),1))</f>
        <v>1</v>
      </c>
      <c r="G1639" s="94" t="e">
        <f aca="false">INDEX(Book_Type,MATCH($B1639,Book,0),1)</f>
        <v>#N/A</v>
      </c>
      <c r="H1639" s="94" t="e">
        <f aca="false">$F1639&amp;$G1639</f>
        <v>#N/A</v>
      </c>
    </row>
    <row r="1640" customFormat="false" ht="12.75" hidden="false" customHeight="false" outlineLevel="0" collapsed="false">
      <c r="F1640" s="94" t="n">
        <f aca="false">IF(REF_DT&lt;PromptMonth,1,INDEX(BucketTable,MATCH($A1640,SumMonths,0),1))</f>
        <v>1</v>
      </c>
      <c r="G1640" s="94" t="e">
        <f aca="false">INDEX(Book_Type,MATCH($B1640,Book,0),1)</f>
        <v>#N/A</v>
      </c>
      <c r="H1640" s="94" t="e">
        <f aca="false">$F1640&amp;$G1640</f>
        <v>#N/A</v>
      </c>
    </row>
    <row r="1641" customFormat="false" ht="12.75" hidden="false" customHeight="false" outlineLevel="0" collapsed="false">
      <c r="F1641" s="94" t="n">
        <f aca="false">IF(REF_DT&lt;PromptMonth,1,INDEX(BucketTable,MATCH($A1641,SumMonths,0),1))</f>
        <v>1</v>
      </c>
      <c r="G1641" s="94" t="e">
        <f aca="false">INDEX(Book_Type,MATCH($B1641,Book,0),1)</f>
        <v>#N/A</v>
      </c>
      <c r="H1641" s="94" t="e">
        <f aca="false">$F1641&amp;$G1641</f>
        <v>#N/A</v>
      </c>
    </row>
    <row r="1642" customFormat="false" ht="12.75" hidden="false" customHeight="false" outlineLevel="0" collapsed="false">
      <c r="F1642" s="94" t="n">
        <f aca="false">IF(REF_DT&lt;PromptMonth,1,INDEX(BucketTable,MATCH($A1642,SumMonths,0),1))</f>
        <v>1</v>
      </c>
      <c r="G1642" s="94" t="e">
        <f aca="false">INDEX(Book_Type,MATCH($B1642,Book,0),1)</f>
        <v>#N/A</v>
      </c>
      <c r="H1642" s="94" t="e">
        <f aca="false">$F1642&amp;$G1642</f>
        <v>#N/A</v>
      </c>
    </row>
    <row r="1643" customFormat="false" ht="12.75" hidden="false" customHeight="false" outlineLevel="0" collapsed="false">
      <c r="F1643" s="94" t="n">
        <f aca="false">IF(REF_DT&lt;PromptMonth,1,INDEX(BucketTable,MATCH($A1643,SumMonths,0),1))</f>
        <v>1</v>
      </c>
      <c r="G1643" s="94" t="e">
        <f aca="false">INDEX(Book_Type,MATCH($B1643,Book,0),1)</f>
        <v>#N/A</v>
      </c>
      <c r="H1643" s="94" t="e">
        <f aca="false">$F1643&amp;$G1643</f>
        <v>#N/A</v>
      </c>
    </row>
    <row r="1644" customFormat="false" ht="12.75" hidden="false" customHeight="false" outlineLevel="0" collapsed="false">
      <c r="F1644" s="94" t="n">
        <f aca="false">IF(REF_DT&lt;PromptMonth,1,INDEX(BucketTable,MATCH($A1644,SumMonths,0),1))</f>
        <v>1</v>
      </c>
      <c r="G1644" s="94" t="e">
        <f aca="false">INDEX(Book_Type,MATCH($B1644,Book,0),1)</f>
        <v>#N/A</v>
      </c>
      <c r="H1644" s="94" t="e">
        <f aca="false">$F1644&amp;$G1644</f>
        <v>#N/A</v>
      </c>
    </row>
    <row r="1645" customFormat="false" ht="12.75" hidden="false" customHeight="false" outlineLevel="0" collapsed="false">
      <c r="F1645" s="94" t="n">
        <f aca="false">IF(REF_DT&lt;PromptMonth,1,INDEX(BucketTable,MATCH($A1645,SumMonths,0),1))</f>
        <v>1</v>
      </c>
      <c r="G1645" s="94" t="e">
        <f aca="false">INDEX(Book_Type,MATCH($B1645,Book,0),1)</f>
        <v>#N/A</v>
      </c>
      <c r="H1645" s="94" t="e">
        <f aca="false">$F1645&amp;$G1645</f>
        <v>#N/A</v>
      </c>
    </row>
    <row r="1646" customFormat="false" ht="12.75" hidden="false" customHeight="false" outlineLevel="0" collapsed="false">
      <c r="F1646" s="94" t="n">
        <f aca="false">IF(REF_DT&lt;PromptMonth,1,INDEX(BucketTable,MATCH($A1646,SumMonths,0),1))</f>
        <v>1</v>
      </c>
      <c r="G1646" s="94" t="e">
        <f aca="false">INDEX(Book_Type,MATCH($B1646,Book,0),1)</f>
        <v>#N/A</v>
      </c>
      <c r="H1646" s="94" t="e">
        <f aca="false">$F1646&amp;$G1646</f>
        <v>#N/A</v>
      </c>
    </row>
    <row r="1647" customFormat="false" ht="12.75" hidden="false" customHeight="false" outlineLevel="0" collapsed="false">
      <c r="F1647" s="94" t="n">
        <f aca="false">IF(REF_DT&lt;PromptMonth,1,INDEX(BucketTable,MATCH($A1647,SumMonths,0),1))</f>
        <v>1</v>
      </c>
      <c r="G1647" s="94" t="e">
        <f aca="false">INDEX(Book_Type,MATCH($B1647,Book,0),1)</f>
        <v>#N/A</v>
      </c>
      <c r="H1647" s="94" t="e">
        <f aca="false">$F1647&amp;$G1647</f>
        <v>#N/A</v>
      </c>
    </row>
    <row r="1648" customFormat="false" ht="12.75" hidden="false" customHeight="false" outlineLevel="0" collapsed="false">
      <c r="F1648" s="94" t="n">
        <f aca="false">IF(REF_DT&lt;PromptMonth,1,INDEX(BucketTable,MATCH($A1648,SumMonths,0),1))</f>
        <v>1</v>
      </c>
      <c r="G1648" s="94" t="e">
        <f aca="false">INDEX(Book_Type,MATCH($B1648,Book,0),1)</f>
        <v>#N/A</v>
      </c>
      <c r="H1648" s="94" t="e">
        <f aca="false">$F1648&amp;$G1648</f>
        <v>#N/A</v>
      </c>
    </row>
    <row r="1649" customFormat="false" ht="12.75" hidden="false" customHeight="false" outlineLevel="0" collapsed="false">
      <c r="F1649" s="94" t="n">
        <f aca="false">IF(REF_DT&lt;PromptMonth,1,INDEX(BucketTable,MATCH($A1649,SumMonths,0),1))</f>
        <v>1</v>
      </c>
      <c r="G1649" s="94" t="e">
        <f aca="false">INDEX(Book_Type,MATCH($B1649,Book,0),1)</f>
        <v>#N/A</v>
      </c>
      <c r="H1649" s="94" t="e">
        <f aca="false">$F1649&amp;$G1649</f>
        <v>#N/A</v>
      </c>
    </row>
    <row r="1650" customFormat="false" ht="12.75" hidden="false" customHeight="false" outlineLevel="0" collapsed="false">
      <c r="F1650" s="94" t="n">
        <f aca="false">IF(REF_DT&lt;PromptMonth,1,INDEX(BucketTable,MATCH($A1650,SumMonths,0),1))</f>
        <v>1</v>
      </c>
      <c r="G1650" s="94" t="e">
        <f aca="false">INDEX(Book_Type,MATCH($B1650,Book,0),1)</f>
        <v>#N/A</v>
      </c>
      <c r="H1650" s="94" t="e">
        <f aca="false">$F1650&amp;$G1650</f>
        <v>#N/A</v>
      </c>
    </row>
    <row r="1651" customFormat="false" ht="12.75" hidden="false" customHeight="false" outlineLevel="0" collapsed="false">
      <c r="F1651" s="94" t="n">
        <f aca="false">IF(REF_DT&lt;PromptMonth,1,INDEX(BucketTable,MATCH($A1651,SumMonths,0),1))</f>
        <v>1</v>
      </c>
      <c r="G1651" s="94" t="e">
        <f aca="false">INDEX(Book_Type,MATCH($B1651,Book,0),1)</f>
        <v>#N/A</v>
      </c>
      <c r="H1651" s="94" t="e">
        <f aca="false">$F1651&amp;$G1651</f>
        <v>#N/A</v>
      </c>
    </row>
    <row r="1652" customFormat="false" ht="12.75" hidden="false" customHeight="false" outlineLevel="0" collapsed="false">
      <c r="F1652" s="94" t="n">
        <f aca="false">IF(REF_DT&lt;PromptMonth,1,INDEX(BucketTable,MATCH($A1652,SumMonths,0),1))</f>
        <v>1</v>
      </c>
      <c r="G1652" s="94" t="e">
        <f aca="false">INDEX(Book_Type,MATCH($B1652,Book,0),1)</f>
        <v>#N/A</v>
      </c>
      <c r="H1652" s="94" t="e">
        <f aca="false">$F1652&amp;$G1652</f>
        <v>#N/A</v>
      </c>
    </row>
    <row r="1653" customFormat="false" ht="12.75" hidden="false" customHeight="false" outlineLevel="0" collapsed="false">
      <c r="F1653" s="94" t="n">
        <f aca="false">IF(REF_DT&lt;PromptMonth,1,INDEX(BucketTable,MATCH($A1653,SumMonths,0),1))</f>
        <v>1</v>
      </c>
      <c r="G1653" s="94" t="e">
        <f aca="false">INDEX(Book_Type,MATCH($B1653,Book,0),1)</f>
        <v>#N/A</v>
      </c>
      <c r="H1653" s="94" t="e">
        <f aca="false">$F1653&amp;$G1653</f>
        <v>#N/A</v>
      </c>
    </row>
    <row r="1654" customFormat="false" ht="12.75" hidden="false" customHeight="false" outlineLevel="0" collapsed="false">
      <c r="F1654" s="94" t="n">
        <f aca="false">IF(REF_DT&lt;PromptMonth,1,INDEX(BucketTable,MATCH($A1654,SumMonths,0),1))</f>
        <v>1</v>
      </c>
      <c r="G1654" s="94" t="e">
        <f aca="false">INDEX(Book_Type,MATCH($B1654,Book,0),1)</f>
        <v>#N/A</v>
      </c>
      <c r="H1654" s="94" t="e">
        <f aca="false">$F1654&amp;$G1654</f>
        <v>#N/A</v>
      </c>
    </row>
    <row r="1655" customFormat="false" ht="12.75" hidden="false" customHeight="false" outlineLevel="0" collapsed="false">
      <c r="F1655" s="94" t="n">
        <f aca="false">IF(REF_DT&lt;PromptMonth,1,INDEX(BucketTable,MATCH($A1655,SumMonths,0),1))</f>
        <v>1</v>
      </c>
      <c r="G1655" s="94" t="e">
        <f aca="false">INDEX(Book_Type,MATCH($B1655,Book,0),1)</f>
        <v>#N/A</v>
      </c>
      <c r="H1655" s="94" t="e">
        <f aca="false">$F1655&amp;$G1655</f>
        <v>#N/A</v>
      </c>
    </row>
    <row r="1656" customFormat="false" ht="12.75" hidden="false" customHeight="false" outlineLevel="0" collapsed="false">
      <c r="F1656" s="94" t="n">
        <f aca="false">IF(REF_DT&lt;PromptMonth,1,INDEX(BucketTable,MATCH($A1656,SumMonths,0),1))</f>
        <v>1</v>
      </c>
      <c r="G1656" s="94" t="e">
        <f aca="false">INDEX(Book_Type,MATCH($B1656,Book,0),1)</f>
        <v>#N/A</v>
      </c>
      <c r="H1656" s="94" t="e">
        <f aca="false">$F1656&amp;$G1656</f>
        <v>#N/A</v>
      </c>
    </row>
    <row r="1657" customFormat="false" ht="12.75" hidden="false" customHeight="false" outlineLevel="0" collapsed="false">
      <c r="F1657" s="94" t="n">
        <f aca="false">IF(REF_DT&lt;PromptMonth,1,INDEX(BucketTable,MATCH($A1657,SumMonths,0),1))</f>
        <v>1</v>
      </c>
      <c r="G1657" s="94" t="e">
        <f aca="false">INDEX(Book_Type,MATCH($B1657,Book,0),1)</f>
        <v>#N/A</v>
      </c>
      <c r="H1657" s="94" t="e">
        <f aca="false">$F1657&amp;$G1657</f>
        <v>#N/A</v>
      </c>
    </row>
    <row r="1658" customFormat="false" ht="12.75" hidden="false" customHeight="false" outlineLevel="0" collapsed="false">
      <c r="F1658" s="94" t="n">
        <f aca="false">IF(REF_DT&lt;PromptMonth,1,INDEX(BucketTable,MATCH($A1658,SumMonths,0),1))</f>
        <v>1</v>
      </c>
      <c r="G1658" s="94" t="e">
        <f aca="false">INDEX(Book_Type,MATCH($B1658,Book,0),1)</f>
        <v>#N/A</v>
      </c>
      <c r="H1658" s="94" t="e">
        <f aca="false">$F1658&amp;$G1658</f>
        <v>#N/A</v>
      </c>
    </row>
    <row r="1659" customFormat="false" ht="12.75" hidden="false" customHeight="false" outlineLevel="0" collapsed="false">
      <c r="F1659" s="94" t="n">
        <f aca="false">IF(REF_DT&lt;PromptMonth,1,INDEX(BucketTable,MATCH($A1659,SumMonths,0),1))</f>
        <v>1</v>
      </c>
      <c r="G1659" s="94" t="e">
        <f aca="false">INDEX(Book_Type,MATCH($B1659,Book,0),1)</f>
        <v>#N/A</v>
      </c>
      <c r="H1659" s="94" t="e">
        <f aca="false">$F1659&amp;$G1659</f>
        <v>#N/A</v>
      </c>
    </row>
    <row r="1660" customFormat="false" ht="12.75" hidden="false" customHeight="false" outlineLevel="0" collapsed="false">
      <c r="F1660" s="94" t="n">
        <f aca="false">IF(REF_DT&lt;PromptMonth,1,INDEX(BucketTable,MATCH($A1660,SumMonths,0),1))</f>
        <v>1</v>
      </c>
      <c r="G1660" s="94" t="e">
        <f aca="false">INDEX(Book_Type,MATCH($B1660,Book,0),1)</f>
        <v>#N/A</v>
      </c>
      <c r="H1660" s="94" t="e">
        <f aca="false">$F1660&amp;$G1660</f>
        <v>#N/A</v>
      </c>
    </row>
    <row r="1661" customFormat="false" ht="12.75" hidden="false" customHeight="false" outlineLevel="0" collapsed="false">
      <c r="F1661" s="94" t="n">
        <f aca="false">IF(REF_DT&lt;PromptMonth,1,INDEX(BucketTable,MATCH($A1661,SumMonths,0),1))</f>
        <v>1</v>
      </c>
      <c r="G1661" s="94" t="e">
        <f aca="false">INDEX(Book_Type,MATCH($B1661,Book,0),1)</f>
        <v>#N/A</v>
      </c>
      <c r="H1661" s="94" t="e">
        <f aca="false">$F1661&amp;$G1661</f>
        <v>#N/A</v>
      </c>
    </row>
    <row r="1662" customFormat="false" ht="12.75" hidden="false" customHeight="false" outlineLevel="0" collapsed="false">
      <c r="F1662" s="94" t="n">
        <f aca="false">IF(REF_DT&lt;PromptMonth,1,INDEX(BucketTable,MATCH($A1662,SumMonths,0),1))</f>
        <v>1</v>
      </c>
      <c r="G1662" s="94" t="e">
        <f aca="false">INDEX(Book_Type,MATCH($B1662,Book,0),1)</f>
        <v>#N/A</v>
      </c>
      <c r="H1662" s="94" t="e">
        <f aca="false">$F1662&amp;$G1662</f>
        <v>#N/A</v>
      </c>
    </row>
    <row r="1663" customFormat="false" ht="12.75" hidden="false" customHeight="false" outlineLevel="0" collapsed="false">
      <c r="F1663" s="94" t="n">
        <f aca="false">IF(REF_DT&lt;PromptMonth,1,INDEX(BucketTable,MATCH($A1663,SumMonths,0),1))</f>
        <v>1</v>
      </c>
      <c r="G1663" s="94" t="e">
        <f aca="false">INDEX(Book_Type,MATCH($B1663,Book,0),1)</f>
        <v>#N/A</v>
      </c>
      <c r="H1663" s="94" t="e">
        <f aca="false">$F1663&amp;$G1663</f>
        <v>#N/A</v>
      </c>
    </row>
    <row r="1664" customFormat="false" ht="12.75" hidden="false" customHeight="false" outlineLevel="0" collapsed="false">
      <c r="F1664" s="94" t="n">
        <f aca="false">IF(REF_DT&lt;PromptMonth,1,INDEX(BucketTable,MATCH($A1664,SumMonths,0),1))</f>
        <v>1</v>
      </c>
      <c r="G1664" s="94" t="e">
        <f aca="false">INDEX(Book_Type,MATCH($B1664,Book,0),1)</f>
        <v>#N/A</v>
      </c>
      <c r="H1664" s="94" t="e">
        <f aca="false">$F1664&amp;$G1664</f>
        <v>#N/A</v>
      </c>
    </row>
    <row r="1665" customFormat="false" ht="12.75" hidden="false" customHeight="false" outlineLevel="0" collapsed="false">
      <c r="F1665" s="94" t="n">
        <f aca="false">IF(REF_DT&lt;PromptMonth,1,INDEX(BucketTable,MATCH($A1665,SumMonths,0),1))</f>
        <v>1</v>
      </c>
      <c r="G1665" s="94" t="e">
        <f aca="false">INDEX(Book_Type,MATCH($B1665,Book,0),1)</f>
        <v>#N/A</v>
      </c>
      <c r="H1665" s="94" t="e">
        <f aca="false">$F1665&amp;$G1665</f>
        <v>#N/A</v>
      </c>
    </row>
    <row r="1666" customFormat="false" ht="12.75" hidden="false" customHeight="false" outlineLevel="0" collapsed="false">
      <c r="F1666" s="94" t="n">
        <f aca="false">IF(REF_DT&lt;PromptMonth,1,INDEX(BucketTable,MATCH($A1666,SumMonths,0),1))</f>
        <v>1</v>
      </c>
      <c r="G1666" s="94" t="e">
        <f aca="false">INDEX(Book_Type,MATCH($B1666,Book,0),1)</f>
        <v>#N/A</v>
      </c>
      <c r="H1666" s="94" t="e">
        <f aca="false">$F1666&amp;$G1666</f>
        <v>#N/A</v>
      </c>
    </row>
    <row r="1667" customFormat="false" ht="12.75" hidden="false" customHeight="false" outlineLevel="0" collapsed="false">
      <c r="F1667" s="94" t="n">
        <f aca="false">IF(REF_DT&lt;PromptMonth,1,INDEX(BucketTable,MATCH($A1667,SumMonths,0),1))</f>
        <v>1</v>
      </c>
      <c r="G1667" s="94" t="e">
        <f aca="false">INDEX(Book_Type,MATCH($B1667,Book,0),1)</f>
        <v>#N/A</v>
      </c>
      <c r="H1667" s="94" t="e">
        <f aca="false">$F1667&amp;$G1667</f>
        <v>#N/A</v>
      </c>
    </row>
    <row r="1668" customFormat="false" ht="12.75" hidden="false" customHeight="false" outlineLevel="0" collapsed="false">
      <c r="F1668" s="94" t="n">
        <f aca="false">IF(REF_DT&lt;PromptMonth,1,INDEX(BucketTable,MATCH($A1668,SumMonths,0),1))</f>
        <v>1</v>
      </c>
      <c r="G1668" s="94" t="e">
        <f aca="false">INDEX(Book_Type,MATCH($B1668,Book,0),1)</f>
        <v>#N/A</v>
      </c>
      <c r="H1668" s="94" t="e">
        <f aca="false">$F1668&amp;$G1668</f>
        <v>#N/A</v>
      </c>
    </row>
    <row r="1669" customFormat="false" ht="12.75" hidden="false" customHeight="false" outlineLevel="0" collapsed="false">
      <c r="F1669" s="94" t="n">
        <f aca="false">IF(REF_DT&lt;PromptMonth,1,INDEX(BucketTable,MATCH($A1669,SumMonths,0),1))</f>
        <v>1</v>
      </c>
      <c r="G1669" s="94" t="e">
        <f aca="false">INDEX(Book_Type,MATCH($B1669,Book,0),1)</f>
        <v>#N/A</v>
      </c>
      <c r="H1669" s="94" t="e">
        <f aca="false">$F1669&amp;$G1669</f>
        <v>#N/A</v>
      </c>
    </row>
    <row r="1670" customFormat="false" ht="12.75" hidden="false" customHeight="false" outlineLevel="0" collapsed="false">
      <c r="F1670" s="94" t="n">
        <f aca="false">IF(REF_DT&lt;PromptMonth,1,INDEX(BucketTable,MATCH($A1670,SumMonths,0),1))</f>
        <v>1</v>
      </c>
      <c r="G1670" s="94" t="e">
        <f aca="false">INDEX(Book_Type,MATCH($B1670,Book,0),1)</f>
        <v>#N/A</v>
      </c>
      <c r="H1670" s="94" t="e">
        <f aca="false">$F1670&amp;$G1670</f>
        <v>#N/A</v>
      </c>
    </row>
    <row r="1671" customFormat="false" ht="12.75" hidden="false" customHeight="false" outlineLevel="0" collapsed="false">
      <c r="F1671" s="94" t="n">
        <f aca="false">IF(REF_DT&lt;PromptMonth,1,INDEX(BucketTable,MATCH($A1671,SumMonths,0),1))</f>
        <v>1</v>
      </c>
      <c r="G1671" s="94" t="e">
        <f aca="false">INDEX(Book_Type,MATCH($B1671,Book,0),1)</f>
        <v>#N/A</v>
      </c>
      <c r="H1671" s="94" t="e">
        <f aca="false">$F1671&amp;$G1671</f>
        <v>#N/A</v>
      </c>
    </row>
    <row r="1672" customFormat="false" ht="12.75" hidden="false" customHeight="false" outlineLevel="0" collapsed="false">
      <c r="F1672" s="94" t="n">
        <f aca="false">IF(REF_DT&lt;PromptMonth,1,INDEX(BucketTable,MATCH($A1672,SumMonths,0),1))</f>
        <v>1</v>
      </c>
      <c r="G1672" s="94" t="e">
        <f aca="false">INDEX(Book_Type,MATCH($B1672,Book,0),1)</f>
        <v>#N/A</v>
      </c>
      <c r="H1672" s="94" t="e">
        <f aca="false">$F1672&amp;$G1672</f>
        <v>#N/A</v>
      </c>
    </row>
    <row r="1673" customFormat="false" ht="12.75" hidden="false" customHeight="false" outlineLevel="0" collapsed="false">
      <c r="F1673" s="94" t="n">
        <f aca="false">IF(REF_DT&lt;PromptMonth,1,INDEX(BucketTable,MATCH($A1673,SumMonths,0),1))</f>
        <v>1</v>
      </c>
      <c r="G1673" s="94" t="e">
        <f aca="false">INDEX(Book_Type,MATCH($B1673,Book,0),1)</f>
        <v>#N/A</v>
      </c>
      <c r="H1673" s="94" t="e">
        <f aca="false">$F1673&amp;$G1673</f>
        <v>#N/A</v>
      </c>
    </row>
    <row r="1674" customFormat="false" ht="12.75" hidden="false" customHeight="false" outlineLevel="0" collapsed="false">
      <c r="F1674" s="94" t="n">
        <f aca="false">IF(REF_DT&lt;PromptMonth,1,INDEX(BucketTable,MATCH($A1674,SumMonths,0),1))</f>
        <v>1</v>
      </c>
      <c r="G1674" s="94" t="e">
        <f aca="false">INDEX(Book_Type,MATCH($B1674,Book,0),1)</f>
        <v>#N/A</v>
      </c>
      <c r="H1674" s="94" t="e">
        <f aca="false">$F1674&amp;$G1674</f>
        <v>#N/A</v>
      </c>
    </row>
    <row r="1675" customFormat="false" ht="12.75" hidden="false" customHeight="false" outlineLevel="0" collapsed="false">
      <c r="F1675" s="94" t="n">
        <f aca="false">IF(REF_DT&lt;PromptMonth,1,INDEX(BucketTable,MATCH($A1675,SumMonths,0),1))</f>
        <v>1</v>
      </c>
      <c r="G1675" s="94" t="e">
        <f aca="false">INDEX(Book_Type,MATCH($B1675,Book,0),1)</f>
        <v>#N/A</v>
      </c>
      <c r="H1675" s="94" t="e">
        <f aca="false">$F1675&amp;$G1675</f>
        <v>#N/A</v>
      </c>
    </row>
    <row r="1676" customFormat="false" ht="12.75" hidden="false" customHeight="false" outlineLevel="0" collapsed="false">
      <c r="F1676" s="94" t="n">
        <f aca="false">IF(REF_DT&lt;PromptMonth,1,INDEX(BucketTable,MATCH($A1676,SumMonths,0),1))</f>
        <v>1</v>
      </c>
      <c r="G1676" s="94" t="e">
        <f aca="false">INDEX(Book_Type,MATCH($B1676,Book,0),1)</f>
        <v>#N/A</v>
      </c>
      <c r="H1676" s="94" t="e">
        <f aca="false">$F1676&amp;$G1676</f>
        <v>#N/A</v>
      </c>
    </row>
    <row r="1677" customFormat="false" ht="12.75" hidden="false" customHeight="false" outlineLevel="0" collapsed="false">
      <c r="F1677" s="94" t="n">
        <f aca="false">IF(REF_DT&lt;PromptMonth,1,INDEX(BucketTable,MATCH($A1677,SumMonths,0),1))</f>
        <v>1</v>
      </c>
      <c r="G1677" s="94" t="e">
        <f aca="false">INDEX(Book_Type,MATCH($B1677,Book,0),1)</f>
        <v>#N/A</v>
      </c>
      <c r="H1677" s="94" t="e">
        <f aca="false">$F1677&amp;$G1677</f>
        <v>#N/A</v>
      </c>
    </row>
    <row r="1678" customFormat="false" ht="12.75" hidden="false" customHeight="false" outlineLevel="0" collapsed="false">
      <c r="F1678" s="94" t="n">
        <f aca="false">IF(REF_DT&lt;PromptMonth,1,INDEX(BucketTable,MATCH($A1678,SumMonths,0),1))</f>
        <v>1</v>
      </c>
      <c r="G1678" s="94" t="e">
        <f aca="false">INDEX(Book_Type,MATCH($B1678,Book,0),1)</f>
        <v>#N/A</v>
      </c>
      <c r="H1678" s="94" t="e">
        <f aca="false">$F1678&amp;$G1678</f>
        <v>#N/A</v>
      </c>
    </row>
    <row r="1679" customFormat="false" ht="12.75" hidden="false" customHeight="false" outlineLevel="0" collapsed="false">
      <c r="F1679" s="94" t="n">
        <f aca="false">IF(REF_DT&lt;PromptMonth,1,INDEX(BucketTable,MATCH($A1679,SumMonths,0),1))</f>
        <v>1</v>
      </c>
      <c r="G1679" s="94" t="e">
        <f aca="false">INDEX(Book_Type,MATCH($B1679,Book,0),1)</f>
        <v>#N/A</v>
      </c>
      <c r="H1679" s="94" t="e">
        <f aca="false">$F1679&amp;$G1679</f>
        <v>#N/A</v>
      </c>
    </row>
    <row r="1680" customFormat="false" ht="12.75" hidden="false" customHeight="false" outlineLevel="0" collapsed="false">
      <c r="F1680" s="94" t="n">
        <f aca="false">IF(REF_DT&lt;PromptMonth,1,INDEX(BucketTable,MATCH($A1680,SumMonths,0),1))</f>
        <v>1</v>
      </c>
      <c r="G1680" s="94" t="e">
        <f aca="false">INDEX(Book_Type,MATCH($B1680,Book,0),1)</f>
        <v>#N/A</v>
      </c>
      <c r="H1680" s="94" t="e">
        <f aca="false">$F1680&amp;$G1680</f>
        <v>#N/A</v>
      </c>
    </row>
    <row r="1681" customFormat="false" ht="12.75" hidden="false" customHeight="false" outlineLevel="0" collapsed="false">
      <c r="F1681" s="94" t="n">
        <f aca="false">IF(REF_DT&lt;PromptMonth,1,INDEX(BucketTable,MATCH($A1681,SumMonths,0),1))</f>
        <v>1</v>
      </c>
      <c r="G1681" s="94" t="e">
        <f aca="false">INDEX(Book_Type,MATCH($B1681,Book,0),1)</f>
        <v>#N/A</v>
      </c>
      <c r="H1681" s="94" t="e">
        <f aca="false">$F1681&amp;$G1681</f>
        <v>#N/A</v>
      </c>
    </row>
    <row r="1682" customFormat="false" ht="12.75" hidden="false" customHeight="false" outlineLevel="0" collapsed="false">
      <c r="F1682" s="94" t="n">
        <f aca="false">IF(REF_DT&lt;PromptMonth,1,INDEX(BucketTable,MATCH($A1682,SumMonths,0),1))</f>
        <v>1</v>
      </c>
      <c r="G1682" s="94" t="e">
        <f aca="false">INDEX(Book_Type,MATCH($B1682,Book,0),1)</f>
        <v>#N/A</v>
      </c>
      <c r="H1682" s="94" t="e">
        <f aca="false">$F1682&amp;$G1682</f>
        <v>#N/A</v>
      </c>
    </row>
    <row r="1683" customFormat="false" ht="12.75" hidden="false" customHeight="false" outlineLevel="0" collapsed="false">
      <c r="F1683" s="94" t="n">
        <f aca="false">IF(REF_DT&lt;PromptMonth,1,INDEX(BucketTable,MATCH($A1683,SumMonths,0),1))</f>
        <v>1</v>
      </c>
      <c r="G1683" s="94" t="e">
        <f aca="false">INDEX(Book_Type,MATCH($B1683,Book,0),1)</f>
        <v>#N/A</v>
      </c>
      <c r="H1683" s="94" t="e">
        <f aca="false">$F1683&amp;$G1683</f>
        <v>#N/A</v>
      </c>
    </row>
    <row r="1684" customFormat="false" ht="12.75" hidden="false" customHeight="false" outlineLevel="0" collapsed="false">
      <c r="F1684" s="94" t="n">
        <f aca="false">IF(REF_DT&lt;PromptMonth,1,INDEX(BucketTable,MATCH($A1684,SumMonths,0),1))</f>
        <v>1</v>
      </c>
      <c r="G1684" s="94" t="e">
        <f aca="false">INDEX(Book_Type,MATCH($B1684,Book,0),1)</f>
        <v>#N/A</v>
      </c>
      <c r="H1684" s="94" t="e">
        <f aca="false">$F1684&amp;$G1684</f>
        <v>#N/A</v>
      </c>
    </row>
    <row r="1685" customFormat="false" ht="12.75" hidden="false" customHeight="false" outlineLevel="0" collapsed="false">
      <c r="F1685" s="94" t="n">
        <f aca="false">IF(REF_DT&lt;PromptMonth,1,INDEX(BucketTable,MATCH($A1685,SumMonths,0),1))</f>
        <v>1</v>
      </c>
      <c r="G1685" s="94" t="e">
        <f aca="false">INDEX(Book_Type,MATCH($B1685,Book,0),1)</f>
        <v>#N/A</v>
      </c>
      <c r="H1685" s="94" t="e">
        <f aca="false">$F1685&amp;$G1685</f>
        <v>#N/A</v>
      </c>
    </row>
    <row r="1686" customFormat="false" ht="12.75" hidden="false" customHeight="false" outlineLevel="0" collapsed="false">
      <c r="F1686" s="94" t="n">
        <f aca="false">IF(REF_DT&lt;PromptMonth,1,INDEX(BucketTable,MATCH($A1686,SumMonths,0),1))</f>
        <v>1</v>
      </c>
      <c r="G1686" s="94" t="e">
        <f aca="false">INDEX(Book_Type,MATCH($B1686,Book,0),1)</f>
        <v>#N/A</v>
      </c>
      <c r="H1686" s="94" t="e">
        <f aca="false">$F1686&amp;$G1686</f>
        <v>#N/A</v>
      </c>
    </row>
    <row r="1687" customFormat="false" ht="12.75" hidden="false" customHeight="false" outlineLevel="0" collapsed="false">
      <c r="F1687" s="94" t="n">
        <f aca="false">IF(REF_DT&lt;PromptMonth,1,INDEX(BucketTable,MATCH($A1687,SumMonths,0),1))</f>
        <v>1</v>
      </c>
      <c r="G1687" s="94" t="e">
        <f aca="false">INDEX(Book_Type,MATCH($B1687,Book,0),1)</f>
        <v>#N/A</v>
      </c>
      <c r="H1687" s="94" t="e">
        <f aca="false">$F1687&amp;$G1687</f>
        <v>#N/A</v>
      </c>
    </row>
    <row r="1688" customFormat="false" ht="12.75" hidden="false" customHeight="false" outlineLevel="0" collapsed="false">
      <c r="F1688" s="94" t="n">
        <f aca="false">IF(REF_DT&lt;PromptMonth,1,INDEX(BucketTable,MATCH($A1688,SumMonths,0),1))</f>
        <v>1</v>
      </c>
      <c r="G1688" s="94" t="e">
        <f aca="false">INDEX(Book_Type,MATCH($B1688,Book,0),1)</f>
        <v>#N/A</v>
      </c>
      <c r="H1688" s="94" t="e">
        <f aca="false">$F1688&amp;$G1688</f>
        <v>#N/A</v>
      </c>
    </row>
    <row r="1689" customFormat="false" ht="12.75" hidden="false" customHeight="false" outlineLevel="0" collapsed="false">
      <c r="F1689" s="94" t="n">
        <f aca="false">IF(REF_DT&lt;PromptMonth,1,INDEX(BucketTable,MATCH($A1689,SumMonths,0),1))</f>
        <v>1</v>
      </c>
      <c r="G1689" s="94" t="e">
        <f aca="false">INDEX(Book_Type,MATCH($B1689,Book,0),1)</f>
        <v>#N/A</v>
      </c>
      <c r="H1689" s="94" t="e">
        <f aca="false">$F1689&amp;$G1689</f>
        <v>#N/A</v>
      </c>
    </row>
    <row r="1690" customFormat="false" ht="12.75" hidden="false" customHeight="false" outlineLevel="0" collapsed="false">
      <c r="F1690" s="94" t="n">
        <f aca="false">IF(REF_DT&lt;PromptMonth,1,INDEX(BucketTable,MATCH($A1690,SumMonths,0),1))</f>
        <v>1</v>
      </c>
      <c r="G1690" s="94" t="e">
        <f aca="false">INDEX(Book_Type,MATCH($B1690,Book,0),1)</f>
        <v>#N/A</v>
      </c>
      <c r="H1690" s="94" t="e">
        <f aca="false">$F1690&amp;$G1690</f>
        <v>#N/A</v>
      </c>
    </row>
    <row r="1691" customFormat="false" ht="12.75" hidden="false" customHeight="false" outlineLevel="0" collapsed="false">
      <c r="F1691" s="94" t="n">
        <f aca="false">IF(REF_DT&lt;PromptMonth,1,INDEX(BucketTable,MATCH($A1691,SumMonths,0),1))</f>
        <v>1</v>
      </c>
      <c r="G1691" s="94" t="e">
        <f aca="false">INDEX(Book_Type,MATCH($B1691,Book,0),1)</f>
        <v>#N/A</v>
      </c>
      <c r="H1691" s="94" t="e">
        <f aca="false">$F1691&amp;$G1691</f>
        <v>#N/A</v>
      </c>
    </row>
    <row r="1692" customFormat="false" ht="12.75" hidden="false" customHeight="false" outlineLevel="0" collapsed="false">
      <c r="F1692" s="94" t="n">
        <f aca="false">IF(REF_DT&lt;PromptMonth,1,INDEX(BucketTable,MATCH($A1692,SumMonths,0),1))</f>
        <v>1</v>
      </c>
      <c r="G1692" s="94" t="e">
        <f aca="false">INDEX(Book_Type,MATCH($B1692,Book,0),1)</f>
        <v>#N/A</v>
      </c>
      <c r="H1692" s="94" t="e">
        <f aca="false">$F1692&amp;$G1692</f>
        <v>#N/A</v>
      </c>
    </row>
    <row r="1693" customFormat="false" ht="12.75" hidden="false" customHeight="false" outlineLevel="0" collapsed="false">
      <c r="F1693" s="94" t="n">
        <f aca="false">IF(REF_DT&lt;PromptMonth,1,INDEX(BucketTable,MATCH($A1693,SumMonths,0),1))</f>
        <v>1</v>
      </c>
      <c r="G1693" s="94" t="e">
        <f aca="false">INDEX(Book_Type,MATCH($B1693,Book,0),1)</f>
        <v>#N/A</v>
      </c>
      <c r="H1693" s="94" t="e">
        <f aca="false">$F1693&amp;$G1693</f>
        <v>#N/A</v>
      </c>
    </row>
    <row r="1694" customFormat="false" ht="12.75" hidden="false" customHeight="false" outlineLevel="0" collapsed="false">
      <c r="F1694" s="94" t="n">
        <f aca="false">IF(REF_DT&lt;PromptMonth,1,INDEX(BucketTable,MATCH($A1694,SumMonths,0),1))</f>
        <v>1</v>
      </c>
      <c r="G1694" s="94" t="e">
        <f aca="false">INDEX(Book_Type,MATCH($B1694,Book,0),1)</f>
        <v>#N/A</v>
      </c>
      <c r="H1694" s="94" t="e">
        <f aca="false">$F1694&amp;$G1694</f>
        <v>#N/A</v>
      </c>
    </row>
    <row r="1695" customFormat="false" ht="12.75" hidden="false" customHeight="false" outlineLevel="0" collapsed="false">
      <c r="F1695" s="94" t="n">
        <f aca="false">IF(REF_DT&lt;PromptMonth,1,INDEX(BucketTable,MATCH($A1695,SumMonths,0),1))</f>
        <v>1</v>
      </c>
      <c r="G1695" s="94" t="e">
        <f aca="false">INDEX(Book_Type,MATCH($B1695,Book,0),1)</f>
        <v>#N/A</v>
      </c>
      <c r="H1695" s="94" t="e">
        <f aca="false">$F1695&amp;$G1695</f>
        <v>#N/A</v>
      </c>
    </row>
    <row r="1696" customFormat="false" ht="12.75" hidden="false" customHeight="false" outlineLevel="0" collapsed="false">
      <c r="F1696" s="94" t="n">
        <f aca="false">IF(REF_DT&lt;PromptMonth,1,INDEX(BucketTable,MATCH($A1696,SumMonths,0),1))</f>
        <v>1</v>
      </c>
      <c r="G1696" s="94" t="e">
        <f aca="false">INDEX(Book_Type,MATCH($B1696,Book,0),1)</f>
        <v>#N/A</v>
      </c>
      <c r="H1696" s="94" t="e">
        <f aca="false">$F1696&amp;$G1696</f>
        <v>#N/A</v>
      </c>
    </row>
    <row r="1697" customFormat="false" ht="12.75" hidden="false" customHeight="false" outlineLevel="0" collapsed="false">
      <c r="F1697" s="94" t="n">
        <f aca="false">IF(REF_DT&lt;PromptMonth,1,INDEX(BucketTable,MATCH($A1697,SumMonths,0),1))</f>
        <v>1</v>
      </c>
      <c r="G1697" s="94" t="e">
        <f aca="false">INDEX(Book_Type,MATCH($B1697,Book,0),1)</f>
        <v>#N/A</v>
      </c>
      <c r="H1697" s="94" t="e">
        <f aca="false">$F1697&amp;$G1697</f>
        <v>#N/A</v>
      </c>
    </row>
    <row r="1698" customFormat="false" ht="12.75" hidden="false" customHeight="false" outlineLevel="0" collapsed="false">
      <c r="F1698" s="94" t="n">
        <f aca="false">IF(REF_DT&lt;PromptMonth,1,INDEX(BucketTable,MATCH($A1698,SumMonths,0),1))</f>
        <v>1</v>
      </c>
      <c r="G1698" s="94" t="e">
        <f aca="false">INDEX(Book_Type,MATCH($B1698,Book,0),1)</f>
        <v>#N/A</v>
      </c>
      <c r="H1698" s="94" t="e">
        <f aca="false">$F1698&amp;$G1698</f>
        <v>#N/A</v>
      </c>
    </row>
    <row r="1699" customFormat="false" ht="12.75" hidden="false" customHeight="false" outlineLevel="0" collapsed="false">
      <c r="F1699" s="94" t="n">
        <f aca="false">IF(REF_DT&lt;PromptMonth,1,INDEX(BucketTable,MATCH($A1699,SumMonths,0),1))</f>
        <v>1</v>
      </c>
      <c r="G1699" s="94" t="e">
        <f aca="false">INDEX(Book_Type,MATCH($B1699,Book,0),1)</f>
        <v>#N/A</v>
      </c>
      <c r="H1699" s="94" t="e">
        <f aca="false">$F1699&amp;$G1699</f>
        <v>#N/A</v>
      </c>
    </row>
    <row r="1700" customFormat="false" ht="12.75" hidden="false" customHeight="false" outlineLevel="0" collapsed="false">
      <c r="F1700" s="94" t="n">
        <f aca="false">IF(REF_DT&lt;PromptMonth,1,INDEX(BucketTable,MATCH($A1700,SumMonths,0),1))</f>
        <v>1</v>
      </c>
      <c r="G1700" s="94" t="e">
        <f aca="false">INDEX(Book_Type,MATCH($B1700,Book,0),1)</f>
        <v>#N/A</v>
      </c>
      <c r="H1700" s="94" t="e">
        <f aca="false">$F1700&amp;$G1700</f>
        <v>#N/A</v>
      </c>
    </row>
    <row r="1701" customFormat="false" ht="12.75" hidden="false" customHeight="false" outlineLevel="0" collapsed="false">
      <c r="F1701" s="94" t="n">
        <f aca="false">IF(REF_DT&lt;PromptMonth,1,INDEX(BucketTable,MATCH($A1701,SumMonths,0),1))</f>
        <v>1</v>
      </c>
      <c r="G1701" s="94" t="e">
        <f aca="false">INDEX(Book_Type,MATCH($B1701,Book,0),1)</f>
        <v>#N/A</v>
      </c>
      <c r="H1701" s="94" t="e">
        <f aca="false">$F1701&amp;$G1701</f>
        <v>#N/A</v>
      </c>
    </row>
    <row r="1702" customFormat="false" ht="12.75" hidden="false" customHeight="false" outlineLevel="0" collapsed="false">
      <c r="F1702" s="94" t="n">
        <f aca="false">IF(REF_DT&lt;PromptMonth,1,INDEX(BucketTable,MATCH($A1702,SumMonths,0),1))</f>
        <v>1</v>
      </c>
      <c r="G1702" s="94" t="e">
        <f aca="false">INDEX(Book_Type,MATCH($B1702,Book,0),1)</f>
        <v>#N/A</v>
      </c>
      <c r="H1702" s="94" t="e">
        <f aca="false">$F1702&amp;$G1702</f>
        <v>#N/A</v>
      </c>
    </row>
    <row r="1703" customFormat="false" ht="12.75" hidden="false" customHeight="false" outlineLevel="0" collapsed="false">
      <c r="F1703" s="94" t="n">
        <f aca="false">IF(REF_DT&lt;PromptMonth,1,INDEX(BucketTable,MATCH($A1703,SumMonths,0),1))</f>
        <v>1</v>
      </c>
      <c r="G1703" s="94" t="e">
        <f aca="false">INDEX(Book_Type,MATCH($B1703,Book,0),1)</f>
        <v>#N/A</v>
      </c>
      <c r="H1703" s="94" t="e">
        <f aca="false">$F1703&amp;$G1703</f>
        <v>#N/A</v>
      </c>
    </row>
    <row r="1704" customFormat="false" ht="12.75" hidden="false" customHeight="false" outlineLevel="0" collapsed="false">
      <c r="F1704" s="94" t="n">
        <f aca="false">IF(REF_DT&lt;PromptMonth,1,INDEX(BucketTable,MATCH($A1704,SumMonths,0),1))</f>
        <v>1</v>
      </c>
      <c r="G1704" s="94" t="e">
        <f aca="false">INDEX(Book_Type,MATCH($B1704,Book,0),1)</f>
        <v>#N/A</v>
      </c>
      <c r="H1704" s="94" t="e">
        <f aca="false">$F1704&amp;$G1704</f>
        <v>#N/A</v>
      </c>
    </row>
    <row r="1705" customFormat="false" ht="12.75" hidden="false" customHeight="false" outlineLevel="0" collapsed="false">
      <c r="F1705" s="94" t="n">
        <f aca="false">IF(REF_DT&lt;PromptMonth,1,INDEX(BucketTable,MATCH($A1705,SumMonths,0),1))</f>
        <v>1</v>
      </c>
      <c r="G1705" s="94" t="e">
        <f aca="false">INDEX(Book_Type,MATCH($B1705,Book,0),1)</f>
        <v>#N/A</v>
      </c>
      <c r="H1705" s="94" t="e">
        <f aca="false">$F1705&amp;$G1705</f>
        <v>#N/A</v>
      </c>
    </row>
    <row r="1706" customFormat="false" ht="12.75" hidden="false" customHeight="false" outlineLevel="0" collapsed="false">
      <c r="F1706" s="94" t="n">
        <f aca="false">IF(REF_DT&lt;PromptMonth,1,INDEX(BucketTable,MATCH($A1706,SumMonths,0),1))</f>
        <v>1</v>
      </c>
      <c r="G1706" s="94" t="e">
        <f aca="false">INDEX(Book_Type,MATCH($B1706,Book,0),1)</f>
        <v>#N/A</v>
      </c>
      <c r="H1706" s="94" t="e">
        <f aca="false">$F1706&amp;$G1706</f>
        <v>#N/A</v>
      </c>
    </row>
    <row r="1707" customFormat="false" ht="12.75" hidden="false" customHeight="false" outlineLevel="0" collapsed="false">
      <c r="F1707" s="94" t="n">
        <f aca="false">IF(REF_DT&lt;PromptMonth,1,INDEX(BucketTable,MATCH($A1707,SumMonths,0),1))</f>
        <v>1</v>
      </c>
      <c r="G1707" s="94" t="e">
        <f aca="false">INDEX(Book_Type,MATCH($B1707,Book,0),1)</f>
        <v>#N/A</v>
      </c>
      <c r="H1707" s="94" t="e">
        <f aca="false">$F1707&amp;$G1707</f>
        <v>#N/A</v>
      </c>
    </row>
    <row r="1708" customFormat="false" ht="12.75" hidden="false" customHeight="false" outlineLevel="0" collapsed="false">
      <c r="F1708" s="94" t="n">
        <f aca="false">IF(REF_DT&lt;PromptMonth,1,INDEX(BucketTable,MATCH($A1708,SumMonths,0),1))</f>
        <v>1</v>
      </c>
      <c r="G1708" s="94" t="e">
        <f aca="false">INDEX(Book_Type,MATCH($B1708,Book,0),1)</f>
        <v>#N/A</v>
      </c>
      <c r="H1708" s="94" t="e">
        <f aca="false">$F1708&amp;$G1708</f>
        <v>#N/A</v>
      </c>
    </row>
    <row r="1709" customFormat="false" ht="12.75" hidden="false" customHeight="false" outlineLevel="0" collapsed="false">
      <c r="F1709" s="94" t="n">
        <f aca="false">IF(REF_DT&lt;PromptMonth,1,INDEX(BucketTable,MATCH($A1709,SumMonths,0),1))</f>
        <v>1</v>
      </c>
      <c r="G1709" s="94" t="e">
        <f aca="false">INDEX(Book_Type,MATCH($B1709,Book,0),1)</f>
        <v>#N/A</v>
      </c>
      <c r="H1709" s="94" t="e">
        <f aca="false">$F1709&amp;$G1709</f>
        <v>#N/A</v>
      </c>
    </row>
    <row r="1710" customFormat="false" ht="12.75" hidden="false" customHeight="false" outlineLevel="0" collapsed="false">
      <c r="F1710" s="94" t="n">
        <f aca="false">IF(REF_DT&lt;PromptMonth,1,INDEX(BucketTable,MATCH($A1710,SumMonths,0),1))</f>
        <v>1</v>
      </c>
      <c r="G1710" s="94" t="e">
        <f aca="false">INDEX(Book_Type,MATCH($B1710,Book,0),1)</f>
        <v>#N/A</v>
      </c>
      <c r="H1710" s="94" t="e">
        <f aca="false">$F1710&amp;$G1710</f>
        <v>#N/A</v>
      </c>
    </row>
    <row r="1711" customFormat="false" ht="12.75" hidden="false" customHeight="false" outlineLevel="0" collapsed="false">
      <c r="F1711" s="94" t="n">
        <f aca="false">IF(REF_DT&lt;PromptMonth,1,INDEX(BucketTable,MATCH($A1711,SumMonths,0),1))</f>
        <v>1</v>
      </c>
      <c r="G1711" s="94" t="e">
        <f aca="false">INDEX(Book_Type,MATCH($B1711,Book,0),1)</f>
        <v>#N/A</v>
      </c>
      <c r="H1711" s="94" t="e">
        <f aca="false">$F1711&amp;$G1711</f>
        <v>#N/A</v>
      </c>
    </row>
    <row r="1712" customFormat="false" ht="12.75" hidden="false" customHeight="false" outlineLevel="0" collapsed="false">
      <c r="F1712" s="94" t="n">
        <f aca="false">IF(REF_DT&lt;PromptMonth,1,INDEX(BucketTable,MATCH($A1712,SumMonths,0),1))</f>
        <v>1</v>
      </c>
      <c r="G1712" s="94" t="e">
        <f aca="false">INDEX(Book_Type,MATCH($B1712,Book,0),1)</f>
        <v>#N/A</v>
      </c>
      <c r="H1712" s="94" t="e">
        <f aca="false">$F1712&amp;$G1712</f>
        <v>#N/A</v>
      </c>
    </row>
    <row r="1713" customFormat="false" ht="12.75" hidden="false" customHeight="false" outlineLevel="0" collapsed="false">
      <c r="F1713" s="94" t="n">
        <f aca="false">IF(REF_DT&lt;PromptMonth,1,INDEX(BucketTable,MATCH($A1713,SumMonths,0),1))</f>
        <v>1</v>
      </c>
      <c r="G1713" s="94" t="e">
        <f aca="false">INDEX(Book_Type,MATCH($B1713,Book,0),1)</f>
        <v>#N/A</v>
      </c>
      <c r="H1713" s="94" t="e">
        <f aca="false">$F1713&amp;$G1713</f>
        <v>#N/A</v>
      </c>
    </row>
    <row r="1714" customFormat="false" ht="12.75" hidden="false" customHeight="false" outlineLevel="0" collapsed="false">
      <c r="F1714" s="94" t="n">
        <f aca="false">IF(REF_DT&lt;PromptMonth,1,INDEX(BucketTable,MATCH($A1714,SumMonths,0),1))</f>
        <v>1</v>
      </c>
      <c r="G1714" s="94" t="e">
        <f aca="false">INDEX(Book_Type,MATCH($B1714,Book,0),1)</f>
        <v>#N/A</v>
      </c>
      <c r="H1714" s="94" t="e">
        <f aca="false">$F1714&amp;$G1714</f>
        <v>#N/A</v>
      </c>
    </row>
    <row r="1715" customFormat="false" ht="12.75" hidden="false" customHeight="false" outlineLevel="0" collapsed="false">
      <c r="F1715" s="94" t="n">
        <f aca="false">IF(REF_DT&lt;PromptMonth,1,INDEX(BucketTable,MATCH($A1715,SumMonths,0),1))</f>
        <v>1</v>
      </c>
      <c r="G1715" s="94" t="e">
        <f aca="false">INDEX(Book_Type,MATCH($B1715,Book,0),1)</f>
        <v>#N/A</v>
      </c>
      <c r="H1715" s="94" t="e">
        <f aca="false">$F1715&amp;$G1715</f>
        <v>#N/A</v>
      </c>
    </row>
    <row r="1716" customFormat="false" ht="12.75" hidden="false" customHeight="false" outlineLevel="0" collapsed="false">
      <c r="F1716" s="94" t="n">
        <f aca="false">IF(REF_DT&lt;PromptMonth,1,INDEX(BucketTable,MATCH($A1716,SumMonths,0),1))</f>
        <v>1</v>
      </c>
      <c r="G1716" s="94" t="e">
        <f aca="false">INDEX(Book_Type,MATCH($B1716,Book,0),1)</f>
        <v>#N/A</v>
      </c>
      <c r="H1716" s="94" t="e">
        <f aca="false">$F1716&amp;$G1716</f>
        <v>#N/A</v>
      </c>
    </row>
    <row r="1717" customFormat="false" ht="12.75" hidden="false" customHeight="false" outlineLevel="0" collapsed="false">
      <c r="F1717" s="94" t="n">
        <f aca="false">IF(REF_DT&lt;PromptMonth,1,INDEX(BucketTable,MATCH($A1717,SumMonths,0),1))</f>
        <v>1</v>
      </c>
      <c r="G1717" s="94" t="e">
        <f aca="false">INDEX(Book_Type,MATCH($B1717,Book,0),1)</f>
        <v>#N/A</v>
      </c>
      <c r="H1717" s="94" t="e">
        <f aca="false">$F1717&amp;$G1717</f>
        <v>#N/A</v>
      </c>
    </row>
    <row r="1718" customFormat="false" ht="12.75" hidden="false" customHeight="false" outlineLevel="0" collapsed="false">
      <c r="F1718" s="94" t="n">
        <f aca="false">IF(REF_DT&lt;PromptMonth,1,INDEX(BucketTable,MATCH($A1718,SumMonths,0),1))</f>
        <v>1</v>
      </c>
      <c r="G1718" s="94" t="e">
        <f aca="false">INDEX(Book_Type,MATCH($B1718,Book,0),1)</f>
        <v>#N/A</v>
      </c>
      <c r="H1718" s="94" t="e">
        <f aca="false">$F1718&amp;$G1718</f>
        <v>#N/A</v>
      </c>
    </row>
    <row r="1719" customFormat="false" ht="12.75" hidden="false" customHeight="false" outlineLevel="0" collapsed="false">
      <c r="F1719" s="94" t="n">
        <f aca="false">IF(REF_DT&lt;PromptMonth,1,INDEX(BucketTable,MATCH($A1719,SumMonths,0),1))</f>
        <v>1</v>
      </c>
      <c r="G1719" s="94" t="e">
        <f aca="false">INDEX(Book_Type,MATCH($B1719,Book,0),1)</f>
        <v>#N/A</v>
      </c>
      <c r="H1719" s="94" t="e">
        <f aca="false">$F1719&amp;$G1719</f>
        <v>#N/A</v>
      </c>
    </row>
    <row r="1720" customFormat="false" ht="12.75" hidden="false" customHeight="false" outlineLevel="0" collapsed="false">
      <c r="F1720" s="94" t="n">
        <f aca="false">IF(REF_DT&lt;PromptMonth,1,INDEX(BucketTable,MATCH($A1720,SumMonths,0),1))</f>
        <v>1</v>
      </c>
      <c r="G1720" s="94" t="e">
        <f aca="false">INDEX(Book_Type,MATCH($B1720,Book,0),1)</f>
        <v>#N/A</v>
      </c>
      <c r="H1720" s="94" t="e">
        <f aca="false">$F1720&amp;$G1720</f>
        <v>#N/A</v>
      </c>
    </row>
    <row r="1721" customFormat="false" ht="12.75" hidden="false" customHeight="false" outlineLevel="0" collapsed="false">
      <c r="F1721" s="94" t="n">
        <f aca="false">IF(REF_DT&lt;PromptMonth,1,INDEX(BucketTable,MATCH($A1721,SumMonths,0),1))</f>
        <v>1</v>
      </c>
      <c r="G1721" s="94" t="e">
        <f aca="false">INDEX(Book_Type,MATCH($B1721,Book,0),1)</f>
        <v>#N/A</v>
      </c>
      <c r="H1721" s="94" t="e">
        <f aca="false">$F1721&amp;$G1721</f>
        <v>#N/A</v>
      </c>
    </row>
    <row r="1722" customFormat="false" ht="12.75" hidden="false" customHeight="false" outlineLevel="0" collapsed="false">
      <c r="F1722" s="94" t="n">
        <f aca="false">IF(REF_DT&lt;PromptMonth,1,INDEX(BucketTable,MATCH($A1722,SumMonths,0),1))</f>
        <v>1</v>
      </c>
      <c r="G1722" s="94" t="e">
        <f aca="false">INDEX(Book_Type,MATCH($B1722,Book,0),1)</f>
        <v>#N/A</v>
      </c>
      <c r="H1722" s="94" t="e">
        <f aca="false">$F1722&amp;$G1722</f>
        <v>#N/A</v>
      </c>
    </row>
    <row r="1723" customFormat="false" ht="12.75" hidden="false" customHeight="false" outlineLevel="0" collapsed="false">
      <c r="F1723" s="94" t="n">
        <f aca="false">IF(REF_DT&lt;PromptMonth,1,INDEX(BucketTable,MATCH($A1723,SumMonths,0),1))</f>
        <v>1</v>
      </c>
      <c r="G1723" s="94" t="e">
        <f aca="false">INDEX(Book_Type,MATCH($B1723,Book,0),1)</f>
        <v>#N/A</v>
      </c>
      <c r="H1723" s="94" t="e">
        <f aca="false">$F1723&amp;$G1723</f>
        <v>#N/A</v>
      </c>
    </row>
    <row r="1724" customFormat="false" ht="12.75" hidden="false" customHeight="false" outlineLevel="0" collapsed="false">
      <c r="F1724" s="94" t="n">
        <f aca="false">IF(REF_DT&lt;PromptMonth,1,INDEX(BucketTable,MATCH($A1724,SumMonths,0),1))</f>
        <v>1</v>
      </c>
      <c r="G1724" s="94" t="e">
        <f aca="false">INDEX(Book_Type,MATCH($B1724,Book,0),1)</f>
        <v>#N/A</v>
      </c>
      <c r="H1724" s="94" t="e">
        <f aca="false">$F1724&amp;$G1724</f>
        <v>#N/A</v>
      </c>
    </row>
    <row r="1725" customFormat="false" ht="12.75" hidden="false" customHeight="false" outlineLevel="0" collapsed="false">
      <c r="F1725" s="94" t="n">
        <f aca="false">IF(REF_DT&lt;PromptMonth,1,INDEX(BucketTable,MATCH($A1725,SumMonths,0),1))</f>
        <v>1</v>
      </c>
      <c r="G1725" s="94" t="e">
        <f aca="false">INDEX(Book_Type,MATCH($B1725,Book,0),1)</f>
        <v>#N/A</v>
      </c>
      <c r="H1725" s="94" t="e">
        <f aca="false">$F1725&amp;$G1725</f>
        <v>#N/A</v>
      </c>
    </row>
    <row r="1726" customFormat="false" ht="12.75" hidden="false" customHeight="false" outlineLevel="0" collapsed="false">
      <c r="F1726" s="94" t="n">
        <f aca="false">IF(REF_DT&lt;PromptMonth,1,INDEX(BucketTable,MATCH($A1726,SumMonths,0),1))</f>
        <v>1</v>
      </c>
      <c r="G1726" s="94" t="e">
        <f aca="false">INDEX(Book_Type,MATCH($B1726,Book,0),1)</f>
        <v>#N/A</v>
      </c>
      <c r="H1726" s="94" t="e">
        <f aca="false">$F1726&amp;$G1726</f>
        <v>#N/A</v>
      </c>
    </row>
    <row r="1727" customFormat="false" ht="12.75" hidden="false" customHeight="false" outlineLevel="0" collapsed="false">
      <c r="F1727" s="94" t="n">
        <f aca="false">IF(REF_DT&lt;PromptMonth,1,INDEX(BucketTable,MATCH($A1727,SumMonths,0),1))</f>
        <v>1</v>
      </c>
      <c r="G1727" s="94" t="e">
        <f aca="false">INDEX(Book_Type,MATCH($B1727,Book,0),1)</f>
        <v>#N/A</v>
      </c>
      <c r="H1727" s="94" t="e">
        <f aca="false">$F1727&amp;$G1727</f>
        <v>#N/A</v>
      </c>
    </row>
    <row r="1728" customFormat="false" ht="12.75" hidden="false" customHeight="false" outlineLevel="0" collapsed="false">
      <c r="F1728" s="94" t="n">
        <f aca="false">IF(REF_DT&lt;PromptMonth,1,INDEX(BucketTable,MATCH($A1728,SumMonths,0),1))</f>
        <v>1</v>
      </c>
      <c r="G1728" s="94" t="e">
        <f aca="false">INDEX(Book_Type,MATCH($B1728,Book,0),1)</f>
        <v>#N/A</v>
      </c>
      <c r="H1728" s="94" t="e">
        <f aca="false">$F1728&amp;$G1728</f>
        <v>#N/A</v>
      </c>
    </row>
    <row r="1729" customFormat="false" ht="12.75" hidden="false" customHeight="false" outlineLevel="0" collapsed="false">
      <c r="F1729" s="94" t="n">
        <f aca="false">IF(REF_DT&lt;PromptMonth,1,INDEX(BucketTable,MATCH($A1729,SumMonths,0),1))</f>
        <v>1</v>
      </c>
      <c r="G1729" s="94" t="e">
        <f aca="false">INDEX(Book_Type,MATCH($B1729,Book,0),1)</f>
        <v>#N/A</v>
      </c>
      <c r="H1729" s="94" t="e">
        <f aca="false">$F1729&amp;$G1729</f>
        <v>#N/A</v>
      </c>
    </row>
    <row r="1730" customFormat="false" ht="12.75" hidden="false" customHeight="false" outlineLevel="0" collapsed="false">
      <c r="F1730" s="94" t="n">
        <f aca="false">IF(REF_DT&lt;PromptMonth,1,INDEX(BucketTable,MATCH($A1730,SumMonths,0),1))</f>
        <v>1</v>
      </c>
      <c r="G1730" s="94" t="e">
        <f aca="false">INDEX(Book_Type,MATCH($B1730,Book,0),1)</f>
        <v>#N/A</v>
      </c>
      <c r="H1730" s="94" t="e">
        <f aca="false">$F1730&amp;$G1730</f>
        <v>#N/A</v>
      </c>
    </row>
    <row r="1731" customFormat="false" ht="12.75" hidden="false" customHeight="false" outlineLevel="0" collapsed="false">
      <c r="F1731" s="94" t="n">
        <f aca="false">IF(REF_DT&lt;PromptMonth,1,INDEX(BucketTable,MATCH($A1731,SumMonths,0),1))</f>
        <v>1</v>
      </c>
      <c r="G1731" s="94" t="e">
        <f aca="false">INDEX(Book_Type,MATCH($B1731,Book,0),1)</f>
        <v>#N/A</v>
      </c>
      <c r="H1731" s="94" t="e">
        <f aca="false">$F1731&amp;$G1731</f>
        <v>#N/A</v>
      </c>
    </row>
    <row r="1732" customFormat="false" ht="12.75" hidden="false" customHeight="false" outlineLevel="0" collapsed="false">
      <c r="F1732" s="94" t="n">
        <f aca="false">IF(REF_DT&lt;PromptMonth,1,INDEX(BucketTable,MATCH($A1732,SumMonths,0),1))</f>
        <v>1</v>
      </c>
      <c r="G1732" s="94" t="e">
        <f aca="false">INDEX(Book_Type,MATCH($B1732,Book,0),1)</f>
        <v>#N/A</v>
      </c>
      <c r="H1732" s="94" t="e">
        <f aca="false">$F1732&amp;$G1732</f>
        <v>#N/A</v>
      </c>
    </row>
    <row r="1733" customFormat="false" ht="12.75" hidden="false" customHeight="false" outlineLevel="0" collapsed="false">
      <c r="F1733" s="94" t="n">
        <f aca="false">IF(REF_DT&lt;PromptMonth,1,INDEX(BucketTable,MATCH($A1733,SumMonths,0),1))</f>
        <v>1</v>
      </c>
      <c r="G1733" s="94" t="e">
        <f aca="false">INDEX(Book_Type,MATCH($B1733,Book,0),1)</f>
        <v>#N/A</v>
      </c>
      <c r="H1733" s="94" t="e">
        <f aca="false">$F1733&amp;$G1733</f>
        <v>#N/A</v>
      </c>
    </row>
    <row r="1734" customFormat="false" ht="12.75" hidden="false" customHeight="false" outlineLevel="0" collapsed="false">
      <c r="F1734" s="94" t="n">
        <f aca="false">IF(REF_DT&lt;PromptMonth,1,INDEX(BucketTable,MATCH($A1734,SumMonths,0),1))</f>
        <v>1</v>
      </c>
      <c r="G1734" s="94" t="e">
        <f aca="false">INDEX(Book_Type,MATCH($B1734,Book,0),1)</f>
        <v>#N/A</v>
      </c>
      <c r="H1734" s="94" t="e">
        <f aca="false">$F1734&amp;$G1734</f>
        <v>#N/A</v>
      </c>
    </row>
    <row r="1735" customFormat="false" ht="12.75" hidden="false" customHeight="false" outlineLevel="0" collapsed="false">
      <c r="F1735" s="94" t="n">
        <f aca="false">IF(REF_DT&lt;PromptMonth,1,INDEX(BucketTable,MATCH($A1735,SumMonths,0),1))</f>
        <v>1</v>
      </c>
      <c r="G1735" s="94" t="e">
        <f aca="false">INDEX(Book_Type,MATCH($B1735,Book,0),1)</f>
        <v>#N/A</v>
      </c>
      <c r="H1735" s="94" t="e">
        <f aca="false">$F1735&amp;$G1735</f>
        <v>#N/A</v>
      </c>
    </row>
    <row r="1736" customFormat="false" ht="12.75" hidden="false" customHeight="false" outlineLevel="0" collapsed="false">
      <c r="F1736" s="94" t="n">
        <f aca="false">IF(REF_DT&lt;PromptMonth,1,INDEX(BucketTable,MATCH($A1736,SumMonths,0),1))</f>
        <v>1</v>
      </c>
      <c r="G1736" s="94" t="e">
        <f aca="false">INDEX(Book_Type,MATCH($B1736,Book,0),1)</f>
        <v>#N/A</v>
      </c>
      <c r="H1736" s="94" t="e">
        <f aca="false">$F1736&amp;$G1736</f>
        <v>#N/A</v>
      </c>
    </row>
    <row r="1737" customFormat="false" ht="12.75" hidden="false" customHeight="false" outlineLevel="0" collapsed="false">
      <c r="F1737" s="94" t="n">
        <f aca="false">IF(REF_DT&lt;PromptMonth,1,INDEX(BucketTable,MATCH($A1737,SumMonths,0),1))</f>
        <v>1</v>
      </c>
      <c r="G1737" s="94" t="e">
        <f aca="false">INDEX(Book_Type,MATCH($B1737,Book,0),1)</f>
        <v>#N/A</v>
      </c>
      <c r="H1737" s="94" t="e">
        <f aca="false">$F1737&amp;$G1737</f>
        <v>#N/A</v>
      </c>
    </row>
    <row r="1738" customFormat="false" ht="12.75" hidden="false" customHeight="false" outlineLevel="0" collapsed="false">
      <c r="F1738" s="94" t="n">
        <f aca="false">IF(REF_DT&lt;PromptMonth,1,INDEX(BucketTable,MATCH($A1738,SumMonths,0),1))</f>
        <v>1</v>
      </c>
      <c r="G1738" s="94" t="e">
        <f aca="false">INDEX(Book_Type,MATCH($B1738,Book,0),1)</f>
        <v>#N/A</v>
      </c>
      <c r="H1738" s="94" t="e">
        <f aca="false">$F1738&amp;$G1738</f>
        <v>#N/A</v>
      </c>
    </row>
    <row r="1739" customFormat="false" ht="12.75" hidden="false" customHeight="false" outlineLevel="0" collapsed="false">
      <c r="F1739" s="94" t="n">
        <f aca="false">IF(REF_DT&lt;PromptMonth,1,INDEX(BucketTable,MATCH($A1739,SumMonths,0),1))</f>
        <v>1</v>
      </c>
      <c r="G1739" s="94" t="e">
        <f aca="false">INDEX(Book_Type,MATCH($B1739,Book,0),1)</f>
        <v>#N/A</v>
      </c>
      <c r="H1739" s="94" t="e">
        <f aca="false">$F1739&amp;$G1739</f>
        <v>#N/A</v>
      </c>
    </row>
    <row r="1740" customFormat="false" ht="12.75" hidden="false" customHeight="false" outlineLevel="0" collapsed="false">
      <c r="F1740" s="94" t="n">
        <f aca="false">IF(REF_DT&lt;PromptMonth,1,INDEX(BucketTable,MATCH($A1740,SumMonths,0),1))</f>
        <v>1</v>
      </c>
      <c r="G1740" s="94" t="e">
        <f aca="false">INDEX(Book_Type,MATCH($B1740,Book,0),1)</f>
        <v>#N/A</v>
      </c>
      <c r="H1740" s="94" t="e">
        <f aca="false">$F1740&amp;$G1740</f>
        <v>#N/A</v>
      </c>
    </row>
    <row r="1741" customFormat="false" ht="12.75" hidden="false" customHeight="false" outlineLevel="0" collapsed="false">
      <c r="F1741" s="94" t="n">
        <f aca="false">IF(REF_DT&lt;PromptMonth,1,INDEX(BucketTable,MATCH($A1741,SumMonths,0),1))</f>
        <v>1</v>
      </c>
      <c r="G1741" s="94" t="e">
        <f aca="false">INDEX(Book_Type,MATCH($B1741,Book,0),1)</f>
        <v>#N/A</v>
      </c>
      <c r="H1741" s="94" t="e">
        <f aca="false">$F1741&amp;$G1741</f>
        <v>#N/A</v>
      </c>
    </row>
    <row r="1742" customFormat="false" ht="12.75" hidden="false" customHeight="false" outlineLevel="0" collapsed="false">
      <c r="F1742" s="94" t="n">
        <f aca="false">IF(REF_DT&lt;PromptMonth,1,INDEX(BucketTable,MATCH($A1742,SumMonths,0),1))</f>
        <v>1</v>
      </c>
      <c r="G1742" s="94" t="e">
        <f aca="false">INDEX(Book_Type,MATCH($B1742,Book,0),1)</f>
        <v>#N/A</v>
      </c>
      <c r="H1742" s="94" t="e">
        <f aca="false">$F1742&amp;$G1742</f>
        <v>#N/A</v>
      </c>
    </row>
    <row r="1743" customFormat="false" ht="12.75" hidden="false" customHeight="false" outlineLevel="0" collapsed="false">
      <c r="F1743" s="94" t="n">
        <f aca="false">IF(REF_DT&lt;PromptMonth,1,INDEX(BucketTable,MATCH($A1743,SumMonths,0),1))</f>
        <v>1</v>
      </c>
      <c r="G1743" s="94" t="e">
        <f aca="false">INDEX(Book_Type,MATCH($B1743,Book,0),1)</f>
        <v>#N/A</v>
      </c>
      <c r="H1743" s="94" t="e">
        <f aca="false">$F1743&amp;$G1743</f>
        <v>#N/A</v>
      </c>
    </row>
    <row r="1744" customFormat="false" ht="12.75" hidden="false" customHeight="false" outlineLevel="0" collapsed="false">
      <c r="F1744" s="94" t="n">
        <f aca="false">IF(REF_DT&lt;PromptMonth,1,INDEX(BucketTable,MATCH($A1744,SumMonths,0),1))</f>
        <v>1</v>
      </c>
      <c r="G1744" s="94" t="e">
        <f aca="false">INDEX(Book_Type,MATCH($B1744,Book,0),1)</f>
        <v>#N/A</v>
      </c>
      <c r="H1744" s="94" t="e">
        <f aca="false">$F1744&amp;$G1744</f>
        <v>#N/A</v>
      </c>
    </row>
    <row r="1745" customFormat="false" ht="12.75" hidden="false" customHeight="false" outlineLevel="0" collapsed="false">
      <c r="F1745" s="94" t="n">
        <f aca="false">IF(REF_DT&lt;PromptMonth,1,INDEX(BucketTable,MATCH($A1745,SumMonths,0),1))</f>
        <v>1</v>
      </c>
      <c r="G1745" s="94" t="e">
        <f aca="false">INDEX(Book_Type,MATCH($B1745,Book,0),1)</f>
        <v>#N/A</v>
      </c>
      <c r="H1745" s="94" t="e">
        <f aca="false">$F1745&amp;$G1745</f>
        <v>#N/A</v>
      </c>
    </row>
    <row r="1746" customFormat="false" ht="12.75" hidden="false" customHeight="false" outlineLevel="0" collapsed="false">
      <c r="F1746" s="94" t="n">
        <f aca="false">IF(REF_DT&lt;PromptMonth,1,INDEX(BucketTable,MATCH($A1746,SumMonths,0),1))</f>
        <v>1</v>
      </c>
      <c r="G1746" s="94" t="e">
        <f aca="false">INDEX(Book_Type,MATCH($B1746,Book,0),1)</f>
        <v>#N/A</v>
      </c>
      <c r="H1746" s="94" t="e">
        <f aca="false">$F1746&amp;$G1746</f>
        <v>#N/A</v>
      </c>
    </row>
    <row r="1747" customFormat="false" ht="12.75" hidden="false" customHeight="false" outlineLevel="0" collapsed="false">
      <c r="F1747" s="94" t="n">
        <f aca="false">IF(REF_DT&lt;PromptMonth,1,INDEX(BucketTable,MATCH($A1747,SumMonths,0),1))</f>
        <v>1</v>
      </c>
      <c r="G1747" s="94" t="e">
        <f aca="false">INDEX(Book_Type,MATCH($B1747,Book,0),1)</f>
        <v>#N/A</v>
      </c>
      <c r="H1747" s="94" t="e">
        <f aca="false">$F1747&amp;$G1747</f>
        <v>#N/A</v>
      </c>
    </row>
    <row r="1748" customFormat="false" ht="12.75" hidden="false" customHeight="false" outlineLevel="0" collapsed="false">
      <c r="F1748" s="94" t="n">
        <f aca="false">IF(REF_DT&lt;PromptMonth,1,INDEX(BucketTable,MATCH($A1748,SumMonths,0),1))</f>
        <v>1</v>
      </c>
      <c r="G1748" s="94" t="e">
        <f aca="false">INDEX(Book_Type,MATCH($B1748,Book,0),1)</f>
        <v>#N/A</v>
      </c>
      <c r="H1748" s="94" t="e">
        <f aca="false">$F1748&amp;$G1748</f>
        <v>#N/A</v>
      </c>
    </row>
    <row r="1749" customFormat="false" ht="12.75" hidden="false" customHeight="false" outlineLevel="0" collapsed="false">
      <c r="F1749" s="94" t="n">
        <f aca="false">IF(REF_DT&lt;PromptMonth,1,INDEX(BucketTable,MATCH($A1749,SumMonths,0),1))</f>
        <v>1</v>
      </c>
      <c r="G1749" s="94" t="e">
        <f aca="false">INDEX(Book_Type,MATCH($B1749,Book,0),1)</f>
        <v>#N/A</v>
      </c>
      <c r="H1749" s="94" t="e">
        <f aca="false">$F1749&amp;$G1749</f>
        <v>#N/A</v>
      </c>
    </row>
    <row r="1750" customFormat="false" ht="12.75" hidden="false" customHeight="false" outlineLevel="0" collapsed="false">
      <c r="F1750" s="94" t="n">
        <f aca="false">IF(REF_DT&lt;PromptMonth,1,INDEX(BucketTable,MATCH($A1750,SumMonths,0),1))</f>
        <v>1</v>
      </c>
      <c r="G1750" s="94" t="e">
        <f aca="false">INDEX(Book_Type,MATCH($B1750,Book,0),1)</f>
        <v>#N/A</v>
      </c>
      <c r="H1750" s="94" t="e">
        <f aca="false">$F1750&amp;$G1750</f>
        <v>#N/A</v>
      </c>
    </row>
    <row r="1751" customFormat="false" ht="12.75" hidden="false" customHeight="false" outlineLevel="0" collapsed="false">
      <c r="F1751" s="94" t="n">
        <f aca="false">IF(REF_DT&lt;PromptMonth,1,INDEX(BucketTable,MATCH($A1751,SumMonths,0),1))</f>
        <v>1</v>
      </c>
      <c r="G1751" s="94" t="e">
        <f aca="false">INDEX(Book_Type,MATCH($B1751,Book,0),1)</f>
        <v>#N/A</v>
      </c>
      <c r="H1751" s="94" t="e">
        <f aca="false">$F1751&amp;$G1751</f>
        <v>#N/A</v>
      </c>
    </row>
    <row r="1752" customFormat="false" ht="12.75" hidden="false" customHeight="false" outlineLevel="0" collapsed="false">
      <c r="F1752" s="94" t="n">
        <f aca="false">IF(REF_DT&lt;PromptMonth,1,INDEX(BucketTable,MATCH($A1752,SumMonths,0),1))</f>
        <v>1</v>
      </c>
      <c r="G1752" s="94" t="e">
        <f aca="false">INDEX(Book_Type,MATCH($B1752,Book,0),1)</f>
        <v>#N/A</v>
      </c>
      <c r="H1752" s="94" t="e">
        <f aca="false">$F1752&amp;$G1752</f>
        <v>#N/A</v>
      </c>
    </row>
    <row r="1753" customFormat="false" ht="12.75" hidden="false" customHeight="false" outlineLevel="0" collapsed="false">
      <c r="F1753" s="94" t="n">
        <f aca="false">IF(REF_DT&lt;PromptMonth,1,INDEX(BucketTable,MATCH($A1753,SumMonths,0),1))</f>
        <v>1</v>
      </c>
      <c r="G1753" s="94" t="e">
        <f aca="false">INDEX(Book_Type,MATCH($B1753,Book,0),1)</f>
        <v>#N/A</v>
      </c>
      <c r="H1753" s="94" t="e">
        <f aca="false">$F1753&amp;$G1753</f>
        <v>#N/A</v>
      </c>
    </row>
    <row r="1754" customFormat="false" ht="12.75" hidden="false" customHeight="false" outlineLevel="0" collapsed="false">
      <c r="F1754" s="94" t="n">
        <f aca="false">IF(REF_DT&lt;PromptMonth,1,INDEX(BucketTable,MATCH($A1754,SumMonths,0),1))</f>
        <v>1</v>
      </c>
      <c r="G1754" s="94" t="e">
        <f aca="false">INDEX(Book_Type,MATCH($B1754,Book,0),1)</f>
        <v>#N/A</v>
      </c>
      <c r="H1754" s="94" t="e">
        <f aca="false">$F1754&amp;$G1754</f>
        <v>#N/A</v>
      </c>
    </row>
    <row r="1755" customFormat="false" ht="12.75" hidden="false" customHeight="false" outlineLevel="0" collapsed="false">
      <c r="F1755" s="94" t="n">
        <f aca="false">IF(REF_DT&lt;PromptMonth,1,INDEX(BucketTable,MATCH($A1755,SumMonths,0),1))</f>
        <v>1</v>
      </c>
      <c r="G1755" s="94" t="e">
        <f aca="false">INDEX(Book_Type,MATCH($B1755,Book,0),1)</f>
        <v>#N/A</v>
      </c>
      <c r="H1755" s="94" t="e">
        <f aca="false">$F1755&amp;$G1755</f>
        <v>#N/A</v>
      </c>
    </row>
    <row r="1756" customFormat="false" ht="12.75" hidden="false" customHeight="false" outlineLevel="0" collapsed="false">
      <c r="F1756" s="94" t="n">
        <f aca="false">IF(REF_DT&lt;PromptMonth,1,INDEX(BucketTable,MATCH($A1756,SumMonths,0),1))</f>
        <v>1</v>
      </c>
      <c r="G1756" s="94" t="e">
        <f aca="false">INDEX(Book_Type,MATCH($B1756,Book,0),1)</f>
        <v>#N/A</v>
      </c>
      <c r="H1756" s="94" t="e">
        <f aca="false">$F1756&amp;$G1756</f>
        <v>#N/A</v>
      </c>
    </row>
    <row r="1757" customFormat="false" ht="12.75" hidden="false" customHeight="false" outlineLevel="0" collapsed="false">
      <c r="F1757" s="94" t="n">
        <f aca="false">IF(REF_DT&lt;PromptMonth,1,INDEX(BucketTable,MATCH($A1757,SumMonths,0),1))</f>
        <v>1</v>
      </c>
      <c r="G1757" s="94" t="e">
        <f aca="false">INDEX(Book_Type,MATCH($B1757,Book,0),1)</f>
        <v>#N/A</v>
      </c>
      <c r="H1757" s="94" t="e">
        <f aca="false">$F1757&amp;$G1757</f>
        <v>#N/A</v>
      </c>
    </row>
    <row r="1758" customFormat="false" ht="12.75" hidden="false" customHeight="false" outlineLevel="0" collapsed="false">
      <c r="F1758" s="94" t="n">
        <f aca="false">IF(REF_DT&lt;PromptMonth,1,INDEX(BucketTable,MATCH($A1758,SumMonths,0),1))</f>
        <v>1</v>
      </c>
      <c r="G1758" s="94" t="e">
        <f aca="false">INDEX(Book_Type,MATCH($B1758,Book,0),1)</f>
        <v>#N/A</v>
      </c>
      <c r="H1758" s="94" t="e">
        <f aca="false">$F1758&amp;$G1758</f>
        <v>#N/A</v>
      </c>
    </row>
    <row r="1759" customFormat="false" ht="12.75" hidden="false" customHeight="false" outlineLevel="0" collapsed="false">
      <c r="F1759" s="94" t="n">
        <f aca="false">IF(REF_DT&lt;PromptMonth,1,INDEX(BucketTable,MATCH($A1759,SumMonths,0),1))</f>
        <v>1</v>
      </c>
      <c r="G1759" s="94" t="e">
        <f aca="false">INDEX(Book_Type,MATCH($B1759,Book,0),1)</f>
        <v>#N/A</v>
      </c>
      <c r="H1759" s="94" t="e">
        <f aca="false">$F1759&amp;$G1759</f>
        <v>#N/A</v>
      </c>
    </row>
    <row r="1760" customFormat="false" ht="12.75" hidden="false" customHeight="false" outlineLevel="0" collapsed="false">
      <c r="F1760" s="94" t="n">
        <f aca="false">IF(REF_DT&lt;PromptMonth,1,INDEX(BucketTable,MATCH($A1760,SumMonths,0),1))</f>
        <v>1</v>
      </c>
      <c r="G1760" s="94" t="e">
        <f aca="false">INDEX(Book_Type,MATCH($B1760,Book,0),1)</f>
        <v>#N/A</v>
      </c>
      <c r="H1760" s="94" t="e">
        <f aca="false">$F1760&amp;$G1760</f>
        <v>#N/A</v>
      </c>
    </row>
    <row r="1761" customFormat="false" ht="12.75" hidden="false" customHeight="false" outlineLevel="0" collapsed="false">
      <c r="F1761" s="94" t="n">
        <f aca="false">IF(REF_DT&lt;PromptMonth,1,INDEX(BucketTable,MATCH($A1761,SumMonths,0),1))</f>
        <v>1</v>
      </c>
      <c r="G1761" s="94" t="e">
        <f aca="false">INDEX(Book_Type,MATCH($B1761,Book,0),1)</f>
        <v>#N/A</v>
      </c>
      <c r="H1761" s="94" t="e">
        <f aca="false">$F1761&amp;$G1761</f>
        <v>#N/A</v>
      </c>
    </row>
    <row r="1762" customFormat="false" ht="12.75" hidden="false" customHeight="false" outlineLevel="0" collapsed="false">
      <c r="F1762" s="94" t="n">
        <f aca="false">IF(REF_DT&lt;PromptMonth,1,INDEX(BucketTable,MATCH($A1762,SumMonths,0),1))</f>
        <v>1</v>
      </c>
      <c r="G1762" s="94" t="e">
        <f aca="false">INDEX(Book_Type,MATCH($B1762,Book,0),1)</f>
        <v>#N/A</v>
      </c>
      <c r="H1762" s="94" t="e">
        <f aca="false">$F1762&amp;$G1762</f>
        <v>#N/A</v>
      </c>
    </row>
    <row r="1763" customFormat="false" ht="12.75" hidden="false" customHeight="false" outlineLevel="0" collapsed="false">
      <c r="F1763" s="94" t="n">
        <f aca="false">IF(REF_DT&lt;PromptMonth,1,INDEX(BucketTable,MATCH($A1763,SumMonths,0),1))</f>
        <v>1</v>
      </c>
      <c r="G1763" s="94" t="e">
        <f aca="false">INDEX(Book_Type,MATCH($B1763,Book,0),1)</f>
        <v>#N/A</v>
      </c>
      <c r="H1763" s="94" t="e">
        <f aca="false">$F1763&amp;$G1763</f>
        <v>#N/A</v>
      </c>
    </row>
    <row r="1764" customFormat="false" ht="12.75" hidden="false" customHeight="false" outlineLevel="0" collapsed="false">
      <c r="F1764" s="94" t="n">
        <f aca="false">IF(REF_DT&lt;PromptMonth,1,INDEX(BucketTable,MATCH($A1764,SumMonths,0),1))</f>
        <v>1</v>
      </c>
      <c r="G1764" s="94" t="e">
        <f aca="false">INDEX(Book_Type,MATCH($B1764,Book,0),1)</f>
        <v>#N/A</v>
      </c>
      <c r="H1764" s="94" t="e">
        <f aca="false">$F1764&amp;$G1764</f>
        <v>#N/A</v>
      </c>
    </row>
    <row r="1765" customFormat="false" ht="12.75" hidden="false" customHeight="false" outlineLevel="0" collapsed="false">
      <c r="F1765" s="94" t="n">
        <f aca="false">IF(REF_DT&lt;PromptMonth,1,INDEX(BucketTable,MATCH($A1765,SumMonths,0),1))</f>
        <v>1</v>
      </c>
      <c r="G1765" s="94" t="e">
        <f aca="false">INDEX(Book_Type,MATCH($B1765,Book,0),1)</f>
        <v>#N/A</v>
      </c>
      <c r="H1765" s="94" t="e">
        <f aca="false">$F1765&amp;$G1765</f>
        <v>#N/A</v>
      </c>
    </row>
    <row r="1766" customFormat="false" ht="12.75" hidden="false" customHeight="false" outlineLevel="0" collapsed="false">
      <c r="F1766" s="94" t="n">
        <f aca="false">IF(REF_DT&lt;PromptMonth,1,INDEX(BucketTable,MATCH($A1766,SumMonths,0),1))</f>
        <v>1</v>
      </c>
      <c r="G1766" s="94" t="e">
        <f aca="false">INDEX(Book_Type,MATCH($B1766,Book,0),1)</f>
        <v>#N/A</v>
      </c>
      <c r="H1766" s="94" t="e">
        <f aca="false">$F1766&amp;$G1766</f>
        <v>#N/A</v>
      </c>
    </row>
    <row r="1767" customFormat="false" ht="12.75" hidden="false" customHeight="false" outlineLevel="0" collapsed="false">
      <c r="F1767" s="94" t="n">
        <f aca="false">IF(REF_DT&lt;PromptMonth,1,INDEX(BucketTable,MATCH($A1767,SumMonths,0),1))</f>
        <v>1</v>
      </c>
      <c r="G1767" s="94" t="e">
        <f aca="false">INDEX(Book_Type,MATCH($B1767,Book,0),1)</f>
        <v>#N/A</v>
      </c>
      <c r="H1767" s="94" t="e">
        <f aca="false">$F1767&amp;$G1767</f>
        <v>#N/A</v>
      </c>
    </row>
    <row r="1768" customFormat="false" ht="12.75" hidden="false" customHeight="false" outlineLevel="0" collapsed="false">
      <c r="F1768" s="94" t="n">
        <f aca="false">IF(REF_DT&lt;PromptMonth,1,INDEX(BucketTable,MATCH($A1768,SumMonths,0),1))</f>
        <v>1</v>
      </c>
      <c r="G1768" s="94" t="e">
        <f aca="false">INDEX(Book_Type,MATCH($B1768,Book,0),1)</f>
        <v>#N/A</v>
      </c>
      <c r="H1768" s="94" t="e">
        <f aca="false">$F1768&amp;$G1768</f>
        <v>#N/A</v>
      </c>
    </row>
    <row r="1769" customFormat="false" ht="12.75" hidden="false" customHeight="false" outlineLevel="0" collapsed="false">
      <c r="F1769" s="94" t="n">
        <f aca="false">IF(REF_DT&lt;PromptMonth,1,INDEX(BucketTable,MATCH($A1769,SumMonths,0),1))</f>
        <v>1</v>
      </c>
      <c r="G1769" s="94" t="e">
        <f aca="false">INDEX(Book_Type,MATCH($B1769,Book,0),1)</f>
        <v>#N/A</v>
      </c>
      <c r="H1769" s="94" t="e">
        <f aca="false">$F1769&amp;$G1769</f>
        <v>#N/A</v>
      </c>
    </row>
    <row r="1770" customFormat="false" ht="12.75" hidden="false" customHeight="false" outlineLevel="0" collapsed="false">
      <c r="F1770" s="94" t="n">
        <f aca="false">IF(REF_DT&lt;PromptMonth,1,INDEX(BucketTable,MATCH($A1770,SumMonths,0),1))</f>
        <v>1</v>
      </c>
      <c r="G1770" s="94" t="e">
        <f aca="false">INDEX(Book_Type,MATCH($B1770,Book,0),1)</f>
        <v>#N/A</v>
      </c>
      <c r="H1770" s="94" t="e">
        <f aca="false">$F1770&amp;$G1770</f>
        <v>#N/A</v>
      </c>
    </row>
    <row r="1771" customFormat="false" ht="12.75" hidden="false" customHeight="false" outlineLevel="0" collapsed="false">
      <c r="F1771" s="94" t="n">
        <f aca="false">IF(REF_DT&lt;PromptMonth,1,INDEX(BucketTable,MATCH($A1771,SumMonths,0),1))</f>
        <v>1</v>
      </c>
      <c r="G1771" s="94" t="e">
        <f aca="false">INDEX(Book_Type,MATCH($B1771,Book,0),1)</f>
        <v>#N/A</v>
      </c>
      <c r="H1771" s="94" t="e">
        <f aca="false">$F1771&amp;$G1771</f>
        <v>#N/A</v>
      </c>
    </row>
    <row r="1772" customFormat="false" ht="12.75" hidden="false" customHeight="false" outlineLevel="0" collapsed="false">
      <c r="F1772" s="94" t="n">
        <f aca="false">IF(REF_DT&lt;PromptMonth,1,INDEX(BucketTable,MATCH($A1772,SumMonths,0),1))</f>
        <v>1</v>
      </c>
      <c r="G1772" s="94" t="e">
        <f aca="false">INDEX(Book_Type,MATCH($B1772,Book,0),1)</f>
        <v>#N/A</v>
      </c>
      <c r="H1772" s="94" t="e">
        <f aca="false">$F1772&amp;$G1772</f>
        <v>#N/A</v>
      </c>
    </row>
    <row r="1773" customFormat="false" ht="12.75" hidden="false" customHeight="false" outlineLevel="0" collapsed="false">
      <c r="F1773" s="94" t="n">
        <f aca="false">IF(REF_DT&lt;PromptMonth,1,INDEX(BucketTable,MATCH($A1773,SumMonths,0),1))</f>
        <v>1</v>
      </c>
      <c r="G1773" s="94" t="e">
        <f aca="false">INDEX(Book_Type,MATCH($B1773,Book,0),1)</f>
        <v>#N/A</v>
      </c>
      <c r="H1773" s="94" t="e">
        <f aca="false">$F1773&amp;$G1773</f>
        <v>#N/A</v>
      </c>
    </row>
    <row r="1774" customFormat="false" ht="12.75" hidden="false" customHeight="false" outlineLevel="0" collapsed="false">
      <c r="F1774" s="94" t="n">
        <f aca="false">IF(REF_DT&lt;PromptMonth,1,INDEX(BucketTable,MATCH($A1774,SumMonths,0),1))</f>
        <v>1</v>
      </c>
      <c r="G1774" s="94" t="e">
        <f aca="false">INDEX(Book_Type,MATCH($B1774,Book,0),1)</f>
        <v>#N/A</v>
      </c>
      <c r="H1774" s="94" t="e">
        <f aca="false">$F1774&amp;$G1774</f>
        <v>#N/A</v>
      </c>
    </row>
    <row r="1775" customFormat="false" ht="12.75" hidden="false" customHeight="false" outlineLevel="0" collapsed="false">
      <c r="F1775" s="94" t="n">
        <f aca="false">IF(REF_DT&lt;PromptMonth,1,INDEX(BucketTable,MATCH($A1775,SumMonths,0),1))</f>
        <v>1</v>
      </c>
      <c r="G1775" s="94" t="e">
        <f aca="false">INDEX(Book_Type,MATCH($B1775,Book,0),1)</f>
        <v>#N/A</v>
      </c>
      <c r="H1775" s="94" t="e">
        <f aca="false">$F1775&amp;$G1775</f>
        <v>#N/A</v>
      </c>
    </row>
    <row r="1776" customFormat="false" ht="12.75" hidden="false" customHeight="false" outlineLevel="0" collapsed="false">
      <c r="F1776" s="94" t="n">
        <f aca="false">IF(REF_DT&lt;PromptMonth,1,INDEX(BucketTable,MATCH($A1776,SumMonths,0),1))</f>
        <v>1</v>
      </c>
      <c r="G1776" s="94" t="e">
        <f aca="false">INDEX(Book_Type,MATCH($B1776,Book,0),1)</f>
        <v>#N/A</v>
      </c>
      <c r="H1776" s="94" t="e">
        <f aca="false">$F1776&amp;$G1776</f>
        <v>#N/A</v>
      </c>
    </row>
    <row r="1777" customFormat="false" ht="12.75" hidden="false" customHeight="false" outlineLevel="0" collapsed="false">
      <c r="F1777" s="94" t="n">
        <f aca="false">IF(REF_DT&lt;PromptMonth,1,INDEX(BucketTable,MATCH($A1777,SumMonths,0),1))</f>
        <v>1</v>
      </c>
      <c r="G1777" s="94" t="e">
        <f aca="false">INDEX(Book_Type,MATCH($B1777,Book,0),1)</f>
        <v>#N/A</v>
      </c>
      <c r="H1777" s="94" t="e">
        <f aca="false">$F1777&amp;$G1777</f>
        <v>#N/A</v>
      </c>
    </row>
    <row r="1778" customFormat="false" ht="12.75" hidden="false" customHeight="false" outlineLevel="0" collapsed="false">
      <c r="F1778" s="94" t="n">
        <f aca="false">IF(REF_DT&lt;PromptMonth,1,INDEX(BucketTable,MATCH($A1778,SumMonths,0),1))</f>
        <v>1</v>
      </c>
      <c r="G1778" s="94" t="e">
        <f aca="false">INDEX(Book_Type,MATCH($B1778,Book,0),1)</f>
        <v>#N/A</v>
      </c>
      <c r="H1778" s="94" t="e">
        <f aca="false">$F1778&amp;$G1778</f>
        <v>#N/A</v>
      </c>
    </row>
    <row r="1779" customFormat="false" ht="12.75" hidden="false" customHeight="false" outlineLevel="0" collapsed="false">
      <c r="F1779" s="94" t="n">
        <f aca="false">IF(REF_DT&lt;PromptMonth,1,INDEX(BucketTable,MATCH($A1779,SumMonths,0),1))</f>
        <v>1</v>
      </c>
      <c r="G1779" s="94" t="e">
        <f aca="false">INDEX(Book_Type,MATCH($B1779,Book,0),1)</f>
        <v>#N/A</v>
      </c>
      <c r="H1779" s="94" t="e">
        <f aca="false">$F1779&amp;$G1779</f>
        <v>#N/A</v>
      </c>
    </row>
    <row r="1780" customFormat="false" ht="12.75" hidden="false" customHeight="false" outlineLevel="0" collapsed="false">
      <c r="F1780" s="94" t="n">
        <f aca="false">IF(REF_DT&lt;PromptMonth,1,INDEX(BucketTable,MATCH($A1780,SumMonths,0),1))</f>
        <v>1</v>
      </c>
      <c r="G1780" s="94" t="e">
        <f aca="false">INDEX(Book_Type,MATCH($B1780,Book,0),1)</f>
        <v>#N/A</v>
      </c>
      <c r="H1780" s="94" t="e">
        <f aca="false">$F1780&amp;$G1780</f>
        <v>#N/A</v>
      </c>
    </row>
    <row r="1781" customFormat="false" ht="12.75" hidden="false" customHeight="false" outlineLevel="0" collapsed="false">
      <c r="F1781" s="94" t="n">
        <f aca="false">IF(REF_DT&lt;PromptMonth,1,INDEX(BucketTable,MATCH($A1781,SumMonths,0),1))</f>
        <v>1</v>
      </c>
      <c r="G1781" s="94" t="e">
        <f aca="false">INDEX(Book_Type,MATCH($B1781,Book,0),1)</f>
        <v>#N/A</v>
      </c>
      <c r="H1781" s="94" t="e">
        <f aca="false">$F1781&amp;$G1781</f>
        <v>#N/A</v>
      </c>
    </row>
    <row r="1782" customFormat="false" ht="12.75" hidden="false" customHeight="false" outlineLevel="0" collapsed="false">
      <c r="F1782" s="94" t="n">
        <f aca="false">IF(REF_DT&lt;PromptMonth,1,INDEX(BucketTable,MATCH($A1782,SumMonths,0),1))</f>
        <v>1</v>
      </c>
      <c r="G1782" s="94" t="e">
        <f aca="false">INDEX(Book_Type,MATCH($B1782,Book,0),1)</f>
        <v>#N/A</v>
      </c>
      <c r="H1782" s="94" t="e">
        <f aca="false">$F1782&amp;$G1782</f>
        <v>#N/A</v>
      </c>
    </row>
    <row r="1783" customFormat="false" ht="12.75" hidden="false" customHeight="false" outlineLevel="0" collapsed="false">
      <c r="F1783" s="94" t="n">
        <f aca="false">IF(REF_DT&lt;PromptMonth,1,INDEX(BucketTable,MATCH($A1783,SumMonths,0),1))</f>
        <v>1</v>
      </c>
      <c r="G1783" s="94" t="e">
        <f aca="false">INDEX(Book_Type,MATCH($B1783,Book,0),1)</f>
        <v>#N/A</v>
      </c>
      <c r="H1783" s="94" t="e">
        <f aca="false">$F1783&amp;$G1783</f>
        <v>#N/A</v>
      </c>
    </row>
    <row r="1784" customFormat="false" ht="12.75" hidden="false" customHeight="false" outlineLevel="0" collapsed="false">
      <c r="F1784" s="94" t="n">
        <f aca="false">IF(REF_DT&lt;PromptMonth,1,INDEX(BucketTable,MATCH($A1784,SumMonths,0),1))</f>
        <v>1</v>
      </c>
      <c r="G1784" s="94" t="e">
        <f aca="false">INDEX(Book_Type,MATCH($B1784,Book,0),1)</f>
        <v>#N/A</v>
      </c>
      <c r="H1784" s="94" t="e">
        <f aca="false">$F1784&amp;$G1784</f>
        <v>#N/A</v>
      </c>
    </row>
    <row r="1785" customFormat="false" ht="12.75" hidden="false" customHeight="false" outlineLevel="0" collapsed="false">
      <c r="F1785" s="94" t="n">
        <f aca="false">IF(REF_DT&lt;PromptMonth,1,INDEX(BucketTable,MATCH($A1785,SumMonths,0),1))</f>
        <v>1</v>
      </c>
      <c r="G1785" s="94" t="e">
        <f aca="false">INDEX(Book_Type,MATCH($B1785,Book,0),1)</f>
        <v>#N/A</v>
      </c>
      <c r="H1785" s="94" t="e">
        <f aca="false">$F1785&amp;$G1785</f>
        <v>#N/A</v>
      </c>
    </row>
    <row r="1786" customFormat="false" ht="12.75" hidden="false" customHeight="false" outlineLevel="0" collapsed="false">
      <c r="F1786" s="94" t="n">
        <f aca="false">IF(REF_DT&lt;PromptMonth,1,INDEX(BucketTable,MATCH($A1786,SumMonths,0),1))</f>
        <v>1</v>
      </c>
      <c r="G1786" s="94" t="e">
        <f aca="false">INDEX(Book_Type,MATCH($B1786,Book,0),1)</f>
        <v>#N/A</v>
      </c>
      <c r="H1786" s="94" t="e">
        <f aca="false">$F1786&amp;$G1786</f>
        <v>#N/A</v>
      </c>
    </row>
    <row r="1787" customFormat="false" ht="12.75" hidden="false" customHeight="false" outlineLevel="0" collapsed="false">
      <c r="F1787" s="94" t="n">
        <f aca="false">IF(REF_DT&lt;PromptMonth,1,INDEX(BucketTable,MATCH($A1787,SumMonths,0),1))</f>
        <v>1</v>
      </c>
      <c r="G1787" s="94" t="e">
        <f aca="false">INDEX(Book_Type,MATCH($B1787,Book,0),1)</f>
        <v>#N/A</v>
      </c>
      <c r="H1787" s="94" t="e">
        <f aca="false">$F1787&amp;$G1787</f>
        <v>#N/A</v>
      </c>
    </row>
    <row r="1788" customFormat="false" ht="12.75" hidden="false" customHeight="false" outlineLevel="0" collapsed="false">
      <c r="F1788" s="94" t="n">
        <f aca="false">IF(REF_DT&lt;PromptMonth,1,INDEX(BucketTable,MATCH($A1788,SumMonths,0),1))</f>
        <v>1</v>
      </c>
      <c r="G1788" s="94" t="e">
        <f aca="false">INDEX(Book_Type,MATCH($B1788,Book,0),1)</f>
        <v>#N/A</v>
      </c>
      <c r="H1788" s="94" t="e">
        <f aca="false">$F1788&amp;$G1788</f>
        <v>#N/A</v>
      </c>
    </row>
    <row r="1789" customFormat="false" ht="12.75" hidden="false" customHeight="false" outlineLevel="0" collapsed="false">
      <c r="F1789" s="94" t="n">
        <f aca="false">IF(REF_DT&lt;PromptMonth,1,INDEX(BucketTable,MATCH($A1789,SumMonths,0),1))</f>
        <v>1</v>
      </c>
      <c r="G1789" s="94" t="e">
        <f aca="false">INDEX(Book_Type,MATCH($B1789,Book,0),1)</f>
        <v>#N/A</v>
      </c>
      <c r="H1789" s="94" t="e">
        <f aca="false">$F1789&amp;$G1789</f>
        <v>#N/A</v>
      </c>
    </row>
    <row r="1790" customFormat="false" ht="12.75" hidden="false" customHeight="false" outlineLevel="0" collapsed="false">
      <c r="F1790" s="94" t="n">
        <f aca="false">IF(REF_DT&lt;PromptMonth,1,INDEX(BucketTable,MATCH($A1790,SumMonths,0),1))</f>
        <v>1</v>
      </c>
      <c r="G1790" s="94" t="e">
        <f aca="false">INDEX(Book_Type,MATCH($B1790,Book,0),1)</f>
        <v>#N/A</v>
      </c>
      <c r="H1790" s="94" t="e">
        <f aca="false">$F1790&amp;$G1790</f>
        <v>#N/A</v>
      </c>
    </row>
    <row r="1791" customFormat="false" ht="12.75" hidden="false" customHeight="false" outlineLevel="0" collapsed="false">
      <c r="F1791" s="94" t="n">
        <f aca="false">IF(REF_DT&lt;PromptMonth,1,INDEX(BucketTable,MATCH($A1791,SumMonths,0),1))</f>
        <v>1</v>
      </c>
      <c r="G1791" s="94" t="e">
        <f aca="false">INDEX(Book_Type,MATCH($B1791,Book,0),1)</f>
        <v>#N/A</v>
      </c>
      <c r="H1791" s="94" t="e">
        <f aca="false">$F1791&amp;$G1791</f>
        <v>#N/A</v>
      </c>
    </row>
    <row r="1792" customFormat="false" ht="12.75" hidden="false" customHeight="false" outlineLevel="0" collapsed="false">
      <c r="F1792" s="94" t="n">
        <f aca="false">IF(REF_DT&lt;PromptMonth,1,INDEX(BucketTable,MATCH($A1792,SumMonths,0),1))</f>
        <v>1</v>
      </c>
      <c r="G1792" s="94" t="e">
        <f aca="false">INDEX(Book_Type,MATCH($B1792,Book,0),1)</f>
        <v>#N/A</v>
      </c>
      <c r="H1792" s="94" t="e">
        <f aca="false">$F1792&amp;$G1792</f>
        <v>#N/A</v>
      </c>
    </row>
    <row r="1793" customFormat="false" ht="12.75" hidden="false" customHeight="false" outlineLevel="0" collapsed="false">
      <c r="F1793" s="94" t="n">
        <f aca="false">IF(REF_DT&lt;PromptMonth,1,INDEX(BucketTable,MATCH($A1793,SumMonths,0),1))</f>
        <v>1</v>
      </c>
      <c r="G1793" s="94" t="e">
        <f aca="false">INDEX(Book_Type,MATCH($B1793,Book,0),1)</f>
        <v>#N/A</v>
      </c>
      <c r="H1793" s="94" t="e">
        <f aca="false">$F1793&amp;$G1793</f>
        <v>#N/A</v>
      </c>
    </row>
    <row r="1794" customFormat="false" ht="12.75" hidden="false" customHeight="false" outlineLevel="0" collapsed="false">
      <c r="F1794" s="94" t="n">
        <f aca="false">IF(REF_DT&lt;PromptMonth,1,INDEX(BucketTable,MATCH($A1794,SumMonths,0),1))</f>
        <v>1</v>
      </c>
      <c r="G1794" s="94" t="e">
        <f aca="false">INDEX(Book_Type,MATCH($B1794,Book,0),1)</f>
        <v>#N/A</v>
      </c>
      <c r="H1794" s="94" t="e">
        <f aca="false">$F1794&amp;$G1794</f>
        <v>#N/A</v>
      </c>
    </row>
    <row r="1795" customFormat="false" ht="12.75" hidden="false" customHeight="false" outlineLevel="0" collapsed="false">
      <c r="F1795" s="94" t="n">
        <f aca="false">IF(REF_DT&lt;PromptMonth,1,INDEX(BucketTable,MATCH($A1795,SumMonths,0),1))</f>
        <v>1</v>
      </c>
      <c r="G1795" s="94" t="e">
        <f aca="false">INDEX(Book_Type,MATCH($B1795,Book,0),1)</f>
        <v>#N/A</v>
      </c>
      <c r="H1795" s="94" t="e">
        <f aca="false">$F1795&amp;$G1795</f>
        <v>#N/A</v>
      </c>
    </row>
    <row r="1796" customFormat="false" ht="12.75" hidden="false" customHeight="false" outlineLevel="0" collapsed="false">
      <c r="F1796" s="94" t="n">
        <f aca="false">IF(REF_DT&lt;PromptMonth,1,INDEX(BucketTable,MATCH($A1796,SumMonths,0),1))</f>
        <v>1</v>
      </c>
      <c r="G1796" s="94" t="e">
        <f aca="false">INDEX(Book_Type,MATCH($B1796,Book,0),1)</f>
        <v>#N/A</v>
      </c>
      <c r="H1796" s="94" t="e">
        <f aca="false">$F1796&amp;$G1796</f>
        <v>#N/A</v>
      </c>
    </row>
    <row r="1797" customFormat="false" ht="12.75" hidden="false" customHeight="false" outlineLevel="0" collapsed="false">
      <c r="F1797" s="94" t="n">
        <f aca="false">IF(REF_DT&lt;PromptMonth,1,INDEX(BucketTable,MATCH($A1797,SumMonths,0),1))</f>
        <v>1</v>
      </c>
      <c r="G1797" s="94" t="e">
        <f aca="false">INDEX(Book_Type,MATCH($B1797,Book,0),1)</f>
        <v>#N/A</v>
      </c>
      <c r="H1797" s="94" t="e">
        <f aca="false">$F1797&amp;$G1797</f>
        <v>#N/A</v>
      </c>
    </row>
    <row r="1798" customFormat="false" ht="12.75" hidden="false" customHeight="false" outlineLevel="0" collapsed="false">
      <c r="F1798" s="94" t="n">
        <f aca="false">IF(REF_DT&lt;PromptMonth,1,INDEX(BucketTable,MATCH($A1798,SumMonths,0),1))</f>
        <v>1</v>
      </c>
      <c r="G1798" s="94" t="e">
        <f aca="false">INDEX(Book_Type,MATCH($B1798,Book,0),1)</f>
        <v>#N/A</v>
      </c>
      <c r="H1798" s="94" t="e">
        <f aca="false">$F1798&amp;$G1798</f>
        <v>#N/A</v>
      </c>
    </row>
    <row r="1799" customFormat="false" ht="12.75" hidden="false" customHeight="false" outlineLevel="0" collapsed="false">
      <c r="F1799" s="94" t="n">
        <f aca="false">IF(REF_DT&lt;PromptMonth,1,INDEX(BucketTable,MATCH($A1799,SumMonths,0),1))</f>
        <v>1</v>
      </c>
      <c r="G1799" s="94" t="e">
        <f aca="false">INDEX(Book_Type,MATCH($B1799,Book,0),1)</f>
        <v>#N/A</v>
      </c>
      <c r="H1799" s="94" t="e">
        <f aca="false">$F1799&amp;$G1799</f>
        <v>#N/A</v>
      </c>
    </row>
    <row r="1800" customFormat="false" ht="12.75" hidden="false" customHeight="false" outlineLevel="0" collapsed="false">
      <c r="F1800" s="94" t="n">
        <f aca="false">IF(REF_DT&lt;PromptMonth,1,INDEX(BucketTable,MATCH($A1800,SumMonths,0),1))</f>
        <v>1</v>
      </c>
      <c r="G1800" s="94" t="e">
        <f aca="false">INDEX(Book_Type,MATCH($B1800,Book,0),1)</f>
        <v>#N/A</v>
      </c>
      <c r="H1800" s="94" t="e">
        <f aca="false">$F1800&amp;$G1800</f>
        <v>#N/A</v>
      </c>
    </row>
    <row r="1801" customFormat="false" ht="12.75" hidden="false" customHeight="false" outlineLevel="0" collapsed="false">
      <c r="F1801" s="94" t="n">
        <f aca="false">IF(REF_DT&lt;PromptMonth,1,INDEX(BucketTable,MATCH($A1801,SumMonths,0),1))</f>
        <v>1</v>
      </c>
      <c r="G1801" s="94" t="e">
        <f aca="false">INDEX(Book_Type,MATCH($B1801,Book,0),1)</f>
        <v>#N/A</v>
      </c>
      <c r="H1801" s="94" t="e">
        <f aca="false">$F1801&amp;$G1801</f>
        <v>#N/A</v>
      </c>
    </row>
    <row r="1802" customFormat="false" ht="12.75" hidden="false" customHeight="false" outlineLevel="0" collapsed="false">
      <c r="F1802" s="94" t="n">
        <f aca="false">IF(REF_DT&lt;PromptMonth,1,INDEX(BucketTable,MATCH($A1802,SumMonths,0),1))</f>
        <v>1</v>
      </c>
      <c r="G1802" s="94" t="e">
        <f aca="false">INDEX(Book_Type,MATCH($B1802,Book,0),1)</f>
        <v>#N/A</v>
      </c>
      <c r="H1802" s="94" t="e">
        <f aca="false">$F1802&amp;$G1802</f>
        <v>#N/A</v>
      </c>
    </row>
    <row r="1803" customFormat="false" ht="12.75" hidden="false" customHeight="false" outlineLevel="0" collapsed="false">
      <c r="F1803" s="94" t="n">
        <f aca="false">IF(REF_DT&lt;PromptMonth,1,INDEX(BucketTable,MATCH($A1803,SumMonths,0),1))</f>
        <v>1</v>
      </c>
      <c r="G1803" s="94" t="e">
        <f aca="false">INDEX(Book_Type,MATCH($B1803,Book,0),1)</f>
        <v>#N/A</v>
      </c>
      <c r="H1803" s="94" t="e">
        <f aca="false">$F1803&amp;$G1803</f>
        <v>#N/A</v>
      </c>
    </row>
    <row r="1804" customFormat="false" ht="12.75" hidden="false" customHeight="false" outlineLevel="0" collapsed="false">
      <c r="F1804" s="94" t="n">
        <f aca="false">IF(REF_DT&lt;PromptMonth,1,INDEX(BucketTable,MATCH($A1804,SumMonths,0),1))</f>
        <v>1</v>
      </c>
      <c r="G1804" s="94" t="e">
        <f aca="false">INDEX(Book_Type,MATCH($B1804,Book,0),1)</f>
        <v>#N/A</v>
      </c>
      <c r="H1804" s="94" t="e">
        <f aca="false">$F1804&amp;$G1804</f>
        <v>#N/A</v>
      </c>
    </row>
    <row r="1805" customFormat="false" ht="12.75" hidden="false" customHeight="false" outlineLevel="0" collapsed="false">
      <c r="F1805" s="94" t="n">
        <f aca="false">IF(REF_DT&lt;PromptMonth,1,INDEX(BucketTable,MATCH($A1805,SumMonths,0),1))</f>
        <v>1</v>
      </c>
      <c r="G1805" s="94" t="e">
        <f aca="false">INDEX(Book_Type,MATCH($B1805,Book,0),1)</f>
        <v>#N/A</v>
      </c>
      <c r="H1805" s="94" t="e">
        <f aca="false">$F1805&amp;$G1805</f>
        <v>#N/A</v>
      </c>
    </row>
    <row r="1806" customFormat="false" ht="12.75" hidden="false" customHeight="false" outlineLevel="0" collapsed="false">
      <c r="F1806" s="94" t="n">
        <f aca="false">IF(REF_DT&lt;PromptMonth,1,INDEX(BucketTable,MATCH($A1806,SumMonths,0),1))</f>
        <v>1</v>
      </c>
      <c r="G1806" s="94" t="e">
        <f aca="false">INDEX(Book_Type,MATCH($B1806,Book,0),1)</f>
        <v>#N/A</v>
      </c>
      <c r="H1806" s="94" t="e">
        <f aca="false">$F1806&amp;$G1806</f>
        <v>#N/A</v>
      </c>
    </row>
    <row r="1807" customFormat="false" ht="12.75" hidden="false" customHeight="false" outlineLevel="0" collapsed="false">
      <c r="F1807" s="94" t="n">
        <f aca="false">IF(REF_DT&lt;PromptMonth,1,INDEX(BucketTable,MATCH($A1807,SumMonths,0),1))</f>
        <v>1</v>
      </c>
      <c r="G1807" s="94" t="e">
        <f aca="false">INDEX(Book_Type,MATCH($B1807,Book,0),1)</f>
        <v>#N/A</v>
      </c>
      <c r="H1807" s="94" t="e">
        <f aca="false">$F1807&amp;$G1807</f>
        <v>#N/A</v>
      </c>
    </row>
    <row r="1808" customFormat="false" ht="12.75" hidden="false" customHeight="false" outlineLevel="0" collapsed="false">
      <c r="F1808" s="94" t="n">
        <f aca="false">IF(REF_DT&lt;PromptMonth,1,INDEX(BucketTable,MATCH($A1808,SumMonths,0),1))</f>
        <v>1</v>
      </c>
      <c r="G1808" s="94" t="e">
        <f aca="false">INDEX(Book_Type,MATCH($B1808,Book,0),1)</f>
        <v>#N/A</v>
      </c>
      <c r="H1808" s="94" t="e">
        <f aca="false">$F1808&amp;$G1808</f>
        <v>#N/A</v>
      </c>
    </row>
    <row r="1809" customFormat="false" ht="12.75" hidden="false" customHeight="false" outlineLevel="0" collapsed="false">
      <c r="F1809" s="94" t="n">
        <f aca="false">IF(REF_DT&lt;PromptMonth,1,INDEX(BucketTable,MATCH($A1809,SumMonths,0),1))</f>
        <v>1</v>
      </c>
      <c r="G1809" s="94" t="e">
        <f aca="false">INDEX(Book_Type,MATCH($B1809,Book,0),1)</f>
        <v>#N/A</v>
      </c>
      <c r="H1809" s="94" t="e">
        <f aca="false">$F1809&amp;$G1809</f>
        <v>#N/A</v>
      </c>
    </row>
    <row r="1810" customFormat="false" ht="12.75" hidden="false" customHeight="false" outlineLevel="0" collapsed="false">
      <c r="F1810" s="94" t="n">
        <f aca="false">IF(REF_DT&lt;PromptMonth,1,INDEX(BucketTable,MATCH($A1810,SumMonths,0),1))</f>
        <v>1</v>
      </c>
      <c r="G1810" s="94" t="e">
        <f aca="false">INDEX(Book_Type,MATCH($B1810,Book,0),1)</f>
        <v>#N/A</v>
      </c>
      <c r="H1810" s="94" t="e">
        <f aca="false">$F1810&amp;$G1810</f>
        <v>#N/A</v>
      </c>
    </row>
    <row r="1811" customFormat="false" ht="12.75" hidden="false" customHeight="false" outlineLevel="0" collapsed="false">
      <c r="F1811" s="94" t="n">
        <f aca="false">IF(REF_DT&lt;PromptMonth,1,INDEX(BucketTable,MATCH($A1811,SumMonths,0),1))</f>
        <v>1</v>
      </c>
      <c r="G1811" s="94" t="e">
        <f aca="false">INDEX(Book_Type,MATCH($B1811,Book,0),1)</f>
        <v>#N/A</v>
      </c>
      <c r="H1811" s="94" t="e">
        <f aca="false">$F1811&amp;$G1811</f>
        <v>#N/A</v>
      </c>
    </row>
    <row r="1812" customFormat="false" ht="12.75" hidden="false" customHeight="false" outlineLevel="0" collapsed="false">
      <c r="F1812" s="94" t="n">
        <f aca="false">IF(REF_DT&lt;PromptMonth,1,INDEX(BucketTable,MATCH($A1812,SumMonths,0),1))</f>
        <v>1</v>
      </c>
      <c r="G1812" s="94" t="e">
        <f aca="false">INDEX(Book_Type,MATCH($B1812,Book,0),1)</f>
        <v>#N/A</v>
      </c>
      <c r="H1812" s="94" t="e">
        <f aca="false">$F1812&amp;$G1812</f>
        <v>#N/A</v>
      </c>
    </row>
    <row r="1813" customFormat="false" ht="12.75" hidden="false" customHeight="false" outlineLevel="0" collapsed="false">
      <c r="F1813" s="94" t="n">
        <f aca="false">IF(REF_DT&lt;PromptMonth,1,INDEX(BucketTable,MATCH($A1813,SumMonths,0),1))</f>
        <v>1</v>
      </c>
      <c r="G1813" s="94" t="e">
        <f aca="false">INDEX(Book_Type,MATCH($B1813,Book,0),1)</f>
        <v>#N/A</v>
      </c>
      <c r="H1813" s="94" t="e">
        <f aca="false">$F1813&amp;$G1813</f>
        <v>#N/A</v>
      </c>
    </row>
    <row r="1814" customFormat="false" ht="12.75" hidden="false" customHeight="false" outlineLevel="0" collapsed="false">
      <c r="F1814" s="94" t="n">
        <f aca="false">IF(REF_DT&lt;PromptMonth,1,INDEX(BucketTable,MATCH($A1814,SumMonths,0),1))</f>
        <v>1</v>
      </c>
      <c r="G1814" s="94" t="e">
        <f aca="false">INDEX(Book_Type,MATCH($B1814,Book,0),1)</f>
        <v>#N/A</v>
      </c>
      <c r="H1814" s="94" t="e">
        <f aca="false">$F1814&amp;$G1814</f>
        <v>#N/A</v>
      </c>
    </row>
    <row r="1815" customFormat="false" ht="12.75" hidden="false" customHeight="false" outlineLevel="0" collapsed="false">
      <c r="F1815" s="94" t="n">
        <f aca="false">IF(REF_DT&lt;PromptMonth,1,INDEX(BucketTable,MATCH($A1815,SumMonths,0),1))</f>
        <v>1</v>
      </c>
      <c r="G1815" s="94" t="e">
        <f aca="false">INDEX(Book_Type,MATCH($B1815,Book,0),1)</f>
        <v>#N/A</v>
      </c>
      <c r="H1815" s="94" t="e">
        <f aca="false">$F1815&amp;$G1815</f>
        <v>#N/A</v>
      </c>
    </row>
    <row r="1816" customFormat="false" ht="12.75" hidden="false" customHeight="false" outlineLevel="0" collapsed="false">
      <c r="F1816" s="94" t="n">
        <f aca="false">IF(REF_DT&lt;PromptMonth,1,INDEX(BucketTable,MATCH($A1816,SumMonths,0),1))</f>
        <v>1</v>
      </c>
      <c r="G1816" s="94" t="e">
        <f aca="false">INDEX(Book_Type,MATCH($B1816,Book,0),1)</f>
        <v>#N/A</v>
      </c>
      <c r="H1816" s="94" t="e">
        <f aca="false">$F1816&amp;$G1816</f>
        <v>#N/A</v>
      </c>
    </row>
    <row r="1817" customFormat="false" ht="12.75" hidden="false" customHeight="false" outlineLevel="0" collapsed="false">
      <c r="F1817" s="94" t="n">
        <f aca="false">IF(REF_DT&lt;PromptMonth,1,INDEX(BucketTable,MATCH($A1817,SumMonths,0),1))</f>
        <v>1</v>
      </c>
      <c r="G1817" s="94" t="e">
        <f aca="false">INDEX(Book_Type,MATCH($B1817,Book,0),1)</f>
        <v>#N/A</v>
      </c>
      <c r="H1817" s="94" t="e">
        <f aca="false">$F1817&amp;$G1817</f>
        <v>#N/A</v>
      </c>
    </row>
    <row r="1818" customFormat="false" ht="12.75" hidden="false" customHeight="false" outlineLevel="0" collapsed="false">
      <c r="F1818" s="94" t="n">
        <f aca="false">IF(REF_DT&lt;PromptMonth,1,INDEX(BucketTable,MATCH($A1818,SumMonths,0),1))</f>
        <v>1</v>
      </c>
      <c r="G1818" s="94" t="e">
        <f aca="false">INDEX(Book_Type,MATCH($B1818,Book,0),1)</f>
        <v>#N/A</v>
      </c>
      <c r="H1818" s="94" t="e">
        <f aca="false">$F1818&amp;$G1818</f>
        <v>#N/A</v>
      </c>
    </row>
    <row r="1819" customFormat="false" ht="12.75" hidden="false" customHeight="false" outlineLevel="0" collapsed="false">
      <c r="F1819" s="94" t="n">
        <f aca="false">IF(REF_DT&lt;PromptMonth,1,INDEX(BucketTable,MATCH($A1819,SumMonths,0),1))</f>
        <v>1</v>
      </c>
      <c r="G1819" s="94" t="e">
        <f aca="false">INDEX(Book_Type,MATCH($B1819,Book,0),1)</f>
        <v>#N/A</v>
      </c>
      <c r="H1819" s="94" t="e">
        <f aca="false">$F1819&amp;$G1819</f>
        <v>#N/A</v>
      </c>
    </row>
    <row r="1820" customFormat="false" ht="12.75" hidden="false" customHeight="false" outlineLevel="0" collapsed="false">
      <c r="F1820" s="94" t="n">
        <f aca="false">IF(REF_DT&lt;PromptMonth,1,INDEX(BucketTable,MATCH($A1820,SumMonths,0),1))</f>
        <v>1</v>
      </c>
      <c r="G1820" s="94" t="e">
        <f aca="false">INDEX(Book_Type,MATCH($B1820,Book,0),1)</f>
        <v>#N/A</v>
      </c>
      <c r="H1820" s="94" t="e">
        <f aca="false">$F1820&amp;$G1820</f>
        <v>#N/A</v>
      </c>
    </row>
    <row r="1821" customFormat="false" ht="12.75" hidden="false" customHeight="false" outlineLevel="0" collapsed="false">
      <c r="F1821" s="94" t="n">
        <f aca="false">IF(REF_DT&lt;PromptMonth,1,INDEX(BucketTable,MATCH($A1821,SumMonths,0),1))</f>
        <v>1</v>
      </c>
      <c r="G1821" s="94" t="e">
        <f aca="false">INDEX(Book_Type,MATCH($B1821,Book,0),1)</f>
        <v>#N/A</v>
      </c>
      <c r="H1821" s="94" t="e">
        <f aca="false">$F1821&amp;$G1821</f>
        <v>#N/A</v>
      </c>
    </row>
    <row r="1822" customFormat="false" ht="12.75" hidden="false" customHeight="false" outlineLevel="0" collapsed="false">
      <c r="F1822" s="94" t="n">
        <f aca="false">IF(REF_DT&lt;PromptMonth,1,INDEX(BucketTable,MATCH($A1822,SumMonths,0),1))</f>
        <v>1</v>
      </c>
      <c r="G1822" s="94" t="e">
        <f aca="false">INDEX(Book_Type,MATCH($B1822,Book,0),1)</f>
        <v>#N/A</v>
      </c>
      <c r="H1822" s="94" t="e">
        <f aca="false">$F1822&amp;$G1822</f>
        <v>#N/A</v>
      </c>
    </row>
    <row r="1823" customFormat="false" ht="12.75" hidden="false" customHeight="false" outlineLevel="0" collapsed="false">
      <c r="F1823" s="94" t="n">
        <f aca="false">IF(REF_DT&lt;PromptMonth,1,INDEX(BucketTable,MATCH($A1823,SumMonths,0),1))</f>
        <v>1</v>
      </c>
      <c r="G1823" s="94" t="e">
        <f aca="false">INDEX(Book_Type,MATCH($B1823,Book,0),1)</f>
        <v>#N/A</v>
      </c>
      <c r="H1823" s="94" t="e">
        <f aca="false">$F1823&amp;$G1823</f>
        <v>#N/A</v>
      </c>
    </row>
    <row r="1824" customFormat="false" ht="12.75" hidden="false" customHeight="false" outlineLevel="0" collapsed="false">
      <c r="F1824" s="94" t="n">
        <f aca="false">IF(REF_DT&lt;PromptMonth,1,INDEX(BucketTable,MATCH($A1824,SumMonths,0),1))</f>
        <v>1</v>
      </c>
      <c r="G1824" s="94" t="e">
        <f aca="false">INDEX(Book_Type,MATCH($B1824,Book,0),1)</f>
        <v>#N/A</v>
      </c>
      <c r="H1824" s="94" t="e">
        <f aca="false">$F1824&amp;$G1824</f>
        <v>#N/A</v>
      </c>
    </row>
    <row r="1825" customFormat="false" ht="12.75" hidden="false" customHeight="false" outlineLevel="0" collapsed="false">
      <c r="F1825" s="94" t="n">
        <f aca="false">IF(REF_DT&lt;PromptMonth,1,INDEX(BucketTable,MATCH($A1825,SumMonths,0),1))</f>
        <v>1</v>
      </c>
      <c r="G1825" s="94" t="e">
        <f aca="false">INDEX(Book_Type,MATCH($B1825,Book,0),1)</f>
        <v>#N/A</v>
      </c>
      <c r="H1825" s="94" t="e">
        <f aca="false">$F1825&amp;$G1825</f>
        <v>#N/A</v>
      </c>
    </row>
    <row r="1826" customFormat="false" ht="12.75" hidden="false" customHeight="false" outlineLevel="0" collapsed="false">
      <c r="F1826" s="94" t="n">
        <f aca="false">IF(REF_DT&lt;PromptMonth,1,INDEX(BucketTable,MATCH($A1826,SumMonths,0),1))</f>
        <v>1</v>
      </c>
      <c r="G1826" s="94" t="e">
        <f aca="false">INDEX(Book_Type,MATCH($B1826,Book,0),1)</f>
        <v>#N/A</v>
      </c>
      <c r="H1826" s="94" t="e">
        <f aca="false">$F1826&amp;$G1826</f>
        <v>#N/A</v>
      </c>
    </row>
    <row r="1827" customFormat="false" ht="12.75" hidden="false" customHeight="false" outlineLevel="0" collapsed="false">
      <c r="F1827" s="94" t="n">
        <f aca="false">IF(REF_DT&lt;PromptMonth,1,INDEX(BucketTable,MATCH($A1827,SumMonths,0),1))</f>
        <v>1</v>
      </c>
      <c r="G1827" s="94" t="e">
        <f aca="false">INDEX(Book_Type,MATCH($B1827,Book,0),1)</f>
        <v>#N/A</v>
      </c>
      <c r="H1827" s="94" t="e">
        <f aca="false">$F1827&amp;$G1827</f>
        <v>#N/A</v>
      </c>
    </row>
    <row r="1828" customFormat="false" ht="12.75" hidden="false" customHeight="false" outlineLevel="0" collapsed="false">
      <c r="F1828" s="94" t="n">
        <f aca="false">IF(REF_DT&lt;PromptMonth,1,INDEX(BucketTable,MATCH($A1828,SumMonths,0),1))</f>
        <v>1</v>
      </c>
      <c r="G1828" s="94" t="e">
        <f aca="false">INDEX(Book_Type,MATCH($B1828,Book,0),1)</f>
        <v>#N/A</v>
      </c>
      <c r="H1828" s="94" t="e">
        <f aca="false">$F1828&amp;$G1828</f>
        <v>#N/A</v>
      </c>
    </row>
    <row r="1829" customFormat="false" ht="12.75" hidden="false" customHeight="false" outlineLevel="0" collapsed="false">
      <c r="F1829" s="94" t="n">
        <f aca="false">IF(REF_DT&lt;PromptMonth,1,INDEX(BucketTable,MATCH($A1829,SumMonths,0),1))</f>
        <v>1</v>
      </c>
      <c r="G1829" s="94" t="e">
        <f aca="false">INDEX(Book_Type,MATCH($B1829,Book,0),1)</f>
        <v>#N/A</v>
      </c>
      <c r="H1829" s="94" t="e">
        <f aca="false">$F1829&amp;$G1829</f>
        <v>#N/A</v>
      </c>
    </row>
    <row r="1830" customFormat="false" ht="12.75" hidden="false" customHeight="false" outlineLevel="0" collapsed="false">
      <c r="F1830" s="94" t="n">
        <f aca="false">IF(REF_DT&lt;PromptMonth,1,INDEX(BucketTable,MATCH($A1830,SumMonths,0),1))</f>
        <v>1</v>
      </c>
      <c r="G1830" s="94" t="e">
        <f aca="false">INDEX(Book_Type,MATCH($B1830,Book,0),1)</f>
        <v>#N/A</v>
      </c>
      <c r="H1830" s="94" t="e">
        <f aca="false">$F1830&amp;$G1830</f>
        <v>#N/A</v>
      </c>
    </row>
    <row r="1831" customFormat="false" ht="12.75" hidden="false" customHeight="false" outlineLevel="0" collapsed="false">
      <c r="F1831" s="94" t="n">
        <f aca="false">IF(REF_DT&lt;PromptMonth,1,INDEX(BucketTable,MATCH($A1831,SumMonths,0),1))</f>
        <v>1</v>
      </c>
      <c r="G1831" s="94" t="e">
        <f aca="false">INDEX(Book_Type,MATCH($B1831,Book,0),1)</f>
        <v>#N/A</v>
      </c>
      <c r="H1831" s="94" t="e">
        <f aca="false">$F1831&amp;$G1831</f>
        <v>#N/A</v>
      </c>
    </row>
    <row r="1832" customFormat="false" ht="12.75" hidden="false" customHeight="false" outlineLevel="0" collapsed="false">
      <c r="F1832" s="94" t="n">
        <f aca="false">IF(REF_DT&lt;PromptMonth,1,INDEX(BucketTable,MATCH($A1832,SumMonths,0),1))</f>
        <v>1</v>
      </c>
      <c r="G1832" s="94" t="e">
        <f aca="false">INDEX(Book_Type,MATCH($B1832,Book,0),1)</f>
        <v>#N/A</v>
      </c>
      <c r="H1832" s="94" t="e">
        <f aca="false">$F1832&amp;$G1832</f>
        <v>#N/A</v>
      </c>
    </row>
    <row r="1833" customFormat="false" ht="12.75" hidden="false" customHeight="false" outlineLevel="0" collapsed="false">
      <c r="F1833" s="94" t="n">
        <f aca="false">IF(REF_DT&lt;PromptMonth,1,INDEX(BucketTable,MATCH($A1833,SumMonths,0),1))</f>
        <v>1</v>
      </c>
      <c r="G1833" s="94" t="e">
        <f aca="false">INDEX(Book_Type,MATCH($B1833,Book,0),1)</f>
        <v>#N/A</v>
      </c>
      <c r="H1833" s="94" t="e">
        <f aca="false">$F1833&amp;$G1833</f>
        <v>#N/A</v>
      </c>
    </row>
    <row r="1834" customFormat="false" ht="12.75" hidden="false" customHeight="false" outlineLevel="0" collapsed="false">
      <c r="F1834" s="94" t="n">
        <f aca="false">IF(REF_DT&lt;PromptMonth,1,INDEX(BucketTable,MATCH($A1834,SumMonths,0),1))</f>
        <v>1</v>
      </c>
      <c r="G1834" s="94" t="e">
        <f aca="false">INDEX(Book_Type,MATCH($B1834,Book,0),1)</f>
        <v>#N/A</v>
      </c>
      <c r="H1834" s="94" t="e">
        <f aca="false">$F1834&amp;$G1834</f>
        <v>#N/A</v>
      </c>
    </row>
    <row r="1835" customFormat="false" ht="12.75" hidden="false" customHeight="false" outlineLevel="0" collapsed="false">
      <c r="F1835" s="94" t="n">
        <f aca="false">IF(REF_DT&lt;PromptMonth,1,INDEX(BucketTable,MATCH($A1835,SumMonths,0),1))</f>
        <v>1</v>
      </c>
      <c r="G1835" s="94" t="e">
        <f aca="false">INDEX(Book_Type,MATCH($B1835,Book,0),1)</f>
        <v>#N/A</v>
      </c>
      <c r="H1835" s="94" t="e">
        <f aca="false">$F1835&amp;$G1835</f>
        <v>#N/A</v>
      </c>
    </row>
    <row r="1836" customFormat="false" ht="12.75" hidden="false" customHeight="false" outlineLevel="0" collapsed="false">
      <c r="F1836" s="94" t="n">
        <f aca="false">IF(REF_DT&lt;PromptMonth,1,INDEX(BucketTable,MATCH($A1836,SumMonths,0),1))</f>
        <v>1</v>
      </c>
      <c r="G1836" s="94" t="e">
        <f aca="false">INDEX(Book_Type,MATCH($B1836,Book,0),1)</f>
        <v>#N/A</v>
      </c>
      <c r="H1836" s="94" t="e">
        <f aca="false">$F1836&amp;$G1836</f>
        <v>#N/A</v>
      </c>
    </row>
    <row r="1837" customFormat="false" ht="12.75" hidden="false" customHeight="false" outlineLevel="0" collapsed="false">
      <c r="F1837" s="94" t="n">
        <f aca="false">IF(REF_DT&lt;PromptMonth,1,INDEX(BucketTable,MATCH($A1837,SumMonths,0),1))</f>
        <v>1</v>
      </c>
      <c r="G1837" s="94" t="e">
        <f aca="false">INDEX(Book_Type,MATCH($B1837,Book,0),1)</f>
        <v>#N/A</v>
      </c>
      <c r="H1837" s="94" t="e">
        <f aca="false">$F1837&amp;$G1837</f>
        <v>#N/A</v>
      </c>
    </row>
    <row r="1838" customFormat="false" ht="12.75" hidden="false" customHeight="false" outlineLevel="0" collapsed="false">
      <c r="F1838" s="94" t="n">
        <f aca="false">IF(REF_DT&lt;PromptMonth,1,INDEX(BucketTable,MATCH($A1838,SumMonths,0),1))</f>
        <v>1</v>
      </c>
      <c r="G1838" s="94" t="e">
        <f aca="false">INDEX(Book_Type,MATCH($B1838,Book,0),1)</f>
        <v>#N/A</v>
      </c>
      <c r="H1838" s="94" t="e">
        <f aca="false">$F1838&amp;$G1838</f>
        <v>#N/A</v>
      </c>
    </row>
    <row r="1839" customFormat="false" ht="12.75" hidden="false" customHeight="false" outlineLevel="0" collapsed="false">
      <c r="F1839" s="94" t="n">
        <f aca="false">IF(REF_DT&lt;PromptMonth,1,INDEX(BucketTable,MATCH($A1839,SumMonths,0),1))</f>
        <v>1</v>
      </c>
      <c r="G1839" s="94" t="e">
        <f aca="false">INDEX(Book_Type,MATCH($B1839,Book,0),1)</f>
        <v>#N/A</v>
      </c>
      <c r="H1839" s="94" t="e">
        <f aca="false">$F1839&amp;$G1839</f>
        <v>#N/A</v>
      </c>
    </row>
    <row r="1840" customFormat="false" ht="12.75" hidden="false" customHeight="false" outlineLevel="0" collapsed="false">
      <c r="F1840" s="94" t="n">
        <f aca="false">IF(REF_DT&lt;PromptMonth,1,INDEX(BucketTable,MATCH($A1840,SumMonths,0),1))</f>
        <v>1</v>
      </c>
      <c r="G1840" s="94" t="e">
        <f aca="false">INDEX(Book_Type,MATCH($B1840,Book,0),1)</f>
        <v>#N/A</v>
      </c>
      <c r="H1840" s="94" t="e">
        <f aca="false">$F1840&amp;$G1840</f>
        <v>#N/A</v>
      </c>
    </row>
    <row r="1841" customFormat="false" ht="12.75" hidden="false" customHeight="false" outlineLevel="0" collapsed="false">
      <c r="F1841" s="94" t="n">
        <f aca="false">IF(REF_DT&lt;PromptMonth,1,INDEX(BucketTable,MATCH($A1841,SumMonths,0),1))</f>
        <v>1</v>
      </c>
      <c r="G1841" s="94" t="e">
        <f aca="false">INDEX(Book_Type,MATCH($B1841,Book,0),1)</f>
        <v>#N/A</v>
      </c>
      <c r="H1841" s="94" t="e">
        <f aca="false">$F1841&amp;$G1841</f>
        <v>#N/A</v>
      </c>
    </row>
    <row r="1842" customFormat="false" ht="12.75" hidden="false" customHeight="false" outlineLevel="0" collapsed="false">
      <c r="F1842" s="94" t="n">
        <f aca="false">IF(REF_DT&lt;PromptMonth,1,INDEX(BucketTable,MATCH($A1842,SumMonths,0),1))</f>
        <v>1</v>
      </c>
      <c r="G1842" s="94" t="e">
        <f aca="false">INDEX(Book_Type,MATCH($B1842,Book,0),1)</f>
        <v>#N/A</v>
      </c>
      <c r="H1842" s="94" t="e">
        <f aca="false">$F1842&amp;$G1842</f>
        <v>#N/A</v>
      </c>
    </row>
    <row r="1843" customFormat="false" ht="12.75" hidden="false" customHeight="false" outlineLevel="0" collapsed="false">
      <c r="F1843" s="94" t="n">
        <f aca="false">IF(REF_DT&lt;PromptMonth,1,INDEX(BucketTable,MATCH($A1843,SumMonths,0),1))</f>
        <v>1</v>
      </c>
      <c r="G1843" s="94" t="e">
        <f aca="false">INDEX(Book_Type,MATCH($B1843,Book,0),1)</f>
        <v>#N/A</v>
      </c>
      <c r="H1843" s="94" t="e">
        <f aca="false">$F1843&amp;$G1843</f>
        <v>#N/A</v>
      </c>
    </row>
    <row r="1844" customFormat="false" ht="12.75" hidden="false" customHeight="false" outlineLevel="0" collapsed="false">
      <c r="F1844" s="94" t="n">
        <f aca="false">IF(REF_DT&lt;PromptMonth,1,INDEX(BucketTable,MATCH($A1844,SumMonths,0),1))</f>
        <v>1</v>
      </c>
      <c r="G1844" s="94" t="e">
        <f aca="false">INDEX(Book_Type,MATCH($B1844,Book,0),1)</f>
        <v>#N/A</v>
      </c>
      <c r="H1844" s="94" t="e">
        <f aca="false">$F1844&amp;$G1844</f>
        <v>#N/A</v>
      </c>
    </row>
    <row r="1845" customFormat="false" ht="12.75" hidden="false" customHeight="false" outlineLevel="0" collapsed="false">
      <c r="F1845" s="94" t="n">
        <f aca="false">IF(REF_DT&lt;PromptMonth,1,INDEX(BucketTable,MATCH($A1845,SumMonths,0),1))</f>
        <v>1</v>
      </c>
      <c r="G1845" s="94" t="e">
        <f aca="false">INDEX(Book_Type,MATCH($B1845,Book,0),1)</f>
        <v>#N/A</v>
      </c>
      <c r="H1845" s="94" t="e">
        <f aca="false">$F1845&amp;$G1845</f>
        <v>#N/A</v>
      </c>
    </row>
    <row r="1846" customFormat="false" ht="12.75" hidden="false" customHeight="false" outlineLevel="0" collapsed="false">
      <c r="F1846" s="94" t="n">
        <f aca="false">IF(REF_DT&lt;PromptMonth,1,INDEX(BucketTable,MATCH($A1846,SumMonths,0),1))</f>
        <v>1</v>
      </c>
      <c r="G1846" s="94" t="e">
        <f aca="false">INDEX(Book_Type,MATCH($B1846,Book,0),1)</f>
        <v>#N/A</v>
      </c>
      <c r="H1846" s="94" t="e">
        <f aca="false">$F1846&amp;$G1846</f>
        <v>#N/A</v>
      </c>
    </row>
    <row r="1847" customFormat="false" ht="12.75" hidden="false" customHeight="false" outlineLevel="0" collapsed="false">
      <c r="F1847" s="94" t="n">
        <f aca="false">IF(REF_DT&lt;PromptMonth,1,INDEX(BucketTable,MATCH($A1847,SumMonths,0),1))</f>
        <v>1</v>
      </c>
      <c r="G1847" s="94" t="e">
        <f aca="false">INDEX(Book_Type,MATCH($B1847,Book,0),1)</f>
        <v>#N/A</v>
      </c>
      <c r="H1847" s="94" t="e">
        <f aca="false">$F1847&amp;$G1847</f>
        <v>#N/A</v>
      </c>
    </row>
    <row r="1848" customFormat="false" ht="12.75" hidden="false" customHeight="false" outlineLevel="0" collapsed="false">
      <c r="F1848" s="94" t="n">
        <f aca="false">IF(REF_DT&lt;PromptMonth,1,INDEX(BucketTable,MATCH($A1848,SumMonths,0),1))</f>
        <v>1</v>
      </c>
      <c r="G1848" s="94" t="e">
        <f aca="false">INDEX(Book_Type,MATCH($B1848,Book,0),1)</f>
        <v>#N/A</v>
      </c>
      <c r="H1848" s="94" t="e">
        <f aca="false">$F1848&amp;$G1848</f>
        <v>#N/A</v>
      </c>
    </row>
    <row r="1849" customFormat="false" ht="12.75" hidden="false" customHeight="false" outlineLevel="0" collapsed="false">
      <c r="F1849" s="94" t="n">
        <f aca="false">IF(REF_DT&lt;PromptMonth,1,INDEX(BucketTable,MATCH($A1849,SumMonths,0),1))</f>
        <v>1</v>
      </c>
      <c r="G1849" s="94" t="e">
        <f aca="false">INDEX(Book_Type,MATCH($B1849,Book,0),1)</f>
        <v>#N/A</v>
      </c>
      <c r="H1849" s="94" t="e">
        <f aca="false">$F1849&amp;$G1849</f>
        <v>#N/A</v>
      </c>
    </row>
    <row r="1850" customFormat="false" ht="12.75" hidden="false" customHeight="false" outlineLevel="0" collapsed="false">
      <c r="F1850" s="94" t="n">
        <f aca="false">IF(REF_DT&lt;PromptMonth,1,INDEX(BucketTable,MATCH($A1850,SumMonths,0),1))</f>
        <v>1</v>
      </c>
      <c r="G1850" s="94" t="e">
        <f aca="false">INDEX(Book_Type,MATCH($B1850,Book,0),1)</f>
        <v>#N/A</v>
      </c>
      <c r="H1850" s="94" t="e">
        <f aca="false">$F1850&amp;$G1850</f>
        <v>#N/A</v>
      </c>
    </row>
    <row r="1851" customFormat="false" ht="12.75" hidden="false" customHeight="false" outlineLevel="0" collapsed="false">
      <c r="F1851" s="94" t="n">
        <f aca="false">IF(REF_DT&lt;PromptMonth,1,INDEX(BucketTable,MATCH($A1851,SumMonths,0),1))</f>
        <v>1</v>
      </c>
      <c r="G1851" s="94" t="e">
        <f aca="false">INDEX(Book_Type,MATCH($B1851,Book,0),1)</f>
        <v>#N/A</v>
      </c>
      <c r="H1851" s="94" t="e">
        <f aca="false">$F1851&amp;$G1851</f>
        <v>#N/A</v>
      </c>
    </row>
    <row r="1852" customFormat="false" ht="12.75" hidden="false" customHeight="false" outlineLevel="0" collapsed="false">
      <c r="F1852" s="94" t="n">
        <f aca="false">IF(REF_DT&lt;PromptMonth,1,INDEX(BucketTable,MATCH($A1852,SumMonths,0),1))</f>
        <v>1</v>
      </c>
      <c r="G1852" s="94" t="e">
        <f aca="false">INDEX(Book_Type,MATCH($B1852,Book,0),1)</f>
        <v>#N/A</v>
      </c>
      <c r="H1852" s="94" t="e">
        <f aca="false">$F1852&amp;$G1852</f>
        <v>#N/A</v>
      </c>
    </row>
    <row r="1853" customFormat="false" ht="12.75" hidden="false" customHeight="false" outlineLevel="0" collapsed="false">
      <c r="F1853" s="94" t="n">
        <f aca="false">IF(REF_DT&lt;PromptMonth,1,INDEX(BucketTable,MATCH($A1853,SumMonths,0),1))</f>
        <v>1</v>
      </c>
      <c r="G1853" s="94" t="e">
        <f aca="false">INDEX(Book_Type,MATCH($B1853,Book,0),1)</f>
        <v>#N/A</v>
      </c>
      <c r="H1853" s="94" t="e">
        <f aca="false">$F1853&amp;$G1853</f>
        <v>#N/A</v>
      </c>
    </row>
    <row r="1854" customFormat="false" ht="12.75" hidden="false" customHeight="false" outlineLevel="0" collapsed="false">
      <c r="F1854" s="94" t="n">
        <f aca="false">IF(REF_DT&lt;PromptMonth,1,INDEX(BucketTable,MATCH($A1854,SumMonths,0),1))</f>
        <v>1</v>
      </c>
      <c r="G1854" s="94" t="e">
        <f aca="false">INDEX(Book_Type,MATCH($B1854,Book,0),1)</f>
        <v>#N/A</v>
      </c>
      <c r="H1854" s="94" t="e">
        <f aca="false">$F1854&amp;$G1854</f>
        <v>#N/A</v>
      </c>
    </row>
    <row r="1855" customFormat="false" ht="12.75" hidden="false" customHeight="false" outlineLevel="0" collapsed="false">
      <c r="F1855" s="94" t="n">
        <f aca="false">IF(REF_DT&lt;PromptMonth,1,INDEX(BucketTable,MATCH($A1855,SumMonths,0),1))</f>
        <v>1</v>
      </c>
      <c r="G1855" s="94" t="e">
        <f aca="false">INDEX(Book_Type,MATCH($B1855,Book,0),1)</f>
        <v>#N/A</v>
      </c>
      <c r="H1855" s="94" t="e">
        <f aca="false">$F1855&amp;$G1855</f>
        <v>#N/A</v>
      </c>
    </row>
    <row r="1856" customFormat="false" ht="12.75" hidden="false" customHeight="false" outlineLevel="0" collapsed="false">
      <c r="F1856" s="94" t="n">
        <f aca="false">IF(REF_DT&lt;PromptMonth,1,INDEX(BucketTable,MATCH($A1856,SumMonths,0),1))</f>
        <v>1</v>
      </c>
      <c r="G1856" s="94" t="e">
        <f aca="false">INDEX(Book_Type,MATCH($B1856,Book,0),1)</f>
        <v>#N/A</v>
      </c>
      <c r="H1856" s="94" t="e">
        <f aca="false">$F1856&amp;$G1856</f>
        <v>#N/A</v>
      </c>
    </row>
    <row r="1857" customFormat="false" ht="12.75" hidden="false" customHeight="false" outlineLevel="0" collapsed="false">
      <c r="F1857" s="94" t="n">
        <f aca="false">IF(REF_DT&lt;PromptMonth,1,INDEX(BucketTable,MATCH($A1857,SumMonths,0),1))</f>
        <v>1</v>
      </c>
      <c r="G1857" s="94" t="e">
        <f aca="false">INDEX(Book_Type,MATCH($B1857,Book,0),1)</f>
        <v>#N/A</v>
      </c>
      <c r="H1857" s="94" t="e">
        <f aca="false">$F1857&amp;$G1857</f>
        <v>#N/A</v>
      </c>
    </row>
    <row r="1858" customFormat="false" ht="12.75" hidden="false" customHeight="false" outlineLevel="0" collapsed="false">
      <c r="F1858" s="94" t="n">
        <f aca="false">IF(REF_DT&lt;PromptMonth,1,INDEX(BucketTable,MATCH($A1858,SumMonths,0),1))</f>
        <v>1</v>
      </c>
      <c r="G1858" s="94" t="e">
        <f aca="false">INDEX(Book_Type,MATCH($B1858,Book,0),1)</f>
        <v>#N/A</v>
      </c>
      <c r="H1858" s="94" t="e">
        <f aca="false">$F1858&amp;$G1858</f>
        <v>#N/A</v>
      </c>
    </row>
    <row r="1859" customFormat="false" ht="12.75" hidden="false" customHeight="false" outlineLevel="0" collapsed="false">
      <c r="F1859" s="94" t="n">
        <f aca="false">IF(REF_DT&lt;PromptMonth,1,INDEX(BucketTable,MATCH($A1859,SumMonths,0),1))</f>
        <v>1</v>
      </c>
      <c r="G1859" s="94" t="e">
        <f aca="false">INDEX(Book_Type,MATCH($B1859,Book,0),1)</f>
        <v>#N/A</v>
      </c>
      <c r="H1859" s="94" t="e">
        <f aca="false">$F1859&amp;$G1859</f>
        <v>#N/A</v>
      </c>
    </row>
    <row r="1860" customFormat="false" ht="12.75" hidden="false" customHeight="false" outlineLevel="0" collapsed="false">
      <c r="F1860" s="94" t="n">
        <f aca="false">IF(REF_DT&lt;PromptMonth,1,INDEX(BucketTable,MATCH($A1860,SumMonths,0),1))</f>
        <v>1</v>
      </c>
      <c r="G1860" s="94" t="e">
        <f aca="false">INDEX(Book_Type,MATCH($B1860,Book,0),1)</f>
        <v>#N/A</v>
      </c>
      <c r="H1860" s="94" t="e">
        <f aca="false">$F1860&amp;$G1860</f>
        <v>#N/A</v>
      </c>
    </row>
    <row r="1861" customFormat="false" ht="12.75" hidden="false" customHeight="false" outlineLevel="0" collapsed="false">
      <c r="F1861" s="94" t="n">
        <f aca="false">IF(REF_DT&lt;PromptMonth,1,INDEX(BucketTable,MATCH($A1861,SumMonths,0),1))</f>
        <v>1</v>
      </c>
      <c r="G1861" s="94" t="e">
        <f aca="false">INDEX(Book_Type,MATCH($B1861,Book,0),1)</f>
        <v>#N/A</v>
      </c>
      <c r="H1861" s="94" t="e">
        <f aca="false">$F1861&amp;$G1861</f>
        <v>#N/A</v>
      </c>
    </row>
    <row r="1862" customFormat="false" ht="12.75" hidden="false" customHeight="false" outlineLevel="0" collapsed="false">
      <c r="F1862" s="94" t="n">
        <f aca="false">IF(REF_DT&lt;PromptMonth,1,INDEX(BucketTable,MATCH($A1862,SumMonths,0),1))</f>
        <v>1</v>
      </c>
      <c r="G1862" s="94" t="e">
        <f aca="false">INDEX(Book_Type,MATCH($B1862,Book,0),1)</f>
        <v>#N/A</v>
      </c>
      <c r="H1862" s="94" t="e">
        <f aca="false">$F1862&amp;$G1862</f>
        <v>#N/A</v>
      </c>
    </row>
    <row r="1863" customFormat="false" ht="12.75" hidden="false" customHeight="false" outlineLevel="0" collapsed="false">
      <c r="F1863" s="94" t="n">
        <f aca="false">IF(REF_DT&lt;PromptMonth,1,INDEX(BucketTable,MATCH($A1863,SumMonths,0),1))</f>
        <v>1</v>
      </c>
      <c r="G1863" s="94" t="e">
        <f aca="false">INDEX(Book_Type,MATCH($B1863,Book,0),1)</f>
        <v>#N/A</v>
      </c>
      <c r="H1863" s="94" t="e">
        <f aca="false">$F1863&amp;$G1863</f>
        <v>#N/A</v>
      </c>
    </row>
    <row r="1864" customFormat="false" ht="12.75" hidden="false" customHeight="false" outlineLevel="0" collapsed="false">
      <c r="F1864" s="94" t="n">
        <f aca="false">IF(REF_DT&lt;PromptMonth,1,INDEX(BucketTable,MATCH($A1864,SumMonths,0),1))</f>
        <v>1</v>
      </c>
      <c r="G1864" s="94" t="e">
        <f aca="false">INDEX(Book_Type,MATCH($B1864,Book,0),1)</f>
        <v>#N/A</v>
      </c>
      <c r="H1864" s="94" t="e">
        <f aca="false">$F1864&amp;$G1864</f>
        <v>#N/A</v>
      </c>
    </row>
    <row r="1865" customFormat="false" ht="12.75" hidden="false" customHeight="false" outlineLevel="0" collapsed="false">
      <c r="F1865" s="94" t="n">
        <f aca="false">IF(REF_DT&lt;PromptMonth,1,INDEX(BucketTable,MATCH($A1865,SumMonths,0),1))</f>
        <v>1</v>
      </c>
      <c r="G1865" s="94" t="e">
        <f aca="false">INDEX(Book_Type,MATCH($B1865,Book,0),1)</f>
        <v>#N/A</v>
      </c>
      <c r="H1865" s="94" t="e">
        <f aca="false">$F1865&amp;$G1865</f>
        <v>#N/A</v>
      </c>
    </row>
    <row r="1866" customFormat="false" ht="12.75" hidden="false" customHeight="false" outlineLevel="0" collapsed="false">
      <c r="F1866" s="94" t="n">
        <f aca="false">IF(REF_DT&lt;PromptMonth,1,INDEX(BucketTable,MATCH($A1866,SumMonths,0),1))</f>
        <v>1</v>
      </c>
      <c r="G1866" s="94" t="e">
        <f aca="false">INDEX(Book_Type,MATCH($B1866,Book,0),1)</f>
        <v>#N/A</v>
      </c>
      <c r="H1866" s="94" t="e">
        <f aca="false">$F1866&amp;$G1866</f>
        <v>#N/A</v>
      </c>
    </row>
    <row r="1867" customFormat="false" ht="12.75" hidden="false" customHeight="false" outlineLevel="0" collapsed="false">
      <c r="F1867" s="94" t="n">
        <f aca="false">IF(REF_DT&lt;PromptMonth,1,INDEX(BucketTable,MATCH($A1867,SumMonths,0),1))</f>
        <v>1</v>
      </c>
      <c r="G1867" s="94" t="e">
        <f aca="false">INDEX(Book_Type,MATCH($B1867,Book,0),1)</f>
        <v>#N/A</v>
      </c>
      <c r="H1867" s="94" t="e">
        <f aca="false">$F1867&amp;$G1867</f>
        <v>#N/A</v>
      </c>
    </row>
    <row r="1868" customFormat="false" ht="12.75" hidden="false" customHeight="false" outlineLevel="0" collapsed="false">
      <c r="F1868" s="94" t="n">
        <f aca="false">IF(REF_DT&lt;PromptMonth,1,INDEX(BucketTable,MATCH($A1868,SumMonths,0),1))</f>
        <v>1</v>
      </c>
      <c r="G1868" s="94" t="e">
        <f aca="false">INDEX(Book_Type,MATCH($B1868,Book,0),1)</f>
        <v>#N/A</v>
      </c>
      <c r="H1868" s="94" t="e">
        <f aca="false">$F1868&amp;$G1868</f>
        <v>#N/A</v>
      </c>
    </row>
    <row r="1869" customFormat="false" ht="12.75" hidden="false" customHeight="false" outlineLevel="0" collapsed="false">
      <c r="F1869" s="94" t="n">
        <f aca="false">IF(REF_DT&lt;PromptMonth,1,INDEX(BucketTable,MATCH($A1869,SumMonths,0),1))</f>
        <v>1</v>
      </c>
      <c r="G1869" s="94" t="e">
        <f aca="false">INDEX(Book_Type,MATCH($B1869,Book,0),1)</f>
        <v>#N/A</v>
      </c>
      <c r="H1869" s="94" t="e">
        <f aca="false">$F1869&amp;$G1869</f>
        <v>#N/A</v>
      </c>
    </row>
    <row r="1870" customFormat="false" ht="12.75" hidden="false" customHeight="false" outlineLevel="0" collapsed="false">
      <c r="F1870" s="94" t="n">
        <f aca="false">IF(REF_DT&lt;PromptMonth,1,INDEX(BucketTable,MATCH($A1870,SumMonths,0),1))</f>
        <v>1</v>
      </c>
      <c r="G1870" s="94" t="e">
        <f aca="false">INDEX(Book_Type,MATCH($B1870,Book,0),1)</f>
        <v>#N/A</v>
      </c>
      <c r="H1870" s="94" t="e">
        <f aca="false">$F1870&amp;$G1870</f>
        <v>#N/A</v>
      </c>
    </row>
    <row r="1871" customFormat="false" ht="12.75" hidden="false" customHeight="false" outlineLevel="0" collapsed="false">
      <c r="F1871" s="94" t="n">
        <f aca="false">IF(REF_DT&lt;PromptMonth,1,INDEX(BucketTable,MATCH($A1871,SumMonths,0),1))</f>
        <v>1</v>
      </c>
      <c r="G1871" s="94" t="e">
        <f aca="false">INDEX(Book_Type,MATCH($B1871,Book,0),1)</f>
        <v>#N/A</v>
      </c>
      <c r="H1871" s="94" t="e">
        <f aca="false">$F1871&amp;$G1871</f>
        <v>#N/A</v>
      </c>
    </row>
    <row r="1872" customFormat="false" ht="12.75" hidden="false" customHeight="false" outlineLevel="0" collapsed="false">
      <c r="F1872" s="94" t="n">
        <f aca="false">IF(REF_DT&lt;PromptMonth,1,INDEX(BucketTable,MATCH($A1872,SumMonths,0),1))</f>
        <v>1</v>
      </c>
      <c r="G1872" s="94" t="e">
        <f aca="false">INDEX(Book_Type,MATCH($B1872,Book,0),1)</f>
        <v>#N/A</v>
      </c>
      <c r="H1872" s="94" t="e">
        <f aca="false">$F1872&amp;$G1872</f>
        <v>#N/A</v>
      </c>
    </row>
    <row r="1873" customFormat="false" ht="12.75" hidden="false" customHeight="false" outlineLevel="0" collapsed="false">
      <c r="F1873" s="94" t="n">
        <f aca="false">IF(REF_DT&lt;PromptMonth,1,INDEX(BucketTable,MATCH($A1873,SumMonths,0),1))</f>
        <v>1</v>
      </c>
      <c r="G1873" s="94" t="e">
        <f aca="false">INDEX(Book_Type,MATCH($B1873,Book,0),1)</f>
        <v>#N/A</v>
      </c>
      <c r="H1873" s="94" t="e">
        <f aca="false">$F1873&amp;$G1873</f>
        <v>#N/A</v>
      </c>
    </row>
    <row r="1874" customFormat="false" ht="12.75" hidden="false" customHeight="false" outlineLevel="0" collapsed="false">
      <c r="F1874" s="94" t="n">
        <f aca="false">IF(REF_DT&lt;PromptMonth,1,INDEX(BucketTable,MATCH($A1874,SumMonths,0),1))</f>
        <v>1</v>
      </c>
      <c r="G1874" s="94" t="e">
        <f aca="false">INDEX(Book_Type,MATCH($B1874,Book,0),1)</f>
        <v>#N/A</v>
      </c>
      <c r="H1874" s="94" t="e">
        <f aca="false">$F1874&amp;$G1874</f>
        <v>#N/A</v>
      </c>
    </row>
    <row r="1875" customFormat="false" ht="12.75" hidden="false" customHeight="false" outlineLevel="0" collapsed="false">
      <c r="F1875" s="94" t="n">
        <f aca="false">IF(REF_DT&lt;PromptMonth,1,INDEX(BucketTable,MATCH($A1875,SumMonths,0),1))</f>
        <v>1</v>
      </c>
      <c r="G1875" s="94" t="e">
        <f aca="false">INDEX(Book_Type,MATCH($B1875,Book,0),1)</f>
        <v>#N/A</v>
      </c>
      <c r="H1875" s="94" t="e">
        <f aca="false">$F1875&amp;$G1875</f>
        <v>#N/A</v>
      </c>
    </row>
    <row r="1876" customFormat="false" ht="12.75" hidden="false" customHeight="false" outlineLevel="0" collapsed="false">
      <c r="F1876" s="94" t="n">
        <f aca="false">IF(REF_DT&lt;PromptMonth,1,INDEX(BucketTable,MATCH($A1876,SumMonths,0),1))</f>
        <v>1</v>
      </c>
      <c r="G1876" s="94" t="e">
        <f aca="false">INDEX(Book_Type,MATCH($B1876,Book,0),1)</f>
        <v>#N/A</v>
      </c>
      <c r="H1876" s="94" t="e">
        <f aca="false">$F1876&amp;$G1876</f>
        <v>#N/A</v>
      </c>
    </row>
    <row r="1877" customFormat="false" ht="12.75" hidden="false" customHeight="false" outlineLevel="0" collapsed="false">
      <c r="F1877" s="94" t="n">
        <f aca="false">IF(REF_DT&lt;PromptMonth,1,INDEX(BucketTable,MATCH($A1877,SumMonths,0),1))</f>
        <v>1</v>
      </c>
      <c r="G1877" s="94" t="e">
        <f aca="false">INDEX(Book_Type,MATCH($B1877,Book,0),1)</f>
        <v>#N/A</v>
      </c>
      <c r="H1877" s="94" t="e">
        <f aca="false">$F1877&amp;$G1877</f>
        <v>#N/A</v>
      </c>
    </row>
    <row r="1878" customFormat="false" ht="12.75" hidden="false" customHeight="false" outlineLevel="0" collapsed="false">
      <c r="F1878" s="94" t="n">
        <f aca="false">IF(REF_DT&lt;PromptMonth,1,INDEX(BucketTable,MATCH($A1878,SumMonths,0),1))</f>
        <v>1</v>
      </c>
      <c r="G1878" s="94" t="e">
        <f aca="false">INDEX(Book_Type,MATCH($B1878,Book,0),1)</f>
        <v>#N/A</v>
      </c>
      <c r="H1878" s="94" t="e">
        <f aca="false">$F1878&amp;$G1878</f>
        <v>#N/A</v>
      </c>
    </row>
    <row r="1879" customFormat="false" ht="12.75" hidden="false" customHeight="false" outlineLevel="0" collapsed="false">
      <c r="F1879" s="94" t="n">
        <f aca="false">IF(REF_DT&lt;PromptMonth,1,INDEX(BucketTable,MATCH($A1879,SumMonths,0),1))</f>
        <v>1</v>
      </c>
      <c r="G1879" s="94" t="e">
        <f aca="false">INDEX(Book_Type,MATCH($B1879,Book,0),1)</f>
        <v>#N/A</v>
      </c>
      <c r="H1879" s="94" t="e">
        <f aca="false">$F1879&amp;$G1879</f>
        <v>#N/A</v>
      </c>
    </row>
    <row r="1880" customFormat="false" ht="12.75" hidden="false" customHeight="false" outlineLevel="0" collapsed="false">
      <c r="F1880" s="94" t="n">
        <f aca="false">IF(REF_DT&lt;PromptMonth,1,INDEX(BucketTable,MATCH($A1880,SumMonths,0),1))</f>
        <v>1</v>
      </c>
      <c r="G1880" s="94" t="e">
        <f aca="false">INDEX(Book_Type,MATCH($B1880,Book,0),1)</f>
        <v>#N/A</v>
      </c>
      <c r="H1880" s="94" t="e">
        <f aca="false">$F1880&amp;$G1880</f>
        <v>#N/A</v>
      </c>
    </row>
    <row r="1881" customFormat="false" ht="12.75" hidden="false" customHeight="false" outlineLevel="0" collapsed="false">
      <c r="F1881" s="94" t="n">
        <f aca="false">IF(REF_DT&lt;PromptMonth,1,INDEX(BucketTable,MATCH($A1881,SumMonths,0),1))</f>
        <v>1</v>
      </c>
      <c r="G1881" s="94" t="e">
        <f aca="false">INDEX(Book_Type,MATCH($B1881,Book,0),1)</f>
        <v>#N/A</v>
      </c>
      <c r="H1881" s="94" t="e">
        <f aca="false">$F1881&amp;$G1881</f>
        <v>#N/A</v>
      </c>
    </row>
    <row r="1882" customFormat="false" ht="12.75" hidden="false" customHeight="false" outlineLevel="0" collapsed="false">
      <c r="F1882" s="94" t="n">
        <f aca="false">IF(REF_DT&lt;PromptMonth,1,INDEX(BucketTable,MATCH($A1882,SumMonths,0),1))</f>
        <v>1</v>
      </c>
      <c r="G1882" s="94" t="e">
        <f aca="false">INDEX(Book_Type,MATCH($B1882,Book,0),1)</f>
        <v>#N/A</v>
      </c>
      <c r="H1882" s="94" t="e">
        <f aca="false">$F1882&amp;$G1882</f>
        <v>#N/A</v>
      </c>
    </row>
    <row r="1883" customFormat="false" ht="12.75" hidden="false" customHeight="false" outlineLevel="0" collapsed="false">
      <c r="F1883" s="94" t="n">
        <f aca="false">IF(REF_DT&lt;PromptMonth,1,INDEX(BucketTable,MATCH($A1883,SumMonths,0),1))</f>
        <v>1</v>
      </c>
      <c r="G1883" s="94" t="e">
        <f aca="false">INDEX(Book_Type,MATCH($B1883,Book,0),1)</f>
        <v>#N/A</v>
      </c>
      <c r="H1883" s="94" t="e">
        <f aca="false">$F1883&amp;$G1883</f>
        <v>#N/A</v>
      </c>
    </row>
    <row r="1884" customFormat="false" ht="12.75" hidden="false" customHeight="false" outlineLevel="0" collapsed="false">
      <c r="F1884" s="94" t="n">
        <f aca="false">IF(REF_DT&lt;PromptMonth,1,INDEX(BucketTable,MATCH($A1884,SumMonths,0),1))</f>
        <v>1</v>
      </c>
      <c r="G1884" s="94" t="e">
        <f aca="false">INDEX(Book_Type,MATCH($B1884,Book,0),1)</f>
        <v>#N/A</v>
      </c>
      <c r="H1884" s="94" t="e">
        <f aca="false">$F1884&amp;$G1884</f>
        <v>#N/A</v>
      </c>
    </row>
    <row r="1885" customFormat="false" ht="12.75" hidden="false" customHeight="false" outlineLevel="0" collapsed="false">
      <c r="F1885" s="94" t="n">
        <f aca="false">IF(REF_DT&lt;PromptMonth,1,INDEX(BucketTable,MATCH($A1885,SumMonths,0),1))</f>
        <v>1</v>
      </c>
      <c r="G1885" s="94" t="e">
        <f aca="false">INDEX(Book_Type,MATCH($B1885,Book,0),1)</f>
        <v>#N/A</v>
      </c>
      <c r="H1885" s="94" t="e">
        <f aca="false">$F1885&amp;$G1885</f>
        <v>#N/A</v>
      </c>
    </row>
    <row r="1886" customFormat="false" ht="12.75" hidden="false" customHeight="false" outlineLevel="0" collapsed="false">
      <c r="F1886" s="94" t="n">
        <f aca="false">IF(REF_DT&lt;PromptMonth,1,INDEX(BucketTable,MATCH($A1886,SumMonths,0),1))</f>
        <v>1</v>
      </c>
      <c r="G1886" s="94" t="e">
        <f aca="false">INDEX(Book_Type,MATCH($B1886,Book,0),1)</f>
        <v>#N/A</v>
      </c>
      <c r="H1886" s="94" t="e">
        <f aca="false">$F1886&amp;$G1886</f>
        <v>#N/A</v>
      </c>
    </row>
    <row r="1887" customFormat="false" ht="12.75" hidden="false" customHeight="false" outlineLevel="0" collapsed="false">
      <c r="F1887" s="94" t="n">
        <f aca="false">IF(REF_DT&lt;PromptMonth,1,INDEX(BucketTable,MATCH($A1887,SumMonths,0),1))</f>
        <v>1</v>
      </c>
      <c r="G1887" s="94" t="e">
        <f aca="false">INDEX(Book_Type,MATCH($B1887,Book,0),1)</f>
        <v>#N/A</v>
      </c>
      <c r="H1887" s="94" t="e">
        <f aca="false">$F1887&amp;$G1887</f>
        <v>#N/A</v>
      </c>
    </row>
    <row r="1888" customFormat="false" ht="12.75" hidden="false" customHeight="false" outlineLevel="0" collapsed="false">
      <c r="F1888" s="94" t="n">
        <f aca="false">IF(REF_DT&lt;PromptMonth,1,INDEX(BucketTable,MATCH($A1888,SumMonths,0),1))</f>
        <v>1</v>
      </c>
      <c r="G1888" s="94" t="e">
        <f aca="false">INDEX(Book_Type,MATCH($B1888,Book,0),1)</f>
        <v>#N/A</v>
      </c>
      <c r="H1888" s="94" t="e">
        <f aca="false">$F1888&amp;$G1888</f>
        <v>#N/A</v>
      </c>
    </row>
    <row r="1889" customFormat="false" ht="12.75" hidden="false" customHeight="false" outlineLevel="0" collapsed="false">
      <c r="F1889" s="94" t="n">
        <f aca="false">IF(REF_DT&lt;PromptMonth,1,INDEX(BucketTable,MATCH($A1889,SumMonths,0),1))</f>
        <v>1</v>
      </c>
      <c r="G1889" s="94" t="e">
        <f aca="false">INDEX(Book_Type,MATCH($B1889,Book,0),1)</f>
        <v>#N/A</v>
      </c>
      <c r="H1889" s="94" t="e">
        <f aca="false">$F1889&amp;$G1889</f>
        <v>#N/A</v>
      </c>
    </row>
    <row r="1890" customFormat="false" ht="12.75" hidden="false" customHeight="false" outlineLevel="0" collapsed="false">
      <c r="F1890" s="94" t="n">
        <f aca="false">IF(REF_DT&lt;PromptMonth,1,INDEX(BucketTable,MATCH($A1890,SumMonths,0),1))</f>
        <v>1</v>
      </c>
      <c r="G1890" s="94" t="e">
        <f aca="false">INDEX(Book_Type,MATCH($B1890,Book,0),1)</f>
        <v>#N/A</v>
      </c>
      <c r="H1890" s="94" t="e">
        <f aca="false">$F1890&amp;$G1890</f>
        <v>#N/A</v>
      </c>
    </row>
    <row r="1891" customFormat="false" ht="12.75" hidden="false" customHeight="false" outlineLevel="0" collapsed="false">
      <c r="F1891" s="94" t="n">
        <f aca="false">IF(REF_DT&lt;PromptMonth,1,INDEX(BucketTable,MATCH($A1891,SumMonths,0),1))</f>
        <v>1</v>
      </c>
      <c r="G1891" s="94" t="e">
        <f aca="false">INDEX(Book_Type,MATCH($B1891,Book,0),1)</f>
        <v>#N/A</v>
      </c>
      <c r="H1891" s="94" t="e">
        <f aca="false">$F1891&amp;$G1891</f>
        <v>#N/A</v>
      </c>
    </row>
    <row r="1892" customFormat="false" ht="12.75" hidden="false" customHeight="false" outlineLevel="0" collapsed="false">
      <c r="F1892" s="94" t="n">
        <f aca="false">IF(REF_DT&lt;PromptMonth,1,INDEX(BucketTable,MATCH($A1892,SumMonths,0),1))</f>
        <v>1</v>
      </c>
      <c r="G1892" s="94" t="e">
        <f aca="false">INDEX(Book_Type,MATCH($B1892,Book,0),1)</f>
        <v>#N/A</v>
      </c>
      <c r="H1892" s="94" t="e">
        <f aca="false">$F1892&amp;$G1892</f>
        <v>#N/A</v>
      </c>
    </row>
    <row r="1893" customFormat="false" ht="12.75" hidden="false" customHeight="false" outlineLevel="0" collapsed="false">
      <c r="F1893" s="94" t="n">
        <f aca="false">IF(REF_DT&lt;PromptMonth,1,INDEX(BucketTable,MATCH($A1893,SumMonths,0),1))</f>
        <v>1</v>
      </c>
      <c r="G1893" s="94" t="e">
        <f aca="false">INDEX(Book_Type,MATCH($B1893,Book,0),1)</f>
        <v>#N/A</v>
      </c>
      <c r="H1893" s="94" t="e">
        <f aca="false">$F1893&amp;$G1893</f>
        <v>#N/A</v>
      </c>
    </row>
    <row r="1894" customFormat="false" ht="12.75" hidden="false" customHeight="false" outlineLevel="0" collapsed="false">
      <c r="F1894" s="94" t="n">
        <f aca="false">IF(REF_DT&lt;PromptMonth,1,INDEX(BucketTable,MATCH($A1894,SumMonths,0),1))</f>
        <v>1</v>
      </c>
      <c r="G1894" s="94" t="e">
        <f aca="false">INDEX(Book_Type,MATCH($B1894,Book,0),1)</f>
        <v>#N/A</v>
      </c>
      <c r="H1894" s="94" t="e">
        <f aca="false">$F1894&amp;$G1894</f>
        <v>#N/A</v>
      </c>
    </row>
    <row r="1895" customFormat="false" ht="12.75" hidden="false" customHeight="false" outlineLevel="0" collapsed="false">
      <c r="F1895" s="94" t="n">
        <f aca="false">IF(REF_DT&lt;PromptMonth,1,INDEX(BucketTable,MATCH($A1895,SumMonths,0),1))</f>
        <v>1</v>
      </c>
      <c r="G1895" s="94" t="e">
        <f aca="false">INDEX(Book_Type,MATCH($B1895,Book,0),1)</f>
        <v>#N/A</v>
      </c>
      <c r="H1895" s="94" t="e">
        <f aca="false">$F1895&amp;$G1895</f>
        <v>#N/A</v>
      </c>
    </row>
    <row r="1896" customFormat="false" ht="12.75" hidden="false" customHeight="false" outlineLevel="0" collapsed="false">
      <c r="F1896" s="94" t="n">
        <f aca="false">IF(REF_DT&lt;PromptMonth,1,INDEX(BucketTable,MATCH($A1896,SumMonths,0),1))</f>
        <v>1</v>
      </c>
      <c r="G1896" s="94" t="e">
        <f aca="false">INDEX(Book_Type,MATCH($B1896,Book,0),1)</f>
        <v>#N/A</v>
      </c>
      <c r="H1896" s="94" t="e">
        <f aca="false">$F1896&amp;$G1896</f>
        <v>#N/A</v>
      </c>
    </row>
    <row r="1897" customFormat="false" ht="12.75" hidden="false" customHeight="false" outlineLevel="0" collapsed="false">
      <c r="F1897" s="94" t="n">
        <f aca="false">IF(REF_DT&lt;PromptMonth,1,INDEX(BucketTable,MATCH($A1897,SumMonths,0),1))</f>
        <v>1</v>
      </c>
      <c r="G1897" s="94" t="e">
        <f aca="false">INDEX(Book_Type,MATCH($B1897,Book,0),1)</f>
        <v>#N/A</v>
      </c>
      <c r="H1897" s="94" t="e">
        <f aca="false">$F1897&amp;$G1897</f>
        <v>#N/A</v>
      </c>
    </row>
    <row r="1898" customFormat="false" ht="12.75" hidden="false" customHeight="false" outlineLevel="0" collapsed="false">
      <c r="F1898" s="94" t="n">
        <f aca="false">IF(REF_DT&lt;PromptMonth,1,INDEX(BucketTable,MATCH($A1898,SumMonths,0),1))</f>
        <v>1</v>
      </c>
      <c r="G1898" s="94" t="e">
        <f aca="false">INDEX(Book_Type,MATCH($B1898,Book,0),1)</f>
        <v>#N/A</v>
      </c>
      <c r="H1898" s="94" t="e">
        <f aca="false">$F1898&amp;$G1898</f>
        <v>#N/A</v>
      </c>
    </row>
    <row r="1899" customFormat="false" ht="12.75" hidden="false" customHeight="false" outlineLevel="0" collapsed="false">
      <c r="F1899" s="94" t="n">
        <f aca="false">IF(REF_DT&lt;PromptMonth,1,INDEX(BucketTable,MATCH($A1899,SumMonths,0),1))</f>
        <v>1</v>
      </c>
      <c r="G1899" s="94" t="e">
        <f aca="false">INDEX(Book_Type,MATCH($B1899,Book,0),1)</f>
        <v>#N/A</v>
      </c>
      <c r="H1899" s="94" t="e">
        <f aca="false">$F1899&amp;$G1899</f>
        <v>#N/A</v>
      </c>
    </row>
    <row r="1900" customFormat="false" ht="12.75" hidden="false" customHeight="false" outlineLevel="0" collapsed="false">
      <c r="F1900" s="94" t="n">
        <f aca="false">IF(REF_DT&lt;PromptMonth,1,INDEX(BucketTable,MATCH($A1900,SumMonths,0),1))</f>
        <v>1</v>
      </c>
      <c r="G1900" s="94" t="e">
        <f aca="false">INDEX(Book_Type,MATCH($B1900,Book,0),1)</f>
        <v>#N/A</v>
      </c>
      <c r="H1900" s="94" t="e">
        <f aca="false">$F1900&amp;$G1900</f>
        <v>#N/A</v>
      </c>
    </row>
    <row r="1901" customFormat="false" ht="12.75" hidden="false" customHeight="false" outlineLevel="0" collapsed="false">
      <c r="F1901" s="94" t="n">
        <f aca="false">IF(REF_DT&lt;PromptMonth,1,INDEX(BucketTable,MATCH($A1901,SumMonths,0),1))</f>
        <v>1</v>
      </c>
      <c r="G1901" s="94" t="e">
        <f aca="false">INDEX(Book_Type,MATCH($B1901,Book,0),1)</f>
        <v>#N/A</v>
      </c>
      <c r="H1901" s="94" t="e">
        <f aca="false">$F1901&amp;$G1901</f>
        <v>#N/A</v>
      </c>
    </row>
    <row r="1902" customFormat="false" ht="12.75" hidden="false" customHeight="false" outlineLevel="0" collapsed="false">
      <c r="F1902" s="94" t="n">
        <f aca="false">IF(REF_DT&lt;PromptMonth,1,INDEX(BucketTable,MATCH($A1902,SumMonths,0),1))</f>
        <v>1</v>
      </c>
      <c r="G1902" s="94" t="e">
        <f aca="false">INDEX(Book_Type,MATCH($B1902,Book,0),1)</f>
        <v>#N/A</v>
      </c>
      <c r="H1902" s="94" t="e">
        <f aca="false">$F1902&amp;$G1902</f>
        <v>#N/A</v>
      </c>
    </row>
    <row r="1903" customFormat="false" ht="12.75" hidden="false" customHeight="false" outlineLevel="0" collapsed="false">
      <c r="F1903" s="94" t="n">
        <f aca="false">IF(REF_DT&lt;PromptMonth,1,INDEX(BucketTable,MATCH($A1903,SumMonths,0),1))</f>
        <v>1</v>
      </c>
      <c r="G1903" s="94" t="e">
        <f aca="false">INDEX(Book_Type,MATCH($B1903,Book,0),1)</f>
        <v>#N/A</v>
      </c>
      <c r="H1903" s="94" t="e">
        <f aca="false">$F1903&amp;$G1903</f>
        <v>#N/A</v>
      </c>
    </row>
    <row r="1904" customFormat="false" ht="12.75" hidden="false" customHeight="false" outlineLevel="0" collapsed="false">
      <c r="F1904" s="94" t="n">
        <f aca="false">IF(REF_DT&lt;PromptMonth,1,INDEX(BucketTable,MATCH($A1904,SumMonths,0),1))</f>
        <v>1</v>
      </c>
      <c r="G1904" s="94" t="e">
        <f aca="false">INDEX(Book_Type,MATCH($B1904,Book,0),1)</f>
        <v>#N/A</v>
      </c>
      <c r="H1904" s="94" t="e">
        <f aca="false">$F1904&amp;$G1904</f>
        <v>#N/A</v>
      </c>
    </row>
    <row r="1905" customFormat="false" ht="12.75" hidden="false" customHeight="false" outlineLevel="0" collapsed="false">
      <c r="F1905" s="94" t="n">
        <f aca="false">IF(REF_DT&lt;PromptMonth,1,INDEX(BucketTable,MATCH($A1905,SumMonths,0),1))</f>
        <v>1</v>
      </c>
      <c r="G1905" s="94" t="e">
        <f aca="false">INDEX(Book_Type,MATCH($B1905,Book,0),1)</f>
        <v>#N/A</v>
      </c>
      <c r="H1905" s="94" t="e">
        <f aca="false">$F1905&amp;$G1905</f>
        <v>#N/A</v>
      </c>
    </row>
    <row r="1906" customFormat="false" ht="12.75" hidden="false" customHeight="false" outlineLevel="0" collapsed="false">
      <c r="F1906" s="94" t="n">
        <f aca="false">IF(REF_DT&lt;PromptMonth,1,INDEX(BucketTable,MATCH($A1906,SumMonths,0),1))</f>
        <v>1</v>
      </c>
      <c r="G1906" s="94" t="e">
        <f aca="false">INDEX(Book_Type,MATCH($B1906,Book,0),1)</f>
        <v>#N/A</v>
      </c>
      <c r="H1906" s="94" t="e">
        <f aca="false">$F1906&amp;$G1906</f>
        <v>#N/A</v>
      </c>
    </row>
    <row r="1907" customFormat="false" ht="12.75" hidden="false" customHeight="false" outlineLevel="0" collapsed="false">
      <c r="F1907" s="94" t="n">
        <f aca="false">IF(REF_DT&lt;PromptMonth,1,INDEX(BucketTable,MATCH($A1907,SumMonths,0),1))</f>
        <v>1</v>
      </c>
      <c r="G1907" s="94" t="e">
        <f aca="false">INDEX(Book_Type,MATCH($B1907,Book,0),1)</f>
        <v>#N/A</v>
      </c>
      <c r="H1907" s="94" t="e">
        <f aca="false">$F1907&amp;$G1907</f>
        <v>#N/A</v>
      </c>
    </row>
    <row r="1908" customFormat="false" ht="12.75" hidden="false" customHeight="false" outlineLevel="0" collapsed="false">
      <c r="F1908" s="94" t="n">
        <f aca="false">IF(REF_DT&lt;PromptMonth,1,INDEX(BucketTable,MATCH($A1908,SumMonths,0),1))</f>
        <v>1</v>
      </c>
      <c r="G1908" s="94" t="e">
        <f aca="false">INDEX(Book_Type,MATCH($B1908,Book,0),1)</f>
        <v>#N/A</v>
      </c>
      <c r="H1908" s="94" t="e">
        <f aca="false">$F1908&amp;$G1908</f>
        <v>#N/A</v>
      </c>
    </row>
    <row r="1909" customFormat="false" ht="12.75" hidden="false" customHeight="false" outlineLevel="0" collapsed="false">
      <c r="F1909" s="94" t="n">
        <f aca="false">IF(REF_DT&lt;PromptMonth,1,INDEX(BucketTable,MATCH($A1909,SumMonths,0),1))</f>
        <v>1</v>
      </c>
      <c r="G1909" s="94" t="e">
        <f aca="false">INDEX(Book_Type,MATCH($B1909,Book,0),1)</f>
        <v>#N/A</v>
      </c>
      <c r="H1909" s="94" t="e">
        <f aca="false">$F1909&amp;$G1909</f>
        <v>#N/A</v>
      </c>
    </row>
    <row r="1910" customFormat="false" ht="12.75" hidden="false" customHeight="false" outlineLevel="0" collapsed="false">
      <c r="F1910" s="94" t="n">
        <f aca="false">IF(REF_DT&lt;PromptMonth,1,INDEX(BucketTable,MATCH($A1910,SumMonths,0),1))</f>
        <v>1</v>
      </c>
      <c r="G1910" s="94" t="e">
        <f aca="false">INDEX(Book_Type,MATCH($B1910,Book,0),1)</f>
        <v>#N/A</v>
      </c>
      <c r="H1910" s="94" t="e">
        <f aca="false">$F1910&amp;$G1910</f>
        <v>#N/A</v>
      </c>
    </row>
    <row r="1911" customFormat="false" ht="12.75" hidden="false" customHeight="false" outlineLevel="0" collapsed="false">
      <c r="F1911" s="94" t="n">
        <f aca="false">IF(REF_DT&lt;PromptMonth,1,INDEX(BucketTable,MATCH($A1911,SumMonths,0),1))</f>
        <v>1</v>
      </c>
      <c r="G1911" s="94" t="e">
        <f aca="false">INDEX(Book_Type,MATCH($B1911,Book,0),1)</f>
        <v>#N/A</v>
      </c>
      <c r="H1911" s="94" t="e">
        <f aca="false">$F1911&amp;$G1911</f>
        <v>#N/A</v>
      </c>
    </row>
    <row r="1912" customFormat="false" ht="12.75" hidden="false" customHeight="false" outlineLevel="0" collapsed="false">
      <c r="F1912" s="94" t="n">
        <f aca="false">IF(REF_DT&lt;PromptMonth,1,INDEX(BucketTable,MATCH($A1912,SumMonths,0),1))</f>
        <v>1</v>
      </c>
      <c r="G1912" s="94" t="e">
        <f aca="false">INDEX(Book_Type,MATCH($B1912,Book,0),1)</f>
        <v>#N/A</v>
      </c>
      <c r="H1912" s="94" t="e">
        <f aca="false">$F1912&amp;$G1912</f>
        <v>#N/A</v>
      </c>
    </row>
    <row r="1913" customFormat="false" ht="12.75" hidden="false" customHeight="false" outlineLevel="0" collapsed="false">
      <c r="F1913" s="94" t="n">
        <f aca="false">IF(REF_DT&lt;PromptMonth,1,INDEX(BucketTable,MATCH($A1913,SumMonths,0),1))</f>
        <v>1</v>
      </c>
      <c r="G1913" s="94" t="e">
        <f aca="false">INDEX(Book_Type,MATCH($B1913,Book,0),1)</f>
        <v>#N/A</v>
      </c>
      <c r="H1913" s="94" t="e">
        <f aca="false">$F1913&amp;$G1913</f>
        <v>#N/A</v>
      </c>
    </row>
    <row r="1914" customFormat="false" ht="12.75" hidden="false" customHeight="false" outlineLevel="0" collapsed="false">
      <c r="F1914" s="94" t="n">
        <f aca="false">IF(REF_DT&lt;PromptMonth,1,INDEX(BucketTable,MATCH($A1914,SumMonths,0),1))</f>
        <v>1</v>
      </c>
      <c r="G1914" s="94" t="e">
        <f aca="false">INDEX(Book_Type,MATCH($B1914,Book,0),1)</f>
        <v>#N/A</v>
      </c>
      <c r="H1914" s="94" t="e">
        <f aca="false">$F1914&amp;$G1914</f>
        <v>#N/A</v>
      </c>
    </row>
    <row r="1915" customFormat="false" ht="12.75" hidden="false" customHeight="false" outlineLevel="0" collapsed="false">
      <c r="F1915" s="94" t="n">
        <f aca="false">IF(REF_DT&lt;PromptMonth,1,INDEX(BucketTable,MATCH($A1915,SumMonths,0),1))</f>
        <v>1</v>
      </c>
      <c r="G1915" s="94" t="e">
        <f aca="false">INDEX(Book_Type,MATCH($B1915,Book,0),1)</f>
        <v>#N/A</v>
      </c>
      <c r="H1915" s="94" t="e">
        <f aca="false">$F1915&amp;$G1915</f>
        <v>#N/A</v>
      </c>
    </row>
    <row r="1916" customFormat="false" ht="12.75" hidden="false" customHeight="false" outlineLevel="0" collapsed="false">
      <c r="F1916" s="94" t="n">
        <f aca="false">IF(REF_DT&lt;PromptMonth,1,INDEX(BucketTable,MATCH($A1916,SumMonths,0),1))</f>
        <v>1</v>
      </c>
      <c r="G1916" s="94" t="e">
        <f aca="false">INDEX(Book_Type,MATCH($B1916,Book,0),1)</f>
        <v>#N/A</v>
      </c>
      <c r="H1916" s="94" t="e">
        <f aca="false">$F1916&amp;$G1916</f>
        <v>#N/A</v>
      </c>
    </row>
    <row r="1917" customFormat="false" ht="12.75" hidden="false" customHeight="false" outlineLevel="0" collapsed="false">
      <c r="F1917" s="94" t="n">
        <f aca="false">IF(REF_DT&lt;PromptMonth,1,INDEX(BucketTable,MATCH($A1917,SumMonths,0),1))</f>
        <v>1</v>
      </c>
      <c r="G1917" s="94" t="e">
        <f aca="false">INDEX(Book_Type,MATCH($B1917,Book,0),1)</f>
        <v>#N/A</v>
      </c>
      <c r="H1917" s="94" t="e">
        <f aca="false">$F1917&amp;$G1917</f>
        <v>#N/A</v>
      </c>
    </row>
    <row r="1918" customFormat="false" ht="12.75" hidden="false" customHeight="false" outlineLevel="0" collapsed="false">
      <c r="F1918" s="94" t="n">
        <f aca="false">IF(REF_DT&lt;PromptMonth,1,INDEX(BucketTable,MATCH($A1918,SumMonths,0),1))</f>
        <v>1</v>
      </c>
      <c r="G1918" s="94" t="e">
        <f aca="false">INDEX(Book_Type,MATCH($B1918,Book,0),1)</f>
        <v>#N/A</v>
      </c>
      <c r="H1918" s="94" t="e">
        <f aca="false">$F1918&amp;$G1918</f>
        <v>#N/A</v>
      </c>
    </row>
    <row r="1919" customFormat="false" ht="12.75" hidden="false" customHeight="false" outlineLevel="0" collapsed="false">
      <c r="F1919" s="94" t="n">
        <f aca="false">IF(REF_DT&lt;PromptMonth,1,INDEX(BucketTable,MATCH($A1919,SumMonths,0),1))</f>
        <v>1</v>
      </c>
      <c r="G1919" s="94" t="e">
        <f aca="false">INDEX(Book_Type,MATCH($B1919,Book,0),1)</f>
        <v>#N/A</v>
      </c>
      <c r="H1919" s="94" t="e">
        <f aca="false">$F1919&amp;$G1919</f>
        <v>#N/A</v>
      </c>
    </row>
    <row r="1920" customFormat="false" ht="12.75" hidden="false" customHeight="false" outlineLevel="0" collapsed="false">
      <c r="F1920" s="94" t="n">
        <f aca="false">IF(REF_DT&lt;PromptMonth,1,INDEX(BucketTable,MATCH($A1920,SumMonths,0),1))</f>
        <v>1</v>
      </c>
      <c r="G1920" s="94" t="e">
        <f aca="false">INDEX(Book_Type,MATCH($B1920,Book,0),1)</f>
        <v>#N/A</v>
      </c>
      <c r="H1920" s="94" t="e">
        <f aca="false">$F1920&amp;$G1920</f>
        <v>#N/A</v>
      </c>
    </row>
    <row r="1921" customFormat="false" ht="12.75" hidden="false" customHeight="false" outlineLevel="0" collapsed="false">
      <c r="F1921" s="94" t="n">
        <f aca="false">IF(REF_DT&lt;PromptMonth,1,INDEX(BucketTable,MATCH($A1921,SumMonths,0),1))</f>
        <v>1</v>
      </c>
      <c r="G1921" s="94" t="e">
        <f aca="false">INDEX(Book_Type,MATCH($B1921,Book,0),1)</f>
        <v>#N/A</v>
      </c>
      <c r="H1921" s="94" t="e">
        <f aca="false">$F1921&amp;$G1921</f>
        <v>#N/A</v>
      </c>
    </row>
    <row r="1922" customFormat="false" ht="12.75" hidden="false" customHeight="false" outlineLevel="0" collapsed="false">
      <c r="F1922" s="94" t="n">
        <f aca="false">IF(REF_DT&lt;PromptMonth,1,INDEX(BucketTable,MATCH($A1922,SumMonths,0),1))</f>
        <v>1</v>
      </c>
      <c r="G1922" s="94" t="e">
        <f aca="false">INDEX(Book_Type,MATCH($B1922,Book,0),1)</f>
        <v>#N/A</v>
      </c>
      <c r="H1922" s="94" t="e">
        <f aca="false">$F1922&amp;$G1922</f>
        <v>#N/A</v>
      </c>
    </row>
    <row r="1923" customFormat="false" ht="12.75" hidden="false" customHeight="false" outlineLevel="0" collapsed="false">
      <c r="F1923" s="94" t="n">
        <f aca="false">IF(REF_DT&lt;PromptMonth,1,INDEX(BucketTable,MATCH($A1923,SumMonths,0),1))</f>
        <v>1</v>
      </c>
      <c r="G1923" s="94" t="e">
        <f aca="false">INDEX(Book_Type,MATCH($B1923,Book,0),1)</f>
        <v>#N/A</v>
      </c>
      <c r="H1923" s="94" t="e">
        <f aca="false">$F1923&amp;$G1923</f>
        <v>#N/A</v>
      </c>
    </row>
    <row r="1924" customFormat="false" ht="12.75" hidden="false" customHeight="false" outlineLevel="0" collapsed="false">
      <c r="F1924" s="94" t="n">
        <f aca="false">IF(REF_DT&lt;PromptMonth,1,INDEX(BucketTable,MATCH($A1924,SumMonths,0),1))</f>
        <v>1</v>
      </c>
      <c r="G1924" s="94" t="e">
        <f aca="false">INDEX(Book_Type,MATCH($B1924,Book,0),1)</f>
        <v>#N/A</v>
      </c>
      <c r="H1924" s="94" t="e">
        <f aca="false">$F1924&amp;$G1924</f>
        <v>#N/A</v>
      </c>
    </row>
    <row r="1925" customFormat="false" ht="12.75" hidden="false" customHeight="false" outlineLevel="0" collapsed="false">
      <c r="F1925" s="94" t="n">
        <f aca="false">IF(REF_DT&lt;PromptMonth,1,INDEX(BucketTable,MATCH($A1925,SumMonths,0),1))</f>
        <v>1</v>
      </c>
      <c r="G1925" s="94" t="e">
        <f aca="false">INDEX(Book_Type,MATCH($B1925,Book,0),1)</f>
        <v>#N/A</v>
      </c>
      <c r="H1925" s="94" t="e">
        <f aca="false">$F1925&amp;$G1925</f>
        <v>#N/A</v>
      </c>
    </row>
    <row r="1926" customFormat="false" ht="12.75" hidden="false" customHeight="false" outlineLevel="0" collapsed="false">
      <c r="F1926" s="94" t="n">
        <f aca="false">IF(REF_DT&lt;PromptMonth,1,INDEX(BucketTable,MATCH($A1926,SumMonths,0),1))</f>
        <v>1</v>
      </c>
      <c r="G1926" s="94" t="e">
        <f aca="false">INDEX(Book_Type,MATCH($B1926,Book,0),1)</f>
        <v>#N/A</v>
      </c>
      <c r="H1926" s="94" t="e">
        <f aca="false">$F1926&amp;$G1926</f>
        <v>#N/A</v>
      </c>
    </row>
    <row r="1927" customFormat="false" ht="12.75" hidden="false" customHeight="false" outlineLevel="0" collapsed="false">
      <c r="F1927" s="94" t="n">
        <f aca="false">IF(REF_DT&lt;PromptMonth,1,INDEX(BucketTable,MATCH($A1927,SumMonths,0),1))</f>
        <v>1</v>
      </c>
      <c r="G1927" s="94" t="e">
        <f aca="false">INDEX(Book_Type,MATCH($B1927,Book,0),1)</f>
        <v>#N/A</v>
      </c>
      <c r="H1927" s="94" t="e">
        <f aca="false">$F1927&amp;$G1927</f>
        <v>#N/A</v>
      </c>
    </row>
    <row r="1928" customFormat="false" ht="12.75" hidden="false" customHeight="false" outlineLevel="0" collapsed="false">
      <c r="F1928" s="94" t="n">
        <f aca="false">IF(REF_DT&lt;PromptMonth,1,INDEX(BucketTable,MATCH($A1928,SumMonths,0),1))</f>
        <v>1</v>
      </c>
      <c r="G1928" s="94" t="e">
        <f aca="false">INDEX(Book_Type,MATCH($B1928,Book,0),1)</f>
        <v>#N/A</v>
      </c>
      <c r="H1928" s="94" t="e">
        <f aca="false">$F1928&amp;$G1928</f>
        <v>#N/A</v>
      </c>
    </row>
    <row r="1929" customFormat="false" ht="12.75" hidden="false" customHeight="false" outlineLevel="0" collapsed="false">
      <c r="F1929" s="94" t="n">
        <f aca="false">IF(REF_DT&lt;PromptMonth,1,INDEX(BucketTable,MATCH($A1929,SumMonths,0),1))</f>
        <v>1</v>
      </c>
      <c r="G1929" s="94" t="e">
        <f aca="false">INDEX(Book_Type,MATCH($B1929,Book,0),1)</f>
        <v>#N/A</v>
      </c>
      <c r="H1929" s="94" t="e">
        <f aca="false">$F1929&amp;$G1929</f>
        <v>#N/A</v>
      </c>
    </row>
    <row r="1930" customFormat="false" ht="12.75" hidden="false" customHeight="false" outlineLevel="0" collapsed="false">
      <c r="F1930" s="94" t="n">
        <f aca="false">IF(REF_DT&lt;PromptMonth,1,INDEX(BucketTable,MATCH($A1930,SumMonths,0),1))</f>
        <v>1</v>
      </c>
      <c r="G1930" s="94" t="e">
        <f aca="false">INDEX(Book_Type,MATCH($B1930,Book,0),1)</f>
        <v>#N/A</v>
      </c>
      <c r="H1930" s="94" t="e">
        <f aca="false">$F1930&amp;$G1930</f>
        <v>#N/A</v>
      </c>
    </row>
    <row r="1931" customFormat="false" ht="12.75" hidden="false" customHeight="false" outlineLevel="0" collapsed="false">
      <c r="F1931" s="94" t="n">
        <f aca="false">IF(REF_DT&lt;PromptMonth,1,INDEX(BucketTable,MATCH($A1931,SumMonths,0),1))</f>
        <v>1</v>
      </c>
      <c r="G1931" s="94" t="e">
        <f aca="false">INDEX(Book_Type,MATCH($B1931,Book,0),1)</f>
        <v>#N/A</v>
      </c>
      <c r="H1931" s="94" t="e">
        <f aca="false">$F1931&amp;$G1931</f>
        <v>#N/A</v>
      </c>
    </row>
    <row r="1932" customFormat="false" ht="12.75" hidden="false" customHeight="false" outlineLevel="0" collapsed="false">
      <c r="F1932" s="94" t="n">
        <f aca="false">IF(REF_DT&lt;PromptMonth,1,INDEX(BucketTable,MATCH($A1932,SumMonths,0),1))</f>
        <v>1</v>
      </c>
      <c r="G1932" s="94" t="e">
        <f aca="false">INDEX(Book_Type,MATCH($B1932,Book,0),1)</f>
        <v>#N/A</v>
      </c>
      <c r="H1932" s="94" t="e">
        <f aca="false">$F1932&amp;$G1932</f>
        <v>#N/A</v>
      </c>
    </row>
    <row r="1933" customFormat="false" ht="12.75" hidden="false" customHeight="false" outlineLevel="0" collapsed="false">
      <c r="F1933" s="94" t="n">
        <f aca="false">IF(REF_DT&lt;PromptMonth,1,INDEX(BucketTable,MATCH($A1933,SumMonths,0),1))</f>
        <v>1</v>
      </c>
      <c r="G1933" s="94" t="e">
        <f aca="false">INDEX(Book_Type,MATCH($B1933,Book,0),1)</f>
        <v>#N/A</v>
      </c>
      <c r="H1933" s="94" t="e">
        <f aca="false">$F1933&amp;$G1933</f>
        <v>#N/A</v>
      </c>
    </row>
    <row r="1934" customFormat="false" ht="12.75" hidden="false" customHeight="false" outlineLevel="0" collapsed="false">
      <c r="F1934" s="94" t="n">
        <f aca="false">IF(REF_DT&lt;PromptMonth,1,INDEX(BucketTable,MATCH($A1934,SumMonths,0),1))</f>
        <v>1</v>
      </c>
      <c r="G1934" s="94" t="e">
        <f aca="false">INDEX(Book_Type,MATCH($B1934,Book,0),1)</f>
        <v>#N/A</v>
      </c>
      <c r="H1934" s="94" t="e">
        <f aca="false">$F1934&amp;$G1934</f>
        <v>#N/A</v>
      </c>
    </row>
    <row r="1935" customFormat="false" ht="12.75" hidden="false" customHeight="false" outlineLevel="0" collapsed="false">
      <c r="F1935" s="94" t="n">
        <f aca="false">IF(REF_DT&lt;PromptMonth,1,INDEX(BucketTable,MATCH($A1935,SumMonths,0),1))</f>
        <v>1</v>
      </c>
      <c r="G1935" s="94" t="e">
        <f aca="false">INDEX(Book_Type,MATCH($B1935,Book,0),1)</f>
        <v>#N/A</v>
      </c>
      <c r="H1935" s="94" t="e">
        <f aca="false">$F1935&amp;$G1935</f>
        <v>#N/A</v>
      </c>
    </row>
    <row r="1936" customFormat="false" ht="12.75" hidden="false" customHeight="false" outlineLevel="0" collapsed="false">
      <c r="F1936" s="94" t="n">
        <f aca="false">IF(REF_DT&lt;PromptMonth,1,INDEX(BucketTable,MATCH($A1936,SumMonths,0),1))</f>
        <v>1</v>
      </c>
      <c r="G1936" s="94" t="e">
        <f aca="false">INDEX(Book_Type,MATCH($B1936,Book,0),1)</f>
        <v>#N/A</v>
      </c>
      <c r="H1936" s="94" t="e">
        <f aca="false">$F1936&amp;$G1936</f>
        <v>#N/A</v>
      </c>
    </row>
    <row r="1937" customFormat="false" ht="12.75" hidden="false" customHeight="false" outlineLevel="0" collapsed="false">
      <c r="F1937" s="94" t="n">
        <f aca="false">IF(REF_DT&lt;PromptMonth,1,INDEX(BucketTable,MATCH($A1937,SumMonths,0),1))</f>
        <v>1</v>
      </c>
      <c r="G1937" s="94" t="e">
        <f aca="false">INDEX(Book_Type,MATCH($B1937,Book,0),1)</f>
        <v>#N/A</v>
      </c>
      <c r="H1937" s="94" t="e">
        <f aca="false">$F1937&amp;$G1937</f>
        <v>#N/A</v>
      </c>
    </row>
    <row r="1938" customFormat="false" ht="12.75" hidden="false" customHeight="false" outlineLevel="0" collapsed="false">
      <c r="F1938" s="94" t="n">
        <f aca="false">IF(REF_DT&lt;PromptMonth,1,INDEX(BucketTable,MATCH($A1938,SumMonths,0),1))</f>
        <v>1</v>
      </c>
      <c r="G1938" s="94" t="e">
        <f aca="false">INDEX(Book_Type,MATCH($B1938,Book,0),1)</f>
        <v>#N/A</v>
      </c>
      <c r="H1938" s="94" t="e">
        <f aca="false">$F1938&amp;$G1938</f>
        <v>#N/A</v>
      </c>
    </row>
    <row r="1939" customFormat="false" ht="12.75" hidden="false" customHeight="false" outlineLevel="0" collapsed="false">
      <c r="F1939" s="94" t="n">
        <f aca="false">IF(REF_DT&lt;PromptMonth,1,INDEX(BucketTable,MATCH($A1939,SumMonths,0),1))</f>
        <v>1</v>
      </c>
      <c r="G1939" s="94" t="e">
        <f aca="false">INDEX(Book_Type,MATCH($B1939,Book,0),1)</f>
        <v>#N/A</v>
      </c>
      <c r="H1939" s="94" t="e">
        <f aca="false">$F1939&amp;$G1939</f>
        <v>#N/A</v>
      </c>
    </row>
    <row r="1940" customFormat="false" ht="12.75" hidden="false" customHeight="false" outlineLevel="0" collapsed="false">
      <c r="F1940" s="94" t="n">
        <f aca="false">IF(REF_DT&lt;PromptMonth,1,INDEX(BucketTable,MATCH($A1940,SumMonths,0),1))</f>
        <v>1</v>
      </c>
      <c r="G1940" s="94" t="e">
        <f aca="false">INDEX(Book_Type,MATCH($B1940,Book,0),1)</f>
        <v>#N/A</v>
      </c>
      <c r="H1940" s="94" t="e">
        <f aca="false">$F1940&amp;$G1940</f>
        <v>#N/A</v>
      </c>
    </row>
    <row r="1941" customFormat="false" ht="12.75" hidden="false" customHeight="false" outlineLevel="0" collapsed="false">
      <c r="F1941" s="94" t="n">
        <f aca="false">IF(REF_DT&lt;PromptMonth,1,INDEX(BucketTable,MATCH($A1941,SumMonths,0),1))</f>
        <v>1</v>
      </c>
      <c r="G1941" s="94" t="e">
        <f aca="false">INDEX(Book_Type,MATCH($B1941,Book,0),1)</f>
        <v>#N/A</v>
      </c>
      <c r="H1941" s="94" t="e">
        <f aca="false">$F1941&amp;$G1941</f>
        <v>#N/A</v>
      </c>
    </row>
    <row r="1942" customFormat="false" ht="12.75" hidden="false" customHeight="false" outlineLevel="0" collapsed="false">
      <c r="F1942" s="94" t="n">
        <f aca="false">IF(REF_DT&lt;PromptMonth,1,INDEX(BucketTable,MATCH($A1942,SumMonths,0),1))</f>
        <v>1</v>
      </c>
      <c r="G1942" s="94" t="e">
        <f aca="false">INDEX(Book_Type,MATCH($B1942,Book,0),1)</f>
        <v>#N/A</v>
      </c>
      <c r="H1942" s="94" t="e">
        <f aca="false">$F1942&amp;$G1942</f>
        <v>#N/A</v>
      </c>
    </row>
    <row r="1943" customFormat="false" ht="12.75" hidden="false" customHeight="false" outlineLevel="0" collapsed="false">
      <c r="F1943" s="94" t="n">
        <f aca="false">IF(REF_DT&lt;PromptMonth,1,INDEX(BucketTable,MATCH($A1943,SumMonths,0),1))</f>
        <v>1</v>
      </c>
      <c r="G1943" s="94" t="e">
        <f aca="false">INDEX(Book_Type,MATCH($B1943,Book,0),1)</f>
        <v>#N/A</v>
      </c>
      <c r="H1943" s="94" t="e">
        <f aca="false">$F1943&amp;$G1943</f>
        <v>#N/A</v>
      </c>
    </row>
    <row r="1944" customFormat="false" ht="12.75" hidden="false" customHeight="false" outlineLevel="0" collapsed="false">
      <c r="F1944" s="94" t="n">
        <f aca="false">IF(REF_DT&lt;PromptMonth,1,INDEX(BucketTable,MATCH($A1944,SumMonths,0),1))</f>
        <v>1</v>
      </c>
      <c r="G1944" s="94" t="e">
        <f aca="false">INDEX(Book_Type,MATCH($B1944,Book,0),1)</f>
        <v>#N/A</v>
      </c>
      <c r="H1944" s="94" t="e">
        <f aca="false">$F1944&amp;$G1944</f>
        <v>#N/A</v>
      </c>
    </row>
    <row r="1945" customFormat="false" ht="12.75" hidden="false" customHeight="false" outlineLevel="0" collapsed="false">
      <c r="F1945" s="94" t="n">
        <f aca="false">IF(REF_DT&lt;PromptMonth,1,INDEX(BucketTable,MATCH($A1945,SumMonths,0),1))</f>
        <v>1</v>
      </c>
      <c r="G1945" s="94" t="e">
        <f aca="false">INDEX(Book_Type,MATCH($B1945,Book,0),1)</f>
        <v>#N/A</v>
      </c>
      <c r="H1945" s="94" t="e">
        <f aca="false">$F1945&amp;$G1945</f>
        <v>#N/A</v>
      </c>
    </row>
    <row r="1946" customFormat="false" ht="12.75" hidden="false" customHeight="false" outlineLevel="0" collapsed="false">
      <c r="F1946" s="94" t="n">
        <f aca="false">IF(REF_DT&lt;PromptMonth,1,INDEX(BucketTable,MATCH($A1946,SumMonths,0),1))</f>
        <v>1</v>
      </c>
      <c r="G1946" s="94" t="e">
        <f aca="false">INDEX(Book_Type,MATCH($B1946,Book,0),1)</f>
        <v>#N/A</v>
      </c>
      <c r="H1946" s="94" t="e">
        <f aca="false">$F1946&amp;$G1946</f>
        <v>#N/A</v>
      </c>
    </row>
    <row r="1947" customFormat="false" ht="12.75" hidden="false" customHeight="false" outlineLevel="0" collapsed="false">
      <c r="F1947" s="94" t="n">
        <f aca="false">IF(REF_DT&lt;PromptMonth,1,INDEX(BucketTable,MATCH($A1947,SumMonths,0),1))</f>
        <v>1</v>
      </c>
      <c r="G1947" s="94" t="e">
        <f aca="false">INDEX(Book_Type,MATCH($B1947,Book,0),1)</f>
        <v>#N/A</v>
      </c>
      <c r="H1947" s="94" t="e">
        <f aca="false">$F1947&amp;$G1947</f>
        <v>#N/A</v>
      </c>
    </row>
    <row r="1948" customFormat="false" ht="12.75" hidden="false" customHeight="false" outlineLevel="0" collapsed="false">
      <c r="F1948" s="94" t="n">
        <f aca="false">IF(REF_DT&lt;PromptMonth,1,INDEX(BucketTable,MATCH($A1948,SumMonths,0),1))</f>
        <v>1</v>
      </c>
      <c r="G1948" s="94" t="e">
        <f aca="false">INDEX(Book_Type,MATCH($B1948,Book,0),1)</f>
        <v>#N/A</v>
      </c>
      <c r="H1948" s="94" t="e">
        <f aca="false">$F1948&amp;$G1948</f>
        <v>#N/A</v>
      </c>
    </row>
    <row r="1949" customFormat="false" ht="12.75" hidden="false" customHeight="false" outlineLevel="0" collapsed="false">
      <c r="F1949" s="94" t="n">
        <f aca="false">IF(REF_DT&lt;PromptMonth,1,INDEX(BucketTable,MATCH($A1949,SumMonths,0),1))</f>
        <v>1</v>
      </c>
      <c r="G1949" s="94" t="e">
        <f aca="false">INDEX(Book_Type,MATCH($B1949,Book,0),1)</f>
        <v>#N/A</v>
      </c>
      <c r="H1949" s="94" t="e">
        <f aca="false">$F1949&amp;$G1949</f>
        <v>#N/A</v>
      </c>
    </row>
    <row r="1950" customFormat="false" ht="12.75" hidden="false" customHeight="false" outlineLevel="0" collapsed="false">
      <c r="F1950" s="94" t="n">
        <f aca="false">IF(REF_DT&lt;PromptMonth,1,INDEX(BucketTable,MATCH($A1950,SumMonths,0),1))</f>
        <v>1</v>
      </c>
      <c r="G1950" s="94" t="e">
        <f aca="false">INDEX(Book_Type,MATCH($B1950,Book,0),1)</f>
        <v>#N/A</v>
      </c>
      <c r="H1950" s="94" t="e">
        <f aca="false">$F1950&amp;$G1950</f>
        <v>#N/A</v>
      </c>
    </row>
    <row r="1951" customFormat="false" ht="12.75" hidden="false" customHeight="false" outlineLevel="0" collapsed="false">
      <c r="F1951" s="94" t="n">
        <f aca="false">IF(REF_DT&lt;PromptMonth,1,INDEX(BucketTable,MATCH($A1951,SumMonths,0),1))</f>
        <v>1</v>
      </c>
      <c r="G1951" s="94" t="e">
        <f aca="false">INDEX(Book_Type,MATCH($B1951,Book,0),1)</f>
        <v>#N/A</v>
      </c>
      <c r="H1951" s="94" t="e">
        <f aca="false">$F1951&amp;$G1951</f>
        <v>#N/A</v>
      </c>
    </row>
    <row r="1952" customFormat="false" ht="12.75" hidden="false" customHeight="false" outlineLevel="0" collapsed="false">
      <c r="F1952" s="94" t="n">
        <f aca="false">IF(REF_DT&lt;PromptMonth,1,INDEX(BucketTable,MATCH($A1952,SumMonths,0),1))</f>
        <v>1</v>
      </c>
      <c r="G1952" s="94" t="e">
        <f aca="false">INDEX(Book_Type,MATCH($B1952,Book,0),1)</f>
        <v>#N/A</v>
      </c>
      <c r="H1952" s="94" t="e">
        <f aca="false">$F1952&amp;$G1952</f>
        <v>#N/A</v>
      </c>
    </row>
    <row r="1953" customFormat="false" ht="12.75" hidden="false" customHeight="false" outlineLevel="0" collapsed="false">
      <c r="F1953" s="94" t="n">
        <f aca="false">IF(REF_DT&lt;PromptMonth,1,INDEX(BucketTable,MATCH($A1953,SumMonths,0),1))</f>
        <v>1</v>
      </c>
      <c r="G1953" s="94" t="e">
        <f aca="false">INDEX(Book_Type,MATCH($B1953,Book,0),1)</f>
        <v>#N/A</v>
      </c>
      <c r="H1953" s="94" t="e">
        <f aca="false">$F1953&amp;$G1953</f>
        <v>#N/A</v>
      </c>
    </row>
    <row r="1954" customFormat="false" ht="12.75" hidden="false" customHeight="false" outlineLevel="0" collapsed="false">
      <c r="F1954" s="94" t="n">
        <f aca="false">IF(REF_DT&lt;PromptMonth,1,INDEX(BucketTable,MATCH($A1954,SumMonths,0),1))</f>
        <v>1</v>
      </c>
      <c r="G1954" s="94" t="e">
        <f aca="false">INDEX(Book_Type,MATCH($B1954,Book,0),1)</f>
        <v>#N/A</v>
      </c>
      <c r="H1954" s="94" t="e">
        <f aca="false">$F1954&amp;$G1954</f>
        <v>#N/A</v>
      </c>
    </row>
    <row r="1955" customFormat="false" ht="12.75" hidden="false" customHeight="false" outlineLevel="0" collapsed="false">
      <c r="F1955" s="94" t="n">
        <f aca="false">IF(REF_DT&lt;PromptMonth,1,INDEX(BucketTable,MATCH($A1955,SumMonths,0),1))</f>
        <v>1</v>
      </c>
      <c r="G1955" s="94" t="e">
        <f aca="false">INDEX(Book_Type,MATCH($B1955,Book,0),1)</f>
        <v>#N/A</v>
      </c>
      <c r="H1955" s="94" t="e">
        <f aca="false">$F1955&amp;$G1955</f>
        <v>#N/A</v>
      </c>
    </row>
    <row r="1956" customFormat="false" ht="12.75" hidden="false" customHeight="false" outlineLevel="0" collapsed="false">
      <c r="F1956" s="94" t="n">
        <f aca="false">IF(REF_DT&lt;PromptMonth,1,INDEX(BucketTable,MATCH($A1956,SumMonths,0),1))</f>
        <v>1</v>
      </c>
      <c r="G1956" s="94" t="e">
        <f aca="false">INDEX(Book_Type,MATCH($B1956,Book,0),1)</f>
        <v>#N/A</v>
      </c>
      <c r="H1956" s="94" t="e">
        <f aca="false">$F1956&amp;$G1956</f>
        <v>#N/A</v>
      </c>
    </row>
    <row r="1957" customFormat="false" ht="12.75" hidden="false" customHeight="false" outlineLevel="0" collapsed="false">
      <c r="F1957" s="94" t="n">
        <f aca="false">IF(REF_DT&lt;PromptMonth,1,INDEX(BucketTable,MATCH($A1957,SumMonths,0),1))</f>
        <v>1</v>
      </c>
      <c r="G1957" s="94" t="e">
        <f aca="false">INDEX(Book_Type,MATCH($B1957,Book,0),1)</f>
        <v>#N/A</v>
      </c>
      <c r="H1957" s="94" t="e">
        <f aca="false">$F1957&amp;$G1957</f>
        <v>#N/A</v>
      </c>
    </row>
    <row r="1958" customFormat="false" ht="12.75" hidden="false" customHeight="false" outlineLevel="0" collapsed="false">
      <c r="F1958" s="94" t="n">
        <f aca="false">IF(REF_DT&lt;PromptMonth,1,INDEX(BucketTable,MATCH($A1958,SumMonths,0),1))</f>
        <v>1</v>
      </c>
      <c r="G1958" s="94" t="e">
        <f aca="false">INDEX(Book_Type,MATCH($B1958,Book,0),1)</f>
        <v>#N/A</v>
      </c>
      <c r="H1958" s="94" t="e">
        <f aca="false">$F1958&amp;$G1958</f>
        <v>#N/A</v>
      </c>
    </row>
    <row r="1959" customFormat="false" ht="12.75" hidden="false" customHeight="false" outlineLevel="0" collapsed="false">
      <c r="F1959" s="94" t="n">
        <f aca="false">IF(REF_DT&lt;PromptMonth,1,INDEX(BucketTable,MATCH($A1959,SumMonths,0),1))</f>
        <v>1</v>
      </c>
      <c r="G1959" s="94" t="e">
        <f aca="false">INDEX(Book_Type,MATCH($B1959,Book,0),1)</f>
        <v>#N/A</v>
      </c>
      <c r="H1959" s="94" t="e">
        <f aca="false">$F1959&amp;$G1959</f>
        <v>#N/A</v>
      </c>
    </row>
    <row r="1960" customFormat="false" ht="12.75" hidden="false" customHeight="false" outlineLevel="0" collapsed="false">
      <c r="F1960" s="94" t="n">
        <f aca="false">IF(REF_DT&lt;PromptMonth,1,INDEX(BucketTable,MATCH($A1960,SumMonths,0),1))</f>
        <v>1</v>
      </c>
      <c r="G1960" s="94" t="e">
        <f aca="false">INDEX(Book_Type,MATCH($B1960,Book,0),1)</f>
        <v>#N/A</v>
      </c>
      <c r="H1960" s="94" t="e">
        <f aca="false">$F1960&amp;$G1960</f>
        <v>#N/A</v>
      </c>
    </row>
    <row r="1961" customFormat="false" ht="12.75" hidden="false" customHeight="false" outlineLevel="0" collapsed="false">
      <c r="F1961" s="94" t="n">
        <f aca="false">IF(REF_DT&lt;PromptMonth,1,INDEX(BucketTable,MATCH($A1961,SumMonths,0),1))</f>
        <v>1</v>
      </c>
      <c r="G1961" s="94" t="e">
        <f aca="false">INDEX(Book_Type,MATCH($B1961,Book,0),1)</f>
        <v>#N/A</v>
      </c>
      <c r="H1961" s="94" t="e">
        <f aca="false">$F1961&amp;$G1961</f>
        <v>#N/A</v>
      </c>
    </row>
    <row r="1962" customFormat="false" ht="12.75" hidden="false" customHeight="false" outlineLevel="0" collapsed="false">
      <c r="F1962" s="94" t="n">
        <f aca="false">IF(REF_DT&lt;PromptMonth,1,INDEX(BucketTable,MATCH($A1962,SumMonths,0),1))</f>
        <v>1</v>
      </c>
      <c r="G1962" s="94" t="e">
        <f aca="false">INDEX(Book_Type,MATCH($B1962,Book,0),1)</f>
        <v>#N/A</v>
      </c>
      <c r="H1962" s="94" t="e">
        <f aca="false">$F1962&amp;$G1962</f>
        <v>#N/A</v>
      </c>
    </row>
    <row r="1963" customFormat="false" ht="12.75" hidden="false" customHeight="false" outlineLevel="0" collapsed="false">
      <c r="F1963" s="94" t="n">
        <f aca="false">IF(REF_DT&lt;PromptMonth,1,INDEX(BucketTable,MATCH($A1963,SumMonths,0),1))</f>
        <v>1</v>
      </c>
      <c r="G1963" s="94" t="e">
        <f aca="false">INDEX(Book_Type,MATCH($B1963,Book,0),1)</f>
        <v>#N/A</v>
      </c>
      <c r="H1963" s="94" t="e">
        <f aca="false">$F1963&amp;$G1963</f>
        <v>#N/A</v>
      </c>
    </row>
    <row r="1964" customFormat="false" ht="12.75" hidden="false" customHeight="false" outlineLevel="0" collapsed="false">
      <c r="F1964" s="94" t="n">
        <f aca="false">IF(REF_DT&lt;PromptMonth,1,INDEX(BucketTable,MATCH($A1964,SumMonths,0),1))</f>
        <v>1</v>
      </c>
      <c r="G1964" s="94" t="e">
        <f aca="false">INDEX(Book_Type,MATCH($B1964,Book,0),1)</f>
        <v>#N/A</v>
      </c>
      <c r="H1964" s="94" t="e">
        <f aca="false">$F1964&amp;$G1964</f>
        <v>#N/A</v>
      </c>
    </row>
    <row r="1965" customFormat="false" ht="12.75" hidden="false" customHeight="false" outlineLevel="0" collapsed="false">
      <c r="F1965" s="94" t="n">
        <f aca="false">IF(REF_DT&lt;PromptMonth,1,INDEX(BucketTable,MATCH($A1965,SumMonths,0),1))</f>
        <v>1</v>
      </c>
      <c r="G1965" s="94" t="e">
        <f aca="false">INDEX(Book_Type,MATCH($B1965,Book,0),1)</f>
        <v>#N/A</v>
      </c>
      <c r="H1965" s="94" t="e">
        <f aca="false">$F1965&amp;$G1965</f>
        <v>#N/A</v>
      </c>
    </row>
    <row r="1966" customFormat="false" ht="12.75" hidden="false" customHeight="false" outlineLevel="0" collapsed="false">
      <c r="F1966" s="94" t="n">
        <f aca="false">IF(REF_DT&lt;PromptMonth,1,INDEX(BucketTable,MATCH($A1966,SumMonths,0),1))</f>
        <v>1</v>
      </c>
      <c r="G1966" s="94" t="e">
        <f aca="false">INDEX(Book_Type,MATCH($B1966,Book,0),1)</f>
        <v>#N/A</v>
      </c>
      <c r="H1966" s="94" t="e">
        <f aca="false">$F1966&amp;$G1966</f>
        <v>#N/A</v>
      </c>
    </row>
    <row r="1967" customFormat="false" ht="12.75" hidden="false" customHeight="false" outlineLevel="0" collapsed="false">
      <c r="F1967" s="94" t="n">
        <f aca="false">IF(REF_DT&lt;PromptMonth,1,INDEX(BucketTable,MATCH($A1967,SumMonths,0),1))</f>
        <v>1</v>
      </c>
      <c r="G1967" s="94" t="e">
        <f aca="false">INDEX(Book_Type,MATCH($B1967,Book,0),1)</f>
        <v>#N/A</v>
      </c>
      <c r="H1967" s="94" t="e">
        <f aca="false">$F1967&amp;$G1967</f>
        <v>#N/A</v>
      </c>
    </row>
    <row r="1968" customFormat="false" ht="12.75" hidden="false" customHeight="false" outlineLevel="0" collapsed="false">
      <c r="F1968" s="94" t="n">
        <f aca="false">IF(REF_DT&lt;PromptMonth,1,INDEX(BucketTable,MATCH($A1968,SumMonths,0),1))</f>
        <v>1</v>
      </c>
      <c r="G1968" s="94" t="e">
        <f aca="false">INDEX(Book_Type,MATCH($B1968,Book,0),1)</f>
        <v>#N/A</v>
      </c>
      <c r="H1968" s="94" t="e">
        <f aca="false">$F1968&amp;$G1968</f>
        <v>#N/A</v>
      </c>
    </row>
    <row r="1969" customFormat="false" ht="12.75" hidden="false" customHeight="false" outlineLevel="0" collapsed="false">
      <c r="F1969" s="94" t="n">
        <f aca="false">IF(REF_DT&lt;PromptMonth,1,INDEX(BucketTable,MATCH($A1969,SumMonths,0),1))</f>
        <v>1</v>
      </c>
      <c r="G1969" s="94" t="e">
        <f aca="false">INDEX(Book_Type,MATCH($B1969,Book,0),1)</f>
        <v>#N/A</v>
      </c>
      <c r="H1969" s="94" t="e">
        <f aca="false">$F1969&amp;$G1969</f>
        <v>#N/A</v>
      </c>
    </row>
    <row r="1970" customFormat="false" ht="12.75" hidden="false" customHeight="false" outlineLevel="0" collapsed="false">
      <c r="F1970" s="94" t="n">
        <f aca="false">IF(REF_DT&lt;PromptMonth,1,INDEX(BucketTable,MATCH($A1970,SumMonths,0),1))</f>
        <v>1</v>
      </c>
      <c r="G1970" s="94" t="e">
        <f aca="false">INDEX(Book_Type,MATCH($B1970,Book,0),1)</f>
        <v>#N/A</v>
      </c>
      <c r="H1970" s="94" t="e">
        <f aca="false">$F1970&amp;$G1970</f>
        <v>#N/A</v>
      </c>
    </row>
    <row r="1971" customFormat="false" ht="12.75" hidden="false" customHeight="false" outlineLevel="0" collapsed="false">
      <c r="F1971" s="94" t="n">
        <f aca="false">IF(REF_DT&lt;PromptMonth,1,INDEX(BucketTable,MATCH($A1971,SumMonths,0),1))</f>
        <v>1</v>
      </c>
      <c r="G1971" s="94" t="e">
        <f aca="false">INDEX(Book_Type,MATCH($B1971,Book,0),1)</f>
        <v>#N/A</v>
      </c>
      <c r="H1971" s="94" t="e">
        <f aca="false">$F1971&amp;$G1971</f>
        <v>#N/A</v>
      </c>
    </row>
    <row r="1972" customFormat="false" ht="12.75" hidden="false" customHeight="false" outlineLevel="0" collapsed="false">
      <c r="F1972" s="94" t="n">
        <f aca="false">IF(REF_DT&lt;PromptMonth,1,INDEX(BucketTable,MATCH($A1972,SumMonths,0),1))</f>
        <v>1</v>
      </c>
      <c r="G1972" s="94" t="e">
        <f aca="false">INDEX(Book_Type,MATCH($B1972,Book,0),1)</f>
        <v>#N/A</v>
      </c>
      <c r="H1972" s="94" t="e">
        <f aca="false">$F1972&amp;$G1972</f>
        <v>#N/A</v>
      </c>
    </row>
    <row r="1973" customFormat="false" ht="12.75" hidden="false" customHeight="false" outlineLevel="0" collapsed="false">
      <c r="F1973" s="94" t="n">
        <f aca="false">IF(REF_DT&lt;PromptMonth,1,INDEX(BucketTable,MATCH($A1973,SumMonths,0),1))</f>
        <v>1</v>
      </c>
      <c r="G1973" s="94" t="e">
        <f aca="false">INDEX(Book_Type,MATCH($B1973,Book,0),1)</f>
        <v>#N/A</v>
      </c>
      <c r="H1973" s="94" t="e">
        <f aca="false">$F1973&amp;$G1973</f>
        <v>#N/A</v>
      </c>
    </row>
    <row r="1974" customFormat="false" ht="12.75" hidden="false" customHeight="false" outlineLevel="0" collapsed="false">
      <c r="F1974" s="94" t="n">
        <f aca="false">IF(REF_DT&lt;PromptMonth,1,INDEX(BucketTable,MATCH($A1974,SumMonths,0),1))</f>
        <v>1</v>
      </c>
      <c r="G1974" s="94" t="e">
        <f aca="false">INDEX(Book_Type,MATCH($B1974,Book,0),1)</f>
        <v>#N/A</v>
      </c>
      <c r="H1974" s="94" t="e">
        <f aca="false">$F1974&amp;$G1974</f>
        <v>#N/A</v>
      </c>
    </row>
    <row r="1975" customFormat="false" ht="12.75" hidden="false" customHeight="false" outlineLevel="0" collapsed="false">
      <c r="F1975" s="94" t="n">
        <f aca="false">IF(REF_DT&lt;PromptMonth,1,INDEX(BucketTable,MATCH($A1975,SumMonths,0),1))</f>
        <v>1</v>
      </c>
      <c r="G1975" s="94" t="e">
        <f aca="false">INDEX(Book_Type,MATCH($B1975,Book,0),1)</f>
        <v>#N/A</v>
      </c>
      <c r="H1975" s="94" t="e">
        <f aca="false">$F1975&amp;$G1975</f>
        <v>#N/A</v>
      </c>
    </row>
    <row r="1976" customFormat="false" ht="12.75" hidden="false" customHeight="false" outlineLevel="0" collapsed="false">
      <c r="F1976" s="94" t="n">
        <f aca="false">IF(REF_DT&lt;PromptMonth,1,INDEX(BucketTable,MATCH($A1976,SumMonths,0),1))</f>
        <v>1</v>
      </c>
      <c r="G1976" s="94" t="e">
        <f aca="false">INDEX(Book_Type,MATCH($B1976,Book,0),1)</f>
        <v>#N/A</v>
      </c>
      <c r="H1976" s="94" t="e">
        <f aca="false">$F1976&amp;$G1976</f>
        <v>#N/A</v>
      </c>
    </row>
    <row r="1977" customFormat="false" ht="12.75" hidden="false" customHeight="false" outlineLevel="0" collapsed="false">
      <c r="F1977" s="94" t="n">
        <f aca="false">IF(REF_DT&lt;PromptMonth,1,INDEX(BucketTable,MATCH($A1977,SumMonths,0),1))</f>
        <v>1</v>
      </c>
      <c r="G1977" s="94" t="e">
        <f aca="false">INDEX(Book_Type,MATCH($B1977,Book,0),1)</f>
        <v>#N/A</v>
      </c>
      <c r="H1977" s="94" t="e">
        <f aca="false">$F1977&amp;$G1977</f>
        <v>#N/A</v>
      </c>
    </row>
    <row r="1978" customFormat="false" ht="12.75" hidden="false" customHeight="false" outlineLevel="0" collapsed="false">
      <c r="F1978" s="94" t="n">
        <f aca="false">IF(REF_DT&lt;PromptMonth,1,INDEX(BucketTable,MATCH($A1978,SumMonths,0),1))</f>
        <v>1</v>
      </c>
      <c r="G1978" s="94" t="e">
        <f aca="false">INDEX(Book_Type,MATCH($B1978,Book,0),1)</f>
        <v>#N/A</v>
      </c>
      <c r="H1978" s="94" t="e">
        <f aca="false">$F1978&amp;$G1978</f>
        <v>#N/A</v>
      </c>
    </row>
    <row r="1979" customFormat="false" ht="12.75" hidden="false" customHeight="false" outlineLevel="0" collapsed="false">
      <c r="F1979" s="94" t="n">
        <f aca="false">IF(REF_DT&lt;PromptMonth,1,INDEX(BucketTable,MATCH($A1979,SumMonths,0),1))</f>
        <v>1</v>
      </c>
      <c r="G1979" s="94" t="e">
        <f aca="false">INDEX(Book_Type,MATCH($B1979,Book,0),1)</f>
        <v>#N/A</v>
      </c>
      <c r="H1979" s="94" t="e">
        <f aca="false">$F1979&amp;$G1979</f>
        <v>#N/A</v>
      </c>
    </row>
    <row r="1980" customFormat="false" ht="12.75" hidden="false" customHeight="false" outlineLevel="0" collapsed="false">
      <c r="F1980" s="94" t="n">
        <f aca="false">IF(REF_DT&lt;PromptMonth,1,INDEX(BucketTable,MATCH($A1980,SumMonths,0),1))</f>
        <v>1</v>
      </c>
      <c r="G1980" s="94" t="e">
        <f aca="false">INDEX(Book_Type,MATCH($B1980,Book,0),1)</f>
        <v>#N/A</v>
      </c>
      <c r="H1980" s="94" t="e">
        <f aca="false">$F1980&amp;$G1980</f>
        <v>#N/A</v>
      </c>
    </row>
    <row r="1981" customFormat="false" ht="12.75" hidden="false" customHeight="false" outlineLevel="0" collapsed="false">
      <c r="F1981" s="94" t="n">
        <f aca="false">IF(REF_DT&lt;PromptMonth,1,INDEX(BucketTable,MATCH($A1981,SumMonths,0),1))</f>
        <v>1</v>
      </c>
      <c r="G1981" s="94" t="e">
        <f aca="false">INDEX(Book_Type,MATCH($B1981,Book,0),1)</f>
        <v>#N/A</v>
      </c>
      <c r="H1981" s="94" t="e">
        <f aca="false">$F1981&amp;$G1981</f>
        <v>#N/A</v>
      </c>
    </row>
    <row r="1982" customFormat="false" ht="12.75" hidden="false" customHeight="false" outlineLevel="0" collapsed="false">
      <c r="F1982" s="94" t="n">
        <f aca="false">IF(REF_DT&lt;PromptMonth,1,INDEX(BucketTable,MATCH($A1982,SumMonths,0),1))</f>
        <v>1</v>
      </c>
      <c r="G1982" s="94" t="e">
        <f aca="false">INDEX(Book_Type,MATCH($B1982,Book,0),1)</f>
        <v>#N/A</v>
      </c>
      <c r="H1982" s="94" t="e">
        <f aca="false">$F1982&amp;$G1982</f>
        <v>#N/A</v>
      </c>
    </row>
    <row r="1983" customFormat="false" ht="12.75" hidden="false" customHeight="false" outlineLevel="0" collapsed="false">
      <c r="F1983" s="94" t="n">
        <f aca="false">IF(REF_DT&lt;PromptMonth,1,INDEX(BucketTable,MATCH($A1983,SumMonths,0),1))</f>
        <v>1</v>
      </c>
      <c r="G1983" s="94" t="e">
        <f aca="false">INDEX(Book_Type,MATCH($B1983,Book,0),1)</f>
        <v>#N/A</v>
      </c>
      <c r="H1983" s="94" t="e">
        <f aca="false">$F1983&amp;$G1983</f>
        <v>#N/A</v>
      </c>
    </row>
    <row r="1984" customFormat="false" ht="12.75" hidden="false" customHeight="false" outlineLevel="0" collapsed="false">
      <c r="F1984" s="94" t="n">
        <f aca="false">IF(REF_DT&lt;PromptMonth,1,INDEX(BucketTable,MATCH($A1984,SumMonths,0),1))</f>
        <v>1</v>
      </c>
      <c r="G1984" s="94" t="e">
        <f aca="false">INDEX(Book_Type,MATCH($B1984,Book,0),1)</f>
        <v>#N/A</v>
      </c>
      <c r="H1984" s="94" t="e">
        <f aca="false">$F1984&amp;$G1984</f>
        <v>#N/A</v>
      </c>
    </row>
    <row r="1985" customFormat="false" ht="12.75" hidden="false" customHeight="false" outlineLevel="0" collapsed="false">
      <c r="F1985" s="94" t="n">
        <f aca="false">IF(REF_DT&lt;PromptMonth,1,INDEX(BucketTable,MATCH($A1985,SumMonths,0),1))</f>
        <v>1</v>
      </c>
      <c r="G1985" s="94" t="e">
        <f aca="false">INDEX(Book_Type,MATCH($B1985,Book,0),1)</f>
        <v>#N/A</v>
      </c>
      <c r="H1985" s="94" t="e">
        <f aca="false">$F1985&amp;$G1985</f>
        <v>#N/A</v>
      </c>
    </row>
    <row r="1986" customFormat="false" ht="12.75" hidden="false" customHeight="false" outlineLevel="0" collapsed="false">
      <c r="F1986" s="94" t="n">
        <f aca="false">IF(REF_DT&lt;PromptMonth,1,INDEX(BucketTable,MATCH($A1986,SumMonths,0),1))</f>
        <v>1</v>
      </c>
      <c r="G1986" s="94" t="e">
        <f aca="false">INDEX(Book_Type,MATCH($B1986,Book,0),1)</f>
        <v>#N/A</v>
      </c>
      <c r="H1986" s="94" t="e">
        <f aca="false">$F1986&amp;$G1986</f>
        <v>#N/A</v>
      </c>
    </row>
    <row r="1987" customFormat="false" ht="12.75" hidden="false" customHeight="false" outlineLevel="0" collapsed="false">
      <c r="F1987" s="94" t="n">
        <f aca="false">IF(REF_DT&lt;PromptMonth,1,INDEX(BucketTable,MATCH($A1987,SumMonths,0),1))</f>
        <v>1</v>
      </c>
      <c r="G1987" s="94" t="e">
        <f aca="false">INDEX(Book_Type,MATCH($B1987,Book,0),1)</f>
        <v>#N/A</v>
      </c>
      <c r="H1987" s="94" t="e">
        <f aca="false">$F1987&amp;$G1987</f>
        <v>#N/A</v>
      </c>
    </row>
    <row r="1988" customFormat="false" ht="12.75" hidden="false" customHeight="false" outlineLevel="0" collapsed="false">
      <c r="F1988" s="94" t="n">
        <f aca="false">IF(REF_DT&lt;PromptMonth,1,INDEX(BucketTable,MATCH($A1988,SumMonths,0),1))</f>
        <v>1</v>
      </c>
      <c r="G1988" s="94" t="e">
        <f aca="false">INDEX(Book_Type,MATCH($B1988,Book,0),1)</f>
        <v>#N/A</v>
      </c>
      <c r="H1988" s="94" t="e">
        <f aca="false">$F1988&amp;$G1988</f>
        <v>#N/A</v>
      </c>
    </row>
    <row r="1989" customFormat="false" ht="12.75" hidden="false" customHeight="false" outlineLevel="0" collapsed="false">
      <c r="F1989" s="94" t="n">
        <f aca="false">IF(REF_DT&lt;PromptMonth,1,INDEX(BucketTable,MATCH($A1989,SumMonths,0),1))</f>
        <v>1</v>
      </c>
      <c r="G1989" s="94" t="e">
        <f aca="false">INDEX(Book_Type,MATCH($B1989,Book,0),1)</f>
        <v>#N/A</v>
      </c>
      <c r="H1989" s="94" t="e">
        <f aca="false">$F1989&amp;$G1989</f>
        <v>#N/A</v>
      </c>
    </row>
    <row r="1990" customFormat="false" ht="12.75" hidden="false" customHeight="false" outlineLevel="0" collapsed="false">
      <c r="F1990" s="94" t="n">
        <f aca="false">IF(REF_DT&lt;PromptMonth,1,INDEX(BucketTable,MATCH($A1990,SumMonths,0),1))</f>
        <v>1</v>
      </c>
      <c r="G1990" s="94" t="e">
        <f aca="false">INDEX(Book_Type,MATCH($B1990,Book,0),1)</f>
        <v>#N/A</v>
      </c>
      <c r="H1990" s="94" t="e">
        <f aca="false">$F1990&amp;$G1990</f>
        <v>#N/A</v>
      </c>
    </row>
    <row r="1991" customFormat="false" ht="12.75" hidden="false" customHeight="false" outlineLevel="0" collapsed="false">
      <c r="F1991" s="94" t="n">
        <f aca="false">IF(REF_DT&lt;PromptMonth,1,INDEX(BucketTable,MATCH($A1991,SumMonths,0),1))</f>
        <v>1</v>
      </c>
      <c r="G1991" s="94" t="e">
        <f aca="false">INDEX(Book_Type,MATCH($B1991,Book,0),1)</f>
        <v>#N/A</v>
      </c>
      <c r="H1991" s="94" t="e">
        <f aca="false">$F1991&amp;$G1991</f>
        <v>#N/A</v>
      </c>
    </row>
    <row r="1992" customFormat="false" ht="12.75" hidden="false" customHeight="false" outlineLevel="0" collapsed="false">
      <c r="F1992" s="94" t="n">
        <f aca="false">IF(REF_DT&lt;PromptMonth,1,INDEX(BucketTable,MATCH($A1992,SumMonths,0),1))</f>
        <v>1</v>
      </c>
      <c r="G1992" s="94" t="e">
        <f aca="false">INDEX(Book_Type,MATCH($B1992,Book,0),1)</f>
        <v>#N/A</v>
      </c>
      <c r="H1992" s="94" t="e">
        <f aca="false">$F1992&amp;$G1992</f>
        <v>#N/A</v>
      </c>
    </row>
    <row r="1993" customFormat="false" ht="12.75" hidden="false" customHeight="false" outlineLevel="0" collapsed="false">
      <c r="F1993" s="94" t="n">
        <f aca="false">IF(REF_DT&lt;PromptMonth,1,INDEX(BucketTable,MATCH($A1993,SumMonths,0),1))</f>
        <v>1</v>
      </c>
      <c r="G1993" s="94" t="e">
        <f aca="false">INDEX(Book_Type,MATCH($B1993,Book,0),1)</f>
        <v>#N/A</v>
      </c>
      <c r="H1993" s="94" t="e">
        <f aca="false">$F1993&amp;$G1993</f>
        <v>#N/A</v>
      </c>
    </row>
    <row r="1994" customFormat="false" ht="12.75" hidden="false" customHeight="false" outlineLevel="0" collapsed="false">
      <c r="F1994" s="94" t="n">
        <f aca="false">IF(REF_DT&lt;PromptMonth,1,INDEX(BucketTable,MATCH($A1994,SumMonths,0),1))</f>
        <v>1</v>
      </c>
      <c r="G1994" s="94" t="e">
        <f aca="false">INDEX(Book_Type,MATCH($B1994,Book,0),1)</f>
        <v>#N/A</v>
      </c>
      <c r="H1994" s="94" t="e">
        <f aca="false">$F1994&amp;$G1994</f>
        <v>#N/A</v>
      </c>
    </row>
    <row r="1995" customFormat="false" ht="12.75" hidden="false" customHeight="false" outlineLevel="0" collapsed="false">
      <c r="F1995" s="94" t="n">
        <f aca="false">IF(REF_DT&lt;PromptMonth,1,INDEX(BucketTable,MATCH($A1995,SumMonths,0),1))</f>
        <v>1</v>
      </c>
      <c r="G1995" s="94" t="e">
        <f aca="false">INDEX(Book_Type,MATCH($B1995,Book,0),1)</f>
        <v>#N/A</v>
      </c>
      <c r="H1995" s="94" t="e">
        <f aca="false">$F1995&amp;$G1995</f>
        <v>#N/A</v>
      </c>
    </row>
    <row r="1996" customFormat="false" ht="12.75" hidden="false" customHeight="false" outlineLevel="0" collapsed="false">
      <c r="F1996" s="94" t="n">
        <f aca="false">IF(REF_DT&lt;PromptMonth,1,INDEX(BucketTable,MATCH($A1996,SumMonths,0),1))</f>
        <v>1</v>
      </c>
      <c r="G1996" s="94" t="e">
        <f aca="false">INDEX(Book_Type,MATCH($B1996,Book,0),1)</f>
        <v>#N/A</v>
      </c>
      <c r="H1996" s="94" t="e">
        <f aca="false">$F1996&amp;$G1996</f>
        <v>#N/A</v>
      </c>
    </row>
    <row r="1997" customFormat="false" ht="12.75" hidden="false" customHeight="false" outlineLevel="0" collapsed="false">
      <c r="F1997" s="94" t="n">
        <f aca="false">IF(REF_DT&lt;PromptMonth,1,INDEX(BucketTable,MATCH($A1997,SumMonths,0),1))</f>
        <v>1</v>
      </c>
      <c r="G1997" s="94" t="e">
        <f aca="false">INDEX(Book_Type,MATCH($B1997,Book,0),1)</f>
        <v>#N/A</v>
      </c>
      <c r="H1997" s="94" t="e">
        <f aca="false">$F1997&amp;$G1997</f>
        <v>#N/A</v>
      </c>
    </row>
    <row r="1998" customFormat="false" ht="12.75" hidden="false" customHeight="false" outlineLevel="0" collapsed="false">
      <c r="F1998" s="94" t="n">
        <f aca="false">IF(REF_DT&lt;PromptMonth,1,INDEX(BucketTable,MATCH($A1998,SumMonths,0),1))</f>
        <v>1</v>
      </c>
      <c r="G1998" s="94" t="e">
        <f aca="false">INDEX(Book_Type,MATCH($B1998,Book,0),1)</f>
        <v>#N/A</v>
      </c>
      <c r="H1998" s="94" t="e">
        <f aca="false">$F1998&amp;$G1998</f>
        <v>#N/A</v>
      </c>
    </row>
    <row r="1999" customFormat="false" ht="12.75" hidden="false" customHeight="false" outlineLevel="0" collapsed="false">
      <c r="F1999" s="94" t="n">
        <f aca="false">IF(REF_DT&lt;PromptMonth,1,INDEX(BucketTable,MATCH($A1999,SumMonths,0),1))</f>
        <v>1</v>
      </c>
      <c r="G1999" s="94" t="e">
        <f aca="false">INDEX(Book_Type,MATCH($B1999,Book,0),1)</f>
        <v>#N/A</v>
      </c>
      <c r="H1999" s="94" t="e">
        <f aca="false">$F1999&amp;$G1999</f>
        <v>#N/A</v>
      </c>
    </row>
    <row r="2000" customFormat="false" ht="12.75" hidden="false" customHeight="false" outlineLevel="0" collapsed="false">
      <c r="F2000" s="94" t="n">
        <f aca="false">IF(REF_DT&lt;PromptMonth,1,INDEX(BucketTable,MATCH($A2000,SumMonths,0),1))</f>
        <v>1</v>
      </c>
      <c r="G2000" s="94" t="e">
        <f aca="false">INDEX(Book_Type,MATCH($B2000,Book,0),1)</f>
        <v>#N/A</v>
      </c>
      <c r="H2000" s="94" t="e">
        <f aca="false">$F2000&amp;$G2000</f>
        <v>#N/A</v>
      </c>
    </row>
    <row r="2001" customFormat="false" ht="12.75" hidden="false" customHeight="false" outlineLevel="0" collapsed="false">
      <c r="F2001" s="94" t="n">
        <f aca="false">IF(REF_DT&lt;PromptMonth,1,INDEX(BucketTable,MATCH($A2001,SumMonths,0),1))</f>
        <v>1</v>
      </c>
      <c r="G2001" s="94" t="e">
        <f aca="false">INDEX(Book_Type,MATCH($B2001,Book,0),1)</f>
        <v>#N/A</v>
      </c>
      <c r="H2001" s="94" t="e">
        <f aca="false">$F2001&amp;$G2001</f>
        <v>#N/A</v>
      </c>
    </row>
    <row r="2002" customFormat="false" ht="12.75" hidden="false" customHeight="false" outlineLevel="0" collapsed="false">
      <c r="F2002" s="94" t="n">
        <f aca="false">IF(REF_DT&lt;PromptMonth,1,INDEX(BucketTable,MATCH($A2002,SumMonths,0),1))</f>
        <v>1</v>
      </c>
      <c r="G2002" s="94" t="e">
        <f aca="false">INDEX(Book_Type,MATCH($B2002,Book,0),1)</f>
        <v>#N/A</v>
      </c>
      <c r="H2002" s="94" t="e">
        <f aca="false">$F2002&amp;$G2002</f>
        <v>#N/A</v>
      </c>
    </row>
    <row r="2003" customFormat="false" ht="12.75" hidden="false" customHeight="false" outlineLevel="0" collapsed="false">
      <c r="F2003" s="94" t="n">
        <f aca="false">IF(REF_DT&lt;PromptMonth,1,INDEX(BucketTable,MATCH($A2003,SumMonths,0),1))</f>
        <v>1</v>
      </c>
      <c r="G2003" s="94" t="e">
        <f aca="false">INDEX(Book_Type,MATCH($B2003,Book,0),1)</f>
        <v>#N/A</v>
      </c>
      <c r="H2003" s="94" t="e">
        <f aca="false">$F2003&amp;$G2003</f>
        <v>#N/A</v>
      </c>
    </row>
    <row r="2004" customFormat="false" ht="12.75" hidden="false" customHeight="false" outlineLevel="0" collapsed="false">
      <c r="F2004" s="94" t="n">
        <f aca="false">IF(REF_DT&lt;PromptMonth,1,INDEX(BucketTable,MATCH($A2004,SumMonths,0),1))</f>
        <v>1</v>
      </c>
      <c r="G2004" s="94" t="e">
        <f aca="false">INDEX(Book_Type,MATCH($B2004,Book,0),1)</f>
        <v>#N/A</v>
      </c>
      <c r="H2004" s="94" t="e">
        <f aca="false">$F2004&amp;$G2004</f>
        <v>#N/A</v>
      </c>
    </row>
    <row r="2005" customFormat="false" ht="12.75" hidden="false" customHeight="false" outlineLevel="0" collapsed="false">
      <c r="F2005" s="94" t="n">
        <f aca="false">IF(REF_DT&lt;PromptMonth,1,INDEX(BucketTable,MATCH($A2005,SumMonths,0),1))</f>
        <v>1</v>
      </c>
      <c r="G2005" s="94" t="e">
        <f aca="false">INDEX(Book_Type,MATCH($B2005,Book,0),1)</f>
        <v>#N/A</v>
      </c>
      <c r="H2005" s="94" t="e">
        <f aca="false">$F2005&amp;$G2005</f>
        <v>#N/A</v>
      </c>
    </row>
    <row r="2006" customFormat="false" ht="12.75" hidden="false" customHeight="false" outlineLevel="0" collapsed="false">
      <c r="F2006" s="94" t="n">
        <f aca="false">IF(REF_DT&lt;PromptMonth,1,INDEX(BucketTable,MATCH($A2006,SumMonths,0),1))</f>
        <v>1</v>
      </c>
      <c r="G2006" s="94" t="e">
        <f aca="false">INDEX(Book_Type,MATCH($B2006,Book,0),1)</f>
        <v>#N/A</v>
      </c>
      <c r="H2006" s="94" t="e">
        <f aca="false">$F2006&amp;$G2006</f>
        <v>#N/A</v>
      </c>
    </row>
    <row r="2007" customFormat="false" ht="12.75" hidden="false" customHeight="false" outlineLevel="0" collapsed="false">
      <c r="F2007" s="94" t="n">
        <f aca="false">IF(REF_DT&lt;PromptMonth,1,INDEX(BucketTable,MATCH($A2007,SumMonths,0),1))</f>
        <v>1</v>
      </c>
      <c r="G2007" s="94" t="e">
        <f aca="false">INDEX(Book_Type,MATCH($B2007,Book,0),1)</f>
        <v>#N/A</v>
      </c>
      <c r="H2007" s="94" t="e">
        <f aca="false">$F2007&amp;$G2007</f>
        <v>#N/A</v>
      </c>
    </row>
    <row r="2008" customFormat="false" ht="12.75" hidden="false" customHeight="false" outlineLevel="0" collapsed="false">
      <c r="F2008" s="94" t="n">
        <f aca="false">IF(REF_DT&lt;PromptMonth,1,INDEX(BucketTable,MATCH($A2008,SumMonths,0),1))</f>
        <v>1</v>
      </c>
      <c r="G2008" s="94" t="e">
        <f aca="false">INDEX(Book_Type,MATCH($B2008,Book,0),1)</f>
        <v>#N/A</v>
      </c>
      <c r="H2008" s="94" t="e">
        <f aca="false">$F2008&amp;$G2008</f>
        <v>#N/A</v>
      </c>
    </row>
    <row r="2009" customFormat="false" ht="12.75" hidden="false" customHeight="false" outlineLevel="0" collapsed="false">
      <c r="F2009" s="94" t="n">
        <f aca="false">IF(REF_DT&lt;PromptMonth,1,INDEX(BucketTable,MATCH($A2009,SumMonths,0),1))</f>
        <v>1</v>
      </c>
      <c r="G2009" s="94" t="e">
        <f aca="false">INDEX(Book_Type,MATCH($B2009,Book,0),1)</f>
        <v>#N/A</v>
      </c>
      <c r="H2009" s="94" t="e">
        <f aca="false">$F2009&amp;$G2009</f>
        <v>#N/A</v>
      </c>
    </row>
    <row r="2010" customFormat="false" ht="12.75" hidden="false" customHeight="false" outlineLevel="0" collapsed="false">
      <c r="F2010" s="94" t="n">
        <f aca="false">IF(REF_DT&lt;PromptMonth,1,INDEX(BucketTable,MATCH($A2010,SumMonths,0),1))</f>
        <v>1</v>
      </c>
      <c r="G2010" s="94" t="e">
        <f aca="false">INDEX(Book_Type,MATCH($B2010,Book,0),1)</f>
        <v>#N/A</v>
      </c>
      <c r="H2010" s="94" t="e">
        <f aca="false">$F2010&amp;$G2010</f>
        <v>#N/A</v>
      </c>
    </row>
    <row r="2011" customFormat="false" ht="12.75" hidden="false" customHeight="false" outlineLevel="0" collapsed="false">
      <c r="F2011" s="94" t="n">
        <f aca="false">IF(REF_DT&lt;PromptMonth,1,INDEX(BucketTable,MATCH($A2011,SumMonths,0),1))</f>
        <v>1</v>
      </c>
      <c r="G2011" s="94" t="e">
        <f aca="false">INDEX(Book_Type,MATCH($B2011,Book,0),1)</f>
        <v>#N/A</v>
      </c>
      <c r="H2011" s="94" t="e">
        <f aca="false">$F2011&amp;$G2011</f>
        <v>#N/A</v>
      </c>
    </row>
    <row r="2012" customFormat="false" ht="12.75" hidden="false" customHeight="false" outlineLevel="0" collapsed="false">
      <c r="F2012" s="94" t="n">
        <f aca="false">IF(REF_DT&lt;PromptMonth,1,INDEX(BucketTable,MATCH($A2012,SumMonths,0),1))</f>
        <v>1</v>
      </c>
      <c r="G2012" s="94" t="e">
        <f aca="false">INDEX(Book_Type,MATCH($B2012,Book,0),1)</f>
        <v>#N/A</v>
      </c>
      <c r="H2012" s="94" t="e">
        <f aca="false">$F2012&amp;$G2012</f>
        <v>#N/A</v>
      </c>
    </row>
    <row r="2013" customFormat="false" ht="12.75" hidden="false" customHeight="false" outlineLevel="0" collapsed="false">
      <c r="F2013" s="94" t="n">
        <f aca="false">IF(REF_DT&lt;PromptMonth,1,INDEX(BucketTable,MATCH($A2013,SumMonths,0),1))</f>
        <v>1</v>
      </c>
      <c r="G2013" s="94" t="e">
        <f aca="false">INDEX(Book_Type,MATCH($B2013,Book,0),1)</f>
        <v>#N/A</v>
      </c>
      <c r="H2013" s="94" t="e">
        <f aca="false">$F2013&amp;$G2013</f>
        <v>#N/A</v>
      </c>
    </row>
    <row r="2014" customFormat="false" ht="12.75" hidden="false" customHeight="false" outlineLevel="0" collapsed="false">
      <c r="F2014" s="94" t="n">
        <f aca="false">IF(REF_DT&lt;PromptMonth,1,INDEX(BucketTable,MATCH($A2014,SumMonths,0),1))</f>
        <v>1</v>
      </c>
      <c r="G2014" s="94" t="e">
        <f aca="false">INDEX(Book_Type,MATCH($B2014,Book,0),1)</f>
        <v>#N/A</v>
      </c>
      <c r="H2014" s="94" t="e">
        <f aca="false">$F2014&amp;$G2014</f>
        <v>#N/A</v>
      </c>
    </row>
    <row r="2015" customFormat="false" ht="12.75" hidden="false" customHeight="false" outlineLevel="0" collapsed="false">
      <c r="F2015" s="94" t="n">
        <f aca="false">IF(REF_DT&lt;PromptMonth,1,INDEX(BucketTable,MATCH($A2015,SumMonths,0),1))</f>
        <v>1</v>
      </c>
      <c r="G2015" s="94" t="e">
        <f aca="false">INDEX(Book_Type,MATCH($B2015,Book,0),1)</f>
        <v>#N/A</v>
      </c>
      <c r="H2015" s="94" t="e">
        <f aca="false">$F2015&amp;$G2015</f>
        <v>#N/A</v>
      </c>
    </row>
    <row r="2016" customFormat="false" ht="12.75" hidden="false" customHeight="false" outlineLevel="0" collapsed="false">
      <c r="F2016" s="94" t="n">
        <f aca="false">IF(REF_DT&lt;PromptMonth,1,INDEX(BucketTable,MATCH($A2016,SumMonths,0),1))</f>
        <v>1</v>
      </c>
      <c r="G2016" s="94" t="e">
        <f aca="false">INDEX(Book_Type,MATCH($B2016,Book,0),1)</f>
        <v>#N/A</v>
      </c>
      <c r="H2016" s="94" t="e">
        <f aca="false">$F2016&amp;$G2016</f>
        <v>#N/A</v>
      </c>
    </row>
    <row r="2017" customFormat="false" ht="12.75" hidden="false" customHeight="false" outlineLevel="0" collapsed="false">
      <c r="F2017" s="94" t="n">
        <f aca="false">IF(REF_DT&lt;PromptMonth,1,INDEX(BucketTable,MATCH($A2017,SumMonths,0),1))</f>
        <v>1</v>
      </c>
      <c r="G2017" s="94" t="e">
        <f aca="false">INDEX(Book_Type,MATCH($B2017,Book,0),1)</f>
        <v>#N/A</v>
      </c>
      <c r="H2017" s="94" t="e">
        <f aca="false">$F2017&amp;$G2017</f>
        <v>#N/A</v>
      </c>
    </row>
    <row r="2018" customFormat="false" ht="12.75" hidden="false" customHeight="false" outlineLevel="0" collapsed="false">
      <c r="F2018" s="94" t="n">
        <f aca="false">IF(REF_DT&lt;PromptMonth,1,INDEX(BucketTable,MATCH($A2018,SumMonths,0),1))</f>
        <v>1</v>
      </c>
      <c r="G2018" s="94" t="e">
        <f aca="false">INDEX(Book_Type,MATCH($B2018,Book,0),1)</f>
        <v>#N/A</v>
      </c>
      <c r="H2018" s="94" t="e">
        <f aca="false">$F2018&amp;$G2018</f>
        <v>#N/A</v>
      </c>
    </row>
    <row r="2019" customFormat="false" ht="12.75" hidden="false" customHeight="false" outlineLevel="0" collapsed="false">
      <c r="F2019" s="94" t="n">
        <f aca="false">IF(REF_DT&lt;PromptMonth,1,INDEX(BucketTable,MATCH($A2019,SumMonths,0),1))</f>
        <v>1</v>
      </c>
      <c r="G2019" s="94" t="e">
        <f aca="false">INDEX(Book_Type,MATCH($B2019,Book,0),1)</f>
        <v>#N/A</v>
      </c>
      <c r="H2019" s="94" t="e">
        <f aca="false">$F2019&amp;$G2019</f>
        <v>#N/A</v>
      </c>
    </row>
    <row r="2020" customFormat="false" ht="12.75" hidden="false" customHeight="false" outlineLevel="0" collapsed="false">
      <c r="F2020" s="94" t="n">
        <f aca="false">IF(REF_DT&lt;PromptMonth,1,INDEX(BucketTable,MATCH($A2020,SumMonths,0),1))</f>
        <v>1</v>
      </c>
      <c r="G2020" s="94" t="e">
        <f aca="false">INDEX(Book_Type,MATCH($B2020,Book,0),1)</f>
        <v>#N/A</v>
      </c>
      <c r="H2020" s="94" t="e">
        <f aca="false">$F2020&amp;$G2020</f>
        <v>#N/A</v>
      </c>
    </row>
    <row r="2021" customFormat="false" ht="12.75" hidden="false" customHeight="false" outlineLevel="0" collapsed="false">
      <c r="F2021" s="94" t="n">
        <f aca="false">IF(REF_DT&lt;PromptMonth,1,INDEX(BucketTable,MATCH($A2021,SumMonths,0),1))</f>
        <v>1</v>
      </c>
      <c r="G2021" s="94" t="e">
        <f aca="false">INDEX(Book_Type,MATCH($B2021,Book,0),1)</f>
        <v>#N/A</v>
      </c>
      <c r="H2021" s="94" t="e">
        <f aca="false">$F2021&amp;$G2021</f>
        <v>#N/A</v>
      </c>
    </row>
    <row r="2022" customFormat="false" ht="12.75" hidden="false" customHeight="false" outlineLevel="0" collapsed="false">
      <c r="F2022" s="94" t="n">
        <f aca="false">IF(REF_DT&lt;PromptMonth,1,INDEX(BucketTable,MATCH($A2022,SumMonths,0),1))</f>
        <v>1</v>
      </c>
      <c r="G2022" s="94" t="e">
        <f aca="false">INDEX(Book_Type,MATCH($B2022,Book,0),1)</f>
        <v>#N/A</v>
      </c>
      <c r="H2022" s="94" t="e">
        <f aca="false">$F2022&amp;$G2022</f>
        <v>#N/A</v>
      </c>
    </row>
    <row r="2023" customFormat="false" ht="12.75" hidden="false" customHeight="false" outlineLevel="0" collapsed="false">
      <c r="F2023" s="94" t="n">
        <f aca="false">IF(REF_DT&lt;PromptMonth,1,INDEX(BucketTable,MATCH($A2023,SumMonths,0),1))</f>
        <v>1</v>
      </c>
      <c r="G2023" s="94" t="e">
        <f aca="false">INDEX(Book_Type,MATCH($B2023,Book,0),1)</f>
        <v>#N/A</v>
      </c>
      <c r="H2023" s="94" t="e">
        <f aca="false">$F2023&amp;$G2023</f>
        <v>#N/A</v>
      </c>
    </row>
    <row r="2024" customFormat="false" ht="12.75" hidden="false" customHeight="false" outlineLevel="0" collapsed="false">
      <c r="F2024" s="94" t="n">
        <f aca="false">IF(REF_DT&lt;PromptMonth,1,INDEX(BucketTable,MATCH($A2024,SumMonths,0),1))</f>
        <v>1</v>
      </c>
      <c r="G2024" s="94" t="e">
        <f aca="false">INDEX(Book_Type,MATCH($B2024,Book,0),1)</f>
        <v>#N/A</v>
      </c>
      <c r="H2024" s="94" t="e">
        <f aca="false">$F2024&amp;$G2024</f>
        <v>#N/A</v>
      </c>
    </row>
    <row r="2025" customFormat="false" ht="12.75" hidden="false" customHeight="false" outlineLevel="0" collapsed="false">
      <c r="F2025" s="94" t="n">
        <f aca="false">IF(REF_DT&lt;PromptMonth,1,INDEX(BucketTable,MATCH($A2025,SumMonths,0),1))</f>
        <v>1</v>
      </c>
      <c r="G2025" s="94" t="e">
        <f aca="false">INDEX(Book_Type,MATCH($B2025,Book,0),1)</f>
        <v>#N/A</v>
      </c>
      <c r="H2025" s="94" t="e">
        <f aca="false">$F2025&amp;$G2025</f>
        <v>#N/A</v>
      </c>
    </row>
    <row r="2026" customFormat="false" ht="12.75" hidden="false" customHeight="false" outlineLevel="0" collapsed="false">
      <c r="F2026" s="94" t="n">
        <f aca="false">IF(REF_DT&lt;PromptMonth,1,INDEX(BucketTable,MATCH($A2026,SumMonths,0),1))</f>
        <v>1</v>
      </c>
      <c r="G2026" s="94" t="e">
        <f aca="false">INDEX(Book_Type,MATCH($B2026,Book,0),1)</f>
        <v>#N/A</v>
      </c>
      <c r="H2026" s="94" t="e">
        <f aca="false">$F2026&amp;$G2026</f>
        <v>#N/A</v>
      </c>
    </row>
    <row r="2027" customFormat="false" ht="12.75" hidden="false" customHeight="false" outlineLevel="0" collapsed="false">
      <c r="F2027" s="94" t="n">
        <f aca="false">IF(REF_DT&lt;PromptMonth,1,INDEX(BucketTable,MATCH($A2027,SumMonths,0),1))</f>
        <v>1</v>
      </c>
      <c r="G2027" s="94" t="e">
        <f aca="false">INDEX(Book_Type,MATCH($B2027,Book,0),1)</f>
        <v>#N/A</v>
      </c>
      <c r="H2027" s="94" t="e">
        <f aca="false">$F2027&amp;$G2027</f>
        <v>#N/A</v>
      </c>
    </row>
    <row r="2028" customFormat="false" ht="12.75" hidden="false" customHeight="false" outlineLevel="0" collapsed="false">
      <c r="F2028" s="94" t="n">
        <f aca="false">IF(REF_DT&lt;PromptMonth,1,INDEX(BucketTable,MATCH($A2028,SumMonths,0),1))</f>
        <v>1</v>
      </c>
      <c r="G2028" s="94" t="e">
        <f aca="false">INDEX(Book_Type,MATCH($B2028,Book,0),1)</f>
        <v>#N/A</v>
      </c>
      <c r="H2028" s="94" t="e">
        <f aca="false">$F2028&amp;$G2028</f>
        <v>#N/A</v>
      </c>
    </row>
    <row r="2029" customFormat="false" ht="12.75" hidden="false" customHeight="false" outlineLevel="0" collapsed="false">
      <c r="F2029" s="94" t="n">
        <f aca="false">IF(REF_DT&lt;PromptMonth,1,INDEX(BucketTable,MATCH($A2029,SumMonths,0),1))</f>
        <v>1</v>
      </c>
      <c r="G2029" s="94" t="e">
        <f aca="false">INDEX(Book_Type,MATCH($B2029,Book,0),1)</f>
        <v>#N/A</v>
      </c>
      <c r="H2029" s="94" t="e">
        <f aca="false">$F2029&amp;$G2029</f>
        <v>#N/A</v>
      </c>
    </row>
    <row r="2030" customFormat="false" ht="12.75" hidden="false" customHeight="false" outlineLevel="0" collapsed="false">
      <c r="F2030" s="94" t="n">
        <f aca="false">IF(REF_DT&lt;PromptMonth,1,INDEX(BucketTable,MATCH($A2030,SumMonths,0),1))</f>
        <v>1</v>
      </c>
      <c r="G2030" s="94" t="e">
        <f aca="false">INDEX(Book_Type,MATCH($B2030,Book,0),1)</f>
        <v>#N/A</v>
      </c>
      <c r="H2030" s="94" t="e">
        <f aca="false">$F2030&amp;$G2030</f>
        <v>#N/A</v>
      </c>
    </row>
    <row r="2031" customFormat="false" ht="12.75" hidden="false" customHeight="false" outlineLevel="0" collapsed="false">
      <c r="F2031" s="94" t="n">
        <f aca="false">IF(REF_DT&lt;PromptMonth,1,INDEX(BucketTable,MATCH($A2031,SumMonths,0),1))</f>
        <v>1</v>
      </c>
      <c r="G2031" s="94" t="e">
        <f aca="false">INDEX(Book_Type,MATCH($B2031,Book,0),1)</f>
        <v>#N/A</v>
      </c>
      <c r="H2031" s="94" t="e">
        <f aca="false">$F2031&amp;$G2031</f>
        <v>#N/A</v>
      </c>
    </row>
    <row r="2032" customFormat="false" ht="12.75" hidden="false" customHeight="false" outlineLevel="0" collapsed="false">
      <c r="F2032" s="94" t="n">
        <f aca="false">IF(REF_DT&lt;PromptMonth,1,INDEX(BucketTable,MATCH($A2032,SumMonths,0),1))</f>
        <v>1</v>
      </c>
      <c r="G2032" s="94" t="e">
        <f aca="false">INDEX(Book_Type,MATCH($B2032,Book,0),1)</f>
        <v>#N/A</v>
      </c>
      <c r="H2032" s="94" t="e">
        <f aca="false">$F2032&amp;$G2032</f>
        <v>#N/A</v>
      </c>
    </row>
    <row r="2033" customFormat="false" ht="12.75" hidden="false" customHeight="false" outlineLevel="0" collapsed="false">
      <c r="F2033" s="94" t="n">
        <f aca="false">IF(REF_DT&lt;PromptMonth,1,INDEX(BucketTable,MATCH($A2033,SumMonths,0),1))</f>
        <v>1</v>
      </c>
      <c r="G2033" s="94" t="e">
        <f aca="false">INDEX(Book_Type,MATCH($B2033,Book,0),1)</f>
        <v>#N/A</v>
      </c>
      <c r="H2033" s="94" t="e">
        <f aca="false">$F2033&amp;$G2033</f>
        <v>#N/A</v>
      </c>
    </row>
    <row r="2034" customFormat="false" ht="12.75" hidden="false" customHeight="false" outlineLevel="0" collapsed="false">
      <c r="F2034" s="94" t="n">
        <f aca="false">IF(REF_DT&lt;PromptMonth,1,INDEX(BucketTable,MATCH($A2034,SumMonths,0),1))</f>
        <v>1</v>
      </c>
      <c r="G2034" s="94" t="e">
        <f aca="false">INDEX(Book_Type,MATCH($B2034,Book,0),1)</f>
        <v>#N/A</v>
      </c>
      <c r="H2034" s="94" t="e">
        <f aca="false">$F2034&amp;$G2034</f>
        <v>#N/A</v>
      </c>
    </row>
    <row r="2035" customFormat="false" ht="12.75" hidden="false" customHeight="false" outlineLevel="0" collapsed="false">
      <c r="F2035" s="94" t="n">
        <f aca="false">IF(REF_DT&lt;PromptMonth,1,INDEX(BucketTable,MATCH($A2035,SumMonths,0),1))</f>
        <v>1</v>
      </c>
      <c r="G2035" s="94" t="e">
        <f aca="false">INDEX(Book_Type,MATCH($B2035,Book,0),1)</f>
        <v>#N/A</v>
      </c>
      <c r="H2035" s="94" t="e">
        <f aca="false">$F2035&amp;$G2035</f>
        <v>#N/A</v>
      </c>
    </row>
    <row r="2036" customFormat="false" ht="12.75" hidden="false" customHeight="false" outlineLevel="0" collapsed="false">
      <c r="F2036" s="94" t="n">
        <f aca="false">IF(REF_DT&lt;PromptMonth,1,INDEX(BucketTable,MATCH($A2036,SumMonths,0),1))</f>
        <v>1</v>
      </c>
      <c r="G2036" s="94" t="e">
        <f aca="false">INDEX(Book_Type,MATCH($B2036,Book,0),1)</f>
        <v>#N/A</v>
      </c>
      <c r="H2036" s="94" t="e">
        <f aca="false">$F2036&amp;$G2036</f>
        <v>#N/A</v>
      </c>
    </row>
    <row r="2037" customFormat="false" ht="12.75" hidden="false" customHeight="false" outlineLevel="0" collapsed="false">
      <c r="F2037" s="94" t="n">
        <f aca="false">IF(REF_DT&lt;PromptMonth,1,INDEX(BucketTable,MATCH($A2037,SumMonths,0),1))</f>
        <v>1</v>
      </c>
      <c r="G2037" s="94" t="e">
        <f aca="false">INDEX(Book_Type,MATCH($B2037,Book,0),1)</f>
        <v>#N/A</v>
      </c>
      <c r="H2037" s="94" t="e">
        <f aca="false">$F2037&amp;$G2037</f>
        <v>#N/A</v>
      </c>
    </row>
    <row r="2038" customFormat="false" ht="12.75" hidden="false" customHeight="false" outlineLevel="0" collapsed="false">
      <c r="F2038" s="94" t="n">
        <f aca="false">IF(REF_DT&lt;PromptMonth,1,INDEX(BucketTable,MATCH($A2038,SumMonths,0),1))</f>
        <v>1</v>
      </c>
      <c r="G2038" s="94" t="e">
        <f aca="false">INDEX(Book_Type,MATCH($B2038,Book,0),1)</f>
        <v>#N/A</v>
      </c>
      <c r="H2038" s="94" t="e">
        <f aca="false">$F2038&amp;$G2038</f>
        <v>#N/A</v>
      </c>
    </row>
    <row r="2039" customFormat="false" ht="12.75" hidden="false" customHeight="false" outlineLevel="0" collapsed="false">
      <c r="F2039" s="94" t="n">
        <f aca="false">IF(REF_DT&lt;PromptMonth,1,INDEX(BucketTable,MATCH($A2039,SumMonths,0),1))</f>
        <v>1</v>
      </c>
      <c r="G2039" s="94" t="e">
        <f aca="false">INDEX(Book_Type,MATCH($B2039,Book,0),1)</f>
        <v>#N/A</v>
      </c>
      <c r="H2039" s="94" t="e">
        <f aca="false">$F2039&amp;$G2039</f>
        <v>#N/A</v>
      </c>
    </row>
    <row r="2040" customFormat="false" ht="12.75" hidden="false" customHeight="false" outlineLevel="0" collapsed="false">
      <c r="F2040" s="94" t="n">
        <f aca="false">IF(REF_DT&lt;PromptMonth,1,INDEX(BucketTable,MATCH($A2040,SumMonths,0),1))</f>
        <v>1</v>
      </c>
      <c r="G2040" s="94" t="e">
        <f aca="false">INDEX(Book_Type,MATCH($B2040,Book,0),1)</f>
        <v>#N/A</v>
      </c>
      <c r="H2040" s="94" t="e">
        <f aca="false">$F2040&amp;$G2040</f>
        <v>#N/A</v>
      </c>
    </row>
    <row r="2041" customFormat="false" ht="12.75" hidden="false" customHeight="false" outlineLevel="0" collapsed="false">
      <c r="F2041" s="94" t="n">
        <f aca="false">IF(REF_DT&lt;PromptMonth,1,INDEX(BucketTable,MATCH($A2041,SumMonths,0),1))</f>
        <v>1</v>
      </c>
      <c r="G2041" s="94" t="e">
        <f aca="false">INDEX(Book_Type,MATCH($B2041,Book,0),1)</f>
        <v>#N/A</v>
      </c>
      <c r="H2041" s="94" t="e">
        <f aca="false">$F2041&amp;$G2041</f>
        <v>#N/A</v>
      </c>
    </row>
    <row r="2042" customFormat="false" ht="12.75" hidden="false" customHeight="false" outlineLevel="0" collapsed="false">
      <c r="F2042" s="94" t="n">
        <f aca="false">IF(REF_DT&lt;PromptMonth,1,INDEX(BucketTable,MATCH($A2042,SumMonths,0),1))</f>
        <v>1</v>
      </c>
      <c r="G2042" s="94" t="e">
        <f aca="false">INDEX(Book_Type,MATCH($B2042,Book,0),1)</f>
        <v>#N/A</v>
      </c>
      <c r="H2042" s="94" t="e">
        <f aca="false">$F2042&amp;$G2042</f>
        <v>#N/A</v>
      </c>
    </row>
    <row r="2043" customFormat="false" ht="12.75" hidden="false" customHeight="false" outlineLevel="0" collapsed="false">
      <c r="F2043" s="94" t="n">
        <f aca="false">IF(REF_DT&lt;PromptMonth,1,INDEX(BucketTable,MATCH($A2043,SumMonths,0),1))</f>
        <v>1</v>
      </c>
      <c r="G2043" s="94" t="e">
        <f aca="false">INDEX(Book_Type,MATCH($B2043,Book,0),1)</f>
        <v>#N/A</v>
      </c>
      <c r="H2043" s="94" t="e">
        <f aca="false">$F2043&amp;$G2043</f>
        <v>#N/A</v>
      </c>
    </row>
    <row r="2044" customFormat="false" ht="12.75" hidden="false" customHeight="false" outlineLevel="0" collapsed="false">
      <c r="F2044" s="94" t="n">
        <f aca="false">IF(REF_DT&lt;PromptMonth,1,INDEX(BucketTable,MATCH($A2044,SumMonths,0),1))</f>
        <v>1</v>
      </c>
      <c r="G2044" s="94" t="e">
        <f aca="false">INDEX(Book_Type,MATCH($B2044,Book,0),1)</f>
        <v>#N/A</v>
      </c>
      <c r="H2044" s="94" t="e">
        <f aca="false">$F2044&amp;$G2044</f>
        <v>#N/A</v>
      </c>
    </row>
    <row r="2045" customFormat="false" ht="12.75" hidden="false" customHeight="false" outlineLevel="0" collapsed="false">
      <c r="F2045" s="94" t="n">
        <f aca="false">IF(REF_DT&lt;PromptMonth,1,INDEX(BucketTable,MATCH($A2045,SumMonths,0),1))</f>
        <v>1</v>
      </c>
      <c r="G2045" s="94" t="e">
        <f aca="false">INDEX(Book_Type,MATCH($B2045,Book,0),1)</f>
        <v>#N/A</v>
      </c>
      <c r="H2045" s="94" t="e">
        <f aca="false">$F2045&amp;$G2045</f>
        <v>#N/A</v>
      </c>
    </row>
    <row r="2046" customFormat="false" ht="12.75" hidden="false" customHeight="false" outlineLevel="0" collapsed="false">
      <c r="F2046" s="94" t="n">
        <f aca="false">IF(REF_DT&lt;PromptMonth,1,INDEX(BucketTable,MATCH($A2046,SumMonths,0),1))</f>
        <v>1</v>
      </c>
      <c r="G2046" s="94" t="e">
        <f aca="false">INDEX(Book_Type,MATCH($B2046,Book,0),1)</f>
        <v>#N/A</v>
      </c>
      <c r="H2046" s="94" t="e">
        <f aca="false">$F2046&amp;$G2046</f>
        <v>#N/A</v>
      </c>
    </row>
    <row r="2047" customFormat="false" ht="12.75" hidden="false" customHeight="false" outlineLevel="0" collapsed="false">
      <c r="F2047" s="94" t="n">
        <f aca="false">IF(REF_DT&lt;PromptMonth,1,INDEX(BucketTable,MATCH($A2047,SumMonths,0),1))</f>
        <v>1</v>
      </c>
      <c r="G2047" s="94" t="e">
        <f aca="false">INDEX(Book_Type,MATCH($B2047,Book,0),1)</f>
        <v>#N/A</v>
      </c>
      <c r="H2047" s="94" t="e">
        <f aca="false">$F2047&amp;$G2047</f>
        <v>#N/A</v>
      </c>
    </row>
    <row r="2048" customFormat="false" ht="12.75" hidden="false" customHeight="false" outlineLevel="0" collapsed="false">
      <c r="F2048" s="94" t="n">
        <f aca="false">IF(REF_DT&lt;PromptMonth,1,INDEX(BucketTable,MATCH($A2048,SumMonths,0),1))</f>
        <v>1</v>
      </c>
      <c r="G2048" s="94" t="e">
        <f aca="false">INDEX(Book_Type,MATCH($B2048,Book,0),1)</f>
        <v>#N/A</v>
      </c>
      <c r="H2048" s="94" t="e">
        <f aca="false">$F2048&amp;$G2048</f>
        <v>#N/A</v>
      </c>
    </row>
    <row r="2049" customFormat="false" ht="12.75" hidden="false" customHeight="false" outlineLevel="0" collapsed="false">
      <c r="F2049" s="94" t="n">
        <f aca="false">IF(REF_DT&lt;PromptMonth,1,INDEX(BucketTable,MATCH($A2049,SumMonths,0),1))</f>
        <v>1</v>
      </c>
      <c r="G2049" s="94" t="e">
        <f aca="false">INDEX(Book_Type,MATCH($B2049,Book,0),1)</f>
        <v>#N/A</v>
      </c>
      <c r="H2049" s="94" t="e">
        <f aca="false">$F2049&amp;$G2049</f>
        <v>#N/A</v>
      </c>
    </row>
    <row r="2050" customFormat="false" ht="12.75" hidden="false" customHeight="false" outlineLevel="0" collapsed="false">
      <c r="F2050" s="94" t="n">
        <f aca="false">IF(REF_DT&lt;PromptMonth,1,INDEX(BucketTable,MATCH($A2050,SumMonths,0),1))</f>
        <v>1</v>
      </c>
      <c r="G2050" s="94" t="e">
        <f aca="false">INDEX(Book_Type,MATCH($B2050,Book,0),1)</f>
        <v>#N/A</v>
      </c>
      <c r="H2050" s="94" t="e">
        <f aca="false">$F2050&amp;$G2050</f>
        <v>#N/A</v>
      </c>
    </row>
    <row r="2051" customFormat="false" ht="12.75" hidden="false" customHeight="false" outlineLevel="0" collapsed="false">
      <c r="F2051" s="94" t="n">
        <f aca="false">IF(REF_DT&lt;PromptMonth,1,INDEX(BucketTable,MATCH($A2051,SumMonths,0),1))</f>
        <v>1</v>
      </c>
      <c r="G2051" s="94" t="e">
        <f aca="false">INDEX(Book_Type,MATCH($B2051,Book,0),1)</f>
        <v>#N/A</v>
      </c>
      <c r="H2051" s="94" t="e">
        <f aca="false">$F2051&amp;$G2051</f>
        <v>#N/A</v>
      </c>
    </row>
    <row r="2052" customFormat="false" ht="12.75" hidden="false" customHeight="false" outlineLevel="0" collapsed="false">
      <c r="F2052" s="94" t="n">
        <f aca="false">IF(REF_DT&lt;PromptMonth,1,INDEX(BucketTable,MATCH($A2052,SumMonths,0),1))</f>
        <v>1</v>
      </c>
      <c r="G2052" s="94" t="e">
        <f aca="false">INDEX(Book_Type,MATCH($B2052,Book,0),1)</f>
        <v>#N/A</v>
      </c>
      <c r="H2052" s="94" t="e">
        <f aca="false">$F2052&amp;$G2052</f>
        <v>#N/A</v>
      </c>
    </row>
    <row r="2053" customFormat="false" ht="12.75" hidden="false" customHeight="false" outlineLevel="0" collapsed="false">
      <c r="F2053" s="94" t="n">
        <f aca="false">IF(REF_DT&lt;PromptMonth,1,INDEX(BucketTable,MATCH($A2053,SumMonths,0),1))</f>
        <v>1</v>
      </c>
      <c r="G2053" s="94" t="e">
        <f aca="false">INDEX(Book_Type,MATCH($B2053,Book,0),1)</f>
        <v>#N/A</v>
      </c>
      <c r="H2053" s="94" t="e">
        <f aca="false">$F2053&amp;$G2053</f>
        <v>#N/A</v>
      </c>
    </row>
    <row r="2054" customFormat="false" ht="12.75" hidden="false" customHeight="false" outlineLevel="0" collapsed="false">
      <c r="F2054" s="94" t="n">
        <f aca="false">IF(REF_DT&lt;PromptMonth,1,INDEX(BucketTable,MATCH($A2054,SumMonths,0),1))</f>
        <v>1</v>
      </c>
      <c r="G2054" s="94" t="e">
        <f aca="false">INDEX(Book_Type,MATCH($B2054,Book,0),1)</f>
        <v>#N/A</v>
      </c>
      <c r="H2054" s="94" t="e">
        <f aca="false">$F2054&amp;$G2054</f>
        <v>#N/A</v>
      </c>
    </row>
    <row r="2055" customFormat="false" ht="12.75" hidden="false" customHeight="false" outlineLevel="0" collapsed="false">
      <c r="F2055" s="94" t="n">
        <f aca="false">IF(REF_DT&lt;PromptMonth,1,INDEX(BucketTable,MATCH($A2055,SumMonths,0),1))</f>
        <v>1</v>
      </c>
      <c r="G2055" s="94" t="e">
        <f aca="false">INDEX(Book_Type,MATCH($B2055,Book,0),1)</f>
        <v>#N/A</v>
      </c>
      <c r="H2055" s="94" t="e">
        <f aca="false">$F2055&amp;$G2055</f>
        <v>#N/A</v>
      </c>
    </row>
    <row r="2056" customFormat="false" ht="12.75" hidden="false" customHeight="false" outlineLevel="0" collapsed="false">
      <c r="F2056" s="94" t="n">
        <f aca="false">IF(REF_DT&lt;PromptMonth,1,INDEX(BucketTable,MATCH($A2056,SumMonths,0),1))</f>
        <v>1</v>
      </c>
      <c r="G2056" s="94" t="e">
        <f aca="false">INDEX(Book_Type,MATCH($B2056,Book,0),1)</f>
        <v>#N/A</v>
      </c>
      <c r="H2056" s="94" t="e">
        <f aca="false">$F2056&amp;$G2056</f>
        <v>#N/A</v>
      </c>
    </row>
    <row r="2057" customFormat="false" ht="12.75" hidden="false" customHeight="false" outlineLevel="0" collapsed="false">
      <c r="F2057" s="94" t="n">
        <f aca="false">IF(REF_DT&lt;PromptMonth,1,INDEX(BucketTable,MATCH($A2057,SumMonths,0),1))</f>
        <v>1</v>
      </c>
      <c r="G2057" s="94" t="e">
        <f aca="false">INDEX(Book_Type,MATCH($B2057,Book,0),1)</f>
        <v>#N/A</v>
      </c>
      <c r="H2057" s="94" t="e">
        <f aca="false">$F2057&amp;$G2057</f>
        <v>#N/A</v>
      </c>
    </row>
    <row r="2058" customFormat="false" ht="12.75" hidden="false" customHeight="false" outlineLevel="0" collapsed="false">
      <c r="F2058" s="94" t="n">
        <f aca="false">IF(REF_DT&lt;PromptMonth,1,INDEX(BucketTable,MATCH($A2058,SumMonths,0),1))</f>
        <v>1</v>
      </c>
      <c r="G2058" s="94" t="e">
        <f aca="false">INDEX(Book_Type,MATCH($B2058,Book,0),1)</f>
        <v>#N/A</v>
      </c>
      <c r="H2058" s="94" t="e">
        <f aca="false">$F2058&amp;$G2058</f>
        <v>#N/A</v>
      </c>
    </row>
    <row r="2059" customFormat="false" ht="12.75" hidden="false" customHeight="false" outlineLevel="0" collapsed="false">
      <c r="F2059" s="94" t="n">
        <f aca="false">IF(REF_DT&lt;PromptMonth,1,INDEX(BucketTable,MATCH($A2059,SumMonths,0),1))</f>
        <v>1</v>
      </c>
      <c r="G2059" s="94" t="e">
        <f aca="false">INDEX(Book_Type,MATCH($B2059,Book,0),1)</f>
        <v>#N/A</v>
      </c>
      <c r="H2059" s="94" t="e">
        <f aca="false">$F2059&amp;$G2059</f>
        <v>#N/A</v>
      </c>
    </row>
    <row r="2060" customFormat="false" ht="12.75" hidden="false" customHeight="false" outlineLevel="0" collapsed="false">
      <c r="F2060" s="94" t="n">
        <f aca="false">IF(REF_DT&lt;PromptMonth,1,INDEX(BucketTable,MATCH($A2060,SumMonths,0),1))</f>
        <v>1</v>
      </c>
      <c r="G2060" s="94" t="e">
        <f aca="false">INDEX(Book_Type,MATCH($B2060,Book,0),1)</f>
        <v>#N/A</v>
      </c>
      <c r="H2060" s="94" t="e">
        <f aca="false">$F2060&amp;$G2060</f>
        <v>#N/A</v>
      </c>
    </row>
    <row r="2061" customFormat="false" ht="12.75" hidden="false" customHeight="false" outlineLevel="0" collapsed="false">
      <c r="F2061" s="94" t="n">
        <f aca="false">IF(REF_DT&lt;PromptMonth,1,INDEX(BucketTable,MATCH($A2061,SumMonths,0),1))</f>
        <v>1</v>
      </c>
      <c r="G2061" s="94" t="e">
        <f aca="false">INDEX(Book_Type,MATCH($B2061,Book,0),1)</f>
        <v>#N/A</v>
      </c>
      <c r="H2061" s="94" t="e">
        <f aca="false">$F2061&amp;$G2061</f>
        <v>#N/A</v>
      </c>
    </row>
    <row r="2062" customFormat="false" ht="12.75" hidden="false" customHeight="false" outlineLevel="0" collapsed="false">
      <c r="F2062" s="94" t="n">
        <f aca="false">IF(REF_DT&lt;PromptMonth,1,INDEX(BucketTable,MATCH($A2062,SumMonths,0),1))</f>
        <v>1</v>
      </c>
      <c r="G2062" s="94" t="e">
        <f aca="false">INDEX(Book_Type,MATCH($B2062,Book,0),1)</f>
        <v>#N/A</v>
      </c>
      <c r="H2062" s="94" t="e">
        <f aca="false">$F2062&amp;$G2062</f>
        <v>#N/A</v>
      </c>
    </row>
    <row r="2063" customFormat="false" ht="12.75" hidden="false" customHeight="false" outlineLevel="0" collapsed="false">
      <c r="F2063" s="94" t="n">
        <f aca="false">IF(REF_DT&lt;PromptMonth,1,INDEX(BucketTable,MATCH($A2063,SumMonths,0),1))</f>
        <v>1</v>
      </c>
      <c r="G2063" s="94" t="e">
        <f aca="false">INDEX(Book_Type,MATCH($B2063,Book,0),1)</f>
        <v>#N/A</v>
      </c>
      <c r="H2063" s="94" t="e">
        <f aca="false">$F2063&amp;$G2063</f>
        <v>#N/A</v>
      </c>
    </row>
    <row r="2064" customFormat="false" ht="12.75" hidden="false" customHeight="false" outlineLevel="0" collapsed="false">
      <c r="F2064" s="94" t="n">
        <f aca="false">IF(REF_DT&lt;PromptMonth,1,INDEX(BucketTable,MATCH($A2064,SumMonths,0),1))</f>
        <v>1</v>
      </c>
      <c r="G2064" s="94" t="e">
        <f aca="false">INDEX(Book_Type,MATCH($B2064,Book,0),1)</f>
        <v>#N/A</v>
      </c>
      <c r="H2064" s="94" t="e">
        <f aca="false">$F2064&amp;$G2064</f>
        <v>#N/A</v>
      </c>
    </row>
    <row r="2065" customFormat="false" ht="12.75" hidden="false" customHeight="false" outlineLevel="0" collapsed="false">
      <c r="F2065" s="94" t="n">
        <f aca="false">IF(REF_DT&lt;PromptMonth,1,INDEX(BucketTable,MATCH($A2065,SumMonths,0),1))</f>
        <v>1</v>
      </c>
      <c r="G2065" s="94" t="e">
        <f aca="false">INDEX(Book_Type,MATCH($B2065,Book,0),1)</f>
        <v>#N/A</v>
      </c>
      <c r="H2065" s="94" t="e">
        <f aca="false">$F2065&amp;$G2065</f>
        <v>#N/A</v>
      </c>
    </row>
    <row r="2066" customFormat="false" ht="12.75" hidden="false" customHeight="false" outlineLevel="0" collapsed="false">
      <c r="F2066" s="94" t="n">
        <f aca="false">IF(REF_DT&lt;PromptMonth,1,INDEX(BucketTable,MATCH($A2066,SumMonths,0),1))</f>
        <v>1</v>
      </c>
      <c r="G2066" s="94" t="e">
        <f aca="false">INDEX(Book_Type,MATCH($B2066,Book,0),1)</f>
        <v>#N/A</v>
      </c>
      <c r="H2066" s="94" t="e">
        <f aca="false">$F2066&amp;$G2066</f>
        <v>#N/A</v>
      </c>
    </row>
    <row r="2067" customFormat="false" ht="12.75" hidden="false" customHeight="false" outlineLevel="0" collapsed="false">
      <c r="F2067" s="94" t="n">
        <f aca="false">IF(REF_DT&lt;PromptMonth,1,INDEX(BucketTable,MATCH($A2067,SumMonths,0),1))</f>
        <v>1</v>
      </c>
      <c r="G2067" s="94" t="e">
        <f aca="false">INDEX(Book_Type,MATCH($B2067,Book,0),1)</f>
        <v>#N/A</v>
      </c>
      <c r="H2067" s="94" t="e">
        <f aca="false">$F2067&amp;$G2067</f>
        <v>#N/A</v>
      </c>
    </row>
    <row r="2068" customFormat="false" ht="12.75" hidden="false" customHeight="false" outlineLevel="0" collapsed="false">
      <c r="F2068" s="94" t="n">
        <f aca="false">IF(REF_DT&lt;PromptMonth,1,INDEX(BucketTable,MATCH($A2068,SumMonths,0),1))</f>
        <v>1</v>
      </c>
      <c r="G2068" s="94" t="e">
        <f aca="false">INDEX(Book_Type,MATCH($B2068,Book,0),1)</f>
        <v>#N/A</v>
      </c>
      <c r="H2068" s="94" t="e">
        <f aca="false">$F2068&amp;$G2068</f>
        <v>#N/A</v>
      </c>
    </row>
    <row r="2069" customFormat="false" ht="12.75" hidden="false" customHeight="false" outlineLevel="0" collapsed="false">
      <c r="F2069" s="94" t="n">
        <f aca="false">IF(REF_DT&lt;PromptMonth,1,INDEX(BucketTable,MATCH($A2069,SumMonths,0),1))</f>
        <v>1</v>
      </c>
      <c r="G2069" s="94" t="e">
        <f aca="false">INDEX(Book_Type,MATCH($B2069,Book,0),1)</f>
        <v>#N/A</v>
      </c>
      <c r="H2069" s="94" t="e">
        <f aca="false">$F2069&amp;$G2069</f>
        <v>#N/A</v>
      </c>
    </row>
    <row r="2070" customFormat="false" ht="12.75" hidden="false" customHeight="false" outlineLevel="0" collapsed="false">
      <c r="F2070" s="94" t="n">
        <f aca="false">IF(REF_DT&lt;PromptMonth,1,INDEX(BucketTable,MATCH($A2070,SumMonths,0),1))</f>
        <v>1</v>
      </c>
      <c r="G2070" s="94" t="e">
        <f aca="false">INDEX(Book_Type,MATCH($B2070,Book,0),1)</f>
        <v>#N/A</v>
      </c>
      <c r="H2070" s="94" t="e">
        <f aca="false">$F2070&amp;$G2070</f>
        <v>#N/A</v>
      </c>
    </row>
    <row r="2071" customFormat="false" ht="12.75" hidden="false" customHeight="false" outlineLevel="0" collapsed="false">
      <c r="F2071" s="94" t="n">
        <f aca="false">IF(REF_DT&lt;PromptMonth,1,INDEX(BucketTable,MATCH($A2071,SumMonths,0),1))</f>
        <v>1</v>
      </c>
      <c r="G2071" s="94" t="e">
        <f aca="false">INDEX(Book_Type,MATCH($B2071,Book,0),1)</f>
        <v>#N/A</v>
      </c>
      <c r="H2071" s="94" t="e">
        <f aca="false">$F2071&amp;$G2071</f>
        <v>#N/A</v>
      </c>
    </row>
    <row r="2072" customFormat="false" ht="12.75" hidden="false" customHeight="false" outlineLevel="0" collapsed="false">
      <c r="F2072" s="94" t="n">
        <f aca="false">IF(REF_DT&lt;PromptMonth,1,INDEX(BucketTable,MATCH($A2072,SumMonths,0),1))</f>
        <v>1</v>
      </c>
      <c r="G2072" s="94" t="e">
        <f aca="false">INDEX(Book_Type,MATCH($B2072,Book,0),1)</f>
        <v>#N/A</v>
      </c>
      <c r="H2072" s="94" t="e">
        <f aca="false">$F2072&amp;$G2072</f>
        <v>#N/A</v>
      </c>
    </row>
    <row r="2073" customFormat="false" ht="12.75" hidden="false" customHeight="false" outlineLevel="0" collapsed="false">
      <c r="F2073" s="94" t="n">
        <f aca="false">IF(REF_DT&lt;PromptMonth,1,INDEX(BucketTable,MATCH($A2073,SumMonths,0),1))</f>
        <v>1</v>
      </c>
      <c r="G2073" s="94" t="e">
        <f aca="false">INDEX(Book_Type,MATCH($B2073,Book,0),1)</f>
        <v>#N/A</v>
      </c>
      <c r="H2073" s="94" t="e">
        <f aca="false">$F2073&amp;$G2073</f>
        <v>#N/A</v>
      </c>
    </row>
    <row r="2074" customFormat="false" ht="12.75" hidden="false" customHeight="false" outlineLevel="0" collapsed="false">
      <c r="F2074" s="94" t="n">
        <f aca="false">IF(REF_DT&lt;PromptMonth,1,INDEX(BucketTable,MATCH($A2074,SumMonths,0),1))</f>
        <v>1</v>
      </c>
      <c r="G2074" s="94" t="e">
        <f aca="false">INDEX(Book_Type,MATCH($B2074,Book,0),1)</f>
        <v>#N/A</v>
      </c>
      <c r="H2074" s="94" t="e">
        <f aca="false">$F2074&amp;$G2074</f>
        <v>#N/A</v>
      </c>
    </row>
    <row r="2075" customFormat="false" ht="12.75" hidden="false" customHeight="false" outlineLevel="0" collapsed="false">
      <c r="F2075" s="94" t="n">
        <f aca="false">IF(REF_DT&lt;PromptMonth,1,INDEX(BucketTable,MATCH($A2075,SumMonths,0),1))</f>
        <v>1</v>
      </c>
      <c r="G2075" s="94" t="e">
        <f aca="false">INDEX(Book_Type,MATCH($B2075,Book,0),1)</f>
        <v>#N/A</v>
      </c>
      <c r="H2075" s="94" t="e">
        <f aca="false">$F2075&amp;$G2075</f>
        <v>#N/A</v>
      </c>
    </row>
    <row r="2076" customFormat="false" ht="12.75" hidden="false" customHeight="false" outlineLevel="0" collapsed="false">
      <c r="F2076" s="94" t="n">
        <f aca="false">IF(REF_DT&lt;PromptMonth,1,INDEX(BucketTable,MATCH($A2076,SumMonths,0),1))</f>
        <v>1</v>
      </c>
      <c r="G2076" s="94" t="e">
        <f aca="false">INDEX(Book_Type,MATCH($B2076,Book,0),1)</f>
        <v>#N/A</v>
      </c>
      <c r="H2076" s="94" t="e">
        <f aca="false">$F2076&amp;$G2076</f>
        <v>#N/A</v>
      </c>
    </row>
    <row r="2077" customFormat="false" ht="12.75" hidden="false" customHeight="false" outlineLevel="0" collapsed="false">
      <c r="F2077" s="94" t="n">
        <f aca="false">IF(REF_DT&lt;PromptMonth,1,INDEX(BucketTable,MATCH($A2077,SumMonths,0),1))</f>
        <v>1</v>
      </c>
      <c r="G2077" s="94" t="e">
        <f aca="false">INDEX(Book_Type,MATCH($B2077,Book,0),1)</f>
        <v>#N/A</v>
      </c>
      <c r="H2077" s="94" t="e">
        <f aca="false">$F2077&amp;$G2077</f>
        <v>#N/A</v>
      </c>
    </row>
    <row r="2078" customFormat="false" ht="12.75" hidden="false" customHeight="false" outlineLevel="0" collapsed="false">
      <c r="F2078" s="94" t="n">
        <f aca="false">IF(REF_DT&lt;PromptMonth,1,INDEX(BucketTable,MATCH($A2078,SumMonths,0),1))</f>
        <v>1</v>
      </c>
      <c r="G2078" s="94" t="e">
        <f aca="false">INDEX(Book_Type,MATCH($B2078,Book,0),1)</f>
        <v>#N/A</v>
      </c>
      <c r="H2078" s="94" t="e">
        <f aca="false">$F2078&amp;$G2078</f>
        <v>#N/A</v>
      </c>
    </row>
    <row r="2079" customFormat="false" ht="12.75" hidden="false" customHeight="false" outlineLevel="0" collapsed="false">
      <c r="F2079" s="94" t="n">
        <f aca="false">IF(REF_DT&lt;PromptMonth,1,INDEX(BucketTable,MATCH($A2079,SumMonths,0),1))</f>
        <v>1</v>
      </c>
      <c r="G2079" s="94" t="e">
        <f aca="false">INDEX(Book_Type,MATCH($B2079,Book,0),1)</f>
        <v>#N/A</v>
      </c>
      <c r="H2079" s="94" t="e">
        <f aca="false">$F2079&amp;$G2079</f>
        <v>#N/A</v>
      </c>
    </row>
    <row r="2080" customFormat="false" ht="12.75" hidden="false" customHeight="false" outlineLevel="0" collapsed="false">
      <c r="F2080" s="94" t="n">
        <f aca="false">IF(REF_DT&lt;PromptMonth,1,INDEX(BucketTable,MATCH($A2080,SumMonths,0),1))</f>
        <v>1</v>
      </c>
      <c r="G2080" s="94" t="e">
        <f aca="false">INDEX(Book_Type,MATCH($B2080,Book,0),1)</f>
        <v>#N/A</v>
      </c>
      <c r="H2080" s="94" t="e">
        <f aca="false">$F2080&amp;$G2080</f>
        <v>#N/A</v>
      </c>
    </row>
    <row r="2081" customFormat="false" ht="12.75" hidden="false" customHeight="false" outlineLevel="0" collapsed="false">
      <c r="F2081" s="94" t="n">
        <f aca="false">IF(REF_DT&lt;PromptMonth,1,INDEX(BucketTable,MATCH($A2081,SumMonths,0),1))</f>
        <v>1</v>
      </c>
      <c r="G2081" s="94" t="e">
        <f aca="false">INDEX(Book_Type,MATCH($B2081,Book,0),1)</f>
        <v>#N/A</v>
      </c>
      <c r="H2081" s="94" t="e">
        <f aca="false">$F2081&amp;$G2081</f>
        <v>#N/A</v>
      </c>
    </row>
    <row r="2082" customFormat="false" ht="12.75" hidden="false" customHeight="false" outlineLevel="0" collapsed="false">
      <c r="F2082" s="94" t="n">
        <f aca="false">IF(REF_DT&lt;PromptMonth,1,INDEX(BucketTable,MATCH($A2082,SumMonths,0),1))</f>
        <v>1</v>
      </c>
      <c r="G2082" s="94" t="e">
        <f aca="false">INDEX(Book_Type,MATCH($B2082,Book,0),1)</f>
        <v>#N/A</v>
      </c>
      <c r="H2082" s="94" t="e">
        <f aca="false">$F2082&amp;$G2082</f>
        <v>#N/A</v>
      </c>
    </row>
    <row r="2083" customFormat="false" ht="12.75" hidden="false" customHeight="false" outlineLevel="0" collapsed="false">
      <c r="F2083" s="94" t="n">
        <f aca="false">IF(REF_DT&lt;PromptMonth,1,INDEX(BucketTable,MATCH($A2083,SumMonths,0),1))</f>
        <v>1</v>
      </c>
      <c r="G2083" s="94" t="e">
        <f aca="false">INDEX(Book_Type,MATCH($B2083,Book,0),1)</f>
        <v>#N/A</v>
      </c>
      <c r="H2083" s="94" t="e">
        <f aca="false">$F2083&amp;$G2083</f>
        <v>#N/A</v>
      </c>
    </row>
    <row r="2084" customFormat="false" ht="12.75" hidden="false" customHeight="false" outlineLevel="0" collapsed="false">
      <c r="F2084" s="94" t="n">
        <f aca="false">IF(REF_DT&lt;PromptMonth,1,INDEX(BucketTable,MATCH($A2084,SumMonths,0),1))</f>
        <v>1</v>
      </c>
      <c r="G2084" s="94" t="e">
        <f aca="false">INDEX(Book_Type,MATCH($B2084,Book,0),1)</f>
        <v>#N/A</v>
      </c>
      <c r="H2084" s="94" t="e">
        <f aca="false">$F2084&amp;$G2084</f>
        <v>#N/A</v>
      </c>
    </row>
    <row r="2085" customFormat="false" ht="12.75" hidden="false" customHeight="false" outlineLevel="0" collapsed="false">
      <c r="F2085" s="94" t="n">
        <f aca="false">IF(REF_DT&lt;PromptMonth,1,INDEX(BucketTable,MATCH($A2085,SumMonths,0),1))</f>
        <v>1</v>
      </c>
      <c r="G2085" s="94" t="e">
        <f aca="false">INDEX(Book_Type,MATCH($B2085,Book,0),1)</f>
        <v>#N/A</v>
      </c>
      <c r="H2085" s="94" t="e">
        <f aca="false">$F2085&amp;$G2085</f>
        <v>#N/A</v>
      </c>
    </row>
    <row r="2086" customFormat="false" ht="12.75" hidden="false" customHeight="false" outlineLevel="0" collapsed="false">
      <c r="F2086" s="94" t="n">
        <f aca="false">IF(REF_DT&lt;PromptMonth,1,INDEX(BucketTable,MATCH($A2086,SumMonths,0),1))</f>
        <v>1</v>
      </c>
      <c r="G2086" s="94" t="e">
        <f aca="false">INDEX(Book_Type,MATCH($B2086,Book,0),1)</f>
        <v>#N/A</v>
      </c>
      <c r="H2086" s="94" t="e">
        <f aca="false">$F2086&amp;$G2086</f>
        <v>#N/A</v>
      </c>
    </row>
    <row r="2087" customFormat="false" ht="12.75" hidden="false" customHeight="false" outlineLevel="0" collapsed="false">
      <c r="F2087" s="94" t="n">
        <f aca="false">IF(REF_DT&lt;PromptMonth,1,INDEX(BucketTable,MATCH($A2087,SumMonths,0),1))</f>
        <v>1</v>
      </c>
      <c r="G2087" s="94" t="e">
        <f aca="false">INDEX(Book_Type,MATCH($B2087,Book,0),1)</f>
        <v>#N/A</v>
      </c>
      <c r="H2087" s="94" t="e">
        <f aca="false">$F2087&amp;$G2087</f>
        <v>#N/A</v>
      </c>
    </row>
    <row r="2088" customFormat="false" ht="12.75" hidden="false" customHeight="false" outlineLevel="0" collapsed="false">
      <c r="F2088" s="94" t="n">
        <f aca="false">IF(REF_DT&lt;PromptMonth,1,INDEX(BucketTable,MATCH($A2088,SumMonths,0),1))</f>
        <v>1</v>
      </c>
      <c r="G2088" s="94" t="e">
        <f aca="false">INDEX(Book_Type,MATCH($B2088,Book,0),1)</f>
        <v>#N/A</v>
      </c>
      <c r="H2088" s="94" t="e">
        <f aca="false">$F2088&amp;$G2088</f>
        <v>#N/A</v>
      </c>
    </row>
    <row r="2089" customFormat="false" ht="12.75" hidden="false" customHeight="false" outlineLevel="0" collapsed="false">
      <c r="F2089" s="94" t="n">
        <f aca="false">IF(REF_DT&lt;PromptMonth,1,INDEX(BucketTable,MATCH($A2089,SumMonths,0),1))</f>
        <v>1</v>
      </c>
      <c r="G2089" s="94" t="e">
        <f aca="false">INDEX(Book_Type,MATCH($B2089,Book,0),1)</f>
        <v>#N/A</v>
      </c>
      <c r="H2089" s="94" t="e">
        <f aca="false">$F2089&amp;$G2089</f>
        <v>#N/A</v>
      </c>
    </row>
    <row r="2090" customFormat="false" ht="12.75" hidden="false" customHeight="false" outlineLevel="0" collapsed="false">
      <c r="F2090" s="94" t="n">
        <f aca="false">IF(REF_DT&lt;PromptMonth,1,INDEX(BucketTable,MATCH($A2090,SumMonths,0),1))</f>
        <v>1</v>
      </c>
      <c r="G2090" s="94" t="e">
        <f aca="false">INDEX(Book_Type,MATCH($B2090,Book,0),1)</f>
        <v>#N/A</v>
      </c>
      <c r="H2090" s="94" t="e">
        <f aca="false">$F2090&amp;$G2090</f>
        <v>#N/A</v>
      </c>
    </row>
    <row r="2091" customFormat="false" ht="12.75" hidden="false" customHeight="false" outlineLevel="0" collapsed="false">
      <c r="F2091" s="94" t="n">
        <f aca="false">IF(REF_DT&lt;PromptMonth,1,INDEX(BucketTable,MATCH($A2091,SumMonths,0),1))</f>
        <v>1</v>
      </c>
      <c r="G2091" s="94" t="e">
        <f aca="false">INDEX(Book_Type,MATCH($B2091,Book,0),1)</f>
        <v>#N/A</v>
      </c>
      <c r="H2091" s="94" t="e">
        <f aca="false">$F2091&amp;$G2091</f>
        <v>#N/A</v>
      </c>
    </row>
    <row r="2092" customFormat="false" ht="12.75" hidden="false" customHeight="false" outlineLevel="0" collapsed="false">
      <c r="F2092" s="94" t="n">
        <f aca="false">IF(REF_DT&lt;PromptMonth,1,INDEX(BucketTable,MATCH($A2092,SumMonths,0),1))</f>
        <v>1</v>
      </c>
      <c r="G2092" s="94" t="e">
        <f aca="false">INDEX(Book_Type,MATCH($B2092,Book,0),1)</f>
        <v>#N/A</v>
      </c>
      <c r="H2092" s="94" t="e">
        <f aca="false">$F2092&amp;$G2092</f>
        <v>#N/A</v>
      </c>
    </row>
    <row r="2093" customFormat="false" ht="12.75" hidden="false" customHeight="false" outlineLevel="0" collapsed="false">
      <c r="F2093" s="94" t="n">
        <f aca="false">IF(REF_DT&lt;PromptMonth,1,INDEX(BucketTable,MATCH($A2093,SumMonths,0),1))</f>
        <v>1</v>
      </c>
      <c r="G2093" s="94" t="e">
        <f aca="false">INDEX(Book_Type,MATCH($B2093,Book,0),1)</f>
        <v>#N/A</v>
      </c>
      <c r="H2093" s="94" t="e">
        <f aca="false">$F2093&amp;$G2093</f>
        <v>#N/A</v>
      </c>
    </row>
    <row r="2094" customFormat="false" ht="12.75" hidden="false" customHeight="false" outlineLevel="0" collapsed="false">
      <c r="F2094" s="94" t="n">
        <f aca="false">IF(REF_DT&lt;PromptMonth,1,INDEX(BucketTable,MATCH($A2094,SumMonths,0),1))</f>
        <v>1</v>
      </c>
      <c r="G2094" s="94" t="e">
        <f aca="false">INDEX(Book_Type,MATCH($B2094,Book,0),1)</f>
        <v>#N/A</v>
      </c>
      <c r="H2094" s="94" t="e">
        <f aca="false">$F2094&amp;$G2094</f>
        <v>#N/A</v>
      </c>
    </row>
    <row r="2095" customFormat="false" ht="12.75" hidden="false" customHeight="false" outlineLevel="0" collapsed="false">
      <c r="F2095" s="94" t="n">
        <f aca="false">IF(REF_DT&lt;PromptMonth,1,INDEX(BucketTable,MATCH($A2095,SumMonths,0),1))</f>
        <v>1</v>
      </c>
      <c r="G2095" s="94" t="e">
        <f aca="false">INDEX(Book_Type,MATCH($B2095,Book,0),1)</f>
        <v>#N/A</v>
      </c>
      <c r="H2095" s="94" t="e">
        <f aca="false">$F2095&amp;$G2095</f>
        <v>#N/A</v>
      </c>
    </row>
    <row r="2096" customFormat="false" ht="12.75" hidden="false" customHeight="false" outlineLevel="0" collapsed="false">
      <c r="F2096" s="94" t="n">
        <f aca="false">IF(REF_DT&lt;PromptMonth,1,INDEX(BucketTable,MATCH($A2096,SumMonths,0),1))</f>
        <v>1</v>
      </c>
      <c r="G2096" s="94" t="e">
        <f aca="false">INDEX(Book_Type,MATCH($B2096,Book,0),1)</f>
        <v>#N/A</v>
      </c>
      <c r="H2096" s="94" t="e">
        <f aca="false">$F2096&amp;$G2096</f>
        <v>#N/A</v>
      </c>
    </row>
    <row r="2097" customFormat="false" ht="12.75" hidden="false" customHeight="false" outlineLevel="0" collapsed="false">
      <c r="F2097" s="94" t="n">
        <f aca="false">IF(REF_DT&lt;PromptMonth,1,INDEX(BucketTable,MATCH($A2097,SumMonths,0),1))</f>
        <v>1</v>
      </c>
      <c r="G2097" s="94" t="e">
        <f aca="false">INDEX(Book_Type,MATCH($B2097,Book,0),1)</f>
        <v>#N/A</v>
      </c>
      <c r="H2097" s="94" t="e">
        <f aca="false">$F2097&amp;$G2097</f>
        <v>#N/A</v>
      </c>
    </row>
    <row r="2098" customFormat="false" ht="12.75" hidden="false" customHeight="false" outlineLevel="0" collapsed="false">
      <c r="F2098" s="94" t="n">
        <f aca="false">IF(REF_DT&lt;PromptMonth,1,INDEX(BucketTable,MATCH($A2098,SumMonths,0),1))</f>
        <v>1</v>
      </c>
      <c r="G2098" s="94" t="e">
        <f aca="false">INDEX(Book_Type,MATCH($B2098,Book,0),1)</f>
        <v>#N/A</v>
      </c>
      <c r="H2098" s="94" t="e">
        <f aca="false">$F2098&amp;$G2098</f>
        <v>#N/A</v>
      </c>
    </row>
    <row r="2099" customFormat="false" ht="12.75" hidden="false" customHeight="false" outlineLevel="0" collapsed="false">
      <c r="F2099" s="94" t="n">
        <f aca="false">IF(REF_DT&lt;PromptMonth,1,INDEX(BucketTable,MATCH($A2099,SumMonths,0),1))</f>
        <v>1</v>
      </c>
      <c r="G2099" s="94" t="e">
        <f aca="false">INDEX(Book_Type,MATCH($B2099,Book,0),1)</f>
        <v>#N/A</v>
      </c>
      <c r="H2099" s="94" t="e">
        <f aca="false">$F2099&amp;$G2099</f>
        <v>#N/A</v>
      </c>
    </row>
    <row r="2100" customFormat="false" ht="12.75" hidden="false" customHeight="false" outlineLevel="0" collapsed="false">
      <c r="F2100" s="94" t="n">
        <f aca="false">IF(REF_DT&lt;PromptMonth,1,INDEX(BucketTable,MATCH($A2100,SumMonths,0),1))</f>
        <v>1</v>
      </c>
      <c r="G2100" s="94" t="e">
        <f aca="false">INDEX(Book_Type,MATCH($B2100,Book,0),1)</f>
        <v>#N/A</v>
      </c>
      <c r="H2100" s="94" t="e">
        <f aca="false">$F2100&amp;$G2100</f>
        <v>#N/A</v>
      </c>
    </row>
    <row r="2101" customFormat="false" ht="12.75" hidden="false" customHeight="false" outlineLevel="0" collapsed="false">
      <c r="F2101" s="94" t="n">
        <f aca="false">IF(REF_DT&lt;PromptMonth,1,INDEX(BucketTable,MATCH($A2101,SumMonths,0),1))</f>
        <v>1</v>
      </c>
      <c r="G2101" s="94" t="e">
        <f aca="false">INDEX(Book_Type,MATCH($B2101,Book,0),1)</f>
        <v>#N/A</v>
      </c>
      <c r="H2101" s="94" t="e">
        <f aca="false">$F2101&amp;$G2101</f>
        <v>#N/A</v>
      </c>
    </row>
    <row r="2102" customFormat="false" ht="12.75" hidden="false" customHeight="false" outlineLevel="0" collapsed="false">
      <c r="F2102" s="94" t="n">
        <f aca="false">IF(REF_DT&lt;PromptMonth,1,INDEX(BucketTable,MATCH($A2102,SumMonths,0),1))</f>
        <v>1</v>
      </c>
      <c r="G2102" s="94" t="e">
        <f aca="false">INDEX(Book_Type,MATCH($B2102,Book,0),1)</f>
        <v>#N/A</v>
      </c>
      <c r="H2102" s="94" t="e">
        <f aca="false">$F2102&amp;$G2102</f>
        <v>#N/A</v>
      </c>
    </row>
    <row r="2103" customFormat="false" ht="12.75" hidden="false" customHeight="false" outlineLevel="0" collapsed="false">
      <c r="F2103" s="94" t="n">
        <f aca="false">IF(REF_DT&lt;PromptMonth,1,INDEX(BucketTable,MATCH($A2103,SumMonths,0),1))</f>
        <v>1</v>
      </c>
      <c r="G2103" s="94" t="e">
        <f aca="false">INDEX(Book_Type,MATCH($B2103,Book,0),1)</f>
        <v>#N/A</v>
      </c>
      <c r="H2103" s="94" t="e">
        <f aca="false">$F2103&amp;$G2103</f>
        <v>#N/A</v>
      </c>
    </row>
    <row r="2104" customFormat="false" ht="12.75" hidden="false" customHeight="false" outlineLevel="0" collapsed="false">
      <c r="F2104" s="94" t="n">
        <f aca="false">IF(REF_DT&lt;PromptMonth,1,INDEX(BucketTable,MATCH($A2104,SumMonths,0),1))</f>
        <v>1</v>
      </c>
      <c r="G2104" s="94" t="e">
        <f aca="false">INDEX(Book_Type,MATCH($B2104,Book,0),1)</f>
        <v>#N/A</v>
      </c>
      <c r="H2104" s="94" t="e">
        <f aca="false">$F2104&amp;$G2104</f>
        <v>#N/A</v>
      </c>
    </row>
    <row r="2105" customFormat="false" ht="12.75" hidden="false" customHeight="false" outlineLevel="0" collapsed="false">
      <c r="F2105" s="94" t="n">
        <f aca="false">IF(REF_DT&lt;PromptMonth,1,INDEX(BucketTable,MATCH($A2105,SumMonths,0),1))</f>
        <v>1</v>
      </c>
      <c r="G2105" s="94" t="e">
        <f aca="false">INDEX(Book_Type,MATCH($B2105,Book,0),1)</f>
        <v>#N/A</v>
      </c>
      <c r="H2105" s="94" t="e">
        <f aca="false">$F2105&amp;$G2105</f>
        <v>#N/A</v>
      </c>
    </row>
    <row r="2106" customFormat="false" ht="12.75" hidden="false" customHeight="false" outlineLevel="0" collapsed="false">
      <c r="F2106" s="94" t="n">
        <f aca="false">IF(REF_DT&lt;PromptMonth,1,INDEX(BucketTable,MATCH($A2106,SumMonths,0),1))</f>
        <v>1</v>
      </c>
      <c r="G2106" s="94" t="e">
        <f aca="false">INDEX(Book_Type,MATCH($B2106,Book,0),1)</f>
        <v>#N/A</v>
      </c>
      <c r="H2106" s="94" t="e">
        <f aca="false">$F2106&amp;$G2106</f>
        <v>#N/A</v>
      </c>
    </row>
    <row r="2107" customFormat="false" ht="12.75" hidden="false" customHeight="false" outlineLevel="0" collapsed="false">
      <c r="F2107" s="94" t="n">
        <f aca="false">IF(REF_DT&lt;PromptMonth,1,INDEX(BucketTable,MATCH($A2107,SumMonths,0),1))</f>
        <v>1</v>
      </c>
      <c r="G2107" s="94" t="e">
        <f aca="false">INDEX(Book_Type,MATCH($B2107,Book,0),1)</f>
        <v>#N/A</v>
      </c>
      <c r="H2107" s="94" t="e">
        <f aca="false">$F2107&amp;$G2107</f>
        <v>#N/A</v>
      </c>
    </row>
    <row r="2108" customFormat="false" ht="12.75" hidden="false" customHeight="false" outlineLevel="0" collapsed="false">
      <c r="F2108" s="94" t="n">
        <f aca="false">IF(REF_DT&lt;PromptMonth,1,INDEX(BucketTable,MATCH($A2108,SumMonths,0),1))</f>
        <v>1</v>
      </c>
      <c r="G2108" s="94" t="e">
        <f aca="false">INDEX(Book_Type,MATCH($B2108,Book,0),1)</f>
        <v>#N/A</v>
      </c>
      <c r="H2108" s="94" t="e">
        <f aca="false">$F2108&amp;$G2108</f>
        <v>#N/A</v>
      </c>
    </row>
    <row r="2109" customFormat="false" ht="12.75" hidden="false" customHeight="false" outlineLevel="0" collapsed="false">
      <c r="F2109" s="94" t="n">
        <f aca="false">IF(REF_DT&lt;PromptMonth,1,INDEX(BucketTable,MATCH($A2109,SumMonths,0),1))</f>
        <v>1</v>
      </c>
      <c r="G2109" s="94" t="e">
        <f aca="false">INDEX(Book_Type,MATCH($B2109,Book,0),1)</f>
        <v>#N/A</v>
      </c>
      <c r="H2109" s="94" t="e">
        <f aca="false">$F2109&amp;$G2109</f>
        <v>#N/A</v>
      </c>
    </row>
    <row r="2110" customFormat="false" ht="12.75" hidden="false" customHeight="false" outlineLevel="0" collapsed="false">
      <c r="F2110" s="94" t="n">
        <f aca="false">IF(REF_DT&lt;PromptMonth,1,INDEX(BucketTable,MATCH($A2110,SumMonths,0),1))</f>
        <v>1</v>
      </c>
      <c r="G2110" s="94" t="e">
        <f aca="false">INDEX(Book_Type,MATCH($B2110,Book,0),1)</f>
        <v>#N/A</v>
      </c>
      <c r="H2110" s="94" t="e">
        <f aca="false">$F2110&amp;$G2110</f>
        <v>#N/A</v>
      </c>
    </row>
    <row r="2111" customFormat="false" ht="12.75" hidden="false" customHeight="false" outlineLevel="0" collapsed="false">
      <c r="F2111" s="94" t="n">
        <f aca="false">IF(REF_DT&lt;PromptMonth,1,INDEX(BucketTable,MATCH($A2111,SumMonths,0),1))</f>
        <v>1</v>
      </c>
      <c r="G2111" s="94" t="e">
        <f aca="false">INDEX(Book_Type,MATCH($B2111,Book,0),1)</f>
        <v>#N/A</v>
      </c>
      <c r="H2111" s="94" t="e">
        <f aca="false">$F2111&amp;$G2111</f>
        <v>#N/A</v>
      </c>
    </row>
    <row r="2112" customFormat="false" ht="12.75" hidden="false" customHeight="false" outlineLevel="0" collapsed="false">
      <c r="F2112" s="94" t="n">
        <f aca="false">IF(REF_DT&lt;PromptMonth,1,INDEX(BucketTable,MATCH($A2112,SumMonths,0),1))</f>
        <v>1</v>
      </c>
      <c r="G2112" s="94" t="e">
        <f aca="false">INDEX(Book_Type,MATCH($B2112,Book,0),1)</f>
        <v>#N/A</v>
      </c>
      <c r="H2112" s="94" t="e">
        <f aca="false">$F2112&amp;$G2112</f>
        <v>#N/A</v>
      </c>
    </row>
    <row r="2113" customFormat="false" ht="12.75" hidden="false" customHeight="false" outlineLevel="0" collapsed="false">
      <c r="F2113" s="94" t="n">
        <f aca="false">IF(REF_DT&lt;PromptMonth,1,INDEX(BucketTable,MATCH($A2113,SumMonths,0),1))</f>
        <v>1</v>
      </c>
      <c r="G2113" s="94" t="e">
        <f aca="false">INDEX(Book_Type,MATCH($B2113,Book,0),1)</f>
        <v>#N/A</v>
      </c>
      <c r="H2113" s="94" t="e">
        <f aca="false">$F2113&amp;$G2113</f>
        <v>#N/A</v>
      </c>
    </row>
    <row r="2114" customFormat="false" ht="12.75" hidden="false" customHeight="false" outlineLevel="0" collapsed="false">
      <c r="F2114" s="94" t="n">
        <f aca="false">IF(REF_DT&lt;PromptMonth,1,INDEX(BucketTable,MATCH($A2114,SumMonths,0),1))</f>
        <v>1</v>
      </c>
      <c r="G2114" s="94" t="e">
        <f aca="false">INDEX(Book_Type,MATCH($B2114,Book,0),1)</f>
        <v>#N/A</v>
      </c>
      <c r="H2114" s="94" t="e">
        <f aca="false">$F2114&amp;$G2114</f>
        <v>#N/A</v>
      </c>
    </row>
    <row r="2115" customFormat="false" ht="12.75" hidden="false" customHeight="false" outlineLevel="0" collapsed="false">
      <c r="F2115" s="94" t="n">
        <f aca="false">IF(REF_DT&lt;PromptMonth,1,INDEX(BucketTable,MATCH($A2115,SumMonths,0),1))</f>
        <v>1</v>
      </c>
      <c r="G2115" s="94" t="e">
        <f aca="false">INDEX(Book_Type,MATCH($B2115,Book,0),1)</f>
        <v>#N/A</v>
      </c>
      <c r="H2115" s="94" t="e">
        <f aca="false">$F2115&amp;$G2115</f>
        <v>#N/A</v>
      </c>
    </row>
    <row r="2116" customFormat="false" ht="12.75" hidden="false" customHeight="false" outlineLevel="0" collapsed="false">
      <c r="F2116" s="94" t="n">
        <f aca="false">IF(REF_DT&lt;PromptMonth,1,INDEX(BucketTable,MATCH($A2116,SumMonths,0),1))</f>
        <v>1</v>
      </c>
      <c r="G2116" s="94" t="e">
        <f aca="false">INDEX(Book_Type,MATCH($B2116,Book,0),1)</f>
        <v>#N/A</v>
      </c>
      <c r="H2116" s="94" t="e">
        <f aca="false">$F2116&amp;$G2116</f>
        <v>#N/A</v>
      </c>
    </row>
    <row r="2117" customFormat="false" ht="12.75" hidden="false" customHeight="false" outlineLevel="0" collapsed="false">
      <c r="F2117" s="94" t="n">
        <f aca="false">IF(REF_DT&lt;PromptMonth,1,INDEX(BucketTable,MATCH($A2117,SumMonths,0),1))</f>
        <v>1</v>
      </c>
      <c r="G2117" s="94" t="e">
        <f aca="false">INDEX(Book_Type,MATCH($B2117,Book,0),1)</f>
        <v>#N/A</v>
      </c>
      <c r="H2117" s="94" t="e">
        <f aca="false">$F2117&amp;$G2117</f>
        <v>#N/A</v>
      </c>
    </row>
    <row r="2118" customFormat="false" ht="12.75" hidden="false" customHeight="false" outlineLevel="0" collapsed="false">
      <c r="F2118" s="94" t="n">
        <f aca="false">IF(REF_DT&lt;PromptMonth,1,INDEX(BucketTable,MATCH($A2118,SumMonths,0),1))</f>
        <v>1</v>
      </c>
      <c r="G2118" s="94" t="e">
        <f aca="false">INDEX(Book_Type,MATCH($B2118,Book,0),1)</f>
        <v>#N/A</v>
      </c>
      <c r="H2118" s="94" t="e">
        <f aca="false">$F2118&amp;$G2118</f>
        <v>#N/A</v>
      </c>
    </row>
    <row r="2119" customFormat="false" ht="12.75" hidden="false" customHeight="false" outlineLevel="0" collapsed="false">
      <c r="F2119" s="94" t="n">
        <f aca="false">IF(REF_DT&lt;PromptMonth,1,INDEX(BucketTable,MATCH($A2119,SumMonths,0),1))</f>
        <v>1</v>
      </c>
      <c r="G2119" s="94" t="e">
        <f aca="false">INDEX(Book_Type,MATCH($B2119,Book,0),1)</f>
        <v>#N/A</v>
      </c>
      <c r="H2119" s="94" t="e">
        <f aca="false">$F2119&amp;$G2119</f>
        <v>#N/A</v>
      </c>
    </row>
    <row r="2120" customFormat="false" ht="12.75" hidden="false" customHeight="false" outlineLevel="0" collapsed="false">
      <c r="F2120" s="94" t="n">
        <f aca="false">IF(REF_DT&lt;PromptMonth,1,INDEX(BucketTable,MATCH($A2120,SumMonths,0),1))</f>
        <v>1</v>
      </c>
      <c r="G2120" s="94" t="e">
        <f aca="false">INDEX(Book_Type,MATCH($B2120,Book,0),1)</f>
        <v>#N/A</v>
      </c>
      <c r="H2120" s="94" t="e">
        <f aca="false">$F2120&amp;$G2120</f>
        <v>#N/A</v>
      </c>
    </row>
    <row r="2121" customFormat="false" ht="12.75" hidden="false" customHeight="false" outlineLevel="0" collapsed="false">
      <c r="F2121" s="94" t="n">
        <f aca="false">IF(REF_DT&lt;PromptMonth,1,INDEX(BucketTable,MATCH($A2121,SumMonths,0),1))</f>
        <v>1</v>
      </c>
      <c r="G2121" s="94" t="e">
        <f aca="false">INDEX(Book_Type,MATCH($B2121,Book,0),1)</f>
        <v>#N/A</v>
      </c>
      <c r="H2121" s="94" t="e">
        <f aca="false">$F2121&amp;$G2121</f>
        <v>#N/A</v>
      </c>
    </row>
    <row r="2122" customFormat="false" ht="12.75" hidden="false" customHeight="false" outlineLevel="0" collapsed="false">
      <c r="F2122" s="94" t="n">
        <f aca="false">IF(REF_DT&lt;PromptMonth,1,INDEX(BucketTable,MATCH($A2122,SumMonths,0),1))</f>
        <v>1</v>
      </c>
      <c r="G2122" s="94" t="e">
        <f aca="false">INDEX(Book_Type,MATCH($B2122,Book,0),1)</f>
        <v>#N/A</v>
      </c>
      <c r="H2122" s="94" t="e">
        <f aca="false">$F2122&amp;$G2122</f>
        <v>#N/A</v>
      </c>
    </row>
    <row r="2123" customFormat="false" ht="12.75" hidden="false" customHeight="false" outlineLevel="0" collapsed="false">
      <c r="F2123" s="94" t="n">
        <f aca="false">IF(REF_DT&lt;PromptMonth,1,INDEX(BucketTable,MATCH($A2123,SumMonths,0),1))</f>
        <v>1</v>
      </c>
      <c r="G2123" s="94" t="e">
        <f aca="false">INDEX(Book_Type,MATCH($B2123,Book,0),1)</f>
        <v>#N/A</v>
      </c>
      <c r="H2123" s="94" t="e">
        <f aca="false">$F2123&amp;$G2123</f>
        <v>#N/A</v>
      </c>
    </row>
    <row r="2124" customFormat="false" ht="12.75" hidden="false" customHeight="false" outlineLevel="0" collapsed="false">
      <c r="F2124" s="94" t="n">
        <f aca="false">IF(REF_DT&lt;PromptMonth,1,INDEX(BucketTable,MATCH($A2124,SumMonths,0),1))</f>
        <v>1</v>
      </c>
      <c r="G2124" s="94" t="e">
        <f aca="false">INDEX(Book_Type,MATCH($B2124,Book,0),1)</f>
        <v>#N/A</v>
      </c>
      <c r="H2124" s="94" t="e">
        <f aca="false">$F2124&amp;$G2124</f>
        <v>#N/A</v>
      </c>
    </row>
    <row r="2125" customFormat="false" ht="12.75" hidden="false" customHeight="false" outlineLevel="0" collapsed="false">
      <c r="F2125" s="94" t="n">
        <f aca="false">IF(REF_DT&lt;PromptMonth,1,INDEX(BucketTable,MATCH($A2125,SumMonths,0),1))</f>
        <v>1</v>
      </c>
      <c r="G2125" s="94" t="e">
        <f aca="false">INDEX(Book_Type,MATCH($B2125,Book,0),1)</f>
        <v>#N/A</v>
      </c>
      <c r="H2125" s="94" t="e">
        <f aca="false">$F2125&amp;$G2125</f>
        <v>#N/A</v>
      </c>
    </row>
    <row r="2126" customFormat="false" ht="12.75" hidden="false" customHeight="false" outlineLevel="0" collapsed="false">
      <c r="F2126" s="94" t="n">
        <f aca="false">IF(REF_DT&lt;PromptMonth,1,INDEX(BucketTable,MATCH($A2126,SumMonths,0),1))</f>
        <v>1</v>
      </c>
      <c r="G2126" s="94" t="e">
        <f aca="false">INDEX(Book_Type,MATCH($B2126,Book,0),1)</f>
        <v>#N/A</v>
      </c>
      <c r="H2126" s="94" t="e">
        <f aca="false">$F2126&amp;$G2126</f>
        <v>#N/A</v>
      </c>
    </row>
    <row r="2127" customFormat="false" ht="12.75" hidden="false" customHeight="false" outlineLevel="0" collapsed="false">
      <c r="F2127" s="94" t="n">
        <f aca="false">IF(REF_DT&lt;PromptMonth,1,INDEX(BucketTable,MATCH($A2127,SumMonths,0),1))</f>
        <v>1</v>
      </c>
      <c r="G2127" s="94" t="e">
        <f aca="false">INDEX(Book_Type,MATCH($B2127,Book,0),1)</f>
        <v>#N/A</v>
      </c>
      <c r="H2127" s="94" t="e">
        <f aca="false">$F2127&amp;$G2127</f>
        <v>#N/A</v>
      </c>
    </row>
    <row r="2128" customFormat="false" ht="12.75" hidden="false" customHeight="false" outlineLevel="0" collapsed="false">
      <c r="F2128" s="94" t="n">
        <f aca="false">IF(REF_DT&lt;PromptMonth,1,INDEX(BucketTable,MATCH($A2128,SumMonths,0),1))</f>
        <v>1</v>
      </c>
      <c r="G2128" s="94" t="e">
        <f aca="false">INDEX(Book_Type,MATCH($B2128,Book,0),1)</f>
        <v>#N/A</v>
      </c>
      <c r="H2128" s="94" t="e">
        <f aca="false">$F2128&amp;$G2128</f>
        <v>#N/A</v>
      </c>
    </row>
    <row r="2129" customFormat="false" ht="12.75" hidden="false" customHeight="false" outlineLevel="0" collapsed="false">
      <c r="F2129" s="94" t="n">
        <f aca="false">IF(REF_DT&lt;PromptMonth,1,INDEX(BucketTable,MATCH($A2129,SumMonths,0),1))</f>
        <v>1</v>
      </c>
      <c r="G2129" s="94" t="e">
        <f aca="false">INDEX(Book_Type,MATCH($B2129,Book,0),1)</f>
        <v>#N/A</v>
      </c>
      <c r="H2129" s="94" t="e">
        <f aca="false">$F2129&amp;$G2129</f>
        <v>#N/A</v>
      </c>
    </row>
    <row r="2130" customFormat="false" ht="12.75" hidden="false" customHeight="false" outlineLevel="0" collapsed="false">
      <c r="F2130" s="94" t="n">
        <f aca="false">IF(REF_DT&lt;PromptMonth,1,INDEX(BucketTable,MATCH($A2130,SumMonths,0),1))</f>
        <v>1</v>
      </c>
      <c r="G2130" s="94" t="e">
        <f aca="false">INDEX(Book_Type,MATCH($B2130,Book,0),1)</f>
        <v>#N/A</v>
      </c>
      <c r="H2130" s="94" t="e">
        <f aca="false">$F2130&amp;$G2130</f>
        <v>#N/A</v>
      </c>
    </row>
    <row r="2131" customFormat="false" ht="12.75" hidden="false" customHeight="false" outlineLevel="0" collapsed="false">
      <c r="F2131" s="94" t="n">
        <f aca="false">IF(REF_DT&lt;PromptMonth,1,INDEX(BucketTable,MATCH($A2131,SumMonths,0),1))</f>
        <v>1</v>
      </c>
      <c r="G2131" s="94" t="e">
        <f aca="false">INDEX(Book_Type,MATCH($B2131,Book,0),1)</f>
        <v>#N/A</v>
      </c>
      <c r="H2131" s="94" t="e">
        <f aca="false">$F2131&amp;$G2131</f>
        <v>#N/A</v>
      </c>
    </row>
    <row r="2132" customFormat="false" ht="12.75" hidden="false" customHeight="false" outlineLevel="0" collapsed="false">
      <c r="F2132" s="94" t="n">
        <f aca="false">IF(REF_DT&lt;PromptMonth,1,INDEX(BucketTable,MATCH($A2132,SumMonths,0),1))</f>
        <v>1</v>
      </c>
      <c r="G2132" s="94" t="e">
        <f aca="false">INDEX(Book_Type,MATCH($B2132,Book,0),1)</f>
        <v>#N/A</v>
      </c>
      <c r="H2132" s="94" t="e">
        <f aca="false">$F2132&amp;$G2132</f>
        <v>#N/A</v>
      </c>
    </row>
    <row r="2133" customFormat="false" ht="12.75" hidden="false" customHeight="false" outlineLevel="0" collapsed="false">
      <c r="F2133" s="94" t="n">
        <f aca="false">IF(REF_DT&lt;PromptMonth,1,INDEX(BucketTable,MATCH($A2133,SumMonths,0),1))</f>
        <v>1</v>
      </c>
      <c r="G2133" s="94" t="e">
        <f aca="false">INDEX(Book_Type,MATCH($B2133,Book,0),1)</f>
        <v>#N/A</v>
      </c>
      <c r="H2133" s="94" t="e">
        <f aca="false">$F2133&amp;$G2133</f>
        <v>#N/A</v>
      </c>
    </row>
    <row r="2134" customFormat="false" ht="12.75" hidden="false" customHeight="false" outlineLevel="0" collapsed="false">
      <c r="F2134" s="94" t="n">
        <f aca="false">IF(REF_DT&lt;PromptMonth,1,INDEX(BucketTable,MATCH($A2134,SumMonths,0),1))</f>
        <v>1</v>
      </c>
      <c r="G2134" s="94" t="e">
        <f aca="false">INDEX(Book_Type,MATCH($B2134,Book,0),1)</f>
        <v>#N/A</v>
      </c>
      <c r="H2134" s="94" t="e">
        <f aca="false">$F2134&amp;$G2134</f>
        <v>#N/A</v>
      </c>
    </row>
    <row r="2135" customFormat="false" ht="12.75" hidden="false" customHeight="false" outlineLevel="0" collapsed="false">
      <c r="F2135" s="94" t="n">
        <f aca="false">IF(REF_DT&lt;PromptMonth,1,INDEX(BucketTable,MATCH($A2135,SumMonths,0),1))</f>
        <v>1</v>
      </c>
      <c r="G2135" s="94" t="e">
        <f aca="false">INDEX(Book_Type,MATCH($B2135,Book,0),1)</f>
        <v>#N/A</v>
      </c>
      <c r="H2135" s="94" t="e">
        <f aca="false">$F2135&amp;$G2135</f>
        <v>#N/A</v>
      </c>
    </row>
    <row r="2136" customFormat="false" ht="12.75" hidden="false" customHeight="false" outlineLevel="0" collapsed="false">
      <c r="F2136" s="94" t="n">
        <f aca="false">IF(REF_DT&lt;PromptMonth,1,INDEX(BucketTable,MATCH($A2136,SumMonths,0),1))</f>
        <v>1</v>
      </c>
      <c r="G2136" s="94" t="e">
        <f aca="false">INDEX(Book_Type,MATCH($B2136,Book,0),1)</f>
        <v>#N/A</v>
      </c>
      <c r="H2136" s="94" t="e">
        <f aca="false">$F2136&amp;$G2136</f>
        <v>#N/A</v>
      </c>
    </row>
    <row r="2137" customFormat="false" ht="12.75" hidden="false" customHeight="false" outlineLevel="0" collapsed="false">
      <c r="F2137" s="94" t="n">
        <f aca="false">IF(REF_DT&lt;PromptMonth,1,INDEX(BucketTable,MATCH($A2137,SumMonths,0),1))</f>
        <v>1</v>
      </c>
      <c r="G2137" s="94" t="e">
        <f aca="false">INDEX(Book_Type,MATCH($B2137,Book,0),1)</f>
        <v>#N/A</v>
      </c>
      <c r="H2137" s="94" t="e">
        <f aca="false">$F2137&amp;$G2137</f>
        <v>#N/A</v>
      </c>
    </row>
    <row r="2138" customFormat="false" ht="12.75" hidden="false" customHeight="false" outlineLevel="0" collapsed="false">
      <c r="F2138" s="94" t="n">
        <f aca="false">IF(REF_DT&lt;PromptMonth,1,INDEX(BucketTable,MATCH($A2138,SumMonths,0),1))</f>
        <v>1</v>
      </c>
      <c r="G2138" s="94" t="e">
        <f aca="false">INDEX(Book_Type,MATCH($B2138,Book,0),1)</f>
        <v>#N/A</v>
      </c>
      <c r="H2138" s="94" t="e">
        <f aca="false">$F2138&amp;$G2138</f>
        <v>#N/A</v>
      </c>
    </row>
    <row r="2139" customFormat="false" ht="12.75" hidden="false" customHeight="false" outlineLevel="0" collapsed="false">
      <c r="F2139" s="94" t="n">
        <f aca="false">IF(REF_DT&lt;PromptMonth,1,INDEX(BucketTable,MATCH($A2139,SumMonths,0),1))</f>
        <v>1</v>
      </c>
      <c r="G2139" s="94" t="e">
        <f aca="false">INDEX(Book_Type,MATCH($B2139,Book,0),1)</f>
        <v>#N/A</v>
      </c>
      <c r="H2139" s="94" t="e">
        <f aca="false">$F2139&amp;$G2139</f>
        <v>#N/A</v>
      </c>
    </row>
    <row r="2140" customFormat="false" ht="12.75" hidden="false" customHeight="false" outlineLevel="0" collapsed="false">
      <c r="F2140" s="94" t="n">
        <f aca="false">IF(REF_DT&lt;PromptMonth,1,INDEX(BucketTable,MATCH($A2140,SumMonths,0),1))</f>
        <v>1</v>
      </c>
      <c r="G2140" s="94" t="e">
        <f aca="false">INDEX(Book_Type,MATCH($B2140,Book,0),1)</f>
        <v>#N/A</v>
      </c>
      <c r="H2140" s="94" t="e">
        <f aca="false">$F2140&amp;$G2140</f>
        <v>#N/A</v>
      </c>
    </row>
    <row r="2141" customFormat="false" ht="12.75" hidden="false" customHeight="false" outlineLevel="0" collapsed="false">
      <c r="F2141" s="94" t="n">
        <f aca="false">IF(REF_DT&lt;PromptMonth,1,INDEX(BucketTable,MATCH($A2141,SumMonths,0),1))</f>
        <v>1</v>
      </c>
      <c r="G2141" s="94" t="e">
        <f aca="false">INDEX(Book_Type,MATCH($B2141,Book,0),1)</f>
        <v>#N/A</v>
      </c>
      <c r="H2141" s="94" t="e">
        <f aca="false">$F2141&amp;$G2141</f>
        <v>#N/A</v>
      </c>
    </row>
    <row r="2142" customFormat="false" ht="12.75" hidden="false" customHeight="false" outlineLevel="0" collapsed="false">
      <c r="F2142" s="94" t="n">
        <f aca="false">IF(REF_DT&lt;PromptMonth,1,INDEX(BucketTable,MATCH($A2142,SumMonths,0),1))</f>
        <v>1</v>
      </c>
      <c r="G2142" s="94" t="e">
        <f aca="false">INDEX(Book_Type,MATCH($B2142,Book,0),1)</f>
        <v>#N/A</v>
      </c>
      <c r="H2142" s="94" t="e">
        <f aca="false">$F2142&amp;$G2142</f>
        <v>#N/A</v>
      </c>
    </row>
    <row r="2143" customFormat="false" ht="12.75" hidden="false" customHeight="false" outlineLevel="0" collapsed="false">
      <c r="F2143" s="94" t="n">
        <f aca="false">IF(REF_DT&lt;PromptMonth,1,INDEX(BucketTable,MATCH($A2143,SumMonths,0),1))</f>
        <v>1</v>
      </c>
      <c r="G2143" s="94" t="e">
        <f aca="false">INDEX(Book_Type,MATCH($B2143,Book,0),1)</f>
        <v>#N/A</v>
      </c>
      <c r="H2143" s="94" t="e">
        <f aca="false">$F2143&amp;$G2143</f>
        <v>#N/A</v>
      </c>
    </row>
    <row r="2144" customFormat="false" ht="12.75" hidden="false" customHeight="false" outlineLevel="0" collapsed="false">
      <c r="F2144" s="94" t="n">
        <f aca="false">IF(REF_DT&lt;PromptMonth,1,INDEX(BucketTable,MATCH($A2144,SumMonths,0),1))</f>
        <v>1</v>
      </c>
      <c r="G2144" s="94" t="e">
        <f aca="false">INDEX(Book_Type,MATCH($B2144,Book,0),1)</f>
        <v>#N/A</v>
      </c>
      <c r="H2144" s="94" t="e">
        <f aca="false">$F2144&amp;$G2144</f>
        <v>#N/A</v>
      </c>
    </row>
    <row r="2145" customFormat="false" ht="12.75" hidden="false" customHeight="false" outlineLevel="0" collapsed="false">
      <c r="F2145" s="94" t="n">
        <f aca="false">IF(REF_DT&lt;PromptMonth,1,INDEX(BucketTable,MATCH($A2145,SumMonths,0),1))</f>
        <v>1</v>
      </c>
      <c r="G2145" s="94" t="e">
        <f aca="false">INDEX(Book_Type,MATCH($B2145,Book,0),1)</f>
        <v>#N/A</v>
      </c>
      <c r="H2145" s="94" t="e">
        <f aca="false">$F2145&amp;$G2145</f>
        <v>#N/A</v>
      </c>
    </row>
    <row r="2146" customFormat="false" ht="12.75" hidden="false" customHeight="false" outlineLevel="0" collapsed="false">
      <c r="F2146" s="94" t="n">
        <f aca="false">IF(REF_DT&lt;PromptMonth,1,INDEX(BucketTable,MATCH($A2146,SumMonths,0),1))</f>
        <v>1</v>
      </c>
      <c r="G2146" s="94" t="e">
        <f aca="false">INDEX(Book_Type,MATCH($B2146,Book,0),1)</f>
        <v>#N/A</v>
      </c>
      <c r="H2146" s="94" t="e">
        <f aca="false">$F2146&amp;$G2146</f>
        <v>#N/A</v>
      </c>
    </row>
    <row r="2147" customFormat="false" ht="12.75" hidden="false" customHeight="false" outlineLevel="0" collapsed="false">
      <c r="F2147" s="94" t="n">
        <f aca="false">IF(REF_DT&lt;PromptMonth,1,INDEX(BucketTable,MATCH($A2147,SumMonths,0),1))</f>
        <v>1</v>
      </c>
      <c r="G2147" s="94" t="e">
        <f aca="false">INDEX(Book_Type,MATCH($B2147,Book,0),1)</f>
        <v>#N/A</v>
      </c>
      <c r="H2147" s="94" t="e">
        <f aca="false">$F2147&amp;$G2147</f>
        <v>#N/A</v>
      </c>
    </row>
    <row r="2148" customFormat="false" ht="12.75" hidden="false" customHeight="false" outlineLevel="0" collapsed="false">
      <c r="F2148" s="94" t="n">
        <f aca="false">IF(REF_DT&lt;PromptMonth,1,INDEX(BucketTable,MATCH($A2148,SumMonths,0),1))</f>
        <v>1</v>
      </c>
      <c r="G2148" s="94" t="e">
        <f aca="false">INDEX(Book_Type,MATCH($B2148,Book,0),1)</f>
        <v>#N/A</v>
      </c>
      <c r="H2148" s="94" t="e">
        <f aca="false">$F2148&amp;$G2148</f>
        <v>#N/A</v>
      </c>
    </row>
    <row r="2149" customFormat="false" ht="12.75" hidden="false" customHeight="false" outlineLevel="0" collapsed="false">
      <c r="F2149" s="94" t="n">
        <f aca="false">IF(REF_DT&lt;PromptMonth,1,INDEX(BucketTable,MATCH($A2149,SumMonths,0),1))</f>
        <v>1</v>
      </c>
      <c r="G2149" s="94" t="e">
        <f aca="false">INDEX(Book_Type,MATCH($B2149,Book,0),1)</f>
        <v>#N/A</v>
      </c>
      <c r="H2149" s="94" t="e">
        <f aca="false">$F2149&amp;$G2149</f>
        <v>#N/A</v>
      </c>
    </row>
    <row r="2150" customFormat="false" ht="12.75" hidden="false" customHeight="false" outlineLevel="0" collapsed="false">
      <c r="F2150" s="94" t="n">
        <f aca="false">IF(REF_DT&lt;PromptMonth,1,INDEX(BucketTable,MATCH($A2150,SumMonths,0),1))</f>
        <v>1</v>
      </c>
      <c r="G2150" s="94" t="e">
        <f aca="false">INDEX(Book_Type,MATCH($B2150,Book,0),1)</f>
        <v>#N/A</v>
      </c>
      <c r="H2150" s="94" t="e">
        <f aca="false">$F2150&amp;$G2150</f>
        <v>#N/A</v>
      </c>
    </row>
    <row r="2151" customFormat="false" ht="12.75" hidden="false" customHeight="false" outlineLevel="0" collapsed="false">
      <c r="F2151" s="94" t="n">
        <f aca="false">IF(REF_DT&lt;PromptMonth,1,INDEX(BucketTable,MATCH($A2151,SumMonths,0),1))</f>
        <v>1</v>
      </c>
      <c r="G2151" s="94" t="e">
        <f aca="false">INDEX(Book_Type,MATCH($B2151,Book,0),1)</f>
        <v>#N/A</v>
      </c>
      <c r="H2151" s="94" t="e">
        <f aca="false">$F2151&amp;$G2151</f>
        <v>#N/A</v>
      </c>
    </row>
    <row r="2152" customFormat="false" ht="12.75" hidden="false" customHeight="false" outlineLevel="0" collapsed="false">
      <c r="F2152" s="94" t="n">
        <f aca="false">IF(REF_DT&lt;PromptMonth,1,INDEX(BucketTable,MATCH($A2152,SumMonths,0),1))</f>
        <v>1</v>
      </c>
      <c r="G2152" s="94" t="e">
        <f aca="false">INDEX(Book_Type,MATCH($B2152,Book,0),1)</f>
        <v>#N/A</v>
      </c>
      <c r="H2152" s="94" t="e">
        <f aca="false">$F2152&amp;$G2152</f>
        <v>#N/A</v>
      </c>
    </row>
    <row r="2153" customFormat="false" ht="12.75" hidden="false" customHeight="false" outlineLevel="0" collapsed="false">
      <c r="F2153" s="94" t="n">
        <f aca="false">IF(REF_DT&lt;PromptMonth,1,INDEX(BucketTable,MATCH($A2153,SumMonths,0),1))</f>
        <v>1</v>
      </c>
      <c r="G2153" s="94" t="e">
        <f aca="false">INDEX(Book_Type,MATCH($B2153,Book,0),1)</f>
        <v>#N/A</v>
      </c>
      <c r="H2153" s="94" t="e">
        <f aca="false">$F2153&amp;$G2153</f>
        <v>#N/A</v>
      </c>
    </row>
    <row r="2154" customFormat="false" ht="12.75" hidden="false" customHeight="false" outlineLevel="0" collapsed="false">
      <c r="F2154" s="94" t="n">
        <f aca="false">IF(REF_DT&lt;PromptMonth,1,INDEX(BucketTable,MATCH($A2154,SumMonths,0),1))</f>
        <v>1</v>
      </c>
      <c r="G2154" s="94" t="e">
        <f aca="false">INDEX(Book_Type,MATCH($B2154,Book,0),1)</f>
        <v>#N/A</v>
      </c>
      <c r="H2154" s="94" t="e">
        <f aca="false">$F2154&amp;$G2154</f>
        <v>#N/A</v>
      </c>
    </row>
    <row r="2155" customFormat="false" ht="12.75" hidden="false" customHeight="false" outlineLevel="0" collapsed="false">
      <c r="F2155" s="94" t="n">
        <f aca="false">IF(REF_DT&lt;PromptMonth,1,INDEX(BucketTable,MATCH($A2155,SumMonths,0),1))</f>
        <v>1</v>
      </c>
      <c r="G2155" s="94" t="e">
        <f aca="false">INDEX(Book_Type,MATCH($B2155,Book,0),1)</f>
        <v>#N/A</v>
      </c>
      <c r="H2155" s="94" t="e">
        <f aca="false">$F2155&amp;$G2155</f>
        <v>#N/A</v>
      </c>
    </row>
    <row r="2156" customFormat="false" ht="12.75" hidden="false" customHeight="false" outlineLevel="0" collapsed="false">
      <c r="F2156" s="94" t="n">
        <f aca="false">IF(REF_DT&lt;PromptMonth,1,INDEX(BucketTable,MATCH($A2156,SumMonths,0),1))</f>
        <v>1</v>
      </c>
      <c r="G2156" s="94" t="e">
        <f aca="false">INDEX(Book_Type,MATCH($B2156,Book,0),1)</f>
        <v>#N/A</v>
      </c>
      <c r="H2156" s="94" t="e">
        <f aca="false">$F2156&amp;$G2156</f>
        <v>#N/A</v>
      </c>
    </row>
    <row r="2157" customFormat="false" ht="12.75" hidden="false" customHeight="false" outlineLevel="0" collapsed="false">
      <c r="F2157" s="94" t="n">
        <f aca="false">IF(REF_DT&lt;PromptMonth,1,INDEX(BucketTable,MATCH($A2157,SumMonths,0),1))</f>
        <v>1</v>
      </c>
      <c r="G2157" s="94" t="e">
        <f aca="false">INDEX(Book_Type,MATCH($B2157,Book,0),1)</f>
        <v>#N/A</v>
      </c>
      <c r="H2157" s="94" t="e">
        <f aca="false">$F2157&amp;$G2157</f>
        <v>#N/A</v>
      </c>
    </row>
    <row r="2158" customFormat="false" ht="12.75" hidden="false" customHeight="false" outlineLevel="0" collapsed="false">
      <c r="F2158" s="94" t="n">
        <f aca="false">IF(REF_DT&lt;PromptMonth,1,INDEX(BucketTable,MATCH($A2158,SumMonths,0),1))</f>
        <v>1</v>
      </c>
      <c r="G2158" s="94" t="e">
        <f aca="false">INDEX(Book_Type,MATCH($B2158,Book,0),1)</f>
        <v>#N/A</v>
      </c>
      <c r="H2158" s="94" t="e">
        <f aca="false">$F2158&amp;$G2158</f>
        <v>#N/A</v>
      </c>
    </row>
    <row r="2159" customFormat="false" ht="12.75" hidden="false" customHeight="false" outlineLevel="0" collapsed="false">
      <c r="F2159" s="94" t="n">
        <f aca="false">IF(REF_DT&lt;PromptMonth,1,INDEX(BucketTable,MATCH($A2159,SumMonths,0),1))</f>
        <v>1</v>
      </c>
      <c r="G2159" s="94" t="e">
        <f aca="false">INDEX(Book_Type,MATCH($B2159,Book,0),1)</f>
        <v>#N/A</v>
      </c>
      <c r="H2159" s="94" t="e">
        <f aca="false">$F2159&amp;$G2159</f>
        <v>#N/A</v>
      </c>
    </row>
    <row r="2160" customFormat="false" ht="12.75" hidden="false" customHeight="false" outlineLevel="0" collapsed="false">
      <c r="F2160" s="94" t="n">
        <f aca="false">IF(REF_DT&lt;PromptMonth,1,INDEX(BucketTable,MATCH($A2160,SumMonths,0),1))</f>
        <v>1</v>
      </c>
      <c r="G2160" s="94" t="e">
        <f aca="false">INDEX(Book_Type,MATCH($B2160,Book,0),1)</f>
        <v>#N/A</v>
      </c>
      <c r="H2160" s="94" t="e">
        <f aca="false">$F2160&amp;$G2160</f>
        <v>#N/A</v>
      </c>
    </row>
    <row r="2161" customFormat="false" ht="12.75" hidden="false" customHeight="false" outlineLevel="0" collapsed="false">
      <c r="F2161" s="94" t="n">
        <f aca="false">IF(REF_DT&lt;PromptMonth,1,INDEX(BucketTable,MATCH($A2161,SumMonths,0),1))</f>
        <v>1</v>
      </c>
      <c r="G2161" s="94" t="e">
        <f aca="false">INDEX(Book_Type,MATCH($B2161,Book,0),1)</f>
        <v>#N/A</v>
      </c>
      <c r="H2161" s="94" t="e">
        <f aca="false">$F2161&amp;$G2161</f>
        <v>#N/A</v>
      </c>
    </row>
    <row r="2162" customFormat="false" ht="12.75" hidden="false" customHeight="false" outlineLevel="0" collapsed="false">
      <c r="F2162" s="94" t="n">
        <f aca="false">IF(REF_DT&lt;PromptMonth,1,INDEX(BucketTable,MATCH($A2162,SumMonths,0),1))</f>
        <v>1</v>
      </c>
      <c r="G2162" s="94" t="e">
        <f aca="false">INDEX(Book_Type,MATCH($B2162,Book,0),1)</f>
        <v>#N/A</v>
      </c>
      <c r="H2162" s="94" t="e">
        <f aca="false">$F2162&amp;$G2162</f>
        <v>#N/A</v>
      </c>
    </row>
    <row r="2163" customFormat="false" ht="12.75" hidden="false" customHeight="false" outlineLevel="0" collapsed="false">
      <c r="F2163" s="94" t="n">
        <f aca="false">IF(REF_DT&lt;PromptMonth,1,INDEX(BucketTable,MATCH($A2163,SumMonths,0),1))</f>
        <v>1</v>
      </c>
      <c r="G2163" s="94" t="e">
        <f aca="false">INDEX(Book_Type,MATCH($B2163,Book,0),1)</f>
        <v>#N/A</v>
      </c>
      <c r="H2163" s="94" t="e">
        <f aca="false">$F2163&amp;$G2163</f>
        <v>#N/A</v>
      </c>
    </row>
    <row r="2164" customFormat="false" ht="12.75" hidden="false" customHeight="false" outlineLevel="0" collapsed="false">
      <c r="F2164" s="94" t="n">
        <f aca="false">IF(REF_DT&lt;PromptMonth,1,INDEX(BucketTable,MATCH($A2164,SumMonths,0),1))</f>
        <v>1</v>
      </c>
      <c r="G2164" s="94" t="e">
        <f aca="false">INDEX(Book_Type,MATCH($B2164,Book,0),1)</f>
        <v>#N/A</v>
      </c>
      <c r="H2164" s="94" t="e">
        <f aca="false">$F2164&amp;$G2164</f>
        <v>#N/A</v>
      </c>
    </row>
    <row r="2165" customFormat="false" ht="12.75" hidden="false" customHeight="false" outlineLevel="0" collapsed="false">
      <c r="F2165" s="94" t="n">
        <f aca="false">IF(REF_DT&lt;PromptMonth,1,INDEX(BucketTable,MATCH($A2165,SumMonths,0),1))</f>
        <v>1</v>
      </c>
      <c r="G2165" s="94" t="e">
        <f aca="false">INDEX(Book_Type,MATCH($B2165,Book,0),1)</f>
        <v>#N/A</v>
      </c>
      <c r="H2165" s="94" t="e">
        <f aca="false">$F2165&amp;$G2165</f>
        <v>#N/A</v>
      </c>
    </row>
    <row r="2166" customFormat="false" ht="12.75" hidden="false" customHeight="false" outlineLevel="0" collapsed="false">
      <c r="F2166" s="94" t="n">
        <f aca="false">IF(REF_DT&lt;PromptMonth,1,INDEX(BucketTable,MATCH($A2166,SumMonths,0),1))</f>
        <v>1</v>
      </c>
      <c r="G2166" s="94" t="e">
        <f aca="false">INDEX(Book_Type,MATCH($B2166,Book,0),1)</f>
        <v>#N/A</v>
      </c>
      <c r="H2166" s="94" t="e">
        <f aca="false">$F2166&amp;$G2166</f>
        <v>#N/A</v>
      </c>
    </row>
    <row r="2167" customFormat="false" ht="12.75" hidden="false" customHeight="false" outlineLevel="0" collapsed="false">
      <c r="F2167" s="94" t="n">
        <f aca="false">IF(REF_DT&lt;PromptMonth,1,INDEX(BucketTable,MATCH($A2167,SumMonths,0),1))</f>
        <v>1</v>
      </c>
      <c r="G2167" s="94" t="e">
        <f aca="false">INDEX(Book_Type,MATCH($B2167,Book,0),1)</f>
        <v>#N/A</v>
      </c>
      <c r="H2167" s="94" t="e">
        <f aca="false">$F2167&amp;$G2167</f>
        <v>#N/A</v>
      </c>
    </row>
    <row r="2168" customFormat="false" ht="12.75" hidden="false" customHeight="false" outlineLevel="0" collapsed="false">
      <c r="F2168" s="94" t="n">
        <f aca="false">IF(REF_DT&lt;PromptMonth,1,INDEX(BucketTable,MATCH($A2168,SumMonths,0),1))</f>
        <v>1</v>
      </c>
      <c r="G2168" s="94" t="e">
        <f aca="false">INDEX(Book_Type,MATCH($B2168,Book,0),1)</f>
        <v>#N/A</v>
      </c>
      <c r="H2168" s="94" t="e">
        <f aca="false">$F2168&amp;$G2168</f>
        <v>#N/A</v>
      </c>
    </row>
    <row r="2169" customFormat="false" ht="12.75" hidden="false" customHeight="false" outlineLevel="0" collapsed="false">
      <c r="F2169" s="94" t="n">
        <f aca="false">IF(REF_DT&lt;PromptMonth,1,INDEX(BucketTable,MATCH($A2169,SumMonths,0),1))</f>
        <v>1</v>
      </c>
      <c r="G2169" s="94" t="e">
        <f aca="false">INDEX(Book_Type,MATCH($B2169,Book,0),1)</f>
        <v>#N/A</v>
      </c>
      <c r="H2169" s="94" t="e">
        <f aca="false">$F2169&amp;$G2169</f>
        <v>#N/A</v>
      </c>
    </row>
    <row r="2170" customFormat="false" ht="12.75" hidden="false" customHeight="false" outlineLevel="0" collapsed="false">
      <c r="F2170" s="94" t="n">
        <f aca="false">IF(REF_DT&lt;PromptMonth,1,INDEX(BucketTable,MATCH($A2170,SumMonths,0),1))</f>
        <v>1</v>
      </c>
      <c r="G2170" s="94" t="e">
        <f aca="false">INDEX(Book_Type,MATCH($B2170,Book,0),1)</f>
        <v>#N/A</v>
      </c>
      <c r="H2170" s="94" t="e">
        <f aca="false">$F2170&amp;$G2170</f>
        <v>#N/A</v>
      </c>
    </row>
    <row r="2171" customFormat="false" ht="12.75" hidden="false" customHeight="false" outlineLevel="0" collapsed="false">
      <c r="F2171" s="94" t="n">
        <f aca="false">IF(REF_DT&lt;PromptMonth,1,INDEX(BucketTable,MATCH($A2171,SumMonths,0),1))</f>
        <v>1</v>
      </c>
      <c r="G2171" s="94" t="e">
        <f aca="false">INDEX(Book_Type,MATCH($B2171,Book,0),1)</f>
        <v>#N/A</v>
      </c>
      <c r="H2171" s="94" t="e">
        <f aca="false">$F2171&amp;$G2171</f>
        <v>#N/A</v>
      </c>
    </row>
    <row r="2172" customFormat="false" ht="12.75" hidden="false" customHeight="false" outlineLevel="0" collapsed="false">
      <c r="F2172" s="94" t="n">
        <f aca="false">IF(REF_DT&lt;PromptMonth,1,INDEX(BucketTable,MATCH($A2172,SumMonths,0),1))</f>
        <v>1</v>
      </c>
      <c r="G2172" s="94" t="e">
        <f aca="false">INDEX(Book_Type,MATCH($B2172,Book,0),1)</f>
        <v>#N/A</v>
      </c>
      <c r="H2172" s="94" t="e">
        <f aca="false">$F2172&amp;$G2172</f>
        <v>#N/A</v>
      </c>
    </row>
    <row r="2173" customFormat="false" ht="12.75" hidden="false" customHeight="false" outlineLevel="0" collapsed="false">
      <c r="F2173" s="94" t="n">
        <f aca="false">IF(REF_DT&lt;PromptMonth,1,INDEX(BucketTable,MATCH($A2173,SumMonths,0),1))</f>
        <v>1</v>
      </c>
      <c r="G2173" s="94" t="e">
        <f aca="false">INDEX(Book_Type,MATCH($B2173,Book,0),1)</f>
        <v>#N/A</v>
      </c>
      <c r="H2173" s="94" t="e">
        <f aca="false">$F2173&amp;$G2173</f>
        <v>#N/A</v>
      </c>
    </row>
    <row r="2174" customFormat="false" ht="12.75" hidden="false" customHeight="false" outlineLevel="0" collapsed="false">
      <c r="F2174" s="94" t="n">
        <f aca="false">IF(REF_DT&lt;PromptMonth,1,INDEX(BucketTable,MATCH($A2174,SumMonths,0),1))</f>
        <v>1</v>
      </c>
      <c r="G2174" s="94" t="e">
        <f aca="false">INDEX(Book_Type,MATCH($B2174,Book,0),1)</f>
        <v>#N/A</v>
      </c>
      <c r="H2174" s="94" t="e">
        <f aca="false">$F2174&amp;$G2174</f>
        <v>#N/A</v>
      </c>
    </row>
    <row r="2175" customFormat="false" ht="12.75" hidden="false" customHeight="false" outlineLevel="0" collapsed="false">
      <c r="F2175" s="94" t="n">
        <f aca="false">IF(REF_DT&lt;PromptMonth,1,INDEX(BucketTable,MATCH($A2175,SumMonths,0),1))</f>
        <v>1</v>
      </c>
      <c r="G2175" s="94" t="e">
        <f aca="false">INDEX(Book_Type,MATCH($B2175,Book,0),1)</f>
        <v>#N/A</v>
      </c>
      <c r="H2175" s="94" t="e">
        <f aca="false">$F2175&amp;$G2175</f>
        <v>#N/A</v>
      </c>
    </row>
    <row r="2176" customFormat="false" ht="12.75" hidden="false" customHeight="false" outlineLevel="0" collapsed="false">
      <c r="F2176" s="94" t="n">
        <f aca="false">IF(REF_DT&lt;PromptMonth,1,INDEX(BucketTable,MATCH($A2176,SumMonths,0),1))</f>
        <v>1</v>
      </c>
      <c r="G2176" s="94" t="e">
        <f aca="false">INDEX(Book_Type,MATCH($B2176,Book,0),1)</f>
        <v>#N/A</v>
      </c>
      <c r="H2176" s="94" t="e">
        <f aca="false">$F2176&amp;$G2176</f>
        <v>#N/A</v>
      </c>
    </row>
    <row r="2177" customFormat="false" ht="12.75" hidden="false" customHeight="false" outlineLevel="0" collapsed="false">
      <c r="F2177" s="94" t="n">
        <f aca="false">IF(REF_DT&lt;PromptMonth,1,INDEX(BucketTable,MATCH($A2177,SumMonths,0),1))</f>
        <v>1</v>
      </c>
      <c r="G2177" s="94" t="e">
        <f aca="false">INDEX(Book_Type,MATCH($B2177,Book,0),1)</f>
        <v>#N/A</v>
      </c>
      <c r="H2177" s="94" t="e">
        <f aca="false">$F2177&amp;$G2177</f>
        <v>#N/A</v>
      </c>
    </row>
    <row r="2178" customFormat="false" ht="12.75" hidden="false" customHeight="false" outlineLevel="0" collapsed="false">
      <c r="F2178" s="94" t="n">
        <f aca="false">IF(REF_DT&lt;PromptMonth,1,INDEX(BucketTable,MATCH($A2178,SumMonths,0),1))</f>
        <v>1</v>
      </c>
      <c r="G2178" s="94" t="e">
        <f aca="false">INDEX(Book_Type,MATCH($B2178,Book,0),1)</f>
        <v>#N/A</v>
      </c>
      <c r="H2178" s="94" t="e">
        <f aca="false">$F2178&amp;$G2178</f>
        <v>#N/A</v>
      </c>
    </row>
    <row r="2179" customFormat="false" ht="12.75" hidden="false" customHeight="false" outlineLevel="0" collapsed="false">
      <c r="F2179" s="94" t="n">
        <f aca="false">IF(REF_DT&lt;PromptMonth,1,INDEX(BucketTable,MATCH($A2179,SumMonths,0),1))</f>
        <v>1</v>
      </c>
      <c r="G2179" s="94" t="e">
        <f aca="false">INDEX(Book_Type,MATCH($B2179,Book,0),1)</f>
        <v>#N/A</v>
      </c>
      <c r="H2179" s="94" t="e">
        <f aca="false">$F2179&amp;$G2179</f>
        <v>#N/A</v>
      </c>
    </row>
    <row r="2180" customFormat="false" ht="12.75" hidden="false" customHeight="false" outlineLevel="0" collapsed="false">
      <c r="F2180" s="94" t="n">
        <f aca="false">IF(REF_DT&lt;PromptMonth,1,INDEX(BucketTable,MATCH($A2180,SumMonths,0),1))</f>
        <v>1</v>
      </c>
      <c r="G2180" s="94" t="e">
        <f aca="false">INDEX(Book_Type,MATCH($B2180,Book,0),1)</f>
        <v>#N/A</v>
      </c>
      <c r="H2180" s="94" t="e">
        <f aca="false">$F2180&amp;$G2180</f>
        <v>#N/A</v>
      </c>
    </row>
    <row r="2181" customFormat="false" ht="12.75" hidden="false" customHeight="false" outlineLevel="0" collapsed="false">
      <c r="F2181" s="94" t="n">
        <f aca="false">IF(REF_DT&lt;PromptMonth,1,INDEX(BucketTable,MATCH($A2181,SumMonths,0),1))</f>
        <v>1</v>
      </c>
      <c r="G2181" s="94" t="e">
        <f aca="false">INDEX(Book_Type,MATCH($B2181,Book,0),1)</f>
        <v>#N/A</v>
      </c>
      <c r="H2181" s="94" t="e">
        <f aca="false">$F2181&amp;$G2181</f>
        <v>#N/A</v>
      </c>
    </row>
    <row r="2182" customFormat="false" ht="12.75" hidden="false" customHeight="false" outlineLevel="0" collapsed="false">
      <c r="F2182" s="94" t="n">
        <f aca="false">IF(REF_DT&lt;PromptMonth,1,INDEX(BucketTable,MATCH($A2182,SumMonths,0),1))</f>
        <v>1</v>
      </c>
      <c r="G2182" s="94" t="e">
        <f aca="false">INDEX(Book_Type,MATCH($B2182,Book,0),1)</f>
        <v>#N/A</v>
      </c>
      <c r="H2182" s="94" t="e">
        <f aca="false">$F2182&amp;$G2182</f>
        <v>#N/A</v>
      </c>
    </row>
    <row r="2183" customFormat="false" ht="12.75" hidden="false" customHeight="false" outlineLevel="0" collapsed="false">
      <c r="F2183" s="94" t="n">
        <f aca="false">IF(REF_DT&lt;PromptMonth,1,INDEX(BucketTable,MATCH($A2183,SumMonths,0),1))</f>
        <v>1</v>
      </c>
      <c r="G2183" s="94" t="e">
        <f aca="false">INDEX(Book_Type,MATCH($B2183,Book,0),1)</f>
        <v>#N/A</v>
      </c>
      <c r="H2183" s="94" t="e">
        <f aca="false">$F2183&amp;$G2183</f>
        <v>#N/A</v>
      </c>
    </row>
    <row r="2184" customFormat="false" ht="12.75" hidden="false" customHeight="false" outlineLevel="0" collapsed="false">
      <c r="F2184" s="94" t="n">
        <f aca="false">IF(REF_DT&lt;PromptMonth,1,INDEX(BucketTable,MATCH($A2184,SumMonths,0),1))</f>
        <v>1</v>
      </c>
      <c r="G2184" s="94" t="e">
        <f aca="false">INDEX(Book_Type,MATCH($B2184,Book,0),1)</f>
        <v>#N/A</v>
      </c>
      <c r="H2184" s="94" t="e">
        <f aca="false">$F2184&amp;$G2184</f>
        <v>#N/A</v>
      </c>
    </row>
    <row r="2185" customFormat="false" ht="12.75" hidden="false" customHeight="false" outlineLevel="0" collapsed="false">
      <c r="F2185" s="94" t="n">
        <f aca="false">IF(REF_DT&lt;PromptMonth,1,INDEX(BucketTable,MATCH($A2185,SumMonths,0),1))</f>
        <v>1</v>
      </c>
      <c r="G2185" s="94" t="e">
        <f aca="false">INDEX(Book_Type,MATCH($B2185,Book,0),1)</f>
        <v>#N/A</v>
      </c>
      <c r="H2185" s="94" t="e">
        <f aca="false">$F2185&amp;$G2185</f>
        <v>#N/A</v>
      </c>
    </row>
    <row r="2186" customFormat="false" ht="12.75" hidden="false" customHeight="false" outlineLevel="0" collapsed="false">
      <c r="F2186" s="94" t="n">
        <f aca="false">IF(REF_DT&lt;PromptMonth,1,INDEX(BucketTable,MATCH($A2186,SumMonths,0),1))</f>
        <v>1</v>
      </c>
      <c r="G2186" s="94" t="e">
        <f aca="false">INDEX(Book_Type,MATCH($B2186,Book,0),1)</f>
        <v>#N/A</v>
      </c>
      <c r="H2186" s="94" t="e">
        <f aca="false">$F2186&amp;$G2186</f>
        <v>#N/A</v>
      </c>
    </row>
    <row r="2187" customFormat="false" ht="12.75" hidden="false" customHeight="false" outlineLevel="0" collapsed="false">
      <c r="F2187" s="94" t="n">
        <f aca="false">IF(REF_DT&lt;PromptMonth,1,INDEX(BucketTable,MATCH($A2187,SumMonths,0),1))</f>
        <v>1</v>
      </c>
      <c r="G2187" s="94" t="e">
        <f aca="false">INDEX(Book_Type,MATCH($B2187,Book,0),1)</f>
        <v>#N/A</v>
      </c>
      <c r="H2187" s="94" t="e">
        <f aca="false">$F2187&amp;$G2187</f>
        <v>#N/A</v>
      </c>
    </row>
    <row r="2188" customFormat="false" ht="12.75" hidden="false" customHeight="false" outlineLevel="0" collapsed="false">
      <c r="F2188" s="94" t="n">
        <f aca="false">IF(REF_DT&lt;PromptMonth,1,INDEX(BucketTable,MATCH($A2188,SumMonths,0),1))</f>
        <v>1</v>
      </c>
      <c r="G2188" s="94" t="e">
        <f aca="false">INDEX(Book_Type,MATCH($B2188,Book,0),1)</f>
        <v>#N/A</v>
      </c>
      <c r="H2188" s="94" t="e">
        <f aca="false">$F2188&amp;$G2188</f>
        <v>#N/A</v>
      </c>
    </row>
    <row r="2189" customFormat="false" ht="12.75" hidden="false" customHeight="false" outlineLevel="0" collapsed="false">
      <c r="F2189" s="94" t="n">
        <f aca="false">IF(REF_DT&lt;PromptMonth,1,INDEX(BucketTable,MATCH($A2189,SumMonths,0),1))</f>
        <v>1</v>
      </c>
      <c r="G2189" s="94" t="e">
        <f aca="false">INDEX(Book_Type,MATCH($B2189,Book,0),1)</f>
        <v>#N/A</v>
      </c>
      <c r="H2189" s="94" t="e">
        <f aca="false">$F2189&amp;$G2189</f>
        <v>#N/A</v>
      </c>
    </row>
    <row r="2190" customFormat="false" ht="12.75" hidden="false" customHeight="false" outlineLevel="0" collapsed="false">
      <c r="F2190" s="94" t="n">
        <f aca="false">IF(REF_DT&lt;PromptMonth,1,INDEX(BucketTable,MATCH($A2190,SumMonths,0),1))</f>
        <v>1</v>
      </c>
      <c r="G2190" s="94" t="e">
        <f aca="false">INDEX(Book_Type,MATCH($B2190,Book,0),1)</f>
        <v>#N/A</v>
      </c>
      <c r="H2190" s="94" t="e">
        <f aca="false">$F2190&amp;$G2190</f>
        <v>#N/A</v>
      </c>
    </row>
    <row r="2191" customFormat="false" ht="12.75" hidden="false" customHeight="false" outlineLevel="0" collapsed="false">
      <c r="F2191" s="94" t="n">
        <f aca="false">IF(REF_DT&lt;PromptMonth,1,INDEX(BucketTable,MATCH($A2191,SumMonths,0),1))</f>
        <v>1</v>
      </c>
      <c r="G2191" s="94" t="e">
        <f aca="false">INDEX(Book_Type,MATCH($B2191,Book,0),1)</f>
        <v>#N/A</v>
      </c>
      <c r="H2191" s="94" t="e">
        <f aca="false">$F2191&amp;$G2191</f>
        <v>#N/A</v>
      </c>
    </row>
    <row r="2192" customFormat="false" ht="12.75" hidden="false" customHeight="false" outlineLevel="0" collapsed="false">
      <c r="F2192" s="94" t="n">
        <f aca="false">IF(REF_DT&lt;PromptMonth,1,INDEX(BucketTable,MATCH($A2192,SumMonths,0),1))</f>
        <v>1</v>
      </c>
      <c r="G2192" s="94" t="e">
        <f aca="false">INDEX(Book_Type,MATCH($B2192,Book,0),1)</f>
        <v>#N/A</v>
      </c>
      <c r="H2192" s="94" t="e">
        <f aca="false">$F2192&amp;$G2192</f>
        <v>#N/A</v>
      </c>
    </row>
    <row r="2193" customFormat="false" ht="12.75" hidden="false" customHeight="false" outlineLevel="0" collapsed="false">
      <c r="F2193" s="94" t="n">
        <f aca="false">IF(REF_DT&lt;PromptMonth,1,INDEX(BucketTable,MATCH($A2193,SumMonths,0),1))</f>
        <v>1</v>
      </c>
      <c r="G2193" s="94" t="e">
        <f aca="false">INDEX(Book_Type,MATCH($B2193,Book,0),1)</f>
        <v>#N/A</v>
      </c>
      <c r="H2193" s="94" t="e">
        <f aca="false">$F2193&amp;$G2193</f>
        <v>#N/A</v>
      </c>
    </row>
    <row r="2194" customFormat="false" ht="12.75" hidden="false" customHeight="false" outlineLevel="0" collapsed="false">
      <c r="F2194" s="94" t="n">
        <f aca="false">IF(REF_DT&lt;PromptMonth,1,INDEX(BucketTable,MATCH($A2194,SumMonths,0),1))</f>
        <v>1</v>
      </c>
      <c r="G2194" s="94" t="e">
        <f aca="false">INDEX(Book_Type,MATCH($B2194,Book,0),1)</f>
        <v>#N/A</v>
      </c>
      <c r="H2194" s="94" t="e">
        <f aca="false">$F2194&amp;$G2194</f>
        <v>#N/A</v>
      </c>
    </row>
    <row r="2195" customFormat="false" ht="12.75" hidden="false" customHeight="false" outlineLevel="0" collapsed="false">
      <c r="F2195" s="94" t="n">
        <f aca="false">IF(REF_DT&lt;PromptMonth,1,INDEX(BucketTable,MATCH($A2195,SumMonths,0),1))</f>
        <v>1</v>
      </c>
      <c r="G2195" s="94" t="e">
        <f aca="false">INDEX(Book_Type,MATCH($B2195,Book,0),1)</f>
        <v>#N/A</v>
      </c>
      <c r="H2195" s="94" t="e">
        <f aca="false">$F2195&amp;$G2195</f>
        <v>#N/A</v>
      </c>
    </row>
    <row r="2196" customFormat="false" ht="12.75" hidden="false" customHeight="false" outlineLevel="0" collapsed="false">
      <c r="F2196" s="94" t="n">
        <f aca="false">IF(REF_DT&lt;PromptMonth,1,INDEX(BucketTable,MATCH($A2196,SumMonths,0),1))</f>
        <v>1</v>
      </c>
      <c r="G2196" s="94" t="e">
        <f aca="false">INDEX(Book_Type,MATCH($B2196,Book,0),1)</f>
        <v>#N/A</v>
      </c>
      <c r="H2196" s="94" t="e">
        <f aca="false">$F2196&amp;$G2196</f>
        <v>#N/A</v>
      </c>
    </row>
    <row r="2197" customFormat="false" ht="12.75" hidden="false" customHeight="false" outlineLevel="0" collapsed="false">
      <c r="F2197" s="94" t="n">
        <f aca="false">IF(REF_DT&lt;PromptMonth,1,INDEX(BucketTable,MATCH($A2197,SumMonths,0),1))</f>
        <v>1</v>
      </c>
      <c r="G2197" s="94" t="e">
        <f aca="false">INDEX(Book_Type,MATCH($B2197,Book,0),1)</f>
        <v>#N/A</v>
      </c>
      <c r="H2197" s="94" t="e">
        <f aca="false">$F2197&amp;$G2197</f>
        <v>#N/A</v>
      </c>
    </row>
    <row r="2198" customFormat="false" ht="12.75" hidden="false" customHeight="false" outlineLevel="0" collapsed="false">
      <c r="F2198" s="94" t="n">
        <f aca="false">IF(REF_DT&lt;PromptMonth,1,INDEX(BucketTable,MATCH($A2198,SumMonths,0),1))</f>
        <v>1</v>
      </c>
      <c r="G2198" s="94" t="e">
        <f aca="false">INDEX(Book_Type,MATCH($B2198,Book,0),1)</f>
        <v>#N/A</v>
      </c>
      <c r="H2198" s="94" t="e">
        <f aca="false">$F2198&amp;$G2198</f>
        <v>#N/A</v>
      </c>
    </row>
    <row r="2199" customFormat="false" ht="12.75" hidden="false" customHeight="false" outlineLevel="0" collapsed="false">
      <c r="F2199" s="94" t="n">
        <f aca="false">IF(REF_DT&lt;PromptMonth,1,INDEX(BucketTable,MATCH($A2199,SumMonths,0),1))</f>
        <v>1</v>
      </c>
      <c r="G2199" s="94" t="e">
        <f aca="false">INDEX(Book_Type,MATCH($B2199,Book,0),1)</f>
        <v>#N/A</v>
      </c>
      <c r="H2199" s="94" t="e">
        <f aca="false">$F2199&amp;$G2199</f>
        <v>#N/A</v>
      </c>
    </row>
    <row r="2200" customFormat="false" ht="12.75" hidden="false" customHeight="false" outlineLevel="0" collapsed="false">
      <c r="F2200" s="94" t="n">
        <f aca="false">IF(REF_DT&lt;PromptMonth,1,INDEX(BucketTable,MATCH($A2200,SumMonths,0),1))</f>
        <v>1</v>
      </c>
      <c r="G2200" s="94" t="e">
        <f aca="false">INDEX(Book_Type,MATCH($B2200,Book,0),1)</f>
        <v>#N/A</v>
      </c>
      <c r="H2200" s="94" t="e">
        <f aca="false">$F2200&amp;$G2200</f>
        <v>#N/A</v>
      </c>
    </row>
    <row r="2201" customFormat="false" ht="12.75" hidden="false" customHeight="false" outlineLevel="0" collapsed="false">
      <c r="F2201" s="94" t="n">
        <f aca="false">IF(REF_DT&lt;PromptMonth,1,INDEX(BucketTable,MATCH($A2201,SumMonths,0),1))</f>
        <v>1</v>
      </c>
      <c r="G2201" s="94" t="e">
        <f aca="false">INDEX(Book_Type,MATCH($B2201,Book,0),1)</f>
        <v>#N/A</v>
      </c>
      <c r="H2201" s="94" t="e">
        <f aca="false">$F2201&amp;$G2201</f>
        <v>#N/A</v>
      </c>
    </row>
    <row r="2202" customFormat="false" ht="12.75" hidden="false" customHeight="false" outlineLevel="0" collapsed="false">
      <c r="F2202" s="94" t="n">
        <f aca="false">IF(REF_DT&lt;PromptMonth,1,INDEX(BucketTable,MATCH($A2202,SumMonths,0),1))</f>
        <v>1</v>
      </c>
      <c r="G2202" s="94" t="e">
        <f aca="false">INDEX(Book_Type,MATCH($B2202,Book,0),1)</f>
        <v>#N/A</v>
      </c>
      <c r="H2202" s="94" t="e">
        <f aca="false">$F2202&amp;$G2202</f>
        <v>#N/A</v>
      </c>
    </row>
    <row r="2203" customFormat="false" ht="12.75" hidden="false" customHeight="false" outlineLevel="0" collapsed="false">
      <c r="F2203" s="94" t="n">
        <f aca="false">IF(REF_DT&lt;PromptMonth,1,INDEX(BucketTable,MATCH($A2203,SumMonths,0),1))</f>
        <v>1</v>
      </c>
      <c r="G2203" s="94" t="e">
        <f aca="false">INDEX(Book_Type,MATCH($B2203,Book,0),1)</f>
        <v>#N/A</v>
      </c>
      <c r="H2203" s="94" t="e">
        <f aca="false">$F2203&amp;$G2203</f>
        <v>#N/A</v>
      </c>
    </row>
    <row r="2204" customFormat="false" ht="12.75" hidden="false" customHeight="false" outlineLevel="0" collapsed="false">
      <c r="F2204" s="94" t="n">
        <f aca="false">IF(REF_DT&lt;PromptMonth,1,INDEX(BucketTable,MATCH($A2204,SumMonths,0),1))</f>
        <v>1</v>
      </c>
      <c r="G2204" s="94" t="e">
        <f aca="false">INDEX(Book_Type,MATCH($B2204,Book,0),1)</f>
        <v>#N/A</v>
      </c>
      <c r="H2204" s="94" t="e">
        <f aca="false">$F2204&amp;$G2204</f>
        <v>#N/A</v>
      </c>
    </row>
    <row r="2205" customFormat="false" ht="12.75" hidden="false" customHeight="false" outlineLevel="0" collapsed="false">
      <c r="F2205" s="94" t="n">
        <f aca="false">IF(REF_DT&lt;PromptMonth,1,INDEX(BucketTable,MATCH($A2205,SumMonths,0),1))</f>
        <v>1</v>
      </c>
      <c r="G2205" s="94" t="e">
        <f aca="false">INDEX(Book_Type,MATCH($B2205,Book,0),1)</f>
        <v>#N/A</v>
      </c>
      <c r="H2205" s="94" t="e">
        <f aca="false">$F2205&amp;$G2205</f>
        <v>#N/A</v>
      </c>
    </row>
    <row r="2206" customFormat="false" ht="12.75" hidden="false" customHeight="false" outlineLevel="0" collapsed="false">
      <c r="F2206" s="94" t="n">
        <f aca="false">IF(REF_DT&lt;PromptMonth,1,INDEX(BucketTable,MATCH($A2206,SumMonths,0),1))</f>
        <v>1</v>
      </c>
      <c r="G2206" s="94" t="e">
        <f aca="false">INDEX(Book_Type,MATCH($B2206,Book,0),1)</f>
        <v>#N/A</v>
      </c>
      <c r="H2206" s="94" t="e">
        <f aca="false">$F2206&amp;$G2206</f>
        <v>#N/A</v>
      </c>
    </row>
    <row r="2207" customFormat="false" ht="12.75" hidden="false" customHeight="false" outlineLevel="0" collapsed="false">
      <c r="F2207" s="94" t="n">
        <f aca="false">IF(REF_DT&lt;PromptMonth,1,INDEX(BucketTable,MATCH($A2207,SumMonths,0),1))</f>
        <v>1</v>
      </c>
      <c r="G2207" s="94" t="e">
        <f aca="false">INDEX(Book_Type,MATCH($B2207,Book,0),1)</f>
        <v>#N/A</v>
      </c>
      <c r="H2207" s="94" t="e">
        <f aca="false">$F2207&amp;$G2207</f>
        <v>#N/A</v>
      </c>
    </row>
    <row r="2208" customFormat="false" ht="12.75" hidden="false" customHeight="false" outlineLevel="0" collapsed="false">
      <c r="F2208" s="94" t="n">
        <f aca="false">IF(REF_DT&lt;PromptMonth,1,INDEX(BucketTable,MATCH($A2208,SumMonths,0),1))</f>
        <v>1</v>
      </c>
      <c r="G2208" s="94" t="e">
        <f aca="false">INDEX(Book_Type,MATCH($B2208,Book,0),1)</f>
        <v>#N/A</v>
      </c>
      <c r="H2208" s="94" t="e">
        <f aca="false">$F2208&amp;$G2208</f>
        <v>#N/A</v>
      </c>
    </row>
    <row r="2209" customFormat="false" ht="12.75" hidden="false" customHeight="false" outlineLevel="0" collapsed="false">
      <c r="F2209" s="94" t="n">
        <f aca="false">IF(REF_DT&lt;PromptMonth,1,INDEX(BucketTable,MATCH($A2209,SumMonths,0),1))</f>
        <v>1</v>
      </c>
      <c r="G2209" s="94" t="e">
        <f aca="false">INDEX(Book_Type,MATCH($B2209,Book,0),1)</f>
        <v>#N/A</v>
      </c>
      <c r="H2209" s="94" t="e">
        <f aca="false">$F2209&amp;$G2209</f>
        <v>#N/A</v>
      </c>
    </row>
    <row r="2210" customFormat="false" ht="12.75" hidden="false" customHeight="false" outlineLevel="0" collapsed="false">
      <c r="F2210" s="94" t="n">
        <f aca="false">IF(REF_DT&lt;PromptMonth,1,INDEX(BucketTable,MATCH($A2210,SumMonths,0),1))</f>
        <v>1</v>
      </c>
      <c r="G2210" s="94" t="e">
        <f aca="false">INDEX(Book_Type,MATCH($B2210,Book,0),1)</f>
        <v>#N/A</v>
      </c>
      <c r="H2210" s="94" t="e">
        <f aca="false">$F2210&amp;$G2210</f>
        <v>#N/A</v>
      </c>
    </row>
    <row r="2211" customFormat="false" ht="12.75" hidden="false" customHeight="false" outlineLevel="0" collapsed="false">
      <c r="F2211" s="94" t="n">
        <f aca="false">IF(REF_DT&lt;PromptMonth,1,INDEX(BucketTable,MATCH($A2211,SumMonths,0),1))</f>
        <v>1</v>
      </c>
      <c r="G2211" s="94" t="e">
        <f aca="false">INDEX(Book_Type,MATCH($B2211,Book,0),1)</f>
        <v>#N/A</v>
      </c>
      <c r="H2211" s="94" t="e">
        <f aca="false">$F2211&amp;$G2211</f>
        <v>#N/A</v>
      </c>
    </row>
    <row r="2212" customFormat="false" ht="12.75" hidden="false" customHeight="false" outlineLevel="0" collapsed="false">
      <c r="F2212" s="94" t="n">
        <f aca="false">IF(REF_DT&lt;PromptMonth,1,INDEX(BucketTable,MATCH($A2212,SumMonths,0),1))</f>
        <v>1</v>
      </c>
      <c r="G2212" s="94" t="e">
        <f aca="false">INDEX(Book_Type,MATCH($B2212,Book,0),1)</f>
        <v>#N/A</v>
      </c>
      <c r="H2212" s="94" t="e">
        <f aca="false">$F2212&amp;$G2212</f>
        <v>#N/A</v>
      </c>
    </row>
    <row r="2213" customFormat="false" ht="12.75" hidden="false" customHeight="false" outlineLevel="0" collapsed="false">
      <c r="F2213" s="94" t="n">
        <f aca="false">IF(REF_DT&lt;PromptMonth,1,INDEX(BucketTable,MATCH($A2213,SumMonths,0),1))</f>
        <v>1</v>
      </c>
      <c r="G2213" s="94" t="e">
        <f aca="false">INDEX(Book_Type,MATCH($B2213,Book,0),1)</f>
        <v>#N/A</v>
      </c>
      <c r="H2213" s="94" t="e">
        <f aca="false">$F2213&amp;$G2213</f>
        <v>#N/A</v>
      </c>
    </row>
    <row r="2214" customFormat="false" ht="12.75" hidden="false" customHeight="false" outlineLevel="0" collapsed="false">
      <c r="F2214" s="94" t="n">
        <f aca="false">IF(REF_DT&lt;PromptMonth,1,INDEX(BucketTable,MATCH($A2214,SumMonths,0),1))</f>
        <v>1</v>
      </c>
      <c r="G2214" s="94" t="e">
        <f aca="false">INDEX(Book_Type,MATCH($B2214,Book,0),1)</f>
        <v>#N/A</v>
      </c>
      <c r="H2214" s="94" t="e">
        <f aca="false">$F2214&amp;$G2214</f>
        <v>#N/A</v>
      </c>
    </row>
    <row r="2215" customFormat="false" ht="12.75" hidden="false" customHeight="false" outlineLevel="0" collapsed="false">
      <c r="F2215" s="94" t="n">
        <f aca="false">IF(REF_DT&lt;PromptMonth,1,INDEX(BucketTable,MATCH($A2215,SumMonths,0),1))</f>
        <v>1</v>
      </c>
      <c r="G2215" s="94" t="e">
        <f aca="false">INDEX(Book_Type,MATCH($B2215,Book,0),1)</f>
        <v>#N/A</v>
      </c>
      <c r="H2215" s="94" t="e">
        <f aca="false">$F2215&amp;$G2215</f>
        <v>#N/A</v>
      </c>
    </row>
    <row r="2216" customFormat="false" ht="12.75" hidden="false" customHeight="false" outlineLevel="0" collapsed="false">
      <c r="F2216" s="94" t="n">
        <f aca="false">IF(REF_DT&lt;PromptMonth,1,INDEX(BucketTable,MATCH($A2216,SumMonths,0),1))</f>
        <v>1</v>
      </c>
      <c r="G2216" s="94" t="e">
        <f aca="false">INDEX(Book_Type,MATCH($B2216,Book,0),1)</f>
        <v>#N/A</v>
      </c>
      <c r="H2216" s="94" t="e">
        <f aca="false">$F2216&amp;$G2216</f>
        <v>#N/A</v>
      </c>
    </row>
    <row r="2217" customFormat="false" ht="12.75" hidden="false" customHeight="false" outlineLevel="0" collapsed="false">
      <c r="F2217" s="94" t="n">
        <f aca="false">IF(REF_DT&lt;PromptMonth,1,INDEX(BucketTable,MATCH($A2217,SumMonths,0),1))</f>
        <v>1</v>
      </c>
      <c r="G2217" s="94" t="e">
        <f aca="false">INDEX(Book_Type,MATCH($B2217,Book,0),1)</f>
        <v>#N/A</v>
      </c>
      <c r="H2217" s="94" t="e">
        <f aca="false">$F2217&amp;$G2217</f>
        <v>#N/A</v>
      </c>
    </row>
    <row r="2218" customFormat="false" ht="12.75" hidden="false" customHeight="false" outlineLevel="0" collapsed="false">
      <c r="F2218" s="94" t="n">
        <f aca="false">IF(REF_DT&lt;PromptMonth,1,INDEX(BucketTable,MATCH($A2218,SumMonths,0),1))</f>
        <v>1</v>
      </c>
      <c r="G2218" s="94" t="e">
        <f aca="false">INDEX(Book_Type,MATCH($B2218,Book,0),1)</f>
        <v>#N/A</v>
      </c>
      <c r="H2218" s="94" t="e">
        <f aca="false">$F2218&amp;$G2218</f>
        <v>#N/A</v>
      </c>
    </row>
    <row r="2219" customFormat="false" ht="12.75" hidden="false" customHeight="false" outlineLevel="0" collapsed="false">
      <c r="F2219" s="94" t="n">
        <f aca="false">IF(REF_DT&lt;PromptMonth,1,INDEX(BucketTable,MATCH($A2219,SumMonths,0),1))</f>
        <v>1</v>
      </c>
      <c r="G2219" s="94" t="e">
        <f aca="false">INDEX(Book_Type,MATCH($B2219,Book,0),1)</f>
        <v>#N/A</v>
      </c>
      <c r="H2219" s="94" t="e">
        <f aca="false">$F2219&amp;$G2219</f>
        <v>#N/A</v>
      </c>
    </row>
    <row r="2220" customFormat="false" ht="12.75" hidden="false" customHeight="false" outlineLevel="0" collapsed="false">
      <c r="F2220" s="94" t="n">
        <f aca="false">IF(REF_DT&lt;PromptMonth,1,INDEX(BucketTable,MATCH($A2220,SumMonths,0),1))</f>
        <v>1</v>
      </c>
      <c r="G2220" s="94" t="e">
        <f aca="false">INDEX(Book_Type,MATCH($B2220,Book,0),1)</f>
        <v>#N/A</v>
      </c>
      <c r="H2220" s="94" t="e">
        <f aca="false">$F2220&amp;$G2220</f>
        <v>#N/A</v>
      </c>
    </row>
    <row r="2221" customFormat="false" ht="12.75" hidden="false" customHeight="false" outlineLevel="0" collapsed="false">
      <c r="F2221" s="94" t="n">
        <f aca="false">IF(REF_DT&lt;PromptMonth,1,INDEX(BucketTable,MATCH($A2221,SumMonths,0),1))</f>
        <v>1</v>
      </c>
      <c r="G2221" s="94" t="e">
        <f aca="false">INDEX(Book_Type,MATCH($B2221,Book,0),1)</f>
        <v>#N/A</v>
      </c>
      <c r="H2221" s="94" t="e">
        <f aca="false">$F2221&amp;$G2221</f>
        <v>#N/A</v>
      </c>
    </row>
    <row r="2222" customFormat="false" ht="12.75" hidden="false" customHeight="false" outlineLevel="0" collapsed="false">
      <c r="F2222" s="94" t="n">
        <f aca="false">IF(REF_DT&lt;PromptMonth,1,INDEX(BucketTable,MATCH($A2222,SumMonths,0),1))</f>
        <v>1</v>
      </c>
      <c r="G2222" s="94" t="e">
        <f aca="false">INDEX(Book_Type,MATCH($B2222,Book,0),1)</f>
        <v>#N/A</v>
      </c>
      <c r="H2222" s="94" t="e">
        <f aca="false">$F2222&amp;$G2222</f>
        <v>#N/A</v>
      </c>
    </row>
    <row r="2223" customFormat="false" ht="12.75" hidden="false" customHeight="false" outlineLevel="0" collapsed="false">
      <c r="F2223" s="94" t="n">
        <f aca="false">IF(REF_DT&lt;PromptMonth,1,INDEX(BucketTable,MATCH($A2223,SumMonths,0),1))</f>
        <v>1</v>
      </c>
      <c r="G2223" s="94" t="e">
        <f aca="false">INDEX(Book_Type,MATCH($B2223,Book,0),1)</f>
        <v>#N/A</v>
      </c>
      <c r="H2223" s="94" t="e">
        <f aca="false">$F2223&amp;$G2223</f>
        <v>#N/A</v>
      </c>
    </row>
    <row r="2224" customFormat="false" ht="12.75" hidden="false" customHeight="false" outlineLevel="0" collapsed="false">
      <c r="F2224" s="94" t="n">
        <f aca="false">IF(REF_DT&lt;PromptMonth,1,INDEX(BucketTable,MATCH($A2224,SumMonths,0),1))</f>
        <v>1</v>
      </c>
      <c r="G2224" s="94" t="e">
        <f aca="false">INDEX(Book_Type,MATCH($B2224,Book,0),1)</f>
        <v>#N/A</v>
      </c>
      <c r="H2224" s="94" t="e">
        <f aca="false">$F2224&amp;$G2224</f>
        <v>#N/A</v>
      </c>
    </row>
    <row r="2225" customFormat="false" ht="12.75" hidden="false" customHeight="false" outlineLevel="0" collapsed="false">
      <c r="F2225" s="94" t="n">
        <f aca="false">IF(REF_DT&lt;PromptMonth,1,INDEX(BucketTable,MATCH($A2225,SumMonths,0),1))</f>
        <v>1</v>
      </c>
      <c r="G2225" s="94" t="e">
        <f aca="false">INDEX(Book_Type,MATCH($B2225,Book,0),1)</f>
        <v>#N/A</v>
      </c>
      <c r="H2225" s="94" t="e">
        <f aca="false">$F2225&amp;$G2225</f>
        <v>#N/A</v>
      </c>
    </row>
    <row r="2226" customFormat="false" ht="12.75" hidden="false" customHeight="false" outlineLevel="0" collapsed="false">
      <c r="F2226" s="94" t="n">
        <f aca="false">IF(REF_DT&lt;PromptMonth,1,INDEX(BucketTable,MATCH($A2226,SumMonths,0),1))</f>
        <v>1</v>
      </c>
      <c r="G2226" s="94" t="e">
        <f aca="false">INDEX(Book_Type,MATCH($B2226,Book,0),1)</f>
        <v>#N/A</v>
      </c>
      <c r="H2226" s="94" t="e">
        <f aca="false">$F2226&amp;$G2226</f>
        <v>#N/A</v>
      </c>
    </row>
    <row r="2227" customFormat="false" ht="12.75" hidden="false" customHeight="false" outlineLevel="0" collapsed="false">
      <c r="F2227" s="94" t="n">
        <f aca="false">IF(REF_DT&lt;PromptMonth,1,INDEX(BucketTable,MATCH($A2227,SumMonths,0),1))</f>
        <v>1</v>
      </c>
      <c r="G2227" s="94" t="e">
        <f aca="false">INDEX(Book_Type,MATCH($B2227,Book,0),1)</f>
        <v>#N/A</v>
      </c>
      <c r="H2227" s="94" t="e">
        <f aca="false">$F2227&amp;$G2227</f>
        <v>#N/A</v>
      </c>
    </row>
    <row r="2228" customFormat="false" ht="12.75" hidden="false" customHeight="false" outlineLevel="0" collapsed="false">
      <c r="F2228" s="94" t="n">
        <f aca="false">IF(REF_DT&lt;PromptMonth,1,INDEX(BucketTable,MATCH($A2228,SumMonths,0),1))</f>
        <v>1</v>
      </c>
      <c r="G2228" s="94" t="e">
        <f aca="false">INDEX(Book_Type,MATCH($B2228,Book,0),1)</f>
        <v>#N/A</v>
      </c>
      <c r="H2228" s="94" t="e">
        <f aca="false">$F2228&amp;$G2228</f>
        <v>#N/A</v>
      </c>
    </row>
    <row r="2229" customFormat="false" ht="12.75" hidden="false" customHeight="false" outlineLevel="0" collapsed="false">
      <c r="F2229" s="94" t="n">
        <f aca="false">IF(REF_DT&lt;PromptMonth,1,INDEX(BucketTable,MATCH($A2229,SumMonths,0),1))</f>
        <v>1</v>
      </c>
      <c r="G2229" s="94" t="e">
        <f aca="false">INDEX(Book_Type,MATCH($B2229,Book,0),1)</f>
        <v>#N/A</v>
      </c>
      <c r="H2229" s="94" t="e">
        <f aca="false">$F2229&amp;$G2229</f>
        <v>#N/A</v>
      </c>
    </row>
    <row r="2230" customFormat="false" ht="12.75" hidden="false" customHeight="false" outlineLevel="0" collapsed="false">
      <c r="F2230" s="94" t="n">
        <f aca="false">IF(REF_DT&lt;PromptMonth,1,INDEX(BucketTable,MATCH($A2230,SumMonths,0),1))</f>
        <v>1</v>
      </c>
      <c r="G2230" s="94" t="e">
        <f aca="false">INDEX(Book_Type,MATCH($B2230,Book,0),1)</f>
        <v>#N/A</v>
      </c>
      <c r="H2230" s="94" t="e">
        <f aca="false">$F2230&amp;$G2230</f>
        <v>#N/A</v>
      </c>
    </row>
    <row r="2231" customFormat="false" ht="12.75" hidden="false" customHeight="false" outlineLevel="0" collapsed="false">
      <c r="F2231" s="94" t="n">
        <f aca="false">IF(REF_DT&lt;PromptMonth,1,INDEX(BucketTable,MATCH($A2231,SumMonths,0),1))</f>
        <v>1</v>
      </c>
      <c r="G2231" s="94" t="e">
        <f aca="false">INDEX(Book_Type,MATCH($B2231,Book,0),1)</f>
        <v>#N/A</v>
      </c>
      <c r="H2231" s="94" t="e">
        <f aca="false">$F2231&amp;$G2231</f>
        <v>#N/A</v>
      </c>
    </row>
    <row r="2232" customFormat="false" ht="12.75" hidden="false" customHeight="false" outlineLevel="0" collapsed="false">
      <c r="F2232" s="94" t="n">
        <f aca="false">IF(REF_DT&lt;PromptMonth,1,INDEX(BucketTable,MATCH($A2232,SumMonths,0),1))</f>
        <v>1</v>
      </c>
      <c r="G2232" s="94" t="e">
        <f aca="false">INDEX(Book_Type,MATCH($B2232,Book,0),1)</f>
        <v>#N/A</v>
      </c>
      <c r="H2232" s="94" t="e">
        <f aca="false">$F2232&amp;$G2232</f>
        <v>#N/A</v>
      </c>
    </row>
    <row r="2233" customFormat="false" ht="12.75" hidden="false" customHeight="false" outlineLevel="0" collapsed="false">
      <c r="F2233" s="94" t="n">
        <f aca="false">IF(REF_DT&lt;PromptMonth,1,INDEX(BucketTable,MATCH($A2233,SumMonths,0),1))</f>
        <v>1</v>
      </c>
      <c r="G2233" s="94" t="e">
        <f aca="false">INDEX(Book_Type,MATCH($B2233,Book,0),1)</f>
        <v>#N/A</v>
      </c>
      <c r="H2233" s="94" t="e">
        <f aca="false">$F2233&amp;$G2233</f>
        <v>#N/A</v>
      </c>
    </row>
    <row r="2234" customFormat="false" ht="12.75" hidden="false" customHeight="false" outlineLevel="0" collapsed="false">
      <c r="F2234" s="94" t="n">
        <f aca="false">IF(REF_DT&lt;PromptMonth,1,INDEX(BucketTable,MATCH($A2234,SumMonths,0),1))</f>
        <v>1</v>
      </c>
      <c r="G2234" s="94" t="e">
        <f aca="false">INDEX(Book_Type,MATCH($B2234,Book,0),1)</f>
        <v>#N/A</v>
      </c>
      <c r="H2234" s="94" t="e">
        <f aca="false">$F2234&amp;$G2234</f>
        <v>#N/A</v>
      </c>
    </row>
    <row r="2235" customFormat="false" ht="12.75" hidden="false" customHeight="false" outlineLevel="0" collapsed="false">
      <c r="F2235" s="94" t="n">
        <f aca="false">IF(REF_DT&lt;PromptMonth,1,INDEX(BucketTable,MATCH($A2235,SumMonths,0),1))</f>
        <v>1</v>
      </c>
      <c r="G2235" s="94" t="e">
        <f aca="false">INDEX(Book_Type,MATCH($B2235,Book,0),1)</f>
        <v>#N/A</v>
      </c>
      <c r="H2235" s="94" t="e">
        <f aca="false">$F2235&amp;$G2235</f>
        <v>#N/A</v>
      </c>
    </row>
    <row r="2236" customFormat="false" ht="12.75" hidden="false" customHeight="false" outlineLevel="0" collapsed="false">
      <c r="F2236" s="94" t="n">
        <f aca="false">IF(REF_DT&lt;PromptMonth,1,INDEX(BucketTable,MATCH($A2236,SumMonths,0),1))</f>
        <v>1</v>
      </c>
      <c r="G2236" s="94" t="e">
        <f aca="false">INDEX(Book_Type,MATCH($B2236,Book,0),1)</f>
        <v>#N/A</v>
      </c>
      <c r="H2236" s="94" t="e">
        <f aca="false">$F2236&amp;$G2236</f>
        <v>#N/A</v>
      </c>
    </row>
    <row r="2237" customFormat="false" ht="12.75" hidden="false" customHeight="false" outlineLevel="0" collapsed="false">
      <c r="F2237" s="94" t="n">
        <f aca="false">IF(REF_DT&lt;PromptMonth,1,INDEX(BucketTable,MATCH($A2237,SumMonths,0),1))</f>
        <v>1</v>
      </c>
      <c r="G2237" s="94" t="e">
        <f aca="false">INDEX(Book_Type,MATCH($B2237,Book,0),1)</f>
        <v>#N/A</v>
      </c>
      <c r="H2237" s="94" t="e">
        <f aca="false">$F2237&amp;$G2237</f>
        <v>#N/A</v>
      </c>
    </row>
    <row r="2238" customFormat="false" ht="12.75" hidden="false" customHeight="false" outlineLevel="0" collapsed="false">
      <c r="F2238" s="94" t="n">
        <f aca="false">IF(REF_DT&lt;PromptMonth,1,INDEX(BucketTable,MATCH($A2238,SumMonths,0),1))</f>
        <v>1</v>
      </c>
      <c r="G2238" s="94" t="e">
        <f aca="false">INDEX(Book_Type,MATCH($B2238,Book,0),1)</f>
        <v>#N/A</v>
      </c>
      <c r="H2238" s="94" t="e">
        <f aca="false">$F2238&amp;$G2238</f>
        <v>#N/A</v>
      </c>
    </row>
    <row r="2239" customFormat="false" ht="12.75" hidden="false" customHeight="false" outlineLevel="0" collapsed="false">
      <c r="F2239" s="94" t="n">
        <f aca="false">IF(REF_DT&lt;PromptMonth,1,INDEX(BucketTable,MATCH($A2239,SumMonths,0),1))</f>
        <v>1</v>
      </c>
      <c r="G2239" s="94" t="e">
        <f aca="false">INDEX(Book_Type,MATCH($B2239,Book,0),1)</f>
        <v>#N/A</v>
      </c>
      <c r="H2239" s="94" t="e">
        <f aca="false">$F2239&amp;$G2239</f>
        <v>#N/A</v>
      </c>
    </row>
    <row r="2240" customFormat="false" ht="12.75" hidden="false" customHeight="false" outlineLevel="0" collapsed="false">
      <c r="F2240" s="94" t="n">
        <f aca="false">IF(REF_DT&lt;PromptMonth,1,INDEX(BucketTable,MATCH($A2240,SumMonths,0),1))</f>
        <v>1</v>
      </c>
      <c r="G2240" s="94" t="e">
        <f aca="false">INDEX(Book_Type,MATCH($B2240,Book,0),1)</f>
        <v>#N/A</v>
      </c>
      <c r="H2240" s="94" t="e">
        <f aca="false">$F2240&amp;$G2240</f>
        <v>#N/A</v>
      </c>
    </row>
    <row r="2241" customFormat="false" ht="12.75" hidden="false" customHeight="false" outlineLevel="0" collapsed="false">
      <c r="F2241" s="94" t="n">
        <f aca="false">IF(REF_DT&lt;PromptMonth,1,INDEX(BucketTable,MATCH($A2241,SumMonths,0),1))</f>
        <v>1</v>
      </c>
      <c r="G2241" s="94" t="e">
        <f aca="false">INDEX(Book_Type,MATCH($B2241,Book,0),1)</f>
        <v>#N/A</v>
      </c>
      <c r="H2241" s="94" t="e">
        <f aca="false">$F2241&amp;$G2241</f>
        <v>#N/A</v>
      </c>
    </row>
    <row r="2242" customFormat="false" ht="12.75" hidden="false" customHeight="false" outlineLevel="0" collapsed="false">
      <c r="F2242" s="94" t="n">
        <f aca="false">IF(REF_DT&lt;PromptMonth,1,INDEX(BucketTable,MATCH($A2242,SumMonths,0),1))</f>
        <v>1</v>
      </c>
      <c r="G2242" s="94" t="e">
        <f aca="false">INDEX(Book_Type,MATCH($B2242,Book,0),1)</f>
        <v>#N/A</v>
      </c>
      <c r="H2242" s="94" t="e">
        <f aca="false">$F2242&amp;$G2242</f>
        <v>#N/A</v>
      </c>
    </row>
    <row r="2243" customFormat="false" ht="12.75" hidden="false" customHeight="false" outlineLevel="0" collapsed="false">
      <c r="F2243" s="94" t="n">
        <f aca="false">IF(REF_DT&lt;PromptMonth,1,INDEX(BucketTable,MATCH($A2243,SumMonths,0),1))</f>
        <v>1</v>
      </c>
      <c r="G2243" s="94" t="e">
        <f aca="false">INDEX(Book_Type,MATCH($B2243,Book,0),1)</f>
        <v>#N/A</v>
      </c>
      <c r="H2243" s="94" t="e">
        <f aca="false">$F2243&amp;$G2243</f>
        <v>#N/A</v>
      </c>
    </row>
    <row r="2244" customFormat="false" ht="12.75" hidden="false" customHeight="false" outlineLevel="0" collapsed="false">
      <c r="F2244" s="94" t="n">
        <f aca="false">IF(REF_DT&lt;PromptMonth,1,INDEX(BucketTable,MATCH($A2244,SumMonths,0),1))</f>
        <v>1</v>
      </c>
      <c r="G2244" s="94" t="e">
        <f aca="false">INDEX(Book_Type,MATCH($B2244,Book,0),1)</f>
        <v>#N/A</v>
      </c>
      <c r="H2244" s="94" t="e">
        <f aca="false">$F2244&amp;$G2244</f>
        <v>#N/A</v>
      </c>
    </row>
    <row r="2245" customFormat="false" ht="12.75" hidden="false" customHeight="false" outlineLevel="0" collapsed="false">
      <c r="F2245" s="94" t="n">
        <f aca="false">IF(REF_DT&lt;PromptMonth,1,INDEX(BucketTable,MATCH($A2245,SumMonths,0),1))</f>
        <v>1</v>
      </c>
      <c r="G2245" s="94" t="e">
        <f aca="false">INDEX(Book_Type,MATCH($B2245,Book,0),1)</f>
        <v>#N/A</v>
      </c>
      <c r="H2245" s="94" t="e">
        <f aca="false">$F2245&amp;$G2245</f>
        <v>#N/A</v>
      </c>
    </row>
    <row r="2246" customFormat="false" ht="12.75" hidden="false" customHeight="false" outlineLevel="0" collapsed="false">
      <c r="F2246" s="94" t="n">
        <f aca="false">IF(REF_DT&lt;PromptMonth,1,INDEX(BucketTable,MATCH($A2246,SumMonths,0),1))</f>
        <v>1</v>
      </c>
      <c r="G2246" s="94" t="e">
        <f aca="false">INDEX(Book_Type,MATCH($B2246,Book,0),1)</f>
        <v>#N/A</v>
      </c>
      <c r="H2246" s="94" t="e">
        <f aca="false">$F2246&amp;$G2246</f>
        <v>#N/A</v>
      </c>
    </row>
    <row r="2247" customFormat="false" ht="12.75" hidden="false" customHeight="false" outlineLevel="0" collapsed="false">
      <c r="F2247" s="94" t="n">
        <f aca="false">IF(REF_DT&lt;PromptMonth,1,INDEX(BucketTable,MATCH($A2247,SumMonths,0),1))</f>
        <v>1</v>
      </c>
      <c r="G2247" s="94" t="e">
        <f aca="false">INDEX(Book_Type,MATCH($B2247,Book,0),1)</f>
        <v>#N/A</v>
      </c>
      <c r="H2247" s="94" t="e">
        <f aca="false">$F2247&amp;$G2247</f>
        <v>#N/A</v>
      </c>
    </row>
    <row r="2248" customFormat="false" ht="12.75" hidden="false" customHeight="false" outlineLevel="0" collapsed="false">
      <c r="F2248" s="94" t="n">
        <f aca="false">IF(REF_DT&lt;PromptMonth,1,INDEX(BucketTable,MATCH($A2248,SumMonths,0),1))</f>
        <v>1</v>
      </c>
      <c r="G2248" s="94" t="e">
        <f aca="false">INDEX(Book_Type,MATCH($B2248,Book,0),1)</f>
        <v>#N/A</v>
      </c>
      <c r="H2248" s="94" t="e">
        <f aca="false">$F2248&amp;$G2248</f>
        <v>#N/A</v>
      </c>
    </row>
    <row r="2249" customFormat="false" ht="12.75" hidden="false" customHeight="false" outlineLevel="0" collapsed="false">
      <c r="F2249" s="94" t="n">
        <f aca="false">IF(REF_DT&lt;PromptMonth,1,INDEX(BucketTable,MATCH($A2249,SumMonths,0),1))</f>
        <v>1</v>
      </c>
      <c r="G2249" s="94" t="e">
        <f aca="false">INDEX(Book_Type,MATCH($B2249,Book,0),1)</f>
        <v>#N/A</v>
      </c>
      <c r="H2249" s="94" t="e">
        <f aca="false">$F2249&amp;$G2249</f>
        <v>#N/A</v>
      </c>
    </row>
    <row r="2250" customFormat="false" ht="12.75" hidden="false" customHeight="false" outlineLevel="0" collapsed="false">
      <c r="F2250" s="94" t="n">
        <f aca="false">IF(REF_DT&lt;PromptMonth,1,INDEX(BucketTable,MATCH($A2250,SumMonths,0),1))</f>
        <v>1</v>
      </c>
      <c r="G2250" s="94" t="e">
        <f aca="false">INDEX(Book_Type,MATCH($B2250,Book,0),1)</f>
        <v>#N/A</v>
      </c>
      <c r="H2250" s="94" t="e">
        <f aca="false">$F2250&amp;$G2250</f>
        <v>#N/A</v>
      </c>
    </row>
    <row r="2251" customFormat="false" ht="12.75" hidden="false" customHeight="false" outlineLevel="0" collapsed="false">
      <c r="F2251" s="94" t="n">
        <f aca="false">IF(REF_DT&lt;PromptMonth,1,INDEX(BucketTable,MATCH($A2251,SumMonths,0),1))</f>
        <v>1</v>
      </c>
      <c r="G2251" s="94" t="e">
        <f aca="false">INDEX(Book_Type,MATCH($B2251,Book,0),1)</f>
        <v>#N/A</v>
      </c>
      <c r="H2251" s="94" t="e">
        <f aca="false">$F2251&amp;$G2251</f>
        <v>#N/A</v>
      </c>
    </row>
    <row r="2252" customFormat="false" ht="12.75" hidden="false" customHeight="false" outlineLevel="0" collapsed="false">
      <c r="F2252" s="94" t="n">
        <f aca="false">IF(REF_DT&lt;PromptMonth,1,INDEX(BucketTable,MATCH($A2252,SumMonths,0),1))</f>
        <v>1</v>
      </c>
      <c r="G2252" s="94" t="e">
        <f aca="false">INDEX(Book_Type,MATCH($B2252,Book,0),1)</f>
        <v>#N/A</v>
      </c>
      <c r="H2252" s="94" t="e">
        <f aca="false">$F2252&amp;$G2252</f>
        <v>#N/A</v>
      </c>
    </row>
    <row r="2253" customFormat="false" ht="12.75" hidden="false" customHeight="false" outlineLevel="0" collapsed="false">
      <c r="F2253" s="94" t="n">
        <f aca="false">IF(REF_DT&lt;PromptMonth,1,INDEX(BucketTable,MATCH($A2253,SumMonths,0),1))</f>
        <v>1</v>
      </c>
      <c r="G2253" s="94" t="e">
        <f aca="false">INDEX(Book_Type,MATCH($B2253,Book,0),1)</f>
        <v>#N/A</v>
      </c>
      <c r="H2253" s="94" t="e">
        <f aca="false">$F2253&amp;$G2253</f>
        <v>#N/A</v>
      </c>
    </row>
    <row r="2254" customFormat="false" ht="12.75" hidden="false" customHeight="false" outlineLevel="0" collapsed="false">
      <c r="F2254" s="94" t="n">
        <f aca="false">IF(REF_DT&lt;PromptMonth,1,INDEX(BucketTable,MATCH($A2254,SumMonths,0),1))</f>
        <v>1</v>
      </c>
      <c r="G2254" s="94" t="e">
        <f aca="false">INDEX(Book_Type,MATCH($B2254,Book,0),1)</f>
        <v>#N/A</v>
      </c>
      <c r="H2254" s="94" t="e">
        <f aca="false">$F2254&amp;$G2254</f>
        <v>#N/A</v>
      </c>
    </row>
    <row r="2255" customFormat="false" ht="12.75" hidden="false" customHeight="false" outlineLevel="0" collapsed="false">
      <c r="F2255" s="94" t="n">
        <f aca="false">IF(REF_DT&lt;PromptMonth,1,INDEX(BucketTable,MATCH($A2255,SumMonths,0),1))</f>
        <v>1</v>
      </c>
      <c r="G2255" s="94" t="e">
        <f aca="false">INDEX(Book_Type,MATCH($B2255,Book,0),1)</f>
        <v>#N/A</v>
      </c>
      <c r="H2255" s="94" t="e">
        <f aca="false">$F2255&amp;$G2255</f>
        <v>#N/A</v>
      </c>
    </row>
    <row r="2256" customFormat="false" ht="12.75" hidden="false" customHeight="false" outlineLevel="0" collapsed="false">
      <c r="F2256" s="94" t="n">
        <f aca="false">IF(REF_DT&lt;PromptMonth,1,INDEX(BucketTable,MATCH($A2256,SumMonths,0),1))</f>
        <v>1</v>
      </c>
      <c r="G2256" s="94" t="e">
        <f aca="false">INDEX(Book_Type,MATCH($B2256,Book,0),1)</f>
        <v>#N/A</v>
      </c>
      <c r="H2256" s="94" t="e">
        <f aca="false">$F2256&amp;$G2256</f>
        <v>#N/A</v>
      </c>
    </row>
    <row r="2257" customFormat="false" ht="12.75" hidden="false" customHeight="false" outlineLevel="0" collapsed="false">
      <c r="F2257" s="94" t="n">
        <f aca="false">IF(REF_DT&lt;PromptMonth,1,INDEX(BucketTable,MATCH($A2257,SumMonths,0),1))</f>
        <v>1</v>
      </c>
      <c r="G2257" s="94" t="e">
        <f aca="false">INDEX(Book_Type,MATCH($B2257,Book,0),1)</f>
        <v>#N/A</v>
      </c>
      <c r="H2257" s="94" t="e">
        <f aca="false">$F2257&amp;$G2257</f>
        <v>#N/A</v>
      </c>
    </row>
    <row r="2258" customFormat="false" ht="12.75" hidden="false" customHeight="false" outlineLevel="0" collapsed="false">
      <c r="F2258" s="94" t="n">
        <f aca="false">IF(REF_DT&lt;PromptMonth,1,INDEX(BucketTable,MATCH($A2258,SumMonths,0),1))</f>
        <v>1</v>
      </c>
      <c r="G2258" s="94" t="e">
        <f aca="false">INDEX(Book_Type,MATCH($B2258,Book,0),1)</f>
        <v>#N/A</v>
      </c>
      <c r="H2258" s="94" t="e">
        <f aca="false">$F2258&amp;$G2258</f>
        <v>#N/A</v>
      </c>
    </row>
    <row r="2259" customFormat="false" ht="12.75" hidden="false" customHeight="false" outlineLevel="0" collapsed="false">
      <c r="F2259" s="94" t="n">
        <f aca="false">IF(REF_DT&lt;PromptMonth,1,INDEX(BucketTable,MATCH($A2259,SumMonths,0),1))</f>
        <v>1</v>
      </c>
      <c r="G2259" s="94" t="e">
        <f aca="false">INDEX(Book_Type,MATCH($B2259,Book,0),1)</f>
        <v>#N/A</v>
      </c>
      <c r="H2259" s="94" t="e">
        <f aca="false">$F2259&amp;$G2259</f>
        <v>#N/A</v>
      </c>
    </row>
    <row r="2260" customFormat="false" ht="12.75" hidden="false" customHeight="false" outlineLevel="0" collapsed="false">
      <c r="F2260" s="94" t="n">
        <f aca="false">IF(REF_DT&lt;PromptMonth,1,INDEX(BucketTable,MATCH($A2260,SumMonths,0),1))</f>
        <v>1</v>
      </c>
      <c r="G2260" s="94" t="e">
        <f aca="false">INDEX(Book_Type,MATCH($B2260,Book,0),1)</f>
        <v>#N/A</v>
      </c>
      <c r="H2260" s="94" t="e">
        <f aca="false">$F2260&amp;$G2260</f>
        <v>#N/A</v>
      </c>
    </row>
    <row r="2261" customFormat="false" ht="12.75" hidden="false" customHeight="false" outlineLevel="0" collapsed="false">
      <c r="F2261" s="94" t="n">
        <f aca="false">IF(REF_DT&lt;PromptMonth,1,INDEX(BucketTable,MATCH($A2261,SumMonths,0),1))</f>
        <v>1</v>
      </c>
      <c r="G2261" s="94" t="e">
        <f aca="false">INDEX(Book_Type,MATCH($B2261,Book,0),1)</f>
        <v>#N/A</v>
      </c>
      <c r="H2261" s="94" t="e">
        <f aca="false">$F2261&amp;$G2261</f>
        <v>#N/A</v>
      </c>
    </row>
    <row r="2262" customFormat="false" ht="12.75" hidden="false" customHeight="false" outlineLevel="0" collapsed="false">
      <c r="F2262" s="94" t="n">
        <f aca="false">IF(REF_DT&lt;PromptMonth,1,INDEX(BucketTable,MATCH($A2262,SumMonths,0),1))</f>
        <v>1</v>
      </c>
      <c r="G2262" s="94" t="e">
        <f aca="false">INDEX(Book_Type,MATCH($B2262,Book,0),1)</f>
        <v>#N/A</v>
      </c>
      <c r="H2262" s="94" t="e">
        <f aca="false">$F2262&amp;$G2262</f>
        <v>#N/A</v>
      </c>
    </row>
    <row r="2263" customFormat="false" ht="12.75" hidden="false" customHeight="false" outlineLevel="0" collapsed="false">
      <c r="F2263" s="94" t="n">
        <f aca="false">IF(REF_DT&lt;PromptMonth,1,INDEX(BucketTable,MATCH($A2263,SumMonths,0),1))</f>
        <v>1</v>
      </c>
      <c r="G2263" s="94" t="e">
        <f aca="false">INDEX(Book_Type,MATCH($B2263,Book,0),1)</f>
        <v>#N/A</v>
      </c>
      <c r="H2263" s="94" t="e">
        <f aca="false">$F2263&amp;$G2263</f>
        <v>#N/A</v>
      </c>
    </row>
    <row r="2264" customFormat="false" ht="12.75" hidden="false" customHeight="false" outlineLevel="0" collapsed="false">
      <c r="F2264" s="94" t="n">
        <f aca="false">IF(REF_DT&lt;PromptMonth,1,INDEX(BucketTable,MATCH($A2264,SumMonths,0),1))</f>
        <v>1</v>
      </c>
      <c r="G2264" s="94" t="e">
        <f aca="false">INDEX(Book_Type,MATCH($B2264,Book,0),1)</f>
        <v>#N/A</v>
      </c>
      <c r="H2264" s="94" t="e">
        <f aca="false">$F2264&amp;$G2264</f>
        <v>#N/A</v>
      </c>
    </row>
    <row r="2265" customFormat="false" ht="12.75" hidden="false" customHeight="false" outlineLevel="0" collapsed="false">
      <c r="F2265" s="94" t="n">
        <f aca="false">IF(REF_DT&lt;PromptMonth,1,INDEX(BucketTable,MATCH($A2265,SumMonths,0),1))</f>
        <v>1</v>
      </c>
      <c r="G2265" s="94" t="e">
        <f aca="false">INDEX(Book_Type,MATCH($B2265,Book,0),1)</f>
        <v>#N/A</v>
      </c>
      <c r="H2265" s="94" t="e">
        <f aca="false">$F2265&amp;$G2265</f>
        <v>#N/A</v>
      </c>
    </row>
    <row r="2266" customFormat="false" ht="12.75" hidden="false" customHeight="false" outlineLevel="0" collapsed="false">
      <c r="F2266" s="94" t="n">
        <f aca="false">IF(REF_DT&lt;PromptMonth,1,INDEX(BucketTable,MATCH($A2266,SumMonths,0),1))</f>
        <v>1</v>
      </c>
      <c r="G2266" s="94" t="e">
        <f aca="false">INDEX(Book_Type,MATCH($B2266,Book,0),1)</f>
        <v>#N/A</v>
      </c>
      <c r="H2266" s="94" t="e">
        <f aca="false">$F2266&amp;$G2266</f>
        <v>#N/A</v>
      </c>
    </row>
    <row r="2267" customFormat="false" ht="12.75" hidden="false" customHeight="false" outlineLevel="0" collapsed="false">
      <c r="F2267" s="94" t="n">
        <f aca="false">IF(REF_DT&lt;PromptMonth,1,INDEX(BucketTable,MATCH($A2267,SumMonths,0),1))</f>
        <v>1</v>
      </c>
      <c r="G2267" s="94" t="e">
        <f aca="false">INDEX(Book_Type,MATCH($B2267,Book,0),1)</f>
        <v>#N/A</v>
      </c>
      <c r="H2267" s="94" t="e">
        <f aca="false">$F2267&amp;$G2267</f>
        <v>#N/A</v>
      </c>
    </row>
    <row r="2268" customFormat="false" ht="12.75" hidden="false" customHeight="false" outlineLevel="0" collapsed="false">
      <c r="F2268" s="94" t="n">
        <f aca="false">IF(REF_DT&lt;PromptMonth,1,INDEX(BucketTable,MATCH($A2268,SumMonths,0),1))</f>
        <v>1</v>
      </c>
      <c r="G2268" s="94" t="e">
        <f aca="false">INDEX(Book_Type,MATCH($B2268,Book,0),1)</f>
        <v>#N/A</v>
      </c>
      <c r="H2268" s="94" t="e">
        <f aca="false">$F2268&amp;$G2268</f>
        <v>#N/A</v>
      </c>
    </row>
    <row r="2269" customFormat="false" ht="12.75" hidden="false" customHeight="false" outlineLevel="0" collapsed="false">
      <c r="F2269" s="94" t="n">
        <f aca="false">IF(REF_DT&lt;PromptMonth,1,INDEX(BucketTable,MATCH($A2269,SumMonths,0),1))</f>
        <v>1</v>
      </c>
      <c r="G2269" s="94" t="e">
        <f aca="false">INDEX(Book_Type,MATCH($B2269,Book,0),1)</f>
        <v>#N/A</v>
      </c>
      <c r="H2269" s="94" t="e">
        <f aca="false">$F2269&amp;$G2269</f>
        <v>#N/A</v>
      </c>
    </row>
    <row r="2270" customFormat="false" ht="12.75" hidden="false" customHeight="false" outlineLevel="0" collapsed="false">
      <c r="F2270" s="94" t="n">
        <f aca="false">IF(REF_DT&lt;PromptMonth,1,INDEX(BucketTable,MATCH($A2270,SumMonths,0),1))</f>
        <v>1</v>
      </c>
      <c r="G2270" s="94" t="e">
        <f aca="false">INDEX(Book_Type,MATCH($B2270,Book,0),1)</f>
        <v>#N/A</v>
      </c>
      <c r="H2270" s="94" t="e">
        <f aca="false">$F2270&amp;$G2270</f>
        <v>#N/A</v>
      </c>
    </row>
    <row r="2271" customFormat="false" ht="12.75" hidden="false" customHeight="false" outlineLevel="0" collapsed="false">
      <c r="F2271" s="94" t="n">
        <f aca="false">IF(REF_DT&lt;PromptMonth,1,INDEX(BucketTable,MATCH($A2271,SumMonths,0),1))</f>
        <v>1</v>
      </c>
      <c r="G2271" s="94" t="e">
        <f aca="false">INDEX(Book_Type,MATCH($B2271,Book,0),1)</f>
        <v>#N/A</v>
      </c>
      <c r="H2271" s="94" t="e">
        <f aca="false">$F2271&amp;$G2271</f>
        <v>#N/A</v>
      </c>
    </row>
    <row r="2272" customFormat="false" ht="12.75" hidden="false" customHeight="false" outlineLevel="0" collapsed="false">
      <c r="F2272" s="94" t="n">
        <f aca="false">IF(REF_DT&lt;PromptMonth,1,INDEX(BucketTable,MATCH($A2272,SumMonths,0),1))</f>
        <v>1</v>
      </c>
      <c r="G2272" s="94" t="e">
        <f aca="false">INDEX(Book_Type,MATCH($B2272,Book,0),1)</f>
        <v>#N/A</v>
      </c>
      <c r="H2272" s="94" t="e">
        <f aca="false">$F2272&amp;$G2272</f>
        <v>#N/A</v>
      </c>
    </row>
    <row r="2273" customFormat="false" ht="12.75" hidden="false" customHeight="false" outlineLevel="0" collapsed="false">
      <c r="F2273" s="94" t="n">
        <f aca="false">IF(REF_DT&lt;PromptMonth,1,INDEX(BucketTable,MATCH($A2273,SumMonths,0),1))</f>
        <v>1</v>
      </c>
      <c r="G2273" s="94" t="e">
        <f aca="false">INDEX(Book_Type,MATCH($B2273,Book,0),1)</f>
        <v>#N/A</v>
      </c>
      <c r="H2273" s="94" t="e">
        <f aca="false">$F2273&amp;$G2273</f>
        <v>#N/A</v>
      </c>
    </row>
    <row r="2274" customFormat="false" ht="12.75" hidden="false" customHeight="false" outlineLevel="0" collapsed="false">
      <c r="F2274" s="94" t="n">
        <f aca="false">IF(REF_DT&lt;PromptMonth,1,INDEX(BucketTable,MATCH($A2274,SumMonths,0),1))</f>
        <v>1</v>
      </c>
      <c r="G2274" s="94" t="e">
        <f aca="false">INDEX(Book_Type,MATCH($B2274,Book,0),1)</f>
        <v>#N/A</v>
      </c>
      <c r="H2274" s="94" t="e">
        <f aca="false">$F2274&amp;$G2274</f>
        <v>#N/A</v>
      </c>
    </row>
    <row r="2275" customFormat="false" ht="12.75" hidden="false" customHeight="false" outlineLevel="0" collapsed="false">
      <c r="F2275" s="94" t="n">
        <f aca="false">IF(REF_DT&lt;PromptMonth,1,INDEX(BucketTable,MATCH($A2275,SumMonths,0),1))</f>
        <v>1</v>
      </c>
      <c r="G2275" s="94" t="e">
        <f aca="false">INDEX(Book_Type,MATCH($B2275,Book,0),1)</f>
        <v>#N/A</v>
      </c>
      <c r="H2275" s="94" t="e">
        <f aca="false">$F2275&amp;$G2275</f>
        <v>#N/A</v>
      </c>
    </row>
    <row r="2276" customFormat="false" ht="12.75" hidden="false" customHeight="false" outlineLevel="0" collapsed="false">
      <c r="F2276" s="94" t="n">
        <f aca="false">IF(REF_DT&lt;PromptMonth,1,INDEX(BucketTable,MATCH($A2276,SumMonths,0),1))</f>
        <v>1</v>
      </c>
      <c r="G2276" s="94" t="e">
        <f aca="false">INDEX(Book_Type,MATCH($B2276,Book,0),1)</f>
        <v>#N/A</v>
      </c>
      <c r="H2276" s="94" t="e">
        <f aca="false">$F2276&amp;$G2276</f>
        <v>#N/A</v>
      </c>
    </row>
    <row r="2277" customFormat="false" ht="12.75" hidden="false" customHeight="false" outlineLevel="0" collapsed="false">
      <c r="F2277" s="94" t="n">
        <f aca="false">IF(REF_DT&lt;PromptMonth,1,INDEX(BucketTable,MATCH($A2277,SumMonths,0),1))</f>
        <v>1</v>
      </c>
      <c r="G2277" s="94" t="e">
        <f aca="false">INDEX(Book_Type,MATCH($B2277,Book,0),1)</f>
        <v>#N/A</v>
      </c>
      <c r="H2277" s="94" t="e">
        <f aca="false">$F2277&amp;$G2277</f>
        <v>#N/A</v>
      </c>
    </row>
    <row r="2278" customFormat="false" ht="12.75" hidden="false" customHeight="false" outlineLevel="0" collapsed="false">
      <c r="F2278" s="94" t="n">
        <f aca="false">IF(REF_DT&lt;PromptMonth,1,INDEX(BucketTable,MATCH($A2278,SumMonths,0),1))</f>
        <v>1</v>
      </c>
      <c r="G2278" s="94" t="e">
        <f aca="false">INDEX(Book_Type,MATCH($B2278,Book,0),1)</f>
        <v>#N/A</v>
      </c>
      <c r="H2278" s="94" t="e">
        <f aca="false">$F2278&amp;$G2278</f>
        <v>#N/A</v>
      </c>
    </row>
    <row r="2279" customFormat="false" ht="12.75" hidden="false" customHeight="false" outlineLevel="0" collapsed="false">
      <c r="F2279" s="94" t="n">
        <f aca="false">IF(REF_DT&lt;PromptMonth,1,INDEX(BucketTable,MATCH($A2279,SumMonths,0),1))</f>
        <v>1</v>
      </c>
      <c r="G2279" s="94" t="e">
        <f aca="false">INDEX(Book_Type,MATCH($B2279,Book,0),1)</f>
        <v>#N/A</v>
      </c>
      <c r="H2279" s="94" t="e">
        <f aca="false">$F2279&amp;$G2279</f>
        <v>#N/A</v>
      </c>
    </row>
    <row r="2280" customFormat="false" ht="12.75" hidden="false" customHeight="false" outlineLevel="0" collapsed="false">
      <c r="F2280" s="94" t="n">
        <f aca="false">IF(REF_DT&lt;PromptMonth,1,INDEX(BucketTable,MATCH($A2280,SumMonths,0),1))</f>
        <v>1</v>
      </c>
      <c r="G2280" s="94" t="e">
        <f aca="false">INDEX(Book_Type,MATCH($B2280,Book,0),1)</f>
        <v>#N/A</v>
      </c>
      <c r="H2280" s="94" t="e">
        <f aca="false">$F2280&amp;$G2280</f>
        <v>#N/A</v>
      </c>
    </row>
    <row r="2281" customFormat="false" ht="12.75" hidden="false" customHeight="false" outlineLevel="0" collapsed="false">
      <c r="F2281" s="94" t="n">
        <f aca="false">IF(REF_DT&lt;PromptMonth,1,INDEX(BucketTable,MATCH($A2281,SumMonths,0),1))</f>
        <v>1</v>
      </c>
      <c r="G2281" s="94" t="e">
        <f aca="false">INDEX(Book_Type,MATCH($B2281,Book,0),1)</f>
        <v>#N/A</v>
      </c>
      <c r="H2281" s="94" t="e">
        <f aca="false">$F2281&amp;$G2281</f>
        <v>#N/A</v>
      </c>
    </row>
    <row r="2282" customFormat="false" ht="12.75" hidden="false" customHeight="false" outlineLevel="0" collapsed="false">
      <c r="F2282" s="94" t="n">
        <f aca="false">IF(REF_DT&lt;PromptMonth,1,INDEX(BucketTable,MATCH($A2282,SumMonths,0),1))</f>
        <v>1</v>
      </c>
      <c r="G2282" s="94" t="e">
        <f aca="false">INDEX(Book_Type,MATCH($B2282,Book,0),1)</f>
        <v>#N/A</v>
      </c>
      <c r="H2282" s="94" t="e">
        <f aca="false">$F2282&amp;$G2282</f>
        <v>#N/A</v>
      </c>
    </row>
    <row r="2283" customFormat="false" ht="12.75" hidden="false" customHeight="false" outlineLevel="0" collapsed="false">
      <c r="F2283" s="94" t="n">
        <f aca="false">IF(REF_DT&lt;PromptMonth,1,INDEX(BucketTable,MATCH($A2283,SumMonths,0),1))</f>
        <v>1</v>
      </c>
      <c r="G2283" s="94" t="e">
        <f aca="false">INDEX(Book_Type,MATCH($B2283,Book,0),1)</f>
        <v>#N/A</v>
      </c>
      <c r="H2283" s="94" t="e">
        <f aca="false">$F2283&amp;$G2283</f>
        <v>#N/A</v>
      </c>
    </row>
    <row r="2284" customFormat="false" ht="12.75" hidden="false" customHeight="false" outlineLevel="0" collapsed="false">
      <c r="F2284" s="94" t="n">
        <f aca="false">IF(REF_DT&lt;PromptMonth,1,INDEX(BucketTable,MATCH($A2284,SumMonths,0),1))</f>
        <v>1</v>
      </c>
      <c r="G2284" s="94" t="e">
        <f aca="false">INDEX(Book_Type,MATCH($B2284,Book,0),1)</f>
        <v>#N/A</v>
      </c>
      <c r="H2284" s="94" t="e">
        <f aca="false">$F2284&amp;$G2284</f>
        <v>#N/A</v>
      </c>
    </row>
    <row r="2285" customFormat="false" ht="12.75" hidden="false" customHeight="false" outlineLevel="0" collapsed="false">
      <c r="F2285" s="94" t="n">
        <f aca="false">IF(REF_DT&lt;PromptMonth,1,INDEX(BucketTable,MATCH($A2285,SumMonths,0),1))</f>
        <v>1</v>
      </c>
      <c r="G2285" s="94" t="e">
        <f aca="false">INDEX(Book_Type,MATCH($B2285,Book,0),1)</f>
        <v>#N/A</v>
      </c>
      <c r="H2285" s="94" t="e">
        <f aca="false">$F2285&amp;$G2285</f>
        <v>#N/A</v>
      </c>
    </row>
    <row r="2286" customFormat="false" ht="12.75" hidden="false" customHeight="false" outlineLevel="0" collapsed="false">
      <c r="F2286" s="94" t="n">
        <f aca="false">IF(REF_DT&lt;PromptMonth,1,INDEX(BucketTable,MATCH($A2286,SumMonths,0),1))</f>
        <v>1</v>
      </c>
      <c r="G2286" s="94" t="e">
        <f aca="false">INDEX(Book_Type,MATCH($B2286,Book,0),1)</f>
        <v>#N/A</v>
      </c>
      <c r="H2286" s="94" t="e">
        <f aca="false">$F2286&amp;$G2286</f>
        <v>#N/A</v>
      </c>
    </row>
    <row r="2287" customFormat="false" ht="12.75" hidden="false" customHeight="false" outlineLevel="0" collapsed="false">
      <c r="F2287" s="94" t="n">
        <f aca="false">IF(REF_DT&lt;PromptMonth,1,INDEX(BucketTable,MATCH($A2287,SumMonths,0),1))</f>
        <v>1</v>
      </c>
      <c r="G2287" s="94" t="e">
        <f aca="false">INDEX(Book_Type,MATCH($B2287,Book,0),1)</f>
        <v>#N/A</v>
      </c>
      <c r="H2287" s="94" t="e">
        <f aca="false">$F2287&amp;$G2287</f>
        <v>#N/A</v>
      </c>
    </row>
    <row r="2288" customFormat="false" ht="12.75" hidden="false" customHeight="false" outlineLevel="0" collapsed="false">
      <c r="F2288" s="94" t="n">
        <f aca="false">IF(REF_DT&lt;PromptMonth,1,INDEX(BucketTable,MATCH($A2288,SumMonths,0),1))</f>
        <v>1</v>
      </c>
      <c r="G2288" s="94" t="e">
        <f aca="false">INDEX(Book_Type,MATCH($B2288,Book,0),1)</f>
        <v>#N/A</v>
      </c>
      <c r="H2288" s="94" t="e">
        <f aca="false">$F2288&amp;$G2288</f>
        <v>#N/A</v>
      </c>
    </row>
    <row r="2289" customFormat="false" ht="12.75" hidden="false" customHeight="false" outlineLevel="0" collapsed="false">
      <c r="F2289" s="94" t="n">
        <f aca="false">IF(REF_DT&lt;PromptMonth,1,INDEX(BucketTable,MATCH($A2289,SumMonths,0),1))</f>
        <v>1</v>
      </c>
      <c r="G2289" s="94" t="e">
        <f aca="false">INDEX(Book_Type,MATCH($B2289,Book,0),1)</f>
        <v>#N/A</v>
      </c>
      <c r="H2289" s="94" t="e">
        <f aca="false">$F2289&amp;$G2289</f>
        <v>#N/A</v>
      </c>
    </row>
    <row r="2290" customFormat="false" ht="12.75" hidden="false" customHeight="false" outlineLevel="0" collapsed="false">
      <c r="F2290" s="94" t="n">
        <f aca="false">IF(REF_DT&lt;PromptMonth,1,INDEX(BucketTable,MATCH($A2290,SumMonths,0),1))</f>
        <v>1</v>
      </c>
      <c r="G2290" s="94" t="e">
        <f aca="false">INDEX(Book_Type,MATCH($B2290,Book,0),1)</f>
        <v>#N/A</v>
      </c>
      <c r="H2290" s="94" t="e">
        <f aca="false">$F2290&amp;$G2290</f>
        <v>#N/A</v>
      </c>
    </row>
    <row r="2291" customFormat="false" ht="12.75" hidden="false" customHeight="false" outlineLevel="0" collapsed="false">
      <c r="F2291" s="94" t="n">
        <f aca="false">IF(REF_DT&lt;PromptMonth,1,INDEX(BucketTable,MATCH($A2291,SumMonths,0),1))</f>
        <v>1</v>
      </c>
      <c r="G2291" s="94" t="e">
        <f aca="false">INDEX(Book_Type,MATCH($B2291,Book,0),1)</f>
        <v>#N/A</v>
      </c>
      <c r="H2291" s="94" t="e">
        <f aca="false">$F2291&amp;$G2291</f>
        <v>#N/A</v>
      </c>
    </row>
    <row r="2292" customFormat="false" ht="12.75" hidden="false" customHeight="false" outlineLevel="0" collapsed="false">
      <c r="F2292" s="94" t="n">
        <f aca="false">IF(REF_DT&lt;PromptMonth,1,INDEX(BucketTable,MATCH($A2292,SumMonths,0),1))</f>
        <v>1</v>
      </c>
      <c r="G2292" s="94" t="e">
        <f aca="false">INDEX(Book_Type,MATCH($B2292,Book,0),1)</f>
        <v>#N/A</v>
      </c>
      <c r="H2292" s="94" t="e">
        <f aca="false">$F2292&amp;$G2292</f>
        <v>#N/A</v>
      </c>
    </row>
    <row r="2293" customFormat="false" ht="12.75" hidden="false" customHeight="false" outlineLevel="0" collapsed="false">
      <c r="F2293" s="94" t="n">
        <f aca="false">IF(REF_DT&lt;PromptMonth,1,INDEX(BucketTable,MATCH($A2293,SumMonths,0),1))</f>
        <v>1</v>
      </c>
      <c r="G2293" s="94" t="e">
        <f aca="false">INDEX(Book_Type,MATCH($B2293,Book,0),1)</f>
        <v>#N/A</v>
      </c>
      <c r="H2293" s="94" t="e">
        <f aca="false">$F2293&amp;$G2293</f>
        <v>#N/A</v>
      </c>
    </row>
    <row r="2294" customFormat="false" ht="12.75" hidden="false" customHeight="false" outlineLevel="0" collapsed="false">
      <c r="F2294" s="94" t="n">
        <f aca="false">IF(REF_DT&lt;PromptMonth,1,INDEX(BucketTable,MATCH($A2294,SumMonths,0),1))</f>
        <v>1</v>
      </c>
      <c r="G2294" s="94" t="e">
        <f aca="false">INDEX(Book_Type,MATCH($B2294,Book,0),1)</f>
        <v>#N/A</v>
      </c>
      <c r="H2294" s="94" t="e">
        <f aca="false">$F2294&amp;$G2294</f>
        <v>#N/A</v>
      </c>
    </row>
    <row r="2295" customFormat="false" ht="12.75" hidden="false" customHeight="false" outlineLevel="0" collapsed="false">
      <c r="F2295" s="94" t="n">
        <f aca="false">IF(REF_DT&lt;PromptMonth,1,INDEX(BucketTable,MATCH($A2295,SumMonths,0),1))</f>
        <v>1</v>
      </c>
      <c r="G2295" s="94" t="e">
        <f aca="false">INDEX(Book_Type,MATCH($B2295,Book,0),1)</f>
        <v>#N/A</v>
      </c>
      <c r="H2295" s="94" t="e">
        <f aca="false">$F2295&amp;$G2295</f>
        <v>#N/A</v>
      </c>
    </row>
    <row r="2296" customFormat="false" ht="12.75" hidden="false" customHeight="false" outlineLevel="0" collapsed="false">
      <c r="F2296" s="94" t="n">
        <f aca="false">IF(REF_DT&lt;PromptMonth,1,INDEX(BucketTable,MATCH($A2296,SumMonths,0),1))</f>
        <v>1</v>
      </c>
      <c r="G2296" s="94" t="e">
        <f aca="false">INDEX(Book_Type,MATCH($B2296,Book,0),1)</f>
        <v>#N/A</v>
      </c>
      <c r="H2296" s="94" t="e">
        <f aca="false">$F2296&amp;$G2296</f>
        <v>#N/A</v>
      </c>
    </row>
    <row r="2297" customFormat="false" ht="12.75" hidden="false" customHeight="false" outlineLevel="0" collapsed="false">
      <c r="F2297" s="94" t="n">
        <f aca="false">IF(REF_DT&lt;PromptMonth,1,INDEX(BucketTable,MATCH($A2297,SumMonths,0),1))</f>
        <v>1</v>
      </c>
      <c r="G2297" s="94" t="e">
        <f aca="false">INDEX(Book_Type,MATCH($B2297,Book,0),1)</f>
        <v>#N/A</v>
      </c>
      <c r="H2297" s="94" t="e">
        <f aca="false">$F2297&amp;$G2297</f>
        <v>#N/A</v>
      </c>
    </row>
    <row r="2298" customFormat="false" ht="12.75" hidden="false" customHeight="false" outlineLevel="0" collapsed="false">
      <c r="F2298" s="94" t="n">
        <f aca="false">IF(REF_DT&lt;PromptMonth,1,INDEX(BucketTable,MATCH($A2298,SumMonths,0),1))</f>
        <v>1</v>
      </c>
      <c r="G2298" s="94" t="e">
        <f aca="false">INDEX(Book_Type,MATCH($B2298,Book,0),1)</f>
        <v>#N/A</v>
      </c>
      <c r="H2298" s="94" t="e">
        <f aca="false">$F2298&amp;$G2298</f>
        <v>#N/A</v>
      </c>
    </row>
    <row r="2299" customFormat="false" ht="12.75" hidden="false" customHeight="false" outlineLevel="0" collapsed="false">
      <c r="F2299" s="94" t="n">
        <f aca="false">IF(REF_DT&lt;PromptMonth,1,INDEX(BucketTable,MATCH($A2299,SumMonths,0),1))</f>
        <v>1</v>
      </c>
      <c r="G2299" s="94" t="e">
        <f aca="false">INDEX(Book_Type,MATCH($B2299,Book,0),1)</f>
        <v>#N/A</v>
      </c>
      <c r="H2299" s="94" t="e">
        <f aca="false">$F2299&amp;$G2299</f>
        <v>#N/A</v>
      </c>
    </row>
    <row r="2300" customFormat="false" ht="12.75" hidden="false" customHeight="false" outlineLevel="0" collapsed="false">
      <c r="F2300" s="94" t="n">
        <f aca="false">IF(REF_DT&lt;PromptMonth,1,INDEX(BucketTable,MATCH($A2300,SumMonths,0),1))</f>
        <v>1</v>
      </c>
      <c r="G2300" s="94" t="e">
        <f aca="false">INDEX(Book_Type,MATCH($B2300,Book,0),1)</f>
        <v>#N/A</v>
      </c>
      <c r="H2300" s="94" t="e">
        <f aca="false">$F2300&amp;$G2300</f>
        <v>#N/A</v>
      </c>
    </row>
    <row r="2301" customFormat="false" ht="12.75" hidden="false" customHeight="false" outlineLevel="0" collapsed="false">
      <c r="F2301" s="94" t="n">
        <f aca="false">IF(REF_DT&lt;PromptMonth,1,INDEX(BucketTable,MATCH($A2301,SumMonths,0),1))</f>
        <v>1</v>
      </c>
      <c r="G2301" s="94" t="e">
        <f aca="false">INDEX(Book_Type,MATCH($B2301,Book,0),1)</f>
        <v>#N/A</v>
      </c>
      <c r="H2301" s="94" t="e">
        <f aca="false">$F2301&amp;$G2301</f>
        <v>#N/A</v>
      </c>
    </row>
    <row r="2302" customFormat="false" ht="12.75" hidden="false" customHeight="false" outlineLevel="0" collapsed="false">
      <c r="F2302" s="94" t="n">
        <f aca="false">IF(REF_DT&lt;PromptMonth,1,INDEX(BucketTable,MATCH($A2302,SumMonths,0),1))</f>
        <v>1</v>
      </c>
      <c r="G2302" s="94" t="e">
        <f aca="false">INDEX(Book_Type,MATCH($B2302,Book,0),1)</f>
        <v>#N/A</v>
      </c>
      <c r="H2302" s="94" t="e">
        <f aca="false">$F2302&amp;$G2302</f>
        <v>#N/A</v>
      </c>
    </row>
    <row r="2303" customFormat="false" ht="12.75" hidden="false" customHeight="false" outlineLevel="0" collapsed="false">
      <c r="F2303" s="94" t="n">
        <f aca="false">IF(REF_DT&lt;PromptMonth,1,INDEX(BucketTable,MATCH($A2303,SumMonths,0),1))</f>
        <v>1</v>
      </c>
      <c r="G2303" s="94" t="e">
        <f aca="false">INDEX(Book_Type,MATCH($B2303,Book,0),1)</f>
        <v>#N/A</v>
      </c>
      <c r="H2303" s="94" t="e">
        <f aca="false">$F2303&amp;$G2303</f>
        <v>#N/A</v>
      </c>
    </row>
    <row r="2304" customFormat="false" ht="12.75" hidden="false" customHeight="false" outlineLevel="0" collapsed="false">
      <c r="F2304" s="94" t="n">
        <f aca="false">IF(REF_DT&lt;PromptMonth,1,INDEX(BucketTable,MATCH($A2304,SumMonths,0),1))</f>
        <v>1</v>
      </c>
      <c r="G2304" s="94" t="e">
        <f aca="false">INDEX(Book_Type,MATCH($B2304,Book,0),1)</f>
        <v>#N/A</v>
      </c>
      <c r="H2304" s="94" t="e">
        <f aca="false">$F2304&amp;$G2304</f>
        <v>#N/A</v>
      </c>
    </row>
    <row r="2305" customFormat="false" ht="12.75" hidden="false" customHeight="false" outlineLevel="0" collapsed="false">
      <c r="F2305" s="94" t="n">
        <f aca="false">IF(REF_DT&lt;PromptMonth,1,INDEX(BucketTable,MATCH($A2305,SumMonths,0),1))</f>
        <v>1</v>
      </c>
      <c r="G2305" s="94" t="e">
        <f aca="false">INDEX(Book_Type,MATCH($B2305,Book,0),1)</f>
        <v>#N/A</v>
      </c>
      <c r="H2305" s="94" t="e">
        <f aca="false">$F2305&amp;$G2305</f>
        <v>#N/A</v>
      </c>
    </row>
    <row r="2306" customFormat="false" ht="12.75" hidden="false" customHeight="false" outlineLevel="0" collapsed="false">
      <c r="F2306" s="94" t="n">
        <f aca="false">IF(REF_DT&lt;PromptMonth,1,INDEX(BucketTable,MATCH($A2306,SumMonths,0),1))</f>
        <v>1</v>
      </c>
      <c r="G2306" s="94" t="e">
        <f aca="false">INDEX(Book_Type,MATCH($B2306,Book,0),1)</f>
        <v>#N/A</v>
      </c>
      <c r="H2306" s="94" t="e">
        <f aca="false">$F2306&amp;$G2306</f>
        <v>#N/A</v>
      </c>
    </row>
    <row r="2307" customFormat="false" ht="12.75" hidden="false" customHeight="false" outlineLevel="0" collapsed="false">
      <c r="F2307" s="94" t="n">
        <f aca="false">IF(REF_DT&lt;PromptMonth,1,INDEX(BucketTable,MATCH($A2307,SumMonths,0),1))</f>
        <v>1</v>
      </c>
      <c r="G2307" s="94" t="e">
        <f aca="false">INDEX(Book_Type,MATCH($B2307,Book,0),1)</f>
        <v>#N/A</v>
      </c>
      <c r="H2307" s="94" t="e">
        <f aca="false">$F2307&amp;$G2307</f>
        <v>#N/A</v>
      </c>
    </row>
    <row r="2308" customFormat="false" ht="12.75" hidden="false" customHeight="false" outlineLevel="0" collapsed="false">
      <c r="F2308" s="94" t="n">
        <f aca="false">IF(REF_DT&lt;PromptMonth,1,INDEX(BucketTable,MATCH($A2308,SumMonths,0),1))</f>
        <v>1</v>
      </c>
      <c r="G2308" s="94" t="e">
        <f aca="false">INDEX(Book_Type,MATCH($B2308,Book,0),1)</f>
        <v>#N/A</v>
      </c>
      <c r="H2308" s="94" t="e">
        <f aca="false">$F2308&amp;$G2308</f>
        <v>#N/A</v>
      </c>
    </row>
    <row r="2309" customFormat="false" ht="12.75" hidden="false" customHeight="false" outlineLevel="0" collapsed="false">
      <c r="F2309" s="94" t="n">
        <f aca="false">IF(REF_DT&lt;PromptMonth,1,INDEX(BucketTable,MATCH($A2309,SumMonths,0),1))</f>
        <v>1</v>
      </c>
      <c r="G2309" s="94" t="e">
        <f aca="false">INDEX(Book_Type,MATCH($B2309,Book,0),1)</f>
        <v>#N/A</v>
      </c>
      <c r="H2309" s="94" t="e">
        <f aca="false">$F2309&amp;$G2309</f>
        <v>#N/A</v>
      </c>
    </row>
    <row r="2310" customFormat="false" ht="12.75" hidden="false" customHeight="false" outlineLevel="0" collapsed="false">
      <c r="F2310" s="94" t="n">
        <f aca="false">IF(REF_DT&lt;PromptMonth,1,INDEX(BucketTable,MATCH($A2310,SumMonths,0),1))</f>
        <v>1</v>
      </c>
      <c r="G2310" s="94" t="e">
        <f aca="false">INDEX(Book_Type,MATCH($B2310,Book,0),1)</f>
        <v>#N/A</v>
      </c>
      <c r="H2310" s="94" t="e">
        <f aca="false">$F2310&amp;$G2310</f>
        <v>#N/A</v>
      </c>
    </row>
    <row r="2311" customFormat="false" ht="12.75" hidden="false" customHeight="false" outlineLevel="0" collapsed="false">
      <c r="F2311" s="94" t="n">
        <f aca="false">IF(REF_DT&lt;PromptMonth,1,INDEX(BucketTable,MATCH($A2311,SumMonths,0),1))</f>
        <v>1</v>
      </c>
      <c r="G2311" s="94" t="e">
        <f aca="false">INDEX(Book_Type,MATCH($B2311,Book,0),1)</f>
        <v>#N/A</v>
      </c>
      <c r="H2311" s="94" t="e">
        <f aca="false">$F2311&amp;$G2311</f>
        <v>#N/A</v>
      </c>
    </row>
    <row r="2312" customFormat="false" ht="12.75" hidden="false" customHeight="false" outlineLevel="0" collapsed="false">
      <c r="F2312" s="94" t="n">
        <f aca="false">IF(REF_DT&lt;PromptMonth,1,INDEX(BucketTable,MATCH($A2312,SumMonths,0),1))</f>
        <v>1</v>
      </c>
      <c r="G2312" s="94" t="e">
        <f aca="false">INDEX(Book_Type,MATCH($B2312,Book,0),1)</f>
        <v>#N/A</v>
      </c>
      <c r="H2312" s="94" t="e">
        <f aca="false">$F2312&amp;$G2312</f>
        <v>#N/A</v>
      </c>
    </row>
    <row r="2313" customFormat="false" ht="12.75" hidden="false" customHeight="false" outlineLevel="0" collapsed="false">
      <c r="F2313" s="94" t="n">
        <f aca="false">IF(REF_DT&lt;PromptMonth,1,INDEX(BucketTable,MATCH($A2313,SumMonths,0),1))</f>
        <v>1</v>
      </c>
      <c r="G2313" s="94" t="e">
        <f aca="false">INDEX(Book_Type,MATCH($B2313,Book,0),1)</f>
        <v>#N/A</v>
      </c>
      <c r="H2313" s="94" t="e">
        <f aca="false">$F2313&amp;$G2313</f>
        <v>#N/A</v>
      </c>
    </row>
    <row r="2314" customFormat="false" ht="12.75" hidden="false" customHeight="false" outlineLevel="0" collapsed="false">
      <c r="F2314" s="94" t="n">
        <f aca="false">IF(REF_DT&lt;PromptMonth,1,INDEX(BucketTable,MATCH($A2314,SumMonths,0),1))</f>
        <v>1</v>
      </c>
      <c r="G2314" s="94" t="e">
        <f aca="false">INDEX(Book_Type,MATCH($B2314,Book,0),1)</f>
        <v>#N/A</v>
      </c>
      <c r="H2314" s="94" t="e">
        <f aca="false">$F2314&amp;$G2314</f>
        <v>#N/A</v>
      </c>
    </row>
    <row r="2315" customFormat="false" ht="12.75" hidden="false" customHeight="false" outlineLevel="0" collapsed="false">
      <c r="F2315" s="94" t="n">
        <f aca="false">IF(REF_DT&lt;PromptMonth,1,INDEX(BucketTable,MATCH($A2315,SumMonths,0),1))</f>
        <v>1</v>
      </c>
      <c r="G2315" s="94" t="e">
        <f aca="false">INDEX(Book_Type,MATCH($B2315,Book,0),1)</f>
        <v>#N/A</v>
      </c>
      <c r="H2315" s="94" t="e">
        <f aca="false">$F2315&amp;$G2315</f>
        <v>#N/A</v>
      </c>
    </row>
    <row r="2316" customFormat="false" ht="12.75" hidden="false" customHeight="false" outlineLevel="0" collapsed="false">
      <c r="F2316" s="94" t="n">
        <f aca="false">IF(REF_DT&lt;PromptMonth,1,INDEX(BucketTable,MATCH($A2316,SumMonths,0),1))</f>
        <v>1</v>
      </c>
      <c r="G2316" s="94" t="e">
        <f aca="false">INDEX(Book_Type,MATCH($B2316,Book,0),1)</f>
        <v>#N/A</v>
      </c>
      <c r="H2316" s="94" t="e">
        <f aca="false">$F2316&amp;$G2316</f>
        <v>#N/A</v>
      </c>
    </row>
    <row r="2317" customFormat="false" ht="12.75" hidden="false" customHeight="false" outlineLevel="0" collapsed="false">
      <c r="F2317" s="94" t="n">
        <f aca="false">IF(REF_DT&lt;PromptMonth,1,INDEX(BucketTable,MATCH($A2317,SumMonths,0),1))</f>
        <v>1</v>
      </c>
      <c r="G2317" s="94" t="e">
        <f aca="false">INDEX(Book_Type,MATCH($B2317,Book,0),1)</f>
        <v>#N/A</v>
      </c>
      <c r="H2317" s="94" t="e">
        <f aca="false">$F2317&amp;$G2317</f>
        <v>#N/A</v>
      </c>
    </row>
    <row r="2318" customFormat="false" ht="12.75" hidden="false" customHeight="false" outlineLevel="0" collapsed="false">
      <c r="F2318" s="94" t="n">
        <f aca="false">IF(REF_DT&lt;PromptMonth,1,INDEX(BucketTable,MATCH($A2318,SumMonths,0),1))</f>
        <v>1</v>
      </c>
      <c r="G2318" s="94" t="e">
        <f aca="false">INDEX(Book_Type,MATCH($B2318,Book,0),1)</f>
        <v>#N/A</v>
      </c>
      <c r="H2318" s="94" t="e">
        <f aca="false">$F2318&amp;$G2318</f>
        <v>#N/A</v>
      </c>
    </row>
    <row r="2319" customFormat="false" ht="12.75" hidden="false" customHeight="false" outlineLevel="0" collapsed="false">
      <c r="F2319" s="94" t="n">
        <f aca="false">IF(REF_DT&lt;PromptMonth,1,INDEX(BucketTable,MATCH($A2319,SumMonths,0),1))</f>
        <v>1</v>
      </c>
      <c r="G2319" s="94" t="e">
        <f aca="false">INDEX(Book_Type,MATCH($B2319,Book,0),1)</f>
        <v>#N/A</v>
      </c>
      <c r="H2319" s="94" t="e">
        <f aca="false">$F2319&amp;$G2319</f>
        <v>#N/A</v>
      </c>
    </row>
    <row r="2320" customFormat="false" ht="12.75" hidden="false" customHeight="false" outlineLevel="0" collapsed="false">
      <c r="F2320" s="94" t="n">
        <f aca="false">IF(REF_DT&lt;PromptMonth,1,INDEX(BucketTable,MATCH($A2320,SumMonths,0),1))</f>
        <v>1</v>
      </c>
      <c r="G2320" s="94" t="e">
        <f aca="false">INDEX(Book_Type,MATCH($B2320,Book,0),1)</f>
        <v>#N/A</v>
      </c>
      <c r="H2320" s="94" t="e">
        <f aca="false">$F2320&amp;$G2320</f>
        <v>#N/A</v>
      </c>
    </row>
    <row r="2321" customFormat="false" ht="12.75" hidden="false" customHeight="false" outlineLevel="0" collapsed="false">
      <c r="F2321" s="94" t="n">
        <f aca="false">IF(REF_DT&lt;PromptMonth,1,INDEX(BucketTable,MATCH($A2321,SumMonths,0),1))</f>
        <v>1</v>
      </c>
      <c r="G2321" s="94" t="e">
        <f aca="false">INDEX(Book_Type,MATCH($B2321,Book,0),1)</f>
        <v>#N/A</v>
      </c>
      <c r="H2321" s="94" t="e">
        <f aca="false">$F2321&amp;$G2321</f>
        <v>#N/A</v>
      </c>
    </row>
    <row r="2322" customFormat="false" ht="12.75" hidden="false" customHeight="false" outlineLevel="0" collapsed="false">
      <c r="F2322" s="94" t="n">
        <f aca="false">IF(REF_DT&lt;PromptMonth,1,INDEX(BucketTable,MATCH($A2322,SumMonths,0),1))</f>
        <v>1</v>
      </c>
      <c r="G2322" s="94" t="e">
        <f aca="false">INDEX(Book_Type,MATCH($B2322,Book,0),1)</f>
        <v>#N/A</v>
      </c>
      <c r="H2322" s="94" t="e">
        <f aca="false">$F2322&amp;$G2322</f>
        <v>#N/A</v>
      </c>
    </row>
    <row r="2323" customFormat="false" ht="12.75" hidden="false" customHeight="false" outlineLevel="0" collapsed="false">
      <c r="F2323" s="94" t="n">
        <f aca="false">IF(REF_DT&lt;PromptMonth,1,INDEX(BucketTable,MATCH($A2323,SumMonths,0),1))</f>
        <v>1</v>
      </c>
      <c r="G2323" s="94" t="e">
        <f aca="false">INDEX(Book_Type,MATCH($B2323,Book,0),1)</f>
        <v>#N/A</v>
      </c>
      <c r="H2323" s="94" t="e">
        <f aca="false">$F2323&amp;$G2323</f>
        <v>#N/A</v>
      </c>
    </row>
    <row r="2324" customFormat="false" ht="12.75" hidden="false" customHeight="false" outlineLevel="0" collapsed="false">
      <c r="F2324" s="94" t="n">
        <f aca="false">IF(REF_DT&lt;PromptMonth,1,INDEX(BucketTable,MATCH($A2324,SumMonths,0),1))</f>
        <v>1</v>
      </c>
      <c r="G2324" s="94" t="e">
        <f aca="false">INDEX(Book_Type,MATCH($B2324,Book,0),1)</f>
        <v>#N/A</v>
      </c>
      <c r="H2324" s="94" t="e">
        <f aca="false">$F2324&amp;$G2324</f>
        <v>#N/A</v>
      </c>
    </row>
    <row r="2325" customFormat="false" ht="12.75" hidden="false" customHeight="false" outlineLevel="0" collapsed="false">
      <c r="F2325" s="94" t="n">
        <f aca="false">IF(REF_DT&lt;PromptMonth,1,INDEX(BucketTable,MATCH($A2325,SumMonths,0),1))</f>
        <v>1</v>
      </c>
      <c r="G2325" s="94" t="e">
        <f aca="false">INDEX(Book_Type,MATCH($B2325,Book,0),1)</f>
        <v>#N/A</v>
      </c>
      <c r="H2325" s="94" t="e">
        <f aca="false">$F2325&amp;$G2325</f>
        <v>#N/A</v>
      </c>
    </row>
    <row r="2326" customFormat="false" ht="12.75" hidden="false" customHeight="false" outlineLevel="0" collapsed="false">
      <c r="F2326" s="94" t="n">
        <f aca="false">IF(REF_DT&lt;PromptMonth,1,INDEX(BucketTable,MATCH($A2326,SumMonths,0),1))</f>
        <v>1</v>
      </c>
      <c r="G2326" s="94" t="e">
        <f aca="false">INDEX(Book_Type,MATCH($B2326,Book,0),1)</f>
        <v>#N/A</v>
      </c>
      <c r="H2326" s="94" t="e">
        <f aca="false">$F2326&amp;$G2326</f>
        <v>#N/A</v>
      </c>
    </row>
    <row r="2327" customFormat="false" ht="12.75" hidden="false" customHeight="false" outlineLevel="0" collapsed="false">
      <c r="F2327" s="94" t="n">
        <f aca="false">IF(REF_DT&lt;PromptMonth,1,INDEX(BucketTable,MATCH($A2327,SumMonths,0),1))</f>
        <v>1</v>
      </c>
      <c r="G2327" s="94" t="e">
        <f aca="false">INDEX(Book_Type,MATCH($B2327,Book,0),1)</f>
        <v>#N/A</v>
      </c>
      <c r="H2327" s="94" t="e">
        <f aca="false">$F2327&amp;$G2327</f>
        <v>#N/A</v>
      </c>
    </row>
    <row r="2328" customFormat="false" ht="12.75" hidden="false" customHeight="false" outlineLevel="0" collapsed="false">
      <c r="F2328" s="94" t="n">
        <f aca="false">IF(REF_DT&lt;PromptMonth,1,INDEX(BucketTable,MATCH($A2328,SumMonths,0),1))</f>
        <v>1</v>
      </c>
      <c r="G2328" s="94" t="e">
        <f aca="false">INDEX(Book_Type,MATCH($B2328,Book,0),1)</f>
        <v>#N/A</v>
      </c>
      <c r="H2328" s="94" t="e">
        <f aca="false">$F2328&amp;$G2328</f>
        <v>#N/A</v>
      </c>
    </row>
    <row r="2329" customFormat="false" ht="12.75" hidden="false" customHeight="false" outlineLevel="0" collapsed="false">
      <c r="F2329" s="94" t="n">
        <f aca="false">IF(REF_DT&lt;PromptMonth,1,INDEX(BucketTable,MATCH($A2329,SumMonths,0),1))</f>
        <v>1</v>
      </c>
      <c r="G2329" s="94" t="e">
        <f aca="false">INDEX(Book_Type,MATCH($B2329,Book,0),1)</f>
        <v>#N/A</v>
      </c>
      <c r="H2329" s="94" t="e">
        <f aca="false">$F2329&amp;$G2329</f>
        <v>#N/A</v>
      </c>
    </row>
    <row r="2330" customFormat="false" ht="12.75" hidden="false" customHeight="false" outlineLevel="0" collapsed="false">
      <c r="F2330" s="94" t="n">
        <f aca="false">IF(REF_DT&lt;PromptMonth,1,INDEX(BucketTable,MATCH($A2330,SumMonths,0),1))</f>
        <v>1</v>
      </c>
      <c r="G2330" s="94" t="e">
        <f aca="false">INDEX(Book_Type,MATCH($B2330,Book,0),1)</f>
        <v>#N/A</v>
      </c>
      <c r="H2330" s="94" t="e">
        <f aca="false">$F2330&amp;$G2330</f>
        <v>#N/A</v>
      </c>
    </row>
    <row r="2331" customFormat="false" ht="12.75" hidden="false" customHeight="false" outlineLevel="0" collapsed="false">
      <c r="F2331" s="94" t="n">
        <f aca="false">IF(REF_DT&lt;PromptMonth,1,INDEX(BucketTable,MATCH($A2331,SumMonths,0),1))</f>
        <v>1</v>
      </c>
      <c r="G2331" s="94" t="e">
        <f aca="false">INDEX(Book_Type,MATCH($B2331,Book,0),1)</f>
        <v>#N/A</v>
      </c>
      <c r="H2331" s="94" t="e">
        <f aca="false">$F2331&amp;$G2331</f>
        <v>#N/A</v>
      </c>
    </row>
    <row r="2332" customFormat="false" ht="12.75" hidden="false" customHeight="false" outlineLevel="0" collapsed="false">
      <c r="F2332" s="94" t="n">
        <f aca="false">IF(REF_DT&lt;PromptMonth,1,INDEX(BucketTable,MATCH($A2332,SumMonths,0),1))</f>
        <v>1</v>
      </c>
      <c r="G2332" s="94" t="e">
        <f aca="false">INDEX(Book_Type,MATCH($B2332,Book,0),1)</f>
        <v>#N/A</v>
      </c>
      <c r="H2332" s="94" t="e">
        <f aca="false">$F2332&amp;$G2332</f>
        <v>#N/A</v>
      </c>
    </row>
    <row r="2333" customFormat="false" ht="12.75" hidden="false" customHeight="false" outlineLevel="0" collapsed="false">
      <c r="F2333" s="94" t="n">
        <f aca="false">IF(REF_DT&lt;PromptMonth,1,INDEX(BucketTable,MATCH($A2333,SumMonths,0),1))</f>
        <v>1</v>
      </c>
      <c r="G2333" s="94" t="e">
        <f aca="false">INDEX(Book_Type,MATCH($B2333,Book,0),1)</f>
        <v>#N/A</v>
      </c>
      <c r="H2333" s="94" t="e">
        <f aca="false">$F2333&amp;$G2333</f>
        <v>#N/A</v>
      </c>
    </row>
    <row r="2334" customFormat="false" ht="12.75" hidden="false" customHeight="false" outlineLevel="0" collapsed="false">
      <c r="F2334" s="94" t="n">
        <f aca="false">IF(REF_DT&lt;PromptMonth,1,INDEX(BucketTable,MATCH($A2334,SumMonths,0),1))</f>
        <v>1</v>
      </c>
      <c r="G2334" s="94" t="e">
        <f aca="false">INDEX(Book_Type,MATCH($B2334,Book,0),1)</f>
        <v>#N/A</v>
      </c>
      <c r="H2334" s="94" t="e">
        <f aca="false">$F2334&amp;$G2334</f>
        <v>#N/A</v>
      </c>
    </row>
    <row r="2335" customFormat="false" ht="12.75" hidden="false" customHeight="false" outlineLevel="0" collapsed="false">
      <c r="F2335" s="94" t="n">
        <f aca="false">IF(REF_DT&lt;PromptMonth,1,INDEX(BucketTable,MATCH($A2335,SumMonths,0),1))</f>
        <v>1</v>
      </c>
      <c r="G2335" s="94" t="e">
        <f aca="false">INDEX(Book_Type,MATCH($B2335,Book,0),1)</f>
        <v>#N/A</v>
      </c>
      <c r="H2335" s="94" t="e">
        <f aca="false">$F2335&amp;$G2335</f>
        <v>#N/A</v>
      </c>
    </row>
    <row r="2336" customFormat="false" ht="12.75" hidden="false" customHeight="false" outlineLevel="0" collapsed="false">
      <c r="F2336" s="94" t="n">
        <f aca="false">IF(REF_DT&lt;PromptMonth,1,INDEX(BucketTable,MATCH($A2336,SumMonths,0),1))</f>
        <v>1</v>
      </c>
      <c r="G2336" s="94" t="e">
        <f aca="false">INDEX(Book_Type,MATCH($B2336,Book,0),1)</f>
        <v>#N/A</v>
      </c>
      <c r="H2336" s="94" t="e">
        <f aca="false">$F2336&amp;$G2336</f>
        <v>#N/A</v>
      </c>
    </row>
    <row r="2337" customFormat="false" ht="12.75" hidden="false" customHeight="false" outlineLevel="0" collapsed="false">
      <c r="F2337" s="94" t="n">
        <f aca="false">IF(REF_DT&lt;PromptMonth,1,INDEX(BucketTable,MATCH($A2337,SumMonths,0),1))</f>
        <v>1</v>
      </c>
      <c r="G2337" s="94" t="e">
        <f aca="false">INDEX(Book_Type,MATCH($B2337,Book,0),1)</f>
        <v>#N/A</v>
      </c>
      <c r="H2337" s="94" t="e">
        <f aca="false">$F2337&amp;$G2337</f>
        <v>#N/A</v>
      </c>
    </row>
    <row r="2338" customFormat="false" ht="12.75" hidden="false" customHeight="false" outlineLevel="0" collapsed="false">
      <c r="F2338" s="94" t="n">
        <f aca="false">IF(REF_DT&lt;PromptMonth,1,INDEX(BucketTable,MATCH($A2338,SumMonths,0),1))</f>
        <v>1</v>
      </c>
      <c r="G2338" s="94" t="e">
        <f aca="false">INDEX(Book_Type,MATCH($B2338,Book,0),1)</f>
        <v>#N/A</v>
      </c>
      <c r="H2338" s="94" t="e">
        <f aca="false">$F2338&amp;$G2338</f>
        <v>#N/A</v>
      </c>
    </row>
    <row r="2339" customFormat="false" ht="12.75" hidden="false" customHeight="false" outlineLevel="0" collapsed="false">
      <c r="F2339" s="94" t="n">
        <f aca="false">IF(REF_DT&lt;PromptMonth,1,INDEX(BucketTable,MATCH($A2339,SumMonths,0),1))</f>
        <v>1</v>
      </c>
      <c r="G2339" s="94" t="e">
        <f aca="false">INDEX(Book_Type,MATCH($B2339,Book,0),1)</f>
        <v>#N/A</v>
      </c>
      <c r="H2339" s="94" t="e">
        <f aca="false">$F2339&amp;$G2339</f>
        <v>#N/A</v>
      </c>
    </row>
    <row r="2340" customFormat="false" ht="12.75" hidden="false" customHeight="false" outlineLevel="0" collapsed="false">
      <c r="F2340" s="94" t="n">
        <f aca="false">IF(REF_DT&lt;PromptMonth,1,INDEX(BucketTable,MATCH($A2340,SumMonths,0),1))</f>
        <v>1</v>
      </c>
      <c r="G2340" s="94" t="e">
        <f aca="false">INDEX(Book_Type,MATCH($B2340,Book,0),1)</f>
        <v>#N/A</v>
      </c>
      <c r="H2340" s="94" t="e">
        <f aca="false">$F2340&amp;$G2340</f>
        <v>#N/A</v>
      </c>
    </row>
    <row r="2341" customFormat="false" ht="12.75" hidden="false" customHeight="false" outlineLevel="0" collapsed="false">
      <c r="F2341" s="94" t="n">
        <f aca="false">IF(REF_DT&lt;PromptMonth,1,INDEX(BucketTable,MATCH($A2341,SumMonths,0),1))</f>
        <v>1</v>
      </c>
      <c r="G2341" s="94" t="e">
        <f aca="false">INDEX(Book_Type,MATCH($B2341,Book,0),1)</f>
        <v>#N/A</v>
      </c>
      <c r="H2341" s="94" t="e">
        <f aca="false">$F2341&amp;$G2341</f>
        <v>#N/A</v>
      </c>
    </row>
    <row r="2342" customFormat="false" ht="12.75" hidden="false" customHeight="false" outlineLevel="0" collapsed="false">
      <c r="F2342" s="94" t="n">
        <f aca="false">IF(REF_DT&lt;PromptMonth,1,INDEX(BucketTable,MATCH($A2342,SumMonths,0),1))</f>
        <v>1</v>
      </c>
      <c r="G2342" s="94" t="e">
        <f aca="false">INDEX(Book_Type,MATCH($B2342,Book,0),1)</f>
        <v>#N/A</v>
      </c>
      <c r="H2342" s="94" t="e">
        <f aca="false">$F2342&amp;$G2342</f>
        <v>#N/A</v>
      </c>
    </row>
    <row r="2343" customFormat="false" ht="12.75" hidden="false" customHeight="false" outlineLevel="0" collapsed="false">
      <c r="F2343" s="94" t="n">
        <f aca="false">IF(REF_DT&lt;PromptMonth,1,INDEX(BucketTable,MATCH($A2343,SumMonths,0),1))</f>
        <v>1</v>
      </c>
      <c r="G2343" s="94" t="e">
        <f aca="false">INDEX(Book_Type,MATCH($B2343,Book,0),1)</f>
        <v>#N/A</v>
      </c>
      <c r="H2343" s="94" t="e">
        <f aca="false">$F2343&amp;$G2343</f>
        <v>#N/A</v>
      </c>
    </row>
    <row r="2344" customFormat="false" ht="12.75" hidden="false" customHeight="false" outlineLevel="0" collapsed="false">
      <c r="F2344" s="94" t="n">
        <f aca="false">IF(REF_DT&lt;PromptMonth,1,INDEX(BucketTable,MATCH($A2344,SumMonths,0),1))</f>
        <v>1</v>
      </c>
      <c r="G2344" s="94" t="e">
        <f aca="false">INDEX(Book_Type,MATCH($B2344,Book,0),1)</f>
        <v>#N/A</v>
      </c>
      <c r="H2344" s="94" t="e">
        <f aca="false">$F2344&amp;$G2344</f>
        <v>#N/A</v>
      </c>
    </row>
    <row r="2345" customFormat="false" ht="12.75" hidden="false" customHeight="false" outlineLevel="0" collapsed="false">
      <c r="F2345" s="94" t="n">
        <f aca="false">IF(REF_DT&lt;PromptMonth,1,INDEX(BucketTable,MATCH($A2345,SumMonths,0),1))</f>
        <v>1</v>
      </c>
      <c r="G2345" s="94" t="e">
        <f aca="false">INDEX(Book_Type,MATCH($B2345,Book,0),1)</f>
        <v>#N/A</v>
      </c>
      <c r="H2345" s="94" t="e">
        <f aca="false">$F2345&amp;$G2345</f>
        <v>#N/A</v>
      </c>
    </row>
    <row r="2346" customFormat="false" ht="12.75" hidden="false" customHeight="false" outlineLevel="0" collapsed="false">
      <c r="F2346" s="94" t="n">
        <f aca="false">IF(REF_DT&lt;PromptMonth,1,INDEX(BucketTable,MATCH($A2346,SumMonths,0),1))</f>
        <v>1</v>
      </c>
      <c r="G2346" s="94" t="e">
        <f aca="false">INDEX(Book_Type,MATCH($B2346,Book,0),1)</f>
        <v>#N/A</v>
      </c>
      <c r="H2346" s="94" t="e">
        <f aca="false">$F2346&amp;$G2346</f>
        <v>#N/A</v>
      </c>
    </row>
    <row r="2347" customFormat="false" ht="12.75" hidden="false" customHeight="false" outlineLevel="0" collapsed="false">
      <c r="F2347" s="94" t="n">
        <f aca="false">IF(REF_DT&lt;PromptMonth,1,INDEX(BucketTable,MATCH($A2347,SumMonths,0),1))</f>
        <v>1</v>
      </c>
      <c r="G2347" s="94" t="e">
        <f aca="false">INDEX(Book_Type,MATCH($B2347,Book,0),1)</f>
        <v>#N/A</v>
      </c>
      <c r="H2347" s="94" t="e">
        <f aca="false">$F2347&amp;$G2347</f>
        <v>#N/A</v>
      </c>
    </row>
    <row r="2348" customFormat="false" ht="12.75" hidden="false" customHeight="false" outlineLevel="0" collapsed="false">
      <c r="F2348" s="94" t="n">
        <f aca="false">IF(REF_DT&lt;PromptMonth,1,INDEX(BucketTable,MATCH($A2348,SumMonths,0),1))</f>
        <v>1</v>
      </c>
      <c r="G2348" s="94" t="e">
        <f aca="false">INDEX(Book_Type,MATCH($B2348,Book,0),1)</f>
        <v>#N/A</v>
      </c>
      <c r="H2348" s="94" t="e">
        <f aca="false">$F2348&amp;$G2348</f>
        <v>#N/A</v>
      </c>
    </row>
    <row r="2349" customFormat="false" ht="12.75" hidden="false" customHeight="false" outlineLevel="0" collapsed="false">
      <c r="F2349" s="94" t="n">
        <f aca="false">IF(REF_DT&lt;PromptMonth,1,INDEX(BucketTable,MATCH($A2349,SumMonths,0),1))</f>
        <v>1</v>
      </c>
      <c r="G2349" s="94" t="e">
        <f aca="false">INDEX(Book_Type,MATCH($B2349,Book,0),1)</f>
        <v>#N/A</v>
      </c>
      <c r="H2349" s="94" t="e">
        <f aca="false">$F2349&amp;$G2349</f>
        <v>#N/A</v>
      </c>
    </row>
    <row r="2350" customFormat="false" ht="12.75" hidden="false" customHeight="false" outlineLevel="0" collapsed="false">
      <c r="F2350" s="94" t="n">
        <f aca="false">IF(REF_DT&lt;PromptMonth,1,INDEX(BucketTable,MATCH($A2350,SumMonths,0),1))</f>
        <v>1</v>
      </c>
      <c r="G2350" s="94" t="e">
        <f aca="false">INDEX(Book_Type,MATCH($B2350,Book,0),1)</f>
        <v>#N/A</v>
      </c>
      <c r="H2350" s="94" t="e">
        <f aca="false">$F2350&amp;$G2350</f>
        <v>#N/A</v>
      </c>
    </row>
    <row r="2351" customFormat="false" ht="12.75" hidden="false" customHeight="false" outlineLevel="0" collapsed="false">
      <c r="F2351" s="94" t="n">
        <f aca="false">IF(REF_DT&lt;PromptMonth,1,INDEX(BucketTable,MATCH($A2351,SumMonths,0),1))</f>
        <v>1</v>
      </c>
      <c r="G2351" s="94" t="e">
        <f aca="false">INDEX(Book_Type,MATCH($B2351,Book,0),1)</f>
        <v>#N/A</v>
      </c>
      <c r="H2351" s="94" t="e">
        <f aca="false">$F2351&amp;$G2351</f>
        <v>#N/A</v>
      </c>
    </row>
    <row r="2352" customFormat="false" ht="12.75" hidden="false" customHeight="false" outlineLevel="0" collapsed="false">
      <c r="F2352" s="94" t="n">
        <f aca="false">IF(REF_DT&lt;PromptMonth,1,INDEX(BucketTable,MATCH($A2352,SumMonths,0),1))</f>
        <v>1</v>
      </c>
      <c r="G2352" s="94" t="e">
        <f aca="false">INDEX(Book_Type,MATCH($B2352,Book,0),1)</f>
        <v>#N/A</v>
      </c>
      <c r="H2352" s="94" t="e">
        <f aca="false">$F2352&amp;$G2352</f>
        <v>#N/A</v>
      </c>
    </row>
    <row r="2353" customFormat="false" ht="12.75" hidden="false" customHeight="false" outlineLevel="0" collapsed="false">
      <c r="F2353" s="94" t="n">
        <f aca="false">IF(REF_DT&lt;PromptMonth,1,INDEX(BucketTable,MATCH($A2353,SumMonths,0),1))</f>
        <v>1</v>
      </c>
      <c r="G2353" s="94" t="e">
        <f aca="false">INDEX(Book_Type,MATCH($B2353,Book,0),1)</f>
        <v>#N/A</v>
      </c>
      <c r="H2353" s="94" t="e">
        <f aca="false">$F2353&amp;$G2353</f>
        <v>#N/A</v>
      </c>
    </row>
    <row r="2354" customFormat="false" ht="12.75" hidden="false" customHeight="false" outlineLevel="0" collapsed="false">
      <c r="F2354" s="94" t="n">
        <f aca="false">IF(REF_DT&lt;PromptMonth,1,INDEX(BucketTable,MATCH($A2354,SumMonths,0),1))</f>
        <v>1</v>
      </c>
      <c r="G2354" s="94" t="e">
        <f aca="false">INDEX(Book_Type,MATCH($B2354,Book,0),1)</f>
        <v>#N/A</v>
      </c>
      <c r="H2354" s="94" t="e">
        <f aca="false">$F2354&amp;$G2354</f>
        <v>#N/A</v>
      </c>
    </row>
    <row r="2355" customFormat="false" ht="12.75" hidden="false" customHeight="false" outlineLevel="0" collapsed="false">
      <c r="F2355" s="94" t="n">
        <f aca="false">IF(REF_DT&lt;PromptMonth,1,INDEX(BucketTable,MATCH($A2355,SumMonths,0),1))</f>
        <v>1</v>
      </c>
      <c r="G2355" s="94" t="e">
        <f aca="false">INDEX(Book_Type,MATCH($B2355,Book,0),1)</f>
        <v>#N/A</v>
      </c>
      <c r="H2355" s="94" t="e">
        <f aca="false">$F2355&amp;$G2355</f>
        <v>#N/A</v>
      </c>
    </row>
    <row r="2356" customFormat="false" ht="12.75" hidden="false" customHeight="false" outlineLevel="0" collapsed="false">
      <c r="F2356" s="94" t="n">
        <f aca="false">IF(REF_DT&lt;PromptMonth,1,INDEX(BucketTable,MATCH($A2356,SumMonths,0),1))</f>
        <v>1</v>
      </c>
      <c r="G2356" s="94" t="e">
        <f aca="false">INDEX(Book_Type,MATCH($B2356,Book,0),1)</f>
        <v>#N/A</v>
      </c>
      <c r="H2356" s="94" t="e">
        <f aca="false">$F2356&amp;$G2356</f>
        <v>#N/A</v>
      </c>
    </row>
    <row r="2357" customFormat="false" ht="12.75" hidden="false" customHeight="false" outlineLevel="0" collapsed="false">
      <c r="F2357" s="94" t="n">
        <f aca="false">IF(REF_DT&lt;PromptMonth,1,INDEX(BucketTable,MATCH($A2357,SumMonths,0),1))</f>
        <v>1</v>
      </c>
      <c r="G2357" s="94" t="e">
        <f aca="false">INDEX(Book_Type,MATCH($B2357,Book,0),1)</f>
        <v>#N/A</v>
      </c>
      <c r="H2357" s="94" t="e">
        <f aca="false">$F2357&amp;$G2357</f>
        <v>#N/A</v>
      </c>
    </row>
    <row r="2358" customFormat="false" ht="12.75" hidden="false" customHeight="false" outlineLevel="0" collapsed="false">
      <c r="F2358" s="94" t="n">
        <f aca="false">IF(REF_DT&lt;PromptMonth,1,INDEX(BucketTable,MATCH($A2358,SumMonths,0),1))</f>
        <v>1</v>
      </c>
      <c r="G2358" s="94" t="e">
        <f aca="false">INDEX(Book_Type,MATCH($B2358,Book,0),1)</f>
        <v>#N/A</v>
      </c>
      <c r="H2358" s="94" t="e">
        <f aca="false">$F2358&amp;$G2358</f>
        <v>#N/A</v>
      </c>
    </row>
    <row r="2359" customFormat="false" ht="12.75" hidden="false" customHeight="false" outlineLevel="0" collapsed="false">
      <c r="F2359" s="94" t="n">
        <f aca="false">IF(REF_DT&lt;PromptMonth,1,INDEX(BucketTable,MATCH($A2359,SumMonths,0),1))</f>
        <v>1</v>
      </c>
      <c r="G2359" s="94" t="e">
        <f aca="false">INDEX(Book_Type,MATCH($B2359,Book,0),1)</f>
        <v>#N/A</v>
      </c>
      <c r="H2359" s="94" t="e">
        <f aca="false">$F2359&amp;$G2359</f>
        <v>#N/A</v>
      </c>
    </row>
    <row r="2360" customFormat="false" ht="12.75" hidden="false" customHeight="false" outlineLevel="0" collapsed="false">
      <c r="F2360" s="94" t="n">
        <f aca="false">IF(REF_DT&lt;PromptMonth,1,INDEX(BucketTable,MATCH($A2360,SumMonths,0),1))</f>
        <v>1</v>
      </c>
      <c r="G2360" s="94" t="e">
        <f aca="false">INDEX(Book_Type,MATCH($B2360,Book,0),1)</f>
        <v>#N/A</v>
      </c>
      <c r="H2360" s="94" t="e">
        <f aca="false">$F2360&amp;$G2360</f>
        <v>#N/A</v>
      </c>
    </row>
    <row r="2361" customFormat="false" ht="12.75" hidden="false" customHeight="false" outlineLevel="0" collapsed="false">
      <c r="F2361" s="94" t="n">
        <f aca="false">IF(REF_DT&lt;PromptMonth,1,INDEX(BucketTable,MATCH($A2361,SumMonths,0),1))</f>
        <v>1</v>
      </c>
      <c r="G2361" s="94" t="e">
        <f aca="false">INDEX(Book_Type,MATCH($B2361,Book,0),1)</f>
        <v>#N/A</v>
      </c>
      <c r="H2361" s="94" t="e">
        <f aca="false">$F2361&amp;$G2361</f>
        <v>#N/A</v>
      </c>
    </row>
    <row r="2362" customFormat="false" ht="12.75" hidden="false" customHeight="false" outlineLevel="0" collapsed="false">
      <c r="F2362" s="94" t="n">
        <f aca="false">IF(REF_DT&lt;PromptMonth,1,INDEX(BucketTable,MATCH($A2362,SumMonths,0),1))</f>
        <v>1</v>
      </c>
      <c r="G2362" s="94" t="e">
        <f aca="false">INDEX(Book_Type,MATCH($B2362,Book,0),1)</f>
        <v>#N/A</v>
      </c>
      <c r="H2362" s="94" t="e">
        <f aca="false">$F2362&amp;$G2362</f>
        <v>#N/A</v>
      </c>
    </row>
    <row r="2363" customFormat="false" ht="12.75" hidden="false" customHeight="false" outlineLevel="0" collapsed="false">
      <c r="F2363" s="94" t="n">
        <f aca="false">IF(REF_DT&lt;PromptMonth,1,INDEX(BucketTable,MATCH($A2363,SumMonths,0),1))</f>
        <v>1</v>
      </c>
      <c r="G2363" s="94" t="e">
        <f aca="false">INDEX(Book_Type,MATCH($B2363,Book,0),1)</f>
        <v>#N/A</v>
      </c>
      <c r="H2363" s="94" t="e">
        <f aca="false">$F2363&amp;$G2363</f>
        <v>#N/A</v>
      </c>
    </row>
    <row r="2364" customFormat="false" ht="12.75" hidden="false" customHeight="false" outlineLevel="0" collapsed="false">
      <c r="F2364" s="94" t="n">
        <f aca="false">IF(REF_DT&lt;PromptMonth,1,INDEX(BucketTable,MATCH($A2364,SumMonths,0),1))</f>
        <v>1</v>
      </c>
      <c r="G2364" s="94" t="e">
        <f aca="false">INDEX(Book_Type,MATCH($B2364,Book,0),1)</f>
        <v>#N/A</v>
      </c>
      <c r="H2364" s="94" t="e">
        <f aca="false">$F2364&amp;$G2364</f>
        <v>#N/A</v>
      </c>
    </row>
    <row r="2365" customFormat="false" ht="12.75" hidden="false" customHeight="false" outlineLevel="0" collapsed="false">
      <c r="F2365" s="94" t="n">
        <f aca="false">IF(REF_DT&lt;PromptMonth,1,INDEX(BucketTable,MATCH($A2365,SumMonths,0),1))</f>
        <v>1</v>
      </c>
      <c r="G2365" s="94" t="e">
        <f aca="false">INDEX(Book_Type,MATCH($B2365,Book,0),1)</f>
        <v>#N/A</v>
      </c>
      <c r="H2365" s="94" t="e">
        <f aca="false">$F2365&amp;$G2365</f>
        <v>#N/A</v>
      </c>
    </row>
    <row r="2366" customFormat="false" ht="12.75" hidden="false" customHeight="false" outlineLevel="0" collapsed="false">
      <c r="F2366" s="94" t="n">
        <f aca="false">IF(REF_DT&lt;PromptMonth,1,INDEX(BucketTable,MATCH($A2366,SumMonths,0),1))</f>
        <v>1</v>
      </c>
      <c r="G2366" s="94" t="e">
        <f aca="false">INDEX(Book_Type,MATCH($B2366,Book,0),1)</f>
        <v>#N/A</v>
      </c>
      <c r="H2366" s="94" t="e">
        <f aca="false">$F2366&amp;$G2366</f>
        <v>#N/A</v>
      </c>
    </row>
    <row r="2367" customFormat="false" ht="12.75" hidden="false" customHeight="false" outlineLevel="0" collapsed="false">
      <c r="F2367" s="94" t="n">
        <f aca="false">IF(REF_DT&lt;PromptMonth,1,INDEX(BucketTable,MATCH($A2367,SumMonths,0),1))</f>
        <v>1</v>
      </c>
      <c r="G2367" s="94" t="e">
        <f aca="false">INDEX(Book_Type,MATCH($B2367,Book,0),1)</f>
        <v>#N/A</v>
      </c>
      <c r="H2367" s="94" t="e">
        <f aca="false">$F2367&amp;$G2367</f>
        <v>#N/A</v>
      </c>
    </row>
    <row r="2368" customFormat="false" ht="12.75" hidden="false" customHeight="false" outlineLevel="0" collapsed="false">
      <c r="F2368" s="94" t="n">
        <f aca="false">IF(REF_DT&lt;PromptMonth,1,INDEX(BucketTable,MATCH($A2368,SumMonths,0),1))</f>
        <v>1</v>
      </c>
      <c r="G2368" s="94" t="e">
        <f aca="false">INDEX(Book_Type,MATCH($B2368,Book,0),1)</f>
        <v>#N/A</v>
      </c>
      <c r="H2368" s="94" t="e">
        <f aca="false">$F2368&amp;$G2368</f>
        <v>#N/A</v>
      </c>
    </row>
    <row r="2369" customFormat="false" ht="12.75" hidden="false" customHeight="false" outlineLevel="0" collapsed="false">
      <c r="F2369" s="94" t="n">
        <f aca="false">IF(REF_DT&lt;PromptMonth,1,INDEX(BucketTable,MATCH($A2369,SumMonths,0),1))</f>
        <v>1</v>
      </c>
      <c r="G2369" s="94" t="e">
        <f aca="false">INDEX(Book_Type,MATCH($B2369,Book,0),1)</f>
        <v>#N/A</v>
      </c>
      <c r="H2369" s="94" t="e">
        <f aca="false">$F2369&amp;$G2369</f>
        <v>#N/A</v>
      </c>
    </row>
    <row r="2370" customFormat="false" ht="12.75" hidden="false" customHeight="false" outlineLevel="0" collapsed="false">
      <c r="F2370" s="94" t="n">
        <f aca="false">IF(REF_DT&lt;PromptMonth,1,INDEX(BucketTable,MATCH($A2370,SumMonths,0),1))</f>
        <v>1</v>
      </c>
      <c r="G2370" s="94" t="e">
        <f aca="false">INDEX(Book_Type,MATCH($B2370,Book,0),1)</f>
        <v>#N/A</v>
      </c>
      <c r="H2370" s="94" t="e">
        <f aca="false">$F2370&amp;$G2370</f>
        <v>#N/A</v>
      </c>
    </row>
    <row r="2371" customFormat="false" ht="12.75" hidden="false" customHeight="false" outlineLevel="0" collapsed="false">
      <c r="F2371" s="94" t="n">
        <f aca="false">IF(REF_DT&lt;PromptMonth,1,INDEX(BucketTable,MATCH($A2371,SumMonths,0),1))</f>
        <v>1</v>
      </c>
      <c r="G2371" s="94" t="e">
        <f aca="false">INDEX(Book_Type,MATCH($B2371,Book,0),1)</f>
        <v>#N/A</v>
      </c>
      <c r="H2371" s="94" t="e">
        <f aca="false">$F2371&amp;$G2371</f>
        <v>#N/A</v>
      </c>
    </row>
    <row r="2372" customFormat="false" ht="12.75" hidden="false" customHeight="false" outlineLevel="0" collapsed="false">
      <c r="F2372" s="94" t="n">
        <f aca="false">IF(REF_DT&lt;PromptMonth,1,INDEX(BucketTable,MATCH($A2372,SumMonths,0),1))</f>
        <v>1</v>
      </c>
      <c r="G2372" s="94" t="e">
        <f aca="false">INDEX(Book_Type,MATCH($B2372,Book,0),1)</f>
        <v>#N/A</v>
      </c>
      <c r="H2372" s="94" t="e">
        <f aca="false">$F2372&amp;$G2372</f>
        <v>#N/A</v>
      </c>
    </row>
    <row r="2373" customFormat="false" ht="12.75" hidden="false" customHeight="false" outlineLevel="0" collapsed="false">
      <c r="F2373" s="94" t="n">
        <f aca="false">IF(REF_DT&lt;PromptMonth,1,INDEX(BucketTable,MATCH($A2373,SumMonths,0),1))</f>
        <v>1</v>
      </c>
      <c r="G2373" s="94" t="e">
        <f aca="false">INDEX(Book_Type,MATCH($B2373,Book,0),1)</f>
        <v>#N/A</v>
      </c>
      <c r="H2373" s="94" t="e">
        <f aca="false">$F2373&amp;$G2373</f>
        <v>#N/A</v>
      </c>
    </row>
    <row r="2374" customFormat="false" ht="12.75" hidden="false" customHeight="false" outlineLevel="0" collapsed="false">
      <c r="F2374" s="94" t="n">
        <f aca="false">IF(REF_DT&lt;PromptMonth,1,INDEX(BucketTable,MATCH($A2374,SumMonths,0),1))</f>
        <v>1</v>
      </c>
      <c r="G2374" s="94" t="e">
        <f aca="false">INDEX(Book_Type,MATCH($B2374,Book,0),1)</f>
        <v>#N/A</v>
      </c>
      <c r="H2374" s="94" t="e">
        <f aca="false">$F2374&amp;$G2374</f>
        <v>#N/A</v>
      </c>
    </row>
    <row r="2375" customFormat="false" ht="12.75" hidden="false" customHeight="false" outlineLevel="0" collapsed="false">
      <c r="F2375" s="94" t="n">
        <f aca="false">IF(REF_DT&lt;PromptMonth,1,INDEX(BucketTable,MATCH($A2375,SumMonths,0),1))</f>
        <v>1</v>
      </c>
      <c r="G2375" s="94" t="e">
        <f aca="false">INDEX(Book_Type,MATCH($B2375,Book,0),1)</f>
        <v>#N/A</v>
      </c>
      <c r="H2375" s="94" t="e">
        <f aca="false">$F2375&amp;$G2375</f>
        <v>#N/A</v>
      </c>
    </row>
    <row r="2376" customFormat="false" ht="12.75" hidden="false" customHeight="false" outlineLevel="0" collapsed="false">
      <c r="F2376" s="94" t="n">
        <f aca="false">IF(REF_DT&lt;PromptMonth,1,INDEX(BucketTable,MATCH($A2376,SumMonths,0),1))</f>
        <v>1</v>
      </c>
      <c r="G2376" s="94" t="e">
        <f aca="false">INDEX(Book_Type,MATCH($B2376,Book,0),1)</f>
        <v>#N/A</v>
      </c>
      <c r="H2376" s="94" t="e">
        <f aca="false">$F2376&amp;$G2376</f>
        <v>#N/A</v>
      </c>
    </row>
    <row r="2377" customFormat="false" ht="12.75" hidden="false" customHeight="false" outlineLevel="0" collapsed="false">
      <c r="F2377" s="94" t="n">
        <f aca="false">IF(REF_DT&lt;PromptMonth,1,INDEX(BucketTable,MATCH($A2377,SumMonths,0),1))</f>
        <v>1</v>
      </c>
      <c r="G2377" s="94" t="e">
        <f aca="false">INDEX(Book_Type,MATCH($B2377,Book,0),1)</f>
        <v>#N/A</v>
      </c>
      <c r="H2377" s="94" t="e">
        <f aca="false">$F2377&amp;$G2377</f>
        <v>#N/A</v>
      </c>
    </row>
    <row r="2378" customFormat="false" ht="12.75" hidden="false" customHeight="false" outlineLevel="0" collapsed="false">
      <c r="F2378" s="94" t="n">
        <f aca="false">IF(REF_DT&lt;PromptMonth,1,INDEX(BucketTable,MATCH($A2378,SumMonths,0),1))</f>
        <v>1</v>
      </c>
      <c r="G2378" s="94" t="e">
        <f aca="false">INDEX(Book_Type,MATCH($B2378,Book,0),1)</f>
        <v>#N/A</v>
      </c>
      <c r="H2378" s="94" t="e">
        <f aca="false">$F2378&amp;$G2378</f>
        <v>#N/A</v>
      </c>
    </row>
    <row r="2379" customFormat="false" ht="12.75" hidden="false" customHeight="false" outlineLevel="0" collapsed="false">
      <c r="F2379" s="94" t="n">
        <f aca="false">IF(REF_DT&lt;PromptMonth,1,INDEX(BucketTable,MATCH($A2379,SumMonths,0),1))</f>
        <v>1</v>
      </c>
      <c r="G2379" s="94" t="e">
        <f aca="false">INDEX(Book_Type,MATCH($B2379,Book,0),1)</f>
        <v>#N/A</v>
      </c>
      <c r="H2379" s="94" t="e">
        <f aca="false">$F2379&amp;$G2379</f>
        <v>#N/A</v>
      </c>
    </row>
    <row r="2380" customFormat="false" ht="12.75" hidden="false" customHeight="false" outlineLevel="0" collapsed="false">
      <c r="F2380" s="94" t="n">
        <f aca="false">IF(REF_DT&lt;PromptMonth,1,INDEX(BucketTable,MATCH($A2380,SumMonths,0),1))</f>
        <v>1</v>
      </c>
      <c r="G2380" s="94" t="e">
        <f aca="false">INDEX(Book_Type,MATCH($B2380,Book,0),1)</f>
        <v>#N/A</v>
      </c>
      <c r="H2380" s="94" t="e">
        <f aca="false">$F2380&amp;$G2380</f>
        <v>#N/A</v>
      </c>
    </row>
    <row r="2381" customFormat="false" ht="12.75" hidden="false" customHeight="false" outlineLevel="0" collapsed="false">
      <c r="F2381" s="94" t="n">
        <f aca="false">IF(REF_DT&lt;PromptMonth,1,INDEX(BucketTable,MATCH($A2381,SumMonths,0),1))</f>
        <v>1</v>
      </c>
      <c r="G2381" s="94" t="e">
        <f aca="false">INDEX(Book_Type,MATCH($B2381,Book,0),1)</f>
        <v>#N/A</v>
      </c>
      <c r="H2381" s="94" t="e">
        <f aca="false">$F2381&amp;$G2381</f>
        <v>#N/A</v>
      </c>
    </row>
    <row r="2382" customFormat="false" ht="12.75" hidden="false" customHeight="false" outlineLevel="0" collapsed="false">
      <c r="F2382" s="94" t="n">
        <f aca="false">IF(REF_DT&lt;PromptMonth,1,INDEX(BucketTable,MATCH($A2382,SumMonths,0),1))</f>
        <v>1</v>
      </c>
      <c r="G2382" s="94" t="e">
        <f aca="false">INDEX(Book_Type,MATCH($B2382,Book,0),1)</f>
        <v>#N/A</v>
      </c>
      <c r="H2382" s="94" t="e">
        <f aca="false">$F2382&amp;$G2382</f>
        <v>#N/A</v>
      </c>
    </row>
    <row r="2383" customFormat="false" ht="12.75" hidden="false" customHeight="false" outlineLevel="0" collapsed="false">
      <c r="F2383" s="94" t="n">
        <f aca="false">IF(REF_DT&lt;PromptMonth,1,INDEX(BucketTable,MATCH($A2383,SumMonths,0),1))</f>
        <v>1</v>
      </c>
      <c r="G2383" s="94" t="e">
        <f aca="false">INDEX(Book_Type,MATCH($B2383,Book,0),1)</f>
        <v>#N/A</v>
      </c>
      <c r="H2383" s="94" t="e">
        <f aca="false">$F2383&amp;$G2383</f>
        <v>#N/A</v>
      </c>
    </row>
    <row r="2384" customFormat="false" ht="12.75" hidden="false" customHeight="false" outlineLevel="0" collapsed="false">
      <c r="F2384" s="94" t="n">
        <f aca="false">IF(REF_DT&lt;PromptMonth,1,INDEX(BucketTable,MATCH($A2384,SumMonths,0),1))</f>
        <v>1</v>
      </c>
      <c r="G2384" s="94" t="e">
        <f aca="false">INDEX(Book_Type,MATCH($B2384,Book,0),1)</f>
        <v>#N/A</v>
      </c>
      <c r="H2384" s="94" t="e">
        <f aca="false">$F2384&amp;$G2384</f>
        <v>#N/A</v>
      </c>
    </row>
    <row r="2385" customFormat="false" ht="12.75" hidden="false" customHeight="false" outlineLevel="0" collapsed="false">
      <c r="F2385" s="94" t="n">
        <f aca="false">IF(REF_DT&lt;PromptMonth,1,INDEX(BucketTable,MATCH($A2385,SumMonths,0),1))</f>
        <v>1</v>
      </c>
      <c r="G2385" s="94" t="e">
        <f aca="false">INDEX(Book_Type,MATCH($B2385,Book,0),1)</f>
        <v>#N/A</v>
      </c>
      <c r="H2385" s="94" t="e">
        <f aca="false">$F2385&amp;$G2385</f>
        <v>#N/A</v>
      </c>
    </row>
    <row r="2386" customFormat="false" ht="12.75" hidden="false" customHeight="false" outlineLevel="0" collapsed="false">
      <c r="F2386" s="94" t="n">
        <f aca="false">IF(REF_DT&lt;PromptMonth,1,INDEX(BucketTable,MATCH($A2386,SumMonths,0),1))</f>
        <v>1</v>
      </c>
      <c r="G2386" s="94" t="e">
        <f aca="false">INDEX(Book_Type,MATCH($B2386,Book,0),1)</f>
        <v>#N/A</v>
      </c>
      <c r="H2386" s="94" t="e">
        <f aca="false">$F2386&amp;$G2386</f>
        <v>#N/A</v>
      </c>
    </row>
    <row r="2387" customFormat="false" ht="12.75" hidden="false" customHeight="false" outlineLevel="0" collapsed="false">
      <c r="F2387" s="94" t="n">
        <f aca="false">IF(REF_DT&lt;PromptMonth,1,INDEX(BucketTable,MATCH($A2387,SumMonths,0),1))</f>
        <v>1</v>
      </c>
      <c r="G2387" s="94" t="e">
        <f aca="false">INDEX(Book_Type,MATCH($B2387,Book,0),1)</f>
        <v>#N/A</v>
      </c>
      <c r="H2387" s="94" t="e">
        <f aca="false">$F2387&amp;$G2387</f>
        <v>#N/A</v>
      </c>
    </row>
    <row r="2388" customFormat="false" ht="12.75" hidden="false" customHeight="false" outlineLevel="0" collapsed="false">
      <c r="F2388" s="94" t="n">
        <f aca="false">IF(REF_DT&lt;PromptMonth,1,INDEX(BucketTable,MATCH($A2388,SumMonths,0),1))</f>
        <v>1</v>
      </c>
      <c r="G2388" s="94" t="e">
        <f aca="false">INDEX(Book_Type,MATCH($B2388,Book,0),1)</f>
        <v>#N/A</v>
      </c>
      <c r="H2388" s="94" t="e">
        <f aca="false">$F2388&amp;$G2388</f>
        <v>#N/A</v>
      </c>
    </row>
    <row r="2389" customFormat="false" ht="12.75" hidden="false" customHeight="false" outlineLevel="0" collapsed="false">
      <c r="F2389" s="94" t="n">
        <f aca="false">IF(REF_DT&lt;PromptMonth,1,INDEX(BucketTable,MATCH($A2389,SumMonths,0),1))</f>
        <v>1</v>
      </c>
      <c r="G2389" s="94" t="e">
        <f aca="false">INDEX(Book_Type,MATCH($B2389,Book,0),1)</f>
        <v>#N/A</v>
      </c>
      <c r="H2389" s="94" t="e">
        <f aca="false">$F2389&amp;$G2389</f>
        <v>#N/A</v>
      </c>
    </row>
    <row r="2390" customFormat="false" ht="12.75" hidden="false" customHeight="false" outlineLevel="0" collapsed="false">
      <c r="F2390" s="94" t="n">
        <f aca="false">IF(REF_DT&lt;PromptMonth,1,INDEX(BucketTable,MATCH($A2390,SumMonths,0),1))</f>
        <v>1</v>
      </c>
      <c r="G2390" s="94" t="e">
        <f aca="false">INDEX(Book_Type,MATCH($B2390,Book,0),1)</f>
        <v>#N/A</v>
      </c>
      <c r="H2390" s="94" t="e">
        <f aca="false">$F2390&amp;$G2390</f>
        <v>#N/A</v>
      </c>
    </row>
    <row r="2391" customFormat="false" ht="12.75" hidden="false" customHeight="false" outlineLevel="0" collapsed="false">
      <c r="F2391" s="94" t="n">
        <f aca="false">IF(REF_DT&lt;PromptMonth,1,INDEX(BucketTable,MATCH($A2391,SumMonths,0),1))</f>
        <v>1</v>
      </c>
      <c r="G2391" s="94" t="e">
        <f aca="false">INDEX(Book_Type,MATCH($B2391,Book,0),1)</f>
        <v>#N/A</v>
      </c>
      <c r="H2391" s="94" t="e">
        <f aca="false">$F2391&amp;$G2391</f>
        <v>#N/A</v>
      </c>
    </row>
    <row r="2392" customFormat="false" ht="12.75" hidden="false" customHeight="false" outlineLevel="0" collapsed="false">
      <c r="F2392" s="94" t="n">
        <f aca="false">IF(REF_DT&lt;PromptMonth,1,INDEX(BucketTable,MATCH($A2392,SumMonths,0),1))</f>
        <v>1</v>
      </c>
      <c r="G2392" s="94" t="e">
        <f aca="false">INDEX(Book_Type,MATCH($B2392,Book,0),1)</f>
        <v>#N/A</v>
      </c>
      <c r="H2392" s="94" t="e">
        <f aca="false">$F2392&amp;$G2392</f>
        <v>#N/A</v>
      </c>
    </row>
    <row r="2393" customFormat="false" ht="12.75" hidden="false" customHeight="false" outlineLevel="0" collapsed="false">
      <c r="F2393" s="94" t="n">
        <f aca="false">IF(REF_DT&lt;PromptMonth,1,INDEX(BucketTable,MATCH($A2393,SumMonths,0),1))</f>
        <v>1</v>
      </c>
      <c r="G2393" s="94" t="e">
        <f aca="false">INDEX(Book_Type,MATCH($B2393,Book,0),1)</f>
        <v>#N/A</v>
      </c>
      <c r="H2393" s="94" t="e">
        <f aca="false">$F2393&amp;$G2393</f>
        <v>#N/A</v>
      </c>
    </row>
    <row r="2394" customFormat="false" ht="12.75" hidden="false" customHeight="false" outlineLevel="0" collapsed="false">
      <c r="F2394" s="94" t="n">
        <f aca="false">IF(REF_DT&lt;PromptMonth,1,INDEX(BucketTable,MATCH($A2394,SumMonths,0),1))</f>
        <v>1</v>
      </c>
      <c r="G2394" s="94" t="e">
        <f aca="false">INDEX(Book_Type,MATCH($B2394,Book,0),1)</f>
        <v>#N/A</v>
      </c>
      <c r="H2394" s="94" t="e">
        <f aca="false">$F2394&amp;$G2394</f>
        <v>#N/A</v>
      </c>
    </row>
    <row r="2395" customFormat="false" ht="12.75" hidden="false" customHeight="false" outlineLevel="0" collapsed="false">
      <c r="F2395" s="94" t="n">
        <f aca="false">IF(REF_DT&lt;PromptMonth,1,INDEX(BucketTable,MATCH($A2395,SumMonths,0),1))</f>
        <v>1</v>
      </c>
      <c r="G2395" s="94" t="e">
        <f aca="false">INDEX(Book_Type,MATCH($B2395,Book,0),1)</f>
        <v>#N/A</v>
      </c>
      <c r="H2395" s="94" t="e">
        <f aca="false">$F2395&amp;$G2395</f>
        <v>#N/A</v>
      </c>
    </row>
    <row r="2396" customFormat="false" ht="12.75" hidden="false" customHeight="false" outlineLevel="0" collapsed="false">
      <c r="F2396" s="94" t="n">
        <f aca="false">IF(REF_DT&lt;PromptMonth,1,INDEX(BucketTable,MATCH($A2396,SumMonths,0),1))</f>
        <v>1</v>
      </c>
      <c r="G2396" s="94" t="e">
        <f aca="false">INDEX(Book_Type,MATCH($B2396,Book,0),1)</f>
        <v>#N/A</v>
      </c>
      <c r="H2396" s="94" t="e">
        <f aca="false">$F2396&amp;$G2396</f>
        <v>#N/A</v>
      </c>
    </row>
    <row r="2397" customFormat="false" ht="12.75" hidden="false" customHeight="false" outlineLevel="0" collapsed="false">
      <c r="F2397" s="94" t="n">
        <f aca="false">IF(REF_DT&lt;PromptMonth,1,INDEX(BucketTable,MATCH($A2397,SumMonths,0),1))</f>
        <v>1</v>
      </c>
      <c r="G2397" s="94" t="e">
        <f aca="false">INDEX(Book_Type,MATCH($B2397,Book,0),1)</f>
        <v>#N/A</v>
      </c>
      <c r="H2397" s="94" t="e">
        <f aca="false">$F2397&amp;$G2397</f>
        <v>#N/A</v>
      </c>
    </row>
    <row r="2398" customFormat="false" ht="12.75" hidden="false" customHeight="false" outlineLevel="0" collapsed="false">
      <c r="F2398" s="94" t="n">
        <f aca="false">IF(REF_DT&lt;PromptMonth,1,INDEX(BucketTable,MATCH($A2398,SumMonths,0),1))</f>
        <v>1</v>
      </c>
      <c r="G2398" s="94" t="e">
        <f aca="false">INDEX(Book_Type,MATCH($B2398,Book,0),1)</f>
        <v>#N/A</v>
      </c>
      <c r="H2398" s="94" t="e">
        <f aca="false">$F2398&amp;$G2398</f>
        <v>#N/A</v>
      </c>
    </row>
    <row r="2399" customFormat="false" ht="12.75" hidden="false" customHeight="false" outlineLevel="0" collapsed="false">
      <c r="F2399" s="94" t="n">
        <f aca="false">IF(REF_DT&lt;PromptMonth,1,INDEX(BucketTable,MATCH($A2399,SumMonths,0),1))</f>
        <v>1</v>
      </c>
      <c r="G2399" s="94" t="e">
        <f aca="false">INDEX(Book_Type,MATCH($B2399,Book,0),1)</f>
        <v>#N/A</v>
      </c>
      <c r="H2399" s="94" t="e">
        <f aca="false">$F2399&amp;$G2399</f>
        <v>#N/A</v>
      </c>
    </row>
    <row r="2400" customFormat="false" ht="12.75" hidden="false" customHeight="false" outlineLevel="0" collapsed="false">
      <c r="F2400" s="94" t="n">
        <f aca="false">IF(REF_DT&lt;PromptMonth,1,INDEX(BucketTable,MATCH($A2400,SumMonths,0),1))</f>
        <v>1</v>
      </c>
      <c r="G2400" s="94" t="e">
        <f aca="false">INDEX(Book_Type,MATCH($B2400,Book,0),1)</f>
        <v>#N/A</v>
      </c>
      <c r="H2400" s="94" t="e">
        <f aca="false">$F2400&amp;$G2400</f>
        <v>#N/A</v>
      </c>
    </row>
    <row r="2401" customFormat="false" ht="12.75" hidden="false" customHeight="false" outlineLevel="0" collapsed="false">
      <c r="F2401" s="94" t="n">
        <f aca="false">IF(REF_DT&lt;PromptMonth,1,INDEX(BucketTable,MATCH($A2401,SumMonths,0),1))</f>
        <v>1</v>
      </c>
      <c r="G2401" s="94" t="e">
        <f aca="false">INDEX(Book_Type,MATCH($B2401,Book,0),1)</f>
        <v>#N/A</v>
      </c>
      <c r="H2401" s="94" t="e">
        <f aca="false">$F2401&amp;$G2401</f>
        <v>#N/A</v>
      </c>
    </row>
    <row r="2402" customFormat="false" ht="12.75" hidden="false" customHeight="false" outlineLevel="0" collapsed="false">
      <c r="F2402" s="94" t="n">
        <f aca="false">IF(REF_DT&lt;PromptMonth,1,INDEX(BucketTable,MATCH($A2402,SumMonths,0),1))</f>
        <v>1</v>
      </c>
      <c r="G2402" s="94" t="e">
        <f aca="false">INDEX(Book_Type,MATCH($B2402,Book,0),1)</f>
        <v>#N/A</v>
      </c>
      <c r="H2402" s="94" t="e">
        <f aca="false">$F2402&amp;$G2402</f>
        <v>#N/A</v>
      </c>
    </row>
    <row r="2403" customFormat="false" ht="12.75" hidden="false" customHeight="false" outlineLevel="0" collapsed="false">
      <c r="F2403" s="94" t="n">
        <f aca="false">IF(REF_DT&lt;PromptMonth,1,INDEX(BucketTable,MATCH($A2403,SumMonths,0),1))</f>
        <v>1</v>
      </c>
      <c r="G2403" s="94" t="e">
        <f aca="false">INDEX(Book_Type,MATCH($B2403,Book,0),1)</f>
        <v>#N/A</v>
      </c>
      <c r="H2403" s="94" t="e">
        <f aca="false">$F2403&amp;$G2403</f>
        <v>#N/A</v>
      </c>
    </row>
    <row r="2404" customFormat="false" ht="12.75" hidden="false" customHeight="false" outlineLevel="0" collapsed="false">
      <c r="F2404" s="94" t="n">
        <f aca="false">IF(REF_DT&lt;PromptMonth,1,INDEX(BucketTable,MATCH($A2404,SumMonths,0),1))</f>
        <v>1</v>
      </c>
      <c r="G2404" s="94" t="e">
        <f aca="false">INDEX(Book_Type,MATCH($B2404,Book,0),1)</f>
        <v>#N/A</v>
      </c>
      <c r="H2404" s="94" t="e">
        <f aca="false">$F2404&amp;$G2404</f>
        <v>#N/A</v>
      </c>
    </row>
    <row r="2405" customFormat="false" ht="12.75" hidden="false" customHeight="false" outlineLevel="0" collapsed="false">
      <c r="F2405" s="94" t="n">
        <f aca="false">IF(REF_DT&lt;PromptMonth,1,INDEX(BucketTable,MATCH($A2405,SumMonths,0),1))</f>
        <v>1</v>
      </c>
      <c r="G2405" s="94" t="e">
        <f aca="false">INDEX(Book_Type,MATCH($B2405,Book,0),1)</f>
        <v>#N/A</v>
      </c>
      <c r="H2405" s="94" t="e">
        <f aca="false">$F2405&amp;$G2405</f>
        <v>#N/A</v>
      </c>
    </row>
    <row r="2406" customFormat="false" ht="12.75" hidden="false" customHeight="false" outlineLevel="0" collapsed="false">
      <c r="F2406" s="94" t="n">
        <f aca="false">IF(REF_DT&lt;PromptMonth,1,INDEX(BucketTable,MATCH($A2406,SumMonths,0),1))</f>
        <v>1</v>
      </c>
      <c r="G2406" s="94" t="e">
        <f aca="false">INDEX(Book_Type,MATCH($B2406,Book,0),1)</f>
        <v>#N/A</v>
      </c>
      <c r="H2406" s="94" t="e">
        <f aca="false">$F2406&amp;$G2406</f>
        <v>#N/A</v>
      </c>
    </row>
    <row r="2407" customFormat="false" ht="12.75" hidden="false" customHeight="false" outlineLevel="0" collapsed="false">
      <c r="F2407" s="94" t="n">
        <f aca="false">IF(REF_DT&lt;PromptMonth,1,INDEX(BucketTable,MATCH($A2407,SumMonths,0),1))</f>
        <v>1</v>
      </c>
      <c r="G2407" s="94" t="e">
        <f aca="false">INDEX(Book_Type,MATCH($B2407,Book,0),1)</f>
        <v>#N/A</v>
      </c>
      <c r="H2407" s="94" t="e">
        <f aca="false">$F2407&amp;$G2407</f>
        <v>#N/A</v>
      </c>
    </row>
    <row r="2408" customFormat="false" ht="12.75" hidden="false" customHeight="false" outlineLevel="0" collapsed="false">
      <c r="F2408" s="94" t="n">
        <f aca="false">IF(REF_DT&lt;PromptMonth,1,INDEX(BucketTable,MATCH($A2408,SumMonths,0),1))</f>
        <v>1</v>
      </c>
      <c r="G2408" s="94" t="e">
        <f aca="false">INDEX(Book_Type,MATCH($B2408,Book,0),1)</f>
        <v>#N/A</v>
      </c>
      <c r="H2408" s="94" t="e">
        <f aca="false">$F2408&amp;$G2408</f>
        <v>#N/A</v>
      </c>
    </row>
    <row r="2409" customFormat="false" ht="12.75" hidden="false" customHeight="false" outlineLevel="0" collapsed="false">
      <c r="F2409" s="94" t="n">
        <f aca="false">IF(REF_DT&lt;PromptMonth,1,INDEX(BucketTable,MATCH($A2409,SumMonths,0),1))</f>
        <v>1</v>
      </c>
      <c r="G2409" s="94" t="e">
        <f aca="false">INDEX(Book_Type,MATCH($B2409,Book,0),1)</f>
        <v>#N/A</v>
      </c>
      <c r="H2409" s="94" t="e">
        <f aca="false">$F2409&amp;$G2409</f>
        <v>#N/A</v>
      </c>
    </row>
    <row r="2410" customFormat="false" ht="12.75" hidden="false" customHeight="false" outlineLevel="0" collapsed="false">
      <c r="F2410" s="94" t="n">
        <f aca="false">IF(REF_DT&lt;PromptMonth,1,INDEX(BucketTable,MATCH($A2410,SumMonths,0),1))</f>
        <v>1</v>
      </c>
      <c r="G2410" s="94" t="e">
        <f aca="false">INDEX(Book_Type,MATCH($B2410,Book,0),1)</f>
        <v>#N/A</v>
      </c>
      <c r="H2410" s="94" t="e">
        <f aca="false">$F2410&amp;$G2410</f>
        <v>#N/A</v>
      </c>
    </row>
    <row r="2411" customFormat="false" ht="12.75" hidden="false" customHeight="false" outlineLevel="0" collapsed="false">
      <c r="F2411" s="94" t="n">
        <f aca="false">IF(REF_DT&lt;PromptMonth,1,INDEX(BucketTable,MATCH($A2411,SumMonths,0),1))</f>
        <v>1</v>
      </c>
      <c r="G2411" s="94" t="e">
        <f aca="false">INDEX(Book_Type,MATCH($B2411,Book,0),1)</f>
        <v>#N/A</v>
      </c>
      <c r="H2411" s="94" t="e">
        <f aca="false">$F2411&amp;$G2411</f>
        <v>#N/A</v>
      </c>
    </row>
    <row r="2412" customFormat="false" ht="12.75" hidden="false" customHeight="false" outlineLevel="0" collapsed="false">
      <c r="F2412" s="94" t="n">
        <f aca="false">IF(REF_DT&lt;PromptMonth,1,INDEX(BucketTable,MATCH($A2412,SumMonths,0),1))</f>
        <v>1</v>
      </c>
      <c r="G2412" s="94" t="e">
        <f aca="false">INDEX(Book_Type,MATCH($B2412,Book,0),1)</f>
        <v>#N/A</v>
      </c>
      <c r="H2412" s="94" t="e">
        <f aca="false">$F2412&amp;$G2412</f>
        <v>#N/A</v>
      </c>
    </row>
    <row r="2413" customFormat="false" ht="12.75" hidden="false" customHeight="false" outlineLevel="0" collapsed="false">
      <c r="F2413" s="94" t="n">
        <f aca="false">IF(REF_DT&lt;PromptMonth,1,INDEX(BucketTable,MATCH($A2413,SumMonths,0),1))</f>
        <v>1</v>
      </c>
      <c r="G2413" s="94" t="e">
        <f aca="false">INDEX(Book_Type,MATCH($B2413,Book,0),1)</f>
        <v>#N/A</v>
      </c>
      <c r="H2413" s="94" t="e">
        <f aca="false">$F2413&amp;$G2413</f>
        <v>#N/A</v>
      </c>
    </row>
    <row r="2414" customFormat="false" ht="12.75" hidden="false" customHeight="false" outlineLevel="0" collapsed="false">
      <c r="F2414" s="94" t="n">
        <f aca="false">IF(REF_DT&lt;PromptMonth,1,INDEX(BucketTable,MATCH($A2414,SumMonths,0),1))</f>
        <v>1</v>
      </c>
      <c r="G2414" s="94" t="e">
        <f aca="false">INDEX(Book_Type,MATCH($B2414,Book,0),1)</f>
        <v>#N/A</v>
      </c>
      <c r="H2414" s="94" t="e">
        <f aca="false">$F2414&amp;$G2414</f>
        <v>#N/A</v>
      </c>
    </row>
    <row r="2415" customFormat="false" ht="12.75" hidden="false" customHeight="false" outlineLevel="0" collapsed="false">
      <c r="F2415" s="94" t="n">
        <f aca="false">IF(REF_DT&lt;PromptMonth,1,INDEX(BucketTable,MATCH($A2415,SumMonths,0),1))</f>
        <v>1</v>
      </c>
      <c r="G2415" s="94" t="e">
        <f aca="false">INDEX(Book_Type,MATCH($B2415,Book,0),1)</f>
        <v>#N/A</v>
      </c>
      <c r="H2415" s="94" t="e">
        <f aca="false">$F2415&amp;$G2415</f>
        <v>#N/A</v>
      </c>
    </row>
    <row r="2416" customFormat="false" ht="12.75" hidden="false" customHeight="false" outlineLevel="0" collapsed="false">
      <c r="F2416" s="94" t="n">
        <f aca="false">IF(REF_DT&lt;PromptMonth,1,INDEX(BucketTable,MATCH($A2416,SumMonths,0),1))</f>
        <v>1</v>
      </c>
      <c r="G2416" s="94" t="e">
        <f aca="false">INDEX(Book_Type,MATCH($B2416,Book,0),1)</f>
        <v>#N/A</v>
      </c>
      <c r="H2416" s="94" t="e">
        <f aca="false">$F2416&amp;$G2416</f>
        <v>#N/A</v>
      </c>
    </row>
    <row r="2417" customFormat="false" ht="12.75" hidden="false" customHeight="false" outlineLevel="0" collapsed="false">
      <c r="F2417" s="94" t="n">
        <f aca="false">IF(REF_DT&lt;PromptMonth,1,INDEX(BucketTable,MATCH($A2417,SumMonths,0),1))</f>
        <v>1</v>
      </c>
      <c r="G2417" s="94" t="e">
        <f aca="false">INDEX(Book_Type,MATCH($B2417,Book,0),1)</f>
        <v>#N/A</v>
      </c>
      <c r="H2417" s="94" t="e">
        <f aca="false">$F2417&amp;$G2417</f>
        <v>#N/A</v>
      </c>
    </row>
    <row r="2418" customFormat="false" ht="12.75" hidden="false" customHeight="false" outlineLevel="0" collapsed="false">
      <c r="F2418" s="94" t="n">
        <f aca="false">IF(REF_DT&lt;PromptMonth,1,INDEX(BucketTable,MATCH($A2418,SumMonths,0),1))</f>
        <v>1</v>
      </c>
      <c r="G2418" s="94" t="e">
        <f aca="false">INDEX(Book_Type,MATCH($B2418,Book,0),1)</f>
        <v>#N/A</v>
      </c>
      <c r="H2418" s="94" t="e">
        <f aca="false">$F2418&amp;$G2418</f>
        <v>#N/A</v>
      </c>
    </row>
    <row r="2419" customFormat="false" ht="12.75" hidden="false" customHeight="false" outlineLevel="0" collapsed="false">
      <c r="F2419" s="94" t="n">
        <f aca="false">IF(REF_DT&lt;PromptMonth,1,INDEX(BucketTable,MATCH($A2419,SumMonths,0),1))</f>
        <v>1</v>
      </c>
      <c r="G2419" s="94" t="e">
        <f aca="false">INDEX(Book_Type,MATCH($B2419,Book,0),1)</f>
        <v>#N/A</v>
      </c>
      <c r="H2419" s="94" t="e">
        <f aca="false">$F2419&amp;$G2419</f>
        <v>#N/A</v>
      </c>
    </row>
    <row r="2420" customFormat="false" ht="12.75" hidden="false" customHeight="false" outlineLevel="0" collapsed="false">
      <c r="F2420" s="94" t="n">
        <f aca="false">IF(REF_DT&lt;PromptMonth,1,INDEX(BucketTable,MATCH($A2420,SumMonths,0),1))</f>
        <v>1</v>
      </c>
      <c r="G2420" s="94" t="e">
        <f aca="false">INDEX(Book_Type,MATCH($B2420,Book,0),1)</f>
        <v>#N/A</v>
      </c>
      <c r="H2420" s="94" t="e">
        <f aca="false">$F2420&amp;$G2420</f>
        <v>#N/A</v>
      </c>
    </row>
    <row r="2421" customFormat="false" ht="12.75" hidden="false" customHeight="false" outlineLevel="0" collapsed="false">
      <c r="F2421" s="94" t="n">
        <f aca="false">IF(REF_DT&lt;PromptMonth,1,INDEX(BucketTable,MATCH($A2421,SumMonths,0),1))</f>
        <v>1</v>
      </c>
      <c r="G2421" s="94" t="e">
        <f aca="false">INDEX(Book_Type,MATCH($B2421,Book,0),1)</f>
        <v>#N/A</v>
      </c>
      <c r="H2421" s="94" t="e">
        <f aca="false">$F2421&amp;$G2421</f>
        <v>#N/A</v>
      </c>
    </row>
    <row r="2422" customFormat="false" ht="12.75" hidden="false" customHeight="false" outlineLevel="0" collapsed="false">
      <c r="F2422" s="94" t="n">
        <f aca="false">IF(REF_DT&lt;PromptMonth,1,INDEX(BucketTable,MATCH($A2422,SumMonths,0),1))</f>
        <v>1</v>
      </c>
      <c r="G2422" s="94" t="e">
        <f aca="false">INDEX(Book_Type,MATCH($B2422,Book,0),1)</f>
        <v>#N/A</v>
      </c>
      <c r="H2422" s="94" t="e">
        <f aca="false">$F2422&amp;$G2422</f>
        <v>#N/A</v>
      </c>
    </row>
    <row r="2423" customFormat="false" ht="12.75" hidden="false" customHeight="false" outlineLevel="0" collapsed="false">
      <c r="F2423" s="94" t="n">
        <f aca="false">IF(REF_DT&lt;PromptMonth,1,INDEX(BucketTable,MATCH($A2423,SumMonths,0),1))</f>
        <v>1</v>
      </c>
      <c r="G2423" s="94" t="e">
        <f aca="false">INDEX(Book_Type,MATCH($B2423,Book,0),1)</f>
        <v>#N/A</v>
      </c>
      <c r="H2423" s="94" t="e">
        <f aca="false">$F2423&amp;$G2423</f>
        <v>#N/A</v>
      </c>
    </row>
    <row r="2424" customFormat="false" ht="12.75" hidden="false" customHeight="false" outlineLevel="0" collapsed="false">
      <c r="F2424" s="94" t="n">
        <f aca="false">IF(REF_DT&lt;PromptMonth,1,INDEX(BucketTable,MATCH($A2424,SumMonths,0),1))</f>
        <v>1</v>
      </c>
      <c r="G2424" s="94" t="e">
        <f aca="false">INDEX(Book_Type,MATCH($B2424,Book,0),1)</f>
        <v>#N/A</v>
      </c>
      <c r="H2424" s="94" t="e">
        <f aca="false">$F2424&amp;$G2424</f>
        <v>#N/A</v>
      </c>
    </row>
    <row r="2425" customFormat="false" ht="12.75" hidden="false" customHeight="false" outlineLevel="0" collapsed="false">
      <c r="F2425" s="94" t="n">
        <f aca="false">IF(REF_DT&lt;PromptMonth,1,INDEX(BucketTable,MATCH($A2425,SumMonths,0),1))</f>
        <v>1</v>
      </c>
      <c r="G2425" s="94" t="e">
        <f aca="false">INDEX(Book_Type,MATCH($B2425,Book,0),1)</f>
        <v>#N/A</v>
      </c>
      <c r="H2425" s="94" t="e">
        <f aca="false">$F2425&amp;$G2425</f>
        <v>#N/A</v>
      </c>
    </row>
    <row r="2426" customFormat="false" ht="12.75" hidden="false" customHeight="false" outlineLevel="0" collapsed="false">
      <c r="F2426" s="94" t="n">
        <f aca="false">IF(REF_DT&lt;PromptMonth,1,INDEX(BucketTable,MATCH($A2426,SumMonths,0),1))</f>
        <v>1</v>
      </c>
      <c r="G2426" s="94" t="e">
        <f aca="false">INDEX(Book_Type,MATCH($B2426,Book,0),1)</f>
        <v>#N/A</v>
      </c>
      <c r="H2426" s="94" t="e">
        <f aca="false">$F2426&amp;$G2426</f>
        <v>#N/A</v>
      </c>
    </row>
    <row r="2427" customFormat="false" ht="12.75" hidden="false" customHeight="false" outlineLevel="0" collapsed="false">
      <c r="F2427" s="94" t="n">
        <f aca="false">IF(REF_DT&lt;PromptMonth,1,INDEX(BucketTable,MATCH($A2427,SumMonths,0),1))</f>
        <v>1</v>
      </c>
      <c r="G2427" s="94" t="e">
        <f aca="false">INDEX(Book_Type,MATCH($B2427,Book,0),1)</f>
        <v>#N/A</v>
      </c>
      <c r="H2427" s="94" t="e">
        <f aca="false">$F2427&amp;$G2427</f>
        <v>#N/A</v>
      </c>
    </row>
    <row r="2428" customFormat="false" ht="12.75" hidden="false" customHeight="false" outlineLevel="0" collapsed="false">
      <c r="F2428" s="94" t="n">
        <f aca="false">IF(REF_DT&lt;PromptMonth,1,INDEX(BucketTable,MATCH($A2428,SumMonths,0),1))</f>
        <v>1</v>
      </c>
      <c r="G2428" s="94" t="e">
        <f aca="false">INDEX(Book_Type,MATCH($B2428,Book,0),1)</f>
        <v>#N/A</v>
      </c>
      <c r="H2428" s="94" t="e">
        <f aca="false">$F2428&amp;$G2428</f>
        <v>#N/A</v>
      </c>
    </row>
    <row r="2429" customFormat="false" ht="12.75" hidden="false" customHeight="false" outlineLevel="0" collapsed="false">
      <c r="F2429" s="94" t="n">
        <f aca="false">IF(REF_DT&lt;PromptMonth,1,INDEX(BucketTable,MATCH($A2429,SumMonths,0),1))</f>
        <v>1</v>
      </c>
      <c r="G2429" s="94" t="e">
        <f aca="false">INDEX(Book_Type,MATCH($B2429,Book,0),1)</f>
        <v>#N/A</v>
      </c>
      <c r="H2429" s="94" t="e">
        <f aca="false">$F2429&amp;$G2429</f>
        <v>#N/A</v>
      </c>
    </row>
    <row r="2430" customFormat="false" ht="12.75" hidden="false" customHeight="false" outlineLevel="0" collapsed="false">
      <c r="F2430" s="94" t="n">
        <f aca="false">IF(REF_DT&lt;PromptMonth,1,INDEX(BucketTable,MATCH($A2430,SumMonths,0),1))</f>
        <v>1</v>
      </c>
      <c r="G2430" s="94" t="e">
        <f aca="false">INDEX(Book_Type,MATCH($B2430,Book,0),1)</f>
        <v>#N/A</v>
      </c>
      <c r="H2430" s="94" t="e">
        <f aca="false">$F2430&amp;$G2430</f>
        <v>#N/A</v>
      </c>
    </row>
    <row r="2431" customFormat="false" ht="12.75" hidden="false" customHeight="false" outlineLevel="0" collapsed="false">
      <c r="F2431" s="94" t="n">
        <f aca="false">IF(REF_DT&lt;PromptMonth,1,INDEX(BucketTable,MATCH($A2431,SumMonths,0),1))</f>
        <v>1</v>
      </c>
      <c r="G2431" s="94" t="e">
        <f aca="false">INDEX(Book_Type,MATCH($B2431,Book,0),1)</f>
        <v>#N/A</v>
      </c>
      <c r="H2431" s="94" t="e">
        <f aca="false">$F2431&amp;$G2431</f>
        <v>#N/A</v>
      </c>
    </row>
    <row r="2432" customFormat="false" ht="12.75" hidden="false" customHeight="false" outlineLevel="0" collapsed="false">
      <c r="F2432" s="94" t="n">
        <f aca="false">IF(REF_DT&lt;PromptMonth,1,INDEX(BucketTable,MATCH($A2432,SumMonths,0),1))</f>
        <v>1</v>
      </c>
      <c r="G2432" s="94" t="e">
        <f aca="false">INDEX(Book_Type,MATCH($B2432,Book,0),1)</f>
        <v>#N/A</v>
      </c>
      <c r="H2432" s="94" t="e">
        <f aca="false">$F2432&amp;$G2432</f>
        <v>#N/A</v>
      </c>
    </row>
    <row r="2433" customFormat="false" ht="12.75" hidden="false" customHeight="false" outlineLevel="0" collapsed="false">
      <c r="F2433" s="94" t="n">
        <f aca="false">IF(REF_DT&lt;PromptMonth,1,INDEX(BucketTable,MATCH($A2433,SumMonths,0),1))</f>
        <v>1</v>
      </c>
      <c r="G2433" s="94" t="e">
        <f aca="false">INDEX(Book_Type,MATCH($B2433,Book,0),1)</f>
        <v>#N/A</v>
      </c>
      <c r="H2433" s="94" t="e">
        <f aca="false">$F2433&amp;$G2433</f>
        <v>#N/A</v>
      </c>
    </row>
    <row r="2434" customFormat="false" ht="12.75" hidden="false" customHeight="false" outlineLevel="0" collapsed="false">
      <c r="F2434" s="94" t="n">
        <f aca="false">IF(REF_DT&lt;PromptMonth,1,INDEX(BucketTable,MATCH($A2434,SumMonths,0),1))</f>
        <v>1</v>
      </c>
      <c r="G2434" s="94" t="e">
        <f aca="false">INDEX(Book_Type,MATCH($B2434,Book,0),1)</f>
        <v>#N/A</v>
      </c>
      <c r="H2434" s="94" t="e">
        <f aca="false">$F2434&amp;$G2434</f>
        <v>#N/A</v>
      </c>
    </row>
    <row r="2435" customFormat="false" ht="12.75" hidden="false" customHeight="false" outlineLevel="0" collapsed="false">
      <c r="F2435" s="94" t="n">
        <f aca="false">IF(REF_DT&lt;PromptMonth,1,INDEX(BucketTable,MATCH($A2435,SumMonths,0),1))</f>
        <v>1</v>
      </c>
      <c r="G2435" s="94" t="e">
        <f aca="false">INDEX(Book_Type,MATCH($B2435,Book,0),1)</f>
        <v>#N/A</v>
      </c>
      <c r="H2435" s="94" t="e">
        <f aca="false">$F2435&amp;$G2435</f>
        <v>#N/A</v>
      </c>
    </row>
    <row r="2436" customFormat="false" ht="12.75" hidden="false" customHeight="false" outlineLevel="0" collapsed="false">
      <c r="F2436" s="94" t="n">
        <f aca="false">IF(REF_DT&lt;PromptMonth,1,INDEX(BucketTable,MATCH($A2436,SumMonths,0),1))</f>
        <v>1</v>
      </c>
      <c r="G2436" s="94" t="e">
        <f aca="false">INDEX(Book_Type,MATCH($B2436,Book,0),1)</f>
        <v>#N/A</v>
      </c>
      <c r="H2436" s="94" t="e">
        <f aca="false">$F2436&amp;$G2436</f>
        <v>#N/A</v>
      </c>
    </row>
    <row r="2437" customFormat="false" ht="12.75" hidden="false" customHeight="false" outlineLevel="0" collapsed="false">
      <c r="F2437" s="94" t="n">
        <f aca="false">IF(REF_DT&lt;PromptMonth,1,INDEX(BucketTable,MATCH($A2437,SumMonths,0),1))</f>
        <v>1</v>
      </c>
      <c r="G2437" s="94" t="e">
        <f aca="false">INDEX(Book_Type,MATCH($B2437,Book,0),1)</f>
        <v>#N/A</v>
      </c>
      <c r="H2437" s="94" t="e">
        <f aca="false">$F2437&amp;$G2437</f>
        <v>#N/A</v>
      </c>
    </row>
    <row r="2438" customFormat="false" ht="12.75" hidden="false" customHeight="false" outlineLevel="0" collapsed="false">
      <c r="F2438" s="94" t="n">
        <f aca="false">IF(REF_DT&lt;PromptMonth,1,INDEX(BucketTable,MATCH($A2438,SumMonths,0),1))</f>
        <v>1</v>
      </c>
      <c r="G2438" s="94" t="e">
        <f aca="false">INDEX(Book_Type,MATCH($B2438,Book,0),1)</f>
        <v>#N/A</v>
      </c>
      <c r="H2438" s="94" t="e">
        <f aca="false">$F2438&amp;$G2438</f>
        <v>#N/A</v>
      </c>
    </row>
    <row r="2439" customFormat="false" ht="12.75" hidden="false" customHeight="false" outlineLevel="0" collapsed="false">
      <c r="F2439" s="94" t="n">
        <f aca="false">IF(REF_DT&lt;PromptMonth,1,INDEX(BucketTable,MATCH($A2439,SumMonths,0),1))</f>
        <v>1</v>
      </c>
      <c r="G2439" s="94" t="e">
        <f aca="false">INDEX(Book_Type,MATCH($B2439,Book,0),1)</f>
        <v>#N/A</v>
      </c>
      <c r="H2439" s="94" t="e">
        <f aca="false">$F2439&amp;$G2439</f>
        <v>#N/A</v>
      </c>
    </row>
    <row r="2440" customFormat="false" ht="12.75" hidden="false" customHeight="false" outlineLevel="0" collapsed="false">
      <c r="F2440" s="94" t="n">
        <f aca="false">IF(REF_DT&lt;PromptMonth,1,INDEX(BucketTable,MATCH($A2440,SumMonths,0),1))</f>
        <v>1</v>
      </c>
      <c r="G2440" s="94" t="e">
        <f aca="false">INDEX(Book_Type,MATCH($B2440,Book,0),1)</f>
        <v>#N/A</v>
      </c>
      <c r="H2440" s="94" t="e">
        <f aca="false">$F2440&amp;$G2440</f>
        <v>#N/A</v>
      </c>
    </row>
    <row r="2441" customFormat="false" ht="12.75" hidden="false" customHeight="false" outlineLevel="0" collapsed="false">
      <c r="F2441" s="94" t="n">
        <f aca="false">IF(REF_DT&lt;PromptMonth,1,INDEX(BucketTable,MATCH($A2441,SumMonths,0),1))</f>
        <v>1</v>
      </c>
      <c r="G2441" s="94" t="e">
        <f aca="false">INDEX(Book_Type,MATCH($B2441,Book,0),1)</f>
        <v>#N/A</v>
      </c>
      <c r="H2441" s="94" t="e">
        <f aca="false">$F2441&amp;$G2441</f>
        <v>#N/A</v>
      </c>
    </row>
    <row r="2442" customFormat="false" ht="12.75" hidden="false" customHeight="false" outlineLevel="0" collapsed="false">
      <c r="F2442" s="94" t="n">
        <f aca="false">IF(REF_DT&lt;PromptMonth,1,INDEX(BucketTable,MATCH($A2442,SumMonths,0),1))</f>
        <v>1</v>
      </c>
      <c r="G2442" s="94" t="e">
        <f aca="false">INDEX(Book_Type,MATCH($B2442,Book,0),1)</f>
        <v>#N/A</v>
      </c>
      <c r="H2442" s="94" t="e">
        <f aca="false">$F2442&amp;$G2442</f>
        <v>#N/A</v>
      </c>
    </row>
    <row r="2443" customFormat="false" ht="12.75" hidden="false" customHeight="false" outlineLevel="0" collapsed="false">
      <c r="F2443" s="94" t="n">
        <f aca="false">IF(REF_DT&lt;PromptMonth,1,INDEX(BucketTable,MATCH($A2443,SumMonths,0),1))</f>
        <v>1</v>
      </c>
      <c r="G2443" s="94" t="e">
        <f aca="false">INDEX(Book_Type,MATCH($B2443,Book,0),1)</f>
        <v>#N/A</v>
      </c>
      <c r="H2443" s="94" t="e">
        <f aca="false">$F2443&amp;$G2443</f>
        <v>#N/A</v>
      </c>
    </row>
    <row r="2444" customFormat="false" ht="12.75" hidden="false" customHeight="false" outlineLevel="0" collapsed="false">
      <c r="F2444" s="94" t="n">
        <f aca="false">IF(REF_DT&lt;PromptMonth,1,INDEX(BucketTable,MATCH($A2444,SumMonths,0),1))</f>
        <v>1</v>
      </c>
      <c r="G2444" s="94" t="e">
        <f aca="false">INDEX(Book_Type,MATCH($B2444,Book,0),1)</f>
        <v>#N/A</v>
      </c>
      <c r="H2444" s="94" t="e">
        <f aca="false">$F2444&amp;$G2444</f>
        <v>#N/A</v>
      </c>
    </row>
    <row r="2445" customFormat="false" ht="12.75" hidden="false" customHeight="false" outlineLevel="0" collapsed="false">
      <c r="F2445" s="94" t="n">
        <f aca="false">IF(REF_DT&lt;PromptMonth,1,INDEX(BucketTable,MATCH($A2445,SumMonths,0),1))</f>
        <v>1</v>
      </c>
      <c r="G2445" s="94" t="e">
        <f aca="false">INDEX(Book_Type,MATCH($B2445,Book,0),1)</f>
        <v>#N/A</v>
      </c>
      <c r="H2445" s="94" t="e">
        <f aca="false">$F2445&amp;$G2445</f>
        <v>#N/A</v>
      </c>
    </row>
    <row r="2446" customFormat="false" ht="12.75" hidden="false" customHeight="false" outlineLevel="0" collapsed="false">
      <c r="F2446" s="94" t="n">
        <f aca="false">IF(REF_DT&lt;PromptMonth,1,INDEX(BucketTable,MATCH($A2446,SumMonths,0),1))</f>
        <v>1</v>
      </c>
      <c r="G2446" s="94" t="e">
        <f aca="false">INDEX(Book_Type,MATCH($B2446,Book,0),1)</f>
        <v>#N/A</v>
      </c>
      <c r="H2446" s="94" t="e">
        <f aca="false">$F2446&amp;$G2446</f>
        <v>#N/A</v>
      </c>
    </row>
    <row r="2447" customFormat="false" ht="12.75" hidden="false" customHeight="false" outlineLevel="0" collapsed="false">
      <c r="F2447" s="94" t="n">
        <f aca="false">IF(REF_DT&lt;PromptMonth,1,INDEX(BucketTable,MATCH($A2447,SumMonths,0),1))</f>
        <v>1</v>
      </c>
      <c r="G2447" s="94" t="e">
        <f aca="false">INDEX(Book_Type,MATCH($B2447,Book,0),1)</f>
        <v>#N/A</v>
      </c>
      <c r="H2447" s="94" t="e">
        <f aca="false">$F2447&amp;$G2447</f>
        <v>#N/A</v>
      </c>
    </row>
    <row r="2448" customFormat="false" ht="12.75" hidden="false" customHeight="false" outlineLevel="0" collapsed="false">
      <c r="F2448" s="94" t="n">
        <f aca="false">IF(REF_DT&lt;PromptMonth,1,INDEX(BucketTable,MATCH($A2448,SumMonths,0),1))</f>
        <v>1</v>
      </c>
      <c r="G2448" s="94" t="e">
        <f aca="false">INDEX(Book_Type,MATCH($B2448,Book,0),1)</f>
        <v>#N/A</v>
      </c>
      <c r="H2448" s="94" t="e">
        <f aca="false">$F2448&amp;$G2448</f>
        <v>#N/A</v>
      </c>
    </row>
    <row r="2449" customFormat="false" ht="12.75" hidden="false" customHeight="false" outlineLevel="0" collapsed="false">
      <c r="F2449" s="94" t="n">
        <f aca="false">IF(REF_DT&lt;PromptMonth,1,INDEX(BucketTable,MATCH($A2449,SumMonths,0),1))</f>
        <v>1</v>
      </c>
      <c r="G2449" s="94" t="e">
        <f aca="false">INDEX(Book_Type,MATCH($B2449,Book,0),1)</f>
        <v>#N/A</v>
      </c>
      <c r="H2449" s="94" t="e">
        <f aca="false">$F2449&amp;$G2449</f>
        <v>#N/A</v>
      </c>
    </row>
    <row r="2450" customFormat="false" ht="12.75" hidden="false" customHeight="false" outlineLevel="0" collapsed="false">
      <c r="F2450" s="94" t="n">
        <f aca="false">IF(REF_DT&lt;PromptMonth,1,INDEX(BucketTable,MATCH($A2450,SumMonths,0),1))</f>
        <v>1</v>
      </c>
      <c r="G2450" s="94" t="e">
        <f aca="false">INDEX(Book_Type,MATCH($B2450,Book,0),1)</f>
        <v>#N/A</v>
      </c>
      <c r="H2450" s="94" t="e">
        <f aca="false">$F2450&amp;$G2450</f>
        <v>#N/A</v>
      </c>
    </row>
    <row r="2451" customFormat="false" ht="12.75" hidden="false" customHeight="false" outlineLevel="0" collapsed="false">
      <c r="F2451" s="94" t="n">
        <f aca="false">IF(REF_DT&lt;PromptMonth,1,INDEX(BucketTable,MATCH($A2451,SumMonths,0),1))</f>
        <v>1</v>
      </c>
      <c r="G2451" s="94" t="e">
        <f aca="false">INDEX(Book_Type,MATCH($B2451,Book,0),1)</f>
        <v>#N/A</v>
      </c>
      <c r="H2451" s="94" t="e">
        <f aca="false">$F2451&amp;$G2451</f>
        <v>#N/A</v>
      </c>
    </row>
    <row r="2452" customFormat="false" ht="12.75" hidden="false" customHeight="false" outlineLevel="0" collapsed="false">
      <c r="F2452" s="94" t="n">
        <f aca="false">IF(REF_DT&lt;PromptMonth,1,INDEX(BucketTable,MATCH($A2452,SumMonths,0),1))</f>
        <v>1</v>
      </c>
      <c r="G2452" s="94" t="e">
        <f aca="false">INDEX(Book_Type,MATCH($B2452,Book,0),1)</f>
        <v>#N/A</v>
      </c>
      <c r="H2452" s="94" t="e">
        <f aca="false">$F2452&amp;$G2452</f>
        <v>#N/A</v>
      </c>
    </row>
    <row r="2453" customFormat="false" ht="12.75" hidden="false" customHeight="false" outlineLevel="0" collapsed="false">
      <c r="F2453" s="94" t="n">
        <f aca="false">IF(REF_DT&lt;PromptMonth,1,INDEX(BucketTable,MATCH($A2453,SumMonths,0),1))</f>
        <v>1</v>
      </c>
      <c r="G2453" s="94" t="e">
        <f aca="false">INDEX(Book_Type,MATCH($B2453,Book,0),1)</f>
        <v>#N/A</v>
      </c>
      <c r="H2453" s="94" t="e">
        <f aca="false">$F2453&amp;$G2453</f>
        <v>#N/A</v>
      </c>
    </row>
    <row r="2454" customFormat="false" ht="12.75" hidden="false" customHeight="false" outlineLevel="0" collapsed="false">
      <c r="F2454" s="94" t="n">
        <f aca="false">IF(REF_DT&lt;PromptMonth,1,INDEX(BucketTable,MATCH($A2454,SumMonths,0),1))</f>
        <v>1</v>
      </c>
      <c r="G2454" s="94" t="e">
        <f aca="false">INDEX(Book_Type,MATCH($B2454,Book,0),1)</f>
        <v>#N/A</v>
      </c>
      <c r="H2454" s="94" t="e">
        <f aca="false">$F2454&amp;$G2454</f>
        <v>#N/A</v>
      </c>
    </row>
    <row r="2455" customFormat="false" ht="12.75" hidden="false" customHeight="false" outlineLevel="0" collapsed="false">
      <c r="F2455" s="94" t="n">
        <f aca="false">IF(REF_DT&lt;PromptMonth,1,INDEX(BucketTable,MATCH($A2455,SumMonths,0),1))</f>
        <v>1</v>
      </c>
      <c r="G2455" s="94" t="e">
        <f aca="false">INDEX(Book_Type,MATCH($B2455,Book,0),1)</f>
        <v>#N/A</v>
      </c>
      <c r="H2455" s="94" t="e">
        <f aca="false">$F2455&amp;$G2455</f>
        <v>#N/A</v>
      </c>
    </row>
    <row r="2456" customFormat="false" ht="12.75" hidden="false" customHeight="false" outlineLevel="0" collapsed="false">
      <c r="F2456" s="94" t="n">
        <f aca="false">IF(REF_DT&lt;PromptMonth,1,INDEX(BucketTable,MATCH($A2456,SumMonths,0),1))</f>
        <v>1</v>
      </c>
      <c r="G2456" s="94" t="e">
        <f aca="false">INDEX(Book_Type,MATCH($B2456,Book,0),1)</f>
        <v>#N/A</v>
      </c>
      <c r="H2456" s="94" t="e">
        <f aca="false">$F2456&amp;$G2456</f>
        <v>#N/A</v>
      </c>
    </row>
    <row r="2457" customFormat="false" ht="12.75" hidden="false" customHeight="false" outlineLevel="0" collapsed="false">
      <c r="F2457" s="94" t="n">
        <f aca="false">IF(REF_DT&lt;PromptMonth,1,INDEX(BucketTable,MATCH($A2457,SumMonths,0),1))</f>
        <v>1</v>
      </c>
      <c r="G2457" s="94" t="e">
        <f aca="false">INDEX(Book_Type,MATCH($B2457,Book,0),1)</f>
        <v>#N/A</v>
      </c>
      <c r="H2457" s="94" t="e">
        <f aca="false">$F2457&amp;$G2457</f>
        <v>#N/A</v>
      </c>
    </row>
    <row r="2458" customFormat="false" ht="12.75" hidden="false" customHeight="false" outlineLevel="0" collapsed="false">
      <c r="F2458" s="94" t="n">
        <f aca="false">IF(REF_DT&lt;PromptMonth,1,INDEX(BucketTable,MATCH($A2458,SumMonths,0),1))</f>
        <v>1</v>
      </c>
      <c r="G2458" s="94" t="e">
        <f aca="false">INDEX(Book_Type,MATCH($B2458,Book,0),1)</f>
        <v>#N/A</v>
      </c>
      <c r="H2458" s="94" t="e">
        <f aca="false">$F2458&amp;$G2458</f>
        <v>#N/A</v>
      </c>
    </row>
    <row r="2459" customFormat="false" ht="12.75" hidden="false" customHeight="false" outlineLevel="0" collapsed="false">
      <c r="F2459" s="94" t="n">
        <f aca="false">IF(REF_DT&lt;PromptMonth,1,INDEX(BucketTable,MATCH($A2459,SumMonths,0),1))</f>
        <v>1</v>
      </c>
      <c r="G2459" s="94" t="e">
        <f aca="false">INDEX(Book_Type,MATCH($B2459,Book,0),1)</f>
        <v>#N/A</v>
      </c>
      <c r="H2459" s="94" t="e">
        <f aca="false">$F2459&amp;$G2459</f>
        <v>#N/A</v>
      </c>
    </row>
    <row r="2460" customFormat="false" ht="12.75" hidden="false" customHeight="false" outlineLevel="0" collapsed="false">
      <c r="F2460" s="94" t="n">
        <f aca="false">IF(REF_DT&lt;PromptMonth,1,INDEX(BucketTable,MATCH($A2460,SumMonths,0),1))</f>
        <v>1</v>
      </c>
      <c r="G2460" s="94" t="e">
        <f aca="false">INDEX(Book_Type,MATCH($B2460,Book,0),1)</f>
        <v>#N/A</v>
      </c>
      <c r="H2460" s="94" t="e">
        <f aca="false">$F2460&amp;$G2460</f>
        <v>#N/A</v>
      </c>
    </row>
    <row r="2461" customFormat="false" ht="12.75" hidden="false" customHeight="false" outlineLevel="0" collapsed="false">
      <c r="F2461" s="94" t="n">
        <f aca="false">IF(REF_DT&lt;PromptMonth,1,INDEX(BucketTable,MATCH($A2461,SumMonths,0),1))</f>
        <v>1</v>
      </c>
      <c r="G2461" s="94" t="e">
        <f aca="false">INDEX(Book_Type,MATCH($B2461,Book,0),1)</f>
        <v>#N/A</v>
      </c>
      <c r="H2461" s="94" t="e">
        <f aca="false">$F2461&amp;$G2461</f>
        <v>#N/A</v>
      </c>
    </row>
    <row r="2462" customFormat="false" ht="12.75" hidden="false" customHeight="false" outlineLevel="0" collapsed="false">
      <c r="F2462" s="94" t="n">
        <f aca="false">IF(REF_DT&lt;PromptMonth,1,INDEX(BucketTable,MATCH($A2462,SumMonths,0),1))</f>
        <v>1</v>
      </c>
      <c r="G2462" s="94" t="e">
        <f aca="false">INDEX(Book_Type,MATCH($B2462,Book,0),1)</f>
        <v>#N/A</v>
      </c>
      <c r="H2462" s="94" t="e">
        <f aca="false">$F2462&amp;$G2462</f>
        <v>#N/A</v>
      </c>
    </row>
    <row r="2463" customFormat="false" ht="12.75" hidden="false" customHeight="false" outlineLevel="0" collapsed="false">
      <c r="F2463" s="94" t="n">
        <f aca="false">IF(REF_DT&lt;PromptMonth,1,INDEX(BucketTable,MATCH($A2463,SumMonths,0),1))</f>
        <v>1</v>
      </c>
      <c r="G2463" s="94" t="e">
        <f aca="false">INDEX(Book_Type,MATCH($B2463,Book,0),1)</f>
        <v>#N/A</v>
      </c>
      <c r="H2463" s="94" t="e">
        <f aca="false">$F2463&amp;$G2463</f>
        <v>#N/A</v>
      </c>
    </row>
    <row r="2464" customFormat="false" ht="12.75" hidden="false" customHeight="false" outlineLevel="0" collapsed="false">
      <c r="F2464" s="94" t="n">
        <f aca="false">IF(REF_DT&lt;PromptMonth,1,INDEX(BucketTable,MATCH($A2464,SumMonths,0),1))</f>
        <v>1</v>
      </c>
      <c r="G2464" s="94" t="e">
        <f aca="false">INDEX(Book_Type,MATCH($B2464,Book,0),1)</f>
        <v>#N/A</v>
      </c>
      <c r="H2464" s="94" t="e">
        <f aca="false">$F2464&amp;$G2464</f>
        <v>#N/A</v>
      </c>
    </row>
    <row r="2465" customFormat="false" ht="12.75" hidden="false" customHeight="false" outlineLevel="0" collapsed="false">
      <c r="F2465" s="94" t="n">
        <f aca="false">IF(REF_DT&lt;PromptMonth,1,INDEX(BucketTable,MATCH($A2465,SumMonths,0),1))</f>
        <v>1</v>
      </c>
      <c r="G2465" s="94" t="e">
        <f aca="false">INDEX(Book_Type,MATCH($B2465,Book,0),1)</f>
        <v>#N/A</v>
      </c>
      <c r="H2465" s="94" t="e">
        <f aca="false">$F2465&amp;$G2465</f>
        <v>#N/A</v>
      </c>
    </row>
    <row r="2466" customFormat="false" ht="12.75" hidden="false" customHeight="false" outlineLevel="0" collapsed="false">
      <c r="F2466" s="94" t="n">
        <f aca="false">IF(REF_DT&lt;PromptMonth,1,INDEX(BucketTable,MATCH($A2466,SumMonths,0),1))</f>
        <v>1</v>
      </c>
      <c r="G2466" s="94" t="e">
        <f aca="false">INDEX(Book_Type,MATCH($B2466,Book,0),1)</f>
        <v>#N/A</v>
      </c>
      <c r="H2466" s="94" t="e">
        <f aca="false">$F2466&amp;$G2466</f>
        <v>#N/A</v>
      </c>
    </row>
    <row r="2467" customFormat="false" ht="12.75" hidden="false" customHeight="false" outlineLevel="0" collapsed="false">
      <c r="F2467" s="94" t="n">
        <f aca="false">IF(REF_DT&lt;PromptMonth,1,INDEX(BucketTable,MATCH($A2467,SumMonths,0),1))</f>
        <v>1</v>
      </c>
      <c r="G2467" s="94" t="e">
        <f aca="false">INDEX(Book_Type,MATCH($B2467,Book,0),1)</f>
        <v>#N/A</v>
      </c>
      <c r="H2467" s="94" t="e">
        <f aca="false">$F2467&amp;$G2467</f>
        <v>#N/A</v>
      </c>
    </row>
    <row r="2468" customFormat="false" ht="12.75" hidden="false" customHeight="false" outlineLevel="0" collapsed="false">
      <c r="F2468" s="94" t="n">
        <f aca="false">IF(REF_DT&lt;PromptMonth,1,INDEX(BucketTable,MATCH($A2468,SumMonths,0),1))</f>
        <v>1</v>
      </c>
      <c r="G2468" s="94" t="e">
        <f aca="false">INDEX(Book_Type,MATCH($B2468,Book,0),1)</f>
        <v>#N/A</v>
      </c>
      <c r="H2468" s="94" t="e">
        <f aca="false">$F2468&amp;$G2468</f>
        <v>#N/A</v>
      </c>
    </row>
    <row r="2469" customFormat="false" ht="12.75" hidden="false" customHeight="false" outlineLevel="0" collapsed="false">
      <c r="F2469" s="94" t="n">
        <f aca="false">IF(REF_DT&lt;PromptMonth,1,INDEX(BucketTable,MATCH($A2469,SumMonths,0),1))</f>
        <v>1</v>
      </c>
      <c r="G2469" s="94" t="e">
        <f aca="false">INDEX(Book_Type,MATCH($B2469,Book,0),1)</f>
        <v>#N/A</v>
      </c>
      <c r="H2469" s="94" t="e">
        <f aca="false">$F2469&amp;$G2469</f>
        <v>#N/A</v>
      </c>
    </row>
    <row r="2470" customFormat="false" ht="12.75" hidden="false" customHeight="false" outlineLevel="0" collapsed="false">
      <c r="F2470" s="94" t="n">
        <f aca="false">IF(REF_DT&lt;PromptMonth,1,INDEX(BucketTable,MATCH($A2470,SumMonths,0),1))</f>
        <v>1</v>
      </c>
      <c r="G2470" s="94" t="e">
        <f aca="false">INDEX(Book_Type,MATCH($B2470,Book,0),1)</f>
        <v>#N/A</v>
      </c>
      <c r="H2470" s="94" t="e">
        <f aca="false">$F2470&amp;$G2470</f>
        <v>#N/A</v>
      </c>
    </row>
    <row r="2471" customFormat="false" ht="12.75" hidden="false" customHeight="false" outlineLevel="0" collapsed="false">
      <c r="F2471" s="94" t="n">
        <f aca="false">IF(REF_DT&lt;PromptMonth,1,INDEX(BucketTable,MATCH($A2471,SumMonths,0),1))</f>
        <v>1</v>
      </c>
      <c r="G2471" s="94" t="e">
        <f aca="false">INDEX(Book_Type,MATCH($B2471,Book,0),1)</f>
        <v>#N/A</v>
      </c>
      <c r="H2471" s="94" t="e">
        <f aca="false">$F2471&amp;$G2471</f>
        <v>#N/A</v>
      </c>
    </row>
    <row r="2472" customFormat="false" ht="12.75" hidden="false" customHeight="false" outlineLevel="0" collapsed="false">
      <c r="F2472" s="94" t="n">
        <f aca="false">IF(REF_DT&lt;PromptMonth,1,INDEX(BucketTable,MATCH($A2472,SumMonths,0),1))</f>
        <v>1</v>
      </c>
      <c r="G2472" s="94" t="e">
        <f aca="false">INDEX(Book_Type,MATCH($B2472,Book,0),1)</f>
        <v>#N/A</v>
      </c>
      <c r="H2472" s="94" t="e">
        <f aca="false">$F2472&amp;$G2472</f>
        <v>#N/A</v>
      </c>
    </row>
    <row r="2473" customFormat="false" ht="12.75" hidden="false" customHeight="false" outlineLevel="0" collapsed="false">
      <c r="F2473" s="94" t="n">
        <f aca="false">IF(REF_DT&lt;PromptMonth,1,INDEX(BucketTable,MATCH($A2473,SumMonths,0),1))</f>
        <v>1</v>
      </c>
      <c r="G2473" s="94" t="e">
        <f aca="false">INDEX(Book_Type,MATCH($B2473,Book,0),1)</f>
        <v>#N/A</v>
      </c>
      <c r="H2473" s="94" t="e">
        <f aca="false">$F2473&amp;$G2473</f>
        <v>#N/A</v>
      </c>
    </row>
    <row r="2474" customFormat="false" ht="12.75" hidden="false" customHeight="false" outlineLevel="0" collapsed="false">
      <c r="F2474" s="94" t="n">
        <f aca="false">IF(REF_DT&lt;PromptMonth,1,INDEX(BucketTable,MATCH($A2474,SumMonths,0),1))</f>
        <v>1</v>
      </c>
      <c r="G2474" s="94" t="e">
        <f aca="false">INDEX(Book_Type,MATCH($B2474,Book,0),1)</f>
        <v>#N/A</v>
      </c>
      <c r="H2474" s="94" t="e">
        <f aca="false">$F2474&amp;$G2474</f>
        <v>#N/A</v>
      </c>
    </row>
    <row r="2475" customFormat="false" ht="12.75" hidden="false" customHeight="false" outlineLevel="0" collapsed="false">
      <c r="F2475" s="94" t="n">
        <f aca="false">IF(REF_DT&lt;PromptMonth,1,INDEX(BucketTable,MATCH($A2475,SumMonths,0),1))</f>
        <v>1</v>
      </c>
      <c r="G2475" s="94" t="e">
        <f aca="false">INDEX(Book_Type,MATCH($B2475,Book,0),1)</f>
        <v>#N/A</v>
      </c>
      <c r="H2475" s="94" t="e">
        <f aca="false">$F2475&amp;$G2475</f>
        <v>#N/A</v>
      </c>
    </row>
    <row r="2476" customFormat="false" ht="12.75" hidden="false" customHeight="false" outlineLevel="0" collapsed="false">
      <c r="F2476" s="94" t="n">
        <f aca="false">IF(REF_DT&lt;PromptMonth,1,INDEX(BucketTable,MATCH($A2476,SumMonths,0),1))</f>
        <v>1</v>
      </c>
      <c r="G2476" s="94" t="e">
        <f aca="false">INDEX(Book_Type,MATCH($B2476,Book,0),1)</f>
        <v>#N/A</v>
      </c>
      <c r="H2476" s="94" t="e">
        <f aca="false">$F2476&amp;$G2476</f>
        <v>#N/A</v>
      </c>
    </row>
    <row r="2477" customFormat="false" ht="12.75" hidden="false" customHeight="false" outlineLevel="0" collapsed="false">
      <c r="F2477" s="94" t="n">
        <f aca="false">IF(REF_DT&lt;PromptMonth,1,INDEX(BucketTable,MATCH($A2477,SumMonths,0),1))</f>
        <v>1</v>
      </c>
      <c r="G2477" s="94" t="e">
        <f aca="false">INDEX(Book_Type,MATCH($B2477,Book,0),1)</f>
        <v>#N/A</v>
      </c>
      <c r="H2477" s="94" t="e">
        <f aca="false">$F2477&amp;$G2477</f>
        <v>#N/A</v>
      </c>
    </row>
    <row r="2478" customFormat="false" ht="12.75" hidden="false" customHeight="false" outlineLevel="0" collapsed="false">
      <c r="F2478" s="94" t="n">
        <f aca="false">IF(REF_DT&lt;PromptMonth,1,INDEX(BucketTable,MATCH($A2478,SumMonths,0),1))</f>
        <v>1</v>
      </c>
      <c r="G2478" s="94" t="e">
        <f aca="false">INDEX(Book_Type,MATCH($B2478,Book,0),1)</f>
        <v>#N/A</v>
      </c>
      <c r="H2478" s="94" t="e">
        <f aca="false">$F2478&amp;$G2478</f>
        <v>#N/A</v>
      </c>
    </row>
    <row r="2479" customFormat="false" ht="12.75" hidden="false" customHeight="false" outlineLevel="0" collapsed="false">
      <c r="F2479" s="94" t="n">
        <f aca="false">IF(REF_DT&lt;PromptMonth,1,INDEX(BucketTable,MATCH($A2479,SumMonths,0),1))</f>
        <v>1</v>
      </c>
      <c r="G2479" s="94" t="e">
        <f aca="false">INDEX(Book_Type,MATCH($B2479,Book,0),1)</f>
        <v>#N/A</v>
      </c>
      <c r="H2479" s="94" t="e">
        <f aca="false">$F2479&amp;$G2479</f>
        <v>#N/A</v>
      </c>
    </row>
    <row r="2480" customFormat="false" ht="12.75" hidden="false" customHeight="false" outlineLevel="0" collapsed="false">
      <c r="F2480" s="94" t="n">
        <f aca="false">IF(REF_DT&lt;PromptMonth,1,INDEX(BucketTable,MATCH($A2480,SumMonths,0),1))</f>
        <v>1</v>
      </c>
      <c r="G2480" s="94" t="e">
        <f aca="false">INDEX(Book_Type,MATCH($B2480,Book,0),1)</f>
        <v>#N/A</v>
      </c>
      <c r="H2480" s="94" t="e">
        <f aca="false">$F2480&amp;$G2480</f>
        <v>#N/A</v>
      </c>
    </row>
    <row r="2481" customFormat="false" ht="12.75" hidden="false" customHeight="false" outlineLevel="0" collapsed="false">
      <c r="F2481" s="94" t="n">
        <f aca="false">IF(REF_DT&lt;PromptMonth,1,INDEX(BucketTable,MATCH($A2481,SumMonths,0),1))</f>
        <v>1</v>
      </c>
      <c r="G2481" s="94" t="e">
        <f aca="false">INDEX(Book_Type,MATCH($B2481,Book,0),1)</f>
        <v>#N/A</v>
      </c>
      <c r="H2481" s="94" t="e">
        <f aca="false">$F2481&amp;$G2481</f>
        <v>#N/A</v>
      </c>
    </row>
    <row r="2482" customFormat="false" ht="12.75" hidden="false" customHeight="false" outlineLevel="0" collapsed="false">
      <c r="F2482" s="94" t="n">
        <f aca="false">IF(REF_DT&lt;PromptMonth,1,INDEX(BucketTable,MATCH($A2482,SumMonths,0),1))</f>
        <v>1</v>
      </c>
      <c r="G2482" s="94" t="e">
        <f aca="false">INDEX(Book_Type,MATCH($B2482,Book,0),1)</f>
        <v>#N/A</v>
      </c>
      <c r="H2482" s="94" t="e">
        <f aca="false">$F2482&amp;$G2482</f>
        <v>#N/A</v>
      </c>
    </row>
    <row r="2483" customFormat="false" ht="12.75" hidden="false" customHeight="false" outlineLevel="0" collapsed="false">
      <c r="F2483" s="94" t="n">
        <f aca="false">IF(REF_DT&lt;PromptMonth,1,INDEX(BucketTable,MATCH($A2483,SumMonths,0),1))</f>
        <v>1</v>
      </c>
      <c r="G2483" s="94" t="e">
        <f aca="false">INDEX(Book_Type,MATCH($B2483,Book,0),1)</f>
        <v>#N/A</v>
      </c>
      <c r="H2483" s="94" t="e">
        <f aca="false">$F2483&amp;$G2483</f>
        <v>#N/A</v>
      </c>
    </row>
    <row r="2484" customFormat="false" ht="12.75" hidden="false" customHeight="false" outlineLevel="0" collapsed="false">
      <c r="F2484" s="94" t="n">
        <f aca="false">IF(REF_DT&lt;PromptMonth,1,INDEX(BucketTable,MATCH($A2484,SumMonths,0),1))</f>
        <v>1</v>
      </c>
      <c r="G2484" s="94" t="e">
        <f aca="false">INDEX(Book_Type,MATCH($B2484,Book,0),1)</f>
        <v>#N/A</v>
      </c>
      <c r="H2484" s="94" t="e">
        <f aca="false">$F2484&amp;$G2484</f>
        <v>#N/A</v>
      </c>
    </row>
    <row r="2485" customFormat="false" ht="12.75" hidden="false" customHeight="false" outlineLevel="0" collapsed="false">
      <c r="F2485" s="94" t="n">
        <f aca="false">IF(REF_DT&lt;PromptMonth,1,INDEX(BucketTable,MATCH($A2485,SumMonths,0),1))</f>
        <v>1</v>
      </c>
      <c r="G2485" s="94" t="e">
        <f aca="false">INDEX(Book_Type,MATCH($B2485,Book,0),1)</f>
        <v>#N/A</v>
      </c>
      <c r="H2485" s="94" t="e">
        <f aca="false">$F2485&amp;$G2485</f>
        <v>#N/A</v>
      </c>
    </row>
    <row r="2486" customFormat="false" ht="12.75" hidden="false" customHeight="false" outlineLevel="0" collapsed="false">
      <c r="F2486" s="94" t="n">
        <f aca="false">IF(REF_DT&lt;PromptMonth,1,INDEX(BucketTable,MATCH($A2486,SumMonths,0),1))</f>
        <v>1</v>
      </c>
      <c r="G2486" s="94" t="e">
        <f aca="false">INDEX(Book_Type,MATCH($B2486,Book,0),1)</f>
        <v>#N/A</v>
      </c>
      <c r="H2486" s="94" t="e">
        <f aca="false">$F2486&amp;$G2486</f>
        <v>#N/A</v>
      </c>
    </row>
    <row r="2487" customFormat="false" ht="12.75" hidden="false" customHeight="false" outlineLevel="0" collapsed="false">
      <c r="F2487" s="94" t="n">
        <f aca="false">IF(REF_DT&lt;PromptMonth,1,INDEX(BucketTable,MATCH($A2487,SumMonths,0),1))</f>
        <v>1</v>
      </c>
      <c r="G2487" s="94" t="e">
        <f aca="false">INDEX(Book_Type,MATCH($B2487,Book,0),1)</f>
        <v>#N/A</v>
      </c>
      <c r="H2487" s="94" t="e">
        <f aca="false">$F2487&amp;$G2487</f>
        <v>#N/A</v>
      </c>
    </row>
    <row r="2488" customFormat="false" ht="12.75" hidden="false" customHeight="false" outlineLevel="0" collapsed="false">
      <c r="F2488" s="94" t="n">
        <f aca="false">IF(REF_DT&lt;PromptMonth,1,INDEX(BucketTable,MATCH($A2488,SumMonths,0),1))</f>
        <v>1</v>
      </c>
      <c r="G2488" s="94" t="e">
        <f aca="false">INDEX(Book_Type,MATCH($B2488,Book,0),1)</f>
        <v>#N/A</v>
      </c>
      <c r="H2488" s="94" t="e">
        <f aca="false">$F2488&amp;$G2488</f>
        <v>#N/A</v>
      </c>
    </row>
    <row r="2489" customFormat="false" ht="12.75" hidden="false" customHeight="false" outlineLevel="0" collapsed="false">
      <c r="F2489" s="94" t="n">
        <f aca="false">IF(REF_DT&lt;PromptMonth,1,INDEX(BucketTable,MATCH($A2489,SumMonths,0),1))</f>
        <v>1</v>
      </c>
      <c r="G2489" s="94" t="e">
        <f aca="false">INDEX(Book_Type,MATCH($B2489,Book,0),1)</f>
        <v>#N/A</v>
      </c>
      <c r="H2489" s="94" t="e">
        <f aca="false">$F2489&amp;$G2489</f>
        <v>#N/A</v>
      </c>
    </row>
    <row r="2490" customFormat="false" ht="12.75" hidden="false" customHeight="false" outlineLevel="0" collapsed="false">
      <c r="F2490" s="94" t="n">
        <f aca="false">IF(REF_DT&lt;PromptMonth,1,INDEX(BucketTable,MATCH($A2490,SumMonths,0),1))</f>
        <v>1</v>
      </c>
      <c r="G2490" s="94" t="e">
        <f aca="false">INDEX(Book_Type,MATCH($B2490,Book,0),1)</f>
        <v>#N/A</v>
      </c>
      <c r="H2490" s="94" t="e">
        <f aca="false">$F2490&amp;$G2490</f>
        <v>#N/A</v>
      </c>
    </row>
    <row r="2491" customFormat="false" ht="12.75" hidden="false" customHeight="false" outlineLevel="0" collapsed="false">
      <c r="F2491" s="94" t="n">
        <f aca="false">IF(REF_DT&lt;PromptMonth,1,INDEX(BucketTable,MATCH($A2491,SumMonths,0),1))</f>
        <v>1</v>
      </c>
      <c r="G2491" s="94" t="e">
        <f aca="false">INDEX(Book_Type,MATCH($B2491,Book,0),1)</f>
        <v>#N/A</v>
      </c>
      <c r="H2491" s="94" t="e">
        <f aca="false">$F2491&amp;$G2491</f>
        <v>#N/A</v>
      </c>
    </row>
    <row r="2492" customFormat="false" ht="12.75" hidden="false" customHeight="false" outlineLevel="0" collapsed="false">
      <c r="F2492" s="94" t="n">
        <f aca="false">IF(REF_DT&lt;PromptMonth,1,INDEX(BucketTable,MATCH($A2492,SumMonths,0),1))</f>
        <v>1</v>
      </c>
      <c r="G2492" s="94" t="e">
        <f aca="false">INDEX(Book_Type,MATCH($B2492,Book,0),1)</f>
        <v>#N/A</v>
      </c>
      <c r="H2492" s="94" t="e">
        <f aca="false">$F2492&amp;$G2492</f>
        <v>#N/A</v>
      </c>
    </row>
    <row r="2493" customFormat="false" ht="12.75" hidden="false" customHeight="false" outlineLevel="0" collapsed="false">
      <c r="F2493" s="94" t="n">
        <f aca="false">IF(REF_DT&lt;PromptMonth,1,INDEX(BucketTable,MATCH($A2493,SumMonths,0),1))</f>
        <v>1</v>
      </c>
      <c r="G2493" s="94" t="e">
        <f aca="false">INDEX(Book_Type,MATCH($B2493,Book,0),1)</f>
        <v>#N/A</v>
      </c>
      <c r="H2493" s="94" t="e">
        <f aca="false">$F2493&amp;$G2493</f>
        <v>#N/A</v>
      </c>
    </row>
    <row r="2494" customFormat="false" ht="12.75" hidden="false" customHeight="false" outlineLevel="0" collapsed="false">
      <c r="F2494" s="94" t="n">
        <f aca="false">IF(REF_DT&lt;PromptMonth,1,INDEX(BucketTable,MATCH($A2494,SumMonths,0),1))</f>
        <v>1</v>
      </c>
      <c r="G2494" s="94" t="e">
        <f aca="false">INDEX(Book_Type,MATCH($B2494,Book,0),1)</f>
        <v>#N/A</v>
      </c>
      <c r="H2494" s="94" t="e">
        <f aca="false">$F2494&amp;$G2494</f>
        <v>#N/A</v>
      </c>
    </row>
    <row r="2495" customFormat="false" ht="12.75" hidden="false" customHeight="false" outlineLevel="0" collapsed="false">
      <c r="F2495" s="94" t="n">
        <f aca="false">IF(REF_DT&lt;PromptMonth,1,INDEX(BucketTable,MATCH($A2495,SumMonths,0),1))</f>
        <v>1</v>
      </c>
      <c r="G2495" s="94" t="e">
        <f aca="false">INDEX(Book_Type,MATCH($B2495,Book,0),1)</f>
        <v>#N/A</v>
      </c>
      <c r="H2495" s="94" t="e">
        <f aca="false">$F2495&amp;$G2495</f>
        <v>#N/A</v>
      </c>
    </row>
    <row r="2496" customFormat="false" ht="12.75" hidden="false" customHeight="false" outlineLevel="0" collapsed="false">
      <c r="F2496" s="94" t="n">
        <f aca="false">IF(REF_DT&lt;PromptMonth,1,INDEX(BucketTable,MATCH($A2496,SumMonths,0),1))</f>
        <v>1</v>
      </c>
      <c r="G2496" s="94" t="e">
        <f aca="false">INDEX(Book_Type,MATCH($B2496,Book,0),1)</f>
        <v>#N/A</v>
      </c>
      <c r="H2496" s="94" t="e">
        <f aca="false">$F2496&amp;$G2496</f>
        <v>#N/A</v>
      </c>
    </row>
    <row r="2497" customFormat="false" ht="12.75" hidden="false" customHeight="false" outlineLevel="0" collapsed="false">
      <c r="F2497" s="94" t="n">
        <f aca="false">IF(REF_DT&lt;PromptMonth,1,INDEX(BucketTable,MATCH($A2497,SumMonths,0),1))</f>
        <v>1</v>
      </c>
      <c r="G2497" s="94" t="e">
        <f aca="false">INDEX(Book_Type,MATCH($B2497,Book,0),1)</f>
        <v>#N/A</v>
      </c>
      <c r="H2497" s="94" t="e">
        <f aca="false">$F2497&amp;$G2497</f>
        <v>#N/A</v>
      </c>
    </row>
    <row r="2498" customFormat="false" ht="12.75" hidden="false" customHeight="false" outlineLevel="0" collapsed="false">
      <c r="F2498" s="94" t="n">
        <f aca="false">IF(REF_DT&lt;PromptMonth,1,INDEX(BucketTable,MATCH($A2498,SumMonths,0),1))</f>
        <v>1</v>
      </c>
      <c r="G2498" s="94" t="e">
        <f aca="false">INDEX(Book_Type,MATCH($B2498,Book,0),1)</f>
        <v>#N/A</v>
      </c>
      <c r="H2498" s="94" t="e">
        <f aca="false">$F2498&amp;$G2498</f>
        <v>#N/A</v>
      </c>
    </row>
    <row r="2499" customFormat="false" ht="12.75" hidden="false" customHeight="false" outlineLevel="0" collapsed="false">
      <c r="F2499" s="94" t="n">
        <f aca="false">IF(REF_DT&lt;PromptMonth,1,INDEX(BucketTable,MATCH($A2499,SumMonths,0),1))</f>
        <v>1</v>
      </c>
      <c r="G2499" s="94" t="e">
        <f aca="false">INDEX(Book_Type,MATCH($B2499,Book,0),1)</f>
        <v>#N/A</v>
      </c>
      <c r="H2499" s="94" t="e">
        <f aca="false">$F2499&amp;$G2499</f>
        <v>#N/A</v>
      </c>
    </row>
    <row r="2500" customFormat="false" ht="12.75" hidden="false" customHeight="false" outlineLevel="0" collapsed="false">
      <c r="F2500" s="94" t="n">
        <f aca="false">IF(REF_DT&lt;PromptMonth,1,INDEX(BucketTable,MATCH($A2500,SumMonths,0),1))</f>
        <v>1</v>
      </c>
      <c r="G2500" s="94" t="e">
        <f aca="false">INDEX(Book_Type,MATCH($B2500,Book,0),1)</f>
        <v>#N/A</v>
      </c>
      <c r="H2500" s="94" t="e">
        <f aca="false">$F2500&amp;$G2500</f>
        <v>#N/A</v>
      </c>
    </row>
    <row r="2501" customFormat="false" ht="12.75" hidden="false" customHeight="false" outlineLevel="0" collapsed="false">
      <c r="F2501" s="94" t="n">
        <f aca="false">IF(REF_DT&lt;PromptMonth,1,INDEX(BucketTable,MATCH($A2501,SumMonths,0),1))</f>
        <v>1</v>
      </c>
      <c r="G2501" s="94" t="e">
        <f aca="false">INDEX(Book_Type,MATCH($B2501,Book,0),1)</f>
        <v>#N/A</v>
      </c>
      <c r="H2501" s="94" t="e">
        <f aca="false">$F2501&amp;$G2501</f>
        <v>#N/A</v>
      </c>
    </row>
    <row r="2502" customFormat="false" ht="12.75" hidden="false" customHeight="false" outlineLevel="0" collapsed="false">
      <c r="F2502" s="94" t="n">
        <f aca="false">IF(REF_DT&lt;PromptMonth,1,INDEX(BucketTable,MATCH($A2502,SumMonths,0),1))</f>
        <v>1</v>
      </c>
      <c r="G2502" s="94" t="e">
        <f aca="false">INDEX(Book_Type,MATCH($B2502,Book,0),1)</f>
        <v>#N/A</v>
      </c>
      <c r="H2502" s="94" t="e">
        <f aca="false">$F2502&amp;$G2502</f>
        <v>#N/A</v>
      </c>
    </row>
    <row r="2503" customFormat="false" ht="12.75" hidden="false" customHeight="false" outlineLevel="0" collapsed="false">
      <c r="F2503" s="94" t="n">
        <f aca="false">IF(REF_DT&lt;PromptMonth,1,INDEX(BucketTable,MATCH($A2503,SumMonths,0),1))</f>
        <v>1</v>
      </c>
      <c r="G2503" s="94" t="e">
        <f aca="false">INDEX(Book_Type,MATCH($B2503,Book,0),1)</f>
        <v>#N/A</v>
      </c>
      <c r="H2503" s="94" t="e">
        <f aca="false">$F2503&amp;$G2503</f>
        <v>#N/A</v>
      </c>
    </row>
    <row r="2504" customFormat="false" ht="12.75" hidden="false" customHeight="false" outlineLevel="0" collapsed="false">
      <c r="F2504" s="94" t="n">
        <f aca="false">IF(REF_DT&lt;PromptMonth,1,INDEX(BucketTable,MATCH($A2504,SumMonths,0),1))</f>
        <v>1</v>
      </c>
      <c r="G2504" s="94" t="e">
        <f aca="false">INDEX(Book_Type,MATCH($B2504,Book,0),1)</f>
        <v>#N/A</v>
      </c>
      <c r="H2504" s="94" t="e">
        <f aca="false">$F2504&amp;$G2504</f>
        <v>#N/A</v>
      </c>
    </row>
    <row r="2505" customFormat="false" ht="12.75" hidden="false" customHeight="false" outlineLevel="0" collapsed="false">
      <c r="F2505" s="94" t="n">
        <f aca="false">IF(REF_DT&lt;PromptMonth,1,INDEX(BucketTable,MATCH($A2505,SumMonths,0),1))</f>
        <v>1</v>
      </c>
      <c r="G2505" s="94" t="e">
        <f aca="false">INDEX(Book_Type,MATCH($B2505,Book,0),1)</f>
        <v>#N/A</v>
      </c>
      <c r="H2505" s="94" t="e">
        <f aca="false">$F2505&amp;$G2505</f>
        <v>#N/A</v>
      </c>
    </row>
    <row r="2506" customFormat="false" ht="12.75" hidden="false" customHeight="false" outlineLevel="0" collapsed="false">
      <c r="F2506" s="94" t="n">
        <f aca="false">IF(REF_DT&lt;PromptMonth,1,INDEX(BucketTable,MATCH($A2506,SumMonths,0),1))</f>
        <v>1</v>
      </c>
      <c r="G2506" s="94" t="e">
        <f aca="false">INDEX(Book_Type,MATCH($B2506,Book,0),1)</f>
        <v>#N/A</v>
      </c>
      <c r="H2506" s="94" t="e">
        <f aca="false">$F2506&amp;$G2506</f>
        <v>#N/A</v>
      </c>
    </row>
    <row r="2507" customFormat="false" ht="12.75" hidden="false" customHeight="false" outlineLevel="0" collapsed="false">
      <c r="F2507" s="94" t="n">
        <f aca="false">IF(REF_DT&lt;PromptMonth,1,INDEX(BucketTable,MATCH($A2507,SumMonths,0),1))</f>
        <v>1</v>
      </c>
      <c r="G2507" s="94" t="e">
        <f aca="false">INDEX(Book_Type,MATCH($B2507,Book,0),1)</f>
        <v>#N/A</v>
      </c>
      <c r="H2507" s="94" t="e">
        <f aca="false">$F2507&amp;$G2507</f>
        <v>#N/A</v>
      </c>
    </row>
    <row r="2508" customFormat="false" ht="12.75" hidden="false" customHeight="false" outlineLevel="0" collapsed="false">
      <c r="F2508" s="94" t="n">
        <f aca="false">IF(REF_DT&lt;PromptMonth,1,INDEX(BucketTable,MATCH($A2508,SumMonths,0),1))</f>
        <v>1</v>
      </c>
      <c r="G2508" s="94" t="e">
        <f aca="false">INDEX(Book_Type,MATCH($B2508,Book,0),1)</f>
        <v>#N/A</v>
      </c>
      <c r="H2508" s="94" t="e">
        <f aca="false">$F2508&amp;$G2508</f>
        <v>#N/A</v>
      </c>
    </row>
    <row r="2509" customFormat="false" ht="12.75" hidden="false" customHeight="false" outlineLevel="0" collapsed="false">
      <c r="F2509" s="94" t="n">
        <f aca="false">IF(REF_DT&lt;PromptMonth,1,INDEX(BucketTable,MATCH($A2509,SumMonths,0),1))</f>
        <v>1</v>
      </c>
      <c r="G2509" s="94" t="e">
        <f aca="false">INDEX(Book_Type,MATCH($B2509,Book,0),1)</f>
        <v>#N/A</v>
      </c>
      <c r="H2509" s="94" t="e">
        <f aca="false">$F2509&amp;$G2509</f>
        <v>#N/A</v>
      </c>
    </row>
    <row r="2510" customFormat="false" ht="12.75" hidden="false" customHeight="false" outlineLevel="0" collapsed="false">
      <c r="F2510" s="94" t="n">
        <f aca="false">IF(REF_DT&lt;PromptMonth,1,INDEX(BucketTable,MATCH($A2510,SumMonths,0),1))</f>
        <v>1</v>
      </c>
      <c r="G2510" s="94" t="e">
        <f aca="false">INDEX(Book_Type,MATCH($B2510,Book,0),1)</f>
        <v>#N/A</v>
      </c>
      <c r="H2510" s="94" t="e">
        <f aca="false">$F2510&amp;$G2510</f>
        <v>#N/A</v>
      </c>
    </row>
    <row r="2511" customFormat="false" ht="12.75" hidden="false" customHeight="false" outlineLevel="0" collapsed="false">
      <c r="F2511" s="94" t="n">
        <f aca="false">IF(REF_DT&lt;PromptMonth,1,INDEX(BucketTable,MATCH($A2511,SumMonths,0),1))</f>
        <v>1</v>
      </c>
      <c r="G2511" s="94" t="e">
        <f aca="false">INDEX(Book_Type,MATCH($B2511,Book,0),1)</f>
        <v>#N/A</v>
      </c>
      <c r="H2511" s="94" t="e">
        <f aca="false">$F2511&amp;$G2511</f>
        <v>#N/A</v>
      </c>
    </row>
    <row r="2512" customFormat="false" ht="12.75" hidden="false" customHeight="false" outlineLevel="0" collapsed="false">
      <c r="F2512" s="94" t="n">
        <f aca="false">IF(REF_DT&lt;PromptMonth,1,INDEX(BucketTable,MATCH($A2512,SumMonths,0),1))</f>
        <v>1</v>
      </c>
      <c r="G2512" s="94" t="e">
        <f aca="false">INDEX(Book_Type,MATCH($B2512,Book,0),1)</f>
        <v>#N/A</v>
      </c>
      <c r="H2512" s="94" t="e">
        <f aca="false">$F2512&amp;$G2512</f>
        <v>#N/A</v>
      </c>
    </row>
    <row r="2513" customFormat="false" ht="12.75" hidden="false" customHeight="false" outlineLevel="0" collapsed="false">
      <c r="F2513" s="94" t="n">
        <f aca="false">IF(REF_DT&lt;PromptMonth,1,INDEX(BucketTable,MATCH($A2513,SumMonths,0),1))</f>
        <v>1</v>
      </c>
      <c r="G2513" s="94" t="e">
        <f aca="false">INDEX(Book_Type,MATCH($B2513,Book,0),1)</f>
        <v>#N/A</v>
      </c>
      <c r="H2513" s="94" t="e">
        <f aca="false">$F2513&amp;$G2513</f>
        <v>#N/A</v>
      </c>
    </row>
    <row r="2514" customFormat="false" ht="12.75" hidden="false" customHeight="false" outlineLevel="0" collapsed="false">
      <c r="F2514" s="94" t="n">
        <f aca="false">IF(REF_DT&lt;PromptMonth,1,INDEX(BucketTable,MATCH($A2514,SumMonths,0),1))</f>
        <v>1</v>
      </c>
      <c r="G2514" s="94" t="e">
        <f aca="false">INDEX(Book_Type,MATCH($B2514,Book,0),1)</f>
        <v>#N/A</v>
      </c>
      <c r="H2514" s="94" t="e">
        <f aca="false">$F2514&amp;$G2514</f>
        <v>#N/A</v>
      </c>
    </row>
    <row r="2515" customFormat="false" ht="12.75" hidden="false" customHeight="false" outlineLevel="0" collapsed="false">
      <c r="F2515" s="94" t="n">
        <f aca="false">IF(REF_DT&lt;PromptMonth,1,INDEX(BucketTable,MATCH($A2515,SumMonths,0),1))</f>
        <v>1</v>
      </c>
      <c r="G2515" s="94" t="e">
        <f aca="false">INDEX(Book_Type,MATCH($B2515,Book,0),1)</f>
        <v>#N/A</v>
      </c>
      <c r="H2515" s="94" t="e">
        <f aca="false">$F2515&amp;$G2515</f>
        <v>#N/A</v>
      </c>
    </row>
    <row r="2516" customFormat="false" ht="12.75" hidden="false" customHeight="false" outlineLevel="0" collapsed="false">
      <c r="F2516" s="94" t="n">
        <f aca="false">IF(REF_DT&lt;PromptMonth,1,INDEX(BucketTable,MATCH($A2516,SumMonths,0),1))</f>
        <v>1</v>
      </c>
      <c r="G2516" s="94" t="e">
        <f aca="false">INDEX(Book_Type,MATCH($B2516,Book,0),1)</f>
        <v>#N/A</v>
      </c>
      <c r="H2516" s="94" t="e">
        <f aca="false">$F2516&amp;$G2516</f>
        <v>#N/A</v>
      </c>
    </row>
    <row r="2517" customFormat="false" ht="12.75" hidden="false" customHeight="false" outlineLevel="0" collapsed="false">
      <c r="F2517" s="94" t="n">
        <f aca="false">IF(REF_DT&lt;PromptMonth,1,INDEX(BucketTable,MATCH($A2517,SumMonths,0),1))</f>
        <v>1</v>
      </c>
      <c r="G2517" s="94" t="e">
        <f aca="false">INDEX(Book_Type,MATCH($B2517,Book,0),1)</f>
        <v>#N/A</v>
      </c>
      <c r="H2517" s="94" t="e">
        <f aca="false">$F2517&amp;$G2517</f>
        <v>#N/A</v>
      </c>
    </row>
    <row r="2518" customFormat="false" ht="12.75" hidden="false" customHeight="false" outlineLevel="0" collapsed="false">
      <c r="F2518" s="94" t="n">
        <f aca="false">IF(REF_DT&lt;PromptMonth,1,INDEX(BucketTable,MATCH($A2518,SumMonths,0),1))</f>
        <v>1</v>
      </c>
      <c r="G2518" s="94" t="e">
        <f aca="false">INDEX(Book_Type,MATCH($B2518,Book,0),1)</f>
        <v>#N/A</v>
      </c>
      <c r="H2518" s="94" t="e">
        <f aca="false">$F2518&amp;$G2518</f>
        <v>#N/A</v>
      </c>
    </row>
    <row r="2519" customFormat="false" ht="12.75" hidden="false" customHeight="false" outlineLevel="0" collapsed="false">
      <c r="F2519" s="94" t="n">
        <f aca="false">IF(REF_DT&lt;PromptMonth,1,INDEX(BucketTable,MATCH($A2519,SumMonths,0),1))</f>
        <v>1</v>
      </c>
      <c r="G2519" s="94" t="e">
        <f aca="false">INDEX(Book_Type,MATCH($B2519,Book,0),1)</f>
        <v>#N/A</v>
      </c>
      <c r="H2519" s="94" t="e">
        <f aca="false">$F2519&amp;$G2519</f>
        <v>#N/A</v>
      </c>
    </row>
    <row r="2520" customFormat="false" ht="12.75" hidden="false" customHeight="false" outlineLevel="0" collapsed="false">
      <c r="F2520" s="94" t="n">
        <f aca="false">IF(REF_DT&lt;PromptMonth,1,INDEX(BucketTable,MATCH($A2520,SumMonths,0),1))</f>
        <v>1</v>
      </c>
      <c r="G2520" s="94" t="e">
        <f aca="false">INDEX(Book_Type,MATCH($B2520,Book,0),1)</f>
        <v>#N/A</v>
      </c>
      <c r="H2520" s="94" t="e">
        <f aca="false">$F2520&amp;$G2520</f>
        <v>#N/A</v>
      </c>
    </row>
    <row r="2521" customFormat="false" ht="12.75" hidden="false" customHeight="false" outlineLevel="0" collapsed="false">
      <c r="F2521" s="94" t="n">
        <f aca="false">IF(REF_DT&lt;PromptMonth,1,INDEX(BucketTable,MATCH($A2521,SumMonths,0),1))</f>
        <v>1</v>
      </c>
      <c r="G2521" s="94" t="e">
        <f aca="false">INDEX(Book_Type,MATCH($B2521,Book,0),1)</f>
        <v>#N/A</v>
      </c>
      <c r="H2521" s="94" t="e">
        <f aca="false">$F2521&amp;$G2521</f>
        <v>#N/A</v>
      </c>
    </row>
    <row r="2522" customFormat="false" ht="12.75" hidden="false" customHeight="false" outlineLevel="0" collapsed="false">
      <c r="F2522" s="94" t="n">
        <f aca="false">IF(REF_DT&lt;PromptMonth,1,INDEX(BucketTable,MATCH($A2522,SumMonths,0),1))</f>
        <v>1</v>
      </c>
      <c r="G2522" s="94" t="e">
        <f aca="false">INDEX(Book_Type,MATCH($B2522,Book,0),1)</f>
        <v>#N/A</v>
      </c>
      <c r="H2522" s="94" t="e">
        <f aca="false">$F2522&amp;$G2522</f>
        <v>#N/A</v>
      </c>
    </row>
    <row r="2523" customFormat="false" ht="12.75" hidden="false" customHeight="false" outlineLevel="0" collapsed="false">
      <c r="F2523" s="94" t="n">
        <f aca="false">IF(REF_DT&lt;PromptMonth,1,INDEX(BucketTable,MATCH($A2523,SumMonths,0),1))</f>
        <v>1</v>
      </c>
      <c r="G2523" s="94" t="e">
        <f aca="false">INDEX(Book_Type,MATCH($B2523,Book,0),1)</f>
        <v>#N/A</v>
      </c>
      <c r="H2523" s="94" t="e">
        <f aca="false">$F2523&amp;$G2523</f>
        <v>#N/A</v>
      </c>
    </row>
    <row r="2524" customFormat="false" ht="12.75" hidden="false" customHeight="false" outlineLevel="0" collapsed="false">
      <c r="F2524" s="94" t="n">
        <f aca="false">IF(REF_DT&lt;PromptMonth,1,INDEX(BucketTable,MATCH($A2524,SumMonths,0),1))</f>
        <v>1</v>
      </c>
      <c r="G2524" s="94" t="e">
        <f aca="false">INDEX(Book_Type,MATCH($B2524,Book,0),1)</f>
        <v>#N/A</v>
      </c>
      <c r="H2524" s="94" t="e">
        <f aca="false">$F2524&amp;$G2524</f>
        <v>#N/A</v>
      </c>
    </row>
    <row r="2525" customFormat="false" ht="12.75" hidden="false" customHeight="false" outlineLevel="0" collapsed="false">
      <c r="F2525" s="94" t="n">
        <f aca="false">IF(REF_DT&lt;PromptMonth,1,INDEX(BucketTable,MATCH($A2525,SumMonths,0),1))</f>
        <v>1</v>
      </c>
      <c r="G2525" s="94" t="e">
        <f aca="false">INDEX(Book_Type,MATCH($B2525,Book,0),1)</f>
        <v>#N/A</v>
      </c>
      <c r="H2525" s="94" t="e">
        <f aca="false">$F2525&amp;$G2525</f>
        <v>#N/A</v>
      </c>
    </row>
    <row r="2526" customFormat="false" ht="12.75" hidden="false" customHeight="false" outlineLevel="0" collapsed="false">
      <c r="F2526" s="94" t="n">
        <f aca="false">IF(REF_DT&lt;PromptMonth,1,INDEX(BucketTable,MATCH($A2526,SumMonths,0),1))</f>
        <v>1</v>
      </c>
      <c r="G2526" s="94" t="e">
        <f aca="false">INDEX(Book_Type,MATCH($B2526,Book,0),1)</f>
        <v>#N/A</v>
      </c>
      <c r="H2526" s="94" t="e">
        <f aca="false">$F2526&amp;$G2526</f>
        <v>#N/A</v>
      </c>
    </row>
    <row r="2527" customFormat="false" ht="12.75" hidden="false" customHeight="false" outlineLevel="0" collapsed="false">
      <c r="F2527" s="94" t="n">
        <f aca="false">IF(REF_DT&lt;PromptMonth,1,INDEX(BucketTable,MATCH($A2527,SumMonths,0),1))</f>
        <v>1</v>
      </c>
      <c r="G2527" s="94" t="e">
        <f aca="false">INDEX(Book_Type,MATCH($B2527,Book,0),1)</f>
        <v>#N/A</v>
      </c>
      <c r="H2527" s="94" t="e">
        <f aca="false">$F2527&amp;$G2527</f>
        <v>#N/A</v>
      </c>
    </row>
    <row r="2528" customFormat="false" ht="12.75" hidden="false" customHeight="false" outlineLevel="0" collapsed="false">
      <c r="F2528" s="94" t="n">
        <f aca="false">IF(REF_DT&lt;PromptMonth,1,INDEX(BucketTable,MATCH($A2528,SumMonths,0),1))</f>
        <v>1</v>
      </c>
      <c r="G2528" s="94" t="e">
        <f aca="false">INDEX(Book_Type,MATCH($B2528,Book,0),1)</f>
        <v>#N/A</v>
      </c>
      <c r="H2528" s="94" t="e">
        <f aca="false">$F2528&amp;$G2528</f>
        <v>#N/A</v>
      </c>
    </row>
    <row r="2529" customFormat="false" ht="12.75" hidden="false" customHeight="false" outlineLevel="0" collapsed="false">
      <c r="F2529" s="94" t="n">
        <f aca="false">IF(REF_DT&lt;PromptMonth,1,INDEX(BucketTable,MATCH($A2529,SumMonths,0),1))</f>
        <v>1</v>
      </c>
      <c r="G2529" s="94" t="e">
        <f aca="false">INDEX(Book_Type,MATCH($B2529,Book,0),1)</f>
        <v>#N/A</v>
      </c>
      <c r="H2529" s="94" t="e">
        <f aca="false">$F2529&amp;$G2529</f>
        <v>#N/A</v>
      </c>
    </row>
    <row r="2530" customFormat="false" ht="12.75" hidden="false" customHeight="false" outlineLevel="0" collapsed="false">
      <c r="F2530" s="94" t="n">
        <f aca="false">IF(REF_DT&lt;PromptMonth,1,INDEX(BucketTable,MATCH($A2530,SumMonths,0),1))</f>
        <v>1</v>
      </c>
      <c r="G2530" s="94" t="e">
        <f aca="false">INDEX(Book_Type,MATCH($B2530,Book,0),1)</f>
        <v>#N/A</v>
      </c>
      <c r="H2530" s="94" t="e">
        <f aca="false">$F2530&amp;$G2530</f>
        <v>#N/A</v>
      </c>
    </row>
    <row r="2531" customFormat="false" ht="12.75" hidden="false" customHeight="false" outlineLevel="0" collapsed="false">
      <c r="F2531" s="94" t="n">
        <f aca="false">IF(REF_DT&lt;PromptMonth,1,INDEX(BucketTable,MATCH($A2531,SumMonths,0),1))</f>
        <v>1</v>
      </c>
      <c r="G2531" s="94" t="e">
        <f aca="false">INDEX(Book_Type,MATCH($B2531,Book,0),1)</f>
        <v>#N/A</v>
      </c>
      <c r="H2531" s="94" t="e">
        <f aca="false">$F2531&amp;$G2531</f>
        <v>#N/A</v>
      </c>
    </row>
    <row r="2532" customFormat="false" ht="12.75" hidden="false" customHeight="false" outlineLevel="0" collapsed="false">
      <c r="F2532" s="94" t="n">
        <f aca="false">IF(REF_DT&lt;PromptMonth,1,INDEX(BucketTable,MATCH($A2532,SumMonths,0),1))</f>
        <v>1</v>
      </c>
      <c r="G2532" s="94" t="e">
        <f aca="false">INDEX(Book_Type,MATCH($B2532,Book,0),1)</f>
        <v>#N/A</v>
      </c>
      <c r="H2532" s="94" t="e">
        <f aca="false">$F2532&amp;$G2532</f>
        <v>#N/A</v>
      </c>
    </row>
    <row r="2533" customFormat="false" ht="12.75" hidden="false" customHeight="false" outlineLevel="0" collapsed="false">
      <c r="F2533" s="94" t="n">
        <f aca="false">IF(REF_DT&lt;PromptMonth,1,INDEX(BucketTable,MATCH($A2533,SumMonths,0),1))</f>
        <v>1</v>
      </c>
      <c r="G2533" s="94" t="e">
        <f aca="false">INDEX(Book_Type,MATCH($B2533,Book,0),1)</f>
        <v>#N/A</v>
      </c>
      <c r="H2533" s="94" t="e">
        <f aca="false">$F2533&amp;$G2533</f>
        <v>#N/A</v>
      </c>
    </row>
    <row r="2534" customFormat="false" ht="12.75" hidden="false" customHeight="false" outlineLevel="0" collapsed="false">
      <c r="F2534" s="94" t="n">
        <f aca="false">IF(REF_DT&lt;PromptMonth,1,INDEX(BucketTable,MATCH($A2534,SumMonths,0),1))</f>
        <v>1</v>
      </c>
      <c r="G2534" s="94" t="e">
        <f aca="false">INDEX(Book_Type,MATCH($B2534,Book,0),1)</f>
        <v>#N/A</v>
      </c>
      <c r="H2534" s="94" t="e">
        <f aca="false">$F2534&amp;$G2534</f>
        <v>#N/A</v>
      </c>
    </row>
    <row r="2535" customFormat="false" ht="12.75" hidden="false" customHeight="false" outlineLevel="0" collapsed="false">
      <c r="F2535" s="94" t="n">
        <f aca="false">IF(REF_DT&lt;PromptMonth,1,INDEX(BucketTable,MATCH($A2535,SumMonths,0),1))</f>
        <v>1</v>
      </c>
      <c r="G2535" s="94" t="e">
        <f aca="false">INDEX(Book_Type,MATCH($B2535,Book,0),1)</f>
        <v>#N/A</v>
      </c>
      <c r="H2535" s="94" t="e">
        <f aca="false">$F2535&amp;$G2535</f>
        <v>#N/A</v>
      </c>
    </row>
    <row r="2536" customFormat="false" ht="12.75" hidden="false" customHeight="false" outlineLevel="0" collapsed="false">
      <c r="F2536" s="94" t="n">
        <f aca="false">IF(REF_DT&lt;PromptMonth,1,INDEX(BucketTable,MATCH($A2536,SumMonths,0),1))</f>
        <v>1</v>
      </c>
      <c r="G2536" s="94" t="e">
        <f aca="false">INDEX(Book_Type,MATCH($B2536,Book,0),1)</f>
        <v>#N/A</v>
      </c>
      <c r="H2536" s="94" t="e">
        <f aca="false">$F2536&amp;$G2536</f>
        <v>#N/A</v>
      </c>
    </row>
    <row r="2537" customFormat="false" ht="12.75" hidden="false" customHeight="false" outlineLevel="0" collapsed="false">
      <c r="F2537" s="94" t="n">
        <f aca="false">IF(REF_DT&lt;PromptMonth,1,INDEX(BucketTable,MATCH($A2537,SumMonths,0),1))</f>
        <v>1</v>
      </c>
      <c r="G2537" s="94" t="e">
        <f aca="false">INDEX(Book_Type,MATCH($B2537,Book,0),1)</f>
        <v>#N/A</v>
      </c>
      <c r="H2537" s="94" t="e">
        <f aca="false">$F2537&amp;$G2537</f>
        <v>#N/A</v>
      </c>
    </row>
    <row r="2538" customFormat="false" ht="12.75" hidden="false" customHeight="false" outlineLevel="0" collapsed="false">
      <c r="F2538" s="94" t="n">
        <f aca="false">IF(REF_DT&lt;PromptMonth,1,INDEX(BucketTable,MATCH($A2538,SumMonths,0),1))</f>
        <v>1</v>
      </c>
      <c r="G2538" s="94" t="e">
        <f aca="false">INDEX(Book_Type,MATCH($B2538,Book,0),1)</f>
        <v>#N/A</v>
      </c>
      <c r="H2538" s="94" t="e">
        <f aca="false">$F2538&amp;$G2538</f>
        <v>#N/A</v>
      </c>
    </row>
    <row r="2539" customFormat="false" ht="12.75" hidden="false" customHeight="false" outlineLevel="0" collapsed="false">
      <c r="F2539" s="94" t="n">
        <f aca="false">IF(REF_DT&lt;PromptMonth,1,INDEX(BucketTable,MATCH($A2539,SumMonths,0),1))</f>
        <v>1</v>
      </c>
      <c r="G2539" s="94" t="e">
        <f aca="false">INDEX(Book_Type,MATCH($B2539,Book,0),1)</f>
        <v>#N/A</v>
      </c>
      <c r="H2539" s="94" t="e">
        <f aca="false">$F2539&amp;$G2539</f>
        <v>#N/A</v>
      </c>
    </row>
    <row r="2540" customFormat="false" ht="12.75" hidden="false" customHeight="false" outlineLevel="0" collapsed="false">
      <c r="F2540" s="94" t="n">
        <f aca="false">IF(REF_DT&lt;PromptMonth,1,INDEX(BucketTable,MATCH($A2540,SumMonths,0),1))</f>
        <v>1</v>
      </c>
      <c r="G2540" s="94" t="e">
        <f aca="false">INDEX(Book_Type,MATCH($B2540,Book,0),1)</f>
        <v>#N/A</v>
      </c>
      <c r="H2540" s="94" t="e">
        <f aca="false">$F2540&amp;$G2540</f>
        <v>#N/A</v>
      </c>
    </row>
    <row r="2541" customFormat="false" ht="12.75" hidden="false" customHeight="false" outlineLevel="0" collapsed="false">
      <c r="F2541" s="94" t="n">
        <f aca="false">IF(REF_DT&lt;PromptMonth,1,INDEX(BucketTable,MATCH($A2541,SumMonths,0),1))</f>
        <v>1</v>
      </c>
      <c r="G2541" s="94" t="e">
        <f aca="false">INDEX(Book_Type,MATCH($B2541,Book,0),1)</f>
        <v>#N/A</v>
      </c>
      <c r="H2541" s="94" t="e">
        <f aca="false">$F2541&amp;$G2541</f>
        <v>#N/A</v>
      </c>
    </row>
    <row r="2542" customFormat="false" ht="12.75" hidden="false" customHeight="false" outlineLevel="0" collapsed="false">
      <c r="F2542" s="94" t="n">
        <f aca="false">IF(REF_DT&lt;PromptMonth,1,INDEX(BucketTable,MATCH($A2542,SumMonths,0),1))</f>
        <v>1</v>
      </c>
      <c r="G2542" s="94" t="e">
        <f aca="false">INDEX(Book_Type,MATCH($B2542,Book,0),1)</f>
        <v>#N/A</v>
      </c>
      <c r="H2542" s="94" t="e">
        <f aca="false">$F2542&amp;$G2542</f>
        <v>#N/A</v>
      </c>
    </row>
    <row r="2543" customFormat="false" ht="12.75" hidden="false" customHeight="false" outlineLevel="0" collapsed="false">
      <c r="F2543" s="94" t="n">
        <f aca="false">IF(REF_DT&lt;PromptMonth,1,INDEX(BucketTable,MATCH($A2543,SumMonths,0),1))</f>
        <v>1</v>
      </c>
      <c r="G2543" s="94" t="e">
        <f aca="false">INDEX(Book_Type,MATCH($B2543,Book,0),1)</f>
        <v>#N/A</v>
      </c>
      <c r="H2543" s="94" t="e">
        <f aca="false">$F2543&amp;$G2543</f>
        <v>#N/A</v>
      </c>
    </row>
    <row r="2544" customFormat="false" ht="12.75" hidden="false" customHeight="false" outlineLevel="0" collapsed="false">
      <c r="F2544" s="94" t="n">
        <f aca="false">IF(REF_DT&lt;PromptMonth,1,INDEX(BucketTable,MATCH($A2544,SumMonths,0),1))</f>
        <v>1</v>
      </c>
      <c r="G2544" s="94" t="e">
        <f aca="false">INDEX(Book_Type,MATCH($B2544,Book,0),1)</f>
        <v>#N/A</v>
      </c>
      <c r="H2544" s="94" t="e">
        <f aca="false">$F2544&amp;$G2544</f>
        <v>#N/A</v>
      </c>
    </row>
    <row r="2545" customFormat="false" ht="12.75" hidden="false" customHeight="false" outlineLevel="0" collapsed="false">
      <c r="F2545" s="94" t="n">
        <f aca="false">IF(REF_DT&lt;PromptMonth,1,INDEX(BucketTable,MATCH($A2545,SumMonths,0),1))</f>
        <v>1</v>
      </c>
      <c r="G2545" s="94" t="e">
        <f aca="false">INDEX(Book_Type,MATCH($B2545,Book,0),1)</f>
        <v>#N/A</v>
      </c>
      <c r="H2545" s="94" t="e">
        <f aca="false">$F2545&amp;$G2545</f>
        <v>#N/A</v>
      </c>
    </row>
    <row r="2546" customFormat="false" ht="12.75" hidden="false" customHeight="false" outlineLevel="0" collapsed="false">
      <c r="F2546" s="94" t="n">
        <f aca="false">IF(REF_DT&lt;PromptMonth,1,INDEX(BucketTable,MATCH($A2546,SumMonths,0),1))</f>
        <v>1</v>
      </c>
      <c r="G2546" s="94" t="e">
        <f aca="false">INDEX(Book_Type,MATCH($B2546,Book,0),1)</f>
        <v>#N/A</v>
      </c>
      <c r="H2546" s="94" t="e">
        <f aca="false">$F2546&amp;$G2546</f>
        <v>#N/A</v>
      </c>
    </row>
    <row r="2547" customFormat="false" ht="12.75" hidden="false" customHeight="false" outlineLevel="0" collapsed="false">
      <c r="F2547" s="94" t="n">
        <f aca="false">IF(REF_DT&lt;PromptMonth,1,INDEX(BucketTable,MATCH($A2547,SumMonths,0),1))</f>
        <v>1</v>
      </c>
      <c r="G2547" s="94" t="e">
        <f aca="false">INDEX(Book_Type,MATCH($B2547,Book,0),1)</f>
        <v>#N/A</v>
      </c>
      <c r="H2547" s="94" t="e">
        <f aca="false">$F2547&amp;$G2547</f>
        <v>#N/A</v>
      </c>
    </row>
    <row r="2548" customFormat="false" ht="12.75" hidden="false" customHeight="false" outlineLevel="0" collapsed="false">
      <c r="F2548" s="94" t="n">
        <f aca="false">IF(REF_DT&lt;PromptMonth,1,INDEX(BucketTable,MATCH($A2548,SumMonths,0),1))</f>
        <v>1</v>
      </c>
      <c r="G2548" s="94" t="e">
        <f aca="false">INDEX(Book_Type,MATCH($B2548,Book,0),1)</f>
        <v>#N/A</v>
      </c>
      <c r="H2548" s="94" t="e">
        <f aca="false">$F2548&amp;$G2548</f>
        <v>#N/A</v>
      </c>
    </row>
    <row r="2549" customFormat="false" ht="12.75" hidden="false" customHeight="false" outlineLevel="0" collapsed="false">
      <c r="F2549" s="94" t="n">
        <f aca="false">IF(REF_DT&lt;PromptMonth,1,INDEX(BucketTable,MATCH($A2549,SumMonths,0),1))</f>
        <v>1</v>
      </c>
      <c r="G2549" s="94" t="e">
        <f aca="false">INDEX(Book_Type,MATCH($B2549,Book,0),1)</f>
        <v>#N/A</v>
      </c>
      <c r="H2549" s="94" t="e">
        <f aca="false">$F2549&amp;$G2549</f>
        <v>#N/A</v>
      </c>
    </row>
    <row r="2550" customFormat="false" ht="12.75" hidden="false" customHeight="false" outlineLevel="0" collapsed="false">
      <c r="F2550" s="94" t="n">
        <f aca="false">IF(REF_DT&lt;PromptMonth,1,INDEX(BucketTable,MATCH($A2550,SumMonths,0),1))</f>
        <v>1</v>
      </c>
      <c r="G2550" s="94" t="e">
        <f aca="false">INDEX(Book_Type,MATCH($B2550,Book,0),1)</f>
        <v>#N/A</v>
      </c>
      <c r="H2550" s="94" t="e">
        <f aca="false">$F2550&amp;$G2550</f>
        <v>#N/A</v>
      </c>
    </row>
    <row r="2551" customFormat="false" ht="12.75" hidden="false" customHeight="false" outlineLevel="0" collapsed="false">
      <c r="F2551" s="94" t="n">
        <f aca="false">IF(REF_DT&lt;PromptMonth,1,INDEX(BucketTable,MATCH($A2551,SumMonths,0),1))</f>
        <v>1</v>
      </c>
      <c r="G2551" s="94" t="e">
        <f aca="false">INDEX(Book_Type,MATCH($B2551,Book,0),1)</f>
        <v>#N/A</v>
      </c>
      <c r="H2551" s="94" t="e">
        <f aca="false">$F2551&amp;$G2551</f>
        <v>#N/A</v>
      </c>
    </row>
    <row r="2552" customFormat="false" ht="12.75" hidden="false" customHeight="false" outlineLevel="0" collapsed="false">
      <c r="F2552" s="94" t="n">
        <f aca="false">IF(REF_DT&lt;PromptMonth,1,INDEX(BucketTable,MATCH($A2552,SumMonths,0),1))</f>
        <v>1</v>
      </c>
      <c r="G2552" s="94" t="e">
        <f aca="false">INDEX(Book_Type,MATCH($B2552,Book,0),1)</f>
        <v>#N/A</v>
      </c>
      <c r="H2552" s="94" t="e">
        <f aca="false">$F2552&amp;$G2552</f>
        <v>#N/A</v>
      </c>
    </row>
    <row r="2553" customFormat="false" ht="12.75" hidden="false" customHeight="false" outlineLevel="0" collapsed="false">
      <c r="F2553" s="94" t="n">
        <f aca="false">IF(REF_DT&lt;PromptMonth,1,INDEX(BucketTable,MATCH($A2553,SumMonths,0),1))</f>
        <v>1</v>
      </c>
      <c r="G2553" s="94" t="e">
        <f aca="false">INDEX(Book_Type,MATCH($B2553,Book,0),1)</f>
        <v>#N/A</v>
      </c>
      <c r="H2553" s="94" t="e">
        <f aca="false">$F2553&amp;$G2553</f>
        <v>#N/A</v>
      </c>
    </row>
    <row r="2554" customFormat="false" ht="12.75" hidden="false" customHeight="false" outlineLevel="0" collapsed="false">
      <c r="F2554" s="94" t="n">
        <f aca="false">IF(REF_DT&lt;PromptMonth,1,INDEX(BucketTable,MATCH($A2554,SumMonths,0),1))</f>
        <v>1</v>
      </c>
      <c r="G2554" s="94" t="e">
        <f aca="false">INDEX(Book_Type,MATCH($B2554,Book,0),1)</f>
        <v>#N/A</v>
      </c>
      <c r="H2554" s="94" t="e">
        <f aca="false">$F2554&amp;$G2554</f>
        <v>#N/A</v>
      </c>
    </row>
    <row r="2555" customFormat="false" ht="12.75" hidden="false" customHeight="false" outlineLevel="0" collapsed="false">
      <c r="F2555" s="94" t="n">
        <f aca="false">IF(REF_DT&lt;PromptMonth,1,INDEX(BucketTable,MATCH($A2555,SumMonths,0),1))</f>
        <v>1</v>
      </c>
      <c r="G2555" s="94" t="e">
        <f aca="false">INDEX(Book_Type,MATCH($B2555,Book,0),1)</f>
        <v>#N/A</v>
      </c>
      <c r="H2555" s="94" t="e">
        <f aca="false">$F2555&amp;$G2555</f>
        <v>#N/A</v>
      </c>
    </row>
    <row r="2556" customFormat="false" ht="12.75" hidden="false" customHeight="false" outlineLevel="0" collapsed="false">
      <c r="F2556" s="94" t="n">
        <f aca="false">IF(REF_DT&lt;PromptMonth,1,INDEX(BucketTable,MATCH($A2556,SumMonths,0),1))</f>
        <v>1</v>
      </c>
      <c r="G2556" s="94" t="e">
        <f aca="false">INDEX(Book_Type,MATCH($B2556,Book,0),1)</f>
        <v>#N/A</v>
      </c>
      <c r="H2556" s="94" t="e">
        <f aca="false">$F2556&amp;$G2556</f>
        <v>#N/A</v>
      </c>
    </row>
    <row r="2557" customFormat="false" ht="12.75" hidden="false" customHeight="false" outlineLevel="0" collapsed="false">
      <c r="F2557" s="94" t="n">
        <f aca="false">IF(REF_DT&lt;PromptMonth,1,INDEX(BucketTable,MATCH($A2557,SumMonths,0),1))</f>
        <v>1</v>
      </c>
      <c r="G2557" s="94" t="e">
        <f aca="false">INDEX(Book_Type,MATCH($B2557,Book,0),1)</f>
        <v>#N/A</v>
      </c>
      <c r="H2557" s="94" t="e">
        <f aca="false">$F2557&amp;$G2557</f>
        <v>#N/A</v>
      </c>
    </row>
    <row r="2558" customFormat="false" ht="12.75" hidden="false" customHeight="false" outlineLevel="0" collapsed="false">
      <c r="F2558" s="94" t="n">
        <f aca="false">IF(REF_DT&lt;PromptMonth,1,INDEX(BucketTable,MATCH($A2558,SumMonths,0),1))</f>
        <v>1</v>
      </c>
      <c r="G2558" s="94" t="e">
        <f aca="false">INDEX(Book_Type,MATCH($B2558,Book,0),1)</f>
        <v>#N/A</v>
      </c>
      <c r="H2558" s="94" t="e">
        <f aca="false">$F2558&amp;$G2558</f>
        <v>#N/A</v>
      </c>
    </row>
    <row r="2559" customFormat="false" ht="12.75" hidden="false" customHeight="false" outlineLevel="0" collapsed="false">
      <c r="F2559" s="94" t="n">
        <f aca="false">IF(REF_DT&lt;PromptMonth,1,INDEX(BucketTable,MATCH($A2559,SumMonths,0),1))</f>
        <v>1</v>
      </c>
      <c r="G2559" s="94" t="e">
        <f aca="false">INDEX(Book_Type,MATCH($B2559,Book,0),1)</f>
        <v>#N/A</v>
      </c>
      <c r="H2559" s="94" t="e">
        <f aca="false">$F2559&amp;$G2559</f>
        <v>#N/A</v>
      </c>
    </row>
    <row r="2560" customFormat="false" ht="12.75" hidden="false" customHeight="false" outlineLevel="0" collapsed="false">
      <c r="F2560" s="94" t="n">
        <f aca="false">IF(REF_DT&lt;PromptMonth,1,INDEX(BucketTable,MATCH($A2560,SumMonths,0),1))</f>
        <v>1</v>
      </c>
      <c r="G2560" s="94" t="e">
        <f aca="false">INDEX(Book_Type,MATCH($B2560,Book,0),1)</f>
        <v>#N/A</v>
      </c>
      <c r="H2560" s="94" t="e">
        <f aca="false">$F2560&amp;$G2560</f>
        <v>#N/A</v>
      </c>
    </row>
    <row r="2561" customFormat="false" ht="12.75" hidden="false" customHeight="false" outlineLevel="0" collapsed="false">
      <c r="F2561" s="94" t="n">
        <f aca="false">IF(REF_DT&lt;PromptMonth,1,INDEX(BucketTable,MATCH($A2561,SumMonths,0),1))</f>
        <v>1</v>
      </c>
      <c r="G2561" s="94" t="e">
        <f aca="false">INDEX(Book_Type,MATCH($B2561,Book,0),1)</f>
        <v>#N/A</v>
      </c>
      <c r="H2561" s="94" t="e">
        <f aca="false">$F2561&amp;$G2561</f>
        <v>#N/A</v>
      </c>
    </row>
    <row r="2562" customFormat="false" ht="12.75" hidden="false" customHeight="false" outlineLevel="0" collapsed="false">
      <c r="F2562" s="94" t="n">
        <f aca="false">IF(REF_DT&lt;PromptMonth,1,INDEX(BucketTable,MATCH($A2562,SumMonths,0),1))</f>
        <v>1</v>
      </c>
      <c r="G2562" s="94" t="e">
        <f aca="false">INDEX(Book_Type,MATCH($B2562,Book,0),1)</f>
        <v>#N/A</v>
      </c>
      <c r="H2562" s="94" t="e">
        <f aca="false">$F2562&amp;$G2562</f>
        <v>#N/A</v>
      </c>
    </row>
    <row r="2563" customFormat="false" ht="12.75" hidden="false" customHeight="false" outlineLevel="0" collapsed="false">
      <c r="F2563" s="94" t="n">
        <f aca="false">IF(REF_DT&lt;PromptMonth,1,INDEX(BucketTable,MATCH($A2563,SumMonths,0),1))</f>
        <v>1</v>
      </c>
      <c r="G2563" s="94" t="e">
        <f aca="false">INDEX(Book_Type,MATCH($B2563,Book,0),1)</f>
        <v>#N/A</v>
      </c>
      <c r="H2563" s="94" t="e">
        <f aca="false">$F2563&amp;$G2563</f>
        <v>#N/A</v>
      </c>
    </row>
    <row r="2564" customFormat="false" ht="12.75" hidden="false" customHeight="false" outlineLevel="0" collapsed="false">
      <c r="F2564" s="94" t="n">
        <f aca="false">IF(REF_DT&lt;PromptMonth,1,INDEX(BucketTable,MATCH($A2564,SumMonths,0),1))</f>
        <v>1</v>
      </c>
      <c r="G2564" s="94" t="e">
        <f aca="false">INDEX(Book_Type,MATCH($B2564,Book,0),1)</f>
        <v>#N/A</v>
      </c>
      <c r="H2564" s="94" t="e">
        <f aca="false">$F2564&amp;$G2564</f>
        <v>#N/A</v>
      </c>
    </row>
    <row r="2565" customFormat="false" ht="12.75" hidden="false" customHeight="false" outlineLevel="0" collapsed="false">
      <c r="F2565" s="94" t="n">
        <f aca="false">IF(REF_DT&lt;PromptMonth,1,INDEX(BucketTable,MATCH($A2565,SumMonths,0),1))</f>
        <v>1</v>
      </c>
      <c r="G2565" s="94" t="e">
        <f aca="false">INDEX(Book_Type,MATCH($B2565,Book,0),1)</f>
        <v>#N/A</v>
      </c>
      <c r="H2565" s="94" t="e">
        <f aca="false">$F2565&amp;$G2565</f>
        <v>#N/A</v>
      </c>
    </row>
    <row r="2566" customFormat="false" ht="12.75" hidden="false" customHeight="false" outlineLevel="0" collapsed="false">
      <c r="F2566" s="94" t="n">
        <f aca="false">IF(REF_DT&lt;PromptMonth,1,INDEX(BucketTable,MATCH($A2566,SumMonths,0),1))</f>
        <v>1</v>
      </c>
      <c r="G2566" s="94" t="e">
        <f aca="false">INDEX(Book_Type,MATCH($B2566,Book,0),1)</f>
        <v>#N/A</v>
      </c>
      <c r="H2566" s="94" t="e">
        <f aca="false">$F2566&amp;$G2566</f>
        <v>#N/A</v>
      </c>
    </row>
    <row r="2567" customFormat="false" ht="12.75" hidden="false" customHeight="false" outlineLevel="0" collapsed="false">
      <c r="F2567" s="94" t="n">
        <f aca="false">IF(REF_DT&lt;PromptMonth,1,INDEX(BucketTable,MATCH($A2567,SumMonths,0),1))</f>
        <v>1</v>
      </c>
      <c r="G2567" s="94" t="e">
        <f aca="false">INDEX(Book_Type,MATCH($B2567,Book,0),1)</f>
        <v>#N/A</v>
      </c>
      <c r="H2567" s="94" t="e">
        <f aca="false">$F2567&amp;$G2567</f>
        <v>#N/A</v>
      </c>
    </row>
    <row r="2568" customFormat="false" ht="12.75" hidden="false" customHeight="false" outlineLevel="0" collapsed="false">
      <c r="F2568" s="94" t="n">
        <f aca="false">IF(REF_DT&lt;PromptMonth,1,INDEX(BucketTable,MATCH($A2568,SumMonths,0),1))</f>
        <v>1</v>
      </c>
      <c r="G2568" s="94" t="e">
        <f aca="false">INDEX(Book_Type,MATCH($B2568,Book,0),1)</f>
        <v>#N/A</v>
      </c>
      <c r="H2568" s="94" t="e">
        <f aca="false">$F2568&amp;$G2568</f>
        <v>#N/A</v>
      </c>
    </row>
    <row r="2569" customFormat="false" ht="12.75" hidden="false" customHeight="false" outlineLevel="0" collapsed="false">
      <c r="F2569" s="94" t="n">
        <f aca="false">IF(REF_DT&lt;PromptMonth,1,INDEX(BucketTable,MATCH($A2569,SumMonths,0),1))</f>
        <v>1</v>
      </c>
      <c r="G2569" s="94" t="e">
        <f aca="false">INDEX(Book_Type,MATCH($B2569,Book,0),1)</f>
        <v>#N/A</v>
      </c>
      <c r="H2569" s="94" t="e">
        <f aca="false">$F2569&amp;$G2569</f>
        <v>#N/A</v>
      </c>
    </row>
    <row r="2570" customFormat="false" ht="12.75" hidden="false" customHeight="false" outlineLevel="0" collapsed="false">
      <c r="F2570" s="94" t="n">
        <f aca="false">IF(REF_DT&lt;PromptMonth,1,INDEX(BucketTable,MATCH($A2570,SumMonths,0),1))</f>
        <v>1</v>
      </c>
      <c r="G2570" s="94" t="e">
        <f aca="false">INDEX(Book_Type,MATCH($B2570,Book,0),1)</f>
        <v>#N/A</v>
      </c>
      <c r="H2570" s="94" t="e">
        <f aca="false">$F2570&amp;$G2570</f>
        <v>#N/A</v>
      </c>
    </row>
    <row r="2571" customFormat="false" ht="12.75" hidden="false" customHeight="false" outlineLevel="0" collapsed="false">
      <c r="F2571" s="94" t="n">
        <f aca="false">IF(REF_DT&lt;PromptMonth,1,INDEX(BucketTable,MATCH($A2571,SumMonths,0),1))</f>
        <v>1</v>
      </c>
      <c r="G2571" s="94" t="e">
        <f aca="false">INDEX(Book_Type,MATCH($B2571,Book,0),1)</f>
        <v>#N/A</v>
      </c>
      <c r="H2571" s="94" t="e">
        <f aca="false">$F2571&amp;$G2571</f>
        <v>#N/A</v>
      </c>
    </row>
    <row r="2572" customFormat="false" ht="12.75" hidden="false" customHeight="false" outlineLevel="0" collapsed="false">
      <c r="F2572" s="94" t="n">
        <f aca="false">IF(REF_DT&lt;PromptMonth,1,INDEX(BucketTable,MATCH($A2572,SumMonths,0),1))</f>
        <v>1</v>
      </c>
      <c r="G2572" s="94" t="e">
        <f aca="false">INDEX(Book_Type,MATCH($B2572,Book,0),1)</f>
        <v>#N/A</v>
      </c>
      <c r="H2572" s="94" t="e">
        <f aca="false">$F2572&amp;$G2572</f>
        <v>#N/A</v>
      </c>
    </row>
    <row r="2573" customFormat="false" ht="12.75" hidden="false" customHeight="false" outlineLevel="0" collapsed="false">
      <c r="F2573" s="94" t="n">
        <f aca="false">IF(REF_DT&lt;PromptMonth,1,INDEX(BucketTable,MATCH($A2573,SumMonths,0),1))</f>
        <v>1</v>
      </c>
      <c r="G2573" s="94" t="e">
        <f aca="false">INDEX(Book_Type,MATCH($B2573,Book,0),1)</f>
        <v>#N/A</v>
      </c>
      <c r="H2573" s="94" t="e">
        <f aca="false">$F2573&amp;$G2573</f>
        <v>#N/A</v>
      </c>
    </row>
    <row r="2574" customFormat="false" ht="12.75" hidden="false" customHeight="false" outlineLevel="0" collapsed="false">
      <c r="F2574" s="94" t="n">
        <f aca="false">IF(REF_DT&lt;PromptMonth,1,INDEX(BucketTable,MATCH($A2574,SumMonths,0),1))</f>
        <v>1</v>
      </c>
      <c r="G2574" s="94" t="e">
        <f aca="false">INDEX(Book_Type,MATCH($B2574,Book,0),1)</f>
        <v>#N/A</v>
      </c>
      <c r="H2574" s="94" t="e">
        <f aca="false">$F2574&amp;$G2574</f>
        <v>#N/A</v>
      </c>
    </row>
    <row r="2575" customFormat="false" ht="12.75" hidden="false" customHeight="false" outlineLevel="0" collapsed="false">
      <c r="F2575" s="94" t="n">
        <f aca="false">IF(REF_DT&lt;PromptMonth,1,INDEX(BucketTable,MATCH($A2575,SumMonths,0),1))</f>
        <v>1</v>
      </c>
      <c r="G2575" s="94" t="e">
        <f aca="false">INDEX(Book_Type,MATCH($B2575,Book,0),1)</f>
        <v>#N/A</v>
      </c>
      <c r="H2575" s="94" t="e">
        <f aca="false">$F2575&amp;$G2575</f>
        <v>#N/A</v>
      </c>
    </row>
    <row r="2576" customFormat="false" ht="12.75" hidden="false" customHeight="false" outlineLevel="0" collapsed="false">
      <c r="F2576" s="94" t="n">
        <f aca="false">IF(REF_DT&lt;PromptMonth,1,INDEX(BucketTable,MATCH($A2576,SumMonths,0),1))</f>
        <v>1</v>
      </c>
      <c r="G2576" s="94" t="e">
        <f aca="false">INDEX(Book_Type,MATCH($B2576,Book,0),1)</f>
        <v>#N/A</v>
      </c>
      <c r="H2576" s="94" t="e">
        <f aca="false">$F2576&amp;$G2576</f>
        <v>#N/A</v>
      </c>
    </row>
    <row r="2577" customFormat="false" ht="12.75" hidden="false" customHeight="false" outlineLevel="0" collapsed="false">
      <c r="F2577" s="94" t="n">
        <f aca="false">IF(REF_DT&lt;PromptMonth,1,INDEX(BucketTable,MATCH($A2577,SumMonths,0),1))</f>
        <v>1</v>
      </c>
      <c r="G2577" s="94" t="e">
        <f aca="false">INDEX(Book_Type,MATCH($B2577,Book,0),1)</f>
        <v>#N/A</v>
      </c>
      <c r="H2577" s="94" t="e">
        <f aca="false">$F2577&amp;$G2577</f>
        <v>#N/A</v>
      </c>
    </row>
    <row r="2578" customFormat="false" ht="12.75" hidden="false" customHeight="false" outlineLevel="0" collapsed="false">
      <c r="F2578" s="94" t="n">
        <f aca="false">IF(REF_DT&lt;PromptMonth,1,INDEX(BucketTable,MATCH($A2578,SumMonths,0),1))</f>
        <v>1</v>
      </c>
      <c r="G2578" s="94" t="e">
        <f aca="false">INDEX(Book_Type,MATCH($B2578,Book,0),1)</f>
        <v>#N/A</v>
      </c>
      <c r="H2578" s="94" t="e">
        <f aca="false">$F2578&amp;$G2578</f>
        <v>#N/A</v>
      </c>
    </row>
    <row r="2579" customFormat="false" ht="12.75" hidden="false" customHeight="false" outlineLevel="0" collapsed="false">
      <c r="F2579" s="94" t="n">
        <f aca="false">IF(REF_DT&lt;PromptMonth,1,INDEX(BucketTable,MATCH($A2579,SumMonths,0),1))</f>
        <v>1</v>
      </c>
      <c r="G2579" s="94" t="e">
        <f aca="false">INDEX(Book_Type,MATCH($B2579,Book,0),1)</f>
        <v>#N/A</v>
      </c>
      <c r="H2579" s="94" t="e">
        <f aca="false">$F2579&amp;$G2579</f>
        <v>#N/A</v>
      </c>
    </row>
    <row r="2580" customFormat="false" ht="12.75" hidden="false" customHeight="false" outlineLevel="0" collapsed="false">
      <c r="F2580" s="94" t="n">
        <f aca="false">IF(REF_DT&lt;PromptMonth,1,INDEX(BucketTable,MATCH($A2580,SumMonths,0),1))</f>
        <v>1</v>
      </c>
      <c r="G2580" s="94" t="e">
        <f aca="false">INDEX(Book_Type,MATCH($B2580,Book,0),1)</f>
        <v>#N/A</v>
      </c>
      <c r="H2580" s="94" t="e">
        <f aca="false">$F2580&amp;$G2580</f>
        <v>#N/A</v>
      </c>
    </row>
    <row r="2581" customFormat="false" ht="12.75" hidden="false" customHeight="false" outlineLevel="0" collapsed="false">
      <c r="F2581" s="94" t="n">
        <f aca="false">IF(REF_DT&lt;PromptMonth,1,INDEX(BucketTable,MATCH($A2581,SumMonths,0),1))</f>
        <v>1</v>
      </c>
      <c r="G2581" s="94" t="e">
        <f aca="false">INDEX(Book_Type,MATCH($B2581,Book,0),1)</f>
        <v>#N/A</v>
      </c>
      <c r="H2581" s="94" t="e">
        <f aca="false">$F2581&amp;$G2581</f>
        <v>#N/A</v>
      </c>
    </row>
    <row r="2582" customFormat="false" ht="12.75" hidden="false" customHeight="false" outlineLevel="0" collapsed="false">
      <c r="F2582" s="94" t="n">
        <f aca="false">IF(REF_DT&lt;PromptMonth,1,INDEX(BucketTable,MATCH($A2582,SumMonths,0),1))</f>
        <v>1</v>
      </c>
      <c r="G2582" s="94" t="e">
        <f aca="false">INDEX(Book_Type,MATCH($B2582,Book,0),1)</f>
        <v>#N/A</v>
      </c>
      <c r="H2582" s="94" t="e">
        <f aca="false">$F2582&amp;$G2582</f>
        <v>#N/A</v>
      </c>
    </row>
    <row r="2583" customFormat="false" ht="12.75" hidden="false" customHeight="false" outlineLevel="0" collapsed="false">
      <c r="F2583" s="94" t="n">
        <f aca="false">IF(REF_DT&lt;PromptMonth,1,INDEX(BucketTable,MATCH($A2583,SumMonths,0),1))</f>
        <v>1</v>
      </c>
      <c r="G2583" s="94" t="e">
        <f aca="false">INDEX(Book_Type,MATCH($B2583,Book,0),1)</f>
        <v>#N/A</v>
      </c>
      <c r="H2583" s="94" t="e">
        <f aca="false">$F2583&amp;$G2583</f>
        <v>#N/A</v>
      </c>
    </row>
    <row r="2584" customFormat="false" ht="12.75" hidden="false" customHeight="false" outlineLevel="0" collapsed="false">
      <c r="F2584" s="94" t="n">
        <f aca="false">IF(REF_DT&lt;PromptMonth,1,INDEX(BucketTable,MATCH($A2584,SumMonths,0),1))</f>
        <v>1</v>
      </c>
      <c r="G2584" s="94" t="e">
        <f aca="false">INDEX(Book_Type,MATCH($B2584,Book,0),1)</f>
        <v>#N/A</v>
      </c>
      <c r="H2584" s="94" t="e">
        <f aca="false">$F2584&amp;$G2584</f>
        <v>#N/A</v>
      </c>
    </row>
    <row r="2585" customFormat="false" ht="12.75" hidden="false" customHeight="false" outlineLevel="0" collapsed="false">
      <c r="F2585" s="94" t="n">
        <f aca="false">IF(REF_DT&lt;PromptMonth,1,INDEX(BucketTable,MATCH($A2585,SumMonths,0),1))</f>
        <v>1</v>
      </c>
      <c r="G2585" s="94" t="e">
        <f aca="false">INDEX(Book_Type,MATCH($B2585,Book,0),1)</f>
        <v>#N/A</v>
      </c>
      <c r="H2585" s="94" t="e">
        <f aca="false">$F2585&amp;$G2585</f>
        <v>#N/A</v>
      </c>
    </row>
    <row r="2586" customFormat="false" ht="12.75" hidden="false" customHeight="false" outlineLevel="0" collapsed="false">
      <c r="F2586" s="94" t="n">
        <f aca="false">IF(REF_DT&lt;PromptMonth,1,INDEX(BucketTable,MATCH($A2586,SumMonths,0),1))</f>
        <v>1</v>
      </c>
      <c r="G2586" s="94" t="e">
        <f aca="false">INDEX(Book_Type,MATCH($B2586,Book,0),1)</f>
        <v>#N/A</v>
      </c>
      <c r="H2586" s="94" t="e">
        <f aca="false">$F2586&amp;$G2586</f>
        <v>#N/A</v>
      </c>
    </row>
    <row r="2587" customFormat="false" ht="12.75" hidden="false" customHeight="false" outlineLevel="0" collapsed="false">
      <c r="F2587" s="94" t="n">
        <f aca="false">IF(REF_DT&lt;PromptMonth,1,INDEX(BucketTable,MATCH($A2587,SumMonths,0),1))</f>
        <v>1</v>
      </c>
      <c r="G2587" s="94" t="e">
        <f aca="false">INDEX(Book_Type,MATCH($B2587,Book,0),1)</f>
        <v>#N/A</v>
      </c>
      <c r="H2587" s="94" t="e">
        <f aca="false">$F2587&amp;$G2587</f>
        <v>#N/A</v>
      </c>
    </row>
    <row r="2588" customFormat="false" ht="12.75" hidden="false" customHeight="false" outlineLevel="0" collapsed="false">
      <c r="F2588" s="94" t="n">
        <f aca="false">IF(REF_DT&lt;PromptMonth,1,INDEX(BucketTable,MATCH($A2588,SumMonths,0),1))</f>
        <v>1</v>
      </c>
      <c r="G2588" s="94" t="e">
        <f aca="false">INDEX(Book_Type,MATCH($B2588,Book,0),1)</f>
        <v>#N/A</v>
      </c>
      <c r="H2588" s="94" t="e">
        <f aca="false">$F2588&amp;$G2588</f>
        <v>#N/A</v>
      </c>
    </row>
    <row r="2589" customFormat="false" ht="12.75" hidden="false" customHeight="false" outlineLevel="0" collapsed="false">
      <c r="F2589" s="94" t="n">
        <f aca="false">IF(REF_DT&lt;PromptMonth,1,INDEX(BucketTable,MATCH($A2589,SumMonths,0),1))</f>
        <v>1</v>
      </c>
      <c r="G2589" s="94" t="e">
        <f aca="false">INDEX(Book_Type,MATCH($B2589,Book,0),1)</f>
        <v>#N/A</v>
      </c>
      <c r="H2589" s="94" t="e">
        <f aca="false">$F2589&amp;$G2589</f>
        <v>#N/A</v>
      </c>
    </row>
    <row r="2590" customFormat="false" ht="12.75" hidden="false" customHeight="false" outlineLevel="0" collapsed="false">
      <c r="F2590" s="94" t="n">
        <f aca="false">IF(REF_DT&lt;PromptMonth,1,INDEX(BucketTable,MATCH($A2590,SumMonths,0),1))</f>
        <v>1</v>
      </c>
      <c r="G2590" s="94" t="e">
        <f aca="false">INDEX(Book_Type,MATCH($B2590,Book,0),1)</f>
        <v>#N/A</v>
      </c>
      <c r="H2590" s="94" t="e">
        <f aca="false">$F2590&amp;$G2590</f>
        <v>#N/A</v>
      </c>
    </row>
    <row r="2591" customFormat="false" ht="12.75" hidden="false" customHeight="false" outlineLevel="0" collapsed="false">
      <c r="F2591" s="94" t="n">
        <f aca="false">IF(REF_DT&lt;PromptMonth,1,INDEX(BucketTable,MATCH($A2591,SumMonths,0),1))</f>
        <v>1</v>
      </c>
      <c r="G2591" s="94" t="e">
        <f aca="false">INDEX(Book_Type,MATCH($B2591,Book,0),1)</f>
        <v>#N/A</v>
      </c>
      <c r="H2591" s="94" t="e">
        <f aca="false">$F2591&amp;$G2591</f>
        <v>#N/A</v>
      </c>
    </row>
    <row r="2592" customFormat="false" ht="12.75" hidden="false" customHeight="false" outlineLevel="0" collapsed="false">
      <c r="F2592" s="94" t="n">
        <f aca="false">IF(REF_DT&lt;PromptMonth,1,INDEX(BucketTable,MATCH($A2592,SumMonths,0),1))</f>
        <v>1</v>
      </c>
      <c r="G2592" s="94" t="e">
        <f aca="false">INDEX(Book_Type,MATCH($B2592,Book,0),1)</f>
        <v>#N/A</v>
      </c>
      <c r="H2592" s="94" t="e">
        <f aca="false">$F2592&amp;$G2592</f>
        <v>#N/A</v>
      </c>
    </row>
    <row r="2593" customFormat="false" ht="12.75" hidden="false" customHeight="false" outlineLevel="0" collapsed="false">
      <c r="F2593" s="94" t="n">
        <f aca="false">IF(REF_DT&lt;PromptMonth,1,INDEX(BucketTable,MATCH($A2593,SumMonths,0),1))</f>
        <v>1</v>
      </c>
      <c r="G2593" s="94" t="e">
        <f aca="false">INDEX(Book_Type,MATCH($B2593,Book,0),1)</f>
        <v>#N/A</v>
      </c>
      <c r="H2593" s="94" t="e">
        <f aca="false">$F2593&amp;$G2593</f>
        <v>#N/A</v>
      </c>
    </row>
    <row r="2594" customFormat="false" ht="12.75" hidden="false" customHeight="false" outlineLevel="0" collapsed="false">
      <c r="F2594" s="94" t="n">
        <f aca="false">IF(REF_DT&lt;PromptMonth,1,INDEX(BucketTable,MATCH($A2594,SumMonths,0),1))</f>
        <v>1</v>
      </c>
      <c r="G2594" s="94" t="e">
        <f aca="false">INDEX(Book_Type,MATCH($B2594,Book,0),1)</f>
        <v>#N/A</v>
      </c>
      <c r="H2594" s="94" t="e">
        <f aca="false">$F2594&amp;$G2594</f>
        <v>#N/A</v>
      </c>
    </row>
    <row r="2595" customFormat="false" ht="12.75" hidden="false" customHeight="false" outlineLevel="0" collapsed="false">
      <c r="F2595" s="94" t="n">
        <f aca="false">IF(REF_DT&lt;PromptMonth,1,INDEX(BucketTable,MATCH($A2595,SumMonths,0),1))</f>
        <v>1</v>
      </c>
      <c r="G2595" s="94" t="e">
        <f aca="false">INDEX(Book_Type,MATCH($B2595,Book,0),1)</f>
        <v>#N/A</v>
      </c>
      <c r="H2595" s="94" t="e">
        <f aca="false">$F2595&amp;$G2595</f>
        <v>#N/A</v>
      </c>
    </row>
    <row r="2596" customFormat="false" ht="12.75" hidden="false" customHeight="false" outlineLevel="0" collapsed="false">
      <c r="F2596" s="94" t="n">
        <f aca="false">IF(REF_DT&lt;PromptMonth,1,INDEX(BucketTable,MATCH($A2596,SumMonths,0),1))</f>
        <v>1</v>
      </c>
      <c r="G2596" s="94" t="e">
        <f aca="false">INDEX(Book_Type,MATCH($B2596,Book,0),1)</f>
        <v>#N/A</v>
      </c>
      <c r="H2596" s="94" t="e">
        <f aca="false">$F2596&amp;$G2596</f>
        <v>#N/A</v>
      </c>
    </row>
    <row r="2597" customFormat="false" ht="12.75" hidden="false" customHeight="false" outlineLevel="0" collapsed="false">
      <c r="F2597" s="94" t="n">
        <f aca="false">IF(REF_DT&lt;PromptMonth,1,INDEX(BucketTable,MATCH($A2597,SumMonths,0),1))</f>
        <v>1</v>
      </c>
      <c r="G2597" s="94" t="e">
        <f aca="false">INDEX(Book_Type,MATCH($B2597,Book,0),1)</f>
        <v>#N/A</v>
      </c>
      <c r="H2597" s="94" t="e">
        <f aca="false">$F2597&amp;$G2597</f>
        <v>#N/A</v>
      </c>
    </row>
    <row r="2598" customFormat="false" ht="12.75" hidden="false" customHeight="false" outlineLevel="0" collapsed="false">
      <c r="F2598" s="94" t="n">
        <f aca="false">IF(REF_DT&lt;PromptMonth,1,INDEX(BucketTable,MATCH($A2598,SumMonths,0),1))</f>
        <v>1</v>
      </c>
      <c r="G2598" s="94" t="e">
        <f aca="false">INDEX(Book_Type,MATCH($B2598,Book,0),1)</f>
        <v>#N/A</v>
      </c>
      <c r="H2598" s="94" t="e">
        <f aca="false">$F2598&amp;$G2598</f>
        <v>#N/A</v>
      </c>
    </row>
    <row r="2599" customFormat="false" ht="12.75" hidden="false" customHeight="false" outlineLevel="0" collapsed="false">
      <c r="F2599" s="94" t="n">
        <f aca="false">IF(REF_DT&lt;PromptMonth,1,INDEX(BucketTable,MATCH($A2599,SumMonths,0),1))</f>
        <v>1</v>
      </c>
      <c r="G2599" s="94" t="e">
        <f aca="false">INDEX(Book_Type,MATCH($B2599,Book,0),1)</f>
        <v>#N/A</v>
      </c>
      <c r="H2599" s="94" t="e">
        <f aca="false">$F2599&amp;$G2599</f>
        <v>#N/A</v>
      </c>
    </row>
    <row r="2600" customFormat="false" ht="12.75" hidden="false" customHeight="false" outlineLevel="0" collapsed="false">
      <c r="F2600" s="94" t="n">
        <f aca="false">IF(REF_DT&lt;PromptMonth,1,INDEX(BucketTable,MATCH($A2600,SumMonths,0),1))</f>
        <v>1</v>
      </c>
      <c r="G2600" s="94" t="e">
        <f aca="false">INDEX(Book_Type,MATCH($B2600,Book,0),1)</f>
        <v>#N/A</v>
      </c>
      <c r="H2600" s="94" t="e">
        <f aca="false">$F2600&amp;$G2600</f>
        <v>#N/A</v>
      </c>
    </row>
    <row r="2601" customFormat="false" ht="12.75" hidden="false" customHeight="false" outlineLevel="0" collapsed="false">
      <c r="F2601" s="94" t="n">
        <f aca="false">IF(REF_DT&lt;PromptMonth,1,INDEX(BucketTable,MATCH($A2601,SumMonths,0),1))</f>
        <v>1</v>
      </c>
      <c r="G2601" s="94" t="e">
        <f aca="false">INDEX(Book_Type,MATCH($B2601,Book,0),1)</f>
        <v>#N/A</v>
      </c>
      <c r="H2601" s="94" t="e">
        <f aca="false">$F2601&amp;$G2601</f>
        <v>#N/A</v>
      </c>
    </row>
    <row r="2602" customFormat="false" ht="12.75" hidden="false" customHeight="false" outlineLevel="0" collapsed="false">
      <c r="F2602" s="94" t="n">
        <f aca="false">IF(REF_DT&lt;PromptMonth,1,INDEX(BucketTable,MATCH($A2602,SumMonths,0),1))</f>
        <v>1</v>
      </c>
      <c r="G2602" s="94" t="e">
        <f aca="false">INDEX(Book_Type,MATCH($B2602,Book,0),1)</f>
        <v>#N/A</v>
      </c>
      <c r="H2602" s="94" t="e">
        <f aca="false">$F2602&amp;$G2602</f>
        <v>#N/A</v>
      </c>
    </row>
    <row r="2603" customFormat="false" ht="12.75" hidden="false" customHeight="false" outlineLevel="0" collapsed="false">
      <c r="F2603" s="94" t="n">
        <f aca="false">IF(REF_DT&lt;PromptMonth,1,INDEX(BucketTable,MATCH($A2603,SumMonths,0),1))</f>
        <v>1</v>
      </c>
      <c r="G2603" s="94" t="e">
        <f aca="false">INDEX(Book_Type,MATCH($B2603,Book,0),1)</f>
        <v>#N/A</v>
      </c>
      <c r="H2603" s="94" t="e">
        <f aca="false">$F2603&amp;$G2603</f>
        <v>#N/A</v>
      </c>
    </row>
    <row r="2604" customFormat="false" ht="12.75" hidden="false" customHeight="false" outlineLevel="0" collapsed="false">
      <c r="F2604" s="94" t="n">
        <f aca="false">IF(REF_DT&lt;PromptMonth,1,INDEX(BucketTable,MATCH($A2604,SumMonths,0),1))</f>
        <v>1</v>
      </c>
      <c r="G2604" s="94" t="e">
        <f aca="false">INDEX(Book_Type,MATCH($B2604,Book,0),1)</f>
        <v>#N/A</v>
      </c>
      <c r="H2604" s="94" t="e">
        <f aca="false">$F2604&amp;$G2604</f>
        <v>#N/A</v>
      </c>
    </row>
    <row r="2605" customFormat="false" ht="12.75" hidden="false" customHeight="false" outlineLevel="0" collapsed="false">
      <c r="F2605" s="94" t="n">
        <f aca="false">IF(REF_DT&lt;PromptMonth,1,INDEX(BucketTable,MATCH($A2605,SumMonths,0),1))</f>
        <v>1</v>
      </c>
      <c r="G2605" s="94" t="e">
        <f aca="false">INDEX(Book_Type,MATCH($B2605,Book,0),1)</f>
        <v>#N/A</v>
      </c>
      <c r="H2605" s="94" t="e">
        <f aca="false">$F2605&amp;$G2605</f>
        <v>#N/A</v>
      </c>
    </row>
    <row r="2606" customFormat="false" ht="12.75" hidden="false" customHeight="false" outlineLevel="0" collapsed="false">
      <c r="F2606" s="94" t="n">
        <f aca="false">IF(REF_DT&lt;PromptMonth,1,INDEX(BucketTable,MATCH($A2606,SumMonths,0),1))</f>
        <v>1</v>
      </c>
      <c r="G2606" s="94" t="e">
        <f aca="false">INDEX(Book_Type,MATCH($B2606,Book,0),1)</f>
        <v>#N/A</v>
      </c>
      <c r="H2606" s="94" t="e">
        <f aca="false">$F2606&amp;$G2606</f>
        <v>#N/A</v>
      </c>
    </row>
    <row r="2607" customFormat="false" ht="12.75" hidden="false" customHeight="false" outlineLevel="0" collapsed="false">
      <c r="F2607" s="94" t="n">
        <f aca="false">IF(REF_DT&lt;PromptMonth,1,INDEX(BucketTable,MATCH($A2607,SumMonths,0),1))</f>
        <v>1</v>
      </c>
      <c r="G2607" s="94" t="e">
        <f aca="false">INDEX(Book_Type,MATCH($B2607,Book,0),1)</f>
        <v>#N/A</v>
      </c>
      <c r="H2607" s="94" t="e">
        <f aca="false">$F2607&amp;$G2607</f>
        <v>#N/A</v>
      </c>
    </row>
    <row r="2608" customFormat="false" ht="12.75" hidden="false" customHeight="false" outlineLevel="0" collapsed="false">
      <c r="F2608" s="94" t="n">
        <f aca="false">IF(REF_DT&lt;PromptMonth,1,INDEX(BucketTable,MATCH($A2608,SumMonths,0),1))</f>
        <v>1</v>
      </c>
      <c r="G2608" s="94" t="e">
        <f aca="false">INDEX(Book_Type,MATCH($B2608,Book,0),1)</f>
        <v>#N/A</v>
      </c>
      <c r="H2608" s="94" t="e">
        <f aca="false">$F2608&amp;$G2608</f>
        <v>#N/A</v>
      </c>
    </row>
    <row r="2609" customFormat="false" ht="12.75" hidden="false" customHeight="false" outlineLevel="0" collapsed="false">
      <c r="F2609" s="94" t="n">
        <f aca="false">IF(REF_DT&lt;PromptMonth,1,INDEX(BucketTable,MATCH($A2609,SumMonths,0),1))</f>
        <v>1</v>
      </c>
      <c r="G2609" s="94" t="e">
        <f aca="false">INDEX(Book_Type,MATCH($B2609,Book,0),1)</f>
        <v>#N/A</v>
      </c>
      <c r="H2609" s="94" t="e">
        <f aca="false">$F2609&amp;$G2609</f>
        <v>#N/A</v>
      </c>
    </row>
    <row r="2610" customFormat="false" ht="12.75" hidden="false" customHeight="false" outlineLevel="0" collapsed="false">
      <c r="F2610" s="94" t="n">
        <f aca="false">IF(REF_DT&lt;PromptMonth,1,INDEX(BucketTable,MATCH($A2610,SumMonths,0),1))</f>
        <v>1</v>
      </c>
      <c r="G2610" s="94" t="e">
        <f aca="false">INDEX(Book_Type,MATCH($B2610,Book,0),1)</f>
        <v>#N/A</v>
      </c>
      <c r="H2610" s="94" t="e">
        <f aca="false">$F2610&amp;$G2610</f>
        <v>#N/A</v>
      </c>
    </row>
    <row r="2611" customFormat="false" ht="12.75" hidden="false" customHeight="false" outlineLevel="0" collapsed="false">
      <c r="F2611" s="94" t="n">
        <f aca="false">IF(REF_DT&lt;PromptMonth,1,INDEX(BucketTable,MATCH($A2611,SumMonths,0),1))</f>
        <v>1</v>
      </c>
      <c r="G2611" s="94" t="e">
        <f aca="false">INDEX(Book_Type,MATCH($B2611,Book,0),1)</f>
        <v>#N/A</v>
      </c>
      <c r="H2611" s="94" t="e">
        <f aca="false">$F2611&amp;$G2611</f>
        <v>#N/A</v>
      </c>
    </row>
    <row r="2612" customFormat="false" ht="12.75" hidden="false" customHeight="false" outlineLevel="0" collapsed="false">
      <c r="F2612" s="94" t="n">
        <f aca="false">IF(REF_DT&lt;PromptMonth,1,INDEX(BucketTable,MATCH($A2612,SumMonths,0),1))</f>
        <v>1</v>
      </c>
      <c r="G2612" s="94" t="e">
        <f aca="false">INDEX(Book_Type,MATCH($B2612,Book,0),1)</f>
        <v>#N/A</v>
      </c>
      <c r="H2612" s="94" t="e">
        <f aca="false">$F2612&amp;$G2612</f>
        <v>#N/A</v>
      </c>
    </row>
    <row r="2613" customFormat="false" ht="12.75" hidden="false" customHeight="false" outlineLevel="0" collapsed="false">
      <c r="F2613" s="94" t="n">
        <f aca="false">IF(REF_DT&lt;PromptMonth,1,INDEX(BucketTable,MATCH($A2613,SumMonths,0),1))</f>
        <v>1</v>
      </c>
      <c r="G2613" s="94" t="e">
        <f aca="false">INDEX(Book_Type,MATCH($B2613,Book,0),1)</f>
        <v>#N/A</v>
      </c>
      <c r="H2613" s="94" t="e">
        <f aca="false">$F2613&amp;$G2613</f>
        <v>#N/A</v>
      </c>
    </row>
    <row r="2614" customFormat="false" ht="12.75" hidden="false" customHeight="false" outlineLevel="0" collapsed="false">
      <c r="F2614" s="94" t="n">
        <f aca="false">IF(REF_DT&lt;PromptMonth,1,INDEX(BucketTable,MATCH($A2614,SumMonths,0),1))</f>
        <v>1</v>
      </c>
      <c r="G2614" s="94" t="e">
        <f aca="false">INDEX(Book_Type,MATCH($B2614,Book,0),1)</f>
        <v>#N/A</v>
      </c>
      <c r="H2614" s="94" t="e">
        <f aca="false">$F2614&amp;$G2614</f>
        <v>#N/A</v>
      </c>
    </row>
    <row r="2615" customFormat="false" ht="12.75" hidden="false" customHeight="false" outlineLevel="0" collapsed="false">
      <c r="F2615" s="94" t="n">
        <f aca="false">IF(REF_DT&lt;PromptMonth,1,INDEX(BucketTable,MATCH($A2615,SumMonths,0),1))</f>
        <v>1</v>
      </c>
      <c r="G2615" s="94" t="e">
        <f aca="false">INDEX(Book_Type,MATCH($B2615,Book,0),1)</f>
        <v>#N/A</v>
      </c>
      <c r="H2615" s="94" t="e">
        <f aca="false">$F2615&amp;$G2615</f>
        <v>#N/A</v>
      </c>
    </row>
    <row r="2616" customFormat="false" ht="12.75" hidden="false" customHeight="false" outlineLevel="0" collapsed="false">
      <c r="F2616" s="94" t="n">
        <f aca="false">IF(REF_DT&lt;PromptMonth,1,INDEX(BucketTable,MATCH($A2616,SumMonths,0),1))</f>
        <v>1</v>
      </c>
      <c r="G2616" s="94" t="e">
        <f aca="false">INDEX(Book_Type,MATCH($B2616,Book,0),1)</f>
        <v>#N/A</v>
      </c>
      <c r="H2616" s="94" t="e">
        <f aca="false">$F2616&amp;$G2616</f>
        <v>#N/A</v>
      </c>
    </row>
    <row r="2617" customFormat="false" ht="12.75" hidden="false" customHeight="false" outlineLevel="0" collapsed="false">
      <c r="F2617" s="94" t="n">
        <f aca="false">IF(REF_DT&lt;PromptMonth,1,INDEX(BucketTable,MATCH($A2617,SumMonths,0),1))</f>
        <v>1</v>
      </c>
      <c r="G2617" s="94" t="e">
        <f aca="false">INDEX(Book_Type,MATCH($B2617,Book,0),1)</f>
        <v>#N/A</v>
      </c>
      <c r="H2617" s="94" t="e">
        <f aca="false">$F2617&amp;$G2617</f>
        <v>#N/A</v>
      </c>
    </row>
    <row r="2618" customFormat="false" ht="12.75" hidden="false" customHeight="false" outlineLevel="0" collapsed="false">
      <c r="F2618" s="94" t="n">
        <f aca="false">IF(REF_DT&lt;PromptMonth,1,INDEX(BucketTable,MATCH($A2618,SumMonths,0),1))</f>
        <v>1</v>
      </c>
      <c r="G2618" s="94" t="e">
        <f aca="false">INDEX(Book_Type,MATCH($B2618,Book,0),1)</f>
        <v>#N/A</v>
      </c>
      <c r="H2618" s="94" t="e">
        <f aca="false">$F2618&amp;$G2618</f>
        <v>#N/A</v>
      </c>
    </row>
    <row r="2619" customFormat="false" ht="12.75" hidden="false" customHeight="false" outlineLevel="0" collapsed="false">
      <c r="F2619" s="94" t="n">
        <f aca="false">IF(REF_DT&lt;PromptMonth,1,INDEX(BucketTable,MATCH($A2619,SumMonths,0),1))</f>
        <v>1</v>
      </c>
      <c r="G2619" s="94" t="e">
        <f aca="false">INDEX(Book_Type,MATCH($B2619,Book,0),1)</f>
        <v>#N/A</v>
      </c>
      <c r="H2619" s="94" t="e">
        <f aca="false">$F2619&amp;$G2619</f>
        <v>#N/A</v>
      </c>
    </row>
    <row r="2620" customFormat="false" ht="12.75" hidden="false" customHeight="false" outlineLevel="0" collapsed="false">
      <c r="F2620" s="94" t="n">
        <f aca="false">IF(REF_DT&lt;PromptMonth,1,INDEX(BucketTable,MATCH($A2620,SumMonths,0),1))</f>
        <v>1</v>
      </c>
      <c r="G2620" s="94" t="e">
        <f aca="false">INDEX(Book_Type,MATCH($B2620,Book,0),1)</f>
        <v>#N/A</v>
      </c>
      <c r="H2620" s="94" t="e">
        <f aca="false">$F2620&amp;$G2620</f>
        <v>#N/A</v>
      </c>
    </row>
    <row r="2621" customFormat="false" ht="12.75" hidden="false" customHeight="false" outlineLevel="0" collapsed="false">
      <c r="F2621" s="94" t="n">
        <f aca="false">IF(REF_DT&lt;PromptMonth,1,INDEX(BucketTable,MATCH($A2621,SumMonths,0),1))</f>
        <v>1</v>
      </c>
      <c r="G2621" s="94" t="e">
        <f aca="false">INDEX(Book_Type,MATCH($B2621,Book,0),1)</f>
        <v>#N/A</v>
      </c>
      <c r="H2621" s="94" t="e">
        <f aca="false">$F2621&amp;$G2621</f>
        <v>#N/A</v>
      </c>
    </row>
    <row r="2622" customFormat="false" ht="12.75" hidden="false" customHeight="false" outlineLevel="0" collapsed="false">
      <c r="F2622" s="94" t="n">
        <f aca="false">IF(REF_DT&lt;PromptMonth,1,INDEX(BucketTable,MATCH($A2622,SumMonths,0),1))</f>
        <v>1</v>
      </c>
      <c r="G2622" s="94" t="e">
        <f aca="false">INDEX(Book_Type,MATCH($B2622,Book,0),1)</f>
        <v>#N/A</v>
      </c>
      <c r="H2622" s="94" t="e">
        <f aca="false">$F2622&amp;$G2622</f>
        <v>#N/A</v>
      </c>
    </row>
    <row r="2623" customFormat="false" ht="12.75" hidden="false" customHeight="false" outlineLevel="0" collapsed="false">
      <c r="F2623" s="94" t="n">
        <f aca="false">IF(REF_DT&lt;PromptMonth,1,INDEX(BucketTable,MATCH($A2623,SumMonths,0),1))</f>
        <v>1</v>
      </c>
      <c r="G2623" s="94" t="e">
        <f aca="false">INDEX(Book_Type,MATCH($B2623,Book,0),1)</f>
        <v>#N/A</v>
      </c>
      <c r="H2623" s="94" t="e">
        <f aca="false">$F2623&amp;$G2623</f>
        <v>#N/A</v>
      </c>
    </row>
    <row r="2624" customFormat="false" ht="12.75" hidden="false" customHeight="false" outlineLevel="0" collapsed="false">
      <c r="F2624" s="94" t="n">
        <f aca="false">IF(REF_DT&lt;PromptMonth,1,INDEX(BucketTable,MATCH($A2624,SumMonths,0),1))</f>
        <v>1</v>
      </c>
      <c r="G2624" s="94" t="e">
        <f aca="false">INDEX(Book_Type,MATCH($B2624,Book,0),1)</f>
        <v>#N/A</v>
      </c>
      <c r="H2624" s="94" t="e">
        <f aca="false">$F2624&amp;$G2624</f>
        <v>#N/A</v>
      </c>
    </row>
    <row r="2625" customFormat="false" ht="12.75" hidden="false" customHeight="false" outlineLevel="0" collapsed="false">
      <c r="F2625" s="94" t="n">
        <f aca="false">IF(REF_DT&lt;PromptMonth,1,INDEX(BucketTable,MATCH($A2625,SumMonths,0),1))</f>
        <v>1</v>
      </c>
      <c r="G2625" s="94" t="e">
        <f aca="false">INDEX(Book_Type,MATCH($B2625,Book,0),1)</f>
        <v>#N/A</v>
      </c>
      <c r="H2625" s="94" t="e">
        <f aca="false">$F2625&amp;$G2625</f>
        <v>#N/A</v>
      </c>
    </row>
    <row r="2626" customFormat="false" ht="12.75" hidden="false" customHeight="false" outlineLevel="0" collapsed="false">
      <c r="F2626" s="94" t="n">
        <f aca="false">IF(REF_DT&lt;PromptMonth,1,INDEX(BucketTable,MATCH($A2626,SumMonths,0),1))</f>
        <v>1</v>
      </c>
      <c r="G2626" s="94" t="e">
        <f aca="false">INDEX(Book_Type,MATCH($B2626,Book,0),1)</f>
        <v>#N/A</v>
      </c>
      <c r="H2626" s="94" t="e">
        <f aca="false">$F2626&amp;$G2626</f>
        <v>#N/A</v>
      </c>
    </row>
    <row r="2627" customFormat="false" ht="12.75" hidden="false" customHeight="false" outlineLevel="0" collapsed="false">
      <c r="F2627" s="94" t="n">
        <f aca="false">IF(REF_DT&lt;PromptMonth,1,INDEX(BucketTable,MATCH($A2627,SumMonths,0),1))</f>
        <v>1</v>
      </c>
      <c r="G2627" s="94" t="e">
        <f aca="false">INDEX(Book_Type,MATCH($B2627,Book,0),1)</f>
        <v>#N/A</v>
      </c>
      <c r="H2627" s="94" t="e">
        <f aca="false">$F2627&amp;$G2627</f>
        <v>#N/A</v>
      </c>
    </row>
    <row r="2628" customFormat="false" ht="12.75" hidden="false" customHeight="false" outlineLevel="0" collapsed="false">
      <c r="F2628" s="94" t="n">
        <f aca="false">IF(REF_DT&lt;PromptMonth,1,INDEX(BucketTable,MATCH($A2628,SumMonths,0),1))</f>
        <v>1</v>
      </c>
      <c r="G2628" s="94" t="e">
        <f aca="false">INDEX(Book_Type,MATCH($B2628,Book,0),1)</f>
        <v>#N/A</v>
      </c>
      <c r="H2628" s="94" t="e">
        <f aca="false">$F2628&amp;$G2628</f>
        <v>#N/A</v>
      </c>
    </row>
    <row r="2629" customFormat="false" ht="12.75" hidden="false" customHeight="false" outlineLevel="0" collapsed="false">
      <c r="F2629" s="94" t="n">
        <f aca="false">IF(REF_DT&lt;PromptMonth,1,INDEX(BucketTable,MATCH($A2629,SumMonths,0),1))</f>
        <v>1</v>
      </c>
      <c r="G2629" s="94" t="e">
        <f aca="false">INDEX(Book_Type,MATCH($B2629,Book,0),1)</f>
        <v>#N/A</v>
      </c>
      <c r="H2629" s="94" t="e">
        <f aca="false">$F2629&amp;$G2629</f>
        <v>#N/A</v>
      </c>
    </row>
    <row r="2630" customFormat="false" ht="12.75" hidden="false" customHeight="false" outlineLevel="0" collapsed="false">
      <c r="F2630" s="94" t="n">
        <f aca="false">IF(REF_DT&lt;PromptMonth,1,INDEX(BucketTable,MATCH($A2630,SumMonths,0),1))</f>
        <v>1</v>
      </c>
      <c r="G2630" s="94" t="e">
        <f aca="false">INDEX(Book_Type,MATCH($B2630,Book,0),1)</f>
        <v>#N/A</v>
      </c>
      <c r="H2630" s="94" t="e">
        <f aca="false">$F2630&amp;$G2630</f>
        <v>#N/A</v>
      </c>
    </row>
    <row r="2631" customFormat="false" ht="12.75" hidden="false" customHeight="false" outlineLevel="0" collapsed="false">
      <c r="F2631" s="94" t="n">
        <f aca="false">IF(REF_DT&lt;PromptMonth,1,INDEX(BucketTable,MATCH($A2631,SumMonths,0),1))</f>
        <v>1</v>
      </c>
      <c r="G2631" s="94" t="e">
        <f aca="false">INDEX(Book_Type,MATCH($B2631,Book,0),1)</f>
        <v>#N/A</v>
      </c>
      <c r="H2631" s="94" t="e">
        <f aca="false">$F2631&amp;$G2631</f>
        <v>#N/A</v>
      </c>
    </row>
    <row r="2632" customFormat="false" ht="12.75" hidden="false" customHeight="false" outlineLevel="0" collapsed="false">
      <c r="F2632" s="94" t="n">
        <f aca="false">IF(REF_DT&lt;PromptMonth,1,INDEX(BucketTable,MATCH($A2632,SumMonths,0),1))</f>
        <v>1</v>
      </c>
      <c r="G2632" s="94" t="e">
        <f aca="false">INDEX(Book_Type,MATCH($B2632,Book,0),1)</f>
        <v>#N/A</v>
      </c>
      <c r="H2632" s="94" t="e">
        <f aca="false">$F2632&amp;$G2632</f>
        <v>#N/A</v>
      </c>
    </row>
    <row r="2633" customFormat="false" ht="12.75" hidden="false" customHeight="false" outlineLevel="0" collapsed="false">
      <c r="F2633" s="94" t="n">
        <f aca="false">IF(REF_DT&lt;PromptMonth,1,INDEX(BucketTable,MATCH($A2633,SumMonths,0),1))</f>
        <v>1</v>
      </c>
      <c r="G2633" s="94" t="e">
        <f aca="false">INDEX(Book_Type,MATCH($B2633,Book,0),1)</f>
        <v>#N/A</v>
      </c>
      <c r="H2633" s="94" t="e">
        <f aca="false">$F2633&amp;$G2633</f>
        <v>#N/A</v>
      </c>
    </row>
    <row r="2634" customFormat="false" ht="12.75" hidden="false" customHeight="false" outlineLevel="0" collapsed="false">
      <c r="F2634" s="94" t="n">
        <f aca="false">IF(REF_DT&lt;PromptMonth,1,INDEX(BucketTable,MATCH($A2634,SumMonths,0),1))</f>
        <v>1</v>
      </c>
      <c r="G2634" s="94" t="e">
        <f aca="false">INDEX(Book_Type,MATCH($B2634,Book,0),1)</f>
        <v>#N/A</v>
      </c>
      <c r="H2634" s="94" t="e">
        <f aca="false">$F2634&amp;$G2634</f>
        <v>#N/A</v>
      </c>
    </row>
    <row r="2635" customFormat="false" ht="12.75" hidden="false" customHeight="false" outlineLevel="0" collapsed="false">
      <c r="F2635" s="94" t="n">
        <f aca="false">IF(REF_DT&lt;PromptMonth,1,INDEX(BucketTable,MATCH($A2635,SumMonths,0),1))</f>
        <v>1</v>
      </c>
      <c r="G2635" s="94" t="e">
        <f aca="false">INDEX(Book_Type,MATCH($B2635,Book,0),1)</f>
        <v>#N/A</v>
      </c>
      <c r="H2635" s="94" t="e">
        <f aca="false">$F2635&amp;$G2635</f>
        <v>#N/A</v>
      </c>
    </row>
    <row r="2636" customFormat="false" ht="12.75" hidden="false" customHeight="false" outlineLevel="0" collapsed="false">
      <c r="F2636" s="94" t="n">
        <f aca="false">IF(REF_DT&lt;PromptMonth,1,INDEX(BucketTable,MATCH($A2636,SumMonths,0),1))</f>
        <v>1</v>
      </c>
      <c r="G2636" s="94" t="e">
        <f aca="false">INDEX(Book_Type,MATCH($B2636,Book,0),1)</f>
        <v>#N/A</v>
      </c>
      <c r="H2636" s="94" t="e">
        <f aca="false">$F2636&amp;$G2636</f>
        <v>#N/A</v>
      </c>
    </row>
    <row r="2637" customFormat="false" ht="12.75" hidden="false" customHeight="false" outlineLevel="0" collapsed="false">
      <c r="F2637" s="94" t="n">
        <f aca="false">IF(REF_DT&lt;PromptMonth,1,INDEX(BucketTable,MATCH($A2637,SumMonths,0),1))</f>
        <v>1</v>
      </c>
      <c r="G2637" s="94" t="e">
        <f aca="false">INDEX(Book_Type,MATCH($B2637,Book,0),1)</f>
        <v>#N/A</v>
      </c>
      <c r="H2637" s="94" t="e">
        <f aca="false">$F2637&amp;$G2637</f>
        <v>#N/A</v>
      </c>
    </row>
    <row r="2638" customFormat="false" ht="12.75" hidden="false" customHeight="false" outlineLevel="0" collapsed="false">
      <c r="F2638" s="94" t="n">
        <f aca="false">IF(REF_DT&lt;PromptMonth,1,INDEX(BucketTable,MATCH($A2638,SumMonths,0),1))</f>
        <v>1</v>
      </c>
      <c r="G2638" s="94" t="e">
        <f aca="false">INDEX(Book_Type,MATCH($B2638,Book,0),1)</f>
        <v>#N/A</v>
      </c>
      <c r="H2638" s="94" t="e">
        <f aca="false">$F2638&amp;$G2638</f>
        <v>#N/A</v>
      </c>
    </row>
    <row r="2639" customFormat="false" ht="12.75" hidden="false" customHeight="false" outlineLevel="0" collapsed="false">
      <c r="F2639" s="94" t="n">
        <f aca="false">IF(REF_DT&lt;PromptMonth,1,INDEX(BucketTable,MATCH($A2639,SumMonths,0),1))</f>
        <v>1</v>
      </c>
      <c r="G2639" s="94" t="e">
        <f aca="false">INDEX(Book_Type,MATCH($B2639,Book,0),1)</f>
        <v>#N/A</v>
      </c>
      <c r="H2639" s="94" t="e">
        <f aca="false">$F2639&amp;$G2639</f>
        <v>#N/A</v>
      </c>
    </row>
    <row r="2640" customFormat="false" ht="12.75" hidden="false" customHeight="false" outlineLevel="0" collapsed="false">
      <c r="F2640" s="94" t="n">
        <f aca="false">IF(REF_DT&lt;PromptMonth,1,INDEX(BucketTable,MATCH($A2640,SumMonths,0),1))</f>
        <v>1</v>
      </c>
      <c r="G2640" s="94" t="e">
        <f aca="false">INDEX(Book_Type,MATCH($B2640,Book,0),1)</f>
        <v>#N/A</v>
      </c>
      <c r="H2640" s="94" t="e">
        <f aca="false">$F2640&amp;$G2640</f>
        <v>#N/A</v>
      </c>
    </row>
    <row r="2641" customFormat="false" ht="12.75" hidden="false" customHeight="false" outlineLevel="0" collapsed="false">
      <c r="F2641" s="94" t="n">
        <f aca="false">IF(REF_DT&lt;PromptMonth,1,INDEX(BucketTable,MATCH($A2641,SumMonths,0),1))</f>
        <v>1</v>
      </c>
      <c r="G2641" s="94" t="e">
        <f aca="false">INDEX(Book_Type,MATCH($B2641,Book,0),1)</f>
        <v>#N/A</v>
      </c>
      <c r="H2641" s="94" t="e">
        <f aca="false">$F2641&amp;$G2641</f>
        <v>#N/A</v>
      </c>
    </row>
    <row r="2642" customFormat="false" ht="12.75" hidden="false" customHeight="false" outlineLevel="0" collapsed="false">
      <c r="F2642" s="94" t="n">
        <f aca="false">IF(REF_DT&lt;PromptMonth,1,INDEX(BucketTable,MATCH($A2642,SumMonths,0),1))</f>
        <v>1</v>
      </c>
      <c r="G2642" s="94" t="e">
        <f aca="false">INDEX(Book_Type,MATCH($B2642,Book,0),1)</f>
        <v>#N/A</v>
      </c>
      <c r="H2642" s="94" t="e">
        <f aca="false">$F2642&amp;$G2642</f>
        <v>#N/A</v>
      </c>
    </row>
    <row r="2643" customFormat="false" ht="12.75" hidden="false" customHeight="false" outlineLevel="0" collapsed="false">
      <c r="F2643" s="94" t="n">
        <f aca="false">IF(REF_DT&lt;PromptMonth,1,INDEX(BucketTable,MATCH($A2643,SumMonths,0),1))</f>
        <v>1</v>
      </c>
      <c r="G2643" s="94" t="e">
        <f aca="false">INDEX(Book_Type,MATCH($B2643,Book,0),1)</f>
        <v>#N/A</v>
      </c>
      <c r="H2643" s="94" t="e">
        <f aca="false">$F2643&amp;$G2643</f>
        <v>#N/A</v>
      </c>
    </row>
    <row r="2644" customFormat="false" ht="12.75" hidden="false" customHeight="false" outlineLevel="0" collapsed="false">
      <c r="F2644" s="94" t="n">
        <f aca="false">IF(REF_DT&lt;PromptMonth,1,INDEX(BucketTable,MATCH($A2644,SumMonths,0),1))</f>
        <v>1</v>
      </c>
      <c r="G2644" s="94" t="e">
        <f aca="false">INDEX(Book_Type,MATCH($B2644,Book,0),1)</f>
        <v>#N/A</v>
      </c>
      <c r="H2644" s="94" t="e">
        <f aca="false">$F2644&amp;$G2644</f>
        <v>#N/A</v>
      </c>
    </row>
    <row r="2645" customFormat="false" ht="12.75" hidden="false" customHeight="false" outlineLevel="0" collapsed="false">
      <c r="F2645" s="94" t="n">
        <f aca="false">IF(REF_DT&lt;PromptMonth,1,INDEX(BucketTable,MATCH($A2645,SumMonths,0),1))</f>
        <v>1</v>
      </c>
      <c r="G2645" s="94" t="e">
        <f aca="false">INDEX(Book_Type,MATCH($B2645,Book,0),1)</f>
        <v>#N/A</v>
      </c>
      <c r="H2645" s="94" t="e">
        <f aca="false">$F2645&amp;$G2645</f>
        <v>#N/A</v>
      </c>
    </row>
    <row r="2646" customFormat="false" ht="12.75" hidden="false" customHeight="false" outlineLevel="0" collapsed="false">
      <c r="F2646" s="94" t="n">
        <f aca="false">IF(REF_DT&lt;PromptMonth,1,INDEX(BucketTable,MATCH($A2646,SumMonths,0),1))</f>
        <v>1</v>
      </c>
      <c r="G2646" s="94" t="e">
        <f aca="false">INDEX(Book_Type,MATCH($B2646,Book,0),1)</f>
        <v>#N/A</v>
      </c>
      <c r="H2646" s="94" t="e">
        <f aca="false">$F2646&amp;$G2646</f>
        <v>#N/A</v>
      </c>
    </row>
    <row r="2647" customFormat="false" ht="12.75" hidden="false" customHeight="false" outlineLevel="0" collapsed="false">
      <c r="F2647" s="94" t="n">
        <f aca="false">IF(REF_DT&lt;PromptMonth,1,INDEX(BucketTable,MATCH($A2647,SumMonths,0),1))</f>
        <v>1</v>
      </c>
      <c r="G2647" s="94" t="e">
        <f aca="false">INDEX(Book_Type,MATCH($B2647,Book,0),1)</f>
        <v>#N/A</v>
      </c>
      <c r="H2647" s="94" t="e">
        <f aca="false">$F2647&amp;$G2647</f>
        <v>#N/A</v>
      </c>
    </row>
    <row r="2648" customFormat="false" ht="12.75" hidden="false" customHeight="false" outlineLevel="0" collapsed="false">
      <c r="F2648" s="94" t="n">
        <f aca="false">IF(REF_DT&lt;PromptMonth,1,INDEX(BucketTable,MATCH($A2648,SumMonths,0),1))</f>
        <v>1</v>
      </c>
      <c r="G2648" s="94" t="e">
        <f aca="false">INDEX(Book_Type,MATCH($B2648,Book,0),1)</f>
        <v>#N/A</v>
      </c>
      <c r="H2648" s="94" t="e">
        <f aca="false">$F2648&amp;$G2648</f>
        <v>#N/A</v>
      </c>
    </row>
    <row r="2649" customFormat="false" ht="12.75" hidden="false" customHeight="false" outlineLevel="0" collapsed="false">
      <c r="F2649" s="94" t="n">
        <f aca="false">IF(REF_DT&lt;PromptMonth,1,INDEX(BucketTable,MATCH($A2649,SumMonths,0),1))</f>
        <v>1</v>
      </c>
      <c r="G2649" s="94" t="e">
        <f aca="false">INDEX(Book_Type,MATCH($B2649,Book,0),1)</f>
        <v>#N/A</v>
      </c>
      <c r="H2649" s="94" t="e">
        <f aca="false">$F2649&amp;$G2649</f>
        <v>#N/A</v>
      </c>
    </row>
    <row r="2650" customFormat="false" ht="12.75" hidden="false" customHeight="false" outlineLevel="0" collapsed="false">
      <c r="F2650" s="94" t="n">
        <f aca="false">IF(REF_DT&lt;PromptMonth,1,INDEX(BucketTable,MATCH($A2650,SumMonths,0),1))</f>
        <v>1</v>
      </c>
      <c r="G2650" s="94" t="e">
        <f aca="false">INDEX(Book_Type,MATCH($B2650,Book,0),1)</f>
        <v>#N/A</v>
      </c>
      <c r="H2650" s="94" t="e">
        <f aca="false">$F2650&amp;$G2650</f>
        <v>#N/A</v>
      </c>
    </row>
    <row r="2651" customFormat="false" ht="12.75" hidden="false" customHeight="false" outlineLevel="0" collapsed="false">
      <c r="F2651" s="94" t="n">
        <f aca="false">IF(REF_DT&lt;PromptMonth,1,INDEX(BucketTable,MATCH($A2651,SumMonths,0),1))</f>
        <v>1</v>
      </c>
      <c r="G2651" s="94" t="e">
        <f aca="false">INDEX(Book_Type,MATCH($B2651,Book,0),1)</f>
        <v>#N/A</v>
      </c>
      <c r="H2651" s="94" t="e">
        <f aca="false">$F2651&amp;$G2651</f>
        <v>#N/A</v>
      </c>
    </row>
    <row r="2652" customFormat="false" ht="12.75" hidden="false" customHeight="false" outlineLevel="0" collapsed="false">
      <c r="F2652" s="94" t="n">
        <f aca="false">IF(REF_DT&lt;PromptMonth,1,INDEX(BucketTable,MATCH($A2652,SumMonths,0),1))</f>
        <v>1</v>
      </c>
      <c r="G2652" s="94" t="e">
        <f aca="false">INDEX(Book_Type,MATCH($B2652,Book,0),1)</f>
        <v>#N/A</v>
      </c>
      <c r="H2652" s="94" t="e">
        <f aca="false">$F2652&amp;$G2652</f>
        <v>#N/A</v>
      </c>
    </row>
    <row r="2653" customFormat="false" ht="12.75" hidden="false" customHeight="false" outlineLevel="0" collapsed="false">
      <c r="F2653" s="94" t="n">
        <f aca="false">IF(REF_DT&lt;PromptMonth,1,INDEX(BucketTable,MATCH($A2653,SumMonths,0),1))</f>
        <v>1</v>
      </c>
      <c r="G2653" s="94" t="e">
        <f aca="false">INDEX(Book_Type,MATCH($B2653,Book,0),1)</f>
        <v>#N/A</v>
      </c>
      <c r="H2653" s="94" t="e">
        <f aca="false">$F2653&amp;$G2653</f>
        <v>#N/A</v>
      </c>
    </row>
    <row r="2654" customFormat="false" ht="12.75" hidden="false" customHeight="false" outlineLevel="0" collapsed="false">
      <c r="F2654" s="94" t="n">
        <f aca="false">IF(REF_DT&lt;PromptMonth,1,INDEX(BucketTable,MATCH($A2654,SumMonths,0),1))</f>
        <v>1</v>
      </c>
      <c r="G2654" s="94" t="e">
        <f aca="false">INDEX(Book_Type,MATCH($B2654,Book,0),1)</f>
        <v>#N/A</v>
      </c>
      <c r="H2654" s="94" t="e">
        <f aca="false">$F2654&amp;$G2654</f>
        <v>#N/A</v>
      </c>
    </row>
    <row r="2655" customFormat="false" ht="12.75" hidden="false" customHeight="false" outlineLevel="0" collapsed="false">
      <c r="F2655" s="94" t="n">
        <f aca="false">IF(REF_DT&lt;PromptMonth,1,INDEX(BucketTable,MATCH($A2655,SumMonths,0),1))</f>
        <v>1</v>
      </c>
      <c r="G2655" s="94" t="e">
        <f aca="false">INDEX(Book_Type,MATCH($B2655,Book,0),1)</f>
        <v>#N/A</v>
      </c>
      <c r="H2655" s="94" t="e">
        <f aca="false">$F2655&amp;$G2655</f>
        <v>#N/A</v>
      </c>
    </row>
    <row r="2656" customFormat="false" ht="12.75" hidden="false" customHeight="false" outlineLevel="0" collapsed="false">
      <c r="F2656" s="94" t="n">
        <f aca="false">IF(REF_DT&lt;PromptMonth,1,INDEX(BucketTable,MATCH($A2656,SumMonths,0),1))</f>
        <v>1</v>
      </c>
      <c r="G2656" s="94" t="e">
        <f aca="false">INDEX(Book_Type,MATCH($B2656,Book,0),1)</f>
        <v>#N/A</v>
      </c>
      <c r="H2656" s="94" t="e">
        <f aca="false">$F2656&amp;$G2656</f>
        <v>#N/A</v>
      </c>
    </row>
    <row r="2657" customFormat="false" ht="12.75" hidden="false" customHeight="false" outlineLevel="0" collapsed="false">
      <c r="F2657" s="94" t="n">
        <f aca="false">IF(REF_DT&lt;PromptMonth,1,INDEX(BucketTable,MATCH($A2657,SumMonths,0),1))</f>
        <v>1</v>
      </c>
      <c r="G2657" s="94" t="e">
        <f aca="false">INDEX(Book_Type,MATCH($B2657,Book,0),1)</f>
        <v>#N/A</v>
      </c>
      <c r="H2657" s="94" t="e">
        <f aca="false">$F2657&amp;$G2657</f>
        <v>#N/A</v>
      </c>
    </row>
    <row r="2658" customFormat="false" ht="12.75" hidden="false" customHeight="false" outlineLevel="0" collapsed="false">
      <c r="F2658" s="94" t="n">
        <f aca="false">IF(REF_DT&lt;PromptMonth,1,INDEX(BucketTable,MATCH($A2658,SumMonths,0),1))</f>
        <v>1</v>
      </c>
      <c r="G2658" s="94" t="e">
        <f aca="false">INDEX(Book_Type,MATCH($B2658,Book,0),1)</f>
        <v>#N/A</v>
      </c>
      <c r="H2658" s="94" t="e">
        <f aca="false">$F2658&amp;$G2658</f>
        <v>#N/A</v>
      </c>
    </row>
    <row r="2659" customFormat="false" ht="12.75" hidden="false" customHeight="false" outlineLevel="0" collapsed="false">
      <c r="F2659" s="94" t="n">
        <f aca="false">IF(REF_DT&lt;PromptMonth,1,INDEX(BucketTable,MATCH($A2659,SumMonths,0),1))</f>
        <v>1</v>
      </c>
      <c r="G2659" s="94" t="e">
        <f aca="false">INDEX(Book_Type,MATCH($B2659,Book,0),1)</f>
        <v>#N/A</v>
      </c>
      <c r="H2659" s="94" t="e">
        <f aca="false">$F2659&amp;$G2659</f>
        <v>#N/A</v>
      </c>
    </row>
    <row r="2660" customFormat="false" ht="12.75" hidden="false" customHeight="false" outlineLevel="0" collapsed="false">
      <c r="F2660" s="94" t="n">
        <f aca="false">IF(REF_DT&lt;PromptMonth,1,INDEX(BucketTable,MATCH($A2660,SumMonths,0),1))</f>
        <v>1</v>
      </c>
      <c r="G2660" s="94" t="e">
        <f aca="false">INDEX(Book_Type,MATCH($B2660,Book,0),1)</f>
        <v>#N/A</v>
      </c>
      <c r="H2660" s="94" t="e">
        <f aca="false">$F2660&amp;$G2660</f>
        <v>#N/A</v>
      </c>
    </row>
    <row r="2661" customFormat="false" ht="12.75" hidden="false" customHeight="false" outlineLevel="0" collapsed="false">
      <c r="F2661" s="94" t="n">
        <f aca="false">IF(REF_DT&lt;PromptMonth,1,INDEX(BucketTable,MATCH($A2661,SumMonths,0),1))</f>
        <v>1</v>
      </c>
      <c r="G2661" s="94" t="e">
        <f aca="false">INDEX(Book_Type,MATCH($B2661,Book,0),1)</f>
        <v>#N/A</v>
      </c>
      <c r="H2661" s="94" t="e">
        <f aca="false">$F2661&amp;$G2661</f>
        <v>#N/A</v>
      </c>
    </row>
    <row r="2662" customFormat="false" ht="12.75" hidden="false" customHeight="false" outlineLevel="0" collapsed="false">
      <c r="F2662" s="94" t="n">
        <f aca="false">IF(REF_DT&lt;PromptMonth,1,INDEX(BucketTable,MATCH($A2662,SumMonths,0),1))</f>
        <v>1</v>
      </c>
      <c r="G2662" s="94" t="e">
        <f aca="false">INDEX(Book_Type,MATCH($B2662,Book,0),1)</f>
        <v>#N/A</v>
      </c>
      <c r="H2662" s="94" t="e">
        <f aca="false">$F2662&amp;$G2662</f>
        <v>#N/A</v>
      </c>
    </row>
    <row r="2663" customFormat="false" ht="12.75" hidden="false" customHeight="false" outlineLevel="0" collapsed="false">
      <c r="F2663" s="94" t="n">
        <f aca="false">IF(REF_DT&lt;PromptMonth,1,INDEX(BucketTable,MATCH($A2663,SumMonths,0),1))</f>
        <v>1</v>
      </c>
      <c r="G2663" s="94" t="e">
        <f aca="false">INDEX(Book_Type,MATCH($B2663,Book,0),1)</f>
        <v>#N/A</v>
      </c>
      <c r="H2663" s="94" t="e">
        <f aca="false">$F2663&amp;$G2663</f>
        <v>#N/A</v>
      </c>
    </row>
    <row r="2664" customFormat="false" ht="12.75" hidden="false" customHeight="false" outlineLevel="0" collapsed="false">
      <c r="F2664" s="94" t="n">
        <f aca="false">IF(REF_DT&lt;PromptMonth,1,INDEX(BucketTable,MATCH($A2664,SumMonths,0),1))</f>
        <v>1</v>
      </c>
      <c r="G2664" s="94" t="e">
        <f aca="false">INDEX(Book_Type,MATCH($B2664,Book,0),1)</f>
        <v>#N/A</v>
      </c>
      <c r="H2664" s="94" t="e">
        <f aca="false">$F2664&amp;$G2664</f>
        <v>#N/A</v>
      </c>
    </row>
    <row r="2665" customFormat="false" ht="12.75" hidden="false" customHeight="false" outlineLevel="0" collapsed="false">
      <c r="F2665" s="94" t="n">
        <f aca="false">IF(REF_DT&lt;PromptMonth,1,INDEX(BucketTable,MATCH($A2665,SumMonths,0),1))</f>
        <v>1</v>
      </c>
      <c r="G2665" s="94" t="e">
        <f aca="false">INDEX(Book_Type,MATCH($B2665,Book,0),1)</f>
        <v>#N/A</v>
      </c>
      <c r="H2665" s="94" t="e">
        <f aca="false">$F2665&amp;$G2665</f>
        <v>#N/A</v>
      </c>
    </row>
    <row r="2666" customFormat="false" ht="12.75" hidden="false" customHeight="false" outlineLevel="0" collapsed="false">
      <c r="F2666" s="94" t="n">
        <f aca="false">IF(REF_DT&lt;PromptMonth,1,INDEX(BucketTable,MATCH($A2666,SumMonths,0),1))</f>
        <v>1</v>
      </c>
      <c r="G2666" s="94" t="e">
        <f aca="false">INDEX(Book_Type,MATCH($B2666,Book,0),1)</f>
        <v>#N/A</v>
      </c>
      <c r="H2666" s="94" t="e">
        <f aca="false">$F2666&amp;$G2666</f>
        <v>#N/A</v>
      </c>
    </row>
    <row r="2667" customFormat="false" ht="12.75" hidden="false" customHeight="false" outlineLevel="0" collapsed="false">
      <c r="F2667" s="94" t="n">
        <f aca="false">IF(REF_DT&lt;PromptMonth,1,INDEX(BucketTable,MATCH($A2667,SumMonths,0),1))</f>
        <v>1</v>
      </c>
      <c r="G2667" s="94" t="e">
        <f aca="false">INDEX(Book_Type,MATCH($B2667,Book,0),1)</f>
        <v>#N/A</v>
      </c>
      <c r="H2667" s="94" t="e">
        <f aca="false">$F2667&amp;$G2667</f>
        <v>#N/A</v>
      </c>
    </row>
    <row r="2668" customFormat="false" ht="12.75" hidden="false" customHeight="false" outlineLevel="0" collapsed="false">
      <c r="F2668" s="94" t="n">
        <f aca="false">IF(REF_DT&lt;PromptMonth,1,INDEX(BucketTable,MATCH($A2668,SumMonths,0),1))</f>
        <v>1</v>
      </c>
      <c r="G2668" s="94" t="e">
        <f aca="false">INDEX(Book_Type,MATCH($B2668,Book,0),1)</f>
        <v>#N/A</v>
      </c>
      <c r="H2668" s="94" t="e">
        <f aca="false">$F2668&amp;$G2668</f>
        <v>#N/A</v>
      </c>
    </row>
    <row r="2669" customFormat="false" ht="12.75" hidden="false" customHeight="false" outlineLevel="0" collapsed="false">
      <c r="F2669" s="94" t="n">
        <f aca="false">IF(REF_DT&lt;PromptMonth,1,INDEX(BucketTable,MATCH($A2669,SumMonths,0),1))</f>
        <v>1</v>
      </c>
      <c r="G2669" s="94" t="e">
        <f aca="false">INDEX(Book_Type,MATCH($B2669,Book,0),1)</f>
        <v>#N/A</v>
      </c>
      <c r="H2669" s="94" t="e">
        <f aca="false">$F2669&amp;$G2669</f>
        <v>#N/A</v>
      </c>
    </row>
    <row r="2670" customFormat="false" ht="12.75" hidden="false" customHeight="false" outlineLevel="0" collapsed="false">
      <c r="F2670" s="94" t="n">
        <f aca="false">IF(REF_DT&lt;PromptMonth,1,INDEX(BucketTable,MATCH($A2670,SumMonths,0),1))</f>
        <v>1</v>
      </c>
      <c r="G2670" s="94" t="e">
        <f aca="false">INDEX(Book_Type,MATCH($B2670,Book,0),1)</f>
        <v>#N/A</v>
      </c>
      <c r="H2670" s="94" t="e">
        <f aca="false">$F2670&amp;$G2670</f>
        <v>#N/A</v>
      </c>
    </row>
    <row r="2671" customFormat="false" ht="12.75" hidden="false" customHeight="false" outlineLevel="0" collapsed="false">
      <c r="F2671" s="94" t="n">
        <f aca="false">IF(REF_DT&lt;PromptMonth,1,INDEX(BucketTable,MATCH($A2671,SumMonths,0),1))</f>
        <v>1</v>
      </c>
      <c r="G2671" s="94" t="e">
        <f aca="false">INDEX(Book_Type,MATCH($B2671,Book,0),1)</f>
        <v>#N/A</v>
      </c>
      <c r="H2671" s="94" t="e">
        <f aca="false">$F2671&amp;$G2671</f>
        <v>#N/A</v>
      </c>
    </row>
    <row r="2672" customFormat="false" ht="12.75" hidden="false" customHeight="false" outlineLevel="0" collapsed="false">
      <c r="F2672" s="94" t="n">
        <f aca="false">IF(REF_DT&lt;PromptMonth,1,INDEX(BucketTable,MATCH($A2672,SumMonths,0),1))</f>
        <v>1</v>
      </c>
      <c r="G2672" s="94" t="e">
        <f aca="false">INDEX(Book_Type,MATCH($B2672,Book,0),1)</f>
        <v>#N/A</v>
      </c>
      <c r="H2672" s="94" t="e">
        <f aca="false">$F2672&amp;$G2672</f>
        <v>#N/A</v>
      </c>
    </row>
    <row r="2673" customFormat="false" ht="12.75" hidden="false" customHeight="false" outlineLevel="0" collapsed="false">
      <c r="F2673" s="94" t="n">
        <f aca="false">IF(REF_DT&lt;PromptMonth,1,INDEX(BucketTable,MATCH($A2673,SumMonths,0),1))</f>
        <v>1</v>
      </c>
      <c r="G2673" s="94" t="e">
        <f aca="false">INDEX(Book_Type,MATCH($B2673,Book,0),1)</f>
        <v>#N/A</v>
      </c>
      <c r="H2673" s="94" t="e">
        <f aca="false">$F2673&amp;$G2673</f>
        <v>#N/A</v>
      </c>
    </row>
    <row r="2674" customFormat="false" ht="12.75" hidden="false" customHeight="false" outlineLevel="0" collapsed="false">
      <c r="F2674" s="94" t="n">
        <f aca="false">IF(REF_DT&lt;PromptMonth,1,INDEX(BucketTable,MATCH($A2674,SumMonths,0),1))</f>
        <v>1</v>
      </c>
      <c r="G2674" s="94" t="e">
        <f aca="false">INDEX(Book_Type,MATCH($B2674,Book,0),1)</f>
        <v>#N/A</v>
      </c>
      <c r="H2674" s="94" t="e">
        <f aca="false">$F2674&amp;$G2674</f>
        <v>#N/A</v>
      </c>
    </row>
    <row r="2675" customFormat="false" ht="12.75" hidden="false" customHeight="false" outlineLevel="0" collapsed="false">
      <c r="F2675" s="94" t="n">
        <f aca="false">IF(REF_DT&lt;PromptMonth,1,INDEX(BucketTable,MATCH($A2675,SumMonths,0),1))</f>
        <v>1</v>
      </c>
      <c r="G2675" s="94" t="e">
        <f aca="false">INDEX(Book_Type,MATCH($B2675,Book,0),1)</f>
        <v>#N/A</v>
      </c>
      <c r="H2675" s="94" t="e">
        <f aca="false">$F2675&amp;$G2675</f>
        <v>#N/A</v>
      </c>
    </row>
    <row r="2676" customFormat="false" ht="12.75" hidden="false" customHeight="false" outlineLevel="0" collapsed="false">
      <c r="F2676" s="94" t="n">
        <f aca="false">IF(REF_DT&lt;PromptMonth,1,INDEX(BucketTable,MATCH($A2676,SumMonths,0),1))</f>
        <v>1</v>
      </c>
      <c r="G2676" s="94" t="e">
        <f aca="false">INDEX(Book_Type,MATCH($B2676,Book,0),1)</f>
        <v>#N/A</v>
      </c>
      <c r="H2676" s="94" t="e">
        <f aca="false">$F2676&amp;$G2676</f>
        <v>#N/A</v>
      </c>
    </row>
    <row r="2677" customFormat="false" ht="12.75" hidden="false" customHeight="false" outlineLevel="0" collapsed="false">
      <c r="F2677" s="94" t="n">
        <f aca="false">IF(REF_DT&lt;PromptMonth,1,INDEX(BucketTable,MATCH($A2677,SumMonths,0),1))</f>
        <v>1</v>
      </c>
      <c r="G2677" s="94" t="e">
        <f aca="false">INDEX(Book_Type,MATCH($B2677,Book,0),1)</f>
        <v>#N/A</v>
      </c>
      <c r="H2677" s="94" t="e">
        <f aca="false">$F2677&amp;$G2677</f>
        <v>#N/A</v>
      </c>
    </row>
    <row r="2678" customFormat="false" ht="12.75" hidden="false" customHeight="false" outlineLevel="0" collapsed="false">
      <c r="F2678" s="94" t="n">
        <f aca="false">IF(REF_DT&lt;PromptMonth,1,INDEX(BucketTable,MATCH($A2678,SumMonths,0),1))</f>
        <v>1</v>
      </c>
      <c r="G2678" s="94" t="e">
        <f aca="false">INDEX(Book_Type,MATCH($B2678,Book,0),1)</f>
        <v>#N/A</v>
      </c>
      <c r="H2678" s="94" t="e">
        <f aca="false">$F2678&amp;$G2678</f>
        <v>#N/A</v>
      </c>
    </row>
    <row r="2679" customFormat="false" ht="12.75" hidden="false" customHeight="false" outlineLevel="0" collapsed="false">
      <c r="F2679" s="94" t="n">
        <f aca="false">IF(REF_DT&lt;PromptMonth,1,INDEX(BucketTable,MATCH($A2679,SumMonths,0),1))</f>
        <v>1</v>
      </c>
      <c r="G2679" s="94" t="e">
        <f aca="false">INDEX(Book_Type,MATCH($B2679,Book,0),1)</f>
        <v>#N/A</v>
      </c>
      <c r="H2679" s="94" t="e">
        <f aca="false">$F2679&amp;$G2679</f>
        <v>#N/A</v>
      </c>
    </row>
    <row r="2680" customFormat="false" ht="12.75" hidden="false" customHeight="false" outlineLevel="0" collapsed="false">
      <c r="F2680" s="94" t="n">
        <f aca="false">IF(REF_DT&lt;PromptMonth,1,INDEX(BucketTable,MATCH($A2680,SumMonths,0),1))</f>
        <v>1</v>
      </c>
      <c r="G2680" s="94" t="e">
        <f aca="false">INDEX(Book_Type,MATCH($B2680,Book,0),1)</f>
        <v>#N/A</v>
      </c>
      <c r="H2680" s="94" t="e">
        <f aca="false">$F2680&amp;$G2680</f>
        <v>#N/A</v>
      </c>
    </row>
    <row r="2681" customFormat="false" ht="12.75" hidden="false" customHeight="false" outlineLevel="0" collapsed="false">
      <c r="F2681" s="94" t="n">
        <f aca="false">IF(REF_DT&lt;PromptMonth,1,INDEX(BucketTable,MATCH($A2681,SumMonths,0),1))</f>
        <v>1</v>
      </c>
      <c r="G2681" s="94" t="e">
        <f aca="false">INDEX(Book_Type,MATCH($B2681,Book,0),1)</f>
        <v>#N/A</v>
      </c>
      <c r="H2681" s="94" t="e">
        <f aca="false">$F2681&amp;$G2681</f>
        <v>#N/A</v>
      </c>
    </row>
    <row r="2682" customFormat="false" ht="12.75" hidden="false" customHeight="false" outlineLevel="0" collapsed="false">
      <c r="F2682" s="94" t="n">
        <f aca="false">IF(REF_DT&lt;PromptMonth,1,INDEX(BucketTable,MATCH($A2682,SumMonths,0),1))</f>
        <v>1</v>
      </c>
      <c r="G2682" s="94" t="e">
        <f aca="false">INDEX(Book_Type,MATCH($B2682,Book,0),1)</f>
        <v>#N/A</v>
      </c>
      <c r="H2682" s="94" t="e">
        <f aca="false">$F2682&amp;$G2682</f>
        <v>#N/A</v>
      </c>
    </row>
    <row r="2683" customFormat="false" ht="12.75" hidden="false" customHeight="false" outlineLevel="0" collapsed="false">
      <c r="F2683" s="94" t="n">
        <f aca="false">IF(REF_DT&lt;PromptMonth,1,INDEX(BucketTable,MATCH($A2683,SumMonths,0),1))</f>
        <v>1</v>
      </c>
      <c r="G2683" s="94" t="e">
        <f aca="false">INDEX(Book_Type,MATCH($B2683,Book,0),1)</f>
        <v>#N/A</v>
      </c>
      <c r="H2683" s="94" t="e">
        <f aca="false">$F2683&amp;$G2683</f>
        <v>#N/A</v>
      </c>
    </row>
    <row r="2684" customFormat="false" ht="12.75" hidden="false" customHeight="false" outlineLevel="0" collapsed="false">
      <c r="F2684" s="94" t="n">
        <f aca="false">IF(REF_DT&lt;PromptMonth,1,INDEX(BucketTable,MATCH($A2684,SumMonths,0),1))</f>
        <v>1</v>
      </c>
      <c r="G2684" s="94" t="e">
        <f aca="false">INDEX(Book_Type,MATCH($B2684,Book,0),1)</f>
        <v>#N/A</v>
      </c>
      <c r="H2684" s="94" t="e">
        <f aca="false">$F2684&amp;$G2684</f>
        <v>#N/A</v>
      </c>
    </row>
    <row r="2685" customFormat="false" ht="12.75" hidden="false" customHeight="false" outlineLevel="0" collapsed="false">
      <c r="F2685" s="94" t="n">
        <f aca="false">IF(REF_DT&lt;PromptMonth,1,INDEX(BucketTable,MATCH($A2685,SumMonths,0),1))</f>
        <v>1</v>
      </c>
      <c r="G2685" s="94" t="e">
        <f aca="false">INDEX(Book_Type,MATCH($B2685,Book,0),1)</f>
        <v>#N/A</v>
      </c>
      <c r="H2685" s="94" t="e">
        <f aca="false">$F2685&amp;$G2685</f>
        <v>#N/A</v>
      </c>
    </row>
    <row r="2686" customFormat="false" ht="12.75" hidden="false" customHeight="false" outlineLevel="0" collapsed="false">
      <c r="F2686" s="94" t="n">
        <f aca="false">IF(REF_DT&lt;PromptMonth,1,INDEX(BucketTable,MATCH($A2686,SumMonths,0),1))</f>
        <v>1</v>
      </c>
      <c r="G2686" s="94" t="e">
        <f aca="false">INDEX(Book_Type,MATCH($B2686,Book,0),1)</f>
        <v>#N/A</v>
      </c>
      <c r="H2686" s="94" t="e">
        <f aca="false">$F2686&amp;$G2686</f>
        <v>#N/A</v>
      </c>
    </row>
    <row r="2687" customFormat="false" ht="12.75" hidden="false" customHeight="false" outlineLevel="0" collapsed="false">
      <c r="F2687" s="94" t="n">
        <f aca="false">IF(REF_DT&lt;PromptMonth,1,INDEX(BucketTable,MATCH($A2687,SumMonths,0),1))</f>
        <v>1</v>
      </c>
      <c r="G2687" s="94" t="e">
        <f aca="false">INDEX(Book_Type,MATCH($B2687,Book,0),1)</f>
        <v>#N/A</v>
      </c>
      <c r="H2687" s="94" t="e">
        <f aca="false">$F2687&amp;$G2687</f>
        <v>#N/A</v>
      </c>
    </row>
    <row r="2688" customFormat="false" ht="12.75" hidden="false" customHeight="false" outlineLevel="0" collapsed="false">
      <c r="F2688" s="94" t="n">
        <f aca="false">IF(REF_DT&lt;PromptMonth,1,INDEX(BucketTable,MATCH($A2688,SumMonths,0),1))</f>
        <v>1</v>
      </c>
      <c r="G2688" s="94" t="e">
        <f aca="false">INDEX(Book_Type,MATCH($B2688,Book,0),1)</f>
        <v>#N/A</v>
      </c>
      <c r="H2688" s="94" t="e">
        <f aca="false">$F2688&amp;$G2688</f>
        <v>#N/A</v>
      </c>
    </row>
    <row r="2689" customFormat="false" ht="12.75" hidden="false" customHeight="false" outlineLevel="0" collapsed="false">
      <c r="F2689" s="94" t="n">
        <f aca="false">IF(REF_DT&lt;PromptMonth,1,INDEX(BucketTable,MATCH($A2689,SumMonths,0),1))</f>
        <v>1</v>
      </c>
      <c r="G2689" s="94" t="e">
        <f aca="false">INDEX(Book_Type,MATCH($B2689,Book,0),1)</f>
        <v>#N/A</v>
      </c>
      <c r="H2689" s="94" t="e">
        <f aca="false">$F2689&amp;$G2689</f>
        <v>#N/A</v>
      </c>
    </row>
    <row r="2690" customFormat="false" ht="12.75" hidden="false" customHeight="false" outlineLevel="0" collapsed="false">
      <c r="F2690" s="94" t="n">
        <f aca="false">IF(REF_DT&lt;PromptMonth,1,INDEX(BucketTable,MATCH($A2690,SumMonths,0),1))</f>
        <v>1</v>
      </c>
      <c r="G2690" s="94" t="e">
        <f aca="false">INDEX(Book_Type,MATCH($B2690,Book,0),1)</f>
        <v>#N/A</v>
      </c>
      <c r="H2690" s="94" t="e">
        <f aca="false">$F2690&amp;$G2690</f>
        <v>#N/A</v>
      </c>
    </row>
    <row r="2691" customFormat="false" ht="12.75" hidden="false" customHeight="false" outlineLevel="0" collapsed="false">
      <c r="F2691" s="94" t="n">
        <f aca="false">IF(REF_DT&lt;PromptMonth,1,INDEX(BucketTable,MATCH($A2691,SumMonths,0),1))</f>
        <v>1</v>
      </c>
      <c r="G2691" s="94" t="e">
        <f aca="false">INDEX(Book_Type,MATCH($B2691,Book,0),1)</f>
        <v>#N/A</v>
      </c>
      <c r="H2691" s="94" t="e">
        <f aca="false">$F2691&amp;$G2691</f>
        <v>#N/A</v>
      </c>
    </row>
    <row r="2692" customFormat="false" ht="12.75" hidden="false" customHeight="false" outlineLevel="0" collapsed="false">
      <c r="F2692" s="94" t="n">
        <f aca="false">IF(REF_DT&lt;PromptMonth,1,INDEX(BucketTable,MATCH($A2692,SumMonths,0),1))</f>
        <v>1</v>
      </c>
      <c r="G2692" s="94" t="e">
        <f aca="false">INDEX(Book_Type,MATCH($B2692,Book,0),1)</f>
        <v>#N/A</v>
      </c>
      <c r="H2692" s="94" t="e">
        <f aca="false">$F2692&amp;$G2692</f>
        <v>#N/A</v>
      </c>
    </row>
    <row r="2693" customFormat="false" ht="12.75" hidden="false" customHeight="false" outlineLevel="0" collapsed="false">
      <c r="F2693" s="94" t="n">
        <f aca="false">IF(REF_DT&lt;PromptMonth,1,INDEX(BucketTable,MATCH($A2693,SumMonths,0),1))</f>
        <v>1</v>
      </c>
      <c r="G2693" s="94" t="e">
        <f aca="false">INDEX(Book_Type,MATCH($B2693,Book,0),1)</f>
        <v>#N/A</v>
      </c>
      <c r="H2693" s="94" t="e">
        <f aca="false">$F2693&amp;$G2693</f>
        <v>#N/A</v>
      </c>
    </row>
    <row r="2694" customFormat="false" ht="12.75" hidden="false" customHeight="false" outlineLevel="0" collapsed="false">
      <c r="F2694" s="94" t="n">
        <f aca="false">IF(REF_DT&lt;PromptMonth,1,INDEX(BucketTable,MATCH($A2694,SumMonths,0),1))</f>
        <v>1</v>
      </c>
      <c r="G2694" s="94" t="e">
        <f aca="false">INDEX(Book_Type,MATCH($B2694,Book,0),1)</f>
        <v>#N/A</v>
      </c>
      <c r="H2694" s="94" t="e">
        <f aca="false">$F2694&amp;$G2694</f>
        <v>#N/A</v>
      </c>
    </row>
    <row r="2695" customFormat="false" ht="12.75" hidden="false" customHeight="false" outlineLevel="0" collapsed="false">
      <c r="F2695" s="94" t="n">
        <f aca="false">IF(REF_DT&lt;PromptMonth,1,INDEX(BucketTable,MATCH($A2695,SumMonths,0),1))</f>
        <v>1</v>
      </c>
      <c r="G2695" s="94" t="e">
        <f aca="false">INDEX(Book_Type,MATCH($B2695,Book,0),1)</f>
        <v>#N/A</v>
      </c>
      <c r="H2695" s="94" t="e">
        <f aca="false">$F2695&amp;$G2695</f>
        <v>#N/A</v>
      </c>
    </row>
    <row r="2696" customFormat="false" ht="12.75" hidden="false" customHeight="false" outlineLevel="0" collapsed="false">
      <c r="F2696" s="94" t="n">
        <f aca="false">IF(REF_DT&lt;PromptMonth,1,INDEX(BucketTable,MATCH($A2696,SumMonths,0),1))</f>
        <v>1</v>
      </c>
      <c r="G2696" s="94" t="e">
        <f aca="false">INDEX(Book_Type,MATCH($B2696,Book,0),1)</f>
        <v>#N/A</v>
      </c>
      <c r="H2696" s="94" t="e">
        <f aca="false">$F2696&amp;$G2696</f>
        <v>#N/A</v>
      </c>
    </row>
    <row r="2697" customFormat="false" ht="12.75" hidden="false" customHeight="false" outlineLevel="0" collapsed="false">
      <c r="F2697" s="94" t="n">
        <f aca="false">IF(REF_DT&lt;PromptMonth,1,INDEX(BucketTable,MATCH($A2697,SumMonths,0),1))</f>
        <v>1</v>
      </c>
      <c r="G2697" s="94" t="e">
        <f aca="false">INDEX(Book_Type,MATCH($B2697,Book,0),1)</f>
        <v>#N/A</v>
      </c>
      <c r="H2697" s="94" t="e">
        <f aca="false">$F2697&amp;$G2697</f>
        <v>#N/A</v>
      </c>
    </row>
    <row r="2698" customFormat="false" ht="12.75" hidden="false" customHeight="false" outlineLevel="0" collapsed="false">
      <c r="F2698" s="94" t="n">
        <f aca="false">IF(REF_DT&lt;PromptMonth,1,INDEX(BucketTable,MATCH($A2698,SumMonths,0),1))</f>
        <v>1</v>
      </c>
      <c r="G2698" s="94" t="e">
        <f aca="false">INDEX(Book_Type,MATCH($B2698,Book,0),1)</f>
        <v>#N/A</v>
      </c>
      <c r="H2698" s="94" t="e">
        <f aca="false">$F2698&amp;$G2698</f>
        <v>#N/A</v>
      </c>
    </row>
    <row r="2699" customFormat="false" ht="12.75" hidden="false" customHeight="false" outlineLevel="0" collapsed="false">
      <c r="F2699" s="94" t="n">
        <f aca="false">IF(REF_DT&lt;PromptMonth,1,INDEX(BucketTable,MATCH($A2699,SumMonths,0),1))</f>
        <v>1</v>
      </c>
      <c r="G2699" s="94" t="e">
        <f aca="false">INDEX(Book_Type,MATCH($B2699,Book,0),1)</f>
        <v>#N/A</v>
      </c>
      <c r="H2699" s="94" t="e">
        <f aca="false">$F2699&amp;$G2699</f>
        <v>#N/A</v>
      </c>
    </row>
    <row r="2700" customFormat="false" ht="12.75" hidden="false" customHeight="false" outlineLevel="0" collapsed="false">
      <c r="F2700" s="94" t="n">
        <f aca="false">IF(REF_DT&lt;PromptMonth,1,INDEX(BucketTable,MATCH($A2700,SumMonths,0),1))</f>
        <v>1</v>
      </c>
      <c r="G2700" s="94" t="e">
        <f aca="false">INDEX(Book_Type,MATCH($B2700,Book,0),1)</f>
        <v>#N/A</v>
      </c>
      <c r="H2700" s="94" t="e">
        <f aca="false">$F2700&amp;$G2700</f>
        <v>#N/A</v>
      </c>
    </row>
    <row r="2701" customFormat="false" ht="12.75" hidden="false" customHeight="false" outlineLevel="0" collapsed="false">
      <c r="F2701" s="94" t="n">
        <f aca="false">IF(REF_DT&lt;PromptMonth,1,INDEX(BucketTable,MATCH($A2701,SumMonths,0),1))</f>
        <v>1</v>
      </c>
      <c r="G2701" s="94" t="e">
        <f aca="false">INDEX(Book_Type,MATCH($B2701,Book,0),1)</f>
        <v>#N/A</v>
      </c>
      <c r="H2701" s="94" t="e">
        <f aca="false">$F2701&amp;$G2701</f>
        <v>#N/A</v>
      </c>
    </row>
    <row r="2702" customFormat="false" ht="12.75" hidden="false" customHeight="false" outlineLevel="0" collapsed="false">
      <c r="F2702" s="94" t="n">
        <f aca="false">IF(REF_DT&lt;PromptMonth,1,INDEX(BucketTable,MATCH($A2702,SumMonths,0),1))</f>
        <v>1</v>
      </c>
      <c r="G2702" s="94" t="e">
        <f aca="false">INDEX(Book_Type,MATCH($B2702,Book,0),1)</f>
        <v>#N/A</v>
      </c>
      <c r="H2702" s="94" t="e">
        <f aca="false">$F2702&amp;$G2702</f>
        <v>#N/A</v>
      </c>
    </row>
    <row r="2703" customFormat="false" ht="12.75" hidden="false" customHeight="false" outlineLevel="0" collapsed="false">
      <c r="F2703" s="94" t="n">
        <f aca="false">IF(REF_DT&lt;PromptMonth,1,INDEX(BucketTable,MATCH($A2703,SumMonths,0),1))</f>
        <v>1</v>
      </c>
      <c r="G2703" s="94" t="e">
        <f aca="false">INDEX(Book_Type,MATCH($B2703,Book,0),1)</f>
        <v>#N/A</v>
      </c>
      <c r="H2703" s="94" t="e">
        <f aca="false">$F2703&amp;$G2703</f>
        <v>#N/A</v>
      </c>
    </row>
    <row r="2704" customFormat="false" ht="12.75" hidden="false" customHeight="false" outlineLevel="0" collapsed="false">
      <c r="F2704" s="94" t="n">
        <f aca="false">IF(REF_DT&lt;PromptMonth,1,INDEX(BucketTable,MATCH($A2704,SumMonths,0),1))</f>
        <v>1</v>
      </c>
      <c r="G2704" s="94" t="e">
        <f aca="false">INDEX(Book_Type,MATCH($B2704,Book,0),1)</f>
        <v>#N/A</v>
      </c>
      <c r="H2704" s="94" t="e">
        <f aca="false">$F2704&amp;$G2704</f>
        <v>#N/A</v>
      </c>
    </row>
    <row r="2705" customFormat="false" ht="12.75" hidden="false" customHeight="false" outlineLevel="0" collapsed="false">
      <c r="F2705" s="94" t="n">
        <f aca="false">IF(REF_DT&lt;PromptMonth,1,INDEX(BucketTable,MATCH($A2705,SumMonths,0),1))</f>
        <v>1</v>
      </c>
      <c r="G2705" s="94" t="e">
        <f aca="false">INDEX(Book_Type,MATCH($B2705,Book,0),1)</f>
        <v>#N/A</v>
      </c>
      <c r="H2705" s="94" t="e">
        <f aca="false">$F2705&amp;$G2705</f>
        <v>#N/A</v>
      </c>
    </row>
    <row r="2706" customFormat="false" ht="12.75" hidden="false" customHeight="false" outlineLevel="0" collapsed="false">
      <c r="F2706" s="94" t="n">
        <f aca="false">IF(REF_DT&lt;PromptMonth,1,INDEX(BucketTable,MATCH($A2706,SumMonths,0),1))</f>
        <v>1</v>
      </c>
      <c r="G2706" s="94" t="e">
        <f aca="false">INDEX(Book_Type,MATCH($B2706,Book,0),1)</f>
        <v>#N/A</v>
      </c>
      <c r="H2706" s="94" t="e">
        <f aca="false">$F2706&amp;$G2706</f>
        <v>#N/A</v>
      </c>
    </row>
    <row r="2707" customFormat="false" ht="12.75" hidden="false" customHeight="false" outlineLevel="0" collapsed="false">
      <c r="F2707" s="94" t="n">
        <f aca="false">IF(REF_DT&lt;PromptMonth,1,INDEX(BucketTable,MATCH($A2707,SumMonths,0),1))</f>
        <v>1</v>
      </c>
      <c r="G2707" s="94" t="e">
        <f aca="false">INDEX(Book_Type,MATCH($B2707,Book,0),1)</f>
        <v>#N/A</v>
      </c>
      <c r="H2707" s="94" t="e">
        <f aca="false">$F2707&amp;$G2707</f>
        <v>#N/A</v>
      </c>
    </row>
    <row r="2708" customFormat="false" ht="12.75" hidden="false" customHeight="false" outlineLevel="0" collapsed="false">
      <c r="F2708" s="94" t="n">
        <f aca="false">IF(REF_DT&lt;PromptMonth,1,INDEX(BucketTable,MATCH($A2708,SumMonths,0),1))</f>
        <v>1</v>
      </c>
      <c r="G2708" s="94" t="e">
        <f aca="false">INDEX(Book_Type,MATCH($B2708,Book,0),1)</f>
        <v>#N/A</v>
      </c>
      <c r="H2708" s="94" t="e">
        <f aca="false">$F2708&amp;$G2708</f>
        <v>#N/A</v>
      </c>
    </row>
    <row r="2709" customFormat="false" ht="12.75" hidden="false" customHeight="false" outlineLevel="0" collapsed="false">
      <c r="F2709" s="94" t="n">
        <f aca="false">IF(REF_DT&lt;PromptMonth,1,INDEX(BucketTable,MATCH($A2709,SumMonths,0),1))</f>
        <v>1</v>
      </c>
      <c r="G2709" s="94" t="e">
        <f aca="false">INDEX(Book_Type,MATCH($B2709,Book,0),1)</f>
        <v>#N/A</v>
      </c>
      <c r="H2709" s="94" t="e">
        <f aca="false">$F2709&amp;$G2709</f>
        <v>#N/A</v>
      </c>
    </row>
    <row r="2710" customFormat="false" ht="12.75" hidden="false" customHeight="false" outlineLevel="0" collapsed="false">
      <c r="F2710" s="94" t="n">
        <f aca="false">IF(REF_DT&lt;PromptMonth,1,INDEX(BucketTable,MATCH($A2710,SumMonths,0),1))</f>
        <v>1</v>
      </c>
      <c r="G2710" s="94" t="e">
        <f aca="false">INDEX(Book_Type,MATCH($B2710,Book,0),1)</f>
        <v>#N/A</v>
      </c>
      <c r="H2710" s="94" t="e">
        <f aca="false">$F2710&amp;$G2710</f>
        <v>#N/A</v>
      </c>
    </row>
    <row r="2711" customFormat="false" ht="12.75" hidden="false" customHeight="false" outlineLevel="0" collapsed="false">
      <c r="F2711" s="94" t="n">
        <f aca="false">IF(REF_DT&lt;PromptMonth,1,INDEX(BucketTable,MATCH($A2711,SumMonths,0),1))</f>
        <v>1</v>
      </c>
      <c r="G2711" s="94" t="e">
        <f aca="false">INDEX(Book_Type,MATCH($B2711,Book,0),1)</f>
        <v>#N/A</v>
      </c>
      <c r="H2711" s="94" t="e">
        <f aca="false">$F2711&amp;$G2711</f>
        <v>#N/A</v>
      </c>
    </row>
    <row r="2712" customFormat="false" ht="12.75" hidden="false" customHeight="false" outlineLevel="0" collapsed="false">
      <c r="F2712" s="94" t="n">
        <f aca="false">IF(REF_DT&lt;PromptMonth,1,INDEX(BucketTable,MATCH($A2712,SumMonths,0),1))</f>
        <v>1</v>
      </c>
      <c r="G2712" s="94" t="e">
        <f aca="false">INDEX(Book_Type,MATCH($B2712,Book,0),1)</f>
        <v>#N/A</v>
      </c>
      <c r="H2712" s="94" t="e">
        <f aca="false">$F2712&amp;$G2712</f>
        <v>#N/A</v>
      </c>
    </row>
    <row r="2713" customFormat="false" ht="12.75" hidden="false" customHeight="false" outlineLevel="0" collapsed="false">
      <c r="F2713" s="94" t="n">
        <f aca="false">IF(REF_DT&lt;PromptMonth,1,INDEX(BucketTable,MATCH($A2713,SumMonths,0),1))</f>
        <v>1</v>
      </c>
      <c r="G2713" s="94" t="e">
        <f aca="false">INDEX(Book_Type,MATCH($B2713,Book,0),1)</f>
        <v>#N/A</v>
      </c>
      <c r="H2713" s="94" t="e">
        <f aca="false">$F2713&amp;$G2713</f>
        <v>#N/A</v>
      </c>
    </row>
    <row r="2714" customFormat="false" ht="12.75" hidden="false" customHeight="false" outlineLevel="0" collapsed="false">
      <c r="F2714" s="94" t="n">
        <f aca="false">IF(REF_DT&lt;PromptMonth,1,INDEX(BucketTable,MATCH($A2714,SumMonths,0),1))</f>
        <v>1</v>
      </c>
      <c r="G2714" s="94" t="e">
        <f aca="false">INDEX(Book_Type,MATCH($B2714,Book,0),1)</f>
        <v>#N/A</v>
      </c>
      <c r="H2714" s="94" t="e">
        <f aca="false">$F2714&amp;$G2714</f>
        <v>#N/A</v>
      </c>
    </row>
    <row r="2715" customFormat="false" ht="12.75" hidden="false" customHeight="false" outlineLevel="0" collapsed="false">
      <c r="F2715" s="94" t="n">
        <f aca="false">IF(REF_DT&lt;PromptMonth,1,INDEX(BucketTable,MATCH($A2715,SumMonths,0),1))</f>
        <v>1</v>
      </c>
      <c r="G2715" s="94" t="e">
        <f aca="false">INDEX(Book_Type,MATCH($B2715,Book,0),1)</f>
        <v>#N/A</v>
      </c>
      <c r="H2715" s="94" t="e">
        <f aca="false">$F2715&amp;$G2715</f>
        <v>#N/A</v>
      </c>
    </row>
    <row r="2716" customFormat="false" ht="12.75" hidden="false" customHeight="false" outlineLevel="0" collapsed="false">
      <c r="F2716" s="94" t="n">
        <f aca="false">IF(REF_DT&lt;PromptMonth,1,INDEX(BucketTable,MATCH($A2716,SumMonths,0),1))</f>
        <v>1</v>
      </c>
      <c r="G2716" s="94" t="e">
        <f aca="false">INDEX(Book_Type,MATCH($B2716,Book,0),1)</f>
        <v>#N/A</v>
      </c>
      <c r="H2716" s="94" t="e">
        <f aca="false">$F2716&amp;$G2716</f>
        <v>#N/A</v>
      </c>
    </row>
    <row r="2717" customFormat="false" ht="12.75" hidden="false" customHeight="false" outlineLevel="0" collapsed="false">
      <c r="F2717" s="94" t="n">
        <f aca="false">IF(REF_DT&lt;PromptMonth,1,INDEX(BucketTable,MATCH($A2717,SumMonths,0),1))</f>
        <v>1</v>
      </c>
      <c r="G2717" s="94" t="e">
        <f aca="false">INDEX(Book_Type,MATCH($B2717,Book,0),1)</f>
        <v>#N/A</v>
      </c>
      <c r="H2717" s="94" t="e">
        <f aca="false">$F2717&amp;$G2717</f>
        <v>#N/A</v>
      </c>
    </row>
    <row r="2718" customFormat="false" ht="12.75" hidden="false" customHeight="false" outlineLevel="0" collapsed="false">
      <c r="F2718" s="94" t="n">
        <f aca="false">IF(REF_DT&lt;PromptMonth,1,INDEX(BucketTable,MATCH($A2718,SumMonths,0),1))</f>
        <v>1</v>
      </c>
      <c r="G2718" s="94" t="e">
        <f aca="false">INDEX(Book_Type,MATCH($B2718,Book,0),1)</f>
        <v>#N/A</v>
      </c>
      <c r="H2718" s="94" t="e">
        <f aca="false">$F2718&amp;$G2718</f>
        <v>#N/A</v>
      </c>
    </row>
    <row r="2719" customFormat="false" ht="12.75" hidden="false" customHeight="false" outlineLevel="0" collapsed="false">
      <c r="F2719" s="94" t="n">
        <f aca="false">IF(REF_DT&lt;PromptMonth,1,INDEX(BucketTable,MATCH($A2719,SumMonths,0),1))</f>
        <v>1</v>
      </c>
      <c r="G2719" s="94" t="e">
        <f aca="false">INDEX(Book_Type,MATCH($B2719,Book,0),1)</f>
        <v>#N/A</v>
      </c>
      <c r="H2719" s="94" t="e">
        <f aca="false">$F2719&amp;$G2719</f>
        <v>#N/A</v>
      </c>
    </row>
    <row r="2720" customFormat="false" ht="12.75" hidden="false" customHeight="false" outlineLevel="0" collapsed="false">
      <c r="F2720" s="94" t="n">
        <f aca="false">IF(REF_DT&lt;PromptMonth,1,INDEX(BucketTable,MATCH($A2720,SumMonths,0),1))</f>
        <v>1</v>
      </c>
      <c r="G2720" s="94" t="e">
        <f aca="false">INDEX(Book_Type,MATCH($B2720,Book,0),1)</f>
        <v>#N/A</v>
      </c>
      <c r="H2720" s="94" t="e">
        <f aca="false">$F2720&amp;$G2720</f>
        <v>#N/A</v>
      </c>
    </row>
    <row r="2721" customFormat="false" ht="12.75" hidden="false" customHeight="false" outlineLevel="0" collapsed="false">
      <c r="F2721" s="94" t="n">
        <f aca="false">IF(REF_DT&lt;PromptMonth,1,INDEX(BucketTable,MATCH($A2721,SumMonths,0),1))</f>
        <v>1</v>
      </c>
      <c r="G2721" s="94" t="e">
        <f aca="false">INDEX(Book_Type,MATCH($B2721,Book,0),1)</f>
        <v>#N/A</v>
      </c>
      <c r="H2721" s="94" t="e">
        <f aca="false">$F2721&amp;$G2721</f>
        <v>#N/A</v>
      </c>
    </row>
    <row r="2722" customFormat="false" ht="12.75" hidden="false" customHeight="false" outlineLevel="0" collapsed="false">
      <c r="F2722" s="94" t="n">
        <f aca="false">IF(REF_DT&lt;PromptMonth,1,INDEX(BucketTable,MATCH($A2722,SumMonths,0),1))</f>
        <v>1</v>
      </c>
      <c r="G2722" s="94" t="e">
        <f aca="false">INDEX(Book_Type,MATCH($B2722,Book,0),1)</f>
        <v>#N/A</v>
      </c>
      <c r="H2722" s="94" t="e">
        <f aca="false">$F2722&amp;$G2722</f>
        <v>#N/A</v>
      </c>
    </row>
    <row r="2723" customFormat="false" ht="12.75" hidden="false" customHeight="false" outlineLevel="0" collapsed="false">
      <c r="F2723" s="94" t="n">
        <f aca="false">IF(REF_DT&lt;PromptMonth,1,INDEX(BucketTable,MATCH($A2723,SumMonths,0),1))</f>
        <v>1</v>
      </c>
      <c r="G2723" s="94" t="e">
        <f aca="false">INDEX(Book_Type,MATCH($B2723,Book,0),1)</f>
        <v>#N/A</v>
      </c>
      <c r="H2723" s="94" t="e">
        <f aca="false">$F2723&amp;$G2723</f>
        <v>#N/A</v>
      </c>
    </row>
    <row r="2724" customFormat="false" ht="12.75" hidden="false" customHeight="false" outlineLevel="0" collapsed="false">
      <c r="F2724" s="94" t="n">
        <f aca="false">IF(REF_DT&lt;PromptMonth,1,INDEX(BucketTable,MATCH($A2724,SumMonths,0),1))</f>
        <v>1</v>
      </c>
      <c r="G2724" s="94" t="e">
        <f aca="false">INDEX(Book_Type,MATCH($B2724,Book,0),1)</f>
        <v>#N/A</v>
      </c>
      <c r="H2724" s="94" t="e">
        <f aca="false">$F2724&amp;$G2724</f>
        <v>#N/A</v>
      </c>
    </row>
    <row r="2725" customFormat="false" ht="12.75" hidden="false" customHeight="false" outlineLevel="0" collapsed="false">
      <c r="F2725" s="94" t="n">
        <f aca="false">IF(REF_DT&lt;PromptMonth,1,INDEX(BucketTable,MATCH($A2725,SumMonths,0),1))</f>
        <v>1</v>
      </c>
      <c r="G2725" s="94" t="e">
        <f aca="false">INDEX(Book_Type,MATCH($B2725,Book,0),1)</f>
        <v>#N/A</v>
      </c>
      <c r="H2725" s="94" t="e">
        <f aca="false">$F2725&amp;$G2725</f>
        <v>#N/A</v>
      </c>
    </row>
    <row r="2726" customFormat="false" ht="12.75" hidden="false" customHeight="false" outlineLevel="0" collapsed="false">
      <c r="F2726" s="94" t="n">
        <f aca="false">IF(REF_DT&lt;PromptMonth,1,INDEX(BucketTable,MATCH($A2726,SumMonths,0),1))</f>
        <v>1</v>
      </c>
      <c r="G2726" s="94" t="e">
        <f aca="false">INDEX(Book_Type,MATCH($B2726,Book,0),1)</f>
        <v>#N/A</v>
      </c>
      <c r="H2726" s="94" t="e">
        <f aca="false">$F2726&amp;$G2726</f>
        <v>#N/A</v>
      </c>
    </row>
    <row r="2727" customFormat="false" ht="12.75" hidden="false" customHeight="false" outlineLevel="0" collapsed="false">
      <c r="F2727" s="94" t="n">
        <f aca="false">IF(REF_DT&lt;PromptMonth,1,INDEX(BucketTable,MATCH($A2727,SumMonths,0),1))</f>
        <v>1</v>
      </c>
      <c r="G2727" s="94" t="e">
        <f aca="false">INDEX(Book_Type,MATCH($B2727,Book,0),1)</f>
        <v>#N/A</v>
      </c>
      <c r="H2727" s="94" t="e">
        <f aca="false">$F2727&amp;$G2727</f>
        <v>#N/A</v>
      </c>
    </row>
    <row r="2728" customFormat="false" ht="12.75" hidden="false" customHeight="false" outlineLevel="0" collapsed="false">
      <c r="F2728" s="94" t="n">
        <f aca="false">IF(REF_DT&lt;PromptMonth,1,INDEX(BucketTable,MATCH($A2728,SumMonths,0),1))</f>
        <v>1</v>
      </c>
      <c r="G2728" s="94" t="e">
        <f aca="false">INDEX(Book_Type,MATCH($B2728,Book,0),1)</f>
        <v>#N/A</v>
      </c>
      <c r="H2728" s="94" t="e">
        <f aca="false">$F2728&amp;$G2728</f>
        <v>#N/A</v>
      </c>
    </row>
    <row r="2729" customFormat="false" ht="12.75" hidden="false" customHeight="false" outlineLevel="0" collapsed="false">
      <c r="F2729" s="94" t="n">
        <f aca="false">IF(REF_DT&lt;PromptMonth,1,INDEX(BucketTable,MATCH($A2729,SumMonths,0),1))</f>
        <v>1</v>
      </c>
      <c r="G2729" s="94" t="e">
        <f aca="false">INDEX(Book_Type,MATCH($B2729,Book,0),1)</f>
        <v>#N/A</v>
      </c>
      <c r="H2729" s="94" t="e">
        <f aca="false">$F2729&amp;$G2729</f>
        <v>#N/A</v>
      </c>
    </row>
    <row r="2730" customFormat="false" ht="12.75" hidden="false" customHeight="false" outlineLevel="0" collapsed="false">
      <c r="F2730" s="94" t="n">
        <f aca="false">IF(REF_DT&lt;PromptMonth,1,INDEX(BucketTable,MATCH($A2730,SumMonths,0),1))</f>
        <v>1</v>
      </c>
      <c r="G2730" s="94" t="e">
        <f aca="false">INDEX(Book_Type,MATCH($B2730,Book,0),1)</f>
        <v>#N/A</v>
      </c>
      <c r="H2730" s="94" t="e">
        <f aca="false">$F2730&amp;$G2730</f>
        <v>#N/A</v>
      </c>
    </row>
    <row r="2731" customFormat="false" ht="12.75" hidden="false" customHeight="false" outlineLevel="0" collapsed="false">
      <c r="F2731" s="94" t="n">
        <f aca="false">IF(REF_DT&lt;PromptMonth,1,INDEX(BucketTable,MATCH($A2731,SumMonths,0),1))</f>
        <v>1</v>
      </c>
      <c r="G2731" s="94" t="e">
        <f aca="false">INDEX(Book_Type,MATCH($B2731,Book,0),1)</f>
        <v>#N/A</v>
      </c>
      <c r="H2731" s="94" t="e">
        <f aca="false">$F2731&amp;$G2731</f>
        <v>#N/A</v>
      </c>
    </row>
    <row r="2732" customFormat="false" ht="12.75" hidden="false" customHeight="false" outlineLevel="0" collapsed="false">
      <c r="F2732" s="94" t="n">
        <f aca="false">IF(REF_DT&lt;PromptMonth,1,INDEX(BucketTable,MATCH($A2732,SumMonths,0),1))</f>
        <v>1</v>
      </c>
      <c r="G2732" s="94" t="e">
        <f aca="false">INDEX(Book_Type,MATCH($B2732,Book,0),1)</f>
        <v>#N/A</v>
      </c>
      <c r="H2732" s="94" t="e">
        <f aca="false">$F2732&amp;$G2732</f>
        <v>#N/A</v>
      </c>
    </row>
    <row r="2733" customFormat="false" ht="12.75" hidden="false" customHeight="false" outlineLevel="0" collapsed="false">
      <c r="F2733" s="94" t="n">
        <f aca="false">IF(REF_DT&lt;PromptMonth,1,INDEX(BucketTable,MATCH($A2733,SumMonths,0),1))</f>
        <v>1</v>
      </c>
      <c r="G2733" s="94" t="e">
        <f aca="false">INDEX(Book_Type,MATCH($B2733,Book,0),1)</f>
        <v>#N/A</v>
      </c>
      <c r="H2733" s="94" t="e">
        <f aca="false">$F2733&amp;$G2733</f>
        <v>#N/A</v>
      </c>
    </row>
    <row r="2734" customFormat="false" ht="12.75" hidden="false" customHeight="false" outlineLevel="0" collapsed="false">
      <c r="F2734" s="94" t="n">
        <f aca="false">IF(REF_DT&lt;PromptMonth,1,INDEX(BucketTable,MATCH($A2734,SumMonths,0),1))</f>
        <v>1</v>
      </c>
      <c r="G2734" s="94" t="e">
        <f aca="false">INDEX(Book_Type,MATCH($B2734,Book,0),1)</f>
        <v>#N/A</v>
      </c>
      <c r="H2734" s="94" t="e">
        <f aca="false">$F2734&amp;$G2734</f>
        <v>#N/A</v>
      </c>
    </row>
    <row r="2735" customFormat="false" ht="12.75" hidden="false" customHeight="false" outlineLevel="0" collapsed="false">
      <c r="F2735" s="94" t="n">
        <f aca="false">IF(REF_DT&lt;PromptMonth,1,INDEX(BucketTable,MATCH($A2735,SumMonths,0),1))</f>
        <v>1</v>
      </c>
      <c r="G2735" s="94" t="e">
        <f aca="false">INDEX(Book_Type,MATCH($B2735,Book,0),1)</f>
        <v>#N/A</v>
      </c>
      <c r="H2735" s="94" t="e">
        <f aca="false">$F2735&amp;$G2735</f>
        <v>#N/A</v>
      </c>
    </row>
    <row r="2736" customFormat="false" ht="12.75" hidden="false" customHeight="false" outlineLevel="0" collapsed="false">
      <c r="F2736" s="94" t="n">
        <f aca="false">IF(REF_DT&lt;PromptMonth,1,INDEX(BucketTable,MATCH($A2736,SumMonths,0),1))</f>
        <v>1</v>
      </c>
      <c r="G2736" s="94" t="e">
        <f aca="false">INDEX(Book_Type,MATCH($B2736,Book,0),1)</f>
        <v>#N/A</v>
      </c>
      <c r="H2736" s="94" t="e">
        <f aca="false">$F2736&amp;$G2736</f>
        <v>#N/A</v>
      </c>
    </row>
    <row r="2737" customFormat="false" ht="12.75" hidden="false" customHeight="false" outlineLevel="0" collapsed="false">
      <c r="F2737" s="94" t="n">
        <f aca="false">IF(REF_DT&lt;PromptMonth,1,INDEX(BucketTable,MATCH($A2737,SumMonths,0),1))</f>
        <v>1</v>
      </c>
      <c r="G2737" s="94" t="e">
        <f aca="false">INDEX(Book_Type,MATCH($B2737,Book,0),1)</f>
        <v>#N/A</v>
      </c>
      <c r="H2737" s="94" t="e">
        <f aca="false">$F2737&amp;$G2737</f>
        <v>#N/A</v>
      </c>
    </row>
    <row r="2738" customFormat="false" ht="12.75" hidden="false" customHeight="false" outlineLevel="0" collapsed="false">
      <c r="F2738" s="94" t="n">
        <f aca="false">IF(REF_DT&lt;PromptMonth,1,INDEX(BucketTable,MATCH($A2738,SumMonths,0),1))</f>
        <v>1</v>
      </c>
      <c r="G2738" s="94" t="e">
        <f aca="false">INDEX(Book_Type,MATCH($B2738,Book,0),1)</f>
        <v>#N/A</v>
      </c>
      <c r="H2738" s="94" t="e">
        <f aca="false">$F2738&amp;$G2738</f>
        <v>#N/A</v>
      </c>
    </row>
    <row r="2739" customFormat="false" ht="12.75" hidden="false" customHeight="false" outlineLevel="0" collapsed="false">
      <c r="F2739" s="94" t="n">
        <f aca="false">IF(REF_DT&lt;PromptMonth,1,INDEX(BucketTable,MATCH($A2739,SumMonths,0),1))</f>
        <v>1</v>
      </c>
      <c r="G2739" s="94" t="e">
        <f aca="false">INDEX(Book_Type,MATCH($B2739,Book,0),1)</f>
        <v>#N/A</v>
      </c>
      <c r="H2739" s="94" t="e">
        <f aca="false">$F2739&amp;$G2739</f>
        <v>#N/A</v>
      </c>
    </row>
    <row r="2740" customFormat="false" ht="12.75" hidden="false" customHeight="false" outlineLevel="0" collapsed="false">
      <c r="F2740" s="94" t="n">
        <f aca="false">IF(REF_DT&lt;PromptMonth,1,INDEX(BucketTable,MATCH($A2740,SumMonths,0),1))</f>
        <v>1</v>
      </c>
      <c r="G2740" s="94" t="e">
        <f aca="false">INDEX(Book_Type,MATCH($B2740,Book,0),1)</f>
        <v>#N/A</v>
      </c>
      <c r="H2740" s="94" t="e">
        <f aca="false">$F2740&amp;$G2740</f>
        <v>#N/A</v>
      </c>
    </row>
    <row r="2741" customFormat="false" ht="12.75" hidden="false" customHeight="false" outlineLevel="0" collapsed="false">
      <c r="F2741" s="94" t="n">
        <f aca="false">IF(REF_DT&lt;PromptMonth,1,INDEX(BucketTable,MATCH($A2741,SumMonths,0),1))</f>
        <v>1</v>
      </c>
      <c r="G2741" s="94" t="e">
        <f aca="false">INDEX(Book_Type,MATCH($B2741,Book,0),1)</f>
        <v>#N/A</v>
      </c>
      <c r="H2741" s="94" t="e">
        <f aca="false">$F2741&amp;$G2741</f>
        <v>#N/A</v>
      </c>
    </row>
    <row r="2742" customFormat="false" ht="12.75" hidden="false" customHeight="false" outlineLevel="0" collapsed="false">
      <c r="F2742" s="94" t="n">
        <f aca="false">IF(REF_DT&lt;PromptMonth,1,INDEX(BucketTable,MATCH($A2742,SumMonths,0),1))</f>
        <v>1</v>
      </c>
      <c r="G2742" s="94" t="e">
        <f aca="false">INDEX(Book_Type,MATCH($B2742,Book,0),1)</f>
        <v>#N/A</v>
      </c>
      <c r="H2742" s="94" t="e">
        <f aca="false">$F2742&amp;$G2742</f>
        <v>#N/A</v>
      </c>
    </row>
    <row r="2743" customFormat="false" ht="12.75" hidden="false" customHeight="false" outlineLevel="0" collapsed="false">
      <c r="F2743" s="94" t="n">
        <f aca="false">IF(REF_DT&lt;PromptMonth,1,INDEX(BucketTable,MATCH($A2743,SumMonths,0),1))</f>
        <v>1</v>
      </c>
      <c r="G2743" s="94" t="e">
        <f aca="false">INDEX(Book_Type,MATCH($B2743,Book,0),1)</f>
        <v>#N/A</v>
      </c>
      <c r="H2743" s="94" t="e">
        <f aca="false">$F2743&amp;$G2743</f>
        <v>#N/A</v>
      </c>
    </row>
    <row r="2744" customFormat="false" ht="12.75" hidden="false" customHeight="false" outlineLevel="0" collapsed="false">
      <c r="F2744" s="94" t="n">
        <f aca="false">IF(REF_DT&lt;PromptMonth,1,INDEX(BucketTable,MATCH($A2744,SumMonths,0),1))</f>
        <v>1</v>
      </c>
      <c r="G2744" s="94" t="e">
        <f aca="false">INDEX(Book_Type,MATCH($B2744,Book,0),1)</f>
        <v>#N/A</v>
      </c>
      <c r="H2744" s="94" t="e">
        <f aca="false">$F2744&amp;$G2744</f>
        <v>#N/A</v>
      </c>
    </row>
    <row r="2745" customFormat="false" ht="12.75" hidden="false" customHeight="false" outlineLevel="0" collapsed="false">
      <c r="F2745" s="94" t="n">
        <f aca="false">IF(REF_DT&lt;PromptMonth,1,INDEX(BucketTable,MATCH($A2745,SumMonths,0),1))</f>
        <v>1</v>
      </c>
      <c r="G2745" s="94" t="e">
        <f aca="false">INDEX(Book_Type,MATCH($B2745,Book,0),1)</f>
        <v>#N/A</v>
      </c>
      <c r="H2745" s="94" t="e">
        <f aca="false">$F2745&amp;$G2745</f>
        <v>#N/A</v>
      </c>
    </row>
    <row r="2746" customFormat="false" ht="12.75" hidden="false" customHeight="false" outlineLevel="0" collapsed="false">
      <c r="F2746" s="94" t="n">
        <f aca="false">IF(REF_DT&lt;PromptMonth,1,INDEX(BucketTable,MATCH($A2746,SumMonths,0),1))</f>
        <v>1</v>
      </c>
      <c r="G2746" s="94" t="e">
        <f aca="false">INDEX(Book_Type,MATCH($B2746,Book,0),1)</f>
        <v>#N/A</v>
      </c>
      <c r="H2746" s="94" t="e">
        <f aca="false">$F2746&amp;$G2746</f>
        <v>#N/A</v>
      </c>
    </row>
    <row r="2747" customFormat="false" ht="12.75" hidden="false" customHeight="false" outlineLevel="0" collapsed="false">
      <c r="F2747" s="94" t="n">
        <f aca="false">IF(REF_DT&lt;PromptMonth,1,INDEX(BucketTable,MATCH($A2747,SumMonths,0),1))</f>
        <v>1</v>
      </c>
      <c r="G2747" s="94" t="e">
        <f aca="false">INDEX(Book_Type,MATCH($B2747,Book,0),1)</f>
        <v>#N/A</v>
      </c>
      <c r="H2747" s="94" t="e">
        <f aca="false">$F2747&amp;$G2747</f>
        <v>#N/A</v>
      </c>
    </row>
    <row r="2748" customFormat="false" ht="12.75" hidden="false" customHeight="false" outlineLevel="0" collapsed="false">
      <c r="F2748" s="94" t="n">
        <f aca="false">IF(REF_DT&lt;PromptMonth,1,INDEX(BucketTable,MATCH($A2748,SumMonths,0),1))</f>
        <v>1</v>
      </c>
      <c r="G2748" s="94" t="e">
        <f aca="false">INDEX(Book_Type,MATCH($B2748,Book,0),1)</f>
        <v>#N/A</v>
      </c>
      <c r="H2748" s="94" t="e">
        <f aca="false">$F2748&amp;$G2748</f>
        <v>#N/A</v>
      </c>
    </row>
    <row r="2749" customFormat="false" ht="12.75" hidden="false" customHeight="false" outlineLevel="0" collapsed="false">
      <c r="F2749" s="94" t="n">
        <f aca="false">IF(REF_DT&lt;PromptMonth,1,INDEX(BucketTable,MATCH($A2749,SumMonths,0),1))</f>
        <v>1</v>
      </c>
      <c r="G2749" s="94" t="e">
        <f aca="false">INDEX(Book_Type,MATCH($B2749,Book,0),1)</f>
        <v>#N/A</v>
      </c>
      <c r="H2749" s="94" t="e">
        <f aca="false">$F2749&amp;$G2749</f>
        <v>#N/A</v>
      </c>
    </row>
    <row r="2750" customFormat="false" ht="12.75" hidden="false" customHeight="false" outlineLevel="0" collapsed="false">
      <c r="F2750" s="94" t="n">
        <f aca="false">IF(REF_DT&lt;PromptMonth,1,INDEX(BucketTable,MATCH($A2750,SumMonths,0),1))</f>
        <v>1</v>
      </c>
      <c r="G2750" s="94" t="e">
        <f aca="false">INDEX(Book_Type,MATCH($B2750,Book,0),1)</f>
        <v>#N/A</v>
      </c>
      <c r="H2750" s="94" t="e">
        <f aca="false">$F2750&amp;$G2750</f>
        <v>#N/A</v>
      </c>
    </row>
    <row r="2751" customFormat="false" ht="12.75" hidden="false" customHeight="false" outlineLevel="0" collapsed="false">
      <c r="F2751" s="94" t="n">
        <f aca="false">IF(REF_DT&lt;PromptMonth,1,INDEX(BucketTable,MATCH($A2751,SumMonths,0),1))</f>
        <v>1</v>
      </c>
      <c r="G2751" s="94" t="e">
        <f aca="false">INDEX(Book_Type,MATCH($B2751,Book,0),1)</f>
        <v>#N/A</v>
      </c>
      <c r="H2751" s="94" t="e">
        <f aca="false">$F2751&amp;$G2751</f>
        <v>#N/A</v>
      </c>
    </row>
    <row r="2752" customFormat="false" ht="12.75" hidden="false" customHeight="false" outlineLevel="0" collapsed="false">
      <c r="F2752" s="94" t="n">
        <f aca="false">IF(REF_DT&lt;PromptMonth,1,INDEX(BucketTable,MATCH($A2752,SumMonths,0),1))</f>
        <v>1</v>
      </c>
      <c r="G2752" s="94" t="e">
        <f aca="false">INDEX(Book_Type,MATCH($B2752,Book,0),1)</f>
        <v>#N/A</v>
      </c>
      <c r="H2752" s="94" t="e">
        <f aca="false">$F2752&amp;$G2752</f>
        <v>#N/A</v>
      </c>
    </row>
    <row r="2753" customFormat="false" ht="12.75" hidden="false" customHeight="false" outlineLevel="0" collapsed="false">
      <c r="F2753" s="94" t="n">
        <f aca="false">IF(REF_DT&lt;PromptMonth,1,INDEX(BucketTable,MATCH($A2753,SumMonths,0),1))</f>
        <v>1</v>
      </c>
      <c r="G2753" s="94" t="e">
        <f aca="false">INDEX(Book_Type,MATCH($B2753,Book,0),1)</f>
        <v>#N/A</v>
      </c>
      <c r="H2753" s="94" t="e">
        <f aca="false">$F2753&amp;$G2753</f>
        <v>#N/A</v>
      </c>
    </row>
    <row r="2754" customFormat="false" ht="12.75" hidden="false" customHeight="false" outlineLevel="0" collapsed="false">
      <c r="F2754" s="94" t="n">
        <f aca="false">IF(REF_DT&lt;PromptMonth,1,INDEX(BucketTable,MATCH($A2754,SumMonths,0),1))</f>
        <v>1</v>
      </c>
      <c r="G2754" s="94" t="e">
        <f aca="false">INDEX(Book_Type,MATCH($B2754,Book,0),1)</f>
        <v>#N/A</v>
      </c>
      <c r="H2754" s="94" t="e">
        <f aca="false">$F2754&amp;$G2754</f>
        <v>#N/A</v>
      </c>
    </row>
    <row r="2755" customFormat="false" ht="12.75" hidden="false" customHeight="false" outlineLevel="0" collapsed="false">
      <c r="F2755" s="94" t="n">
        <f aca="false">IF(REF_DT&lt;PromptMonth,1,INDEX(BucketTable,MATCH($A2755,SumMonths,0),1))</f>
        <v>1</v>
      </c>
      <c r="G2755" s="94" t="e">
        <f aca="false">INDEX(Book_Type,MATCH($B2755,Book,0),1)</f>
        <v>#N/A</v>
      </c>
      <c r="H2755" s="94" t="e">
        <f aca="false">$F2755&amp;$G2755</f>
        <v>#N/A</v>
      </c>
    </row>
    <row r="2756" customFormat="false" ht="12.75" hidden="false" customHeight="false" outlineLevel="0" collapsed="false">
      <c r="F2756" s="94" t="n">
        <f aca="false">IF(REF_DT&lt;PromptMonth,1,INDEX(BucketTable,MATCH($A2756,SumMonths,0),1))</f>
        <v>1</v>
      </c>
      <c r="G2756" s="94" t="e">
        <f aca="false">INDEX(Book_Type,MATCH($B2756,Book,0),1)</f>
        <v>#N/A</v>
      </c>
      <c r="H2756" s="94" t="e">
        <f aca="false">$F2756&amp;$G2756</f>
        <v>#N/A</v>
      </c>
    </row>
    <row r="2757" customFormat="false" ht="12.75" hidden="false" customHeight="false" outlineLevel="0" collapsed="false">
      <c r="F2757" s="94" t="n">
        <f aca="false">IF(REF_DT&lt;PromptMonth,1,INDEX(BucketTable,MATCH($A2757,SumMonths,0),1))</f>
        <v>1</v>
      </c>
      <c r="G2757" s="94" t="e">
        <f aca="false">INDEX(Book_Type,MATCH($B2757,Book,0),1)</f>
        <v>#N/A</v>
      </c>
      <c r="H2757" s="94" t="e">
        <f aca="false">$F2757&amp;$G2757</f>
        <v>#N/A</v>
      </c>
    </row>
    <row r="2758" customFormat="false" ht="12.75" hidden="false" customHeight="false" outlineLevel="0" collapsed="false">
      <c r="F2758" s="94" t="n">
        <f aca="false">IF(REF_DT&lt;PromptMonth,1,INDEX(BucketTable,MATCH($A2758,SumMonths,0),1))</f>
        <v>1</v>
      </c>
      <c r="G2758" s="94" t="e">
        <f aca="false">INDEX(Book_Type,MATCH($B2758,Book,0),1)</f>
        <v>#N/A</v>
      </c>
      <c r="H2758" s="94" t="e">
        <f aca="false">$F2758&amp;$G2758</f>
        <v>#N/A</v>
      </c>
    </row>
    <row r="2759" customFormat="false" ht="12.75" hidden="false" customHeight="false" outlineLevel="0" collapsed="false">
      <c r="F2759" s="94" t="n">
        <f aca="false">IF(REF_DT&lt;PromptMonth,1,INDEX(BucketTable,MATCH($A2759,SumMonths,0),1))</f>
        <v>1</v>
      </c>
      <c r="G2759" s="94" t="e">
        <f aca="false">INDEX(Book_Type,MATCH($B2759,Book,0),1)</f>
        <v>#N/A</v>
      </c>
      <c r="H2759" s="94" t="e">
        <f aca="false">$F2759&amp;$G2759</f>
        <v>#N/A</v>
      </c>
    </row>
    <row r="2760" customFormat="false" ht="12.75" hidden="false" customHeight="false" outlineLevel="0" collapsed="false">
      <c r="F2760" s="94" t="n">
        <f aca="false">IF(REF_DT&lt;PromptMonth,1,INDEX(BucketTable,MATCH($A2760,SumMonths,0),1))</f>
        <v>1</v>
      </c>
      <c r="G2760" s="94" t="e">
        <f aca="false">INDEX(Book_Type,MATCH($B2760,Book,0),1)</f>
        <v>#N/A</v>
      </c>
      <c r="H2760" s="94" t="e">
        <f aca="false">$F2760&amp;$G2760</f>
        <v>#N/A</v>
      </c>
    </row>
    <row r="2761" customFormat="false" ht="12.75" hidden="false" customHeight="false" outlineLevel="0" collapsed="false">
      <c r="F2761" s="94" t="n">
        <f aca="false">IF(REF_DT&lt;PromptMonth,1,INDEX(BucketTable,MATCH($A2761,SumMonths,0),1))</f>
        <v>1</v>
      </c>
      <c r="G2761" s="94" t="e">
        <f aca="false">INDEX(Book_Type,MATCH($B2761,Book,0),1)</f>
        <v>#N/A</v>
      </c>
      <c r="H2761" s="94" t="e">
        <f aca="false">$F2761&amp;$G2761</f>
        <v>#N/A</v>
      </c>
    </row>
    <row r="2762" customFormat="false" ht="12.75" hidden="false" customHeight="false" outlineLevel="0" collapsed="false">
      <c r="F2762" s="94" t="n">
        <f aca="false">IF(REF_DT&lt;PromptMonth,1,INDEX(BucketTable,MATCH($A2762,SumMonths,0),1))</f>
        <v>1</v>
      </c>
      <c r="G2762" s="94" t="e">
        <f aca="false">INDEX(Book_Type,MATCH($B2762,Book,0),1)</f>
        <v>#N/A</v>
      </c>
      <c r="H2762" s="94" t="e">
        <f aca="false">$F2762&amp;$G2762</f>
        <v>#N/A</v>
      </c>
    </row>
    <row r="2763" customFormat="false" ht="12.75" hidden="false" customHeight="false" outlineLevel="0" collapsed="false">
      <c r="F2763" s="94" t="n">
        <f aca="false">IF(REF_DT&lt;PromptMonth,1,INDEX(BucketTable,MATCH($A2763,SumMonths,0),1))</f>
        <v>1</v>
      </c>
      <c r="G2763" s="94" t="e">
        <f aca="false">INDEX(Book_Type,MATCH($B2763,Book,0),1)</f>
        <v>#N/A</v>
      </c>
      <c r="H2763" s="94" t="e">
        <f aca="false">$F2763&amp;$G2763</f>
        <v>#N/A</v>
      </c>
    </row>
    <row r="2764" customFormat="false" ht="12.75" hidden="false" customHeight="false" outlineLevel="0" collapsed="false">
      <c r="F2764" s="94" t="n">
        <f aca="false">IF(REF_DT&lt;PromptMonth,1,INDEX(BucketTable,MATCH($A2764,SumMonths,0),1))</f>
        <v>1</v>
      </c>
      <c r="G2764" s="94" t="e">
        <f aca="false">INDEX(Book_Type,MATCH($B2764,Book,0),1)</f>
        <v>#N/A</v>
      </c>
      <c r="H2764" s="94" t="e">
        <f aca="false">$F2764&amp;$G2764</f>
        <v>#N/A</v>
      </c>
    </row>
    <row r="2765" customFormat="false" ht="12.75" hidden="false" customHeight="false" outlineLevel="0" collapsed="false">
      <c r="F2765" s="94" t="n">
        <f aca="false">IF(REF_DT&lt;PromptMonth,1,INDEX(BucketTable,MATCH($A2765,SumMonths,0),1))</f>
        <v>1</v>
      </c>
      <c r="G2765" s="94" t="e">
        <f aca="false">INDEX(Book_Type,MATCH($B2765,Book,0),1)</f>
        <v>#N/A</v>
      </c>
      <c r="H2765" s="94" t="e">
        <f aca="false">$F2765&amp;$G2765</f>
        <v>#N/A</v>
      </c>
    </row>
    <row r="2766" customFormat="false" ht="12.75" hidden="false" customHeight="false" outlineLevel="0" collapsed="false">
      <c r="F2766" s="94" t="n">
        <f aca="false">IF(REF_DT&lt;PromptMonth,1,INDEX(BucketTable,MATCH($A2766,SumMonths,0),1))</f>
        <v>1</v>
      </c>
      <c r="G2766" s="94" t="e">
        <f aca="false">INDEX(Book_Type,MATCH($B2766,Book,0),1)</f>
        <v>#N/A</v>
      </c>
      <c r="H2766" s="94" t="e">
        <f aca="false">$F2766&amp;$G2766</f>
        <v>#N/A</v>
      </c>
    </row>
    <row r="2767" customFormat="false" ht="12.75" hidden="false" customHeight="false" outlineLevel="0" collapsed="false">
      <c r="F2767" s="94" t="n">
        <f aca="false">IF(REF_DT&lt;PromptMonth,1,INDEX(BucketTable,MATCH($A2767,SumMonths,0),1))</f>
        <v>1</v>
      </c>
      <c r="G2767" s="94" t="e">
        <f aca="false">INDEX(Book_Type,MATCH($B2767,Book,0),1)</f>
        <v>#N/A</v>
      </c>
      <c r="H2767" s="94" t="e">
        <f aca="false">$F2767&amp;$G2767</f>
        <v>#N/A</v>
      </c>
    </row>
    <row r="2768" customFormat="false" ht="12.75" hidden="false" customHeight="false" outlineLevel="0" collapsed="false">
      <c r="F2768" s="94" t="n">
        <f aca="false">IF(REF_DT&lt;PromptMonth,1,INDEX(BucketTable,MATCH($A2768,SumMonths,0),1))</f>
        <v>1</v>
      </c>
      <c r="G2768" s="94" t="e">
        <f aca="false">INDEX(Book_Type,MATCH($B2768,Book,0),1)</f>
        <v>#N/A</v>
      </c>
      <c r="H2768" s="94" t="e">
        <f aca="false">$F2768&amp;$G2768</f>
        <v>#N/A</v>
      </c>
    </row>
    <row r="2769" customFormat="false" ht="12.75" hidden="false" customHeight="false" outlineLevel="0" collapsed="false">
      <c r="F2769" s="94" t="n">
        <f aca="false">IF(REF_DT&lt;PromptMonth,1,INDEX(BucketTable,MATCH($A2769,SumMonths,0),1))</f>
        <v>1</v>
      </c>
      <c r="G2769" s="94" t="e">
        <f aca="false">INDEX(Book_Type,MATCH($B2769,Book,0),1)</f>
        <v>#N/A</v>
      </c>
      <c r="H2769" s="94" t="e">
        <f aca="false">$F2769&amp;$G2769</f>
        <v>#N/A</v>
      </c>
    </row>
    <row r="2770" customFormat="false" ht="12.75" hidden="false" customHeight="false" outlineLevel="0" collapsed="false">
      <c r="F2770" s="94" t="n">
        <f aca="false">IF(REF_DT&lt;PromptMonth,1,INDEX(BucketTable,MATCH($A2770,SumMonths,0),1))</f>
        <v>1</v>
      </c>
      <c r="G2770" s="94" t="e">
        <f aca="false">INDEX(Book_Type,MATCH($B2770,Book,0),1)</f>
        <v>#N/A</v>
      </c>
      <c r="H2770" s="94" t="e">
        <f aca="false">$F2770&amp;$G2770</f>
        <v>#N/A</v>
      </c>
    </row>
    <row r="2771" customFormat="false" ht="12.75" hidden="false" customHeight="false" outlineLevel="0" collapsed="false">
      <c r="F2771" s="94" t="n">
        <f aca="false">IF(REF_DT&lt;PromptMonth,1,INDEX(BucketTable,MATCH($A2771,SumMonths,0),1))</f>
        <v>1</v>
      </c>
      <c r="G2771" s="94" t="e">
        <f aca="false">INDEX(Book_Type,MATCH($B2771,Book,0),1)</f>
        <v>#N/A</v>
      </c>
      <c r="H2771" s="94" t="e">
        <f aca="false">$F2771&amp;$G2771</f>
        <v>#N/A</v>
      </c>
    </row>
    <row r="2772" customFormat="false" ht="12.75" hidden="false" customHeight="false" outlineLevel="0" collapsed="false">
      <c r="F2772" s="94" t="n">
        <f aca="false">IF(REF_DT&lt;PromptMonth,1,INDEX(BucketTable,MATCH($A2772,SumMonths,0),1))</f>
        <v>1</v>
      </c>
      <c r="G2772" s="94" t="e">
        <f aca="false">INDEX(Book_Type,MATCH($B2772,Book,0),1)</f>
        <v>#N/A</v>
      </c>
      <c r="H2772" s="94" t="e">
        <f aca="false">$F2772&amp;$G2772</f>
        <v>#N/A</v>
      </c>
    </row>
    <row r="2773" customFormat="false" ht="12.75" hidden="false" customHeight="false" outlineLevel="0" collapsed="false">
      <c r="F2773" s="94" t="n">
        <f aca="false">IF(REF_DT&lt;PromptMonth,1,INDEX(BucketTable,MATCH($A2773,SumMonths,0),1))</f>
        <v>1</v>
      </c>
      <c r="G2773" s="94" t="e">
        <f aca="false">INDEX(Book_Type,MATCH($B2773,Book,0),1)</f>
        <v>#N/A</v>
      </c>
      <c r="H2773" s="94" t="e">
        <f aca="false">$F2773&amp;$G2773</f>
        <v>#N/A</v>
      </c>
    </row>
    <row r="2774" customFormat="false" ht="12.75" hidden="false" customHeight="false" outlineLevel="0" collapsed="false">
      <c r="F2774" s="94" t="n">
        <f aca="false">IF(REF_DT&lt;PromptMonth,1,INDEX(BucketTable,MATCH($A2774,SumMonths,0),1))</f>
        <v>1</v>
      </c>
      <c r="G2774" s="94" t="e">
        <f aca="false">INDEX(Book_Type,MATCH($B2774,Book,0),1)</f>
        <v>#N/A</v>
      </c>
      <c r="H2774" s="94" t="e">
        <f aca="false">$F2774&amp;$G2774</f>
        <v>#N/A</v>
      </c>
    </row>
    <row r="2775" customFormat="false" ht="12.75" hidden="false" customHeight="false" outlineLevel="0" collapsed="false">
      <c r="F2775" s="94" t="n">
        <f aca="false">IF(REF_DT&lt;PromptMonth,1,INDEX(BucketTable,MATCH($A2775,SumMonths,0),1))</f>
        <v>1</v>
      </c>
      <c r="G2775" s="94" t="e">
        <f aca="false">INDEX(Book_Type,MATCH($B2775,Book,0),1)</f>
        <v>#N/A</v>
      </c>
      <c r="H2775" s="94" t="e">
        <f aca="false">$F2775&amp;$G2775</f>
        <v>#N/A</v>
      </c>
    </row>
    <row r="2776" customFormat="false" ht="12.75" hidden="false" customHeight="false" outlineLevel="0" collapsed="false">
      <c r="F2776" s="94" t="n">
        <f aca="false">IF(REF_DT&lt;PromptMonth,1,INDEX(BucketTable,MATCH($A2776,SumMonths,0),1))</f>
        <v>1</v>
      </c>
      <c r="G2776" s="94" t="e">
        <f aca="false">INDEX(Book_Type,MATCH($B2776,Book,0),1)</f>
        <v>#N/A</v>
      </c>
      <c r="H2776" s="94" t="e">
        <f aca="false">$F2776&amp;$G2776</f>
        <v>#N/A</v>
      </c>
    </row>
    <row r="2777" customFormat="false" ht="12.75" hidden="false" customHeight="false" outlineLevel="0" collapsed="false">
      <c r="F2777" s="94" t="n">
        <f aca="false">IF(REF_DT&lt;PromptMonth,1,INDEX(BucketTable,MATCH($A2777,SumMonths,0),1))</f>
        <v>1</v>
      </c>
      <c r="G2777" s="94" t="e">
        <f aca="false">INDEX(Book_Type,MATCH($B2777,Book,0),1)</f>
        <v>#N/A</v>
      </c>
      <c r="H2777" s="94" t="e">
        <f aca="false">$F2777&amp;$G2777</f>
        <v>#N/A</v>
      </c>
    </row>
    <row r="2778" customFormat="false" ht="12.75" hidden="false" customHeight="false" outlineLevel="0" collapsed="false">
      <c r="F2778" s="94" t="n">
        <f aca="false">IF(REF_DT&lt;PromptMonth,1,INDEX(BucketTable,MATCH($A2778,SumMonths,0),1))</f>
        <v>1</v>
      </c>
      <c r="G2778" s="94" t="e">
        <f aca="false">INDEX(Book_Type,MATCH($B2778,Book,0),1)</f>
        <v>#N/A</v>
      </c>
      <c r="H2778" s="94" t="e">
        <f aca="false">$F2778&amp;$G2778</f>
        <v>#N/A</v>
      </c>
    </row>
    <row r="2779" customFormat="false" ht="12.75" hidden="false" customHeight="false" outlineLevel="0" collapsed="false">
      <c r="F2779" s="94" t="n">
        <f aca="false">IF(REF_DT&lt;PromptMonth,1,INDEX(BucketTable,MATCH($A2779,SumMonths,0),1))</f>
        <v>1</v>
      </c>
      <c r="G2779" s="94" t="e">
        <f aca="false">INDEX(Book_Type,MATCH($B2779,Book,0),1)</f>
        <v>#N/A</v>
      </c>
      <c r="H2779" s="94" t="e">
        <f aca="false">$F2779&amp;$G2779</f>
        <v>#N/A</v>
      </c>
    </row>
    <row r="2780" customFormat="false" ht="12.75" hidden="false" customHeight="false" outlineLevel="0" collapsed="false">
      <c r="F2780" s="94" t="n">
        <f aca="false">IF(REF_DT&lt;PromptMonth,1,INDEX(BucketTable,MATCH($A2780,SumMonths,0),1))</f>
        <v>1</v>
      </c>
      <c r="G2780" s="94" t="e">
        <f aca="false">INDEX(Book_Type,MATCH($B2780,Book,0),1)</f>
        <v>#N/A</v>
      </c>
      <c r="H2780" s="94" t="e">
        <f aca="false">$F2780&amp;$G2780</f>
        <v>#N/A</v>
      </c>
    </row>
    <row r="2781" customFormat="false" ht="12.75" hidden="false" customHeight="false" outlineLevel="0" collapsed="false">
      <c r="F2781" s="94" t="n">
        <f aca="false">IF(REF_DT&lt;PromptMonth,1,INDEX(BucketTable,MATCH($A2781,SumMonths,0),1))</f>
        <v>1</v>
      </c>
      <c r="G2781" s="94" t="e">
        <f aca="false">INDEX(Book_Type,MATCH($B2781,Book,0),1)</f>
        <v>#N/A</v>
      </c>
      <c r="H2781" s="94" t="e">
        <f aca="false">$F2781&amp;$G2781</f>
        <v>#N/A</v>
      </c>
    </row>
    <row r="2782" customFormat="false" ht="12.75" hidden="false" customHeight="false" outlineLevel="0" collapsed="false">
      <c r="F2782" s="94" t="n">
        <f aca="false">IF(REF_DT&lt;PromptMonth,1,INDEX(BucketTable,MATCH($A2782,SumMonths,0),1))</f>
        <v>1</v>
      </c>
      <c r="G2782" s="94" t="e">
        <f aca="false">INDEX(Book_Type,MATCH($B2782,Book,0),1)</f>
        <v>#N/A</v>
      </c>
      <c r="H2782" s="94" t="e">
        <f aca="false">$F2782&amp;$G2782</f>
        <v>#N/A</v>
      </c>
    </row>
    <row r="2783" customFormat="false" ht="12.75" hidden="false" customHeight="false" outlineLevel="0" collapsed="false">
      <c r="F2783" s="94" t="n">
        <f aca="false">IF(REF_DT&lt;PromptMonth,1,INDEX(BucketTable,MATCH($A2783,SumMonths,0),1))</f>
        <v>1</v>
      </c>
      <c r="G2783" s="94" t="e">
        <f aca="false">INDEX(Book_Type,MATCH($B2783,Book,0),1)</f>
        <v>#N/A</v>
      </c>
      <c r="H2783" s="94" t="e">
        <f aca="false">$F2783&amp;$G2783</f>
        <v>#N/A</v>
      </c>
    </row>
    <row r="2784" customFormat="false" ht="12.75" hidden="false" customHeight="false" outlineLevel="0" collapsed="false">
      <c r="F2784" s="94" t="n">
        <f aca="false">IF(REF_DT&lt;PromptMonth,1,INDEX(BucketTable,MATCH($A2784,SumMonths,0),1))</f>
        <v>1</v>
      </c>
      <c r="G2784" s="94" t="e">
        <f aca="false">INDEX(Book_Type,MATCH($B2784,Book,0),1)</f>
        <v>#N/A</v>
      </c>
      <c r="H2784" s="94" t="e">
        <f aca="false">$F2784&amp;$G2784</f>
        <v>#N/A</v>
      </c>
    </row>
    <row r="2785" customFormat="false" ht="12.75" hidden="false" customHeight="false" outlineLevel="0" collapsed="false">
      <c r="F2785" s="94" t="n">
        <f aca="false">IF(REF_DT&lt;PromptMonth,1,INDEX(BucketTable,MATCH($A2785,SumMonths,0),1))</f>
        <v>1</v>
      </c>
      <c r="G2785" s="94" t="e">
        <f aca="false">INDEX(Book_Type,MATCH($B2785,Book,0),1)</f>
        <v>#N/A</v>
      </c>
      <c r="H2785" s="94" t="e">
        <f aca="false">$F2785&amp;$G2785</f>
        <v>#N/A</v>
      </c>
    </row>
    <row r="2786" customFormat="false" ht="12.75" hidden="false" customHeight="false" outlineLevel="0" collapsed="false">
      <c r="F2786" s="94" t="n">
        <f aca="false">IF(REF_DT&lt;PromptMonth,1,INDEX(BucketTable,MATCH($A2786,SumMonths,0),1))</f>
        <v>1</v>
      </c>
      <c r="G2786" s="94" t="e">
        <f aca="false">INDEX(Book_Type,MATCH($B2786,Book,0),1)</f>
        <v>#N/A</v>
      </c>
      <c r="H2786" s="94" t="e">
        <f aca="false">$F2786&amp;$G2786</f>
        <v>#N/A</v>
      </c>
    </row>
    <row r="2787" customFormat="false" ht="12.75" hidden="false" customHeight="false" outlineLevel="0" collapsed="false">
      <c r="F2787" s="94" t="n">
        <f aca="false">IF(REF_DT&lt;PromptMonth,1,INDEX(BucketTable,MATCH($A2787,SumMonths,0),1))</f>
        <v>1</v>
      </c>
      <c r="G2787" s="94" t="e">
        <f aca="false">INDEX(Book_Type,MATCH($B2787,Book,0),1)</f>
        <v>#N/A</v>
      </c>
      <c r="H2787" s="94" t="e">
        <f aca="false">$F2787&amp;$G2787</f>
        <v>#N/A</v>
      </c>
    </row>
    <row r="2788" customFormat="false" ht="12.75" hidden="false" customHeight="false" outlineLevel="0" collapsed="false">
      <c r="F2788" s="94" t="n">
        <f aca="false">IF(REF_DT&lt;PromptMonth,1,INDEX(BucketTable,MATCH($A2788,SumMonths,0),1))</f>
        <v>1</v>
      </c>
      <c r="G2788" s="94" t="e">
        <f aca="false">INDEX(Book_Type,MATCH($B2788,Book,0),1)</f>
        <v>#N/A</v>
      </c>
      <c r="H2788" s="94" t="e">
        <f aca="false">$F2788&amp;$G2788</f>
        <v>#N/A</v>
      </c>
    </row>
    <row r="2789" customFormat="false" ht="12.75" hidden="false" customHeight="false" outlineLevel="0" collapsed="false">
      <c r="F2789" s="94" t="n">
        <f aca="false">IF(REF_DT&lt;PromptMonth,1,INDEX(BucketTable,MATCH($A2789,SumMonths,0),1))</f>
        <v>1</v>
      </c>
      <c r="G2789" s="94" t="e">
        <f aca="false">INDEX(Book_Type,MATCH($B2789,Book,0),1)</f>
        <v>#N/A</v>
      </c>
      <c r="H2789" s="94" t="e">
        <f aca="false">$F2789&amp;$G2789</f>
        <v>#N/A</v>
      </c>
    </row>
    <row r="2790" customFormat="false" ht="12.75" hidden="false" customHeight="false" outlineLevel="0" collapsed="false">
      <c r="F2790" s="94" t="n">
        <f aca="false">IF(REF_DT&lt;PromptMonth,1,INDEX(BucketTable,MATCH($A2790,SumMonths,0),1))</f>
        <v>1</v>
      </c>
      <c r="G2790" s="94" t="e">
        <f aca="false">INDEX(Book_Type,MATCH($B2790,Book,0),1)</f>
        <v>#N/A</v>
      </c>
      <c r="H2790" s="94" t="e">
        <f aca="false">$F2790&amp;$G2790</f>
        <v>#N/A</v>
      </c>
    </row>
    <row r="2791" customFormat="false" ht="12.75" hidden="false" customHeight="false" outlineLevel="0" collapsed="false">
      <c r="F2791" s="94" t="n">
        <f aca="false">IF(REF_DT&lt;PromptMonth,1,INDEX(BucketTable,MATCH($A2791,SumMonths,0),1))</f>
        <v>1</v>
      </c>
      <c r="G2791" s="94" t="e">
        <f aca="false">INDEX(Book_Type,MATCH($B2791,Book,0),1)</f>
        <v>#N/A</v>
      </c>
      <c r="H2791" s="94" t="e">
        <f aca="false">$F2791&amp;$G2791</f>
        <v>#N/A</v>
      </c>
    </row>
    <row r="2792" customFormat="false" ht="12.75" hidden="false" customHeight="false" outlineLevel="0" collapsed="false">
      <c r="F2792" s="94" t="n">
        <f aca="false">IF(REF_DT&lt;PromptMonth,1,INDEX(BucketTable,MATCH($A2792,SumMonths,0),1))</f>
        <v>1</v>
      </c>
      <c r="G2792" s="94" t="e">
        <f aca="false">INDEX(Book_Type,MATCH($B2792,Book,0),1)</f>
        <v>#N/A</v>
      </c>
      <c r="H2792" s="94" t="e">
        <f aca="false">$F2792&amp;$G2792</f>
        <v>#N/A</v>
      </c>
    </row>
    <row r="2793" customFormat="false" ht="12.75" hidden="false" customHeight="false" outlineLevel="0" collapsed="false">
      <c r="F2793" s="94" t="n">
        <f aca="false">IF(REF_DT&lt;PromptMonth,1,INDEX(BucketTable,MATCH($A2793,SumMonths,0),1))</f>
        <v>1</v>
      </c>
      <c r="G2793" s="94" t="e">
        <f aca="false">INDEX(Book_Type,MATCH($B2793,Book,0),1)</f>
        <v>#N/A</v>
      </c>
      <c r="H2793" s="94" t="e">
        <f aca="false">$F2793&amp;$G2793</f>
        <v>#N/A</v>
      </c>
    </row>
    <row r="2794" customFormat="false" ht="12.75" hidden="false" customHeight="false" outlineLevel="0" collapsed="false">
      <c r="F2794" s="94" t="n">
        <f aca="false">IF(REF_DT&lt;PromptMonth,1,INDEX(BucketTable,MATCH($A2794,SumMonths,0),1))</f>
        <v>1</v>
      </c>
      <c r="G2794" s="94" t="e">
        <f aca="false">INDEX(Book_Type,MATCH($B2794,Book,0),1)</f>
        <v>#N/A</v>
      </c>
      <c r="H2794" s="94" t="e">
        <f aca="false">$F2794&amp;$G2794</f>
        <v>#N/A</v>
      </c>
    </row>
    <row r="2795" customFormat="false" ht="12.75" hidden="false" customHeight="false" outlineLevel="0" collapsed="false">
      <c r="F2795" s="94" t="n">
        <f aca="false">IF(REF_DT&lt;PromptMonth,1,INDEX(BucketTable,MATCH($A2795,SumMonths,0),1))</f>
        <v>1</v>
      </c>
      <c r="G2795" s="94" t="e">
        <f aca="false">INDEX(Book_Type,MATCH($B2795,Book,0),1)</f>
        <v>#N/A</v>
      </c>
      <c r="H2795" s="94" t="e">
        <f aca="false">$F2795&amp;$G2795</f>
        <v>#N/A</v>
      </c>
    </row>
    <row r="2796" customFormat="false" ht="12.75" hidden="false" customHeight="false" outlineLevel="0" collapsed="false">
      <c r="F2796" s="94" t="n">
        <f aca="false">IF(REF_DT&lt;PromptMonth,1,INDEX(BucketTable,MATCH($A2796,SumMonths,0),1))</f>
        <v>1</v>
      </c>
      <c r="G2796" s="94" t="e">
        <f aca="false">INDEX(Book_Type,MATCH($B2796,Book,0),1)</f>
        <v>#N/A</v>
      </c>
      <c r="H2796" s="94" t="e">
        <f aca="false">$F2796&amp;$G2796</f>
        <v>#N/A</v>
      </c>
    </row>
    <row r="2797" customFormat="false" ht="12.75" hidden="false" customHeight="false" outlineLevel="0" collapsed="false">
      <c r="F2797" s="94" t="n">
        <f aca="false">IF(REF_DT&lt;PromptMonth,1,INDEX(BucketTable,MATCH($A2797,SumMonths,0),1))</f>
        <v>1</v>
      </c>
      <c r="G2797" s="94" t="e">
        <f aca="false">INDEX(Book_Type,MATCH($B2797,Book,0),1)</f>
        <v>#N/A</v>
      </c>
      <c r="H2797" s="94" t="e">
        <f aca="false">$F2797&amp;$G2797</f>
        <v>#N/A</v>
      </c>
    </row>
    <row r="2798" customFormat="false" ht="12.75" hidden="false" customHeight="false" outlineLevel="0" collapsed="false">
      <c r="F2798" s="94" t="n">
        <f aca="false">IF(REF_DT&lt;PromptMonth,1,INDEX(BucketTable,MATCH($A2798,SumMonths,0),1))</f>
        <v>1</v>
      </c>
      <c r="G2798" s="94" t="e">
        <f aca="false">INDEX(Book_Type,MATCH($B2798,Book,0),1)</f>
        <v>#N/A</v>
      </c>
      <c r="H2798" s="94" t="e">
        <f aca="false">$F2798&amp;$G2798</f>
        <v>#N/A</v>
      </c>
    </row>
    <row r="2799" customFormat="false" ht="12.75" hidden="false" customHeight="false" outlineLevel="0" collapsed="false">
      <c r="F2799" s="94" t="n">
        <f aca="false">IF(REF_DT&lt;PromptMonth,1,INDEX(BucketTable,MATCH($A2799,SumMonths,0),1))</f>
        <v>1</v>
      </c>
      <c r="G2799" s="94" t="e">
        <f aca="false">INDEX(Book_Type,MATCH($B2799,Book,0),1)</f>
        <v>#N/A</v>
      </c>
      <c r="H2799" s="94" t="e">
        <f aca="false">$F2799&amp;$G2799</f>
        <v>#N/A</v>
      </c>
    </row>
    <row r="2800" customFormat="false" ht="12.75" hidden="false" customHeight="false" outlineLevel="0" collapsed="false">
      <c r="F2800" s="94" t="n">
        <f aca="false">IF(REF_DT&lt;PromptMonth,1,INDEX(BucketTable,MATCH($A2800,SumMonths,0),1))</f>
        <v>1</v>
      </c>
      <c r="G2800" s="94" t="e">
        <f aca="false">INDEX(Book_Type,MATCH($B2800,Book,0),1)</f>
        <v>#N/A</v>
      </c>
      <c r="H2800" s="94" t="e">
        <f aca="false">$F2800&amp;$G2800</f>
        <v>#N/A</v>
      </c>
    </row>
    <row r="2801" customFormat="false" ht="12.75" hidden="false" customHeight="false" outlineLevel="0" collapsed="false">
      <c r="F2801" s="94" t="n">
        <f aca="false">IF(REF_DT&lt;PromptMonth,1,INDEX(BucketTable,MATCH($A2801,SumMonths,0),1))</f>
        <v>1</v>
      </c>
      <c r="G2801" s="94" t="e">
        <f aca="false">INDEX(Book_Type,MATCH($B2801,Book,0),1)</f>
        <v>#N/A</v>
      </c>
      <c r="H2801" s="94" t="e">
        <f aca="false">$F2801&amp;$G2801</f>
        <v>#N/A</v>
      </c>
    </row>
    <row r="2802" customFormat="false" ht="12.75" hidden="false" customHeight="false" outlineLevel="0" collapsed="false">
      <c r="F2802" s="94" t="n">
        <f aca="false">IF(REF_DT&lt;PromptMonth,1,INDEX(BucketTable,MATCH($A2802,SumMonths,0),1))</f>
        <v>1</v>
      </c>
      <c r="G2802" s="94" t="e">
        <f aca="false">INDEX(Book_Type,MATCH($B2802,Book,0),1)</f>
        <v>#N/A</v>
      </c>
      <c r="H2802" s="94" t="e">
        <f aca="false">$F2802&amp;$G2802</f>
        <v>#N/A</v>
      </c>
    </row>
    <row r="2803" customFormat="false" ht="12.75" hidden="false" customHeight="false" outlineLevel="0" collapsed="false">
      <c r="F2803" s="94" t="n">
        <f aca="false">IF(REF_DT&lt;PromptMonth,1,INDEX(BucketTable,MATCH($A2803,SumMonths,0),1))</f>
        <v>1</v>
      </c>
      <c r="G2803" s="94" t="e">
        <f aca="false">INDEX(Book_Type,MATCH($B2803,Book,0),1)</f>
        <v>#N/A</v>
      </c>
      <c r="H2803" s="94" t="e">
        <f aca="false">$F2803&amp;$G2803</f>
        <v>#N/A</v>
      </c>
    </row>
    <row r="2804" customFormat="false" ht="12.75" hidden="false" customHeight="false" outlineLevel="0" collapsed="false">
      <c r="F2804" s="94" t="n">
        <f aca="false">IF(REF_DT&lt;PromptMonth,1,INDEX(BucketTable,MATCH($A2804,SumMonths,0),1))</f>
        <v>1</v>
      </c>
      <c r="G2804" s="94" t="e">
        <f aca="false">INDEX(Book_Type,MATCH($B2804,Book,0),1)</f>
        <v>#N/A</v>
      </c>
      <c r="H2804" s="94" t="e">
        <f aca="false">$F2804&amp;$G2804</f>
        <v>#N/A</v>
      </c>
    </row>
    <row r="2805" customFormat="false" ht="12.75" hidden="false" customHeight="false" outlineLevel="0" collapsed="false">
      <c r="F2805" s="94" t="n">
        <f aca="false">IF(REF_DT&lt;PromptMonth,1,INDEX(BucketTable,MATCH($A2805,SumMonths,0),1))</f>
        <v>1</v>
      </c>
      <c r="G2805" s="94" t="e">
        <f aca="false">INDEX(Book_Type,MATCH($B2805,Book,0),1)</f>
        <v>#N/A</v>
      </c>
      <c r="H2805" s="94" t="e">
        <f aca="false">$F2805&amp;$G2805</f>
        <v>#N/A</v>
      </c>
    </row>
    <row r="2806" customFormat="false" ht="12.75" hidden="false" customHeight="false" outlineLevel="0" collapsed="false">
      <c r="F2806" s="94" t="n">
        <f aca="false">IF(REF_DT&lt;PromptMonth,1,INDEX(BucketTable,MATCH($A2806,SumMonths,0),1))</f>
        <v>1</v>
      </c>
      <c r="G2806" s="94" t="e">
        <f aca="false">INDEX(Book_Type,MATCH($B2806,Book,0),1)</f>
        <v>#N/A</v>
      </c>
      <c r="H2806" s="94" t="e">
        <f aca="false">$F2806&amp;$G2806</f>
        <v>#N/A</v>
      </c>
    </row>
    <row r="2807" customFormat="false" ht="12.75" hidden="false" customHeight="false" outlineLevel="0" collapsed="false">
      <c r="F2807" s="94" t="n">
        <f aca="false">IF(REF_DT&lt;PromptMonth,1,INDEX(BucketTable,MATCH($A2807,SumMonths,0),1))</f>
        <v>1</v>
      </c>
      <c r="G2807" s="94" t="e">
        <f aca="false">INDEX(Book_Type,MATCH($B2807,Book,0),1)</f>
        <v>#N/A</v>
      </c>
      <c r="H2807" s="94" t="e">
        <f aca="false">$F2807&amp;$G2807</f>
        <v>#N/A</v>
      </c>
    </row>
    <row r="2808" customFormat="false" ht="12.75" hidden="false" customHeight="false" outlineLevel="0" collapsed="false">
      <c r="F2808" s="94" t="n">
        <f aca="false">IF(REF_DT&lt;PromptMonth,1,INDEX(BucketTable,MATCH($A2808,SumMonths,0),1))</f>
        <v>1</v>
      </c>
      <c r="G2808" s="94" t="e">
        <f aca="false">INDEX(Book_Type,MATCH($B2808,Book,0),1)</f>
        <v>#N/A</v>
      </c>
      <c r="H2808" s="94" t="e">
        <f aca="false">$F2808&amp;$G2808</f>
        <v>#N/A</v>
      </c>
    </row>
    <row r="2809" customFormat="false" ht="12.75" hidden="false" customHeight="false" outlineLevel="0" collapsed="false">
      <c r="F2809" s="94" t="n">
        <f aca="false">IF(REF_DT&lt;PromptMonth,1,INDEX(BucketTable,MATCH($A2809,SumMonths,0),1))</f>
        <v>1</v>
      </c>
      <c r="G2809" s="94" t="e">
        <f aca="false">INDEX(Book_Type,MATCH($B2809,Book,0),1)</f>
        <v>#N/A</v>
      </c>
      <c r="H2809" s="94" t="e">
        <f aca="false">$F2809&amp;$G2809</f>
        <v>#N/A</v>
      </c>
    </row>
    <row r="2810" customFormat="false" ht="12.75" hidden="false" customHeight="false" outlineLevel="0" collapsed="false">
      <c r="F2810" s="94" t="n">
        <f aca="false">IF(REF_DT&lt;PromptMonth,1,INDEX(BucketTable,MATCH($A2810,SumMonths,0),1))</f>
        <v>1</v>
      </c>
      <c r="G2810" s="94" t="e">
        <f aca="false">INDEX(Book_Type,MATCH($B2810,Book,0),1)</f>
        <v>#N/A</v>
      </c>
      <c r="H2810" s="94" t="e">
        <f aca="false">$F2810&amp;$G2810</f>
        <v>#N/A</v>
      </c>
    </row>
    <row r="2811" customFormat="false" ht="12.75" hidden="false" customHeight="false" outlineLevel="0" collapsed="false">
      <c r="F2811" s="94" t="n">
        <f aca="false">IF(REF_DT&lt;PromptMonth,1,INDEX(BucketTable,MATCH($A2811,SumMonths,0),1))</f>
        <v>1</v>
      </c>
      <c r="G2811" s="94" t="e">
        <f aca="false">INDEX(Book_Type,MATCH($B2811,Book,0),1)</f>
        <v>#N/A</v>
      </c>
      <c r="H2811" s="94" t="e">
        <f aca="false">$F2811&amp;$G2811</f>
        <v>#N/A</v>
      </c>
    </row>
    <row r="2812" customFormat="false" ht="12.75" hidden="false" customHeight="false" outlineLevel="0" collapsed="false">
      <c r="F2812" s="94" t="n">
        <f aca="false">IF(REF_DT&lt;PromptMonth,1,INDEX(BucketTable,MATCH($A2812,SumMonths,0),1))</f>
        <v>1</v>
      </c>
      <c r="G2812" s="94" t="e">
        <f aca="false">INDEX(Book_Type,MATCH($B2812,Book,0),1)</f>
        <v>#N/A</v>
      </c>
      <c r="H2812" s="94" t="e">
        <f aca="false">$F2812&amp;$G2812</f>
        <v>#N/A</v>
      </c>
    </row>
    <row r="2813" customFormat="false" ht="12.75" hidden="false" customHeight="false" outlineLevel="0" collapsed="false">
      <c r="F2813" s="94" t="n">
        <f aca="false">IF(REF_DT&lt;PromptMonth,1,INDEX(BucketTable,MATCH($A2813,SumMonths,0),1))</f>
        <v>1</v>
      </c>
      <c r="G2813" s="94" t="e">
        <f aca="false">INDEX(Book_Type,MATCH($B2813,Book,0),1)</f>
        <v>#N/A</v>
      </c>
      <c r="H2813" s="94" t="e">
        <f aca="false">$F2813&amp;$G2813</f>
        <v>#N/A</v>
      </c>
    </row>
    <row r="2814" customFormat="false" ht="12.75" hidden="false" customHeight="false" outlineLevel="0" collapsed="false">
      <c r="F2814" s="94" t="n">
        <f aca="false">IF(REF_DT&lt;PromptMonth,1,INDEX(BucketTable,MATCH($A2814,SumMonths,0),1))</f>
        <v>1</v>
      </c>
      <c r="G2814" s="94" t="e">
        <f aca="false">INDEX(Book_Type,MATCH($B2814,Book,0),1)</f>
        <v>#N/A</v>
      </c>
      <c r="H2814" s="94" t="e">
        <f aca="false">$F2814&amp;$G2814</f>
        <v>#N/A</v>
      </c>
    </row>
    <row r="2815" customFormat="false" ht="12.75" hidden="false" customHeight="false" outlineLevel="0" collapsed="false">
      <c r="F2815" s="94" t="n">
        <f aca="false">IF(REF_DT&lt;PromptMonth,1,INDEX(BucketTable,MATCH($A2815,SumMonths,0),1))</f>
        <v>1</v>
      </c>
      <c r="G2815" s="94" t="e">
        <f aca="false">INDEX(Book_Type,MATCH($B2815,Book,0),1)</f>
        <v>#N/A</v>
      </c>
      <c r="H2815" s="94" t="e">
        <f aca="false">$F2815&amp;$G2815</f>
        <v>#N/A</v>
      </c>
    </row>
    <row r="2816" customFormat="false" ht="12.75" hidden="false" customHeight="false" outlineLevel="0" collapsed="false">
      <c r="F2816" s="94" t="n">
        <f aca="false">IF(REF_DT&lt;PromptMonth,1,INDEX(BucketTable,MATCH($A2816,SumMonths,0),1))</f>
        <v>1</v>
      </c>
      <c r="G2816" s="94" t="e">
        <f aca="false">INDEX(Book_Type,MATCH($B2816,Book,0),1)</f>
        <v>#N/A</v>
      </c>
      <c r="H2816" s="94" t="e">
        <f aca="false">$F2816&amp;$G2816</f>
        <v>#N/A</v>
      </c>
    </row>
    <row r="2817" customFormat="false" ht="12.75" hidden="false" customHeight="false" outlineLevel="0" collapsed="false">
      <c r="F2817" s="94" t="n">
        <f aca="false">IF(REF_DT&lt;PromptMonth,1,INDEX(BucketTable,MATCH($A2817,SumMonths,0),1))</f>
        <v>1</v>
      </c>
      <c r="G2817" s="94" t="e">
        <f aca="false">INDEX(Book_Type,MATCH($B2817,Book,0),1)</f>
        <v>#N/A</v>
      </c>
      <c r="H2817" s="94" t="e">
        <f aca="false">$F2817&amp;$G2817</f>
        <v>#N/A</v>
      </c>
    </row>
    <row r="2818" customFormat="false" ht="12.75" hidden="false" customHeight="false" outlineLevel="0" collapsed="false">
      <c r="F2818" s="94" t="n">
        <f aca="false">IF(REF_DT&lt;PromptMonth,1,INDEX(BucketTable,MATCH($A2818,SumMonths,0),1))</f>
        <v>1</v>
      </c>
      <c r="G2818" s="94" t="e">
        <f aca="false">INDEX(Book_Type,MATCH($B2818,Book,0),1)</f>
        <v>#N/A</v>
      </c>
      <c r="H2818" s="94" t="e">
        <f aca="false">$F2818&amp;$G2818</f>
        <v>#N/A</v>
      </c>
    </row>
    <row r="2819" customFormat="false" ht="12.75" hidden="false" customHeight="false" outlineLevel="0" collapsed="false">
      <c r="F2819" s="94" t="n">
        <f aca="false">IF(REF_DT&lt;PromptMonth,1,INDEX(BucketTable,MATCH($A2819,SumMonths,0),1))</f>
        <v>1</v>
      </c>
      <c r="G2819" s="94" t="e">
        <f aca="false">INDEX(Book_Type,MATCH($B2819,Book,0),1)</f>
        <v>#N/A</v>
      </c>
      <c r="H2819" s="94" t="e">
        <f aca="false">$F2819&amp;$G2819</f>
        <v>#N/A</v>
      </c>
    </row>
    <row r="2820" customFormat="false" ht="12.75" hidden="false" customHeight="false" outlineLevel="0" collapsed="false">
      <c r="F2820" s="94" t="n">
        <f aca="false">IF(REF_DT&lt;PromptMonth,1,INDEX(BucketTable,MATCH($A2820,SumMonths,0),1))</f>
        <v>1</v>
      </c>
      <c r="G2820" s="94" t="e">
        <f aca="false">INDEX(Book_Type,MATCH($B2820,Book,0),1)</f>
        <v>#N/A</v>
      </c>
      <c r="H2820" s="94" t="e">
        <f aca="false">$F2820&amp;$G2820</f>
        <v>#N/A</v>
      </c>
    </row>
    <row r="2821" customFormat="false" ht="12.75" hidden="false" customHeight="false" outlineLevel="0" collapsed="false">
      <c r="F2821" s="94" t="n">
        <f aca="false">IF(REF_DT&lt;PromptMonth,1,INDEX(BucketTable,MATCH($A2821,SumMonths,0),1))</f>
        <v>1</v>
      </c>
      <c r="G2821" s="94" t="e">
        <f aca="false">INDEX(Book_Type,MATCH($B2821,Book,0),1)</f>
        <v>#N/A</v>
      </c>
      <c r="H2821" s="94" t="e">
        <f aca="false">$F2821&amp;$G2821</f>
        <v>#N/A</v>
      </c>
    </row>
    <row r="2822" customFormat="false" ht="12.75" hidden="false" customHeight="false" outlineLevel="0" collapsed="false">
      <c r="F2822" s="94" t="n">
        <f aca="false">IF(REF_DT&lt;PromptMonth,1,INDEX(BucketTable,MATCH($A2822,SumMonths,0),1))</f>
        <v>1</v>
      </c>
      <c r="G2822" s="94" t="e">
        <f aca="false">INDEX(Book_Type,MATCH($B2822,Book,0),1)</f>
        <v>#N/A</v>
      </c>
      <c r="H2822" s="94" t="e">
        <f aca="false">$F2822&amp;$G2822</f>
        <v>#N/A</v>
      </c>
    </row>
    <row r="2823" customFormat="false" ht="12.75" hidden="false" customHeight="false" outlineLevel="0" collapsed="false">
      <c r="F2823" s="94" t="n">
        <f aca="false">IF(REF_DT&lt;PromptMonth,1,INDEX(BucketTable,MATCH($A2823,SumMonths,0),1))</f>
        <v>1</v>
      </c>
      <c r="G2823" s="94" t="e">
        <f aca="false">INDEX(Book_Type,MATCH($B2823,Book,0),1)</f>
        <v>#N/A</v>
      </c>
      <c r="H2823" s="94" t="e">
        <f aca="false">$F2823&amp;$G2823</f>
        <v>#N/A</v>
      </c>
    </row>
    <row r="2824" customFormat="false" ht="12.75" hidden="false" customHeight="false" outlineLevel="0" collapsed="false">
      <c r="F2824" s="94" t="n">
        <f aca="false">IF(REF_DT&lt;PromptMonth,1,INDEX(BucketTable,MATCH($A2824,SumMonths,0),1))</f>
        <v>1</v>
      </c>
      <c r="G2824" s="94" t="e">
        <f aca="false">INDEX(Book_Type,MATCH($B2824,Book,0),1)</f>
        <v>#N/A</v>
      </c>
      <c r="H2824" s="94" t="e">
        <f aca="false">$F2824&amp;$G2824</f>
        <v>#N/A</v>
      </c>
    </row>
    <row r="2825" customFormat="false" ht="12.75" hidden="false" customHeight="false" outlineLevel="0" collapsed="false">
      <c r="F2825" s="94" t="n">
        <f aca="false">IF(REF_DT&lt;PromptMonth,1,INDEX(BucketTable,MATCH($A2825,SumMonths,0),1))</f>
        <v>1</v>
      </c>
      <c r="G2825" s="94" t="e">
        <f aca="false">INDEX(Book_Type,MATCH($B2825,Book,0),1)</f>
        <v>#N/A</v>
      </c>
      <c r="H2825" s="94" t="e">
        <f aca="false">$F2825&amp;$G2825</f>
        <v>#N/A</v>
      </c>
    </row>
    <row r="2826" customFormat="false" ht="12.75" hidden="false" customHeight="false" outlineLevel="0" collapsed="false">
      <c r="F2826" s="94" t="n">
        <f aca="false">IF(REF_DT&lt;PromptMonth,1,INDEX(BucketTable,MATCH($A2826,SumMonths,0),1))</f>
        <v>1</v>
      </c>
      <c r="G2826" s="94" t="e">
        <f aca="false">INDEX(Book_Type,MATCH($B2826,Book,0),1)</f>
        <v>#N/A</v>
      </c>
      <c r="H2826" s="94" t="e">
        <f aca="false">$F2826&amp;$G2826</f>
        <v>#N/A</v>
      </c>
    </row>
    <row r="2827" customFormat="false" ht="12.75" hidden="false" customHeight="false" outlineLevel="0" collapsed="false">
      <c r="F2827" s="94" t="n">
        <f aca="false">IF(REF_DT&lt;PromptMonth,1,INDEX(BucketTable,MATCH($A2827,SumMonths,0),1))</f>
        <v>1</v>
      </c>
      <c r="G2827" s="94" t="e">
        <f aca="false">INDEX(Book_Type,MATCH($B2827,Book,0),1)</f>
        <v>#N/A</v>
      </c>
      <c r="H2827" s="94" t="e">
        <f aca="false">$F2827&amp;$G2827</f>
        <v>#N/A</v>
      </c>
    </row>
    <row r="2828" customFormat="false" ht="12.75" hidden="false" customHeight="false" outlineLevel="0" collapsed="false">
      <c r="F2828" s="94" t="n">
        <f aca="false">IF(REF_DT&lt;PromptMonth,1,INDEX(BucketTable,MATCH($A2828,SumMonths,0),1))</f>
        <v>1</v>
      </c>
      <c r="G2828" s="94" t="e">
        <f aca="false">INDEX(Book_Type,MATCH($B2828,Book,0),1)</f>
        <v>#N/A</v>
      </c>
      <c r="H2828" s="94" t="e">
        <f aca="false">$F2828&amp;$G2828</f>
        <v>#N/A</v>
      </c>
    </row>
    <row r="2829" customFormat="false" ht="12.75" hidden="false" customHeight="false" outlineLevel="0" collapsed="false">
      <c r="F2829" s="94" t="n">
        <f aca="false">IF(REF_DT&lt;PromptMonth,1,INDEX(BucketTable,MATCH($A2829,SumMonths,0),1))</f>
        <v>1</v>
      </c>
      <c r="G2829" s="94" t="e">
        <f aca="false">INDEX(Book_Type,MATCH($B2829,Book,0),1)</f>
        <v>#N/A</v>
      </c>
      <c r="H2829" s="94" t="e">
        <f aca="false">$F2829&amp;$G2829</f>
        <v>#N/A</v>
      </c>
    </row>
    <row r="2830" customFormat="false" ht="12.75" hidden="false" customHeight="false" outlineLevel="0" collapsed="false">
      <c r="F2830" s="94" t="n">
        <f aca="false">IF(REF_DT&lt;PromptMonth,1,INDEX(BucketTable,MATCH($A2830,SumMonths,0),1))</f>
        <v>1</v>
      </c>
      <c r="G2830" s="94" t="e">
        <f aca="false">INDEX(Book_Type,MATCH($B2830,Book,0),1)</f>
        <v>#N/A</v>
      </c>
      <c r="H2830" s="94" t="e">
        <f aca="false">$F2830&amp;$G2830</f>
        <v>#N/A</v>
      </c>
    </row>
    <row r="2831" customFormat="false" ht="12.75" hidden="false" customHeight="false" outlineLevel="0" collapsed="false">
      <c r="F2831" s="94" t="n">
        <f aca="false">IF(REF_DT&lt;PromptMonth,1,INDEX(BucketTable,MATCH($A2831,SumMonths,0),1))</f>
        <v>1</v>
      </c>
      <c r="G2831" s="94" t="e">
        <f aca="false">INDEX(Book_Type,MATCH($B2831,Book,0),1)</f>
        <v>#N/A</v>
      </c>
      <c r="H2831" s="94" t="e">
        <f aca="false">$F2831&amp;$G2831</f>
        <v>#N/A</v>
      </c>
    </row>
    <row r="2832" customFormat="false" ht="12.75" hidden="false" customHeight="false" outlineLevel="0" collapsed="false">
      <c r="F2832" s="94" t="n">
        <f aca="false">IF(REF_DT&lt;PromptMonth,1,INDEX(BucketTable,MATCH($A2832,SumMonths,0),1))</f>
        <v>1</v>
      </c>
      <c r="G2832" s="94" t="e">
        <f aca="false">INDEX(Book_Type,MATCH($B2832,Book,0),1)</f>
        <v>#N/A</v>
      </c>
      <c r="H2832" s="94" t="e">
        <f aca="false">$F2832&amp;$G2832</f>
        <v>#N/A</v>
      </c>
    </row>
    <row r="2833" customFormat="false" ht="12.75" hidden="false" customHeight="false" outlineLevel="0" collapsed="false">
      <c r="F2833" s="94" t="n">
        <f aca="false">IF(REF_DT&lt;PromptMonth,1,INDEX(BucketTable,MATCH($A2833,SumMonths,0),1))</f>
        <v>1</v>
      </c>
      <c r="G2833" s="94" t="e">
        <f aca="false">INDEX(Book_Type,MATCH($B2833,Book,0),1)</f>
        <v>#N/A</v>
      </c>
      <c r="H2833" s="94" t="e">
        <f aca="false">$F2833&amp;$G2833</f>
        <v>#N/A</v>
      </c>
    </row>
    <row r="2834" customFormat="false" ht="12.75" hidden="false" customHeight="false" outlineLevel="0" collapsed="false">
      <c r="F2834" s="94" t="n">
        <f aca="false">IF(REF_DT&lt;PromptMonth,1,INDEX(BucketTable,MATCH($A2834,SumMonths,0),1))</f>
        <v>1</v>
      </c>
      <c r="G2834" s="94" t="e">
        <f aca="false">INDEX(Book_Type,MATCH($B2834,Book,0),1)</f>
        <v>#N/A</v>
      </c>
      <c r="H2834" s="94" t="e">
        <f aca="false">$F2834&amp;$G2834</f>
        <v>#N/A</v>
      </c>
    </row>
    <row r="2835" customFormat="false" ht="12.75" hidden="false" customHeight="false" outlineLevel="0" collapsed="false">
      <c r="F2835" s="94" t="n">
        <f aca="false">IF(REF_DT&lt;PromptMonth,1,INDEX(BucketTable,MATCH($A2835,SumMonths,0),1))</f>
        <v>1</v>
      </c>
      <c r="G2835" s="94" t="e">
        <f aca="false">INDEX(Book_Type,MATCH($B2835,Book,0),1)</f>
        <v>#N/A</v>
      </c>
      <c r="H2835" s="94" t="e">
        <f aca="false">$F2835&amp;$G2835</f>
        <v>#N/A</v>
      </c>
    </row>
    <row r="2836" customFormat="false" ht="12.75" hidden="false" customHeight="false" outlineLevel="0" collapsed="false">
      <c r="F2836" s="94" t="n">
        <f aca="false">IF(REF_DT&lt;PromptMonth,1,INDEX(BucketTable,MATCH($A2836,SumMonths,0),1))</f>
        <v>1</v>
      </c>
      <c r="G2836" s="94" t="e">
        <f aca="false">INDEX(Book_Type,MATCH($B2836,Book,0),1)</f>
        <v>#N/A</v>
      </c>
      <c r="H2836" s="94" t="e">
        <f aca="false">$F2836&amp;$G2836</f>
        <v>#N/A</v>
      </c>
    </row>
    <row r="2837" customFormat="false" ht="12.75" hidden="false" customHeight="false" outlineLevel="0" collapsed="false">
      <c r="F2837" s="94" t="n">
        <f aca="false">IF(REF_DT&lt;PromptMonth,1,INDEX(BucketTable,MATCH($A2837,SumMonths,0),1))</f>
        <v>1</v>
      </c>
      <c r="G2837" s="94" t="e">
        <f aca="false">INDEX(Book_Type,MATCH($B2837,Book,0),1)</f>
        <v>#N/A</v>
      </c>
      <c r="H2837" s="94" t="e">
        <f aca="false">$F2837&amp;$G2837</f>
        <v>#N/A</v>
      </c>
    </row>
    <row r="2838" customFormat="false" ht="12.75" hidden="false" customHeight="false" outlineLevel="0" collapsed="false">
      <c r="F2838" s="94" t="n">
        <f aca="false">IF(REF_DT&lt;PromptMonth,1,INDEX(BucketTable,MATCH($A2838,SumMonths,0),1))</f>
        <v>1</v>
      </c>
      <c r="G2838" s="94" t="e">
        <f aca="false">INDEX(Book_Type,MATCH($B2838,Book,0),1)</f>
        <v>#N/A</v>
      </c>
      <c r="H2838" s="94" t="e">
        <f aca="false">$F2838&amp;$G2838</f>
        <v>#N/A</v>
      </c>
    </row>
    <row r="2839" customFormat="false" ht="12.75" hidden="false" customHeight="false" outlineLevel="0" collapsed="false">
      <c r="F2839" s="94" t="n">
        <f aca="false">IF(REF_DT&lt;PromptMonth,1,INDEX(BucketTable,MATCH($A2839,SumMonths,0),1))</f>
        <v>1</v>
      </c>
      <c r="G2839" s="94" t="e">
        <f aca="false">INDEX(Book_Type,MATCH($B2839,Book,0),1)</f>
        <v>#N/A</v>
      </c>
      <c r="H2839" s="94" t="e">
        <f aca="false">$F2839&amp;$G2839</f>
        <v>#N/A</v>
      </c>
    </row>
    <row r="2840" customFormat="false" ht="12.75" hidden="false" customHeight="false" outlineLevel="0" collapsed="false">
      <c r="F2840" s="94" t="n">
        <f aca="false">IF(REF_DT&lt;PromptMonth,1,INDEX(BucketTable,MATCH($A2840,SumMonths,0),1))</f>
        <v>1</v>
      </c>
      <c r="G2840" s="94" t="e">
        <f aca="false">INDEX(Book_Type,MATCH($B2840,Book,0),1)</f>
        <v>#N/A</v>
      </c>
      <c r="H2840" s="94" t="e">
        <f aca="false">$F2840&amp;$G2840</f>
        <v>#N/A</v>
      </c>
    </row>
    <row r="2841" customFormat="false" ht="12.75" hidden="false" customHeight="false" outlineLevel="0" collapsed="false">
      <c r="F2841" s="94" t="n">
        <f aca="false">IF(REF_DT&lt;PromptMonth,1,INDEX(BucketTable,MATCH($A2841,SumMonths,0),1))</f>
        <v>1</v>
      </c>
      <c r="G2841" s="94" t="e">
        <f aca="false">INDEX(Book_Type,MATCH($B2841,Book,0),1)</f>
        <v>#N/A</v>
      </c>
      <c r="H2841" s="94" t="e">
        <f aca="false">$F2841&amp;$G2841</f>
        <v>#N/A</v>
      </c>
    </row>
    <row r="2842" customFormat="false" ht="12.75" hidden="false" customHeight="false" outlineLevel="0" collapsed="false">
      <c r="F2842" s="94" t="n">
        <f aca="false">IF(REF_DT&lt;PromptMonth,1,INDEX(BucketTable,MATCH($A2842,SumMonths,0),1))</f>
        <v>1</v>
      </c>
      <c r="G2842" s="94" t="e">
        <f aca="false">INDEX(Book_Type,MATCH($B2842,Book,0),1)</f>
        <v>#N/A</v>
      </c>
      <c r="H2842" s="94" t="e">
        <f aca="false">$F2842&amp;$G2842</f>
        <v>#N/A</v>
      </c>
    </row>
    <row r="2843" customFormat="false" ht="12.75" hidden="false" customHeight="false" outlineLevel="0" collapsed="false">
      <c r="F2843" s="94" t="n">
        <f aca="false">IF(REF_DT&lt;PromptMonth,1,INDEX(BucketTable,MATCH($A2843,SumMonths,0),1))</f>
        <v>1</v>
      </c>
      <c r="G2843" s="94" t="e">
        <f aca="false">INDEX(Book_Type,MATCH($B2843,Book,0),1)</f>
        <v>#N/A</v>
      </c>
      <c r="H2843" s="94" t="e">
        <f aca="false">$F2843&amp;$G2843</f>
        <v>#N/A</v>
      </c>
    </row>
    <row r="2844" customFormat="false" ht="12.75" hidden="false" customHeight="false" outlineLevel="0" collapsed="false">
      <c r="F2844" s="94" t="n">
        <f aca="false">IF(REF_DT&lt;PromptMonth,1,INDEX(BucketTable,MATCH($A2844,SumMonths,0),1))</f>
        <v>1</v>
      </c>
      <c r="G2844" s="94" t="e">
        <f aca="false">INDEX(Book_Type,MATCH($B2844,Book,0),1)</f>
        <v>#N/A</v>
      </c>
      <c r="H2844" s="94" t="e">
        <f aca="false">$F2844&amp;$G2844</f>
        <v>#N/A</v>
      </c>
    </row>
    <row r="2845" customFormat="false" ht="12.75" hidden="false" customHeight="false" outlineLevel="0" collapsed="false">
      <c r="F2845" s="94" t="n">
        <f aca="false">IF(REF_DT&lt;PromptMonth,1,INDEX(BucketTable,MATCH($A2845,SumMonths,0),1))</f>
        <v>1</v>
      </c>
      <c r="G2845" s="94" t="e">
        <f aca="false">INDEX(Book_Type,MATCH($B2845,Book,0),1)</f>
        <v>#N/A</v>
      </c>
      <c r="H2845" s="94" t="e">
        <f aca="false">$F2845&amp;$G2845</f>
        <v>#N/A</v>
      </c>
    </row>
    <row r="2846" customFormat="false" ht="12.75" hidden="false" customHeight="false" outlineLevel="0" collapsed="false">
      <c r="F2846" s="94" t="n">
        <f aca="false">IF(REF_DT&lt;PromptMonth,1,INDEX(BucketTable,MATCH($A2846,SumMonths,0),1))</f>
        <v>1</v>
      </c>
      <c r="G2846" s="94" t="e">
        <f aca="false">INDEX(Book_Type,MATCH($B2846,Book,0),1)</f>
        <v>#N/A</v>
      </c>
      <c r="H2846" s="94" t="e">
        <f aca="false">$F2846&amp;$G2846</f>
        <v>#N/A</v>
      </c>
    </row>
    <row r="2847" customFormat="false" ht="12.75" hidden="false" customHeight="false" outlineLevel="0" collapsed="false">
      <c r="F2847" s="94" t="n">
        <f aca="false">IF(REF_DT&lt;PromptMonth,1,INDEX(BucketTable,MATCH($A2847,SumMonths,0),1))</f>
        <v>1</v>
      </c>
      <c r="G2847" s="94" t="e">
        <f aca="false">INDEX(Book_Type,MATCH($B2847,Book,0),1)</f>
        <v>#N/A</v>
      </c>
      <c r="H2847" s="94" t="e">
        <f aca="false">$F2847&amp;$G2847</f>
        <v>#N/A</v>
      </c>
    </row>
    <row r="2848" customFormat="false" ht="12.75" hidden="false" customHeight="false" outlineLevel="0" collapsed="false">
      <c r="F2848" s="94" t="n">
        <f aca="false">IF(REF_DT&lt;PromptMonth,1,INDEX(BucketTable,MATCH($A2848,SumMonths,0),1))</f>
        <v>1</v>
      </c>
      <c r="G2848" s="94" t="e">
        <f aca="false">INDEX(Book_Type,MATCH($B2848,Book,0),1)</f>
        <v>#N/A</v>
      </c>
      <c r="H2848" s="94" t="e">
        <f aca="false">$F2848&amp;$G2848</f>
        <v>#N/A</v>
      </c>
    </row>
    <row r="2849" customFormat="false" ht="12.75" hidden="false" customHeight="false" outlineLevel="0" collapsed="false">
      <c r="F2849" s="94" t="n">
        <f aca="false">IF(REF_DT&lt;PromptMonth,1,INDEX(BucketTable,MATCH($A2849,SumMonths,0),1))</f>
        <v>1</v>
      </c>
      <c r="G2849" s="94" t="e">
        <f aca="false">INDEX(Book_Type,MATCH($B2849,Book,0),1)</f>
        <v>#N/A</v>
      </c>
      <c r="H2849" s="94" t="e">
        <f aca="false">$F2849&amp;$G2849</f>
        <v>#N/A</v>
      </c>
    </row>
    <row r="2850" customFormat="false" ht="12.75" hidden="false" customHeight="false" outlineLevel="0" collapsed="false">
      <c r="F2850" s="94" t="n">
        <f aca="false">IF(REF_DT&lt;PromptMonth,1,INDEX(BucketTable,MATCH($A2850,SumMonths,0),1))</f>
        <v>1</v>
      </c>
      <c r="G2850" s="94" t="e">
        <f aca="false">INDEX(Book_Type,MATCH($B2850,Book,0),1)</f>
        <v>#N/A</v>
      </c>
      <c r="H2850" s="94" t="e">
        <f aca="false">$F2850&amp;$G2850</f>
        <v>#N/A</v>
      </c>
    </row>
    <row r="2851" customFormat="false" ht="12.75" hidden="false" customHeight="false" outlineLevel="0" collapsed="false">
      <c r="F2851" s="94" t="n">
        <f aca="false">IF(REF_DT&lt;PromptMonth,1,INDEX(BucketTable,MATCH($A2851,SumMonths,0),1))</f>
        <v>1</v>
      </c>
      <c r="G2851" s="94" t="e">
        <f aca="false">INDEX(Book_Type,MATCH($B2851,Book,0),1)</f>
        <v>#N/A</v>
      </c>
      <c r="H2851" s="94" t="e">
        <f aca="false">$F2851&amp;$G2851</f>
        <v>#N/A</v>
      </c>
    </row>
    <row r="2852" customFormat="false" ht="12.75" hidden="false" customHeight="false" outlineLevel="0" collapsed="false">
      <c r="F2852" s="94" t="n">
        <f aca="false">IF(REF_DT&lt;PromptMonth,1,INDEX(BucketTable,MATCH($A2852,SumMonths,0),1))</f>
        <v>1</v>
      </c>
      <c r="G2852" s="94" t="e">
        <f aca="false">INDEX(Book_Type,MATCH($B2852,Book,0),1)</f>
        <v>#N/A</v>
      </c>
      <c r="H2852" s="94" t="e">
        <f aca="false">$F2852&amp;$G2852</f>
        <v>#N/A</v>
      </c>
    </row>
    <row r="2853" customFormat="false" ht="12.75" hidden="false" customHeight="false" outlineLevel="0" collapsed="false">
      <c r="F2853" s="94" t="n">
        <f aca="false">IF(REF_DT&lt;PromptMonth,1,INDEX(BucketTable,MATCH($A2853,SumMonths,0),1))</f>
        <v>1</v>
      </c>
      <c r="G2853" s="94" t="e">
        <f aca="false">INDEX(Book_Type,MATCH($B2853,Book,0),1)</f>
        <v>#N/A</v>
      </c>
      <c r="H2853" s="94" t="e">
        <f aca="false">$F2853&amp;$G2853</f>
        <v>#N/A</v>
      </c>
    </row>
    <row r="2854" customFormat="false" ht="12.75" hidden="false" customHeight="false" outlineLevel="0" collapsed="false">
      <c r="F2854" s="94" t="n">
        <f aca="false">IF(REF_DT&lt;PromptMonth,1,INDEX(BucketTable,MATCH($A2854,SumMonths,0),1))</f>
        <v>1</v>
      </c>
      <c r="G2854" s="94" t="e">
        <f aca="false">INDEX(Book_Type,MATCH($B2854,Book,0),1)</f>
        <v>#N/A</v>
      </c>
      <c r="H2854" s="94" t="e">
        <f aca="false">$F2854&amp;$G2854</f>
        <v>#N/A</v>
      </c>
    </row>
    <row r="2855" customFormat="false" ht="12.75" hidden="false" customHeight="false" outlineLevel="0" collapsed="false">
      <c r="F2855" s="94" t="n">
        <f aca="false">IF(REF_DT&lt;PromptMonth,1,INDEX(BucketTable,MATCH($A2855,SumMonths,0),1))</f>
        <v>1</v>
      </c>
      <c r="G2855" s="94" t="e">
        <f aca="false">INDEX(Book_Type,MATCH($B2855,Book,0),1)</f>
        <v>#N/A</v>
      </c>
      <c r="H2855" s="94" t="e">
        <f aca="false">$F2855&amp;$G2855</f>
        <v>#N/A</v>
      </c>
    </row>
    <row r="2856" customFormat="false" ht="12.75" hidden="false" customHeight="false" outlineLevel="0" collapsed="false">
      <c r="F2856" s="94" t="n">
        <f aca="false">IF(REF_DT&lt;PromptMonth,1,INDEX(BucketTable,MATCH($A2856,SumMonths,0),1))</f>
        <v>1</v>
      </c>
      <c r="G2856" s="94" t="e">
        <f aca="false">INDEX(Book_Type,MATCH($B2856,Book,0),1)</f>
        <v>#N/A</v>
      </c>
      <c r="H2856" s="94" t="e">
        <f aca="false">$F2856&amp;$G2856</f>
        <v>#N/A</v>
      </c>
    </row>
    <row r="2857" customFormat="false" ht="12.75" hidden="false" customHeight="false" outlineLevel="0" collapsed="false">
      <c r="F2857" s="94" t="n">
        <f aca="false">IF(REF_DT&lt;PromptMonth,1,INDEX(BucketTable,MATCH($A2857,SumMonths,0),1))</f>
        <v>1</v>
      </c>
      <c r="G2857" s="94" t="e">
        <f aca="false">INDEX(Book_Type,MATCH($B2857,Book,0),1)</f>
        <v>#N/A</v>
      </c>
      <c r="H2857" s="94" t="e">
        <f aca="false">$F2857&amp;$G2857</f>
        <v>#N/A</v>
      </c>
    </row>
    <row r="2858" customFormat="false" ht="12.75" hidden="false" customHeight="false" outlineLevel="0" collapsed="false">
      <c r="F2858" s="94" t="n">
        <f aca="false">IF(REF_DT&lt;PromptMonth,1,INDEX(BucketTable,MATCH($A2858,SumMonths,0),1))</f>
        <v>1</v>
      </c>
      <c r="G2858" s="94" t="e">
        <f aca="false">INDEX(Book_Type,MATCH($B2858,Book,0),1)</f>
        <v>#N/A</v>
      </c>
      <c r="H2858" s="94" t="e">
        <f aca="false">$F2858&amp;$G2858</f>
        <v>#N/A</v>
      </c>
    </row>
    <row r="2859" customFormat="false" ht="12.75" hidden="false" customHeight="false" outlineLevel="0" collapsed="false">
      <c r="F2859" s="94" t="n">
        <f aca="false">IF(REF_DT&lt;PromptMonth,1,INDEX(BucketTable,MATCH($A2859,SumMonths,0),1))</f>
        <v>1</v>
      </c>
      <c r="G2859" s="94" t="e">
        <f aca="false">INDEX(Book_Type,MATCH($B2859,Book,0),1)</f>
        <v>#N/A</v>
      </c>
      <c r="H2859" s="94" t="e">
        <f aca="false">$F2859&amp;$G2859</f>
        <v>#N/A</v>
      </c>
    </row>
    <row r="2860" customFormat="false" ht="12.75" hidden="false" customHeight="false" outlineLevel="0" collapsed="false">
      <c r="F2860" s="94" t="n">
        <f aca="false">IF(REF_DT&lt;PromptMonth,1,INDEX(BucketTable,MATCH($A2860,SumMonths,0),1))</f>
        <v>1</v>
      </c>
      <c r="G2860" s="94" t="e">
        <f aca="false">INDEX(Book_Type,MATCH($B2860,Book,0),1)</f>
        <v>#N/A</v>
      </c>
      <c r="H2860" s="94" t="e">
        <f aca="false">$F2860&amp;$G2860</f>
        <v>#N/A</v>
      </c>
    </row>
    <row r="2861" customFormat="false" ht="12.75" hidden="false" customHeight="false" outlineLevel="0" collapsed="false">
      <c r="F2861" s="94" t="n">
        <f aca="false">IF(REF_DT&lt;PromptMonth,1,INDEX(BucketTable,MATCH($A2861,SumMonths,0),1))</f>
        <v>1</v>
      </c>
      <c r="G2861" s="94" t="e">
        <f aca="false">INDEX(Book_Type,MATCH($B2861,Book,0),1)</f>
        <v>#N/A</v>
      </c>
      <c r="H2861" s="94" t="e">
        <f aca="false">$F2861&amp;$G2861</f>
        <v>#N/A</v>
      </c>
    </row>
    <row r="2862" customFormat="false" ht="12.75" hidden="false" customHeight="false" outlineLevel="0" collapsed="false">
      <c r="F2862" s="94" t="n">
        <f aca="false">IF(REF_DT&lt;PromptMonth,1,INDEX(BucketTable,MATCH($A2862,SumMonths,0),1))</f>
        <v>1</v>
      </c>
      <c r="G2862" s="94" t="e">
        <f aca="false">INDEX(Book_Type,MATCH($B2862,Book,0),1)</f>
        <v>#N/A</v>
      </c>
      <c r="H2862" s="94" t="e">
        <f aca="false">$F2862&amp;$G2862</f>
        <v>#N/A</v>
      </c>
    </row>
    <row r="2863" customFormat="false" ht="12.75" hidden="false" customHeight="false" outlineLevel="0" collapsed="false">
      <c r="F2863" s="94" t="n">
        <f aca="false">IF(REF_DT&lt;PromptMonth,1,INDEX(BucketTable,MATCH($A2863,SumMonths,0),1))</f>
        <v>1</v>
      </c>
      <c r="G2863" s="94" t="e">
        <f aca="false">INDEX(Book_Type,MATCH($B2863,Book,0),1)</f>
        <v>#N/A</v>
      </c>
      <c r="H2863" s="94" t="e">
        <f aca="false">$F2863&amp;$G2863</f>
        <v>#N/A</v>
      </c>
    </row>
    <row r="2864" customFormat="false" ht="12.75" hidden="false" customHeight="false" outlineLevel="0" collapsed="false">
      <c r="F2864" s="94" t="n">
        <f aca="false">IF(REF_DT&lt;PromptMonth,1,INDEX(BucketTable,MATCH($A2864,SumMonths,0),1))</f>
        <v>1</v>
      </c>
      <c r="G2864" s="94" t="e">
        <f aca="false">INDEX(Book_Type,MATCH($B2864,Book,0),1)</f>
        <v>#N/A</v>
      </c>
      <c r="H2864" s="94" t="e">
        <f aca="false">$F2864&amp;$G2864</f>
        <v>#N/A</v>
      </c>
    </row>
    <row r="2865" customFormat="false" ht="12.75" hidden="false" customHeight="false" outlineLevel="0" collapsed="false">
      <c r="F2865" s="94" t="n">
        <f aca="false">IF(REF_DT&lt;PromptMonth,1,INDEX(BucketTable,MATCH($A2865,SumMonths,0),1))</f>
        <v>1</v>
      </c>
      <c r="G2865" s="94" t="e">
        <f aca="false">INDEX(Book_Type,MATCH($B2865,Book,0),1)</f>
        <v>#N/A</v>
      </c>
      <c r="H2865" s="94" t="e">
        <f aca="false">$F2865&amp;$G2865</f>
        <v>#N/A</v>
      </c>
    </row>
    <row r="2866" customFormat="false" ht="12.75" hidden="false" customHeight="false" outlineLevel="0" collapsed="false">
      <c r="F2866" s="94" t="n">
        <f aca="false">IF(REF_DT&lt;PromptMonth,1,INDEX(BucketTable,MATCH($A2866,SumMonths,0),1))</f>
        <v>1</v>
      </c>
      <c r="G2866" s="94" t="e">
        <f aca="false">INDEX(Book_Type,MATCH($B2866,Book,0),1)</f>
        <v>#N/A</v>
      </c>
      <c r="H2866" s="94" t="e">
        <f aca="false">$F2866&amp;$G2866</f>
        <v>#N/A</v>
      </c>
    </row>
    <row r="2867" customFormat="false" ht="12.75" hidden="false" customHeight="false" outlineLevel="0" collapsed="false">
      <c r="F2867" s="94" t="n">
        <f aca="false">IF(REF_DT&lt;PromptMonth,1,INDEX(BucketTable,MATCH($A2867,SumMonths,0),1))</f>
        <v>1</v>
      </c>
      <c r="G2867" s="94" t="e">
        <f aca="false">INDEX(Book_Type,MATCH($B2867,Book,0),1)</f>
        <v>#N/A</v>
      </c>
      <c r="H2867" s="94" t="e">
        <f aca="false">$F2867&amp;$G2867</f>
        <v>#N/A</v>
      </c>
    </row>
    <row r="2868" customFormat="false" ht="12.75" hidden="false" customHeight="false" outlineLevel="0" collapsed="false">
      <c r="F2868" s="94" t="n">
        <f aca="false">IF(REF_DT&lt;PromptMonth,1,INDEX(BucketTable,MATCH($A2868,SumMonths,0),1))</f>
        <v>1</v>
      </c>
      <c r="G2868" s="94" t="e">
        <f aca="false">INDEX(Book_Type,MATCH($B2868,Book,0),1)</f>
        <v>#N/A</v>
      </c>
      <c r="H2868" s="94" t="e">
        <f aca="false">$F2868&amp;$G2868</f>
        <v>#N/A</v>
      </c>
    </row>
    <row r="2869" customFormat="false" ht="12.75" hidden="false" customHeight="false" outlineLevel="0" collapsed="false">
      <c r="F2869" s="94" t="n">
        <f aca="false">IF(REF_DT&lt;PromptMonth,1,INDEX(BucketTable,MATCH($A2869,SumMonths,0),1))</f>
        <v>1</v>
      </c>
      <c r="G2869" s="94" t="e">
        <f aca="false">INDEX(Book_Type,MATCH($B2869,Book,0),1)</f>
        <v>#N/A</v>
      </c>
      <c r="H2869" s="94" t="e">
        <f aca="false">$F2869&amp;$G2869</f>
        <v>#N/A</v>
      </c>
    </row>
    <row r="2870" customFormat="false" ht="12.75" hidden="false" customHeight="false" outlineLevel="0" collapsed="false">
      <c r="F2870" s="94" t="n">
        <f aca="false">IF(REF_DT&lt;PromptMonth,1,INDEX(BucketTable,MATCH($A2870,SumMonths,0),1))</f>
        <v>1</v>
      </c>
      <c r="G2870" s="94" t="e">
        <f aca="false">INDEX(Book_Type,MATCH($B2870,Book,0),1)</f>
        <v>#N/A</v>
      </c>
      <c r="H2870" s="94" t="e">
        <f aca="false">$F2870&amp;$G2870</f>
        <v>#N/A</v>
      </c>
    </row>
    <row r="2871" customFormat="false" ht="12.75" hidden="false" customHeight="false" outlineLevel="0" collapsed="false">
      <c r="F2871" s="94" t="n">
        <f aca="false">IF(REF_DT&lt;PromptMonth,1,INDEX(BucketTable,MATCH($A2871,SumMonths,0),1))</f>
        <v>1</v>
      </c>
      <c r="G2871" s="94" t="e">
        <f aca="false">INDEX(Book_Type,MATCH($B2871,Book,0),1)</f>
        <v>#N/A</v>
      </c>
      <c r="H2871" s="94" t="e">
        <f aca="false">$F2871&amp;$G2871</f>
        <v>#N/A</v>
      </c>
    </row>
    <row r="2872" customFormat="false" ht="12.75" hidden="false" customHeight="false" outlineLevel="0" collapsed="false">
      <c r="F2872" s="94" t="n">
        <f aca="false">IF(REF_DT&lt;PromptMonth,1,INDEX(BucketTable,MATCH($A2872,SumMonths,0),1))</f>
        <v>1</v>
      </c>
      <c r="G2872" s="94" t="e">
        <f aca="false">INDEX(Book_Type,MATCH($B2872,Book,0),1)</f>
        <v>#N/A</v>
      </c>
      <c r="H2872" s="94" t="e">
        <f aca="false">$F2872&amp;$G2872</f>
        <v>#N/A</v>
      </c>
    </row>
    <row r="2873" customFormat="false" ht="12.75" hidden="false" customHeight="false" outlineLevel="0" collapsed="false">
      <c r="F2873" s="94" t="n">
        <f aca="false">IF(REF_DT&lt;PromptMonth,1,INDEX(BucketTable,MATCH($A2873,SumMonths,0),1))</f>
        <v>1</v>
      </c>
      <c r="G2873" s="94" t="e">
        <f aca="false">INDEX(Book_Type,MATCH($B2873,Book,0),1)</f>
        <v>#N/A</v>
      </c>
      <c r="H2873" s="94" t="e">
        <f aca="false">$F2873&amp;$G2873</f>
        <v>#N/A</v>
      </c>
    </row>
    <row r="2874" customFormat="false" ht="12.75" hidden="false" customHeight="false" outlineLevel="0" collapsed="false">
      <c r="F2874" s="94" t="n">
        <f aca="false">IF(REF_DT&lt;PromptMonth,1,INDEX(BucketTable,MATCH($A2874,SumMonths,0),1))</f>
        <v>1</v>
      </c>
      <c r="G2874" s="94" t="e">
        <f aca="false">INDEX(Book_Type,MATCH($B2874,Book,0),1)</f>
        <v>#N/A</v>
      </c>
      <c r="H2874" s="94" t="e">
        <f aca="false">$F2874&amp;$G2874</f>
        <v>#N/A</v>
      </c>
    </row>
    <row r="2875" customFormat="false" ht="12.75" hidden="false" customHeight="false" outlineLevel="0" collapsed="false">
      <c r="F2875" s="94" t="n">
        <f aca="false">IF(REF_DT&lt;PromptMonth,1,INDEX(BucketTable,MATCH($A2875,SumMonths,0),1))</f>
        <v>1</v>
      </c>
      <c r="G2875" s="94" t="e">
        <f aca="false">INDEX(Book_Type,MATCH($B2875,Book,0),1)</f>
        <v>#N/A</v>
      </c>
      <c r="H2875" s="94" t="e">
        <f aca="false">$F2875&amp;$G2875</f>
        <v>#N/A</v>
      </c>
    </row>
    <row r="2876" customFormat="false" ht="12.75" hidden="false" customHeight="false" outlineLevel="0" collapsed="false">
      <c r="F2876" s="94" t="n">
        <f aca="false">IF(REF_DT&lt;PromptMonth,1,INDEX(BucketTable,MATCH($A2876,SumMonths,0),1))</f>
        <v>1</v>
      </c>
      <c r="G2876" s="94" t="e">
        <f aca="false">INDEX(Book_Type,MATCH($B2876,Book,0),1)</f>
        <v>#N/A</v>
      </c>
      <c r="H2876" s="94" t="e">
        <f aca="false">$F2876&amp;$G2876</f>
        <v>#N/A</v>
      </c>
    </row>
    <row r="2877" customFormat="false" ht="12.75" hidden="false" customHeight="false" outlineLevel="0" collapsed="false">
      <c r="F2877" s="94" t="n">
        <f aca="false">IF(REF_DT&lt;PromptMonth,1,INDEX(BucketTable,MATCH($A2877,SumMonths,0),1))</f>
        <v>1</v>
      </c>
      <c r="G2877" s="94" t="e">
        <f aca="false">INDEX(Book_Type,MATCH($B2877,Book,0),1)</f>
        <v>#N/A</v>
      </c>
      <c r="H2877" s="94" t="e">
        <f aca="false">$F2877&amp;$G2877</f>
        <v>#N/A</v>
      </c>
    </row>
    <row r="2878" customFormat="false" ht="12.75" hidden="false" customHeight="false" outlineLevel="0" collapsed="false">
      <c r="F2878" s="94" t="n">
        <f aca="false">IF(REF_DT&lt;PromptMonth,1,INDEX(BucketTable,MATCH($A2878,SumMonths,0),1))</f>
        <v>1</v>
      </c>
      <c r="G2878" s="94" t="e">
        <f aca="false">INDEX(Book_Type,MATCH($B2878,Book,0),1)</f>
        <v>#N/A</v>
      </c>
      <c r="H2878" s="94" t="e">
        <f aca="false">$F2878&amp;$G2878</f>
        <v>#N/A</v>
      </c>
    </row>
    <row r="2879" customFormat="false" ht="12.75" hidden="false" customHeight="false" outlineLevel="0" collapsed="false">
      <c r="F2879" s="94" t="n">
        <f aca="false">IF(REF_DT&lt;PromptMonth,1,INDEX(BucketTable,MATCH($A2879,SumMonths,0),1))</f>
        <v>1</v>
      </c>
      <c r="G2879" s="94" t="e">
        <f aca="false">INDEX(Book_Type,MATCH($B2879,Book,0),1)</f>
        <v>#N/A</v>
      </c>
      <c r="H2879" s="94" t="e">
        <f aca="false">$F2879&amp;$G2879</f>
        <v>#N/A</v>
      </c>
    </row>
    <row r="2880" customFormat="false" ht="12.75" hidden="false" customHeight="false" outlineLevel="0" collapsed="false">
      <c r="F2880" s="94" t="n">
        <f aca="false">IF(REF_DT&lt;PromptMonth,1,INDEX(BucketTable,MATCH($A2880,SumMonths,0),1))</f>
        <v>1</v>
      </c>
      <c r="G2880" s="94" t="e">
        <f aca="false">INDEX(Book_Type,MATCH($B2880,Book,0),1)</f>
        <v>#N/A</v>
      </c>
      <c r="H2880" s="94" t="e">
        <f aca="false">$F2880&amp;$G2880</f>
        <v>#N/A</v>
      </c>
    </row>
    <row r="2881" customFormat="false" ht="12.75" hidden="false" customHeight="false" outlineLevel="0" collapsed="false">
      <c r="F2881" s="94" t="n">
        <f aca="false">IF(REF_DT&lt;PromptMonth,1,INDEX(BucketTable,MATCH($A2881,SumMonths,0),1))</f>
        <v>1</v>
      </c>
      <c r="G2881" s="94" t="e">
        <f aca="false">INDEX(Book_Type,MATCH($B2881,Book,0),1)</f>
        <v>#N/A</v>
      </c>
      <c r="H2881" s="94" t="e">
        <f aca="false">$F2881&amp;$G2881</f>
        <v>#N/A</v>
      </c>
    </row>
    <row r="2882" customFormat="false" ht="12.75" hidden="false" customHeight="false" outlineLevel="0" collapsed="false">
      <c r="F2882" s="94" t="n">
        <f aca="false">IF(REF_DT&lt;PromptMonth,1,INDEX(BucketTable,MATCH($A2882,SumMonths,0),1))</f>
        <v>1</v>
      </c>
      <c r="G2882" s="94" t="e">
        <f aca="false">INDEX(Book_Type,MATCH($B2882,Book,0),1)</f>
        <v>#N/A</v>
      </c>
      <c r="H2882" s="94" t="e">
        <f aca="false">$F2882&amp;$G2882</f>
        <v>#N/A</v>
      </c>
    </row>
    <row r="2883" customFormat="false" ht="12.75" hidden="false" customHeight="false" outlineLevel="0" collapsed="false">
      <c r="F2883" s="94" t="n">
        <f aca="false">IF(REF_DT&lt;PromptMonth,1,INDEX(BucketTable,MATCH($A2883,SumMonths,0),1))</f>
        <v>1</v>
      </c>
      <c r="G2883" s="94" t="e">
        <f aca="false">INDEX(Book_Type,MATCH($B2883,Book,0),1)</f>
        <v>#N/A</v>
      </c>
      <c r="H2883" s="94" t="e">
        <f aca="false">$F2883&amp;$G2883</f>
        <v>#N/A</v>
      </c>
    </row>
    <row r="2884" customFormat="false" ht="12.75" hidden="false" customHeight="false" outlineLevel="0" collapsed="false">
      <c r="F2884" s="94" t="n">
        <f aca="false">IF(REF_DT&lt;PromptMonth,1,INDEX(BucketTable,MATCH($A2884,SumMonths,0),1))</f>
        <v>1</v>
      </c>
      <c r="G2884" s="94" t="e">
        <f aca="false">INDEX(Book_Type,MATCH($B2884,Book,0),1)</f>
        <v>#N/A</v>
      </c>
      <c r="H2884" s="94" t="e">
        <f aca="false">$F2884&amp;$G2884</f>
        <v>#N/A</v>
      </c>
    </row>
    <row r="2885" customFormat="false" ht="12.75" hidden="false" customHeight="false" outlineLevel="0" collapsed="false">
      <c r="F2885" s="94" t="n">
        <f aca="false">IF(REF_DT&lt;PromptMonth,1,INDEX(BucketTable,MATCH($A2885,SumMonths,0),1))</f>
        <v>1</v>
      </c>
      <c r="G2885" s="94" t="e">
        <f aca="false">INDEX(Book_Type,MATCH($B2885,Book,0),1)</f>
        <v>#N/A</v>
      </c>
      <c r="H2885" s="94" t="e">
        <f aca="false">$F2885&amp;$G2885</f>
        <v>#N/A</v>
      </c>
    </row>
    <row r="2886" customFormat="false" ht="12.75" hidden="false" customHeight="false" outlineLevel="0" collapsed="false">
      <c r="F2886" s="94" t="n">
        <f aca="false">IF(REF_DT&lt;PromptMonth,1,INDEX(BucketTable,MATCH($A2886,SumMonths,0),1))</f>
        <v>1</v>
      </c>
      <c r="G2886" s="94" t="e">
        <f aca="false">INDEX(Book_Type,MATCH($B2886,Book,0),1)</f>
        <v>#N/A</v>
      </c>
      <c r="H2886" s="94" t="e">
        <f aca="false">$F2886&amp;$G2886</f>
        <v>#N/A</v>
      </c>
    </row>
    <row r="2887" customFormat="false" ht="12.75" hidden="false" customHeight="false" outlineLevel="0" collapsed="false">
      <c r="F2887" s="94" t="n">
        <f aca="false">IF(REF_DT&lt;PromptMonth,1,INDEX(BucketTable,MATCH($A2887,SumMonths,0),1))</f>
        <v>1</v>
      </c>
      <c r="G2887" s="94" t="e">
        <f aca="false">INDEX(Book_Type,MATCH($B2887,Book,0),1)</f>
        <v>#N/A</v>
      </c>
      <c r="H2887" s="94" t="e">
        <f aca="false">$F2887&amp;$G2887</f>
        <v>#N/A</v>
      </c>
    </row>
    <row r="2888" customFormat="false" ht="12.75" hidden="false" customHeight="false" outlineLevel="0" collapsed="false">
      <c r="F2888" s="94" t="n">
        <f aca="false">IF(REF_DT&lt;PromptMonth,1,INDEX(BucketTable,MATCH($A2888,SumMonths,0),1))</f>
        <v>1</v>
      </c>
      <c r="G2888" s="94" t="e">
        <f aca="false">INDEX(Book_Type,MATCH($B2888,Book,0),1)</f>
        <v>#N/A</v>
      </c>
      <c r="H2888" s="94" t="e">
        <f aca="false">$F2888&amp;$G2888</f>
        <v>#N/A</v>
      </c>
    </row>
    <row r="2889" customFormat="false" ht="12.75" hidden="false" customHeight="false" outlineLevel="0" collapsed="false">
      <c r="F2889" s="94" t="n">
        <f aca="false">IF(REF_DT&lt;PromptMonth,1,INDEX(BucketTable,MATCH($A2889,SumMonths,0),1))</f>
        <v>1</v>
      </c>
      <c r="G2889" s="94" t="e">
        <f aca="false">INDEX(Book_Type,MATCH($B2889,Book,0),1)</f>
        <v>#N/A</v>
      </c>
      <c r="H2889" s="94" t="e">
        <f aca="false">$F2889&amp;$G2889</f>
        <v>#N/A</v>
      </c>
    </row>
    <row r="2890" customFormat="false" ht="12.75" hidden="false" customHeight="false" outlineLevel="0" collapsed="false">
      <c r="F2890" s="94" t="n">
        <f aca="false">IF(REF_DT&lt;PromptMonth,1,INDEX(BucketTable,MATCH($A2890,SumMonths,0),1))</f>
        <v>1</v>
      </c>
      <c r="G2890" s="94" t="e">
        <f aca="false">INDEX(Book_Type,MATCH($B2890,Book,0),1)</f>
        <v>#N/A</v>
      </c>
      <c r="H2890" s="94" t="e">
        <f aca="false">$F2890&amp;$G2890</f>
        <v>#N/A</v>
      </c>
    </row>
    <row r="2891" customFormat="false" ht="12.75" hidden="false" customHeight="false" outlineLevel="0" collapsed="false">
      <c r="F2891" s="94" t="n">
        <f aca="false">IF(REF_DT&lt;PromptMonth,1,INDEX(BucketTable,MATCH($A2891,SumMonths,0),1))</f>
        <v>1</v>
      </c>
      <c r="G2891" s="94" t="e">
        <f aca="false">INDEX(Book_Type,MATCH($B2891,Book,0),1)</f>
        <v>#N/A</v>
      </c>
      <c r="H2891" s="94" t="e">
        <f aca="false">$F2891&amp;$G2891</f>
        <v>#N/A</v>
      </c>
    </row>
    <row r="2892" customFormat="false" ht="12.75" hidden="false" customHeight="false" outlineLevel="0" collapsed="false">
      <c r="F2892" s="94" t="n">
        <f aca="false">IF(REF_DT&lt;PromptMonth,1,INDEX(BucketTable,MATCH($A2892,SumMonths,0),1))</f>
        <v>1</v>
      </c>
      <c r="G2892" s="94" t="e">
        <f aca="false">INDEX(Book_Type,MATCH($B2892,Book,0),1)</f>
        <v>#N/A</v>
      </c>
      <c r="H2892" s="94" t="e">
        <f aca="false">$F2892&amp;$G2892</f>
        <v>#N/A</v>
      </c>
    </row>
    <row r="2893" customFormat="false" ht="12.75" hidden="false" customHeight="false" outlineLevel="0" collapsed="false">
      <c r="F2893" s="94" t="n">
        <f aca="false">IF(REF_DT&lt;PromptMonth,1,INDEX(BucketTable,MATCH($A2893,SumMonths,0),1))</f>
        <v>1</v>
      </c>
      <c r="G2893" s="94" t="e">
        <f aca="false">INDEX(Book_Type,MATCH($B2893,Book,0),1)</f>
        <v>#N/A</v>
      </c>
      <c r="H2893" s="94" t="e">
        <f aca="false">$F2893&amp;$G2893</f>
        <v>#N/A</v>
      </c>
    </row>
    <row r="2894" customFormat="false" ht="12.75" hidden="false" customHeight="false" outlineLevel="0" collapsed="false">
      <c r="F2894" s="94" t="n">
        <f aca="false">IF(REF_DT&lt;PromptMonth,1,INDEX(BucketTable,MATCH($A2894,SumMonths,0),1))</f>
        <v>1</v>
      </c>
      <c r="G2894" s="94" t="e">
        <f aca="false">INDEX(Book_Type,MATCH($B2894,Book,0),1)</f>
        <v>#N/A</v>
      </c>
      <c r="H2894" s="94" t="e">
        <f aca="false">$F2894&amp;$G2894</f>
        <v>#N/A</v>
      </c>
    </row>
    <row r="2895" customFormat="false" ht="12.75" hidden="false" customHeight="false" outlineLevel="0" collapsed="false">
      <c r="F2895" s="94" t="n">
        <f aca="false">IF(REF_DT&lt;PromptMonth,1,INDEX(BucketTable,MATCH($A2895,SumMonths,0),1))</f>
        <v>1</v>
      </c>
      <c r="G2895" s="94" t="e">
        <f aca="false">INDEX(Book_Type,MATCH($B2895,Book,0),1)</f>
        <v>#N/A</v>
      </c>
      <c r="H2895" s="94" t="e">
        <f aca="false">$F2895&amp;$G2895</f>
        <v>#N/A</v>
      </c>
    </row>
    <row r="2896" customFormat="false" ht="12.75" hidden="false" customHeight="false" outlineLevel="0" collapsed="false">
      <c r="F2896" s="94" t="n">
        <f aca="false">IF(REF_DT&lt;PromptMonth,1,INDEX(BucketTable,MATCH($A2896,SumMonths,0),1))</f>
        <v>1</v>
      </c>
      <c r="G2896" s="94" t="e">
        <f aca="false">INDEX(Book_Type,MATCH($B2896,Book,0),1)</f>
        <v>#N/A</v>
      </c>
      <c r="H2896" s="94" t="e">
        <f aca="false">$F2896&amp;$G2896</f>
        <v>#N/A</v>
      </c>
    </row>
    <row r="2897" customFormat="false" ht="12.75" hidden="false" customHeight="false" outlineLevel="0" collapsed="false">
      <c r="F2897" s="94" t="n">
        <f aca="false">IF(REF_DT&lt;PromptMonth,1,INDEX(BucketTable,MATCH($A2897,SumMonths,0),1))</f>
        <v>1</v>
      </c>
      <c r="G2897" s="94" t="e">
        <f aca="false">INDEX(Book_Type,MATCH($B2897,Book,0),1)</f>
        <v>#N/A</v>
      </c>
      <c r="H2897" s="94" t="e">
        <f aca="false">$F2897&amp;$G2897</f>
        <v>#N/A</v>
      </c>
    </row>
    <row r="2898" customFormat="false" ht="12.75" hidden="false" customHeight="false" outlineLevel="0" collapsed="false">
      <c r="F2898" s="94" t="n">
        <f aca="false">IF(REF_DT&lt;PromptMonth,1,INDEX(BucketTable,MATCH($A2898,SumMonths,0),1))</f>
        <v>1</v>
      </c>
      <c r="G2898" s="94" t="e">
        <f aca="false">INDEX(Book_Type,MATCH($B2898,Book,0),1)</f>
        <v>#N/A</v>
      </c>
      <c r="H2898" s="94" t="e">
        <f aca="false">$F2898&amp;$G2898</f>
        <v>#N/A</v>
      </c>
    </row>
    <row r="2899" customFormat="false" ht="12.75" hidden="false" customHeight="false" outlineLevel="0" collapsed="false">
      <c r="F2899" s="94" t="n">
        <f aca="false">IF(REF_DT&lt;PromptMonth,1,INDEX(BucketTable,MATCH($A2899,SumMonths,0),1))</f>
        <v>1</v>
      </c>
      <c r="G2899" s="94" t="e">
        <f aca="false">INDEX(Book_Type,MATCH($B2899,Book,0),1)</f>
        <v>#N/A</v>
      </c>
      <c r="H2899" s="94" t="e">
        <f aca="false">$F2899&amp;$G2899</f>
        <v>#N/A</v>
      </c>
    </row>
    <row r="2900" customFormat="false" ht="12.75" hidden="false" customHeight="false" outlineLevel="0" collapsed="false">
      <c r="F2900" s="94" t="n">
        <f aca="false">IF(REF_DT&lt;PromptMonth,1,INDEX(BucketTable,MATCH($A2900,SumMonths,0),1))</f>
        <v>1</v>
      </c>
      <c r="G2900" s="94" t="e">
        <f aca="false">INDEX(Book_Type,MATCH($B2900,Book,0),1)</f>
        <v>#N/A</v>
      </c>
      <c r="H2900" s="94" t="e">
        <f aca="false">$F2900&amp;$G2900</f>
        <v>#N/A</v>
      </c>
    </row>
    <row r="2901" customFormat="false" ht="12.75" hidden="false" customHeight="false" outlineLevel="0" collapsed="false">
      <c r="F2901" s="94" t="n">
        <f aca="false">IF(REF_DT&lt;PromptMonth,1,INDEX(BucketTable,MATCH($A2901,SumMonths,0),1))</f>
        <v>1</v>
      </c>
      <c r="G2901" s="94" t="e">
        <f aca="false">INDEX(Book_Type,MATCH($B2901,Book,0),1)</f>
        <v>#N/A</v>
      </c>
      <c r="H2901" s="94" t="e">
        <f aca="false">$F2901&amp;$G2901</f>
        <v>#N/A</v>
      </c>
    </row>
    <row r="2902" customFormat="false" ht="12.75" hidden="false" customHeight="false" outlineLevel="0" collapsed="false">
      <c r="F2902" s="94" t="n">
        <f aca="false">IF(REF_DT&lt;PromptMonth,1,INDEX(BucketTable,MATCH($A2902,SumMonths,0),1))</f>
        <v>1</v>
      </c>
      <c r="G2902" s="94" t="e">
        <f aca="false">INDEX(Book_Type,MATCH($B2902,Book,0),1)</f>
        <v>#N/A</v>
      </c>
      <c r="H2902" s="94" t="e">
        <f aca="false">$F2902&amp;$G2902</f>
        <v>#N/A</v>
      </c>
    </row>
    <row r="2903" customFormat="false" ht="12.75" hidden="false" customHeight="false" outlineLevel="0" collapsed="false">
      <c r="F2903" s="94" t="n">
        <f aca="false">IF(REF_DT&lt;PromptMonth,1,INDEX(BucketTable,MATCH($A2903,SumMonths,0),1))</f>
        <v>1</v>
      </c>
      <c r="G2903" s="94" t="e">
        <f aca="false">INDEX(Book_Type,MATCH($B2903,Book,0),1)</f>
        <v>#N/A</v>
      </c>
      <c r="H2903" s="94" t="e">
        <f aca="false">$F2903&amp;$G2903</f>
        <v>#N/A</v>
      </c>
    </row>
    <row r="2904" customFormat="false" ht="12.75" hidden="false" customHeight="false" outlineLevel="0" collapsed="false">
      <c r="F2904" s="94" t="n">
        <f aca="false">IF(REF_DT&lt;PromptMonth,1,INDEX(BucketTable,MATCH($A2904,SumMonths,0),1))</f>
        <v>1</v>
      </c>
      <c r="G2904" s="94" t="e">
        <f aca="false">INDEX(Book_Type,MATCH($B2904,Book,0),1)</f>
        <v>#N/A</v>
      </c>
      <c r="H2904" s="94" t="e">
        <f aca="false">$F2904&amp;$G2904</f>
        <v>#N/A</v>
      </c>
    </row>
    <row r="2905" customFormat="false" ht="12.75" hidden="false" customHeight="false" outlineLevel="0" collapsed="false">
      <c r="F2905" s="94" t="n">
        <f aca="false">IF(REF_DT&lt;PromptMonth,1,INDEX(BucketTable,MATCH($A2905,SumMonths,0),1))</f>
        <v>1</v>
      </c>
      <c r="G2905" s="94" t="e">
        <f aca="false">INDEX(Book_Type,MATCH($B2905,Book,0),1)</f>
        <v>#N/A</v>
      </c>
      <c r="H2905" s="94" t="e">
        <f aca="false">$F2905&amp;$G2905</f>
        <v>#N/A</v>
      </c>
    </row>
    <row r="2906" customFormat="false" ht="12.75" hidden="false" customHeight="false" outlineLevel="0" collapsed="false">
      <c r="F2906" s="94" t="n">
        <f aca="false">IF(REF_DT&lt;PromptMonth,1,INDEX(BucketTable,MATCH($A2906,SumMonths,0),1))</f>
        <v>1</v>
      </c>
      <c r="G2906" s="94" t="e">
        <f aca="false">INDEX(Book_Type,MATCH($B2906,Book,0),1)</f>
        <v>#N/A</v>
      </c>
      <c r="H2906" s="94" t="e">
        <f aca="false">$F2906&amp;$G2906</f>
        <v>#N/A</v>
      </c>
    </row>
    <row r="2907" customFormat="false" ht="12.75" hidden="false" customHeight="false" outlineLevel="0" collapsed="false">
      <c r="F2907" s="94" t="n">
        <f aca="false">IF(REF_DT&lt;PromptMonth,1,INDEX(BucketTable,MATCH($A2907,SumMonths,0),1))</f>
        <v>1</v>
      </c>
      <c r="G2907" s="94" t="e">
        <f aca="false">INDEX(Book_Type,MATCH($B2907,Book,0),1)</f>
        <v>#N/A</v>
      </c>
      <c r="H2907" s="94" t="e">
        <f aca="false">$F2907&amp;$G2907</f>
        <v>#N/A</v>
      </c>
    </row>
    <row r="2908" customFormat="false" ht="12.75" hidden="false" customHeight="false" outlineLevel="0" collapsed="false">
      <c r="F2908" s="94" t="n">
        <f aca="false">IF(REF_DT&lt;PromptMonth,1,INDEX(BucketTable,MATCH($A2908,SumMonths,0),1))</f>
        <v>1</v>
      </c>
      <c r="G2908" s="94" t="e">
        <f aca="false">INDEX(Book_Type,MATCH($B2908,Book,0),1)</f>
        <v>#N/A</v>
      </c>
      <c r="H2908" s="94" t="e">
        <f aca="false">$F2908&amp;$G2908</f>
        <v>#N/A</v>
      </c>
    </row>
    <row r="2909" customFormat="false" ht="12.75" hidden="false" customHeight="false" outlineLevel="0" collapsed="false">
      <c r="F2909" s="94" t="n">
        <f aca="false">IF(REF_DT&lt;PromptMonth,1,INDEX(BucketTable,MATCH($A2909,SumMonths,0),1))</f>
        <v>1</v>
      </c>
      <c r="G2909" s="94" t="e">
        <f aca="false">INDEX(Book_Type,MATCH($B2909,Book,0),1)</f>
        <v>#N/A</v>
      </c>
      <c r="H2909" s="94" t="e">
        <f aca="false">$F2909&amp;$G2909</f>
        <v>#N/A</v>
      </c>
    </row>
    <row r="2910" customFormat="false" ht="12.75" hidden="false" customHeight="false" outlineLevel="0" collapsed="false">
      <c r="F2910" s="94" t="n">
        <f aca="false">IF(REF_DT&lt;PromptMonth,1,INDEX(BucketTable,MATCH($A2910,SumMonths,0),1))</f>
        <v>1</v>
      </c>
      <c r="G2910" s="94" t="e">
        <f aca="false">INDEX(Book_Type,MATCH($B2910,Book,0),1)</f>
        <v>#N/A</v>
      </c>
      <c r="H2910" s="94" t="e">
        <f aca="false">$F2910&amp;$G2910</f>
        <v>#N/A</v>
      </c>
    </row>
    <row r="2911" customFormat="false" ht="12.75" hidden="false" customHeight="false" outlineLevel="0" collapsed="false">
      <c r="F2911" s="94" t="n">
        <f aca="false">IF(REF_DT&lt;PromptMonth,1,INDEX(BucketTable,MATCH($A2911,SumMonths,0),1))</f>
        <v>1</v>
      </c>
      <c r="G2911" s="94" t="e">
        <f aca="false">INDEX(Book_Type,MATCH($B2911,Book,0),1)</f>
        <v>#N/A</v>
      </c>
      <c r="H2911" s="94" t="e">
        <f aca="false">$F2911&amp;$G2911</f>
        <v>#N/A</v>
      </c>
    </row>
    <row r="2912" customFormat="false" ht="12.75" hidden="false" customHeight="false" outlineLevel="0" collapsed="false">
      <c r="F2912" s="94" t="n">
        <f aca="false">IF(REF_DT&lt;PromptMonth,1,INDEX(BucketTable,MATCH($A2912,SumMonths,0),1))</f>
        <v>1</v>
      </c>
      <c r="G2912" s="94" t="e">
        <f aca="false">INDEX(Book_Type,MATCH($B2912,Book,0),1)</f>
        <v>#N/A</v>
      </c>
      <c r="H2912" s="94" t="e">
        <f aca="false">$F2912&amp;$G2912</f>
        <v>#N/A</v>
      </c>
    </row>
    <row r="2913" customFormat="false" ht="12.75" hidden="false" customHeight="false" outlineLevel="0" collapsed="false">
      <c r="F2913" s="94" t="n">
        <f aca="false">IF(REF_DT&lt;PromptMonth,1,INDEX(BucketTable,MATCH($A2913,SumMonths,0),1))</f>
        <v>1</v>
      </c>
      <c r="G2913" s="94" t="e">
        <f aca="false">INDEX(Book_Type,MATCH($B2913,Book,0),1)</f>
        <v>#N/A</v>
      </c>
      <c r="H2913" s="94" t="e">
        <f aca="false">$F2913&amp;$G2913</f>
        <v>#N/A</v>
      </c>
    </row>
    <row r="2914" customFormat="false" ht="12.75" hidden="false" customHeight="false" outlineLevel="0" collapsed="false">
      <c r="F2914" s="94" t="n">
        <f aca="false">IF(REF_DT&lt;PromptMonth,1,INDEX(BucketTable,MATCH($A2914,SumMonths,0),1))</f>
        <v>1</v>
      </c>
      <c r="G2914" s="94" t="e">
        <f aca="false">INDEX(Book_Type,MATCH($B2914,Book,0),1)</f>
        <v>#N/A</v>
      </c>
      <c r="H2914" s="94" t="e">
        <f aca="false">$F2914&amp;$G2914</f>
        <v>#N/A</v>
      </c>
    </row>
    <row r="2915" customFormat="false" ht="12.75" hidden="false" customHeight="false" outlineLevel="0" collapsed="false">
      <c r="F2915" s="94" t="n">
        <f aca="false">IF(REF_DT&lt;PromptMonth,1,INDEX(BucketTable,MATCH($A2915,SumMonths,0),1))</f>
        <v>1</v>
      </c>
      <c r="G2915" s="94" t="e">
        <f aca="false">INDEX(Book_Type,MATCH($B2915,Book,0),1)</f>
        <v>#N/A</v>
      </c>
      <c r="H2915" s="94" t="e">
        <f aca="false">$F2915&amp;$G2915</f>
        <v>#N/A</v>
      </c>
    </row>
    <row r="2916" customFormat="false" ht="12.75" hidden="false" customHeight="false" outlineLevel="0" collapsed="false">
      <c r="F2916" s="94" t="n">
        <f aca="false">IF(REF_DT&lt;PromptMonth,1,INDEX(BucketTable,MATCH($A2916,SumMonths,0),1))</f>
        <v>1</v>
      </c>
      <c r="G2916" s="94" t="e">
        <f aca="false">INDEX(Book_Type,MATCH($B2916,Book,0),1)</f>
        <v>#N/A</v>
      </c>
      <c r="H2916" s="94" t="e">
        <f aca="false">$F2916&amp;$G2916</f>
        <v>#N/A</v>
      </c>
    </row>
    <row r="2917" customFormat="false" ht="12.75" hidden="false" customHeight="false" outlineLevel="0" collapsed="false">
      <c r="F2917" s="94" t="n">
        <f aca="false">IF(REF_DT&lt;PromptMonth,1,INDEX(BucketTable,MATCH($A2917,SumMonths,0),1))</f>
        <v>1</v>
      </c>
      <c r="G2917" s="94" t="e">
        <f aca="false">INDEX(Book_Type,MATCH($B2917,Book,0),1)</f>
        <v>#N/A</v>
      </c>
      <c r="H2917" s="94" t="e">
        <f aca="false">$F2917&amp;$G2917</f>
        <v>#N/A</v>
      </c>
    </row>
    <row r="2918" customFormat="false" ht="12.75" hidden="false" customHeight="false" outlineLevel="0" collapsed="false">
      <c r="F2918" s="94" t="n">
        <f aca="false">IF(REF_DT&lt;PromptMonth,1,INDEX(BucketTable,MATCH($A2918,SumMonths,0),1))</f>
        <v>1</v>
      </c>
      <c r="G2918" s="94" t="e">
        <f aca="false">INDEX(Book_Type,MATCH($B2918,Book,0),1)</f>
        <v>#N/A</v>
      </c>
      <c r="H2918" s="94" t="e">
        <f aca="false">$F2918&amp;$G2918</f>
        <v>#N/A</v>
      </c>
    </row>
    <row r="2919" customFormat="false" ht="12.75" hidden="false" customHeight="false" outlineLevel="0" collapsed="false">
      <c r="F2919" s="94" t="n">
        <f aca="false">IF(REF_DT&lt;PromptMonth,1,INDEX(BucketTable,MATCH($A2919,SumMonths,0),1))</f>
        <v>1</v>
      </c>
      <c r="G2919" s="94" t="e">
        <f aca="false">INDEX(Book_Type,MATCH($B2919,Book,0),1)</f>
        <v>#N/A</v>
      </c>
      <c r="H2919" s="94" t="e">
        <f aca="false">$F2919&amp;$G2919</f>
        <v>#N/A</v>
      </c>
    </row>
    <row r="2920" customFormat="false" ht="12.75" hidden="false" customHeight="false" outlineLevel="0" collapsed="false">
      <c r="F2920" s="94" t="n">
        <f aca="false">IF(REF_DT&lt;PromptMonth,1,INDEX(BucketTable,MATCH($A2920,SumMonths,0),1))</f>
        <v>1</v>
      </c>
      <c r="G2920" s="94" t="e">
        <f aca="false">INDEX(Book_Type,MATCH($B2920,Book,0),1)</f>
        <v>#N/A</v>
      </c>
      <c r="H2920" s="94" t="e">
        <f aca="false">$F2920&amp;$G2920</f>
        <v>#N/A</v>
      </c>
    </row>
    <row r="2921" customFormat="false" ht="12.75" hidden="false" customHeight="false" outlineLevel="0" collapsed="false">
      <c r="F2921" s="94" t="n">
        <f aca="false">IF(REF_DT&lt;PromptMonth,1,INDEX(BucketTable,MATCH($A2921,SumMonths,0),1))</f>
        <v>1</v>
      </c>
      <c r="G2921" s="94" t="e">
        <f aca="false">INDEX(Book_Type,MATCH($B2921,Book,0),1)</f>
        <v>#N/A</v>
      </c>
      <c r="H2921" s="94" t="e">
        <f aca="false">$F2921&amp;$G2921</f>
        <v>#N/A</v>
      </c>
    </row>
    <row r="2922" customFormat="false" ht="12.75" hidden="false" customHeight="false" outlineLevel="0" collapsed="false">
      <c r="F2922" s="94" t="n">
        <f aca="false">IF(REF_DT&lt;PromptMonth,1,INDEX(BucketTable,MATCH($A2922,SumMonths,0),1))</f>
        <v>1</v>
      </c>
      <c r="G2922" s="94" t="e">
        <f aca="false">INDEX(Book_Type,MATCH($B2922,Book,0),1)</f>
        <v>#N/A</v>
      </c>
      <c r="H2922" s="94" t="e">
        <f aca="false">$F2922&amp;$G2922</f>
        <v>#N/A</v>
      </c>
    </row>
    <row r="2923" customFormat="false" ht="12.75" hidden="false" customHeight="false" outlineLevel="0" collapsed="false">
      <c r="F2923" s="94" t="n">
        <f aca="false">IF(REF_DT&lt;PromptMonth,1,INDEX(BucketTable,MATCH($A2923,SumMonths,0),1))</f>
        <v>1</v>
      </c>
      <c r="G2923" s="94" t="e">
        <f aca="false">INDEX(Book_Type,MATCH($B2923,Book,0),1)</f>
        <v>#N/A</v>
      </c>
      <c r="H2923" s="94" t="e">
        <f aca="false">$F2923&amp;$G2923</f>
        <v>#N/A</v>
      </c>
    </row>
    <row r="2924" customFormat="false" ht="12.75" hidden="false" customHeight="false" outlineLevel="0" collapsed="false">
      <c r="F2924" s="94" t="n">
        <f aca="false">IF(REF_DT&lt;PromptMonth,1,INDEX(BucketTable,MATCH($A2924,SumMonths,0),1))</f>
        <v>1</v>
      </c>
      <c r="G2924" s="94" t="e">
        <f aca="false">INDEX(Book_Type,MATCH($B2924,Book,0),1)</f>
        <v>#N/A</v>
      </c>
      <c r="H2924" s="94" t="e">
        <f aca="false">$F2924&amp;$G2924</f>
        <v>#N/A</v>
      </c>
    </row>
    <row r="2925" customFormat="false" ht="12.75" hidden="false" customHeight="false" outlineLevel="0" collapsed="false">
      <c r="F2925" s="94" t="n">
        <f aca="false">IF(REF_DT&lt;PromptMonth,1,INDEX(BucketTable,MATCH($A2925,SumMonths,0),1))</f>
        <v>1</v>
      </c>
      <c r="G2925" s="94" t="e">
        <f aca="false">INDEX(Book_Type,MATCH($B2925,Book,0),1)</f>
        <v>#N/A</v>
      </c>
      <c r="H2925" s="94" t="e">
        <f aca="false">$F2925&amp;$G2925</f>
        <v>#N/A</v>
      </c>
    </row>
    <row r="2926" customFormat="false" ht="12.75" hidden="false" customHeight="false" outlineLevel="0" collapsed="false">
      <c r="F2926" s="94" t="n">
        <f aca="false">IF(REF_DT&lt;PromptMonth,1,INDEX(BucketTable,MATCH($A2926,SumMonths,0),1))</f>
        <v>1</v>
      </c>
      <c r="G2926" s="94" t="e">
        <f aca="false">INDEX(Book_Type,MATCH($B2926,Book,0),1)</f>
        <v>#N/A</v>
      </c>
      <c r="H2926" s="94" t="e">
        <f aca="false">$F2926&amp;$G2926</f>
        <v>#N/A</v>
      </c>
    </row>
    <row r="2927" customFormat="false" ht="12.75" hidden="false" customHeight="false" outlineLevel="0" collapsed="false">
      <c r="F2927" s="94" t="n">
        <f aca="false">IF(REF_DT&lt;PromptMonth,1,INDEX(BucketTable,MATCH($A2927,SumMonths,0),1))</f>
        <v>1</v>
      </c>
      <c r="G2927" s="94" t="e">
        <f aca="false">INDEX(Book_Type,MATCH($B2927,Book,0),1)</f>
        <v>#N/A</v>
      </c>
      <c r="H2927" s="94" t="e">
        <f aca="false">$F2927&amp;$G2927</f>
        <v>#N/A</v>
      </c>
    </row>
    <row r="2928" customFormat="false" ht="12.75" hidden="false" customHeight="false" outlineLevel="0" collapsed="false">
      <c r="F2928" s="94" t="n">
        <f aca="false">IF(REF_DT&lt;PromptMonth,1,INDEX(BucketTable,MATCH($A2928,SumMonths,0),1))</f>
        <v>1</v>
      </c>
      <c r="G2928" s="94" t="e">
        <f aca="false">INDEX(Book_Type,MATCH($B2928,Book,0),1)</f>
        <v>#N/A</v>
      </c>
      <c r="H2928" s="94" t="e">
        <f aca="false">$F2928&amp;$G2928</f>
        <v>#N/A</v>
      </c>
    </row>
    <row r="2929" customFormat="false" ht="12.75" hidden="false" customHeight="false" outlineLevel="0" collapsed="false">
      <c r="F2929" s="94" t="n">
        <f aca="false">IF(REF_DT&lt;PromptMonth,1,INDEX(BucketTable,MATCH($A2929,SumMonths,0),1))</f>
        <v>1</v>
      </c>
      <c r="G2929" s="94" t="e">
        <f aca="false">INDEX(Book_Type,MATCH($B2929,Book,0),1)</f>
        <v>#N/A</v>
      </c>
      <c r="H2929" s="94" t="e">
        <f aca="false">$F2929&amp;$G2929</f>
        <v>#N/A</v>
      </c>
    </row>
    <row r="2930" customFormat="false" ht="12.75" hidden="false" customHeight="false" outlineLevel="0" collapsed="false">
      <c r="F2930" s="94" t="n">
        <f aca="false">IF(REF_DT&lt;PromptMonth,1,INDEX(BucketTable,MATCH($A2930,SumMonths,0),1))</f>
        <v>1</v>
      </c>
      <c r="G2930" s="94" t="e">
        <f aca="false">INDEX(Book_Type,MATCH($B2930,Book,0),1)</f>
        <v>#N/A</v>
      </c>
      <c r="H2930" s="94" t="e">
        <f aca="false">$F2930&amp;$G2930</f>
        <v>#N/A</v>
      </c>
    </row>
    <row r="2931" customFormat="false" ht="12.75" hidden="false" customHeight="false" outlineLevel="0" collapsed="false">
      <c r="F2931" s="94" t="n">
        <f aca="false">IF(REF_DT&lt;PromptMonth,1,INDEX(BucketTable,MATCH($A2931,SumMonths,0),1))</f>
        <v>1</v>
      </c>
      <c r="G2931" s="94" t="e">
        <f aca="false">INDEX(Book_Type,MATCH($B2931,Book,0),1)</f>
        <v>#N/A</v>
      </c>
      <c r="H2931" s="94" t="e">
        <f aca="false">$F2931&amp;$G2931</f>
        <v>#N/A</v>
      </c>
    </row>
    <row r="2932" customFormat="false" ht="12.75" hidden="false" customHeight="false" outlineLevel="0" collapsed="false">
      <c r="F2932" s="94" t="n">
        <f aca="false">IF(REF_DT&lt;PromptMonth,1,INDEX(BucketTable,MATCH($A2932,SumMonths,0),1))</f>
        <v>1</v>
      </c>
      <c r="G2932" s="94" t="e">
        <f aca="false">INDEX(Book_Type,MATCH($B2932,Book,0),1)</f>
        <v>#N/A</v>
      </c>
      <c r="H2932" s="94" t="e">
        <f aca="false">$F2932&amp;$G2932</f>
        <v>#N/A</v>
      </c>
    </row>
    <row r="2933" customFormat="false" ht="12.75" hidden="false" customHeight="false" outlineLevel="0" collapsed="false">
      <c r="F2933" s="94" t="n">
        <f aca="false">IF(REF_DT&lt;PromptMonth,1,INDEX(BucketTable,MATCH($A2933,SumMonths,0),1))</f>
        <v>1</v>
      </c>
      <c r="G2933" s="94" t="e">
        <f aca="false">INDEX(Book_Type,MATCH($B2933,Book,0),1)</f>
        <v>#N/A</v>
      </c>
      <c r="H2933" s="94" t="e">
        <f aca="false">$F2933&amp;$G2933</f>
        <v>#N/A</v>
      </c>
    </row>
    <row r="2934" customFormat="false" ht="12.75" hidden="false" customHeight="false" outlineLevel="0" collapsed="false">
      <c r="F2934" s="94" t="n">
        <f aca="false">IF(REF_DT&lt;PromptMonth,1,INDEX(BucketTable,MATCH($A2934,SumMonths,0),1))</f>
        <v>1</v>
      </c>
      <c r="G2934" s="94" t="e">
        <f aca="false">INDEX(Book_Type,MATCH($B2934,Book,0),1)</f>
        <v>#N/A</v>
      </c>
      <c r="H2934" s="94" t="e">
        <f aca="false">$F2934&amp;$G2934</f>
        <v>#N/A</v>
      </c>
    </row>
    <row r="2935" customFormat="false" ht="12.75" hidden="false" customHeight="false" outlineLevel="0" collapsed="false">
      <c r="F2935" s="94" t="n">
        <f aca="false">IF(REF_DT&lt;PromptMonth,1,INDEX(BucketTable,MATCH($A2935,SumMonths,0),1))</f>
        <v>1</v>
      </c>
      <c r="G2935" s="94" t="e">
        <f aca="false">INDEX(Book_Type,MATCH($B2935,Book,0),1)</f>
        <v>#N/A</v>
      </c>
      <c r="H2935" s="94" t="e">
        <f aca="false">$F2935&amp;$G2935</f>
        <v>#N/A</v>
      </c>
    </row>
    <row r="2936" customFormat="false" ht="12.75" hidden="false" customHeight="false" outlineLevel="0" collapsed="false">
      <c r="F2936" s="94" t="n">
        <f aca="false">IF(REF_DT&lt;PromptMonth,1,INDEX(BucketTable,MATCH($A2936,SumMonths,0),1))</f>
        <v>1</v>
      </c>
      <c r="G2936" s="94" t="e">
        <f aca="false">INDEX(Book_Type,MATCH($B2936,Book,0),1)</f>
        <v>#N/A</v>
      </c>
      <c r="H2936" s="94" t="e">
        <f aca="false">$F2936&amp;$G2936</f>
        <v>#N/A</v>
      </c>
    </row>
    <row r="2937" customFormat="false" ht="12.75" hidden="false" customHeight="false" outlineLevel="0" collapsed="false">
      <c r="F2937" s="94" t="n">
        <f aca="false">IF(REF_DT&lt;PromptMonth,1,INDEX(BucketTable,MATCH($A2937,SumMonths,0),1))</f>
        <v>1</v>
      </c>
      <c r="G2937" s="94" t="e">
        <f aca="false">INDEX(Book_Type,MATCH($B2937,Book,0),1)</f>
        <v>#N/A</v>
      </c>
      <c r="H2937" s="94" t="e">
        <f aca="false">$F2937&amp;$G2937</f>
        <v>#N/A</v>
      </c>
    </row>
    <row r="2938" customFormat="false" ht="12.75" hidden="false" customHeight="false" outlineLevel="0" collapsed="false">
      <c r="F2938" s="94" t="n">
        <f aca="false">IF(REF_DT&lt;PromptMonth,1,INDEX(BucketTable,MATCH($A2938,SumMonths,0),1))</f>
        <v>1</v>
      </c>
      <c r="G2938" s="94" t="e">
        <f aca="false">INDEX(Book_Type,MATCH($B2938,Book,0),1)</f>
        <v>#N/A</v>
      </c>
      <c r="H2938" s="94" t="e">
        <f aca="false">$F2938&amp;$G2938</f>
        <v>#N/A</v>
      </c>
    </row>
    <row r="2939" customFormat="false" ht="12.75" hidden="false" customHeight="false" outlineLevel="0" collapsed="false">
      <c r="F2939" s="94" t="n">
        <f aca="false">IF(REF_DT&lt;PromptMonth,1,INDEX(BucketTable,MATCH($A2939,SumMonths,0),1))</f>
        <v>1</v>
      </c>
      <c r="G2939" s="94" t="e">
        <f aca="false">INDEX(Book_Type,MATCH($B2939,Book,0),1)</f>
        <v>#N/A</v>
      </c>
      <c r="H2939" s="94" t="e">
        <f aca="false">$F2939&amp;$G2939</f>
        <v>#N/A</v>
      </c>
    </row>
    <row r="2940" customFormat="false" ht="12.75" hidden="false" customHeight="false" outlineLevel="0" collapsed="false">
      <c r="F2940" s="94" t="n">
        <f aca="false">IF(REF_DT&lt;PromptMonth,1,INDEX(BucketTable,MATCH($A2940,SumMonths,0),1))</f>
        <v>1</v>
      </c>
      <c r="G2940" s="94" t="e">
        <f aca="false">INDEX(Book_Type,MATCH($B2940,Book,0),1)</f>
        <v>#N/A</v>
      </c>
      <c r="H2940" s="94" t="e">
        <f aca="false">$F2940&amp;$G2940</f>
        <v>#N/A</v>
      </c>
    </row>
    <row r="2941" customFormat="false" ht="12.75" hidden="false" customHeight="false" outlineLevel="0" collapsed="false">
      <c r="F2941" s="94" t="n">
        <f aca="false">IF(REF_DT&lt;PromptMonth,1,INDEX(BucketTable,MATCH($A2941,SumMonths,0),1))</f>
        <v>1</v>
      </c>
      <c r="G2941" s="94" t="e">
        <f aca="false">INDEX(Book_Type,MATCH($B2941,Book,0),1)</f>
        <v>#N/A</v>
      </c>
      <c r="H2941" s="94" t="e">
        <f aca="false">$F2941&amp;$G2941</f>
        <v>#N/A</v>
      </c>
    </row>
    <row r="2942" customFormat="false" ht="12.75" hidden="false" customHeight="false" outlineLevel="0" collapsed="false">
      <c r="F2942" s="94" t="n">
        <f aca="false">IF(REF_DT&lt;PromptMonth,1,INDEX(BucketTable,MATCH($A2942,SumMonths,0),1))</f>
        <v>1</v>
      </c>
      <c r="G2942" s="94" t="e">
        <f aca="false">INDEX(Book_Type,MATCH($B2942,Book,0),1)</f>
        <v>#N/A</v>
      </c>
      <c r="H2942" s="94" t="e">
        <f aca="false">$F2942&amp;$G2942</f>
        <v>#N/A</v>
      </c>
    </row>
    <row r="2943" customFormat="false" ht="12.75" hidden="false" customHeight="false" outlineLevel="0" collapsed="false">
      <c r="F2943" s="94" t="n">
        <f aca="false">IF(REF_DT&lt;PromptMonth,1,INDEX(BucketTable,MATCH($A2943,SumMonths,0),1))</f>
        <v>1</v>
      </c>
      <c r="G2943" s="94" t="e">
        <f aca="false">INDEX(Book_Type,MATCH($B2943,Book,0),1)</f>
        <v>#N/A</v>
      </c>
      <c r="H2943" s="94" t="e">
        <f aca="false">$F2943&amp;$G2943</f>
        <v>#N/A</v>
      </c>
    </row>
    <row r="2944" customFormat="false" ht="12.75" hidden="false" customHeight="false" outlineLevel="0" collapsed="false">
      <c r="F2944" s="94" t="n">
        <f aca="false">IF(REF_DT&lt;PromptMonth,1,INDEX(BucketTable,MATCH($A2944,SumMonths,0),1))</f>
        <v>1</v>
      </c>
      <c r="G2944" s="94" t="e">
        <f aca="false">INDEX(Book_Type,MATCH($B2944,Book,0),1)</f>
        <v>#N/A</v>
      </c>
      <c r="H2944" s="94" t="e">
        <f aca="false">$F2944&amp;$G2944</f>
        <v>#N/A</v>
      </c>
    </row>
    <row r="2945" customFormat="false" ht="12.75" hidden="false" customHeight="false" outlineLevel="0" collapsed="false">
      <c r="F2945" s="94" t="n">
        <f aca="false">IF(REF_DT&lt;PromptMonth,1,INDEX(BucketTable,MATCH($A2945,SumMonths,0),1))</f>
        <v>1</v>
      </c>
      <c r="G2945" s="94" t="e">
        <f aca="false">INDEX(Book_Type,MATCH($B2945,Book,0),1)</f>
        <v>#N/A</v>
      </c>
      <c r="H2945" s="94" t="e">
        <f aca="false">$F2945&amp;$G2945</f>
        <v>#N/A</v>
      </c>
    </row>
    <row r="2946" customFormat="false" ht="12.75" hidden="false" customHeight="false" outlineLevel="0" collapsed="false">
      <c r="F2946" s="94" t="n">
        <f aca="false">IF(REF_DT&lt;PromptMonth,1,INDEX(BucketTable,MATCH($A2946,SumMonths,0),1))</f>
        <v>1</v>
      </c>
      <c r="G2946" s="94" t="e">
        <f aca="false">INDEX(Book_Type,MATCH($B2946,Book,0),1)</f>
        <v>#N/A</v>
      </c>
      <c r="H2946" s="94" t="e">
        <f aca="false">$F2946&amp;$G2946</f>
        <v>#N/A</v>
      </c>
    </row>
    <row r="2947" customFormat="false" ht="12.75" hidden="false" customHeight="false" outlineLevel="0" collapsed="false">
      <c r="F2947" s="94" t="n">
        <f aca="false">IF(REF_DT&lt;PromptMonth,1,INDEX(BucketTable,MATCH($A2947,SumMonths,0),1))</f>
        <v>1</v>
      </c>
      <c r="G2947" s="94" t="e">
        <f aca="false">INDEX(Book_Type,MATCH($B2947,Book,0),1)</f>
        <v>#N/A</v>
      </c>
      <c r="H2947" s="94" t="e">
        <f aca="false">$F2947&amp;$G2947</f>
        <v>#N/A</v>
      </c>
    </row>
    <row r="2948" customFormat="false" ht="12.75" hidden="false" customHeight="false" outlineLevel="0" collapsed="false">
      <c r="F2948" s="94" t="n">
        <f aca="false">IF(REF_DT&lt;PromptMonth,1,INDEX(BucketTable,MATCH($A2948,SumMonths,0),1))</f>
        <v>1</v>
      </c>
      <c r="G2948" s="94" t="e">
        <f aca="false">INDEX(Book_Type,MATCH($B2948,Book,0),1)</f>
        <v>#N/A</v>
      </c>
      <c r="H2948" s="94" t="e">
        <f aca="false">$F2948&amp;$G2948</f>
        <v>#N/A</v>
      </c>
    </row>
    <row r="2949" customFormat="false" ht="12.75" hidden="false" customHeight="false" outlineLevel="0" collapsed="false">
      <c r="F2949" s="94" t="n">
        <f aca="false">IF(REF_DT&lt;PromptMonth,1,INDEX(BucketTable,MATCH($A2949,SumMonths,0),1))</f>
        <v>1</v>
      </c>
      <c r="G2949" s="94" t="e">
        <f aca="false">INDEX(Book_Type,MATCH($B2949,Book,0),1)</f>
        <v>#N/A</v>
      </c>
      <c r="H2949" s="94" t="e">
        <f aca="false">$F2949&amp;$G2949</f>
        <v>#N/A</v>
      </c>
    </row>
    <row r="2950" customFormat="false" ht="12.75" hidden="false" customHeight="false" outlineLevel="0" collapsed="false">
      <c r="F2950" s="94" t="n">
        <f aca="false">IF(REF_DT&lt;PromptMonth,1,INDEX(BucketTable,MATCH($A2950,SumMonths,0),1))</f>
        <v>1</v>
      </c>
      <c r="G2950" s="94" t="e">
        <f aca="false">INDEX(Book_Type,MATCH($B2950,Book,0),1)</f>
        <v>#N/A</v>
      </c>
      <c r="H2950" s="94" t="e">
        <f aca="false">$F2950&amp;$G2950</f>
        <v>#N/A</v>
      </c>
    </row>
    <row r="2951" customFormat="false" ht="12.75" hidden="false" customHeight="false" outlineLevel="0" collapsed="false">
      <c r="F2951" s="94" t="n">
        <f aca="false">IF(REF_DT&lt;PromptMonth,1,INDEX(BucketTable,MATCH($A2951,SumMonths,0),1))</f>
        <v>1</v>
      </c>
      <c r="G2951" s="94" t="e">
        <f aca="false">INDEX(Book_Type,MATCH($B2951,Book,0),1)</f>
        <v>#N/A</v>
      </c>
      <c r="H2951" s="94" t="e">
        <f aca="false">$F2951&amp;$G2951</f>
        <v>#N/A</v>
      </c>
    </row>
    <row r="2952" customFormat="false" ht="12.75" hidden="false" customHeight="false" outlineLevel="0" collapsed="false">
      <c r="F2952" s="94" t="n">
        <f aca="false">IF(REF_DT&lt;PromptMonth,1,INDEX(BucketTable,MATCH($A2952,SumMonths,0),1))</f>
        <v>1</v>
      </c>
      <c r="G2952" s="94" t="e">
        <f aca="false">INDEX(Book_Type,MATCH($B2952,Book,0),1)</f>
        <v>#N/A</v>
      </c>
      <c r="H2952" s="94" t="e">
        <f aca="false">$F2952&amp;$G2952</f>
        <v>#N/A</v>
      </c>
    </row>
    <row r="2953" customFormat="false" ht="12.75" hidden="false" customHeight="false" outlineLevel="0" collapsed="false">
      <c r="F2953" s="94" t="n">
        <f aca="false">IF(REF_DT&lt;PromptMonth,1,INDEX(BucketTable,MATCH($A2953,SumMonths,0),1))</f>
        <v>1</v>
      </c>
      <c r="G2953" s="94" t="e">
        <f aca="false">INDEX(Book_Type,MATCH($B2953,Book,0),1)</f>
        <v>#N/A</v>
      </c>
      <c r="H2953" s="94" t="e">
        <f aca="false">$F2953&amp;$G2953</f>
        <v>#N/A</v>
      </c>
    </row>
    <row r="2954" customFormat="false" ht="12.75" hidden="false" customHeight="false" outlineLevel="0" collapsed="false">
      <c r="F2954" s="94" t="n">
        <f aca="false">IF(REF_DT&lt;PromptMonth,1,INDEX(BucketTable,MATCH($A2954,SumMonths,0),1))</f>
        <v>1</v>
      </c>
      <c r="G2954" s="94" t="e">
        <f aca="false">INDEX(Book_Type,MATCH($B2954,Book,0),1)</f>
        <v>#N/A</v>
      </c>
      <c r="H2954" s="94" t="e">
        <f aca="false">$F2954&amp;$G2954</f>
        <v>#N/A</v>
      </c>
    </row>
    <row r="2955" customFormat="false" ht="12.75" hidden="false" customHeight="false" outlineLevel="0" collapsed="false">
      <c r="F2955" s="94" t="n">
        <f aca="false">IF(REF_DT&lt;PromptMonth,1,INDEX(BucketTable,MATCH($A2955,SumMonths,0),1))</f>
        <v>1</v>
      </c>
      <c r="G2955" s="94" t="e">
        <f aca="false">INDEX(Book_Type,MATCH($B2955,Book,0),1)</f>
        <v>#N/A</v>
      </c>
      <c r="H2955" s="94" t="e">
        <f aca="false">$F2955&amp;$G2955</f>
        <v>#N/A</v>
      </c>
    </row>
    <row r="2956" customFormat="false" ht="12.75" hidden="false" customHeight="false" outlineLevel="0" collapsed="false">
      <c r="F2956" s="94" t="n">
        <f aca="false">IF(REF_DT&lt;PromptMonth,1,INDEX(BucketTable,MATCH($A2956,SumMonths,0),1))</f>
        <v>1</v>
      </c>
      <c r="G2956" s="94" t="e">
        <f aca="false">INDEX(Book_Type,MATCH($B2956,Book,0),1)</f>
        <v>#N/A</v>
      </c>
      <c r="H2956" s="94" t="e">
        <f aca="false">$F2956&amp;$G2956</f>
        <v>#N/A</v>
      </c>
    </row>
    <row r="2957" customFormat="false" ht="12.75" hidden="false" customHeight="false" outlineLevel="0" collapsed="false">
      <c r="F2957" s="94" t="n">
        <f aca="false">IF(REF_DT&lt;PromptMonth,1,INDEX(BucketTable,MATCH($A2957,SumMonths,0),1))</f>
        <v>1</v>
      </c>
      <c r="G2957" s="94" t="e">
        <f aca="false">INDEX(Book_Type,MATCH($B2957,Book,0),1)</f>
        <v>#N/A</v>
      </c>
      <c r="H2957" s="94" t="e">
        <f aca="false">$F2957&amp;$G2957</f>
        <v>#N/A</v>
      </c>
    </row>
    <row r="2958" customFormat="false" ht="12.75" hidden="false" customHeight="false" outlineLevel="0" collapsed="false">
      <c r="F2958" s="94" t="n">
        <f aca="false">IF(REF_DT&lt;PromptMonth,1,INDEX(BucketTable,MATCH($A2958,SumMonths,0),1))</f>
        <v>1</v>
      </c>
      <c r="G2958" s="94" t="e">
        <f aca="false">INDEX(Book_Type,MATCH($B2958,Book,0),1)</f>
        <v>#N/A</v>
      </c>
      <c r="H2958" s="94" t="e">
        <f aca="false">$F2958&amp;$G2958</f>
        <v>#N/A</v>
      </c>
    </row>
    <row r="2959" customFormat="false" ht="12.75" hidden="false" customHeight="false" outlineLevel="0" collapsed="false">
      <c r="F2959" s="94" t="n">
        <f aca="false">IF(REF_DT&lt;PromptMonth,1,INDEX(BucketTable,MATCH($A2959,SumMonths,0),1))</f>
        <v>1</v>
      </c>
      <c r="G2959" s="94" t="e">
        <f aca="false">INDEX(Book_Type,MATCH($B2959,Book,0),1)</f>
        <v>#N/A</v>
      </c>
      <c r="H2959" s="94" t="e">
        <f aca="false">$F2959&amp;$G2959</f>
        <v>#N/A</v>
      </c>
    </row>
    <row r="2960" customFormat="false" ht="12.75" hidden="false" customHeight="false" outlineLevel="0" collapsed="false">
      <c r="F2960" s="94" t="n">
        <f aca="false">IF(REF_DT&lt;PromptMonth,1,INDEX(BucketTable,MATCH($A2960,SumMonths,0),1))</f>
        <v>1</v>
      </c>
      <c r="G2960" s="94" t="e">
        <f aca="false">INDEX(Book_Type,MATCH($B2960,Book,0),1)</f>
        <v>#N/A</v>
      </c>
      <c r="H2960" s="94" t="e">
        <f aca="false">$F2960&amp;$G2960</f>
        <v>#N/A</v>
      </c>
    </row>
    <row r="2961" customFormat="false" ht="12.75" hidden="false" customHeight="false" outlineLevel="0" collapsed="false">
      <c r="F2961" s="94" t="n">
        <f aca="false">IF(REF_DT&lt;PromptMonth,1,INDEX(BucketTable,MATCH($A2961,SumMonths,0),1))</f>
        <v>1</v>
      </c>
      <c r="G2961" s="94" t="e">
        <f aca="false">INDEX(Book_Type,MATCH($B2961,Book,0),1)</f>
        <v>#N/A</v>
      </c>
      <c r="H2961" s="94" t="e">
        <f aca="false">$F2961&amp;$G2961</f>
        <v>#N/A</v>
      </c>
    </row>
    <row r="2962" customFormat="false" ht="12.75" hidden="false" customHeight="false" outlineLevel="0" collapsed="false">
      <c r="F2962" s="94" t="n">
        <f aca="false">IF(REF_DT&lt;PromptMonth,1,INDEX(BucketTable,MATCH($A2962,SumMonths,0),1))</f>
        <v>1</v>
      </c>
      <c r="G2962" s="94" t="e">
        <f aca="false">INDEX(Book_Type,MATCH($B2962,Book,0),1)</f>
        <v>#N/A</v>
      </c>
      <c r="H2962" s="94" t="e">
        <f aca="false">$F2962&amp;$G2962</f>
        <v>#N/A</v>
      </c>
    </row>
    <row r="2963" customFormat="false" ht="12.75" hidden="false" customHeight="false" outlineLevel="0" collapsed="false">
      <c r="F2963" s="94" t="n">
        <f aca="false">IF(REF_DT&lt;PromptMonth,1,INDEX(BucketTable,MATCH($A2963,SumMonths,0),1))</f>
        <v>1</v>
      </c>
      <c r="G2963" s="94" t="e">
        <f aca="false">INDEX(Book_Type,MATCH($B2963,Book,0),1)</f>
        <v>#N/A</v>
      </c>
      <c r="H2963" s="94" t="e">
        <f aca="false">$F2963&amp;$G2963</f>
        <v>#N/A</v>
      </c>
    </row>
    <row r="2964" customFormat="false" ht="12.75" hidden="false" customHeight="false" outlineLevel="0" collapsed="false">
      <c r="F2964" s="94" t="n">
        <f aca="false">IF(REF_DT&lt;PromptMonth,1,INDEX(BucketTable,MATCH($A2964,SumMonths,0),1))</f>
        <v>1</v>
      </c>
      <c r="G2964" s="94" t="e">
        <f aca="false">INDEX(Book_Type,MATCH($B2964,Book,0),1)</f>
        <v>#N/A</v>
      </c>
      <c r="H2964" s="94" t="e">
        <f aca="false">$F2964&amp;$G2964</f>
        <v>#N/A</v>
      </c>
    </row>
    <row r="2965" customFormat="false" ht="12.75" hidden="false" customHeight="false" outlineLevel="0" collapsed="false">
      <c r="F2965" s="94" t="n">
        <f aca="false">IF(REF_DT&lt;PromptMonth,1,INDEX(BucketTable,MATCH($A2965,SumMonths,0),1))</f>
        <v>1</v>
      </c>
      <c r="G2965" s="94" t="e">
        <f aca="false">INDEX(Book_Type,MATCH($B2965,Book,0),1)</f>
        <v>#N/A</v>
      </c>
      <c r="H2965" s="94" t="e">
        <f aca="false">$F2965&amp;$G2965</f>
        <v>#N/A</v>
      </c>
    </row>
    <row r="2966" customFormat="false" ht="12.75" hidden="false" customHeight="false" outlineLevel="0" collapsed="false">
      <c r="F2966" s="94" t="n">
        <f aca="false">IF(REF_DT&lt;PromptMonth,1,INDEX(BucketTable,MATCH($A2966,SumMonths,0),1))</f>
        <v>1</v>
      </c>
      <c r="G2966" s="94" t="e">
        <f aca="false">INDEX(Book_Type,MATCH($B2966,Book,0),1)</f>
        <v>#N/A</v>
      </c>
      <c r="H2966" s="94" t="e">
        <f aca="false">$F2966&amp;$G2966</f>
        <v>#N/A</v>
      </c>
    </row>
    <row r="2967" customFormat="false" ht="12.75" hidden="false" customHeight="false" outlineLevel="0" collapsed="false">
      <c r="F2967" s="94" t="n">
        <f aca="false">IF(REF_DT&lt;PromptMonth,1,INDEX(BucketTable,MATCH($A2967,SumMonths,0),1))</f>
        <v>1</v>
      </c>
      <c r="G2967" s="94" t="e">
        <f aca="false">INDEX(Book_Type,MATCH($B2967,Book,0),1)</f>
        <v>#N/A</v>
      </c>
      <c r="H2967" s="94" t="e">
        <f aca="false">$F2967&amp;$G2967</f>
        <v>#N/A</v>
      </c>
    </row>
    <row r="2968" customFormat="false" ht="12.75" hidden="false" customHeight="false" outlineLevel="0" collapsed="false">
      <c r="F2968" s="94" t="n">
        <f aca="false">IF(REF_DT&lt;PromptMonth,1,INDEX(BucketTable,MATCH($A2968,SumMonths,0),1))</f>
        <v>1</v>
      </c>
      <c r="G2968" s="94" t="e">
        <f aca="false">INDEX(Book_Type,MATCH($B2968,Book,0),1)</f>
        <v>#N/A</v>
      </c>
      <c r="H2968" s="94" t="e">
        <f aca="false">$F2968&amp;$G2968</f>
        <v>#N/A</v>
      </c>
    </row>
    <row r="2969" customFormat="false" ht="12.75" hidden="false" customHeight="false" outlineLevel="0" collapsed="false">
      <c r="F2969" s="94" t="n">
        <f aca="false">IF(REF_DT&lt;PromptMonth,1,INDEX(BucketTable,MATCH($A2969,SumMonths,0),1))</f>
        <v>1</v>
      </c>
      <c r="G2969" s="94" t="e">
        <f aca="false">INDEX(Book_Type,MATCH($B2969,Book,0),1)</f>
        <v>#N/A</v>
      </c>
      <c r="H2969" s="94" t="e">
        <f aca="false">$F2969&amp;$G2969</f>
        <v>#N/A</v>
      </c>
    </row>
    <row r="2970" customFormat="false" ht="12.75" hidden="false" customHeight="false" outlineLevel="0" collapsed="false">
      <c r="F2970" s="94" t="n">
        <f aca="false">IF(REF_DT&lt;PromptMonth,1,INDEX(BucketTable,MATCH($A2970,SumMonths,0),1))</f>
        <v>1</v>
      </c>
      <c r="G2970" s="94" t="e">
        <f aca="false">INDEX(Book_Type,MATCH($B2970,Book,0),1)</f>
        <v>#N/A</v>
      </c>
      <c r="H2970" s="94" t="e">
        <f aca="false">$F2970&amp;$G2970</f>
        <v>#N/A</v>
      </c>
    </row>
    <row r="2971" customFormat="false" ht="12.75" hidden="false" customHeight="false" outlineLevel="0" collapsed="false">
      <c r="F2971" s="94" t="n">
        <f aca="false">IF(REF_DT&lt;PromptMonth,1,INDEX(BucketTable,MATCH($A2971,SumMonths,0),1))</f>
        <v>1</v>
      </c>
      <c r="G2971" s="94" t="e">
        <f aca="false">INDEX(Book_Type,MATCH($B2971,Book,0),1)</f>
        <v>#N/A</v>
      </c>
      <c r="H2971" s="94" t="e">
        <f aca="false">$F2971&amp;$G2971</f>
        <v>#N/A</v>
      </c>
    </row>
    <row r="2972" customFormat="false" ht="12.75" hidden="false" customHeight="false" outlineLevel="0" collapsed="false">
      <c r="F2972" s="94" t="n">
        <f aca="false">IF(REF_DT&lt;PromptMonth,1,INDEX(BucketTable,MATCH($A2972,SumMonths,0),1))</f>
        <v>1</v>
      </c>
      <c r="G2972" s="94" t="e">
        <f aca="false">INDEX(Book_Type,MATCH($B2972,Book,0),1)</f>
        <v>#N/A</v>
      </c>
      <c r="H2972" s="94" t="e">
        <f aca="false">$F2972&amp;$G2972</f>
        <v>#N/A</v>
      </c>
    </row>
    <row r="2973" customFormat="false" ht="12.75" hidden="false" customHeight="false" outlineLevel="0" collapsed="false">
      <c r="F2973" s="94" t="n">
        <f aca="false">IF(REF_DT&lt;PromptMonth,1,INDEX(BucketTable,MATCH($A2973,SumMonths,0),1))</f>
        <v>1</v>
      </c>
      <c r="G2973" s="94" t="e">
        <f aca="false">INDEX(Book_Type,MATCH($B2973,Book,0),1)</f>
        <v>#N/A</v>
      </c>
      <c r="H2973" s="94" t="e">
        <f aca="false">$F2973&amp;$G2973</f>
        <v>#N/A</v>
      </c>
    </row>
    <row r="2974" customFormat="false" ht="12.75" hidden="false" customHeight="false" outlineLevel="0" collapsed="false">
      <c r="F2974" s="94" t="n">
        <f aca="false">IF(REF_DT&lt;PromptMonth,1,INDEX(BucketTable,MATCH($A2974,SumMonths,0),1))</f>
        <v>1</v>
      </c>
      <c r="G2974" s="94" t="e">
        <f aca="false">INDEX(Book_Type,MATCH($B2974,Book,0),1)</f>
        <v>#N/A</v>
      </c>
      <c r="H2974" s="94" t="e">
        <f aca="false">$F2974&amp;$G2974</f>
        <v>#N/A</v>
      </c>
    </row>
    <row r="2975" customFormat="false" ht="12.75" hidden="false" customHeight="false" outlineLevel="0" collapsed="false">
      <c r="F2975" s="94" t="n">
        <f aca="false">IF(REF_DT&lt;PromptMonth,1,INDEX(BucketTable,MATCH($A2975,SumMonths,0),1))</f>
        <v>1</v>
      </c>
      <c r="G2975" s="94" t="e">
        <f aca="false">INDEX(Book_Type,MATCH($B2975,Book,0),1)</f>
        <v>#N/A</v>
      </c>
      <c r="H2975" s="94" t="e">
        <f aca="false">$F2975&amp;$G2975</f>
        <v>#N/A</v>
      </c>
    </row>
    <row r="2976" customFormat="false" ht="12.75" hidden="false" customHeight="false" outlineLevel="0" collapsed="false">
      <c r="F2976" s="94" t="n">
        <f aca="false">IF(REF_DT&lt;PromptMonth,1,INDEX(BucketTable,MATCH($A2976,SumMonths,0),1))</f>
        <v>1</v>
      </c>
      <c r="G2976" s="94" t="e">
        <f aca="false">INDEX(Book_Type,MATCH($B2976,Book,0),1)</f>
        <v>#N/A</v>
      </c>
      <c r="H2976" s="94" t="e">
        <f aca="false">$F2976&amp;$G2976</f>
        <v>#N/A</v>
      </c>
    </row>
    <row r="2977" customFormat="false" ht="12.75" hidden="false" customHeight="false" outlineLevel="0" collapsed="false">
      <c r="F2977" s="94" t="n">
        <f aca="false">IF(REF_DT&lt;PromptMonth,1,INDEX(BucketTable,MATCH($A2977,SumMonths,0),1))</f>
        <v>1</v>
      </c>
      <c r="G2977" s="94" t="e">
        <f aca="false">INDEX(Book_Type,MATCH($B2977,Book,0),1)</f>
        <v>#N/A</v>
      </c>
      <c r="H2977" s="94" t="e">
        <f aca="false">$F2977&amp;$G2977</f>
        <v>#N/A</v>
      </c>
    </row>
    <row r="2978" customFormat="false" ht="12.75" hidden="false" customHeight="false" outlineLevel="0" collapsed="false">
      <c r="F2978" s="94" t="n">
        <f aca="false">IF(REF_DT&lt;PromptMonth,1,INDEX(BucketTable,MATCH($A2978,SumMonths,0),1))</f>
        <v>1</v>
      </c>
      <c r="G2978" s="94" t="e">
        <f aca="false">INDEX(Book_Type,MATCH($B2978,Book,0),1)</f>
        <v>#N/A</v>
      </c>
      <c r="H2978" s="94" t="e">
        <f aca="false">$F2978&amp;$G2978</f>
        <v>#N/A</v>
      </c>
    </row>
    <row r="2979" customFormat="false" ht="12.75" hidden="false" customHeight="false" outlineLevel="0" collapsed="false">
      <c r="F2979" s="94" t="n">
        <f aca="false">IF(REF_DT&lt;PromptMonth,1,INDEX(BucketTable,MATCH($A2979,SumMonths,0),1))</f>
        <v>1</v>
      </c>
      <c r="G2979" s="94" t="e">
        <f aca="false">INDEX(Book_Type,MATCH($B2979,Book,0),1)</f>
        <v>#N/A</v>
      </c>
      <c r="H2979" s="94" t="e">
        <f aca="false">$F2979&amp;$G2979</f>
        <v>#N/A</v>
      </c>
    </row>
    <row r="2980" customFormat="false" ht="12.75" hidden="false" customHeight="false" outlineLevel="0" collapsed="false">
      <c r="F2980" s="94" t="n">
        <f aca="false">IF(REF_DT&lt;PromptMonth,1,INDEX(BucketTable,MATCH($A2980,SumMonths,0),1))</f>
        <v>1</v>
      </c>
      <c r="G2980" s="94" t="e">
        <f aca="false">INDEX(Book_Type,MATCH($B2980,Book,0),1)</f>
        <v>#N/A</v>
      </c>
      <c r="H2980" s="94" t="e">
        <f aca="false">$F2980&amp;$G2980</f>
        <v>#N/A</v>
      </c>
    </row>
    <row r="2981" customFormat="false" ht="12.75" hidden="false" customHeight="false" outlineLevel="0" collapsed="false">
      <c r="F2981" s="94" t="n">
        <f aca="false">IF(REF_DT&lt;PromptMonth,1,INDEX(BucketTable,MATCH($A2981,SumMonths,0),1))</f>
        <v>1</v>
      </c>
      <c r="G2981" s="94" t="e">
        <f aca="false">INDEX(Book_Type,MATCH($B2981,Book,0),1)</f>
        <v>#N/A</v>
      </c>
      <c r="H2981" s="94" t="e">
        <f aca="false">$F2981&amp;$G2981</f>
        <v>#N/A</v>
      </c>
    </row>
    <row r="2982" customFormat="false" ht="12.75" hidden="false" customHeight="false" outlineLevel="0" collapsed="false">
      <c r="F2982" s="94" t="n">
        <f aca="false">IF(REF_DT&lt;PromptMonth,1,INDEX(BucketTable,MATCH($A2982,SumMonths,0),1))</f>
        <v>1</v>
      </c>
      <c r="G2982" s="94" t="e">
        <f aca="false">INDEX(Book_Type,MATCH($B2982,Book,0),1)</f>
        <v>#N/A</v>
      </c>
      <c r="H2982" s="94" t="e">
        <f aca="false">$F2982&amp;$G2982</f>
        <v>#N/A</v>
      </c>
    </row>
    <row r="2983" customFormat="false" ht="12.75" hidden="false" customHeight="false" outlineLevel="0" collapsed="false">
      <c r="F2983" s="94" t="n">
        <f aca="false">IF(REF_DT&lt;PromptMonth,1,INDEX(BucketTable,MATCH($A2983,SumMonths,0),1))</f>
        <v>1</v>
      </c>
      <c r="G2983" s="94" t="e">
        <f aca="false">INDEX(Book_Type,MATCH($B2983,Book,0),1)</f>
        <v>#N/A</v>
      </c>
      <c r="H2983" s="94" t="e">
        <f aca="false">$F2983&amp;$G2983</f>
        <v>#N/A</v>
      </c>
    </row>
    <row r="2984" customFormat="false" ht="12.75" hidden="false" customHeight="false" outlineLevel="0" collapsed="false">
      <c r="F2984" s="94" t="n">
        <f aca="false">IF(REF_DT&lt;PromptMonth,1,INDEX(BucketTable,MATCH($A2984,SumMonths,0),1))</f>
        <v>1</v>
      </c>
      <c r="G2984" s="94" t="e">
        <f aca="false">INDEX(Book_Type,MATCH($B2984,Book,0),1)</f>
        <v>#N/A</v>
      </c>
      <c r="H2984" s="94" t="e">
        <f aca="false">$F2984&amp;$G2984</f>
        <v>#N/A</v>
      </c>
    </row>
    <row r="2985" customFormat="false" ht="12.75" hidden="false" customHeight="false" outlineLevel="0" collapsed="false">
      <c r="F2985" s="94" t="n">
        <f aca="false">IF(REF_DT&lt;PromptMonth,1,INDEX(BucketTable,MATCH($A2985,SumMonths,0),1))</f>
        <v>1</v>
      </c>
      <c r="G2985" s="94" t="e">
        <f aca="false">INDEX(Book_Type,MATCH($B2985,Book,0),1)</f>
        <v>#N/A</v>
      </c>
      <c r="H2985" s="94" t="e">
        <f aca="false">$F2985&amp;$G2985</f>
        <v>#N/A</v>
      </c>
    </row>
    <row r="2986" customFormat="false" ht="12.75" hidden="false" customHeight="false" outlineLevel="0" collapsed="false">
      <c r="F2986" s="94" t="n">
        <f aca="false">IF(REF_DT&lt;PromptMonth,1,INDEX(BucketTable,MATCH($A2986,SumMonths,0),1))</f>
        <v>1</v>
      </c>
      <c r="G2986" s="94" t="e">
        <f aca="false">INDEX(Book_Type,MATCH($B2986,Book,0),1)</f>
        <v>#N/A</v>
      </c>
      <c r="H2986" s="94" t="e">
        <f aca="false">$F2986&amp;$G2986</f>
        <v>#N/A</v>
      </c>
    </row>
    <row r="2987" customFormat="false" ht="12.75" hidden="false" customHeight="false" outlineLevel="0" collapsed="false">
      <c r="F2987" s="94" t="n">
        <f aca="false">IF(REF_DT&lt;PromptMonth,1,INDEX(BucketTable,MATCH($A2987,SumMonths,0),1))</f>
        <v>1</v>
      </c>
      <c r="G2987" s="94" t="e">
        <f aca="false">INDEX(Book_Type,MATCH($B2987,Book,0),1)</f>
        <v>#N/A</v>
      </c>
      <c r="H2987" s="94" t="e">
        <f aca="false">$F2987&amp;$G2987</f>
        <v>#N/A</v>
      </c>
    </row>
    <row r="2988" customFormat="false" ht="12.75" hidden="false" customHeight="false" outlineLevel="0" collapsed="false">
      <c r="F2988" s="94" t="n">
        <f aca="false">IF(REF_DT&lt;PromptMonth,1,INDEX(BucketTable,MATCH($A2988,SumMonths,0),1))</f>
        <v>1</v>
      </c>
      <c r="G2988" s="94" t="e">
        <f aca="false">INDEX(Book_Type,MATCH($B2988,Book,0),1)</f>
        <v>#N/A</v>
      </c>
      <c r="H2988" s="94" t="e">
        <f aca="false">$F2988&amp;$G2988</f>
        <v>#N/A</v>
      </c>
    </row>
    <row r="2989" customFormat="false" ht="12.75" hidden="false" customHeight="false" outlineLevel="0" collapsed="false">
      <c r="F2989" s="94" t="n">
        <f aca="false">IF(REF_DT&lt;PromptMonth,1,INDEX(BucketTable,MATCH($A2989,SumMonths,0),1))</f>
        <v>1</v>
      </c>
      <c r="G2989" s="94" t="e">
        <f aca="false">INDEX(Book_Type,MATCH($B2989,Book,0),1)</f>
        <v>#N/A</v>
      </c>
      <c r="H2989" s="94" t="e">
        <f aca="false">$F2989&amp;$G2989</f>
        <v>#N/A</v>
      </c>
    </row>
    <row r="2990" customFormat="false" ht="12.75" hidden="false" customHeight="false" outlineLevel="0" collapsed="false">
      <c r="F2990" s="94" t="n">
        <f aca="false">IF(REF_DT&lt;PromptMonth,1,INDEX(BucketTable,MATCH($A2990,SumMonths,0),1))</f>
        <v>1</v>
      </c>
      <c r="G2990" s="94" t="e">
        <f aca="false">INDEX(Book_Type,MATCH($B2990,Book,0),1)</f>
        <v>#N/A</v>
      </c>
      <c r="H2990" s="94" t="e">
        <f aca="false">$F2990&amp;$G2990</f>
        <v>#N/A</v>
      </c>
    </row>
    <row r="2991" customFormat="false" ht="12.75" hidden="false" customHeight="false" outlineLevel="0" collapsed="false">
      <c r="F2991" s="94" t="n">
        <f aca="false">IF(REF_DT&lt;PromptMonth,1,INDEX(BucketTable,MATCH($A2991,SumMonths,0),1))</f>
        <v>1</v>
      </c>
      <c r="G2991" s="94" t="e">
        <f aca="false">INDEX(Book_Type,MATCH($B2991,Book,0),1)</f>
        <v>#N/A</v>
      </c>
      <c r="H2991" s="94" t="e">
        <f aca="false">$F2991&amp;$G2991</f>
        <v>#N/A</v>
      </c>
    </row>
    <row r="2992" customFormat="false" ht="12.75" hidden="false" customHeight="false" outlineLevel="0" collapsed="false">
      <c r="F2992" s="94" t="n">
        <f aca="false">IF(REF_DT&lt;PromptMonth,1,INDEX(BucketTable,MATCH($A2992,SumMonths,0),1))</f>
        <v>1</v>
      </c>
      <c r="G2992" s="94" t="e">
        <f aca="false">INDEX(Book_Type,MATCH($B2992,Book,0),1)</f>
        <v>#N/A</v>
      </c>
      <c r="H2992" s="94" t="e">
        <f aca="false">$F2992&amp;$G2992</f>
        <v>#N/A</v>
      </c>
    </row>
    <row r="2993" customFormat="false" ht="12.75" hidden="false" customHeight="false" outlineLevel="0" collapsed="false">
      <c r="F2993" s="94" t="n">
        <f aca="false">IF(REF_DT&lt;PromptMonth,1,INDEX(BucketTable,MATCH($A2993,SumMonths,0),1))</f>
        <v>1</v>
      </c>
      <c r="G2993" s="94" t="e">
        <f aca="false">INDEX(Book_Type,MATCH($B2993,Book,0),1)</f>
        <v>#N/A</v>
      </c>
      <c r="H2993" s="94" t="e">
        <f aca="false">$F2993&amp;$G2993</f>
        <v>#N/A</v>
      </c>
    </row>
    <row r="2994" customFormat="false" ht="12.75" hidden="false" customHeight="false" outlineLevel="0" collapsed="false">
      <c r="F2994" s="94" t="n">
        <f aca="false">IF(REF_DT&lt;PromptMonth,1,INDEX(BucketTable,MATCH($A2994,SumMonths,0),1))</f>
        <v>1</v>
      </c>
      <c r="G2994" s="94" t="e">
        <f aca="false">INDEX(Book_Type,MATCH($B2994,Book,0),1)</f>
        <v>#N/A</v>
      </c>
      <c r="H2994" s="94" t="e">
        <f aca="false">$F2994&amp;$G2994</f>
        <v>#N/A</v>
      </c>
    </row>
    <row r="2995" customFormat="false" ht="12.75" hidden="false" customHeight="false" outlineLevel="0" collapsed="false">
      <c r="F2995" s="94" t="n">
        <f aca="false">IF(REF_DT&lt;PromptMonth,1,INDEX(BucketTable,MATCH($A2995,SumMonths,0),1))</f>
        <v>1</v>
      </c>
      <c r="G2995" s="94" t="e">
        <f aca="false">INDEX(Book_Type,MATCH($B2995,Book,0),1)</f>
        <v>#N/A</v>
      </c>
      <c r="H2995" s="94" t="e">
        <f aca="false">$F2995&amp;$G2995</f>
        <v>#N/A</v>
      </c>
    </row>
    <row r="2996" customFormat="false" ht="12.75" hidden="false" customHeight="false" outlineLevel="0" collapsed="false">
      <c r="F2996" s="94" t="n">
        <f aca="false">IF(REF_DT&lt;PromptMonth,1,INDEX(BucketTable,MATCH($A2996,SumMonths,0),1))</f>
        <v>1</v>
      </c>
      <c r="G2996" s="94" t="e">
        <f aca="false">INDEX(Book_Type,MATCH($B2996,Book,0),1)</f>
        <v>#N/A</v>
      </c>
      <c r="H2996" s="94" t="e">
        <f aca="false">$F2996&amp;$G2996</f>
        <v>#N/A</v>
      </c>
    </row>
    <row r="2997" customFormat="false" ht="12.75" hidden="false" customHeight="false" outlineLevel="0" collapsed="false">
      <c r="F2997" s="94" t="n">
        <f aca="false">IF(REF_DT&lt;PromptMonth,1,INDEX(BucketTable,MATCH($A2997,SumMonths,0),1))</f>
        <v>1</v>
      </c>
      <c r="G2997" s="94" t="e">
        <f aca="false">INDEX(Book_Type,MATCH($B2997,Book,0),1)</f>
        <v>#N/A</v>
      </c>
      <c r="H2997" s="94" t="e">
        <f aca="false">$F2997&amp;$G2997</f>
        <v>#N/A</v>
      </c>
    </row>
    <row r="2998" customFormat="false" ht="12.75" hidden="false" customHeight="false" outlineLevel="0" collapsed="false">
      <c r="F2998" s="94" t="n">
        <f aca="false">IF(REF_DT&lt;PromptMonth,1,INDEX(BucketTable,MATCH($A2998,SumMonths,0),1))</f>
        <v>1</v>
      </c>
      <c r="G2998" s="94" t="e">
        <f aca="false">INDEX(Book_Type,MATCH($B2998,Book,0),1)</f>
        <v>#N/A</v>
      </c>
      <c r="H2998" s="94" t="e">
        <f aca="false">$F2998&amp;$G2998</f>
        <v>#N/A</v>
      </c>
    </row>
    <row r="2999" customFormat="false" ht="12.75" hidden="false" customHeight="false" outlineLevel="0" collapsed="false">
      <c r="F2999" s="94" t="n">
        <f aca="false">IF(REF_DT&lt;PromptMonth,1,INDEX(BucketTable,MATCH($A2999,SumMonths,0),1))</f>
        <v>1</v>
      </c>
      <c r="G2999" s="94" t="e">
        <f aca="false">INDEX(Book_Type,MATCH($B2999,Book,0),1)</f>
        <v>#N/A</v>
      </c>
      <c r="H2999" s="94" t="e">
        <f aca="false">$F2999&amp;$G2999</f>
        <v>#N/A</v>
      </c>
    </row>
    <row r="3000" customFormat="false" ht="12.75" hidden="false" customHeight="false" outlineLevel="0" collapsed="false">
      <c r="F3000" s="94" t="n">
        <f aca="false">IF(REF_DT&lt;PromptMonth,1,INDEX(BucketTable,MATCH($A3000,SumMonths,0),1))</f>
        <v>1</v>
      </c>
      <c r="G3000" s="94" t="e">
        <f aca="false">INDEX(Book_Type,MATCH($B3000,Book,0),1)</f>
        <v>#N/A</v>
      </c>
      <c r="H3000" s="94" t="e">
        <f aca="false">$F3000&amp;$G3000</f>
        <v>#N/A</v>
      </c>
    </row>
    <row r="3001" customFormat="false" ht="12.75" hidden="false" customHeight="false" outlineLevel="0" collapsed="false">
      <c r="F3001" s="94" t="n">
        <f aca="false">IF(REF_DT&lt;PromptMonth,1,INDEX(BucketTable,MATCH($A3001,SumMonths,0),1))</f>
        <v>1</v>
      </c>
      <c r="G3001" s="94" t="e">
        <f aca="false">INDEX(Book_Type,MATCH($B3001,Book,0),1)</f>
        <v>#N/A</v>
      </c>
      <c r="H3001" s="94" t="e">
        <f aca="false">$F3001&amp;$G3001</f>
        <v>#N/A</v>
      </c>
    </row>
    <row r="3002" customFormat="false" ht="12.75" hidden="false" customHeight="false" outlineLevel="0" collapsed="false">
      <c r="F3002" s="94" t="n">
        <f aca="false">IF(REF_DT&lt;PromptMonth,1,INDEX(BucketTable,MATCH($A3002,SumMonths,0),1))</f>
        <v>1</v>
      </c>
      <c r="G3002" s="94" t="e">
        <f aca="false">INDEX(Book_Type,MATCH($B3002,Book,0),1)</f>
        <v>#N/A</v>
      </c>
      <c r="H3002" s="94" t="e">
        <f aca="false">$F3002&amp;$G3002</f>
        <v>#N/A</v>
      </c>
    </row>
    <row r="3003" customFormat="false" ht="12.75" hidden="false" customHeight="false" outlineLevel="0" collapsed="false">
      <c r="F3003" s="94" t="n">
        <f aca="false">IF(REF_DT&lt;PromptMonth,1,INDEX(BucketTable,MATCH($A3003,SumMonths,0),1))</f>
        <v>1</v>
      </c>
      <c r="G3003" s="94" t="e">
        <f aca="false">INDEX(Book_Type,MATCH($B3003,Book,0),1)</f>
        <v>#N/A</v>
      </c>
      <c r="H3003" s="94" t="e">
        <f aca="false">$F3003&amp;$G3003</f>
        <v>#N/A</v>
      </c>
    </row>
    <row r="3004" customFormat="false" ht="12.75" hidden="false" customHeight="false" outlineLevel="0" collapsed="false">
      <c r="F3004" s="94" t="n">
        <f aca="false">IF(REF_DT&lt;PromptMonth,1,INDEX(BucketTable,MATCH($A3004,SumMonths,0),1))</f>
        <v>1</v>
      </c>
      <c r="G3004" s="94" t="e">
        <f aca="false">INDEX(Book_Type,MATCH($B3004,Book,0),1)</f>
        <v>#N/A</v>
      </c>
      <c r="H3004" s="94" t="e">
        <f aca="false">$F3004&amp;$G3004</f>
        <v>#N/A</v>
      </c>
    </row>
    <row r="3005" customFormat="false" ht="12.75" hidden="false" customHeight="false" outlineLevel="0" collapsed="false">
      <c r="F3005" s="94" t="n">
        <f aca="false">IF(REF_DT&lt;PromptMonth,1,INDEX(BucketTable,MATCH($A3005,SumMonths,0),1))</f>
        <v>1</v>
      </c>
      <c r="G3005" s="94" t="e">
        <f aca="false">INDEX(Book_Type,MATCH($B3005,Book,0),1)</f>
        <v>#N/A</v>
      </c>
      <c r="H3005" s="94" t="e">
        <f aca="false">$F3005&amp;$G3005</f>
        <v>#N/A</v>
      </c>
    </row>
    <row r="3006" customFormat="false" ht="12.75" hidden="false" customHeight="false" outlineLevel="0" collapsed="false">
      <c r="F3006" s="94" t="n">
        <f aca="false">IF(REF_DT&lt;PromptMonth,1,INDEX(BucketTable,MATCH($A3006,SumMonths,0),1))</f>
        <v>1</v>
      </c>
      <c r="G3006" s="94" t="e">
        <f aca="false">INDEX(Book_Type,MATCH($B3006,Book,0),1)</f>
        <v>#N/A</v>
      </c>
      <c r="H3006" s="94" t="e">
        <f aca="false">$F3006&amp;$G3006</f>
        <v>#N/A</v>
      </c>
    </row>
    <row r="3007" customFormat="false" ht="12.75" hidden="false" customHeight="false" outlineLevel="0" collapsed="false">
      <c r="F3007" s="94" t="n">
        <f aca="false">IF(REF_DT&lt;PromptMonth,1,INDEX(BucketTable,MATCH($A3007,SumMonths,0),1))</f>
        <v>1</v>
      </c>
      <c r="G3007" s="94" t="e">
        <f aca="false">INDEX(Book_Type,MATCH($B3007,Book,0),1)</f>
        <v>#N/A</v>
      </c>
      <c r="H3007" s="94" t="e">
        <f aca="false">$F3007&amp;$G3007</f>
        <v>#N/A</v>
      </c>
    </row>
    <row r="3008" customFormat="false" ht="12.75" hidden="false" customHeight="false" outlineLevel="0" collapsed="false">
      <c r="F3008" s="94" t="n">
        <f aca="false">IF(REF_DT&lt;PromptMonth,1,INDEX(BucketTable,MATCH($A3008,SumMonths,0),1))</f>
        <v>1</v>
      </c>
      <c r="G3008" s="94" t="e">
        <f aca="false">INDEX(Book_Type,MATCH($B3008,Book,0),1)</f>
        <v>#N/A</v>
      </c>
      <c r="H3008" s="94" t="e">
        <f aca="false">$F3008&amp;$G3008</f>
        <v>#N/A</v>
      </c>
    </row>
    <row r="3009" customFormat="false" ht="12.75" hidden="false" customHeight="false" outlineLevel="0" collapsed="false">
      <c r="F3009" s="94" t="n">
        <f aca="false">IF(REF_DT&lt;PromptMonth,1,INDEX(BucketTable,MATCH($A3009,SumMonths,0),1))</f>
        <v>1</v>
      </c>
      <c r="G3009" s="94" t="e">
        <f aca="false">INDEX(Book_Type,MATCH($B3009,Book,0),1)</f>
        <v>#N/A</v>
      </c>
      <c r="H3009" s="94" t="e">
        <f aca="false">$F3009&amp;$G3009</f>
        <v>#N/A</v>
      </c>
    </row>
    <row r="3010" customFormat="false" ht="12.75" hidden="false" customHeight="false" outlineLevel="0" collapsed="false">
      <c r="F3010" s="94" t="n">
        <f aca="false">IF(REF_DT&lt;PromptMonth,1,INDEX(BucketTable,MATCH($A3010,SumMonths,0),1))</f>
        <v>1</v>
      </c>
      <c r="G3010" s="94" t="e">
        <f aca="false">INDEX(Book_Type,MATCH($B3010,Book,0),1)</f>
        <v>#N/A</v>
      </c>
      <c r="H3010" s="94" t="e">
        <f aca="false">$F3010&amp;$G3010</f>
        <v>#N/A</v>
      </c>
    </row>
    <row r="3011" customFormat="false" ht="12.75" hidden="false" customHeight="false" outlineLevel="0" collapsed="false">
      <c r="F3011" s="94" t="n">
        <f aca="false">IF(REF_DT&lt;PromptMonth,1,INDEX(BucketTable,MATCH($A3011,SumMonths,0),1))</f>
        <v>1</v>
      </c>
      <c r="G3011" s="94" t="e">
        <f aca="false">INDEX(Book_Type,MATCH($B3011,Book,0),1)</f>
        <v>#N/A</v>
      </c>
      <c r="H3011" s="94" t="e">
        <f aca="false">$F3011&amp;$G3011</f>
        <v>#N/A</v>
      </c>
    </row>
    <row r="3012" customFormat="false" ht="12.75" hidden="false" customHeight="false" outlineLevel="0" collapsed="false">
      <c r="F3012" s="94" t="n">
        <f aca="false">IF(REF_DT&lt;PromptMonth,1,INDEX(BucketTable,MATCH($A3012,SumMonths,0),1))</f>
        <v>1</v>
      </c>
      <c r="G3012" s="94" t="e">
        <f aca="false">INDEX(Book_Type,MATCH($B3012,Book,0),1)</f>
        <v>#N/A</v>
      </c>
      <c r="H3012" s="94" t="e">
        <f aca="false">$F3012&amp;$G3012</f>
        <v>#N/A</v>
      </c>
    </row>
    <row r="3013" customFormat="false" ht="12.75" hidden="false" customHeight="false" outlineLevel="0" collapsed="false">
      <c r="F3013" s="94" t="n">
        <f aca="false">IF(REF_DT&lt;PromptMonth,1,INDEX(BucketTable,MATCH($A3013,SumMonths,0),1))</f>
        <v>1</v>
      </c>
      <c r="G3013" s="94" t="e">
        <f aca="false">INDEX(Book_Type,MATCH($B3013,Book,0),1)</f>
        <v>#N/A</v>
      </c>
      <c r="H3013" s="94" t="e">
        <f aca="false">$F3013&amp;$G3013</f>
        <v>#N/A</v>
      </c>
    </row>
    <row r="3014" customFormat="false" ht="12.75" hidden="false" customHeight="false" outlineLevel="0" collapsed="false">
      <c r="F3014" s="94" t="n">
        <f aca="false">IF(REF_DT&lt;PromptMonth,1,INDEX(BucketTable,MATCH($A3014,SumMonths,0),1))</f>
        <v>1</v>
      </c>
      <c r="G3014" s="94" t="e">
        <f aca="false">INDEX(Book_Type,MATCH($B3014,Book,0),1)</f>
        <v>#N/A</v>
      </c>
      <c r="H3014" s="94" t="e">
        <f aca="false">$F3014&amp;$G3014</f>
        <v>#N/A</v>
      </c>
    </row>
    <row r="3015" customFormat="false" ht="12.75" hidden="false" customHeight="false" outlineLevel="0" collapsed="false">
      <c r="F3015" s="94" t="n">
        <f aca="false">IF(REF_DT&lt;PromptMonth,1,INDEX(BucketTable,MATCH($A3015,SumMonths,0),1))</f>
        <v>1</v>
      </c>
      <c r="G3015" s="94" t="e">
        <f aca="false">INDEX(Book_Type,MATCH($B3015,Book,0),1)</f>
        <v>#N/A</v>
      </c>
      <c r="H3015" s="94" t="e">
        <f aca="false">$F3015&amp;$G3015</f>
        <v>#N/A</v>
      </c>
    </row>
    <row r="3016" customFormat="false" ht="12.75" hidden="false" customHeight="false" outlineLevel="0" collapsed="false">
      <c r="F3016" s="94" t="n">
        <f aca="false">IF(REF_DT&lt;PromptMonth,1,INDEX(BucketTable,MATCH($A3016,SumMonths,0),1))</f>
        <v>1</v>
      </c>
      <c r="G3016" s="94" t="e">
        <f aca="false">INDEX(Book_Type,MATCH($B3016,Book,0),1)</f>
        <v>#N/A</v>
      </c>
      <c r="H3016" s="94" t="e">
        <f aca="false">$F3016&amp;$G3016</f>
        <v>#N/A</v>
      </c>
    </row>
    <row r="3017" customFormat="false" ht="12.75" hidden="false" customHeight="false" outlineLevel="0" collapsed="false">
      <c r="F3017" s="94" t="n">
        <f aca="false">IF(REF_DT&lt;PromptMonth,1,INDEX(BucketTable,MATCH($A3017,SumMonths,0),1))</f>
        <v>1</v>
      </c>
      <c r="G3017" s="94" t="e">
        <f aca="false">INDEX(Book_Type,MATCH($B3017,Book,0),1)</f>
        <v>#N/A</v>
      </c>
      <c r="H3017" s="94" t="e">
        <f aca="false">$F3017&amp;$G3017</f>
        <v>#N/A</v>
      </c>
    </row>
    <row r="3018" customFormat="false" ht="12.75" hidden="false" customHeight="false" outlineLevel="0" collapsed="false">
      <c r="F3018" s="94" t="n">
        <f aca="false">IF(REF_DT&lt;PromptMonth,1,INDEX(BucketTable,MATCH($A3018,SumMonths,0),1))</f>
        <v>1</v>
      </c>
      <c r="G3018" s="94" t="e">
        <f aca="false">INDEX(Book_Type,MATCH($B3018,Book,0),1)</f>
        <v>#N/A</v>
      </c>
      <c r="H3018" s="94" t="e">
        <f aca="false">$F3018&amp;$G3018</f>
        <v>#N/A</v>
      </c>
    </row>
    <row r="3019" customFormat="false" ht="12.75" hidden="false" customHeight="false" outlineLevel="0" collapsed="false">
      <c r="F3019" s="94" t="n">
        <f aca="false">IF(REF_DT&lt;PromptMonth,1,INDEX(BucketTable,MATCH($A3019,SumMonths,0),1))</f>
        <v>1</v>
      </c>
      <c r="G3019" s="94" t="e">
        <f aca="false">INDEX(Book_Type,MATCH($B3019,Book,0),1)</f>
        <v>#N/A</v>
      </c>
      <c r="H3019" s="94" t="e">
        <f aca="false">$F3019&amp;$G3019</f>
        <v>#N/A</v>
      </c>
    </row>
    <row r="3020" customFormat="false" ht="12.75" hidden="false" customHeight="false" outlineLevel="0" collapsed="false">
      <c r="F3020" s="94" t="n">
        <f aca="false">IF(REF_DT&lt;PromptMonth,1,INDEX(BucketTable,MATCH($A3020,SumMonths,0),1))</f>
        <v>1</v>
      </c>
      <c r="G3020" s="94" t="e">
        <f aca="false">INDEX(Book_Type,MATCH($B3020,Book,0),1)</f>
        <v>#N/A</v>
      </c>
      <c r="H3020" s="94" t="e">
        <f aca="false">$F3020&amp;$G3020</f>
        <v>#N/A</v>
      </c>
    </row>
    <row r="3021" customFormat="false" ht="12.75" hidden="false" customHeight="false" outlineLevel="0" collapsed="false">
      <c r="F3021" s="94" t="n">
        <f aca="false">IF(REF_DT&lt;PromptMonth,1,INDEX(BucketTable,MATCH($A3021,SumMonths,0),1))</f>
        <v>1</v>
      </c>
      <c r="G3021" s="94" t="e">
        <f aca="false">INDEX(Book_Type,MATCH($B3021,Book,0),1)</f>
        <v>#N/A</v>
      </c>
      <c r="H3021" s="94" t="e">
        <f aca="false">$F3021&amp;$G3021</f>
        <v>#N/A</v>
      </c>
    </row>
    <row r="3022" customFormat="false" ht="12.75" hidden="false" customHeight="false" outlineLevel="0" collapsed="false">
      <c r="F3022" s="94" t="n">
        <f aca="false">IF(REF_DT&lt;PromptMonth,1,INDEX(BucketTable,MATCH($A3022,SumMonths,0),1))</f>
        <v>1</v>
      </c>
      <c r="G3022" s="94" t="e">
        <f aca="false">INDEX(Book_Type,MATCH($B3022,Book,0),1)</f>
        <v>#N/A</v>
      </c>
      <c r="H3022" s="94" t="e">
        <f aca="false">$F3022&amp;$G3022</f>
        <v>#N/A</v>
      </c>
    </row>
    <row r="3023" customFormat="false" ht="12.75" hidden="false" customHeight="false" outlineLevel="0" collapsed="false">
      <c r="F3023" s="94" t="n">
        <f aca="false">IF(REF_DT&lt;PromptMonth,1,INDEX(BucketTable,MATCH($A3023,SumMonths,0),1))</f>
        <v>1</v>
      </c>
      <c r="G3023" s="94" t="e">
        <f aca="false">INDEX(Book_Type,MATCH($B3023,Book,0),1)</f>
        <v>#N/A</v>
      </c>
      <c r="H3023" s="94" t="e">
        <f aca="false">$F3023&amp;$G3023</f>
        <v>#N/A</v>
      </c>
    </row>
    <row r="3024" customFormat="false" ht="12.75" hidden="false" customHeight="false" outlineLevel="0" collapsed="false">
      <c r="F3024" s="94" t="n">
        <f aca="false">IF(REF_DT&lt;PromptMonth,1,INDEX(BucketTable,MATCH($A3024,SumMonths,0),1))</f>
        <v>1</v>
      </c>
      <c r="G3024" s="94" t="e">
        <f aca="false">INDEX(Book_Type,MATCH($B3024,Book,0),1)</f>
        <v>#N/A</v>
      </c>
      <c r="H3024" s="94" t="e">
        <f aca="false">$F3024&amp;$G3024</f>
        <v>#N/A</v>
      </c>
    </row>
    <row r="3025" customFormat="false" ht="12.75" hidden="false" customHeight="false" outlineLevel="0" collapsed="false">
      <c r="F3025" s="94" t="n">
        <f aca="false">IF(REF_DT&lt;PromptMonth,1,INDEX(BucketTable,MATCH($A3025,SumMonths,0),1))</f>
        <v>1</v>
      </c>
      <c r="G3025" s="94" t="e">
        <f aca="false">INDEX(Book_Type,MATCH($B3025,Book,0),1)</f>
        <v>#N/A</v>
      </c>
      <c r="H3025" s="94" t="e">
        <f aca="false">$F3025&amp;$G3025</f>
        <v>#N/A</v>
      </c>
    </row>
    <row r="3026" customFormat="false" ht="12.75" hidden="false" customHeight="false" outlineLevel="0" collapsed="false">
      <c r="F3026" s="94" t="n">
        <f aca="false">IF(REF_DT&lt;PromptMonth,1,INDEX(BucketTable,MATCH($A3026,SumMonths,0),1))</f>
        <v>1</v>
      </c>
      <c r="G3026" s="94" t="e">
        <f aca="false">INDEX(Book_Type,MATCH($B3026,Book,0),1)</f>
        <v>#N/A</v>
      </c>
      <c r="H3026" s="94" t="e">
        <f aca="false">$F3026&amp;$G3026</f>
        <v>#N/A</v>
      </c>
    </row>
    <row r="3027" customFormat="false" ht="12.75" hidden="false" customHeight="false" outlineLevel="0" collapsed="false">
      <c r="F3027" s="94" t="n">
        <f aca="false">IF(REF_DT&lt;PromptMonth,1,INDEX(BucketTable,MATCH($A3027,SumMonths,0),1))</f>
        <v>1</v>
      </c>
      <c r="G3027" s="94" t="e">
        <f aca="false">INDEX(Book_Type,MATCH($B3027,Book,0),1)</f>
        <v>#N/A</v>
      </c>
      <c r="H3027" s="94" t="e">
        <f aca="false">$F3027&amp;$G3027</f>
        <v>#N/A</v>
      </c>
    </row>
    <row r="3028" customFormat="false" ht="12.75" hidden="false" customHeight="false" outlineLevel="0" collapsed="false">
      <c r="F3028" s="94" t="n">
        <f aca="false">IF(REF_DT&lt;PromptMonth,1,INDEX(BucketTable,MATCH($A3028,SumMonths,0),1))</f>
        <v>1</v>
      </c>
      <c r="G3028" s="94" t="e">
        <f aca="false">INDEX(Book_Type,MATCH($B3028,Book,0),1)</f>
        <v>#N/A</v>
      </c>
      <c r="H3028" s="94" t="e">
        <f aca="false">$F3028&amp;$G3028</f>
        <v>#N/A</v>
      </c>
    </row>
    <row r="3029" customFormat="false" ht="12.75" hidden="false" customHeight="false" outlineLevel="0" collapsed="false">
      <c r="F3029" s="94" t="n">
        <f aca="false">IF(REF_DT&lt;PromptMonth,1,INDEX(BucketTable,MATCH($A3029,SumMonths,0),1))</f>
        <v>1</v>
      </c>
      <c r="G3029" s="94" t="e">
        <f aca="false">INDEX(Book_Type,MATCH($B3029,Book,0),1)</f>
        <v>#N/A</v>
      </c>
      <c r="H3029" s="94" t="e">
        <f aca="false">$F3029&amp;$G3029</f>
        <v>#N/A</v>
      </c>
    </row>
    <row r="3030" customFormat="false" ht="12.75" hidden="false" customHeight="false" outlineLevel="0" collapsed="false">
      <c r="F3030" s="94" t="n">
        <f aca="false">IF(REF_DT&lt;PromptMonth,1,INDEX(BucketTable,MATCH($A3030,SumMonths,0),1))</f>
        <v>1</v>
      </c>
      <c r="G3030" s="94" t="e">
        <f aca="false">INDEX(Book_Type,MATCH($B3030,Book,0),1)</f>
        <v>#N/A</v>
      </c>
      <c r="H3030" s="94" t="e">
        <f aca="false">$F3030&amp;$G3030</f>
        <v>#N/A</v>
      </c>
    </row>
    <row r="3031" customFormat="false" ht="12.75" hidden="false" customHeight="false" outlineLevel="0" collapsed="false">
      <c r="F3031" s="94" t="n">
        <f aca="false">IF(REF_DT&lt;PromptMonth,1,INDEX(BucketTable,MATCH($A3031,SumMonths,0),1))</f>
        <v>1</v>
      </c>
      <c r="G3031" s="94" t="e">
        <f aca="false">INDEX(Book_Type,MATCH($B3031,Book,0),1)</f>
        <v>#N/A</v>
      </c>
      <c r="H3031" s="94" t="e">
        <f aca="false">$F3031&amp;$G3031</f>
        <v>#N/A</v>
      </c>
    </row>
    <row r="3032" customFormat="false" ht="12.75" hidden="false" customHeight="false" outlineLevel="0" collapsed="false">
      <c r="F3032" s="94" t="n">
        <f aca="false">IF(REF_DT&lt;PromptMonth,1,INDEX(BucketTable,MATCH($A3032,SumMonths,0),1))</f>
        <v>1</v>
      </c>
      <c r="G3032" s="94" t="e">
        <f aca="false">INDEX(Book_Type,MATCH($B3032,Book,0),1)</f>
        <v>#N/A</v>
      </c>
      <c r="H3032" s="94" t="e">
        <f aca="false">$F3032&amp;$G3032</f>
        <v>#N/A</v>
      </c>
    </row>
    <row r="3033" customFormat="false" ht="12.75" hidden="false" customHeight="false" outlineLevel="0" collapsed="false">
      <c r="F3033" s="94" t="n">
        <f aca="false">IF(REF_DT&lt;PromptMonth,1,INDEX(BucketTable,MATCH($A3033,SumMonths,0),1))</f>
        <v>1</v>
      </c>
      <c r="G3033" s="94" t="e">
        <f aca="false">INDEX(Book_Type,MATCH($B3033,Book,0),1)</f>
        <v>#N/A</v>
      </c>
      <c r="H3033" s="94" t="e">
        <f aca="false">$F3033&amp;$G3033</f>
        <v>#N/A</v>
      </c>
    </row>
    <row r="3034" customFormat="false" ht="12.75" hidden="false" customHeight="false" outlineLevel="0" collapsed="false">
      <c r="F3034" s="94" t="n">
        <f aca="false">IF(REF_DT&lt;PromptMonth,1,INDEX(BucketTable,MATCH($A3034,SumMonths,0),1))</f>
        <v>1</v>
      </c>
      <c r="G3034" s="94" t="e">
        <f aca="false">INDEX(Book_Type,MATCH($B3034,Book,0),1)</f>
        <v>#N/A</v>
      </c>
      <c r="H3034" s="94" t="e">
        <f aca="false">$F3034&amp;$G3034</f>
        <v>#N/A</v>
      </c>
    </row>
    <row r="3035" customFormat="false" ht="12.75" hidden="false" customHeight="false" outlineLevel="0" collapsed="false">
      <c r="F3035" s="94" t="n">
        <f aca="false">IF(REF_DT&lt;PromptMonth,1,INDEX(BucketTable,MATCH($A3035,SumMonths,0),1))</f>
        <v>1</v>
      </c>
      <c r="G3035" s="94" t="e">
        <f aca="false">INDEX(Book_Type,MATCH($B3035,Book,0),1)</f>
        <v>#N/A</v>
      </c>
      <c r="H3035" s="94" t="e">
        <f aca="false">$F3035&amp;$G3035</f>
        <v>#N/A</v>
      </c>
    </row>
    <row r="3036" customFormat="false" ht="12.75" hidden="false" customHeight="false" outlineLevel="0" collapsed="false">
      <c r="F3036" s="94" t="n">
        <f aca="false">IF(REF_DT&lt;PromptMonth,1,INDEX(BucketTable,MATCH($A3036,SumMonths,0),1))</f>
        <v>1</v>
      </c>
      <c r="G3036" s="94" t="e">
        <f aca="false">INDEX(Book_Type,MATCH($B3036,Book,0),1)</f>
        <v>#N/A</v>
      </c>
      <c r="H3036" s="94" t="e">
        <f aca="false">$F3036&amp;$G3036</f>
        <v>#N/A</v>
      </c>
    </row>
    <row r="3037" customFormat="false" ht="12.75" hidden="false" customHeight="false" outlineLevel="0" collapsed="false">
      <c r="F3037" s="94" t="n">
        <f aca="false">IF(REF_DT&lt;PromptMonth,1,INDEX(BucketTable,MATCH($A3037,SumMonths,0),1))</f>
        <v>1</v>
      </c>
      <c r="G3037" s="94" t="e">
        <f aca="false">INDEX(Book_Type,MATCH($B3037,Book,0),1)</f>
        <v>#N/A</v>
      </c>
      <c r="H3037" s="94" t="e">
        <f aca="false">$F3037&amp;$G3037</f>
        <v>#N/A</v>
      </c>
    </row>
    <row r="3038" customFormat="false" ht="12.75" hidden="false" customHeight="false" outlineLevel="0" collapsed="false">
      <c r="F3038" s="94" t="n">
        <f aca="false">IF(REF_DT&lt;PromptMonth,1,INDEX(BucketTable,MATCH($A3038,SumMonths,0),1))</f>
        <v>1</v>
      </c>
      <c r="G3038" s="94" t="e">
        <f aca="false">INDEX(Book_Type,MATCH($B3038,Book,0),1)</f>
        <v>#N/A</v>
      </c>
      <c r="H3038" s="94" t="e">
        <f aca="false">$F3038&amp;$G3038</f>
        <v>#N/A</v>
      </c>
    </row>
    <row r="3039" customFormat="false" ht="12.75" hidden="false" customHeight="false" outlineLevel="0" collapsed="false">
      <c r="F3039" s="94" t="n">
        <f aca="false">IF(REF_DT&lt;PromptMonth,1,INDEX(BucketTable,MATCH($A3039,SumMonths,0),1))</f>
        <v>1</v>
      </c>
      <c r="G3039" s="94" t="e">
        <f aca="false">INDEX(Book_Type,MATCH($B3039,Book,0),1)</f>
        <v>#N/A</v>
      </c>
      <c r="H3039" s="94" t="e">
        <f aca="false">$F3039&amp;$G3039</f>
        <v>#N/A</v>
      </c>
    </row>
    <row r="3040" customFormat="false" ht="12.75" hidden="false" customHeight="false" outlineLevel="0" collapsed="false">
      <c r="F3040" s="94" t="n">
        <f aca="false">IF(REF_DT&lt;PromptMonth,1,INDEX(BucketTable,MATCH($A3040,SumMonths,0),1))</f>
        <v>1</v>
      </c>
      <c r="G3040" s="94" t="e">
        <f aca="false">INDEX(Book_Type,MATCH($B3040,Book,0),1)</f>
        <v>#N/A</v>
      </c>
      <c r="H3040" s="94" t="e">
        <f aca="false">$F3040&amp;$G3040</f>
        <v>#N/A</v>
      </c>
    </row>
    <row r="3041" customFormat="false" ht="12.75" hidden="false" customHeight="false" outlineLevel="0" collapsed="false">
      <c r="F3041" s="94" t="n">
        <f aca="false">IF(REF_DT&lt;PromptMonth,1,INDEX(BucketTable,MATCH($A3041,SumMonths,0),1))</f>
        <v>1</v>
      </c>
      <c r="G3041" s="94" t="e">
        <f aca="false">INDEX(Book_Type,MATCH($B3041,Book,0),1)</f>
        <v>#N/A</v>
      </c>
      <c r="H3041" s="94" t="e">
        <f aca="false">$F3041&amp;$G3041</f>
        <v>#N/A</v>
      </c>
    </row>
    <row r="3042" customFormat="false" ht="12.75" hidden="false" customHeight="false" outlineLevel="0" collapsed="false">
      <c r="F3042" s="94" t="n">
        <f aca="false">IF(REF_DT&lt;PromptMonth,1,INDEX(BucketTable,MATCH($A3042,SumMonths,0),1))</f>
        <v>1</v>
      </c>
      <c r="G3042" s="94" t="e">
        <f aca="false">INDEX(Book_Type,MATCH($B3042,Book,0),1)</f>
        <v>#N/A</v>
      </c>
      <c r="H3042" s="94" t="e">
        <f aca="false">$F3042&amp;$G3042</f>
        <v>#N/A</v>
      </c>
    </row>
    <row r="3043" customFormat="false" ht="12.75" hidden="false" customHeight="false" outlineLevel="0" collapsed="false">
      <c r="F3043" s="94" t="n">
        <f aca="false">IF(REF_DT&lt;PromptMonth,1,INDEX(BucketTable,MATCH($A3043,SumMonths,0),1))</f>
        <v>1</v>
      </c>
      <c r="G3043" s="94" t="e">
        <f aca="false">INDEX(Book_Type,MATCH($B3043,Book,0),1)</f>
        <v>#N/A</v>
      </c>
      <c r="H3043" s="94" t="e">
        <f aca="false">$F3043&amp;$G3043</f>
        <v>#N/A</v>
      </c>
    </row>
    <row r="3044" customFormat="false" ht="12.75" hidden="false" customHeight="false" outlineLevel="0" collapsed="false">
      <c r="F3044" s="94" t="n">
        <f aca="false">IF(REF_DT&lt;PromptMonth,1,INDEX(BucketTable,MATCH($A3044,SumMonths,0),1))</f>
        <v>1</v>
      </c>
      <c r="G3044" s="94" t="e">
        <f aca="false">INDEX(Book_Type,MATCH($B3044,Book,0),1)</f>
        <v>#N/A</v>
      </c>
      <c r="H3044" s="94" t="e">
        <f aca="false">$F3044&amp;$G3044</f>
        <v>#N/A</v>
      </c>
    </row>
    <row r="3045" customFormat="false" ht="12.75" hidden="false" customHeight="false" outlineLevel="0" collapsed="false">
      <c r="F3045" s="94" t="n">
        <f aca="false">IF(REF_DT&lt;PromptMonth,1,INDEX(BucketTable,MATCH($A3045,SumMonths,0),1))</f>
        <v>1</v>
      </c>
      <c r="G3045" s="94" t="e">
        <f aca="false">INDEX(Book_Type,MATCH($B3045,Book,0),1)</f>
        <v>#N/A</v>
      </c>
      <c r="H3045" s="94" t="e">
        <f aca="false">$F3045&amp;$G3045</f>
        <v>#N/A</v>
      </c>
    </row>
    <row r="3046" customFormat="false" ht="12.75" hidden="false" customHeight="false" outlineLevel="0" collapsed="false">
      <c r="F3046" s="94" t="n">
        <f aca="false">IF(REF_DT&lt;PromptMonth,1,INDEX(BucketTable,MATCH($A3046,SumMonths,0),1))</f>
        <v>1</v>
      </c>
      <c r="G3046" s="94" t="e">
        <f aca="false">INDEX(Book_Type,MATCH($B3046,Book,0),1)</f>
        <v>#N/A</v>
      </c>
      <c r="H3046" s="94" t="e">
        <f aca="false">$F3046&amp;$G3046</f>
        <v>#N/A</v>
      </c>
    </row>
    <row r="3047" customFormat="false" ht="12.75" hidden="false" customHeight="false" outlineLevel="0" collapsed="false">
      <c r="F3047" s="94" t="n">
        <f aca="false">IF(REF_DT&lt;PromptMonth,1,INDEX(BucketTable,MATCH($A3047,SumMonths,0),1))</f>
        <v>1</v>
      </c>
      <c r="G3047" s="94" t="e">
        <f aca="false">INDEX(Book_Type,MATCH($B3047,Book,0),1)</f>
        <v>#N/A</v>
      </c>
      <c r="H3047" s="94" t="e">
        <f aca="false">$F3047&amp;$G3047</f>
        <v>#N/A</v>
      </c>
    </row>
    <row r="3048" customFormat="false" ht="12.75" hidden="false" customHeight="false" outlineLevel="0" collapsed="false">
      <c r="F3048" s="94" t="n">
        <f aca="false">IF(REF_DT&lt;PromptMonth,1,INDEX(BucketTable,MATCH($A3048,SumMonths,0),1))</f>
        <v>1</v>
      </c>
      <c r="G3048" s="94" t="e">
        <f aca="false">INDEX(Book_Type,MATCH($B3048,Book,0),1)</f>
        <v>#N/A</v>
      </c>
      <c r="H3048" s="94" t="e">
        <f aca="false">$F3048&amp;$G3048</f>
        <v>#N/A</v>
      </c>
    </row>
    <row r="3049" customFormat="false" ht="12.75" hidden="false" customHeight="false" outlineLevel="0" collapsed="false">
      <c r="F3049" s="94" t="n">
        <f aca="false">IF(REF_DT&lt;PromptMonth,1,INDEX(BucketTable,MATCH($A3049,SumMonths,0),1))</f>
        <v>1</v>
      </c>
      <c r="G3049" s="94" t="e">
        <f aca="false">INDEX(Book_Type,MATCH($B3049,Book,0),1)</f>
        <v>#N/A</v>
      </c>
      <c r="H3049" s="94" t="e">
        <f aca="false">$F3049&amp;$G3049</f>
        <v>#N/A</v>
      </c>
    </row>
    <row r="3050" customFormat="false" ht="12.75" hidden="false" customHeight="false" outlineLevel="0" collapsed="false">
      <c r="F3050" s="94" t="n">
        <f aca="false">IF(REF_DT&lt;PromptMonth,1,INDEX(BucketTable,MATCH($A3050,SumMonths,0),1))</f>
        <v>1</v>
      </c>
      <c r="G3050" s="94" t="e">
        <f aca="false">INDEX(Book_Type,MATCH($B3050,Book,0),1)</f>
        <v>#N/A</v>
      </c>
      <c r="H3050" s="94" t="e">
        <f aca="false">$F3050&amp;$G3050</f>
        <v>#N/A</v>
      </c>
    </row>
    <row r="3051" customFormat="false" ht="12.75" hidden="false" customHeight="false" outlineLevel="0" collapsed="false">
      <c r="F3051" s="94" t="n">
        <f aca="false">IF(REF_DT&lt;PromptMonth,1,INDEX(BucketTable,MATCH($A3051,SumMonths,0),1))</f>
        <v>1</v>
      </c>
      <c r="G3051" s="94" t="e">
        <f aca="false">INDEX(Book_Type,MATCH($B3051,Book,0),1)</f>
        <v>#N/A</v>
      </c>
      <c r="H3051" s="94" t="e">
        <f aca="false">$F3051&amp;$G3051</f>
        <v>#N/A</v>
      </c>
    </row>
    <row r="3052" customFormat="false" ht="12.75" hidden="false" customHeight="false" outlineLevel="0" collapsed="false">
      <c r="F3052" s="94" t="n">
        <f aca="false">IF(REF_DT&lt;PromptMonth,1,INDEX(BucketTable,MATCH($A3052,SumMonths,0),1))</f>
        <v>1</v>
      </c>
      <c r="G3052" s="94" t="e">
        <f aca="false">INDEX(Book_Type,MATCH($B3052,Book,0),1)</f>
        <v>#N/A</v>
      </c>
      <c r="H3052" s="94" t="e">
        <f aca="false">$F3052&amp;$G3052</f>
        <v>#N/A</v>
      </c>
    </row>
    <row r="3053" customFormat="false" ht="12.75" hidden="false" customHeight="false" outlineLevel="0" collapsed="false">
      <c r="F3053" s="94" t="n">
        <f aca="false">IF(REF_DT&lt;PromptMonth,1,INDEX(BucketTable,MATCH($A3053,SumMonths,0),1))</f>
        <v>1</v>
      </c>
      <c r="G3053" s="94" t="e">
        <f aca="false">INDEX(Book_Type,MATCH($B3053,Book,0),1)</f>
        <v>#N/A</v>
      </c>
      <c r="H3053" s="94" t="e">
        <f aca="false">$F3053&amp;$G3053</f>
        <v>#N/A</v>
      </c>
    </row>
    <row r="3054" customFormat="false" ht="12.75" hidden="false" customHeight="false" outlineLevel="0" collapsed="false">
      <c r="F3054" s="94" t="n">
        <f aca="false">IF(REF_DT&lt;PromptMonth,1,INDEX(BucketTable,MATCH($A3054,SumMonths,0),1))</f>
        <v>1</v>
      </c>
      <c r="G3054" s="94" t="e">
        <f aca="false">INDEX(Book_Type,MATCH($B3054,Book,0),1)</f>
        <v>#N/A</v>
      </c>
      <c r="H3054" s="94" t="e">
        <f aca="false">$F3054&amp;$G3054</f>
        <v>#N/A</v>
      </c>
    </row>
    <row r="3055" customFormat="false" ht="12.75" hidden="false" customHeight="false" outlineLevel="0" collapsed="false">
      <c r="F3055" s="94" t="n">
        <f aca="false">IF(REF_DT&lt;PromptMonth,1,INDEX(BucketTable,MATCH($A3055,SumMonths,0),1))</f>
        <v>1</v>
      </c>
      <c r="G3055" s="94" t="e">
        <f aca="false">INDEX(Book_Type,MATCH($B3055,Book,0),1)</f>
        <v>#N/A</v>
      </c>
      <c r="H3055" s="94" t="e">
        <f aca="false">$F3055&amp;$G3055</f>
        <v>#N/A</v>
      </c>
    </row>
    <row r="3056" customFormat="false" ht="12.75" hidden="false" customHeight="false" outlineLevel="0" collapsed="false">
      <c r="F3056" s="94" t="n">
        <f aca="false">IF(REF_DT&lt;PromptMonth,1,INDEX(BucketTable,MATCH($A3056,SumMonths,0),1))</f>
        <v>1</v>
      </c>
      <c r="G3056" s="94" t="e">
        <f aca="false">INDEX(Book_Type,MATCH($B3056,Book,0),1)</f>
        <v>#N/A</v>
      </c>
      <c r="H3056" s="94" t="e">
        <f aca="false">$F3056&amp;$G3056</f>
        <v>#N/A</v>
      </c>
    </row>
    <row r="3057" customFormat="false" ht="12.75" hidden="false" customHeight="false" outlineLevel="0" collapsed="false">
      <c r="F3057" s="94" t="n">
        <f aca="false">IF(REF_DT&lt;PromptMonth,1,INDEX(BucketTable,MATCH($A3057,SumMonths,0),1))</f>
        <v>1</v>
      </c>
      <c r="G3057" s="94" t="e">
        <f aca="false">INDEX(Book_Type,MATCH($B3057,Book,0),1)</f>
        <v>#N/A</v>
      </c>
      <c r="H3057" s="94" t="e">
        <f aca="false">$F3057&amp;$G3057</f>
        <v>#N/A</v>
      </c>
    </row>
    <row r="3058" customFormat="false" ht="12.75" hidden="false" customHeight="false" outlineLevel="0" collapsed="false">
      <c r="F3058" s="94" t="n">
        <f aca="false">IF(REF_DT&lt;PromptMonth,1,INDEX(BucketTable,MATCH($A3058,SumMonths,0),1))</f>
        <v>1</v>
      </c>
      <c r="G3058" s="94" t="e">
        <f aca="false">INDEX(Book_Type,MATCH($B3058,Book,0),1)</f>
        <v>#N/A</v>
      </c>
      <c r="H3058" s="94" t="e">
        <f aca="false">$F3058&amp;$G3058</f>
        <v>#N/A</v>
      </c>
    </row>
    <row r="3059" customFormat="false" ht="12.75" hidden="false" customHeight="false" outlineLevel="0" collapsed="false">
      <c r="F3059" s="94" t="n">
        <f aca="false">IF(REF_DT&lt;PromptMonth,1,INDEX(BucketTable,MATCH($A3059,SumMonths,0),1))</f>
        <v>1</v>
      </c>
      <c r="G3059" s="94" t="e">
        <f aca="false">INDEX(Book_Type,MATCH($B3059,Book,0),1)</f>
        <v>#N/A</v>
      </c>
      <c r="H3059" s="94" t="e">
        <f aca="false">$F3059&amp;$G3059</f>
        <v>#N/A</v>
      </c>
    </row>
    <row r="3060" customFormat="false" ht="12.75" hidden="false" customHeight="false" outlineLevel="0" collapsed="false">
      <c r="F3060" s="94" t="n">
        <f aca="false">IF(REF_DT&lt;PromptMonth,1,INDEX(BucketTable,MATCH($A3060,SumMonths,0),1))</f>
        <v>1</v>
      </c>
      <c r="G3060" s="94" t="e">
        <f aca="false">INDEX(Book_Type,MATCH($B3060,Book,0),1)</f>
        <v>#N/A</v>
      </c>
      <c r="H3060" s="94" t="e">
        <f aca="false">$F3060&amp;$G3060</f>
        <v>#N/A</v>
      </c>
    </row>
    <row r="3061" customFormat="false" ht="12.75" hidden="false" customHeight="false" outlineLevel="0" collapsed="false">
      <c r="F3061" s="94" t="n">
        <f aca="false">IF(REF_DT&lt;PromptMonth,1,INDEX(BucketTable,MATCH($A3061,SumMonths,0),1))</f>
        <v>1</v>
      </c>
      <c r="G3061" s="94" t="e">
        <f aca="false">INDEX(Book_Type,MATCH($B3061,Book,0),1)</f>
        <v>#N/A</v>
      </c>
      <c r="H3061" s="94" t="e">
        <f aca="false">$F3061&amp;$G3061</f>
        <v>#N/A</v>
      </c>
    </row>
    <row r="3062" customFormat="false" ht="12.75" hidden="false" customHeight="false" outlineLevel="0" collapsed="false">
      <c r="F3062" s="94" t="n">
        <f aca="false">IF(REF_DT&lt;PromptMonth,1,INDEX(BucketTable,MATCH($A3062,SumMonths,0),1))</f>
        <v>1</v>
      </c>
      <c r="G3062" s="94" t="e">
        <f aca="false">INDEX(Book_Type,MATCH($B3062,Book,0),1)</f>
        <v>#N/A</v>
      </c>
      <c r="H3062" s="94" t="e">
        <f aca="false">$F3062&amp;$G3062</f>
        <v>#N/A</v>
      </c>
    </row>
    <row r="3063" customFormat="false" ht="12.75" hidden="false" customHeight="false" outlineLevel="0" collapsed="false">
      <c r="F3063" s="94" t="n">
        <f aca="false">IF(REF_DT&lt;PromptMonth,1,INDEX(BucketTable,MATCH($A3063,SumMonths,0),1))</f>
        <v>1</v>
      </c>
      <c r="G3063" s="94" t="e">
        <f aca="false">INDEX(Book_Type,MATCH($B3063,Book,0),1)</f>
        <v>#N/A</v>
      </c>
      <c r="H3063" s="94" t="e">
        <f aca="false">$F3063&amp;$G3063</f>
        <v>#N/A</v>
      </c>
    </row>
    <row r="3064" customFormat="false" ht="12.75" hidden="false" customHeight="false" outlineLevel="0" collapsed="false">
      <c r="F3064" s="94" t="n">
        <f aca="false">IF(REF_DT&lt;PromptMonth,1,INDEX(BucketTable,MATCH($A3064,SumMonths,0),1))</f>
        <v>1</v>
      </c>
      <c r="G3064" s="94" t="e">
        <f aca="false">INDEX(Book_Type,MATCH($B3064,Book,0),1)</f>
        <v>#N/A</v>
      </c>
      <c r="H3064" s="94" t="e">
        <f aca="false">$F3064&amp;$G3064</f>
        <v>#N/A</v>
      </c>
    </row>
    <row r="3065" customFormat="false" ht="12.75" hidden="false" customHeight="false" outlineLevel="0" collapsed="false">
      <c r="F3065" s="94" t="n">
        <f aca="false">IF(REF_DT&lt;PromptMonth,1,INDEX(BucketTable,MATCH($A3065,SumMonths,0),1))</f>
        <v>1</v>
      </c>
      <c r="G3065" s="94" t="e">
        <f aca="false">INDEX(Book_Type,MATCH($B3065,Book,0),1)</f>
        <v>#N/A</v>
      </c>
      <c r="H3065" s="94" t="e">
        <f aca="false">$F3065&amp;$G3065</f>
        <v>#N/A</v>
      </c>
    </row>
    <row r="3066" customFormat="false" ht="12.75" hidden="false" customHeight="false" outlineLevel="0" collapsed="false">
      <c r="F3066" s="94" t="n">
        <f aca="false">IF(REF_DT&lt;PromptMonth,1,INDEX(BucketTable,MATCH($A3066,SumMonths,0),1))</f>
        <v>1</v>
      </c>
      <c r="G3066" s="94" t="e">
        <f aca="false">INDEX(Book_Type,MATCH($B3066,Book,0),1)</f>
        <v>#N/A</v>
      </c>
      <c r="H3066" s="94" t="e">
        <f aca="false">$F3066&amp;$G3066</f>
        <v>#N/A</v>
      </c>
    </row>
    <row r="3067" customFormat="false" ht="12.75" hidden="false" customHeight="false" outlineLevel="0" collapsed="false">
      <c r="F3067" s="94" t="n">
        <f aca="false">IF(REF_DT&lt;PromptMonth,1,INDEX(BucketTable,MATCH($A3067,SumMonths,0),1))</f>
        <v>1</v>
      </c>
      <c r="G3067" s="94" t="e">
        <f aca="false">INDEX(Book_Type,MATCH($B3067,Book,0),1)</f>
        <v>#N/A</v>
      </c>
      <c r="H3067" s="94" t="e">
        <f aca="false">$F3067&amp;$G3067</f>
        <v>#N/A</v>
      </c>
    </row>
    <row r="3068" customFormat="false" ht="12.75" hidden="false" customHeight="false" outlineLevel="0" collapsed="false">
      <c r="F3068" s="94" t="n">
        <f aca="false">IF(REF_DT&lt;PromptMonth,1,INDEX(BucketTable,MATCH($A3068,SumMonths,0),1))</f>
        <v>1</v>
      </c>
      <c r="G3068" s="94" t="e">
        <f aca="false">INDEX(Book_Type,MATCH($B3068,Book,0),1)</f>
        <v>#N/A</v>
      </c>
      <c r="H3068" s="94" t="e">
        <f aca="false">$F3068&amp;$G3068</f>
        <v>#N/A</v>
      </c>
    </row>
    <row r="3069" customFormat="false" ht="12.75" hidden="false" customHeight="false" outlineLevel="0" collapsed="false">
      <c r="F3069" s="94" t="n">
        <f aca="false">IF(REF_DT&lt;PromptMonth,1,INDEX(BucketTable,MATCH($A3069,SumMonths,0),1))</f>
        <v>1</v>
      </c>
      <c r="G3069" s="94" t="e">
        <f aca="false">INDEX(Book_Type,MATCH($B3069,Book,0),1)</f>
        <v>#N/A</v>
      </c>
      <c r="H3069" s="94" t="e">
        <f aca="false">$F3069&amp;$G3069</f>
        <v>#N/A</v>
      </c>
    </row>
    <row r="3070" customFormat="false" ht="12.75" hidden="false" customHeight="false" outlineLevel="0" collapsed="false">
      <c r="F3070" s="94" t="n">
        <f aca="false">IF(REF_DT&lt;PromptMonth,1,INDEX(BucketTable,MATCH($A3070,SumMonths,0),1))</f>
        <v>1</v>
      </c>
      <c r="G3070" s="94" t="e">
        <f aca="false">INDEX(Book_Type,MATCH($B3070,Book,0),1)</f>
        <v>#N/A</v>
      </c>
      <c r="H3070" s="94" t="e">
        <f aca="false">$F3070&amp;$G3070</f>
        <v>#N/A</v>
      </c>
    </row>
    <row r="3071" customFormat="false" ht="12.75" hidden="false" customHeight="false" outlineLevel="0" collapsed="false">
      <c r="F3071" s="94" t="n">
        <f aca="false">IF(REF_DT&lt;PromptMonth,1,INDEX(BucketTable,MATCH($A3071,SumMonths,0),1))</f>
        <v>1</v>
      </c>
      <c r="G3071" s="94" t="e">
        <f aca="false">INDEX(Book_Type,MATCH($B3071,Book,0),1)</f>
        <v>#N/A</v>
      </c>
      <c r="H3071" s="94" t="e">
        <f aca="false">$F3071&amp;$G3071</f>
        <v>#N/A</v>
      </c>
    </row>
    <row r="3072" customFormat="false" ht="12.75" hidden="false" customHeight="false" outlineLevel="0" collapsed="false">
      <c r="F3072" s="94" t="n">
        <f aca="false">IF(REF_DT&lt;PromptMonth,1,INDEX(BucketTable,MATCH($A3072,SumMonths,0),1))</f>
        <v>1</v>
      </c>
      <c r="G3072" s="94" t="e">
        <f aca="false">INDEX(Book_Type,MATCH($B3072,Book,0),1)</f>
        <v>#N/A</v>
      </c>
      <c r="H3072" s="94" t="e">
        <f aca="false">$F3072&amp;$G3072</f>
        <v>#N/A</v>
      </c>
    </row>
    <row r="3073" customFormat="false" ht="12.75" hidden="false" customHeight="false" outlineLevel="0" collapsed="false">
      <c r="F3073" s="94" t="n">
        <f aca="false">IF(REF_DT&lt;PromptMonth,1,INDEX(BucketTable,MATCH($A3073,SumMonths,0),1))</f>
        <v>1</v>
      </c>
      <c r="G3073" s="94" t="e">
        <f aca="false">INDEX(Book_Type,MATCH($B3073,Book,0),1)</f>
        <v>#N/A</v>
      </c>
      <c r="H3073" s="94" t="e">
        <f aca="false">$F3073&amp;$G3073</f>
        <v>#N/A</v>
      </c>
    </row>
    <row r="3074" customFormat="false" ht="12.75" hidden="false" customHeight="false" outlineLevel="0" collapsed="false">
      <c r="F3074" s="94" t="n">
        <f aca="false">IF(REF_DT&lt;PromptMonth,1,INDEX(BucketTable,MATCH($A3074,SumMonths,0),1))</f>
        <v>1</v>
      </c>
      <c r="G3074" s="94" t="e">
        <f aca="false">INDEX(Book_Type,MATCH($B3074,Book,0),1)</f>
        <v>#N/A</v>
      </c>
      <c r="H3074" s="94" t="e">
        <f aca="false">$F3074&amp;$G3074</f>
        <v>#N/A</v>
      </c>
    </row>
    <row r="3075" customFormat="false" ht="12.75" hidden="false" customHeight="false" outlineLevel="0" collapsed="false">
      <c r="F3075" s="94" t="n">
        <f aca="false">IF(REF_DT&lt;PromptMonth,1,INDEX(BucketTable,MATCH($A3075,SumMonths,0),1))</f>
        <v>1</v>
      </c>
      <c r="G3075" s="94" t="e">
        <f aca="false">INDEX(Book_Type,MATCH($B3075,Book,0),1)</f>
        <v>#N/A</v>
      </c>
      <c r="H3075" s="94" t="e">
        <f aca="false">$F3075&amp;$G3075</f>
        <v>#N/A</v>
      </c>
    </row>
    <row r="3076" customFormat="false" ht="12.75" hidden="false" customHeight="false" outlineLevel="0" collapsed="false">
      <c r="F3076" s="94" t="n">
        <f aca="false">IF(REF_DT&lt;PromptMonth,1,INDEX(BucketTable,MATCH($A3076,SumMonths,0),1))</f>
        <v>1</v>
      </c>
      <c r="G3076" s="94" t="e">
        <f aca="false">INDEX(Book_Type,MATCH($B3076,Book,0),1)</f>
        <v>#N/A</v>
      </c>
      <c r="H3076" s="94" t="e">
        <f aca="false">$F3076&amp;$G3076</f>
        <v>#N/A</v>
      </c>
    </row>
    <row r="3077" customFormat="false" ht="12.75" hidden="false" customHeight="false" outlineLevel="0" collapsed="false">
      <c r="F3077" s="94" t="n">
        <f aca="false">IF(REF_DT&lt;PromptMonth,1,INDEX(BucketTable,MATCH($A3077,SumMonths,0),1))</f>
        <v>1</v>
      </c>
      <c r="G3077" s="94" t="e">
        <f aca="false">INDEX(Book_Type,MATCH($B3077,Book,0),1)</f>
        <v>#N/A</v>
      </c>
      <c r="H3077" s="94" t="e">
        <f aca="false">$F3077&amp;$G3077</f>
        <v>#N/A</v>
      </c>
    </row>
    <row r="3078" customFormat="false" ht="12.75" hidden="false" customHeight="false" outlineLevel="0" collapsed="false">
      <c r="F3078" s="94" t="n">
        <f aca="false">IF(REF_DT&lt;PromptMonth,1,INDEX(BucketTable,MATCH($A3078,SumMonths,0),1))</f>
        <v>1</v>
      </c>
      <c r="G3078" s="94" t="e">
        <f aca="false">INDEX(Book_Type,MATCH($B3078,Book,0),1)</f>
        <v>#N/A</v>
      </c>
      <c r="H3078" s="94" t="e">
        <f aca="false">$F3078&amp;$G3078</f>
        <v>#N/A</v>
      </c>
    </row>
    <row r="3079" customFormat="false" ht="12.75" hidden="false" customHeight="false" outlineLevel="0" collapsed="false">
      <c r="F3079" s="94" t="n">
        <f aca="false">IF(REF_DT&lt;PromptMonth,1,INDEX(BucketTable,MATCH($A3079,SumMonths,0),1))</f>
        <v>1</v>
      </c>
      <c r="G3079" s="94" t="e">
        <f aca="false">INDEX(Book_Type,MATCH($B3079,Book,0),1)</f>
        <v>#N/A</v>
      </c>
      <c r="H3079" s="94" t="e">
        <f aca="false">$F3079&amp;$G3079</f>
        <v>#N/A</v>
      </c>
    </row>
    <row r="3080" customFormat="false" ht="12.75" hidden="false" customHeight="false" outlineLevel="0" collapsed="false">
      <c r="F3080" s="94" t="n">
        <f aca="false">IF(REF_DT&lt;PromptMonth,1,INDEX(BucketTable,MATCH($A3080,SumMonths,0),1))</f>
        <v>1</v>
      </c>
      <c r="G3080" s="94" t="e">
        <f aca="false">INDEX(Book_Type,MATCH($B3080,Book,0),1)</f>
        <v>#N/A</v>
      </c>
      <c r="H3080" s="94" t="e">
        <f aca="false">$F3080&amp;$G3080</f>
        <v>#N/A</v>
      </c>
    </row>
    <row r="3081" customFormat="false" ht="12.75" hidden="false" customHeight="false" outlineLevel="0" collapsed="false">
      <c r="F3081" s="94" t="n">
        <f aca="false">IF(REF_DT&lt;PromptMonth,1,INDEX(BucketTable,MATCH($A3081,SumMonths,0),1))</f>
        <v>1</v>
      </c>
      <c r="G3081" s="94" t="e">
        <f aca="false">INDEX(Book_Type,MATCH($B3081,Book,0),1)</f>
        <v>#N/A</v>
      </c>
      <c r="H3081" s="94" t="e">
        <f aca="false">$F3081&amp;$G3081</f>
        <v>#N/A</v>
      </c>
    </row>
    <row r="3082" customFormat="false" ht="12.75" hidden="false" customHeight="false" outlineLevel="0" collapsed="false">
      <c r="F3082" s="94" t="n">
        <f aca="false">IF(REF_DT&lt;PromptMonth,1,INDEX(BucketTable,MATCH($A3082,SumMonths,0),1))</f>
        <v>1</v>
      </c>
      <c r="G3082" s="94" t="e">
        <f aca="false">INDEX(Book_Type,MATCH($B3082,Book,0),1)</f>
        <v>#N/A</v>
      </c>
      <c r="H3082" s="94" t="e">
        <f aca="false">$F3082&amp;$G3082</f>
        <v>#N/A</v>
      </c>
    </row>
    <row r="3083" customFormat="false" ht="12.75" hidden="false" customHeight="false" outlineLevel="0" collapsed="false">
      <c r="F3083" s="94" t="n">
        <f aca="false">IF(REF_DT&lt;PromptMonth,1,INDEX(BucketTable,MATCH($A3083,SumMonths,0),1))</f>
        <v>1</v>
      </c>
      <c r="G3083" s="94" t="e">
        <f aca="false">INDEX(Book_Type,MATCH($B3083,Book,0),1)</f>
        <v>#N/A</v>
      </c>
      <c r="H3083" s="94" t="e">
        <f aca="false">$F3083&amp;$G3083</f>
        <v>#N/A</v>
      </c>
    </row>
    <row r="3084" customFormat="false" ht="12.75" hidden="false" customHeight="false" outlineLevel="0" collapsed="false">
      <c r="F3084" s="94" t="n">
        <f aca="false">IF(REF_DT&lt;PromptMonth,1,INDEX(BucketTable,MATCH($A3084,SumMonths,0),1))</f>
        <v>1</v>
      </c>
      <c r="G3084" s="94" t="e">
        <f aca="false">INDEX(Book_Type,MATCH($B3084,Book,0),1)</f>
        <v>#N/A</v>
      </c>
      <c r="H3084" s="94" t="e">
        <f aca="false">$F3084&amp;$G3084</f>
        <v>#N/A</v>
      </c>
    </row>
    <row r="3085" customFormat="false" ht="12.75" hidden="false" customHeight="false" outlineLevel="0" collapsed="false">
      <c r="F3085" s="94" t="n">
        <f aca="false">IF(REF_DT&lt;PromptMonth,1,INDEX(BucketTable,MATCH($A3085,SumMonths,0),1))</f>
        <v>1</v>
      </c>
      <c r="G3085" s="94" t="e">
        <f aca="false">INDEX(Book_Type,MATCH($B3085,Book,0),1)</f>
        <v>#N/A</v>
      </c>
      <c r="H3085" s="94" t="e">
        <f aca="false">$F3085&amp;$G3085</f>
        <v>#N/A</v>
      </c>
    </row>
    <row r="3086" customFormat="false" ht="12.75" hidden="false" customHeight="false" outlineLevel="0" collapsed="false">
      <c r="F3086" s="94" t="n">
        <f aca="false">IF(REF_DT&lt;PromptMonth,1,INDEX(BucketTable,MATCH($A3086,SumMonths,0),1))</f>
        <v>1</v>
      </c>
      <c r="G3086" s="94" t="e">
        <f aca="false">INDEX(Book_Type,MATCH($B3086,Book,0),1)</f>
        <v>#N/A</v>
      </c>
      <c r="H3086" s="94" t="e">
        <f aca="false">$F3086&amp;$G3086</f>
        <v>#N/A</v>
      </c>
    </row>
    <row r="3087" customFormat="false" ht="12.75" hidden="false" customHeight="false" outlineLevel="0" collapsed="false">
      <c r="F3087" s="94" t="n">
        <f aca="false">IF(REF_DT&lt;PromptMonth,1,INDEX(BucketTable,MATCH($A3087,SumMonths,0),1))</f>
        <v>1</v>
      </c>
      <c r="G3087" s="94" t="e">
        <f aca="false">INDEX(Book_Type,MATCH($B3087,Book,0),1)</f>
        <v>#N/A</v>
      </c>
      <c r="H3087" s="94" t="e">
        <f aca="false">$F3087&amp;$G3087</f>
        <v>#N/A</v>
      </c>
    </row>
    <row r="3088" customFormat="false" ht="12.75" hidden="false" customHeight="false" outlineLevel="0" collapsed="false">
      <c r="F3088" s="94" t="n">
        <f aca="false">IF(REF_DT&lt;PromptMonth,1,INDEX(BucketTable,MATCH($A3088,SumMonths,0),1))</f>
        <v>1</v>
      </c>
      <c r="G3088" s="94" t="e">
        <f aca="false">INDEX(Book_Type,MATCH($B3088,Book,0),1)</f>
        <v>#N/A</v>
      </c>
      <c r="H3088" s="94" t="e">
        <f aca="false">$F3088&amp;$G3088</f>
        <v>#N/A</v>
      </c>
    </row>
    <row r="3089" customFormat="false" ht="12.75" hidden="false" customHeight="false" outlineLevel="0" collapsed="false">
      <c r="F3089" s="94" t="n">
        <f aca="false">IF(REF_DT&lt;PromptMonth,1,INDEX(BucketTable,MATCH($A3089,SumMonths,0),1))</f>
        <v>1</v>
      </c>
      <c r="G3089" s="94" t="e">
        <f aca="false">INDEX(Book_Type,MATCH($B3089,Book,0),1)</f>
        <v>#N/A</v>
      </c>
      <c r="H3089" s="94" t="e">
        <f aca="false">$F3089&amp;$G3089</f>
        <v>#N/A</v>
      </c>
    </row>
    <row r="3090" customFormat="false" ht="12.75" hidden="false" customHeight="false" outlineLevel="0" collapsed="false">
      <c r="F3090" s="94" t="n">
        <f aca="false">IF(REF_DT&lt;PromptMonth,1,INDEX(BucketTable,MATCH($A3090,SumMonths,0),1))</f>
        <v>1</v>
      </c>
      <c r="G3090" s="94" t="e">
        <f aca="false">INDEX(Book_Type,MATCH($B3090,Book,0),1)</f>
        <v>#N/A</v>
      </c>
      <c r="H3090" s="94" t="e">
        <f aca="false">$F3090&amp;$G3090</f>
        <v>#N/A</v>
      </c>
    </row>
    <row r="3091" customFormat="false" ht="12.75" hidden="false" customHeight="false" outlineLevel="0" collapsed="false">
      <c r="F3091" s="94" t="n">
        <f aca="false">IF(REF_DT&lt;PromptMonth,1,INDEX(BucketTable,MATCH($A3091,SumMonths,0),1))</f>
        <v>1</v>
      </c>
      <c r="G3091" s="94" t="e">
        <f aca="false">INDEX(Book_Type,MATCH($B3091,Book,0),1)</f>
        <v>#N/A</v>
      </c>
      <c r="H3091" s="94" t="e">
        <f aca="false">$F3091&amp;$G3091</f>
        <v>#N/A</v>
      </c>
    </row>
    <row r="3092" customFormat="false" ht="12.75" hidden="false" customHeight="false" outlineLevel="0" collapsed="false">
      <c r="F3092" s="94" t="n">
        <f aca="false">IF(REF_DT&lt;PromptMonth,1,INDEX(BucketTable,MATCH($A3092,SumMonths,0),1))</f>
        <v>1</v>
      </c>
      <c r="G3092" s="94" t="e">
        <f aca="false">INDEX(Book_Type,MATCH($B3092,Book,0),1)</f>
        <v>#N/A</v>
      </c>
      <c r="H3092" s="94" t="e">
        <f aca="false">$F3092&amp;$G3092</f>
        <v>#N/A</v>
      </c>
    </row>
    <row r="3093" customFormat="false" ht="12.75" hidden="false" customHeight="false" outlineLevel="0" collapsed="false">
      <c r="F3093" s="94" t="n">
        <f aca="false">IF(REF_DT&lt;PromptMonth,1,INDEX(BucketTable,MATCH($A3093,SumMonths,0),1))</f>
        <v>1</v>
      </c>
      <c r="G3093" s="94" t="e">
        <f aca="false">INDEX(Book_Type,MATCH($B3093,Book,0),1)</f>
        <v>#N/A</v>
      </c>
      <c r="H3093" s="94" t="e">
        <f aca="false">$F3093&amp;$G3093</f>
        <v>#N/A</v>
      </c>
    </row>
    <row r="3094" customFormat="false" ht="12.75" hidden="false" customHeight="false" outlineLevel="0" collapsed="false">
      <c r="F3094" s="94" t="n">
        <f aca="false">IF(REF_DT&lt;PromptMonth,1,INDEX(BucketTable,MATCH($A3094,SumMonths,0),1))</f>
        <v>1</v>
      </c>
      <c r="G3094" s="94" t="e">
        <f aca="false">INDEX(Book_Type,MATCH($B3094,Book,0),1)</f>
        <v>#N/A</v>
      </c>
      <c r="H3094" s="94" t="e">
        <f aca="false">$F3094&amp;$G3094</f>
        <v>#N/A</v>
      </c>
    </row>
    <row r="3095" customFormat="false" ht="12.75" hidden="false" customHeight="false" outlineLevel="0" collapsed="false">
      <c r="F3095" s="94" t="n">
        <f aca="false">IF(REF_DT&lt;PromptMonth,1,INDEX(BucketTable,MATCH($A3095,SumMonths,0),1))</f>
        <v>1</v>
      </c>
      <c r="G3095" s="94" t="e">
        <f aca="false">INDEX(Book_Type,MATCH($B3095,Book,0),1)</f>
        <v>#N/A</v>
      </c>
      <c r="H3095" s="94" t="e">
        <f aca="false">$F3095&amp;$G3095</f>
        <v>#N/A</v>
      </c>
    </row>
    <row r="3096" customFormat="false" ht="12.75" hidden="false" customHeight="false" outlineLevel="0" collapsed="false">
      <c r="F3096" s="94" t="n">
        <f aca="false">IF(REF_DT&lt;PromptMonth,1,INDEX(BucketTable,MATCH($A3096,SumMonths,0),1))</f>
        <v>1</v>
      </c>
      <c r="G3096" s="94" t="e">
        <f aca="false">INDEX(Book_Type,MATCH($B3096,Book,0),1)</f>
        <v>#N/A</v>
      </c>
      <c r="H3096" s="94" t="e">
        <f aca="false">$F3096&amp;$G3096</f>
        <v>#N/A</v>
      </c>
    </row>
    <row r="3097" customFormat="false" ht="12.75" hidden="false" customHeight="false" outlineLevel="0" collapsed="false">
      <c r="F3097" s="94" t="n">
        <f aca="false">IF(REF_DT&lt;PromptMonth,1,INDEX(BucketTable,MATCH($A3097,SumMonths,0),1))</f>
        <v>1</v>
      </c>
      <c r="G3097" s="94" t="e">
        <f aca="false">INDEX(Book_Type,MATCH($B3097,Book,0),1)</f>
        <v>#N/A</v>
      </c>
      <c r="H3097" s="94" t="e">
        <f aca="false">$F3097&amp;$G3097</f>
        <v>#N/A</v>
      </c>
    </row>
    <row r="3098" customFormat="false" ht="12.75" hidden="false" customHeight="false" outlineLevel="0" collapsed="false">
      <c r="F3098" s="94" t="n">
        <f aca="false">IF(REF_DT&lt;PromptMonth,1,INDEX(BucketTable,MATCH($A3098,SumMonths,0),1))</f>
        <v>1</v>
      </c>
      <c r="G3098" s="94" t="e">
        <f aca="false">INDEX(Book_Type,MATCH($B3098,Book,0),1)</f>
        <v>#N/A</v>
      </c>
      <c r="H3098" s="94" t="e">
        <f aca="false">$F3098&amp;$G3098</f>
        <v>#N/A</v>
      </c>
    </row>
    <row r="3099" customFormat="false" ht="12.75" hidden="false" customHeight="false" outlineLevel="0" collapsed="false">
      <c r="F3099" s="94" t="n">
        <f aca="false">IF(REF_DT&lt;PromptMonth,1,INDEX(BucketTable,MATCH($A3099,SumMonths,0),1))</f>
        <v>1</v>
      </c>
      <c r="G3099" s="94" t="e">
        <f aca="false">INDEX(Book_Type,MATCH($B3099,Book,0),1)</f>
        <v>#N/A</v>
      </c>
      <c r="H3099" s="94" t="e">
        <f aca="false">$F3099&amp;$G3099</f>
        <v>#N/A</v>
      </c>
    </row>
    <row r="3100" customFormat="false" ht="12.75" hidden="false" customHeight="false" outlineLevel="0" collapsed="false">
      <c r="F3100" s="94" t="n">
        <f aca="false">IF(REF_DT&lt;PromptMonth,1,INDEX(BucketTable,MATCH($A3100,SumMonths,0),1))</f>
        <v>1</v>
      </c>
      <c r="G3100" s="94" t="e">
        <f aca="false">INDEX(Book_Type,MATCH($B3100,Book,0),1)</f>
        <v>#N/A</v>
      </c>
      <c r="H3100" s="94" t="e">
        <f aca="false">$F3100&amp;$G3100</f>
        <v>#N/A</v>
      </c>
    </row>
    <row r="3101" customFormat="false" ht="12.75" hidden="false" customHeight="false" outlineLevel="0" collapsed="false">
      <c r="F3101" s="94" t="n">
        <f aca="false">IF(REF_DT&lt;PromptMonth,1,INDEX(BucketTable,MATCH($A3101,SumMonths,0),1))</f>
        <v>1</v>
      </c>
      <c r="G3101" s="94" t="e">
        <f aca="false">INDEX(Book_Type,MATCH($B3101,Book,0),1)</f>
        <v>#N/A</v>
      </c>
      <c r="H3101" s="94" t="e">
        <f aca="false">$F3101&amp;$G3101</f>
        <v>#N/A</v>
      </c>
    </row>
    <row r="3102" customFormat="false" ht="12.75" hidden="false" customHeight="false" outlineLevel="0" collapsed="false">
      <c r="F3102" s="94" t="n">
        <f aca="false">IF(REF_DT&lt;PromptMonth,1,INDEX(BucketTable,MATCH($A3102,SumMonths,0),1))</f>
        <v>1</v>
      </c>
      <c r="G3102" s="94" t="e">
        <f aca="false">INDEX(Book_Type,MATCH($B3102,Book,0),1)</f>
        <v>#N/A</v>
      </c>
      <c r="H3102" s="94" t="e">
        <f aca="false">$F3102&amp;$G3102</f>
        <v>#N/A</v>
      </c>
    </row>
    <row r="3103" customFormat="false" ht="12.75" hidden="false" customHeight="false" outlineLevel="0" collapsed="false">
      <c r="F3103" s="94" t="n">
        <f aca="false">IF(REF_DT&lt;PromptMonth,1,INDEX(BucketTable,MATCH($A3103,SumMonths,0),1))</f>
        <v>1</v>
      </c>
      <c r="G3103" s="94" t="e">
        <f aca="false">INDEX(Book_Type,MATCH($B3103,Book,0),1)</f>
        <v>#N/A</v>
      </c>
      <c r="H3103" s="94" t="e">
        <f aca="false">$F3103&amp;$G3103</f>
        <v>#N/A</v>
      </c>
    </row>
    <row r="3104" customFormat="false" ht="12.75" hidden="false" customHeight="false" outlineLevel="0" collapsed="false">
      <c r="F3104" s="94" t="n">
        <f aca="false">IF(REF_DT&lt;PromptMonth,1,INDEX(BucketTable,MATCH($A3104,SumMonths,0),1))</f>
        <v>1</v>
      </c>
      <c r="G3104" s="94" t="e">
        <f aca="false">INDEX(Book_Type,MATCH($B3104,Book,0),1)</f>
        <v>#N/A</v>
      </c>
      <c r="H3104" s="94" t="e">
        <f aca="false">$F3104&amp;$G3104</f>
        <v>#N/A</v>
      </c>
    </row>
    <row r="3105" customFormat="false" ht="12.75" hidden="false" customHeight="false" outlineLevel="0" collapsed="false">
      <c r="F3105" s="94" t="n">
        <f aca="false">IF(REF_DT&lt;PromptMonth,1,INDEX(BucketTable,MATCH($A3105,SumMonths,0),1))</f>
        <v>1</v>
      </c>
      <c r="G3105" s="94" t="e">
        <f aca="false">INDEX(Book_Type,MATCH($B3105,Book,0),1)</f>
        <v>#N/A</v>
      </c>
      <c r="H3105" s="94" t="e">
        <f aca="false">$F3105&amp;$G3105</f>
        <v>#N/A</v>
      </c>
    </row>
    <row r="3106" customFormat="false" ht="12.75" hidden="false" customHeight="false" outlineLevel="0" collapsed="false">
      <c r="F3106" s="94" t="n">
        <f aca="false">IF(REF_DT&lt;PromptMonth,1,INDEX(BucketTable,MATCH($A3106,SumMonths,0),1))</f>
        <v>1</v>
      </c>
      <c r="G3106" s="94" t="e">
        <f aca="false">INDEX(Book_Type,MATCH($B3106,Book,0),1)</f>
        <v>#N/A</v>
      </c>
      <c r="H3106" s="94" t="e">
        <f aca="false">$F3106&amp;$G3106</f>
        <v>#N/A</v>
      </c>
    </row>
    <row r="3107" customFormat="false" ht="12.75" hidden="false" customHeight="false" outlineLevel="0" collapsed="false">
      <c r="F3107" s="94" t="n">
        <f aca="false">IF(REF_DT&lt;PromptMonth,1,INDEX(BucketTable,MATCH($A3107,SumMonths,0),1))</f>
        <v>1</v>
      </c>
      <c r="G3107" s="94" t="e">
        <f aca="false">INDEX(Book_Type,MATCH($B3107,Book,0),1)</f>
        <v>#N/A</v>
      </c>
      <c r="H3107" s="94" t="e">
        <f aca="false">$F3107&amp;$G3107</f>
        <v>#N/A</v>
      </c>
    </row>
    <row r="3108" customFormat="false" ht="12.75" hidden="false" customHeight="false" outlineLevel="0" collapsed="false">
      <c r="F3108" s="94" t="n">
        <f aca="false">IF(REF_DT&lt;PromptMonth,1,INDEX(BucketTable,MATCH($A3108,SumMonths,0),1))</f>
        <v>1</v>
      </c>
      <c r="G3108" s="94" t="e">
        <f aca="false">INDEX(Book_Type,MATCH($B3108,Book,0),1)</f>
        <v>#N/A</v>
      </c>
      <c r="H3108" s="94" t="e">
        <f aca="false">$F3108&amp;$G3108</f>
        <v>#N/A</v>
      </c>
    </row>
    <row r="3109" customFormat="false" ht="12.75" hidden="false" customHeight="false" outlineLevel="0" collapsed="false">
      <c r="F3109" s="94" t="n">
        <f aca="false">IF(REF_DT&lt;PromptMonth,1,INDEX(BucketTable,MATCH($A3109,SumMonths,0),1))</f>
        <v>1</v>
      </c>
      <c r="G3109" s="94" t="e">
        <f aca="false">INDEX(Book_Type,MATCH($B3109,Book,0),1)</f>
        <v>#N/A</v>
      </c>
      <c r="H3109" s="94" t="e">
        <f aca="false">$F3109&amp;$G3109</f>
        <v>#N/A</v>
      </c>
    </row>
    <row r="3110" customFormat="false" ht="12.75" hidden="false" customHeight="false" outlineLevel="0" collapsed="false">
      <c r="F3110" s="94" t="n">
        <f aca="false">IF(REF_DT&lt;PromptMonth,1,INDEX(BucketTable,MATCH($A3110,SumMonths,0),1))</f>
        <v>1</v>
      </c>
      <c r="G3110" s="94" t="e">
        <f aca="false">INDEX(Book_Type,MATCH($B3110,Book,0),1)</f>
        <v>#N/A</v>
      </c>
      <c r="H3110" s="94" t="e">
        <f aca="false">$F3110&amp;$G3110</f>
        <v>#N/A</v>
      </c>
    </row>
    <row r="3111" customFormat="false" ht="12.75" hidden="false" customHeight="false" outlineLevel="0" collapsed="false">
      <c r="F3111" s="94" t="n">
        <f aca="false">IF(REF_DT&lt;PromptMonth,1,INDEX(BucketTable,MATCH($A3111,SumMonths,0),1))</f>
        <v>1</v>
      </c>
      <c r="G3111" s="94" t="e">
        <f aca="false">INDEX(Book_Type,MATCH($B3111,Book,0),1)</f>
        <v>#N/A</v>
      </c>
      <c r="H3111" s="94" t="e">
        <f aca="false">$F3111&amp;$G3111</f>
        <v>#N/A</v>
      </c>
    </row>
    <row r="3112" customFormat="false" ht="12.75" hidden="false" customHeight="false" outlineLevel="0" collapsed="false">
      <c r="F3112" s="94" t="n">
        <f aca="false">IF(REF_DT&lt;PromptMonth,1,INDEX(BucketTable,MATCH($A3112,SumMonths,0),1))</f>
        <v>1</v>
      </c>
      <c r="G3112" s="94" t="e">
        <f aca="false">INDEX(Book_Type,MATCH($B3112,Book,0),1)</f>
        <v>#N/A</v>
      </c>
      <c r="H3112" s="94" t="e">
        <f aca="false">$F3112&amp;$G3112</f>
        <v>#N/A</v>
      </c>
    </row>
    <row r="3113" customFormat="false" ht="12.75" hidden="false" customHeight="false" outlineLevel="0" collapsed="false">
      <c r="F3113" s="94" t="n">
        <f aca="false">IF(REF_DT&lt;PromptMonth,1,INDEX(BucketTable,MATCH($A3113,SumMonths,0),1))</f>
        <v>1</v>
      </c>
      <c r="G3113" s="94" t="e">
        <f aca="false">INDEX(Book_Type,MATCH($B3113,Book,0),1)</f>
        <v>#N/A</v>
      </c>
      <c r="H3113" s="94" t="e">
        <f aca="false">$F3113&amp;$G3113</f>
        <v>#N/A</v>
      </c>
    </row>
    <row r="3114" customFormat="false" ht="12.75" hidden="false" customHeight="false" outlineLevel="0" collapsed="false">
      <c r="F3114" s="94" t="n">
        <f aca="false">IF(REF_DT&lt;PromptMonth,1,INDEX(BucketTable,MATCH($A3114,SumMonths,0),1))</f>
        <v>1</v>
      </c>
      <c r="G3114" s="94" t="e">
        <f aca="false">INDEX(Book_Type,MATCH($B3114,Book,0),1)</f>
        <v>#N/A</v>
      </c>
      <c r="H3114" s="94" t="e">
        <f aca="false">$F3114&amp;$G3114</f>
        <v>#N/A</v>
      </c>
    </row>
    <row r="3115" customFormat="false" ht="12.75" hidden="false" customHeight="false" outlineLevel="0" collapsed="false">
      <c r="F3115" s="94" t="n">
        <f aca="false">IF(REF_DT&lt;PromptMonth,1,INDEX(BucketTable,MATCH($A3115,SumMonths,0),1))</f>
        <v>1</v>
      </c>
      <c r="G3115" s="94" t="e">
        <f aca="false">INDEX(Book_Type,MATCH($B3115,Book,0),1)</f>
        <v>#N/A</v>
      </c>
      <c r="H3115" s="94" t="e">
        <f aca="false">$F3115&amp;$G3115</f>
        <v>#N/A</v>
      </c>
    </row>
    <row r="3116" customFormat="false" ht="12.75" hidden="false" customHeight="false" outlineLevel="0" collapsed="false">
      <c r="F3116" s="94" t="n">
        <f aca="false">IF(REF_DT&lt;PromptMonth,1,INDEX(BucketTable,MATCH($A3116,SumMonths,0),1))</f>
        <v>1</v>
      </c>
      <c r="G3116" s="94" t="e">
        <f aca="false">INDEX(Book_Type,MATCH($B3116,Book,0),1)</f>
        <v>#N/A</v>
      </c>
      <c r="H3116" s="94" t="e">
        <f aca="false">$F3116&amp;$G3116</f>
        <v>#N/A</v>
      </c>
    </row>
    <row r="3117" customFormat="false" ht="12.75" hidden="false" customHeight="false" outlineLevel="0" collapsed="false">
      <c r="F3117" s="94" t="n">
        <f aca="false">IF(REF_DT&lt;PromptMonth,1,INDEX(BucketTable,MATCH($A3117,SumMonths,0),1))</f>
        <v>1</v>
      </c>
      <c r="G3117" s="94" t="e">
        <f aca="false">INDEX(Book_Type,MATCH($B3117,Book,0),1)</f>
        <v>#N/A</v>
      </c>
      <c r="H3117" s="94" t="e">
        <f aca="false">$F3117&amp;$G3117</f>
        <v>#N/A</v>
      </c>
    </row>
    <row r="3118" customFormat="false" ht="12.75" hidden="false" customHeight="false" outlineLevel="0" collapsed="false">
      <c r="F3118" s="94" t="n">
        <f aca="false">IF(REF_DT&lt;PromptMonth,1,INDEX(BucketTable,MATCH($A3118,SumMonths,0),1))</f>
        <v>1</v>
      </c>
      <c r="G3118" s="94" t="e">
        <f aca="false">INDEX(Book_Type,MATCH($B3118,Book,0),1)</f>
        <v>#N/A</v>
      </c>
      <c r="H3118" s="94" t="e">
        <f aca="false">$F3118&amp;$G3118</f>
        <v>#N/A</v>
      </c>
    </row>
    <row r="3119" customFormat="false" ht="12.75" hidden="false" customHeight="false" outlineLevel="0" collapsed="false">
      <c r="F3119" s="94" t="n">
        <f aca="false">IF(REF_DT&lt;PromptMonth,1,INDEX(BucketTable,MATCH($A3119,SumMonths,0),1))</f>
        <v>1</v>
      </c>
      <c r="G3119" s="94" t="e">
        <f aca="false">INDEX(Book_Type,MATCH($B3119,Book,0),1)</f>
        <v>#N/A</v>
      </c>
      <c r="H3119" s="94" t="e">
        <f aca="false">$F3119&amp;$G3119</f>
        <v>#N/A</v>
      </c>
    </row>
    <row r="3120" customFormat="false" ht="12.75" hidden="false" customHeight="false" outlineLevel="0" collapsed="false">
      <c r="F3120" s="94" t="n">
        <f aca="false">IF(REF_DT&lt;PromptMonth,1,INDEX(BucketTable,MATCH($A3120,SumMonths,0),1))</f>
        <v>1</v>
      </c>
      <c r="G3120" s="94" t="e">
        <f aca="false">INDEX(Book_Type,MATCH($B3120,Book,0),1)</f>
        <v>#N/A</v>
      </c>
      <c r="H3120" s="94" t="e">
        <f aca="false">$F3120&amp;$G3120</f>
        <v>#N/A</v>
      </c>
    </row>
    <row r="3121" customFormat="false" ht="12.75" hidden="false" customHeight="false" outlineLevel="0" collapsed="false">
      <c r="F3121" s="94" t="n">
        <f aca="false">IF(REF_DT&lt;PromptMonth,1,INDEX(BucketTable,MATCH($A3121,SumMonths,0),1))</f>
        <v>1</v>
      </c>
      <c r="G3121" s="94" t="e">
        <f aca="false">INDEX(Book_Type,MATCH($B3121,Book,0),1)</f>
        <v>#N/A</v>
      </c>
      <c r="H3121" s="94" t="e">
        <f aca="false">$F3121&amp;$G3121</f>
        <v>#N/A</v>
      </c>
    </row>
    <row r="3122" customFormat="false" ht="12.75" hidden="false" customHeight="false" outlineLevel="0" collapsed="false">
      <c r="F3122" s="94" t="n">
        <f aca="false">IF(REF_DT&lt;PromptMonth,1,INDEX(BucketTable,MATCH($A3122,SumMonths,0),1))</f>
        <v>1</v>
      </c>
      <c r="G3122" s="94" t="e">
        <f aca="false">INDEX(Book_Type,MATCH($B3122,Book,0),1)</f>
        <v>#N/A</v>
      </c>
      <c r="H3122" s="94" t="e">
        <f aca="false">$F3122&amp;$G3122</f>
        <v>#N/A</v>
      </c>
    </row>
    <row r="3123" customFormat="false" ht="12.75" hidden="false" customHeight="false" outlineLevel="0" collapsed="false">
      <c r="F3123" s="94" t="n">
        <f aca="false">IF(REF_DT&lt;PromptMonth,1,INDEX(BucketTable,MATCH($A3123,SumMonths,0),1))</f>
        <v>1</v>
      </c>
      <c r="G3123" s="94" t="e">
        <f aca="false">INDEX(Book_Type,MATCH($B3123,Book,0),1)</f>
        <v>#N/A</v>
      </c>
      <c r="H3123" s="94" t="e">
        <f aca="false">$F3123&amp;$G3123</f>
        <v>#N/A</v>
      </c>
    </row>
    <row r="3124" customFormat="false" ht="12.75" hidden="false" customHeight="false" outlineLevel="0" collapsed="false">
      <c r="F3124" s="94" t="n">
        <f aca="false">IF(REF_DT&lt;PromptMonth,1,INDEX(BucketTable,MATCH($A3124,SumMonths,0),1))</f>
        <v>1</v>
      </c>
      <c r="G3124" s="94" t="e">
        <f aca="false">INDEX(Book_Type,MATCH($B3124,Book,0),1)</f>
        <v>#N/A</v>
      </c>
      <c r="H3124" s="94" t="e">
        <f aca="false">$F3124&amp;$G3124</f>
        <v>#N/A</v>
      </c>
    </row>
    <row r="3125" customFormat="false" ht="12.75" hidden="false" customHeight="false" outlineLevel="0" collapsed="false">
      <c r="F3125" s="94" t="n">
        <f aca="false">IF(REF_DT&lt;PromptMonth,1,INDEX(BucketTable,MATCH($A3125,SumMonths,0),1))</f>
        <v>1</v>
      </c>
      <c r="G3125" s="94" t="e">
        <f aca="false">INDEX(Book_Type,MATCH($B3125,Book,0),1)</f>
        <v>#N/A</v>
      </c>
      <c r="H3125" s="94" t="e">
        <f aca="false">$F3125&amp;$G3125</f>
        <v>#N/A</v>
      </c>
    </row>
    <row r="3126" customFormat="false" ht="12.75" hidden="false" customHeight="false" outlineLevel="0" collapsed="false">
      <c r="F3126" s="94" t="n">
        <f aca="false">IF(REF_DT&lt;PromptMonth,1,INDEX(BucketTable,MATCH($A3126,SumMonths,0),1))</f>
        <v>1</v>
      </c>
      <c r="G3126" s="94" t="e">
        <f aca="false">INDEX(Book_Type,MATCH($B3126,Book,0),1)</f>
        <v>#N/A</v>
      </c>
      <c r="H3126" s="94" t="e">
        <f aca="false">$F3126&amp;$G3126</f>
        <v>#N/A</v>
      </c>
    </row>
    <row r="3127" customFormat="false" ht="12.75" hidden="false" customHeight="false" outlineLevel="0" collapsed="false">
      <c r="F3127" s="94" t="n">
        <f aca="false">IF(REF_DT&lt;PromptMonth,1,INDEX(BucketTable,MATCH($A3127,SumMonths,0),1))</f>
        <v>1</v>
      </c>
      <c r="G3127" s="94" t="e">
        <f aca="false">INDEX(Book_Type,MATCH($B3127,Book,0),1)</f>
        <v>#N/A</v>
      </c>
      <c r="H3127" s="94" t="e">
        <f aca="false">$F3127&amp;$G3127</f>
        <v>#N/A</v>
      </c>
    </row>
    <row r="3128" customFormat="false" ht="12.75" hidden="false" customHeight="false" outlineLevel="0" collapsed="false">
      <c r="F3128" s="94" t="n">
        <f aca="false">IF(REF_DT&lt;PromptMonth,1,INDEX(BucketTable,MATCH($A3128,SumMonths,0),1))</f>
        <v>1</v>
      </c>
      <c r="G3128" s="94" t="e">
        <f aca="false">INDEX(Book_Type,MATCH($B3128,Book,0),1)</f>
        <v>#N/A</v>
      </c>
      <c r="H3128" s="94" t="e">
        <f aca="false">$F3128&amp;$G3128</f>
        <v>#N/A</v>
      </c>
    </row>
    <row r="3129" customFormat="false" ht="12.75" hidden="false" customHeight="false" outlineLevel="0" collapsed="false">
      <c r="F3129" s="94" t="n">
        <f aca="false">IF(REF_DT&lt;PromptMonth,1,INDEX(BucketTable,MATCH($A3129,SumMonths,0),1))</f>
        <v>1</v>
      </c>
      <c r="G3129" s="94" t="e">
        <f aca="false">INDEX(Book_Type,MATCH($B3129,Book,0),1)</f>
        <v>#N/A</v>
      </c>
      <c r="H3129" s="94" t="e">
        <f aca="false">$F3129&amp;$G3129</f>
        <v>#N/A</v>
      </c>
    </row>
    <row r="3130" customFormat="false" ht="12.75" hidden="false" customHeight="false" outlineLevel="0" collapsed="false">
      <c r="F3130" s="94" t="n">
        <f aca="false">IF(REF_DT&lt;PromptMonth,1,INDEX(BucketTable,MATCH($A3130,SumMonths,0),1))</f>
        <v>1</v>
      </c>
      <c r="G3130" s="94" t="e">
        <f aca="false">INDEX(Book_Type,MATCH($B3130,Book,0),1)</f>
        <v>#N/A</v>
      </c>
      <c r="H3130" s="94" t="e">
        <f aca="false">$F3130&amp;$G3130</f>
        <v>#N/A</v>
      </c>
    </row>
    <row r="3131" customFormat="false" ht="12.75" hidden="false" customHeight="false" outlineLevel="0" collapsed="false">
      <c r="F3131" s="94" t="n">
        <f aca="false">IF(REF_DT&lt;PromptMonth,1,INDEX(BucketTable,MATCH($A3131,SumMonths,0),1))</f>
        <v>1</v>
      </c>
      <c r="G3131" s="94" t="e">
        <f aca="false">INDEX(Book_Type,MATCH($B3131,Book,0),1)</f>
        <v>#N/A</v>
      </c>
      <c r="H3131" s="94" t="e">
        <f aca="false">$F3131&amp;$G3131</f>
        <v>#N/A</v>
      </c>
    </row>
    <row r="3132" customFormat="false" ht="12.75" hidden="false" customHeight="false" outlineLevel="0" collapsed="false">
      <c r="F3132" s="94" t="n">
        <f aca="false">IF(REF_DT&lt;PromptMonth,1,INDEX(BucketTable,MATCH($A3132,SumMonths,0),1))</f>
        <v>1</v>
      </c>
      <c r="G3132" s="94" t="e">
        <f aca="false">INDEX(Book_Type,MATCH($B3132,Book,0),1)</f>
        <v>#N/A</v>
      </c>
      <c r="H3132" s="94" t="e">
        <f aca="false">$F3132&amp;$G3132</f>
        <v>#N/A</v>
      </c>
    </row>
    <row r="3133" customFormat="false" ht="12.75" hidden="false" customHeight="false" outlineLevel="0" collapsed="false">
      <c r="F3133" s="94" t="n">
        <f aca="false">IF(REF_DT&lt;PromptMonth,1,INDEX(BucketTable,MATCH($A3133,SumMonths,0),1))</f>
        <v>1</v>
      </c>
      <c r="G3133" s="94" t="e">
        <f aca="false">INDEX(Book_Type,MATCH($B3133,Book,0),1)</f>
        <v>#N/A</v>
      </c>
      <c r="H3133" s="94" t="e">
        <f aca="false">$F3133&amp;$G3133</f>
        <v>#N/A</v>
      </c>
    </row>
    <row r="3134" customFormat="false" ht="12.75" hidden="false" customHeight="false" outlineLevel="0" collapsed="false">
      <c r="F3134" s="94" t="n">
        <f aca="false">IF(REF_DT&lt;PromptMonth,1,INDEX(BucketTable,MATCH($A3134,SumMonths,0),1))</f>
        <v>1</v>
      </c>
      <c r="G3134" s="94" t="e">
        <f aca="false">INDEX(Book_Type,MATCH($B3134,Book,0),1)</f>
        <v>#N/A</v>
      </c>
      <c r="H3134" s="94" t="e">
        <f aca="false">$F3134&amp;$G3134</f>
        <v>#N/A</v>
      </c>
    </row>
    <row r="3135" customFormat="false" ht="12.75" hidden="false" customHeight="false" outlineLevel="0" collapsed="false">
      <c r="F3135" s="94" t="n">
        <f aca="false">IF(REF_DT&lt;PromptMonth,1,INDEX(BucketTable,MATCH($A3135,SumMonths,0),1))</f>
        <v>1</v>
      </c>
      <c r="G3135" s="94" t="e">
        <f aca="false">INDEX(Book_Type,MATCH($B3135,Book,0),1)</f>
        <v>#N/A</v>
      </c>
      <c r="H3135" s="94" t="e">
        <f aca="false">$F3135&amp;$G3135</f>
        <v>#N/A</v>
      </c>
    </row>
    <row r="3136" customFormat="false" ht="12.75" hidden="false" customHeight="false" outlineLevel="0" collapsed="false">
      <c r="F3136" s="94" t="n">
        <f aca="false">IF(REF_DT&lt;PromptMonth,1,INDEX(BucketTable,MATCH($A3136,SumMonths,0),1))</f>
        <v>1</v>
      </c>
      <c r="G3136" s="94" t="e">
        <f aca="false">INDEX(Book_Type,MATCH($B3136,Book,0),1)</f>
        <v>#N/A</v>
      </c>
      <c r="H3136" s="94" t="e">
        <f aca="false">$F3136&amp;$G3136</f>
        <v>#N/A</v>
      </c>
    </row>
    <row r="3137" customFormat="false" ht="12.75" hidden="false" customHeight="false" outlineLevel="0" collapsed="false">
      <c r="F3137" s="94" t="n">
        <f aca="false">IF(REF_DT&lt;PromptMonth,1,INDEX(BucketTable,MATCH($A3137,SumMonths,0),1))</f>
        <v>1</v>
      </c>
      <c r="G3137" s="94" t="e">
        <f aca="false">INDEX(Book_Type,MATCH($B3137,Book,0),1)</f>
        <v>#N/A</v>
      </c>
      <c r="H3137" s="94" t="e">
        <f aca="false">$F3137&amp;$G3137</f>
        <v>#N/A</v>
      </c>
    </row>
    <row r="3138" customFormat="false" ht="12.75" hidden="false" customHeight="false" outlineLevel="0" collapsed="false">
      <c r="F3138" s="94" t="n">
        <f aca="false">IF(REF_DT&lt;PromptMonth,1,INDEX(BucketTable,MATCH($A3138,SumMonths,0),1))</f>
        <v>1</v>
      </c>
      <c r="G3138" s="94" t="e">
        <f aca="false">INDEX(Book_Type,MATCH($B3138,Book,0),1)</f>
        <v>#N/A</v>
      </c>
      <c r="H3138" s="94" t="e">
        <f aca="false">$F3138&amp;$G3138</f>
        <v>#N/A</v>
      </c>
    </row>
    <row r="3139" customFormat="false" ht="12.75" hidden="false" customHeight="false" outlineLevel="0" collapsed="false">
      <c r="F3139" s="94" t="n">
        <f aca="false">IF(REF_DT&lt;PromptMonth,1,INDEX(BucketTable,MATCH($A3139,SumMonths,0),1))</f>
        <v>1</v>
      </c>
      <c r="G3139" s="94" t="e">
        <f aca="false">INDEX(Book_Type,MATCH($B3139,Book,0),1)</f>
        <v>#N/A</v>
      </c>
      <c r="H3139" s="94" t="e">
        <f aca="false">$F3139&amp;$G3139</f>
        <v>#N/A</v>
      </c>
    </row>
    <row r="3140" customFormat="false" ht="12.75" hidden="false" customHeight="false" outlineLevel="0" collapsed="false">
      <c r="F3140" s="94" t="n">
        <f aca="false">IF(REF_DT&lt;PromptMonth,1,INDEX(BucketTable,MATCH($A3140,SumMonths,0),1))</f>
        <v>1</v>
      </c>
      <c r="G3140" s="94" t="e">
        <f aca="false">INDEX(Book_Type,MATCH($B3140,Book,0),1)</f>
        <v>#N/A</v>
      </c>
      <c r="H3140" s="94" t="e">
        <f aca="false">$F3140&amp;$G3140</f>
        <v>#N/A</v>
      </c>
    </row>
    <row r="3141" customFormat="false" ht="12.75" hidden="false" customHeight="false" outlineLevel="0" collapsed="false">
      <c r="F3141" s="94" t="n">
        <f aca="false">IF(REF_DT&lt;PromptMonth,1,INDEX(BucketTable,MATCH($A3141,SumMonths,0),1))</f>
        <v>1</v>
      </c>
      <c r="G3141" s="94" t="e">
        <f aca="false">INDEX(Book_Type,MATCH($B3141,Book,0),1)</f>
        <v>#N/A</v>
      </c>
      <c r="H3141" s="94" t="e">
        <f aca="false">$F3141&amp;$G3141</f>
        <v>#N/A</v>
      </c>
    </row>
    <row r="3142" customFormat="false" ht="12.75" hidden="false" customHeight="false" outlineLevel="0" collapsed="false">
      <c r="F3142" s="94" t="n">
        <f aca="false">IF(REF_DT&lt;PromptMonth,1,INDEX(BucketTable,MATCH($A3142,SumMonths,0),1))</f>
        <v>1</v>
      </c>
      <c r="G3142" s="94" t="e">
        <f aca="false">INDEX(Book_Type,MATCH($B3142,Book,0),1)</f>
        <v>#N/A</v>
      </c>
      <c r="H3142" s="94" t="e">
        <f aca="false">$F3142&amp;$G3142</f>
        <v>#N/A</v>
      </c>
    </row>
    <row r="3143" customFormat="false" ht="12.75" hidden="false" customHeight="false" outlineLevel="0" collapsed="false">
      <c r="F3143" s="94" t="n">
        <f aca="false">IF(REF_DT&lt;PromptMonth,1,INDEX(BucketTable,MATCH($A3143,SumMonths,0),1))</f>
        <v>1</v>
      </c>
      <c r="G3143" s="94" t="e">
        <f aca="false">INDEX(Book_Type,MATCH($B3143,Book,0),1)</f>
        <v>#N/A</v>
      </c>
      <c r="H3143" s="94" t="e">
        <f aca="false">$F3143&amp;$G3143</f>
        <v>#N/A</v>
      </c>
    </row>
    <row r="3144" customFormat="false" ht="12.75" hidden="false" customHeight="false" outlineLevel="0" collapsed="false">
      <c r="F3144" s="94" t="n">
        <f aca="false">IF(REF_DT&lt;PromptMonth,1,INDEX(BucketTable,MATCH($A3144,SumMonths,0),1))</f>
        <v>1</v>
      </c>
      <c r="G3144" s="94" t="e">
        <f aca="false">INDEX(Book_Type,MATCH($B3144,Book,0),1)</f>
        <v>#N/A</v>
      </c>
      <c r="H3144" s="94" t="e">
        <f aca="false">$F3144&amp;$G3144</f>
        <v>#N/A</v>
      </c>
    </row>
    <row r="3145" customFormat="false" ht="12.75" hidden="false" customHeight="false" outlineLevel="0" collapsed="false">
      <c r="F3145" s="94" t="n">
        <f aca="false">IF(REF_DT&lt;PromptMonth,1,INDEX(BucketTable,MATCH($A3145,SumMonths,0),1))</f>
        <v>1</v>
      </c>
      <c r="G3145" s="94" t="e">
        <f aca="false">INDEX(Book_Type,MATCH($B3145,Book,0),1)</f>
        <v>#N/A</v>
      </c>
      <c r="H3145" s="94" t="e">
        <f aca="false">$F3145&amp;$G3145</f>
        <v>#N/A</v>
      </c>
    </row>
    <row r="3146" customFormat="false" ht="12.75" hidden="false" customHeight="false" outlineLevel="0" collapsed="false">
      <c r="F3146" s="94" t="n">
        <f aca="false">IF(REF_DT&lt;PromptMonth,1,INDEX(BucketTable,MATCH($A3146,SumMonths,0),1))</f>
        <v>1</v>
      </c>
      <c r="G3146" s="94" t="e">
        <f aca="false">INDEX(Book_Type,MATCH($B3146,Book,0),1)</f>
        <v>#N/A</v>
      </c>
      <c r="H3146" s="94" t="e">
        <f aca="false">$F3146&amp;$G3146</f>
        <v>#N/A</v>
      </c>
    </row>
    <row r="3147" customFormat="false" ht="12.75" hidden="false" customHeight="false" outlineLevel="0" collapsed="false">
      <c r="F3147" s="94" t="n">
        <f aca="false">IF(REF_DT&lt;PromptMonth,1,INDEX(BucketTable,MATCH($A3147,SumMonths,0),1))</f>
        <v>1</v>
      </c>
      <c r="G3147" s="94" t="e">
        <f aca="false">INDEX(Book_Type,MATCH($B3147,Book,0),1)</f>
        <v>#N/A</v>
      </c>
      <c r="H3147" s="94" t="e">
        <f aca="false">$F3147&amp;$G3147</f>
        <v>#N/A</v>
      </c>
    </row>
    <row r="3148" customFormat="false" ht="12.75" hidden="false" customHeight="false" outlineLevel="0" collapsed="false">
      <c r="F3148" s="94" t="n">
        <f aca="false">IF(REF_DT&lt;PromptMonth,1,INDEX(BucketTable,MATCH($A3148,SumMonths,0),1))</f>
        <v>1</v>
      </c>
      <c r="G3148" s="94" t="e">
        <f aca="false">INDEX(Book_Type,MATCH($B3148,Book,0),1)</f>
        <v>#N/A</v>
      </c>
      <c r="H3148" s="94" t="e">
        <f aca="false">$F3148&amp;$G3148</f>
        <v>#N/A</v>
      </c>
    </row>
    <row r="3149" customFormat="false" ht="12.75" hidden="false" customHeight="false" outlineLevel="0" collapsed="false">
      <c r="F3149" s="94" t="n">
        <f aca="false">IF(REF_DT&lt;PromptMonth,1,INDEX(BucketTable,MATCH($A3149,SumMonths,0),1))</f>
        <v>1</v>
      </c>
      <c r="G3149" s="94" t="e">
        <f aca="false">INDEX(Book_Type,MATCH($B3149,Book,0),1)</f>
        <v>#N/A</v>
      </c>
      <c r="H3149" s="94" t="e">
        <f aca="false">$F3149&amp;$G3149</f>
        <v>#N/A</v>
      </c>
    </row>
    <row r="3150" customFormat="false" ht="12.75" hidden="false" customHeight="false" outlineLevel="0" collapsed="false">
      <c r="F3150" s="94" t="n">
        <f aca="false">IF(REF_DT&lt;PromptMonth,1,INDEX(BucketTable,MATCH($A3150,SumMonths,0),1))</f>
        <v>1</v>
      </c>
      <c r="G3150" s="94" t="e">
        <f aca="false">INDEX(Book_Type,MATCH($B3150,Book,0),1)</f>
        <v>#N/A</v>
      </c>
      <c r="H3150" s="94" t="e">
        <f aca="false">$F3150&amp;$G3150</f>
        <v>#N/A</v>
      </c>
    </row>
    <row r="3151" customFormat="false" ht="12.75" hidden="false" customHeight="false" outlineLevel="0" collapsed="false">
      <c r="F3151" s="94" t="n">
        <f aca="false">IF(REF_DT&lt;PromptMonth,1,INDEX(BucketTable,MATCH($A3151,SumMonths,0),1))</f>
        <v>1</v>
      </c>
      <c r="G3151" s="94" t="e">
        <f aca="false">INDEX(Book_Type,MATCH($B3151,Book,0),1)</f>
        <v>#N/A</v>
      </c>
      <c r="H3151" s="94" t="e">
        <f aca="false">$F3151&amp;$G3151</f>
        <v>#N/A</v>
      </c>
    </row>
    <row r="3152" customFormat="false" ht="12.75" hidden="false" customHeight="false" outlineLevel="0" collapsed="false">
      <c r="F3152" s="94" t="n">
        <f aca="false">IF(REF_DT&lt;PromptMonth,1,INDEX(BucketTable,MATCH($A3152,SumMonths,0),1))</f>
        <v>1</v>
      </c>
      <c r="G3152" s="94" t="e">
        <f aca="false">INDEX(Book_Type,MATCH($B3152,Book,0),1)</f>
        <v>#N/A</v>
      </c>
      <c r="H3152" s="94" t="e">
        <f aca="false">$F3152&amp;$G3152</f>
        <v>#N/A</v>
      </c>
    </row>
    <row r="3153" customFormat="false" ht="12.75" hidden="false" customHeight="false" outlineLevel="0" collapsed="false">
      <c r="F3153" s="94" t="n">
        <f aca="false">IF(REF_DT&lt;PromptMonth,1,INDEX(BucketTable,MATCH($A3153,SumMonths,0),1))</f>
        <v>1</v>
      </c>
      <c r="G3153" s="94" t="e">
        <f aca="false">INDEX(Book_Type,MATCH($B3153,Book,0),1)</f>
        <v>#N/A</v>
      </c>
      <c r="H3153" s="94" t="e">
        <f aca="false">$F3153&amp;$G3153</f>
        <v>#N/A</v>
      </c>
    </row>
    <row r="3154" customFormat="false" ht="12.75" hidden="false" customHeight="false" outlineLevel="0" collapsed="false">
      <c r="F3154" s="94" t="n">
        <f aca="false">IF(REF_DT&lt;PromptMonth,1,INDEX(BucketTable,MATCH($A3154,SumMonths,0),1))</f>
        <v>1</v>
      </c>
      <c r="G3154" s="94" t="e">
        <f aca="false">INDEX(Book_Type,MATCH($B3154,Book,0),1)</f>
        <v>#N/A</v>
      </c>
      <c r="H3154" s="94" t="e">
        <f aca="false">$F3154&amp;$G3154</f>
        <v>#N/A</v>
      </c>
    </row>
    <row r="3155" customFormat="false" ht="12.75" hidden="false" customHeight="false" outlineLevel="0" collapsed="false">
      <c r="F3155" s="94" t="n">
        <f aca="false">IF(REF_DT&lt;PromptMonth,1,INDEX(BucketTable,MATCH($A3155,SumMonths,0),1))</f>
        <v>1</v>
      </c>
      <c r="G3155" s="94" t="e">
        <f aca="false">INDEX(Book_Type,MATCH($B3155,Book,0),1)</f>
        <v>#N/A</v>
      </c>
      <c r="H3155" s="94" t="e">
        <f aca="false">$F3155&amp;$G3155</f>
        <v>#N/A</v>
      </c>
    </row>
    <row r="3156" customFormat="false" ht="12.75" hidden="false" customHeight="false" outlineLevel="0" collapsed="false">
      <c r="F3156" s="94" t="n">
        <f aca="false">IF(REF_DT&lt;PromptMonth,1,INDEX(BucketTable,MATCH($A3156,SumMonths,0),1))</f>
        <v>1</v>
      </c>
      <c r="G3156" s="94" t="e">
        <f aca="false">INDEX(Book_Type,MATCH($B3156,Book,0),1)</f>
        <v>#N/A</v>
      </c>
      <c r="H3156" s="94" t="e">
        <f aca="false">$F3156&amp;$G3156</f>
        <v>#N/A</v>
      </c>
    </row>
    <row r="3157" customFormat="false" ht="12.75" hidden="false" customHeight="false" outlineLevel="0" collapsed="false">
      <c r="F3157" s="94" t="n">
        <f aca="false">IF(REF_DT&lt;PromptMonth,1,INDEX(BucketTable,MATCH($A3157,SumMonths,0),1))</f>
        <v>1</v>
      </c>
      <c r="G3157" s="94" t="e">
        <f aca="false">INDEX(Book_Type,MATCH($B3157,Book,0),1)</f>
        <v>#N/A</v>
      </c>
      <c r="H3157" s="94" t="e">
        <f aca="false">$F3157&amp;$G3157</f>
        <v>#N/A</v>
      </c>
    </row>
    <row r="3158" customFormat="false" ht="12.75" hidden="false" customHeight="false" outlineLevel="0" collapsed="false">
      <c r="F3158" s="94" t="n">
        <f aca="false">IF(REF_DT&lt;PromptMonth,1,INDEX(BucketTable,MATCH($A3158,SumMonths,0),1))</f>
        <v>1</v>
      </c>
      <c r="G3158" s="94" t="e">
        <f aca="false">INDEX(Book_Type,MATCH($B3158,Book,0),1)</f>
        <v>#N/A</v>
      </c>
      <c r="H3158" s="94" t="e">
        <f aca="false">$F3158&amp;$G3158</f>
        <v>#N/A</v>
      </c>
    </row>
    <row r="3159" customFormat="false" ht="12.75" hidden="false" customHeight="false" outlineLevel="0" collapsed="false">
      <c r="F3159" s="94" t="n">
        <f aca="false">IF(REF_DT&lt;PromptMonth,1,INDEX(BucketTable,MATCH($A3159,SumMonths,0),1))</f>
        <v>1</v>
      </c>
      <c r="G3159" s="94" t="e">
        <f aca="false">INDEX(Book_Type,MATCH($B3159,Book,0),1)</f>
        <v>#N/A</v>
      </c>
      <c r="H3159" s="94" t="e">
        <f aca="false">$F3159&amp;$G3159</f>
        <v>#N/A</v>
      </c>
    </row>
    <row r="3160" customFormat="false" ht="12.75" hidden="false" customHeight="false" outlineLevel="0" collapsed="false">
      <c r="F3160" s="94" t="n">
        <f aca="false">IF(REF_DT&lt;PromptMonth,1,INDEX(BucketTable,MATCH($A3160,SumMonths,0),1))</f>
        <v>1</v>
      </c>
      <c r="G3160" s="94" t="e">
        <f aca="false">INDEX(Book_Type,MATCH($B3160,Book,0),1)</f>
        <v>#N/A</v>
      </c>
      <c r="H3160" s="94" t="e">
        <f aca="false">$F3160&amp;$G3160</f>
        <v>#N/A</v>
      </c>
    </row>
    <row r="3161" customFormat="false" ht="12.75" hidden="false" customHeight="false" outlineLevel="0" collapsed="false">
      <c r="F3161" s="94" t="n">
        <f aca="false">IF(REF_DT&lt;PromptMonth,1,INDEX(BucketTable,MATCH($A3161,SumMonths,0),1))</f>
        <v>1</v>
      </c>
      <c r="G3161" s="94" t="e">
        <f aca="false">INDEX(Book_Type,MATCH($B3161,Book,0),1)</f>
        <v>#N/A</v>
      </c>
      <c r="H3161" s="94" t="e">
        <f aca="false">$F3161&amp;$G3161</f>
        <v>#N/A</v>
      </c>
    </row>
    <row r="3162" customFormat="false" ht="12.75" hidden="false" customHeight="false" outlineLevel="0" collapsed="false">
      <c r="F3162" s="94" t="n">
        <f aca="false">IF(REF_DT&lt;PromptMonth,1,INDEX(BucketTable,MATCH($A3162,SumMonths,0),1))</f>
        <v>1</v>
      </c>
      <c r="G3162" s="94" t="e">
        <f aca="false">INDEX(Book_Type,MATCH($B3162,Book,0),1)</f>
        <v>#N/A</v>
      </c>
      <c r="H3162" s="94" t="e">
        <f aca="false">$F3162&amp;$G3162</f>
        <v>#N/A</v>
      </c>
    </row>
    <row r="3163" customFormat="false" ht="12.75" hidden="false" customHeight="false" outlineLevel="0" collapsed="false">
      <c r="F3163" s="94" t="n">
        <f aca="false">IF(REF_DT&lt;PromptMonth,1,INDEX(BucketTable,MATCH($A3163,SumMonths,0),1))</f>
        <v>1</v>
      </c>
      <c r="G3163" s="94" t="e">
        <f aca="false">INDEX(Book_Type,MATCH($B3163,Book,0),1)</f>
        <v>#N/A</v>
      </c>
      <c r="H3163" s="94" t="e">
        <f aca="false">$F3163&amp;$G3163</f>
        <v>#N/A</v>
      </c>
    </row>
    <row r="3164" customFormat="false" ht="12.75" hidden="false" customHeight="false" outlineLevel="0" collapsed="false">
      <c r="F3164" s="94" t="n">
        <f aca="false">IF(REF_DT&lt;PromptMonth,1,INDEX(BucketTable,MATCH($A3164,SumMonths,0),1))</f>
        <v>1</v>
      </c>
      <c r="G3164" s="94" t="e">
        <f aca="false">INDEX(Book_Type,MATCH($B3164,Book,0),1)</f>
        <v>#N/A</v>
      </c>
      <c r="H3164" s="94" t="e">
        <f aca="false">$F3164&amp;$G3164</f>
        <v>#N/A</v>
      </c>
    </row>
    <row r="3165" customFormat="false" ht="12.75" hidden="false" customHeight="false" outlineLevel="0" collapsed="false">
      <c r="F3165" s="94" t="n">
        <f aca="false">IF(REF_DT&lt;PromptMonth,1,INDEX(BucketTable,MATCH($A3165,SumMonths,0),1))</f>
        <v>1</v>
      </c>
      <c r="G3165" s="94" t="e">
        <f aca="false">INDEX(Book_Type,MATCH($B3165,Book,0),1)</f>
        <v>#N/A</v>
      </c>
      <c r="H3165" s="94" t="e">
        <f aca="false">$F3165&amp;$G3165</f>
        <v>#N/A</v>
      </c>
    </row>
    <row r="3166" customFormat="false" ht="12.75" hidden="false" customHeight="false" outlineLevel="0" collapsed="false">
      <c r="F3166" s="94" t="n">
        <f aca="false">IF(REF_DT&lt;PromptMonth,1,INDEX(BucketTable,MATCH($A3166,SumMonths,0),1))</f>
        <v>1</v>
      </c>
      <c r="G3166" s="94" t="e">
        <f aca="false">INDEX(Book_Type,MATCH($B3166,Book,0),1)</f>
        <v>#N/A</v>
      </c>
      <c r="H3166" s="94" t="e">
        <f aca="false">$F3166&amp;$G3166</f>
        <v>#N/A</v>
      </c>
    </row>
    <row r="3167" customFormat="false" ht="12.75" hidden="false" customHeight="false" outlineLevel="0" collapsed="false">
      <c r="F3167" s="94" t="n">
        <f aca="false">IF(REF_DT&lt;PromptMonth,1,INDEX(BucketTable,MATCH($A3167,SumMonths,0),1))</f>
        <v>1</v>
      </c>
      <c r="G3167" s="94" t="e">
        <f aca="false">INDEX(Book_Type,MATCH($B3167,Book,0),1)</f>
        <v>#N/A</v>
      </c>
      <c r="H3167" s="94" t="e">
        <f aca="false">$F3167&amp;$G3167</f>
        <v>#N/A</v>
      </c>
    </row>
    <row r="3168" customFormat="false" ht="12.75" hidden="false" customHeight="false" outlineLevel="0" collapsed="false">
      <c r="F3168" s="94" t="n">
        <f aca="false">IF(REF_DT&lt;PromptMonth,1,INDEX(BucketTable,MATCH($A3168,SumMonths,0),1))</f>
        <v>1</v>
      </c>
      <c r="G3168" s="94" t="e">
        <f aca="false">INDEX(Book_Type,MATCH($B3168,Book,0),1)</f>
        <v>#N/A</v>
      </c>
      <c r="H3168" s="94" t="e">
        <f aca="false">$F3168&amp;$G3168</f>
        <v>#N/A</v>
      </c>
    </row>
    <row r="3169" customFormat="false" ht="12.75" hidden="false" customHeight="false" outlineLevel="0" collapsed="false">
      <c r="F3169" s="94" t="n">
        <f aca="false">IF(REF_DT&lt;PromptMonth,1,INDEX(BucketTable,MATCH($A3169,SumMonths,0),1))</f>
        <v>1</v>
      </c>
      <c r="G3169" s="94" t="e">
        <f aca="false">INDEX(Book_Type,MATCH($B3169,Book,0),1)</f>
        <v>#N/A</v>
      </c>
      <c r="H3169" s="94" t="e">
        <f aca="false">$F3169&amp;$G3169</f>
        <v>#N/A</v>
      </c>
    </row>
    <row r="3170" customFormat="false" ht="12.75" hidden="false" customHeight="false" outlineLevel="0" collapsed="false">
      <c r="F3170" s="94" t="n">
        <f aca="false">IF(REF_DT&lt;PromptMonth,1,INDEX(BucketTable,MATCH($A3170,SumMonths,0),1))</f>
        <v>1</v>
      </c>
      <c r="G3170" s="94" t="e">
        <f aca="false">INDEX(Book_Type,MATCH($B3170,Book,0),1)</f>
        <v>#N/A</v>
      </c>
      <c r="H3170" s="94" t="e">
        <f aca="false">$F3170&amp;$G3170</f>
        <v>#N/A</v>
      </c>
    </row>
    <row r="3171" customFormat="false" ht="12.75" hidden="false" customHeight="false" outlineLevel="0" collapsed="false">
      <c r="F3171" s="94" t="n">
        <f aca="false">IF(REF_DT&lt;PromptMonth,1,INDEX(BucketTable,MATCH($A3171,SumMonths,0),1))</f>
        <v>1</v>
      </c>
      <c r="G3171" s="94" t="e">
        <f aca="false">INDEX(Book_Type,MATCH($B3171,Book,0),1)</f>
        <v>#N/A</v>
      </c>
      <c r="H3171" s="94" t="e">
        <f aca="false">$F3171&amp;$G3171</f>
        <v>#N/A</v>
      </c>
    </row>
    <row r="3172" customFormat="false" ht="12.75" hidden="false" customHeight="false" outlineLevel="0" collapsed="false">
      <c r="F3172" s="94" t="n">
        <f aca="false">IF(REF_DT&lt;PromptMonth,1,INDEX(BucketTable,MATCH($A3172,SumMonths,0),1))</f>
        <v>1</v>
      </c>
      <c r="G3172" s="94" t="e">
        <f aca="false">INDEX(Book_Type,MATCH($B3172,Book,0),1)</f>
        <v>#N/A</v>
      </c>
      <c r="H3172" s="94" t="e">
        <f aca="false">$F3172&amp;$G3172</f>
        <v>#N/A</v>
      </c>
    </row>
    <row r="3173" customFormat="false" ht="12.75" hidden="false" customHeight="false" outlineLevel="0" collapsed="false">
      <c r="F3173" s="94" t="n">
        <f aca="false">IF(REF_DT&lt;PromptMonth,1,INDEX(BucketTable,MATCH($A3173,SumMonths,0),1))</f>
        <v>1</v>
      </c>
      <c r="G3173" s="94" t="e">
        <f aca="false">INDEX(Book_Type,MATCH($B3173,Book,0),1)</f>
        <v>#N/A</v>
      </c>
      <c r="H3173" s="94" t="e">
        <f aca="false">$F3173&amp;$G3173</f>
        <v>#N/A</v>
      </c>
    </row>
    <row r="3174" customFormat="false" ht="12.75" hidden="false" customHeight="false" outlineLevel="0" collapsed="false">
      <c r="F3174" s="94" t="n">
        <f aca="false">IF(REF_DT&lt;PromptMonth,1,INDEX(BucketTable,MATCH($A3174,SumMonths,0),1))</f>
        <v>1</v>
      </c>
      <c r="G3174" s="94" t="e">
        <f aca="false">INDEX(Book_Type,MATCH($B3174,Book,0),1)</f>
        <v>#N/A</v>
      </c>
      <c r="H3174" s="94" t="e">
        <f aca="false">$F3174&amp;$G3174</f>
        <v>#N/A</v>
      </c>
    </row>
    <row r="3175" customFormat="false" ht="12.75" hidden="false" customHeight="false" outlineLevel="0" collapsed="false">
      <c r="F3175" s="94" t="n">
        <f aca="false">IF(REF_DT&lt;PromptMonth,1,INDEX(BucketTable,MATCH($A3175,SumMonths,0),1))</f>
        <v>1</v>
      </c>
      <c r="G3175" s="94" t="e">
        <f aca="false">INDEX(Book_Type,MATCH($B3175,Book,0),1)</f>
        <v>#N/A</v>
      </c>
      <c r="H3175" s="94" t="e">
        <f aca="false">$F3175&amp;$G3175</f>
        <v>#N/A</v>
      </c>
    </row>
    <row r="3176" customFormat="false" ht="12.75" hidden="false" customHeight="false" outlineLevel="0" collapsed="false">
      <c r="F3176" s="94" t="n">
        <f aca="false">IF(REF_DT&lt;PromptMonth,1,INDEX(BucketTable,MATCH($A3176,SumMonths,0),1))</f>
        <v>1</v>
      </c>
      <c r="G3176" s="94" t="e">
        <f aca="false">INDEX(Book_Type,MATCH($B3176,Book,0),1)</f>
        <v>#N/A</v>
      </c>
      <c r="H3176" s="94" t="e">
        <f aca="false">$F3176&amp;$G3176</f>
        <v>#N/A</v>
      </c>
    </row>
    <row r="3177" customFormat="false" ht="12.75" hidden="false" customHeight="false" outlineLevel="0" collapsed="false">
      <c r="F3177" s="94" t="n">
        <f aca="false">IF(REF_DT&lt;PromptMonth,1,INDEX(BucketTable,MATCH($A3177,SumMonths,0),1))</f>
        <v>1</v>
      </c>
      <c r="G3177" s="94" t="e">
        <f aca="false">INDEX(Book_Type,MATCH($B3177,Book,0),1)</f>
        <v>#N/A</v>
      </c>
      <c r="H3177" s="94" t="e">
        <f aca="false">$F3177&amp;$G3177</f>
        <v>#N/A</v>
      </c>
    </row>
    <row r="3178" customFormat="false" ht="12.75" hidden="false" customHeight="false" outlineLevel="0" collapsed="false">
      <c r="F3178" s="94" t="n">
        <f aca="false">IF(REF_DT&lt;PromptMonth,1,INDEX(BucketTable,MATCH($A3178,SumMonths,0),1))</f>
        <v>1</v>
      </c>
      <c r="G3178" s="94" t="e">
        <f aca="false">INDEX(Book_Type,MATCH($B3178,Book,0),1)</f>
        <v>#N/A</v>
      </c>
      <c r="H3178" s="94" t="e">
        <f aca="false">$F3178&amp;$G3178</f>
        <v>#N/A</v>
      </c>
    </row>
    <row r="3179" customFormat="false" ht="12.75" hidden="false" customHeight="false" outlineLevel="0" collapsed="false">
      <c r="F3179" s="94" t="n">
        <f aca="false">IF(REF_DT&lt;PromptMonth,1,INDEX(BucketTable,MATCH($A3179,SumMonths,0),1))</f>
        <v>1</v>
      </c>
      <c r="G3179" s="94" t="e">
        <f aca="false">INDEX(Book_Type,MATCH($B3179,Book,0),1)</f>
        <v>#N/A</v>
      </c>
      <c r="H3179" s="94" t="e">
        <f aca="false">$F3179&amp;$G3179</f>
        <v>#N/A</v>
      </c>
    </row>
    <row r="3180" customFormat="false" ht="12.75" hidden="false" customHeight="false" outlineLevel="0" collapsed="false">
      <c r="F3180" s="94" t="n">
        <f aca="false">IF(REF_DT&lt;PromptMonth,1,INDEX(BucketTable,MATCH($A3180,SumMonths,0),1))</f>
        <v>1</v>
      </c>
      <c r="G3180" s="94" t="e">
        <f aca="false">INDEX(Book_Type,MATCH($B3180,Book,0),1)</f>
        <v>#N/A</v>
      </c>
      <c r="H3180" s="94" t="e">
        <f aca="false">$F3180&amp;$G3180</f>
        <v>#N/A</v>
      </c>
    </row>
    <row r="3181" customFormat="false" ht="12.75" hidden="false" customHeight="false" outlineLevel="0" collapsed="false">
      <c r="F3181" s="94" t="n">
        <f aca="false">IF(REF_DT&lt;PromptMonth,1,INDEX(BucketTable,MATCH($A3181,SumMonths,0),1))</f>
        <v>1</v>
      </c>
      <c r="G3181" s="94" t="e">
        <f aca="false">INDEX(Book_Type,MATCH($B3181,Book,0),1)</f>
        <v>#N/A</v>
      </c>
      <c r="H3181" s="94" t="e">
        <f aca="false">$F3181&amp;$G3181</f>
        <v>#N/A</v>
      </c>
    </row>
    <row r="3182" customFormat="false" ht="12.75" hidden="false" customHeight="false" outlineLevel="0" collapsed="false">
      <c r="F3182" s="94" t="n">
        <f aca="false">IF(REF_DT&lt;PromptMonth,1,INDEX(BucketTable,MATCH($A3182,SumMonths,0),1))</f>
        <v>1</v>
      </c>
      <c r="G3182" s="94" t="e">
        <f aca="false">INDEX(Book_Type,MATCH($B3182,Book,0),1)</f>
        <v>#N/A</v>
      </c>
      <c r="H3182" s="94" t="e">
        <f aca="false">$F3182&amp;$G3182</f>
        <v>#N/A</v>
      </c>
    </row>
    <row r="3183" customFormat="false" ht="12.75" hidden="false" customHeight="false" outlineLevel="0" collapsed="false">
      <c r="F3183" s="94" t="n">
        <f aca="false">IF(REF_DT&lt;PromptMonth,1,INDEX(BucketTable,MATCH($A3183,SumMonths,0),1))</f>
        <v>1</v>
      </c>
      <c r="G3183" s="94" t="e">
        <f aca="false">INDEX(Book_Type,MATCH($B3183,Book,0),1)</f>
        <v>#N/A</v>
      </c>
      <c r="H3183" s="94" t="e">
        <f aca="false">$F3183&amp;$G3183</f>
        <v>#N/A</v>
      </c>
    </row>
    <row r="3184" customFormat="false" ht="12.75" hidden="false" customHeight="false" outlineLevel="0" collapsed="false">
      <c r="F3184" s="94" t="n">
        <f aca="false">IF(REF_DT&lt;PromptMonth,1,INDEX(BucketTable,MATCH($A3184,SumMonths,0),1))</f>
        <v>1</v>
      </c>
      <c r="G3184" s="94" t="e">
        <f aca="false">INDEX(Book_Type,MATCH($B3184,Book,0),1)</f>
        <v>#N/A</v>
      </c>
      <c r="H3184" s="94" t="e">
        <f aca="false">$F3184&amp;$G3184</f>
        <v>#N/A</v>
      </c>
    </row>
    <row r="3185" customFormat="false" ht="12.75" hidden="false" customHeight="false" outlineLevel="0" collapsed="false">
      <c r="F3185" s="94" t="n">
        <f aca="false">IF(REF_DT&lt;PromptMonth,1,INDEX(BucketTable,MATCH($A3185,SumMonths,0),1))</f>
        <v>1</v>
      </c>
      <c r="G3185" s="94" t="e">
        <f aca="false">INDEX(Book_Type,MATCH($B3185,Book,0),1)</f>
        <v>#N/A</v>
      </c>
      <c r="H3185" s="94" t="e">
        <f aca="false">$F3185&amp;$G3185</f>
        <v>#N/A</v>
      </c>
    </row>
    <row r="3186" customFormat="false" ht="12.75" hidden="false" customHeight="false" outlineLevel="0" collapsed="false">
      <c r="F3186" s="94" t="n">
        <f aca="false">IF(REF_DT&lt;PromptMonth,1,INDEX(BucketTable,MATCH($A3186,SumMonths,0),1))</f>
        <v>1</v>
      </c>
      <c r="G3186" s="94" t="e">
        <f aca="false">INDEX(Book_Type,MATCH($B3186,Book,0),1)</f>
        <v>#N/A</v>
      </c>
      <c r="H3186" s="94" t="e">
        <f aca="false">$F3186&amp;$G3186</f>
        <v>#N/A</v>
      </c>
    </row>
    <row r="3187" customFormat="false" ht="12.75" hidden="false" customHeight="false" outlineLevel="0" collapsed="false">
      <c r="F3187" s="94" t="n">
        <f aca="false">IF(REF_DT&lt;PromptMonth,1,INDEX(BucketTable,MATCH($A3187,SumMonths,0),1))</f>
        <v>1</v>
      </c>
      <c r="G3187" s="94" t="e">
        <f aca="false">INDEX(Book_Type,MATCH($B3187,Book,0),1)</f>
        <v>#N/A</v>
      </c>
      <c r="H3187" s="94" t="e">
        <f aca="false">$F3187&amp;$G3187</f>
        <v>#N/A</v>
      </c>
    </row>
    <row r="3188" customFormat="false" ht="12.75" hidden="false" customHeight="false" outlineLevel="0" collapsed="false">
      <c r="F3188" s="94" t="n">
        <f aca="false">IF(REF_DT&lt;PromptMonth,1,INDEX(BucketTable,MATCH($A3188,SumMonths,0),1))</f>
        <v>1</v>
      </c>
      <c r="G3188" s="94" t="e">
        <f aca="false">INDEX(Book_Type,MATCH($B3188,Book,0),1)</f>
        <v>#N/A</v>
      </c>
      <c r="H3188" s="94" t="e">
        <f aca="false">$F3188&amp;$G3188</f>
        <v>#N/A</v>
      </c>
    </row>
    <row r="3189" customFormat="false" ht="12.75" hidden="false" customHeight="false" outlineLevel="0" collapsed="false">
      <c r="F3189" s="94" t="n">
        <f aca="false">IF(REF_DT&lt;PromptMonth,1,INDEX(BucketTable,MATCH($A3189,SumMonths,0),1))</f>
        <v>1</v>
      </c>
      <c r="G3189" s="94" t="e">
        <f aca="false">INDEX(Book_Type,MATCH($B3189,Book,0),1)</f>
        <v>#N/A</v>
      </c>
      <c r="H3189" s="94" t="e">
        <f aca="false">$F3189&amp;$G3189</f>
        <v>#N/A</v>
      </c>
    </row>
    <row r="3190" customFormat="false" ht="12.75" hidden="false" customHeight="false" outlineLevel="0" collapsed="false">
      <c r="F3190" s="94" t="n">
        <f aca="false">IF(REF_DT&lt;PromptMonth,1,INDEX(BucketTable,MATCH($A3190,SumMonths,0),1))</f>
        <v>1</v>
      </c>
      <c r="G3190" s="94" t="e">
        <f aca="false">INDEX(Book_Type,MATCH($B3190,Book,0),1)</f>
        <v>#N/A</v>
      </c>
      <c r="H3190" s="94" t="e">
        <f aca="false">$F3190&amp;$G3190</f>
        <v>#N/A</v>
      </c>
    </row>
    <row r="3191" customFormat="false" ht="12.75" hidden="false" customHeight="false" outlineLevel="0" collapsed="false">
      <c r="F3191" s="94" t="n">
        <f aca="false">IF(REF_DT&lt;PromptMonth,1,INDEX(BucketTable,MATCH($A3191,SumMonths,0),1))</f>
        <v>1</v>
      </c>
      <c r="G3191" s="94" t="e">
        <f aca="false">INDEX(Book_Type,MATCH($B3191,Book,0),1)</f>
        <v>#N/A</v>
      </c>
      <c r="H3191" s="94" t="e">
        <f aca="false">$F3191&amp;$G3191</f>
        <v>#N/A</v>
      </c>
    </row>
    <row r="3192" customFormat="false" ht="12.75" hidden="false" customHeight="false" outlineLevel="0" collapsed="false">
      <c r="F3192" s="94" t="n">
        <f aca="false">IF(REF_DT&lt;PromptMonth,1,INDEX(BucketTable,MATCH($A3192,SumMonths,0),1))</f>
        <v>1</v>
      </c>
      <c r="G3192" s="94" t="e">
        <f aca="false">INDEX(Book_Type,MATCH($B3192,Book,0),1)</f>
        <v>#N/A</v>
      </c>
      <c r="H3192" s="94" t="e">
        <f aca="false">$F3192&amp;$G3192</f>
        <v>#N/A</v>
      </c>
    </row>
    <row r="3193" customFormat="false" ht="12.75" hidden="false" customHeight="false" outlineLevel="0" collapsed="false">
      <c r="F3193" s="94" t="n">
        <f aca="false">IF(REF_DT&lt;PromptMonth,1,INDEX(BucketTable,MATCH($A3193,SumMonths,0),1))</f>
        <v>1</v>
      </c>
      <c r="G3193" s="94" t="e">
        <f aca="false">INDEX(Book_Type,MATCH($B3193,Book,0),1)</f>
        <v>#N/A</v>
      </c>
      <c r="H3193" s="94" t="e">
        <f aca="false">$F3193&amp;$G3193</f>
        <v>#N/A</v>
      </c>
    </row>
    <row r="3194" customFormat="false" ht="12.75" hidden="false" customHeight="false" outlineLevel="0" collapsed="false">
      <c r="F3194" s="94" t="n">
        <f aca="false">IF(REF_DT&lt;PromptMonth,1,INDEX(BucketTable,MATCH($A3194,SumMonths,0),1))</f>
        <v>1</v>
      </c>
      <c r="G3194" s="94" t="e">
        <f aca="false">INDEX(Book_Type,MATCH($B3194,Book,0),1)</f>
        <v>#N/A</v>
      </c>
      <c r="H3194" s="94" t="e">
        <f aca="false">$F3194&amp;$G3194</f>
        <v>#N/A</v>
      </c>
    </row>
    <row r="3195" customFormat="false" ht="12.75" hidden="false" customHeight="false" outlineLevel="0" collapsed="false">
      <c r="F3195" s="94" t="n">
        <f aca="false">IF(REF_DT&lt;PromptMonth,1,INDEX(BucketTable,MATCH($A3195,SumMonths,0),1))</f>
        <v>1</v>
      </c>
      <c r="G3195" s="94" t="e">
        <f aca="false">INDEX(Book_Type,MATCH($B3195,Book,0),1)</f>
        <v>#N/A</v>
      </c>
      <c r="H3195" s="94" t="e">
        <f aca="false">$F3195&amp;$G3195</f>
        <v>#N/A</v>
      </c>
    </row>
    <row r="3196" customFormat="false" ht="12.75" hidden="false" customHeight="false" outlineLevel="0" collapsed="false">
      <c r="F3196" s="94" t="n">
        <f aca="false">IF(REF_DT&lt;PromptMonth,1,INDEX(BucketTable,MATCH($A3196,SumMonths,0),1))</f>
        <v>1</v>
      </c>
      <c r="G3196" s="94" t="e">
        <f aca="false">INDEX(Book_Type,MATCH($B3196,Book,0),1)</f>
        <v>#N/A</v>
      </c>
      <c r="H3196" s="94" t="e">
        <f aca="false">$F3196&amp;$G3196</f>
        <v>#N/A</v>
      </c>
    </row>
    <row r="3197" customFormat="false" ht="12.75" hidden="false" customHeight="false" outlineLevel="0" collapsed="false">
      <c r="F3197" s="94" t="n">
        <f aca="false">IF(REF_DT&lt;PromptMonth,1,INDEX(BucketTable,MATCH($A3197,SumMonths,0),1))</f>
        <v>1</v>
      </c>
      <c r="G3197" s="94" t="e">
        <f aca="false">INDEX(Book_Type,MATCH($B3197,Book,0),1)</f>
        <v>#N/A</v>
      </c>
      <c r="H3197" s="94" t="e">
        <f aca="false">$F3197&amp;$G3197</f>
        <v>#N/A</v>
      </c>
    </row>
    <row r="3198" customFormat="false" ht="12.75" hidden="false" customHeight="false" outlineLevel="0" collapsed="false">
      <c r="F3198" s="94" t="n">
        <f aca="false">IF(REF_DT&lt;PromptMonth,1,INDEX(BucketTable,MATCH($A3198,SumMonths,0),1))</f>
        <v>1</v>
      </c>
      <c r="G3198" s="94" t="e">
        <f aca="false">INDEX(Book_Type,MATCH($B3198,Book,0),1)</f>
        <v>#N/A</v>
      </c>
      <c r="H3198" s="94" t="e">
        <f aca="false">$F3198&amp;$G3198</f>
        <v>#N/A</v>
      </c>
    </row>
    <row r="3199" customFormat="false" ht="12.75" hidden="false" customHeight="false" outlineLevel="0" collapsed="false">
      <c r="F3199" s="94" t="n">
        <f aca="false">IF(REF_DT&lt;PromptMonth,1,INDEX(BucketTable,MATCH($A3199,SumMonths,0),1))</f>
        <v>1</v>
      </c>
      <c r="G3199" s="94" t="e">
        <f aca="false">INDEX(Book_Type,MATCH($B3199,Book,0),1)</f>
        <v>#N/A</v>
      </c>
      <c r="H3199" s="94" t="e">
        <f aca="false">$F3199&amp;$G3199</f>
        <v>#N/A</v>
      </c>
    </row>
    <row r="3200" customFormat="false" ht="12.75" hidden="false" customHeight="false" outlineLevel="0" collapsed="false">
      <c r="F3200" s="94" t="n">
        <f aca="false">IF(REF_DT&lt;PromptMonth,1,INDEX(BucketTable,MATCH($A3200,SumMonths,0),1))</f>
        <v>1</v>
      </c>
      <c r="G3200" s="94" t="e">
        <f aca="false">INDEX(Book_Type,MATCH($B3200,Book,0),1)</f>
        <v>#N/A</v>
      </c>
      <c r="H3200" s="94" t="e">
        <f aca="false">$F3200&amp;$G3200</f>
        <v>#N/A</v>
      </c>
    </row>
    <row r="3201" customFormat="false" ht="12.75" hidden="false" customHeight="false" outlineLevel="0" collapsed="false">
      <c r="F3201" s="94" t="n">
        <f aca="false">IF(REF_DT&lt;PromptMonth,1,INDEX(BucketTable,MATCH($A3201,SumMonths,0),1))</f>
        <v>1</v>
      </c>
      <c r="G3201" s="94" t="e">
        <f aca="false">INDEX(Book_Type,MATCH($B3201,Book,0),1)</f>
        <v>#N/A</v>
      </c>
      <c r="H3201" s="94" t="e">
        <f aca="false">$F3201&amp;$G3201</f>
        <v>#N/A</v>
      </c>
    </row>
    <row r="3202" customFormat="false" ht="12.75" hidden="false" customHeight="false" outlineLevel="0" collapsed="false">
      <c r="F3202" s="94" t="n">
        <f aca="false">IF(REF_DT&lt;PromptMonth,1,INDEX(BucketTable,MATCH($A3202,SumMonths,0),1))</f>
        <v>1</v>
      </c>
      <c r="G3202" s="94" t="e">
        <f aca="false">INDEX(Book_Type,MATCH($B3202,Book,0),1)</f>
        <v>#N/A</v>
      </c>
      <c r="H3202" s="94" t="e">
        <f aca="false">$F3202&amp;$G3202</f>
        <v>#N/A</v>
      </c>
    </row>
    <row r="3203" customFormat="false" ht="12.75" hidden="false" customHeight="false" outlineLevel="0" collapsed="false">
      <c r="F3203" s="94" t="n">
        <f aca="false">IF(REF_DT&lt;PromptMonth,1,INDEX(BucketTable,MATCH($A3203,SumMonths,0),1))</f>
        <v>1</v>
      </c>
      <c r="G3203" s="94" t="e">
        <f aca="false">INDEX(Book_Type,MATCH($B3203,Book,0),1)</f>
        <v>#N/A</v>
      </c>
      <c r="H3203" s="94" t="e">
        <f aca="false">$F3203&amp;$G3203</f>
        <v>#N/A</v>
      </c>
    </row>
    <row r="3204" customFormat="false" ht="12.75" hidden="false" customHeight="false" outlineLevel="0" collapsed="false">
      <c r="F3204" s="94" t="n">
        <f aca="false">IF(REF_DT&lt;PromptMonth,1,INDEX(BucketTable,MATCH($A3204,SumMonths,0),1))</f>
        <v>1</v>
      </c>
      <c r="G3204" s="94" t="e">
        <f aca="false">INDEX(Book_Type,MATCH($B3204,Book,0),1)</f>
        <v>#N/A</v>
      </c>
      <c r="H3204" s="94" t="e">
        <f aca="false">$F3204&amp;$G3204</f>
        <v>#N/A</v>
      </c>
    </row>
    <row r="3205" customFormat="false" ht="12.75" hidden="false" customHeight="false" outlineLevel="0" collapsed="false">
      <c r="F3205" s="94" t="n">
        <f aca="false">IF(REF_DT&lt;PromptMonth,1,INDEX(BucketTable,MATCH($A3205,SumMonths,0),1))</f>
        <v>1</v>
      </c>
      <c r="G3205" s="94" t="e">
        <f aca="false">INDEX(Book_Type,MATCH($B3205,Book,0),1)</f>
        <v>#N/A</v>
      </c>
      <c r="H3205" s="94" t="e">
        <f aca="false">$F3205&amp;$G3205</f>
        <v>#N/A</v>
      </c>
    </row>
    <row r="3206" customFormat="false" ht="12.75" hidden="false" customHeight="false" outlineLevel="0" collapsed="false">
      <c r="F3206" s="94" t="n">
        <f aca="false">IF(REF_DT&lt;PromptMonth,1,INDEX(BucketTable,MATCH($A3206,SumMonths,0),1))</f>
        <v>1</v>
      </c>
      <c r="G3206" s="94" t="e">
        <f aca="false">INDEX(Book_Type,MATCH($B3206,Book,0),1)</f>
        <v>#N/A</v>
      </c>
      <c r="H3206" s="94" t="e">
        <f aca="false">$F3206&amp;$G3206</f>
        <v>#N/A</v>
      </c>
    </row>
    <row r="3207" customFormat="false" ht="12.75" hidden="false" customHeight="false" outlineLevel="0" collapsed="false">
      <c r="F3207" s="94" t="n">
        <f aca="false">IF(REF_DT&lt;PromptMonth,1,INDEX(BucketTable,MATCH($A3207,SumMonths,0),1))</f>
        <v>1</v>
      </c>
      <c r="G3207" s="94" t="e">
        <f aca="false">INDEX(Book_Type,MATCH($B3207,Book,0),1)</f>
        <v>#N/A</v>
      </c>
      <c r="H3207" s="94" t="e">
        <f aca="false">$F3207&amp;$G3207</f>
        <v>#N/A</v>
      </c>
    </row>
    <row r="3208" customFormat="false" ht="12.75" hidden="false" customHeight="false" outlineLevel="0" collapsed="false">
      <c r="F3208" s="94" t="n">
        <f aca="false">IF(REF_DT&lt;PromptMonth,1,INDEX(BucketTable,MATCH($A3208,SumMonths,0),1))</f>
        <v>1</v>
      </c>
      <c r="G3208" s="94" t="e">
        <f aca="false">INDEX(Book_Type,MATCH($B3208,Book,0),1)</f>
        <v>#N/A</v>
      </c>
      <c r="H3208" s="94" t="e">
        <f aca="false">$F3208&amp;$G3208</f>
        <v>#N/A</v>
      </c>
    </row>
    <row r="3209" customFormat="false" ht="12.75" hidden="false" customHeight="false" outlineLevel="0" collapsed="false">
      <c r="F3209" s="94" t="n">
        <f aca="false">IF(REF_DT&lt;PromptMonth,1,INDEX(BucketTable,MATCH($A3209,SumMonths,0),1))</f>
        <v>1</v>
      </c>
      <c r="G3209" s="94" t="e">
        <f aca="false">INDEX(Book_Type,MATCH($B3209,Book,0),1)</f>
        <v>#N/A</v>
      </c>
      <c r="H3209" s="94" t="e">
        <f aca="false">$F3209&amp;$G3209</f>
        <v>#N/A</v>
      </c>
    </row>
    <row r="3210" customFormat="false" ht="12.75" hidden="false" customHeight="false" outlineLevel="0" collapsed="false">
      <c r="F3210" s="94" t="n">
        <f aca="false">IF(REF_DT&lt;PromptMonth,1,INDEX(BucketTable,MATCH($A3210,SumMonths,0),1))</f>
        <v>1</v>
      </c>
      <c r="G3210" s="94" t="e">
        <f aca="false">INDEX(Book_Type,MATCH($B3210,Book,0),1)</f>
        <v>#N/A</v>
      </c>
      <c r="H3210" s="94" t="e">
        <f aca="false">$F3210&amp;$G3210</f>
        <v>#N/A</v>
      </c>
    </row>
    <row r="3211" customFormat="false" ht="12.75" hidden="false" customHeight="false" outlineLevel="0" collapsed="false">
      <c r="F3211" s="94" t="n">
        <f aca="false">IF(REF_DT&lt;PromptMonth,1,INDEX(BucketTable,MATCH($A3211,SumMonths,0),1))</f>
        <v>1</v>
      </c>
      <c r="G3211" s="94" t="e">
        <f aca="false">INDEX(Book_Type,MATCH($B3211,Book,0),1)</f>
        <v>#N/A</v>
      </c>
      <c r="H3211" s="94" t="e">
        <f aca="false">$F3211&amp;$G3211</f>
        <v>#N/A</v>
      </c>
    </row>
    <row r="3212" customFormat="false" ht="12.75" hidden="false" customHeight="false" outlineLevel="0" collapsed="false">
      <c r="F3212" s="94" t="n">
        <f aca="false">IF(REF_DT&lt;PromptMonth,1,INDEX(BucketTable,MATCH($A3212,SumMonths,0),1))</f>
        <v>1</v>
      </c>
      <c r="G3212" s="94" t="e">
        <f aca="false">INDEX(Book_Type,MATCH($B3212,Book,0),1)</f>
        <v>#N/A</v>
      </c>
      <c r="H3212" s="94" t="e">
        <f aca="false">$F3212&amp;$G3212</f>
        <v>#N/A</v>
      </c>
    </row>
    <row r="3213" customFormat="false" ht="12.75" hidden="false" customHeight="false" outlineLevel="0" collapsed="false">
      <c r="F3213" s="94" t="n">
        <f aca="false">IF(REF_DT&lt;PromptMonth,1,INDEX(BucketTable,MATCH($A3213,SumMonths,0),1))</f>
        <v>1</v>
      </c>
      <c r="G3213" s="94" t="e">
        <f aca="false">INDEX(Book_Type,MATCH($B3213,Book,0),1)</f>
        <v>#N/A</v>
      </c>
      <c r="H3213" s="94" t="e">
        <f aca="false">$F3213&amp;$G3213</f>
        <v>#N/A</v>
      </c>
    </row>
    <row r="3214" customFormat="false" ht="12.75" hidden="false" customHeight="false" outlineLevel="0" collapsed="false">
      <c r="F3214" s="94" t="n">
        <f aca="false">IF(REF_DT&lt;PromptMonth,1,INDEX(BucketTable,MATCH($A3214,SumMonths,0),1))</f>
        <v>1</v>
      </c>
      <c r="G3214" s="94" t="e">
        <f aca="false">INDEX(Book_Type,MATCH($B3214,Book,0),1)</f>
        <v>#N/A</v>
      </c>
      <c r="H3214" s="94" t="e">
        <f aca="false">$F3214&amp;$G3214</f>
        <v>#N/A</v>
      </c>
    </row>
    <row r="3215" customFormat="false" ht="12.75" hidden="false" customHeight="false" outlineLevel="0" collapsed="false">
      <c r="F3215" s="94" t="n">
        <f aca="false">IF(REF_DT&lt;PromptMonth,1,INDEX(BucketTable,MATCH($A3215,SumMonths,0),1))</f>
        <v>1</v>
      </c>
      <c r="G3215" s="94" t="e">
        <f aca="false">INDEX(Book_Type,MATCH($B3215,Book,0),1)</f>
        <v>#N/A</v>
      </c>
      <c r="H3215" s="94" t="e">
        <f aca="false">$F3215&amp;$G3215</f>
        <v>#N/A</v>
      </c>
    </row>
    <row r="3216" customFormat="false" ht="12.75" hidden="false" customHeight="false" outlineLevel="0" collapsed="false">
      <c r="F3216" s="94" t="n">
        <f aca="false">IF(REF_DT&lt;PromptMonth,1,INDEX(BucketTable,MATCH($A3216,SumMonths,0),1))</f>
        <v>1</v>
      </c>
      <c r="G3216" s="94" t="e">
        <f aca="false">INDEX(Book_Type,MATCH($B3216,Book,0),1)</f>
        <v>#N/A</v>
      </c>
      <c r="H3216" s="94" t="e">
        <f aca="false">$F3216&amp;$G3216</f>
        <v>#N/A</v>
      </c>
    </row>
    <row r="3217" customFormat="false" ht="12.75" hidden="false" customHeight="false" outlineLevel="0" collapsed="false">
      <c r="F3217" s="94" t="n">
        <f aca="false">IF(REF_DT&lt;PromptMonth,1,INDEX(BucketTable,MATCH($A3217,SumMonths,0),1))</f>
        <v>1</v>
      </c>
      <c r="G3217" s="94" t="e">
        <f aca="false">INDEX(Book_Type,MATCH($B3217,Book,0),1)</f>
        <v>#N/A</v>
      </c>
      <c r="H3217" s="94" t="e">
        <f aca="false">$F3217&amp;$G3217</f>
        <v>#N/A</v>
      </c>
    </row>
    <row r="3218" customFormat="false" ht="12.75" hidden="false" customHeight="false" outlineLevel="0" collapsed="false">
      <c r="F3218" s="94" t="n">
        <f aca="false">IF(REF_DT&lt;PromptMonth,1,INDEX(BucketTable,MATCH($A3218,SumMonths,0),1))</f>
        <v>1</v>
      </c>
      <c r="G3218" s="94" t="e">
        <f aca="false">INDEX(Book_Type,MATCH($B3218,Book,0),1)</f>
        <v>#N/A</v>
      </c>
      <c r="H3218" s="94" t="e">
        <f aca="false">$F3218&amp;$G3218</f>
        <v>#N/A</v>
      </c>
    </row>
    <row r="3219" customFormat="false" ht="12.75" hidden="false" customHeight="false" outlineLevel="0" collapsed="false">
      <c r="F3219" s="94" t="n">
        <f aca="false">IF(REF_DT&lt;PromptMonth,1,INDEX(BucketTable,MATCH($A3219,SumMonths,0),1))</f>
        <v>1</v>
      </c>
      <c r="G3219" s="94" t="e">
        <f aca="false">INDEX(Book_Type,MATCH($B3219,Book,0),1)</f>
        <v>#N/A</v>
      </c>
      <c r="H3219" s="94" t="e">
        <f aca="false">$F3219&amp;$G3219</f>
        <v>#N/A</v>
      </c>
    </row>
    <row r="3220" customFormat="false" ht="12.75" hidden="false" customHeight="false" outlineLevel="0" collapsed="false">
      <c r="F3220" s="94" t="n">
        <f aca="false">IF(REF_DT&lt;PromptMonth,1,INDEX(BucketTable,MATCH($A3220,SumMonths,0),1))</f>
        <v>1</v>
      </c>
      <c r="G3220" s="94" t="e">
        <f aca="false">INDEX(Book_Type,MATCH($B3220,Book,0),1)</f>
        <v>#N/A</v>
      </c>
      <c r="H3220" s="94" t="e">
        <f aca="false">$F3220&amp;$G3220</f>
        <v>#N/A</v>
      </c>
    </row>
    <row r="3221" customFormat="false" ht="12.75" hidden="false" customHeight="false" outlineLevel="0" collapsed="false">
      <c r="F3221" s="94" t="n">
        <f aca="false">IF(REF_DT&lt;PromptMonth,1,INDEX(BucketTable,MATCH($A3221,SumMonths,0),1))</f>
        <v>1</v>
      </c>
      <c r="G3221" s="94" t="e">
        <f aca="false">INDEX(Book_Type,MATCH($B3221,Book,0),1)</f>
        <v>#N/A</v>
      </c>
      <c r="H3221" s="94" t="e">
        <f aca="false">$F3221&amp;$G3221</f>
        <v>#N/A</v>
      </c>
    </row>
    <row r="3222" customFormat="false" ht="12.75" hidden="false" customHeight="false" outlineLevel="0" collapsed="false">
      <c r="F3222" s="94" t="n">
        <f aca="false">IF(REF_DT&lt;PromptMonth,1,INDEX(BucketTable,MATCH($A3222,SumMonths,0),1))</f>
        <v>1</v>
      </c>
      <c r="G3222" s="94" t="e">
        <f aca="false">INDEX(Book_Type,MATCH($B3222,Book,0),1)</f>
        <v>#N/A</v>
      </c>
      <c r="H3222" s="94" t="e">
        <f aca="false">$F3222&amp;$G3222</f>
        <v>#N/A</v>
      </c>
    </row>
    <row r="3223" customFormat="false" ht="12.75" hidden="false" customHeight="false" outlineLevel="0" collapsed="false">
      <c r="F3223" s="94" t="n">
        <f aca="false">IF(REF_DT&lt;PromptMonth,1,INDEX(BucketTable,MATCH($A3223,SumMonths,0),1))</f>
        <v>1</v>
      </c>
      <c r="G3223" s="94" t="e">
        <f aca="false">INDEX(Book_Type,MATCH($B3223,Book,0),1)</f>
        <v>#N/A</v>
      </c>
      <c r="H3223" s="94" t="e">
        <f aca="false">$F3223&amp;$G3223</f>
        <v>#N/A</v>
      </c>
    </row>
    <row r="3224" customFormat="false" ht="12.75" hidden="false" customHeight="false" outlineLevel="0" collapsed="false">
      <c r="F3224" s="94" t="n">
        <f aca="false">IF(REF_DT&lt;PromptMonth,1,INDEX(BucketTable,MATCH($A3224,SumMonths,0),1))</f>
        <v>1</v>
      </c>
      <c r="G3224" s="94" t="e">
        <f aca="false">INDEX(Book_Type,MATCH($B3224,Book,0),1)</f>
        <v>#N/A</v>
      </c>
      <c r="H3224" s="94" t="e">
        <f aca="false">$F3224&amp;$G3224</f>
        <v>#N/A</v>
      </c>
    </row>
    <row r="3225" customFormat="false" ht="12.75" hidden="false" customHeight="false" outlineLevel="0" collapsed="false">
      <c r="F3225" s="94" t="n">
        <f aca="false">IF(REF_DT&lt;PromptMonth,1,INDEX(BucketTable,MATCH($A3225,SumMonths,0),1))</f>
        <v>1</v>
      </c>
      <c r="G3225" s="94" t="e">
        <f aca="false">INDEX(Book_Type,MATCH($B3225,Book,0),1)</f>
        <v>#N/A</v>
      </c>
      <c r="H3225" s="94" t="e">
        <f aca="false">$F3225&amp;$G3225</f>
        <v>#N/A</v>
      </c>
    </row>
    <row r="3226" customFormat="false" ht="12.75" hidden="false" customHeight="false" outlineLevel="0" collapsed="false">
      <c r="F3226" s="94" t="n">
        <f aca="false">IF(REF_DT&lt;PromptMonth,1,INDEX(BucketTable,MATCH($A3226,SumMonths,0),1))</f>
        <v>1</v>
      </c>
      <c r="G3226" s="94" t="e">
        <f aca="false">INDEX(Book_Type,MATCH($B3226,Book,0),1)</f>
        <v>#N/A</v>
      </c>
      <c r="H3226" s="94" t="e">
        <f aca="false">$F3226&amp;$G3226</f>
        <v>#N/A</v>
      </c>
    </row>
    <row r="3227" customFormat="false" ht="12.75" hidden="false" customHeight="false" outlineLevel="0" collapsed="false">
      <c r="F3227" s="94" t="n">
        <f aca="false">IF(REF_DT&lt;PromptMonth,1,INDEX(BucketTable,MATCH($A3227,SumMonths,0),1))</f>
        <v>1</v>
      </c>
      <c r="G3227" s="94" t="e">
        <f aca="false">INDEX(Book_Type,MATCH($B3227,Book,0),1)</f>
        <v>#N/A</v>
      </c>
      <c r="H3227" s="94" t="e">
        <f aca="false">$F3227&amp;$G3227</f>
        <v>#N/A</v>
      </c>
    </row>
    <row r="3228" customFormat="false" ht="12.75" hidden="false" customHeight="false" outlineLevel="0" collapsed="false">
      <c r="F3228" s="94" t="n">
        <f aca="false">IF(REF_DT&lt;PromptMonth,1,INDEX(BucketTable,MATCH($A3228,SumMonths,0),1))</f>
        <v>1</v>
      </c>
      <c r="G3228" s="94" t="e">
        <f aca="false">INDEX(Book_Type,MATCH($B3228,Book,0),1)</f>
        <v>#N/A</v>
      </c>
      <c r="H3228" s="94" t="e">
        <f aca="false">$F3228&amp;$G3228</f>
        <v>#N/A</v>
      </c>
    </row>
    <row r="3229" customFormat="false" ht="12.75" hidden="false" customHeight="false" outlineLevel="0" collapsed="false">
      <c r="F3229" s="94" t="n">
        <f aca="false">IF(REF_DT&lt;PromptMonth,1,INDEX(BucketTable,MATCH($A3229,SumMonths,0),1))</f>
        <v>1</v>
      </c>
      <c r="G3229" s="94" t="e">
        <f aca="false">INDEX(Book_Type,MATCH($B3229,Book,0),1)</f>
        <v>#N/A</v>
      </c>
      <c r="H3229" s="94" t="e">
        <f aca="false">$F3229&amp;$G3229</f>
        <v>#N/A</v>
      </c>
    </row>
    <row r="3230" customFormat="false" ht="12.75" hidden="false" customHeight="false" outlineLevel="0" collapsed="false">
      <c r="F3230" s="94" t="n">
        <f aca="false">IF(REF_DT&lt;PromptMonth,1,INDEX(BucketTable,MATCH($A3230,SumMonths,0),1))</f>
        <v>1</v>
      </c>
      <c r="G3230" s="94" t="e">
        <f aca="false">INDEX(Book_Type,MATCH($B3230,Book,0),1)</f>
        <v>#N/A</v>
      </c>
      <c r="H3230" s="94" t="e">
        <f aca="false">$F3230&amp;$G3230</f>
        <v>#N/A</v>
      </c>
    </row>
    <row r="3231" customFormat="false" ht="12.75" hidden="false" customHeight="false" outlineLevel="0" collapsed="false">
      <c r="F3231" s="94" t="n">
        <f aca="false">IF(REF_DT&lt;PromptMonth,1,INDEX(BucketTable,MATCH($A3231,SumMonths,0),1))</f>
        <v>1</v>
      </c>
      <c r="G3231" s="94" t="e">
        <f aca="false">INDEX(Book_Type,MATCH($B3231,Book,0),1)</f>
        <v>#N/A</v>
      </c>
      <c r="H3231" s="94" t="e">
        <f aca="false">$F3231&amp;$G3231</f>
        <v>#N/A</v>
      </c>
    </row>
    <row r="3232" customFormat="false" ht="12.75" hidden="false" customHeight="false" outlineLevel="0" collapsed="false">
      <c r="F3232" s="94" t="n">
        <f aca="false">IF(REF_DT&lt;PromptMonth,1,INDEX(BucketTable,MATCH($A3232,SumMonths,0),1))</f>
        <v>1</v>
      </c>
      <c r="G3232" s="94" t="e">
        <f aca="false">INDEX(Book_Type,MATCH($B3232,Book,0),1)</f>
        <v>#N/A</v>
      </c>
      <c r="H3232" s="94" t="e">
        <f aca="false">$F3232&amp;$G3232</f>
        <v>#N/A</v>
      </c>
    </row>
    <row r="3233" customFormat="false" ht="12.75" hidden="false" customHeight="false" outlineLevel="0" collapsed="false">
      <c r="F3233" s="94" t="n">
        <f aca="false">IF(REF_DT&lt;PromptMonth,1,INDEX(BucketTable,MATCH($A3233,SumMonths,0),1))</f>
        <v>1</v>
      </c>
      <c r="G3233" s="94" t="e">
        <f aca="false">INDEX(Book_Type,MATCH($B3233,Book,0),1)</f>
        <v>#N/A</v>
      </c>
      <c r="H3233" s="94" t="e">
        <f aca="false">$F3233&amp;$G3233</f>
        <v>#N/A</v>
      </c>
    </row>
    <row r="3234" customFormat="false" ht="12.75" hidden="false" customHeight="false" outlineLevel="0" collapsed="false">
      <c r="F3234" s="94" t="n">
        <f aca="false">IF(REF_DT&lt;PromptMonth,1,INDEX(BucketTable,MATCH($A3234,SumMonths,0),1))</f>
        <v>1</v>
      </c>
      <c r="G3234" s="94" t="e">
        <f aca="false">INDEX(Book_Type,MATCH($B3234,Book,0),1)</f>
        <v>#N/A</v>
      </c>
      <c r="H3234" s="94" t="e">
        <f aca="false">$F3234&amp;$G3234</f>
        <v>#N/A</v>
      </c>
    </row>
    <row r="3235" customFormat="false" ht="12.75" hidden="false" customHeight="false" outlineLevel="0" collapsed="false">
      <c r="F3235" s="94" t="n">
        <f aca="false">IF(REF_DT&lt;PromptMonth,1,INDEX(BucketTable,MATCH($A3235,SumMonths,0),1))</f>
        <v>1</v>
      </c>
      <c r="G3235" s="94" t="e">
        <f aca="false">INDEX(Book_Type,MATCH($B3235,Book,0),1)</f>
        <v>#N/A</v>
      </c>
      <c r="H3235" s="94" t="e">
        <f aca="false">$F3235&amp;$G3235</f>
        <v>#N/A</v>
      </c>
    </row>
    <row r="3236" customFormat="false" ht="12.75" hidden="false" customHeight="false" outlineLevel="0" collapsed="false">
      <c r="F3236" s="94" t="n">
        <f aca="false">IF(REF_DT&lt;PromptMonth,1,INDEX(BucketTable,MATCH($A3236,SumMonths,0),1))</f>
        <v>1</v>
      </c>
      <c r="G3236" s="94" t="e">
        <f aca="false">INDEX(Book_Type,MATCH($B3236,Book,0),1)</f>
        <v>#N/A</v>
      </c>
      <c r="H3236" s="94" t="e">
        <f aca="false">$F3236&amp;$G3236</f>
        <v>#N/A</v>
      </c>
    </row>
    <row r="3237" customFormat="false" ht="12.75" hidden="false" customHeight="false" outlineLevel="0" collapsed="false">
      <c r="F3237" s="94" t="n">
        <f aca="false">IF(REF_DT&lt;PromptMonth,1,INDEX(BucketTable,MATCH($A3237,SumMonths,0),1))</f>
        <v>1</v>
      </c>
      <c r="G3237" s="94" t="e">
        <f aca="false">INDEX(Book_Type,MATCH($B3237,Book,0),1)</f>
        <v>#N/A</v>
      </c>
      <c r="H3237" s="94" t="e">
        <f aca="false">$F3237&amp;$G3237</f>
        <v>#N/A</v>
      </c>
    </row>
    <row r="3238" customFormat="false" ht="12.75" hidden="false" customHeight="false" outlineLevel="0" collapsed="false">
      <c r="F3238" s="94" t="n">
        <f aca="false">IF(REF_DT&lt;PromptMonth,1,INDEX(BucketTable,MATCH($A3238,SumMonths,0),1))</f>
        <v>1</v>
      </c>
      <c r="G3238" s="94" t="e">
        <f aca="false">INDEX(Book_Type,MATCH($B3238,Book,0),1)</f>
        <v>#N/A</v>
      </c>
      <c r="H3238" s="94" t="e">
        <f aca="false">$F3238&amp;$G3238</f>
        <v>#N/A</v>
      </c>
    </row>
    <row r="3239" customFormat="false" ht="12.75" hidden="false" customHeight="false" outlineLevel="0" collapsed="false">
      <c r="F3239" s="94" t="n">
        <f aca="false">IF(REF_DT&lt;PromptMonth,1,INDEX(BucketTable,MATCH($A3239,SumMonths,0),1))</f>
        <v>1</v>
      </c>
      <c r="G3239" s="94" t="e">
        <f aca="false">INDEX(Book_Type,MATCH($B3239,Book,0),1)</f>
        <v>#N/A</v>
      </c>
      <c r="H3239" s="94" t="e">
        <f aca="false">$F3239&amp;$G3239</f>
        <v>#N/A</v>
      </c>
    </row>
    <row r="3240" customFormat="false" ht="12.75" hidden="false" customHeight="false" outlineLevel="0" collapsed="false">
      <c r="F3240" s="94" t="n">
        <f aca="false">IF(REF_DT&lt;PromptMonth,1,INDEX(BucketTable,MATCH($A3240,SumMonths,0),1))</f>
        <v>1</v>
      </c>
      <c r="G3240" s="94" t="e">
        <f aca="false">INDEX(Book_Type,MATCH($B3240,Book,0),1)</f>
        <v>#N/A</v>
      </c>
      <c r="H3240" s="94" t="e">
        <f aca="false">$F3240&amp;$G3240</f>
        <v>#N/A</v>
      </c>
    </row>
    <row r="3241" customFormat="false" ht="12.75" hidden="false" customHeight="false" outlineLevel="0" collapsed="false">
      <c r="F3241" s="94" t="n">
        <f aca="false">IF(REF_DT&lt;PromptMonth,1,INDEX(BucketTable,MATCH($A3241,SumMonths,0),1))</f>
        <v>1</v>
      </c>
      <c r="G3241" s="94" t="e">
        <f aca="false">INDEX(Book_Type,MATCH($B3241,Book,0),1)</f>
        <v>#N/A</v>
      </c>
      <c r="H3241" s="94" t="e">
        <f aca="false">$F3241&amp;$G3241</f>
        <v>#N/A</v>
      </c>
    </row>
    <row r="3242" customFormat="false" ht="12.75" hidden="false" customHeight="false" outlineLevel="0" collapsed="false">
      <c r="F3242" s="94" t="n">
        <f aca="false">IF(REF_DT&lt;PromptMonth,1,INDEX(BucketTable,MATCH($A3242,SumMonths,0),1))</f>
        <v>1</v>
      </c>
      <c r="G3242" s="94" t="e">
        <f aca="false">INDEX(Book_Type,MATCH($B3242,Book,0),1)</f>
        <v>#N/A</v>
      </c>
      <c r="H3242" s="94" t="e">
        <f aca="false">$F3242&amp;$G3242</f>
        <v>#N/A</v>
      </c>
    </row>
    <row r="3243" customFormat="false" ht="12.75" hidden="false" customHeight="false" outlineLevel="0" collapsed="false">
      <c r="F3243" s="94" t="n">
        <f aca="false">IF(REF_DT&lt;PromptMonth,1,INDEX(BucketTable,MATCH($A3243,SumMonths,0),1))</f>
        <v>1</v>
      </c>
      <c r="G3243" s="94" t="e">
        <f aca="false">INDEX(Book_Type,MATCH($B3243,Book,0),1)</f>
        <v>#N/A</v>
      </c>
      <c r="H3243" s="94" t="e">
        <f aca="false">$F3243&amp;$G3243</f>
        <v>#N/A</v>
      </c>
    </row>
    <row r="3244" customFormat="false" ht="12.75" hidden="false" customHeight="false" outlineLevel="0" collapsed="false">
      <c r="F3244" s="94" t="n">
        <f aca="false">IF(REF_DT&lt;PromptMonth,1,INDEX(BucketTable,MATCH($A3244,SumMonths,0),1))</f>
        <v>1</v>
      </c>
      <c r="G3244" s="94" t="e">
        <f aca="false">INDEX(Book_Type,MATCH($B3244,Book,0),1)</f>
        <v>#N/A</v>
      </c>
      <c r="H3244" s="94" t="e">
        <f aca="false">$F3244&amp;$G3244</f>
        <v>#N/A</v>
      </c>
    </row>
    <row r="3245" customFormat="false" ht="12.75" hidden="false" customHeight="false" outlineLevel="0" collapsed="false">
      <c r="F3245" s="94" t="n">
        <f aca="false">IF(REF_DT&lt;PromptMonth,1,INDEX(BucketTable,MATCH($A3245,SumMonths,0),1))</f>
        <v>1</v>
      </c>
      <c r="G3245" s="94" t="e">
        <f aca="false">INDEX(Book_Type,MATCH($B3245,Book,0),1)</f>
        <v>#N/A</v>
      </c>
      <c r="H3245" s="94" t="e">
        <f aca="false">$F3245&amp;$G3245</f>
        <v>#N/A</v>
      </c>
    </row>
    <row r="3246" customFormat="false" ht="12.75" hidden="false" customHeight="false" outlineLevel="0" collapsed="false">
      <c r="F3246" s="94" t="n">
        <f aca="false">IF(REF_DT&lt;PromptMonth,1,INDEX(BucketTable,MATCH($A3246,SumMonths,0),1))</f>
        <v>1</v>
      </c>
      <c r="G3246" s="94" t="e">
        <f aca="false">INDEX(Book_Type,MATCH($B3246,Book,0),1)</f>
        <v>#N/A</v>
      </c>
      <c r="H3246" s="94" t="e">
        <f aca="false">$F3246&amp;$G3246</f>
        <v>#N/A</v>
      </c>
    </row>
    <row r="3247" customFormat="false" ht="12.75" hidden="false" customHeight="false" outlineLevel="0" collapsed="false">
      <c r="F3247" s="94" t="n">
        <f aca="false">IF(REF_DT&lt;PromptMonth,1,INDEX(BucketTable,MATCH($A3247,SumMonths,0),1))</f>
        <v>1</v>
      </c>
      <c r="G3247" s="94" t="e">
        <f aca="false">INDEX(Book_Type,MATCH($B3247,Book,0),1)</f>
        <v>#N/A</v>
      </c>
      <c r="H3247" s="94" t="e">
        <f aca="false">$F3247&amp;$G3247</f>
        <v>#N/A</v>
      </c>
    </row>
    <row r="3248" customFormat="false" ht="12.75" hidden="false" customHeight="false" outlineLevel="0" collapsed="false">
      <c r="F3248" s="94" t="n">
        <f aca="false">IF(REF_DT&lt;PromptMonth,1,INDEX(BucketTable,MATCH($A3248,SumMonths,0),1))</f>
        <v>1</v>
      </c>
      <c r="G3248" s="94" t="e">
        <f aca="false">INDEX(Book_Type,MATCH($B3248,Book,0),1)</f>
        <v>#N/A</v>
      </c>
      <c r="H3248" s="94" t="e">
        <f aca="false">$F3248&amp;$G3248</f>
        <v>#N/A</v>
      </c>
    </row>
    <row r="3249" customFormat="false" ht="12.75" hidden="false" customHeight="false" outlineLevel="0" collapsed="false">
      <c r="F3249" s="94" t="n">
        <f aca="false">IF(REF_DT&lt;PromptMonth,1,INDEX(BucketTable,MATCH($A3249,SumMonths,0),1))</f>
        <v>1</v>
      </c>
      <c r="G3249" s="94" t="e">
        <f aca="false">INDEX(Book_Type,MATCH($B3249,Book,0),1)</f>
        <v>#N/A</v>
      </c>
      <c r="H3249" s="94" t="e">
        <f aca="false">$F3249&amp;$G3249</f>
        <v>#N/A</v>
      </c>
    </row>
    <row r="3250" customFormat="false" ht="12.75" hidden="false" customHeight="false" outlineLevel="0" collapsed="false">
      <c r="F3250" s="94" t="n">
        <f aca="false">IF(REF_DT&lt;PromptMonth,1,INDEX(BucketTable,MATCH($A3250,SumMonths,0),1))</f>
        <v>1</v>
      </c>
      <c r="G3250" s="94" t="e">
        <f aca="false">INDEX(Book_Type,MATCH($B3250,Book,0),1)</f>
        <v>#N/A</v>
      </c>
      <c r="H3250" s="94" t="e">
        <f aca="false">$F3250&amp;$G3250</f>
        <v>#N/A</v>
      </c>
    </row>
    <row r="3251" customFormat="false" ht="12.75" hidden="false" customHeight="false" outlineLevel="0" collapsed="false">
      <c r="F3251" s="94" t="n">
        <f aca="false">IF(REF_DT&lt;PromptMonth,1,INDEX(BucketTable,MATCH($A3251,SumMonths,0),1))</f>
        <v>1</v>
      </c>
      <c r="G3251" s="94" t="e">
        <f aca="false">INDEX(Book_Type,MATCH($B3251,Book,0),1)</f>
        <v>#N/A</v>
      </c>
      <c r="H3251" s="94" t="e">
        <f aca="false">$F3251&amp;$G3251</f>
        <v>#N/A</v>
      </c>
    </row>
    <row r="3252" customFormat="false" ht="12.75" hidden="false" customHeight="false" outlineLevel="0" collapsed="false">
      <c r="F3252" s="94" t="n">
        <f aca="false">IF(REF_DT&lt;PromptMonth,1,INDEX(BucketTable,MATCH($A3252,SumMonths,0),1))</f>
        <v>1</v>
      </c>
      <c r="G3252" s="94" t="e">
        <f aca="false">INDEX(Book_Type,MATCH($B3252,Book,0),1)</f>
        <v>#N/A</v>
      </c>
      <c r="H3252" s="94" t="e">
        <f aca="false">$F3252&amp;$G3252</f>
        <v>#N/A</v>
      </c>
    </row>
    <row r="3253" customFormat="false" ht="12.75" hidden="false" customHeight="false" outlineLevel="0" collapsed="false">
      <c r="F3253" s="94" t="n">
        <f aca="false">IF(REF_DT&lt;PromptMonth,1,INDEX(BucketTable,MATCH($A3253,SumMonths,0),1))</f>
        <v>1</v>
      </c>
      <c r="G3253" s="94" t="e">
        <f aca="false">INDEX(Book_Type,MATCH($B3253,Book,0),1)</f>
        <v>#N/A</v>
      </c>
      <c r="H3253" s="94" t="e">
        <f aca="false">$F3253&amp;$G3253</f>
        <v>#N/A</v>
      </c>
    </row>
    <row r="3254" customFormat="false" ht="12.75" hidden="false" customHeight="false" outlineLevel="0" collapsed="false">
      <c r="F3254" s="94" t="n">
        <f aca="false">IF(REF_DT&lt;PromptMonth,1,INDEX(BucketTable,MATCH($A3254,SumMonths,0),1))</f>
        <v>1</v>
      </c>
      <c r="G3254" s="94" t="e">
        <f aca="false">INDEX(Book_Type,MATCH($B3254,Book,0),1)</f>
        <v>#N/A</v>
      </c>
      <c r="H3254" s="94" t="e">
        <f aca="false">$F3254&amp;$G3254</f>
        <v>#N/A</v>
      </c>
    </row>
    <row r="3255" customFormat="false" ht="12.75" hidden="false" customHeight="false" outlineLevel="0" collapsed="false">
      <c r="F3255" s="94" t="n">
        <f aca="false">IF(REF_DT&lt;PromptMonth,1,INDEX(BucketTable,MATCH($A3255,SumMonths,0),1))</f>
        <v>1</v>
      </c>
      <c r="G3255" s="94" t="e">
        <f aca="false">INDEX(Book_Type,MATCH($B3255,Book,0),1)</f>
        <v>#N/A</v>
      </c>
      <c r="H3255" s="94" t="e">
        <f aca="false">$F3255&amp;$G3255</f>
        <v>#N/A</v>
      </c>
    </row>
    <row r="3256" customFormat="false" ht="12.75" hidden="false" customHeight="false" outlineLevel="0" collapsed="false">
      <c r="F3256" s="94" t="n">
        <f aca="false">IF(REF_DT&lt;PromptMonth,1,INDEX(BucketTable,MATCH($A3256,SumMonths,0),1))</f>
        <v>1</v>
      </c>
      <c r="G3256" s="94" t="e">
        <f aca="false">INDEX(Book_Type,MATCH($B3256,Book,0),1)</f>
        <v>#N/A</v>
      </c>
      <c r="H3256" s="94" t="e">
        <f aca="false">$F3256&amp;$G3256</f>
        <v>#N/A</v>
      </c>
    </row>
    <row r="3257" customFormat="false" ht="12.75" hidden="false" customHeight="false" outlineLevel="0" collapsed="false">
      <c r="F3257" s="94" t="n">
        <f aca="false">IF(REF_DT&lt;PromptMonth,1,INDEX(BucketTable,MATCH($A3257,SumMonths,0),1))</f>
        <v>1</v>
      </c>
      <c r="G3257" s="94" t="e">
        <f aca="false">INDEX(Book_Type,MATCH($B3257,Book,0),1)</f>
        <v>#N/A</v>
      </c>
      <c r="H3257" s="94" t="e">
        <f aca="false">$F3257&amp;$G3257</f>
        <v>#N/A</v>
      </c>
    </row>
    <row r="3258" customFormat="false" ht="12.75" hidden="false" customHeight="false" outlineLevel="0" collapsed="false">
      <c r="F3258" s="94" t="n">
        <f aca="false">IF(REF_DT&lt;PromptMonth,1,INDEX(BucketTable,MATCH($A3258,SumMonths,0),1))</f>
        <v>1</v>
      </c>
      <c r="G3258" s="94" t="e">
        <f aca="false">INDEX(Book_Type,MATCH($B3258,Book,0),1)</f>
        <v>#N/A</v>
      </c>
      <c r="H3258" s="94" t="e">
        <f aca="false">$F3258&amp;$G3258</f>
        <v>#N/A</v>
      </c>
    </row>
    <row r="3259" customFormat="false" ht="12.75" hidden="false" customHeight="false" outlineLevel="0" collapsed="false">
      <c r="F3259" s="94" t="n">
        <f aca="false">IF(REF_DT&lt;PromptMonth,1,INDEX(BucketTable,MATCH($A3259,SumMonths,0),1))</f>
        <v>1</v>
      </c>
      <c r="G3259" s="94" t="e">
        <f aca="false">INDEX(Book_Type,MATCH($B3259,Book,0),1)</f>
        <v>#N/A</v>
      </c>
      <c r="H3259" s="94" t="e">
        <f aca="false">$F3259&amp;$G3259</f>
        <v>#N/A</v>
      </c>
    </row>
    <row r="3260" customFormat="false" ht="12.75" hidden="false" customHeight="false" outlineLevel="0" collapsed="false">
      <c r="F3260" s="94" t="n">
        <f aca="false">IF(REF_DT&lt;PromptMonth,1,INDEX(BucketTable,MATCH($A3260,SumMonths,0),1))</f>
        <v>1</v>
      </c>
      <c r="G3260" s="94" t="e">
        <f aca="false">INDEX(Book_Type,MATCH($B3260,Book,0),1)</f>
        <v>#N/A</v>
      </c>
      <c r="H3260" s="94" t="e">
        <f aca="false">$F3260&amp;$G3260</f>
        <v>#N/A</v>
      </c>
    </row>
    <row r="3261" customFormat="false" ht="12.75" hidden="false" customHeight="false" outlineLevel="0" collapsed="false">
      <c r="F3261" s="94" t="n">
        <f aca="false">IF(REF_DT&lt;PromptMonth,1,INDEX(BucketTable,MATCH($A3261,SumMonths,0),1))</f>
        <v>1</v>
      </c>
      <c r="G3261" s="94" t="e">
        <f aca="false">INDEX(Book_Type,MATCH($B3261,Book,0),1)</f>
        <v>#N/A</v>
      </c>
      <c r="H3261" s="94" t="e">
        <f aca="false">$F3261&amp;$G3261</f>
        <v>#N/A</v>
      </c>
    </row>
    <row r="3262" customFormat="false" ht="12.75" hidden="false" customHeight="false" outlineLevel="0" collapsed="false">
      <c r="F3262" s="94" t="n">
        <f aca="false">IF(REF_DT&lt;PromptMonth,1,INDEX(BucketTable,MATCH($A3262,SumMonths,0),1))</f>
        <v>1</v>
      </c>
      <c r="G3262" s="94" t="e">
        <f aca="false">INDEX(Book_Type,MATCH($B3262,Book,0),1)</f>
        <v>#N/A</v>
      </c>
      <c r="H3262" s="94" t="e">
        <f aca="false">$F3262&amp;$G3262</f>
        <v>#N/A</v>
      </c>
    </row>
    <row r="3263" customFormat="false" ht="12.75" hidden="false" customHeight="false" outlineLevel="0" collapsed="false">
      <c r="F3263" s="94" t="n">
        <f aca="false">IF(REF_DT&lt;PromptMonth,1,INDEX(BucketTable,MATCH($A3263,SumMonths,0),1))</f>
        <v>1</v>
      </c>
      <c r="G3263" s="94" t="e">
        <f aca="false">INDEX(Book_Type,MATCH($B3263,Book,0),1)</f>
        <v>#N/A</v>
      </c>
      <c r="H3263" s="94" t="e">
        <f aca="false">$F3263&amp;$G3263</f>
        <v>#N/A</v>
      </c>
    </row>
    <row r="3264" customFormat="false" ht="12.75" hidden="false" customHeight="false" outlineLevel="0" collapsed="false">
      <c r="F3264" s="94" t="n">
        <f aca="false">IF(REF_DT&lt;PromptMonth,1,INDEX(BucketTable,MATCH($A3264,SumMonths,0),1))</f>
        <v>1</v>
      </c>
      <c r="G3264" s="94" t="e">
        <f aca="false">INDEX(Book_Type,MATCH($B3264,Book,0),1)</f>
        <v>#N/A</v>
      </c>
      <c r="H3264" s="94" t="e">
        <f aca="false">$F3264&amp;$G3264</f>
        <v>#N/A</v>
      </c>
    </row>
    <row r="3265" customFormat="false" ht="12.75" hidden="false" customHeight="false" outlineLevel="0" collapsed="false">
      <c r="F3265" s="94" t="n">
        <f aca="false">IF(REF_DT&lt;PromptMonth,1,INDEX(BucketTable,MATCH($A3265,SumMonths,0),1))</f>
        <v>1</v>
      </c>
      <c r="G3265" s="94" t="e">
        <f aca="false">INDEX(Book_Type,MATCH($B3265,Book,0),1)</f>
        <v>#N/A</v>
      </c>
      <c r="H3265" s="94" t="e">
        <f aca="false">$F3265&amp;$G3265</f>
        <v>#N/A</v>
      </c>
    </row>
    <row r="3266" customFormat="false" ht="12.75" hidden="false" customHeight="false" outlineLevel="0" collapsed="false">
      <c r="F3266" s="94" t="n">
        <f aca="false">IF(REF_DT&lt;PromptMonth,1,INDEX(BucketTable,MATCH($A3266,SumMonths,0),1))</f>
        <v>1</v>
      </c>
      <c r="G3266" s="94" t="e">
        <f aca="false">INDEX(Book_Type,MATCH($B3266,Book,0),1)</f>
        <v>#N/A</v>
      </c>
      <c r="H3266" s="94" t="e">
        <f aca="false">$F3266&amp;$G3266</f>
        <v>#N/A</v>
      </c>
    </row>
    <row r="3267" customFormat="false" ht="12.75" hidden="false" customHeight="false" outlineLevel="0" collapsed="false">
      <c r="F3267" s="94" t="n">
        <f aca="false">IF(REF_DT&lt;PromptMonth,1,INDEX(BucketTable,MATCH($A3267,SumMonths,0),1))</f>
        <v>1</v>
      </c>
      <c r="G3267" s="94" t="e">
        <f aca="false">INDEX(Book_Type,MATCH($B3267,Book,0),1)</f>
        <v>#N/A</v>
      </c>
      <c r="H3267" s="94" t="e">
        <f aca="false">$F3267&amp;$G3267</f>
        <v>#N/A</v>
      </c>
    </row>
    <row r="3268" customFormat="false" ht="12.75" hidden="false" customHeight="false" outlineLevel="0" collapsed="false">
      <c r="F3268" s="94" t="n">
        <f aca="false">IF(REF_DT&lt;PromptMonth,1,INDEX(BucketTable,MATCH($A3268,SumMonths,0),1))</f>
        <v>1</v>
      </c>
      <c r="G3268" s="94" t="e">
        <f aca="false">INDEX(Book_Type,MATCH($B3268,Book,0),1)</f>
        <v>#N/A</v>
      </c>
      <c r="H3268" s="94" t="e">
        <f aca="false">$F3268&amp;$G3268</f>
        <v>#N/A</v>
      </c>
    </row>
    <row r="3269" customFormat="false" ht="12.75" hidden="false" customHeight="false" outlineLevel="0" collapsed="false">
      <c r="F3269" s="94" t="n">
        <f aca="false">IF(REF_DT&lt;PromptMonth,1,INDEX(BucketTable,MATCH($A3269,SumMonths,0),1))</f>
        <v>1</v>
      </c>
      <c r="G3269" s="94" t="e">
        <f aca="false">INDEX(Book_Type,MATCH($B3269,Book,0),1)</f>
        <v>#N/A</v>
      </c>
      <c r="H3269" s="94" t="e">
        <f aca="false">$F3269&amp;$G3269</f>
        <v>#N/A</v>
      </c>
    </row>
    <row r="3270" customFormat="false" ht="12.75" hidden="false" customHeight="false" outlineLevel="0" collapsed="false">
      <c r="F3270" s="94" t="n">
        <f aca="false">IF(REF_DT&lt;PromptMonth,1,INDEX(BucketTable,MATCH($A3270,SumMonths,0),1))</f>
        <v>1</v>
      </c>
      <c r="G3270" s="94" t="e">
        <f aca="false">INDEX(Book_Type,MATCH($B3270,Book,0),1)</f>
        <v>#N/A</v>
      </c>
      <c r="H3270" s="94" t="e">
        <f aca="false">$F3270&amp;$G3270</f>
        <v>#N/A</v>
      </c>
    </row>
    <row r="3271" customFormat="false" ht="12.75" hidden="false" customHeight="false" outlineLevel="0" collapsed="false">
      <c r="F3271" s="94" t="n">
        <f aca="false">IF(REF_DT&lt;PromptMonth,1,INDEX(BucketTable,MATCH($A3271,SumMonths,0),1))</f>
        <v>1</v>
      </c>
      <c r="G3271" s="94" t="e">
        <f aca="false">INDEX(Book_Type,MATCH($B3271,Book,0),1)</f>
        <v>#N/A</v>
      </c>
      <c r="H3271" s="94" t="e">
        <f aca="false">$F3271&amp;$G3271</f>
        <v>#N/A</v>
      </c>
    </row>
    <row r="3272" customFormat="false" ht="12.75" hidden="false" customHeight="false" outlineLevel="0" collapsed="false">
      <c r="F3272" s="94" t="n">
        <f aca="false">IF(REF_DT&lt;PromptMonth,1,INDEX(BucketTable,MATCH($A3272,SumMonths,0),1))</f>
        <v>1</v>
      </c>
      <c r="G3272" s="94" t="e">
        <f aca="false">INDEX(Book_Type,MATCH($B3272,Book,0),1)</f>
        <v>#N/A</v>
      </c>
      <c r="H3272" s="94" t="e">
        <f aca="false">$F3272&amp;$G3272</f>
        <v>#N/A</v>
      </c>
    </row>
    <row r="3273" customFormat="false" ht="12.75" hidden="false" customHeight="false" outlineLevel="0" collapsed="false">
      <c r="F3273" s="94" t="n">
        <f aca="false">IF(REF_DT&lt;PromptMonth,1,INDEX(BucketTable,MATCH($A3273,SumMonths,0),1))</f>
        <v>1</v>
      </c>
      <c r="G3273" s="94" t="e">
        <f aca="false">INDEX(Book_Type,MATCH($B3273,Book,0),1)</f>
        <v>#N/A</v>
      </c>
      <c r="H3273" s="94" t="e">
        <f aca="false">$F3273&amp;$G3273</f>
        <v>#N/A</v>
      </c>
    </row>
    <row r="3274" customFormat="false" ht="12.75" hidden="false" customHeight="false" outlineLevel="0" collapsed="false">
      <c r="F3274" s="94" t="n">
        <f aca="false">IF(REF_DT&lt;PromptMonth,1,INDEX(BucketTable,MATCH($A3274,SumMonths,0),1))</f>
        <v>1</v>
      </c>
      <c r="G3274" s="94" t="e">
        <f aca="false">INDEX(Book_Type,MATCH($B3274,Book,0),1)</f>
        <v>#N/A</v>
      </c>
      <c r="H3274" s="94" t="e">
        <f aca="false">$F3274&amp;$G3274</f>
        <v>#N/A</v>
      </c>
    </row>
    <row r="3275" customFormat="false" ht="12.75" hidden="false" customHeight="false" outlineLevel="0" collapsed="false">
      <c r="F3275" s="94" t="n">
        <f aca="false">IF(REF_DT&lt;PromptMonth,1,INDEX(BucketTable,MATCH($A3275,SumMonths,0),1))</f>
        <v>1</v>
      </c>
      <c r="G3275" s="94" t="e">
        <f aca="false">INDEX(Book_Type,MATCH($B3275,Book,0),1)</f>
        <v>#N/A</v>
      </c>
      <c r="H3275" s="94" t="e">
        <f aca="false">$F3275&amp;$G3275</f>
        <v>#N/A</v>
      </c>
    </row>
    <row r="3276" customFormat="false" ht="12.75" hidden="false" customHeight="false" outlineLevel="0" collapsed="false">
      <c r="F3276" s="94" t="n">
        <f aca="false">IF(REF_DT&lt;PromptMonth,1,INDEX(BucketTable,MATCH($A3276,SumMonths,0),1))</f>
        <v>1</v>
      </c>
      <c r="G3276" s="94" t="e">
        <f aca="false">INDEX(Book_Type,MATCH($B3276,Book,0),1)</f>
        <v>#N/A</v>
      </c>
      <c r="H3276" s="94" t="e">
        <f aca="false">$F3276&amp;$G3276</f>
        <v>#N/A</v>
      </c>
    </row>
    <row r="3277" customFormat="false" ht="12.75" hidden="false" customHeight="false" outlineLevel="0" collapsed="false">
      <c r="F3277" s="94" t="n">
        <f aca="false">IF(REF_DT&lt;PromptMonth,1,INDEX(BucketTable,MATCH($A3277,SumMonths,0),1))</f>
        <v>1</v>
      </c>
      <c r="G3277" s="94" t="e">
        <f aca="false">INDEX(Book_Type,MATCH($B3277,Book,0),1)</f>
        <v>#N/A</v>
      </c>
      <c r="H3277" s="94" t="e">
        <f aca="false">$F3277&amp;$G3277</f>
        <v>#N/A</v>
      </c>
    </row>
    <row r="3278" customFormat="false" ht="12.75" hidden="false" customHeight="false" outlineLevel="0" collapsed="false">
      <c r="F3278" s="94" t="n">
        <f aca="false">IF(REF_DT&lt;PromptMonth,1,INDEX(BucketTable,MATCH($A3278,SumMonths,0),1))</f>
        <v>1</v>
      </c>
      <c r="G3278" s="94" t="e">
        <f aca="false">INDEX(Book_Type,MATCH($B3278,Book,0),1)</f>
        <v>#N/A</v>
      </c>
      <c r="H3278" s="94" t="e">
        <f aca="false">$F3278&amp;$G3278</f>
        <v>#N/A</v>
      </c>
    </row>
    <row r="3279" customFormat="false" ht="12.75" hidden="false" customHeight="false" outlineLevel="0" collapsed="false">
      <c r="F3279" s="94" t="n">
        <f aca="false">IF(REF_DT&lt;PromptMonth,1,INDEX(BucketTable,MATCH($A3279,SumMonths,0),1))</f>
        <v>1</v>
      </c>
      <c r="G3279" s="94" t="e">
        <f aca="false">INDEX(Book_Type,MATCH($B3279,Book,0),1)</f>
        <v>#N/A</v>
      </c>
      <c r="H3279" s="94" t="e">
        <f aca="false">$F3279&amp;$G3279</f>
        <v>#N/A</v>
      </c>
    </row>
    <row r="3280" customFormat="false" ht="12.75" hidden="false" customHeight="false" outlineLevel="0" collapsed="false">
      <c r="F3280" s="94" t="n">
        <f aca="false">IF(REF_DT&lt;PromptMonth,1,INDEX(BucketTable,MATCH($A3280,SumMonths,0),1))</f>
        <v>1</v>
      </c>
      <c r="G3280" s="94" t="e">
        <f aca="false">INDEX(Book_Type,MATCH($B3280,Book,0),1)</f>
        <v>#N/A</v>
      </c>
      <c r="H3280" s="94" t="e">
        <f aca="false">$F3280&amp;$G3280</f>
        <v>#N/A</v>
      </c>
    </row>
    <row r="3281" customFormat="false" ht="12.75" hidden="false" customHeight="false" outlineLevel="0" collapsed="false">
      <c r="F3281" s="94" t="n">
        <f aca="false">IF(REF_DT&lt;PromptMonth,1,INDEX(BucketTable,MATCH($A3281,SumMonths,0),1))</f>
        <v>1</v>
      </c>
      <c r="G3281" s="94" t="e">
        <f aca="false">INDEX(Book_Type,MATCH($B3281,Book,0),1)</f>
        <v>#N/A</v>
      </c>
      <c r="H3281" s="94" t="e">
        <f aca="false">$F3281&amp;$G3281</f>
        <v>#N/A</v>
      </c>
    </row>
    <row r="3282" customFormat="false" ht="12.75" hidden="false" customHeight="false" outlineLevel="0" collapsed="false">
      <c r="F3282" s="94" t="n">
        <f aca="false">IF(REF_DT&lt;PromptMonth,1,INDEX(BucketTable,MATCH($A3282,SumMonths,0),1))</f>
        <v>1</v>
      </c>
      <c r="G3282" s="94" t="e">
        <f aca="false">INDEX(Book_Type,MATCH($B3282,Book,0),1)</f>
        <v>#N/A</v>
      </c>
      <c r="H3282" s="94" t="e">
        <f aca="false">$F3282&amp;$G3282</f>
        <v>#N/A</v>
      </c>
    </row>
    <row r="3283" customFormat="false" ht="12.75" hidden="false" customHeight="false" outlineLevel="0" collapsed="false">
      <c r="F3283" s="94" t="n">
        <f aca="false">IF(REF_DT&lt;PromptMonth,1,INDEX(BucketTable,MATCH($A3283,SumMonths,0),1))</f>
        <v>1</v>
      </c>
      <c r="G3283" s="94" t="e">
        <f aca="false">INDEX(Book_Type,MATCH($B3283,Book,0),1)</f>
        <v>#N/A</v>
      </c>
      <c r="H3283" s="94" t="e">
        <f aca="false">$F3283&amp;$G3283</f>
        <v>#N/A</v>
      </c>
    </row>
    <row r="3284" customFormat="false" ht="12.75" hidden="false" customHeight="false" outlineLevel="0" collapsed="false">
      <c r="F3284" s="94" t="n">
        <f aca="false">IF(REF_DT&lt;PromptMonth,1,INDEX(BucketTable,MATCH($A3284,SumMonths,0),1))</f>
        <v>1</v>
      </c>
      <c r="G3284" s="94" t="e">
        <f aca="false">INDEX(Book_Type,MATCH($B3284,Book,0),1)</f>
        <v>#N/A</v>
      </c>
      <c r="H3284" s="94" t="e">
        <f aca="false">$F3284&amp;$G3284</f>
        <v>#N/A</v>
      </c>
    </row>
    <row r="3285" customFormat="false" ht="12.75" hidden="false" customHeight="false" outlineLevel="0" collapsed="false">
      <c r="F3285" s="94" t="n">
        <f aca="false">IF(REF_DT&lt;PromptMonth,1,INDEX(BucketTable,MATCH($A3285,SumMonths,0),1))</f>
        <v>1</v>
      </c>
      <c r="G3285" s="94" t="e">
        <f aca="false">INDEX(Book_Type,MATCH($B3285,Book,0),1)</f>
        <v>#N/A</v>
      </c>
      <c r="H3285" s="94" t="e">
        <f aca="false">$F3285&amp;$G3285</f>
        <v>#N/A</v>
      </c>
    </row>
    <row r="3286" customFormat="false" ht="12.75" hidden="false" customHeight="false" outlineLevel="0" collapsed="false">
      <c r="F3286" s="94" t="n">
        <f aca="false">IF(REF_DT&lt;PromptMonth,1,INDEX(BucketTable,MATCH($A3286,SumMonths,0),1))</f>
        <v>1</v>
      </c>
      <c r="G3286" s="94" t="e">
        <f aca="false">INDEX(Book_Type,MATCH($B3286,Book,0),1)</f>
        <v>#N/A</v>
      </c>
      <c r="H3286" s="94" t="e">
        <f aca="false">$F3286&amp;$G3286</f>
        <v>#N/A</v>
      </c>
    </row>
    <row r="3287" customFormat="false" ht="12.75" hidden="false" customHeight="false" outlineLevel="0" collapsed="false">
      <c r="F3287" s="94" t="n">
        <f aca="false">IF(REF_DT&lt;PromptMonth,1,INDEX(BucketTable,MATCH($A3287,SumMonths,0),1))</f>
        <v>1</v>
      </c>
      <c r="G3287" s="94" t="e">
        <f aca="false">INDEX(Book_Type,MATCH($B3287,Book,0),1)</f>
        <v>#N/A</v>
      </c>
      <c r="H3287" s="94" t="e">
        <f aca="false">$F3287&amp;$G3287</f>
        <v>#N/A</v>
      </c>
    </row>
    <row r="3288" customFormat="false" ht="12.75" hidden="false" customHeight="false" outlineLevel="0" collapsed="false">
      <c r="F3288" s="94" t="n">
        <f aca="false">IF(REF_DT&lt;PromptMonth,1,INDEX(BucketTable,MATCH($A3288,SumMonths,0),1))</f>
        <v>1</v>
      </c>
      <c r="G3288" s="94" t="e">
        <f aca="false">INDEX(Book_Type,MATCH($B3288,Book,0),1)</f>
        <v>#N/A</v>
      </c>
      <c r="H3288" s="94" t="e">
        <f aca="false">$F3288&amp;$G3288</f>
        <v>#N/A</v>
      </c>
    </row>
    <row r="3289" customFormat="false" ht="12.75" hidden="false" customHeight="false" outlineLevel="0" collapsed="false">
      <c r="F3289" s="94" t="n">
        <f aca="false">IF(REF_DT&lt;PromptMonth,1,INDEX(BucketTable,MATCH($A3289,SumMonths,0),1))</f>
        <v>1</v>
      </c>
      <c r="G3289" s="94" t="e">
        <f aca="false">INDEX(Book_Type,MATCH($B3289,Book,0),1)</f>
        <v>#N/A</v>
      </c>
      <c r="H3289" s="94" t="e">
        <f aca="false">$F3289&amp;$G3289</f>
        <v>#N/A</v>
      </c>
    </row>
    <row r="3290" customFormat="false" ht="12.75" hidden="false" customHeight="false" outlineLevel="0" collapsed="false">
      <c r="F3290" s="94" t="n">
        <f aca="false">IF(REF_DT&lt;PromptMonth,1,INDEX(BucketTable,MATCH($A3290,SumMonths,0),1))</f>
        <v>1</v>
      </c>
      <c r="G3290" s="94" t="e">
        <f aca="false">INDEX(Book_Type,MATCH($B3290,Book,0),1)</f>
        <v>#N/A</v>
      </c>
      <c r="H3290" s="94" t="e">
        <f aca="false">$F3290&amp;$G3290</f>
        <v>#N/A</v>
      </c>
    </row>
    <row r="3291" customFormat="false" ht="12.75" hidden="false" customHeight="false" outlineLevel="0" collapsed="false">
      <c r="F3291" s="94" t="n">
        <f aca="false">IF(REF_DT&lt;PromptMonth,1,INDEX(BucketTable,MATCH($A3291,SumMonths,0),1))</f>
        <v>1</v>
      </c>
      <c r="G3291" s="94" t="e">
        <f aca="false">INDEX(Book_Type,MATCH($B3291,Book,0),1)</f>
        <v>#N/A</v>
      </c>
      <c r="H3291" s="94" t="e">
        <f aca="false">$F3291&amp;$G3291</f>
        <v>#N/A</v>
      </c>
    </row>
    <row r="3292" customFormat="false" ht="12.75" hidden="false" customHeight="false" outlineLevel="0" collapsed="false">
      <c r="F3292" s="94" t="n">
        <f aca="false">IF(REF_DT&lt;PromptMonth,1,INDEX(BucketTable,MATCH($A3292,SumMonths,0),1))</f>
        <v>1</v>
      </c>
      <c r="G3292" s="94" t="e">
        <f aca="false">INDEX(Book_Type,MATCH($B3292,Book,0),1)</f>
        <v>#N/A</v>
      </c>
      <c r="H3292" s="94" t="e">
        <f aca="false">$F3292&amp;$G3292</f>
        <v>#N/A</v>
      </c>
    </row>
    <row r="3293" customFormat="false" ht="12.75" hidden="false" customHeight="false" outlineLevel="0" collapsed="false">
      <c r="F3293" s="94" t="n">
        <f aca="false">IF(REF_DT&lt;PromptMonth,1,INDEX(BucketTable,MATCH($A3293,SumMonths,0),1))</f>
        <v>1</v>
      </c>
      <c r="G3293" s="94" t="e">
        <f aca="false">INDEX(Book_Type,MATCH($B3293,Book,0),1)</f>
        <v>#N/A</v>
      </c>
      <c r="H3293" s="94" t="e">
        <f aca="false">$F3293&amp;$G3293</f>
        <v>#N/A</v>
      </c>
    </row>
    <row r="3294" customFormat="false" ht="12.75" hidden="false" customHeight="false" outlineLevel="0" collapsed="false">
      <c r="F3294" s="94" t="n">
        <f aca="false">IF(REF_DT&lt;PromptMonth,1,INDEX(BucketTable,MATCH($A3294,SumMonths,0),1))</f>
        <v>1</v>
      </c>
      <c r="G3294" s="94" t="e">
        <f aca="false">INDEX(Book_Type,MATCH($B3294,Book,0),1)</f>
        <v>#N/A</v>
      </c>
      <c r="H3294" s="94" t="e">
        <f aca="false">$F3294&amp;$G3294</f>
        <v>#N/A</v>
      </c>
    </row>
    <row r="3295" customFormat="false" ht="12.75" hidden="false" customHeight="false" outlineLevel="0" collapsed="false">
      <c r="F3295" s="94" t="n">
        <f aca="false">IF(REF_DT&lt;PromptMonth,1,INDEX(BucketTable,MATCH($A3295,SumMonths,0),1))</f>
        <v>1</v>
      </c>
      <c r="G3295" s="94" t="e">
        <f aca="false">INDEX(Book_Type,MATCH($B3295,Book,0),1)</f>
        <v>#N/A</v>
      </c>
      <c r="H3295" s="94" t="e">
        <f aca="false">$F3295&amp;$G3295</f>
        <v>#N/A</v>
      </c>
    </row>
    <row r="3296" customFormat="false" ht="12.75" hidden="false" customHeight="false" outlineLevel="0" collapsed="false">
      <c r="F3296" s="94" t="n">
        <f aca="false">IF(REF_DT&lt;PromptMonth,1,INDEX(BucketTable,MATCH($A3296,SumMonths,0),1))</f>
        <v>1</v>
      </c>
      <c r="G3296" s="94" t="e">
        <f aca="false">INDEX(Book_Type,MATCH($B3296,Book,0),1)</f>
        <v>#N/A</v>
      </c>
      <c r="H3296" s="94" t="e">
        <f aca="false">$F3296&amp;$G3296</f>
        <v>#N/A</v>
      </c>
    </row>
    <row r="3297" customFormat="false" ht="12.75" hidden="false" customHeight="false" outlineLevel="0" collapsed="false">
      <c r="F3297" s="94" t="n">
        <f aca="false">IF(REF_DT&lt;PromptMonth,1,INDEX(BucketTable,MATCH($A3297,SumMonths,0),1))</f>
        <v>1</v>
      </c>
      <c r="G3297" s="94" t="e">
        <f aca="false">INDEX(Book_Type,MATCH($B3297,Book,0),1)</f>
        <v>#N/A</v>
      </c>
      <c r="H3297" s="94" t="e">
        <f aca="false">$F3297&amp;$G3297</f>
        <v>#N/A</v>
      </c>
    </row>
    <row r="3298" customFormat="false" ht="12.75" hidden="false" customHeight="false" outlineLevel="0" collapsed="false">
      <c r="F3298" s="94" t="n">
        <f aca="false">IF(REF_DT&lt;PromptMonth,1,INDEX(BucketTable,MATCH($A3298,SumMonths,0),1))</f>
        <v>1</v>
      </c>
      <c r="G3298" s="94" t="e">
        <f aca="false">INDEX(Book_Type,MATCH($B3298,Book,0),1)</f>
        <v>#N/A</v>
      </c>
      <c r="H3298" s="94" t="e">
        <f aca="false">$F3298&amp;$G3298</f>
        <v>#N/A</v>
      </c>
    </row>
    <row r="3299" customFormat="false" ht="12.75" hidden="false" customHeight="false" outlineLevel="0" collapsed="false">
      <c r="F3299" s="94" t="n">
        <f aca="false">IF(REF_DT&lt;PromptMonth,1,INDEX(BucketTable,MATCH($A3299,SumMonths,0),1))</f>
        <v>1</v>
      </c>
      <c r="G3299" s="94" t="e">
        <f aca="false">INDEX(Book_Type,MATCH($B3299,Book,0),1)</f>
        <v>#N/A</v>
      </c>
      <c r="H3299" s="94" t="e">
        <f aca="false">$F3299&amp;$G3299</f>
        <v>#N/A</v>
      </c>
    </row>
    <row r="3300" customFormat="false" ht="12.75" hidden="false" customHeight="false" outlineLevel="0" collapsed="false">
      <c r="F3300" s="94" t="n">
        <f aca="false">IF(REF_DT&lt;PromptMonth,1,INDEX(BucketTable,MATCH($A3300,SumMonths,0),1))</f>
        <v>1</v>
      </c>
      <c r="G3300" s="94" t="e">
        <f aca="false">INDEX(Book_Type,MATCH($B3300,Book,0),1)</f>
        <v>#N/A</v>
      </c>
      <c r="H3300" s="94" t="e">
        <f aca="false">$F3300&amp;$G3300</f>
        <v>#N/A</v>
      </c>
    </row>
    <row r="3301" customFormat="false" ht="12.75" hidden="false" customHeight="false" outlineLevel="0" collapsed="false">
      <c r="F3301" s="94" t="n">
        <f aca="false">IF(REF_DT&lt;PromptMonth,1,INDEX(BucketTable,MATCH($A3301,SumMonths,0),1))</f>
        <v>1</v>
      </c>
      <c r="G3301" s="94" t="e">
        <f aca="false">INDEX(Book_Type,MATCH($B3301,Book,0),1)</f>
        <v>#N/A</v>
      </c>
      <c r="H3301" s="94" t="e">
        <f aca="false">$F3301&amp;$G3301</f>
        <v>#N/A</v>
      </c>
    </row>
    <row r="3302" customFormat="false" ht="12.75" hidden="false" customHeight="false" outlineLevel="0" collapsed="false">
      <c r="F3302" s="94" t="n">
        <f aca="false">IF(REF_DT&lt;PromptMonth,1,INDEX(BucketTable,MATCH($A3302,SumMonths,0),1))</f>
        <v>1</v>
      </c>
      <c r="G3302" s="94" t="e">
        <f aca="false">INDEX(Book_Type,MATCH($B3302,Book,0),1)</f>
        <v>#N/A</v>
      </c>
      <c r="H3302" s="94" t="e">
        <f aca="false">$F3302&amp;$G3302</f>
        <v>#N/A</v>
      </c>
    </row>
    <row r="3303" customFormat="false" ht="12.75" hidden="false" customHeight="false" outlineLevel="0" collapsed="false">
      <c r="F3303" s="94" t="n">
        <f aca="false">IF(REF_DT&lt;PromptMonth,1,INDEX(BucketTable,MATCH($A3303,SumMonths,0),1))</f>
        <v>1</v>
      </c>
      <c r="G3303" s="94" t="e">
        <f aca="false">INDEX(Book_Type,MATCH($B3303,Book,0),1)</f>
        <v>#N/A</v>
      </c>
      <c r="H3303" s="94" t="e">
        <f aca="false">$F3303&amp;$G3303</f>
        <v>#N/A</v>
      </c>
    </row>
    <row r="3304" customFormat="false" ht="12.75" hidden="false" customHeight="false" outlineLevel="0" collapsed="false">
      <c r="F3304" s="94" t="n">
        <f aca="false">IF(REF_DT&lt;PromptMonth,1,INDEX(BucketTable,MATCH($A3304,SumMonths,0),1))</f>
        <v>1</v>
      </c>
      <c r="G3304" s="94" t="e">
        <f aca="false">INDEX(Book_Type,MATCH($B3304,Book,0),1)</f>
        <v>#N/A</v>
      </c>
      <c r="H3304" s="94" t="e">
        <f aca="false">$F3304&amp;$G3304</f>
        <v>#N/A</v>
      </c>
    </row>
    <row r="3305" customFormat="false" ht="12.75" hidden="false" customHeight="false" outlineLevel="0" collapsed="false">
      <c r="F3305" s="94" t="n">
        <f aca="false">IF(REF_DT&lt;PromptMonth,1,INDEX(BucketTable,MATCH($A3305,SumMonths,0),1))</f>
        <v>1</v>
      </c>
      <c r="G3305" s="94" t="e">
        <f aca="false">INDEX(Book_Type,MATCH($B3305,Book,0),1)</f>
        <v>#N/A</v>
      </c>
      <c r="H3305" s="94" t="e">
        <f aca="false">$F3305&amp;$G3305</f>
        <v>#N/A</v>
      </c>
    </row>
    <row r="3306" customFormat="false" ht="12.75" hidden="false" customHeight="false" outlineLevel="0" collapsed="false">
      <c r="F3306" s="94" t="n">
        <f aca="false">IF(REF_DT&lt;PromptMonth,1,INDEX(BucketTable,MATCH($A3306,SumMonths,0),1))</f>
        <v>1</v>
      </c>
      <c r="G3306" s="94" t="e">
        <f aca="false">INDEX(Book_Type,MATCH($B3306,Book,0),1)</f>
        <v>#N/A</v>
      </c>
      <c r="H3306" s="94" t="e">
        <f aca="false">$F3306&amp;$G3306</f>
        <v>#N/A</v>
      </c>
    </row>
    <row r="3307" customFormat="false" ht="12.75" hidden="false" customHeight="false" outlineLevel="0" collapsed="false">
      <c r="F3307" s="94" t="n">
        <f aca="false">IF(REF_DT&lt;PromptMonth,1,INDEX(BucketTable,MATCH($A3307,SumMonths,0),1))</f>
        <v>1</v>
      </c>
      <c r="G3307" s="94" t="e">
        <f aca="false">INDEX(Book_Type,MATCH($B3307,Book,0),1)</f>
        <v>#N/A</v>
      </c>
      <c r="H3307" s="94" t="e">
        <f aca="false">$F3307&amp;$G3307</f>
        <v>#N/A</v>
      </c>
    </row>
    <row r="3308" customFormat="false" ht="12.75" hidden="false" customHeight="false" outlineLevel="0" collapsed="false">
      <c r="F3308" s="94" t="n">
        <f aca="false">IF(REF_DT&lt;PromptMonth,1,INDEX(BucketTable,MATCH($A3308,SumMonths,0),1))</f>
        <v>1</v>
      </c>
      <c r="G3308" s="94" t="e">
        <f aca="false">INDEX(Book_Type,MATCH($B3308,Book,0),1)</f>
        <v>#N/A</v>
      </c>
      <c r="H3308" s="94" t="e">
        <f aca="false">$F3308&amp;$G3308</f>
        <v>#N/A</v>
      </c>
    </row>
    <row r="3309" customFormat="false" ht="12.75" hidden="false" customHeight="false" outlineLevel="0" collapsed="false">
      <c r="F3309" s="94" t="n">
        <f aca="false">IF(REF_DT&lt;PromptMonth,1,INDEX(BucketTable,MATCH($A3309,SumMonths,0),1))</f>
        <v>1</v>
      </c>
      <c r="G3309" s="94" t="e">
        <f aca="false">INDEX(Book_Type,MATCH($B3309,Book,0),1)</f>
        <v>#N/A</v>
      </c>
      <c r="H3309" s="94" t="e">
        <f aca="false">$F3309&amp;$G3309</f>
        <v>#N/A</v>
      </c>
    </row>
    <row r="3310" customFormat="false" ht="12.75" hidden="false" customHeight="false" outlineLevel="0" collapsed="false">
      <c r="F3310" s="94" t="n">
        <f aca="false">IF(REF_DT&lt;PromptMonth,1,INDEX(BucketTable,MATCH($A3310,SumMonths,0),1))</f>
        <v>1</v>
      </c>
      <c r="G3310" s="94" t="e">
        <f aca="false">INDEX(Book_Type,MATCH($B3310,Book,0),1)</f>
        <v>#N/A</v>
      </c>
      <c r="H3310" s="94" t="e">
        <f aca="false">$F3310&amp;$G3310</f>
        <v>#N/A</v>
      </c>
    </row>
    <row r="3311" customFormat="false" ht="12.75" hidden="false" customHeight="false" outlineLevel="0" collapsed="false">
      <c r="F3311" s="94" t="n">
        <f aca="false">IF(REF_DT&lt;PromptMonth,1,INDEX(BucketTable,MATCH($A3311,SumMonths,0),1))</f>
        <v>1</v>
      </c>
      <c r="G3311" s="94" t="e">
        <f aca="false">INDEX(Book_Type,MATCH($B3311,Book,0),1)</f>
        <v>#N/A</v>
      </c>
      <c r="H3311" s="94" t="e">
        <f aca="false">$F3311&amp;$G3311</f>
        <v>#N/A</v>
      </c>
    </row>
    <row r="3312" customFormat="false" ht="12.75" hidden="false" customHeight="false" outlineLevel="0" collapsed="false">
      <c r="F3312" s="94" t="n">
        <f aca="false">IF(REF_DT&lt;PromptMonth,1,INDEX(BucketTable,MATCH($A3312,SumMonths,0),1))</f>
        <v>1</v>
      </c>
      <c r="G3312" s="94" t="e">
        <f aca="false">INDEX(Book_Type,MATCH($B3312,Book,0),1)</f>
        <v>#N/A</v>
      </c>
      <c r="H3312" s="94" t="e">
        <f aca="false">$F3312&amp;$G3312</f>
        <v>#N/A</v>
      </c>
    </row>
    <row r="3313" customFormat="false" ht="12.75" hidden="false" customHeight="false" outlineLevel="0" collapsed="false">
      <c r="F3313" s="94" t="n">
        <f aca="false">IF(REF_DT&lt;PromptMonth,1,INDEX(BucketTable,MATCH($A3313,SumMonths,0),1))</f>
        <v>1</v>
      </c>
      <c r="G3313" s="94" t="e">
        <f aca="false">INDEX(Book_Type,MATCH($B3313,Book,0),1)</f>
        <v>#N/A</v>
      </c>
      <c r="H3313" s="94" t="e">
        <f aca="false">$F3313&amp;$G3313</f>
        <v>#N/A</v>
      </c>
    </row>
    <row r="3314" customFormat="false" ht="12.75" hidden="false" customHeight="false" outlineLevel="0" collapsed="false">
      <c r="F3314" s="94" t="n">
        <f aca="false">IF(REF_DT&lt;PromptMonth,1,INDEX(BucketTable,MATCH($A3314,SumMonths,0),1))</f>
        <v>1</v>
      </c>
      <c r="G3314" s="94" t="e">
        <f aca="false">INDEX(Book_Type,MATCH($B3314,Book,0),1)</f>
        <v>#N/A</v>
      </c>
      <c r="H3314" s="94" t="e">
        <f aca="false">$F3314&amp;$G3314</f>
        <v>#N/A</v>
      </c>
    </row>
    <row r="3315" customFormat="false" ht="12.75" hidden="false" customHeight="false" outlineLevel="0" collapsed="false">
      <c r="F3315" s="94" t="n">
        <f aca="false">IF(REF_DT&lt;PromptMonth,1,INDEX(BucketTable,MATCH($A3315,SumMonths,0),1))</f>
        <v>1</v>
      </c>
      <c r="G3315" s="94" t="e">
        <f aca="false">INDEX(Book_Type,MATCH($B3315,Book,0),1)</f>
        <v>#N/A</v>
      </c>
      <c r="H3315" s="94" t="e">
        <f aca="false">$F3315&amp;$G3315</f>
        <v>#N/A</v>
      </c>
    </row>
    <row r="3316" customFormat="false" ht="12.75" hidden="false" customHeight="false" outlineLevel="0" collapsed="false">
      <c r="F3316" s="94" t="n">
        <f aca="false">IF(REF_DT&lt;PromptMonth,1,INDEX(BucketTable,MATCH($A3316,SumMonths,0),1))</f>
        <v>1</v>
      </c>
      <c r="G3316" s="94" t="e">
        <f aca="false">INDEX(Book_Type,MATCH($B3316,Book,0),1)</f>
        <v>#N/A</v>
      </c>
      <c r="H3316" s="94" t="e">
        <f aca="false">$F3316&amp;$G3316</f>
        <v>#N/A</v>
      </c>
    </row>
    <row r="3317" customFormat="false" ht="12.75" hidden="false" customHeight="false" outlineLevel="0" collapsed="false">
      <c r="F3317" s="94" t="n">
        <f aca="false">IF(REF_DT&lt;PromptMonth,1,INDEX(BucketTable,MATCH($A3317,SumMonths,0),1))</f>
        <v>1</v>
      </c>
      <c r="G3317" s="94" t="e">
        <f aca="false">INDEX(Book_Type,MATCH($B3317,Book,0),1)</f>
        <v>#N/A</v>
      </c>
      <c r="H3317" s="94" t="e">
        <f aca="false">$F3317&amp;$G3317</f>
        <v>#N/A</v>
      </c>
    </row>
    <row r="3318" customFormat="false" ht="12.75" hidden="false" customHeight="false" outlineLevel="0" collapsed="false">
      <c r="F3318" s="94" t="n">
        <f aca="false">IF(REF_DT&lt;PromptMonth,1,INDEX(BucketTable,MATCH($A3318,SumMonths,0),1))</f>
        <v>1</v>
      </c>
      <c r="G3318" s="94" t="e">
        <f aca="false">INDEX(Book_Type,MATCH($B3318,Book,0),1)</f>
        <v>#N/A</v>
      </c>
      <c r="H3318" s="94" t="e">
        <f aca="false">$F3318&amp;$G3318</f>
        <v>#N/A</v>
      </c>
    </row>
    <row r="3319" customFormat="false" ht="12.75" hidden="false" customHeight="false" outlineLevel="0" collapsed="false">
      <c r="F3319" s="94" t="n">
        <f aca="false">IF(REF_DT&lt;PromptMonth,1,INDEX(BucketTable,MATCH($A3319,SumMonths,0),1))</f>
        <v>1</v>
      </c>
      <c r="G3319" s="94" t="e">
        <f aca="false">INDEX(Book_Type,MATCH($B3319,Book,0),1)</f>
        <v>#N/A</v>
      </c>
      <c r="H3319" s="94" t="e">
        <f aca="false">$F3319&amp;$G3319</f>
        <v>#N/A</v>
      </c>
    </row>
    <row r="3320" customFormat="false" ht="12.75" hidden="false" customHeight="false" outlineLevel="0" collapsed="false">
      <c r="F3320" s="94" t="n">
        <f aca="false">IF(REF_DT&lt;PromptMonth,1,INDEX(BucketTable,MATCH($A3320,SumMonths,0),1))</f>
        <v>1</v>
      </c>
      <c r="G3320" s="94" t="e">
        <f aca="false">INDEX(Book_Type,MATCH($B3320,Book,0),1)</f>
        <v>#N/A</v>
      </c>
      <c r="H3320" s="94" t="e">
        <f aca="false">$F3320&amp;$G3320</f>
        <v>#N/A</v>
      </c>
    </row>
    <row r="3321" customFormat="false" ht="12.75" hidden="false" customHeight="false" outlineLevel="0" collapsed="false">
      <c r="F3321" s="94" t="n">
        <f aca="false">IF(REF_DT&lt;PromptMonth,1,INDEX(BucketTable,MATCH($A3321,SumMonths,0),1))</f>
        <v>1</v>
      </c>
      <c r="G3321" s="94" t="e">
        <f aca="false">INDEX(Book_Type,MATCH($B3321,Book,0),1)</f>
        <v>#N/A</v>
      </c>
      <c r="H3321" s="94" t="e">
        <f aca="false">$F3321&amp;$G3321</f>
        <v>#N/A</v>
      </c>
    </row>
    <row r="3322" customFormat="false" ht="12.75" hidden="false" customHeight="false" outlineLevel="0" collapsed="false">
      <c r="F3322" s="94" t="n">
        <f aca="false">IF(REF_DT&lt;PromptMonth,1,INDEX(BucketTable,MATCH($A3322,SumMonths,0),1))</f>
        <v>1</v>
      </c>
      <c r="G3322" s="94" t="e">
        <f aca="false">INDEX(Book_Type,MATCH($B3322,Book,0),1)</f>
        <v>#N/A</v>
      </c>
      <c r="H3322" s="94" t="e">
        <f aca="false">$F3322&amp;$G3322</f>
        <v>#N/A</v>
      </c>
    </row>
    <row r="3323" customFormat="false" ht="12.75" hidden="false" customHeight="false" outlineLevel="0" collapsed="false">
      <c r="F3323" s="94" t="n">
        <f aca="false">IF(REF_DT&lt;PromptMonth,1,INDEX(BucketTable,MATCH($A3323,SumMonths,0),1))</f>
        <v>1</v>
      </c>
      <c r="G3323" s="94" t="e">
        <f aca="false">INDEX(Book_Type,MATCH($B3323,Book,0),1)</f>
        <v>#N/A</v>
      </c>
      <c r="H3323" s="94" t="e">
        <f aca="false">$F3323&amp;$G3323</f>
        <v>#N/A</v>
      </c>
    </row>
    <row r="3324" customFormat="false" ht="12.75" hidden="false" customHeight="false" outlineLevel="0" collapsed="false">
      <c r="F3324" s="94" t="n">
        <f aca="false">IF(REF_DT&lt;PromptMonth,1,INDEX(BucketTable,MATCH($A3324,SumMonths,0),1))</f>
        <v>1</v>
      </c>
      <c r="G3324" s="94" t="e">
        <f aca="false">INDEX(Book_Type,MATCH($B3324,Book,0),1)</f>
        <v>#N/A</v>
      </c>
      <c r="H3324" s="94" t="e">
        <f aca="false">$F3324&amp;$G3324</f>
        <v>#N/A</v>
      </c>
    </row>
    <row r="3325" customFormat="false" ht="12.75" hidden="false" customHeight="false" outlineLevel="0" collapsed="false">
      <c r="F3325" s="94" t="n">
        <f aca="false">IF(REF_DT&lt;PromptMonth,1,INDEX(BucketTable,MATCH($A3325,SumMonths,0),1))</f>
        <v>1</v>
      </c>
      <c r="G3325" s="94" t="e">
        <f aca="false">INDEX(Book_Type,MATCH($B3325,Book,0),1)</f>
        <v>#N/A</v>
      </c>
      <c r="H3325" s="94" t="e">
        <f aca="false">$F3325&amp;$G3325</f>
        <v>#N/A</v>
      </c>
    </row>
    <row r="3326" customFormat="false" ht="12.75" hidden="false" customHeight="false" outlineLevel="0" collapsed="false">
      <c r="F3326" s="94" t="n">
        <f aca="false">IF(REF_DT&lt;PromptMonth,1,INDEX(BucketTable,MATCH($A3326,SumMonths,0),1))</f>
        <v>1</v>
      </c>
      <c r="G3326" s="94" t="e">
        <f aca="false">INDEX(Book_Type,MATCH($B3326,Book,0),1)</f>
        <v>#N/A</v>
      </c>
      <c r="H3326" s="94" t="e">
        <f aca="false">$F3326&amp;$G3326</f>
        <v>#N/A</v>
      </c>
    </row>
    <row r="3327" customFormat="false" ht="12.75" hidden="false" customHeight="false" outlineLevel="0" collapsed="false">
      <c r="F3327" s="94" t="n">
        <f aca="false">IF(REF_DT&lt;PromptMonth,1,INDEX(BucketTable,MATCH($A3327,SumMonths,0),1))</f>
        <v>1</v>
      </c>
      <c r="G3327" s="94" t="e">
        <f aca="false">INDEX(Book_Type,MATCH($B3327,Book,0),1)</f>
        <v>#N/A</v>
      </c>
      <c r="H3327" s="94" t="e">
        <f aca="false">$F3327&amp;$G3327</f>
        <v>#N/A</v>
      </c>
    </row>
    <row r="3328" customFormat="false" ht="12.75" hidden="false" customHeight="false" outlineLevel="0" collapsed="false">
      <c r="F3328" s="94" t="n">
        <f aca="false">IF(REF_DT&lt;PromptMonth,1,INDEX(BucketTable,MATCH($A3328,SumMonths,0),1))</f>
        <v>1</v>
      </c>
      <c r="G3328" s="94" t="e">
        <f aca="false">INDEX(Book_Type,MATCH($B3328,Book,0),1)</f>
        <v>#N/A</v>
      </c>
      <c r="H3328" s="94" t="e">
        <f aca="false">$F3328&amp;$G3328</f>
        <v>#N/A</v>
      </c>
    </row>
    <row r="3329" customFormat="false" ht="12.75" hidden="false" customHeight="false" outlineLevel="0" collapsed="false">
      <c r="F3329" s="94" t="n">
        <f aca="false">IF(REF_DT&lt;PromptMonth,1,INDEX(BucketTable,MATCH($A3329,SumMonths,0),1))</f>
        <v>1</v>
      </c>
      <c r="G3329" s="94" t="e">
        <f aca="false">INDEX(Book_Type,MATCH($B3329,Book,0),1)</f>
        <v>#N/A</v>
      </c>
      <c r="H3329" s="94" t="e">
        <f aca="false">$F3329&amp;$G3329</f>
        <v>#N/A</v>
      </c>
    </row>
    <row r="3330" customFormat="false" ht="12.75" hidden="false" customHeight="false" outlineLevel="0" collapsed="false">
      <c r="F3330" s="94" t="n">
        <f aca="false">IF(REF_DT&lt;PromptMonth,1,INDEX(BucketTable,MATCH($A3330,SumMonths,0),1))</f>
        <v>1</v>
      </c>
      <c r="G3330" s="94" t="e">
        <f aca="false">INDEX(Book_Type,MATCH($B3330,Book,0),1)</f>
        <v>#N/A</v>
      </c>
      <c r="H3330" s="94" t="e">
        <f aca="false">$F3330&amp;$G3330</f>
        <v>#N/A</v>
      </c>
    </row>
    <row r="3331" customFormat="false" ht="12.75" hidden="false" customHeight="false" outlineLevel="0" collapsed="false">
      <c r="F3331" s="94" t="n">
        <f aca="false">IF(REF_DT&lt;PromptMonth,1,INDEX(BucketTable,MATCH($A3331,SumMonths,0),1))</f>
        <v>1</v>
      </c>
      <c r="G3331" s="94" t="e">
        <f aca="false">INDEX(Book_Type,MATCH($B3331,Book,0),1)</f>
        <v>#N/A</v>
      </c>
      <c r="H3331" s="94" t="e">
        <f aca="false">$F3331&amp;$G3331</f>
        <v>#N/A</v>
      </c>
    </row>
    <row r="3332" customFormat="false" ht="12.75" hidden="false" customHeight="false" outlineLevel="0" collapsed="false">
      <c r="F3332" s="94" t="n">
        <f aca="false">IF(REF_DT&lt;PromptMonth,1,INDEX(BucketTable,MATCH($A3332,SumMonths,0),1))</f>
        <v>1</v>
      </c>
      <c r="G3332" s="94" t="e">
        <f aca="false">INDEX(Book_Type,MATCH($B3332,Book,0),1)</f>
        <v>#N/A</v>
      </c>
      <c r="H3332" s="94" t="e">
        <f aca="false">$F3332&amp;$G3332</f>
        <v>#N/A</v>
      </c>
    </row>
    <row r="3333" customFormat="false" ht="12.75" hidden="false" customHeight="false" outlineLevel="0" collapsed="false">
      <c r="F3333" s="94" t="n">
        <f aca="false">IF(REF_DT&lt;PromptMonth,1,INDEX(BucketTable,MATCH($A3333,SumMonths,0),1))</f>
        <v>1</v>
      </c>
      <c r="G3333" s="94" t="e">
        <f aca="false">INDEX(Book_Type,MATCH($B3333,Book,0),1)</f>
        <v>#N/A</v>
      </c>
      <c r="H3333" s="94" t="e">
        <f aca="false">$F3333&amp;$G3333</f>
        <v>#N/A</v>
      </c>
    </row>
    <row r="3334" customFormat="false" ht="12.75" hidden="false" customHeight="false" outlineLevel="0" collapsed="false">
      <c r="F3334" s="94" t="n">
        <f aca="false">IF(REF_DT&lt;PromptMonth,1,INDEX(BucketTable,MATCH($A3334,SumMonths,0),1))</f>
        <v>1</v>
      </c>
      <c r="G3334" s="94" t="e">
        <f aca="false">INDEX(Book_Type,MATCH($B3334,Book,0),1)</f>
        <v>#N/A</v>
      </c>
      <c r="H3334" s="94" t="e">
        <f aca="false">$F3334&amp;$G3334</f>
        <v>#N/A</v>
      </c>
    </row>
    <row r="3335" customFormat="false" ht="12.75" hidden="false" customHeight="false" outlineLevel="0" collapsed="false">
      <c r="F3335" s="94" t="n">
        <f aca="false">IF(REF_DT&lt;PromptMonth,1,INDEX(BucketTable,MATCH($A3335,SumMonths,0),1))</f>
        <v>1</v>
      </c>
      <c r="G3335" s="94" t="e">
        <f aca="false">INDEX(Book_Type,MATCH($B3335,Book,0),1)</f>
        <v>#N/A</v>
      </c>
      <c r="H3335" s="94" t="e">
        <f aca="false">$F3335&amp;$G3335</f>
        <v>#N/A</v>
      </c>
    </row>
    <row r="3336" customFormat="false" ht="12.75" hidden="false" customHeight="false" outlineLevel="0" collapsed="false">
      <c r="F3336" s="94" t="n">
        <f aca="false">IF(REF_DT&lt;PromptMonth,1,INDEX(BucketTable,MATCH($A3336,SumMonths,0),1))</f>
        <v>1</v>
      </c>
      <c r="G3336" s="94" t="e">
        <f aca="false">INDEX(Book_Type,MATCH($B3336,Book,0),1)</f>
        <v>#N/A</v>
      </c>
      <c r="H3336" s="94" t="e">
        <f aca="false">$F3336&amp;$G3336</f>
        <v>#N/A</v>
      </c>
    </row>
    <row r="3337" customFormat="false" ht="12.75" hidden="false" customHeight="false" outlineLevel="0" collapsed="false">
      <c r="F3337" s="94" t="n">
        <f aca="false">IF(REF_DT&lt;PromptMonth,1,INDEX(BucketTable,MATCH($A3337,SumMonths,0),1))</f>
        <v>1</v>
      </c>
      <c r="G3337" s="94" t="e">
        <f aca="false">INDEX(Book_Type,MATCH($B3337,Book,0),1)</f>
        <v>#N/A</v>
      </c>
      <c r="H3337" s="94" t="e">
        <f aca="false">$F3337&amp;$G3337</f>
        <v>#N/A</v>
      </c>
    </row>
    <row r="3338" customFormat="false" ht="12.75" hidden="false" customHeight="false" outlineLevel="0" collapsed="false">
      <c r="F3338" s="94" t="n">
        <f aca="false">IF(REF_DT&lt;PromptMonth,1,INDEX(BucketTable,MATCH($A3338,SumMonths,0),1))</f>
        <v>1</v>
      </c>
      <c r="G3338" s="94" t="e">
        <f aca="false">INDEX(Book_Type,MATCH($B3338,Book,0),1)</f>
        <v>#N/A</v>
      </c>
      <c r="H3338" s="94" t="e">
        <f aca="false">$F3338&amp;$G3338</f>
        <v>#N/A</v>
      </c>
    </row>
    <row r="3339" customFormat="false" ht="12.75" hidden="false" customHeight="false" outlineLevel="0" collapsed="false">
      <c r="F3339" s="94" t="n">
        <f aca="false">IF(REF_DT&lt;PromptMonth,1,INDEX(BucketTable,MATCH($A3339,SumMonths,0),1))</f>
        <v>1</v>
      </c>
      <c r="G3339" s="94" t="e">
        <f aca="false">INDEX(Book_Type,MATCH($B3339,Book,0),1)</f>
        <v>#N/A</v>
      </c>
      <c r="H3339" s="94" t="e">
        <f aca="false">$F3339&amp;$G3339</f>
        <v>#N/A</v>
      </c>
    </row>
    <row r="3340" customFormat="false" ht="12.75" hidden="false" customHeight="false" outlineLevel="0" collapsed="false">
      <c r="F3340" s="94" t="n">
        <f aca="false">IF(REF_DT&lt;PromptMonth,1,INDEX(BucketTable,MATCH($A3340,SumMonths,0),1))</f>
        <v>1</v>
      </c>
      <c r="G3340" s="94" t="e">
        <f aca="false">INDEX(Book_Type,MATCH($B3340,Book,0),1)</f>
        <v>#N/A</v>
      </c>
      <c r="H3340" s="94" t="e">
        <f aca="false">$F3340&amp;$G3340</f>
        <v>#N/A</v>
      </c>
    </row>
    <row r="3341" customFormat="false" ht="12.75" hidden="false" customHeight="false" outlineLevel="0" collapsed="false">
      <c r="F3341" s="94" t="n">
        <f aca="false">IF(REF_DT&lt;PromptMonth,1,INDEX(BucketTable,MATCH($A3341,SumMonths,0),1))</f>
        <v>1</v>
      </c>
      <c r="G3341" s="94" t="e">
        <f aca="false">INDEX(Book_Type,MATCH($B3341,Book,0),1)</f>
        <v>#N/A</v>
      </c>
      <c r="H3341" s="94" t="e">
        <f aca="false">$F3341&amp;$G3341</f>
        <v>#N/A</v>
      </c>
    </row>
    <row r="3342" customFormat="false" ht="12.75" hidden="false" customHeight="false" outlineLevel="0" collapsed="false">
      <c r="F3342" s="94" t="n">
        <f aca="false">IF(REF_DT&lt;PromptMonth,1,INDEX(BucketTable,MATCH($A3342,SumMonths,0),1))</f>
        <v>1</v>
      </c>
      <c r="G3342" s="94" t="e">
        <f aca="false">INDEX(Book_Type,MATCH($B3342,Book,0),1)</f>
        <v>#N/A</v>
      </c>
      <c r="H3342" s="94" t="e">
        <f aca="false">$F3342&amp;$G3342</f>
        <v>#N/A</v>
      </c>
    </row>
    <row r="3343" customFormat="false" ht="12.75" hidden="false" customHeight="false" outlineLevel="0" collapsed="false">
      <c r="F3343" s="94" t="n">
        <f aca="false">IF(REF_DT&lt;PromptMonth,1,INDEX(BucketTable,MATCH($A3343,SumMonths,0),1))</f>
        <v>1</v>
      </c>
      <c r="G3343" s="94" t="e">
        <f aca="false">INDEX(Book_Type,MATCH($B3343,Book,0),1)</f>
        <v>#N/A</v>
      </c>
      <c r="H3343" s="94" t="e">
        <f aca="false">$F3343&amp;$G3343</f>
        <v>#N/A</v>
      </c>
    </row>
    <row r="3344" customFormat="false" ht="12.75" hidden="false" customHeight="false" outlineLevel="0" collapsed="false">
      <c r="F3344" s="94" t="n">
        <f aca="false">IF(REF_DT&lt;PromptMonth,1,INDEX(BucketTable,MATCH($A3344,SumMonths,0),1))</f>
        <v>1</v>
      </c>
      <c r="G3344" s="94" t="e">
        <f aca="false">INDEX(Book_Type,MATCH($B3344,Book,0),1)</f>
        <v>#N/A</v>
      </c>
      <c r="H3344" s="94" t="e">
        <f aca="false">$F3344&amp;$G3344</f>
        <v>#N/A</v>
      </c>
    </row>
    <row r="3345" customFormat="false" ht="12.75" hidden="false" customHeight="false" outlineLevel="0" collapsed="false">
      <c r="F3345" s="94" t="n">
        <f aca="false">IF(REF_DT&lt;PromptMonth,1,INDEX(BucketTable,MATCH($A3345,SumMonths,0),1))</f>
        <v>1</v>
      </c>
      <c r="G3345" s="94" t="e">
        <f aca="false">INDEX(Book_Type,MATCH($B3345,Book,0),1)</f>
        <v>#N/A</v>
      </c>
      <c r="H3345" s="94" t="e">
        <f aca="false">$F3345&amp;$G3345</f>
        <v>#N/A</v>
      </c>
    </row>
    <row r="3346" customFormat="false" ht="12.75" hidden="false" customHeight="false" outlineLevel="0" collapsed="false">
      <c r="F3346" s="94" t="n">
        <f aca="false">IF(REF_DT&lt;PromptMonth,1,INDEX(BucketTable,MATCH($A3346,SumMonths,0),1))</f>
        <v>1</v>
      </c>
      <c r="G3346" s="94" t="e">
        <f aca="false">INDEX(Book_Type,MATCH($B3346,Book,0),1)</f>
        <v>#N/A</v>
      </c>
      <c r="H3346" s="94" t="e">
        <f aca="false">$F3346&amp;$G3346</f>
        <v>#N/A</v>
      </c>
    </row>
    <row r="3347" customFormat="false" ht="12.75" hidden="false" customHeight="false" outlineLevel="0" collapsed="false">
      <c r="F3347" s="94" t="n">
        <f aca="false">IF(REF_DT&lt;PromptMonth,1,INDEX(BucketTable,MATCH($A3347,SumMonths,0),1))</f>
        <v>1</v>
      </c>
      <c r="G3347" s="94" t="e">
        <f aca="false">INDEX(Book_Type,MATCH($B3347,Book,0),1)</f>
        <v>#N/A</v>
      </c>
      <c r="H3347" s="94" t="e">
        <f aca="false">$F3347&amp;$G3347</f>
        <v>#N/A</v>
      </c>
    </row>
    <row r="3348" customFormat="false" ht="12.75" hidden="false" customHeight="false" outlineLevel="0" collapsed="false">
      <c r="F3348" s="94" t="n">
        <f aca="false">IF(REF_DT&lt;PromptMonth,1,INDEX(BucketTable,MATCH($A3348,SumMonths,0),1))</f>
        <v>1</v>
      </c>
      <c r="G3348" s="94" t="e">
        <f aca="false">INDEX(Book_Type,MATCH($B3348,Book,0),1)</f>
        <v>#N/A</v>
      </c>
      <c r="H3348" s="94" t="e">
        <f aca="false">$F3348&amp;$G3348</f>
        <v>#N/A</v>
      </c>
    </row>
    <row r="3349" customFormat="false" ht="12.75" hidden="false" customHeight="false" outlineLevel="0" collapsed="false">
      <c r="F3349" s="94" t="n">
        <f aca="false">IF(REF_DT&lt;PromptMonth,1,INDEX(BucketTable,MATCH($A3349,SumMonths,0),1))</f>
        <v>1</v>
      </c>
      <c r="G3349" s="94" t="e">
        <f aca="false">INDEX(Book_Type,MATCH($B3349,Book,0),1)</f>
        <v>#N/A</v>
      </c>
      <c r="H3349" s="94" t="e">
        <f aca="false">$F3349&amp;$G3349</f>
        <v>#N/A</v>
      </c>
    </row>
    <row r="3350" customFormat="false" ht="12.75" hidden="false" customHeight="false" outlineLevel="0" collapsed="false">
      <c r="F3350" s="94" t="n">
        <f aca="false">IF(REF_DT&lt;PromptMonth,1,INDEX(BucketTable,MATCH($A3350,SumMonths,0),1))</f>
        <v>1</v>
      </c>
      <c r="G3350" s="94" t="e">
        <f aca="false">INDEX(Book_Type,MATCH($B3350,Book,0),1)</f>
        <v>#N/A</v>
      </c>
      <c r="H3350" s="94" t="e">
        <f aca="false">$F3350&amp;$G3350</f>
        <v>#N/A</v>
      </c>
    </row>
    <row r="3351" customFormat="false" ht="12.75" hidden="false" customHeight="false" outlineLevel="0" collapsed="false">
      <c r="F3351" s="94" t="n">
        <f aca="false">IF(REF_DT&lt;PromptMonth,1,INDEX(BucketTable,MATCH($A3351,SumMonths,0),1))</f>
        <v>1</v>
      </c>
      <c r="G3351" s="94" t="e">
        <f aca="false">INDEX(Book_Type,MATCH($B3351,Book,0),1)</f>
        <v>#N/A</v>
      </c>
      <c r="H3351" s="94" t="e">
        <f aca="false">$F3351&amp;$G3351</f>
        <v>#N/A</v>
      </c>
    </row>
    <row r="3352" customFormat="false" ht="12.75" hidden="false" customHeight="false" outlineLevel="0" collapsed="false">
      <c r="F3352" s="94" t="n">
        <f aca="false">IF(REF_DT&lt;PromptMonth,1,INDEX(BucketTable,MATCH($A3352,SumMonths,0),1))</f>
        <v>1</v>
      </c>
      <c r="G3352" s="94" t="e">
        <f aca="false">INDEX(Book_Type,MATCH($B3352,Book,0),1)</f>
        <v>#N/A</v>
      </c>
      <c r="H3352" s="94" t="e">
        <f aca="false">$F3352&amp;$G3352</f>
        <v>#N/A</v>
      </c>
    </row>
    <row r="3353" customFormat="false" ht="12.75" hidden="false" customHeight="false" outlineLevel="0" collapsed="false">
      <c r="F3353" s="94" t="n">
        <f aca="false">IF(REF_DT&lt;PromptMonth,1,INDEX(BucketTable,MATCH($A3353,SumMonths,0),1))</f>
        <v>1</v>
      </c>
      <c r="G3353" s="94" t="e">
        <f aca="false">INDEX(Book_Type,MATCH($B3353,Book,0),1)</f>
        <v>#N/A</v>
      </c>
      <c r="H3353" s="94" t="e">
        <f aca="false">$F3353&amp;$G3353</f>
        <v>#N/A</v>
      </c>
    </row>
    <row r="3354" customFormat="false" ht="12.75" hidden="false" customHeight="false" outlineLevel="0" collapsed="false">
      <c r="F3354" s="94" t="n">
        <f aca="false">IF(REF_DT&lt;PromptMonth,1,INDEX(BucketTable,MATCH($A3354,SumMonths,0),1))</f>
        <v>1</v>
      </c>
      <c r="G3354" s="94" t="e">
        <f aca="false">INDEX(Book_Type,MATCH($B3354,Book,0),1)</f>
        <v>#N/A</v>
      </c>
      <c r="H3354" s="94" t="e">
        <f aca="false">$F3354&amp;$G3354</f>
        <v>#N/A</v>
      </c>
    </row>
    <row r="3355" customFormat="false" ht="12.75" hidden="false" customHeight="false" outlineLevel="0" collapsed="false">
      <c r="F3355" s="94" t="n">
        <f aca="false">IF(REF_DT&lt;PromptMonth,1,INDEX(BucketTable,MATCH($A3355,SumMonths,0),1))</f>
        <v>1</v>
      </c>
      <c r="G3355" s="94" t="e">
        <f aca="false">INDEX(Book_Type,MATCH($B3355,Book,0),1)</f>
        <v>#N/A</v>
      </c>
      <c r="H3355" s="94" t="e">
        <f aca="false">$F3355&amp;$G3355</f>
        <v>#N/A</v>
      </c>
    </row>
    <row r="3356" customFormat="false" ht="12.75" hidden="false" customHeight="false" outlineLevel="0" collapsed="false">
      <c r="F3356" s="94" t="n">
        <f aca="false">IF(REF_DT&lt;PromptMonth,1,INDEX(BucketTable,MATCH($A3356,SumMonths,0),1))</f>
        <v>1</v>
      </c>
      <c r="G3356" s="94" t="e">
        <f aca="false">INDEX(Book_Type,MATCH($B3356,Book,0),1)</f>
        <v>#N/A</v>
      </c>
      <c r="H3356" s="94" t="e">
        <f aca="false">$F3356&amp;$G3356</f>
        <v>#N/A</v>
      </c>
    </row>
    <row r="3357" customFormat="false" ht="12.75" hidden="false" customHeight="false" outlineLevel="0" collapsed="false">
      <c r="F3357" s="94" t="n">
        <f aca="false">IF(REF_DT&lt;PromptMonth,1,INDEX(BucketTable,MATCH($A3357,SumMonths,0),1))</f>
        <v>1</v>
      </c>
      <c r="G3357" s="94" t="e">
        <f aca="false">INDEX(Book_Type,MATCH($B3357,Book,0),1)</f>
        <v>#N/A</v>
      </c>
      <c r="H3357" s="94" t="e">
        <f aca="false">$F3357&amp;$G3357</f>
        <v>#N/A</v>
      </c>
    </row>
    <row r="3358" customFormat="false" ht="12.75" hidden="false" customHeight="false" outlineLevel="0" collapsed="false">
      <c r="F3358" s="94" t="n">
        <f aca="false">IF(REF_DT&lt;PromptMonth,1,INDEX(BucketTable,MATCH($A3358,SumMonths,0),1))</f>
        <v>1</v>
      </c>
      <c r="G3358" s="94" t="e">
        <f aca="false">INDEX(Book_Type,MATCH($B3358,Book,0),1)</f>
        <v>#N/A</v>
      </c>
      <c r="H3358" s="94" t="e">
        <f aca="false">$F3358&amp;$G3358</f>
        <v>#N/A</v>
      </c>
    </row>
    <row r="3359" customFormat="false" ht="12.75" hidden="false" customHeight="false" outlineLevel="0" collapsed="false">
      <c r="F3359" s="94" t="n">
        <f aca="false">IF(REF_DT&lt;PromptMonth,1,INDEX(BucketTable,MATCH($A3359,SumMonths,0),1))</f>
        <v>1</v>
      </c>
      <c r="G3359" s="94" t="e">
        <f aca="false">INDEX(Book_Type,MATCH($B3359,Book,0),1)</f>
        <v>#N/A</v>
      </c>
      <c r="H3359" s="94" t="e">
        <f aca="false">$F3359&amp;$G3359</f>
        <v>#N/A</v>
      </c>
    </row>
    <row r="3360" customFormat="false" ht="12.75" hidden="false" customHeight="false" outlineLevel="0" collapsed="false">
      <c r="F3360" s="94" t="n">
        <f aca="false">IF(REF_DT&lt;PromptMonth,1,INDEX(BucketTable,MATCH($A3360,SumMonths,0),1))</f>
        <v>1</v>
      </c>
      <c r="G3360" s="94" t="e">
        <f aca="false">INDEX(Book_Type,MATCH($B3360,Book,0),1)</f>
        <v>#N/A</v>
      </c>
      <c r="H3360" s="94" t="e">
        <f aca="false">$F3360&amp;$G3360</f>
        <v>#N/A</v>
      </c>
    </row>
    <row r="3361" customFormat="false" ht="12.75" hidden="false" customHeight="false" outlineLevel="0" collapsed="false">
      <c r="F3361" s="94" t="n">
        <f aca="false">IF(REF_DT&lt;PromptMonth,1,INDEX(BucketTable,MATCH($A3361,SumMonths,0),1))</f>
        <v>1</v>
      </c>
      <c r="G3361" s="94" t="e">
        <f aca="false">INDEX(Book_Type,MATCH($B3361,Book,0),1)</f>
        <v>#N/A</v>
      </c>
      <c r="H3361" s="94" t="e">
        <f aca="false">$F3361&amp;$G3361</f>
        <v>#N/A</v>
      </c>
    </row>
    <row r="3362" customFormat="false" ht="12.75" hidden="false" customHeight="false" outlineLevel="0" collapsed="false">
      <c r="F3362" s="94" t="n">
        <f aca="false">IF(REF_DT&lt;PromptMonth,1,INDEX(BucketTable,MATCH($A3362,SumMonths,0),1))</f>
        <v>1</v>
      </c>
      <c r="G3362" s="94" t="e">
        <f aca="false">INDEX(Book_Type,MATCH($B3362,Book,0),1)</f>
        <v>#N/A</v>
      </c>
      <c r="H3362" s="94" t="e">
        <f aca="false">$F3362&amp;$G3362</f>
        <v>#N/A</v>
      </c>
    </row>
    <row r="3363" customFormat="false" ht="12.75" hidden="false" customHeight="false" outlineLevel="0" collapsed="false">
      <c r="F3363" s="94" t="n">
        <f aca="false">IF(REF_DT&lt;PromptMonth,1,INDEX(BucketTable,MATCH($A3363,SumMonths,0),1))</f>
        <v>1</v>
      </c>
      <c r="G3363" s="94" t="e">
        <f aca="false">INDEX(Book_Type,MATCH($B3363,Book,0),1)</f>
        <v>#N/A</v>
      </c>
      <c r="H3363" s="94" t="e">
        <f aca="false">$F3363&amp;$G3363</f>
        <v>#N/A</v>
      </c>
    </row>
    <row r="3364" customFormat="false" ht="12.75" hidden="false" customHeight="false" outlineLevel="0" collapsed="false">
      <c r="F3364" s="94" t="n">
        <f aca="false">IF(REF_DT&lt;PromptMonth,1,INDEX(BucketTable,MATCH($A3364,SumMonths,0),1))</f>
        <v>1</v>
      </c>
      <c r="G3364" s="94" t="e">
        <f aca="false">INDEX(Book_Type,MATCH($B3364,Book,0),1)</f>
        <v>#N/A</v>
      </c>
      <c r="H3364" s="94" t="e">
        <f aca="false">$F3364&amp;$G3364</f>
        <v>#N/A</v>
      </c>
    </row>
    <row r="3365" customFormat="false" ht="12.75" hidden="false" customHeight="false" outlineLevel="0" collapsed="false">
      <c r="F3365" s="94" t="n">
        <f aca="false">IF(REF_DT&lt;PromptMonth,1,INDEX(BucketTable,MATCH($A3365,SumMonths,0),1))</f>
        <v>1</v>
      </c>
      <c r="G3365" s="94" t="e">
        <f aca="false">INDEX(Book_Type,MATCH($B3365,Book,0),1)</f>
        <v>#N/A</v>
      </c>
      <c r="H3365" s="94" t="e">
        <f aca="false">$F3365&amp;$G3365</f>
        <v>#N/A</v>
      </c>
    </row>
    <row r="3366" customFormat="false" ht="12.75" hidden="false" customHeight="false" outlineLevel="0" collapsed="false">
      <c r="F3366" s="94" t="n">
        <f aca="false">IF(REF_DT&lt;PromptMonth,1,INDEX(BucketTable,MATCH($A3366,SumMonths,0),1))</f>
        <v>1</v>
      </c>
      <c r="G3366" s="94" t="e">
        <f aca="false">INDEX(Book_Type,MATCH($B3366,Book,0),1)</f>
        <v>#N/A</v>
      </c>
      <c r="H3366" s="94" t="e">
        <f aca="false">$F3366&amp;$G3366</f>
        <v>#N/A</v>
      </c>
    </row>
    <row r="3367" customFormat="false" ht="12.75" hidden="false" customHeight="false" outlineLevel="0" collapsed="false">
      <c r="F3367" s="94" t="n">
        <f aca="false">IF(REF_DT&lt;PromptMonth,1,INDEX(BucketTable,MATCH($A3367,SumMonths,0),1))</f>
        <v>1</v>
      </c>
      <c r="G3367" s="94" t="e">
        <f aca="false">INDEX(Book_Type,MATCH($B3367,Book,0),1)</f>
        <v>#N/A</v>
      </c>
      <c r="H3367" s="94" t="e">
        <f aca="false">$F3367&amp;$G3367</f>
        <v>#N/A</v>
      </c>
    </row>
    <row r="3368" customFormat="false" ht="12.75" hidden="false" customHeight="false" outlineLevel="0" collapsed="false">
      <c r="F3368" s="94" t="n">
        <f aca="false">IF(REF_DT&lt;PromptMonth,1,INDEX(BucketTable,MATCH($A3368,SumMonths,0),1))</f>
        <v>1</v>
      </c>
      <c r="G3368" s="94" t="e">
        <f aca="false">INDEX(Book_Type,MATCH($B3368,Book,0),1)</f>
        <v>#N/A</v>
      </c>
      <c r="H3368" s="94" t="e">
        <f aca="false">$F3368&amp;$G3368</f>
        <v>#N/A</v>
      </c>
    </row>
    <row r="3369" customFormat="false" ht="12.75" hidden="false" customHeight="false" outlineLevel="0" collapsed="false">
      <c r="F3369" s="94" t="n">
        <f aca="false">IF(REF_DT&lt;PromptMonth,1,INDEX(BucketTable,MATCH($A3369,SumMonths,0),1))</f>
        <v>1</v>
      </c>
      <c r="G3369" s="94" t="e">
        <f aca="false">INDEX(Book_Type,MATCH($B3369,Book,0),1)</f>
        <v>#N/A</v>
      </c>
      <c r="H3369" s="94" t="e">
        <f aca="false">$F3369&amp;$G3369</f>
        <v>#N/A</v>
      </c>
    </row>
    <row r="3370" customFormat="false" ht="12.75" hidden="false" customHeight="false" outlineLevel="0" collapsed="false">
      <c r="F3370" s="94" t="n">
        <f aca="false">IF(REF_DT&lt;PromptMonth,1,INDEX(BucketTable,MATCH($A3370,SumMonths,0),1))</f>
        <v>1</v>
      </c>
      <c r="G3370" s="94" t="e">
        <f aca="false">INDEX(Book_Type,MATCH($B3370,Book,0),1)</f>
        <v>#N/A</v>
      </c>
      <c r="H3370" s="94" t="e">
        <f aca="false">$F3370&amp;$G3370</f>
        <v>#N/A</v>
      </c>
    </row>
    <row r="3371" customFormat="false" ht="12.75" hidden="false" customHeight="false" outlineLevel="0" collapsed="false">
      <c r="F3371" s="94" t="n">
        <f aca="false">IF(REF_DT&lt;PromptMonth,1,INDEX(BucketTable,MATCH($A3371,SumMonths,0),1))</f>
        <v>1</v>
      </c>
      <c r="G3371" s="94" t="e">
        <f aca="false">INDEX(Book_Type,MATCH($B3371,Book,0),1)</f>
        <v>#N/A</v>
      </c>
      <c r="H3371" s="94" t="e">
        <f aca="false">$F3371&amp;$G3371</f>
        <v>#N/A</v>
      </c>
    </row>
    <row r="3372" customFormat="false" ht="12.75" hidden="false" customHeight="false" outlineLevel="0" collapsed="false">
      <c r="F3372" s="94" t="n">
        <f aca="false">IF(REF_DT&lt;PromptMonth,1,INDEX(BucketTable,MATCH($A3372,SumMonths,0),1))</f>
        <v>1</v>
      </c>
      <c r="G3372" s="94" t="e">
        <f aca="false">INDEX(Book_Type,MATCH($B3372,Book,0),1)</f>
        <v>#N/A</v>
      </c>
      <c r="H3372" s="94" t="e">
        <f aca="false">$F3372&amp;$G3372</f>
        <v>#N/A</v>
      </c>
    </row>
    <row r="3373" customFormat="false" ht="12.75" hidden="false" customHeight="false" outlineLevel="0" collapsed="false">
      <c r="F3373" s="94" t="n">
        <f aca="false">IF(REF_DT&lt;PromptMonth,1,INDEX(BucketTable,MATCH($A3373,SumMonths,0),1))</f>
        <v>1</v>
      </c>
      <c r="G3373" s="94" t="e">
        <f aca="false">INDEX(Book_Type,MATCH($B3373,Book,0),1)</f>
        <v>#N/A</v>
      </c>
      <c r="H3373" s="94" t="e">
        <f aca="false">$F3373&amp;$G3373</f>
        <v>#N/A</v>
      </c>
    </row>
    <row r="3374" customFormat="false" ht="12.75" hidden="false" customHeight="false" outlineLevel="0" collapsed="false">
      <c r="F3374" s="94" t="n">
        <f aca="false">IF(REF_DT&lt;PromptMonth,1,INDEX(BucketTable,MATCH($A3374,SumMonths,0),1))</f>
        <v>1</v>
      </c>
      <c r="G3374" s="94" t="e">
        <f aca="false">INDEX(Book_Type,MATCH($B3374,Book,0),1)</f>
        <v>#N/A</v>
      </c>
      <c r="H3374" s="94" t="e">
        <f aca="false">$F3374&amp;$G3374</f>
        <v>#N/A</v>
      </c>
    </row>
    <row r="3375" customFormat="false" ht="12.75" hidden="false" customHeight="false" outlineLevel="0" collapsed="false">
      <c r="F3375" s="94" t="n">
        <f aca="false">IF(REF_DT&lt;PromptMonth,1,INDEX(BucketTable,MATCH($A3375,SumMonths,0),1))</f>
        <v>1</v>
      </c>
      <c r="G3375" s="94" t="e">
        <f aca="false">INDEX(Book_Type,MATCH($B3375,Book,0),1)</f>
        <v>#N/A</v>
      </c>
      <c r="H3375" s="94" t="e">
        <f aca="false">$F3375&amp;$G3375</f>
        <v>#N/A</v>
      </c>
    </row>
    <row r="3376" customFormat="false" ht="12.75" hidden="false" customHeight="false" outlineLevel="0" collapsed="false">
      <c r="F3376" s="94" t="n">
        <f aca="false">IF(REF_DT&lt;PromptMonth,1,INDEX(BucketTable,MATCH($A3376,SumMonths,0),1))</f>
        <v>1</v>
      </c>
      <c r="G3376" s="94" t="e">
        <f aca="false">INDEX(Book_Type,MATCH($B3376,Book,0),1)</f>
        <v>#N/A</v>
      </c>
      <c r="H3376" s="94" t="e">
        <f aca="false">$F3376&amp;$G3376</f>
        <v>#N/A</v>
      </c>
    </row>
    <row r="3377" customFormat="false" ht="12.75" hidden="false" customHeight="false" outlineLevel="0" collapsed="false">
      <c r="F3377" s="94" t="n">
        <f aca="false">IF(REF_DT&lt;PromptMonth,1,INDEX(BucketTable,MATCH($A3377,SumMonths,0),1))</f>
        <v>1</v>
      </c>
      <c r="G3377" s="94" t="e">
        <f aca="false">INDEX(Book_Type,MATCH($B3377,Book,0),1)</f>
        <v>#N/A</v>
      </c>
      <c r="H3377" s="94" t="e">
        <f aca="false">$F3377&amp;$G3377</f>
        <v>#N/A</v>
      </c>
    </row>
    <row r="3378" customFormat="false" ht="12.75" hidden="false" customHeight="false" outlineLevel="0" collapsed="false">
      <c r="F3378" s="94" t="n">
        <f aca="false">IF(REF_DT&lt;PromptMonth,1,INDEX(BucketTable,MATCH($A3378,SumMonths,0),1))</f>
        <v>1</v>
      </c>
      <c r="G3378" s="94" t="e">
        <f aca="false">INDEX(Book_Type,MATCH($B3378,Book,0),1)</f>
        <v>#N/A</v>
      </c>
      <c r="H3378" s="94" t="e">
        <f aca="false">$F3378&amp;$G3378</f>
        <v>#N/A</v>
      </c>
    </row>
    <row r="3379" customFormat="false" ht="12.75" hidden="false" customHeight="false" outlineLevel="0" collapsed="false">
      <c r="F3379" s="94" t="n">
        <f aca="false">IF(REF_DT&lt;PromptMonth,1,INDEX(BucketTable,MATCH($A3379,SumMonths,0),1))</f>
        <v>1</v>
      </c>
      <c r="G3379" s="94" t="e">
        <f aca="false">INDEX(Book_Type,MATCH($B3379,Book,0),1)</f>
        <v>#N/A</v>
      </c>
      <c r="H3379" s="94" t="e">
        <f aca="false">$F3379&amp;$G3379</f>
        <v>#N/A</v>
      </c>
    </row>
    <row r="3380" customFormat="false" ht="12.75" hidden="false" customHeight="false" outlineLevel="0" collapsed="false">
      <c r="F3380" s="94" t="n">
        <f aca="false">IF(REF_DT&lt;PromptMonth,1,INDEX(BucketTable,MATCH($A3380,SumMonths,0),1))</f>
        <v>1</v>
      </c>
      <c r="G3380" s="94" t="e">
        <f aca="false">INDEX(Book_Type,MATCH($B3380,Book,0),1)</f>
        <v>#N/A</v>
      </c>
      <c r="H3380" s="94" t="e">
        <f aca="false">$F3380&amp;$G3380</f>
        <v>#N/A</v>
      </c>
    </row>
    <row r="3381" customFormat="false" ht="12.75" hidden="false" customHeight="false" outlineLevel="0" collapsed="false">
      <c r="F3381" s="94" t="n">
        <f aca="false">IF(REF_DT&lt;PromptMonth,1,INDEX(BucketTable,MATCH($A3381,SumMonths,0),1))</f>
        <v>1</v>
      </c>
      <c r="G3381" s="94" t="e">
        <f aca="false">INDEX(Book_Type,MATCH($B3381,Book,0),1)</f>
        <v>#N/A</v>
      </c>
      <c r="H3381" s="94" t="e">
        <f aca="false">$F3381&amp;$G3381</f>
        <v>#N/A</v>
      </c>
    </row>
    <row r="3382" customFormat="false" ht="12.75" hidden="false" customHeight="false" outlineLevel="0" collapsed="false">
      <c r="F3382" s="94" t="n">
        <f aca="false">IF(REF_DT&lt;PromptMonth,1,INDEX(BucketTable,MATCH($A3382,SumMonths,0),1))</f>
        <v>1</v>
      </c>
      <c r="G3382" s="94" t="e">
        <f aca="false">INDEX(Book_Type,MATCH($B3382,Book,0),1)</f>
        <v>#N/A</v>
      </c>
      <c r="H3382" s="94" t="e">
        <f aca="false">$F3382&amp;$G3382</f>
        <v>#N/A</v>
      </c>
    </row>
    <row r="3383" customFormat="false" ht="12.75" hidden="false" customHeight="false" outlineLevel="0" collapsed="false">
      <c r="F3383" s="94" t="n">
        <f aca="false">IF(REF_DT&lt;PromptMonth,1,INDEX(BucketTable,MATCH($A3383,SumMonths,0),1))</f>
        <v>1</v>
      </c>
      <c r="G3383" s="94" t="e">
        <f aca="false">INDEX(Book_Type,MATCH($B3383,Book,0),1)</f>
        <v>#N/A</v>
      </c>
      <c r="H3383" s="94" t="e">
        <f aca="false">$F3383&amp;$G3383</f>
        <v>#N/A</v>
      </c>
    </row>
    <row r="3384" customFormat="false" ht="12.75" hidden="false" customHeight="false" outlineLevel="0" collapsed="false">
      <c r="F3384" s="94" t="n">
        <f aca="false">IF(REF_DT&lt;PromptMonth,1,INDEX(BucketTable,MATCH($A3384,SumMonths,0),1))</f>
        <v>1</v>
      </c>
      <c r="G3384" s="94" t="e">
        <f aca="false">INDEX(Book_Type,MATCH($B3384,Book,0),1)</f>
        <v>#N/A</v>
      </c>
      <c r="H3384" s="94" t="e">
        <f aca="false">$F3384&amp;$G3384</f>
        <v>#N/A</v>
      </c>
    </row>
    <row r="3385" customFormat="false" ht="12.75" hidden="false" customHeight="false" outlineLevel="0" collapsed="false">
      <c r="F3385" s="94" t="n">
        <f aca="false">IF(REF_DT&lt;PromptMonth,1,INDEX(BucketTable,MATCH($A3385,SumMonths,0),1))</f>
        <v>1</v>
      </c>
      <c r="G3385" s="94" t="e">
        <f aca="false">INDEX(Book_Type,MATCH($B3385,Book,0),1)</f>
        <v>#N/A</v>
      </c>
      <c r="H3385" s="94" t="e">
        <f aca="false">$F3385&amp;$G3385</f>
        <v>#N/A</v>
      </c>
    </row>
    <row r="3386" customFormat="false" ht="12.75" hidden="false" customHeight="false" outlineLevel="0" collapsed="false">
      <c r="F3386" s="94" t="n">
        <f aca="false">IF(REF_DT&lt;PromptMonth,1,INDEX(BucketTable,MATCH($A3386,SumMonths,0),1))</f>
        <v>1</v>
      </c>
      <c r="G3386" s="94" t="e">
        <f aca="false">INDEX(Book_Type,MATCH($B3386,Book,0),1)</f>
        <v>#N/A</v>
      </c>
      <c r="H3386" s="94" t="e">
        <f aca="false">$F3386&amp;$G3386</f>
        <v>#N/A</v>
      </c>
    </row>
    <row r="3387" customFormat="false" ht="12.75" hidden="false" customHeight="false" outlineLevel="0" collapsed="false">
      <c r="F3387" s="94" t="n">
        <f aca="false">IF(REF_DT&lt;PromptMonth,1,INDEX(BucketTable,MATCH($A3387,SumMonths,0),1))</f>
        <v>1</v>
      </c>
      <c r="G3387" s="94" t="e">
        <f aca="false">INDEX(Book_Type,MATCH($B3387,Book,0),1)</f>
        <v>#N/A</v>
      </c>
      <c r="H3387" s="94" t="e">
        <f aca="false">$F3387&amp;$G3387</f>
        <v>#N/A</v>
      </c>
    </row>
    <row r="3388" customFormat="false" ht="12.75" hidden="false" customHeight="false" outlineLevel="0" collapsed="false">
      <c r="F3388" s="94" t="n">
        <f aca="false">IF(REF_DT&lt;PromptMonth,1,INDEX(BucketTable,MATCH($A3388,SumMonths,0),1))</f>
        <v>1</v>
      </c>
      <c r="G3388" s="94" t="e">
        <f aca="false">INDEX(Book_Type,MATCH($B3388,Book,0),1)</f>
        <v>#N/A</v>
      </c>
      <c r="H3388" s="94" t="e">
        <f aca="false">$F3388&amp;$G3388</f>
        <v>#N/A</v>
      </c>
    </row>
    <row r="3389" customFormat="false" ht="12.75" hidden="false" customHeight="false" outlineLevel="0" collapsed="false">
      <c r="F3389" s="94" t="n">
        <f aca="false">IF(REF_DT&lt;PromptMonth,1,INDEX(BucketTable,MATCH($A3389,SumMonths,0),1))</f>
        <v>1</v>
      </c>
      <c r="G3389" s="94" t="e">
        <f aca="false">INDEX(Book_Type,MATCH($B3389,Book,0),1)</f>
        <v>#N/A</v>
      </c>
      <c r="H3389" s="94" t="e">
        <f aca="false">$F3389&amp;$G3389</f>
        <v>#N/A</v>
      </c>
    </row>
    <row r="3390" customFormat="false" ht="12.75" hidden="false" customHeight="false" outlineLevel="0" collapsed="false">
      <c r="F3390" s="94" t="n">
        <f aca="false">IF(REF_DT&lt;PromptMonth,1,INDEX(BucketTable,MATCH($A3390,SumMonths,0),1))</f>
        <v>1</v>
      </c>
      <c r="G3390" s="94" t="e">
        <f aca="false">INDEX(Book_Type,MATCH($B3390,Book,0),1)</f>
        <v>#N/A</v>
      </c>
      <c r="H3390" s="94" t="e">
        <f aca="false">$F3390&amp;$G3390</f>
        <v>#N/A</v>
      </c>
    </row>
    <row r="3391" customFormat="false" ht="12.75" hidden="false" customHeight="false" outlineLevel="0" collapsed="false">
      <c r="F3391" s="94" t="n">
        <f aca="false">IF(REF_DT&lt;PromptMonth,1,INDEX(BucketTable,MATCH($A3391,SumMonths,0),1))</f>
        <v>1</v>
      </c>
      <c r="G3391" s="94" t="e">
        <f aca="false">INDEX(Book_Type,MATCH($B3391,Book,0),1)</f>
        <v>#N/A</v>
      </c>
      <c r="H3391" s="94" t="e">
        <f aca="false">$F3391&amp;$G3391</f>
        <v>#N/A</v>
      </c>
    </row>
    <row r="3392" customFormat="false" ht="12.75" hidden="false" customHeight="false" outlineLevel="0" collapsed="false">
      <c r="F3392" s="94" t="n">
        <f aca="false">IF(REF_DT&lt;PromptMonth,1,INDEX(BucketTable,MATCH($A3392,SumMonths,0),1))</f>
        <v>1</v>
      </c>
      <c r="G3392" s="94" t="e">
        <f aca="false">INDEX(Book_Type,MATCH($B3392,Book,0),1)</f>
        <v>#N/A</v>
      </c>
      <c r="H3392" s="94" t="e">
        <f aca="false">$F3392&amp;$G3392</f>
        <v>#N/A</v>
      </c>
    </row>
    <row r="3393" customFormat="false" ht="12.75" hidden="false" customHeight="false" outlineLevel="0" collapsed="false">
      <c r="F3393" s="94" t="n">
        <f aca="false">IF(REF_DT&lt;PromptMonth,1,INDEX(BucketTable,MATCH($A3393,SumMonths,0),1))</f>
        <v>1</v>
      </c>
      <c r="G3393" s="94" t="e">
        <f aca="false">INDEX(Book_Type,MATCH($B3393,Book,0),1)</f>
        <v>#N/A</v>
      </c>
      <c r="H3393" s="94" t="e">
        <f aca="false">$F3393&amp;$G3393</f>
        <v>#N/A</v>
      </c>
    </row>
    <row r="3394" customFormat="false" ht="12.75" hidden="false" customHeight="false" outlineLevel="0" collapsed="false">
      <c r="F3394" s="94" t="n">
        <f aca="false">IF(REF_DT&lt;PromptMonth,1,INDEX(BucketTable,MATCH($A3394,SumMonths,0),1))</f>
        <v>1</v>
      </c>
      <c r="G3394" s="94" t="e">
        <f aca="false">INDEX(Book_Type,MATCH($B3394,Book,0),1)</f>
        <v>#N/A</v>
      </c>
      <c r="H3394" s="94" t="e">
        <f aca="false">$F3394&amp;$G3394</f>
        <v>#N/A</v>
      </c>
    </row>
    <row r="3395" customFormat="false" ht="12.75" hidden="false" customHeight="false" outlineLevel="0" collapsed="false">
      <c r="F3395" s="94" t="n">
        <f aca="false">IF(REF_DT&lt;PromptMonth,1,INDEX(BucketTable,MATCH($A3395,SumMonths,0),1))</f>
        <v>1</v>
      </c>
      <c r="G3395" s="94" t="e">
        <f aca="false">INDEX(Book_Type,MATCH($B3395,Book,0),1)</f>
        <v>#N/A</v>
      </c>
      <c r="H3395" s="94" t="e">
        <f aca="false">$F3395&amp;$G3395</f>
        <v>#N/A</v>
      </c>
    </row>
    <row r="3396" customFormat="false" ht="12.75" hidden="false" customHeight="false" outlineLevel="0" collapsed="false">
      <c r="F3396" s="94" t="n">
        <f aca="false">IF(REF_DT&lt;PromptMonth,1,INDEX(BucketTable,MATCH($A3396,SumMonths,0),1))</f>
        <v>1</v>
      </c>
      <c r="G3396" s="94" t="e">
        <f aca="false">INDEX(Book_Type,MATCH($B3396,Book,0),1)</f>
        <v>#N/A</v>
      </c>
      <c r="H3396" s="94" t="e">
        <f aca="false">$F3396&amp;$G3396</f>
        <v>#N/A</v>
      </c>
    </row>
    <row r="3397" customFormat="false" ht="12.75" hidden="false" customHeight="false" outlineLevel="0" collapsed="false">
      <c r="F3397" s="94" t="n">
        <f aca="false">IF(REF_DT&lt;PromptMonth,1,INDEX(BucketTable,MATCH($A3397,SumMonths,0),1))</f>
        <v>1</v>
      </c>
      <c r="G3397" s="94" t="e">
        <f aca="false">INDEX(Book_Type,MATCH($B3397,Book,0),1)</f>
        <v>#N/A</v>
      </c>
      <c r="H3397" s="94" t="e">
        <f aca="false">$F3397&amp;$G3397</f>
        <v>#N/A</v>
      </c>
    </row>
    <row r="3398" customFormat="false" ht="12.75" hidden="false" customHeight="false" outlineLevel="0" collapsed="false">
      <c r="F3398" s="94" t="n">
        <f aca="false">IF(REF_DT&lt;PromptMonth,1,INDEX(BucketTable,MATCH($A3398,SumMonths,0),1))</f>
        <v>1</v>
      </c>
      <c r="G3398" s="94" t="e">
        <f aca="false">INDEX(Book_Type,MATCH($B3398,Book,0),1)</f>
        <v>#N/A</v>
      </c>
      <c r="H3398" s="94" t="e">
        <f aca="false">$F3398&amp;$G3398</f>
        <v>#N/A</v>
      </c>
    </row>
    <row r="3399" customFormat="false" ht="12.75" hidden="false" customHeight="false" outlineLevel="0" collapsed="false">
      <c r="F3399" s="94" t="n">
        <f aca="false">IF(REF_DT&lt;PromptMonth,1,INDEX(BucketTable,MATCH($A3399,SumMonths,0),1))</f>
        <v>1</v>
      </c>
      <c r="G3399" s="94" t="e">
        <f aca="false">INDEX(Book_Type,MATCH($B3399,Book,0),1)</f>
        <v>#N/A</v>
      </c>
      <c r="H3399" s="94" t="e">
        <f aca="false">$F3399&amp;$G3399</f>
        <v>#N/A</v>
      </c>
    </row>
    <row r="3400" customFormat="false" ht="12.75" hidden="false" customHeight="false" outlineLevel="0" collapsed="false">
      <c r="F3400" s="94" t="n">
        <f aca="false">IF(REF_DT&lt;PromptMonth,1,INDEX(BucketTable,MATCH($A3400,SumMonths,0),1))</f>
        <v>1</v>
      </c>
      <c r="G3400" s="94" t="e">
        <f aca="false">INDEX(Book_Type,MATCH($B3400,Book,0),1)</f>
        <v>#N/A</v>
      </c>
      <c r="H3400" s="94" t="e">
        <f aca="false">$F3400&amp;$G3400</f>
        <v>#N/A</v>
      </c>
    </row>
    <row r="3401" customFormat="false" ht="12.75" hidden="false" customHeight="false" outlineLevel="0" collapsed="false">
      <c r="F3401" s="94" t="n">
        <f aca="false">IF(REF_DT&lt;PromptMonth,1,INDEX(BucketTable,MATCH($A3401,SumMonths,0),1))</f>
        <v>1</v>
      </c>
      <c r="G3401" s="94" t="e">
        <f aca="false">INDEX(Book_Type,MATCH($B3401,Book,0),1)</f>
        <v>#N/A</v>
      </c>
      <c r="H3401" s="94" t="e">
        <f aca="false">$F3401&amp;$G3401</f>
        <v>#N/A</v>
      </c>
    </row>
    <row r="3402" customFormat="false" ht="12.75" hidden="false" customHeight="false" outlineLevel="0" collapsed="false">
      <c r="F3402" s="94" t="n">
        <f aca="false">IF(REF_DT&lt;PromptMonth,1,INDEX(BucketTable,MATCH($A3402,SumMonths,0),1))</f>
        <v>1</v>
      </c>
      <c r="G3402" s="94" t="e">
        <f aca="false">INDEX(Book_Type,MATCH($B3402,Book,0),1)</f>
        <v>#N/A</v>
      </c>
      <c r="H3402" s="94" t="e">
        <f aca="false">$F3402&amp;$G3402</f>
        <v>#N/A</v>
      </c>
    </row>
    <row r="3403" customFormat="false" ht="12.75" hidden="false" customHeight="false" outlineLevel="0" collapsed="false">
      <c r="F3403" s="94" t="n">
        <f aca="false">IF(REF_DT&lt;PromptMonth,1,INDEX(BucketTable,MATCH($A3403,SumMonths,0),1))</f>
        <v>1</v>
      </c>
      <c r="G3403" s="94" t="e">
        <f aca="false">INDEX(Book_Type,MATCH($B3403,Book,0),1)</f>
        <v>#N/A</v>
      </c>
      <c r="H3403" s="94" t="e">
        <f aca="false">$F3403&amp;$G3403</f>
        <v>#N/A</v>
      </c>
    </row>
    <row r="3404" customFormat="false" ht="12.75" hidden="false" customHeight="false" outlineLevel="0" collapsed="false">
      <c r="F3404" s="94" t="n">
        <f aca="false">IF(REF_DT&lt;PromptMonth,1,INDEX(BucketTable,MATCH($A3404,SumMonths,0),1))</f>
        <v>1</v>
      </c>
      <c r="G3404" s="94" t="e">
        <f aca="false">INDEX(Book_Type,MATCH($B3404,Book,0),1)</f>
        <v>#N/A</v>
      </c>
      <c r="H3404" s="94" t="e">
        <f aca="false">$F3404&amp;$G3404</f>
        <v>#N/A</v>
      </c>
    </row>
    <row r="3405" customFormat="false" ht="12.75" hidden="false" customHeight="false" outlineLevel="0" collapsed="false">
      <c r="F3405" s="94" t="n">
        <f aca="false">IF(REF_DT&lt;PromptMonth,1,INDEX(BucketTable,MATCH($A3405,SumMonths,0),1))</f>
        <v>1</v>
      </c>
      <c r="G3405" s="94" t="e">
        <f aca="false">INDEX(Book_Type,MATCH($B3405,Book,0),1)</f>
        <v>#N/A</v>
      </c>
      <c r="H3405" s="94" t="e">
        <f aca="false">$F3405&amp;$G3405</f>
        <v>#N/A</v>
      </c>
    </row>
    <row r="3406" customFormat="false" ht="12.75" hidden="false" customHeight="false" outlineLevel="0" collapsed="false">
      <c r="F3406" s="94" t="n">
        <f aca="false">IF(REF_DT&lt;PromptMonth,1,INDEX(BucketTable,MATCH($A3406,SumMonths,0),1))</f>
        <v>1</v>
      </c>
      <c r="G3406" s="94" t="e">
        <f aca="false">INDEX(Book_Type,MATCH($B3406,Book,0),1)</f>
        <v>#N/A</v>
      </c>
      <c r="H3406" s="94" t="e">
        <f aca="false">$F3406&amp;$G3406</f>
        <v>#N/A</v>
      </c>
    </row>
    <row r="3407" customFormat="false" ht="12.75" hidden="false" customHeight="false" outlineLevel="0" collapsed="false">
      <c r="F3407" s="94" t="n">
        <f aca="false">IF(REF_DT&lt;PromptMonth,1,INDEX(BucketTable,MATCH($A3407,SumMonths,0),1))</f>
        <v>1</v>
      </c>
      <c r="G3407" s="94" t="e">
        <f aca="false">INDEX(Book_Type,MATCH($B3407,Book,0),1)</f>
        <v>#N/A</v>
      </c>
      <c r="H3407" s="94" t="e">
        <f aca="false">$F3407&amp;$G3407</f>
        <v>#N/A</v>
      </c>
    </row>
    <row r="3408" customFormat="false" ht="12.75" hidden="false" customHeight="false" outlineLevel="0" collapsed="false">
      <c r="F3408" s="94" t="n">
        <f aca="false">IF(REF_DT&lt;PromptMonth,1,INDEX(BucketTable,MATCH($A3408,SumMonths,0),1))</f>
        <v>1</v>
      </c>
      <c r="G3408" s="94" t="e">
        <f aca="false">INDEX(Book_Type,MATCH($B3408,Book,0),1)</f>
        <v>#N/A</v>
      </c>
      <c r="H3408" s="94" t="e">
        <f aca="false">$F3408&amp;$G3408</f>
        <v>#N/A</v>
      </c>
    </row>
    <row r="3409" customFormat="false" ht="12.75" hidden="false" customHeight="false" outlineLevel="0" collapsed="false">
      <c r="F3409" s="94" t="n">
        <f aca="false">IF(REF_DT&lt;PromptMonth,1,INDEX(BucketTable,MATCH($A3409,SumMonths,0),1))</f>
        <v>1</v>
      </c>
      <c r="G3409" s="94" t="e">
        <f aca="false">INDEX(Book_Type,MATCH($B3409,Book,0),1)</f>
        <v>#N/A</v>
      </c>
      <c r="H3409" s="94" t="e">
        <f aca="false">$F3409&amp;$G3409</f>
        <v>#N/A</v>
      </c>
    </row>
    <row r="3410" customFormat="false" ht="12.75" hidden="false" customHeight="false" outlineLevel="0" collapsed="false">
      <c r="F3410" s="94" t="n">
        <f aca="false">IF(REF_DT&lt;PromptMonth,1,INDEX(BucketTable,MATCH($A3410,SumMonths,0),1))</f>
        <v>1</v>
      </c>
      <c r="G3410" s="94" t="e">
        <f aca="false">INDEX(Book_Type,MATCH($B3410,Book,0),1)</f>
        <v>#N/A</v>
      </c>
      <c r="H3410" s="94" t="e">
        <f aca="false">$F3410&amp;$G3410</f>
        <v>#N/A</v>
      </c>
    </row>
    <row r="3411" customFormat="false" ht="12.75" hidden="false" customHeight="false" outlineLevel="0" collapsed="false">
      <c r="F3411" s="94" t="n">
        <f aca="false">IF(REF_DT&lt;PromptMonth,1,INDEX(BucketTable,MATCH($A3411,SumMonths,0),1))</f>
        <v>1</v>
      </c>
      <c r="G3411" s="94" t="e">
        <f aca="false">INDEX(Book_Type,MATCH($B3411,Book,0),1)</f>
        <v>#N/A</v>
      </c>
      <c r="H3411" s="94" t="e">
        <f aca="false">$F3411&amp;$G3411</f>
        <v>#N/A</v>
      </c>
    </row>
    <row r="3412" customFormat="false" ht="12.75" hidden="false" customHeight="false" outlineLevel="0" collapsed="false">
      <c r="F3412" s="94" t="n">
        <f aca="false">IF(REF_DT&lt;PromptMonth,1,INDEX(BucketTable,MATCH($A3412,SumMonths,0),1))</f>
        <v>1</v>
      </c>
      <c r="G3412" s="94" t="e">
        <f aca="false">INDEX(Book_Type,MATCH($B3412,Book,0),1)</f>
        <v>#N/A</v>
      </c>
      <c r="H3412" s="94" t="e">
        <f aca="false">$F3412&amp;$G3412</f>
        <v>#N/A</v>
      </c>
    </row>
    <row r="3413" customFormat="false" ht="12.75" hidden="false" customHeight="false" outlineLevel="0" collapsed="false">
      <c r="F3413" s="94" t="n">
        <f aca="false">IF(REF_DT&lt;PromptMonth,1,INDEX(BucketTable,MATCH($A3413,SumMonths,0),1))</f>
        <v>1</v>
      </c>
      <c r="G3413" s="94" t="e">
        <f aca="false">INDEX(Book_Type,MATCH($B3413,Book,0),1)</f>
        <v>#N/A</v>
      </c>
      <c r="H3413" s="94" t="e">
        <f aca="false">$F3413&amp;$G3413</f>
        <v>#N/A</v>
      </c>
    </row>
    <row r="3414" customFormat="false" ht="12.75" hidden="false" customHeight="false" outlineLevel="0" collapsed="false">
      <c r="F3414" s="94" t="n">
        <f aca="false">IF(REF_DT&lt;PromptMonth,1,INDEX(BucketTable,MATCH($A3414,SumMonths,0),1))</f>
        <v>1</v>
      </c>
      <c r="G3414" s="94" t="e">
        <f aca="false">INDEX(Book_Type,MATCH($B3414,Book,0),1)</f>
        <v>#N/A</v>
      </c>
      <c r="H3414" s="94" t="e">
        <f aca="false">$F3414&amp;$G3414</f>
        <v>#N/A</v>
      </c>
    </row>
    <row r="3415" customFormat="false" ht="12.75" hidden="false" customHeight="false" outlineLevel="0" collapsed="false">
      <c r="F3415" s="94" t="n">
        <f aca="false">IF(REF_DT&lt;PromptMonth,1,INDEX(BucketTable,MATCH($A3415,SumMonths,0),1))</f>
        <v>1</v>
      </c>
      <c r="G3415" s="94" t="e">
        <f aca="false">INDEX(Book_Type,MATCH($B3415,Book,0),1)</f>
        <v>#N/A</v>
      </c>
      <c r="H3415" s="94" t="e">
        <f aca="false">$F3415&amp;$G3415</f>
        <v>#N/A</v>
      </c>
    </row>
    <row r="3416" customFormat="false" ht="12.75" hidden="false" customHeight="false" outlineLevel="0" collapsed="false">
      <c r="F3416" s="94" t="n">
        <f aca="false">IF(REF_DT&lt;PromptMonth,1,INDEX(BucketTable,MATCH($A3416,SumMonths,0),1))</f>
        <v>1</v>
      </c>
      <c r="G3416" s="94" t="e">
        <f aca="false">INDEX(Book_Type,MATCH($B3416,Book,0),1)</f>
        <v>#N/A</v>
      </c>
      <c r="H3416" s="94" t="e">
        <f aca="false">$F3416&amp;$G3416</f>
        <v>#N/A</v>
      </c>
    </row>
    <row r="3417" customFormat="false" ht="12.75" hidden="false" customHeight="false" outlineLevel="0" collapsed="false">
      <c r="F3417" s="94" t="n">
        <f aca="false">IF(REF_DT&lt;PromptMonth,1,INDEX(BucketTable,MATCH($A3417,SumMonths,0),1))</f>
        <v>1</v>
      </c>
      <c r="G3417" s="94" t="e">
        <f aca="false">INDEX(Book_Type,MATCH($B3417,Book,0),1)</f>
        <v>#N/A</v>
      </c>
      <c r="H3417" s="94" t="e">
        <f aca="false">$F3417&amp;$G3417</f>
        <v>#N/A</v>
      </c>
    </row>
    <row r="3418" customFormat="false" ht="12.75" hidden="false" customHeight="false" outlineLevel="0" collapsed="false">
      <c r="F3418" s="94" t="n">
        <f aca="false">IF(REF_DT&lt;PromptMonth,1,INDEX(BucketTable,MATCH($A3418,SumMonths,0),1))</f>
        <v>1</v>
      </c>
      <c r="G3418" s="94" t="e">
        <f aca="false">INDEX(Book_Type,MATCH($B3418,Book,0),1)</f>
        <v>#N/A</v>
      </c>
      <c r="H3418" s="94" t="e">
        <f aca="false">$F3418&amp;$G3418</f>
        <v>#N/A</v>
      </c>
    </row>
    <row r="3419" customFormat="false" ht="12.75" hidden="false" customHeight="false" outlineLevel="0" collapsed="false">
      <c r="F3419" s="94" t="n">
        <f aca="false">IF(REF_DT&lt;PromptMonth,1,INDEX(BucketTable,MATCH($A3419,SumMonths,0),1))</f>
        <v>1</v>
      </c>
      <c r="G3419" s="94" t="e">
        <f aca="false">INDEX(Book_Type,MATCH($B3419,Book,0),1)</f>
        <v>#N/A</v>
      </c>
      <c r="H3419" s="94" t="e">
        <f aca="false">$F3419&amp;$G3419</f>
        <v>#N/A</v>
      </c>
    </row>
    <row r="3420" customFormat="false" ht="12.75" hidden="false" customHeight="false" outlineLevel="0" collapsed="false">
      <c r="F3420" s="94" t="n">
        <f aca="false">IF(REF_DT&lt;PromptMonth,1,INDEX(BucketTable,MATCH($A3420,SumMonths,0),1))</f>
        <v>1</v>
      </c>
      <c r="G3420" s="94" t="e">
        <f aca="false">INDEX(Book_Type,MATCH($B3420,Book,0),1)</f>
        <v>#N/A</v>
      </c>
      <c r="H3420" s="94" t="e">
        <f aca="false">$F3420&amp;$G3420</f>
        <v>#N/A</v>
      </c>
    </row>
    <row r="3421" customFormat="false" ht="12.75" hidden="false" customHeight="false" outlineLevel="0" collapsed="false">
      <c r="F3421" s="94" t="n">
        <f aca="false">IF(REF_DT&lt;PromptMonth,1,INDEX(BucketTable,MATCH($A3421,SumMonths,0),1))</f>
        <v>1</v>
      </c>
      <c r="G3421" s="94" t="e">
        <f aca="false">INDEX(Book_Type,MATCH($B3421,Book,0),1)</f>
        <v>#N/A</v>
      </c>
      <c r="H3421" s="94" t="e">
        <f aca="false">$F3421&amp;$G3421</f>
        <v>#N/A</v>
      </c>
    </row>
    <row r="3422" customFormat="false" ht="12.75" hidden="false" customHeight="false" outlineLevel="0" collapsed="false">
      <c r="F3422" s="94" t="n">
        <f aca="false">IF(REF_DT&lt;PromptMonth,1,INDEX(BucketTable,MATCH($A3422,SumMonths,0),1))</f>
        <v>1</v>
      </c>
      <c r="G3422" s="94" t="e">
        <f aca="false">INDEX(Book_Type,MATCH($B3422,Book,0),1)</f>
        <v>#N/A</v>
      </c>
      <c r="H3422" s="94" t="e">
        <f aca="false">$F3422&amp;$G3422</f>
        <v>#N/A</v>
      </c>
    </row>
    <row r="3423" customFormat="false" ht="12.75" hidden="false" customHeight="false" outlineLevel="0" collapsed="false">
      <c r="F3423" s="94" t="n">
        <f aca="false">IF(REF_DT&lt;PromptMonth,1,INDEX(BucketTable,MATCH($A3423,SumMonths,0),1))</f>
        <v>1</v>
      </c>
      <c r="G3423" s="94" t="e">
        <f aca="false">INDEX(Book_Type,MATCH($B3423,Book,0),1)</f>
        <v>#N/A</v>
      </c>
      <c r="H3423" s="94" t="e">
        <f aca="false">$F3423&amp;$G3423</f>
        <v>#N/A</v>
      </c>
    </row>
    <row r="3424" customFormat="false" ht="12.75" hidden="false" customHeight="false" outlineLevel="0" collapsed="false">
      <c r="F3424" s="94" t="n">
        <f aca="false">IF(REF_DT&lt;PromptMonth,1,INDEX(BucketTable,MATCH($A3424,SumMonths,0),1))</f>
        <v>1</v>
      </c>
      <c r="G3424" s="94" t="e">
        <f aca="false">INDEX(Book_Type,MATCH($B3424,Book,0),1)</f>
        <v>#N/A</v>
      </c>
      <c r="H3424" s="94" t="e">
        <f aca="false">$F3424&amp;$G3424</f>
        <v>#N/A</v>
      </c>
    </row>
    <row r="3425" customFormat="false" ht="12.75" hidden="false" customHeight="false" outlineLevel="0" collapsed="false">
      <c r="F3425" s="94" t="n">
        <f aca="false">IF(REF_DT&lt;PromptMonth,1,INDEX(BucketTable,MATCH($A3425,SumMonths,0),1))</f>
        <v>1</v>
      </c>
      <c r="G3425" s="94" t="e">
        <f aca="false">INDEX(Book_Type,MATCH($B3425,Book,0),1)</f>
        <v>#N/A</v>
      </c>
      <c r="H3425" s="94" t="e">
        <f aca="false">$F3425&amp;$G3425</f>
        <v>#N/A</v>
      </c>
    </row>
    <row r="3426" customFormat="false" ht="12.75" hidden="false" customHeight="false" outlineLevel="0" collapsed="false">
      <c r="F3426" s="94" t="n">
        <f aca="false">IF(REF_DT&lt;PromptMonth,1,INDEX(BucketTable,MATCH($A3426,SumMonths,0),1))</f>
        <v>1</v>
      </c>
      <c r="G3426" s="94" t="e">
        <f aca="false">INDEX(Book_Type,MATCH($B3426,Book,0),1)</f>
        <v>#N/A</v>
      </c>
      <c r="H3426" s="94" t="e">
        <f aca="false">$F3426&amp;$G3426</f>
        <v>#N/A</v>
      </c>
    </row>
    <row r="3427" customFormat="false" ht="12.75" hidden="false" customHeight="false" outlineLevel="0" collapsed="false">
      <c r="F3427" s="94" t="n">
        <f aca="false">IF(REF_DT&lt;PromptMonth,1,INDEX(BucketTable,MATCH($A3427,SumMonths,0),1))</f>
        <v>1</v>
      </c>
      <c r="G3427" s="94" t="e">
        <f aca="false">INDEX(Book_Type,MATCH($B3427,Book,0),1)</f>
        <v>#N/A</v>
      </c>
      <c r="H3427" s="94" t="e">
        <f aca="false">$F3427&amp;$G3427</f>
        <v>#N/A</v>
      </c>
    </row>
    <row r="3428" customFormat="false" ht="12.75" hidden="false" customHeight="false" outlineLevel="0" collapsed="false">
      <c r="F3428" s="94" t="n">
        <f aca="false">IF(REF_DT&lt;PromptMonth,1,INDEX(BucketTable,MATCH($A3428,SumMonths,0),1))</f>
        <v>1</v>
      </c>
      <c r="G3428" s="94" t="e">
        <f aca="false">INDEX(Book_Type,MATCH($B3428,Book,0),1)</f>
        <v>#N/A</v>
      </c>
      <c r="H3428" s="94" t="e">
        <f aca="false">$F3428&amp;$G3428</f>
        <v>#N/A</v>
      </c>
    </row>
    <row r="3429" customFormat="false" ht="12.75" hidden="false" customHeight="false" outlineLevel="0" collapsed="false">
      <c r="F3429" s="94" t="n">
        <f aca="false">IF(REF_DT&lt;PromptMonth,1,INDEX(BucketTable,MATCH($A3429,SumMonths,0),1))</f>
        <v>1</v>
      </c>
      <c r="G3429" s="94" t="e">
        <f aca="false">INDEX(Book_Type,MATCH($B3429,Book,0),1)</f>
        <v>#N/A</v>
      </c>
      <c r="H3429" s="94" t="e">
        <f aca="false">$F3429&amp;$G3429</f>
        <v>#N/A</v>
      </c>
    </row>
    <row r="3430" customFormat="false" ht="12.75" hidden="false" customHeight="false" outlineLevel="0" collapsed="false">
      <c r="F3430" s="94" t="n">
        <f aca="false">IF(REF_DT&lt;PromptMonth,1,INDEX(BucketTable,MATCH($A3430,SumMonths,0),1))</f>
        <v>1</v>
      </c>
      <c r="G3430" s="94" t="e">
        <f aca="false">INDEX(Book_Type,MATCH($B3430,Book,0),1)</f>
        <v>#N/A</v>
      </c>
      <c r="H3430" s="94" t="e">
        <f aca="false">$F3430&amp;$G3430</f>
        <v>#N/A</v>
      </c>
    </row>
    <row r="3431" customFormat="false" ht="12.75" hidden="false" customHeight="false" outlineLevel="0" collapsed="false">
      <c r="F3431" s="94" t="n">
        <f aca="false">IF(REF_DT&lt;PromptMonth,1,INDEX(BucketTable,MATCH($A3431,SumMonths,0),1))</f>
        <v>1</v>
      </c>
      <c r="G3431" s="94" t="e">
        <f aca="false">INDEX(Book_Type,MATCH($B3431,Book,0),1)</f>
        <v>#N/A</v>
      </c>
      <c r="H3431" s="94" t="e">
        <f aca="false">$F3431&amp;$G3431</f>
        <v>#N/A</v>
      </c>
    </row>
    <row r="3432" customFormat="false" ht="12.75" hidden="false" customHeight="false" outlineLevel="0" collapsed="false">
      <c r="F3432" s="94" t="n">
        <f aca="false">IF(REF_DT&lt;PromptMonth,1,INDEX(BucketTable,MATCH($A3432,SumMonths,0),1))</f>
        <v>1</v>
      </c>
      <c r="G3432" s="94" t="e">
        <f aca="false">INDEX(Book_Type,MATCH($B3432,Book,0),1)</f>
        <v>#N/A</v>
      </c>
      <c r="H3432" s="94" t="e">
        <f aca="false">$F3432&amp;$G3432</f>
        <v>#N/A</v>
      </c>
    </row>
    <row r="3433" customFormat="false" ht="12.75" hidden="false" customHeight="false" outlineLevel="0" collapsed="false">
      <c r="F3433" s="94" t="n">
        <f aca="false">IF(REF_DT&lt;PromptMonth,1,INDEX(BucketTable,MATCH($A3433,SumMonths,0),1))</f>
        <v>1</v>
      </c>
      <c r="G3433" s="94" t="e">
        <f aca="false">INDEX(Book_Type,MATCH($B3433,Book,0),1)</f>
        <v>#N/A</v>
      </c>
      <c r="H3433" s="94" t="e">
        <f aca="false">$F3433&amp;$G3433</f>
        <v>#N/A</v>
      </c>
    </row>
    <row r="3434" customFormat="false" ht="12.75" hidden="false" customHeight="false" outlineLevel="0" collapsed="false">
      <c r="F3434" s="94" t="n">
        <f aca="false">IF(REF_DT&lt;PromptMonth,1,INDEX(BucketTable,MATCH($A3434,SumMonths,0),1))</f>
        <v>1</v>
      </c>
      <c r="G3434" s="94" t="e">
        <f aca="false">INDEX(Book_Type,MATCH($B3434,Book,0),1)</f>
        <v>#N/A</v>
      </c>
      <c r="H3434" s="94" t="e">
        <f aca="false">$F3434&amp;$G3434</f>
        <v>#N/A</v>
      </c>
    </row>
    <row r="3435" customFormat="false" ht="12.75" hidden="false" customHeight="false" outlineLevel="0" collapsed="false">
      <c r="F3435" s="94" t="n">
        <f aca="false">IF(REF_DT&lt;PromptMonth,1,INDEX(BucketTable,MATCH($A3435,SumMonths,0),1))</f>
        <v>1</v>
      </c>
      <c r="G3435" s="94" t="e">
        <f aca="false">INDEX(Book_Type,MATCH($B3435,Book,0),1)</f>
        <v>#N/A</v>
      </c>
      <c r="H3435" s="94" t="e">
        <f aca="false">$F3435&amp;$G3435</f>
        <v>#N/A</v>
      </c>
    </row>
    <row r="3436" customFormat="false" ht="12.75" hidden="false" customHeight="false" outlineLevel="0" collapsed="false">
      <c r="F3436" s="94" t="n">
        <f aca="false">IF(REF_DT&lt;PromptMonth,1,INDEX(BucketTable,MATCH($A3436,SumMonths,0),1))</f>
        <v>1</v>
      </c>
      <c r="G3436" s="94" t="e">
        <f aca="false">INDEX(Book_Type,MATCH($B3436,Book,0),1)</f>
        <v>#N/A</v>
      </c>
      <c r="H3436" s="94" t="e">
        <f aca="false">$F3436&amp;$G3436</f>
        <v>#N/A</v>
      </c>
    </row>
    <row r="3437" customFormat="false" ht="12.75" hidden="false" customHeight="false" outlineLevel="0" collapsed="false">
      <c r="F3437" s="94" t="n">
        <f aca="false">IF(REF_DT&lt;PromptMonth,1,INDEX(BucketTable,MATCH($A3437,SumMonths,0),1))</f>
        <v>1</v>
      </c>
      <c r="G3437" s="94" t="e">
        <f aca="false">INDEX(Book_Type,MATCH($B3437,Book,0),1)</f>
        <v>#N/A</v>
      </c>
      <c r="H3437" s="94" t="e">
        <f aca="false">$F3437&amp;$G3437</f>
        <v>#N/A</v>
      </c>
    </row>
    <row r="3438" customFormat="false" ht="12.75" hidden="false" customHeight="false" outlineLevel="0" collapsed="false">
      <c r="F3438" s="94" t="n">
        <f aca="false">IF(REF_DT&lt;PromptMonth,1,INDEX(BucketTable,MATCH($A3438,SumMonths,0),1))</f>
        <v>1</v>
      </c>
      <c r="G3438" s="94" t="e">
        <f aca="false">INDEX(Book_Type,MATCH($B3438,Book,0),1)</f>
        <v>#N/A</v>
      </c>
      <c r="H3438" s="94" t="e">
        <f aca="false">$F3438&amp;$G3438</f>
        <v>#N/A</v>
      </c>
    </row>
    <row r="3439" customFormat="false" ht="12.75" hidden="false" customHeight="false" outlineLevel="0" collapsed="false">
      <c r="F3439" s="94" t="n">
        <f aca="false">IF(REF_DT&lt;PromptMonth,1,INDEX(BucketTable,MATCH($A3439,SumMonths,0),1))</f>
        <v>1</v>
      </c>
      <c r="G3439" s="94" t="e">
        <f aca="false">INDEX(Book_Type,MATCH($B3439,Book,0),1)</f>
        <v>#N/A</v>
      </c>
      <c r="H3439" s="94" t="e">
        <f aca="false">$F3439&amp;$G3439</f>
        <v>#N/A</v>
      </c>
    </row>
    <row r="3440" customFormat="false" ht="12.75" hidden="false" customHeight="false" outlineLevel="0" collapsed="false">
      <c r="F3440" s="94" t="n">
        <f aca="false">IF(REF_DT&lt;PromptMonth,1,INDEX(BucketTable,MATCH($A3440,SumMonths,0),1))</f>
        <v>1</v>
      </c>
      <c r="G3440" s="94" t="e">
        <f aca="false">INDEX(Book_Type,MATCH($B3440,Book,0),1)</f>
        <v>#N/A</v>
      </c>
      <c r="H3440" s="94" t="e">
        <f aca="false">$F3440&amp;$G3440</f>
        <v>#N/A</v>
      </c>
    </row>
    <row r="3441" customFormat="false" ht="12.75" hidden="false" customHeight="false" outlineLevel="0" collapsed="false">
      <c r="F3441" s="94" t="n">
        <f aca="false">IF(REF_DT&lt;PromptMonth,1,INDEX(BucketTable,MATCH($A3441,SumMonths,0),1))</f>
        <v>1</v>
      </c>
      <c r="G3441" s="94" t="e">
        <f aca="false">INDEX(Book_Type,MATCH($B3441,Book,0),1)</f>
        <v>#N/A</v>
      </c>
      <c r="H3441" s="94" t="e">
        <f aca="false">$F3441&amp;$G3441</f>
        <v>#N/A</v>
      </c>
    </row>
    <row r="3442" customFormat="false" ht="12.75" hidden="false" customHeight="false" outlineLevel="0" collapsed="false">
      <c r="F3442" s="94" t="n">
        <f aca="false">IF(REF_DT&lt;PromptMonth,1,INDEX(BucketTable,MATCH($A3442,SumMonths,0),1))</f>
        <v>1</v>
      </c>
      <c r="G3442" s="94" t="e">
        <f aca="false">INDEX(Book_Type,MATCH($B3442,Book,0),1)</f>
        <v>#N/A</v>
      </c>
      <c r="H3442" s="94" t="e">
        <f aca="false">$F3442&amp;$G3442</f>
        <v>#N/A</v>
      </c>
    </row>
    <row r="3443" customFormat="false" ht="12.75" hidden="false" customHeight="false" outlineLevel="0" collapsed="false">
      <c r="F3443" s="94" t="n">
        <f aca="false">IF(REF_DT&lt;PromptMonth,1,INDEX(BucketTable,MATCH($A3443,SumMonths,0),1))</f>
        <v>1</v>
      </c>
      <c r="G3443" s="94" t="e">
        <f aca="false">INDEX(Book_Type,MATCH($B3443,Book,0),1)</f>
        <v>#N/A</v>
      </c>
      <c r="H3443" s="94" t="e">
        <f aca="false">$F3443&amp;$G3443</f>
        <v>#N/A</v>
      </c>
    </row>
    <row r="3444" customFormat="false" ht="12.75" hidden="false" customHeight="false" outlineLevel="0" collapsed="false">
      <c r="F3444" s="94" t="n">
        <f aca="false">IF(REF_DT&lt;PromptMonth,1,INDEX(BucketTable,MATCH($A3444,SumMonths,0),1))</f>
        <v>1</v>
      </c>
      <c r="G3444" s="94" t="e">
        <f aca="false">INDEX(Book_Type,MATCH($B3444,Book,0),1)</f>
        <v>#N/A</v>
      </c>
      <c r="H3444" s="94" t="e">
        <f aca="false">$F3444&amp;$G3444</f>
        <v>#N/A</v>
      </c>
    </row>
    <row r="3445" customFormat="false" ht="12.75" hidden="false" customHeight="false" outlineLevel="0" collapsed="false">
      <c r="F3445" s="94" t="n">
        <f aca="false">IF(REF_DT&lt;PromptMonth,1,INDEX(BucketTable,MATCH($A3445,SumMonths,0),1))</f>
        <v>1</v>
      </c>
      <c r="G3445" s="94" t="e">
        <f aca="false">INDEX(Book_Type,MATCH($B3445,Book,0),1)</f>
        <v>#N/A</v>
      </c>
      <c r="H3445" s="94" t="e">
        <f aca="false">$F3445&amp;$G3445</f>
        <v>#N/A</v>
      </c>
    </row>
    <row r="3446" customFormat="false" ht="12.75" hidden="false" customHeight="false" outlineLevel="0" collapsed="false">
      <c r="F3446" s="94" t="n">
        <f aca="false">IF(REF_DT&lt;PromptMonth,1,INDEX(BucketTable,MATCH($A3446,SumMonths,0),1))</f>
        <v>1</v>
      </c>
      <c r="G3446" s="94" t="e">
        <f aca="false">INDEX(Book_Type,MATCH($B3446,Book,0),1)</f>
        <v>#N/A</v>
      </c>
      <c r="H3446" s="94" t="e">
        <f aca="false">$F3446&amp;$G3446</f>
        <v>#N/A</v>
      </c>
    </row>
    <row r="3447" customFormat="false" ht="12.75" hidden="false" customHeight="false" outlineLevel="0" collapsed="false">
      <c r="F3447" s="94" t="n">
        <f aca="false">IF(REF_DT&lt;PromptMonth,1,INDEX(BucketTable,MATCH($A3447,SumMonths,0),1))</f>
        <v>1</v>
      </c>
      <c r="G3447" s="94" t="e">
        <f aca="false">INDEX(Book_Type,MATCH($B3447,Book,0),1)</f>
        <v>#N/A</v>
      </c>
      <c r="H3447" s="94" t="e">
        <f aca="false">$F3447&amp;$G3447</f>
        <v>#N/A</v>
      </c>
    </row>
    <row r="3448" customFormat="false" ht="12.75" hidden="false" customHeight="false" outlineLevel="0" collapsed="false">
      <c r="F3448" s="94" t="n">
        <f aca="false">IF(REF_DT&lt;PromptMonth,1,INDEX(BucketTable,MATCH($A3448,SumMonths,0),1))</f>
        <v>1</v>
      </c>
      <c r="G3448" s="94" t="e">
        <f aca="false">INDEX(Book_Type,MATCH($B3448,Book,0),1)</f>
        <v>#N/A</v>
      </c>
      <c r="H3448" s="94" t="e">
        <f aca="false">$F3448&amp;$G3448</f>
        <v>#N/A</v>
      </c>
    </row>
    <row r="3449" customFormat="false" ht="12.75" hidden="false" customHeight="false" outlineLevel="0" collapsed="false">
      <c r="F3449" s="94" t="n">
        <f aca="false">IF(REF_DT&lt;PromptMonth,1,INDEX(BucketTable,MATCH($A3449,SumMonths,0),1))</f>
        <v>1</v>
      </c>
      <c r="G3449" s="94" t="e">
        <f aca="false">INDEX(Book_Type,MATCH($B3449,Book,0),1)</f>
        <v>#N/A</v>
      </c>
      <c r="H3449" s="94" t="e">
        <f aca="false">$F3449&amp;$G3449</f>
        <v>#N/A</v>
      </c>
    </row>
    <row r="3450" customFormat="false" ht="12.75" hidden="false" customHeight="false" outlineLevel="0" collapsed="false">
      <c r="F3450" s="94" t="n">
        <f aca="false">IF(REF_DT&lt;PromptMonth,1,INDEX(BucketTable,MATCH($A3450,SumMonths,0),1))</f>
        <v>1</v>
      </c>
      <c r="G3450" s="94" t="e">
        <f aca="false">INDEX(Book_Type,MATCH($B3450,Book,0),1)</f>
        <v>#N/A</v>
      </c>
      <c r="H3450" s="94" t="e">
        <f aca="false">$F3450&amp;$G3450</f>
        <v>#N/A</v>
      </c>
    </row>
    <row r="3451" customFormat="false" ht="12.75" hidden="false" customHeight="false" outlineLevel="0" collapsed="false">
      <c r="F3451" s="94" t="n">
        <f aca="false">IF(REF_DT&lt;PromptMonth,1,INDEX(BucketTable,MATCH($A3451,SumMonths,0),1))</f>
        <v>1</v>
      </c>
      <c r="G3451" s="94" t="e">
        <f aca="false">INDEX(Book_Type,MATCH($B3451,Book,0),1)</f>
        <v>#N/A</v>
      </c>
      <c r="H3451" s="94" t="e">
        <f aca="false">$F3451&amp;$G3451</f>
        <v>#N/A</v>
      </c>
    </row>
    <row r="3452" customFormat="false" ht="12.75" hidden="false" customHeight="false" outlineLevel="0" collapsed="false">
      <c r="F3452" s="94" t="n">
        <f aca="false">IF(REF_DT&lt;PromptMonth,1,INDEX(BucketTable,MATCH($A3452,SumMonths,0),1))</f>
        <v>1</v>
      </c>
      <c r="G3452" s="94" t="e">
        <f aca="false">INDEX(Book_Type,MATCH($B3452,Book,0),1)</f>
        <v>#N/A</v>
      </c>
      <c r="H3452" s="94" t="e">
        <f aca="false">$F3452&amp;$G3452</f>
        <v>#N/A</v>
      </c>
    </row>
    <row r="3453" customFormat="false" ht="12.75" hidden="false" customHeight="false" outlineLevel="0" collapsed="false">
      <c r="F3453" s="94" t="n">
        <f aca="false">IF(REF_DT&lt;PromptMonth,1,INDEX(BucketTable,MATCH($A3453,SumMonths,0),1))</f>
        <v>1</v>
      </c>
      <c r="G3453" s="94" t="e">
        <f aca="false">INDEX(Book_Type,MATCH($B3453,Book,0),1)</f>
        <v>#N/A</v>
      </c>
      <c r="H3453" s="94" t="e">
        <f aca="false">$F3453&amp;$G3453</f>
        <v>#N/A</v>
      </c>
    </row>
    <row r="3454" customFormat="false" ht="12.75" hidden="false" customHeight="false" outlineLevel="0" collapsed="false">
      <c r="F3454" s="94" t="n">
        <f aca="false">IF(REF_DT&lt;PromptMonth,1,INDEX(BucketTable,MATCH($A3454,SumMonths,0),1))</f>
        <v>1</v>
      </c>
      <c r="G3454" s="94" t="e">
        <f aca="false">INDEX(Book_Type,MATCH($B3454,Book,0),1)</f>
        <v>#N/A</v>
      </c>
      <c r="H3454" s="94" t="e">
        <f aca="false">$F3454&amp;$G3454</f>
        <v>#N/A</v>
      </c>
    </row>
    <row r="3455" customFormat="false" ht="12.75" hidden="false" customHeight="false" outlineLevel="0" collapsed="false">
      <c r="F3455" s="94" t="n">
        <f aca="false">IF(REF_DT&lt;PromptMonth,1,INDEX(BucketTable,MATCH($A3455,SumMonths,0),1))</f>
        <v>1</v>
      </c>
      <c r="G3455" s="94" t="e">
        <f aca="false">INDEX(Book_Type,MATCH($B3455,Book,0),1)</f>
        <v>#N/A</v>
      </c>
      <c r="H3455" s="94" t="e">
        <f aca="false">$F3455&amp;$G3455</f>
        <v>#N/A</v>
      </c>
    </row>
    <row r="3456" customFormat="false" ht="12.75" hidden="false" customHeight="false" outlineLevel="0" collapsed="false">
      <c r="F3456" s="94" t="n">
        <f aca="false">IF(REF_DT&lt;PromptMonth,1,INDEX(BucketTable,MATCH($A3456,SumMonths,0),1))</f>
        <v>1</v>
      </c>
      <c r="G3456" s="94" t="e">
        <f aca="false">INDEX(Book_Type,MATCH($B3456,Book,0),1)</f>
        <v>#N/A</v>
      </c>
      <c r="H3456" s="94" t="e">
        <f aca="false">$F3456&amp;$G3456</f>
        <v>#N/A</v>
      </c>
    </row>
    <row r="3457" customFormat="false" ht="12.75" hidden="false" customHeight="false" outlineLevel="0" collapsed="false">
      <c r="F3457" s="94" t="n">
        <f aca="false">IF(REF_DT&lt;PromptMonth,1,INDEX(BucketTable,MATCH($A3457,SumMonths,0),1))</f>
        <v>1</v>
      </c>
      <c r="G3457" s="94" t="e">
        <f aca="false">INDEX(Book_Type,MATCH($B3457,Book,0),1)</f>
        <v>#N/A</v>
      </c>
      <c r="H3457" s="94" t="e">
        <f aca="false">$F3457&amp;$G3457</f>
        <v>#N/A</v>
      </c>
    </row>
    <row r="3458" customFormat="false" ht="12.75" hidden="false" customHeight="false" outlineLevel="0" collapsed="false">
      <c r="F3458" s="94" t="n">
        <f aca="false">IF(REF_DT&lt;PromptMonth,1,INDEX(BucketTable,MATCH($A3458,SumMonths,0),1))</f>
        <v>1</v>
      </c>
      <c r="G3458" s="94" t="e">
        <f aca="false">INDEX(Book_Type,MATCH($B3458,Book,0),1)</f>
        <v>#N/A</v>
      </c>
      <c r="H3458" s="94" t="e">
        <f aca="false">$F3458&amp;$G3458</f>
        <v>#N/A</v>
      </c>
    </row>
    <row r="3459" customFormat="false" ht="12.75" hidden="false" customHeight="false" outlineLevel="0" collapsed="false">
      <c r="F3459" s="94" t="n">
        <f aca="false">IF(REF_DT&lt;PromptMonth,1,INDEX(BucketTable,MATCH($A3459,SumMonths,0),1))</f>
        <v>1</v>
      </c>
      <c r="G3459" s="94" t="e">
        <f aca="false">INDEX(Book_Type,MATCH($B3459,Book,0),1)</f>
        <v>#N/A</v>
      </c>
      <c r="H3459" s="94" t="e">
        <f aca="false">$F3459&amp;$G3459</f>
        <v>#N/A</v>
      </c>
    </row>
    <row r="3460" customFormat="false" ht="12.75" hidden="false" customHeight="false" outlineLevel="0" collapsed="false">
      <c r="F3460" s="94" t="n">
        <f aca="false">IF(REF_DT&lt;PromptMonth,1,INDEX(BucketTable,MATCH($A3460,SumMonths,0),1))</f>
        <v>1</v>
      </c>
      <c r="G3460" s="94" t="e">
        <f aca="false">INDEX(Book_Type,MATCH($B3460,Book,0),1)</f>
        <v>#N/A</v>
      </c>
      <c r="H3460" s="94" t="e">
        <f aca="false">$F3460&amp;$G3460</f>
        <v>#N/A</v>
      </c>
    </row>
    <row r="3461" customFormat="false" ht="12.75" hidden="false" customHeight="false" outlineLevel="0" collapsed="false">
      <c r="F3461" s="94" t="n">
        <f aca="false">IF(REF_DT&lt;PromptMonth,1,INDEX(BucketTable,MATCH($A3461,SumMonths,0),1))</f>
        <v>1</v>
      </c>
      <c r="G3461" s="94" t="e">
        <f aca="false">INDEX(Book_Type,MATCH($B3461,Book,0),1)</f>
        <v>#N/A</v>
      </c>
      <c r="H3461" s="94" t="e">
        <f aca="false">$F3461&amp;$G3461</f>
        <v>#N/A</v>
      </c>
    </row>
    <row r="3462" customFormat="false" ht="12.75" hidden="false" customHeight="false" outlineLevel="0" collapsed="false">
      <c r="F3462" s="94" t="n">
        <f aca="false">IF(REF_DT&lt;PromptMonth,1,INDEX(BucketTable,MATCH($A3462,SumMonths,0),1))</f>
        <v>1</v>
      </c>
      <c r="G3462" s="94" t="e">
        <f aca="false">INDEX(Book_Type,MATCH($B3462,Book,0),1)</f>
        <v>#N/A</v>
      </c>
      <c r="H3462" s="94" t="e">
        <f aca="false">$F3462&amp;$G3462</f>
        <v>#N/A</v>
      </c>
    </row>
    <row r="3463" customFormat="false" ht="12.75" hidden="false" customHeight="false" outlineLevel="0" collapsed="false">
      <c r="F3463" s="94" t="n">
        <f aca="false">IF(REF_DT&lt;PromptMonth,1,INDEX(BucketTable,MATCH($A3463,SumMonths,0),1))</f>
        <v>1</v>
      </c>
      <c r="G3463" s="94" t="e">
        <f aca="false">INDEX(Book_Type,MATCH($B3463,Book,0),1)</f>
        <v>#N/A</v>
      </c>
      <c r="H3463" s="94" t="e">
        <f aca="false">$F3463&amp;$G3463</f>
        <v>#N/A</v>
      </c>
    </row>
    <row r="3464" customFormat="false" ht="12.75" hidden="false" customHeight="false" outlineLevel="0" collapsed="false">
      <c r="F3464" s="94" t="n">
        <f aca="false">IF(REF_DT&lt;PromptMonth,1,INDEX(BucketTable,MATCH($A3464,SumMonths,0),1))</f>
        <v>1</v>
      </c>
      <c r="G3464" s="94" t="e">
        <f aca="false">INDEX(Book_Type,MATCH($B3464,Book,0),1)</f>
        <v>#N/A</v>
      </c>
      <c r="H3464" s="94" t="e">
        <f aca="false">$F3464&amp;$G3464</f>
        <v>#N/A</v>
      </c>
    </row>
    <row r="3465" customFormat="false" ht="12.75" hidden="false" customHeight="false" outlineLevel="0" collapsed="false">
      <c r="F3465" s="94" t="n">
        <f aca="false">IF(REF_DT&lt;PromptMonth,1,INDEX(BucketTable,MATCH($A3465,SumMonths,0),1))</f>
        <v>1</v>
      </c>
      <c r="G3465" s="94" t="e">
        <f aca="false">INDEX(Book_Type,MATCH($B3465,Book,0),1)</f>
        <v>#N/A</v>
      </c>
      <c r="H3465" s="94" t="e">
        <f aca="false">$F3465&amp;$G3465</f>
        <v>#N/A</v>
      </c>
    </row>
    <row r="3466" customFormat="false" ht="12.75" hidden="false" customHeight="false" outlineLevel="0" collapsed="false">
      <c r="F3466" s="94" t="n">
        <f aca="false">IF(REF_DT&lt;PromptMonth,1,INDEX(BucketTable,MATCH($A3466,SumMonths,0),1))</f>
        <v>1</v>
      </c>
      <c r="G3466" s="94" t="e">
        <f aca="false">INDEX(Book_Type,MATCH($B3466,Book,0),1)</f>
        <v>#N/A</v>
      </c>
      <c r="H3466" s="94" t="e">
        <f aca="false">$F3466&amp;$G3466</f>
        <v>#N/A</v>
      </c>
    </row>
    <row r="3467" customFormat="false" ht="12.75" hidden="false" customHeight="false" outlineLevel="0" collapsed="false">
      <c r="F3467" s="94" t="n">
        <f aca="false">IF(REF_DT&lt;PromptMonth,1,INDEX(BucketTable,MATCH($A3467,SumMonths,0),1))</f>
        <v>1</v>
      </c>
      <c r="G3467" s="94" t="e">
        <f aca="false">INDEX(Book_Type,MATCH($B3467,Book,0),1)</f>
        <v>#N/A</v>
      </c>
      <c r="H3467" s="94" t="e">
        <f aca="false">$F3467&amp;$G3467</f>
        <v>#N/A</v>
      </c>
    </row>
    <row r="3468" customFormat="false" ht="12.75" hidden="false" customHeight="false" outlineLevel="0" collapsed="false">
      <c r="F3468" s="94" t="n">
        <f aca="false">IF(REF_DT&lt;PromptMonth,1,INDEX(BucketTable,MATCH($A3468,SumMonths,0),1))</f>
        <v>1</v>
      </c>
      <c r="G3468" s="94" t="e">
        <f aca="false">INDEX(Book_Type,MATCH($B3468,Book,0),1)</f>
        <v>#N/A</v>
      </c>
      <c r="H3468" s="94" t="e">
        <f aca="false">$F3468&amp;$G3468</f>
        <v>#N/A</v>
      </c>
    </row>
    <row r="3469" customFormat="false" ht="12.75" hidden="false" customHeight="false" outlineLevel="0" collapsed="false">
      <c r="F3469" s="94" t="n">
        <f aca="false">IF(REF_DT&lt;PromptMonth,1,INDEX(BucketTable,MATCH($A3469,SumMonths,0),1))</f>
        <v>1</v>
      </c>
      <c r="G3469" s="94" t="e">
        <f aca="false">INDEX(Book_Type,MATCH($B3469,Book,0),1)</f>
        <v>#N/A</v>
      </c>
      <c r="H3469" s="94" t="e">
        <f aca="false">$F3469&amp;$G3469</f>
        <v>#N/A</v>
      </c>
    </row>
    <row r="3470" customFormat="false" ht="12.75" hidden="false" customHeight="false" outlineLevel="0" collapsed="false">
      <c r="F3470" s="94" t="n">
        <f aca="false">IF(REF_DT&lt;PromptMonth,1,INDEX(BucketTable,MATCH($A3470,SumMonths,0),1))</f>
        <v>1</v>
      </c>
      <c r="G3470" s="94" t="e">
        <f aca="false">INDEX(Book_Type,MATCH($B3470,Book,0),1)</f>
        <v>#N/A</v>
      </c>
      <c r="H3470" s="94" t="e">
        <f aca="false">$F3470&amp;$G3470</f>
        <v>#N/A</v>
      </c>
    </row>
    <row r="3471" customFormat="false" ht="12.75" hidden="false" customHeight="false" outlineLevel="0" collapsed="false">
      <c r="F3471" s="94" t="n">
        <f aca="false">IF(REF_DT&lt;PromptMonth,1,INDEX(BucketTable,MATCH($A3471,SumMonths,0),1))</f>
        <v>1</v>
      </c>
      <c r="G3471" s="94" t="e">
        <f aca="false">INDEX(Book_Type,MATCH($B3471,Book,0),1)</f>
        <v>#N/A</v>
      </c>
      <c r="H3471" s="94" t="e">
        <f aca="false">$F3471&amp;$G3471</f>
        <v>#N/A</v>
      </c>
    </row>
    <row r="3472" customFormat="false" ht="12.75" hidden="false" customHeight="false" outlineLevel="0" collapsed="false">
      <c r="F3472" s="94" t="n">
        <f aca="false">IF(REF_DT&lt;PromptMonth,1,INDEX(BucketTable,MATCH($A3472,SumMonths,0),1))</f>
        <v>1</v>
      </c>
      <c r="G3472" s="94" t="e">
        <f aca="false">INDEX(Book_Type,MATCH($B3472,Book,0),1)</f>
        <v>#N/A</v>
      </c>
      <c r="H3472" s="94" t="e">
        <f aca="false">$F3472&amp;$G3472</f>
        <v>#N/A</v>
      </c>
    </row>
    <row r="3473" customFormat="false" ht="12.75" hidden="false" customHeight="false" outlineLevel="0" collapsed="false">
      <c r="F3473" s="94" t="n">
        <f aca="false">IF(REF_DT&lt;PromptMonth,1,INDEX(BucketTable,MATCH($A3473,SumMonths,0),1))</f>
        <v>1</v>
      </c>
      <c r="G3473" s="94" t="e">
        <f aca="false">INDEX(Book_Type,MATCH($B3473,Book,0),1)</f>
        <v>#N/A</v>
      </c>
      <c r="H3473" s="94" t="e">
        <f aca="false">$F3473&amp;$G3473</f>
        <v>#N/A</v>
      </c>
    </row>
    <row r="3474" customFormat="false" ht="12.75" hidden="false" customHeight="false" outlineLevel="0" collapsed="false">
      <c r="F3474" s="94" t="n">
        <f aca="false">IF(REF_DT&lt;PromptMonth,1,INDEX(BucketTable,MATCH($A3474,SumMonths,0),1))</f>
        <v>1</v>
      </c>
      <c r="G3474" s="94" t="e">
        <f aca="false">INDEX(Book_Type,MATCH($B3474,Book,0),1)</f>
        <v>#N/A</v>
      </c>
      <c r="H3474" s="94" t="e">
        <f aca="false">$F3474&amp;$G3474</f>
        <v>#N/A</v>
      </c>
    </row>
    <row r="3475" customFormat="false" ht="12.75" hidden="false" customHeight="false" outlineLevel="0" collapsed="false">
      <c r="F3475" s="94" t="n">
        <f aca="false">IF(REF_DT&lt;PromptMonth,1,INDEX(BucketTable,MATCH($A3475,SumMonths,0),1))</f>
        <v>1</v>
      </c>
      <c r="G3475" s="94" t="e">
        <f aca="false">INDEX(Book_Type,MATCH($B3475,Book,0),1)</f>
        <v>#N/A</v>
      </c>
      <c r="H3475" s="94" t="e">
        <f aca="false">$F3475&amp;$G3475</f>
        <v>#N/A</v>
      </c>
    </row>
    <row r="3476" customFormat="false" ht="12.75" hidden="false" customHeight="false" outlineLevel="0" collapsed="false">
      <c r="F3476" s="94" t="n">
        <f aca="false">IF(REF_DT&lt;PromptMonth,1,INDEX(BucketTable,MATCH($A3476,SumMonths,0),1))</f>
        <v>1</v>
      </c>
      <c r="G3476" s="94" t="e">
        <f aca="false">INDEX(Book_Type,MATCH($B3476,Book,0),1)</f>
        <v>#N/A</v>
      </c>
      <c r="H3476" s="94" t="e">
        <f aca="false">$F3476&amp;$G3476</f>
        <v>#N/A</v>
      </c>
    </row>
    <row r="3477" customFormat="false" ht="12.75" hidden="false" customHeight="false" outlineLevel="0" collapsed="false">
      <c r="F3477" s="94" t="n">
        <f aca="false">IF(REF_DT&lt;PromptMonth,1,INDEX(BucketTable,MATCH($A3477,SumMonths,0),1))</f>
        <v>1</v>
      </c>
      <c r="G3477" s="94" t="e">
        <f aca="false">INDEX(Book_Type,MATCH($B3477,Book,0),1)</f>
        <v>#N/A</v>
      </c>
      <c r="H3477" s="94" t="e">
        <f aca="false">$F3477&amp;$G3477</f>
        <v>#N/A</v>
      </c>
    </row>
    <row r="3478" customFormat="false" ht="12.75" hidden="false" customHeight="false" outlineLevel="0" collapsed="false">
      <c r="F3478" s="94" t="n">
        <f aca="false">IF(REF_DT&lt;PromptMonth,1,INDEX(BucketTable,MATCH($A3478,SumMonths,0),1))</f>
        <v>1</v>
      </c>
      <c r="G3478" s="94" t="e">
        <f aca="false">INDEX(Book_Type,MATCH($B3478,Book,0),1)</f>
        <v>#N/A</v>
      </c>
      <c r="H3478" s="94" t="e">
        <f aca="false">$F3478&amp;$G3478</f>
        <v>#N/A</v>
      </c>
    </row>
    <row r="3479" customFormat="false" ht="12.75" hidden="false" customHeight="false" outlineLevel="0" collapsed="false">
      <c r="F3479" s="94" t="n">
        <f aca="false">IF(REF_DT&lt;PromptMonth,1,INDEX(BucketTable,MATCH($A3479,SumMonths,0),1))</f>
        <v>1</v>
      </c>
      <c r="G3479" s="94" t="e">
        <f aca="false">INDEX(Book_Type,MATCH($B3479,Book,0),1)</f>
        <v>#N/A</v>
      </c>
      <c r="H3479" s="94" t="e">
        <f aca="false">$F3479&amp;$G3479</f>
        <v>#N/A</v>
      </c>
    </row>
    <row r="3480" customFormat="false" ht="12.75" hidden="false" customHeight="false" outlineLevel="0" collapsed="false">
      <c r="F3480" s="94" t="n">
        <f aca="false">IF(REF_DT&lt;PromptMonth,1,INDEX(BucketTable,MATCH($A3480,SumMonths,0),1))</f>
        <v>1</v>
      </c>
      <c r="G3480" s="94" t="e">
        <f aca="false">INDEX(Book_Type,MATCH($B3480,Book,0),1)</f>
        <v>#N/A</v>
      </c>
      <c r="H3480" s="94" t="e">
        <f aca="false">$F3480&amp;$G3480</f>
        <v>#N/A</v>
      </c>
    </row>
    <row r="3481" customFormat="false" ht="12.75" hidden="false" customHeight="false" outlineLevel="0" collapsed="false">
      <c r="F3481" s="94" t="n">
        <f aca="false">IF(REF_DT&lt;PromptMonth,1,INDEX(BucketTable,MATCH($A3481,SumMonths,0),1))</f>
        <v>1</v>
      </c>
      <c r="G3481" s="94" t="e">
        <f aca="false">INDEX(Book_Type,MATCH($B3481,Book,0),1)</f>
        <v>#N/A</v>
      </c>
      <c r="H3481" s="94" t="e">
        <f aca="false">$F3481&amp;$G3481</f>
        <v>#N/A</v>
      </c>
    </row>
    <row r="3482" customFormat="false" ht="12.75" hidden="false" customHeight="false" outlineLevel="0" collapsed="false">
      <c r="F3482" s="94" t="n">
        <f aca="false">IF(REF_DT&lt;PromptMonth,1,INDEX(BucketTable,MATCH($A3482,SumMonths,0),1))</f>
        <v>1</v>
      </c>
      <c r="G3482" s="94" t="e">
        <f aca="false">INDEX(Book_Type,MATCH($B3482,Book,0),1)</f>
        <v>#N/A</v>
      </c>
      <c r="H3482" s="94" t="e">
        <f aca="false">$F3482&amp;$G3482</f>
        <v>#N/A</v>
      </c>
    </row>
    <row r="3483" customFormat="false" ht="12.75" hidden="false" customHeight="false" outlineLevel="0" collapsed="false">
      <c r="F3483" s="94" t="n">
        <f aca="false">IF(REF_DT&lt;PromptMonth,1,INDEX(BucketTable,MATCH($A3483,SumMonths,0),1))</f>
        <v>1</v>
      </c>
      <c r="G3483" s="94" t="e">
        <f aca="false">INDEX(Book_Type,MATCH($B3483,Book,0),1)</f>
        <v>#N/A</v>
      </c>
      <c r="H3483" s="94" t="e">
        <f aca="false">$F3483&amp;$G3483</f>
        <v>#N/A</v>
      </c>
    </row>
    <row r="3484" customFormat="false" ht="12.75" hidden="false" customHeight="false" outlineLevel="0" collapsed="false">
      <c r="F3484" s="94" t="n">
        <f aca="false">IF(REF_DT&lt;PromptMonth,1,INDEX(BucketTable,MATCH($A3484,SumMonths,0),1))</f>
        <v>1</v>
      </c>
      <c r="G3484" s="94" t="e">
        <f aca="false">INDEX(Book_Type,MATCH($B3484,Book,0),1)</f>
        <v>#N/A</v>
      </c>
      <c r="H3484" s="94" t="e">
        <f aca="false">$F3484&amp;$G3484</f>
        <v>#N/A</v>
      </c>
    </row>
    <row r="3485" customFormat="false" ht="12.75" hidden="false" customHeight="false" outlineLevel="0" collapsed="false">
      <c r="F3485" s="94" t="n">
        <f aca="false">IF(REF_DT&lt;PromptMonth,1,INDEX(BucketTable,MATCH($A3485,SumMonths,0),1))</f>
        <v>1</v>
      </c>
      <c r="G3485" s="94" t="e">
        <f aca="false">INDEX(Book_Type,MATCH($B3485,Book,0),1)</f>
        <v>#N/A</v>
      </c>
      <c r="H3485" s="94" t="e">
        <f aca="false">$F3485&amp;$G3485</f>
        <v>#N/A</v>
      </c>
    </row>
    <row r="3486" customFormat="false" ht="12.75" hidden="false" customHeight="false" outlineLevel="0" collapsed="false">
      <c r="F3486" s="94" t="n">
        <f aca="false">IF(REF_DT&lt;PromptMonth,1,INDEX(BucketTable,MATCH($A3486,SumMonths,0),1))</f>
        <v>1</v>
      </c>
      <c r="G3486" s="94" t="e">
        <f aca="false">INDEX(Book_Type,MATCH($B3486,Book,0),1)</f>
        <v>#N/A</v>
      </c>
      <c r="H3486" s="94" t="e">
        <f aca="false">$F3486&amp;$G3486</f>
        <v>#N/A</v>
      </c>
    </row>
    <row r="3487" customFormat="false" ht="12.75" hidden="false" customHeight="false" outlineLevel="0" collapsed="false">
      <c r="F3487" s="94" t="n">
        <f aca="false">IF(REF_DT&lt;PromptMonth,1,INDEX(BucketTable,MATCH($A3487,SumMonths,0),1))</f>
        <v>1</v>
      </c>
      <c r="G3487" s="94" t="e">
        <f aca="false">INDEX(Book_Type,MATCH($B3487,Book,0),1)</f>
        <v>#N/A</v>
      </c>
      <c r="H3487" s="94" t="e">
        <f aca="false">$F3487&amp;$G3487</f>
        <v>#N/A</v>
      </c>
    </row>
    <row r="3488" customFormat="false" ht="12.75" hidden="false" customHeight="false" outlineLevel="0" collapsed="false">
      <c r="F3488" s="94" t="n">
        <f aca="false">IF(REF_DT&lt;PromptMonth,1,INDEX(BucketTable,MATCH($A3488,SumMonths,0),1))</f>
        <v>1</v>
      </c>
      <c r="G3488" s="94" t="e">
        <f aca="false">INDEX(Book_Type,MATCH($B3488,Book,0),1)</f>
        <v>#N/A</v>
      </c>
      <c r="H3488" s="94" t="e">
        <f aca="false">$F3488&amp;$G3488</f>
        <v>#N/A</v>
      </c>
    </row>
    <row r="3489" customFormat="false" ht="12.75" hidden="false" customHeight="false" outlineLevel="0" collapsed="false">
      <c r="F3489" s="94" t="n">
        <f aca="false">IF(REF_DT&lt;PromptMonth,1,INDEX(BucketTable,MATCH($A3489,SumMonths,0),1))</f>
        <v>1</v>
      </c>
      <c r="G3489" s="94" t="e">
        <f aca="false">INDEX(Book_Type,MATCH($B3489,Book,0),1)</f>
        <v>#N/A</v>
      </c>
      <c r="H3489" s="94" t="e">
        <f aca="false">$F3489&amp;$G3489</f>
        <v>#N/A</v>
      </c>
    </row>
    <row r="3490" customFormat="false" ht="12.75" hidden="false" customHeight="false" outlineLevel="0" collapsed="false">
      <c r="F3490" s="94" t="n">
        <f aca="false">IF(REF_DT&lt;PromptMonth,1,INDEX(BucketTable,MATCH($A3490,SumMonths,0),1))</f>
        <v>1</v>
      </c>
      <c r="G3490" s="94" t="e">
        <f aca="false">INDEX(Book_Type,MATCH($B3490,Book,0),1)</f>
        <v>#N/A</v>
      </c>
      <c r="H3490" s="94" t="e">
        <f aca="false">$F3490&amp;$G3490</f>
        <v>#N/A</v>
      </c>
    </row>
    <row r="3491" customFormat="false" ht="12.75" hidden="false" customHeight="false" outlineLevel="0" collapsed="false">
      <c r="F3491" s="94" t="n">
        <f aca="false">IF(REF_DT&lt;PromptMonth,1,INDEX(BucketTable,MATCH($A3491,SumMonths,0),1))</f>
        <v>1</v>
      </c>
      <c r="G3491" s="94" t="e">
        <f aca="false">INDEX(Book_Type,MATCH($B3491,Book,0),1)</f>
        <v>#N/A</v>
      </c>
      <c r="H3491" s="94" t="e">
        <f aca="false">$F3491&amp;$G3491</f>
        <v>#N/A</v>
      </c>
    </row>
    <row r="3492" customFormat="false" ht="12.75" hidden="false" customHeight="false" outlineLevel="0" collapsed="false">
      <c r="F3492" s="94" t="n">
        <f aca="false">IF(REF_DT&lt;PromptMonth,1,INDEX(BucketTable,MATCH($A3492,SumMonths,0),1))</f>
        <v>1</v>
      </c>
      <c r="G3492" s="94" t="e">
        <f aca="false">INDEX(Book_Type,MATCH($B3492,Book,0),1)</f>
        <v>#N/A</v>
      </c>
      <c r="H3492" s="94" t="e">
        <f aca="false">$F3492&amp;$G3492</f>
        <v>#N/A</v>
      </c>
    </row>
    <row r="3493" customFormat="false" ht="12.75" hidden="false" customHeight="false" outlineLevel="0" collapsed="false">
      <c r="F3493" s="94" t="n">
        <f aca="false">IF(REF_DT&lt;PromptMonth,1,INDEX(BucketTable,MATCH($A3493,SumMonths,0),1))</f>
        <v>1</v>
      </c>
      <c r="G3493" s="94" t="e">
        <f aca="false">INDEX(Book_Type,MATCH($B3493,Book,0),1)</f>
        <v>#N/A</v>
      </c>
      <c r="H3493" s="94" t="e">
        <f aca="false">$F3493&amp;$G3493</f>
        <v>#N/A</v>
      </c>
    </row>
    <row r="3494" customFormat="false" ht="12.75" hidden="false" customHeight="false" outlineLevel="0" collapsed="false">
      <c r="F3494" s="94" t="n">
        <f aca="false">IF(REF_DT&lt;PromptMonth,1,INDEX(BucketTable,MATCH($A3494,SumMonths,0),1))</f>
        <v>1</v>
      </c>
      <c r="G3494" s="94" t="e">
        <f aca="false">INDEX(Book_Type,MATCH($B3494,Book,0),1)</f>
        <v>#N/A</v>
      </c>
      <c r="H3494" s="94" t="e">
        <f aca="false">$F3494&amp;$G3494</f>
        <v>#N/A</v>
      </c>
    </row>
    <row r="3495" customFormat="false" ht="12.75" hidden="false" customHeight="false" outlineLevel="0" collapsed="false">
      <c r="F3495" s="94" t="n">
        <f aca="false">IF(REF_DT&lt;PromptMonth,1,INDEX(BucketTable,MATCH($A3495,SumMonths,0),1))</f>
        <v>1</v>
      </c>
      <c r="G3495" s="94" t="e">
        <f aca="false">INDEX(Book_Type,MATCH($B3495,Book,0),1)</f>
        <v>#N/A</v>
      </c>
      <c r="H3495" s="94" t="e">
        <f aca="false">$F3495&amp;$G3495</f>
        <v>#N/A</v>
      </c>
    </row>
    <row r="3496" customFormat="false" ht="12.75" hidden="false" customHeight="false" outlineLevel="0" collapsed="false">
      <c r="F3496" s="94" t="n">
        <f aca="false">IF(REF_DT&lt;PromptMonth,1,INDEX(BucketTable,MATCH($A3496,SumMonths,0),1))</f>
        <v>1</v>
      </c>
      <c r="G3496" s="94" t="e">
        <f aca="false">INDEX(Book_Type,MATCH($B3496,Book,0),1)</f>
        <v>#N/A</v>
      </c>
      <c r="H3496" s="94" t="e">
        <f aca="false">$F3496&amp;$G3496</f>
        <v>#N/A</v>
      </c>
    </row>
    <row r="3497" customFormat="false" ht="12.75" hidden="false" customHeight="false" outlineLevel="0" collapsed="false">
      <c r="F3497" s="94" t="n">
        <f aca="false">IF(REF_DT&lt;PromptMonth,1,INDEX(BucketTable,MATCH($A3497,SumMonths,0),1))</f>
        <v>1</v>
      </c>
      <c r="G3497" s="94" t="e">
        <f aca="false">INDEX(Book_Type,MATCH($B3497,Book,0),1)</f>
        <v>#N/A</v>
      </c>
      <c r="H3497" s="94" t="e">
        <f aca="false">$F3497&amp;$G3497</f>
        <v>#N/A</v>
      </c>
    </row>
    <row r="3498" customFormat="false" ht="12.75" hidden="false" customHeight="false" outlineLevel="0" collapsed="false">
      <c r="F3498" s="94" t="n">
        <f aca="false">IF(REF_DT&lt;PromptMonth,1,INDEX(BucketTable,MATCH($A3498,SumMonths,0),1))</f>
        <v>1</v>
      </c>
      <c r="G3498" s="94" t="e">
        <f aca="false">INDEX(Book_Type,MATCH($B3498,Book,0),1)</f>
        <v>#N/A</v>
      </c>
      <c r="H3498" s="94" t="e">
        <f aca="false">$F3498&amp;$G3498</f>
        <v>#N/A</v>
      </c>
    </row>
    <row r="3499" customFormat="false" ht="12.75" hidden="false" customHeight="false" outlineLevel="0" collapsed="false">
      <c r="F3499" s="94" t="n">
        <f aca="false">IF(REF_DT&lt;PromptMonth,1,INDEX(BucketTable,MATCH($A3499,SumMonths,0),1))</f>
        <v>1</v>
      </c>
      <c r="G3499" s="94" t="e">
        <f aca="false">INDEX(Book_Type,MATCH($B3499,Book,0),1)</f>
        <v>#N/A</v>
      </c>
      <c r="H3499" s="94" t="e">
        <f aca="false">$F3499&amp;$G3499</f>
        <v>#N/A</v>
      </c>
    </row>
    <row r="3500" customFormat="false" ht="12.75" hidden="false" customHeight="false" outlineLevel="0" collapsed="false">
      <c r="F3500" s="94" t="n">
        <f aca="false">IF(REF_DT&lt;PromptMonth,1,INDEX(BucketTable,MATCH($A3500,SumMonths,0),1))</f>
        <v>1</v>
      </c>
      <c r="G3500" s="94" t="e">
        <f aca="false">INDEX(Book_Type,MATCH($B3500,Book,0),1)</f>
        <v>#N/A</v>
      </c>
      <c r="H3500" s="94" t="e">
        <f aca="false">$F3500&amp;$G3500</f>
        <v>#N/A</v>
      </c>
    </row>
    <row r="3501" customFormat="false" ht="12.75" hidden="false" customHeight="false" outlineLevel="0" collapsed="false">
      <c r="F3501" s="94" t="n">
        <f aca="false">IF(REF_DT&lt;PromptMonth,1,INDEX(BucketTable,MATCH($A3501,SumMonths,0),1))</f>
        <v>1</v>
      </c>
      <c r="G3501" s="94" t="e">
        <f aca="false">INDEX(Book_Type,MATCH($B3501,Book,0),1)</f>
        <v>#N/A</v>
      </c>
      <c r="H3501" s="94" t="e">
        <f aca="false">$F3501&amp;$G3501</f>
        <v>#N/A</v>
      </c>
    </row>
    <row r="3502" customFormat="false" ht="12.75" hidden="false" customHeight="false" outlineLevel="0" collapsed="false">
      <c r="F3502" s="94" t="n">
        <f aca="false">IF(REF_DT&lt;PromptMonth,1,INDEX(BucketTable,MATCH($A3502,SumMonths,0),1))</f>
        <v>1</v>
      </c>
      <c r="G3502" s="94" t="e">
        <f aca="false">INDEX(Book_Type,MATCH($B3502,Book,0),1)</f>
        <v>#N/A</v>
      </c>
      <c r="H3502" s="94" t="e">
        <f aca="false">$F3502&amp;$G3502</f>
        <v>#N/A</v>
      </c>
    </row>
    <row r="3503" customFormat="false" ht="12.75" hidden="false" customHeight="false" outlineLevel="0" collapsed="false">
      <c r="F3503" s="94" t="n">
        <f aca="false">IF(REF_DT&lt;PromptMonth,1,INDEX(BucketTable,MATCH($A3503,SumMonths,0),1))</f>
        <v>1</v>
      </c>
      <c r="G3503" s="94" t="e">
        <f aca="false">INDEX(Book_Type,MATCH($B3503,Book,0),1)</f>
        <v>#N/A</v>
      </c>
      <c r="H3503" s="94" t="e">
        <f aca="false">$F3503&amp;$G3503</f>
        <v>#N/A</v>
      </c>
    </row>
    <row r="3504" customFormat="false" ht="12.75" hidden="false" customHeight="false" outlineLevel="0" collapsed="false">
      <c r="F3504" s="94" t="n">
        <f aca="false">IF(REF_DT&lt;PromptMonth,1,INDEX(BucketTable,MATCH($A3504,SumMonths,0),1))</f>
        <v>1</v>
      </c>
      <c r="G3504" s="94" t="e">
        <f aca="false">INDEX(Book_Type,MATCH($B3504,Book,0),1)</f>
        <v>#N/A</v>
      </c>
      <c r="H3504" s="94" t="e">
        <f aca="false">$F3504&amp;$G3504</f>
        <v>#N/A</v>
      </c>
    </row>
    <row r="3505" customFormat="false" ht="12.75" hidden="false" customHeight="false" outlineLevel="0" collapsed="false">
      <c r="F3505" s="94" t="n">
        <f aca="false">IF(REF_DT&lt;PromptMonth,1,INDEX(BucketTable,MATCH($A3505,SumMonths,0),1))</f>
        <v>1</v>
      </c>
      <c r="G3505" s="94" t="e">
        <f aca="false">INDEX(Book_Type,MATCH($B3505,Book,0),1)</f>
        <v>#N/A</v>
      </c>
      <c r="H3505" s="94" t="e">
        <f aca="false">$F3505&amp;$G3505</f>
        <v>#N/A</v>
      </c>
    </row>
    <row r="3506" customFormat="false" ht="12.75" hidden="false" customHeight="false" outlineLevel="0" collapsed="false">
      <c r="F3506" s="94" t="n">
        <f aca="false">IF(REF_DT&lt;PromptMonth,1,INDEX(BucketTable,MATCH($A3506,SumMonths,0),1))</f>
        <v>1</v>
      </c>
      <c r="G3506" s="94" t="e">
        <f aca="false">INDEX(Book_Type,MATCH($B3506,Book,0),1)</f>
        <v>#N/A</v>
      </c>
      <c r="H3506" s="94" t="e">
        <f aca="false">$F3506&amp;$G3506</f>
        <v>#N/A</v>
      </c>
    </row>
    <row r="3507" customFormat="false" ht="12.75" hidden="false" customHeight="false" outlineLevel="0" collapsed="false">
      <c r="F3507" s="94" t="n">
        <f aca="false">IF(REF_DT&lt;PromptMonth,1,INDEX(BucketTable,MATCH($A3507,SumMonths,0),1))</f>
        <v>1</v>
      </c>
      <c r="G3507" s="94" t="e">
        <f aca="false">INDEX(Book_Type,MATCH($B3507,Book,0),1)</f>
        <v>#N/A</v>
      </c>
      <c r="H3507" s="94" t="e">
        <f aca="false">$F3507&amp;$G3507</f>
        <v>#N/A</v>
      </c>
    </row>
    <row r="3508" customFormat="false" ht="12.75" hidden="false" customHeight="false" outlineLevel="0" collapsed="false">
      <c r="F3508" s="94" t="n">
        <f aca="false">IF(REF_DT&lt;PromptMonth,1,INDEX(BucketTable,MATCH($A3508,SumMonths,0),1))</f>
        <v>1</v>
      </c>
      <c r="G3508" s="94" t="e">
        <f aca="false">INDEX(Book_Type,MATCH($B3508,Book,0),1)</f>
        <v>#N/A</v>
      </c>
      <c r="H3508" s="94" t="e">
        <f aca="false">$F3508&amp;$G3508</f>
        <v>#N/A</v>
      </c>
    </row>
    <row r="3509" customFormat="false" ht="12.75" hidden="false" customHeight="false" outlineLevel="0" collapsed="false">
      <c r="F3509" s="94" t="n">
        <f aca="false">IF(REF_DT&lt;PromptMonth,1,INDEX(BucketTable,MATCH($A3509,SumMonths,0),1))</f>
        <v>1</v>
      </c>
      <c r="G3509" s="94" t="e">
        <f aca="false">INDEX(Book_Type,MATCH($B3509,Book,0),1)</f>
        <v>#N/A</v>
      </c>
      <c r="H3509" s="94" t="e">
        <f aca="false">$F3509&amp;$G3509</f>
        <v>#N/A</v>
      </c>
    </row>
    <row r="3510" customFormat="false" ht="12.75" hidden="false" customHeight="false" outlineLevel="0" collapsed="false">
      <c r="F3510" s="94" t="n">
        <f aca="false">IF(REF_DT&lt;PromptMonth,1,INDEX(BucketTable,MATCH($A3510,SumMonths,0),1))</f>
        <v>1</v>
      </c>
      <c r="G3510" s="94" t="e">
        <f aca="false">INDEX(Book_Type,MATCH($B3510,Book,0),1)</f>
        <v>#N/A</v>
      </c>
      <c r="H3510" s="94" t="e">
        <f aca="false">$F3510&amp;$G3510</f>
        <v>#N/A</v>
      </c>
    </row>
    <row r="3511" customFormat="false" ht="12.75" hidden="false" customHeight="false" outlineLevel="0" collapsed="false">
      <c r="F3511" s="94" t="n">
        <f aca="false">IF(REF_DT&lt;PromptMonth,1,INDEX(BucketTable,MATCH($A3511,SumMonths,0),1))</f>
        <v>1</v>
      </c>
      <c r="G3511" s="94" t="e">
        <f aca="false">INDEX(Book_Type,MATCH($B3511,Book,0),1)</f>
        <v>#N/A</v>
      </c>
      <c r="H3511" s="94" t="e">
        <f aca="false">$F3511&amp;$G3511</f>
        <v>#N/A</v>
      </c>
    </row>
    <row r="3512" customFormat="false" ht="12.75" hidden="false" customHeight="false" outlineLevel="0" collapsed="false">
      <c r="F3512" s="94" t="n">
        <f aca="false">IF(REF_DT&lt;PromptMonth,1,INDEX(BucketTable,MATCH($A3512,SumMonths,0),1))</f>
        <v>1</v>
      </c>
      <c r="G3512" s="94" t="e">
        <f aca="false">INDEX(Book_Type,MATCH($B3512,Book,0),1)</f>
        <v>#N/A</v>
      </c>
      <c r="H3512" s="94" t="e">
        <f aca="false">$F3512&amp;$G3512</f>
        <v>#N/A</v>
      </c>
    </row>
    <row r="3513" customFormat="false" ht="12.75" hidden="false" customHeight="false" outlineLevel="0" collapsed="false">
      <c r="F3513" s="94" t="n">
        <f aca="false">IF(REF_DT&lt;PromptMonth,1,INDEX(BucketTable,MATCH($A3513,SumMonths,0),1))</f>
        <v>1</v>
      </c>
      <c r="G3513" s="94" t="e">
        <f aca="false">INDEX(Book_Type,MATCH($B3513,Book,0),1)</f>
        <v>#N/A</v>
      </c>
      <c r="H3513" s="94" t="e">
        <f aca="false">$F3513&amp;$G3513</f>
        <v>#N/A</v>
      </c>
    </row>
    <row r="3514" customFormat="false" ht="12.75" hidden="false" customHeight="false" outlineLevel="0" collapsed="false">
      <c r="F3514" s="94" t="n">
        <f aca="false">IF(REF_DT&lt;PromptMonth,1,INDEX(BucketTable,MATCH($A3514,SumMonths,0),1))</f>
        <v>1</v>
      </c>
      <c r="G3514" s="94" t="e">
        <f aca="false">INDEX(Book_Type,MATCH($B3514,Book,0),1)</f>
        <v>#N/A</v>
      </c>
      <c r="H3514" s="94" t="e">
        <f aca="false">$F3514&amp;$G3514</f>
        <v>#N/A</v>
      </c>
    </row>
    <row r="3515" customFormat="false" ht="12.75" hidden="false" customHeight="false" outlineLevel="0" collapsed="false">
      <c r="F3515" s="94" t="n">
        <f aca="false">IF(REF_DT&lt;PromptMonth,1,INDEX(BucketTable,MATCH($A3515,SumMonths,0),1))</f>
        <v>1</v>
      </c>
      <c r="G3515" s="94" t="e">
        <f aca="false">INDEX(Book_Type,MATCH($B3515,Book,0),1)</f>
        <v>#N/A</v>
      </c>
      <c r="H3515" s="94" t="e">
        <f aca="false">$F3515&amp;$G3515</f>
        <v>#N/A</v>
      </c>
    </row>
    <row r="3516" customFormat="false" ht="12.75" hidden="false" customHeight="false" outlineLevel="0" collapsed="false">
      <c r="F3516" s="94" t="n">
        <f aca="false">IF(REF_DT&lt;PromptMonth,1,INDEX(BucketTable,MATCH($A3516,SumMonths,0),1))</f>
        <v>1</v>
      </c>
      <c r="G3516" s="94" t="e">
        <f aca="false">INDEX(Book_Type,MATCH($B3516,Book,0),1)</f>
        <v>#N/A</v>
      </c>
      <c r="H3516" s="94" t="e">
        <f aca="false">$F3516&amp;$G3516</f>
        <v>#N/A</v>
      </c>
    </row>
    <row r="3517" customFormat="false" ht="12.75" hidden="false" customHeight="false" outlineLevel="0" collapsed="false">
      <c r="F3517" s="94" t="n">
        <f aca="false">IF(REF_DT&lt;PromptMonth,1,INDEX(BucketTable,MATCH($A3517,SumMonths,0),1))</f>
        <v>1</v>
      </c>
      <c r="G3517" s="94" t="e">
        <f aca="false">INDEX(Book_Type,MATCH($B3517,Book,0),1)</f>
        <v>#N/A</v>
      </c>
      <c r="H3517" s="94" t="e">
        <f aca="false">$F3517&amp;$G3517</f>
        <v>#N/A</v>
      </c>
    </row>
    <row r="3518" customFormat="false" ht="12.75" hidden="false" customHeight="false" outlineLevel="0" collapsed="false">
      <c r="F3518" s="94" t="n">
        <f aca="false">IF(REF_DT&lt;PromptMonth,1,INDEX(BucketTable,MATCH($A3518,SumMonths,0),1))</f>
        <v>1</v>
      </c>
      <c r="G3518" s="94" t="e">
        <f aca="false">INDEX(Book_Type,MATCH($B3518,Book,0),1)</f>
        <v>#N/A</v>
      </c>
      <c r="H3518" s="94" t="e">
        <f aca="false">$F3518&amp;$G3518</f>
        <v>#N/A</v>
      </c>
    </row>
    <row r="3519" customFormat="false" ht="12.75" hidden="false" customHeight="false" outlineLevel="0" collapsed="false">
      <c r="F3519" s="94" t="n">
        <f aca="false">IF(REF_DT&lt;PromptMonth,1,INDEX(BucketTable,MATCH($A3519,SumMonths,0),1))</f>
        <v>1</v>
      </c>
      <c r="G3519" s="94" t="e">
        <f aca="false">INDEX(Book_Type,MATCH($B3519,Book,0),1)</f>
        <v>#N/A</v>
      </c>
      <c r="H3519" s="94" t="e">
        <f aca="false">$F3519&amp;$G3519</f>
        <v>#N/A</v>
      </c>
    </row>
    <row r="3520" customFormat="false" ht="12.75" hidden="false" customHeight="false" outlineLevel="0" collapsed="false">
      <c r="F3520" s="94" t="n">
        <f aca="false">IF(REF_DT&lt;PromptMonth,1,INDEX(BucketTable,MATCH($A3520,SumMonths,0),1))</f>
        <v>1</v>
      </c>
      <c r="G3520" s="94" t="e">
        <f aca="false">INDEX(Book_Type,MATCH($B3520,Book,0),1)</f>
        <v>#N/A</v>
      </c>
      <c r="H3520" s="94" t="e">
        <f aca="false">$F3520&amp;$G3520</f>
        <v>#N/A</v>
      </c>
    </row>
    <row r="3521" customFormat="false" ht="12.75" hidden="false" customHeight="false" outlineLevel="0" collapsed="false">
      <c r="F3521" s="94" t="n">
        <f aca="false">IF(REF_DT&lt;PromptMonth,1,INDEX(BucketTable,MATCH($A3521,SumMonths,0),1))</f>
        <v>1</v>
      </c>
      <c r="G3521" s="94" t="e">
        <f aca="false">INDEX(Book_Type,MATCH($B3521,Book,0),1)</f>
        <v>#N/A</v>
      </c>
      <c r="H3521" s="94" t="e">
        <f aca="false">$F3521&amp;$G3521</f>
        <v>#N/A</v>
      </c>
    </row>
    <row r="3522" customFormat="false" ht="12.75" hidden="false" customHeight="false" outlineLevel="0" collapsed="false">
      <c r="F3522" s="94" t="n">
        <f aca="false">IF(REF_DT&lt;PromptMonth,1,INDEX(BucketTable,MATCH($A3522,SumMonths,0),1))</f>
        <v>1</v>
      </c>
      <c r="G3522" s="94" t="e">
        <f aca="false">INDEX(Book_Type,MATCH($B3522,Book,0),1)</f>
        <v>#N/A</v>
      </c>
      <c r="H3522" s="94" t="e">
        <f aca="false">$F3522&amp;$G3522</f>
        <v>#N/A</v>
      </c>
    </row>
    <row r="3523" customFormat="false" ht="12.75" hidden="false" customHeight="false" outlineLevel="0" collapsed="false">
      <c r="F3523" s="94" t="n">
        <f aca="false">IF(REF_DT&lt;PromptMonth,1,INDEX(BucketTable,MATCH($A3523,SumMonths,0),1))</f>
        <v>1</v>
      </c>
      <c r="G3523" s="94" t="e">
        <f aca="false">INDEX(Book_Type,MATCH($B3523,Book,0),1)</f>
        <v>#N/A</v>
      </c>
      <c r="H3523" s="94" t="e">
        <f aca="false">$F3523&amp;$G3523</f>
        <v>#N/A</v>
      </c>
    </row>
    <row r="3524" customFormat="false" ht="12.75" hidden="false" customHeight="false" outlineLevel="0" collapsed="false">
      <c r="F3524" s="94" t="n">
        <f aca="false">IF(REF_DT&lt;PromptMonth,1,INDEX(BucketTable,MATCH($A3524,SumMonths,0),1))</f>
        <v>1</v>
      </c>
      <c r="G3524" s="94" t="e">
        <f aca="false">INDEX(Book_Type,MATCH($B3524,Book,0),1)</f>
        <v>#N/A</v>
      </c>
      <c r="H3524" s="94" t="e">
        <f aca="false">$F3524&amp;$G3524</f>
        <v>#N/A</v>
      </c>
    </row>
    <row r="3525" customFormat="false" ht="12.75" hidden="false" customHeight="false" outlineLevel="0" collapsed="false">
      <c r="F3525" s="94" t="n">
        <f aca="false">IF(REF_DT&lt;PromptMonth,1,INDEX(BucketTable,MATCH($A3525,SumMonths,0),1))</f>
        <v>1</v>
      </c>
      <c r="G3525" s="94" t="e">
        <f aca="false">INDEX(Book_Type,MATCH($B3525,Book,0),1)</f>
        <v>#N/A</v>
      </c>
      <c r="H3525" s="94" t="e">
        <f aca="false">$F3525&amp;$G3525</f>
        <v>#N/A</v>
      </c>
    </row>
    <row r="3526" customFormat="false" ht="12.75" hidden="false" customHeight="false" outlineLevel="0" collapsed="false">
      <c r="F3526" s="94" t="n">
        <f aca="false">IF(REF_DT&lt;PromptMonth,1,INDEX(BucketTable,MATCH($A3526,SumMonths,0),1))</f>
        <v>1</v>
      </c>
      <c r="G3526" s="94" t="e">
        <f aca="false">INDEX(Book_Type,MATCH($B3526,Book,0),1)</f>
        <v>#N/A</v>
      </c>
      <c r="H3526" s="94" t="e">
        <f aca="false">$F3526&amp;$G3526</f>
        <v>#N/A</v>
      </c>
    </row>
    <row r="3527" customFormat="false" ht="12.75" hidden="false" customHeight="false" outlineLevel="0" collapsed="false">
      <c r="F3527" s="94" t="n">
        <f aca="false">IF(REF_DT&lt;PromptMonth,1,INDEX(BucketTable,MATCH($A3527,SumMonths,0),1))</f>
        <v>1</v>
      </c>
      <c r="G3527" s="94" t="e">
        <f aca="false">INDEX(Book_Type,MATCH($B3527,Book,0),1)</f>
        <v>#N/A</v>
      </c>
      <c r="H3527" s="94" t="e">
        <f aca="false">$F3527&amp;$G3527</f>
        <v>#N/A</v>
      </c>
    </row>
    <row r="3528" customFormat="false" ht="12.75" hidden="false" customHeight="false" outlineLevel="0" collapsed="false">
      <c r="F3528" s="94" t="n">
        <f aca="false">IF(REF_DT&lt;PromptMonth,1,INDEX(BucketTable,MATCH($A3528,SumMonths,0),1))</f>
        <v>1</v>
      </c>
      <c r="G3528" s="94" t="e">
        <f aca="false">INDEX(Book_Type,MATCH($B3528,Book,0),1)</f>
        <v>#N/A</v>
      </c>
      <c r="H3528" s="94" t="e">
        <f aca="false">$F3528&amp;$G3528</f>
        <v>#N/A</v>
      </c>
    </row>
    <row r="3529" customFormat="false" ht="12.75" hidden="false" customHeight="false" outlineLevel="0" collapsed="false">
      <c r="F3529" s="94" t="n">
        <f aca="false">IF(REF_DT&lt;PromptMonth,1,INDEX(BucketTable,MATCH($A3529,SumMonths,0),1))</f>
        <v>1</v>
      </c>
      <c r="G3529" s="94" t="e">
        <f aca="false">INDEX(Book_Type,MATCH($B3529,Book,0),1)</f>
        <v>#N/A</v>
      </c>
      <c r="H3529" s="94" t="e">
        <f aca="false">$F3529&amp;$G3529</f>
        <v>#N/A</v>
      </c>
    </row>
    <row r="3530" customFormat="false" ht="12.75" hidden="false" customHeight="false" outlineLevel="0" collapsed="false">
      <c r="F3530" s="94" t="n">
        <f aca="false">IF(REF_DT&lt;PromptMonth,1,INDEX(BucketTable,MATCH($A3530,SumMonths,0),1))</f>
        <v>1</v>
      </c>
      <c r="G3530" s="94" t="e">
        <f aca="false">INDEX(Book_Type,MATCH($B3530,Book,0),1)</f>
        <v>#N/A</v>
      </c>
      <c r="H3530" s="94" t="e">
        <f aca="false">$F3530&amp;$G3530</f>
        <v>#N/A</v>
      </c>
    </row>
    <row r="3531" customFormat="false" ht="12.75" hidden="false" customHeight="false" outlineLevel="0" collapsed="false">
      <c r="F3531" s="94" t="n">
        <f aca="false">IF(REF_DT&lt;PromptMonth,1,INDEX(BucketTable,MATCH($A3531,SumMonths,0),1))</f>
        <v>1</v>
      </c>
      <c r="G3531" s="94" t="e">
        <f aca="false">INDEX(Book_Type,MATCH($B3531,Book,0),1)</f>
        <v>#N/A</v>
      </c>
      <c r="H3531" s="94" t="e">
        <f aca="false">$F3531&amp;$G3531</f>
        <v>#N/A</v>
      </c>
    </row>
    <row r="3532" customFormat="false" ht="12.75" hidden="false" customHeight="false" outlineLevel="0" collapsed="false">
      <c r="F3532" s="94" t="n">
        <f aca="false">IF(REF_DT&lt;PromptMonth,1,INDEX(BucketTable,MATCH($A3532,SumMonths,0),1))</f>
        <v>1</v>
      </c>
      <c r="G3532" s="94" t="e">
        <f aca="false">INDEX(Book_Type,MATCH($B3532,Book,0),1)</f>
        <v>#N/A</v>
      </c>
      <c r="H3532" s="94" t="e">
        <f aca="false">$F3532&amp;$G3532</f>
        <v>#N/A</v>
      </c>
    </row>
    <row r="3533" customFormat="false" ht="12.75" hidden="false" customHeight="false" outlineLevel="0" collapsed="false">
      <c r="F3533" s="94" t="n">
        <f aca="false">IF(REF_DT&lt;PromptMonth,1,INDEX(BucketTable,MATCH($A3533,SumMonths,0),1))</f>
        <v>1</v>
      </c>
      <c r="G3533" s="94" t="e">
        <f aca="false">INDEX(Book_Type,MATCH($B3533,Book,0),1)</f>
        <v>#N/A</v>
      </c>
      <c r="H3533" s="94" t="e">
        <f aca="false">$F3533&amp;$G3533</f>
        <v>#N/A</v>
      </c>
    </row>
    <row r="3534" customFormat="false" ht="12.75" hidden="false" customHeight="false" outlineLevel="0" collapsed="false">
      <c r="F3534" s="94" t="n">
        <f aca="false">IF(REF_DT&lt;PromptMonth,1,INDEX(BucketTable,MATCH($A3534,SumMonths,0),1))</f>
        <v>1</v>
      </c>
      <c r="G3534" s="94" t="e">
        <f aca="false">INDEX(Book_Type,MATCH($B3534,Book,0),1)</f>
        <v>#N/A</v>
      </c>
      <c r="H3534" s="94" t="e">
        <f aca="false">$F3534&amp;$G3534</f>
        <v>#N/A</v>
      </c>
    </row>
    <row r="3535" customFormat="false" ht="12.75" hidden="false" customHeight="false" outlineLevel="0" collapsed="false">
      <c r="F3535" s="94" t="n">
        <f aca="false">IF(REF_DT&lt;PromptMonth,1,INDEX(BucketTable,MATCH($A3535,SumMonths,0),1))</f>
        <v>1</v>
      </c>
      <c r="G3535" s="94" t="e">
        <f aca="false">INDEX(Book_Type,MATCH($B3535,Book,0),1)</f>
        <v>#N/A</v>
      </c>
      <c r="H3535" s="94" t="e">
        <f aca="false">$F3535&amp;$G3535</f>
        <v>#N/A</v>
      </c>
    </row>
    <row r="3536" customFormat="false" ht="12.75" hidden="false" customHeight="false" outlineLevel="0" collapsed="false">
      <c r="F3536" s="94" t="n">
        <f aca="false">IF(REF_DT&lt;PromptMonth,1,INDEX(BucketTable,MATCH($A3536,SumMonths,0),1))</f>
        <v>1</v>
      </c>
      <c r="G3536" s="94" t="e">
        <f aca="false">INDEX(Book_Type,MATCH($B3536,Book,0),1)</f>
        <v>#N/A</v>
      </c>
      <c r="H3536" s="94" t="e">
        <f aca="false">$F3536&amp;$G3536</f>
        <v>#N/A</v>
      </c>
    </row>
    <row r="3537" customFormat="false" ht="12.75" hidden="false" customHeight="false" outlineLevel="0" collapsed="false">
      <c r="F3537" s="94" t="n">
        <f aca="false">IF(REF_DT&lt;PromptMonth,1,INDEX(BucketTable,MATCH($A3537,SumMonths,0),1))</f>
        <v>1</v>
      </c>
      <c r="G3537" s="94" t="e">
        <f aca="false">INDEX(Book_Type,MATCH($B3537,Book,0),1)</f>
        <v>#N/A</v>
      </c>
      <c r="H3537" s="94" t="e">
        <f aca="false">$F3537&amp;$G3537</f>
        <v>#N/A</v>
      </c>
    </row>
    <row r="3538" customFormat="false" ht="12.75" hidden="false" customHeight="false" outlineLevel="0" collapsed="false">
      <c r="F3538" s="94" t="n">
        <f aca="false">IF(REF_DT&lt;PromptMonth,1,INDEX(BucketTable,MATCH($A3538,SumMonths,0),1))</f>
        <v>1</v>
      </c>
      <c r="G3538" s="94" t="e">
        <f aca="false">INDEX(Book_Type,MATCH($B3538,Book,0),1)</f>
        <v>#N/A</v>
      </c>
      <c r="H3538" s="94" t="e">
        <f aca="false">$F3538&amp;$G3538</f>
        <v>#N/A</v>
      </c>
    </row>
    <row r="3539" customFormat="false" ht="12.75" hidden="false" customHeight="false" outlineLevel="0" collapsed="false">
      <c r="F3539" s="94" t="n">
        <f aca="false">IF(REF_DT&lt;PromptMonth,1,INDEX(BucketTable,MATCH($A3539,SumMonths,0),1))</f>
        <v>1</v>
      </c>
      <c r="G3539" s="94" t="e">
        <f aca="false">INDEX(Book_Type,MATCH($B3539,Book,0),1)</f>
        <v>#N/A</v>
      </c>
      <c r="H3539" s="94" t="e">
        <f aca="false">$F3539&amp;$G3539</f>
        <v>#N/A</v>
      </c>
    </row>
    <row r="3540" customFormat="false" ht="12.75" hidden="false" customHeight="false" outlineLevel="0" collapsed="false">
      <c r="F3540" s="94" t="n">
        <f aca="false">IF(REF_DT&lt;PromptMonth,1,INDEX(BucketTable,MATCH($A3540,SumMonths,0),1))</f>
        <v>1</v>
      </c>
      <c r="G3540" s="94" t="e">
        <f aca="false">INDEX(Book_Type,MATCH($B3540,Book,0),1)</f>
        <v>#N/A</v>
      </c>
      <c r="H3540" s="94" t="e">
        <f aca="false">$F3540&amp;$G3540</f>
        <v>#N/A</v>
      </c>
    </row>
    <row r="3541" customFormat="false" ht="12.75" hidden="false" customHeight="false" outlineLevel="0" collapsed="false">
      <c r="F3541" s="94" t="n">
        <f aca="false">IF(REF_DT&lt;PromptMonth,1,INDEX(BucketTable,MATCH($A3541,SumMonths,0),1))</f>
        <v>1</v>
      </c>
      <c r="G3541" s="94" t="e">
        <f aca="false">INDEX(Book_Type,MATCH($B3541,Book,0),1)</f>
        <v>#N/A</v>
      </c>
      <c r="H3541" s="94" t="e">
        <f aca="false">$F3541&amp;$G3541</f>
        <v>#N/A</v>
      </c>
    </row>
    <row r="3542" customFormat="false" ht="12.75" hidden="false" customHeight="false" outlineLevel="0" collapsed="false">
      <c r="F3542" s="94" t="n">
        <f aca="false">IF(REF_DT&lt;PromptMonth,1,INDEX(BucketTable,MATCH($A3542,SumMonths,0),1))</f>
        <v>1</v>
      </c>
      <c r="G3542" s="94" t="e">
        <f aca="false">INDEX(Book_Type,MATCH($B3542,Book,0),1)</f>
        <v>#N/A</v>
      </c>
      <c r="H3542" s="94" t="e">
        <f aca="false">$F3542&amp;$G3542</f>
        <v>#N/A</v>
      </c>
    </row>
    <row r="3543" customFormat="false" ht="12.75" hidden="false" customHeight="false" outlineLevel="0" collapsed="false">
      <c r="F3543" s="94" t="n">
        <f aca="false">IF(REF_DT&lt;PromptMonth,1,INDEX(BucketTable,MATCH($A3543,SumMonths,0),1))</f>
        <v>1</v>
      </c>
      <c r="G3543" s="94" t="e">
        <f aca="false">INDEX(Book_Type,MATCH($B3543,Book,0),1)</f>
        <v>#N/A</v>
      </c>
      <c r="H3543" s="94" t="e">
        <f aca="false">$F3543&amp;$G3543</f>
        <v>#N/A</v>
      </c>
    </row>
    <row r="3544" customFormat="false" ht="12.75" hidden="false" customHeight="false" outlineLevel="0" collapsed="false">
      <c r="F3544" s="94" t="n">
        <f aca="false">IF(REF_DT&lt;PromptMonth,1,INDEX(BucketTable,MATCH($A3544,SumMonths,0),1))</f>
        <v>1</v>
      </c>
      <c r="G3544" s="94" t="e">
        <f aca="false">INDEX(Book_Type,MATCH($B3544,Book,0),1)</f>
        <v>#N/A</v>
      </c>
      <c r="H3544" s="94" t="e">
        <f aca="false">$F3544&amp;$G3544</f>
        <v>#N/A</v>
      </c>
    </row>
    <row r="3545" customFormat="false" ht="12.75" hidden="false" customHeight="false" outlineLevel="0" collapsed="false">
      <c r="F3545" s="94" t="n">
        <f aca="false">IF(REF_DT&lt;PromptMonth,1,INDEX(BucketTable,MATCH($A3545,SumMonths,0),1))</f>
        <v>1</v>
      </c>
      <c r="G3545" s="94" t="e">
        <f aca="false">INDEX(Book_Type,MATCH($B3545,Book,0),1)</f>
        <v>#N/A</v>
      </c>
      <c r="H3545" s="94" t="e">
        <f aca="false">$F3545&amp;$G3545</f>
        <v>#N/A</v>
      </c>
    </row>
    <row r="3546" customFormat="false" ht="12.75" hidden="false" customHeight="false" outlineLevel="0" collapsed="false">
      <c r="F3546" s="94" t="n">
        <f aca="false">IF(REF_DT&lt;PromptMonth,1,INDEX(BucketTable,MATCH($A3546,SumMonths,0),1))</f>
        <v>1</v>
      </c>
      <c r="G3546" s="94" t="e">
        <f aca="false">INDEX(Book_Type,MATCH($B3546,Book,0),1)</f>
        <v>#N/A</v>
      </c>
      <c r="H3546" s="94" t="e">
        <f aca="false">$F3546&amp;$G3546</f>
        <v>#N/A</v>
      </c>
    </row>
    <row r="3547" customFormat="false" ht="12.75" hidden="false" customHeight="false" outlineLevel="0" collapsed="false">
      <c r="F3547" s="94" t="n">
        <f aca="false">IF(REF_DT&lt;PromptMonth,1,INDEX(BucketTable,MATCH($A3547,SumMonths,0),1))</f>
        <v>1</v>
      </c>
      <c r="G3547" s="94" t="e">
        <f aca="false">INDEX(Book_Type,MATCH($B3547,Book,0),1)</f>
        <v>#N/A</v>
      </c>
      <c r="H3547" s="94" t="e">
        <f aca="false">$F3547&amp;$G3547</f>
        <v>#N/A</v>
      </c>
    </row>
    <row r="3548" customFormat="false" ht="12.75" hidden="false" customHeight="false" outlineLevel="0" collapsed="false">
      <c r="F3548" s="94" t="n">
        <f aca="false">IF(REF_DT&lt;PromptMonth,1,INDEX(BucketTable,MATCH($A3548,SumMonths,0),1))</f>
        <v>1</v>
      </c>
      <c r="G3548" s="94" t="e">
        <f aca="false">INDEX(Book_Type,MATCH($B3548,Book,0),1)</f>
        <v>#N/A</v>
      </c>
      <c r="H3548" s="94" t="e">
        <f aca="false">$F3548&amp;$G3548</f>
        <v>#N/A</v>
      </c>
    </row>
    <row r="3549" customFormat="false" ht="12.75" hidden="false" customHeight="false" outlineLevel="0" collapsed="false">
      <c r="F3549" s="94" t="n">
        <f aca="false">IF(REF_DT&lt;PromptMonth,1,INDEX(BucketTable,MATCH($A3549,SumMonths,0),1))</f>
        <v>1</v>
      </c>
      <c r="G3549" s="94" t="e">
        <f aca="false">INDEX(Book_Type,MATCH($B3549,Book,0),1)</f>
        <v>#N/A</v>
      </c>
      <c r="H3549" s="94" t="e">
        <f aca="false">$F3549&amp;$G3549</f>
        <v>#N/A</v>
      </c>
    </row>
    <row r="3550" customFormat="false" ht="12.75" hidden="false" customHeight="false" outlineLevel="0" collapsed="false">
      <c r="F3550" s="94" t="n">
        <f aca="false">IF(REF_DT&lt;PromptMonth,1,INDEX(BucketTable,MATCH($A3550,SumMonths,0),1))</f>
        <v>1</v>
      </c>
      <c r="G3550" s="94" t="e">
        <f aca="false">INDEX(Book_Type,MATCH($B3550,Book,0),1)</f>
        <v>#N/A</v>
      </c>
      <c r="H3550" s="94" t="e">
        <f aca="false">$F3550&amp;$G3550</f>
        <v>#N/A</v>
      </c>
    </row>
    <row r="3551" customFormat="false" ht="12.75" hidden="false" customHeight="false" outlineLevel="0" collapsed="false">
      <c r="F3551" s="94" t="n">
        <f aca="false">IF(REF_DT&lt;PromptMonth,1,INDEX(BucketTable,MATCH($A3551,SumMonths,0),1))</f>
        <v>1</v>
      </c>
      <c r="G3551" s="94" t="e">
        <f aca="false">INDEX(Book_Type,MATCH($B3551,Book,0),1)</f>
        <v>#N/A</v>
      </c>
      <c r="H3551" s="94" t="e">
        <f aca="false">$F3551&amp;$G3551</f>
        <v>#N/A</v>
      </c>
    </row>
    <row r="3552" customFormat="false" ht="12.75" hidden="false" customHeight="false" outlineLevel="0" collapsed="false">
      <c r="F3552" s="94" t="n">
        <f aca="false">IF(REF_DT&lt;PromptMonth,1,INDEX(BucketTable,MATCH($A3552,SumMonths,0),1))</f>
        <v>1</v>
      </c>
      <c r="G3552" s="94" t="e">
        <f aca="false">INDEX(Book_Type,MATCH($B3552,Book,0),1)</f>
        <v>#N/A</v>
      </c>
      <c r="H3552" s="94" t="e">
        <f aca="false">$F3552&amp;$G3552</f>
        <v>#N/A</v>
      </c>
    </row>
    <row r="3553" customFormat="false" ht="12.75" hidden="false" customHeight="false" outlineLevel="0" collapsed="false">
      <c r="F3553" s="94" t="n">
        <f aca="false">IF(REF_DT&lt;PromptMonth,1,INDEX(BucketTable,MATCH($A3553,SumMonths,0),1))</f>
        <v>1</v>
      </c>
      <c r="G3553" s="94" t="e">
        <f aca="false">INDEX(Book_Type,MATCH($B3553,Book,0),1)</f>
        <v>#N/A</v>
      </c>
      <c r="H3553" s="94" t="e">
        <f aca="false">$F3553&amp;$G3553</f>
        <v>#N/A</v>
      </c>
    </row>
    <row r="3554" customFormat="false" ht="12.75" hidden="false" customHeight="false" outlineLevel="0" collapsed="false">
      <c r="F3554" s="94" t="n">
        <f aca="false">IF(REF_DT&lt;PromptMonth,1,INDEX(BucketTable,MATCH($A3554,SumMonths,0),1))</f>
        <v>1</v>
      </c>
      <c r="G3554" s="94" t="e">
        <f aca="false">INDEX(Book_Type,MATCH($B3554,Book,0),1)</f>
        <v>#N/A</v>
      </c>
      <c r="H3554" s="94" t="e">
        <f aca="false">$F3554&amp;$G3554</f>
        <v>#N/A</v>
      </c>
    </row>
    <row r="3555" customFormat="false" ht="12.75" hidden="false" customHeight="false" outlineLevel="0" collapsed="false">
      <c r="F3555" s="94" t="n">
        <f aca="false">IF(REF_DT&lt;PromptMonth,1,INDEX(BucketTable,MATCH($A3555,SumMonths,0),1))</f>
        <v>1</v>
      </c>
      <c r="G3555" s="94" t="e">
        <f aca="false">INDEX(Book_Type,MATCH($B3555,Book,0),1)</f>
        <v>#N/A</v>
      </c>
      <c r="H3555" s="94" t="e">
        <f aca="false">$F3555&amp;$G3555</f>
        <v>#N/A</v>
      </c>
    </row>
    <row r="3556" customFormat="false" ht="12.75" hidden="false" customHeight="false" outlineLevel="0" collapsed="false">
      <c r="F3556" s="94" t="n">
        <f aca="false">IF(REF_DT&lt;PromptMonth,1,INDEX(BucketTable,MATCH($A3556,SumMonths,0),1))</f>
        <v>1</v>
      </c>
      <c r="G3556" s="94" t="e">
        <f aca="false">INDEX(Book_Type,MATCH($B3556,Book,0),1)</f>
        <v>#N/A</v>
      </c>
      <c r="H3556" s="94" t="e">
        <f aca="false">$F3556&amp;$G3556</f>
        <v>#N/A</v>
      </c>
    </row>
    <row r="3557" customFormat="false" ht="12.75" hidden="false" customHeight="false" outlineLevel="0" collapsed="false">
      <c r="F3557" s="94" t="n">
        <f aca="false">IF(REF_DT&lt;PromptMonth,1,INDEX(BucketTable,MATCH($A3557,SumMonths,0),1))</f>
        <v>1</v>
      </c>
      <c r="G3557" s="94" t="e">
        <f aca="false">INDEX(Book_Type,MATCH($B3557,Book,0),1)</f>
        <v>#N/A</v>
      </c>
      <c r="H3557" s="94" t="e">
        <f aca="false">$F3557&amp;$G3557</f>
        <v>#N/A</v>
      </c>
    </row>
    <row r="3558" customFormat="false" ht="12.75" hidden="false" customHeight="false" outlineLevel="0" collapsed="false">
      <c r="F3558" s="94" t="n">
        <f aca="false">IF(REF_DT&lt;PromptMonth,1,INDEX(BucketTable,MATCH($A3558,SumMonths,0),1))</f>
        <v>1</v>
      </c>
      <c r="G3558" s="94" t="e">
        <f aca="false">INDEX(Book_Type,MATCH($B3558,Book,0),1)</f>
        <v>#N/A</v>
      </c>
      <c r="H3558" s="94" t="e">
        <f aca="false">$F3558&amp;$G3558</f>
        <v>#N/A</v>
      </c>
    </row>
    <row r="3559" customFormat="false" ht="12.75" hidden="false" customHeight="false" outlineLevel="0" collapsed="false">
      <c r="F3559" s="94" t="n">
        <f aca="false">IF(REF_DT&lt;PromptMonth,1,INDEX(BucketTable,MATCH($A3559,SumMonths,0),1))</f>
        <v>1</v>
      </c>
      <c r="G3559" s="94" t="e">
        <f aca="false">INDEX(Book_Type,MATCH($B3559,Book,0),1)</f>
        <v>#N/A</v>
      </c>
      <c r="H3559" s="94" t="e">
        <f aca="false">$F3559&amp;$G3559</f>
        <v>#N/A</v>
      </c>
    </row>
    <row r="3560" customFormat="false" ht="12.75" hidden="false" customHeight="false" outlineLevel="0" collapsed="false">
      <c r="F3560" s="94" t="n">
        <f aca="false">IF(REF_DT&lt;PromptMonth,1,INDEX(BucketTable,MATCH($A3560,SumMonths,0),1))</f>
        <v>1</v>
      </c>
      <c r="G3560" s="94" t="e">
        <f aca="false">INDEX(Book_Type,MATCH($B3560,Book,0),1)</f>
        <v>#N/A</v>
      </c>
      <c r="H3560" s="94" t="e">
        <f aca="false">$F3560&amp;$G3560</f>
        <v>#N/A</v>
      </c>
    </row>
    <row r="3561" customFormat="false" ht="12.75" hidden="false" customHeight="false" outlineLevel="0" collapsed="false">
      <c r="F3561" s="94" t="n">
        <f aca="false">IF(REF_DT&lt;PromptMonth,1,INDEX(BucketTable,MATCH($A3561,SumMonths,0),1))</f>
        <v>1</v>
      </c>
      <c r="G3561" s="94" t="e">
        <f aca="false">INDEX(Book_Type,MATCH($B3561,Book,0),1)</f>
        <v>#N/A</v>
      </c>
      <c r="H3561" s="94" t="e">
        <f aca="false">$F3561&amp;$G3561</f>
        <v>#N/A</v>
      </c>
    </row>
    <row r="3562" customFormat="false" ht="12.75" hidden="false" customHeight="false" outlineLevel="0" collapsed="false">
      <c r="F3562" s="94" t="n">
        <f aca="false">IF(REF_DT&lt;PromptMonth,1,INDEX(BucketTable,MATCH($A3562,SumMonths,0),1))</f>
        <v>1</v>
      </c>
      <c r="G3562" s="94" t="e">
        <f aca="false">INDEX(Book_Type,MATCH($B3562,Book,0),1)</f>
        <v>#N/A</v>
      </c>
      <c r="H3562" s="94" t="e">
        <f aca="false">$F3562&amp;$G3562</f>
        <v>#N/A</v>
      </c>
    </row>
    <row r="3563" customFormat="false" ht="12.75" hidden="false" customHeight="false" outlineLevel="0" collapsed="false">
      <c r="F3563" s="94" t="n">
        <f aca="false">IF(REF_DT&lt;PromptMonth,1,INDEX(BucketTable,MATCH($A3563,SumMonths,0),1))</f>
        <v>1</v>
      </c>
      <c r="G3563" s="94" t="e">
        <f aca="false">INDEX(Book_Type,MATCH($B3563,Book,0),1)</f>
        <v>#N/A</v>
      </c>
      <c r="H3563" s="94" t="e">
        <f aca="false">$F3563&amp;$G3563</f>
        <v>#N/A</v>
      </c>
    </row>
    <row r="3564" customFormat="false" ht="12.75" hidden="false" customHeight="false" outlineLevel="0" collapsed="false">
      <c r="F3564" s="94" t="n">
        <f aca="false">IF(REF_DT&lt;PromptMonth,1,INDEX(BucketTable,MATCH($A3564,SumMonths,0),1))</f>
        <v>1</v>
      </c>
      <c r="G3564" s="94" t="e">
        <f aca="false">INDEX(Book_Type,MATCH($B3564,Book,0),1)</f>
        <v>#N/A</v>
      </c>
      <c r="H3564" s="94" t="e">
        <f aca="false">$F3564&amp;$G3564</f>
        <v>#N/A</v>
      </c>
    </row>
    <row r="3565" customFormat="false" ht="12.75" hidden="false" customHeight="false" outlineLevel="0" collapsed="false">
      <c r="F3565" s="94" t="n">
        <f aca="false">IF(REF_DT&lt;PromptMonth,1,INDEX(BucketTable,MATCH($A3565,SumMonths,0),1))</f>
        <v>1</v>
      </c>
      <c r="G3565" s="94" t="e">
        <f aca="false">INDEX(Book_Type,MATCH($B3565,Book,0),1)</f>
        <v>#N/A</v>
      </c>
      <c r="H3565" s="94" t="e">
        <f aca="false">$F3565&amp;$G3565</f>
        <v>#N/A</v>
      </c>
    </row>
    <row r="3566" customFormat="false" ht="12.75" hidden="false" customHeight="false" outlineLevel="0" collapsed="false">
      <c r="F3566" s="94" t="n">
        <f aca="false">IF(REF_DT&lt;PromptMonth,1,INDEX(BucketTable,MATCH($A3566,SumMonths,0),1))</f>
        <v>1</v>
      </c>
      <c r="G3566" s="94" t="e">
        <f aca="false">INDEX(Book_Type,MATCH($B3566,Book,0),1)</f>
        <v>#N/A</v>
      </c>
      <c r="H3566" s="94" t="e">
        <f aca="false">$F3566&amp;$G3566</f>
        <v>#N/A</v>
      </c>
    </row>
    <row r="3567" customFormat="false" ht="12.75" hidden="false" customHeight="false" outlineLevel="0" collapsed="false">
      <c r="F3567" s="94" t="n">
        <f aca="false">IF(REF_DT&lt;PromptMonth,1,INDEX(BucketTable,MATCH($A3567,SumMonths,0),1))</f>
        <v>1</v>
      </c>
      <c r="G3567" s="94" t="e">
        <f aca="false">INDEX(Book_Type,MATCH($B3567,Book,0),1)</f>
        <v>#N/A</v>
      </c>
      <c r="H3567" s="94" t="e">
        <f aca="false">$F3567&amp;$G3567</f>
        <v>#N/A</v>
      </c>
    </row>
    <row r="3568" customFormat="false" ht="12.75" hidden="false" customHeight="false" outlineLevel="0" collapsed="false">
      <c r="F3568" s="94" t="n">
        <f aca="false">IF(REF_DT&lt;PromptMonth,1,INDEX(BucketTable,MATCH($A3568,SumMonths,0),1))</f>
        <v>1</v>
      </c>
      <c r="G3568" s="94" t="e">
        <f aca="false">INDEX(Book_Type,MATCH($B3568,Book,0),1)</f>
        <v>#N/A</v>
      </c>
      <c r="H3568" s="94" t="e">
        <f aca="false">$F3568&amp;$G3568</f>
        <v>#N/A</v>
      </c>
    </row>
    <row r="3569" customFormat="false" ht="12.75" hidden="false" customHeight="false" outlineLevel="0" collapsed="false">
      <c r="F3569" s="94" t="n">
        <f aca="false">IF(REF_DT&lt;PromptMonth,1,INDEX(BucketTable,MATCH($A3569,SumMonths,0),1))</f>
        <v>1</v>
      </c>
      <c r="G3569" s="94" t="e">
        <f aca="false">INDEX(Book_Type,MATCH($B3569,Book,0),1)</f>
        <v>#N/A</v>
      </c>
      <c r="H3569" s="94" t="e">
        <f aca="false">$F3569&amp;$G3569</f>
        <v>#N/A</v>
      </c>
    </row>
    <row r="3570" customFormat="false" ht="12.75" hidden="false" customHeight="false" outlineLevel="0" collapsed="false">
      <c r="F3570" s="94" t="n">
        <f aca="false">IF(REF_DT&lt;PromptMonth,1,INDEX(BucketTable,MATCH($A3570,SumMonths,0),1))</f>
        <v>1</v>
      </c>
      <c r="G3570" s="94" t="e">
        <f aca="false">INDEX(Book_Type,MATCH($B3570,Book,0),1)</f>
        <v>#N/A</v>
      </c>
      <c r="H3570" s="94" t="e">
        <f aca="false">$F3570&amp;$G3570</f>
        <v>#N/A</v>
      </c>
    </row>
    <row r="3571" customFormat="false" ht="12.75" hidden="false" customHeight="false" outlineLevel="0" collapsed="false">
      <c r="F3571" s="94" t="n">
        <f aca="false">IF(REF_DT&lt;PromptMonth,1,INDEX(BucketTable,MATCH($A3571,SumMonths,0),1))</f>
        <v>1</v>
      </c>
      <c r="G3571" s="94" t="e">
        <f aca="false">INDEX(Book_Type,MATCH($B3571,Book,0),1)</f>
        <v>#N/A</v>
      </c>
      <c r="H3571" s="94" t="e">
        <f aca="false">$F3571&amp;$G3571</f>
        <v>#N/A</v>
      </c>
    </row>
    <row r="3572" customFormat="false" ht="12.75" hidden="false" customHeight="false" outlineLevel="0" collapsed="false">
      <c r="F3572" s="94" t="n">
        <f aca="false">IF(REF_DT&lt;PromptMonth,1,INDEX(BucketTable,MATCH($A3572,SumMonths,0),1))</f>
        <v>1</v>
      </c>
      <c r="G3572" s="94" t="e">
        <f aca="false">INDEX(Book_Type,MATCH($B3572,Book,0),1)</f>
        <v>#N/A</v>
      </c>
      <c r="H3572" s="94" t="e">
        <f aca="false">$F3572&amp;$G3572</f>
        <v>#N/A</v>
      </c>
    </row>
    <row r="3573" customFormat="false" ht="12.75" hidden="false" customHeight="false" outlineLevel="0" collapsed="false">
      <c r="F3573" s="94" t="n">
        <f aca="false">IF(REF_DT&lt;PromptMonth,1,INDEX(BucketTable,MATCH($A3573,SumMonths,0),1))</f>
        <v>1</v>
      </c>
      <c r="G3573" s="94" t="e">
        <f aca="false">INDEX(Book_Type,MATCH($B3573,Book,0),1)</f>
        <v>#N/A</v>
      </c>
      <c r="H3573" s="94" t="e">
        <f aca="false">$F3573&amp;$G3573</f>
        <v>#N/A</v>
      </c>
    </row>
    <row r="3574" customFormat="false" ht="12.75" hidden="false" customHeight="false" outlineLevel="0" collapsed="false">
      <c r="F3574" s="94" t="n">
        <f aca="false">IF(REF_DT&lt;PromptMonth,1,INDEX(BucketTable,MATCH($A3574,SumMonths,0),1))</f>
        <v>1</v>
      </c>
      <c r="G3574" s="94" t="e">
        <f aca="false">INDEX(Book_Type,MATCH($B3574,Book,0),1)</f>
        <v>#N/A</v>
      </c>
      <c r="H3574" s="94" t="e">
        <f aca="false">$F3574&amp;$G3574</f>
        <v>#N/A</v>
      </c>
    </row>
    <row r="3575" customFormat="false" ht="12.75" hidden="false" customHeight="false" outlineLevel="0" collapsed="false">
      <c r="F3575" s="94" t="n">
        <f aca="false">IF(REF_DT&lt;PromptMonth,1,INDEX(BucketTable,MATCH($A3575,SumMonths,0),1))</f>
        <v>1</v>
      </c>
      <c r="G3575" s="94" t="e">
        <f aca="false">INDEX(Book_Type,MATCH($B3575,Book,0),1)</f>
        <v>#N/A</v>
      </c>
      <c r="H3575" s="94" t="e">
        <f aca="false">$F3575&amp;$G3575</f>
        <v>#N/A</v>
      </c>
    </row>
    <row r="3576" customFormat="false" ht="12.75" hidden="false" customHeight="false" outlineLevel="0" collapsed="false">
      <c r="F3576" s="94" t="n">
        <f aca="false">IF(REF_DT&lt;PromptMonth,1,INDEX(BucketTable,MATCH($A3576,SumMonths,0),1))</f>
        <v>1</v>
      </c>
      <c r="G3576" s="94" t="e">
        <f aca="false">INDEX(Book_Type,MATCH($B3576,Book,0),1)</f>
        <v>#N/A</v>
      </c>
      <c r="H3576" s="94" t="e">
        <f aca="false">$F3576&amp;$G3576</f>
        <v>#N/A</v>
      </c>
    </row>
    <row r="3577" customFormat="false" ht="12.75" hidden="false" customHeight="false" outlineLevel="0" collapsed="false">
      <c r="F3577" s="94" t="n">
        <f aca="false">IF(REF_DT&lt;PromptMonth,1,INDEX(BucketTable,MATCH($A3577,SumMonths,0),1))</f>
        <v>1</v>
      </c>
      <c r="G3577" s="94" t="e">
        <f aca="false">INDEX(Book_Type,MATCH($B3577,Book,0),1)</f>
        <v>#N/A</v>
      </c>
      <c r="H3577" s="94" t="e">
        <f aca="false">$F3577&amp;$G3577</f>
        <v>#N/A</v>
      </c>
    </row>
    <row r="3578" customFormat="false" ht="12.75" hidden="false" customHeight="false" outlineLevel="0" collapsed="false">
      <c r="F3578" s="94" t="n">
        <f aca="false">IF(REF_DT&lt;PromptMonth,1,INDEX(BucketTable,MATCH($A3578,SumMonths,0),1))</f>
        <v>1</v>
      </c>
      <c r="G3578" s="94" t="e">
        <f aca="false">INDEX(Book_Type,MATCH($B3578,Book,0),1)</f>
        <v>#N/A</v>
      </c>
      <c r="H3578" s="94" t="e">
        <f aca="false">$F3578&amp;$G3578</f>
        <v>#N/A</v>
      </c>
    </row>
    <row r="3579" customFormat="false" ht="12.75" hidden="false" customHeight="false" outlineLevel="0" collapsed="false">
      <c r="F3579" s="94" t="n">
        <f aca="false">IF(REF_DT&lt;PromptMonth,1,INDEX(BucketTable,MATCH($A3579,SumMonths,0),1))</f>
        <v>1</v>
      </c>
      <c r="G3579" s="94" t="e">
        <f aca="false">INDEX(Book_Type,MATCH($B3579,Book,0),1)</f>
        <v>#N/A</v>
      </c>
      <c r="H3579" s="94" t="e">
        <f aca="false">$F3579&amp;$G3579</f>
        <v>#N/A</v>
      </c>
    </row>
    <row r="3580" customFormat="false" ht="12.75" hidden="false" customHeight="false" outlineLevel="0" collapsed="false">
      <c r="F3580" s="94" t="n">
        <f aca="false">IF(REF_DT&lt;PromptMonth,1,INDEX(BucketTable,MATCH($A3580,SumMonths,0),1))</f>
        <v>1</v>
      </c>
      <c r="G3580" s="94" t="e">
        <f aca="false">INDEX(Book_Type,MATCH($B3580,Book,0),1)</f>
        <v>#N/A</v>
      </c>
      <c r="H3580" s="94" t="e">
        <f aca="false">$F3580&amp;$G3580</f>
        <v>#N/A</v>
      </c>
    </row>
    <row r="3581" customFormat="false" ht="12.75" hidden="false" customHeight="false" outlineLevel="0" collapsed="false">
      <c r="F3581" s="94" t="n">
        <f aca="false">IF(REF_DT&lt;PromptMonth,1,INDEX(BucketTable,MATCH($A3581,SumMonths,0),1))</f>
        <v>1</v>
      </c>
      <c r="G3581" s="94" t="e">
        <f aca="false">INDEX(Book_Type,MATCH($B3581,Book,0),1)</f>
        <v>#N/A</v>
      </c>
      <c r="H3581" s="94" t="e">
        <f aca="false">$F3581&amp;$G3581</f>
        <v>#N/A</v>
      </c>
    </row>
    <row r="3582" customFormat="false" ht="12.75" hidden="false" customHeight="false" outlineLevel="0" collapsed="false">
      <c r="F3582" s="94" t="n">
        <f aca="false">IF(REF_DT&lt;PromptMonth,1,INDEX(BucketTable,MATCH($A3582,SumMonths,0),1))</f>
        <v>1</v>
      </c>
      <c r="G3582" s="94" t="e">
        <f aca="false">INDEX(Book_Type,MATCH($B3582,Book,0),1)</f>
        <v>#N/A</v>
      </c>
      <c r="H3582" s="94" t="e">
        <f aca="false">$F3582&amp;$G3582</f>
        <v>#N/A</v>
      </c>
    </row>
    <row r="3583" customFormat="false" ht="12.75" hidden="false" customHeight="false" outlineLevel="0" collapsed="false">
      <c r="F3583" s="94" t="n">
        <f aca="false">IF(REF_DT&lt;PromptMonth,1,INDEX(BucketTable,MATCH($A3583,SumMonths,0),1))</f>
        <v>1</v>
      </c>
      <c r="G3583" s="94" t="e">
        <f aca="false">INDEX(Book_Type,MATCH($B3583,Book,0),1)</f>
        <v>#N/A</v>
      </c>
      <c r="H3583" s="94" t="e">
        <f aca="false">$F3583&amp;$G3583</f>
        <v>#N/A</v>
      </c>
    </row>
    <row r="3584" customFormat="false" ht="12.75" hidden="false" customHeight="false" outlineLevel="0" collapsed="false">
      <c r="F3584" s="94" t="n">
        <f aca="false">IF(REF_DT&lt;PromptMonth,1,INDEX(BucketTable,MATCH($A3584,SumMonths,0),1))</f>
        <v>1</v>
      </c>
      <c r="G3584" s="94" t="e">
        <f aca="false">INDEX(Book_Type,MATCH($B3584,Book,0),1)</f>
        <v>#N/A</v>
      </c>
      <c r="H3584" s="94" t="e">
        <f aca="false">$F3584&amp;$G3584</f>
        <v>#N/A</v>
      </c>
    </row>
    <row r="3585" customFormat="false" ht="12.75" hidden="false" customHeight="false" outlineLevel="0" collapsed="false">
      <c r="F3585" s="94" t="n">
        <f aca="false">IF(REF_DT&lt;PromptMonth,1,INDEX(BucketTable,MATCH($A3585,SumMonths,0),1))</f>
        <v>1</v>
      </c>
      <c r="G3585" s="94" t="e">
        <f aca="false">INDEX(Book_Type,MATCH($B3585,Book,0),1)</f>
        <v>#N/A</v>
      </c>
      <c r="H3585" s="94" t="e">
        <f aca="false">$F3585&amp;$G3585</f>
        <v>#N/A</v>
      </c>
    </row>
    <row r="3586" customFormat="false" ht="12.75" hidden="false" customHeight="false" outlineLevel="0" collapsed="false">
      <c r="F3586" s="94" t="n">
        <f aca="false">IF(REF_DT&lt;PromptMonth,1,INDEX(BucketTable,MATCH($A3586,SumMonths,0),1))</f>
        <v>1</v>
      </c>
      <c r="G3586" s="94" t="e">
        <f aca="false">INDEX(Book_Type,MATCH($B3586,Book,0),1)</f>
        <v>#N/A</v>
      </c>
      <c r="H3586" s="94" t="e">
        <f aca="false">$F3586&amp;$G3586</f>
        <v>#N/A</v>
      </c>
    </row>
    <row r="3587" customFormat="false" ht="12.75" hidden="false" customHeight="false" outlineLevel="0" collapsed="false">
      <c r="F3587" s="94" t="n">
        <f aca="false">IF(REF_DT&lt;PromptMonth,1,INDEX(BucketTable,MATCH($A3587,SumMonths,0),1))</f>
        <v>1</v>
      </c>
      <c r="G3587" s="94" t="e">
        <f aca="false">INDEX(Book_Type,MATCH($B3587,Book,0),1)</f>
        <v>#N/A</v>
      </c>
      <c r="H3587" s="94" t="e">
        <f aca="false">$F3587&amp;$G3587</f>
        <v>#N/A</v>
      </c>
    </row>
    <row r="3588" customFormat="false" ht="12.75" hidden="false" customHeight="false" outlineLevel="0" collapsed="false">
      <c r="F3588" s="94" t="n">
        <f aca="false">IF(REF_DT&lt;PromptMonth,1,INDEX(BucketTable,MATCH($A3588,SumMonths,0),1))</f>
        <v>1</v>
      </c>
      <c r="G3588" s="94" t="e">
        <f aca="false">INDEX(Book_Type,MATCH($B3588,Book,0),1)</f>
        <v>#N/A</v>
      </c>
      <c r="H3588" s="94" t="e">
        <f aca="false">$F3588&amp;$G3588</f>
        <v>#N/A</v>
      </c>
    </row>
    <row r="3589" customFormat="false" ht="12.75" hidden="false" customHeight="false" outlineLevel="0" collapsed="false">
      <c r="F3589" s="94" t="n">
        <f aca="false">IF(REF_DT&lt;PromptMonth,1,INDEX(BucketTable,MATCH($A3589,SumMonths,0),1))</f>
        <v>1</v>
      </c>
      <c r="G3589" s="94" t="e">
        <f aca="false">INDEX(Book_Type,MATCH($B3589,Book,0),1)</f>
        <v>#N/A</v>
      </c>
      <c r="H3589" s="94" t="e">
        <f aca="false">$F3589&amp;$G3589</f>
        <v>#N/A</v>
      </c>
    </row>
    <row r="3590" customFormat="false" ht="12.75" hidden="false" customHeight="false" outlineLevel="0" collapsed="false">
      <c r="F3590" s="94" t="n">
        <f aca="false">IF(REF_DT&lt;PromptMonth,1,INDEX(BucketTable,MATCH($A3590,SumMonths,0),1))</f>
        <v>1</v>
      </c>
      <c r="G3590" s="94" t="e">
        <f aca="false">INDEX(Book_Type,MATCH($B3590,Book,0),1)</f>
        <v>#N/A</v>
      </c>
      <c r="H3590" s="94" t="e">
        <f aca="false">$F3590&amp;$G3590</f>
        <v>#N/A</v>
      </c>
    </row>
    <row r="3591" customFormat="false" ht="12.75" hidden="false" customHeight="false" outlineLevel="0" collapsed="false">
      <c r="F3591" s="94" t="n">
        <f aca="false">IF(REF_DT&lt;PromptMonth,1,INDEX(BucketTable,MATCH($A3591,SumMonths,0),1))</f>
        <v>1</v>
      </c>
      <c r="G3591" s="94" t="e">
        <f aca="false">INDEX(Book_Type,MATCH($B3591,Book,0),1)</f>
        <v>#N/A</v>
      </c>
      <c r="H3591" s="94" t="e">
        <f aca="false">$F3591&amp;$G3591</f>
        <v>#N/A</v>
      </c>
    </row>
    <row r="3592" customFormat="false" ht="12.75" hidden="false" customHeight="false" outlineLevel="0" collapsed="false">
      <c r="F3592" s="94" t="n">
        <f aca="false">IF(REF_DT&lt;PromptMonth,1,INDEX(BucketTable,MATCH($A3592,SumMonths,0),1))</f>
        <v>1</v>
      </c>
      <c r="G3592" s="94" t="e">
        <f aca="false">INDEX(Book_Type,MATCH($B3592,Book,0),1)</f>
        <v>#N/A</v>
      </c>
      <c r="H3592" s="94" t="e">
        <f aca="false">$F3592&amp;$G3592</f>
        <v>#N/A</v>
      </c>
    </row>
    <row r="3593" customFormat="false" ht="12.75" hidden="false" customHeight="false" outlineLevel="0" collapsed="false">
      <c r="F3593" s="94" t="n">
        <f aca="false">IF(REF_DT&lt;PromptMonth,1,INDEX(BucketTable,MATCH($A3593,SumMonths,0),1))</f>
        <v>1</v>
      </c>
      <c r="G3593" s="94" t="e">
        <f aca="false">INDEX(Book_Type,MATCH($B3593,Book,0),1)</f>
        <v>#N/A</v>
      </c>
      <c r="H3593" s="94" t="e">
        <f aca="false">$F3593&amp;$G3593</f>
        <v>#N/A</v>
      </c>
    </row>
    <row r="3594" customFormat="false" ht="12.75" hidden="false" customHeight="false" outlineLevel="0" collapsed="false">
      <c r="F3594" s="94" t="n">
        <f aca="false">IF(REF_DT&lt;PromptMonth,1,INDEX(BucketTable,MATCH($A3594,SumMonths,0),1))</f>
        <v>1</v>
      </c>
      <c r="G3594" s="94" t="e">
        <f aca="false">INDEX(Book_Type,MATCH($B3594,Book,0),1)</f>
        <v>#N/A</v>
      </c>
      <c r="H3594" s="94" t="e">
        <f aca="false">$F3594&amp;$G3594</f>
        <v>#N/A</v>
      </c>
    </row>
    <row r="3595" customFormat="false" ht="12.75" hidden="false" customHeight="false" outlineLevel="0" collapsed="false">
      <c r="F3595" s="94" t="n">
        <f aca="false">IF(REF_DT&lt;PromptMonth,1,INDEX(BucketTable,MATCH($A3595,SumMonths,0),1))</f>
        <v>1</v>
      </c>
      <c r="G3595" s="94" t="e">
        <f aca="false">INDEX(Book_Type,MATCH($B3595,Book,0),1)</f>
        <v>#N/A</v>
      </c>
      <c r="H3595" s="94" t="e">
        <f aca="false">$F3595&amp;$G3595</f>
        <v>#N/A</v>
      </c>
    </row>
    <row r="3596" customFormat="false" ht="12.75" hidden="false" customHeight="false" outlineLevel="0" collapsed="false">
      <c r="F3596" s="94" t="n">
        <f aca="false">IF(REF_DT&lt;PromptMonth,1,INDEX(BucketTable,MATCH($A3596,SumMonths,0),1))</f>
        <v>1</v>
      </c>
      <c r="G3596" s="94" t="e">
        <f aca="false">INDEX(Book_Type,MATCH($B3596,Book,0),1)</f>
        <v>#N/A</v>
      </c>
      <c r="H3596" s="94" t="e">
        <f aca="false">$F3596&amp;$G3596</f>
        <v>#N/A</v>
      </c>
    </row>
    <row r="3597" customFormat="false" ht="12.75" hidden="false" customHeight="false" outlineLevel="0" collapsed="false">
      <c r="F3597" s="94" t="n">
        <f aca="false">IF(REF_DT&lt;PromptMonth,1,INDEX(BucketTable,MATCH($A3597,SumMonths,0),1))</f>
        <v>1</v>
      </c>
      <c r="G3597" s="94" t="e">
        <f aca="false">INDEX(Book_Type,MATCH($B3597,Book,0),1)</f>
        <v>#N/A</v>
      </c>
      <c r="H3597" s="94" t="e">
        <f aca="false">$F3597&amp;$G3597</f>
        <v>#N/A</v>
      </c>
    </row>
    <row r="3598" customFormat="false" ht="12.75" hidden="false" customHeight="false" outlineLevel="0" collapsed="false">
      <c r="F3598" s="94" t="n">
        <f aca="false">IF(REF_DT&lt;PromptMonth,1,INDEX(BucketTable,MATCH($A3598,SumMonths,0),1))</f>
        <v>1</v>
      </c>
      <c r="G3598" s="94" t="e">
        <f aca="false">INDEX(Book_Type,MATCH($B3598,Book,0),1)</f>
        <v>#N/A</v>
      </c>
      <c r="H3598" s="94" t="e">
        <f aca="false">$F3598&amp;$G3598</f>
        <v>#N/A</v>
      </c>
    </row>
    <row r="3599" customFormat="false" ht="12.75" hidden="false" customHeight="false" outlineLevel="0" collapsed="false">
      <c r="F3599" s="94" t="n">
        <f aca="false">IF(REF_DT&lt;PromptMonth,1,INDEX(BucketTable,MATCH($A3599,SumMonths,0),1))</f>
        <v>1</v>
      </c>
      <c r="G3599" s="94" t="e">
        <f aca="false">INDEX(Book_Type,MATCH($B3599,Book,0),1)</f>
        <v>#N/A</v>
      </c>
      <c r="H3599" s="94" t="e">
        <f aca="false">$F3599&amp;$G3599</f>
        <v>#N/A</v>
      </c>
    </row>
    <row r="3600" customFormat="false" ht="12.75" hidden="false" customHeight="false" outlineLevel="0" collapsed="false">
      <c r="F3600" s="94" t="n">
        <f aca="false">IF(REF_DT&lt;PromptMonth,1,INDEX(BucketTable,MATCH($A3600,SumMonths,0),1))</f>
        <v>1</v>
      </c>
      <c r="G3600" s="94" t="e">
        <f aca="false">INDEX(Book_Type,MATCH($B3600,Book,0),1)</f>
        <v>#N/A</v>
      </c>
      <c r="H3600" s="94" t="e">
        <f aca="false">$F3600&amp;$G3600</f>
        <v>#N/A</v>
      </c>
    </row>
    <row r="3601" customFormat="false" ht="12.75" hidden="false" customHeight="false" outlineLevel="0" collapsed="false">
      <c r="F3601" s="94" t="n">
        <f aca="false">IF(REF_DT&lt;PromptMonth,1,INDEX(BucketTable,MATCH($A3601,SumMonths,0),1))</f>
        <v>1</v>
      </c>
      <c r="G3601" s="94" t="e">
        <f aca="false">INDEX(Book_Type,MATCH($B3601,Book,0),1)</f>
        <v>#N/A</v>
      </c>
      <c r="H3601" s="94" t="e">
        <f aca="false">$F3601&amp;$G3601</f>
        <v>#N/A</v>
      </c>
    </row>
    <row r="3602" customFormat="false" ht="12.75" hidden="false" customHeight="false" outlineLevel="0" collapsed="false">
      <c r="F3602" s="94" t="n">
        <f aca="false">IF(REF_DT&lt;PromptMonth,1,INDEX(BucketTable,MATCH($A3602,SumMonths,0),1))</f>
        <v>1</v>
      </c>
      <c r="G3602" s="94" t="e">
        <f aca="false">INDEX(Book_Type,MATCH($B3602,Book,0),1)</f>
        <v>#N/A</v>
      </c>
      <c r="H3602" s="94" t="e">
        <f aca="false">$F3602&amp;$G3602</f>
        <v>#N/A</v>
      </c>
    </row>
    <row r="3603" customFormat="false" ht="12.75" hidden="false" customHeight="false" outlineLevel="0" collapsed="false">
      <c r="F3603" s="94" t="n">
        <f aca="false">IF(REF_DT&lt;PromptMonth,1,INDEX(BucketTable,MATCH($A3603,SumMonths,0),1))</f>
        <v>1</v>
      </c>
      <c r="G3603" s="94" t="e">
        <f aca="false">INDEX(Book_Type,MATCH($B3603,Book,0),1)</f>
        <v>#N/A</v>
      </c>
      <c r="H3603" s="94" t="e">
        <f aca="false">$F3603&amp;$G3603</f>
        <v>#N/A</v>
      </c>
    </row>
    <row r="3604" customFormat="false" ht="12.75" hidden="false" customHeight="false" outlineLevel="0" collapsed="false">
      <c r="F3604" s="94" t="n">
        <f aca="false">IF(REF_DT&lt;PromptMonth,1,INDEX(BucketTable,MATCH($A3604,SumMonths,0),1))</f>
        <v>1</v>
      </c>
      <c r="G3604" s="94" t="e">
        <f aca="false">INDEX(Book_Type,MATCH($B3604,Book,0),1)</f>
        <v>#N/A</v>
      </c>
      <c r="H3604" s="94" t="e">
        <f aca="false">$F3604&amp;$G3604</f>
        <v>#N/A</v>
      </c>
    </row>
    <row r="3605" customFormat="false" ht="12.75" hidden="false" customHeight="false" outlineLevel="0" collapsed="false">
      <c r="F3605" s="94" t="n">
        <f aca="false">IF(REF_DT&lt;PromptMonth,1,INDEX(BucketTable,MATCH($A3605,SumMonths,0),1))</f>
        <v>1</v>
      </c>
      <c r="G3605" s="94" t="e">
        <f aca="false">INDEX(Book_Type,MATCH($B3605,Book,0),1)</f>
        <v>#N/A</v>
      </c>
      <c r="H3605" s="94" t="e">
        <f aca="false">$F3605&amp;$G3605</f>
        <v>#N/A</v>
      </c>
    </row>
    <row r="3606" customFormat="false" ht="12.75" hidden="false" customHeight="false" outlineLevel="0" collapsed="false">
      <c r="F3606" s="94" t="n">
        <f aca="false">IF(REF_DT&lt;PromptMonth,1,INDEX(BucketTable,MATCH($A3606,SumMonths,0),1))</f>
        <v>1</v>
      </c>
      <c r="G3606" s="94" t="e">
        <f aca="false">INDEX(Book_Type,MATCH($B3606,Book,0),1)</f>
        <v>#N/A</v>
      </c>
      <c r="H3606" s="94" t="e">
        <f aca="false">$F3606&amp;$G3606</f>
        <v>#N/A</v>
      </c>
    </row>
    <row r="3607" customFormat="false" ht="12.75" hidden="false" customHeight="false" outlineLevel="0" collapsed="false">
      <c r="F3607" s="94" t="n">
        <f aca="false">IF(REF_DT&lt;PromptMonth,1,INDEX(BucketTable,MATCH($A3607,SumMonths,0),1))</f>
        <v>1</v>
      </c>
      <c r="G3607" s="94" t="e">
        <f aca="false">INDEX(Book_Type,MATCH($B3607,Book,0),1)</f>
        <v>#N/A</v>
      </c>
      <c r="H3607" s="94" t="e">
        <f aca="false">$F3607&amp;$G3607</f>
        <v>#N/A</v>
      </c>
    </row>
    <row r="3608" customFormat="false" ht="12.75" hidden="false" customHeight="false" outlineLevel="0" collapsed="false">
      <c r="F3608" s="94" t="n">
        <f aca="false">IF(REF_DT&lt;PromptMonth,1,INDEX(BucketTable,MATCH($A3608,SumMonths,0),1))</f>
        <v>1</v>
      </c>
      <c r="G3608" s="94" t="e">
        <f aca="false">INDEX(Book_Type,MATCH($B3608,Book,0),1)</f>
        <v>#N/A</v>
      </c>
      <c r="H3608" s="94" t="e">
        <f aca="false">$F3608&amp;$G3608</f>
        <v>#N/A</v>
      </c>
    </row>
    <row r="3609" customFormat="false" ht="12.75" hidden="false" customHeight="false" outlineLevel="0" collapsed="false">
      <c r="F3609" s="94" t="n">
        <f aca="false">IF(REF_DT&lt;PromptMonth,1,INDEX(BucketTable,MATCH($A3609,SumMonths,0),1))</f>
        <v>1</v>
      </c>
      <c r="G3609" s="94" t="e">
        <f aca="false">INDEX(Book_Type,MATCH($B3609,Book,0),1)</f>
        <v>#N/A</v>
      </c>
      <c r="H3609" s="94" t="e">
        <f aca="false">$F3609&amp;$G3609</f>
        <v>#N/A</v>
      </c>
    </row>
    <row r="3610" customFormat="false" ht="12.75" hidden="false" customHeight="false" outlineLevel="0" collapsed="false">
      <c r="F3610" s="94" t="n">
        <f aca="false">IF(REF_DT&lt;PromptMonth,1,INDEX(BucketTable,MATCH($A3610,SumMonths,0),1))</f>
        <v>1</v>
      </c>
      <c r="G3610" s="94" t="e">
        <f aca="false">INDEX(Book_Type,MATCH($B3610,Book,0),1)</f>
        <v>#N/A</v>
      </c>
      <c r="H3610" s="94" t="e">
        <f aca="false">$F3610&amp;$G3610</f>
        <v>#N/A</v>
      </c>
    </row>
    <row r="3611" customFormat="false" ht="12.75" hidden="false" customHeight="false" outlineLevel="0" collapsed="false">
      <c r="F3611" s="94" t="n">
        <f aca="false">IF(REF_DT&lt;PromptMonth,1,INDEX(BucketTable,MATCH($A3611,SumMonths,0),1))</f>
        <v>1</v>
      </c>
      <c r="G3611" s="94" t="e">
        <f aca="false">INDEX(Book_Type,MATCH($B3611,Book,0),1)</f>
        <v>#N/A</v>
      </c>
      <c r="H3611" s="94" t="e">
        <f aca="false">$F3611&amp;$G3611</f>
        <v>#N/A</v>
      </c>
    </row>
    <row r="3612" customFormat="false" ht="12.75" hidden="false" customHeight="false" outlineLevel="0" collapsed="false">
      <c r="F3612" s="94" t="n">
        <f aca="false">IF(REF_DT&lt;PromptMonth,1,INDEX(BucketTable,MATCH($A3612,SumMonths,0),1))</f>
        <v>1</v>
      </c>
      <c r="G3612" s="94" t="e">
        <f aca="false">INDEX(Book_Type,MATCH($B3612,Book,0),1)</f>
        <v>#N/A</v>
      </c>
      <c r="H3612" s="94" t="e">
        <f aca="false">$F3612&amp;$G3612</f>
        <v>#N/A</v>
      </c>
    </row>
    <row r="3613" customFormat="false" ht="12.75" hidden="false" customHeight="false" outlineLevel="0" collapsed="false">
      <c r="F3613" s="94" t="n">
        <f aca="false">IF(REF_DT&lt;PromptMonth,1,INDEX(BucketTable,MATCH($A3613,SumMonths,0),1))</f>
        <v>1</v>
      </c>
      <c r="G3613" s="94" t="e">
        <f aca="false">INDEX(Book_Type,MATCH($B3613,Book,0),1)</f>
        <v>#N/A</v>
      </c>
      <c r="H3613" s="94" t="e">
        <f aca="false">$F3613&amp;$G3613</f>
        <v>#N/A</v>
      </c>
    </row>
    <row r="3614" customFormat="false" ht="12.75" hidden="false" customHeight="false" outlineLevel="0" collapsed="false">
      <c r="F3614" s="94" t="n">
        <f aca="false">IF(REF_DT&lt;PromptMonth,1,INDEX(BucketTable,MATCH($A3614,SumMonths,0),1))</f>
        <v>1</v>
      </c>
      <c r="G3614" s="94" t="e">
        <f aca="false">INDEX(Book_Type,MATCH($B3614,Book,0),1)</f>
        <v>#N/A</v>
      </c>
      <c r="H3614" s="94" t="e">
        <f aca="false">$F3614&amp;$G3614</f>
        <v>#N/A</v>
      </c>
    </row>
    <row r="3615" customFormat="false" ht="12.75" hidden="false" customHeight="false" outlineLevel="0" collapsed="false">
      <c r="F3615" s="94" t="n">
        <f aca="false">IF(REF_DT&lt;PromptMonth,1,INDEX(BucketTable,MATCH($A3615,SumMonths,0),1))</f>
        <v>1</v>
      </c>
      <c r="G3615" s="94" t="e">
        <f aca="false">INDEX(Book_Type,MATCH($B3615,Book,0),1)</f>
        <v>#N/A</v>
      </c>
      <c r="H3615" s="94" t="e">
        <f aca="false">$F3615&amp;$G3615</f>
        <v>#N/A</v>
      </c>
    </row>
    <row r="3616" customFormat="false" ht="12.75" hidden="false" customHeight="false" outlineLevel="0" collapsed="false">
      <c r="F3616" s="94" t="n">
        <f aca="false">IF(REF_DT&lt;PromptMonth,1,INDEX(BucketTable,MATCH($A3616,SumMonths,0),1))</f>
        <v>1</v>
      </c>
      <c r="G3616" s="94" t="e">
        <f aca="false">INDEX(Book_Type,MATCH($B3616,Book,0),1)</f>
        <v>#N/A</v>
      </c>
      <c r="H3616" s="94" t="e">
        <f aca="false">$F3616&amp;$G3616</f>
        <v>#N/A</v>
      </c>
    </row>
    <row r="3617" customFormat="false" ht="12.75" hidden="false" customHeight="false" outlineLevel="0" collapsed="false">
      <c r="F3617" s="94" t="n">
        <f aca="false">IF(REF_DT&lt;PromptMonth,1,INDEX(BucketTable,MATCH($A3617,SumMonths,0),1))</f>
        <v>1</v>
      </c>
      <c r="G3617" s="94" t="e">
        <f aca="false">INDEX(Book_Type,MATCH($B3617,Book,0),1)</f>
        <v>#N/A</v>
      </c>
      <c r="H3617" s="94" t="e">
        <f aca="false">$F3617&amp;$G3617</f>
        <v>#N/A</v>
      </c>
    </row>
    <row r="3618" customFormat="false" ht="12.75" hidden="false" customHeight="false" outlineLevel="0" collapsed="false">
      <c r="F3618" s="94" t="n">
        <f aca="false">IF(REF_DT&lt;PromptMonth,1,INDEX(BucketTable,MATCH($A3618,SumMonths,0),1))</f>
        <v>1</v>
      </c>
      <c r="G3618" s="94" t="e">
        <f aca="false">INDEX(Book_Type,MATCH($B3618,Book,0),1)</f>
        <v>#N/A</v>
      </c>
      <c r="H3618" s="94" t="e">
        <f aca="false">$F3618&amp;$G3618</f>
        <v>#N/A</v>
      </c>
    </row>
    <row r="3619" customFormat="false" ht="12.75" hidden="false" customHeight="false" outlineLevel="0" collapsed="false">
      <c r="F3619" s="94" t="n">
        <f aca="false">IF(REF_DT&lt;PromptMonth,1,INDEX(BucketTable,MATCH($A3619,SumMonths,0),1))</f>
        <v>1</v>
      </c>
      <c r="G3619" s="94" t="e">
        <f aca="false">INDEX(Book_Type,MATCH($B3619,Book,0),1)</f>
        <v>#N/A</v>
      </c>
      <c r="H3619" s="94" t="e">
        <f aca="false">$F3619&amp;$G3619</f>
        <v>#N/A</v>
      </c>
    </row>
    <row r="3620" customFormat="false" ht="12.75" hidden="false" customHeight="false" outlineLevel="0" collapsed="false">
      <c r="F3620" s="94" t="n">
        <f aca="false">IF(REF_DT&lt;PromptMonth,1,INDEX(BucketTable,MATCH($A3620,SumMonths,0),1))</f>
        <v>1</v>
      </c>
      <c r="G3620" s="94" t="e">
        <f aca="false">INDEX(Book_Type,MATCH($B3620,Book,0),1)</f>
        <v>#N/A</v>
      </c>
      <c r="H3620" s="94" t="e">
        <f aca="false">$F3620&amp;$G3620</f>
        <v>#N/A</v>
      </c>
    </row>
    <row r="3621" customFormat="false" ht="12.75" hidden="false" customHeight="false" outlineLevel="0" collapsed="false">
      <c r="F3621" s="94" t="n">
        <f aca="false">IF(REF_DT&lt;PromptMonth,1,INDEX(BucketTable,MATCH($A3621,SumMonths,0),1))</f>
        <v>1</v>
      </c>
      <c r="G3621" s="94" t="e">
        <f aca="false">INDEX(Book_Type,MATCH($B3621,Book,0),1)</f>
        <v>#N/A</v>
      </c>
      <c r="H3621" s="94" t="e">
        <f aca="false">$F3621&amp;$G3621</f>
        <v>#N/A</v>
      </c>
    </row>
    <row r="3622" customFormat="false" ht="12.75" hidden="false" customHeight="false" outlineLevel="0" collapsed="false">
      <c r="F3622" s="94" t="n">
        <f aca="false">IF(REF_DT&lt;PromptMonth,1,INDEX(BucketTable,MATCH($A3622,SumMonths,0),1))</f>
        <v>1</v>
      </c>
      <c r="G3622" s="94" t="e">
        <f aca="false">INDEX(Book_Type,MATCH($B3622,Book,0),1)</f>
        <v>#N/A</v>
      </c>
      <c r="H3622" s="94" t="e">
        <f aca="false">$F3622&amp;$G3622</f>
        <v>#N/A</v>
      </c>
    </row>
    <row r="3623" customFormat="false" ht="12.75" hidden="false" customHeight="false" outlineLevel="0" collapsed="false">
      <c r="F3623" s="94" t="n">
        <f aca="false">IF(REF_DT&lt;PromptMonth,1,INDEX(BucketTable,MATCH($A3623,SumMonths,0),1))</f>
        <v>1</v>
      </c>
      <c r="G3623" s="94" t="e">
        <f aca="false">INDEX(Book_Type,MATCH($B3623,Book,0),1)</f>
        <v>#N/A</v>
      </c>
      <c r="H3623" s="94" t="e">
        <f aca="false">$F3623&amp;$G3623</f>
        <v>#N/A</v>
      </c>
    </row>
    <row r="3624" customFormat="false" ht="12.75" hidden="false" customHeight="false" outlineLevel="0" collapsed="false">
      <c r="F3624" s="94" t="n">
        <f aca="false">IF(REF_DT&lt;PromptMonth,1,INDEX(BucketTable,MATCH($A3624,SumMonths,0),1))</f>
        <v>1</v>
      </c>
      <c r="G3624" s="94" t="e">
        <f aca="false">INDEX(Book_Type,MATCH($B3624,Book,0),1)</f>
        <v>#N/A</v>
      </c>
      <c r="H3624" s="94" t="e">
        <f aca="false">$F3624&amp;$G3624</f>
        <v>#N/A</v>
      </c>
    </row>
    <row r="3625" customFormat="false" ht="12.75" hidden="false" customHeight="false" outlineLevel="0" collapsed="false">
      <c r="F3625" s="94" t="n">
        <f aca="false">IF(REF_DT&lt;PromptMonth,1,INDEX(BucketTable,MATCH($A3625,SumMonths,0),1))</f>
        <v>1</v>
      </c>
      <c r="G3625" s="94" t="e">
        <f aca="false">INDEX(Book_Type,MATCH($B3625,Book,0),1)</f>
        <v>#N/A</v>
      </c>
      <c r="H3625" s="94" t="e">
        <f aca="false">$F3625&amp;$G3625</f>
        <v>#N/A</v>
      </c>
    </row>
    <row r="3626" customFormat="false" ht="12.75" hidden="false" customHeight="false" outlineLevel="0" collapsed="false">
      <c r="F3626" s="94" t="n">
        <f aca="false">IF(REF_DT&lt;PromptMonth,1,INDEX(BucketTable,MATCH($A3626,SumMonths,0),1))</f>
        <v>1</v>
      </c>
      <c r="G3626" s="94" t="e">
        <f aca="false">INDEX(Book_Type,MATCH($B3626,Book,0),1)</f>
        <v>#N/A</v>
      </c>
      <c r="H3626" s="94" t="e">
        <f aca="false">$F3626&amp;$G3626</f>
        <v>#N/A</v>
      </c>
    </row>
    <row r="3627" customFormat="false" ht="12.75" hidden="false" customHeight="false" outlineLevel="0" collapsed="false">
      <c r="F3627" s="94" t="n">
        <f aca="false">IF(REF_DT&lt;PromptMonth,1,INDEX(BucketTable,MATCH($A3627,SumMonths,0),1))</f>
        <v>1</v>
      </c>
      <c r="G3627" s="94" t="e">
        <f aca="false">INDEX(Book_Type,MATCH($B3627,Book,0),1)</f>
        <v>#N/A</v>
      </c>
      <c r="H3627" s="94" t="e">
        <f aca="false">$F3627&amp;$G3627</f>
        <v>#N/A</v>
      </c>
    </row>
    <row r="3628" customFormat="false" ht="12.75" hidden="false" customHeight="false" outlineLevel="0" collapsed="false">
      <c r="F3628" s="94" t="n">
        <f aca="false">IF(REF_DT&lt;PromptMonth,1,INDEX(BucketTable,MATCH($A3628,SumMonths,0),1))</f>
        <v>1</v>
      </c>
      <c r="G3628" s="94" t="e">
        <f aca="false">INDEX(Book_Type,MATCH($B3628,Book,0),1)</f>
        <v>#N/A</v>
      </c>
      <c r="H3628" s="94" t="e">
        <f aca="false">$F3628&amp;$G3628</f>
        <v>#N/A</v>
      </c>
    </row>
    <row r="3629" customFormat="false" ht="12.75" hidden="false" customHeight="false" outlineLevel="0" collapsed="false">
      <c r="F3629" s="94" t="n">
        <f aca="false">IF(REF_DT&lt;PromptMonth,1,INDEX(BucketTable,MATCH($A3629,SumMonths,0),1))</f>
        <v>1</v>
      </c>
      <c r="G3629" s="94" t="e">
        <f aca="false">INDEX(Book_Type,MATCH($B3629,Book,0),1)</f>
        <v>#N/A</v>
      </c>
      <c r="H3629" s="94" t="e">
        <f aca="false">$F3629&amp;$G3629</f>
        <v>#N/A</v>
      </c>
    </row>
    <row r="3630" customFormat="false" ht="12.75" hidden="false" customHeight="false" outlineLevel="0" collapsed="false">
      <c r="F3630" s="94" t="n">
        <f aca="false">IF(REF_DT&lt;PromptMonth,1,INDEX(BucketTable,MATCH($A3630,SumMonths,0),1))</f>
        <v>1</v>
      </c>
      <c r="G3630" s="94" t="e">
        <f aca="false">INDEX(Book_Type,MATCH($B3630,Book,0),1)</f>
        <v>#N/A</v>
      </c>
      <c r="H3630" s="94" t="e">
        <f aca="false">$F3630&amp;$G3630</f>
        <v>#N/A</v>
      </c>
    </row>
    <row r="3631" customFormat="false" ht="12.75" hidden="false" customHeight="false" outlineLevel="0" collapsed="false">
      <c r="F3631" s="94" t="n">
        <f aca="false">IF(REF_DT&lt;PromptMonth,1,INDEX(BucketTable,MATCH($A3631,SumMonths,0),1))</f>
        <v>1</v>
      </c>
      <c r="G3631" s="94" t="e">
        <f aca="false">INDEX(Book_Type,MATCH($B3631,Book,0),1)</f>
        <v>#N/A</v>
      </c>
      <c r="H3631" s="94" t="e">
        <f aca="false">$F3631&amp;$G3631</f>
        <v>#N/A</v>
      </c>
    </row>
    <row r="3632" customFormat="false" ht="12.75" hidden="false" customHeight="false" outlineLevel="0" collapsed="false">
      <c r="F3632" s="94" t="n">
        <f aca="false">IF(REF_DT&lt;PromptMonth,1,INDEX(BucketTable,MATCH($A3632,SumMonths,0),1))</f>
        <v>1</v>
      </c>
      <c r="G3632" s="94" t="e">
        <f aca="false">INDEX(Book_Type,MATCH($B3632,Book,0),1)</f>
        <v>#N/A</v>
      </c>
      <c r="H3632" s="94" t="e">
        <f aca="false">$F3632&amp;$G3632</f>
        <v>#N/A</v>
      </c>
    </row>
    <row r="3633" customFormat="false" ht="12.75" hidden="false" customHeight="false" outlineLevel="0" collapsed="false">
      <c r="F3633" s="94" t="n">
        <f aca="false">IF(REF_DT&lt;PromptMonth,1,INDEX(BucketTable,MATCH($A3633,SumMonths,0),1))</f>
        <v>1</v>
      </c>
      <c r="G3633" s="94" t="e">
        <f aca="false">INDEX(Book_Type,MATCH($B3633,Book,0),1)</f>
        <v>#N/A</v>
      </c>
      <c r="H3633" s="94" t="e">
        <f aca="false">$F3633&amp;$G3633</f>
        <v>#N/A</v>
      </c>
    </row>
    <row r="3634" customFormat="false" ht="12.75" hidden="false" customHeight="false" outlineLevel="0" collapsed="false">
      <c r="F3634" s="94" t="n">
        <f aca="false">IF(REF_DT&lt;PromptMonth,1,INDEX(BucketTable,MATCH($A3634,SumMonths,0),1))</f>
        <v>1</v>
      </c>
      <c r="G3634" s="94" t="e">
        <f aca="false">INDEX(Book_Type,MATCH($B3634,Book,0),1)</f>
        <v>#N/A</v>
      </c>
      <c r="H3634" s="94" t="e">
        <f aca="false">$F3634&amp;$G3634</f>
        <v>#N/A</v>
      </c>
    </row>
    <row r="3635" customFormat="false" ht="12.75" hidden="false" customHeight="false" outlineLevel="0" collapsed="false">
      <c r="F3635" s="94" t="n">
        <f aca="false">IF(REF_DT&lt;PromptMonth,1,INDEX(BucketTable,MATCH($A3635,SumMonths,0),1))</f>
        <v>1</v>
      </c>
      <c r="G3635" s="94" t="e">
        <f aca="false">INDEX(Book_Type,MATCH($B3635,Book,0),1)</f>
        <v>#N/A</v>
      </c>
      <c r="H3635" s="94" t="e">
        <f aca="false">$F3635&amp;$G3635</f>
        <v>#N/A</v>
      </c>
    </row>
    <row r="3636" customFormat="false" ht="12.75" hidden="false" customHeight="false" outlineLevel="0" collapsed="false">
      <c r="F3636" s="94" t="n">
        <f aca="false">IF(REF_DT&lt;PromptMonth,1,INDEX(BucketTable,MATCH($A3636,SumMonths,0),1))</f>
        <v>1</v>
      </c>
      <c r="G3636" s="94" t="e">
        <f aca="false">INDEX(Book_Type,MATCH($B3636,Book,0),1)</f>
        <v>#N/A</v>
      </c>
      <c r="H3636" s="94" t="e">
        <f aca="false">$F3636&amp;$G3636</f>
        <v>#N/A</v>
      </c>
    </row>
    <row r="3637" customFormat="false" ht="12.75" hidden="false" customHeight="false" outlineLevel="0" collapsed="false">
      <c r="F3637" s="94" t="n">
        <f aca="false">IF(REF_DT&lt;PromptMonth,1,INDEX(BucketTable,MATCH($A3637,SumMonths,0),1))</f>
        <v>1</v>
      </c>
      <c r="G3637" s="94" t="e">
        <f aca="false">INDEX(Book_Type,MATCH($B3637,Book,0),1)</f>
        <v>#N/A</v>
      </c>
      <c r="H3637" s="94" t="e">
        <f aca="false">$F3637&amp;$G3637</f>
        <v>#N/A</v>
      </c>
    </row>
    <row r="3638" customFormat="false" ht="12.75" hidden="false" customHeight="false" outlineLevel="0" collapsed="false">
      <c r="F3638" s="94" t="n">
        <f aca="false">IF(REF_DT&lt;PromptMonth,1,INDEX(BucketTable,MATCH($A3638,SumMonths,0),1))</f>
        <v>1</v>
      </c>
      <c r="G3638" s="94" t="e">
        <f aca="false">INDEX(Book_Type,MATCH($B3638,Book,0),1)</f>
        <v>#N/A</v>
      </c>
      <c r="H3638" s="94" t="e">
        <f aca="false">$F3638&amp;$G3638</f>
        <v>#N/A</v>
      </c>
    </row>
    <row r="3639" customFormat="false" ht="12.75" hidden="false" customHeight="false" outlineLevel="0" collapsed="false">
      <c r="F3639" s="94" t="n">
        <f aca="false">IF(REF_DT&lt;PromptMonth,1,INDEX(BucketTable,MATCH($A3639,SumMonths,0),1))</f>
        <v>1</v>
      </c>
      <c r="G3639" s="94" t="e">
        <f aca="false">INDEX(Book_Type,MATCH($B3639,Book,0),1)</f>
        <v>#N/A</v>
      </c>
      <c r="H3639" s="94" t="e">
        <f aca="false">$F3639&amp;$G3639</f>
        <v>#N/A</v>
      </c>
    </row>
    <row r="3640" customFormat="false" ht="12.75" hidden="false" customHeight="false" outlineLevel="0" collapsed="false">
      <c r="F3640" s="94" t="n">
        <f aca="false">IF(REF_DT&lt;PromptMonth,1,INDEX(BucketTable,MATCH($A3640,SumMonths,0),1))</f>
        <v>1</v>
      </c>
      <c r="G3640" s="94" t="e">
        <f aca="false">INDEX(Book_Type,MATCH($B3640,Book,0),1)</f>
        <v>#N/A</v>
      </c>
      <c r="H3640" s="94" t="e">
        <f aca="false">$F3640&amp;$G3640</f>
        <v>#N/A</v>
      </c>
    </row>
    <row r="3641" customFormat="false" ht="12.75" hidden="false" customHeight="false" outlineLevel="0" collapsed="false">
      <c r="F3641" s="94" t="n">
        <f aca="false">IF(REF_DT&lt;PromptMonth,1,INDEX(BucketTable,MATCH($A3641,SumMonths,0),1))</f>
        <v>1</v>
      </c>
      <c r="G3641" s="94" t="e">
        <f aca="false">INDEX(Book_Type,MATCH($B3641,Book,0),1)</f>
        <v>#N/A</v>
      </c>
      <c r="H3641" s="94" t="e">
        <f aca="false">$F3641&amp;$G3641</f>
        <v>#N/A</v>
      </c>
    </row>
    <row r="3642" customFormat="false" ht="12.75" hidden="false" customHeight="false" outlineLevel="0" collapsed="false">
      <c r="F3642" s="94" t="n">
        <f aca="false">IF(REF_DT&lt;PromptMonth,1,INDEX(BucketTable,MATCH($A3642,SumMonths,0),1))</f>
        <v>1</v>
      </c>
      <c r="G3642" s="94" t="e">
        <f aca="false">INDEX(Book_Type,MATCH($B3642,Book,0),1)</f>
        <v>#N/A</v>
      </c>
      <c r="H3642" s="94" t="e">
        <f aca="false">$F3642&amp;$G3642</f>
        <v>#N/A</v>
      </c>
    </row>
    <row r="3643" customFormat="false" ht="12.75" hidden="false" customHeight="false" outlineLevel="0" collapsed="false">
      <c r="F3643" s="94" t="n">
        <f aca="false">IF(REF_DT&lt;PromptMonth,1,INDEX(BucketTable,MATCH($A3643,SumMonths,0),1))</f>
        <v>1</v>
      </c>
      <c r="G3643" s="94" t="e">
        <f aca="false">INDEX(Book_Type,MATCH($B3643,Book,0),1)</f>
        <v>#N/A</v>
      </c>
      <c r="H3643" s="94" t="e">
        <f aca="false">$F3643&amp;$G3643</f>
        <v>#N/A</v>
      </c>
    </row>
    <row r="3644" customFormat="false" ht="12.75" hidden="false" customHeight="false" outlineLevel="0" collapsed="false">
      <c r="F3644" s="94" t="n">
        <f aca="false">IF(REF_DT&lt;PromptMonth,1,INDEX(BucketTable,MATCH($A3644,SumMonths,0),1))</f>
        <v>1</v>
      </c>
      <c r="G3644" s="94" t="e">
        <f aca="false">INDEX(Book_Type,MATCH($B3644,Book,0),1)</f>
        <v>#N/A</v>
      </c>
      <c r="H3644" s="94" t="e">
        <f aca="false">$F3644&amp;$G3644</f>
        <v>#N/A</v>
      </c>
    </row>
    <row r="3645" customFormat="false" ht="12.75" hidden="false" customHeight="false" outlineLevel="0" collapsed="false">
      <c r="F3645" s="94" t="n">
        <f aca="false">IF(REF_DT&lt;PromptMonth,1,INDEX(BucketTable,MATCH($A3645,SumMonths,0),1))</f>
        <v>1</v>
      </c>
      <c r="G3645" s="94" t="e">
        <f aca="false">INDEX(Book_Type,MATCH($B3645,Book,0),1)</f>
        <v>#N/A</v>
      </c>
      <c r="H3645" s="94" t="e">
        <f aca="false">$F3645&amp;$G3645</f>
        <v>#N/A</v>
      </c>
    </row>
    <row r="3646" customFormat="false" ht="12.75" hidden="false" customHeight="false" outlineLevel="0" collapsed="false">
      <c r="F3646" s="94" t="n">
        <f aca="false">IF(REF_DT&lt;PromptMonth,1,INDEX(BucketTable,MATCH($A3646,SumMonths,0),1))</f>
        <v>1</v>
      </c>
      <c r="G3646" s="94" t="e">
        <f aca="false">INDEX(Book_Type,MATCH($B3646,Book,0),1)</f>
        <v>#N/A</v>
      </c>
      <c r="H3646" s="94" t="e">
        <f aca="false">$F3646&amp;$G3646</f>
        <v>#N/A</v>
      </c>
    </row>
    <row r="3647" customFormat="false" ht="12.75" hidden="false" customHeight="false" outlineLevel="0" collapsed="false">
      <c r="F3647" s="94" t="n">
        <f aca="false">IF(REF_DT&lt;PromptMonth,1,INDEX(BucketTable,MATCH($A3647,SumMonths,0),1))</f>
        <v>1</v>
      </c>
      <c r="G3647" s="94" t="e">
        <f aca="false">INDEX(Book_Type,MATCH($B3647,Book,0),1)</f>
        <v>#N/A</v>
      </c>
      <c r="H3647" s="94" t="e">
        <f aca="false">$F3647&amp;$G3647</f>
        <v>#N/A</v>
      </c>
    </row>
    <row r="3648" customFormat="false" ht="12.75" hidden="false" customHeight="false" outlineLevel="0" collapsed="false">
      <c r="F3648" s="94" t="n">
        <f aca="false">IF(REF_DT&lt;PromptMonth,1,INDEX(BucketTable,MATCH($A3648,SumMonths,0),1))</f>
        <v>1</v>
      </c>
      <c r="G3648" s="94" t="e">
        <f aca="false">INDEX(Book_Type,MATCH($B3648,Book,0),1)</f>
        <v>#N/A</v>
      </c>
      <c r="H3648" s="94" t="e">
        <f aca="false">$F3648&amp;$G3648</f>
        <v>#N/A</v>
      </c>
    </row>
    <row r="3649" customFormat="false" ht="12.75" hidden="false" customHeight="false" outlineLevel="0" collapsed="false">
      <c r="F3649" s="94" t="n">
        <f aca="false">IF(REF_DT&lt;PromptMonth,1,INDEX(BucketTable,MATCH($A3649,SumMonths,0),1))</f>
        <v>1</v>
      </c>
      <c r="G3649" s="94" t="e">
        <f aca="false">INDEX(Book_Type,MATCH($B3649,Book,0),1)</f>
        <v>#N/A</v>
      </c>
      <c r="H3649" s="94" t="e">
        <f aca="false">$F3649&amp;$G3649</f>
        <v>#N/A</v>
      </c>
    </row>
    <row r="3650" customFormat="false" ht="12.75" hidden="false" customHeight="false" outlineLevel="0" collapsed="false">
      <c r="F3650" s="94" t="n">
        <f aca="false">IF(REF_DT&lt;PromptMonth,1,INDEX(BucketTable,MATCH($A3650,SumMonths,0),1))</f>
        <v>1</v>
      </c>
      <c r="G3650" s="94" t="e">
        <f aca="false">INDEX(Book_Type,MATCH($B3650,Book,0),1)</f>
        <v>#N/A</v>
      </c>
      <c r="H3650" s="94" t="e">
        <f aca="false">$F3650&amp;$G3650</f>
        <v>#N/A</v>
      </c>
    </row>
    <row r="3651" customFormat="false" ht="12.75" hidden="false" customHeight="false" outlineLevel="0" collapsed="false">
      <c r="F3651" s="94" t="n">
        <f aca="false">IF(REF_DT&lt;PromptMonth,1,INDEX(BucketTable,MATCH($A3651,SumMonths,0),1))</f>
        <v>1</v>
      </c>
      <c r="G3651" s="94" t="e">
        <f aca="false">INDEX(Book_Type,MATCH($B3651,Book,0),1)</f>
        <v>#N/A</v>
      </c>
      <c r="H3651" s="94" t="e">
        <f aca="false">$F3651&amp;$G3651</f>
        <v>#N/A</v>
      </c>
    </row>
    <row r="3652" customFormat="false" ht="12.75" hidden="false" customHeight="false" outlineLevel="0" collapsed="false">
      <c r="F3652" s="94" t="n">
        <f aca="false">IF(REF_DT&lt;PromptMonth,1,INDEX(BucketTable,MATCH($A3652,SumMonths,0),1))</f>
        <v>1</v>
      </c>
      <c r="G3652" s="94" t="e">
        <f aca="false">INDEX(Book_Type,MATCH($B3652,Book,0),1)</f>
        <v>#N/A</v>
      </c>
      <c r="H3652" s="94" t="e">
        <f aca="false">$F3652&amp;$G3652</f>
        <v>#N/A</v>
      </c>
    </row>
    <row r="3653" customFormat="false" ht="12.75" hidden="false" customHeight="false" outlineLevel="0" collapsed="false">
      <c r="F3653" s="94" t="n">
        <f aca="false">IF(REF_DT&lt;PromptMonth,1,INDEX(BucketTable,MATCH($A3653,SumMonths,0),1))</f>
        <v>1</v>
      </c>
      <c r="G3653" s="94" t="e">
        <f aca="false">INDEX(Book_Type,MATCH($B3653,Book,0),1)</f>
        <v>#N/A</v>
      </c>
      <c r="H3653" s="94" t="e">
        <f aca="false">$F3653&amp;$G3653</f>
        <v>#N/A</v>
      </c>
    </row>
    <row r="3654" customFormat="false" ht="12.75" hidden="false" customHeight="false" outlineLevel="0" collapsed="false">
      <c r="F3654" s="94" t="n">
        <f aca="false">IF(REF_DT&lt;PromptMonth,1,INDEX(BucketTable,MATCH($A3654,SumMonths,0),1))</f>
        <v>1</v>
      </c>
      <c r="G3654" s="94" t="e">
        <f aca="false">INDEX(Book_Type,MATCH($B3654,Book,0),1)</f>
        <v>#N/A</v>
      </c>
      <c r="H3654" s="94" t="e">
        <f aca="false">$F3654&amp;$G3654</f>
        <v>#N/A</v>
      </c>
    </row>
    <row r="3655" customFormat="false" ht="12.75" hidden="false" customHeight="false" outlineLevel="0" collapsed="false">
      <c r="F3655" s="94" t="n">
        <f aca="false">IF(REF_DT&lt;PromptMonth,1,INDEX(BucketTable,MATCH($A3655,SumMonths,0),1))</f>
        <v>1</v>
      </c>
      <c r="G3655" s="94" t="e">
        <f aca="false">INDEX(Book_Type,MATCH($B3655,Book,0),1)</f>
        <v>#N/A</v>
      </c>
      <c r="H3655" s="94" t="e">
        <f aca="false">$F3655&amp;$G3655</f>
        <v>#N/A</v>
      </c>
    </row>
    <row r="3656" customFormat="false" ht="12.75" hidden="false" customHeight="false" outlineLevel="0" collapsed="false">
      <c r="F3656" s="94" t="n">
        <f aca="false">IF(REF_DT&lt;PromptMonth,1,INDEX(BucketTable,MATCH($A3656,SumMonths,0),1))</f>
        <v>1</v>
      </c>
      <c r="G3656" s="94" t="e">
        <f aca="false">INDEX(Book_Type,MATCH($B3656,Book,0),1)</f>
        <v>#N/A</v>
      </c>
      <c r="H3656" s="94" t="e">
        <f aca="false">$F3656&amp;$G3656</f>
        <v>#N/A</v>
      </c>
    </row>
    <row r="3657" customFormat="false" ht="12.75" hidden="false" customHeight="false" outlineLevel="0" collapsed="false">
      <c r="F3657" s="94" t="n">
        <f aca="false">IF(REF_DT&lt;PromptMonth,1,INDEX(BucketTable,MATCH($A3657,SumMonths,0),1))</f>
        <v>1</v>
      </c>
      <c r="G3657" s="94" t="e">
        <f aca="false">INDEX(Book_Type,MATCH($B3657,Book,0),1)</f>
        <v>#N/A</v>
      </c>
      <c r="H3657" s="94" t="e">
        <f aca="false">$F3657&amp;$G3657</f>
        <v>#N/A</v>
      </c>
    </row>
    <row r="3658" customFormat="false" ht="12.75" hidden="false" customHeight="false" outlineLevel="0" collapsed="false">
      <c r="F3658" s="94" t="n">
        <f aca="false">IF(REF_DT&lt;PromptMonth,1,INDEX(BucketTable,MATCH($A3658,SumMonths,0),1))</f>
        <v>1</v>
      </c>
      <c r="G3658" s="94" t="e">
        <f aca="false">INDEX(Book_Type,MATCH($B3658,Book,0),1)</f>
        <v>#N/A</v>
      </c>
      <c r="H3658" s="94" t="e">
        <f aca="false">$F3658&amp;$G3658</f>
        <v>#N/A</v>
      </c>
    </row>
    <row r="3659" customFormat="false" ht="12.75" hidden="false" customHeight="false" outlineLevel="0" collapsed="false">
      <c r="F3659" s="94" t="n">
        <f aca="false">IF(REF_DT&lt;PromptMonth,1,INDEX(BucketTable,MATCH($A3659,SumMonths,0),1))</f>
        <v>1</v>
      </c>
      <c r="G3659" s="94" t="e">
        <f aca="false">INDEX(Book_Type,MATCH($B3659,Book,0),1)</f>
        <v>#N/A</v>
      </c>
      <c r="H3659" s="94" t="e">
        <f aca="false">$F3659&amp;$G3659</f>
        <v>#N/A</v>
      </c>
    </row>
    <row r="3660" customFormat="false" ht="12.75" hidden="false" customHeight="false" outlineLevel="0" collapsed="false">
      <c r="F3660" s="94" t="n">
        <f aca="false">IF(REF_DT&lt;PromptMonth,1,INDEX(BucketTable,MATCH($A3660,SumMonths,0),1))</f>
        <v>1</v>
      </c>
      <c r="G3660" s="94" t="e">
        <f aca="false">INDEX(Book_Type,MATCH($B3660,Book,0),1)</f>
        <v>#N/A</v>
      </c>
      <c r="H3660" s="94" t="e">
        <f aca="false">$F3660&amp;$G3660</f>
        <v>#N/A</v>
      </c>
    </row>
    <row r="3661" customFormat="false" ht="12.75" hidden="false" customHeight="false" outlineLevel="0" collapsed="false">
      <c r="F3661" s="94" t="n">
        <f aca="false">IF(REF_DT&lt;PromptMonth,1,INDEX(BucketTable,MATCH($A3661,SumMonths,0),1))</f>
        <v>1</v>
      </c>
      <c r="G3661" s="94" t="e">
        <f aca="false">INDEX(Book_Type,MATCH($B3661,Book,0),1)</f>
        <v>#N/A</v>
      </c>
      <c r="H3661" s="94" t="e">
        <f aca="false">$F3661&amp;$G3661</f>
        <v>#N/A</v>
      </c>
    </row>
    <row r="3662" customFormat="false" ht="12.75" hidden="false" customHeight="false" outlineLevel="0" collapsed="false">
      <c r="F3662" s="94" t="n">
        <f aca="false">IF(REF_DT&lt;PromptMonth,1,INDEX(BucketTable,MATCH($A3662,SumMonths,0),1))</f>
        <v>1</v>
      </c>
      <c r="G3662" s="94" t="e">
        <f aca="false">INDEX(Book_Type,MATCH($B3662,Book,0),1)</f>
        <v>#N/A</v>
      </c>
      <c r="H3662" s="94" t="e">
        <f aca="false">$F3662&amp;$G3662</f>
        <v>#N/A</v>
      </c>
    </row>
    <row r="3663" customFormat="false" ht="12.75" hidden="false" customHeight="false" outlineLevel="0" collapsed="false">
      <c r="F3663" s="94" t="n">
        <f aca="false">IF(REF_DT&lt;PromptMonth,1,INDEX(BucketTable,MATCH($A3663,SumMonths,0),1))</f>
        <v>1</v>
      </c>
      <c r="G3663" s="94" t="e">
        <f aca="false">INDEX(Book_Type,MATCH($B3663,Book,0),1)</f>
        <v>#N/A</v>
      </c>
      <c r="H3663" s="94" t="e">
        <f aca="false">$F3663&amp;$G3663</f>
        <v>#N/A</v>
      </c>
    </row>
    <row r="3664" customFormat="false" ht="12.75" hidden="false" customHeight="false" outlineLevel="0" collapsed="false">
      <c r="F3664" s="94" t="n">
        <f aca="false">IF(REF_DT&lt;PromptMonth,1,INDEX(BucketTable,MATCH($A3664,SumMonths,0),1))</f>
        <v>1</v>
      </c>
      <c r="G3664" s="94" t="e">
        <f aca="false">INDEX(Book_Type,MATCH($B3664,Book,0),1)</f>
        <v>#N/A</v>
      </c>
      <c r="H3664" s="94" t="e">
        <f aca="false">$F3664&amp;$G3664</f>
        <v>#N/A</v>
      </c>
    </row>
    <row r="3665" customFormat="false" ht="12.75" hidden="false" customHeight="false" outlineLevel="0" collapsed="false">
      <c r="F3665" s="94" t="n">
        <f aca="false">IF(REF_DT&lt;PromptMonth,1,INDEX(BucketTable,MATCH($A3665,SumMonths,0),1))</f>
        <v>1</v>
      </c>
      <c r="G3665" s="94" t="e">
        <f aca="false">INDEX(Book_Type,MATCH($B3665,Book,0),1)</f>
        <v>#N/A</v>
      </c>
      <c r="H3665" s="94" t="e">
        <f aca="false">$F3665&amp;$G3665</f>
        <v>#N/A</v>
      </c>
    </row>
    <row r="3666" customFormat="false" ht="12.75" hidden="false" customHeight="false" outlineLevel="0" collapsed="false">
      <c r="F3666" s="94" t="n">
        <f aca="false">IF(REF_DT&lt;PromptMonth,1,INDEX(BucketTable,MATCH($A3666,SumMonths,0),1))</f>
        <v>1</v>
      </c>
      <c r="G3666" s="94" t="e">
        <f aca="false">INDEX(Book_Type,MATCH($B3666,Book,0),1)</f>
        <v>#N/A</v>
      </c>
      <c r="H3666" s="94" t="e">
        <f aca="false">$F3666&amp;$G3666</f>
        <v>#N/A</v>
      </c>
    </row>
    <row r="3667" customFormat="false" ht="12.75" hidden="false" customHeight="false" outlineLevel="0" collapsed="false">
      <c r="F3667" s="94" t="n">
        <f aca="false">IF(REF_DT&lt;PromptMonth,1,INDEX(BucketTable,MATCH($A3667,SumMonths,0),1))</f>
        <v>1</v>
      </c>
      <c r="G3667" s="94" t="e">
        <f aca="false">INDEX(Book_Type,MATCH($B3667,Book,0),1)</f>
        <v>#N/A</v>
      </c>
      <c r="H3667" s="94" t="e">
        <f aca="false">$F3667&amp;$G3667</f>
        <v>#N/A</v>
      </c>
    </row>
    <row r="3668" customFormat="false" ht="12.75" hidden="false" customHeight="false" outlineLevel="0" collapsed="false">
      <c r="F3668" s="94" t="n">
        <f aca="false">IF(REF_DT&lt;PromptMonth,1,INDEX(BucketTable,MATCH($A3668,SumMonths,0),1))</f>
        <v>1</v>
      </c>
      <c r="G3668" s="94" t="e">
        <f aca="false">INDEX(Book_Type,MATCH($B3668,Book,0),1)</f>
        <v>#N/A</v>
      </c>
      <c r="H3668" s="94" t="e">
        <f aca="false">$F3668&amp;$G3668</f>
        <v>#N/A</v>
      </c>
    </row>
    <row r="3669" customFormat="false" ht="12.75" hidden="false" customHeight="false" outlineLevel="0" collapsed="false">
      <c r="F3669" s="94" t="n">
        <f aca="false">IF(REF_DT&lt;PromptMonth,1,INDEX(BucketTable,MATCH($A3669,SumMonths,0),1))</f>
        <v>1</v>
      </c>
      <c r="G3669" s="94" t="e">
        <f aca="false">INDEX(Book_Type,MATCH($B3669,Book,0),1)</f>
        <v>#N/A</v>
      </c>
      <c r="H3669" s="94" t="e">
        <f aca="false">$F3669&amp;$G3669</f>
        <v>#N/A</v>
      </c>
    </row>
    <row r="3670" customFormat="false" ht="12.75" hidden="false" customHeight="false" outlineLevel="0" collapsed="false">
      <c r="F3670" s="94" t="n">
        <f aca="false">IF(REF_DT&lt;PromptMonth,1,INDEX(BucketTable,MATCH($A3670,SumMonths,0),1))</f>
        <v>1</v>
      </c>
      <c r="G3670" s="94" t="e">
        <f aca="false">INDEX(Book_Type,MATCH($B3670,Book,0),1)</f>
        <v>#N/A</v>
      </c>
      <c r="H3670" s="94" t="e">
        <f aca="false">$F3670&amp;$G3670</f>
        <v>#N/A</v>
      </c>
    </row>
    <row r="3671" customFormat="false" ht="12.75" hidden="false" customHeight="false" outlineLevel="0" collapsed="false">
      <c r="F3671" s="94" t="n">
        <f aca="false">IF(REF_DT&lt;PromptMonth,1,INDEX(BucketTable,MATCH($A3671,SumMonths,0),1))</f>
        <v>1</v>
      </c>
      <c r="G3671" s="94" t="e">
        <f aca="false">INDEX(Book_Type,MATCH($B3671,Book,0),1)</f>
        <v>#N/A</v>
      </c>
      <c r="H3671" s="94" t="e">
        <f aca="false">$F3671&amp;$G3671</f>
        <v>#N/A</v>
      </c>
    </row>
    <row r="3672" customFormat="false" ht="12.75" hidden="false" customHeight="false" outlineLevel="0" collapsed="false">
      <c r="F3672" s="94" t="n">
        <f aca="false">IF(REF_DT&lt;PromptMonth,1,INDEX(BucketTable,MATCH($A3672,SumMonths,0),1))</f>
        <v>1</v>
      </c>
      <c r="G3672" s="94" t="e">
        <f aca="false">INDEX(Book_Type,MATCH($B3672,Book,0),1)</f>
        <v>#N/A</v>
      </c>
      <c r="H3672" s="94" t="e">
        <f aca="false">$F3672&amp;$G3672</f>
        <v>#N/A</v>
      </c>
    </row>
    <row r="3673" customFormat="false" ht="12.75" hidden="false" customHeight="false" outlineLevel="0" collapsed="false">
      <c r="F3673" s="94" t="n">
        <f aca="false">IF(REF_DT&lt;PromptMonth,1,INDEX(BucketTable,MATCH($A3673,SumMonths,0),1))</f>
        <v>1</v>
      </c>
      <c r="G3673" s="94" t="e">
        <f aca="false">INDEX(Book_Type,MATCH($B3673,Book,0),1)</f>
        <v>#N/A</v>
      </c>
      <c r="H3673" s="94" t="e">
        <f aca="false">$F3673&amp;$G3673</f>
        <v>#N/A</v>
      </c>
    </row>
    <row r="3674" customFormat="false" ht="12.75" hidden="false" customHeight="false" outlineLevel="0" collapsed="false">
      <c r="F3674" s="94" t="n">
        <f aca="false">IF(REF_DT&lt;PromptMonth,1,INDEX(BucketTable,MATCH($A3674,SumMonths,0),1))</f>
        <v>1</v>
      </c>
      <c r="G3674" s="94" t="e">
        <f aca="false">INDEX(Book_Type,MATCH($B3674,Book,0),1)</f>
        <v>#N/A</v>
      </c>
      <c r="H3674" s="94" t="e">
        <f aca="false">$F3674&amp;$G3674</f>
        <v>#N/A</v>
      </c>
    </row>
    <row r="3675" customFormat="false" ht="12.75" hidden="false" customHeight="false" outlineLevel="0" collapsed="false">
      <c r="F3675" s="94" t="n">
        <f aca="false">IF(REF_DT&lt;PromptMonth,1,INDEX(BucketTable,MATCH($A3675,SumMonths,0),1))</f>
        <v>1</v>
      </c>
      <c r="G3675" s="94" t="e">
        <f aca="false">INDEX(Book_Type,MATCH($B3675,Book,0),1)</f>
        <v>#N/A</v>
      </c>
      <c r="H3675" s="94" t="e">
        <f aca="false">$F3675&amp;$G3675</f>
        <v>#N/A</v>
      </c>
    </row>
    <row r="3676" customFormat="false" ht="12.75" hidden="false" customHeight="false" outlineLevel="0" collapsed="false">
      <c r="F3676" s="94" t="n">
        <f aca="false">IF(REF_DT&lt;PromptMonth,1,INDEX(BucketTable,MATCH($A3676,SumMonths,0),1))</f>
        <v>1</v>
      </c>
      <c r="G3676" s="94" t="e">
        <f aca="false">INDEX(Book_Type,MATCH($B3676,Book,0),1)</f>
        <v>#N/A</v>
      </c>
      <c r="H3676" s="94" t="e">
        <f aca="false">$F3676&amp;$G3676</f>
        <v>#N/A</v>
      </c>
    </row>
    <row r="3677" customFormat="false" ht="12.75" hidden="false" customHeight="false" outlineLevel="0" collapsed="false">
      <c r="F3677" s="94" t="n">
        <f aca="false">IF(REF_DT&lt;PromptMonth,1,INDEX(BucketTable,MATCH($A3677,SumMonths,0),1))</f>
        <v>1</v>
      </c>
      <c r="G3677" s="94" t="e">
        <f aca="false">INDEX(Book_Type,MATCH($B3677,Book,0),1)</f>
        <v>#N/A</v>
      </c>
      <c r="H3677" s="94" t="e">
        <f aca="false">$F3677&amp;$G3677</f>
        <v>#N/A</v>
      </c>
    </row>
    <row r="3678" customFormat="false" ht="12.75" hidden="false" customHeight="false" outlineLevel="0" collapsed="false">
      <c r="F3678" s="94" t="n">
        <f aca="false">IF(REF_DT&lt;PromptMonth,1,INDEX(BucketTable,MATCH($A3678,SumMonths,0),1))</f>
        <v>1</v>
      </c>
      <c r="G3678" s="94" t="e">
        <f aca="false">INDEX(Book_Type,MATCH($B3678,Book,0),1)</f>
        <v>#N/A</v>
      </c>
      <c r="H3678" s="94" t="e">
        <f aca="false">$F3678&amp;$G3678</f>
        <v>#N/A</v>
      </c>
    </row>
    <row r="3679" customFormat="false" ht="12.75" hidden="false" customHeight="false" outlineLevel="0" collapsed="false">
      <c r="F3679" s="94" t="n">
        <f aca="false">IF(REF_DT&lt;PromptMonth,1,INDEX(BucketTable,MATCH($A3679,SumMonths,0),1))</f>
        <v>1</v>
      </c>
      <c r="G3679" s="94" t="e">
        <f aca="false">INDEX(Book_Type,MATCH($B3679,Book,0),1)</f>
        <v>#N/A</v>
      </c>
      <c r="H3679" s="94" t="e">
        <f aca="false">$F3679&amp;$G3679</f>
        <v>#N/A</v>
      </c>
    </row>
    <row r="3680" customFormat="false" ht="12.75" hidden="false" customHeight="false" outlineLevel="0" collapsed="false">
      <c r="F3680" s="94" t="n">
        <f aca="false">IF(REF_DT&lt;PromptMonth,1,INDEX(BucketTable,MATCH($A3680,SumMonths,0),1))</f>
        <v>1</v>
      </c>
      <c r="G3680" s="94" t="e">
        <f aca="false">INDEX(Book_Type,MATCH($B3680,Book,0),1)</f>
        <v>#N/A</v>
      </c>
      <c r="H3680" s="94" t="e">
        <f aca="false">$F3680&amp;$G3680</f>
        <v>#N/A</v>
      </c>
    </row>
    <row r="3681" customFormat="false" ht="12.75" hidden="false" customHeight="false" outlineLevel="0" collapsed="false">
      <c r="F3681" s="94" t="n">
        <f aca="false">IF(REF_DT&lt;PromptMonth,1,INDEX(BucketTable,MATCH($A3681,SumMonths,0),1))</f>
        <v>1</v>
      </c>
      <c r="G3681" s="94" t="e">
        <f aca="false">INDEX(Book_Type,MATCH($B3681,Book,0),1)</f>
        <v>#N/A</v>
      </c>
      <c r="H3681" s="94" t="e">
        <f aca="false">$F3681&amp;$G3681</f>
        <v>#N/A</v>
      </c>
    </row>
    <row r="3682" customFormat="false" ht="12.75" hidden="false" customHeight="false" outlineLevel="0" collapsed="false">
      <c r="F3682" s="94" t="n">
        <f aca="false">IF(REF_DT&lt;PromptMonth,1,INDEX(BucketTable,MATCH($A3682,SumMonths,0),1))</f>
        <v>1</v>
      </c>
      <c r="G3682" s="94" t="e">
        <f aca="false">INDEX(Book_Type,MATCH($B3682,Book,0),1)</f>
        <v>#N/A</v>
      </c>
      <c r="H3682" s="94" t="e">
        <f aca="false">$F3682&amp;$G3682</f>
        <v>#N/A</v>
      </c>
    </row>
    <row r="3683" customFormat="false" ht="12.75" hidden="false" customHeight="false" outlineLevel="0" collapsed="false">
      <c r="F3683" s="94" t="n">
        <f aca="false">IF(REF_DT&lt;PromptMonth,1,INDEX(BucketTable,MATCH($A3683,SumMonths,0),1))</f>
        <v>1</v>
      </c>
      <c r="G3683" s="94" t="e">
        <f aca="false">INDEX(Book_Type,MATCH($B3683,Book,0),1)</f>
        <v>#N/A</v>
      </c>
      <c r="H3683" s="94" t="e">
        <f aca="false">$F3683&amp;$G3683</f>
        <v>#N/A</v>
      </c>
    </row>
    <row r="3684" customFormat="false" ht="12.75" hidden="false" customHeight="false" outlineLevel="0" collapsed="false">
      <c r="F3684" s="94" t="n">
        <f aca="false">IF(REF_DT&lt;PromptMonth,1,INDEX(BucketTable,MATCH($A3684,SumMonths,0),1))</f>
        <v>1</v>
      </c>
      <c r="G3684" s="94" t="e">
        <f aca="false">INDEX(Book_Type,MATCH($B3684,Book,0),1)</f>
        <v>#N/A</v>
      </c>
      <c r="H3684" s="94" t="e">
        <f aca="false">$F3684&amp;$G3684</f>
        <v>#N/A</v>
      </c>
    </row>
    <row r="3685" customFormat="false" ht="12.75" hidden="false" customHeight="false" outlineLevel="0" collapsed="false">
      <c r="F3685" s="94" t="n">
        <f aca="false">IF(REF_DT&lt;PromptMonth,1,INDEX(BucketTable,MATCH($A3685,SumMonths,0),1))</f>
        <v>1</v>
      </c>
      <c r="G3685" s="94" t="e">
        <f aca="false">INDEX(Book_Type,MATCH($B3685,Book,0),1)</f>
        <v>#N/A</v>
      </c>
      <c r="H3685" s="94" t="e">
        <f aca="false">$F3685&amp;$G3685</f>
        <v>#N/A</v>
      </c>
    </row>
    <row r="3686" customFormat="false" ht="12.75" hidden="false" customHeight="false" outlineLevel="0" collapsed="false">
      <c r="F3686" s="94" t="n">
        <f aca="false">IF(REF_DT&lt;PromptMonth,1,INDEX(BucketTable,MATCH($A3686,SumMonths,0),1))</f>
        <v>1</v>
      </c>
      <c r="G3686" s="94" t="e">
        <f aca="false">INDEX(Book_Type,MATCH($B3686,Book,0),1)</f>
        <v>#N/A</v>
      </c>
      <c r="H3686" s="94" t="e">
        <f aca="false">$F3686&amp;$G3686</f>
        <v>#N/A</v>
      </c>
    </row>
    <row r="3687" customFormat="false" ht="12.75" hidden="false" customHeight="false" outlineLevel="0" collapsed="false">
      <c r="F3687" s="94" t="n">
        <f aca="false">IF(REF_DT&lt;PromptMonth,1,INDEX(BucketTable,MATCH($A3687,SumMonths,0),1))</f>
        <v>1</v>
      </c>
      <c r="G3687" s="94" t="e">
        <f aca="false">INDEX(Book_Type,MATCH($B3687,Book,0),1)</f>
        <v>#N/A</v>
      </c>
      <c r="H3687" s="94" t="e">
        <f aca="false">$F3687&amp;$G3687</f>
        <v>#N/A</v>
      </c>
    </row>
    <row r="3688" customFormat="false" ht="12.75" hidden="false" customHeight="false" outlineLevel="0" collapsed="false">
      <c r="F3688" s="94" t="n">
        <f aca="false">IF(REF_DT&lt;PromptMonth,1,INDEX(BucketTable,MATCH($A3688,SumMonths,0),1))</f>
        <v>1</v>
      </c>
      <c r="G3688" s="94" t="e">
        <f aca="false">INDEX(Book_Type,MATCH($B3688,Book,0),1)</f>
        <v>#N/A</v>
      </c>
      <c r="H3688" s="94" t="e">
        <f aca="false">$F3688&amp;$G3688</f>
        <v>#N/A</v>
      </c>
    </row>
    <row r="3689" customFormat="false" ht="12.75" hidden="false" customHeight="false" outlineLevel="0" collapsed="false">
      <c r="F3689" s="94" t="n">
        <f aca="false">IF(REF_DT&lt;PromptMonth,1,INDEX(BucketTable,MATCH($A3689,SumMonths,0),1))</f>
        <v>1</v>
      </c>
      <c r="G3689" s="94" t="e">
        <f aca="false">INDEX(Book_Type,MATCH($B3689,Book,0),1)</f>
        <v>#N/A</v>
      </c>
      <c r="H3689" s="94" t="e">
        <f aca="false">$F3689&amp;$G3689</f>
        <v>#N/A</v>
      </c>
    </row>
    <row r="3690" customFormat="false" ht="12.75" hidden="false" customHeight="false" outlineLevel="0" collapsed="false">
      <c r="F3690" s="94" t="n">
        <f aca="false">IF(REF_DT&lt;PromptMonth,1,INDEX(BucketTable,MATCH($A3690,SumMonths,0),1))</f>
        <v>1</v>
      </c>
      <c r="G3690" s="94" t="e">
        <f aca="false">INDEX(Book_Type,MATCH($B3690,Book,0),1)</f>
        <v>#N/A</v>
      </c>
      <c r="H3690" s="94" t="e">
        <f aca="false">$F3690&amp;$G3690</f>
        <v>#N/A</v>
      </c>
    </row>
    <row r="3691" customFormat="false" ht="12.75" hidden="false" customHeight="false" outlineLevel="0" collapsed="false">
      <c r="F3691" s="94" t="n">
        <f aca="false">IF(REF_DT&lt;PromptMonth,1,INDEX(BucketTable,MATCH($A3691,SumMonths,0),1))</f>
        <v>1</v>
      </c>
      <c r="G3691" s="94" t="e">
        <f aca="false">INDEX(Book_Type,MATCH($B3691,Book,0),1)</f>
        <v>#N/A</v>
      </c>
      <c r="H3691" s="94" t="e">
        <f aca="false">$F3691&amp;$G3691</f>
        <v>#N/A</v>
      </c>
    </row>
    <row r="3692" customFormat="false" ht="12.75" hidden="false" customHeight="false" outlineLevel="0" collapsed="false">
      <c r="F3692" s="94" t="n">
        <f aca="false">IF(REF_DT&lt;PromptMonth,1,INDEX(BucketTable,MATCH($A3692,SumMonths,0),1))</f>
        <v>1</v>
      </c>
      <c r="G3692" s="94" t="e">
        <f aca="false">INDEX(Book_Type,MATCH($B3692,Book,0),1)</f>
        <v>#N/A</v>
      </c>
      <c r="H3692" s="94" t="e">
        <f aca="false">$F3692&amp;$G3692</f>
        <v>#N/A</v>
      </c>
    </row>
    <row r="3693" customFormat="false" ht="12.75" hidden="false" customHeight="false" outlineLevel="0" collapsed="false">
      <c r="F3693" s="94" t="n">
        <f aca="false">IF(REF_DT&lt;PromptMonth,1,INDEX(BucketTable,MATCH($A3693,SumMonths,0),1))</f>
        <v>1</v>
      </c>
      <c r="G3693" s="94" t="e">
        <f aca="false">INDEX(Book_Type,MATCH($B3693,Book,0),1)</f>
        <v>#N/A</v>
      </c>
      <c r="H3693" s="94" t="e">
        <f aca="false">$F3693&amp;$G3693</f>
        <v>#N/A</v>
      </c>
    </row>
    <row r="3694" customFormat="false" ht="12.75" hidden="false" customHeight="false" outlineLevel="0" collapsed="false">
      <c r="F3694" s="94" t="n">
        <f aca="false">IF(REF_DT&lt;PromptMonth,1,INDEX(BucketTable,MATCH($A3694,SumMonths,0),1))</f>
        <v>1</v>
      </c>
      <c r="G3694" s="94" t="e">
        <f aca="false">INDEX(Book_Type,MATCH($B3694,Book,0),1)</f>
        <v>#N/A</v>
      </c>
      <c r="H3694" s="94" t="e">
        <f aca="false">$F3694&amp;$G3694</f>
        <v>#N/A</v>
      </c>
    </row>
    <row r="3695" customFormat="false" ht="12.75" hidden="false" customHeight="false" outlineLevel="0" collapsed="false">
      <c r="F3695" s="94" t="n">
        <f aca="false">IF(REF_DT&lt;PromptMonth,1,INDEX(BucketTable,MATCH($A3695,SumMonths,0),1))</f>
        <v>1</v>
      </c>
      <c r="G3695" s="94" t="e">
        <f aca="false">INDEX(Book_Type,MATCH($B3695,Book,0),1)</f>
        <v>#N/A</v>
      </c>
      <c r="H3695" s="94" t="e">
        <f aca="false">$F3695&amp;$G3695</f>
        <v>#N/A</v>
      </c>
    </row>
    <row r="3696" customFormat="false" ht="12.75" hidden="false" customHeight="false" outlineLevel="0" collapsed="false">
      <c r="F3696" s="94" t="n">
        <f aca="false">IF(REF_DT&lt;PromptMonth,1,INDEX(BucketTable,MATCH($A3696,SumMonths,0),1))</f>
        <v>1</v>
      </c>
      <c r="G3696" s="94" t="e">
        <f aca="false">INDEX(Book_Type,MATCH($B3696,Book,0),1)</f>
        <v>#N/A</v>
      </c>
      <c r="H3696" s="94" t="e">
        <f aca="false">$F3696&amp;$G3696</f>
        <v>#N/A</v>
      </c>
    </row>
    <row r="3697" customFormat="false" ht="12.75" hidden="false" customHeight="false" outlineLevel="0" collapsed="false">
      <c r="F3697" s="94" t="n">
        <f aca="false">IF(REF_DT&lt;PromptMonth,1,INDEX(BucketTable,MATCH($A3697,SumMonths,0),1))</f>
        <v>1</v>
      </c>
      <c r="G3697" s="94" t="e">
        <f aca="false">INDEX(Book_Type,MATCH($B3697,Book,0),1)</f>
        <v>#N/A</v>
      </c>
      <c r="H3697" s="94" t="e">
        <f aca="false">$F3697&amp;$G3697</f>
        <v>#N/A</v>
      </c>
    </row>
    <row r="3698" customFormat="false" ht="12.75" hidden="false" customHeight="false" outlineLevel="0" collapsed="false">
      <c r="F3698" s="94" t="n">
        <f aca="false">IF(REF_DT&lt;PromptMonth,1,INDEX(BucketTable,MATCH($A3698,SumMonths,0),1))</f>
        <v>1</v>
      </c>
      <c r="G3698" s="94" t="e">
        <f aca="false">INDEX(Book_Type,MATCH($B3698,Book,0),1)</f>
        <v>#N/A</v>
      </c>
      <c r="H3698" s="94" t="e">
        <f aca="false">$F3698&amp;$G3698</f>
        <v>#N/A</v>
      </c>
    </row>
    <row r="3699" customFormat="false" ht="12.75" hidden="false" customHeight="false" outlineLevel="0" collapsed="false">
      <c r="F3699" s="94" t="n">
        <f aca="false">IF(REF_DT&lt;PromptMonth,1,INDEX(BucketTable,MATCH($A3699,SumMonths,0),1))</f>
        <v>1</v>
      </c>
      <c r="G3699" s="94" t="e">
        <f aca="false">INDEX(Book_Type,MATCH($B3699,Book,0),1)</f>
        <v>#N/A</v>
      </c>
      <c r="H3699" s="94" t="e">
        <f aca="false">$F3699&amp;$G3699</f>
        <v>#N/A</v>
      </c>
    </row>
    <row r="3700" customFormat="false" ht="12.75" hidden="false" customHeight="false" outlineLevel="0" collapsed="false">
      <c r="F3700" s="94" t="n">
        <f aca="false">IF(REF_DT&lt;PromptMonth,1,INDEX(BucketTable,MATCH($A3700,SumMonths,0),1))</f>
        <v>1</v>
      </c>
      <c r="G3700" s="94" t="e">
        <f aca="false">INDEX(Book_Type,MATCH($B3700,Book,0),1)</f>
        <v>#N/A</v>
      </c>
      <c r="H3700" s="94" t="e">
        <f aca="false">$F3700&amp;$G3700</f>
        <v>#N/A</v>
      </c>
    </row>
    <row r="3701" customFormat="false" ht="12.75" hidden="false" customHeight="false" outlineLevel="0" collapsed="false">
      <c r="F3701" s="94" t="n">
        <f aca="false">IF(REF_DT&lt;PromptMonth,1,INDEX(BucketTable,MATCH($A3701,SumMonths,0),1))</f>
        <v>1</v>
      </c>
      <c r="G3701" s="94" t="e">
        <f aca="false">INDEX(Book_Type,MATCH($B3701,Book,0),1)</f>
        <v>#N/A</v>
      </c>
      <c r="H3701" s="94" t="e">
        <f aca="false">$F3701&amp;$G3701</f>
        <v>#N/A</v>
      </c>
    </row>
    <row r="3702" customFormat="false" ht="12.75" hidden="false" customHeight="false" outlineLevel="0" collapsed="false">
      <c r="F3702" s="94" t="n">
        <f aca="false">IF(REF_DT&lt;PromptMonth,1,INDEX(BucketTable,MATCH($A3702,SumMonths,0),1))</f>
        <v>1</v>
      </c>
      <c r="G3702" s="94" t="e">
        <f aca="false">INDEX(Book_Type,MATCH($B3702,Book,0),1)</f>
        <v>#N/A</v>
      </c>
      <c r="H3702" s="94" t="e">
        <f aca="false">$F3702&amp;$G3702</f>
        <v>#N/A</v>
      </c>
    </row>
    <row r="3703" customFormat="false" ht="12.75" hidden="false" customHeight="false" outlineLevel="0" collapsed="false">
      <c r="F3703" s="94" t="n">
        <f aca="false">IF(REF_DT&lt;PromptMonth,1,INDEX(BucketTable,MATCH($A3703,SumMonths,0),1))</f>
        <v>1</v>
      </c>
      <c r="G3703" s="94" t="e">
        <f aca="false">INDEX(Book_Type,MATCH($B3703,Book,0),1)</f>
        <v>#N/A</v>
      </c>
      <c r="H3703" s="94" t="e">
        <f aca="false">$F3703&amp;$G3703</f>
        <v>#N/A</v>
      </c>
    </row>
    <row r="3704" customFormat="false" ht="12.75" hidden="false" customHeight="false" outlineLevel="0" collapsed="false">
      <c r="F3704" s="94" t="n">
        <f aca="false">IF(REF_DT&lt;PromptMonth,1,INDEX(BucketTable,MATCH($A3704,SumMonths,0),1))</f>
        <v>1</v>
      </c>
      <c r="G3704" s="94" t="e">
        <f aca="false">INDEX(Book_Type,MATCH($B3704,Book,0),1)</f>
        <v>#N/A</v>
      </c>
      <c r="H3704" s="94" t="e">
        <f aca="false">$F3704&amp;$G3704</f>
        <v>#N/A</v>
      </c>
    </row>
    <row r="3705" customFormat="false" ht="12.75" hidden="false" customHeight="false" outlineLevel="0" collapsed="false">
      <c r="F3705" s="94" t="n">
        <f aca="false">IF(REF_DT&lt;PromptMonth,1,INDEX(BucketTable,MATCH($A3705,SumMonths,0),1))</f>
        <v>1</v>
      </c>
      <c r="G3705" s="94" t="e">
        <f aca="false">INDEX(Book_Type,MATCH($B3705,Book,0),1)</f>
        <v>#N/A</v>
      </c>
      <c r="H3705" s="94" t="e">
        <f aca="false">$F3705&amp;$G3705</f>
        <v>#N/A</v>
      </c>
    </row>
    <row r="3706" customFormat="false" ht="12.75" hidden="false" customHeight="false" outlineLevel="0" collapsed="false">
      <c r="F3706" s="94" t="n">
        <f aca="false">IF(REF_DT&lt;PromptMonth,1,INDEX(BucketTable,MATCH($A3706,SumMonths,0),1))</f>
        <v>1</v>
      </c>
      <c r="G3706" s="94" t="e">
        <f aca="false">INDEX(Book_Type,MATCH($B3706,Book,0),1)</f>
        <v>#N/A</v>
      </c>
      <c r="H3706" s="94" t="e">
        <f aca="false">$F3706&amp;$G3706</f>
        <v>#N/A</v>
      </c>
    </row>
    <row r="3707" customFormat="false" ht="12.75" hidden="false" customHeight="false" outlineLevel="0" collapsed="false">
      <c r="F3707" s="94" t="n">
        <f aca="false">IF(REF_DT&lt;PromptMonth,1,INDEX(BucketTable,MATCH($A3707,SumMonths,0),1))</f>
        <v>1</v>
      </c>
      <c r="G3707" s="94" t="e">
        <f aca="false">INDEX(Book_Type,MATCH($B3707,Book,0),1)</f>
        <v>#N/A</v>
      </c>
      <c r="H3707" s="94" t="e">
        <f aca="false">$F3707&amp;$G3707</f>
        <v>#N/A</v>
      </c>
    </row>
    <row r="3708" customFormat="false" ht="12.75" hidden="false" customHeight="false" outlineLevel="0" collapsed="false">
      <c r="F3708" s="94" t="n">
        <f aca="false">IF(REF_DT&lt;PromptMonth,1,INDEX(BucketTable,MATCH($A3708,SumMonths,0),1))</f>
        <v>1</v>
      </c>
      <c r="G3708" s="94" t="e">
        <f aca="false">INDEX(Book_Type,MATCH($B3708,Book,0),1)</f>
        <v>#N/A</v>
      </c>
      <c r="H3708" s="94" t="e">
        <f aca="false">$F3708&amp;$G3708</f>
        <v>#N/A</v>
      </c>
    </row>
    <row r="3709" customFormat="false" ht="12.75" hidden="false" customHeight="false" outlineLevel="0" collapsed="false">
      <c r="F3709" s="94" t="n">
        <f aca="false">IF(REF_DT&lt;PromptMonth,1,INDEX(BucketTable,MATCH($A3709,SumMonths,0),1))</f>
        <v>1</v>
      </c>
      <c r="G3709" s="94" t="e">
        <f aca="false">INDEX(Book_Type,MATCH($B3709,Book,0),1)</f>
        <v>#N/A</v>
      </c>
      <c r="H3709" s="94" t="e">
        <f aca="false">$F3709&amp;$G3709</f>
        <v>#N/A</v>
      </c>
    </row>
    <row r="3710" customFormat="false" ht="12.75" hidden="false" customHeight="false" outlineLevel="0" collapsed="false">
      <c r="F3710" s="94" t="n">
        <f aca="false">IF(REF_DT&lt;PromptMonth,1,INDEX(BucketTable,MATCH($A3710,SumMonths,0),1))</f>
        <v>1</v>
      </c>
      <c r="G3710" s="94" t="e">
        <f aca="false">INDEX(Book_Type,MATCH($B3710,Book,0),1)</f>
        <v>#N/A</v>
      </c>
      <c r="H3710" s="94" t="e">
        <f aca="false">$F3710&amp;$G3710</f>
        <v>#N/A</v>
      </c>
    </row>
    <row r="3711" customFormat="false" ht="12.75" hidden="false" customHeight="false" outlineLevel="0" collapsed="false">
      <c r="F3711" s="94" t="n">
        <f aca="false">IF(REF_DT&lt;PromptMonth,1,INDEX(BucketTable,MATCH($A3711,SumMonths,0),1))</f>
        <v>1</v>
      </c>
      <c r="G3711" s="94" t="e">
        <f aca="false">INDEX(Book_Type,MATCH($B3711,Book,0),1)</f>
        <v>#N/A</v>
      </c>
      <c r="H3711" s="94" t="e">
        <f aca="false">$F3711&amp;$G3711</f>
        <v>#N/A</v>
      </c>
    </row>
    <row r="3712" customFormat="false" ht="12.75" hidden="false" customHeight="false" outlineLevel="0" collapsed="false">
      <c r="F3712" s="94" t="n">
        <f aca="false">IF(REF_DT&lt;PromptMonth,1,INDEX(BucketTable,MATCH($A3712,SumMonths,0),1))</f>
        <v>1</v>
      </c>
      <c r="G3712" s="94" t="e">
        <f aca="false">INDEX(Book_Type,MATCH($B3712,Book,0),1)</f>
        <v>#N/A</v>
      </c>
      <c r="H3712" s="94" t="e">
        <f aca="false">$F3712&amp;$G3712</f>
        <v>#N/A</v>
      </c>
    </row>
    <row r="3713" customFormat="false" ht="12.75" hidden="false" customHeight="false" outlineLevel="0" collapsed="false">
      <c r="F3713" s="94" t="n">
        <f aca="false">IF(REF_DT&lt;PromptMonth,1,INDEX(BucketTable,MATCH($A3713,SumMonths,0),1))</f>
        <v>1</v>
      </c>
      <c r="G3713" s="94" t="e">
        <f aca="false">INDEX(Book_Type,MATCH($B3713,Book,0),1)</f>
        <v>#N/A</v>
      </c>
      <c r="H3713" s="94" t="e">
        <f aca="false">$F3713&amp;$G3713</f>
        <v>#N/A</v>
      </c>
    </row>
    <row r="3714" customFormat="false" ht="12.75" hidden="false" customHeight="false" outlineLevel="0" collapsed="false">
      <c r="F3714" s="94" t="n">
        <f aca="false">IF(REF_DT&lt;PromptMonth,1,INDEX(BucketTable,MATCH($A3714,SumMonths,0),1))</f>
        <v>1</v>
      </c>
      <c r="G3714" s="94" t="e">
        <f aca="false">INDEX(Book_Type,MATCH($B3714,Book,0),1)</f>
        <v>#N/A</v>
      </c>
      <c r="H3714" s="94" t="e">
        <f aca="false">$F3714&amp;$G3714</f>
        <v>#N/A</v>
      </c>
    </row>
    <row r="3715" customFormat="false" ht="12.75" hidden="false" customHeight="false" outlineLevel="0" collapsed="false">
      <c r="F3715" s="94" t="n">
        <f aca="false">IF(REF_DT&lt;PromptMonth,1,INDEX(BucketTable,MATCH($A3715,SumMonths,0),1))</f>
        <v>1</v>
      </c>
      <c r="G3715" s="94" t="e">
        <f aca="false">INDEX(Book_Type,MATCH($B3715,Book,0),1)</f>
        <v>#N/A</v>
      </c>
      <c r="H3715" s="94" t="e">
        <f aca="false">$F3715&amp;$G3715</f>
        <v>#N/A</v>
      </c>
    </row>
    <row r="3716" customFormat="false" ht="12.75" hidden="false" customHeight="false" outlineLevel="0" collapsed="false">
      <c r="F3716" s="94" t="n">
        <f aca="false">IF(REF_DT&lt;PromptMonth,1,INDEX(BucketTable,MATCH($A3716,SumMonths,0),1))</f>
        <v>1</v>
      </c>
      <c r="G3716" s="94" t="e">
        <f aca="false">INDEX(Book_Type,MATCH($B3716,Book,0),1)</f>
        <v>#N/A</v>
      </c>
      <c r="H3716" s="94" t="e">
        <f aca="false">$F3716&amp;$G3716</f>
        <v>#N/A</v>
      </c>
    </row>
    <row r="3717" customFormat="false" ht="12.75" hidden="false" customHeight="false" outlineLevel="0" collapsed="false">
      <c r="F3717" s="94" t="n">
        <f aca="false">IF(REF_DT&lt;PromptMonth,1,INDEX(BucketTable,MATCH($A3717,SumMonths,0),1))</f>
        <v>1</v>
      </c>
      <c r="G3717" s="94" t="e">
        <f aca="false">INDEX(Book_Type,MATCH($B3717,Book,0),1)</f>
        <v>#N/A</v>
      </c>
      <c r="H3717" s="94" t="e">
        <f aca="false">$F3717&amp;$G3717</f>
        <v>#N/A</v>
      </c>
    </row>
    <row r="3718" customFormat="false" ht="12.75" hidden="false" customHeight="false" outlineLevel="0" collapsed="false">
      <c r="F3718" s="94" t="n">
        <f aca="false">IF(REF_DT&lt;PromptMonth,1,INDEX(BucketTable,MATCH($A3718,SumMonths,0),1))</f>
        <v>1</v>
      </c>
      <c r="G3718" s="94" t="e">
        <f aca="false">INDEX(Book_Type,MATCH($B3718,Book,0),1)</f>
        <v>#N/A</v>
      </c>
      <c r="H3718" s="94" t="e">
        <f aca="false">$F3718&amp;$G3718</f>
        <v>#N/A</v>
      </c>
    </row>
    <row r="3719" customFormat="false" ht="12.75" hidden="false" customHeight="false" outlineLevel="0" collapsed="false">
      <c r="F3719" s="94" t="n">
        <f aca="false">IF(REF_DT&lt;PromptMonth,1,INDEX(BucketTable,MATCH($A3719,SumMonths,0),1))</f>
        <v>1</v>
      </c>
      <c r="G3719" s="94" t="e">
        <f aca="false">INDEX(Book_Type,MATCH($B3719,Book,0),1)</f>
        <v>#N/A</v>
      </c>
      <c r="H3719" s="94" t="e">
        <f aca="false">$F3719&amp;$G3719</f>
        <v>#N/A</v>
      </c>
    </row>
    <row r="3720" customFormat="false" ht="12.75" hidden="false" customHeight="false" outlineLevel="0" collapsed="false">
      <c r="F3720" s="94" t="n">
        <f aca="false">IF(REF_DT&lt;PromptMonth,1,INDEX(BucketTable,MATCH($A3720,SumMonths,0),1))</f>
        <v>1</v>
      </c>
      <c r="G3720" s="94" t="e">
        <f aca="false">INDEX(Book_Type,MATCH($B3720,Book,0),1)</f>
        <v>#N/A</v>
      </c>
      <c r="H3720" s="94" t="e">
        <f aca="false">$F3720&amp;$G3720</f>
        <v>#N/A</v>
      </c>
    </row>
    <row r="3721" customFormat="false" ht="12.75" hidden="false" customHeight="false" outlineLevel="0" collapsed="false">
      <c r="F3721" s="94" t="n">
        <f aca="false">IF(REF_DT&lt;PromptMonth,1,INDEX(BucketTable,MATCH($A3721,SumMonths,0),1))</f>
        <v>1</v>
      </c>
      <c r="G3721" s="94" t="e">
        <f aca="false">INDEX(Book_Type,MATCH($B3721,Book,0),1)</f>
        <v>#N/A</v>
      </c>
      <c r="H3721" s="94" t="e">
        <f aca="false">$F3721&amp;$G3721</f>
        <v>#N/A</v>
      </c>
    </row>
    <row r="3722" customFormat="false" ht="12.75" hidden="false" customHeight="false" outlineLevel="0" collapsed="false">
      <c r="F3722" s="94" t="n">
        <f aca="false">IF(REF_DT&lt;PromptMonth,1,INDEX(BucketTable,MATCH($A3722,SumMonths,0),1))</f>
        <v>1</v>
      </c>
      <c r="G3722" s="94" t="e">
        <f aca="false">INDEX(Book_Type,MATCH($B3722,Book,0),1)</f>
        <v>#N/A</v>
      </c>
      <c r="H3722" s="94" t="e">
        <f aca="false">$F3722&amp;$G3722</f>
        <v>#N/A</v>
      </c>
    </row>
    <row r="3723" customFormat="false" ht="12.75" hidden="false" customHeight="false" outlineLevel="0" collapsed="false">
      <c r="F3723" s="94" t="n">
        <f aca="false">IF(REF_DT&lt;PromptMonth,1,INDEX(BucketTable,MATCH($A3723,SumMonths,0),1))</f>
        <v>1</v>
      </c>
      <c r="G3723" s="94" t="e">
        <f aca="false">INDEX(Book_Type,MATCH($B3723,Book,0),1)</f>
        <v>#N/A</v>
      </c>
      <c r="H3723" s="94" t="e">
        <f aca="false">$F3723&amp;$G3723</f>
        <v>#N/A</v>
      </c>
    </row>
    <row r="3724" customFormat="false" ht="12.75" hidden="false" customHeight="false" outlineLevel="0" collapsed="false">
      <c r="F3724" s="94" t="n">
        <f aca="false">IF(REF_DT&lt;PromptMonth,1,INDEX(BucketTable,MATCH($A3724,SumMonths,0),1))</f>
        <v>1</v>
      </c>
      <c r="G3724" s="94" t="e">
        <f aca="false">INDEX(Book_Type,MATCH($B3724,Book,0),1)</f>
        <v>#N/A</v>
      </c>
      <c r="H3724" s="94" t="e">
        <f aca="false">$F3724&amp;$G3724</f>
        <v>#N/A</v>
      </c>
    </row>
    <row r="3725" customFormat="false" ht="12.75" hidden="false" customHeight="false" outlineLevel="0" collapsed="false">
      <c r="F3725" s="94" t="n">
        <f aca="false">IF(REF_DT&lt;PromptMonth,1,INDEX(BucketTable,MATCH($A3725,SumMonths,0),1))</f>
        <v>1</v>
      </c>
      <c r="G3725" s="94" t="e">
        <f aca="false">INDEX(Book_Type,MATCH($B3725,Book,0),1)</f>
        <v>#N/A</v>
      </c>
      <c r="H3725" s="94" t="e">
        <f aca="false">$F3725&amp;$G3725</f>
        <v>#N/A</v>
      </c>
    </row>
    <row r="3726" customFormat="false" ht="12.75" hidden="false" customHeight="false" outlineLevel="0" collapsed="false">
      <c r="F3726" s="94" t="n">
        <f aca="false">IF(REF_DT&lt;PromptMonth,1,INDEX(BucketTable,MATCH($A3726,SumMonths,0),1))</f>
        <v>1</v>
      </c>
      <c r="G3726" s="94" t="e">
        <f aca="false">INDEX(Book_Type,MATCH($B3726,Book,0),1)</f>
        <v>#N/A</v>
      </c>
      <c r="H3726" s="94" t="e">
        <f aca="false">$F3726&amp;$G3726</f>
        <v>#N/A</v>
      </c>
    </row>
    <row r="3727" customFormat="false" ht="12.75" hidden="false" customHeight="false" outlineLevel="0" collapsed="false">
      <c r="F3727" s="94" t="n">
        <f aca="false">IF(REF_DT&lt;PromptMonth,1,INDEX(BucketTable,MATCH($A3727,SumMonths,0),1))</f>
        <v>1</v>
      </c>
      <c r="G3727" s="94" t="e">
        <f aca="false">INDEX(Book_Type,MATCH($B3727,Book,0),1)</f>
        <v>#N/A</v>
      </c>
      <c r="H3727" s="94" t="e">
        <f aca="false">$F3727&amp;$G3727</f>
        <v>#N/A</v>
      </c>
    </row>
    <row r="3728" customFormat="false" ht="12.75" hidden="false" customHeight="false" outlineLevel="0" collapsed="false">
      <c r="F3728" s="94" t="n">
        <f aca="false">IF(REF_DT&lt;PromptMonth,1,INDEX(BucketTable,MATCH($A3728,SumMonths,0),1))</f>
        <v>1</v>
      </c>
      <c r="G3728" s="94" t="e">
        <f aca="false">INDEX(Book_Type,MATCH($B3728,Book,0),1)</f>
        <v>#N/A</v>
      </c>
      <c r="H3728" s="94" t="e">
        <f aca="false">$F3728&amp;$G3728</f>
        <v>#N/A</v>
      </c>
    </row>
    <row r="3729" customFormat="false" ht="12.75" hidden="false" customHeight="false" outlineLevel="0" collapsed="false">
      <c r="F3729" s="94" t="n">
        <f aca="false">IF(REF_DT&lt;PromptMonth,1,INDEX(BucketTable,MATCH($A3729,SumMonths,0),1))</f>
        <v>1</v>
      </c>
      <c r="G3729" s="94" t="e">
        <f aca="false">INDEX(Book_Type,MATCH($B3729,Book,0),1)</f>
        <v>#N/A</v>
      </c>
      <c r="H3729" s="94" t="e">
        <f aca="false">$F3729&amp;$G3729</f>
        <v>#N/A</v>
      </c>
    </row>
    <row r="3730" customFormat="false" ht="12.75" hidden="false" customHeight="false" outlineLevel="0" collapsed="false">
      <c r="F3730" s="94" t="n">
        <f aca="false">IF(REF_DT&lt;PromptMonth,1,INDEX(BucketTable,MATCH($A3730,SumMonths,0),1))</f>
        <v>1</v>
      </c>
      <c r="G3730" s="94" t="e">
        <f aca="false">INDEX(Book_Type,MATCH($B3730,Book,0),1)</f>
        <v>#N/A</v>
      </c>
      <c r="H3730" s="94" t="e">
        <f aca="false">$F3730&amp;$G3730</f>
        <v>#N/A</v>
      </c>
    </row>
    <row r="3731" customFormat="false" ht="12.75" hidden="false" customHeight="false" outlineLevel="0" collapsed="false">
      <c r="F3731" s="94" t="n">
        <f aca="false">IF(REF_DT&lt;PromptMonth,1,INDEX(BucketTable,MATCH($A3731,SumMonths,0),1))</f>
        <v>1</v>
      </c>
      <c r="G3731" s="94" t="e">
        <f aca="false">INDEX(Book_Type,MATCH($B3731,Book,0),1)</f>
        <v>#N/A</v>
      </c>
      <c r="H3731" s="94" t="e">
        <f aca="false">$F3731&amp;$G3731</f>
        <v>#N/A</v>
      </c>
    </row>
    <row r="3732" customFormat="false" ht="12.75" hidden="false" customHeight="false" outlineLevel="0" collapsed="false">
      <c r="F3732" s="94" t="n">
        <f aca="false">IF(REF_DT&lt;PromptMonth,1,INDEX(BucketTable,MATCH($A3732,SumMonths,0),1))</f>
        <v>1</v>
      </c>
      <c r="G3732" s="94" t="e">
        <f aca="false">INDEX(Book_Type,MATCH($B3732,Book,0),1)</f>
        <v>#N/A</v>
      </c>
      <c r="H3732" s="94" t="e">
        <f aca="false">$F3732&amp;$G3732</f>
        <v>#N/A</v>
      </c>
    </row>
    <row r="3733" customFormat="false" ht="12.75" hidden="false" customHeight="false" outlineLevel="0" collapsed="false">
      <c r="F3733" s="94" t="n">
        <f aca="false">IF(REF_DT&lt;PromptMonth,1,INDEX(BucketTable,MATCH($A3733,SumMonths,0),1))</f>
        <v>1</v>
      </c>
      <c r="G3733" s="94" t="e">
        <f aca="false">INDEX(Book_Type,MATCH($B3733,Book,0),1)</f>
        <v>#N/A</v>
      </c>
      <c r="H3733" s="94" t="e">
        <f aca="false">$F3733&amp;$G3733</f>
        <v>#N/A</v>
      </c>
    </row>
    <row r="3734" customFormat="false" ht="12.75" hidden="false" customHeight="false" outlineLevel="0" collapsed="false">
      <c r="F3734" s="94" t="n">
        <f aca="false">IF(REF_DT&lt;PromptMonth,1,INDEX(BucketTable,MATCH($A3734,SumMonths,0),1))</f>
        <v>1</v>
      </c>
      <c r="G3734" s="94" t="e">
        <f aca="false">INDEX(Book_Type,MATCH($B3734,Book,0),1)</f>
        <v>#N/A</v>
      </c>
      <c r="H3734" s="94" t="e">
        <f aca="false">$F3734&amp;$G3734</f>
        <v>#N/A</v>
      </c>
    </row>
    <row r="3735" customFormat="false" ht="12.75" hidden="false" customHeight="false" outlineLevel="0" collapsed="false">
      <c r="F3735" s="94" t="n">
        <f aca="false">IF(REF_DT&lt;PromptMonth,1,INDEX(BucketTable,MATCH($A3735,SumMonths,0),1))</f>
        <v>1</v>
      </c>
      <c r="G3735" s="94" t="e">
        <f aca="false">INDEX(Book_Type,MATCH($B3735,Book,0),1)</f>
        <v>#N/A</v>
      </c>
      <c r="H3735" s="94" t="e">
        <f aca="false">$F3735&amp;$G3735</f>
        <v>#N/A</v>
      </c>
    </row>
    <row r="3736" customFormat="false" ht="12.75" hidden="false" customHeight="false" outlineLevel="0" collapsed="false">
      <c r="F3736" s="94" t="n">
        <f aca="false">IF(REF_DT&lt;PromptMonth,1,INDEX(BucketTable,MATCH($A3736,SumMonths,0),1))</f>
        <v>1</v>
      </c>
      <c r="G3736" s="94" t="e">
        <f aca="false">INDEX(Book_Type,MATCH($B3736,Book,0),1)</f>
        <v>#N/A</v>
      </c>
      <c r="H3736" s="94" t="e">
        <f aca="false">$F3736&amp;$G3736</f>
        <v>#N/A</v>
      </c>
    </row>
    <row r="3737" customFormat="false" ht="12.75" hidden="false" customHeight="false" outlineLevel="0" collapsed="false">
      <c r="F3737" s="94" t="n">
        <f aca="false">IF(REF_DT&lt;PromptMonth,1,INDEX(BucketTable,MATCH($A3737,SumMonths,0),1))</f>
        <v>1</v>
      </c>
      <c r="G3737" s="94" t="e">
        <f aca="false">INDEX(Book_Type,MATCH($B3737,Book,0),1)</f>
        <v>#N/A</v>
      </c>
      <c r="H3737" s="94" t="e">
        <f aca="false">$F3737&amp;$G3737</f>
        <v>#N/A</v>
      </c>
    </row>
    <row r="3738" customFormat="false" ht="12.75" hidden="false" customHeight="false" outlineLevel="0" collapsed="false">
      <c r="F3738" s="94" t="n">
        <f aca="false">IF(REF_DT&lt;PromptMonth,1,INDEX(BucketTable,MATCH($A3738,SumMonths,0),1))</f>
        <v>1</v>
      </c>
      <c r="G3738" s="94" t="e">
        <f aca="false">INDEX(Book_Type,MATCH($B3738,Book,0),1)</f>
        <v>#N/A</v>
      </c>
      <c r="H3738" s="94" t="e">
        <f aca="false">$F3738&amp;$G3738</f>
        <v>#N/A</v>
      </c>
    </row>
    <row r="3739" customFormat="false" ht="12.75" hidden="false" customHeight="false" outlineLevel="0" collapsed="false">
      <c r="F3739" s="94" t="n">
        <f aca="false">IF(REF_DT&lt;PromptMonth,1,INDEX(BucketTable,MATCH($A3739,SumMonths,0),1))</f>
        <v>1</v>
      </c>
      <c r="G3739" s="94" t="e">
        <f aca="false">INDEX(Book_Type,MATCH($B3739,Book,0),1)</f>
        <v>#N/A</v>
      </c>
      <c r="H3739" s="94" t="e">
        <f aca="false">$F3739&amp;$G3739</f>
        <v>#N/A</v>
      </c>
    </row>
    <row r="3740" customFormat="false" ht="12.75" hidden="false" customHeight="false" outlineLevel="0" collapsed="false">
      <c r="F3740" s="94" t="n">
        <f aca="false">IF(REF_DT&lt;PromptMonth,1,INDEX(BucketTable,MATCH($A3740,SumMonths,0),1))</f>
        <v>1</v>
      </c>
      <c r="G3740" s="94" t="e">
        <f aca="false">INDEX(Book_Type,MATCH($B3740,Book,0),1)</f>
        <v>#N/A</v>
      </c>
      <c r="H3740" s="94" t="e">
        <f aca="false">$F3740&amp;$G3740</f>
        <v>#N/A</v>
      </c>
    </row>
    <row r="3741" customFormat="false" ht="12.75" hidden="false" customHeight="false" outlineLevel="0" collapsed="false">
      <c r="F3741" s="94" t="n">
        <f aca="false">IF(REF_DT&lt;PromptMonth,1,INDEX(BucketTable,MATCH($A3741,SumMonths,0),1))</f>
        <v>1</v>
      </c>
      <c r="G3741" s="94" t="e">
        <f aca="false">INDEX(Book_Type,MATCH($B3741,Book,0),1)</f>
        <v>#N/A</v>
      </c>
      <c r="H3741" s="94" t="e">
        <f aca="false">$F3741&amp;$G3741</f>
        <v>#N/A</v>
      </c>
    </row>
    <row r="3742" customFormat="false" ht="12.75" hidden="false" customHeight="false" outlineLevel="0" collapsed="false">
      <c r="F3742" s="94" t="n">
        <f aca="false">IF(REF_DT&lt;PromptMonth,1,INDEX(BucketTable,MATCH($A3742,SumMonths,0),1))</f>
        <v>1</v>
      </c>
      <c r="G3742" s="94" t="e">
        <f aca="false">INDEX(Book_Type,MATCH($B3742,Book,0),1)</f>
        <v>#N/A</v>
      </c>
      <c r="H3742" s="94" t="e">
        <f aca="false">$F3742&amp;$G3742</f>
        <v>#N/A</v>
      </c>
    </row>
    <row r="3743" customFormat="false" ht="12.75" hidden="false" customHeight="false" outlineLevel="0" collapsed="false">
      <c r="F3743" s="94" t="n">
        <f aca="false">IF(REF_DT&lt;PromptMonth,1,INDEX(BucketTable,MATCH($A3743,SumMonths,0),1))</f>
        <v>1</v>
      </c>
      <c r="G3743" s="94" t="e">
        <f aca="false">INDEX(Book_Type,MATCH($B3743,Book,0),1)</f>
        <v>#N/A</v>
      </c>
      <c r="H3743" s="94" t="e">
        <f aca="false">$F3743&amp;$G3743</f>
        <v>#N/A</v>
      </c>
    </row>
    <row r="3744" customFormat="false" ht="12.75" hidden="false" customHeight="false" outlineLevel="0" collapsed="false">
      <c r="F3744" s="94" t="n">
        <f aca="false">IF(REF_DT&lt;PromptMonth,1,INDEX(BucketTable,MATCH($A3744,SumMonths,0),1))</f>
        <v>1</v>
      </c>
      <c r="G3744" s="94" t="e">
        <f aca="false">INDEX(Book_Type,MATCH($B3744,Book,0),1)</f>
        <v>#N/A</v>
      </c>
      <c r="H3744" s="94" t="e">
        <f aca="false">$F3744&amp;$G3744</f>
        <v>#N/A</v>
      </c>
    </row>
    <row r="3745" customFormat="false" ht="12.75" hidden="false" customHeight="false" outlineLevel="0" collapsed="false">
      <c r="F3745" s="94" t="n">
        <f aca="false">IF(REF_DT&lt;PromptMonth,1,INDEX(BucketTable,MATCH($A3745,SumMonths,0),1))</f>
        <v>1</v>
      </c>
      <c r="G3745" s="94" t="e">
        <f aca="false">INDEX(Book_Type,MATCH($B3745,Book,0),1)</f>
        <v>#N/A</v>
      </c>
      <c r="H3745" s="94" t="e">
        <f aca="false">$F3745&amp;$G3745</f>
        <v>#N/A</v>
      </c>
    </row>
    <row r="3746" customFormat="false" ht="12.75" hidden="false" customHeight="false" outlineLevel="0" collapsed="false">
      <c r="F3746" s="94" t="n">
        <f aca="false">IF(REF_DT&lt;PromptMonth,1,INDEX(BucketTable,MATCH($A3746,SumMonths,0),1))</f>
        <v>1</v>
      </c>
      <c r="G3746" s="94" t="e">
        <f aca="false">INDEX(Book_Type,MATCH($B3746,Book,0),1)</f>
        <v>#N/A</v>
      </c>
      <c r="H3746" s="94" t="e">
        <f aca="false">$F3746&amp;$G3746</f>
        <v>#N/A</v>
      </c>
    </row>
    <row r="3747" customFormat="false" ht="12.75" hidden="false" customHeight="false" outlineLevel="0" collapsed="false">
      <c r="F3747" s="94" t="n">
        <f aca="false">IF(REF_DT&lt;PromptMonth,1,INDEX(BucketTable,MATCH($A3747,SumMonths,0),1))</f>
        <v>1</v>
      </c>
      <c r="G3747" s="94" t="e">
        <f aca="false">INDEX(Book_Type,MATCH($B3747,Book,0),1)</f>
        <v>#N/A</v>
      </c>
      <c r="H3747" s="94" t="e">
        <f aca="false">$F3747&amp;$G3747</f>
        <v>#N/A</v>
      </c>
    </row>
    <row r="3748" customFormat="false" ht="12.75" hidden="false" customHeight="false" outlineLevel="0" collapsed="false">
      <c r="F3748" s="94" t="n">
        <f aca="false">IF(REF_DT&lt;PromptMonth,1,INDEX(BucketTable,MATCH($A3748,SumMonths,0),1))</f>
        <v>1</v>
      </c>
      <c r="G3748" s="94" t="e">
        <f aca="false">INDEX(Book_Type,MATCH($B3748,Book,0),1)</f>
        <v>#N/A</v>
      </c>
      <c r="H3748" s="94" t="e">
        <f aca="false">$F3748&amp;$G3748</f>
        <v>#N/A</v>
      </c>
    </row>
    <row r="3749" customFormat="false" ht="12.75" hidden="false" customHeight="false" outlineLevel="0" collapsed="false">
      <c r="F3749" s="94" t="n">
        <f aca="false">IF(REF_DT&lt;PromptMonth,1,INDEX(BucketTable,MATCH($A3749,SumMonths,0),1))</f>
        <v>1</v>
      </c>
      <c r="G3749" s="94" t="e">
        <f aca="false">INDEX(Book_Type,MATCH($B3749,Book,0),1)</f>
        <v>#N/A</v>
      </c>
      <c r="H3749" s="94" t="e">
        <f aca="false">$F3749&amp;$G3749</f>
        <v>#N/A</v>
      </c>
    </row>
    <row r="3750" customFormat="false" ht="12.75" hidden="false" customHeight="false" outlineLevel="0" collapsed="false">
      <c r="F3750" s="94" t="n">
        <f aca="false">IF(REF_DT&lt;PromptMonth,1,INDEX(BucketTable,MATCH($A3750,SumMonths,0),1))</f>
        <v>1</v>
      </c>
      <c r="G3750" s="94" t="e">
        <f aca="false">INDEX(Book_Type,MATCH($B3750,Book,0),1)</f>
        <v>#N/A</v>
      </c>
      <c r="H3750" s="94" t="e">
        <f aca="false">$F3750&amp;$G3750</f>
        <v>#N/A</v>
      </c>
    </row>
    <row r="3751" customFormat="false" ht="12.75" hidden="false" customHeight="false" outlineLevel="0" collapsed="false">
      <c r="F3751" s="94" t="n">
        <f aca="false">IF(REF_DT&lt;PromptMonth,1,INDEX(BucketTable,MATCH($A3751,SumMonths,0),1))</f>
        <v>1</v>
      </c>
      <c r="G3751" s="94" t="e">
        <f aca="false">INDEX(Book_Type,MATCH($B3751,Book,0),1)</f>
        <v>#N/A</v>
      </c>
      <c r="H3751" s="94" t="e">
        <f aca="false">$F3751&amp;$G3751</f>
        <v>#N/A</v>
      </c>
    </row>
    <row r="3752" customFormat="false" ht="12.75" hidden="false" customHeight="false" outlineLevel="0" collapsed="false">
      <c r="F3752" s="94" t="n">
        <f aca="false">IF(REF_DT&lt;PromptMonth,1,INDEX(BucketTable,MATCH($A3752,SumMonths,0),1))</f>
        <v>1</v>
      </c>
      <c r="G3752" s="94" t="e">
        <f aca="false">INDEX(Book_Type,MATCH($B3752,Book,0),1)</f>
        <v>#N/A</v>
      </c>
      <c r="H3752" s="94" t="e">
        <f aca="false">$F3752&amp;$G3752</f>
        <v>#N/A</v>
      </c>
    </row>
    <row r="3753" customFormat="false" ht="12.75" hidden="false" customHeight="false" outlineLevel="0" collapsed="false">
      <c r="F3753" s="94" t="n">
        <f aca="false">IF(REF_DT&lt;PromptMonth,1,INDEX(BucketTable,MATCH($A3753,SumMonths,0),1))</f>
        <v>1</v>
      </c>
      <c r="G3753" s="94" t="e">
        <f aca="false">INDEX(Book_Type,MATCH($B3753,Book,0),1)</f>
        <v>#N/A</v>
      </c>
      <c r="H3753" s="94" t="e">
        <f aca="false">$F3753&amp;$G3753</f>
        <v>#N/A</v>
      </c>
    </row>
    <row r="3754" customFormat="false" ht="12.75" hidden="false" customHeight="false" outlineLevel="0" collapsed="false">
      <c r="F3754" s="94" t="n">
        <f aca="false">IF(REF_DT&lt;PromptMonth,1,INDEX(BucketTable,MATCH($A3754,SumMonths,0),1))</f>
        <v>1</v>
      </c>
      <c r="G3754" s="94" t="e">
        <f aca="false">INDEX(Book_Type,MATCH($B3754,Book,0),1)</f>
        <v>#N/A</v>
      </c>
      <c r="H3754" s="94" t="e">
        <f aca="false">$F3754&amp;$G3754</f>
        <v>#N/A</v>
      </c>
    </row>
    <row r="3755" customFormat="false" ht="12.75" hidden="false" customHeight="false" outlineLevel="0" collapsed="false">
      <c r="F3755" s="94" t="n">
        <f aca="false">IF(REF_DT&lt;PromptMonth,1,INDEX(BucketTable,MATCH($A3755,SumMonths,0),1))</f>
        <v>1</v>
      </c>
      <c r="G3755" s="94" t="e">
        <f aca="false">INDEX(Book_Type,MATCH($B3755,Book,0),1)</f>
        <v>#N/A</v>
      </c>
      <c r="H3755" s="94" t="e">
        <f aca="false">$F3755&amp;$G3755</f>
        <v>#N/A</v>
      </c>
    </row>
    <row r="3756" customFormat="false" ht="12.75" hidden="false" customHeight="false" outlineLevel="0" collapsed="false">
      <c r="F3756" s="94" t="n">
        <f aca="false">IF(REF_DT&lt;PromptMonth,1,INDEX(BucketTable,MATCH($A3756,SumMonths,0),1))</f>
        <v>1</v>
      </c>
      <c r="G3756" s="94" t="e">
        <f aca="false">INDEX(Book_Type,MATCH($B3756,Book,0),1)</f>
        <v>#N/A</v>
      </c>
      <c r="H3756" s="94" t="e">
        <f aca="false">$F3756&amp;$G3756</f>
        <v>#N/A</v>
      </c>
    </row>
    <row r="3757" customFormat="false" ht="12.75" hidden="false" customHeight="false" outlineLevel="0" collapsed="false">
      <c r="F3757" s="94" t="n">
        <f aca="false">IF(REF_DT&lt;PromptMonth,1,INDEX(BucketTable,MATCH($A3757,SumMonths,0),1))</f>
        <v>1</v>
      </c>
      <c r="G3757" s="94" t="e">
        <f aca="false">INDEX(Book_Type,MATCH($B3757,Book,0),1)</f>
        <v>#N/A</v>
      </c>
      <c r="H3757" s="94" t="e">
        <f aca="false">$F3757&amp;$G3757</f>
        <v>#N/A</v>
      </c>
    </row>
    <row r="3758" customFormat="false" ht="12.75" hidden="false" customHeight="false" outlineLevel="0" collapsed="false">
      <c r="F3758" s="94" t="n">
        <f aca="false">IF(REF_DT&lt;PromptMonth,1,INDEX(BucketTable,MATCH($A3758,SumMonths,0),1))</f>
        <v>1</v>
      </c>
      <c r="G3758" s="94" t="e">
        <f aca="false">INDEX(Book_Type,MATCH($B3758,Book,0),1)</f>
        <v>#N/A</v>
      </c>
      <c r="H3758" s="94" t="e">
        <f aca="false">$F3758&amp;$G3758</f>
        <v>#N/A</v>
      </c>
    </row>
    <row r="3759" customFormat="false" ht="12.75" hidden="false" customHeight="false" outlineLevel="0" collapsed="false">
      <c r="F3759" s="94" t="n">
        <f aca="false">IF(REF_DT&lt;PromptMonth,1,INDEX(BucketTable,MATCH($A3759,SumMonths,0),1))</f>
        <v>1</v>
      </c>
      <c r="G3759" s="94" t="e">
        <f aca="false">INDEX(Book_Type,MATCH($B3759,Book,0),1)</f>
        <v>#N/A</v>
      </c>
      <c r="H3759" s="94" t="e">
        <f aca="false">$F3759&amp;$G3759</f>
        <v>#N/A</v>
      </c>
    </row>
    <row r="3760" customFormat="false" ht="12.75" hidden="false" customHeight="false" outlineLevel="0" collapsed="false">
      <c r="F3760" s="94" t="n">
        <f aca="false">IF(REF_DT&lt;PromptMonth,1,INDEX(BucketTable,MATCH($A3760,SumMonths,0),1))</f>
        <v>1</v>
      </c>
      <c r="G3760" s="94" t="e">
        <f aca="false">INDEX(Book_Type,MATCH($B3760,Book,0),1)</f>
        <v>#N/A</v>
      </c>
      <c r="H3760" s="94" t="e">
        <f aca="false">$F3760&amp;$G3760</f>
        <v>#N/A</v>
      </c>
    </row>
    <row r="3761" customFormat="false" ht="12.75" hidden="false" customHeight="false" outlineLevel="0" collapsed="false">
      <c r="F3761" s="94" t="n">
        <f aca="false">IF(REF_DT&lt;PromptMonth,1,INDEX(BucketTable,MATCH($A3761,SumMonths,0),1))</f>
        <v>1</v>
      </c>
      <c r="G3761" s="94" t="e">
        <f aca="false">INDEX(Book_Type,MATCH($B3761,Book,0),1)</f>
        <v>#N/A</v>
      </c>
      <c r="H3761" s="94" t="e">
        <f aca="false">$F3761&amp;$G3761</f>
        <v>#N/A</v>
      </c>
    </row>
    <row r="3762" customFormat="false" ht="12.75" hidden="false" customHeight="false" outlineLevel="0" collapsed="false">
      <c r="F3762" s="94" t="n">
        <f aca="false">IF(REF_DT&lt;PromptMonth,1,INDEX(BucketTable,MATCH($A3762,SumMonths,0),1))</f>
        <v>1</v>
      </c>
      <c r="G3762" s="94" t="e">
        <f aca="false">INDEX(Book_Type,MATCH($B3762,Book,0),1)</f>
        <v>#N/A</v>
      </c>
      <c r="H3762" s="94" t="e">
        <f aca="false">$F3762&amp;$G3762</f>
        <v>#N/A</v>
      </c>
    </row>
    <row r="3763" customFormat="false" ht="12.75" hidden="false" customHeight="false" outlineLevel="0" collapsed="false">
      <c r="F3763" s="94" t="n">
        <f aca="false">IF(REF_DT&lt;PromptMonth,1,INDEX(BucketTable,MATCH($A3763,SumMonths,0),1))</f>
        <v>1</v>
      </c>
      <c r="G3763" s="94" t="e">
        <f aca="false">INDEX(Book_Type,MATCH($B3763,Book,0),1)</f>
        <v>#N/A</v>
      </c>
      <c r="H3763" s="94" t="e">
        <f aca="false">$F3763&amp;$G3763</f>
        <v>#N/A</v>
      </c>
    </row>
    <row r="3764" customFormat="false" ht="12.75" hidden="false" customHeight="false" outlineLevel="0" collapsed="false">
      <c r="F3764" s="94" t="n">
        <f aca="false">IF(REF_DT&lt;PromptMonth,1,INDEX(BucketTable,MATCH($A3764,SumMonths,0),1))</f>
        <v>1</v>
      </c>
      <c r="G3764" s="94" t="e">
        <f aca="false">INDEX(Book_Type,MATCH($B3764,Book,0),1)</f>
        <v>#N/A</v>
      </c>
      <c r="H3764" s="94" t="e">
        <f aca="false">$F3764&amp;$G3764</f>
        <v>#N/A</v>
      </c>
    </row>
    <row r="3765" customFormat="false" ht="12.75" hidden="false" customHeight="false" outlineLevel="0" collapsed="false">
      <c r="F3765" s="94" t="n">
        <f aca="false">IF(REF_DT&lt;PromptMonth,1,INDEX(BucketTable,MATCH($A3765,SumMonths,0),1))</f>
        <v>1</v>
      </c>
      <c r="G3765" s="94" t="e">
        <f aca="false">INDEX(Book_Type,MATCH($B3765,Book,0),1)</f>
        <v>#N/A</v>
      </c>
      <c r="H3765" s="94" t="e">
        <f aca="false">$F3765&amp;$G3765</f>
        <v>#N/A</v>
      </c>
    </row>
    <row r="3766" customFormat="false" ht="12.75" hidden="false" customHeight="false" outlineLevel="0" collapsed="false">
      <c r="F3766" s="94" t="n">
        <f aca="false">IF(REF_DT&lt;PromptMonth,1,INDEX(BucketTable,MATCH($A3766,SumMonths,0),1))</f>
        <v>1</v>
      </c>
      <c r="G3766" s="94" t="e">
        <f aca="false">INDEX(Book_Type,MATCH($B3766,Book,0),1)</f>
        <v>#N/A</v>
      </c>
      <c r="H3766" s="94" t="e">
        <f aca="false">$F3766&amp;$G3766</f>
        <v>#N/A</v>
      </c>
    </row>
    <row r="3767" customFormat="false" ht="12.75" hidden="false" customHeight="false" outlineLevel="0" collapsed="false">
      <c r="F3767" s="94" t="n">
        <f aca="false">IF(REF_DT&lt;PromptMonth,1,INDEX(BucketTable,MATCH($A3767,SumMonths,0),1))</f>
        <v>1</v>
      </c>
      <c r="G3767" s="94" t="e">
        <f aca="false">INDEX(Book_Type,MATCH($B3767,Book,0),1)</f>
        <v>#N/A</v>
      </c>
      <c r="H3767" s="94" t="e">
        <f aca="false">$F3767&amp;$G3767</f>
        <v>#N/A</v>
      </c>
    </row>
    <row r="3768" customFormat="false" ht="12.75" hidden="false" customHeight="false" outlineLevel="0" collapsed="false">
      <c r="F3768" s="94" t="n">
        <f aca="false">IF(REF_DT&lt;PromptMonth,1,INDEX(BucketTable,MATCH($A3768,SumMonths,0),1))</f>
        <v>1</v>
      </c>
      <c r="G3768" s="94" t="e">
        <f aca="false">INDEX(Book_Type,MATCH($B3768,Book,0),1)</f>
        <v>#N/A</v>
      </c>
      <c r="H3768" s="94" t="e">
        <f aca="false">$F3768&amp;$G3768</f>
        <v>#N/A</v>
      </c>
    </row>
    <row r="3769" customFormat="false" ht="12.75" hidden="false" customHeight="false" outlineLevel="0" collapsed="false">
      <c r="F3769" s="94" t="n">
        <f aca="false">IF(REF_DT&lt;PromptMonth,1,INDEX(BucketTable,MATCH($A3769,SumMonths,0),1))</f>
        <v>1</v>
      </c>
      <c r="G3769" s="94" t="e">
        <f aca="false">INDEX(Book_Type,MATCH($B3769,Book,0),1)</f>
        <v>#N/A</v>
      </c>
      <c r="H3769" s="94" t="e">
        <f aca="false">$F3769&amp;$G3769</f>
        <v>#N/A</v>
      </c>
    </row>
    <row r="3770" customFormat="false" ht="12.75" hidden="false" customHeight="false" outlineLevel="0" collapsed="false">
      <c r="F3770" s="94" t="n">
        <f aca="false">IF(REF_DT&lt;PromptMonth,1,INDEX(BucketTable,MATCH($A3770,SumMonths,0),1))</f>
        <v>1</v>
      </c>
      <c r="G3770" s="94" t="e">
        <f aca="false">INDEX(Book_Type,MATCH($B3770,Book,0),1)</f>
        <v>#N/A</v>
      </c>
      <c r="H3770" s="94" t="e">
        <f aca="false">$F3770&amp;$G3770</f>
        <v>#N/A</v>
      </c>
    </row>
    <row r="3771" customFormat="false" ht="12.75" hidden="false" customHeight="false" outlineLevel="0" collapsed="false">
      <c r="F3771" s="94" t="n">
        <f aca="false">IF(REF_DT&lt;PromptMonth,1,INDEX(BucketTable,MATCH($A3771,SumMonths,0),1))</f>
        <v>1</v>
      </c>
      <c r="G3771" s="94" t="e">
        <f aca="false">INDEX(Book_Type,MATCH($B3771,Book,0),1)</f>
        <v>#N/A</v>
      </c>
      <c r="H3771" s="94" t="e">
        <f aca="false">$F3771&amp;$G3771</f>
        <v>#N/A</v>
      </c>
    </row>
    <row r="3772" customFormat="false" ht="12.75" hidden="false" customHeight="false" outlineLevel="0" collapsed="false">
      <c r="F3772" s="94" t="n">
        <f aca="false">IF(REF_DT&lt;PromptMonth,1,INDEX(BucketTable,MATCH($A3772,SumMonths,0),1))</f>
        <v>1</v>
      </c>
      <c r="G3772" s="94" t="e">
        <f aca="false">INDEX(Book_Type,MATCH($B3772,Book,0),1)</f>
        <v>#N/A</v>
      </c>
      <c r="H3772" s="94" t="e">
        <f aca="false">$F3772&amp;$G3772</f>
        <v>#N/A</v>
      </c>
    </row>
    <row r="3773" customFormat="false" ht="12.75" hidden="false" customHeight="false" outlineLevel="0" collapsed="false">
      <c r="F3773" s="94" t="n">
        <f aca="false">IF(REF_DT&lt;PromptMonth,1,INDEX(BucketTable,MATCH($A3773,SumMonths,0),1))</f>
        <v>1</v>
      </c>
      <c r="G3773" s="94" t="e">
        <f aca="false">INDEX(Book_Type,MATCH($B3773,Book,0),1)</f>
        <v>#N/A</v>
      </c>
      <c r="H3773" s="94" t="e">
        <f aca="false">$F3773&amp;$G3773</f>
        <v>#N/A</v>
      </c>
    </row>
    <row r="3774" customFormat="false" ht="12.75" hidden="false" customHeight="false" outlineLevel="0" collapsed="false">
      <c r="F3774" s="94" t="n">
        <f aca="false">IF(REF_DT&lt;PromptMonth,1,INDEX(BucketTable,MATCH($A3774,SumMonths,0),1))</f>
        <v>1</v>
      </c>
      <c r="G3774" s="94" t="e">
        <f aca="false">INDEX(Book_Type,MATCH($B3774,Book,0),1)</f>
        <v>#N/A</v>
      </c>
      <c r="H3774" s="94" t="e">
        <f aca="false">$F3774&amp;$G3774</f>
        <v>#N/A</v>
      </c>
    </row>
    <row r="3775" customFormat="false" ht="12.75" hidden="false" customHeight="false" outlineLevel="0" collapsed="false">
      <c r="F3775" s="94" t="n">
        <f aca="false">IF(REF_DT&lt;PromptMonth,1,INDEX(BucketTable,MATCH($A3775,SumMonths,0),1))</f>
        <v>1</v>
      </c>
      <c r="G3775" s="94" t="e">
        <f aca="false">INDEX(Book_Type,MATCH($B3775,Book,0),1)</f>
        <v>#N/A</v>
      </c>
      <c r="H3775" s="94" t="e">
        <f aca="false">$F3775&amp;$G3775</f>
        <v>#N/A</v>
      </c>
    </row>
    <row r="3776" customFormat="false" ht="12.75" hidden="false" customHeight="false" outlineLevel="0" collapsed="false">
      <c r="F3776" s="94" t="n">
        <f aca="false">IF(REF_DT&lt;PromptMonth,1,INDEX(BucketTable,MATCH($A3776,SumMonths,0),1))</f>
        <v>1</v>
      </c>
      <c r="G3776" s="94" t="e">
        <f aca="false">INDEX(Book_Type,MATCH($B3776,Book,0),1)</f>
        <v>#N/A</v>
      </c>
      <c r="H3776" s="94" t="e">
        <f aca="false">$F3776&amp;$G3776</f>
        <v>#N/A</v>
      </c>
    </row>
    <row r="3777" customFormat="false" ht="12.75" hidden="false" customHeight="false" outlineLevel="0" collapsed="false">
      <c r="F3777" s="94" t="n">
        <f aca="false">IF(REF_DT&lt;PromptMonth,1,INDEX(BucketTable,MATCH($A3777,SumMonths,0),1))</f>
        <v>1</v>
      </c>
      <c r="G3777" s="94" t="e">
        <f aca="false">INDEX(Book_Type,MATCH($B3777,Book,0),1)</f>
        <v>#N/A</v>
      </c>
      <c r="H3777" s="94" t="e">
        <f aca="false">$F3777&amp;$G3777</f>
        <v>#N/A</v>
      </c>
    </row>
    <row r="3778" customFormat="false" ht="12.75" hidden="false" customHeight="false" outlineLevel="0" collapsed="false">
      <c r="F3778" s="94" t="n">
        <f aca="false">IF(REF_DT&lt;PromptMonth,1,INDEX(BucketTable,MATCH($A3778,SumMonths,0),1))</f>
        <v>1</v>
      </c>
      <c r="G3778" s="94" t="e">
        <f aca="false">INDEX(Book_Type,MATCH($B3778,Book,0),1)</f>
        <v>#N/A</v>
      </c>
      <c r="H3778" s="94" t="e">
        <f aca="false">$F3778&amp;$G3778</f>
        <v>#N/A</v>
      </c>
    </row>
    <row r="3779" customFormat="false" ht="12.75" hidden="false" customHeight="false" outlineLevel="0" collapsed="false">
      <c r="F3779" s="94" t="n">
        <f aca="false">IF(REF_DT&lt;PromptMonth,1,INDEX(BucketTable,MATCH($A3779,SumMonths,0),1))</f>
        <v>1</v>
      </c>
      <c r="G3779" s="94" t="e">
        <f aca="false">INDEX(Book_Type,MATCH($B3779,Book,0),1)</f>
        <v>#N/A</v>
      </c>
      <c r="H3779" s="94" t="e">
        <f aca="false">$F3779&amp;$G3779</f>
        <v>#N/A</v>
      </c>
    </row>
    <row r="3780" customFormat="false" ht="12.75" hidden="false" customHeight="false" outlineLevel="0" collapsed="false">
      <c r="F3780" s="94" t="n">
        <f aca="false">IF(REF_DT&lt;PromptMonth,1,INDEX(BucketTable,MATCH($A3780,SumMonths,0),1))</f>
        <v>1</v>
      </c>
      <c r="G3780" s="94" t="e">
        <f aca="false">INDEX(Book_Type,MATCH($B3780,Book,0),1)</f>
        <v>#N/A</v>
      </c>
      <c r="H3780" s="94" t="e">
        <f aca="false">$F3780&amp;$G3780</f>
        <v>#N/A</v>
      </c>
    </row>
    <row r="3781" customFormat="false" ht="12.75" hidden="false" customHeight="false" outlineLevel="0" collapsed="false">
      <c r="F3781" s="94" t="n">
        <f aca="false">IF(REF_DT&lt;PromptMonth,1,INDEX(BucketTable,MATCH($A3781,SumMonths,0),1))</f>
        <v>1</v>
      </c>
      <c r="G3781" s="94" t="e">
        <f aca="false">INDEX(Book_Type,MATCH($B3781,Book,0),1)</f>
        <v>#N/A</v>
      </c>
      <c r="H3781" s="94" t="e">
        <f aca="false">$F3781&amp;$G3781</f>
        <v>#N/A</v>
      </c>
    </row>
    <row r="3782" customFormat="false" ht="12.75" hidden="false" customHeight="false" outlineLevel="0" collapsed="false">
      <c r="F3782" s="94" t="n">
        <f aca="false">IF(REF_DT&lt;PromptMonth,1,INDEX(BucketTable,MATCH($A3782,SumMonths,0),1))</f>
        <v>1</v>
      </c>
      <c r="G3782" s="94" t="e">
        <f aca="false">INDEX(Book_Type,MATCH($B3782,Book,0),1)</f>
        <v>#N/A</v>
      </c>
      <c r="H3782" s="94" t="e">
        <f aca="false">$F3782&amp;$G3782</f>
        <v>#N/A</v>
      </c>
    </row>
    <row r="3783" customFormat="false" ht="12.75" hidden="false" customHeight="false" outlineLevel="0" collapsed="false">
      <c r="F3783" s="94" t="n">
        <f aca="false">IF(REF_DT&lt;PromptMonth,1,INDEX(BucketTable,MATCH($A3783,SumMonths,0),1))</f>
        <v>1</v>
      </c>
      <c r="G3783" s="94" t="e">
        <f aca="false">INDEX(Book_Type,MATCH($B3783,Book,0),1)</f>
        <v>#N/A</v>
      </c>
      <c r="H3783" s="94" t="e">
        <f aca="false">$F3783&amp;$G3783</f>
        <v>#N/A</v>
      </c>
    </row>
    <row r="3784" customFormat="false" ht="12.75" hidden="false" customHeight="false" outlineLevel="0" collapsed="false">
      <c r="F3784" s="94" t="n">
        <f aca="false">IF(REF_DT&lt;PromptMonth,1,INDEX(BucketTable,MATCH($A3784,SumMonths,0),1))</f>
        <v>1</v>
      </c>
      <c r="G3784" s="94" t="e">
        <f aca="false">INDEX(Book_Type,MATCH($B3784,Book,0),1)</f>
        <v>#N/A</v>
      </c>
      <c r="H3784" s="94" t="e">
        <f aca="false">$F3784&amp;$G3784</f>
        <v>#N/A</v>
      </c>
    </row>
    <row r="3785" customFormat="false" ht="12.75" hidden="false" customHeight="false" outlineLevel="0" collapsed="false">
      <c r="F3785" s="94" t="n">
        <f aca="false">IF(REF_DT&lt;PromptMonth,1,INDEX(BucketTable,MATCH($A3785,SumMonths,0),1))</f>
        <v>1</v>
      </c>
      <c r="G3785" s="94" t="e">
        <f aca="false">INDEX(Book_Type,MATCH($B3785,Book,0),1)</f>
        <v>#N/A</v>
      </c>
      <c r="H3785" s="94" t="e">
        <f aca="false">$F3785&amp;$G3785</f>
        <v>#N/A</v>
      </c>
    </row>
    <row r="3786" customFormat="false" ht="12.75" hidden="false" customHeight="false" outlineLevel="0" collapsed="false">
      <c r="F3786" s="94" t="n">
        <f aca="false">IF(REF_DT&lt;PromptMonth,1,INDEX(BucketTable,MATCH($A3786,SumMonths,0),1))</f>
        <v>1</v>
      </c>
      <c r="G3786" s="94" t="e">
        <f aca="false">INDEX(Book_Type,MATCH($B3786,Book,0),1)</f>
        <v>#N/A</v>
      </c>
      <c r="H3786" s="94" t="e">
        <f aca="false">$F3786&amp;$G3786</f>
        <v>#N/A</v>
      </c>
    </row>
    <row r="3787" customFormat="false" ht="12.75" hidden="false" customHeight="false" outlineLevel="0" collapsed="false">
      <c r="F3787" s="94" t="n">
        <f aca="false">IF(REF_DT&lt;PromptMonth,1,INDEX(BucketTable,MATCH($A3787,SumMonths,0),1))</f>
        <v>1</v>
      </c>
      <c r="G3787" s="94" t="e">
        <f aca="false">INDEX(Book_Type,MATCH($B3787,Book,0),1)</f>
        <v>#N/A</v>
      </c>
      <c r="H3787" s="94" t="e">
        <f aca="false">$F3787&amp;$G3787</f>
        <v>#N/A</v>
      </c>
    </row>
    <row r="3788" customFormat="false" ht="12.75" hidden="false" customHeight="false" outlineLevel="0" collapsed="false">
      <c r="F3788" s="94" t="n">
        <f aca="false">IF(REF_DT&lt;PromptMonth,1,INDEX(BucketTable,MATCH($A3788,SumMonths,0),1))</f>
        <v>1</v>
      </c>
      <c r="G3788" s="94" t="e">
        <f aca="false">INDEX(Book_Type,MATCH($B3788,Book,0),1)</f>
        <v>#N/A</v>
      </c>
      <c r="H3788" s="94" t="e">
        <f aca="false">$F3788&amp;$G3788</f>
        <v>#N/A</v>
      </c>
    </row>
    <row r="3789" customFormat="false" ht="12.75" hidden="false" customHeight="false" outlineLevel="0" collapsed="false">
      <c r="F3789" s="94" t="n">
        <f aca="false">IF(REF_DT&lt;PromptMonth,1,INDEX(BucketTable,MATCH($A3789,SumMonths,0),1))</f>
        <v>1</v>
      </c>
      <c r="G3789" s="94" t="e">
        <f aca="false">INDEX(Book_Type,MATCH($B3789,Book,0),1)</f>
        <v>#N/A</v>
      </c>
      <c r="H3789" s="94" t="e">
        <f aca="false">$F3789&amp;$G3789</f>
        <v>#N/A</v>
      </c>
    </row>
    <row r="3790" customFormat="false" ht="12.75" hidden="false" customHeight="false" outlineLevel="0" collapsed="false">
      <c r="F3790" s="94" t="n">
        <f aca="false">IF(REF_DT&lt;PromptMonth,1,INDEX(BucketTable,MATCH($A3790,SumMonths,0),1))</f>
        <v>1</v>
      </c>
      <c r="G3790" s="94" t="e">
        <f aca="false">INDEX(Book_Type,MATCH($B3790,Book,0),1)</f>
        <v>#N/A</v>
      </c>
      <c r="H3790" s="94" t="e">
        <f aca="false">$F3790&amp;$G3790</f>
        <v>#N/A</v>
      </c>
    </row>
    <row r="3791" customFormat="false" ht="12.75" hidden="false" customHeight="false" outlineLevel="0" collapsed="false">
      <c r="F3791" s="94" t="n">
        <f aca="false">IF(REF_DT&lt;PromptMonth,1,INDEX(BucketTable,MATCH($A3791,SumMonths,0),1))</f>
        <v>1</v>
      </c>
      <c r="G3791" s="94" t="e">
        <f aca="false">INDEX(Book_Type,MATCH($B3791,Book,0),1)</f>
        <v>#N/A</v>
      </c>
      <c r="H3791" s="94" t="e">
        <f aca="false">$F3791&amp;$G3791</f>
        <v>#N/A</v>
      </c>
    </row>
    <row r="3792" customFormat="false" ht="12.75" hidden="false" customHeight="false" outlineLevel="0" collapsed="false">
      <c r="F3792" s="94" t="n">
        <f aca="false">IF(REF_DT&lt;PromptMonth,1,INDEX(BucketTable,MATCH($A3792,SumMonths,0),1))</f>
        <v>1</v>
      </c>
      <c r="G3792" s="94" t="e">
        <f aca="false">INDEX(Book_Type,MATCH($B3792,Book,0),1)</f>
        <v>#N/A</v>
      </c>
      <c r="H3792" s="94" t="e">
        <f aca="false">$F3792&amp;$G3792</f>
        <v>#N/A</v>
      </c>
    </row>
    <row r="3793" customFormat="false" ht="12.75" hidden="false" customHeight="false" outlineLevel="0" collapsed="false">
      <c r="F3793" s="94" t="n">
        <f aca="false">IF(REF_DT&lt;PromptMonth,1,INDEX(BucketTable,MATCH($A3793,SumMonths,0),1))</f>
        <v>1</v>
      </c>
      <c r="G3793" s="94" t="e">
        <f aca="false">INDEX(Book_Type,MATCH($B3793,Book,0),1)</f>
        <v>#N/A</v>
      </c>
      <c r="H3793" s="94" t="e">
        <f aca="false">$F3793&amp;$G3793</f>
        <v>#N/A</v>
      </c>
    </row>
    <row r="3794" customFormat="false" ht="12.75" hidden="false" customHeight="false" outlineLevel="0" collapsed="false">
      <c r="F3794" s="94" t="n">
        <f aca="false">IF(REF_DT&lt;PromptMonth,1,INDEX(BucketTable,MATCH($A3794,SumMonths,0),1))</f>
        <v>1</v>
      </c>
      <c r="G3794" s="94" t="e">
        <f aca="false">INDEX(Book_Type,MATCH($B3794,Book,0),1)</f>
        <v>#N/A</v>
      </c>
      <c r="H3794" s="94" t="e">
        <f aca="false">$F3794&amp;$G3794</f>
        <v>#N/A</v>
      </c>
    </row>
    <row r="3795" customFormat="false" ht="12.75" hidden="false" customHeight="false" outlineLevel="0" collapsed="false">
      <c r="F3795" s="94" t="n">
        <f aca="false">IF(REF_DT&lt;PromptMonth,1,INDEX(BucketTable,MATCH($A3795,SumMonths,0),1))</f>
        <v>1</v>
      </c>
      <c r="G3795" s="94" t="e">
        <f aca="false">INDEX(Book_Type,MATCH($B3795,Book,0),1)</f>
        <v>#N/A</v>
      </c>
      <c r="H3795" s="94" t="e">
        <f aca="false">$F3795&amp;$G3795</f>
        <v>#N/A</v>
      </c>
    </row>
    <row r="3796" customFormat="false" ht="12.75" hidden="false" customHeight="false" outlineLevel="0" collapsed="false">
      <c r="F3796" s="94" t="n">
        <f aca="false">IF(REF_DT&lt;PromptMonth,1,INDEX(BucketTable,MATCH($A3796,SumMonths,0),1))</f>
        <v>1</v>
      </c>
      <c r="G3796" s="94" t="e">
        <f aca="false">INDEX(Book_Type,MATCH($B3796,Book,0),1)</f>
        <v>#N/A</v>
      </c>
      <c r="H3796" s="94" t="e">
        <f aca="false">$F3796&amp;$G3796</f>
        <v>#N/A</v>
      </c>
    </row>
    <row r="3797" customFormat="false" ht="12.75" hidden="false" customHeight="false" outlineLevel="0" collapsed="false">
      <c r="F3797" s="94" t="n">
        <f aca="false">IF(REF_DT&lt;PromptMonth,1,INDEX(BucketTable,MATCH($A3797,SumMonths,0),1))</f>
        <v>1</v>
      </c>
      <c r="G3797" s="94" t="e">
        <f aca="false">INDEX(Book_Type,MATCH($B3797,Book,0),1)</f>
        <v>#N/A</v>
      </c>
      <c r="H3797" s="94" t="e">
        <f aca="false">$F3797&amp;$G3797</f>
        <v>#N/A</v>
      </c>
    </row>
    <row r="3798" customFormat="false" ht="12.75" hidden="false" customHeight="false" outlineLevel="0" collapsed="false">
      <c r="F3798" s="94" t="n">
        <f aca="false">IF(REF_DT&lt;PromptMonth,1,INDEX(BucketTable,MATCH($A3798,SumMonths,0),1))</f>
        <v>1</v>
      </c>
      <c r="G3798" s="94" t="e">
        <f aca="false">INDEX(Book_Type,MATCH($B3798,Book,0),1)</f>
        <v>#N/A</v>
      </c>
      <c r="H3798" s="94" t="e">
        <f aca="false">$F3798&amp;$G3798</f>
        <v>#N/A</v>
      </c>
    </row>
    <row r="3799" customFormat="false" ht="12.75" hidden="false" customHeight="false" outlineLevel="0" collapsed="false">
      <c r="F3799" s="94" t="n">
        <f aca="false">IF(REF_DT&lt;PromptMonth,1,INDEX(BucketTable,MATCH($A3799,SumMonths,0),1))</f>
        <v>1</v>
      </c>
      <c r="G3799" s="94" t="e">
        <f aca="false">INDEX(Book_Type,MATCH($B3799,Book,0),1)</f>
        <v>#N/A</v>
      </c>
      <c r="H3799" s="94" t="e">
        <f aca="false">$F3799&amp;$G3799</f>
        <v>#N/A</v>
      </c>
    </row>
    <row r="3800" customFormat="false" ht="12.75" hidden="false" customHeight="false" outlineLevel="0" collapsed="false">
      <c r="F3800" s="94" t="n">
        <f aca="false">IF(REF_DT&lt;PromptMonth,1,INDEX(BucketTable,MATCH($A3800,SumMonths,0),1))</f>
        <v>1</v>
      </c>
      <c r="G3800" s="94" t="e">
        <f aca="false">INDEX(Book_Type,MATCH($B3800,Book,0),1)</f>
        <v>#N/A</v>
      </c>
      <c r="H3800" s="94" t="e">
        <f aca="false">$F3800&amp;$G3800</f>
        <v>#N/A</v>
      </c>
    </row>
    <row r="3801" customFormat="false" ht="12.75" hidden="false" customHeight="false" outlineLevel="0" collapsed="false">
      <c r="F3801" s="94" t="n">
        <f aca="false">IF(REF_DT&lt;PromptMonth,1,INDEX(BucketTable,MATCH($A3801,SumMonths,0),1))</f>
        <v>1</v>
      </c>
      <c r="G3801" s="94" t="e">
        <f aca="false">INDEX(Book_Type,MATCH($B3801,Book,0),1)</f>
        <v>#N/A</v>
      </c>
      <c r="H3801" s="94" t="e">
        <f aca="false">$F3801&amp;$G3801</f>
        <v>#N/A</v>
      </c>
    </row>
    <row r="3802" customFormat="false" ht="12.75" hidden="false" customHeight="false" outlineLevel="0" collapsed="false">
      <c r="F3802" s="94" t="n">
        <f aca="false">IF(REF_DT&lt;PromptMonth,1,INDEX(BucketTable,MATCH($A3802,SumMonths,0),1))</f>
        <v>1</v>
      </c>
      <c r="G3802" s="94" t="e">
        <f aca="false">INDEX(Book_Type,MATCH($B3802,Book,0),1)</f>
        <v>#N/A</v>
      </c>
      <c r="H3802" s="94" t="e">
        <f aca="false">$F3802&amp;$G3802</f>
        <v>#N/A</v>
      </c>
    </row>
    <row r="3803" customFormat="false" ht="12.75" hidden="false" customHeight="false" outlineLevel="0" collapsed="false">
      <c r="F3803" s="94" t="n">
        <f aca="false">IF(REF_DT&lt;PromptMonth,1,INDEX(BucketTable,MATCH($A3803,SumMonths,0),1))</f>
        <v>1</v>
      </c>
      <c r="G3803" s="94" t="e">
        <f aca="false">INDEX(Book_Type,MATCH($B3803,Book,0),1)</f>
        <v>#N/A</v>
      </c>
      <c r="H3803" s="94" t="e">
        <f aca="false">$F3803&amp;$G3803</f>
        <v>#N/A</v>
      </c>
    </row>
    <row r="3804" customFormat="false" ht="12.75" hidden="false" customHeight="false" outlineLevel="0" collapsed="false">
      <c r="F3804" s="94" t="n">
        <f aca="false">IF(REF_DT&lt;PromptMonth,1,INDEX(BucketTable,MATCH($A3804,SumMonths,0),1))</f>
        <v>1</v>
      </c>
      <c r="G3804" s="94" t="e">
        <f aca="false">INDEX(Book_Type,MATCH($B3804,Book,0),1)</f>
        <v>#N/A</v>
      </c>
      <c r="H3804" s="94" t="e">
        <f aca="false">$F3804&amp;$G3804</f>
        <v>#N/A</v>
      </c>
    </row>
    <row r="3805" customFormat="false" ht="12.75" hidden="false" customHeight="false" outlineLevel="0" collapsed="false">
      <c r="F3805" s="94" t="n">
        <f aca="false">IF(REF_DT&lt;PromptMonth,1,INDEX(BucketTable,MATCH($A3805,SumMonths,0),1))</f>
        <v>1</v>
      </c>
      <c r="G3805" s="94" t="e">
        <f aca="false">INDEX(Book_Type,MATCH($B3805,Book,0),1)</f>
        <v>#N/A</v>
      </c>
      <c r="H3805" s="94" t="e">
        <f aca="false">$F3805&amp;$G3805</f>
        <v>#N/A</v>
      </c>
    </row>
    <row r="3806" customFormat="false" ht="12.75" hidden="false" customHeight="false" outlineLevel="0" collapsed="false">
      <c r="F3806" s="94" t="n">
        <f aca="false">IF(REF_DT&lt;PromptMonth,1,INDEX(BucketTable,MATCH($A3806,SumMonths,0),1))</f>
        <v>1</v>
      </c>
      <c r="G3806" s="94" t="e">
        <f aca="false">INDEX(Book_Type,MATCH($B3806,Book,0),1)</f>
        <v>#N/A</v>
      </c>
      <c r="H3806" s="94" t="e">
        <f aca="false">$F3806&amp;$G3806</f>
        <v>#N/A</v>
      </c>
    </row>
    <row r="3807" customFormat="false" ht="12.75" hidden="false" customHeight="false" outlineLevel="0" collapsed="false">
      <c r="F3807" s="94" t="n">
        <f aca="false">IF(REF_DT&lt;PromptMonth,1,INDEX(BucketTable,MATCH($A3807,SumMonths,0),1))</f>
        <v>1</v>
      </c>
      <c r="G3807" s="94" t="e">
        <f aca="false">INDEX(Book_Type,MATCH($B3807,Book,0),1)</f>
        <v>#N/A</v>
      </c>
      <c r="H3807" s="94" t="e">
        <f aca="false">$F3807&amp;$G3807</f>
        <v>#N/A</v>
      </c>
    </row>
    <row r="3808" customFormat="false" ht="12.75" hidden="false" customHeight="false" outlineLevel="0" collapsed="false">
      <c r="F3808" s="94" t="n">
        <f aca="false">IF(REF_DT&lt;PromptMonth,1,INDEX(BucketTable,MATCH($A3808,SumMonths,0),1))</f>
        <v>1</v>
      </c>
      <c r="G3808" s="94" t="e">
        <f aca="false">INDEX(Book_Type,MATCH($B3808,Book,0),1)</f>
        <v>#N/A</v>
      </c>
      <c r="H3808" s="94" t="e">
        <f aca="false">$F3808&amp;$G3808</f>
        <v>#N/A</v>
      </c>
    </row>
    <row r="3809" customFormat="false" ht="12.75" hidden="false" customHeight="false" outlineLevel="0" collapsed="false">
      <c r="F3809" s="94" t="n">
        <f aca="false">IF(REF_DT&lt;PromptMonth,1,INDEX(BucketTable,MATCH($A3809,SumMonths,0),1))</f>
        <v>1</v>
      </c>
      <c r="G3809" s="94" t="e">
        <f aca="false">INDEX(Book_Type,MATCH($B3809,Book,0),1)</f>
        <v>#N/A</v>
      </c>
      <c r="H3809" s="94" t="e">
        <f aca="false">$F3809&amp;$G3809</f>
        <v>#N/A</v>
      </c>
    </row>
    <row r="3810" customFormat="false" ht="12.75" hidden="false" customHeight="false" outlineLevel="0" collapsed="false">
      <c r="F3810" s="94" t="n">
        <f aca="false">IF(REF_DT&lt;PromptMonth,1,INDEX(BucketTable,MATCH($A3810,SumMonths,0),1))</f>
        <v>1</v>
      </c>
      <c r="G3810" s="94" t="e">
        <f aca="false">INDEX(Book_Type,MATCH($B3810,Book,0),1)</f>
        <v>#N/A</v>
      </c>
      <c r="H3810" s="94" t="e">
        <f aca="false">$F3810&amp;$G3810</f>
        <v>#N/A</v>
      </c>
    </row>
    <row r="3811" customFormat="false" ht="12.75" hidden="false" customHeight="false" outlineLevel="0" collapsed="false">
      <c r="F3811" s="94" t="n">
        <f aca="false">IF(REF_DT&lt;PromptMonth,1,INDEX(BucketTable,MATCH($A3811,SumMonths,0),1))</f>
        <v>1</v>
      </c>
      <c r="G3811" s="94" t="e">
        <f aca="false">INDEX(Book_Type,MATCH($B3811,Book,0),1)</f>
        <v>#N/A</v>
      </c>
      <c r="H3811" s="94" t="e">
        <f aca="false">$F3811&amp;$G3811</f>
        <v>#N/A</v>
      </c>
    </row>
    <row r="3812" customFormat="false" ht="12.75" hidden="false" customHeight="false" outlineLevel="0" collapsed="false">
      <c r="F3812" s="94" t="n">
        <f aca="false">IF(REF_DT&lt;PromptMonth,1,INDEX(BucketTable,MATCH($A3812,SumMonths,0),1))</f>
        <v>1</v>
      </c>
      <c r="G3812" s="94" t="e">
        <f aca="false">INDEX(Book_Type,MATCH($B3812,Book,0),1)</f>
        <v>#N/A</v>
      </c>
      <c r="H3812" s="94" t="e">
        <f aca="false">$F3812&amp;$G3812</f>
        <v>#N/A</v>
      </c>
    </row>
    <row r="3813" customFormat="false" ht="12.75" hidden="false" customHeight="false" outlineLevel="0" collapsed="false">
      <c r="F3813" s="94" t="n">
        <f aca="false">IF(REF_DT&lt;PromptMonth,1,INDEX(BucketTable,MATCH($A3813,SumMonths,0),1))</f>
        <v>1</v>
      </c>
      <c r="G3813" s="94" t="e">
        <f aca="false">INDEX(Book_Type,MATCH($B3813,Book,0),1)</f>
        <v>#N/A</v>
      </c>
      <c r="H3813" s="94" t="e">
        <f aca="false">$F3813&amp;$G3813</f>
        <v>#N/A</v>
      </c>
    </row>
    <row r="3814" customFormat="false" ht="12.75" hidden="false" customHeight="false" outlineLevel="0" collapsed="false">
      <c r="F3814" s="94" t="n">
        <f aca="false">IF(REF_DT&lt;PromptMonth,1,INDEX(BucketTable,MATCH($A3814,SumMonths,0),1))</f>
        <v>1</v>
      </c>
      <c r="G3814" s="94" t="e">
        <f aca="false">INDEX(Book_Type,MATCH($B3814,Book,0),1)</f>
        <v>#N/A</v>
      </c>
      <c r="H3814" s="94" t="e">
        <f aca="false">$F3814&amp;$G3814</f>
        <v>#N/A</v>
      </c>
    </row>
    <row r="3815" customFormat="false" ht="12.75" hidden="false" customHeight="false" outlineLevel="0" collapsed="false">
      <c r="F3815" s="94" t="n">
        <f aca="false">IF(REF_DT&lt;PromptMonth,1,INDEX(BucketTable,MATCH($A3815,SumMonths,0),1))</f>
        <v>1</v>
      </c>
      <c r="G3815" s="94" t="e">
        <f aca="false">INDEX(Book_Type,MATCH($B3815,Book,0),1)</f>
        <v>#N/A</v>
      </c>
      <c r="H3815" s="94" t="e">
        <f aca="false">$F3815&amp;$G3815</f>
        <v>#N/A</v>
      </c>
    </row>
    <row r="3816" customFormat="false" ht="12.75" hidden="false" customHeight="false" outlineLevel="0" collapsed="false">
      <c r="F3816" s="94" t="n">
        <f aca="false">IF(REF_DT&lt;PromptMonth,1,INDEX(BucketTable,MATCH($A3816,SumMonths,0),1))</f>
        <v>1</v>
      </c>
      <c r="G3816" s="94" t="e">
        <f aca="false">INDEX(Book_Type,MATCH($B3816,Book,0),1)</f>
        <v>#N/A</v>
      </c>
      <c r="H3816" s="94" t="e">
        <f aca="false">$F3816&amp;$G3816</f>
        <v>#N/A</v>
      </c>
    </row>
    <row r="3817" customFormat="false" ht="12.75" hidden="false" customHeight="false" outlineLevel="0" collapsed="false">
      <c r="F3817" s="94" t="n">
        <f aca="false">IF(REF_DT&lt;PromptMonth,1,INDEX(BucketTable,MATCH($A3817,SumMonths,0),1))</f>
        <v>1</v>
      </c>
      <c r="G3817" s="94" t="e">
        <f aca="false">INDEX(Book_Type,MATCH($B3817,Book,0),1)</f>
        <v>#N/A</v>
      </c>
      <c r="H3817" s="94" t="e">
        <f aca="false">$F3817&amp;$G3817</f>
        <v>#N/A</v>
      </c>
    </row>
    <row r="3818" customFormat="false" ht="12.75" hidden="false" customHeight="false" outlineLevel="0" collapsed="false">
      <c r="F3818" s="94" t="n">
        <f aca="false">IF(REF_DT&lt;PromptMonth,1,INDEX(BucketTable,MATCH($A3818,SumMonths,0),1))</f>
        <v>1</v>
      </c>
      <c r="G3818" s="94" t="e">
        <f aca="false">INDEX(Book_Type,MATCH($B3818,Book,0),1)</f>
        <v>#N/A</v>
      </c>
      <c r="H3818" s="94" t="e">
        <f aca="false">$F3818&amp;$G3818</f>
        <v>#N/A</v>
      </c>
    </row>
    <row r="3819" customFormat="false" ht="12.75" hidden="false" customHeight="false" outlineLevel="0" collapsed="false">
      <c r="F3819" s="94" t="n">
        <f aca="false">IF(REF_DT&lt;PromptMonth,1,INDEX(BucketTable,MATCH($A3819,SumMonths,0),1))</f>
        <v>1</v>
      </c>
      <c r="G3819" s="94" t="e">
        <f aca="false">INDEX(Book_Type,MATCH($B3819,Book,0),1)</f>
        <v>#N/A</v>
      </c>
      <c r="H3819" s="94" t="e">
        <f aca="false">$F3819&amp;$G3819</f>
        <v>#N/A</v>
      </c>
    </row>
    <row r="3820" customFormat="false" ht="12.75" hidden="false" customHeight="false" outlineLevel="0" collapsed="false">
      <c r="F3820" s="94" t="n">
        <f aca="false">IF(REF_DT&lt;PromptMonth,1,INDEX(BucketTable,MATCH($A3820,SumMonths,0),1))</f>
        <v>1</v>
      </c>
      <c r="G3820" s="94" t="e">
        <f aca="false">INDEX(Book_Type,MATCH($B3820,Book,0),1)</f>
        <v>#N/A</v>
      </c>
      <c r="H3820" s="94" t="e">
        <f aca="false">$F3820&amp;$G3820</f>
        <v>#N/A</v>
      </c>
    </row>
    <row r="3821" customFormat="false" ht="12.75" hidden="false" customHeight="false" outlineLevel="0" collapsed="false">
      <c r="F3821" s="94" t="n">
        <f aca="false">IF(REF_DT&lt;PromptMonth,1,INDEX(BucketTable,MATCH($A3821,SumMonths,0),1))</f>
        <v>1</v>
      </c>
      <c r="G3821" s="94" t="e">
        <f aca="false">INDEX(Book_Type,MATCH($B3821,Book,0),1)</f>
        <v>#N/A</v>
      </c>
      <c r="H3821" s="94" t="e">
        <f aca="false">$F3821&amp;$G3821</f>
        <v>#N/A</v>
      </c>
    </row>
    <row r="3822" customFormat="false" ht="12.75" hidden="false" customHeight="false" outlineLevel="0" collapsed="false">
      <c r="F3822" s="94" t="n">
        <f aca="false">IF(REF_DT&lt;PromptMonth,1,INDEX(BucketTable,MATCH($A3822,SumMonths,0),1))</f>
        <v>1</v>
      </c>
      <c r="G3822" s="94" t="e">
        <f aca="false">INDEX(Book_Type,MATCH($B3822,Book,0),1)</f>
        <v>#N/A</v>
      </c>
      <c r="H3822" s="94" t="e">
        <f aca="false">$F3822&amp;$G3822</f>
        <v>#N/A</v>
      </c>
    </row>
    <row r="3823" customFormat="false" ht="12.75" hidden="false" customHeight="false" outlineLevel="0" collapsed="false">
      <c r="F3823" s="94" t="n">
        <f aca="false">IF(REF_DT&lt;PromptMonth,1,INDEX(BucketTable,MATCH($A3823,SumMonths,0),1))</f>
        <v>1</v>
      </c>
      <c r="G3823" s="94" t="e">
        <f aca="false">INDEX(Book_Type,MATCH($B3823,Book,0),1)</f>
        <v>#N/A</v>
      </c>
      <c r="H3823" s="94" t="e">
        <f aca="false">$F3823&amp;$G3823</f>
        <v>#N/A</v>
      </c>
    </row>
    <row r="3824" customFormat="false" ht="12.75" hidden="false" customHeight="false" outlineLevel="0" collapsed="false">
      <c r="F3824" s="94" t="n">
        <f aca="false">IF(REF_DT&lt;PromptMonth,1,INDEX(BucketTable,MATCH($A3824,SumMonths,0),1))</f>
        <v>1</v>
      </c>
      <c r="G3824" s="94" t="e">
        <f aca="false">INDEX(Book_Type,MATCH($B3824,Book,0),1)</f>
        <v>#N/A</v>
      </c>
      <c r="H3824" s="94" t="e">
        <f aca="false">$F3824&amp;$G3824</f>
        <v>#N/A</v>
      </c>
    </row>
    <row r="3825" customFormat="false" ht="12.75" hidden="false" customHeight="false" outlineLevel="0" collapsed="false">
      <c r="F3825" s="94" t="n">
        <f aca="false">IF(REF_DT&lt;PromptMonth,1,INDEX(BucketTable,MATCH($A3825,SumMonths,0),1))</f>
        <v>1</v>
      </c>
      <c r="G3825" s="94" t="e">
        <f aca="false">INDEX(Book_Type,MATCH($B3825,Book,0),1)</f>
        <v>#N/A</v>
      </c>
      <c r="H3825" s="94" t="e">
        <f aca="false">$F3825&amp;$G3825</f>
        <v>#N/A</v>
      </c>
    </row>
    <row r="3826" customFormat="false" ht="12.75" hidden="false" customHeight="false" outlineLevel="0" collapsed="false">
      <c r="F3826" s="94" t="n">
        <f aca="false">IF(REF_DT&lt;PromptMonth,1,INDEX(BucketTable,MATCH($A3826,SumMonths,0),1))</f>
        <v>1</v>
      </c>
      <c r="G3826" s="94" t="e">
        <f aca="false">INDEX(Book_Type,MATCH($B3826,Book,0),1)</f>
        <v>#N/A</v>
      </c>
      <c r="H3826" s="94" t="e">
        <f aca="false">$F3826&amp;$G3826</f>
        <v>#N/A</v>
      </c>
    </row>
    <row r="3827" customFormat="false" ht="12.75" hidden="false" customHeight="false" outlineLevel="0" collapsed="false">
      <c r="F3827" s="94" t="n">
        <f aca="false">IF(REF_DT&lt;PromptMonth,1,INDEX(BucketTable,MATCH($A3827,SumMonths,0),1))</f>
        <v>1</v>
      </c>
      <c r="G3827" s="94" t="e">
        <f aca="false">INDEX(Book_Type,MATCH($B3827,Book,0),1)</f>
        <v>#N/A</v>
      </c>
      <c r="H3827" s="94" t="e">
        <f aca="false">$F3827&amp;$G3827</f>
        <v>#N/A</v>
      </c>
    </row>
    <row r="3828" customFormat="false" ht="12.75" hidden="false" customHeight="false" outlineLevel="0" collapsed="false">
      <c r="F3828" s="94" t="n">
        <f aca="false">IF(REF_DT&lt;PromptMonth,1,INDEX(BucketTable,MATCH($A3828,SumMonths,0),1))</f>
        <v>1</v>
      </c>
      <c r="G3828" s="94" t="e">
        <f aca="false">INDEX(Book_Type,MATCH($B3828,Book,0),1)</f>
        <v>#N/A</v>
      </c>
      <c r="H3828" s="94" t="e">
        <f aca="false">$F3828&amp;$G3828</f>
        <v>#N/A</v>
      </c>
    </row>
    <row r="3829" customFormat="false" ht="12.75" hidden="false" customHeight="false" outlineLevel="0" collapsed="false">
      <c r="F3829" s="94" t="n">
        <f aca="false">IF(REF_DT&lt;PromptMonth,1,INDEX(BucketTable,MATCH($A3829,SumMonths,0),1))</f>
        <v>1</v>
      </c>
      <c r="G3829" s="94" t="e">
        <f aca="false">INDEX(Book_Type,MATCH($B3829,Book,0),1)</f>
        <v>#N/A</v>
      </c>
      <c r="H3829" s="94" t="e">
        <f aca="false">$F3829&amp;$G3829</f>
        <v>#N/A</v>
      </c>
    </row>
    <row r="3830" customFormat="false" ht="12.75" hidden="false" customHeight="false" outlineLevel="0" collapsed="false">
      <c r="F3830" s="94" t="n">
        <f aca="false">IF(REF_DT&lt;PromptMonth,1,INDEX(BucketTable,MATCH($A3830,SumMonths,0),1))</f>
        <v>1</v>
      </c>
      <c r="G3830" s="94" t="e">
        <f aca="false">INDEX(Book_Type,MATCH($B3830,Book,0),1)</f>
        <v>#N/A</v>
      </c>
      <c r="H3830" s="94" t="e">
        <f aca="false">$F3830&amp;$G3830</f>
        <v>#N/A</v>
      </c>
    </row>
    <row r="3831" customFormat="false" ht="12.75" hidden="false" customHeight="false" outlineLevel="0" collapsed="false">
      <c r="F3831" s="94" t="n">
        <f aca="false">IF(REF_DT&lt;PromptMonth,1,INDEX(BucketTable,MATCH($A3831,SumMonths,0),1))</f>
        <v>1</v>
      </c>
      <c r="G3831" s="94" t="e">
        <f aca="false">INDEX(Book_Type,MATCH($B3831,Book,0),1)</f>
        <v>#N/A</v>
      </c>
      <c r="H3831" s="94" t="e">
        <f aca="false">$F3831&amp;$G3831</f>
        <v>#N/A</v>
      </c>
    </row>
    <row r="3832" customFormat="false" ht="12.75" hidden="false" customHeight="false" outlineLevel="0" collapsed="false">
      <c r="F3832" s="94" t="n">
        <f aca="false">IF(REF_DT&lt;PromptMonth,1,INDEX(BucketTable,MATCH($A3832,SumMonths,0),1))</f>
        <v>1</v>
      </c>
      <c r="G3832" s="94" t="e">
        <f aca="false">INDEX(Book_Type,MATCH($B3832,Book,0),1)</f>
        <v>#N/A</v>
      </c>
      <c r="H3832" s="94" t="e">
        <f aca="false">$F3832&amp;$G3832</f>
        <v>#N/A</v>
      </c>
    </row>
    <row r="3833" customFormat="false" ht="12.75" hidden="false" customHeight="false" outlineLevel="0" collapsed="false">
      <c r="F3833" s="94" t="n">
        <f aca="false">IF(REF_DT&lt;PromptMonth,1,INDEX(BucketTable,MATCH($A3833,SumMonths,0),1))</f>
        <v>1</v>
      </c>
      <c r="G3833" s="94" t="e">
        <f aca="false">INDEX(Book_Type,MATCH($B3833,Book,0),1)</f>
        <v>#N/A</v>
      </c>
      <c r="H3833" s="94" t="e">
        <f aca="false">$F3833&amp;$G3833</f>
        <v>#N/A</v>
      </c>
    </row>
    <row r="3834" customFormat="false" ht="12.75" hidden="false" customHeight="false" outlineLevel="0" collapsed="false">
      <c r="F3834" s="94" t="n">
        <f aca="false">IF(REF_DT&lt;PromptMonth,1,INDEX(BucketTable,MATCH($A3834,SumMonths,0),1))</f>
        <v>1</v>
      </c>
      <c r="G3834" s="94" t="e">
        <f aca="false">INDEX(Book_Type,MATCH($B3834,Book,0),1)</f>
        <v>#N/A</v>
      </c>
      <c r="H3834" s="94" t="e">
        <f aca="false">$F3834&amp;$G3834</f>
        <v>#N/A</v>
      </c>
    </row>
    <row r="3835" customFormat="false" ht="12.75" hidden="false" customHeight="false" outlineLevel="0" collapsed="false">
      <c r="F3835" s="94" t="n">
        <f aca="false">IF(REF_DT&lt;PromptMonth,1,INDEX(BucketTable,MATCH($A3835,SumMonths,0),1))</f>
        <v>1</v>
      </c>
      <c r="G3835" s="94" t="e">
        <f aca="false">INDEX(Book_Type,MATCH($B3835,Book,0),1)</f>
        <v>#N/A</v>
      </c>
      <c r="H3835" s="94" t="e">
        <f aca="false">$F3835&amp;$G3835</f>
        <v>#N/A</v>
      </c>
    </row>
    <row r="3836" customFormat="false" ht="12.75" hidden="false" customHeight="false" outlineLevel="0" collapsed="false">
      <c r="F3836" s="94" t="n">
        <f aca="false">IF(REF_DT&lt;PromptMonth,1,INDEX(BucketTable,MATCH($A3836,SumMonths,0),1))</f>
        <v>1</v>
      </c>
      <c r="G3836" s="94" t="e">
        <f aca="false">INDEX(Book_Type,MATCH($B3836,Book,0),1)</f>
        <v>#N/A</v>
      </c>
      <c r="H3836" s="94" t="e">
        <f aca="false">$F3836&amp;$G3836</f>
        <v>#N/A</v>
      </c>
    </row>
    <row r="3837" customFormat="false" ht="12.75" hidden="false" customHeight="false" outlineLevel="0" collapsed="false">
      <c r="F3837" s="94" t="n">
        <f aca="false">IF(REF_DT&lt;PromptMonth,1,INDEX(BucketTable,MATCH($A3837,SumMonths,0),1))</f>
        <v>1</v>
      </c>
      <c r="G3837" s="94" t="e">
        <f aca="false">INDEX(Book_Type,MATCH($B3837,Book,0),1)</f>
        <v>#N/A</v>
      </c>
      <c r="H3837" s="94" t="e">
        <f aca="false">$F3837&amp;$G3837</f>
        <v>#N/A</v>
      </c>
    </row>
    <row r="3838" customFormat="false" ht="12.75" hidden="false" customHeight="false" outlineLevel="0" collapsed="false">
      <c r="F3838" s="94" t="n">
        <f aca="false">IF(REF_DT&lt;PromptMonth,1,INDEX(BucketTable,MATCH($A3838,SumMonths,0),1))</f>
        <v>1</v>
      </c>
      <c r="G3838" s="94" t="e">
        <f aca="false">INDEX(Book_Type,MATCH($B3838,Book,0),1)</f>
        <v>#N/A</v>
      </c>
      <c r="H3838" s="94" t="e">
        <f aca="false">$F3838&amp;$G3838</f>
        <v>#N/A</v>
      </c>
    </row>
    <row r="3839" customFormat="false" ht="12.75" hidden="false" customHeight="false" outlineLevel="0" collapsed="false">
      <c r="F3839" s="94" t="n">
        <f aca="false">IF(REF_DT&lt;PromptMonth,1,INDEX(BucketTable,MATCH($A3839,SumMonths,0),1))</f>
        <v>1</v>
      </c>
      <c r="G3839" s="94" t="e">
        <f aca="false">INDEX(Book_Type,MATCH($B3839,Book,0),1)</f>
        <v>#N/A</v>
      </c>
      <c r="H3839" s="94" t="e">
        <f aca="false">$F3839&amp;$G3839</f>
        <v>#N/A</v>
      </c>
    </row>
    <row r="3840" customFormat="false" ht="12.75" hidden="false" customHeight="false" outlineLevel="0" collapsed="false">
      <c r="F3840" s="94" t="n">
        <f aca="false">IF(REF_DT&lt;PromptMonth,1,INDEX(BucketTable,MATCH($A3840,SumMonths,0),1))</f>
        <v>1</v>
      </c>
      <c r="G3840" s="94" t="e">
        <f aca="false">INDEX(Book_Type,MATCH($B3840,Book,0),1)</f>
        <v>#N/A</v>
      </c>
      <c r="H3840" s="94" t="e">
        <f aca="false">$F3840&amp;$G3840</f>
        <v>#N/A</v>
      </c>
    </row>
    <row r="3841" customFormat="false" ht="12.75" hidden="false" customHeight="false" outlineLevel="0" collapsed="false">
      <c r="F3841" s="94" t="n">
        <f aca="false">IF(REF_DT&lt;PromptMonth,1,INDEX(BucketTable,MATCH($A3841,SumMonths,0),1))</f>
        <v>1</v>
      </c>
      <c r="G3841" s="94" t="e">
        <f aca="false">INDEX(Book_Type,MATCH($B3841,Book,0),1)</f>
        <v>#N/A</v>
      </c>
      <c r="H3841" s="94" t="e">
        <f aca="false">$F3841&amp;$G3841</f>
        <v>#N/A</v>
      </c>
    </row>
    <row r="3842" customFormat="false" ht="12.75" hidden="false" customHeight="false" outlineLevel="0" collapsed="false">
      <c r="F3842" s="94" t="n">
        <f aca="false">IF(REF_DT&lt;PromptMonth,1,INDEX(BucketTable,MATCH($A3842,SumMonths,0),1))</f>
        <v>1</v>
      </c>
      <c r="G3842" s="94" t="e">
        <f aca="false">INDEX(Book_Type,MATCH($B3842,Book,0),1)</f>
        <v>#N/A</v>
      </c>
      <c r="H3842" s="94" t="e">
        <f aca="false">$F3842&amp;$G3842</f>
        <v>#N/A</v>
      </c>
    </row>
    <row r="3843" customFormat="false" ht="12.75" hidden="false" customHeight="false" outlineLevel="0" collapsed="false">
      <c r="F3843" s="94" t="n">
        <f aca="false">IF(REF_DT&lt;PromptMonth,1,INDEX(BucketTable,MATCH($A3843,SumMonths,0),1))</f>
        <v>1</v>
      </c>
      <c r="G3843" s="94" t="e">
        <f aca="false">INDEX(Book_Type,MATCH($B3843,Book,0),1)</f>
        <v>#N/A</v>
      </c>
      <c r="H3843" s="94" t="e">
        <f aca="false">$F3843&amp;$G3843</f>
        <v>#N/A</v>
      </c>
    </row>
    <row r="3844" customFormat="false" ht="12.75" hidden="false" customHeight="false" outlineLevel="0" collapsed="false">
      <c r="F3844" s="94" t="n">
        <f aca="false">IF(REF_DT&lt;PromptMonth,1,INDEX(BucketTable,MATCH($A3844,SumMonths,0),1))</f>
        <v>1</v>
      </c>
      <c r="G3844" s="94" t="e">
        <f aca="false">INDEX(Book_Type,MATCH($B3844,Book,0),1)</f>
        <v>#N/A</v>
      </c>
      <c r="H3844" s="94" t="e">
        <f aca="false">$F3844&amp;$G3844</f>
        <v>#N/A</v>
      </c>
    </row>
    <row r="3845" customFormat="false" ht="12.75" hidden="false" customHeight="false" outlineLevel="0" collapsed="false">
      <c r="F3845" s="94" t="n">
        <f aca="false">IF(REF_DT&lt;PromptMonth,1,INDEX(BucketTable,MATCH($A3845,SumMonths,0),1))</f>
        <v>1</v>
      </c>
      <c r="G3845" s="94" t="e">
        <f aca="false">INDEX(Book_Type,MATCH($B3845,Book,0),1)</f>
        <v>#N/A</v>
      </c>
      <c r="H3845" s="94" t="e">
        <f aca="false">$F3845&amp;$G3845</f>
        <v>#N/A</v>
      </c>
    </row>
    <row r="3846" customFormat="false" ht="12.75" hidden="false" customHeight="false" outlineLevel="0" collapsed="false">
      <c r="F3846" s="94" t="n">
        <f aca="false">IF(REF_DT&lt;PromptMonth,1,INDEX(BucketTable,MATCH($A3846,SumMonths,0),1))</f>
        <v>1</v>
      </c>
      <c r="G3846" s="94" t="e">
        <f aca="false">INDEX(Book_Type,MATCH($B3846,Book,0),1)</f>
        <v>#N/A</v>
      </c>
      <c r="H3846" s="94" t="e">
        <f aca="false">$F3846&amp;$G3846</f>
        <v>#N/A</v>
      </c>
    </row>
    <row r="3847" customFormat="false" ht="12.75" hidden="false" customHeight="false" outlineLevel="0" collapsed="false">
      <c r="F3847" s="94" t="n">
        <f aca="false">IF(REF_DT&lt;PromptMonth,1,INDEX(BucketTable,MATCH($A3847,SumMonths,0),1))</f>
        <v>1</v>
      </c>
      <c r="G3847" s="94" t="e">
        <f aca="false">INDEX(Book_Type,MATCH($B3847,Book,0),1)</f>
        <v>#N/A</v>
      </c>
      <c r="H3847" s="94" t="e">
        <f aca="false">$F3847&amp;$G3847</f>
        <v>#N/A</v>
      </c>
    </row>
    <row r="3848" customFormat="false" ht="12.75" hidden="false" customHeight="false" outlineLevel="0" collapsed="false">
      <c r="F3848" s="94" t="n">
        <f aca="false">IF(REF_DT&lt;PromptMonth,1,INDEX(BucketTable,MATCH($A3848,SumMonths,0),1))</f>
        <v>1</v>
      </c>
      <c r="G3848" s="94" t="e">
        <f aca="false">INDEX(Book_Type,MATCH($B3848,Book,0),1)</f>
        <v>#N/A</v>
      </c>
      <c r="H3848" s="94" t="e">
        <f aca="false">$F3848&amp;$G3848</f>
        <v>#N/A</v>
      </c>
    </row>
    <row r="3849" customFormat="false" ht="12.75" hidden="false" customHeight="false" outlineLevel="0" collapsed="false">
      <c r="F3849" s="94" t="n">
        <f aca="false">IF(REF_DT&lt;PromptMonth,1,INDEX(BucketTable,MATCH($A3849,SumMonths,0),1))</f>
        <v>1</v>
      </c>
      <c r="G3849" s="94" t="e">
        <f aca="false">INDEX(Book_Type,MATCH($B3849,Book,0),1)</f>
        <v>#N/A</v>
      </c>
      <c r="H3849" s="94" t="e">
        <f aca="false">$F3849&amp;$G3849</f>
        <v>#N/A</v>
      </c>
    </row>
    <row r="3850" customFormat="false" ht="12.75" hidden="false" customHeight="false" outlineLevel="0" collapsed="false">
      <c r="F3850" s="94" t="n">
        <f aca="false">IF(REF_DT&lt;PromptMonth,1,INDEX(BucketTable,MATCH($A3850,SumMonths,0),1))</f>
        <v>1</v>
      </c>
      <c r="G3850" s="94" t="e">
        <f aca="false">INDEX(Book_Type,MATCH($B3850,Book,0),1)</f>
        <v>#N/A</v>
      </c>
      <c r="H3850" s="94" t="e">
        <f aca="false">$F3850&amp;$G3850</f>
        <v>#N/A</v>
      </c>
    </row>
    <row r="3851" customFormat="false" ht="12.75" hidden="false" customHeight="false" outlineLevel="0" collapsed="false">
      <c r="F3851" s="94" t="n">
        <f aca="false">IF(REF_DT&lt;PromptMonth,1,INDEX(BucketTable,MATCH($A3851,SumMonths,0),1))</f>
        <v>1</v>
      </c>
      <c r="G3851" s="94" t="e">
        <f aca="false">INDEX(Book_Type,MATCH($B3851,Book,0),1)</f>
        <v>#N/A</v>
      </c>
      <c r="H3851" s="94" t="e">
        <f aca="false">$F3851&amp;$G3851</f>
        <v>#N/A</v>
      </c>
    </row>
    <row r="3852" customFormat="false" ht="12.75" hidden="false" customHeight="false" outlineLevel="0" collapsed="false">
      <c r="F3852" s="94" t="n">
        <f aca="false">IF(REF_DT&lt;PromptMonth,1,INDEX(BucketTable,MATCH($A3852,SumMonths,0),1))</f>
        <v>1</v>
      </c>
      <c r="G3852" s="94" t="e">
        <f aca="false">INDEX(Book_Type,MATCH($B3852,Book,0),1)</f>
        <v>#N/A</v>
      </c>
      <c r="H3852" s="94" t="e">
        <f aca="false">$F3852&amp;$G3852</f>
        <v>#N/A</v>
      </c>
    </row>
    <row r="3853" customFormat="false" ht="12.75" hidden="false" customHeight="false" outlineLevel="0" collapsed="false">
      <c r="F3853" s="94" t="n">
        <f aca="false">IF(REF_DT&lt;PromptMonth,1,INDEX(BucketTable,MATCH($A3853,SumMonths,0),1))</f>
        <v>1</v>
      </c>
      <c r="G3853" s="94" t="e">
        <f aca="false">INDEX(Book_Type,MATCH($B3853,Book,0),1)</f>
        <v>#N/A</v>
      </c>
      <c r="H3853" s="94" t="e">
        <f aca="false">$F3853&amp;$G3853</f>
        <v>#N/A</v>
      </c>
    </row>
    <row r="3854" customFormat="false" ht="12.75" hidden="false" customHeight="false" outlineLevel="0" collapsed="false">
      <c r="F3854" s="94" t="n">
        <f aca="false">IF(REF_DT&lt;PromptMonth,1,INDEX(BucketTable,MATCH($A3854,SumMonths,0),1))</f>
        <v>1</v>
      </c>
      <c r="G3854" s="94" t="e">
        <f aca="false">INDEX(Book_Type,MATCH($B3854,Book,0),1)</f>
        <v>#N/A</v>
      </c>
      <c r="H3854" s="94" t="e">
        <f aca="false">$F3854&amp;$G3854</f>
        <v>#N/A</v>
      </c>
    </row>
    <row r="3855" customFormat="false" ht="12.75" hidden="false" customHeight="false" outlineLevel="0" collapsed="false">
      <c r="F3855" s="94" t="n">
        <f aca="false">IF(REF_DT&lt;PromptMonth,1,INDEX(BucketTable,MATCH($A3855,SumMonths,0),1))</f>
        <v>1</v>
      </c>
      <c r="G3855" s="94" t="e">
        <f aca="false">INDEX(Book_Type,MATCH($B3855,Book,0),1)</f>
        <v>#N/A</v>
      </c>
      <c r="H3855" s="94" t="e">
        <f aca="false">$F3855&amp;$G3855</f>
        <v>#N/A</v>
      </c>
    </row>
    <row r="3856" customFormat="false" ht="12.75" hidden="false" customHeight="false" outlineLevel="0" collapsed="false">
      <c r="F3856" s="94" t="n">
        <f aca="false">IF(REF_DT&lt;PromptMonth,1,INDEX(BucketTable,MATCH($A3856,SumMonths,0),1))</f>
        <v>1</v>
      </c>
      <c r="G3856" s="94" t="e">
        <f aca="false">INDEX(Book_Type,MATCH($B3856,Book,0),1)</f>
        <v>#N/A</v>
      </c>
      <c r="H3856" s="94" t="e">
        <f aca="false">$F3856&amp;$G3856</f>
        <v>#N/A</v>
      </c>
    </row>
    <row r="3857" customFormat="false" ht="12.75" hidden="false" customHeight="false" outlineLevel="0" collapsed="false">
      <c r="F3857" s="94" t="n">
        <f aca="false">IF(REF_DT&lt;PromptMonth,1,INDEX(BucketTable,MATCH($A3857,SumMonths,0),1))</f>
        <v>1</v>
      </c>
      <c r="G3857" s="94" t="e">
        <f aca="false">INDEX(Book_Type,MATCH($B3857,Book,0),1)</f>
        <v>#N/A</v>
      </c>
      <c r="H3857" s="94" t="e">
        <f aca="false">$F3857&amp;$G3857</f>
        <v>#N/A</v>
      </c>
    </row>
    <row r="3858" customFormat="false" ht="12.75" hidden="false" customHeight="false" outlineLevel="0" collapsed="false">
      <c r="F3858" s="94" t="n">
        <f aca="false">IF(REF_DT&lt;PromptMonth,1,INDEX(BucketTable,MATCH($A3858,SumMonths,0),1))</f>
        <v>1</v>
      </c>
      <c r="G3858" s="94" t="e">
        <f aca="false">INDEX(Book_Type,MATCH($B3858,Book,0),1)</f>
        <v>#N/A</v>
      </c>
      <c r="H3858" s="94" t="e">
        <f aca="false">$F3858&amp;$G3858</f>
        <v>#N/A</v>
      </c>
    </row>
    <row r="3859" customFormat="false" ht="12.75" hidden="false" customHeight="false" outlineLevel="0" collapsed="false">
      <c r="F3859" s="94" t="n">
        <f aca="false">IF(REF_DT&lt;PromptMonth,1,INDEX(BucketTable,MATCH($A3859,SumMonths,0),1))</f>
        <v>1</v>
      </c>
      <c r="G3859" s="94" t="e">
        <f aca="false">INDEX(Book_Type,MATCH($B3859,Book,0),1)</f>
        <v>#N/A</v>
      </c>
      <c r="H3859" s="94" t="e">
        <f aca="false">$F3859&amp;$G3859</f>
        <v>#N/A</v>
      </c>
    </row>
    <row r="3860" customFormat="false" ht="12.75" hidden="false" customHeight="false" outlineLevel="0" collapsed="false">
      <c r="F3860" s="94" t="n">
        <f aca="false">IF(REF_DT&lt;PromptMonth,1,INDEX(BucketTable,MATCH($A3860,SumMonths,0),1))</f>
        <v>1</v>
      </c>
      <c r="G3860" s="94" t="e">
        <f aca="false">INDEX(Book_Type,MATCH($B3860,Book,0),1)</f>
        <v>#N/A</v>
      </c>
      <c r="H3860" s="94" t="e">
        <f aca="false">$F3860&amp;$G3860</f>
        <v>#N/A</v>
      </c>
    </row>
    <row r="3861" customFormat="false" ht="12.75" hidden="false" customHeight="false" outlineLevel="0" collapsed="false">
      <c r="F3861" s="94" t="n">
        <f aca="false">IF(REF_DT&lt;PromptMonth,1,INDEX(BucketTable,MATCH($A3861,SumMonths,0),1))</f>
        <v>1</v>
      </c>
      <c r="G3861" s="94" t="e">
        <f aca="false">INDEX(Book_Type,MATCH($B3861,Book,0),1)</f>
        <v>#N/A</v>
      </c>
      <c r="H3861" s="94" t="e">
        <f aca="false">$F3861&amp;$G3861</f>
        <v>#N/A</v>
      </c>
    </row>
    <row r="3862" customFormat="false" ht="12.75" hidden="false" customHeight="false" outlineLevel="0" collapsed="false">
      <c r="F3862" s="94" t="n">
        <f aca="false">IF(REF_DT&lt;PromptMonth,1,INDEX(BucketTable,MATCH($A3862,SumMonths,0),1))</f>
        <v>1</v>
      </c>
      <c r="G3862" s="94" t="e">
        <f aca="false">INDEX(Book_Type,MATCH($B3862,Book,0),1)</f>
        <v>#N/A</v>
      </c>
      <c r="H3862" s="94" t="e">
        <f aca="false">$F3862&amp;$G3862</f>
        <v>#N/A</v>
      </c>
    </row>
    <row r="3863" customFormat="false" ht="12.75" hidden="false" customHeight="false" outlineLevel="0" collapsed="false">
      <c r="F3863" s="94" t="n">
        <f aca="false">IF(REF_DT&lt;PromptMonth,1,INDEX(BucketTable,MATCH($A3863,SumMonths,0),1))</f>
        <v>1</v>
      </c>
      <c r="G3863" s="94" t="e">
        <f aca="false">INDEX(Book_Type,MATCH($B3863,Book,0),1)</f>
        <v>#N/A</v>
      </c>
      <c r="H3863" s="94" t="e">
        <f aca="false">$F3863&amp;$G3863</f>
        <v>#N/A</v>
      </c>
    </row>
    <row r="3864" customFormat="false" ht="12.75" hidden="false" customHeight="false" outlineLevel="0" collapsed="false">
      <c r="F3864" s="94" t="n">
        <f aca="false">IF(REF_DT&lt;PromptMonth,1,INDEX(BucketTable,MATCH($A3864,SumMonths,0),1))</f>
        <v>1</v>
      </c>
      <c r="G3864" s="94" t="e">
        <f aca="false">INDEX(Book_Type,MATCH($B3864,Book,0),1)</f>
        <v>#N/A</v>
      </c>
      <c r="H3864" s="94" t="e">
        <f aca="false">$F3864&amp;$G3864</f>
        <v>#N/A</v>
      </c>
    </row>
    <row r="3865" customFormat="false" ht="12.75" hidden="false" customHeight="false" outlineLevel="0" collapsed="false">
      <c r="F3865" s="94" t="n">
        <f aca="false">IF(REF_DT&lt;PromptMonth,1,INDEX(BucketTable,MATCH($A3865,SumMonths,0),1))</f>
        <v>1</v>
      </c>
      <c r="G3865" s="94" t="e">
        <f aca="false">INDEX(Book_Type,MATCH($B3865,Book,0),1)</f>
        <v>#N/A</v>
      </c>
      <c r="H3865" s="94" t="e">
        <f aca="false">$F3865&amp;$G3865</f>
        <v>#N/A</v>
      </c>
    </row>
    <row r="3866" customFormat="false" ht="12.75" hidden="false" customHeight="false" outlineLevel="0" collapsed="false">
      <c r="F3866" s="94" t="n">
        <f aca="false">IF(REF_DT&lt;PromptMonth,1,INDEX(BucketTable,MATCH($A3866,SumMonths,0),1))</f>
        <v>1</v>
      </c>
      <c r="G3866" s="94" t="e">
        <f aca="false">INDEX(Book_Type,MATCH($B3866,Book,0),1)</f>
        <v>#N/A</v>
      </c>
      <c r="H3866" s="94" t="e">
        <f aca="false">$F3866&amp;$G3866</f>
        <v>#N/A</v>
      </c>
    </row>
    <row r="3867" customFormat="false" ht="12.75" hidden="false" customHeight="false" outlineLevel="0" collapsed="false">
      <c r="F3867" s="94" t="n">
        <f aca="false">IF(REF_DT&lt;PromptMonth,1,INDEX(BucketTable,MATCH($A3867,SumMonths,0),1))</f>
        <v>1</v>
      </c>
      <c r="G3867" s="94" t="e">
        <f aca="false">INDEX(Book_Type,MATCH($B3867,Book,0),1)</f>
        <v>#N/A</v>
      </c>
      <c r="H3867" s="94" t="e">
        <f aca="false">$F3867&amp;$G3867</f>
        <v>#N/A</v>
      </c>
    </row>
    <row r="3868" customFormat="false" ht="12.75" hidden="false" customHeight="false" outlineLevel="0" collapsed="false">
      <c r="F3868" s="94" t="n">
        <f aca="false">IF(REF_DT&lt;PromptMonth,1,INDEX(BucketTable,MATCH($A3868,SumMonths,0),1))</f>
        <v>1</v>
      </c>
      <c r="G3868" s="94" t="e">
        <f aca="false">INDEX(Book_Type,MATCH($B3868,Book,0),1)</f>
        <v>#N/A</v>
      </c>
      <c r="H3868" s="94" t="e">
        <f aca="false">$F3868&amp;$G3868</f>
        <v>#N/A</v>
      </c>
    </row>
    <row r="3869" customFormat="false" ht="12.75" hidden="false" customHeight="false" outlineLevel="0" collapsed="false">
      <c r="F3869" s="94" t="n">
        <f aca="false">IF(REF_DT&lt;PromptMonth,1,INDEX(BucketTable,MATCH($A3869,SumMonths,0),1))</f>
        <v>1</v>
      </c>
      <c r="G3869" s="94" t="e">
        <f aca="false">INDEX(Book_Type,MATCH($B3869,Book,0),1)</f>
        <v>#N/A</v>
      </c>
      <c r="H3869" s="94" t="e">
        <f aca="false">$F3869&amp;$G3869</f>
        <v>#N/A</v>
      </c>
    </row>
    <row r="3870" customFormat="false" ht="12.75" hidden="false" customHeight="false" outlineLevel="0" collapsed="false">
      <c r="F3870" s="94" t="n">
        <f aca="false">IF(REF_DT&lt;PromptMonth,1,INDEX(BucketTable,MATCH($A3870,SumMonths,0),1))</f>
        <v>1</v>
      </c>
      <c r="G3870" s="94" t="e">
        <f aca="false">INDEX(Book_Type,MATCH($B3870,Book,0),1)</f>
        <v>#N/A</v>
      </c>
      <c r="H3870" s="94" t="e">
        <f aca="false">$F3870&amp;$G3870</f>
        <v>#N/A</v>
      </c>
    </row>
    <row r="3871" customFormat="false" ht="12.75" hidden="false" customHeight="false" outlineLevel="0" collapsed="false">
      <c r="F3871" s="94" t="n">
        <f aca="false">IF(REF_DT&lt;PromptMonth,1,INDEX(BucketTable,MATCH($A3871,SumMonths,0),1))</f>
        <v>1</v>
      </c>
      <c r="G3871" s="94" t="e">
        <f aca="false">INDEX(Book_Type,MATCH($B3871,Book,0),1)</f>
        <v>#N/A</v>
      </c>
      <c r="H3871" s="94" t="e">
        <f aca="false">$F3871&amp;$G3871</f>
        <v>#N/A</v>
      </c>
    </row>
    <row r="3872" customFormat="false" ht="12.75" hidden="false" customHeight="false" outlineLevel="0" collapsed="false">
      <c r="F3872" s="94" t="n">
        <f aca="false">IF(REF_DT&lt;PromptMonth,1,INDEX(BucketTable,MATCH($A3872,SumMonths,0),1))</f>
        <v>1</v>
      </c>
      <c r="G3872" s="94" t="e">
        <f aca="false">INDEX(Book_Type,MATCH($B3872,Book,0),1)</f>
        <v>#N/A</v>
      </c>
      <c r="H3872" s="94" t="e">
        <f aca="false">$F3872&amp;$G3872</f>
        <v>#N/A</v>
      </c>
    </row>
    <row r="3873" customFormat="false" ht="12.75" hidden="false" customHeight="false" outlineLevel="0" collapsed="false">
      <c r="F3873" s="94" t="n">
        <f aca="false">IF(REF_DT&lt;PromptMonth,1,INDEX(BucketTable,MATCH($A3873,SumMonths,0),1))</f>
        <v>1</v>
      </c>
      <c r="G3873" s="94" t="e">
        <f aca="false">INDEX(Book_Type,MATCH($B3873,Book,0),1)</f>
        <v>#N/A</v>
      </c>
      <c r="H3873" s="94" t="e">
        <f aca="false">$F3873&amp;$G3873</f>
        <v>#N/A</v>
      </c>
    </row>
    <row r="3874" customFormat="false" ht="12.75" hidden="false" customHeight="false" outlineLevel="0" collapsed="false">
      <c r="F3874" s="94" t="n">
        <f aca="false">IF(REF_DT&lt;PromptMonth,1,INDEX(BucketTable,MATCH($A3874,SumMonths,0),1))</f>
        <v>1</v>
      </c>
      <c r="G3874" s="94" t="e">
        <f aca="false">INDEX(Book_Type,MATCH($B3874,Book,0),1)</f>
        <v>#N/A</v>
      </c>
      <c r="H3874" s="94" t="e">
        <f aca="false">$F3874&amp;$G3874</f>
        <v>#N/A</v>
      </c>
    </row>
    <row r="3875" customFormat="false" ht="12.75" hidden="false" customHeight="false" outlineLevel="0" collapsed="false">
      <c r="F3875" s="94" t="n">
        <f aca="false">IF(REF_DT&lt;PromptMonth,1,INDEX(BucketTable,MATCH($A3875,SumMonths,0),1))</f>
        <v>1</v>
      </c>
      <c r="G3875" s="94" t="e">
        <f aca="false">INDEX(Book_Type,MATCH($B3875,Book,0),1)</f>
        <v>#N/A</v>
      </c>
      <c r="H3875" s="94" t="e">
        <f aca="false">$F3875&amp;$G3875</f>
        <v>#N/A</v>
      </c>
    </row>
    <row r="3876" customFormat="false" ht="12.75" hidden="false" customHeight="false" outlineLevel="0" collapsed="false">
      <c r="F3876" s="94" t="n">
        <f aca="false">IF(REF_DT&lt;PromptMonth,1,INDEX(BucketTable,MATCH($A3876,SumMonths,0),1))</f>
        <v>1</v>
      </c>
      <c r="G3876" s="94" t="e">
        <f aca="false">INDEX(Book_Type,MATCH($B3876,Book,0),1)</f>
        <v>#N/A</v>
      </c>
      <c r="H3876" s="94" t="e">
        <f aca="false">$F3876&amp;$G3876</f>
        <v>#N/A</v>
      </c>
    </row>
    <row r="3877" customFormat="false" ht="12.75" hidden="false" customHeight="false" outlineLevel="0" collapsed="false">
      <c r="F3877" s="94" t="n">
        <f aca="false">IF(REF_DT&lt;PromptMonth,1,INDEX(BucketTable,MATCH($A3877,SumMonths,0),1))</f>
        <v>1</v>
      </c>
      <c r="G3877" s="94" t="e">
        <f aca="false">INDEX(Book_Type,MATCH($B3877,Book,0),1)</f>
        <v>#N/A</v>
      </c>
      <c r="H3877" s="94" t="e">
        <f aca="false">$F3877&amp;$G3877</f>
        <v>#N/A</v>
      </c>
    </row>
    <row r="3878" customFormat="false" ht="12.75" hidden="false" customHeight="false" outlineLevel="0" collapsed="false">
      <c r="F3878" s="94" t="n">
        <f aca="false">IF(REF_DT&lt;PromptMonth,1,INDEX(BucketTable,MATCH($A3878,SumMonths,0),1))</f>
        <v>1</v>
      </c>
      <c r="G3878" s="94" t="e">
        <f aca="false">INDEX(Book_Type,MATCH($B3878,Book,0),1)</f>
        <v>#N/A</v>
      </c>
      <c r="H3878" s="94" t="e">
        <f aca="false">$F3878&amp;$G3878</f>
        <v>#N/A</v>
      </c>
    </row>
    <row r="3879" customFormat="false" ht="12.75" hidden="false" customHeight="false" outlineLevel="0" collapsed="false">
      <c r="F3879" s="94" t="n">
        <f aca="false">IF(REF_DT&lt;PromptMonth,1,INDEX(BucketTable,MATCH($A3879,SumMonths,0),1))</f>
        <v>1</v>
      </c>
      <c r="G3879" s="94" t="e">
        <f aca="false">INDEX(Book_Type,MATCH($B3879,Book,0),1)</f>
        <v>#N/A</v>
      </c>
      <c r="H3879" s="94" t="e">
        <f aca="false">$F3879&amp;$G3879</f>
        <v>#N/A</v>
      </c>
    </row>
    <row r="3880" customFormat="false" ht="12.75" hidden="false" customHeight="false" outlineLevel="0" collapsed="false">
      <c r="F3880" s="94" t="n">
        <f aca="false">IF(REF_DT&lt;PromptMonth,1,INDEX(BucketTable,MATCH($A3880,SumMonths,0),1))</f>
        <v>1</v>
      </c>
      <c r="G3880" s="94" t="e">
        <f aca="false">INDEX(Book_Type,MATCH($B3880,Book,0),1)</f>
        <v>#N/A</v>
      </c>
      <c r="H3880" s="94" t="e">
        <f aca="false">$F3880&amp;$G3880</f>
        <v>#N/A</v>
      </c>
    </row>
    <row r="3881" customFormat="false" ht="12.75" hidden="false" customHeight="false" outlineLevel="0" collapsed="false">
      <c r="F3881" s="94" t="n">
        <f aca="false">IF(REF_DT&lt;PromptMonth,1,INDEX(BucketTable,MATCH($A3881,SumMonths,0),1))</f>
        <v>1</v>
      </c>
      <c r="G3881" s="94" t="e">
        <f aca="false">INDEX(Book_Type,MATCH($B3881,Book,0),1)</f>
        <v>#N/A</v>
      </c>
      <c r="H3881" s="94" t="e">
        <f aca="false">$F3881&amp;$G3881</f>
        <v>#N/A</v>
      </c>
    </row>
    <row r="3882" customFormat="false" ht="12.75" hidden="false" customHeight="false" outlineLevel="0" collapsed="false">
      <c r="F3882" s="94" t="n">
        <f aca="false">IF(REF_DT&lt;PromptMonth,1,INDEX(BucketTable,MATCH($A3882,SumMonths,0),1))</f>
        <v>1</v>
      </c>
      <c r="G3882" s="94" t="e">
        <f aca="false">INDEX(Book_Type,MATCH($B3882,Book,0),1)</f>
        <v>#N/A</v>
      </c>
      <c r="H3882" s="94" t="e">
        <f aca="false">$F3882&amp;$G3882</f>
        <v>#N/A</v>
      </c>
    </row>
    <row r="3883" customFormat="false" ht="12.75" hidden="false" customHeight="false" outlineLevel="0" collapsed="false">
      <c r="F3883" s="94" t="n">
        <f aca="false">IF(REF_DT&lt;PromptMonth,1,INDEX(BucketTable,MATCH($A3883,SumMonths,0),1))</f>
        <v>1</v>
      </c>
      <c r="G3883" s="94" t="e">
        <f aca="false">INDEX(Book_Type,MATCH($B3883,Book,0),1)</f>
        <v>#N/A</v>
      </c>
      <c r="H3883" s="94" t="e">
        <f aca="false">$F3883&amp;$G3883</f>
        <v>#N/A</v>
      </c>
    </row>
    <row r="3884" customFormat="false" ht="12.75" hidden="false" customHeight="false" outlineLevel="0" collapsed="false">
      <c r="F3884" s="94" t="n">
        <f aca="false">IF(REF_DT&lt;PromptMonth,1,INDEX(BucketTable,MATCH($A3884,SumMonths,0),1))</f>
        <v>1</v>
      </c>
      <c r="G3884" s="94" t="e">
        <f aca="false">INDEX(Book_Type,MATCH($B3884,Book,0),1)</f>
        <v>#N/A</v>
      </c>
      <c r="H3884" s="94" t="e">
        <f aca="false">$F3884&amp;$G3884</f>
        <v>#N/A</v>
      </c>
    </row>
    <row r="3885" customFormat="false" ht="12.75" hidden="false" customHeight="false" outlineLevel="0" collapsed="false">
      <c r="F3885" s="94" t="n">
        <f aca="false">IF(REF_DT&lt;PromptMonth,1,INDEX(BucketTable,MATCH($A3885,SumMonths,0),1))</f>
        <v>1</v>
      </c>
      <c r="G3885" s="94" t="e">
        <f aca="false">INDEX(Book_Type,MATCH($B3885,Book,0),1)</f>
        <v>#N/A</v>
      </c>
      <c r="H3885" s="94" t="e">
        <f aca="false">$F3885&amp;$G3885</f>
        <v>#N/A</v>
      </c>
    </row>
    <row r="3886" customFormat="false" ht="12.75" hidden="false" customHeight="false" outlineLevel="0" collapsed="false">
      <c r="F3886" s="94" t="n">
        <f aca="false">IF(REF_DT&lt;PromptMonth,1,INDEX(BucketTable,MATCH($A3886,SumMonths,0),1))</f>
        <v>1</v>
      </c>
      <c r="G3886" s="94" t="e">
        <f aca="false">INDEX(Book_Type,MATCH($B3886,Book,0),1)</f>
        <v>#N/A</v>
      </c>
      <c r="H3886" s="94" t="e">
        <f aca="false">$F3886&amp;$G3886</f>
        <v>#N/A</v>
      </c>
    </row>
    <row r="3887" customFormat="false" ht="12.75" hidden="false" customHeight="false" outlineLevel="0" collapsed="false">
      <c r="F3887" s="94" t="n">
        <f aca="false">IF(REF_DT&lt;PromptMonth,1,INDEX(BucketTable,MATCH($A3887,SumMonths,0),1))</f>
        <v>1</v>
      </c>
      <c r="G3887" s="94" t="e">
        <f aca="false">INDEX(Book_Type,MATCH($B3887,Book,0),1)</f>
        <v>#N/A</v>
      </c>
      <c r="H3887" s="94" t="e">
        <f aca="false">$F3887&amp;$G3887</f>
        <v>#N/A</v>
      </c>
    </row>
    <row r="3888" customFormat="false" ht="12.75" hidden="false" customHeight="false" outlineLevel="0" collapsed="false">
      <c r="F3888" s="94" t="n">
        <f aca="false">IF(REF_DT&lt;PromptMonth,1,INDEX(BucketTable,MATCH($A3888,SumMonths,0),1))</f>
        <v>1</v>
      </c>
      <c r="G3888" s="94" t="e">
        <f aca="false">INDEX(Book_Type,MATCH($B3888,Book,0),1)</f>
        <v>#N/A</v>
      </c>
      <c r="H3888" s="94" t="e">
        <f aca="false">$F3888&amp;$G3888</f>
        <v>#N/A</v>
      </c>
    </row>
    <row r="3889" customFormat="false" ht="12.75" hidden="false" customHeight="false" outlineLevel="0" collapsed="false">
      <c r="F3889" s="94" t="n">
        <f aca="false">IF(REF_DT&lt;PromptMonth,1,INDEX(BucketTable,MATCH($A3889,SumMonths,0),1))</f>
        <v>1</v>
      </c>
      <c r="G3889" s="94" t="e">
        <f aca="false">INDEX(Book_Type,MATCH($B3889,Book,0),1)</f>
        <v>#N/A</v>
      </c>
      <c r="H3889" s="94" t="e">
        <f aca="false">$F3889&amp;$G3889</f>
        <v>#N/A</v>
      </c>
    </row>
    <row r="3890" customFormat="false" ht="12.75" hidden="false" customHeight="false" outlineLevel="0" collapsed="false">
      <c r="F3890" s="94" t="n">
        <f aca="false">IF(REF_DT&lt;PromptMonth,1,INDEX(BucketTable,MATCH($A3890,SumMonths,0),1))</f>
        <v>1</v>
      </c>
      <c r="G3890" s="94" t="e">
        <f aca="false">INDEX(Book_Type,MATCH($B3890,Book,0),1)</f>
        <v>#N/A</v>
      </c>
      <c r="H3890" s="94" t="e">
        <f aca="false">$F3890&amp;$G3890</f>
        <v>#N/A</v>
      </c>
    </row>
    <row r="3891" customFormat="false" ht="12.75" hidden="false" customHeight="false" outlineLevel="0" collapsed="false">
      <c r="F3891" s="94" t="n">
        <f aca="false">IF(REF_DT&lt;PromptMonth,1,INDEX(BucketTable,MATCH($A3891,SumMonths,0),1))</f>
        <v>1</v>
      </c>
      <c r="G3891" s="94" t="e">
        <f aca="false">INDEX(Book_Type,MATCH($B3891,Book,0),1)</f>
        <v>#N/A</v>
      </c>
      <c r="H3891" s="94" t="e">
        <f aca="false">$F3891&amp;$G3891</f>
        <v>#N/A</v>
      </c>
    </row>
    <row r="3892" customFormat="false" ht="12.75" hidden="false" customHeight="false" outlineLevel="0" collapsed="false">
      <c r="F3892" s="94" t="n">
        <f aca="false">IF(REF_DT&lt;PromptMonth,1,INDEX(BucketTable,MATCH($A3892,SumMonths,0),1))</f>
        <v>1</v>
      </c>
      <c r="G3892" s="94" t="e">
        <f aca="false">INDEX(Book_Type,MATCH($B3892,Book,0),1)</f>
        <v>#N/A</v>
      </c>
      <c r="H3892" s="94" t="e">
        <f aca="false">$F3892&amp;$G3892</f>
        <v>#N/A</v>
      </c>
    </row>
    <row r="3893" customFormat="false" ht="12.75" hidden="false" customHeight="false" outlineLevel="0" collapsed="false">
      <c r="F3893" s="94" t="n">
        <f aca="false">IF(REF_DT&lt;PromptMonth,1,INDEX(BucketTable,MATCH($A3893,SumMonths,0),1))</f>
        <v>1</v>
      </c>
      <c r="G3893" s="94" t="e">
        <f aca="false">INDEX(Book_Type,MATCH($B3893,Book,0),1)</f>
        <v>#N/A</v>
      </c>
      <c r="H3893" s="94" t="e">
        <f aca="false">$F3893&amp;$G3893</f>
        <v>#N/A</v>
      </c>
    </row>
    <row r="3894" customFormat="false" ht="12.75" hidden="false" customHeight="false" outlineLevel="0" collapsed="false">
      <c r="F3894" s="94" t="n">
        <f aca="false">IF(REF_DT&lt;PromptMonth,1,INDEX(BucketTable,MATCH($A3894,SumMonths,0),1))</f>
        <v>1</v>
      </c>
      <c r="G3894" s="94" t="e">
        <f aca="false">INDEX(Book_Type,MATCH($B3894,Book,0),1)</f>
        <v>#N/A</v>
      </c>
      <c r="H3894" s="94" t="e">
        <f aca="false">$F3894&amp;$G3894</f>
        <v>#N/A</v>
      </c>
    </row>
    <row r="3895" customFormat="false" ht="12.75" hidden="false" customHeight="false" outlineLevel="0" collapsed="false">
      <c r="F3895" s="94" t="n">
        <f aca="false">IF(REF_DT&lt;PromptMonth,1,INDEX(BucketTable,MATCH($A3895,SumMonths,0),1))</f>
        <v>1</v>
      </c>
      <c r="G3895" s="94" t="e">
        <f aca="false">INDEX(Book_Type,MATCH($B3895,Book,0),1)</f>
        <v>#N/A</v>
      </c>
      <c r="H3895" s="94" t="e">
        <f aca="false">$F3895&amp;$G3895</f>
        <v>#N/A</v>
      </c>
    </row>
    <row r="3896" customFormat="false" ht="12.75" hidden="false" customHeight="false" outlineLevel="0" collapsed="false">
      <c r="F3896" s="94" t="n">
        <f aca="false">IF(REF_DT&lt;PromptMonth,1,INDEX(BucketTable,MATCH($A3896,SumMonths,0),1))</f>
        <v>1</v>
      </c>
      <c r="G3896" s="94" t="e">
        <f aca="false">INDEX(Book_Type,MATCH($B3896,Book,0),1)</f>
        <v>#N/A</v>
      </c>
      <c r="H3896" s="94" t="e">
        <f aca="false">$F3896&amp;$G3896</f>
        <v>#N/A</v>
      </c>
    </row>
    <row r="3897" customFormat="false" ht="12.75" hidden="false" customHeight="false" outlineLevel="0" collapsed="false">
      <c r="F3897" s="94" t="n">
        <f aca="false">IF(REF_DT&lt;PromptMonth,1,INDEX(BucketTable,MATCH($A3897,SumMonths,0),1))</f>
        <v>1</v>
      </c>
      <c r="G3897" s="94" t="e">
        <f aca="false">INDEX(Book_Type,MATCH($B3897,Book,0),1)</f>
        <v>#N/A</v>
      </c>
      <c r="H3897" s="94" t="e">
        <f aca="false">$F3897&amp;$G3897</f>
        <v>#N/A</v>
      </c>
    </row>
    <row r="3898" customFormat="false" ht="12.75" hidden="false" customHeight="false" outlineLevel="0" collapsed="false">
      <c r="F3898" s="94" t="n">
        <f aca="false">IF(REF_DT&lt;PromptMonth,1,INDEX(BucketTable,MATCH($A3898,SumMonths,0),1))</f>
        <v>1</v>
      </c>
      <c r="G3898" s="94" t="e">
        <f aca="false">INDEX(Book_Type,MATCH($B3898,Book,0),1)</f>
        <v>#N/A</v>
      </c>
      <c r="H3898" s="94" t="e">
        <f aca="false">$F3898&amp;$G3898</f>
        <v>#N/A</v>
      </c>
    </row>
    <row r="3899" customFormat="false" ht="12.75" hidden="false" customHeight="false" outlineLevel="0" collapsed="false">
      <c r="F3899" s="94" t="n">
        <f aca="false">IF(REF_DT&lt;PromptMonth,1,INDEX(BucketTable,MATCH($A3899,SumMonths,0),1))</f>
        <v>1</v>
      </c>
      <c r="G3899" s="94" t="e">
        <f aca="false">INDEX(Book_Type,MATCH($B3899,Book,0),1)</f>
        <v>#N/A</v>
      </c>
      <c r="H3899" s="94" t="e">
        <f aca="false">$F3899&amp;$G3899</f>
        <v>#N/A</v>
      </c>
    </row>
    <row r="3900" customFormat="false" ht="12.75" hidden="false" customHeight="false" outlineLevel="0" collapsed="false">
      <c r="F3900" s="94" t="n">
        <f aca="false">IF(REF_DT&lt;PromptMonth,1,INDEX(BucketTable,MATCH($A3900,SumMonths,0),1))</f>
        <v>1</v>
      </c>
      <c r="G3900" s="94" t="e">
        <f aca="false">INDEX(Book_Type,MATCH($B3900,Book,0),1)</f>
        <v>#N/A</v>
      </c>
      <c r="H3900" s="94" t="e">
        <f aca="false">$F3900&amp;$G3900</f>
        <v>#N/A</v>
      </c>
    </row>
    <row r="3901" customFormat="false" ht="12.75" hidden="false" customHeight="false" outlineLevel="0" collapsed="false">
      <c r="F3901" s="94" t="n">
        <f aca="false">IF(REF_DT&lt;PromptMonth,1,INDEX(BucketTable,MATCH($A3901,SumMonths,0),1))</f>
        <v>1</v>
      </c>
      <c r="G3901" s="94" t="e">
        <f aca="false">INDEX(Book_Type,MATCH($B3901,Book,0),1)</f>
        <v>#N/A</v>
      </c>
      <c r="H3901" s="94" t="e">
        <f aca="false">$F3901&amp;$G3901</f>
        <v>#N/A</v>
      </c>
    </row>
    <row r="3902" customFormat="false" ht="12.75" hidden="false" customHeight="false" outlineLevel="0" collapsed="false">
      <c r="F3902" s="94" t="n">
        <f aca="false">IF(REF_DT&lt;PromptMonth,1,INDEX(BucketTable,MATCH($A3902,SumMonths,0),1))</f>
        <v>1</v>
      </c>
      <c r="G3902" s="94" t="e">
        <f aca="false">INDEX(Book_Type,MATCH($B3902,Book,0),1)</f>
        <v>#N/A</v>
      </c>
      <c r="H3902" s="94" t="e">
        <f aca="false">$F3902&amp;$G3902</f>
        <v>#N/A</v>
      </c>
    </row>
    <row r="3903" customFormat="false" ht="12.75" hidden="false" customHeight="false" outlineLevel="0" collapsed="false">
      <c r="F3903" s="94" t="n">
        <f aca="false">IF(REF_DT&lt;PromptMonth,1,INDEX(BucketTable,MATCH($A3903,SumMonths,0),1))</f>
        <v>1</v>
      </c>
      <c r="G3903" s="94" t="e">
        <f aca="false">INDEX(Book_Type,MATCH($B3903,Book,0),1)</f>
        <v>#N/A</v>
      </c>
      <c r="H3903" s="94" t="e">
        <f aca="false">$F3903&amp;$G3903</f>
        <v>#N/A</v>
      </c>
    </row>
    <row r="3904" customFormat="false" ht="12.75" hidden="false" customHeight="false" outlineLevel="0" collapsed="false">
      <c r="F3904" s="94" t="n">
        <f aca="false">IF(REF_DT&lt;PromptMonth,1,INDEX(BucketTable,MATCH($A3904,SumMonths,0),1))</f>
        <v>1</v>
      </c>
      <c r="G3904" s="94" t="e">
        <f aca="false">INDEX(Book_Type,MATCH($B3904,Book,0),1)</f>
        <v>#N/A</v>
      </c>
      <c r="H3904" s="94" t="e">
        <f aca="false">$F3904&amp;$G3904</f>
        <v>#N/A</v>
      </c>
    </row>
    <row r="3905" customFormat="false" ht="12.75" hidden="false" customHeight="false" outlineLevel="0" collapsed="false">
      <c r="F3905" s="94" t="n">
        <f aca="false">IF(REF_DT&lt;PromptMonth,1,INDEX(BucketTable,MATCH($A3905,SumMonths,0),1))</f>
        <v>1</v>
      </c>
      <c r="G3905" s="94" t="e">
        <f aca="false">INDEX(Book_Type,MATCH($B3905,Book,0),1)</f>
        <v>#N/A</v>
      </c>
      <c r="H3905" s="94" t="e">
        <f aca="false">$F3905&amp;$G3905</f>
        <v>#N/A</v>
      </c>
    </row>
    <row r="3906" customFormat="false" ht="12.75" hidden="false" customHeight="false" outlineLevel="0" collapsed="false">
      <c r="F3906" s="94" t="n">
        <f aca="false">IF(REF_DT&lt;PromptMonth,1,INDEX(BucketTable,MATCH($A3906,SumMonths,0),1))</f>
        <v>1</v>
      </c>
      <c r="G3906" s="94" t="e">
        <f aca="false">INDEX(Book_Type,MATCH($B3906,Book,0),1)</f>
        <v>#N/A</v>
      </c>
      <c r="H3906" s="94" t="e">
        <f aca="false">$F3906&amp;$G3906</f>
        <v>#N/A</v>
      </c>
    </row>
    <row r="3907" customFormat="false" ht="12.75" hidden="false" customHeight="false" outlineLevel="0" collapsed="false">
      <c r="F3907" s="94" t="n">
        <f aca="false">IF(REF_DT&lt;PromptMonth,1,INDEX(BucketTable,MATCH($A3907,SumMonths,0),1))</f>
        <v>1</v>
      </c>
      <c r="G3907" s="94" t="e">
        <f aca="false">INDEX(Book_Type,MATCH($B3907,Book,0),1)</f>
        <v>#N/A</v>
      </c>
      <c r="H3907" s="94" t="e">
        <f aca="false">$F3907&amp;$G3907</f>
        <v>#N/A</v>
      </c>
    </row>
    <row r="3908" customFormat="false" ht="12.75" hidden="false" customHeight="false" outlineLevel="0" collapsed="false">
      <c r="F3908" s="94" t="n">
        <f aca="false">IF(REF_DT&lt;PromptMonth,1,INDEX(BucketTable,MATCH($A3908,SumMonths,0),1))</f>
        <v>1</v>
      </c>
      <c r="G3908" s="94" t="e">
        <f aca="false">INDEX(Book_Type,MATCH($B3908,Book,0),1)</f>
        <v>#N/A</v>
      </c>
      <c r="H3908" s="94" t="e">
        <f aca="false">$F3908&amp;$G3908</f>
        <v>#N/A</v>
      </c>
    </row>
    <row r="3909" customFormat="false" ht="12.75" hidden="false" customHeight="false" outlineLevel="0" collapsed="false">
      <c r="F3909" s="94" t="n">
        <f aca="false">IF(REF_DT&lt;PromptMonth,1,INDEX(BucketTable,MATCH($A3909,SumMonths,0),1))</f>
        <v>1</v>
      </c>
      <c r="G3909" s="94" t="e">
        <f aca="false">INDEX(Book_Type,MATCH($B3909,Book,0),1)</f>
        <v>#N/A</v>
      </c>
      <c r="H3909" s="94" t="e">
        <f aca="false">$F3909&amp;$G3909</f>
        <v>#N/A</v>
      </c>
    </row>
    <row r="3910" customFormat="false" ht="12.75" hidden="false" customHeight="false" outlineLevel="0" collapsed="false">
      <c r="F3910" s="94" t="n">
        <f aca="false">IF(REF_DT&lt;PromptMonth,1,INDEX(BucketTable,MATCH($A3910,SumMonths,0),1))</f>
        <v>1</v>
      </c>
      <c r="G3910" s="94" t="e">
        <f aca="false">INDEX(Book_Type,MATCH($B3910,Book,0),1)</f>
        <v>#N/A</v>
      </c>
      <c r="H3910" s="94" t="e">
        <f aca="false">$F3910&amp;$G3910</f>
        <v>#N/A</v>
      </c>
    </row>
    <row r="3911" customFormat="false" ht="12.75" hidden="false" customHeight="false" outlineLevel="0" collapsed="false">
      <c r="F3911" s="94" t="n">
        <f aca="false">IF(REF_DT&lt;PromptMonth,1,INDEX(BucketTable,MATCH($A3911,SumMonths,0),1))</f>
        <v>1</v>
      </c>
      <c r="G3911" s="94" t="e">
        <f aca="false">INDEX(Book_Type,MATCH($B3911,Book,0),1)</f>
        <v>#N/A</v>
      </c>
      <c r="H3911" s="94" t="e">
        <f aca="false">$F3911&amp;$G3911</f>
        <v>#N/A</v>
      </c>
    </row>
    <row r="3912" customFormat="false" ht="12.75" hidden="false" customHeight="false" outlineLevel="0" collapsed="false">
      <c r="F3912" s="94" t="n">
        <f aca="false">IF(REF_DT&lt;PromptMonth,1,INDEX(BucketTable,MATCH($A3912,SumMonths,0),1))</f>
        <v>1</v>
      </c>
      <c r="G3912" s="94" t="e">
        <f aca="false">INDEX(Book_Type,MATCH($B3912,Book,0),1)</f>
        <v>#N/A</v>
      </c>
      <c r="H3912" s="94" t="e">
        <f aca="false">$F3912&amp;$G3912</f>
        <v>#N/A</v>
      </c>
    </row>
    <row r="3913" customFormat="false" ht="12.75" hidden="false" customHeight="false" outlineLevel="0" collapsed="false">
      <c r="F3913" s="94" t="n">
        <f aca="false">IF(REF_DT&lt;PromptMonth,1,INDEX(BucketTable,MATCH($A3913,SumMonths,0),1))</f>
        <v>1</v>
      </c>
      <c r="G3913" s="94" t="e">
        <f aca="false">INDEX(Book_Type,MATCH($B3913,Book,0),1)</f>
        <v>#N/A</v>
      </c>
      <c r="H3913" s="94" t="e">
        <f aca="false">$F3913&amp;$G3913</f>
        <v>#N/A</v>
      </c>
    </row>
    <row r="3914" customFormat="false" ht="12.75" hidden="false" customHeight="false" outlineLevel="0" collapsed="false">
      <c r="F3914" s="94" t="n">
        <f aca="false">IF(REF_DT&lt;PromptMonth,1,INDEX(BucketTable,MATCH($A3914,SumMonths,0),1))</f>
        <v>1</v>
      </c>
      <c r="G3914" s="94" t="e">
        <f aca="false">INDEX(Book_Type,MATCH($B3914,Book,0),1)</f>
        <v>#N/A</v>
      </c>
      <c r="H3914" s="94" t="e">
        <f aca="false">$F3914&amp;$G3914</f>
        <v>#N/A</v>
      </c>
    </row>
    <row r="3915" customFormat="false" ht="12.75" hidden="false" customHeight="false" outlineLevel="0" collapsed="false">
      <c r="F3915" s="94" t="n">
        <f aca="false">IF(REF_DT&lt;PromptMonth,1,INDEX(BucketTable,MATCH($A3915,SumMonths,0),1))</f>
        <v>1</v>
      </c>
      <c r="G3915" s="94" t="e">
        <f aca="false">INDEX(Book_Type,MATCH($B3915,Book,0),1)</f>
        <v>#N/A</v>
      </c>
      <c r="H3915" s="94" t="e">
        <f aca="false">$F3915&amp;$G3915</f>
        <v>#N/A</v>
      </c>
    </row>
    <row r="3916" customFormat="false" ht="12.75" hidden="false" customHeight="false" outlineLevel="0" collapsed="false">
      <c r="F3916" s="94" t="n">
        <f aca="false">IF(REF_DT&lt;PromptMonth,1,INDEX(BucketTable,MATCH($A3916,SumMonths,0),1))</f>
        <v>1</v>
      </c>
      <c r="G3916" s="94" t="e">
        <f aca="false">INDEX(Book_Type,MATCH($B3916,Book,0),1)</f>
        <v>#N/A</v>
      </c>
      <c r="H3916" s="94" t="e">
        <f aca="false">$F3916&amp;$G3916</f>
        <v>#N/A</v>
      </c>
    </row>
    <row r="3917" customFormat="false" ht="12.75" hidden="false" customHeight="false" outlineLevel="0" collapsed="false">
      <c r="F3917" s="94" t="n">
        <f aca="false">IF(REF_DT&lt;PromptMonth,1,INDEX(BucketTable,MATCH($A3917,SumMonths,0),1))</f>
        <v>1</v>
      </c>
      <c r="G3917" s="94" t="e">
        <f aca="false">INDEX(Book_Type,MATCH($B3917,Book,0),1)</f>
        <v>#N/A</v>
      </c>
      <c r="H3917" s="94" t="e">
        <f aca="false">$F3917&amp;$G3917</f>
        <v>#N/A</v>
      </c>
    </row>
    <row r="3918" customFormat="false" ht="12.75" hidden="false" customHeight="false" outlineLevel="0" collapsed="false">
      <c r="F3918" s="94" t="n">
        <f aca="false">IF(REF_DT&lt;PromptMonth,1,INDEX(BucketTable,MATCH($A3918,SumMonths,0),1))</f>
        <v>1</v>
      </c>
      <c r="G3918" s="94" t="e">
        <f aca="false">INDEX(Book_Type,MATCH($B3918,Book,0),1)</f>
        <v>#N/A</v>
      </c>
      <c r="H3918" s="94" t="e">
        <f aca="false">$F3918&amp;$G3918</f>
        <v>#N/A</v>
      </c>
    </row>
    <row r="3919" customFormat="false" ht="12.75" hidden="false" customHeight="false" outlineLevel="0" collapsed="false">
      <c r="F3919" s="94" t="n">
        <f aca="false">IF(REF_DT&lt;PromptMonth,1,INDEX(BucketTable,MATCH($A3919,SumMonths,0),1))</f>
        <v>1</v>
      </c>
      <c r="G3919" s="94" t="e">
        <f aca="false">INDEX(Book_Type,MATCH($B3919,Book,0),1)</f>
        <v>#N/A</v>
      </c>
      <c r="H3919" s="94" t="e">
        <f aca="false">$F3919&amp;$G3919</f>
        <v>#N/A</v>
      </c>
    </row>
    <row r="3920" customFormat="false" ht="12.75" hidden="false" customHeight="false" outlineLevel="0" collapsed="false">
      <c r="F3920" s="94" t="n">
        <f aca="false">IF(REF_DT&lt;PromptMonth,1,INDEX(BucketTable,MATCH($A3920,SumMonths,0),1))</f>
        <v>1</v>
      </c>
      <c r="G3920" s="94" t="e">
        <f aca="false">INDEX(Book_Type,MATCH($B3920,Book,0),1)</f>
        <v>#N/A</v>
      </c>
      <c r="H3920" s="94" t="e">
        <f aca="false">$F3920&amp;$G3920</f>
        <v>#N/A</v>
      </c>
    </row>
    <row r="3921" customFormat="false" ht="12.75" hidden="false" customHeight="false" outlineLevel="0" collapsed="false">
      <c r="F3921" s="94" t="n">
        <f aca="false">IF(REF_DT&lt;PromptMonth,1,INDEX(BucketTable,MATCH($A3921,SumMonths,0),1))</f>
        <v>1</v>
      </c>
      <c r="G3921" s="94" t="e">
        <f aca="false">INDEX(Book_Type,MATCH($B3921,Book,0),1)</f>
        <v>#N/A</v>
      </c>
      <c r="H3921" s="94" t="e">
        <f aca="false">$F3921&amp;$G3921</f>
        <v>#N/A</v>
      </c>
    </row>
    <row r="3922" customFormat="false" ht="12.75" hidden="false" customHeight="false" outlineLevel="0" collapsed="false">
      <c r="F3922" s="94" t="n">
        <f aca="false">IF(REF_DT&lt;PromptMonth,1,INDEX(BucketTable,MATCH($A3922,SumMonths,0),1))</f>
        <v>1</v>
      </c>
      <c r="G3922" s="94" t="e">
        <f aca="false">INDEX(Book_Type,MATCH($B3922,Book,0),1)</f>
        <v>#N/A</v>
      </c>
      <c r="H3922" s="94" t="e">
        <f aca="false">$F3922&amp;$G3922</f>
        <v>#N/A</v>
      </c>
    </row>
    <row r="3923" customFormat="false" ht="12.75" hidden="false" customHeight="false" outlineLevel="0" collapsed="false">
      <c r="F3923" s="94" t="n">
        <f aca="false">IF(REF_DT&lt;PromptMonth,1,INDEX(BucketTable,MATCH($A3923,SumMonths,0),1))</f>
        <v>1</v>
      </c>
      <c r="G3923" s="94" t="e">
        <f aca="false">INDEX(Book_Type,MATCH($B3923,Book,0),1)</f>
        <v>#N/A</v>
      </c>
      <c r="H3923" s="94" t="e">
        <f aca="false">$F3923&amp;$G3923</f>
        <v>#N/A</v>
      </c>
    </row>
    <row r="3924" customFormat="false" ht="12.75" hidden="false" customHeight="false" outlineLevel="0" collapsed="false">
      <c r="F3924" s="94" t="n">
        <f aca="false">IF(REF_DT&lt;PromptMonth,1,INDEX(BucketTable,MATCH($A3924,SumMonths,0),1))</f>
        <v>1</v>
      </c>
      <c r="G3924" s="94" t="e">
        <f aca="false">INDEX(Book_Type,MATCH($B3924,Book,0),1)</f>
        <v>#N/A</v>
      </c>
      <c r="H3924" s="94" t="e">
        <f aca="false">$F3924&amp;$G3924</f>
        <v>#N/A</v>
      </c>
    </row>
    <row r="3925" customFormat="false" ht="12.75" hidden="false" customHeight="false" outlineLevel="0" collapsed="false">
      <c r="F3925" s="94" t="n">
        <f aca="false">IF(REF_DT&lt;PromptMonth,1,INDEX(BucketTable,MATCH($A3925,SumMonths,0),1))</f>
        <v>1</v>
      </c>
      <c r="G3925" s="94" t="e">
        <f aca="false">INDEX(Book_Type,MATCH($B3925,Book,0),1)</f>
        <v>#N/A</v>
      </c>
      <c r="H3925" s="94" t="e">
        <f aca="false">$F3925&amp;$G3925</f>
        <v>#N/A</v>
      </c>
    </row>
    <row r="3926" customFormat="false" ht="12.75" hidden="false" customHeight="false" outlineLevel="0" collapsed="false">
      <c r="F3926" s="94" t="n">
        <f aca="false">IF(REF_DT&lt;PromptMonth,1,INDEX(BucketTable,MATCH($A3926,SumMonths,0),1))</f>
        <v>1</v>
      </c>
      <c r="G3926" s="94" t="e">
        <f aca="false">INDEX(Book_Type,MATCH($B3926,Book,0),1)</f>
        <v>#N/A</v>
      </c>
      <c r="H3926" s="94" t="e">
        <f aca="false">$F3926&amp;$G3926</f>
        <v>#N/A</v>
      </c>
    </row>
    <row r="3927" customFormat="false" ht="12.75" hidden="false" customHeight="false" outlineLevel="0" collapsed="false">
      <c r="F3927" s="94" t="n">
        <f aca="false">IF(REF_DT&lt;PromptMonth,1,INDEX(BucketTable,MATCH($A3927,SumMonths,0),1))</f>
        <v>1</v>
      </c>
      <c r="G3927" s="94" t="e">
        <f aca="false">INDEX(Book_Type,MATCH($B3927,Book,0),1)</f>
        <v>#N/A</v>
      </c>
      <c r="H3927" s="94" t="e">
        <f aca="false">$F3927&amp;$G3927</f>
        <v>#N/A</v>
      </c>
    </row>
    <row r="3928" customFormat="false" ht="12.75" hidden="false" customHeight="false" outlineLevel="0" collapsed="false">
      <c r="F3928" s="94" t="n">
        <f aca="false">IF(REF_DT&lt;PromptMonth,1,INDEX(BucketTable,MATCH($A3928,SumMonths,0),1))</f>
        <v>1</v>
      </c>
      <c r="G3928" s="94" t="e">
        <f aca="false">INDEX(Book_Type,MATCH($B3928,Book,0),1)</f>
        <v>#N/A</v>
      </c>
      <c r="H3928" s="94" t="e">
        <f aca="false">$F3928&amp;$G3928</f>
        <v>#N/A</v>
      </c>
    </row>
    <row r="3929" customFormat="false" ht="12.75" hidden="false" customHeight="false" outlineLevel="0" collapsed="false">
      <c r="F3929" s="94" t="n">
        <f aca="false">IF(REF_DT&lt;PromptMonth,1,INDEX(BucketTable,MATCH($A3929,SumMonths,0),1))</f>
        <v>1</v>
      </c>
      <c r="G3929" s="94" t="e">
        <f aca="false">INDEX(Book_Type,MATCH($B3929,Book,0),1)</f>
        <v>#N/A</v>
      </c>
      <c r="H3929" s="94" t="e">
        <f aca="false">$F3929&amp;$G3929</f>
        <v>#N/A</v>
      </c>
    </row>
    <row r="3930" customFormat="false" ht="12.75" hidden="false" customHeight="false" outlineLevel="0" collapsed="false">
      <c r="F3930" s="94" t="n">
        <f aca="false">IF(REF_DT&lt;PromptMonth,1,INDEX(BucketTable,MATCH($A3930,SumMonths,0),1))</f>
        <v>1</v>
      </c>
      <c r="G3930" s="94" t="e">
        <f aca="false">INDEX(Book_Type,MATCH($B3930,Book,0),1)</f>
        <v>#N/A</v>
      </c>
      <c r="H3930" s="94" t="e">
        <f aca="false">$F3930&amp;$G3930</f>
        <v>#N/A</v>
      </c>
    </row>
    <row r="3931" customFormat="false" ht="12.75" hidden="false" customHeight="false" outlineLevel="0" collapsed="false">
      <c r="F3931" s="94" t="n">
        <f aca="false">IF(REF_DT&lt;PromptMonth,1,INDEX(BucketTable,MATCH($A3931,SumMonths,0),1))</f>
        <v>1</v>
      </c>
      <c r="G3931" s="94" t="e">
        <f aca="false">INDEX(Book_Type,MATCH($B3931,Book,0),1)</f>
        <v>#N/A</v>
      </c>
      <c r="H3931" s="94" t="e">
        <f aca="false">$F3931&amp;$G3931</f>
        <v>#N/A</v>
      </c>
    </row>
    <row r="3932" customFormat="false" ht="12.75" hidden="false" customHeight="false" outlineLevel="0" collapsed="false">
      <c r="F3932" s="94" t="n">
        <f aca="false">IF(REF_DT&lt;PromptMonth,1,INDEX(BucketTable,MATCH($A3932,SumMonths,0),1))</f>
        <v>1</v>
      </c>
      <c r="G3932" s="94" t="e">
        <f aca="false">INDEX(Book_Type,MATCH($B3932,Book,0),1)</f>
        <v>#N/A</v>
      </c>
      <c r="H3932" s="94" t="e">
        <f aca="false">$F3932&amp;$G3932</f>
        <v>#N/A</v>
      </c>
    </row>
    <row r="3933" customFormat="false" ht="12.75" hidden="false" customHeight="false" outlineLevel="0" collapsed="false">
      <c r="F3933" s="94" t="n">
        <f aca="false">IF(REF_DT&lt;PromptMonth,1,INDEX(BucketTable,MATCH($A3933,SumMonths,0),1))</f>
        <v>1</v>
      </c>
      <c r="G3933" s="94" t="e">
        <f aca="false">INDEX(Book_Type,MATCH($B3933,Book,0),1)</f>
        <v>#N/A</v>
      </c>
      <c r="H3933" s="94" t="e">
        <f aca="false">$F3933&amp;$G3933</f>
        <v>#N/A</v>
      </c>
    </row>
    <row r="3934" customFormat="false" ht="12.75" hidden="false" customHeight="false" outlineLevel="0" collapsed="false">
      <c r="F3934" s="94" t="n">
        <f aca="false">IF(REF_DT&lt;PromptMonth,1,INDEX(BucketTable,MATCH($A3934,SumMonths,0),1))</f>
        <v>1</v>
      </c>
      <c r="G3934" s="94" t="e">
        <f aca="false">INDEX(Book_Type,MATCH($B3934,Book,0),1)</f>
        <v>#N/A</v>
      </c>
      <c r="H3934" s="94" t="e">
        <f aca="false">$F3934&amp;$G3934</f>
        <v>#N/A</v>
      </c>
    </row>
    <row r="3935" customFormat="false" ht="12.75" hidden="false" customHeight="false" outlineLevel="0" collapsed="false">
      <c r="F3935" s="94" t="n">
        <f aca="false">IF(REF_DT&lt;PromptMonth,1,INDEX(BucketTable,MATCH($A3935,SumMonths,0),1))</f>
        <v>1</v>
      </c>
      <c r="G3935" s="94" t="e">
        <f aca="false">INDEX(Book_Type,MATCH($B3935,Book,0),1)</f>
        <v>#N/A</v>
      </c>
      <c r="H3935" s="94" t="e">
        <f aca="false">$F3935&amp;$G3935</f>
        <v>#N/A</v>
      </c>
    </row>
    <row r="3936" customFormat="false" ht="12.75" hidden="false" customHeight="false" outlineLevel="0" collapsed="false">
      <c r="F3936" s="94" t="n">
        <f aca="false">IF(REF_DT&lt;PromptMonth,1,INDEX(BucketTable,MATCH($A3936,SumMonths,0),1))</f>
        <v>1</v>
      </c>
      <c r="G3936" s="94" t="e">
        <f aca="false">INDEX(Book_Type,MATCH($B3936,Book,0),1)</f>
        <v>#N/A</v>
      </c>
      <c r="H3936" s="94" t="e">
        <f aca="false">$F3936&amp;$G3936</f>
        <v>#N/A</v>
      </c>
    </row>
    <row r="3937" customFormat="false" ht="12.75" hidden="false" customHeight="false" outlineLevel="0" collapsed="false">
      <c r="F3937" s="94" t="n">
        <f aca="false">IF(REF_DT&lt;PromptMonth,1,INDEX(BucketTable,MATCH($A3937,SumMonths,0),1))</f>
        <v>1</v>
      </c>
      <c r="G3937" s="94" t="e">
        <f aca="false">INDEX(Book_Type,MATCH($B3937,Book,0),1)</f>
        <v>#N/A</v>
      </c>
      <c r="H3937" s="94" t="e">
        <f aca="false">$F3937&amp;$G3937</f>
        <v>#N/A</v>
      </c>
    </row>
    <row r="3938" customFormat="false" ht="12.75" hidden="false" customHeight="false" outlineLevel="0" collapsed="false">
      <c r="F3938" s="94" t="n">
        <f aca="false">IF(REF_DT&lt;PromptMonth,1,INDEX(BucketTable,MATCH($A3938,SumMonths,0),1))</f>
        <v>1</v>
      </c>
      <c r="G3938" s="94" t="e">
        <f aca="false">INDEX(Book_Type,MATCH($B3938,Book,0),1)</f>
        <v>#N/A</v>
      </c>
      <c r="H3938" s="94" t="e">
        <f aca="false">$F3938&amp;$G3938</f>
        <v>#N/A</v>
      </c>
    </row>
    <row r="3939" customFormat="false" ht="12.75" hidden="false" customHeight="false" outlineLevel="0" collapsed="false">
      <c r="F3939" s="94" t="n">
        <f aca="false">IF(REF_DT&lt;PromptMonth,1,INDEX(BucketTable,MATCH($A3939,SumMonths,0),1))</f>
        <v>1</v>
      </c>
      <c r="G3939" s="94" t="e">
        <f aca="false">INDEX(Book_Type,MATCH($B3939,Book,0),1)</f>
        <v>#N/A</v>
      </c>
      <c r="H3939" s="94" t="e">
        <f aca="false">$F3939&amp;$G3939</f>
        <v>#N/A</v>
      </c>
    </row>
    <row r="3940" customFormat="false" ht="12.75" hidden="false" customHeight="false" outlineLevel="0" collapsed="false">
      <c r="F3940" s="94" t="n">
        <f aca="false">IF(REF_DT&lt;PromptMonth,1,INDEX(BucketTable,MATCH($A3940,SumMonths,0),1))</f>
        <v>1</v>
      </c>
      <c r="G3940" s="94" t="e">
        <f aca="false">INDEX(Book_Type,MATCH($B3940,Book,0),1)</f>
        <v>#N/A</v>
      </c>
      <c r="H3940" s="94" t="e">
        <f aca="false">$F3940&amp;$G3940</f>
        <v>#N/A</v>
      </c>
    </row>
    <row r="3941" customFormat="false" ht="12.75" hidden="false" customHeight="false" outlineLevel="0" collapsed="false">
      <c r="F3941" s="94" t="n">
        <f aca="false">IF(REF_DT&lt;PromptMonth,1,INDEX(BucketTable,MATCH($A3941,SumMonths,0),1))</f>
        <v>1</v>
      </c>
      <c r="G3941" s="94" t="e">
        <f aca="false">INDEX(Book_Type,MATCH($B3941,Book,0),1)</f>
        <v>#N/A</v>
      </c>
      <c r="H3941" s="94" t="e">
        <f aca="false">$F3941&amp;$G3941</f>
        <v>#N/A</v>
      </c>
    </row>
    <row r="3942" customFormat="false" ht="12.75" hidden="false" customHeight="false" outlineLevel="0" collapsed="false">
      <c r="F3942" s="94" t="n">
        <f aca="false">IF(REF_DT&lt;PromptMonth,1,INDEX(BucketTable,MATCH($A3942,SumMonths,0),1))</f>
        <v>1</v>
      </c>
      <c r="G3942" s="94" t="e">
        <f aca="false">INDEX(Book_Type,MATCH($B3942,Book,0),1)</f>
        <v>#N/A</v>
      </c>
      <c r="H3942" s="94" t="e">
        <f aca="false">$F3942&amp;$G3942</f>
        <v>#N/A</v>
      </c>
    </row>
    <row r="3943" customFormat="false" ht="12.75" hidden="false" customHeight="false" outlineLevel="0" collapsed="false">
      <c r="F3943" s="94" t="n">
        <f aca="false">IF(REF_DT&lt;PromptMonth,1,INDEX(BucketTable,MATCH($A3943,SumMonths,0),1))</f>
        <v>1</v>
      </c>
      <c r="G3943" s="94" t="e">
        <f aca="false">INDEX(Book_Type,MATCH($B3943,Book,0),1)</f>
        <v>#N/A</v>
      </c>
      <c r="H3943" s="94" t="e">
        <f aca="false">$F3943&amp;$G3943</f>
        <v>#N/A</v>
      </c>
    </row>
    <row r="3944" customFormat="false" ht="12.75" hidden="false" customHeight="false" outlineLevel="0" collapsed="false">
      <c r="F3944" s="94" t="n">
        <f aca="false">IF(REF_DT&lt;PromptMonth,1,INDEX(BucketTable,MATCH($A3944,SumMonths,0),1))</f>
        <v>1</v>
      </c>
      <c r="G3944" s="94" t="e">
        <f aca="false">INDEX(Book_Type,MATCH($B3944,Book,0),1)</f>
        <v>#N/A</v>
      </c>
      <c r="H3944" s="94" t="e">
        <f aca="false">$F3944&amp;$G3944</f>
        <v>#N/A</v>
      </c>
    </row>
    <row r="3945" customFormat="false" ht="12.75" hidden="false" customHeight="false" outlineLevel="0" collapsed="false">
      <c r="F3945" s="94" t="n">
        <f aca="false">IF(REF_DT&lt;PromptMonth,1,INDEX(BucketTable,MATCH($A3945,SumMonths,0),1))</f>
        <v>1</v>
      </c>
      <c r="G3945" s="94" t="e">
        <f aca="false">INDEX(Book_Type,MATCH($B3945,Book,0),1)</f>
        <v>#N/A</v>
      </c>
      <c r="H3945" s="94" t="e">
        <f aca="false">$F3945&amp;$G3945</f>
        <v>#N/A</v>
      </c>
    </row>
    <row r="3946" customFormat="false" ht="12.75" hidden="false" customHeight="false" outlineLevel="0" collapsed="false">
      <c r="F3946" s="94" t="n">
        <f aca="false">IF(REF_DT&lt;PromptMonth,1,INDEX(BucketTable,MATCH($A3946,SumMonths,0),1))</f>
        <v>1</v>
      </c>
      <c r="G3946" s="94" t="e">
        <f aca="false">INDEX(Book_Type,MATCH($B3946,Book,0),1)</f>
        <v>#N/A</v>
      </c>
      <c r="H3946" s="94" t="e">
        <f aca="false">$F3946&amp;$G3946</f>
        <v>#N/A</v>
      </c>
    </row>
    <row r="3947" customFormat="false" ht="12.75" hidden="false" customHeight="false" outlineLevel="0" collapsed="false">
      <c r="F3947" s="94" t="n">
        <f aca="false">IF(REF_DT&lt;PromptMonth,1,INDEX(BucketTable,MATCH($A3947,SumMonths,0),1))</f>
        <v>1</v>
      </c>
      <c r="G3947" s="94" t="e">
        <f aca="false">INDEX(Book_Type,MATCH($B3947,Book,0),1)</f>
        <v>#N/A</v>
      </c>
      <c r="H3947" s="94" t="e">
        <f aca="false">$F3947&amp;$G3947</f>
        <v>#N/A</v>
      </c>
    </row>
    <row r="3948" customFormat="false" ht="12.75" hidden="false" customHeight="false" outlineLevel="0" collapsed="false">
      <c r="F3948" s="94" t="n">
        <f aca="false">IF(REF_DT&lt;PromptMonth,1,INDEX(BucketTable,MATCH($A3948,SumMonths,0),1))</f>
        <v>1</v>
      </c>
      <c r="G3948" s="94" t="e">
        <f aca="false">INDEX(Book_Type,MATCH($B3948,Book,0),1)</f>
        <v>#N/A</v>
      </c>
      <c r="H3948" s="94" t="e">
        <f aca="false">$F3948&amp;$G3948</f>
        <v>#N/A</v>
      </c>
    </row>
    <row r="3949" customFormat="false" ht="12.75" hidden="false" customHeight="false" outlineLevel="0" collapsed="false">
      <c r="F3949" s="94" t="n">
        <f aca="false">IF(REF_DT&lt;PromptMonth,1,INDEX(BucketTable,MATCH($A3949,SumMonths,0),1))</f>
        <v>1</v>
      </c>
      <c r="G3949" s="94" t="e">
        <f aca="false">INDEX(Book_Type,MATCH($B3949,Book,0),1)</f>
        <v>#N/A</v>
      </c>
      <c r="H3949" s="94" t="e">
        <f aca="false">$F3949&amp;$G3949</f>
        <v>#N/A</v>
      </c>
    </row>
    <row r="3950" customFormat="false" ht="12.75" hidden="false" customHeight="false" outlineLevel="0" collapsed="false">
      <c r="F3950" s="94" t="n">
        <f aca="false">IF(REF_DT&lt;PromptMonth,1,INDEX(BucketTable,MATCH($A3950,SumMonths,0),1))</f>
        <v>1</v>
      </c>
      <c r="G3950" s="94" t="e">
        <f aca="false">INDEX(Book_Type,MATCH($B3950,Book,0),1)</f>
        <v>#N/A</v>
      </c>
      <c r="H3950" s="94" t="e">
        <f aca="false">$F3950&amp;$G3950</f>
        <v>#N/A</v>
      </c>
    </row>
    <row r="3951" customFormat="false" ht="12.75" hidden="false" customHeight="false" outlineLevel="0" collapsed="false">
      <c r="F3951" s="94" t="n">
        <f aca="false">IF(REF_DT&lt;PromptMonth,1,INDEX(BucketTable,MATCH($A3951,SumMonths,0),1))</f>
        <v>1</v>
      </c>
      <c r="G3951" s="94" t="e">
        <f aca="false">INDEX(Book_Type,MATCH($B3951,Book,0),1)</f>
        <v>#N/A</v>
      </c>
      <c r="H3951" s="94" t="e">
        <f aca="false">$F3951&amp;$G3951</f>
        <v>#N/A</v>
      </c>
    </row>
    <row r="3952" customFormat="false" ht="12.75" hidden="false" customHeight="false" outlineLevel="0" collapsed="false">
      <c r="F3952" s="94" t="n">
        <f aca="false">IF(REF_DT&lt;PromptMonth,1,INDEX(BucketTable,MATCH($A3952,SumMonths,0),1))</f>
        <v>1</v>
      </c>
      <c r="G3952" s="94" t="e">
        <f aca="false">INDEX(Book_Type,MATCH($B3952,Book,0),1)</f>
        <v>#N/A</v>
      </c>
      <c r="H3952" s="94" t="e">
        <f aca="false">$F3952&amp;$G3952</f>
        <v>#N/A</v>
      </c>
    </row>
    <row r="3953" customFormat="false" ht="12.75" hidden="false" customHeight="false" outlineLevel="0" collapsed="false">
      <c r="F3953" s="94" t="n">
        <f aca="false">IF(REF_DT&lt;PromptMonth,1,INDEX(BucketTable,MATCH($A3953,SumMonths,0),1))</f>
        <v>1</v>
      </c>
      <c r="G3953" s="94" t="e">
        <f aca="false">INDEX(Book_Type,MATCH($B3953,Book,0),1)</f>
        <v>#N/A</v>
      </c>
      <c r="H3953" s="94" t="e">
        <f aca="false">$F3953&amp;$G3953</f>
        <v>#N/A</v>
      </c>
    </row>
    <row r="3954" customFormat="false" ht="12.75" hidden="false" customHeight="false" outlineLevel="0" collapsed="false">
      <c r="F3954" s="94" t="n">
        <f aca="false">IF(REF_DT&lt;PromptMonth,1,INDEX(BucketTable,MATCH($A3954,SumMonths,0),1))</f>
        <v>1</v>
      </c>
      <c r="G3954" s="94" t="e">
        <f aca="false">INDEX(Book_Type,MATCH($B3954,Book,0),1)</f>
        <v>#N/A</v>
      </c>
      <c r="H3954" s="94" t="e">
        <f aca="false">$F3954&amp;$G3954</f>
        <v>#N/A</v>
      </c>
    </row>
    <row r="3955" customFormat="false" ht="12.75" hidden="false" customHeight="false" outlineLevel="0" collapsed="false">
      <c r="F3955" s="94" t="n">
        <f aca="false">IF(REF_DT&lt;PromptMonth,1,INDEX(BucketTable,MATCH($A3955,SumMonths,0),1))</f>
        <v>1</v>
      </c>
      <c r="G3955" s="94" t="e">
        <f aca="false">INDEX(Book_Type,MATCH($B3955,Book,0),1)</f>
        <v>#N/A</v>
      </c>
      <c r="H3955" s="94" t="e">
        <f aca="false">$F3955&amp;$G3955</f>
        <v>#N/A</v>
      </c>
    </row>
    <row r="3956" customFormat="false" ht="12.75" hidden="false" customHeight="false" outlineLevel="0" collapsed="false">
      <c r="F3956" s="94" t="n">
        <f aca="false">IF(REF_DT&lt;PromptMonth,1,INDEX(BucketTable,MATCH($A3956,SumMonths,0),1))</f>
        <v>1</v>
      </c>
      <c r="G3956" s="94" t="e">
        <f aca="false">INDEX(Book_Type,MATCH($B3956,Book,0),1)</f>
        <v>#N/A</v>
      </c>
      <c r="H3956" s="94" t="e">
        <f aca="false">$F3956&amp;$G3956</f>
        <v>#N/A</v>
      </c>
    </row>
    <row r="3957" customFormat="false" ht="12.75" hidden="false" customHeight="false" outlineLevel="0" collapsed="false">
      <c r="F3957" s="94" t="n">
        <f aca="false">IF(REF_DT&lt;PromptMonth,1,INDEX(BucketTable,MATCH($A3957,SumMonths,0),1))</f>
        <v>1</v>
      </c>
      <c r="G3957" s="94" t="e">
        <f aca="false">INDEX(Book_Type,MATCH($B3957,Book,0),1)</f>
        <v>#N/A</v>
      </c>
      <c r="H3957" s="94" t="e">
        <f aca="false">$F3957&amp;$G3957</f>
        <v>#N/A</v>
      </c>
    </row>
    <row r="3958" customFormat="false" ht="12.75" hidden="false" customHeight="false" outlineLevel="0" collapsed="false">
      <c r="F3958" s="94" t="n">
        <f aca="false">IF(REF_DT&lt;PromptMonth,1,INDEX(BucketTable,MATCH($A3958,SumMonths,0),1))</f>
        <v>1</v>
      </c>
      <c r="G3958" s="94" t="e">
        <f aca="false">INDEX(Book_Type,MATCH($B3958,Book,0),1)</f>
        <v>#N/A</v>
      </c>
      <c r="H3958" s="94" t="e">
        <f aca="false">$F3958&amp;$G3958</f>
        <v>#N/A</v>
      </c>
    </row>
    <row r="3959" customFormat="false" ht="12.75" hidden="false" customHeight="false" outlineLevel="0" collapsed="false">
      <c r="F3959" s="94" t="n">
        <f aca="false">IF(REF_DT&lt;PromptMonth,1,INDEX(BucketTable,MATCH($A3959,SumMonths,0),1))</f>
        <v>1</v>
      </c>
      <c r="G3959" s="94" t="e">
        <f aca="false">INDEX(Book_Type,MATCH($B3959,Book,0),1)</f>
        <v>#N/A</v>
      </c>
      <c r="H3959" s="94" t="e">
        <f aca="false">$F3959&amp;$G3959</f>
        <v>#N/A</v>
      </c>
    </row>
    <row r="3960" customFormat="false" ht="12.75" hidden="false" customHeight="false" outlineLevel="0" collapsed="false">
      <c r="F3960" s="94" t="n">
        <f aca="false">IF(REF_DT&lt;PromptMonth,1,INDEX(BucketTable,MATCH($A3960,SumMonths,0),1))</f>
        <v>1</v>
      </c>
      <c r="G3960" s="94" t="e">
        <f aca="false">INDEX(Book_Type,MATCH($B3960,Book,0),1)</f>
        <v>#N/A</v>
      </c>
      <c r="H3960" s="94" t="e">
        <f aca="false">$F3960&amp;$G3960</f>
        <v>#N/A</v>
      </c>
    </row>
    <row r="3961" customFormat="false" ht="12.75" hidden="false" customHeight="false" outlineLevel="0" collapsed="false">
      <c r="F3961" s="94" t="n">
        <f aca="false">IF(REF_DT&lt;PromptMonth,1,INDEX(BucketTable,MATCH($A3961,SumMonths,0),1))</f>
        <v>1</v>
      </c>
      <c r="G3961" s="94" t="e">
        <f aca="false">INDEX(Book_Type,MATCH($B3961,Book,0),1)</f>
        <v>#N/A</v>
      </c>
      <c r="H3961" s="94" t="e">
        <f aca="false">$F3961&amp;$G3961</f>
        <v>#N/A</v>
      </c>
    </row>
    <row r="3962" customFormat="false" ht="12.75" hidden="false" customHeight="false" outlineLevel="0" collapsed="false">
      <c r="F3962" s="94" t="n">
        <f aca="false">IF(REF_DT&lt;PromptMonth,1,INDEX(BucketTable,MATCH($A3962,SumMonths,0),1))</f>
        <v>1</v>
      </c>
      <c r="G3962" s="94" t="e">
        <f aca="false">INDEX(Book_Type,MATCH($B3962,Book,0),1)</f>
        <v>#N/A</v>
      </c>
      <c r="H3962" s="94" t="e">
        <f aca="false">$F3962&amp;$G3962</f>
        <v>#N/A</v>
      </c>
    </row>
    <row r="3963" customFormat="false" ht="12.75" hidden="false" customHeight="false" outlineLevel="0" collapsed="false">
      <c r="F3963" s="94" t="n">
        <f aca="false">IF(REF_DT&lt;PromptMonth,1,INDEX(BucketTable,MATCH($A3963,SumMonths,0),1))</f>
        <v>1</v>
      </c>
      <c r="G3963" s="94" t="e">
        <f aca="false">INDEX(Book_Type,MATCH($B3963,Book,0),1)</f>
        <v>#N/A</v>
      </c>
      <c r="H3963" s="94" t="e">
        <f aca="false">$F3963&amp;$G3963</f>
        <v>#N/A</v>
      </c>
    </row>
    <row r="3964" customFormat="false" ht="12.75" hidden="false" customHeight="false" outlineLevel="0" collapsed="false">
      <c r="F3964" s="94" t="n">
        <f aca="false">IF(REF_DT&lt;PromptMonth,1,INDEX(BucketTable,MATCH($A3964,SumMonths,0),1))</f>
        <v>1</v>
      </c>
      <c r="G3964" s="94" t="e">
        <f aca="false">INDEX(Book_Type,MATCH($B3964,Book,0),1)</f>
        <v>#N/A</v>
      </c>
      <c r="H3964" s="94" t="e">
        <f aca="false">$F3964&amp;$G3964</f>
        <v>#N/A</v>
      </c>
    </row>
    <row r="3965" customFormat="false" ht="12.75" hidden="false" customHeight="false" outlineLevel="0" collapsed="false">
      <c r="F3965" s="94" t="n">
        <f aca="false">IF(REF_DT&lt;PromptMonth,1,INDEX(BucketTable,MATCH($A3965,SumMonths,0),1))</f>
        <v>1</v>
      </c>
      <c r="G3965" s="94" t="e">
        <f aca="false">INDEX(Book_Type,MATCH($B3965,Book,0),1)</f>
        <v>#N/A</v>
      </c>
      <c r="H3965" s="94" t="e">
        <f aca="false">$F3965&amp;$G3965</f>
        <v>#N/A</v>
      </c>
    </row>
    <row r="3966" customFormat="false" ht="12.75" hidden="false" customHeight="false" outlineLevel="0" collapsed="false">
      <c r="F3966" s="94" t="n">
        <f aca="false">IF(REF_DT&lt;PromptMonth,1,INDEX(BucketTable,MATCH($A3966,SumMonths,0),1))</f>
        <v>1</v>
      </c>
      <c r="G3966" s="94" t="e">
        <f aca="false">INDEX(Book_Type,MATCH($B3966,Book,0),1)</f>
        <v>#N/A</v>
      </c>
      <c r="H3966" s="94" t="e">
        <f aca="false">$F3966&amp;$G3966</f>
        <v>#N/A</v>
      </c>
    </row>
    <row r="3967" customFormat="false" ht="12.75" hidden="false" customHeight="false" outlineLevel="0" collapsed="false">
      <c r="F3967" s="94" t="n">
        <f aca="false">IF(REF_DT&lt;PromptMonth,1,INDEX(BucketTable,MATCH($A3967,SumMonths,0),1))</f>
        <v>1</v>
      </c>
      <c r="G3967" s="94" t="e">
        <f aca="false">INDEX(Book_Type,MATCH($B3967,Book,0),1)</f>
        <v>#N/A</v>
      </c>
      <c r="H3967" s="94" t="e">
        <f aca="false">$F3967&amp;$G3967</f>
        <v>#N/A</v>
      </c>
    </row>
    <row r="3968" customFormat="false" ht="12.75" hidden="false" customHeight="false" outlineLevel="0" collapsed="false">
      <c r="F3968" s="94" t="n">
        <f aca="false">IF(REF_DT&lt;PromptMonth,1,INDEX(BucketTable,MATCH($A3968,SumMonths,0),1))</f>
        <v>1</v>
      </c>
      <c r="G3968" s="94" t="e">
        <f aca="false">INDEX(Book_Type,MATCH($B3968,Book,0),1)</f>
        <v>#N/A</v>
      </c>
      <c r="H3968" s="94" t="e">
        <f aca="false">$F3968&amp;$G3968</f>
        <v>#N/A</v>
      </c>
    </row>
    <row r="3969" customFormat="false" ht="12.75" hidden="false" customHeight="false" outlineLevel="0" collapsed="false">
      <c r="F3969" s="94" t="n">
        <f aca="false">IF(REF_DT&lt;PromptMonth,1,INDEX(BucketTable,MATCH($A3969,SumMonths,0),1))</f>
        <v>1</v>
      </c>
      <c r="G3969" s="94" t="e">
        <f aca="false">INDEX(Book_Type,MATCH($B3969,Book,0),1)</f>
        <v>#N/A</v>
      </c>
      <c r="H3969" s="94" t="e">
        <f aca="false">$F3969&amp;$G3969</f>
        <v>#N/A</v>
      </c>
    </row>
    <row r="3970" customFormat="false" ht="12.75" hidden="false" customHeight="false" outlineLevel="0" collapsed="false">
      <c r="F3970" s="94" t="n">
        <f aca="false">IF(REF_DT&lt;PromptMonth,1,INDEX(BucketTable,MATCH($A3970,SumMonths,0),1))</f>
        <v>1</v>
      </c>
      <c r="G3970" s="94" t="e">
        <f aca="false">INDEX(Book_Type,MATCH($B3970,Book,0),1)</f>
        <v>#N/A</v>
      </c>
      <c r="H3970" s="94" t="e">
        <f aca="false">$F3970&amp;$G3970</f>
        <v>#N/A</v>
      </c>
    </row>
    <row r="3971" customFormat="false" ht="12.75" hidden="false" customHeight="false" outlineLevel="0" collapsed="false">
      <c r="F3971" s="94" t="n">
        <f aca="false">IF(REF_DT&lt;PromptMonth,1,INDEX(BucketTable,MATCH($A3971,SumMonths,0),1))</f>
        <v>1</v>
      </c>
      <c r="G3971" s="94" t="e">
        <f aca="false">INDEX(Book_Type,MATCH($B3971,Book,0),1)</f>
        <v>#N/A</v>
      </c>
      <c r="H3971" s="94" t="e">
        <f aca="false">$F3971&amp;$G3971</f>
        <v>#N/A</v>
      </c>
    </row>
    <row r="3972" customFormat="false" ht="12.75" hidden="false" customHeight="false" outlineLevel="0" collapsed="false">
      <c r="F3972" s="94" t="n">
        <f aca="false">IF(REF_DT&lt;PromptMonth,1,INDEX(BucketTable,MATCH($A3972,SumMonths,0),1))</f>
        <v>1</v>
      </c>
      <c r="G3972" s="94" t="e">
        <f aca="false">INDEX(Book_Type,MATCH($B3972,Book,0),1)</f>
        <v>#N/A</v>
      </c>
      <c r="H3972" s="94" t="e">
        <f aca="false">$F3972&amp;$G3972</f>
        <v>#N/A</v>
      </c>
    </row>
    <row r="3973" customFormat="false" ht="12.75" hidden="false" customHeight="false" outlineLevel="0" collapsed="false">
      <c r="F3973" s="94" t="n">
        <f aca="false">IF(REF_DT&lt;PromptMonth,1,INDEX(BucketTable,MATCH($A3973,SumMonths,0),1))</f>
        <v>1</v>
      </c>
      <c r="G3973" s="94" t="e">
        <f aca="false">INDEX(Book_Type,MATCH($B3973,Book,0),1)</f>
        <v>#N/A</v>
      </c>
      <c r="H3973" s="94" t="e">
        <f aca="false">$F3973&amp;$G3973</f>
        <v>#N/A</v>
      </c>
    </row>
    <row r="3974" customFormat="false" ht="12.75" hidden="false" customHeight="false" outlineLevel="0" collapsed="false">
      <c r="F3974" s="94" t="n">
        <f aca="false">IF(REF_DT&lt;PromptMonth,1,INDEX(BucketTable,MATCH($A3974,SumMonths,0),1))</f>
        <v>1</v>
      </c>
      <c r="G3974" s="94" t="e">
        <f aca="false">INDEX(Book_Type,MATCH($B3974,Book,0),1)</f>
        <v>#N/A</v>
      </c>
      <c r="H3974" s="94" t="e">
        <f aca="false">$F3974&amp;$G3974</f>
        <v>#N/A</v>
      </c>
    </row>
    <row r="3975" customFormat="false" ht="12.75" hidden="false" customHeight="false" outlineLevel="0" collapsed="false">
      <c r="F3975" s="94" t="n">
        <f aca="false">IF(REF_DT&lt;PromptMonth,1,INDEX(BucketTable,MATCH($A3975,SumMonths,0),1))</f>
        <v>1</v>
      </c>
      <c r="G3975" s="94" t="e">
        <f aca="false">INDEX(Book_Type,MATCH($B3975,Book,0),1)</f>
        <v>#N/A</v>
      </c>
      <c r="H3975" s="94" t="e">
        <f aca="false">$F3975&amp;$G3975</f>
        <v>#N/A</v>
      </c>
    </row>
    <row r="3976" customFormat="false" ht="12.75" hidden="false" customHeight="false" outlineLevel="0" collapsed="false">
      <c r="F3976" s="94" t="n">
        <f aca="false">IF(REF_DT&lt;PromptMonth,1,INDEX(BucketTable,MATCH($A3976,SumMonths,0),1))</f>
        <v>1</v>
      </c>
      <c r="G3976" s="94" t="e">
        <f aca="false">INDEX(Book_Type,MATCH($B3976,Book,0),1)</f>
        <v>#N/A</v>
      </c>
      <c r="H3976" s="94" t="e">
        <f aca="false">$F3976&amp;$G3976</f>
        <v>#N/A</v>
      </c>
    </row>
    <row r="3977" customFormat="false" ht="12.75" hidden="false" customHeight="false" outlineLevel="0" collapsed="false">
      <c r="F3977" s="94" t="n">
        <f aca="false">IF(REF_DT&lt;PromptMonth,1,INDEX(BucketTable,MATCH($A3977,SumMonths,0),1))</f>
        <v>1</v>
      </c>
      <c r="G3977" s="94" t="e">
        <f aca="false">INDEX(Book_Type,MATCH($B3977,Book,0),1)</f>
        <v>#N/A</v>
      </c>
      <c r="H3977" s="94" t="e">
        <f aca="false">$F3977&amp;$G3977</f>
        <v>#N/A</v>
      </c>
    </row>
    <row r="3978" customFormat="false" ht="12.75" hidden="false" customHeight="false" outlineLevel="0" collapsed="false">
      <c r="F3978" s="94" t="n">
        <f aca="false">IF(REF_DT&lt;PromptMonth,1,INDEX(BucketTable,MATCH($A3978,SumMonths,0),1))</f>
        <v>1</v>
      </c>
      <c r="G3978" s="94" t="e">
        <f aca="false">INDEX(Book_Type,MATCH($B3978,Book,0),1)</f>
        <v>#N/A</v>
      </c>
      <c r="H3978" s="94" t="e">
        <f aca="false">$F3978&amp;$G3978</f>
        <v>#N/A</v>
      </c>
    </row>
    <row r="3979" customFormat="false" ht="12.75" hidden="false" customHeight="false" outlineLevel="0" collapsed="false">
      <c r="F3979" s="94" t="n">
        <f aca="false">IF(REF_DT&lt;PromptMonth,1,INDEX(BucketTable,MATCH($A3979,SumMonths,0),1))</f>
        <v>1</v>
      </c>
      <c r="G3979" s="94" t="e">
        <f aca="false">INDEX(Book_Type,MATCH($B3979,Book,0),1)</f>
        <v>#N/A</v>
      </c>
      <c r="H3979" s="94" t="e">
        <f aca="false">$F3979&amp;$G3979</f>
        <v>#N/A</v>
      </c>
    </row>
    <row r="3980" customFormat="false" ht="12.75" hidden="false" customHeight="false" outlineLevel="0" collapsed="false">
      <c r="F3980" s="94" t="n">
        <f aca="false">IF(REF_DT&lt;PromptMonth,1,INDEX(BucketTable,MATCH($A3980,SumMonths,0),1))</f>
        <v>1</v>
      </c>
      <c r="G3980" s="94" t="e">
        <f aca="false">INDEX(Book_Type,MATCH($B3980,Book,0),1)</f>
        <v>#N/A</v>
      </c>
      <c r="H3980" s="94" t="e">
        <f aca="false">$F3980&amp;$G3980</f>
        <v>#N/A</v>
      </c>
    </row>
    <row r="3981" customFormat="false" ht="12.75" hidden="false" customHeight="false" outlineLevel="0" collapsed="false">
      <c r="F3981" s="94" t="n">
        <f aca="false">IF(REF_DT&lt;PromptMonth,1,INDEX(BucketTable,MATCH($A3981,SumMonths,0),1))</f>
        <v>1</v>
      </c>
      <c r="G3981" s="94" t="e">
        <f aca="false">INDEX(Book_Type,MATCH($B3981,Book,0),1)</f>
        <v>#N/A</v>
      </c>
      <c r="H3981" s="94" t="e">
        <f aca="false">$F3981&amp;$G3981</f>
        <v>#N/A</v>
      </c>
    </row>
    <row r="3982" customFormat="false" ht="12.75" hidden="false" customHeight="false" outlineLevel="0" collapsed="false">
      <c r="F3982" s="94" t="n">
        <f aca="false">IF(REF_DT&lt;PromptMonth,1,INDEX(BucketTable,MATCH($A3982,SumMonths,0),1))</f>
        <v>1</v>
      </c>
      <c r="G3982" s="94" t="e">
        <f aca="false">INDEX(Book_Type,MATCH($B3982,Book,0),1)</f>
        <v>#N/A</v>
      </c>
      <c r="H3982" s="94" t="e">
        <f aca="false">$F3982&amp;$G3982</f>
        <v>#N/A</v>
      </c>
    </row>
    <row r="3983" customFormat="false" ht="12.75" hidden="false" customHeight="false" outlineLevel="0" collapsed="false">
      <c r="F3983" s="94" t="n">
        <f aca="false">IF(REF_DT&lt;PromptMonth,1,INDEX(BucketTable,MATCH($A3983,SumMonths,0),1))</f>
        <v>1</v>
      </c>
      <c r="G3983" s="94" t="e">
        <f aca="false">INDEX(Book_Type,MATCH($B3983,Book,0),1)</f>
        <v>#N/A</v>
      </c>
      <c r="H3983" s="94" t="e">
        <f aca="false">$F3983&amp;$G3983</f>
        <v>#N/A</v>
      </c>
    </row>
    <row r="3984" customFormat="false" ht="12.75" hidden="false" customHeight="false" outlineLevel="0" collapsed="false">
      <c r="F3984" s="94" t="n">
        <f aca="false">IF(REF_DT&lt;PromptMonth,1,INDEX(BucketTable,MATCH($A3984,SumMonths,0),1))</f>
        <v>1</v>
      </c>
      <c r="G3984" s="94" t="e">
        <f aca="false">INDEX(Book_Type,MATCH($B3984,Book,0),1)</f>
        <v>#N/A</v>
      </c>
      <c r="H3984" s="94" t="e">
        <f aca="false">$F3984&amp;$G3984</f>
        <v>#N/A</v>
      </c>
    </row>
    <row r="3985" customFormat="false" ht="12.75" hidden="false" customHeight="false" outlineLevel="0" collapsed="false">
      <c r="F3985" s="94" t="n">
        <f aca="false">IF(REF_DT&lt;PromptMonth,1,INDEX(BucketTable,MATCH($A3985,SumMonths,0),1))</f>
        <v>1</v>
      </c>
      <c r="G3985" s="94" t="e">
        <f aca="false">INDEX(Book_Type,MATCH($B3985,Book,0),1)</f>
        <v>#N/A</v>
      </c>
      <c r="H3985" s="94" t="e">
        <f aca="false">$F3985&amp;$G3985</f>
        <v>#N/A</v>
      </c>
    </row>
    <row r="3986" customFormat="false" ht="12.75" hidden="false" customHeight="false" outlineLevel="0" collapsed="false">
      <c r="F3986" s="94" t="n">
        <f aca="false">IF(REF_DT&lt;PromptMonth,1,INDEX(BucketTable,MATCH($A3986,SumMonths,0),1))</f>
        <v>1</v>
      </c>
      <c r="G3986" s="94" t="e">
        <f aca="false">INDEX(Book_Type,MATCH($B3986,Book,0),1)</f>
        <v>#N/A</v>
      </c>
      <c r="H3986" s="94" t="e">
        <f aca="false">$F3986&amp;$G3986</f>
        <v>#N/A</v>
      </c>
    </row>
    <row r="3987" customFormat="false" ht="12.75" hidden="false" customHeight="false" outlineLevel="0" collapsed="false">
      <c r="F3987" s="94" t="n">
        <f aca="false">IF(REF_DT&lt;PromptMonth,1,INDEX(BucketTable,MATCH($A3987,SumMonths,0),1))</f>
        <v>1</v>
      </c>
      <c r="G3987" s="94" t="e">
        <f aca="false">INDEX(Book_Type,MATCH($B3987,Book,0),1)</f>
        <v>#N/A</v>
      </c>
      <c r="H3987" s="94" t="e">
        <f aca="false">$F3987&amp;$G3987</f>
        <v>#N/A</v>
      </c>
    </row>
    <row r="3988" customFormat="false" ht="12.75" hidden="false" customHeight="false" outlineLevel="0" collapsed="false">
      <c r="F3988" s="94" t="n">
        <f aca="false">IF(REF_DT&lt;PromptMonth,1,INDEX(BucketTable,MATCH($A3988,SumMonths,0),1))</f>
        <v>1</v>
      </c>
      <c r="G3988" s="94" t="e">
        <f aca="false">INDEX(Book_Type,MATCH($B3988,Book,0),1)</f>
        <v>#N/A</v>
      </c>
      <c r="H3988" s="94" t="e">
        <f aca="false">$F3988&amp;$G3988</f>
        <v>#N/A</v>
      </c>
    </row>
    <row r="3989" customFormat="false" ht="12.75" hidden="false" customHeight="false" outlineLevel="0" collapsed="false">
      <c r="F3989" s="94" t="n">
        <f aca="false">IF(REF_DT&lt;PromptMonth,1,INDEX(BucketTable,MATCH($A3989,SumMonths,0),1))</f>
        <v>1</v>
      </c>
      <c r="G3989" s="94" t="e">
        <f aca="false">INDEX(Book_Type,MATCH($B3989,Book,0),1)</f>
        <v>#N/A</v>
      </c>
      <c r="H3989" s="94" t="e">
        <f aca="false">$F3989&amp;$G3989</f>
        <v>#N/A</v>
      </c>
    </row>
    <row r="3990" customFormat="false" ht="12.75" hidden="false" customHeight="false" outlineLevel="0" collapsed="false">
      <c r="F3990" s="94" t="n">
        <f aca="false">IF(REF_DT&lt;PromptMonth,1,INDEX(BucketTable,MATCH($A3990,SumMonths,0),1))</f>
        <v>1</v>
      </c>
      <c r="G3990" s="94" t="e">
        <f aca="false">INDEX(Book_Type,MATCH($B3990,Book,0),1)</f>
        <v>#N/A</v>
      </c>
      <c r="H3990" s="94" t="e">
        <f aca="false">$F3990&amp;$G3990</f>
        <v>#N/A</v>
      </c>
    </row>
    <row r="3991" customFormat="false" ht="12.75" hidden="false" customHeight="false" outlineLevel="0" collapsed="false">
      <c r="F3991" s="94" t="n">
        <f aca="false">IF(REF_DT&lt;PromptMonth,1,INDEX(BucketTable,MATCH($A3991,SumMonths,0),1))</f>
        <v>1</v>
      </c>
      <c r="G3991" s="94" t="e">
        <f aca="false">INDEX(Book_Type,MATCH($B3991,Book,0),1)</f>
        <v>#N/A</v>
      </c>
      <c r="H3991" s="94" t="e">
        <f aca="false">$F3991&amp;$G3991</f>
        <v>#N/A</v>
      </c>
    </row>
    <row r="3992" customFormat="false" ht="12.75" hidden="false" customHeight="false" outlineLevel="0" collapsed="false">
      <c r="F3992" s="94" t="n">
        <f aca="false">IF(REF_DT&lt;PromptMonth,1,INDEX(BucketTable,MATCH($A3992,SumMonths,0),1))</f>
        <v>1</v>
      </c>
      <c r="G3992" s="94" t="e">
        <f aca="false">INDEX(Book_Type,MATCH($B3992,Book,0),1)</f>
        <v>#N/A</v>
      </c>
      <c r="H3992" s="94" t="e">
        <f aca="false">$F3992&amp;$G3992</f>
        <v>#N/A</v>
      </c>
    </row>
    <row r="3993" customFormat="false" ht="12.75" hidden="false" customHeight="false" outlineLevel="0" collapsed="false">
      <c r="F3993" s="94" t="n">
        <f aca="false">IF(REF_DT&lt;PromptMonth,1,INDEX(BucketTable,MATCH($A3993,SumMonths,0),1))</f>
        <v>1</v>
      </c>
      <c r="G3993" s="94" t="e">
        <f aca="false">INDEX(Book_Type,MATCH($B3993,Book,0),1)</f>
        <v>#N/A</v>
      </c>
      <c r="H3993" s="94" t="e">
        <f aca="false">$F3993&amp;$G3993</f>
        <v>#N/A</v>
      </c>
    </row>
    <row r="3994" customFormat="false" ht="12.75" hidden="false" customHeight="false" outlineLevel="0" collapsed="false">
      <c r="F3994" s="94" t="n">
        <f aca="false">IF(REF_DT&lt;PromptMonth,1,INDEX(BucketTable,MATCH($A3994,SumMonths,0),1))</f>
        <v>1</v>
      </c>
      <c r="G3994" s="94" t="e">
        <f aca="false">INDEX(Book_Type,MATCH($B3994,Book,0),1)</f>
        <v>#N/A</v>
      </c>
      <c r="H3994" s="94" t="e">
        <f aca="false">$F3994&amp;$G3994</f>
        <v>#N/A</v>
      </c>
    </row>
    <row r="3995" customFormat="false" ht="12.75" hidden="false" customHeight="false" outlineLevel="0" collapsed="false">
      <c r="F3995" s="94" t="n">
        <f aca="false">IF(REF_DT&lt;PromptMonth,1,INDEX(BucketTable,MATCH($A3995,SumMonths,0),1))</f>
        <v>1</v>
      </c>
      <c r="G3995" s="94" t="e">
        <f aca="false">INDEX(Book_Type,MATCH($B3995,Book,0),1)</f>
        <v>#N/A</v>
      </c>
      <c r="H3995" s="94" t="e">
        <f aca="false">$F3995&amp;$G3995</f>
        <v>#N/A</v>
      </c>
    </row>
    <row r="3996" customFormat="false" ht="12.75" hidden="false" customHeight="false" outlineLevel="0" collapsed="false">
      <c r="F3996" s="94" t="n">
        <f aca="false">IF(REF_DT&lt;PromptMonth,1,INDEX(BucketTable,MATCH($A3996,SumMonths,0),1))</f>
        <v>1</v>
      </c>
      <c r="G3996" s="94" t="e">
        <f aca="false">INDEX(Book_Type,MATCH($B3996,Book,0),1)</f>
        <v>#N/A</v>
      </c>
      <c r="H3996" s="94" t="e">
        <f aca="false">$F3996&amp;$G3996</f>
        <v>#N/A</v>
      </c>
    </row>
    <row r="3997" customFormat="false" ht="12.75" hidden="false" customHeight="false" outlineLevel="0" collapsed="false">
      <c r="F3997" s="94" t="n">
        <f aca="false">IF(REF_DT&lt;PromptMonth,1,INDEX(BucketTable,MATCH($A3997,SumMonths,0),1))</f>
        <v>1</v>
      </c>
      <c r="G3997" s="94" t="e">
        <f aca="false">INDEX(Book_Type,MATCH($B3997,Book,0),1)</f>
        <v>#N/A</v>
      </c>
      <c r="H3997" s="94" t="e">
        <f aca="false">$F3997&amp;$G3997</f>
        <v>#N/A</v>
      </c>
    </row>
    <row r="3998" customFormat="false" ht="12.75" hidden="false" customHeight="false" outlineLevel="0" collapsed="false">
      <c r="F3998" s="94" t="n">
        <f aca="false">IF(REF_DT&lt;PromptMonth,1,INDEX(BucketTable,MATCH($A3998,SumMonths,0),1))</f>
        <v>1</v>
      </c>
      <c r="G3998" s="94" t="e">
        <f aca="false">INDEX(Book_Type,MATCH($B3998,Book,0),1)</f>
        <v>#N/A</v>
      </c>
      <c r="H3998" s="94" t="e">
        <f aca="false">$F3998&amp;$G3998</f>
        <v>#N/A</v>
      </c>
    </row>
    <row r="3999" customFormat="false" ht="12.75" hidden="false" customHeight="false" outlineLevel="0" collapsed="false">
      <c r="F3999" s="94" t="n">
        <f aca="false">IF(REF_DT&lt;PromptMonth,1,INDEX(BucketTable,MATCH($A3999,SumMonths,0),1))</f>
        <v>1</v>
      </c>
      <c r="G3999" s="94" t="e">
        <f aca="false">INDEX(Book_Type,MATCH($B3999,Book,0),1)</f>
        <v>#N/A</v>
      </c>
      <c r="H3999" s="94" t="e">
        <f aca="false">$F3999&amp;$G3999</f>
        <v>#N/A</v>
      </c>
    </row>
    <row r="4000" customFormat="false" ht="12.75" hidden="false" customHeight="false" outlineLevel="0" collapsed="false">
      <c r="F4000" s="94" t="n">
        <f aca="false">IF(REF_DT&lt;PromptMonth,1,INDEX(BucketTable,MATCH($A4000,SumMonths,0),1))</f>
        <v>1</v>
      </c>
      <c r="G4000" s="94" t="e">
        <f aca="false">INDEX(Book_Type,MATCH($B4000,Book,0),1)</f>
        <v>#N/A</v>
      </c>
      <c r="H4000" s="94" t="e">
        <f aca="false">$F4000&amp;$G4000</f>
        <v>#N/A</v>
      </c>
    </row>
    <row r="4001" customFormat="false" ht="12.75" hidden="false" customHeight="false" outlineLevel="0" collapsed="false">
      <c r="F4001" s="94" t="n">
        <f aca="false">IF(REF_DT&lt;PromptMonth,1,INDEX(BucketTable,MATCH($A4001,SumMonths,0),1))</f>
        <v>1</v>
      </c>
      <c r="G4001" s="94" t="e">
        <f aca="false">INDEX(Book_Type,MATCH($B4001,Book,0),1)</f>
        <v>#N/A</v>
      </c>
      <c r="H4001" s="94" t="e">
        <f aca="false">$F4001&amp;$G4001</f>
        <v>#N/A</v>
      </c>
    </row>
    <row r="4002" customFormat="false" ht="12.75" hidden="false" customHeight="false" outlineLevel="0" collapsed="false">
      <c r="F4002" s="94" t="n">
        <f aca="false">IF(REF_DT&lt;PromptMonth,1,INDEX(BucketTable,MATCH($A4002,SumMonths,0),1))</f>
        <v>1</v>
      </c>
      <c r="G4002" s="94" t="e">
        <f aca="false">INDEX(Book_Type,MATCH($B4002,Book,0),1)</f>
        <v>#N/A</v>
      </c>
      <c r="H4002" s="94" t="e">
        <f aca="false">$F4002&amp;$G4002</f>
        <v>#N/A</v>
      </c>
    </row>
    <row r="4003" customFormat="false" ht="12.75" hidden="false" customHeight="false" outlineLevel="0" collapsed="false">
      <c r="F4003" s="94" t="n">
        <f aca="false">IF(REF_DT&lt;PromptMonth,1,INDEX(BucketTable,MATCH($A4003,SumMonths,0),1))</f>
        <v>1</v>
      </c>
      <c r="G4003" s="94" t="e">
        <f aca="false">INDEX(Book_Type,MATCH($B4003,Book,0),1)</f>
        <v>#N/A</v>
      </c>
      <c r="H4003" s="94" t="e">
        <f aca="false">$F4003&amp;$G4003</f>
        <v>#N/A</v>
      </c>
    </row>
    <row r="4004" customFormat="false" ht="12.75" hidden="false" customHeight="false" outlineLevel="0" collapsed="false">
      <c r="F4004" s="94" t="n">
        <f aca="false">IF(REF_DT&lt;PromptMonth,1,INDEX(BucketTable,MATCH($A4004,SumMonths,0),1))</f>
        <v>1</v>
      </c>
      <c r="G4004" s="94" t="e">
        <f aca="false">INDEX(Book_Type,MATCH($B4004,Book,0),1)</f>
        <v>#N/A</v>
      </c>
      <c r="H4004" s="94" t="e">
        <f aca="false">$F4004&amp;$G4004</f>
        <v>#N/A</v>
      </c>
    </row>
    <row r="4005" customFormat="false" ht="12.75" hidden="false" customHeight="false" outlineLevel="0" collapsed="false">
      <c r="F4005" s="94" t="n">
        <f aca="false">IF(REF_DT&lt;PromptMonth,1,INDEX(BucketTable,MATCH($A4005,SumMonths,0),1))</f>
        <v>1</v>
      </c>
      <c r="G4005" s="94" t="e">
        <f aca="false">INDEX(Book_Type,MATCH($B4005,Book,0),1)</f>
        <v>#N/A</v>
      </c>
      <c r="H4005" s="94" t="e">
        <f aca="false">$F4005&amp;$G4005</f>
        <v>#N/A</v>
      </c>
    </row>
    <row r="4006" customFormat="false" ht="12.75" hidden="false" customHeight="false" outlineLevel="0" collapsed="false">
      <c r="F4006" s="94" t="n">
        <f aca="false">IF(REF_DT&lt;PromptMonth,1,INDEX(BucketTable,MATCH($A4006,SumMonths,0),1))</f>
        <v>1</v>
      </c>
      <c r="G4006" s="94" t="e">
        <f aca="false">INDEX(Book_Type,MATCH($B4006,Book,0),1)</f>
        <v>#N/A</v>
      </c>
      <c r="H4006" s="94" t="e">
        <f aca="false">$F4006&amp;$G4006</f>
        <v>#N/A</v>
      </c>
    </row>
    <row r="4007" customFormat="false" ht="12.75" hidden="false" customHeight="false" outlineLevel="0" collapsed="false">
      <c r="F4007" s="94" t="n">
        <f aca="false">IF(REF_DT&lt;PromptMonth,1,INDEX(BucketTable,MATCH($A4007,SumMonths,0),1))</f>
        <v>1</v>
      </c>
      <c r="G4007" s="94" t="e">
        <f aca="false">INDEX(Book_Type,MATCH($B4007,Book,0),1)</f>
        <v>#N/A</v>
      </c>
      <c r="H4007" s="94" t="e">
        <f aca="false">$F4007&amp;$G4007</f>
        <v>#N/A</v>
      </c>
    </row>
    <row r="4008" customFormat="false" ht="12.75" hidden="false" customHeight="false" outlineLevel="0" collapsed="false">
      <c r="F4008" s="94" t="n">
        <f aca="false">IF(REF_DT&lt;PromptMonth,1,INDEX(BucketTable,MATCH($A4008,SumMonths,0),1))</f>
        <v>1</v>
      </c>
      <c r="G4008" s="94" t="e">
        <f aca="false">INDEX(Book_Type,MATCH($B4008,Book,0),1)</f>
        <v>#N/A</v>
      </c>
      <c r="H4008" s="94" t="e">
        <f aca="false">$F4008&amp;$G4008</f>
        <v>#N/A</v>
      </c>
    </row>
    <row r="4009" customFormat="false" ht="12.75" hidden="false" customHeight="false" outlineLevel="0" collapsed="false">
      <c r="F4009" s="94" t="n">
        <f aca="false">IF(REF_DT&lt;PromptMonth,1,INDEX(BucketTable,MATCH($A4009,SumMonths,0),1))</f>
        <v>1</v>
      </c>
      <c r="G4009" s="94" t="e">
        <f aca="false">INDEX(Book_Type,MATCH($B4009,Book,0),1)</f>
        <v>#N/A</v>
      </c>
      <c r="H4009" s="94" t="e">
        <f aca="false">$F4009&amp;$G4009</f>
        <v>#N/A</v>
      </c>
    </row>
    <row r="4010" customFormat="false" ht="12.75" hidden="false" customHeight="false" outlineLevel="0" collapsed="false">
      <c r="F4010" s="94" t="n">
        <f aca="false">IF(REF_DT&lt;PromptMonth,1,INDEX(BucketTable,MATCH($A4010,SumMonths,0),1))</f>
        <v>1</v>
      </c>
      <c r="G4010" s="94" t="e">
        <f aca="false">INDEX(Book_Type,MATCH($B4010,Book,0),1)</f>
        <v>#N/A</v>
      </c>
      <c r="H4010" s="94" t="e">
        <f aca="false">$F4010&amp;$G4010</f>
        <v>#N/A</v>
      </c>
    </row>
    <row r="4011" customFormat="false" ht="12.75" hidden="false" customHeight="false" outlineLevel="0" collapsed="false">
      <c r="F4011" s="94" t="n">
        <f aca="false">IF(REF_DT&lt;PromptMonth,1,INDEX(BucketTable,MATCH($A4011,SumMonths,0),1))</f>
        <v>1</v>
      </c>
      <c r="G4011" s="94" t="e">
        <f aca="false">INDEX(Book_Type,MATCH($B4011,Book,0),1)</f>
        <v>#N/A</v>
      </c>
      <c r="H4011" s="94" t="e">
        <f aca="false">$F4011&amp;$G4011</f>
        <v>#N/A</v>
      </c>
    </row>
    <row r="4012" customFormat="false" ht="12.75" hidden="false" customHeight="false" outlineLevel="0" collapsed="false">
      <c r="F4012" s="94" t="n">
        <f aca="false">IF(REF_DT&lt;PromptMonth,1,INDEX(BucketTable,MATCH($A4012,SumMonths,0),1))</f>
        <v>1</v>
      </c>
      <c r="G4012" s="94" t="e">
        <f aca="false">INDEX(Book_Type,MATCH($B4012,Book,0),1)</f>
        <v>#N/A</v>
      </c>
      <c r="H4012" s="94" t="e">
        <f aca="false">$F4012&amp;$G4012</f>
        <v>#N/A</v>
      </c>
    </row>
    <row r="4013" customFormat="false" ht="12.75" hidden="false" customHeight="false" outlineLevel="0" collapsed="false">
      <c r="F4013" s="94" t="n">
        <f aca="false">IF(REF_DT&lt;PromptMonth,1,INDEX(BucketTable,MATCH($A4013,SumMonths,0),1))</f>
        <v>1</v>
      </c>
      <c r="G4013" s="94" t="e">
        <f aca="false">INDEX(Book_Type,MATCH($B4013,Book,0),1)</f>
        <v>#N/A</v>
      </c>
      <c r="H4013" s="94" t="e">
        <f aca="false">$F4013&amp;$G4013</f>
        <v>#N/A</v>
      </c>
    </row>
    <row r="4014" customFormat="false" ht="12.75" hidden="false" customHeight="false" outlineLevel="0" collapsed="false">
      <c r="F4014" s="94" t="n">
        <f aca="false">IF(REF_DT&lt;PromptMonth,1,INDEX(BucketTable,MATCH($A4014,SumMonths,0),1))</f>
        <v>1</v>
      </c>
      <c r="G4014" s="94" t="e">
        <f aca="false">INDEX(Book_Type,MATCH($B4014,Book,0),1)</f>
        <v>#N/A</v>
      </c>
      <c r="H4014" s="94" t="e">
        <f aca="false">$F4014&amp;$G4014</f>
        <v>#N/A</v>
      </c>
    </row>
    <row r="4015" customFormat="false" ht="12.75" hidden="false" customHeight="false" outlineLevel="0" collapsed="false">
      <c r="F4015" s="94" t="n">
        <f aca="false">IF(REF_DT&lt;PromptMonth,1,INDEX(BucketTable,MATCH($A4015,SumMonths,0),1))</f>
        <v>1</v>
      </c>
      <c r="G4015" s="94" t="e">
        <f aca="false">INDEX(Book_Type,MATCH($B4015,Book,0),1)</f>
        <v>#N/A</v>
      </c>
      <c r="H4015" s="94" t="e">
        <f aca="false">$F4015&amp;$G4015</f>
        <v>#N/A</v>
      </c>
    </row>
    <row r="4016" customFormat="false" ht="12.75" hidden="false" customHeight="false" outlineLevel="0" collapsed="false">
      <c r="F4016" s="94" t="n">
        <f aca="false">IF(REF_DT&lt;PromptMonth,1,INDEX(BucketTable,MATCH($A4016,SumMonths,0),1))</f>
        <v>1</v>
      </c>
      <c r="G4016" s="94" t="e">
        <f aca="false">INDEX(Book_Type,MATCH($B4016,Book,0),1)</f>
        <v>#N/A</v>
      </c>
      <c r="H4016" s="94" t="e">
        <f aca="false">$F4016&amp;$G4016</f>
        <v>#N/A</v>
      </c>
    </row>
    <row r="4017" customFormat="false" ht="12.75" hidden="false" customHeight="false" outlineLevel="0" collapsed="false">
      <c r="F4017" s="94" t="n">
        <f aca="false">IF(REF_DT&lt;PromptMonth,1,INDEX(BucketTable,MATCH($A4017,SumMonths,0),1))</f>
        <v>1</v>
      </c>
      <c r="G4017" s="94" t="e">
        <f aca="false">INDEX(Book_Type,MATCH($B4017,Book,0),1)</f>
        <v>#N/A</v>
      </c>
      <c r="H4017" s="94" t="e">
        <f aca="false">$F4017&amp;$G4017</f>
        <v>#N/A</v>
      </c>
    </row>
    <row r="4018" customFormat="false" ht="12.75" hidden="false" customHeight="false" outlineLevel="0" collapsed="false">
      <c r="F4018" s="94" t="n">
        <f aca="false">IF(REF_DT&lt;PromptMonth,1,INDEX(BucketTable,MATCH($A4018,SumMonths,0),1))</f>
        <v>1</v>
      </c>
      <c r="G4018" s="94" t="e">
        <f aca="false">INDEX(Book_Type,MATCH($B4018,Book,0),1)</f>
        <v>#N/A</v>
      </c>
      <c r="H4018" s="94" t="e">
        <f aca="false">$F4018&amp;$G4018</f>
        <v>#N/A</v>
      </c>
    </row>
    <row r="4019" customFormat="false" ht="12.75" hidden="false" customHeight="false" outlineLevel="0" collapsed="false">
      <c r="F4019" s="94" t="n">
        <f aca="false">IF(REF_DT&lt;PromptMonth,1,INDEX(BucketTable,MATCH($A4019,SumMonths,0),1))</f>
        <v>1</v>
      </c>
      <c r="G4019" s="94" t="e">
        <f aca="false">INDEX(Book_Type,MATCH($B4019,Book,0),1)</f>
        <v>#N/A</v>
      </c>
      <c r="H4019" s="94" t="e">
        <f aca="false">$F4019&amp;$G4019</f>
        <v>#N/A</v>
      </c>
    </row>
    <row r="4020" customFormat="false" ht="12.75" hidden="false" customHeight="false" outlineLevel="0" collapsed="false">
      <c r="F4020" s="94" t="n">
        <f aca="false">IF(REF_DT&lt;PromptMonth,1,INDEX(BucketTable,MATCH($A4020,SumMonths,0),1))</f>
        <v>1</v>
      </c>
      <c r="G4020" s="94" t="e">
        <f aca="false">INDEX(Book_Type,MATCH($B4020,Book,0),1)</f>
        <v>#N/A</v>
      </c>
      <c r="H4020" s="94" t="e">
        <f aca="false">$F4020&amp;$G4020</f>
        <v>#N/A</v>
      </c>
    </row>
    <row r="4021" customFormat="false" ht="12.75" hidden="false" customHeight="false" outlineLevel="0" collapsed="false">
      <c r="F4021" s="94" t="n">
        <f aca="false">IF(REF_DT&lt;PromptMonth,1,INDEX(BucketTable,MATCH($A4021,SumMonths,0),1))</f>
        <v>1</v>
      </c>
      <c r="G4021" s="94" t="e">
        <f aca="false">INDEX(Book_Type,MATCH($B4021,Book,0),1)</f>
        <v>#N/A</v>
      </c>
      <c r="H4021" s="94" t="e">
        <f aca="false">$F4021&amp;$G4021</f>
        <v>#N/A</v>
      </c>
    </row>
    <row r="4022" customFormat="false" ht="12.75" hidden="false" customHeight="false" outlineLevel="0" collapsed="false">
      <c r="F4022" s="94" t="n">
        <f aca="false">IF(REF_DT&lt;PromptMonth,1,INDEX(BucketTable,MATCH($A4022,SumMonths,0),1))</f>
        <v>1</v>
      </c>
      <c r="G4022" s="94" t="e">
        <f aca="false">INDEX(Book_Type,MATCH($B4022,Book,0),1)</f>
        <v>#N/A</v>
      </c>
      <c r="H4022" s="94" t="e">
        <f aca="false">$F4022&amp;$G4022</f>
        <v>#N/A</v>
      </c>
    </row>
    <row r="4023" customFormat="false" ht="12.75" hidden="false" customHeight="false" outlineLevel="0" collapsed="false">
      <c r="F4023" s="94" t="n">
        <f aca="false">IF(REF_DT&lt;PromptMonth,1,INDEX(BucketTable,MATCH($A4023,SumMonths,0),1))</f>
        <v>1</v>
      </c>
      <c r="G4023" s="94" t="e">
        <f aca="false">INDEX(Book_Type,MATCH($B4023,Book,0),1)</f>
        <v>#N/A</v>
      </c>
      <c r="H4023" s="94" t="e">
        <f aca="false">$F4023&amp;$G4023</f>
        <v>#N/A</v>
      </c>
    </row>
    <row r="4024" customFormat="false" ht="12.75" hidden="false" customHeight="false" outlineLevel="0" collapsed="false">
      <c r="F4024" s="94" t="n">
        <f aca="false">IF(REF_DT&lt;PromptMonth,1,INDEX(BucketTable,MATCH($A4024,SumMonths,0),1))</f>
        <v>1</v>
      </c>
      <c r="G4024" s="94" t="e">
        <f aca="false">INDEX(Book_Type,MATCH($B4024,Book,0),1)</f>
        <v>#N/A</v>
      </c>
      <c r="H4024" s="94" t="e">
        <f aca="false">$F4024&amp;$G4024</f>
        <v>#N/A</v>
      </c>
    </row>
    <row r="4025" customFormat="false" ht="12.75" hidden="false" customHeight="false" outlineLevel="0" collapsed="false">
      <c r="F4025" s="94" t="n">
        <f aca="false">IF(REF_DT&lt;PromptMonth,1,INDEX(BucketTable,MATCH($A4025,SumMonths,0),1))</f>
        <v>1</v>
      </c>
      <c r="G4025" s="94" t="e">
        <f aca="false">INDEX(Book_Type,MATCH($B4025,Book,0),1)</f>
        <v>#N/A</v>
      </c>
      <c r="H4025" s="94" t="e">
        <f aca="false">$F4025&amp;$G4025</f>
        <v>#N/A</v>
      </c>
    </row>
    <row r="4026" customFormat="false" ht="12.75" hidden="false" customHeight="false" outlineLevel="0" collapsed="false">
      <c r="F4026" s="94" t="n">
        <f aca="false">IF(REF_DT&lt;PromptMonth,1,INDEX(BucketTable,MATCH($A4026,SumMonths,0),1))</f>
        <v>1</v>
      </c>
      <c r="G4026" s="94" t="e">
        <f aca="false">INDEX(Book_Type,MATCH($B4026,Book,0),1)</f>
        <v>#N/A</v>
      </c>
      <c r="H4026" s="94" t="e">
        <f aca="false">$F4026&amp;$G4026</f>
        <v>#N/A</v>
      </c>
    </row>
    <row r="4027" customFormat="false" ht="12.75" hidden="false" customHeight="false" outlineLevel="0" collapsed="false">
      <c r="F4027" s="94" t="n">
        <f aca="false">IF(REF_DT&lt;PromptMonth,1,INDEX(BucketTable,MATCH($A4027,SumMonths,0),1))</f>
        <v>1</v>
      </c>
      <c r="G4027" s="94" t="e">
        <f aca="false">INDEX(Book_Type,MATCH($B4027,Book,0),1)</f>
        <v>#N/A</v>
      </c>
      <c r="H4027" s="94" t="e">
        <f aca="false">$F4027&amp;$G4027</f>
        <v>#N/A</v>
      </c>
    </row>
    <row r="4028" customFormat="false" ht="12.75" hidden="false" customHeight="false" outlineLevel="0" collapsed="false">
      <c r="F4028" s="94" t="n">
        <f aca="false">IF(REF_DT&lt;PromptMonth,1,INDEX(BucketTable,MATCH($A4028,SumMonths,0),1))</f>
        <v>1</v>
      </c>
      <c r="G4028" s="94" t="e">
        <f aca="false">INDEX(Book_Type,MATCH($B4028,Book,0),1)</f>
        <v>#N/A</v>
      </c>
      <c r="H4028" s="94" t="e">
        <f aca="false">$F4028&amp;$G4028</f>
        <v>#N/A</v>
      </c>
    </row>
    <row r="4029" customFormat="false" ht="12.75" hidden="false" customHeight="false" outlineLevel="0" collapsed="false">
      <c r="F4029" s="94" t="n">
        <f aca="false">IF(REF_DT&lt;PromptMonth,1,INDEX(BucketTable,MATCH($A4029,SumMonths,0),1))</f>
        <v>1</v>
      </c>
      <c r="G4029" s="94" t="e">
        <f aca="false">INDEX(Book_Type,MATCH($B4029,Book,0),1)</f>
        <v>#N/A</v>
      </c>
      <c r="H4029" s="94" t="e">
        <f aca="false">$F4029&amp;$G4029</f>
        <v>#N/A</v>
      </c>
    </row>
    <row r="4030" customFormat="false" ht="12.75" hidden="false" customHeight="false" outlineLevel="0" collapsed="false">
      <c r="F4030" s="94" t="n">
        <f aca="false">IF(REF_DT&lt;PromptMonth,1,INDEX(BucketTable,MATCH($A4030,SumMonths,0),1))</f>
        <v>1</v>
      </c>
      <c r="G4030" s="94" t="e">
        <f aca="false">INDEX(Book_Type,MATCH($B4030,Book,0),1)</f>
        <v>#N/A</v>
      </c>
      <c r="H4030" s="94" t="e">
        <f aca="false">$F4030&amp;$G4030</f>
        <v>#N/A</v>
      </c>
    </row>
    <row r="4031" customFormat="false" ht="12.75" hidden="false" customHeight="false" outlineLevel="0" collapsed="false">
      <c r="F4031" s="94" t="n">
        <f aca="false">IF(REF_DT&lt;PromptMonth,1,INDEX(BucketTable,MATCH($A4031,SumMonths,0),1))</f>
        <v>1</v>
      </c>
      <c r="G4031" s="94" t="e">
        <f aca="false">INDEX(Book_Type,MATCH($B4031,Book,0),1)</f>
        <v>#N/A</v>
      </c>
      <c r="H4031" s="94" t="e">
        <f aca="false">$F4031&amp;$G4031</f>
        <v>#N/A</v>
      </c>
    </row>
    <row r="4032" customFormat="false" ht="12.75" hidden="false" customHeight="false" outlineLevel="0" collapsed="false">
      <c r="F4032" s="94" t="n">
        <f aca="false">IF(REF_DT&lt;PromptMonth,1,INDEX(BucketTable,MATCH($A4032,SumMonths,0),1))</f>
        <v>1</v>
      </c>
      <c r="G4032" s="94" t="e">
        <f aca="false">INDEX(Book_Type,MATCH($B4032,Book,0),1)</f>
        <v>#N/A</v>
      </c>
      <c r="H4032" s="94" t="e">
        <f aca="false">$F4032&amp;$G4032</f>
        <v>#N/A</v>
      </c>
    </row>
    <row r="4033" customFormat="false" ht="12.75" hidden="false" customHeight="false" outlineLevel="0" collapsed="false">
      <c r="F4033" s="94" t="n">
        <f aca="false">IF(REF_DT&lt;PromptMonth,1,INDEX(BucketTable,MATCH($A4033,SumMonths,0),1))</f>
        <v>1</v>
      </c>
      <c r="G4033" s="94" t="e">
        <f aca="false">INDEX(Book_Type,MATCH($B4033,Book,0),1)</f>
        <v>#N/A</v>
      </c>
      <c r="H4033" s="94" t="e">
        <f aca="false">$F4033&amp;$G4033</f>
        <v>#N/A</v>
      </c>
    </row>
    <row r="4034" customFormat="false" ht="12.75" hidden="false" customHeight="false" outlineLevel="0" collapsed="false">
      <c r="F4034" s="94" t="n">
        <f aca="false">IF(REF_DT&lt;PromptMonth,1,INDEX(BucketTable,MATCH($A4034,SumMonths,0),1))</f>
        <v>1</v>
      </c>
      <c r="G4034" s="94" t="e">
        <f aca="false">INDEX(Book_Type,MATCH($B4034,Book,0),1)</f>
        <v>#N/A</v>
      </c>
      <c r="H4034" s="94" t="e">
        <f aca="false">$F4034&amp;$G4034</f>
        <v>#N/A</v>
      </c>
    </row>
    <row r="4035" customFormat="false" ht="12.75" hidden="false" customHeight="false" outlineLevel="0" collapsed="false">
      <c r="F4035" s="94" t="n">
        <f aca="false">IF(REF_DT&lt;PromptMonth,1,INDEX(BucketTable,MATCH($A4035,SumMonths,0),1))</f>
        <v>1</v>
      </c>
      <c r="G4035" s="94" t="e">
        <f aca="false">INDEX(Book_Type,MATCH($B4035,Book,0),1)</f>
        <v>#N/A</v>
      </c>
      <c r="H4035" s="94" t="e">
        <f aca="false">$F4035&amp;$G4035</f>
        <v>#N/A</v>
      </c>
    </row>
    <row r="4036" customFormat="false" ht="12.75" hidden="false" customHeight="false" outlineLevel="0" collapsed="false">
      <c r="F4036" s="94" t="n">
        <f aca="false">IF(REF_DT&lt;PromptMonth,1,INDEX(BucketTable,MATCH($A4036,SumMonths,0),1))</f>
        <v>1</v>
      </c>
      <c r="G4036" s="94" t="e">
        <f aca="false">INDEX(Book_Type,MATCH($B4036,Book,0),1)</f>
        <v>#N/A</v>
      </c>
      <c r="H4036" s="94" t="e">
        <f aca="false">$F4036&amp;$G4036</f>
        <v>#N/A</v>
      </c>
    </row>
    <row r="4037" customFormat="false" ht="12.75" hidden="false" customHeight="false" outlineLevel="0" collapsed="false">
      <c r="F4037" s="94" t="n">
        <f aca="false">IF(REF_DT&lt;PromptMonth,1,INDEX(BucketTable,MATCH($A4037,SumMonths,0),1))</f>
        <v>1</v>
      </c>
      <c r="G4037" s="94" t="e">
        <f aca="false">INDEX(Book_Type,MATCH($B4037,Book,0),1)</f>
        <v>#N/A</v>
      </c>
      <c r="H4037" s="94" t="e">
        <f aca="false">$F4037&amp;$G4037</f>
        <v>#N/A</v>
      </c>
    </row>
    <row r="4038" customFormat="false" ht="12.75" hidden="false" customHeight="false" outlineLevel="0" collapsed="false">
      <c r="F4038" s="94" t="n">
        <f aca="false">IF(REF_DT&lt;PromptMonth,1,INDEX(BucketTable,MATCH($A4038,SumMonths,0),1))</f>
        <v>1</v>
      </c>
      <c r="G4038" s="94" t="e">
        <f aca="false">INDEX(Book_Type,MATCH($B4038,Book,0),1)</f>
        <v>#N/A</v>
      </c>
      <c r="H4038" s="94" t="e">
        <f aca="false">$F4038&amp;$G4038</f>
        <v>#N/A</v>
      </c>
    </row>
    <row r="4039" customFormat="false" ht="12.75" hidden="false" customHeight="false" outlineLevel="0" collapsed="false">
      <c r="F4039" s="94" t="n">
        <f aca="false">IF(REF_DT&lt;PromptMonth,1,INDEX(BucketTable,MATCH($A4039,SumMonths,0),1))</f>
        <v>1</v>
      </c>
      <c r="G4039" s="94" t="e">
        <f aca="false">INDEX(Book_Type,MATCH($B4039,Book,0),1)</f>
        <v>#N/A</v>
      </c>
      <c r="H4039" s="94" t="e">
        <f aca="false">$F4039&amp;$G4039</f>
        <v>#N/A</v>
      </c>
    </row>
    <row r="4040" customFormat="false" ht="12.75" hidden="false" customHeight="false" outlineLevel="0" collapsed="false">
      <c r="F4040" s="94" t="n">
        <f aca="false">IF(REF_DT&lt;PromptMonth,1,INDEX(BucketTable,MATCH($A4040,SumMonths,0),1))</f>
        <v>1</v>
      </c>
      <c r="G4040" s="94" t="e">
        <f aca="false">INDEX(Book_Type,MATCH($B4040,Book,0),1)</f>
        <v>#N/A</v>
      </c>
      <c r="H4040" s="94" t="e">
        <f aca="false">$F4040&amp;$G4040</f>
        <v>#N/A</v>
      </c>
    </row>
    <row r="4041" customFormat="false" ht="12.75" hidden="false" customHeight="false" outlineLevel="0" collapsed="false">
      <c r="F4041" s="94" t="n">
        <f aca="false">IF(REF_DT&lt;PromptMonth,1,INDEX(BucketTable,MATCH($A4041,SumMonths,0),1))</f>
        <v>1</v>
      </c>
      <c r="G4041" s="94" t="e">
        <f aca="false">INDEX(Book_Type,MATCH($B4041,Book,0),1)</f>
        <v>#N/A</v>
      </c>
      <c r="H4041" s="94" t="e">
        <f aca="false">$F4041&amp;$G4041</f>
        <v>#N/A</v>
      </c>
    </row>
    <row r="4042" customFormat="false" ht="12.75" hidden="false" customHeight="false" outlineLevel="0" collapsed="false">
      <c r="F4042" s="94" t="n">
        <f aca="false">IF(REF_DT&lt;PromptMonth,1,INDEX(BucketTable,MATCH($A4042,SumMonths,0),1))</f>
        <v>1</v>
      </c>
      <c r="G4042" s="94" t="e">
        <f aca="false">INDEX(Book_Type,MATCH($B4042,Book,0),1)</f>
        <v>#N/A</v>
      </c>
      <c r="H4042" s="94" t="e">
        <f aca="false">$F4042&amp;$G4042</f>
        <v>#N/A</v>
      </c>
    </row>
    <row r="4043" customFormat="false" ht="12.75" hidden="false" customHeight="false" outlineLevel="0" collapsed="false">
      <c r="F4043" s="94" t="n">
        <f aca="false">IF(REF_DT&lt;PromptMonth,1,INDEX(BucketTable,MATCH($A4043,SumMonths,0),1))</f>
        <v>1</v>
      </c>
      <c r="G4043" s="94" t="e">
        <f aca="false">INDEX(Book_Type,MATCH($B4043,Book,0),1)</f>
        <v>#N/A</v>
      </c>
      <c r="H4043" s="94" t="e">
        <f aca="false">$F4043&amp;$G4043</f>
        <v>#N/A</v>
      </c>
    </row>
    <row r="4044" customFormat="false" ht="12.75" hidden="false" customHeight="false" outlineLevel="0" collapsed="false">
      <c r="F4044" s="94" t="n">
        <f aca="false">IF(REF_DT&lt;PromptMonth,1,INDEX(BucketTable,MATCH($A4044,SumMonths,0),1))</f>
        <v>1</v>
      </c>
      <c r="G4044" s="94" t="e">
        <f aca="false">INDEX(Book_Type,MATCH($B4044,Book,0),1)</f>
        <v>#N/A</v>
      </c>
      <c r="H4044" s="94" t="e">
        <f aca="false">$F4044&amp;$G4044</f>
        <v>#N/A</v>
      </c>
    </row>
    <row r="4045" customFormat="false" ht="12.75" hidden="false" customHeight="false" outlineLevel="0" collapsed="false">
      <c r="F4045" s="94" t="n">
        <f aca="false">IF(REF_DT&lt;PromptMonth,1,INDEX(BucketTable,MATCH($A4045,SumMonths,0),1))</f>
        <v>1</v>
      </c>
      <c r="G4045" s="94" t="e">
        <f aca="false">INDEX(Book_Type,MATCH($B4045,Book,0),1)</f>
        <v>#N/A</v>
      </c>
      <c r="H4045" s="94" t="e">
        <f aca="false">$F4045&amp;$G4045</f>
        <v>#N/A</v>
      </c>
    </row>
    <row r="4046" customFormat="false" ht="12.75" hidden="false" customHeight="false" outlineLevel="0" collapsed="false">
      <c r="F4046" s="94" t="n">
        <f aca="false">IF(REF_DT&lt;PromptMonth,1,INDEX(BucketTable,MATCH($A4046,SumMonths,0),1))</f>
        <v>1</v>
      </c>
      <c r="G4046" s="94" t="e">
        <f aca="false">INDEX(Book_Type,MATCH($B4046,Book,0),1)</f>
        <v>#N/A</v>
      </c>
      <c r="H4046" s="94" t="e">
        <f aca="false">$F4046&amp;$G4046</f>
        <v>#N/A</v>
      </c>
    </row>
    <row r="4047" customFormat="false" ht="12.75" hidden="false" customHeight="false" outlineLevel="0" collapsed="false">
      <c r="F4047" s="94" t="n">
        <f aca="false">IF(REF_DT&lt;PromptMonth,1,INDEX(BucketTable,MATCH($A4047,SumMonths,0),1))</f>
        <v>1</v>
      </c>
      <c r="G4047" s="94" t="e">
        <f aca="false">INDEX(Book_Type,MATCH($B4047,Book,0),1)</f>
        <v>#N/A</v>
      </c>
      <c r="H4047" s="94" t="e">
        <f aca="false">$F4047&amp;$G4047</f>
        <v>#N/A</v>
      </c>
    </row>
    <row r="4048" customFormat="false" ht="12.75" hidden="false" customHeight="false" outlineLevel="0" collapsed="false">
      <c r="F4048" s="94" t="n">
        <f aca="false">IF(REF_DT&lt;PromptMonth,1,INDEX(BucketTable,MATCH($A4048,SumMonths,0),1))</f>
        <v>1</v>
      </c>
      <c r="G4048" s="94" t="e">
        <f aca="false">INDEX(Book_Type,MATCH($B4048,Book,0),1)</f>
        <v>#N/A</v>
      </c>
      <c r="H4048" s="94" t="e">
        <f aca="false">$F4048&amp;$G4048</f>
        <v>#N/A</v>
      </c>
    </row>
    <row r="4049" customFormat="false" ht="12.75" hidden="false" customHeight="false" outlineLevel="0" collapsed="false">
      <c r="F4049" s="94" t="n">
        <f aca="false">IF(REF_DT&lt;PromptMonth,1,INDEX(BucketTable,MATCH($A4049,SumMonths,0),1))</f>
        <v>1</v>
      </c>
      <c r="G4049" s="94" t="e">
        <f aca="false">INDEX(Book_Type,MATCH($B4049,Book,0),1)</f>
        <v>#N/A</v>
      </c>
      <c r="H4049" s="94" t="e">
        <f aca="false">$F4049&amp;$G4049</f>
        <v>#N/A</v>
      </c>
    </row>
    <row r="4050" customFormat="false" ht="12.75" hidden="false" customHeight="false" outlineLevel="0" collapsed="false">
      <c r="F4050" s="94" t="n">
        <f aca="false">IF(REF_DT&lt;PromptMonth,1,INDEX(BucketTable,MATCH($A4050,SumMonths,0),1))</f>
        <v>1</v>
      </c>
      <c r="G4050" s="94" t="e">
        <f aca="false">INDEX(Book_Type,MATCH($B4050,Book,0),1)</f>
        <v>#N/A</v>
      </c>
      <c r="H4050" s="94" t="e">
        <f aca="false">$F4050&amp;$G4050</f>
        <v>#N/A</v>
      </c>
    </row>
    <row r="4051" customFormat="false" ht="12.75" hidden="false" customHeight="false" outlineLevel="0" collapsed="false">
      <c r="F4051" s="94" t="n">
        <f aca="false">IF(REF_DT&lt;PromptMonth,1,INDEX(BucketTable,MATCH($A4051,SumMonths,0),1))</f>
        <v>1</v>
      </c>
      <c r="G4051" s="94" t="e">
        <f aca="false">INDEX(Book_Type,MATCH($B4051,Book,0),1)</f>
        <v>#N/A</v>
      </c>
      <c r="H4051" s="94" t="e">
        <f aca="false">$F4051&amp;$G4051</f>
        <v>#N/A</v>
      </c>
    </row>
    <row r="4052" customFormat="false" ht="12.75" hidden="false" customHeight="false" outlineLevel="0" collapsed="false">
      <c r="F4052" s="94" t="n">
        <f aca="false">IF(REF_DT&lt;PromptMonth,1,INDEX(BucketTable,MATCH($A4052,SumMonths,0),1))</f>
        <v>1</v>
      </c>
      <c r="G4052" s="94" t="e">
        <f aca="false">INDEX(Book_Type,MATCH($B4052,Book,0),1)</f>
        <v>#N/A</v>
      </c>
      <c r="H4052" s="94" t="e">
        <f aca="false">$F4052&amp;$G4052</f>
        <v>#N/A</v>
      </c>
    </row>
    <row r="4053" customFormat="false" ht="12.75" hidden="false" customHeight="false" outlineLevel="0" collapsed="false">
      <c r="F4053" s="94" t="n">
        <f aca="false">IF(REF_DT&lt;PromptMonth,1,INDEX(BucketTable,MATCH($A4053,SumMonths,0),1))</f>
        <v>1</v>
      </c>
      <c r="G4053" s="94" t="e">
        <f aca="false">INDEX(Book_Type,MATCH($B4053,Book,0),1)</f>
        <v>#N/A</v>
      </c>
      <c r="H4053" s="94" t="e">
        <f aca="false">$F4053&amp;$G4053</f>
        <v>#N/A</v>
      </c>
    </row>
    <row r="4054" customFormat="false" ht="12.75" hidden="false" customHeight="false" outlineLevel="0" collapsed="false">
      <c r="F4054" s="94" t="n">
        <f aca="false">IF(REF_DT&lt;PromptMonth,1,INDEX(BucketTable,MATCH($A4054,SumMonths,0),1))</f>
        <v>1</v>
      </c>
      <c r="G4054" s="94" t="e">
        <f aca="false">INDEX(Book_Type,MATCH($B4054,Book,0),1)</f>
        <v>#N/A</v>
      </c>
      <c r="H4054" s="94" t="e">
        <f aca="false">$F4054&amp;$G4054</f>
        <v>#N/A</v>
      </c>
    </row>
    <row r="4055" customFormat="false" ht="12.75" hidden="false" customHeight="false" outlineLevel="0" collapsed="false">
      <c r="F4055" s="94" t="n">
        <f aca="false">IF(REF_DT&lt;PromptMonth,1,INDEX(BucketTable,MATCH($A4055,SumMonths,0),1))</f>
        <v>1</v>
      </c>
      <c r="G4055" s="94" t="e">
        <f aca="false">INDEX(Book_Type,MATCH($B4055,Book,0),1)</f>
        <v>#N/A</v>
      </c>
      <c r="H4055" s="94" t="e">
        <f aca="false">$F4055&amp;$G4055</f>
        <v>#N/A</v>
      </c>
    </row>
    <row r="4056" customFormat="false" ht="12.75" hidden="false" customHeight="false" outlineLevel="0" collapsed="false">
      <c r="F4056" s="94" t="n">
        <f aca="false">IF(REF_DT&lt;PromptMonth,1,INDEX(BucketTable,MATCH($A4056,SumMonths,0),1))</f>
        <v>1</v>
      </c>
      <c r="G4056" s="94" t="e">
        <f aca="false">INDEX(Book_Type,MATCH($B4056,Book,0),1)</f>
        <v>#N/A</v>
      </c>
      <c r="H4056" s="94" t="e">
        <f aca="false">$F4056&amp;$G4056</f>
        <v>#N/A</v>
      </c>
    </row>
    <row r="4057" customFormat="false" ht="12.75" hidden="false" customHeight="false" outlineLevel="0" collapsed="false">
      <c r="F4057" s="94" t="n">
        <f aca="false">IF(REF_DT&lt;PromptMonth,1,INDEX(BucketTable,MATCH($A4057,SumMonths,0),1))</f>
        <v>1</v>
      </c>
      <c r="G4057" s="94" t="e">
        <f aca="false">INDEX(Book_Type,MATCH($B4057,Book,0),1)</f>
        <v>#N/A</v>
      </c>
      <c r="H4057" s="94" t="e">
        <f aca="false">$F4057&amp;$G4057</f>
        <v>#N/A</v>
      </c>
    </row>
    <row r="4058" customFormat="false" ht="12.75" hidden="false" customHeight="false" outlineLevel="0" collapsed="false">
      <c r="F4058" s="94" t="n">
        <f aca="false">IF(REF_DT&lt;PromptMonth,1,INDEX(BucketTable,MATCH($A4058,SumMonths,0),1))</f>
        <v>1</v>
      </c>
      <c r="G4058" s="94" t="e">
        <f aca="false">INDEX(Book_Type,MATCH($B4058,Book,0),1)</f>
        <v>#N/A</v>
      </c>
      <c r="H4058" s="94" t="e">
        <f aca="false">$F4058&amp;$G4058</f>
        <v>#N/A</v>
      </c>
    </row>
    <row r="4059" customFormat="false" ht="12.75" hidden="false" customHeight="false" outlineLevel="0" collapsed="false">
      <c r="F4059" s="94" t="n">
        <f aca="false">IF(REF_DT&lt;PromptMonth,1,INDEX(BucketTable,MATCH($A4059,SumMonths,0),1))</f>
        <v>1</v>
      </c>
      <c r="G4059" s="94" t="e">
        <f aca="false">INDEX(Book_Type,MATCH($B4059,Book,0),1)</f>
        <v>#N/A</v>
      </c>
      <c r="H4059" s="94" t="e">
        <f aca="false">$F4059&amp;$G4059</f>
        <v>#N/A</v>
      </c>
    </row>
    <row r="4060" customFormat="false" ht="12.75" hidden="false" customHeight="false" outlineLevel="0" collapsed="false">
      <c r="F4060" s="94" t="n">
        <f aca="false">IF(REF_DT&lt;PromptMonth,1,INDEX(BucketTable,MATCH($A4060,SumMonths,0),1))</f>
        <v>1</v>
      </c>
      <c r="G4060" s="94" t="e">
        <f aca="false">INDEX(Book_Type,MATCH($B4060,Book,0),1)</f>
        <v>#N/A</v>
      </c>
      <c r="H4060" s="94" t="e">
        <f aca="false">$F4060&amp;$G4060</f>
        <v>#N/A</v>
      </c>
    </row>
    <row r="4061" customFormat="false" ht="12.75" hidden="false" customHeight="false" outlineLevel="0" collapsed="false">
      <c r="F4061" s="94" t="n">
        <f aca="false">IF(REF_DT&lt;PromptMonth,1,INDEX(BucketTable,MATCH($A4061,SumMonths,0),1))</f>
        <v>1</v>
      </c>
      <c r="G4061" s="94" t="e">
        <f aca="false">INDEX(Book_Type,MATCH($B4061,Book,0),1)</f>
        <v>#N/A</v>
      </c>
      <c r="H4061" s="94" t="e">
        <f aca="false">$F4061&amp;$G4061</f>
        <v>#N/A</v>
      </c>
    </row>
    <row r="4062" customFormat="false" ht="12.75" hidden="false" customHeight="false" outlineLevel="0" collapsed="false">
      <c r="F4062" s="94" t="n">
        <f aca="false">IF(REF_DT&lt;PromptMonth,1,INDEX(BucketTable,MATCH($A4062,SumMonths,0),1))</f>
        <v>1</v>
      </c>
      <c r="G4062" s="94" t="e">
        <f aca="false">INDEX(Book_Type,MATCH($B4062,Book,0),1)</f>
        <v>#N/A</v>
      </c>
      <c r="H4062" s="94" t="e">
        <f aca="false">$F4062&amp;$G4062</f>
        <v>#N/A</v>
      </c>
    </row>
    <row r="4063" customFormat="false" ht="12.75" hidden="false" customHeight="false" outlineLevel="0" collapsed="false">
      <c r="F4063" s="94" t="n">
        <f aca="false">IF(REF_DT&lt;PromptMonth,1,INDEX(BucketTable,MATCH($A4063,SumMonths,0),1))</f>
        <v>1</v>
      </c>
      <c r="G4063" s="94" t="e">
        <f aca="false">INDEX(Book_Type,MATCH($B4063,Book,0),1)</f>
        <v>#N/A</v>
      </c>
      <c r="H4063" s="94" t="e">
        <f aca="false">$F4063&amp;$G4063</f>
        <v>#N/A</v>
      </c>
    </row>
    <row r="4064" customFormat="false" ht="12.75" hidden="false" customHeight="false" outlineLevel="0" collapsed="false">
      <c r="F4064" s="94" t="n">
        <f aca="false">IF(REF_DT&lt;PromptMonth,1,INDEX(BucketTable,MATCH($A4064,SumMonths,0),1))</f>
        <v>1</v>
      </c>
      <c r="G4064" s="94" t="e">
        <f aca="false">INDEX(Book_Type,MATCH($B4064,Book,0),1)</f>
        <v>#N/A</v>
      </c>
      <c r="H4064" s="94" t="e">
        <f aca="false">$F4064&amp;$G4064</f>
        <v>#N/A</v>
      </c>
    </row>
    <row r="4065" customFormat="false" ht="12.75" hidden="false" customHeight="false" outlineLevel="0" collapsed="false">
      <c r="F4065" s="94" t="n">
        <f aca="false">IF(REF_DT&lt;PromptMonth,1,INDEX(BucketTable,MATCH($A4065,SumMonths,0),1))</f>
        <v>1</v>
      </c>
      <c r="G4065" s="94" t="e">
        <f aca="false">INDEX(Book_Type,MATCH($B4065,Book,0),1)</f>
        <v>#N/A</v>
      </c>
      <c r="H4065" s="94" t="e">
        <f aca="false">$F4065&amp;$G4065</f>
        <v>#N/A</v>
      </c>
    </row>
    <row r="4066" customFormat="false" ht="12.75" hidden="false" customHeight="false" outlineLevel="0" collapsed="false">
      <c r="F4066" s="94" t="n">
        <f aca="false">IF(REF_DT&lt;PromptMonth,1,INDEX(BucketTable,MATCH($A4066,SumMonths,0),1))</f>
        <v>1</v>
      </c>
      <c r="G4066" s="94" t="e">
        <f aca="false">INDEX(Book_Type,MATCH($B4066,Book,0),1)</f>
        <v>#N/A</v>
      </c>
      <c r="H4066" s="94" t="e">
        <f aca="false">$F4066&amp;$G4066</f>
        <v>#N/A</v>
      </c>
    </row>
    <row r="4067" customFormat="false" ht="12.75" hidden="false" customHeight="false" outlineLevel="0" collapsed="false">
      <c r="F4067" s="94" t="n">
        <f aca="false">IF(REF_DT&lt;PromptMonth,1,INDEX(BucketTable,MATCH($A4067,SumMonths,0),1))</f>
        <v>1</v>
      </c>
      <c r="G4067" s="94" t="e">
        <f aca="false">INDEX(Book_Type,MATCH($B4067,Book,0),1)</f>
        <v>#N/A</v>
      </c>
      <c r="H4067" s="94" t="e">
        <f aca="false">$F4067&amp;$G4067</f>
        <v>#N/A</v>
      </c>
    </row>
    <row r="4068" customFormat="false" ht="12.75" hidden="false" customHeight="false" outlineLevel="0" collapsed="false">
      <c r="F4068" s="94" t="n">
        <f aca="false">IF(REF_DT&lt;PromptMonth,1,INDEX(BucketTable,MATCH($A4068,SumMonths,0),1))</f>
        <v>1</v>
      </c>
      <c r="G4068" s="94" t="e">
        <f aca="false">INDEX(Book_Type,MATCH($B4068,Book,0),1)</f>
        <v>#N/A</v>
      </c>
      <c r="H4068" s="94" t="e">
        <f aca="false">$F4068&amp;$G4068</f>
        <v>#N/A</v>
      </c>
    </row>
    <row r="4069" customFormat="false" ht="12.75" hidden="false" customHeight="false" outlineLevel="0" collapsed="false">
      <c r="F4069" s="94" t="n">
        <f aca="false">IF(REF_DT&lt;PromptMonth,1,INDEX(BucketTable,MATCH($A4069,SumMonths,0),1))</f>
        <v>1</v>
      </c>
      <c r="G4069" s="94" t="e">
        <f aca="false">INDEX(Book_Type,MATCH($B4069,Book,0),1)</f>
        <v>#N/A</v>
      </c>
      <c r="H4069" s="94" t="e">
        <f aca="false">$F4069&amp;$G4069</f>
        <v>#N/A</v>
      </c>
    </row>
    <row r="4070" customFormat="false" ht="12.75" hidden="false" customHeight="false" outlineLevel="0" collapsed="false">
      <c r="F4070" s="94" t="n">
        <f aca="false">IF(REF_DT&lt;PromptMonth,1,INDEX(BucketTable,MATCH($A4070,SumMonths,0),1))</f>
        <v>1</v>
      </c>
      <c r="G4070" s="94" t="e">
        <f aca="false">INDEX(Book_Type,MATCH($B4070,Book,0),1)</f>
        <v>#N/A</v>
      </c>
      <c r="H4070" s="94" t="e">
        <f aca="false">$F4070&amp;$G4070</f>
        <v>#N/A</v>
      </c>
    </row>
    <row r="4071" customFormat="false" ht="12.75" hidden="false" customHeight="false" outlineLevel="0" collapsed="false">
      <c r="F4071" s="94" t="n">
        <f aca="false">IF(REF_DT&lt;PromptMonth,1,INDEX(BucketTable,MATCH($A4071,SumMonths,0),1))</f>
        <v>1</v>
      </c>
      <c r="G4071" s="94" t="e">
        <f aca="false">INDEX(Book_Type,MATCH($B4071,Book,0),1)</f>
        <v>#N/A</v>
      </c>
      <c r="H4071" s="94" t="e">
        <f aca="false">$F4071&amp;$G4071</f>
        <v>#N/A</v>
      </c>
    </row>
    <row r="4072" customFormat="false" ht="12.75" hidden="false" customHeight="false" outlineLevel="0" collapsed="false">
      <c r="F4072" s="94" t="n">
        <f aca="false">IF(REF_DT&lt;PromptMonth,1,INDEX(BucketTable,MATCH($A4072,SumMonths,0),1))</f>
        <v>1</v>
      </c>
      <c r="G4072" s="94" t="e">
        <f aca="false">INDEX(Book_Type,MATCH($B4072,Book,0),1)</f>
        <v>#N/A</v>
      </c>
      <c r="H4072" s="94" t="e">
        <f aca="false">$F4072&amp;$G4072</f>
        <v>#N/A</v>
      </c>
    </row>
    <row r="4073" customFormat="false" ht="12.75" hidden="false" customHeight="false" outlineLevel="0" collapsed="false">
      <c r="F4073" s="94" t="n">
        <f aca="false">IF(REF_DT&lt;PromptMonth,1,INDEX(BucketTable,MATCH($A4073,SumMonths,0),1))</f>
        <v>1</v>
      </c>
      <c r="G4073" s="94" t="e">
        <f aca="false">INDEX(Book_Type,MATCH($B4073,Book,0),1)</f>
        <v>#N/A</v>
      </c>
      <c r="H4073" s="94" t="e">
        <f aca="false">$F4073&amp;$G4073</f>
        <v>#N/A</v>
      </c>
    </row>
    <row r="4074" customFormat="false" ht="12.75" hidden="false" customHeight="false" outlineLevel="0" collapsed="false">
      <c r="F4074" s="94" t="n">
        <f aca="false">IF(REF_DT&lt;PromptMonth,1,INDEX(BucketTable,MATCH($A4074,SumMonths,0),1))</f>
        <v>1</v>
      </c>
      <c r="G4074" s="94" t="e">
        <f aca="false">INDEX(Book_Type,MATCH($B4074,Book,0),1)</f>
        <v>#N/A</v>
      </c>
      <c r="H4074" s="94" t="e">
        <f aca="false">$F4074&amp;$G4074</f>
        <v>#N/A</v>
      </c>
    </row>
    <row r="4075" customFormat="false" ht="12.75" hidden="false" customHeight="false" outlineLevel="0" collapsed="false">
      <c r="F4075" s="94" t="n">
        <f aca="false">IF(REF_DT&lt;PromptMonth,1,INDEX(BucketTable,MATCH($A4075,SumMonths,0),1))</f>
        <v>1</v>
      </c>
      <c r="G4075" s="94" t="e">
        <f aca="false">INDEX(Book_Type,MATCH($B4075,Book,0),1)</f>
        <v>#N/A</v>
      </c>
      <c r="H4075" s="94" t="e">
        <f aca="false">$F4075&amp;$G4075</f>
        <v>#N/A</v>
      </c>
    </row>
    <row r="4076" customFormat="false" ht="12.75" hidden="false" customHeight="false" outlineLevel="0" collapsed="false">
      <c r="F4076" s="94" t="n">
        <f aca="false">IF(REF_DT&lt;PromptMonth,1,INDEX(BucketTable,MATCH($A4076,SumMonths,0),1))</f>
        <v>1</v>
      </c>
      <c r="G4076" s="94" t="e">
        <f aca="false">INDEX(Book_Type,MATCH($B4076,Book,0),1)</f>
        <v>#N/A</v>
      </c>
      <c r="H4076" s="94" t="e">
        <f aca="false">$F4076&amp;$G4076</f>
        <v>#N/A</v>
      </c>
    </row>
    <row r="4077" customFormat="false" ht="12.75" hidden="false" customHeight="false" outlineLevel="0" collapsed="false">
      <c r="F4077" s="94" t="n">
        <f aca="false">IF(REF_DT&lt;PromptMonth,1,INDEX(BucketTable,MATCH($A4077,SumMonths,0),1))</f>
        <v>1</v>
      </c>
      <c r="G4077" s="94" t="e">
        <f aca="false">INDEX(Book_Type,MATCH($B4077,Book,0),1)</f>
        <v>#N/A</v>
      </c>
      <c r="H4077" s="94" t="e">
        <f aca="false">$F4077&amp;$G4077</f>
        <v>#N/A</v>
      </c>
    </row>
    <row r="4078" customFormat="false" ht="12.75" hidden="false" customHeight="false" outlineLevel="0" collapsed="false">
      <c r="F4078" s="94" t="n">
        <f aca="false">IF(REF_DT&lt;PromptMonth,1,INDEX(BucketTable,MATCH($A4078,SumMonths,0),1))</f>
        <v>1</v>
      </c>
      <c r="G4078" s="94" t="e">
        <f aca="false">INDEX(Book_Type,MATCH($B4078,Book,0),1)</f>
        <v>#N/A</v>
      </c>
      <c r="H4078" s="94" t="e">
        <f aca="false">$F4078&amp;$G4078</f>
        <v>#N/A</v>
      </c>
    </row>
    <row r="4079" customFormat="false" ht="12.75" hidden="false" customHeight="false" outlineLevel="0" collapsed="false">
      <c r="F4079" s="94" t="n">
        <f aca="false">IF(REF_DT&lt;PromptMonth,1,INDEX(BucketTable,MATCH($A4079,SumMonths,0),1))</f>
        <v>1</v>
      </c>
      <c r="G4079" s="94" t="e">
        <f aca="false">INDEX(Book_Type,MATCH($B4079,Book,0),1)</f>
        <v>#N/A</v>
      </c>
      <c r="H4079" s="94" t="e">
        <f aca="false">$F4079&amp;$G4079</f>
        <v>#N/A</v>
      </c>
    </row>
    <row r="4080" customFormat="false" ht="12.75" hidden="false" customHeight="false" outlineLevel="0" collapsed="false">
      <c r="F4080" s="94" t="n">
        <f aca="false">IF(REF_DT&lt;PromptMonth,1,INDEX(BucketTable,MATCH($A4080,SumMonths,0),1))</f>
        <v>1</v>
      </c>
      <c r="G4080" s="94" t="e">
        <f aca="false">INDEX(Book_Type,MATCH($B4080,Book,0),1)</f>
        <v>#N/A</v>
      </c>
      <c r="H4080" s="94" t="e">
        <f aca="false">$F4080&amp;$G4080</f>
        <v>#N/A</v>
      </c>
    </row>
    <row r="4081" customFormat="false" ht="12.75" hidden="false" customHeight="false" outlineLevel="0" collapsed="false">
      <c r="F4081" s="94" t="n">
        <f aca="false">IF(REF_DT&lt;PromptMonth,1,INDEX(BucketTable,MATCH($A4081,SumMonths,0),1))</f>
        <v>1</v>
      </c>
      <c r="G4081" s="94" t="e">
        <f aca="false">INDEX(Book_Type,MATCH($B4081,Book,0),1)</f>
        <v>#N/A</v>
      </c>
      <c r="H4081" s="94" t="e">
        <f aca="false">$F4081&amp;$G4081</f>
        <v>#N/A</v>
      </c>
    </row>
    <row r="4082" customFormat="false" ht="12.75" hidden="false" customHeight="false" outlineLevel="0" collapsed="false">
      <c r="F4082" s="94" t="n">
        <f aca="false">IF(REF_DT&lt;PromptMonth,1,INDEX(BucketTable,MATCH($A4082,SumMonths,0),1))</f>
        <v>1</v>
      </c>
      <c r="G4082" s="94" t="e">
        <f aca="false">INDEX(Book_Type,MATCH($B4082,Book,0),1)</f>
        <v>#N/A</v>
      </c>
      <c r="H4082" s="94" t="e">
        <f aca="false">$F4082&amp;$G4082</f>
        <v>#N/A</v>
      </c>
    </row>
    <row r="4083" customFormat="false" ht="12.75" hidden="false" customHeight="false" outlineLevel="0" collapsed="false">
      <c r="F4083" s="94" t="n">
        <f aca="false">IF(REF_DT&lt;PromptMonth,1,INDEX(BucketTable,MATCH($A4083,SumMonths,0),1))</f>
        <v>1</v>
      </c>
      <c r="G4083" s="94" t="e">
        <f aca="false">INDEX(Book_Type,MATCH($B4083,Book,0),1)</f>
        <v>#N/A</v>
      </c>
      <c r="H4083" s="94" t="e">
        <f aca="false">$F4083&amp;$G4083</f>
        <v>#N/A</v>
      </c>
    </row>
    <row r="4084" customFormat="false" ht="12.75" hidden="false" customHeight="false" outlineLevel="0" collapsed="false">
      <c r="F4084" s="94" t="n">
        <f aca="false">IF(REF_DT&lt;PromptMonth,1,INDEX(BucketTable,MATCH($A4084,SumMonths,0),1))</f>
        <v>1</v>
      </c>
      <c r="G4084" s="94" t="e">
        <f aca="false">INDEX(Book_Type,MATCH($B4084,Book,0),1)</f>
        <v>#N/A</v>
      </c>
      <c r="H4084" s="94" t="e">
        <f aca="false">$F4084&amp;$G4084</f>
        <v>#N/A</v>
      </c>
    </row>
    <row r="4085" customFormat="false" ht="12.75" hidden="false" customHeight="false" outlineLevel="0" collapsed="false">
      <c r="F4085" s="94" t="n">
        <f aca="false">IF(REF_DT&lt;PromptMonth,1,INDEX(BucketTable,MATCH($A4085,SumMonths,0),1))</f>
        <v>1</v>
      </c>
      <c r="G4085" s="94" t="e">
        <f aca="false">INDEX(Book_Type,MATCH($B4085,Book,0),1)</f>
        <v>#N/A</v>
      </c>
      <c r="H4085" s="94" t="e">
        <f aca="false">$F4085&amp;$G4085</f>
        <v>#N/A</v>
      </c>
    </row>
    <row r="4086" customFormat="false" ht="12.75" hidden="false" customHeight="false" outlineLevel="0" collapsed="false">
      <c r="F4086" s="94" t="n">
        <f aca="false">IF(REF_DT&lt;PromptMonth,1,INDEX(BucketTable,MATCH($A4086,SumMonths,0),1))</f>
        <v>1</v>
      </c>
      <c r="G4086" s="94" t="e">
        <f aca="false">INDEX(Book_Type,MATCH($B4086,Book,0),1)</f>
        <v>#N/A</v>
      </c>
      <c r="H4086" s="94" t="e">
        <f aca="false">$F4086&amp;$G4086</f>
        <v>#N/A</v>
      </c>
    </row>
    <row r="4087" customFormat="false" ht="12.75" hidden="false" customHeight="false" outlineLevel="0" collapsed="false">
      <c r="F4087" s="94" t="n">
        <f aca="false">IF(REF_DT&lt;PromptMonth,1,INDEX(BucketTable,MATCH($A4087,SumMonths,0),1))</f>
        <v>1</v>
      </c>
      <c r="G4087" s="94" t="e">
        <f aca="false">INDEX(Book_Type,MATCH($B4087,Book,0),1)</f>
        <v>#N/A</v>
      </c>
      <c r="H4087" s="94" t="e">
        <f aca="false">$F4087&amp;$G4087</f>
        <v>#N/A</v>
      </c>
    </row>
    <row r="4088" customFormat="false" ht="12.75" hidden="false" customHeight="false" outlineLevel="0" collapsed="false">
      <c r="F4088" s="94" t="n">
        <f aca="false">IF(REF_DT&lt;PromptMonth,1,INDEX(BucketTable,MATCH($A4088,SumMonths,0),1))</f>
        <v>1</v>
      </c>
      <c r="G4088" s="94" t="e">
        <f aca="false">INDEX(Book_Type,MATCH($B4088,Book,0),1)</f>
        <v>#N/A</v>
      </c>
      <c r="H4088" s="94" t="e">
        <f aca="false">$F4088&amp;$G4088</f>
        <v>#N/A</v>
      </c>
    </row>
    <row r="4089" customFormat="false" ht="12.75" hidden="false" customHeight="false" outlineLevel="0" collapsed="false">
      <c r="F4089" s="94" t="n">
        <f aca="false">IF(REF_DT&lt;PromptMonth,1,INDEX(BucketTable,MATCH($A4089,SumMonths,0),1))</f>
        <v>1</v>
      </c>
      <c r="G4089" s="94" t="e">
        <f aca="false">INDEX(Book_Type,MATCH($B4089,Book,0),1)</f>
        <v>#N/A</v>
      </c>
      <c r="H4089" s="94" t="e">
        <f aca="false">$F4089&amp;$G4089</f>
        <v>#N/A</v>
      </c>
    </row>
    <row r="4090" customFormat="false" ht="12.75" hidden="false" customHeight="false" outlineLevel="0" collapsed="false">
      <c r="F4090" s="94" t="n">
        <f aca="false">IF(REF_DT&lt;PromptMonth,1,INDEX(BucketTable,MATCH($A4090,SumMonths,0),1))</f>
        <v>1</v>
      </c>
      <c r="G4090" s="94" t="e">
        <f aca="false">INDEX(Book_Type,MATCH($B4090,Book,0),1)</f>
        <v>#N/A</v>
      </c>
      <c r="H4090" s="94" t="e">
        <f aca="false">$F4090&amp;$G4090</f>
        <v>#N/A</v>
      </c>
    </row>
    <row r="4091" customFormat="false" ht="12.75" hidden="false" customHeight="false" outlineLevel="0" collapsed="false">
      <c r="F4091" s="94" t="n">
        <f aca="false">IF(REF_DT&lt;PromptMonth,1,INDEX(BucketTable,MATCH($A4091,SumMonths,0),1))</f>
        <v>1</v>
      </c>
      <c r="G4091" s="94" t="e">
        <f aca="false">INDEX(Book_Type,MATCH($B4091,Book,0),1)</f>
        <v>#N/A</v>
      </c>
      <c r="H4091" s="94" t="e">
        <f aca="false">$F4091&amp;$G4091</f>
        <v>#N/A</v>
      </c>
    </row>
    <row r="4092" customFormat="false" ht="12.75" hidden="false" customHeight="false" outlineLevel="0" collapsed="false">
      <c r="F4092" s="94" t="n">
        <f aca="false">IF(REF_DT&lt;PromptMonth,1,INDEX(BucketTable,MATCH($A4092,SumMonths,0),1))</f>
        <v>1</v>
      </c>
      <c r="G4092" s="94" t="e">
        <f aca="false">INDEX(Book_Type,MATCH($B4092,Book,0),1)</f>
        <v>#N/A</v>
      </c>
      <c r="H4092" s="94" t="e">
        <f aca="false">$F4092&amp;$G4092</f>
        <v>#N/A</v>
      </c>
    </row>
    <row r="4093" customFormat="false" ht="12.75" hidden="false" customHeight="false" outlineLevel="0" collapsed="false">
      <c r="F4093" s="94" t="n">
        <f aca="false">IF(REF_DT&lt;PromptMonth,1,INDEX(BucketTable,MATCH($A4093,SumMonths,0),1))</f>
        <v>1</v>
      </c>
      <c r="G4093" s="94" t="e">
        <f aca="false">INDEX(Book_Type,MATCH($B4093,Book,0),1)</f>
        <v>#N/A</v>
      </c>
      <c r="H4093" s="94" t="e">
        <f aca="false">$F4093&amp;$G4093</f>
        <v>#N/A</v>
      </c>
    </row>
    <row r="4094" customFormat="false" ht="12.75" hidden="false" customHeight="false" outlineLevel="0" collapsed="false">
      <c r="F4094" s="94" t="n">
        <f aca="false">IF(REF_DT&lt;PromptMonth,1,INDEX(BucketTable,MATCH($A4094,SumMonths,0),1))</f>
        <v>1</v>
      </c>
      <c r="G4094" s="94" t="e">
        <f aca="false">INDEX(Book_Type,MATCH($B4094,Book,0),1)</f>
        <v>#N/A</v>
      </c>
      <c r="H4094" s="94" t="e">
        <f aca="false">$F4094&amp;$G4094</f>
        <v>#N/A</v>
      </c>
    </row>
    <row r="4095" customFormat="false" ht="12.75" hidden="false" customHeight="false" outlineLevel="0" collapsed="false">
      <c r="F4095" s="94" t="n">
        <f aca="false">IF(REF_DT&lt;PromptMonth,1,INDEX(BucketTable,MATCH($A4095,SumMonths,0),1))</f>
        <v>1</v>
      </c>
      <c r="G4095" s="94" t="e">
        <f aca="false">INDEX(Book_Type,MATCH($B4095,Book,0),1)</f>
        <v>#N/A</v>
      </c>
      <c r="H4095" s="94" t="e">
        <f aca="false">$F4095&amp;$G4095</f>
        <v>#N/A</v>
      </c>
    </row>
    <row r="4096" customFormat="false" ht="12.75" hidden="false" customHeight="false" outlineLevel="0" collapsed="false">
      <c r="F4096" s="94" t="n">
        <f aca="false">IF(REF_DT&lt;PromptMonth,1,INDEX(BucketTable,MATCH($A4096,SumMonths,0),1))</f>
        <v>1</v>
      </c>
      <c r="G4096" s="94" t="e">
        <f aca="false">INDEX(Book_Type,MATCH($B4096,Book,0),1)</f>
        <v>#N/A</v>
      </c>
      <c r="H4096" s="94" t="e">
        <f aca="false">$F4096&amp;$G4096</f>
        <v>#N/A</v>
      </c>
    </row>
    <row r="4097" customFormat="false" ht="12.75" hidden="false" customHeight="false" outlineLevel="0" collapsed="false">
      <c r="F4097" s="94" t="n">
        <f aca="false">IF(REF_DT&lt;PromptMonth,1,INDEX(BucketTable,MATCH($A4097,SumMonths,0),1))</f>
        <v>1</v>
      </c>
      <c r="G4097" s="94" t="e">
        <f aca="false">INDEX(Book_Type,MATCH($B4097,Book,0),1)</f>
        <v>#N/A</v>
      </c>
      <c r="H4097" s="94" t="e">
        <f aca="false">$F4097&amp;$G4097</f>
        <v>#N/A</v>
      </c>
    </row>
    <row r="4098" customFormat="false" ht="12.75" hidden="false" customHeight="false" outlineLevel="0" collapsed="false">
      <c r="F4098" s="94" t="n">
        <f aca="false">IF(REF_DT&lt;PromptMonth,1,INDEX(BucketTable,MATCH($A4098,SumMonths,0),1))</f>
        <v>1</v>
      </c>
      <c r="G4098" s="94" t="e">
        <f aca="false">INDEX(Book_Type,MATCH($B4098,Book,0),1)</f>
        <v>#N/A</v>
      </c>
      <c r="H4098" s="94" t="e">
        <f aca="false">$F4098&amp;$G4098</f>
        <v>#N/A</v>
      </c>
    </row>
    <row r="4099" customFormat="false" ht="12.75" hidden="false" customHeight="false" outlineLevel="0" collapsed="false">
      <c r="F4099" s="94" t="n">
        <f aca="false">IF(REF_DT&lt;PromptMonth,1,INDEX(BucketTable,MATCH($A4099,SumMonths,0),1))</f>
        <v>1</v>
      </c>
      <c r="G4099" s="94" t="e">
        <f aca="false">INDEX(Book_Type,MATCH($B4099,Book,0),1)</f>
        <v>#N/A</v>
      </c>
      <c r="H4099" s="94" t="e">
        <f aca="false">$F4099&amp;$G4099</f>
        <v>#N/A</v>
      </c>
    </row>
    <row r="4100" customFormat="false" ht="12.75" hidden="false" customHeight="false" outlineLevel="0" collapsed="false">
      <c r="F4100" s="94" t="n">
        <f aca="false">IF(REF_DT&lt;PromptMonth,1,INDEX(BucketTable,MATCH($A4100,SumMonths,0),1))</f>
        <v>1</v>
      </c>
      <c r="G4100" s="94" t="e">
        <f aca="false">INDEX(Book_Type,MATCH($B4100,Book,0),1)</f>
        <v>#N/A</v>
      </c>
      <c r="H4100" s="94" t="e">
        <f aca="false">$F4100&amp;$G4100</f>
        <v>#N/A</v>
      </c>
    </row>
    <row r="4101" customFormat="false" ht="12.75" hidden="false" customHeight="false" outlineLevel="0" collapsed="false">
      <c r="F4101" s="94" t="n">
        <f aca="false">IF(REF_DT&lt;PromptMonth,1,INDEX(BucketTable,MATCH($A4101,SumMonths,0),1))</f>
        <v>1</v>
      </c>
      <c r="G4101" s="94" t="e">
        <f aca="false">INDEX(Book_Type,MATCH($B4101,Book,0),1)</f>
        <v>#N/A</v>
      </c>
      <c r="H4101" s="94" t="e">
        <f aca="false">$F4101&amp;$G4101</f>
        <v>#N/A</v>
      </c>
    </row>
    <row r="4102" customFormat="false" ht="12.75" hidden="false" customHeight="false" outlineLevel="0" collapsed="false">
      <c r="F4102" s="94" t="n">
        <f aca="false">IF(REF_DT&lt;PromptMonth,1,INDEX(BucketTable,MATCH($A4102,SumMonths,0),1))</f>
        <v>1</v>
      </c>
      <c r="G4102" s="94" t="e">
        <f aca="false">INDEX(Book_Type,MATCH($B4102,Book,0),1)</f>
        <v>#N/A</v>
      </c>
      <c r="H4102" s="94" t="e">
        <f aca="false">$F4102&amp;$G4102</f>
        <v>#N/A</v>
      </c>
    </row>
    <row r="4103" customFormat="false" ht="12.75" hidden="false" customHeight="false" outlineLevel="0" collapsed="false">
      <c r="F4103" s="94" t="n">
        <f aca="false">IF(REF_DT&lt;PromptMonth,1,INDEX(BucketTable,MATCH($A4103,SumMonths,0),1))</f>
        <v>1</v>
      </c>
      <c r="G4103" s="94" t="e">
        <f aca="false">INDEX(Book_Type,MATCH($B4103,Book,0),1)</f>
        <v>#N/A</v>
      </c>
      <c r="H4103" s="94" t="e">
        <f aca="false">$F4103&amp;$G4103</f>
        <v>#N/A</v>
      </c>
    </row>
    <row r="4104" customFormat="false" ht="12.75" hidden="false" customHeight="false" outlineLevel="0" collapsed="false">
      <c r="F4104" s="94" t="n">
        <f aca="false">IF(REF_DT&lt;PromptMonth,1,INDEX(BucketTable,MATCH($A4104,SumMonths,0),1))</f>
        <v>1</v>
      </c>
      <c r="G4104" s="94" t="e">
        <f aca="false">INDEX(Book_Type,MATCH($B4104,Book,0),1)</f>
        <v>#N/A</v>
      </c>
      <c r="H4104" s="94" t="e">
        <f aca="false">$F4104&amp;$G4104</f>
        <v>#N/A</v>
      </c>
    </row>
    <row r="4105" customFormat="false" ht="12.75" hidden="false" customHeight="false" outlineLevel="0" collapsed="false">
      <c r="F4105" s="94" t="n">
        <f aca="false">IF(REF_DT&lt;PromptMonth,1,INDEX(BucketTable,MATCH($A4105,SumMonths,0),1))</f>
        <v>1</v>
      </c>
      <c r="G4105" s="94" t="e">
        <f aca="false">INDEX(Book_Type,MATCH($B4105,Book,0),1)</f>
        <v>#N/A</v>
      </c>
      <c r="H4105" s="94" t="e">
        <f aca="false">$F4105&amp;$G4105</f>
        <v>#N/A</v>
      </c>
    </row>
    <row r="4106" customFormat="false" ht="12.75" hidden="false" customHeight="false" outlineLevel="0" collapsed="false">
      <c r="F4106" s="94" t="n">
        <f aca="false">IF(REF_DT&lt;PromptMonth,1,INDEX(BucketTable,MATCH($A4106,SumMonths,0),1))</f>
        <v>1</v>
      </c>
      <c r="G4106" s="94" t="e">
        <f aca="false">INDEX(Book_Type,MATCH($B4106,Book,0),1)</f>
        <v>#N/A</v>
      </c>
      <c r="H4106" s="94" t="e">
        <f aca="false">$F4106&amp;$G4106</f>
        <v>#N/A</v>
      </c>
    </row>
    <row r="4107" customFormat="false" ht="12.75" hidden="false" customHeight="false" outlineLevel="0" collapsed="false">
      <c r="F4107" s="94" t="n">
        <f aca="false">IF(REF_DT&lt;PromptMonth,1,INDEX(BucketTable,MATCH($A4107,SumMonths,0),1))</f>
        <v>1</v>
      </c>
      <c r="G4107" s="94" t="e">
        <f aca="false">INDEX(Book_Type,MATCH($B4107,Book,0),1)</f>
        <v>#N/A</v>
      </c>
      <c r="H4107" s="94" t="e">
        <f aca="false">$F4107&amp;$G4107</f>
        <v>#N/A</v>
      </c>
    </row>
    <row r="4108" customFormat="false" ht="12.75" hidden="false" customHeight="false" outlineLevel="0" collapsed="false">
      <c r="F4108" s="94" t="n">
        <f aca="false">IF(REF_DT&lt;PromptMonth,1,INDEX(BucketTable,MATCH($A4108,SumMonths,0),1))</f>
        <v>1</v>
      </c>
      <c r="G4108" s="94" t="e">
        <f aca="false">INDEX(Book_Type,MATCH($B4108,Book,0),1)</f>
        <v>#N/A</v>
      </c>
      <c r="H4108" s="94" t="e">
        <f aca="false">$F4108&amp;$G4108</f>
        <v>#N/A</v>
      </c>
    </row>
    <row r="4109" customFormat="false" ht="12.75" hidden="false" customHeight="false" outlineLevel="0" collapsed="false">
      <c r="F4109" s="94" t="n">
        <f aca="false">IF(REF_DT&lt;PromptMonth,1,INDEX(BucketTable,MATCH($A4109,SumMonths,0),1))</f>
        <v>1</v>
      </c>
      <c r="G4109" s="94" t="e">
        <f aca="false">INDEX(Book_Type,MATCH($B4109,Book,0),1)</f>
        <v>#N/A</v>
      </c>
      <c r="H4109" s="94" t="e">
        <f aca="false">$F4109&amp;$G4109</f>
        <v>#N/A</v>
      </c>
    </row>
    <row r="4110" customFormat="false" ht="12.75" hidden="false" customHeight="false" outlineLevel="0" collapsed="false">
      <c r="F4110" s="94" t="n">
        <f aca="false">IF(REF_DT&lt;PromptMonth,1,INDEX(BucketTable,MATCH($A4110,SumMonths,0),1))</f>
        <v>1</v>
      </c>
      <c r="G4110" s="94" t="e">
        <f aca="false">INDEX(Book_Type,MATCH($B4110,Book,0),1)</f>
        <v>#N/A</v>
      </c>
      <c r="H4110" s="94" t="e">
        <f aca="false">$F4110&amp;$G4110</f>
        <v>#N/A</v>
      </c>
    </row>
    <row r="4111" customFormat="false" ht="12.75" hidden="false" customHeight="false" outlineLevel="0" collapsed="false">
      <c r="F4111" s="94" t="n">
        <f aca="false">IF(REF_DT&lt;PromptMonth,1,INDEX(BucketTable,MATCH($A4111,SumMonths,0),1))</f>
        <v>1</v>
      </c>
      <c r="G4111" s="94" t="e">
        <f aca="false">INDEX(Book_Type,MATCH($B4111,Book,0),1)</f>
        <v>#N/A</v>
      </c>
      <c r="H4111" s="94" t="e">
        <f aca="false">$F4111&amp;$G4111</f>
        <v>#N/A</v>
      </c>
    </row>
    <row r="4112" customFormat="false" ht="12.75" hidden="false" customHeight="false" outlineLevel="0" collapsed="false">
      <c r="F4112" s="94" t="n">
        <f aca="false">IF(REF_DT&lt;PromptMonth,1,INDEX(BucketTable,MATCH($A4112,SumMonths,0),1))</f>
        <v>1</v>
      </c>
      <c r="G4112" s="94" t="e">
        <f aca="false">INDEX(Book_Type,MATCH($B4112,Book,0),1)</f>
        <v>#N/A</v>
      </c>
      <c r="H4112" s="94" t="e">
        <f aca="false">$F4112&amp;$G4112</f>
        <v>#N/A</v>
      </c>
    </row>
    <row r="4113" customFormat="false" ht="12.75" hidden="false" customHeight="false" outlineLevel="0" collapsed="false">
      <c r="F4113" s="94" t="n">
        <f aca="false">IF(REF_DT&lt;PromptMonth,1,INDEX(BucketTable,MATCH($A4113,SumMonths,0),1))</f>
        <v>1</v>
      </c>
      <c r="G4113" s="94" t="e">
        <f aca="false">INDEX(Book_Type,MATCH($B4113,Book,0),1)</f>
        <v>#N/A</v>
      </c>
      <c r="H4113" s="94" t="e">
        <f aca="false">$F4113&amp;$G4113</f>
        <v>#N/A</v>
      </c>
    </row>
    <row r="4114" customFormat="false" ht="12.75" hidden="false" customHeight="false" outlineLevel="0" collapsed="false">
      <c r="F4114" s="94" t="n">
        <f aca="false">IF(REF_DT&lt;PromptMonth,1,INDEX(BucketTable,MATCH($A4114,SumMonths,0),1))</f>
        <v>1</v>
      </c>
      <c r="G4114" s="94" t="e">
        <f aca="false">INDEX(Book_Type,MATCH($B4114,Book,0),1)</f>
        <v>#N/A</v>
      </c>
      <c r="H4114" s="94" t="e">
        <f aca="false">$F4114&amp;$G4114</f>
        <v>#N/A</v>
      </c>
    </row>
    <row r="4115" customFormat="false" ht="12.75" hidden="false" customHeight="false" outlineLevel="0" collapsed="false">
      <c r="F4115" s="94" t="n">
        <f aca="false">IF(REF_DT&lt;PromptMonth,1,INDEX(BucketTable,MATCH($A4115,SumMonths,0),1))</f>
        <v>1</v>
      </c>
      <c r="G4115" s="94" t="e">
        <f aca="false">INDEX(Book_Type,MATCH($B4115,Book,0),1)</f>
        <v>#N/A</v>
      </c>
      <c r="H4115" s="94" t="e">
        <f aca="false">$F4115&amp;$G4115</f>
        <v>#N/A</v>
      </c>
    </row>
    <row r="4116" customFormat="false" ht="12.75" hidden="false" customHeight="false" outlineLevel="0" collapsed="false">
      <c r="F4116" s="94" t="n">
        <f aca="false">IF(REF_DT&lt;PromptMonth,1,INDEX(BucketTable,MATCH($A4116,SumMonths,0),1))</f>
        <v>1</v>
      </c>
      <c r="G4116" s="94" t="e">
        <f aca="false">INDEX(Book_Type,MATCH($B4116,Book,0),1)</f>
        <v>#N/A</v>
      </c>
      <c r="H4116" s="94" t="e">
        <f aca="false">$F4116&amp;$G4116</f>
        <v>#N/A</v>
      </c>
    </row>
    <row r="4117" customFormat="false" ht="12.75" hidden="false" customHeight="false" outlineLevel="0" collapsed="false">
      <c r="F4117" s="94" t="n">
        <f aca="false">IF(REF_DT&lt;PromptMonth,1,INDEX(BucketTable,MATCH($A4117,SumMonths,0),1))</f>
        <v>1</v>
      </c>
      <c r="G4117" s="94" t="e">
        <f aca="false">INDEX(Book_Type,MATCH($B4117,Book,0),1)</f>
        <v>#N/A</v>
      </c>
      <c r="H4117" s="94" t="e">
        <f aca="false">$F4117&amp;$G4117</f>
        <v>#N/A</v>
      </c>
    </row>
    <row r="4118" customFormat="false" ht="12.75" hidden="false" customHeight="false" outlineLevel="0" collapsed="false">
      <c r="F4118" s="94" t="n">
        <f aca="false">IF(REF_DT&lt;PromptMonth,1,INDEX(BucketTable,MATCH($A4118,SumMonths,0),1))</f>
        <v>1</v>
      </c>
      <c r="G4118" s="94" t="e">
        <f aca="false">INDEX(Book_Type,MATCH($B4118,Book,0),1)</f>
        <v>#N/A</v>
      </c>
      <c r="H4118" s="94" t="e">
        <f aca="false">$F4118&amp;$G4118</f>
        <v>#N/A</v>
      </c>
    </row>
    <row r="4119" customFormat="false" ht="12.75" hidden="false" customHeight="false" outlineLevel="0" collapsed="false">
      <c r="F4119" s="94" t="n">
        <f aca="false">IF(REF_DT&lt;PromptMonth,1,INDEX(BucketTable,MATCH($A4119,SumMonths,0),1))</f>
        <v>1</v>
      </c>
      <c r="G4119" s="94" t="e">
        <f aca="false">INDEX(Book_Type,MATCH($B4119,Book,0),1)</f>
        <v>#N/A</v>
      </c>
      <c r="H4119" s="94" t="e">
        <f aca="false">$F4119&amp;$G4119</f>
        <v>#N/A</v>
      </c>
    </row>
    <row r="4120" customFormat="false" ht="12.75" hidden="false" customHeight="false" outlineLevel="0" collapsed="false">
      <c r="F4120" s="94" t="n">
        <f aca="false">IF(REF_DT&lt;PromptMonth,1,INDEX(BucketTable,MATCH($A4120,SumMonths,0),1))</f>
        <v>1</v>
      </c>
      <c r="G4120" s="94" t="e">
        <f aca="false">INDEX(Book_Type,MATCH($B4120,Book,0),1)</f>
        <v>#N/A</v>
      </c>
      <c r="H4120" s="94" t="e">
        <f aca="false">$F4120&amp;$G4120</f>
        <v>#N/A</v>
      </c>
    </row>
    <row r="4121" customFormat="false" ht="12.75" hidden="false" customHeight="false" outlineLevel="0" collapsed="false">
      <c r="F4121" s="94" t="n">
        <f aca="false">IF(REF_DT&lt;PromptMonth,1,INDEX(BucketTable,MATCH($A4121,SumMonths,0),1))</f>
        <v>1</v>
      </c>
      <c r="G4121" s="94" t="e">
        <f aca="false">INDEX(Book_Type,MATCH($B4121,Book,0),1)</f>
        <v>#N/A</v>
      </c>
      <c r="H4121" s="94" t="e">
        <f aca="false">$F4121&amp;$G4121</f>
        <v>#N/A</v>
      </c>
    </row>
    <row r="4122" customFormat="false" ht="12.75" hidden="false" customHeight="false" outlineLevel="0" collapsed="false">
      <c r="F4122" s="94" t="n">
        <f aca="false">IF(REF_DT&lt;PromptMonth,1,INDEX(BucketTable,MATCH($A4122,SumMonths,0),1))</f>
        <v>1</v>
      </c>
      <c r="G4122" s="94" t="e">
        <f aca="false">INDEX(Book_Type,MATCH($B4122,Book,0),1)</f>
        <v>#N/A</v>
      </c>
      <c r="H4122" s="94" t="e">
        <f aca="false">$F4122&amp;$G4122</f>
        <v>#N/A</v>
      </c>
    </row>
    <row r="4123" customFormat="false" ht="12.75" hidden="false" customHeight="false" outlineLevel="0" collapsed="false">
      <c r="F4123" s="94" t="n">
        <f aca="false">IF(REF_DT&lt;PromptMonth,1,INDEX(BucketTable,MATCH($A4123,SumMonths,0),1))</f>
        <v>1</v>
      </c>
      <c r="G4123" s="94" t="e">
        <f aca="false">INDEX(Book_Type,MATCH($B4123,Book,0),1)</f>
        <v>#N/A</v>
      </c>
      <c r="H4123" s="94" t="e">
        <f aca="false">$F4123&amp;$G4123</f>
        <v>#N/A</v>
      </c>
    </row>
    <row r="4124" customFormat="false" ht="12.75" hidden="false" customHeight="false" outlineLevel="0" collapsed="false">
      <c r="F4124" s="94" t="n">
        <f aca="false">IF(REF_DT&lt;PromptMonth,1,INDEX(BucketTable,MATCH($A4124,SumMonths,0),1))</f>
        <v>1</v>
      </c>
      <c r="G4124" s="94" t="e">
        <f aca="false">INDEX(Book_Type,MATCH($B4124,Book,0),1)</f>
        <v>#N/A</v>
      </c>
      <c r="H4124" s="94" t="e">
        <f aca="false">$F4124&amp;$G4124</f>
        <v>#N/A</v>
      </c>
    </row>
    <row r="4125" customFormat="false" ht="12.75" hidden="false" customHeight="false" outlineLevel="0" collapsed="false">
      <c r="F4125" s="94" t="n">
        <f aca="false">IF(REF_DT&lt;PromptMonth,1,INDEX(BucketTable,MATCH($A4125,SumMonths,0),1))</f>
        <v>1</v>
      </c>
      <c r="G4125" s="94" t="e">
        <f aca="false">INDEX(Book_Type,MATCH($B4125,Book,0),1)</f>
        <v>#N/A</v>
      </c>
      <c r="H4125" s="94" t="e">
        <f aca="false">$F4125&amp;$G4125</f>
        <v>#N/A</v>
      </c>
    </row>
    <row r="4126" customFormat="false" ht="12.75" hidden="false" customHeight="false" outlineLevel="0" collapsed="false">
      <c r="F4126" s="94" t="n">
        <f aca="false">IF(REF_DT&lt;PromptMonth,1,INDEX(BucketTable,MATCH($A4126,SumMonths,0),1))</f>
        <v>1</v>
      </c>
      <c r="G4126" s="94" t="e">
        <f aca="false">INDEX(Book_Type,MATCH($B4126,Book,0),1)</f>
        <v>#N/A</v>
      </c>
      <c r="H4126" s="94" t="e">
        <f aca="false">$F4126&amp;$G4126</f>
        <v>#N/A</v>
      </c>
    </row>
    <row r="4127" customFormat="false" ht="12.75" hidden="false" customHeight="false" outlineLevel="0" collapsed="false">
      <c r="F4127" s="94" t="n">
        <f aca="false">IF(REF_DT&lt;PromptMonth,1,INDEX(BucketTable,MATCH($A4127,SumMonths,0),1))</f>
        <v>1</v>
      </c>
      <c r="G4127" s="94" t="e">
        <f aca="false">INDEX(Book_Type,MATCH($B4127,Book,0),1)</f>
        <v>#N/A</v>
      </c>
      <c r="H4127" s="94" t="e">
        <f aca="false">$F4127&amp;$G4127</f>
        <v>#N/A</v>
      </c>
    </row>
    <row r="4128" customFormat="false" ht="12.75" hidden="false" customHeight="false" outlineLevel="0" collapsed="false">
      <c r="F4128" s="94" t="n">
        <f aca="false">IF(REF_DT&lt;PromptMonth,1,INDEX(BucketTable,MATCH($A4128,SumMonths,0),1))</f>
        <v>1</v>
      </c>
      <c r="G4128" s="94" t="e">
        <f aca="false">INDEX(Book_Type,MATCH($B4128,Book,0),1)</f>
        <v>#N/A</v>
      </c>
      <c r="H4128" s="94" t="e">
        <f aca="false">$F4128&amp;$G4128</f>
        <v>#N/A</v>
      </c>
    </row>
    <row r="4129" customFormat="false" ht="12.75" hidden="false" customHeight="false" outlineLevel="0" collapsed="false">
      <c r="F4129" s="94" t="n">
        <f aca="false">IF(REF_DT&lt;PromptMonth,1,INDEX(BucketTable,MATCH($A4129,SumMonths,0),1))</f>
        <v>1</v>
      </c>
      <c r="G4129" s="94" t="e">
        <f aca="false">INDEX(Book_Type,MATCH($B4129,Book,0),1)</f>
        <v>#N/A</v>
      </c>
      <c r="H4129" s="94" t="e">
        <f aca="false">$F4129&amp;$G4129</f>
        <v>#N/A</v>
      </c>
    </row>
    <row r="4130" customFormat="false" ht="12.75" hidden="false" customHeight="false" outlineLevel="0" collapsed="false">
      <c r="F4130" s="94" t="n">
        <f aca="false">IF(REF_DT&lt;PromptMonth,1,INDEX(BucketTable,MATCH($A4130,SumMonths,0),1))</f>
        <v>1</v>
      </c>
      <c r="G4130" s="94" t="e">
        <f aca="false">INDEX(Book_Type,MATCH($B4130,Book,0),1)</f>
        <v>#N/A</v>
      </c>
      <c r="H4130" s="94" t="e">
        <f aca="false">$F4130&amp;$G4130</f>
        <v>#N/A</v>
      </c>
    </row>
    <row r="4131" customFormat="false" ht="12.75" hidden="false" customHeight="false" outlineLevel="0" collapsed="false">
      <c r="F4131" s="94" t="n">
        <f aca="false">IF(REF_DT&lt;PromptMonth,1,INDEX(BucketTable,MATCH($A4131,SumMonths,0),1))</f>
        <v>1</v>
      </c>
      <c r="G4131" s="94" t="e">
        <f aca="false">INDEX(Book_Type,MATCH($B4131,Book,0),1)</f>
        <v>#N/A</v>
      </c>
      <c r="H4131" s="94" t="e">
        <f aca="false">$F4131&amp;$G4131</f>
        <v>#N/A</v>
      </c>
    </row>
    <row r="4132" customFormat="false" ht="12.75" hidden="false" customHeight="false" outlineLevel="0" collapsed="false">
      <c r="F4132" s="94" t="n">
        <f aca="false">IF(REF_DT&lt;PromptMonth,1,INDEX(BucketTable,MATCH($A4132,SumMonths,0),1))</f>
        <v>1</v>
      </c>
      <c r="G4132" s="94" t="e">
        <f aca="false">INDEX(Book_Type,MATCH($B4132,Book,0),1)</f>
        <v>#N/A</v>
      </c>
      <c r="H4132" s="94" t="e">
        <f aca="false">$F4132&amp;$G4132</f>
        <v>#N/A</v>
      </c>
    </row>
    <row r="4133" customFormat="false" ht="12.75" hidden="false" customHeight="false" outlineLevel="0" collapsed="false">
      <c r="F4133" s="94" t="n">
        <f aca="false">IF(REF_DT&lt;PromptMonth,1,INDEX(BucketTable,MATCH($A4133,SumMonths,0),1))</f>
        <v>1</v>
      </c>
      <c r="G4133" s="94" t="e">
        <f aca="false">INDEX(Book_Type,MATCH($B4133,Book,0),1)</f>
        <v>#N/A</v>
      </c>
      <c r="H4133" s="94" t="e">
        <f aca="false">$F4133&amp;$G4133</f>
        <v>#N/A</v>
      </c>
    </row>
    <row r="4134" customFormat="false" ht="12.75" hidden="false" customHeight="false" outlineLevel="0" collapsed="false">
      <c r="F4134" s="94" t="n">
        <f aca="false">IF(REF_DT&lt;PromptMonth,1,INDEX(BucketTable,MATCH($A4134,SumMonths,0),1))</f>
        <v>1</v>
      </c>
      <c r="G4134" s="94" t="e">
        <f aca="false">INDEX(Book_Type,MATCH($B4134,Book,0),1)</f>
        <v>#N/A</v>
      </c>
      <c r="H4134" s="94" t="e">
        <f aca="false">$F4134&amp;$G4134</f>
        <v>#N/A</v>
      </c>
    </row>
    <row r="4135" customFormat="false" ht="12.75" hidden="false" customHeight="false" outlineLevel="0" collapsed="false">
      <c r="F4135" s="94" t="n">
        <f aca="false">IF(REF_DT&lt;PromptMonth,1,INDEX(BucketTable,MATCH($A4135,SumMonths,0),1))</f>
        <v>1</v>
      </c>
      <c r="G4135" s="94" t="e">
        <f aca="false">INDEX(Book_Type,MATCH($B4135,Book,0),1)</f>
        <v>#N/A</v>
      </c>
      <c r="H4135" s="94" t="e">
        <f aca="false">$F4135&amp;$G4135</f>
        <v>#N/A</v>
      </c>
    </row>
    <row r="4136" customFormat="false" ht="12.75" hidden="false" customHeight="false" outlineLevel="0" collapsed="false">
      <c r="F4136" s="94" t="n">
        <f aca="false">IF(REF_DT&lt;PromptMonth,1,INDEX(BucketTable,MATCH($A4136,SumMonths,0),1))</f>
        <v>1</v>
      </c>
      <c r="G4136" s="94" t="e">
        <f aca="false">INDEX(Book_Type,MATCH($B4136,Book,0),1)</f>
        <v>#N/A</v>
      </c>
      <c r="H4136" s="94" t="e">
        <f aca="false">$F4136&amp;$G4136</f>
        <v>#N/A</v>
      </c>
    </row>
    <row r="4137" customFormat="false" ht="12.75" hidden="false" customHeight="false" outlineLevel="0" collapsed="false">
      <c r="F4137" s="94" t="n">
        <f aca="false">IF(REF_DT&lt;PromptMonth,1,INDEX(BucketTable,MATCH($A4137,SumMonths,0),1))</f>
        <v>1</v>
      </c>
      <c r="G4137" s="94" t="e">
        <f aca="false">INDEX(Book_Type,MATCH($B4137,Book,0),1)</f>
        <v>#N/A</v>
      </c>
      <c r="H4137" s="94" t="e">
        <f aca="false">$F4137&amp;$G4137</f>
        <v>#N/A</v>
      </c>
    </row>
    <row r="4138" customFormat="false" ht="12.75" hidden="false" customHeight="false" outlineLevel="0" collapsed="false">
      <c r="F4138" s="94" t="n">
        <f aca="false">IF(REF_DT&lt;PromptMonth,1,INDEX(BucketTable,MATCH($A4138,SumMonths,0),1))</f>
        <v>1</v>
      </c>
      <c r="G4138" s="94" t="e">
        <f aca="false">INDEX(Book_Type,MATCH($B4138,Book,0),1)</f>
        <v>#N/A</v>
      </c>
      <c r="H4138" s="94" t="e">
        <f aca="false">$F4138&amp;$G4138</f>
        <v>#N/A</v>
      </c>
    </row>
    <row r="4139" customFormat="false" ht="12.75" hidden="false" customHeight="false" outlineLevel="0" collapsed="false">
      <c r="F4139" s="94" t="n">
        <f aca="false">IF(REF_DT&lt;PromptMonth,1,INDEX(BucketTable,MATCH($A4139,SumMonths,0),1))</f>
        <v>1</v>
      </c>
      <c r="G4139" s="94" t="e">
        <f aca="false">INDEX(Book_Type,MATCH($B4139,Book,0),1)</f>
        <v>#N/A</v>
      </c>
      <c r="H4139" s="94" t="e">
        <f aca="false">$F4139&amp;$G4139</f>
        <v>#N/A</v>
      </c>
    </row>
    <row r="4140" customFormat="false" ht="12.75" hidden="false" customHeight="false" outlineLevel="0" collapsed="false">
      <c r="F4140" s="94" t="n">
        <f aca="false">IF(REF_DT&lt;PromptMonth,1,INDEX(BucketTable,MATCH($A4140,SumMonths,0),1))</f>
        <v>1</v>
      </c>
      <c r="G4140" s="94" t="e">
        <f aca="false">INDEX(Book_Type,MATCH($B4140,Book,0),1)</f>
        <v>#N/A</v>
      </c>
      <c r="H4140" s="94" t="e">
        <f aca="false">$F4140&amp;$G4140</f>
        <v>#N/A</v>
      </c>
    </row>
    <row r="4141" customFormat="false" ht="12.75" hidden="false" customHeight="false" outlineLevel="0" collapsed="false">
      <c r="F4141" s="94" t="n">
        <f aca="false">IF(REF_DT&lt;PromptMonth,1,INDEX(BucketTable,MATCH($A4141,SumMonths,0),1))</f>
        <v>1</v>
      </c>
      <c r="G4141" s="94" t="e">
        <f aca="false">INDEX(Book_Type,MATCH($B4141,Book,0),1)</f>
        <v>#N/A</v>
      </c>
      <c r="H4141" s="94" t="e">
        <f aca="false">$F4141&amp;$G4141</f>
        <v>#N/A</v>
      </c>
    </row>
    <row r="4142" customFormat="false" ht="12.75" hidden="false" customHeight="false" outlineLevel="0" collapsed="false">
      <c r="F4142" s="94" t="n">
        <f aca="false">IF(REF_DT&lt;PromptMonth,1,INDEX(BucketTable,MATCH($A4142,SumMonths,0),1))</f>
        <v>1</v>
      </c>
      <c r="G4142" s="94" t="e">
        <f aca="false">INDEX(Book_Type,MATCH($B4142,Book,0),1)</f>
        <v>#N/A</v>
      </c>
      <c r="H4142" s="94" t="e">
        <f aca="false">$F4142&amp;$G4142</f>
        <v>#N/A</v>
      </c>
    </row>
    <row r="4143" customFormat="false" ht="12.75" hidden="false" customHeight="false" outlineLevel="0" collapsed="false">
      <c r="F4143" s="94" t="n">
        <f aca="false">IF(REF_DT&lt;PromptMonth,1,INDEX(BucketTable,MATCH($A4143,SumMonths,0),1))</f>
        <v>1</v>
      </c>
      <c r="G4143" s="94" t="e">
        <f aca="false">INDEX(Book_Type,MATCH($B4143,Book,0),1)</f>
        <v>#N/A</v>
      </c>
      <c r="H4143" s="94" t="e">
        <f aca="false">$F4143&amp;$G4143</f>
        <v>#N/A</v>
      </c>
    </row>
    <row r="4144" customFormat="false" ht="12.75" hidden="false" customHeight="false" outlineLevel="0" collapsed="false">
      <c r="F4144" s="94" t="n">
        <f aca="false">IF(REF_DT&lt;PromptMonth,1,INDEX(BucketTable,MATCH($A4144,SumMonths,0),1))</f>
        <v>1</v>
      </c>
      <c r="G4144" s="94" t="e">
        <f aca="false">INDEX(Book_Type,MATCH($B4144,Book,0),1)</f>
        <v>#N/A</v>
      </c>
      <c r="H4144" s="94" t="e">
        <f aca="false">$F4144&amp;$G4144</f>
        <v>#N/A</v>
      </c>
    </row>
    <row r="4145" customFormat="false" ht="12.75" hidden="false" customHeight="false" outlineLevel="0" collapsed="false">
      <c r="F4145" s="94" t="n">
        <f aca="false">IF(REF_DT&lt;PromptMonth,1,INDEX(BucketTable,MATCH($A4145,SumMonths,0),1))</f>
        <v>1</v>
      </c>
      <c r="G4145" s="94" t="e">
        <f aca="false">INDEX(Book_Type,MATCH($B4145,Book,0),1)</f>
        <v>#N/A</v>
      </c>
      <c r="H4145" s="94" t="e">
        <f aca="false">$F4145&amp;$G4145</f>
        <v>#N/A</v>
      </c>
    </row>
    <row r="4146" customFormat="false" ht="12.75" hidden="false" customHeight="false" outlineLevel="0" collapsed="false">
      <c r="F4146" s="94" t="n">
        <f aca="false">IF(REF_DT&lt;PromptMonth,1,INDEX(BucketTable,MATCH($A4146,SumMonths,0),1))</f>
        <v>1</v>
      </c>
      <c r="G4146" s="94" t="e">
        <f aca="false">INDEX(Book_Type,MATCH($B4146,Book,0),1)</f>
        <v>#N/A</v>
      </c>
      <c r="H4146" s="94" t="e">
        <f aca="false">$F4146&amp;$G4146</f>
        <v>#N/A</v>
      </c>
    </row>
    <row r="4147" customFormat="false" ht="12.75" hidden="false" customHeight="false" outlineLevel="0" collapsed="false">
      <c r="F4147" s="94" t="n">
        <f aca="false">IF(REF_DT&lt;PromptMonth,1,INDEX(BucketTable,MATCH($A4147,SumMonths,0),1))</f>
        <v>1</v>
      </c>
      <c r="G4147" s="94" t="e">
        <f aca="false">INDEX(Book_Type,MATCH($B4147,Book,0),1)</f>
        <v>#N/A</v>
      </c>
      <c r="H4147" s="94" t="e">
        <f aca="false">$F4147&amp;$G4147</f>
        <v>#N/A</v>
      </c>
    </row>
    <row r="4148" customFormat="false" ht="12.75" hidden="false" customHeight="false" outlineLevel="0" collapsed="false">
      <c r="F4148" s="94" t="n">
        <f aca="false">IF(REF_DT&lt;PromptMonth,1,INDEX(BucketTable,MATCH($A4148,SumMonths,0),1))</f>
        <v>1</v>
      </c>
      <c r="G4148" s="94" t="e">
        <f aca="false">INDEX(Book_Type,MATCH($B4148,Book,0),1)</f>
        <v>#N/A</v>
      </c>
      <c r="H4148" s="94" t="e">
        <f aca="false">$F4148&amp;$G4148</f>
        <v>#N/A</v>
      </c>
    </row>
    <row r="4149" customFormat="false" ht="12.75" hidden="false" customHeight="false" outlineLevel="0" collapsed="false">
      <c r="F4149" s="94" t="n">
        <f aca="false">IF(REF_DT&lt;PromptMonth,1,INDEX(BucketTable,MATCH($A4149,SumMonths,0),1))</f>
        <v>1</v>
      </c>
      <c r="G4149" s="94" t="e">
        <f aca="false">INDEX(Book_Type,MATCH($B4149,Book,0),1)</f>
        <v>#N/A</v>
      </c>
      <c r="H4149" s="94" t="e">
        <f aca="false">$F4149&amp;$G4149</f>
        <v>#N/A</v>
      </c>
    </row>
    <row r="4150" customFormat="false" ht="12.75" hidden="false" customHeight="false" outlineLevel="0" collapsed="false">
      <c r="F4150" s="94" t="n">
        <f aca="false">IF(REF_DT&lt;PromptMonth,1,INDEX(BucketTable,MATCH($A4150,SumMonths,0),1))</f>
        <v>1</v>
      </c>
      <c r="G4150" s="94" t="e">
        <f aca="false">INDEX(Book_Type,MATCH($B4150,Book,0),1)</f>
        <v>#N/A</v>
      </c>
      <c r="H4150" s="94" t="e">
        <f aca="false">$F4150&amp;$G4150</f>
        <v>#N/A</v>
      </c>
    </row>
    <row r="4151" customFormat="false" ht="12.75" hidden="false" customHeight="false" outlineLevel="0" collapsed="false">
      <c r="F4151" s="94" t="n">
        <f aca="false">IF(REF_DT&lt;PromptMonth,1,INDEX(BucketTable,MATCH($A4151,SumMonths,0),1))</f>
        <v>1</v>
      </c>
      <c r="G4151" s="94" t="e">
        <f aca="false">INDEX(Book_Type,MATCH($B4151,Book,0),1)</f>
        <v>#N/A</v>
      </c>
      <c r="H4151" s="94" t="e">
        <f aca="false">$F4151&amp;$G4151</f>
        <v>#N/A</v>
      </c>
    </row>
    <row r="4152" customFormat="false" ht="12.75" hidden="false" customHeight="false" outlineLevel="0" collapsed="false">
      <c r="F4152" s="94" t="n">
        <f aca="false">IF(REF_DT&lt;PromptMonth,1,INDEX(BucketTable,MATCH($A4152,SumMonths,0),1))</f>
        <v>1</v>
      </c>
      <c r="G4152" s="94" t="e">
        <f aca="false">INDEX(Book_Type,MATCH($B4152,Book,0),1)</f>
        <v>#N/A</v>
      </c>
      <c r="H4152" s="94" t="e">
        <f aca="false">$F4152&amp;$G4152</f>
        <v>#N/A</v>
      </c>
    </row>
    <row r="4153" customFormat="false" ht="12.75" hidden="false" customHeight="false" outlineLevel="0" collapsed="false">
      <c r="F4153" s="94" t="n">
        <f aca="false">IF(REF_DT&lt;PromptMonth,1,INDEX(BucketTable,MATCH($A4153,SumMonths,0),1))</f>
        <v>1</v>
      </c>
      <c r="G4153" s="94" t="e">
        <f aca="false">INDEX(Book_Type,MATCH($B4153,Book,0),1)</f>
        <v>#N/A</v>
      </c>
      <c r="H4153" s="94" t="e">
        <f aca="false">$F4153&amp;$G4153</f>
        <v>#N/A</v>
      </c>
    </row>
    <row r="4154" customFormat="false" ht="12.75" hidden="false" customHeight="false" outlineLevel="0" collapsed="false">
      <c r="F4154" s="94" t="n">
        <f aca="false">IF(REF_DT&lt;PromptMonth,1,INDEX(BucketTable,MATCH($A4154,SumMonths,0),1))</f>
        <v>1</v>
      </c>
      <c r="G4154" s="94" t="e">
        <f aca="false">INDEX(Book_Type,MATCH($B4154,Book,0),1)</f>
        <v>#N/A</v>
      </c>
      <c r="H4154" s="94" t="e">
        <f aca="false">$F4154&amp;$G4154</f>
        <v>#N/A</v>
      </c>
    </row>
    <row r="4155" customFormat="false" ht="12.75" hidden="false" customHeight="false" outlineLevel="0" collapsed="false">
      <c r="F4155" s="94" t="n">
        <f aca="false">IF(REF_DT&lt;PromptMonth,1,INDEX(BucketTable,MATCH($A4155,SumMonths,0),1))</f>
        <v>1</v>
      </c>
      <c r="G4155" s="94" t="e">
        <f aca="false">INDEX(Book_Type,MATCH($B4155,Book,0),1)</f>
        <v>#N/A</v>
      </c>
      <c r="H4155" s="94" t="e">
        <f aca="false">$F4155&amp;$G4155</f>
        <v>#N/A</v>
      </c>
    </row>
    <row r="4156" customFormat="false" ht="12.75" hidden="false" customHeight="false" outlineLevel="0" collapsed="false">
      <c r="F4156" s="94" t="n">
        <f aca="false">IF(REF_DT&lt;PromptMonth,1,INDEX(BucketTable,MATCH($A4156,SumMonths,0),1))</f>
        <v>1</v>
      </c>
      <c r="G4156" s="94" t="e">
        <f aca="false">INDEX(Book_Type,MATCH($B4156,Book,0),1)</f>
        <v>#N/A</v>
      </c>
      <c r="H4156" s="94" t="e">
        <f aca="false">$F4156&amp;$G4156</f>
        <v>#N/A</v>
      </c>
    </row>
    <row r="4157" customFormat="false" ht="12.75" hidden="false" customHeight="false" outlineLevel="0" collapsed="false">
      <c r="F4157" s="94" t="n">
        <f aca="false">IF(REF_DT&lt;PromptMonth,1,INDEX(BucketTable,MATCH($A4157,SumMonths,0),1))</f>
        <v>1</v>
      </c>
      <c r="G4157" s="94" t="e">
        <f aca="false">INDEX(Book_Type,MATCH($B4157,Book,0),1)</f>
        <v>#N/A</v>
      </c>
      <c r="H4157" s="94" t="e">
        <f aca="false">$F4157&amp;$G4157</f>
        <v>#N/A</v>
      </c>
    </row>
    <row r="4158" customFormat="false" ht="12.75" hidden="false" customHeight="false" outlineLevel="0" collapsed="false">
      <c r="F4158" s="94" t="n">
        <f aca="false">IF(REF_DT&lt;PromptMonth,1,INDEX(BucketTable,MATCH($A4158,SumMonths,0),1))</f>
        <v>1</v>
      </c>
      <c r="G4158" s="94" t="e">
        <f aca="false">INDEX(Book_Type,MATCH($B4158,Book,0),1)</f>
        <v>#N/A</v>
      </c>
      <c r="H4158" s="94" t="e">
        <f aca="false">$F4158&amp;$G4158</f>
        <v>#N/A</v>
      </c>
    </row>
    <row r="4159" customFormat="false" ht="12.75" hidden="false" customHeight="false" outlineLevel="0" collapsed="false">
      <c r="F4159" s="94" t="n">
        <f aca="false">IF(REF_DT&lt;PromptMonth,1,INDEX(BucketTable,MATCH($A4159,SumMonths,0),1))</f>
        <v>1</v>
      </c>
      <c r="G4159" s="94" t="e">
        <f aca="false">INDEX(Book_Type,MATCH($B4159,Book,0),1)</f>
        <v>#N/A</v>
      </c>
      <c r="H4159" s="94" t="e">
        <f aca="false">$F4159&amp;$G4159</f>
        <v>#N/A</v>
      </c>
    </row>
    <row r="4160" customFormat="false" ht="12.75" hidden="false" customHeight="false" outlineLevel="0" collapsed="false">
      <c r="F4160" s="94" t="n">
        <f aca="false">IF(REF_DT&lt;PromptMonth,1,INDEX(BucketTable,MATCH($A4160,SumMonths,0),1))</f>
        <v>1</v>
      </c>
      <c r="G4160" s="94" t="e">
        <f aca="false">INDEX(Book_Type,MATCH($B4160,Book,0),1)</f>
        <v>#N/A</v>
      </c>
      <c r="H4160" s="94" t="e">
        <f aca="false">$F4160&amp;$G4160</f>
        <v>#N/A</v>
      </c>
    </row>
    <row r="4161" customFormat="false" ht="12.75" hidden="false" customHeight="false" outlineLevel="0" collapsed="false">
      <c r="F4161" s="94" t="n">
        <f aca="false">IF(REF_DT&lt;PromptMonth,1,INDEX(BucketTable,MATCH($A4161,SumMonths,0),1))</f>
        <v>1</v>
      </c>
      <c r="G4161" s="94" t="e">
        <f aca="false">INDEX(Book_Type,MATCH($B4161,Book,0),1)</f>
        <v>#N/A</v>
      </c>
      <c r="H4161" s="94" t="e">
        <f aca="false">$F4161&amp;$G4161</f>
        <v>#N/A</v>
      </c>
    </row>
    <row r="4162" customFormat="false" ht="12.75" hidden="false" customHeight="false" outlineLevel="0" collapsed="false">
      <c r="F4162" s="94" t="n">
        <f aca="false">IF(REF_DT&lt;PromptMonth,1,INDEX(BucketTable,MATCH($A4162,SumMonths,0),1))</f>
        <v>1</v>
      </c>
      <c r="G4162" s="94" t="e">
        <f aca="false">INDEX(Book_Type,MATCH($B4162,Book,0),1)</f>
        <v>#N/A</v>
      </c>
      <c r="H4162" s="94" t="e">
        <f aca="false">$F4162&amp;$G4162</f>
        <v>#N/A</v>
      </c>
    </row>
    <row r="4163" customFormat="false" ht="12.75" hidden="false" customHeight="false" outlineLevel="0" collapsed="false">
      <c r="F4163" s="94" t="n">
        <f aca="false">IF(REF_DT&lt;PromptMonth,1,INDEX(BucketTable,MATCH($A4163,SumMonths,0),1))</f>
        <v>1</v>
      </c>
      <c r="G4163" s="94" t="e">
        <f aca="false">INDEX(Book_Type,MATCH($B4163,Book,0),1)</f>
        <v>#N/A</v>
      </c>
      <c r="H4163" s="94" t="e">
        <f aca="false">$F4163&amp;$G4163</f>
        <v>#N/A</v>
      </c>
    </row>
    <row r="4164" customFormat="false" ht="12.75" hidden="false" customHeight="false" outlineLevel="0" collapsed="false">
      <c r="F4164" s="94" t="n">
        <f aca="false">IF(REF_DT&lt;PromptMonth,1,INDEX(BucketTable,MATCH($A4164,SumMonths,0),1))</f>
        <v>1</v>
      </c>
      <c r="G4164" s="94" t="e">
        <f aca="false">INDEX(Book_Type,MATCH($B4164,Book,0),1)</f>
        <v>#N/A</v>
      </c>
      <c r="H4164" s="94" t="e">
        <f aca="false">$F4164&amp;$G4164</f>
        <v>#N/A</v>
      </c>
    </row>
    <row r="4165" customFormat="false" ht="12.75" hidden="false" customHeight="false" outlineLevel="0" collapsed="false">
      <c r="F4165" s="94" t="n">
        <f aca="false">IF(REF_DT&lt;PromptMonth,1,INDEX(BucketTable,MATCH($A4165,SumMonths,0),1))</f>
        <v>1</v>
      </c>
      <c r="G4165" s="94" t="e">
        <f aca="false">INDEX(Book_Type,MATCH($B4165,Book,0),1)</f>
        <v>#N/A</v>
      </c>
      <c r="H4165" s="94" t="e">
        <f aca="false">$F4165&amp;$G4165</f>
        <v>#N/A</v>
      </c>
    </row>
    <row r="4166" customFormat="false" ht="12.75" hidden="false" customHeight="false" outlineLevel="0" collapsed="false">
      <c r="F4166" s="94" t="n">
        <f aca="false">IF(REF_DT&lt;PromptMonth,1,INDEX(BucketTable,MATCH($A4166,SumMonths,0),1))</f>
        <v>1</v>
      </c>
      <c r="G4166" s="94" t="e">
        <f aca="false">INDEX(Book_Type,MATCH($B4166,Book,0),1)</f>
        <v>#N/A</v>
      </c>
      <c r="H4166" s="94" t="e">
        <f aca="false">$F4166&amp;$G4166</f>
        <v>#N/A</v>
      </c>
    </row>
    <row r="4167" customFormat="false" ht="12.75" hidden="false" customHeight="false" outlineLevel="0" collapsed="false">
      <c r="F4167" s="94" t="n">
        <f aca="false">IF(REF_DT&lt;PromptMonth,1,INDEX(BucketTable,MATCH($A4167,SumMonths,0),1))</f>
        <v>1</v>
      </c>
      <c r="G4167" s="94" t="e">
        <f aca="false">INDEX(Book_Type,MATCH($B4167,Book,0),1)</f>
        <v>#N/A</v>
      </c>
      <c r="H4167" s="94" t="e">
        <f aca="false">$F4167&amp;$G4167</f>
        <v>#N/A</v>
      </c>
    </row>
    <row r="4168" customFormat="false" ht="12.75" hidden="false" customHeight="false" outlineLevel="0" collapsed="false">
      <c r="F4168" s="94" t="n">
        <f aca="false">IF(REF_DT&lt;PromptMonth,1,INDEX(BucketTable,MATCH($A4168,SumMonths,0),1))</f>
        <v>1</v>
      </c>
      <c r="G4168" s="94" t="e">
        <f aca="false">INDEX(Book_Type,MATCH($B4168,Book,0),1)</f>
        <v>#N/A</v>
      </c>
      <c r="H4168" s="94" t="e">
        <f aca="false">$F4168&amp;$G4168</f>
        <v>#N/A</v>
      </c>
    </row>
    <row r="4169" customFormat="false" ht="12.75" hidden="false" customHeight="false" outlineLevel="0" collapsed="false">
      <c r="F4169" s="94" t="n">
        <f aca="false">IF(REF_DT&lt;PromptMonth,1,INDEX(BucketTable,MATCH($A4169,SumMonths,0),1))</f>
        <v>1</v>
      </c>
      <c r="G4169" s="94" t="e">
        <f aca="false">INDEX(Book_Type,MATCH($B4169,Book,0),1)</f>
        <v>#N/A</v>
      </c>
      <c r="H4169" s="94" t="e">
        <f aca="false">$F4169&amp;$G4169</f>
        <v>#N/A</v>
      </c>
    </row>
    <row r="4170" customFormat="false" ht="12.75" hidden="false" customHeight="false" outlineLevel="0" collapsed="false">
      <c r="F4170" s="94" t="n">
        <f aca="false">IF(REF_DT&lt;PromptMonth,1,INDEX(BucketTable,MATCH($A4170,SumMonths,0),1))</f>
        <v>1</v>
      </c>
      <c r="G4170" s="94" t="e">
        <f aca="false">INDEX(Book_Type,MATCH($B4170,Book,0),1)</f>
        <v>#N/A</v>
      </c>
      <c r="H4170" s="94" t="e">
        <f aca="false">$F4170&amp;$G4170</f>
        <v>#N/A</v>
      </c>
    </row>
    <row r="4171" customFormat="false" ht="12.75" hidden="false" customHeight="false" outlineLevel="0" collapsed="false">
      <c r="F4171" s="94" t="n">
        <f aca="false">IF(REF_DT&lt;PromptMonth,1,INDEX(BucketTable,MATCH($A4171,SumMonths,0),1))</f>
        <v>1</v>
      </c>
      <c r="G4171" s="94" t="e">
        <f aca="false">INDEX(Book_Type,MATCH($B4171,Book,0),1)</f>
        <v>#N/A</v>
      </c>
      <c r="H4171" s="94" t="e">
        <f aca="false">$F4171&amp;$G4171</f>
        <v>#N/A</v>
      </c>
    </row>
    <row r="4172" customFormat="false" ht="12.75" hidden="false" customHeight="false" outlineLevel="0" collapsed="false">
      <c r="F4172" s="94" t="n">
        <f aca="false">IF(REF_DT&lt;PromptMonth,1,INDEX(BucketTable,MATCH($A4172,SumMonths,0),1))</f>
        <v>1</v>
      </c>
      <c r="G4172" s="94" t="e">
        <f aca="false">INDEX(Book_Type,MATCH($B4172,Book,0),1)</f>
        <v>#N/A</v>
      </c>
      <c r="H4172" s="94" t="e">
        <f aca="false">$F4172&amp;$G4172</f>
        <v>#N/A</v>
      </c>
    </row>
    <row r="4173" customFormat="false" ht="12.75" hidden="false" customHeight="false" outlineLevel="0" collapsed="false">
      <c r="F4173" s="94" t="n">
        <f aca="false">IF(REF_DT&lt;PromptMonth,1,INDEX(BucketTable,MATCH($A4173,SumMonths,0),1))</f>
        <v>1</v>
      </c>
      <c r="G4173" s="94" t="e">
        <f aca="false">INDEX(Book_Type,MATCH($B4173,Book,0),1)</f>
        <v>#N/A</v>
      </c>
      <c r="H4173" s="94" t="e">
        <f aca="false">$F4173&amp;$G4173</f>
        <v>#N/A</v>
      </c>
    </row>
    <row r="4174" customFormat="false" ht="12.75" hidden="false" customHeight="false" outlineLevel="0" collapsed="false">
      <c r="F4174" s="94" t="n">
        <f aca="false">IF(REF_DT&lt;PromptMonth,1,INDEX(BucketTable,MATCH($A4174,SumMonths,0),1))</f>
        <v>1</v>
      </c>
      <c r="G4174" s="94" t="e">
        <f aca="false">INDEX(Book_Type,MATCH($B4174,Book,0),1)</f>
        <v>#N/A</v>
      </c>
      <c r="H4174" s="94" t="e">
        <f aca="false">$F4174&amp;$G4174</f>
        <v>#N/A</v>
      </c>
    </row>
    <row r="4175" customFormat="false" ht="12.75" hidden="false" customHeight="false" outlineLevel="0" collapsed="false">
      <c r="F4175" s="94" t="n">
        <f aca="false">IF(REF_DT&lt;PromptMonth,1,INDEX(BucketTable,MATCH($A4175,SumMonths,0),1))</f>
        <v>1</v>
      </c>
      <c r="G4175" s="94" t="e">
        <f aca="false">INDEX(Book_Type,MATCH($B4175,Book,0),1)</f>
        <v>#N/A</v>
      </c>
      <c r="H4175" s="94" t="e">
        <f aca="false">$F4175&amp;$G4175</f>
        <v>#N/A</v>
      </c>
    </row>
    <row r="4176" customFormat="false" ht="12.75" hidden="false" customHeight="false" outlineLevel="0" collapsed="false">
      <c r="F4176" s="94" t="n">
        <f aca="false">IF(REF_DT&lt;PromptMonth,1,INDEX(BucketTable,MATCH($A4176,SumMonths,0),1))</f>
        <v>1</v>
      </c>
      <c r="G4176" s="94" t="e">
        <f aca="false">INDEX(Book_Type,MATCH($B4176,Book,0),1)</f>
        <v>#N/A</v>
      </c>
      <c r="H4176" s="94" t="e">
        <f aca="false">$F4176&amp;$G4176</f>
        <v>#N/A</v>
      </c>
    </row>
    <row r="4177" customFormat="false" ht="12.75" hidden="false" customHeight="false" outlineLevel="0" collapsed="false">
      <c r="F4177" s="94" t="n">
        <f aca="false">IF(REF_DT&lt;PromptMonth,1,INDEX(BucketTable,MATCH($A4177,SumMonths,0),1))</f>
        <v>1</v>
      </c>
      <c r="G4177" s="94" t="e">
        <f aca="false">INDEX(Book_Type,MATCH($B4177,Book,0),1)</f>
        <v>#N/A</v>
      </c>
      <c r="H4177" s="94" t="e">
        <f aca="false">$F4177&amp;$G4177</f>
        <v>#N/A</v>
      </c>
    </row>
    <row r="4178" customFormat="false" ht="12.75" hidden="false" customHeight="false" outlineLevel="0" collapsed="false">
      <c r="F4178" s="94" t="n">
        <f aca="false">IF(REF_DT&lt;PromptMonth,1,INDEX(BucketTable,MATCH($A4178,SumMonths,0),1))</f>
        <v>1</v>
      </c>
      <c r="G4178" s="94" t="e">
        <f aca="false">INDEX(Book_Type,MATCH($B4178,Book,0),1)</f>
        <v>#N/A</v>
      </c>
      <c r="H4178" s="94" t="e">
        <f aca="false">$F4178&amp;$G4178</f>
        <v>#N/A</v>
      </c>
    </row>
    <row r="4179" customFormat="false" ht="12.75" hidden="false" customHeight="false" outlineLevel="0" collapsed="false">
      <c r="F4179" s="94" t="n">
        <f aca="false">IF(REF_DT&lt;PromptMonth,1,INDEX(BucketTable,MATCH($A4179,SumMonths,0),1))</f>
        <v>1</v>
      </c>
      <c r="G4179" s="94" t="e">
        <f aca="false">INDEX(Book_Type,MATCH($B4179,Book,0),1)</f>
        <v>#N/A</v>
      </c>
      <c r="H4179" s="94" t="e">
        <f aca="false">$F4179&amp;$G4179</f>
        <v>#N/A</v>
      </c>
    </row>
    <row r="4180" customFormat="false" ht="12.75" hidden="false" customHeight="false" outlineLevel="0" collapsed="false">
      <c r="F4180" s="94" t="n">
        <f aca="false">IF(REF_DT&lt;PromptMonth,1,INDEX(BucketTable,MATCH($A4180,SumMonths,0),1))</f>
        <v>1</v>
      </c>
      <c r="G4180" s="94" t="e">
        <f aca="false">INDEX(Book_Type,MATCH($B4180,Book,0),1)</f>
        <v>#N/A</v>
      </c>
      <c r="H4180" s="94" t="e">
        <f aca="false">$F4180&amp;$G4180</f>
        <v>#N/A</v>
      </c>
    </row>
    <row r="4181" customFormat="false" ht="12.75" hidden="false" customHeight="false" outlineLevel="0" collapsed="false">
      <c r="F4181" s="94" t="n">
        <f aca="false">IF(REF_DT&lt;PromptMonth,1,INDEX(BucketTable,MATCH($A4181,SumMonths,0),1))</f>
        <v>1</v>
      </c>
      <c r="G4181" s="94" t="e">
        <f aca="false">INDEX(Book_Type,MATCH($B4181,Book,0),1)</f>
        <v>#N/A</v>
      </c>
      <c r="H4181" s="94" t="e">
        <f aca="false">$F4181&amp;$G4181</f>
        <v>#N/A</v>
      </c>
    </row>
    <row r="4182" customFormat="false" ht="12.75" hidden="false" customHeight="false" outlineLevel="0" collapsed="false">
      <c r="F4182" s="94" t="n">
        <f aca="false">IF(REF_DT&lt;PromptMonth,1,INDEX(BucketTable,MATCH($A4182,SumMonths,0),1))</f>
        <v>1</v>
      </c>
      <c r="G4182" s="94" t="e">
        <f aca="false">INDEX(Book_Type,MATCH($B4182,Book,0),1)</f>
        <v>#N/A</v>
      </c>
      <c r="H4182" s="94" t="e">
        <f aca="false">$F4182&amp;$G4182</f>
        <v>#N/A</v>
      </c>
    </row>
    <row r="4183" customFormat="false" ht="12.75" hidden="false" customHeight="false" outlineLevel="0" collapsed="false">
      <c r="F4183" s="94" t="n">
        <f aca="false">IF(REF_DT&lt;PromptMonth,1,INDEX(BucketTable,MATCH($A4183,SumMonths,0),1))</f>
        <v>1</v>
      </c>
      <c r="G4183" s="94" t="e">
        <f aca="false">INDEX(Book_Type,MATCH($B4183,Book,0),1)</f>
        <v>#N/A</v>
      </c>
      <c r="H4183" s="94" t="e">
        <f aca="false">$F4183&amp;$G4183</f>
        <v>#N/A</v>
      </c>
    </row>
    <row r="4184" customFormat="false" ht="12.75" hidden="false" customHeight="false" outlineLevel="0" collapsed="false">
      <c r="F4184" s="94" t="n">
        <f aca="false">IF(REF_DT&lt;PromptMonth,1,INDEX(BucketTable,MATCH($A4184,SumMonths,0),1))</f>
        <v>1</v>
      </c>
      <c r="G4184" s="94" t="e">
        <f aca="false">INDEX(Book_Type,MATCH($B4184,Book,0),1)</f>
        <v>#N/A</v>
      </c>
      <c r="H4184" s="94" t="e">
        <f aca="false">$F4184&amp;$G4184</f>
        <v>#N/A</v>
      </c>
    </row>
    <row r="4185" customFormat="false" ht="12.75" hidden="false" customHeight="false" outlineLevel="0" collapsed="false">
      <c r="F4185" s="94" t="n">
        <f aca="false">IF(REF_DT&lt;PromptMonth,1,INDEX(BucketTable,MATCH($A4185,SumMonths,0),1))</f>
        <v>1</v>
      </c>
      <c r="G4185" s="94" t="e">
        <f aca="false">INDEX(Book_Type,MATCH($B4185,Book,0),1)</f>
        <v>#N/A</v>
      </c>
      <c r="H4185" s="94" t="e">
        <f aca="false">$F4185&amp;$G4185</f>
        <v>#N/A</v>
      </c>
    </row>
    <row r="4186" customFormat="false" ht="12.75" hidden="false" customHeight="false" outlineLevel="0" collapsed="false">
      <c r="F4186" s="94" t="n">
        <f aca="false">IF(REF_DT&lt;PromptMonth,1,INDEX(BucketTable,MATCH($A4186,SumMonths,0),1))</f>
        <v>1</v>
      </c>
      <c r="G4186" s="94" t="e">
        <f aca="false">INDEX(Book_Type,MATCH($B4186,Book,0),1)</f>
        <v>#N/A</v>
      </c>
      <c r="H4186" s="94" t="e">
        <f aca="false">$F4186&amp;$G4186</f>
        <v>#N/A</v>
      </c>
    </row>
    <row r="4187" customFormat="false" ht="12.75" hidden="false" customHeight="false" outlineLevel="0" collapsed="false">
      <c r="F4187" s="94" t="n">
        <f aca="false">IF(REF_DT&lt;PromptMonth,1,INDEX(BucketTable,MATCH($A4187,SumMonths,0),1))</f>
        <v>1</v>
      </c>
      <c r="G4187" s="94" t="e">
        <f aca="false">INDEX(Book_Type,MATCH($B4187,Book,0),1)</f>
        <v>#N/A</v>
      </c>
      <c r="H4187" s="94" t="e">
        <f aca="false">$F4187&amp;$G4187</f>
        <v>#N/A</v>
      </c>
    </row>
    <row r="4188" customFormat="false" ht="12.75" hidden="false" customHeight="false" outlineLevel="0" collapsed="false">
      <c r="F4188" s="94" t="n">
        <f aca="false">IF(REF_DT&lt;PromptMonth,1,INDEX(BucketTable,MATCH($A4188,SumMonths,0),1))</f>
        <v>1</v>
      </c>
      <c r="G4188" s="94" t="e">
        <f aca="false">INDEX(Book_Type,MATCH($B4188,Book,0),1)</f>
        <v>#N/A</v>
      </c>
      <c r="H4188" s="94" t="e">
        <f aca="false">$F4188&amp;$G4188</f>
        <v>#N/A</v>
      </c>
    </row>
    <row r="4189" customFormat="false" ht="12.75" hidden="false" customHeight="false" outlineLevel="0" collapsed="false">
      <c r="F4189" s="94" t="n">
        <f aca="false">IF(REF_DT&lt;PromptMonth,1,INDEX(BucketTable,MATCH($A4189,SumMonths,0),1))</f>
        <v>1</v>
      </c>
      <c r="G4189" s="94" t="e">
        <f aca="false">INDEX(Book_Type,MATCH($B4189,Book,0),1)</f>
        <v>#N/A</v>
      </c>
      <c r="H4189" s="94" t="e">
        <f aca="false">$F4189&amp;$G4189</f>
        <v>#N/A</v>
      </c>
    </row>
    <row r="4190" customFormat="false" ht="12.75" hidden="false" customHeight="false" outlineLevel="0" collapsed="false">
      <c r="F4190" s="94" t="n">
        <f aca="false">IF(REF_DT&lt;PromptMonth,1,INDEX(BucketTable,MATCH($A4190,SumMonths,0),1))</f>
        <v>1</v>
      </c>
      <c r="G4190" s="94" t="e">
        <f aca="false">INDEX(Book_Type,MATCH($B4190,Book,0),1)</f>
        <v>#N/A</v>
      </c>
      <c r="H4190" s="94" t="e">
        <f aca="false">$F4190&amp;$G4190</f>
        <v>#N/A</v>
      </c>
    </row>
    <row r="4191" customFormat="false" ht="12.75" hidden="false" customHeight="false" outlineLevel="0" collapsed="false">
      <c r="F4191" s="94" t="n">
        <f aca="false">IF(REF_DT&lt;PromptMonth,1,INDEX(BucketTable,MATCH($A4191,SumMonths,0),1))</f>
        <v>1</v>
      </c>
      <c r="G4191" s="94" t="e">
        <f aca="false">INDEX(Book_Type,MATCH($B4191,Book,0),1)</f>
        <v>#N/A</v>
      </c>
      <c r="H4191" s="94" t="e">
        <f aca="false">$F4191&amp;$G4191</f>
        <v>#N/A</v>
      </c>
    </row>
    <row r="4192" customFormat="false" ht="12.75" hidden="false" customHeight="false" outlineLevel="0" collapsed="false">
      <c r="F4192" s="94" t="n">
        <f aca="false">IF(REF_DT&lt;PromptMonth,1,INDEX(BucketTable,MATCH($A4192,SumMonths,0),1))</f>
        <v>1</v>
      </c>
      <c r="G4192" s="94" t="e">
        <f aca="false">INDEX(Book_Type,MATCH($B4192,Book,0),1)</f>
        <v>#N/A</v>
      </c>
      <c r="H4192" s="94" t="e">
        <f aca="false">$F4192&amp;$G4192</f>
        <v>#N/A</v>
      </c>
    </row>
    <row r="4193" customFormat="false" ht="12.75" hidden="false" customHeight="false" outlineLevel="0" collapsed="false">
      <c r="F4193" s="94" t="n">
        <f aca="false">IF(REF_DT&lt;PromptMonth,1,INDEX(BucketTable,MATCH($A4193,SumMonths,0),1))</f>
        <v>1</v>
      </c>
      <c r="G4193" s="94" t="e">
        <f aca="false">INDEX(Book_Type,MATCH($B4193,Book,0),1)</f>
        <v>#N/A</v>
      </c>
      <c r="H4193" s="94" t="e">
        <f aca="false">$F4193&amp;$G4193</f>
        <v>#N/A</v>
      </c>
    </row>
    <row r="4194" customFormat="false" ht="12.75" hidden="false" customHeight="false" outlineLevel="0" collapsed="false">
      <c r="F4194" s="94" t="n">
        <f aca="false">IF(REF_DT&lt;PromptMonth,1,INDEX(BucketTable,MATCH($A4194,SumMonths,0),1))</f>
        <v>1</v>
      </c>
      <c r="G4194" s="94" t="e">
        <f aca="false">INDEX(Book_Type,MATCH($B4194,Book,0),1)</f>
        <v>#N/A</v>
      </c>
      <c r="H4194" s="94" t="e">
        <f aca="false">$F4194&amp;$G4194</f>
        <v>#N/A</v>
      </c>
    </row>
    <row r="4195" customFormat="false" ht="12.75" hidden="false" customHeight="false" outlineLevel="0" collapsed="false">
      <c r="F4195" s="94" t="n">
        <f aca="false">IF(REF_DT&lt;PromptMonth,1,INDEX(BucketTable,MATCH($A4195,SumMonths,0),1))</f>
        <v>1</v>
      </c>
      <c r="G4195" s="94" t="e">
        <f aca="false">INDEX(Book_Type,MATCH($B4195,Book,0),1)</f>
        <v>#N/A</v>
      </c>
      <c r="H4195" s="94" t="e">
        <f aca="false">$F4195&amp;$G4195</f>
        <v>#N/A</v>
      </c>
    </row>
    <row r="4196" customFormat="false" ht="12.75" hidden="false" customHeight="false" outlineLevel="0" collapsed="false">
      <c r="F4196" s="94" t="n">
        <f aca="false">IF(REF_DT&lt;PromptMonth,1,INDEX(BucketTable,MATCH($A4196,SumMonths,0),1))</f>
        <v>1</v>
      </c>
      <c r="G4196" s="94" t="e">
        <f aca="false">INDEX(Book_Type,MATCH($B4196,Book,0),1)</f>
        <v>#N/A</v>
      </c>
      <c r="H4196" s="94" t="e">
        <f aca="false">$F4196&amp;$G4196</f>
        <v>#N/A</v>
      </c>
    </row>
    <row r="4197" customFormat="false" ht="12.75" hidden="false" customHeight="false" outlineLevel="0" collapsed="false">
      <c r="F4197" s="94" t="n">
        <f aca="false">IF(REF_DT&lt;PromptMonth,1,INDEX(BucketTable,MATCH($A4197,SumMonths,0),1))</f>
        <v>1</v>
      </c>
      <c r="G4197" s="94" t="e">
        <f aca="false">INDEX(Book_Type,MATCH($B4197,Book,0),1)</f>
        <v>#N/A</v>
      </c>
      <c r="H4197" s="94" t="e">
        <f aca="false">$F4197&amp;$G4197</f>
        <v>#N/A</v>
      </c>
    </row>
    <row r="4198" customFormat="false" ht="12.75" hidden="false" customHeight="false" outlineLevel="0" collapsed="false">
      <c r="F4198" s="94" t="n">
        <f aca="false">IF(REF_DT&lt;PromptMonth,1,INDEX(BucketTable,MATCH($A4198,SumMonths,0),1))</f>
        <v>1</v>
      </c>
      <c r="G4198" s="94" t="e">
        <f aca="false">INDEX(Book_Type,MATCH($B4198,Book,0),1)</f>
        <v>#N/A</v>
      </c>
      <c r="H4198" s="94" t="e">
        <f aca="false">$F4198&amp;$G4198</f>
        <v>#N/A</v>
      </c>
    </row>
    <row r="4199" customFormat="false" ht="12.75" hidden="false" customHeight="false" outlineLevel="0" collapsed="false">
      <c r="F4199" s="94" t="n">
        <f aca="false">IF(REF_DT&lt;PromptMonth,1,INDEX(BucketTable,MATCH($A4199,SumMonths,0),1))</f>
        <v>1</v>
      </c>
      <c r="G4199" s="94" t="e">
        <f aca="false">INDEX(Book_Type,MATCH($B4199,Book,0),1)</f>
        <v>#N/A</v>
      </c>
      <c r="H4199" s="94" t="e">
        <f aca="false">$F4199&amp;$G4199</f>
        <v>#N/A</v>
      </c>
    </row>
    <row r="4200" customFormat="false" ht="12.75" hidden="false" customHeight="false" outlineLevel="0" collapsed="false">
      <c r="F4200" s="94" t="n">
        <f aca="false">IF(REF_DT&lt;PromptMonth,1,INDEX(BucketTable,MATCH($A4200,SumMonths,0),1))</f>
        <v>1</v>
      </c>
      <c r="G4200" s="94" t="e">
        <f aca="false">INDEX(Book_Type,MATCH($B4200,Book,0),1)</f>
        <v>#N/A</v>
      </c>
      <c r="H4200" s="94" t="e">
        <f aca="false">$F4200&amp;$G4200</f>
        <v>#N/A</v>
      </c>
    </row>
    <row r="4201" customFormat="false" ht="12.75" hidden="false" customHeight="false" outlineLevel="0" collapsed="false">
      <c r="F4201" s="94" t="n">
        <f aca="false">IF(REF_DT&lt;PromptMonth,1,INDEX(BucketTable,MATCH($A4201,SumMonths,0),1))</f>
        <v>1</v>
      </c>
      <c r="G4201" s="94" t="e">
        <f aca="false">INDEX(Book_Type,MATCH($B4201,Book,0),1)</f>
        <v>#N/A</v>
      </c>
      <c r="H4201" s="94" t="e">
        <f aca="false">$F4201&amp;$G4201</f>
        <v>#N/A</v>
      </c>
    </row>
    <row r="4202" customFormat="false" ht="12.75" hidden="false" customHeight="false" outlineLevel="0" collapsed="false">
      <c r="F4202" s="94" t="n">
        <f aca="false">IF(REF_DT&lt;PromptMonth,1,INDEX(BucketTable,MATCH($A4202,SumMonths,0),1))</f>
        <v>1</v>
      </c>
      <c r="G4202" s="94" t="e">
        <f aca="false">INDEX(Book_Type,MATCH($B4202,Book,0),1)</f>
        <v>#N/A</v>
      </c>
      <c r="H4202" s="94" t="e">
        <f aca="false">$F4202&amp;$G4202</f>
        <v>#N/A</v>
      </c>
    </row>
    <row r="4203" customFormat="false" ht="12.75" hidden="false" customHeight="false" outlineLevel="0" collapsed="false">
      <c r="F4203" s="94" t="n">
        <f aca="false">IF(REF_DT&lt;PromptMonth,1,INDEX(BucketTable,MATCH($A4203,SumMonths,0),1))</f>
        <v>1</v>
      </c>
      <c r="G4203" s="94" t="e">
        <f aca="false">INDEX(Book_Type,MATCH($B4203,Book,0),1)</f>
        <v>#N/A</v>
      </c>
      <c r="H4203" s="94" t="e">
        <f aca="false">$F4203&amp;$G4203</f>
        <v>#N/A</v>
      </c>
    </row>
    <row r="4204" customFormat="false" ht="12.75" hidden="false" customHeight="false" outlineLevel="0" collapsed="false">
      <c r="F4204" s="94" t="n">
        <f aca="false">IF(REF_DT&lt;PromptMonth,1,INDEX(BucketTable,MATCH($A4204,SumMonths,0),1))</f>
        <v>1</v>
      </c>
      <c r="G4204" s="94" t="e">
        <f aca="false">INDEX(Book_Type,MATCH($B4204,Book,0),1)</f>
        <v>#N/A</v>
      </c>
      <c r="H4204" s="94" t="e">
        <f aca="false">$F4204&amp;$G4204</f>
        <v>#N/A</v>
      </c>
    </row>
    <row r="4205" customFormat="false" ht="12.75" hidden="false" customHeight="false" outlineLevel="0" collapsed="false">
      <c r="F4205" s="94" t="n">
        <f aca="false">IF(REF_DT&lt;PromptMonth,1,INDEX(BucketTable,MATCH($A4205,SumMonths,0),1))</f>
        <v>1</v>
      </c>
      <c r="G4205" s="94" t="e">
        <f aca="false">INDEX(Book_Type,MATCH($B4205,Book,0),1)</f>
        <v>#N/A</v>
      </c>
      <c r="H4205" s="94" t="e">
        <f aca="false">$F4205&amp;$G4205</f>
        <v>#N/A</v>
      </c>
    </row>
    <row r="4206" customFormat="false" ht="12.75" hidden="false" customHeight="false" outlineLevel="0" collapsed="false">
      <c r="F4206" s="94" t="n">
        <f aca="false">IF(REF_DT&lt;PromptMonth,1,INDEX(BucketTable,MATCH($A4206,SumMonths,0),1))</f>
        <v>1</v>
      </c>
      <c r="G4206" s="94" t="e">
        <f aca="false">INDEX(Book_Type,MATCH($B4206,Book,0),1)</f>
        <v>#N/A</v>
      </c>
      <c r="H4206" s="94" t="e">
        <f aca="false">$F4206&amp;$G4206</f>
        <v>#N/A</v>
      </c>
    </row>
    <row r="4207" customFormat="false" ht="12.75" hidden="false" customHeight="false" outlineLevel="0" collapsed="false">
      <c r="F4207" s="94" t="n">
        <f aca="false">IF(REF_DT&lt;PromptMonth,1,INDEX(BucketTable,MATCH($A4207,SumMonths,0),1))</f>
        <v>1</v>
      </c>
      <c r="G4207" s="94" t="e">
        <f aca="false">INDEX(Book_Type,MATCH($B4207,Book,0),1)</f>
        <v>#N/A</v>
      </c>
      <c r="H4207" s="94" t="e">
        <f aca="false">$F4207&amp;$G4207</f>
        <v>#N/A</v>
      </c>
    </row>
    <row r="4208" customFormat="false" ht="12.75" hidden="false" customHeight="false" outlineLevel="0" collapsed="false">
      <c r="F4208" s="94" t="n">
        <f aca="false">IF(REF_DT&lt;PromptMonth,1,INDEX(BucketTable,MATCH($A4208,SumMonths,0),1))</f>
        <v>1</v>
      </c>
      <c r="G4208" s="94" t="e">
        <f aca="false">INDEX(Book_Type,MATCH($B4208,Book,0),1)</f>
        <v>#N/A</v>
      </c>
      <c r="H4208" s="94" t="e">
        <f aca="false">$F4208&amp;$G4208</f>
        <v>#N/A</v>
      </c>
    </row>
    <row r="4209" customFormat="false" ht="12.75" hidden="false" customHeight="false" outlineLevel="0" collapsed="false">
      <c r="F4209" s="94" t="n">
        <f aca="false">IF(REF_DT&lt;PromptMonth,1,INDEX(BucketTable,MATCH($A4209,SumMonths,0),1))</f>
        <v>1</v>
      </c>
      <c r="G4209" s="94" t="e">
        <f aca="false">INDEX(Book_Type,MATCH($B4209,Book,0),1)</f>
        <v>#N/A</v>
      </c>
      <c r="H4209" s="94" t="e">
        <f aca="false">$F4209&amp;$G4209</f>
        <v>#N/A</v>
      </c>
    </row>
    <row r="4210" customFormat="false" ht="12.75" hidden="false" customHeight="false" outlineLevel="0" collapsed="false">
      <c r="F4210" s="94" t="n">
        <f aca="false">IF(REF_DT&lt;PromptMonth,1,INDEX(BucketTable,MATCH($A4210,SumMonths,0),1))</f>
        <v>1</v>
      </c>
      <c r="G4210" s="94" t="e">
        <f aca="false">INDEX(Book_Type,MATCH($B4210,Book,0),1)</f>
        <v>#N/A</v>
      </c>
      <c r="H4210" s="94" t="e">
        <f aca="false">$F4210&amp;$G4210</f>
        <v>#N/A</v>
      </c>
    </row>
    <row r="4211" customFormat="false" ht="12.75" hidden="false" customHeight="false" outlineLevel="0" collapsed="false">
      <c r="F4211" s="94" t="n">
        <f aca="false">IF(REF_DT&lt;PromptMonth,1,INDEX(BucketTable,MATCH($A4211,SumMonths,0),1))</f>
        <v>1</v>
      </c>
      <c r="G4211" s="94" t="e">
        <f aca="false">INDEX(Book_Type,MATCH($B4211,Book,0),1)</f>
        <v>#N/A</v>
      </c>
      <c r="H4211" s="94" t="e">
        <f aca="false">$F4211&amp;$G4211</f>
        <v>#N/A</v>
      </c>
    </row>
    <row r="4212" customFormat="false" ht="12.75" hidden="false" customHeight="false" outlineLevel="0" collapsed="false">
      <c r="F4212" s="94" t="n">
        <f aca="false">IF(REF_DT&lt;PromptMonth,1,INDEX(BucketTable,MATCH($A4212,SumMonths,0),1))</f>
        <v>1</v>
      </c>
      <c r="G4212" s="94" t="e">
        <f aca="false">INDEX(Book_Type,MATCH($B4212,Book,0),1)</f>
        <v>#N/A</v>
      </c>
      <c r="H4212" s="94" t="e">
        <f aca="false">$F4212&amp;$G4212</f>
        <v>#N/A</v>
      </c>
    </row>
    <row r="4213" customFormat="false" ht="12.75" hidden="false" customHeight="false" outlineLevel="0" collapsed="false">
      <c r="F4213" s="94" t="n">
        <f aca="false">IF(REF_DT&lt;PromptMonth,1,INDEX(BucketTable,MATCH($A4213,SumMonths,0),1))</f>
        <v>1</v>
      </c>
      <c r="G4213" s="94" t="e">
        <f aca="false">INDEX(Book_Type,MATCH($B4213,Book,0),1)</f>
        <v>#N/A</v>
      </c>
      <c r="H4213" s="94" t="e">
        <f aca="false">$F4213&amp;$G4213</f>
        <v>#N/A</v>
      </c>
    </row>
    <row r="4214" customFormat="false" ht="12.75" hidden="false" customHeight="false" outlineLevel="0" collapsed="false">
      <c r="F4214" s="94" t="n">
        <f aca="false">IF(REF_DT&lt;PromptMonth,1,INDEX(BucketTable,MATCH($A4214,SumMonths,0),1))</f>
        <v>1</v>
      </c>
      <c r="G4214" s="94" t="e">
        <f aca="false">INDEX(Book_Type,MATCH($B4214,Book,0),1)</f>
        <v>#N/A</v>
      </c>
      <c r="H4214" s="94" t="e">
        <f aca="false">$F4214&amp;$G4214</f>
        <v>#N/A</v>
      </c>
    </row>
    <row r="4215" customFormat="false" ht="12.75" hidden="false" customHeight="false" outlineLevel="0" collapsed="false">
      <c r="F4215" s="94" t="n">
        <f aca="false">IF(REF_DT&lt;PromptMonth,1,INDEX(BucketTable,MATCH($A4215,SumMonths,0),1))</f>
        <v>1</v>
      </c>
      <c r="G4215" s="94" t="e">
        <f aca="false">INDEX(Book_Type,MATCH($B4215,Book,0),1)</f>
        <v>#N/A</v>
      </c>
      <c r="H4215" s="94" t="e">
        <f aca="false">$F4215&amp;$G4215</f>
        <v>#N/A</v>
      </c>
    </row>
    <row r="4216" customFormat="false" ht="12.75" hidden="false" customHeight="false" outlineLevel="0" collapsed="false">
      <c r="F4216" s="94" t="n">
        <f aca="false">IF(REF_DT&lt;PromptMonth,1,INDEX(BucketTable,MATCH($A4216,SumMonths,0),1))</f>
        <v>1</v>
      </c>
      <c r="G4216" s="94" t="e">
        <f aca="false">INDEX(Book_Type,MATCH($B4216,Book,0),1)</f>
        <v>#N/A</v>
      </c>
      <c r="H4216" s="94" t="e">
        <f aca="false">$F4216&amp;$G4216</f>
        <v>#N/A</v>
      </c>
    </row>
    <row r="4217" customFormat="false" ht="12.75" hidden="false" customHeight="false" outlineLevel="0" collapsed="false">
      <c r="F4217" s="94" t="n">
        <f aca="false">IF(REF_DT&lt;PromptMonth,1,INDEX(BucketTable,MATCH($A4217,SumMonths,0),1))</f>
        <v>1</v>
      </c>
      <c r="G4217" s="94" t="e">
        <f aca="false">INDEX(Book_Type,MATCH($B4217,Book,0),1)</f>
        <v>#N/A</v>
      </c>
      <c r="H4217" s="94" t="e">
        <f aca="false">$F4217&amp;$G4217</f>
        <v>#N/A</v>
      </c>
    </row>
    <row r="4218" customFormat="false" ht="12.75" hidden="false" customHeight="false" outlineLevel="0" collapsed="false">
      <c r="F4218" s="94" t="n">
        <f aca="false">IF(REF_DT&lt;PromptMonth,1,INDEX(BucketTable,MATCH($A4218,SumMonths,0),1))</f>
        <v>1</v>
      </c>
      <c r="G4218" s="94" t="e">
        <f aca="false">INDEX(Book_Type,MATCH($B4218,Book,0),1)</f>
        <v>#N/A</v>
      </c>
      <c r="H4218" s="94" t="e">
        <f aca="false">$F4218&amp;$G4218</f>
        <v>#N/A</v>
      </c>
    </row>
    <row r="4219" customFormat="false" ht="12.75" hidden="false" customHeight="false" outlineLevel="0" collapsed="false">
      <c r="F4219" s="94" t="n">
        <f aca="false">IF(REF_DT&lt;PromptMonth,1,INDEX(BucketTable,MATCH($A4219,SumMonths,0),1))</f>
        <v>1</v>
      </c>
      <c r="G4219" s="94" t="e">
        <f aca="false">INDEX(Book_Type,MATCH($B4219,Book,0),1)</f>
        <v>#N/A</v>
      </c>
      <c r="H4219" s="94" t="e">
        <f aca="false">$F4219&amp;$G4219</f>
        <v>#N/A</v>
      </c>
    </row>
    <row r="4220" customFormat="false" ht="12.75" hidden="false" customHeight="false" outlineLevel="0" collapsed="false">
      <c r="F4220" s="94" t="n">
        <f aca="false">IF(REF_DT&lt;PromptMonth,1,INDEX(BucketTable,MATCH($A4220,SumMonths,0),1))</f>
        <v>1</v>
      </c>
      <c r="G4220" s="94" t="e">
        <f aca="false">INDEX(Book_Type,MATCH($B4220,Book,0),1)</f>
        <v>#N/A</v>
      </c>
      <c r="H4220" s="94" t="e">
        <f aca="false">$F4220&amp;$G4220</f>
        <v>#N/A</v>
      </c>
    </row>
    <row r="4221" customFormat="false" ht="12.75" hidden="false" customHeight="false" outlineLevel="0" collapsed="false">
      <c r="F4221" s="94" t="n">
        <f aca="false">IF(REF_DT&lt;PromptMonth,1,INDEX(BucketTable,MATCH($A4221,SumMonths,0),1))</f>
        <v>1</v>
      </c>
      <c r="G4221" s="94" t="e">
        <f aca="false">INDEX(Book_Type,MATCH($B4221,Book,0),1)</f>
        <v>#N/A</v>
      </c>
      <c r="H4221" s="94" t="e">
        <f aca="false">$F4221&amp;$G4221</f>
        <v>#N/A</v>
      </c>
    </row>
    <row r="4222" customFormat="false" ht="12.75" hidden="false" customHeight="false" outlineLevel="0" collapsed="false">
      <c r="F4222" s="94" t="n">
        <f aca="false">IF(REF_DT&lt;PromptMonth,1,INDEX(BucketTable,MATCH($A4222,SumMonths,0),1))</f>
        <v>1</v>
      </c>
      <c r="G4222" s="94" t="e">
        <f aca="false">INDEX(Book_Type,MATCH($B4222,Book,0),1)</f>
        <v>#N/A</v>
      </c>
      <c r="H4222" s="94" t="e">
        <f aca="false">$F4222&amp;$G4222</f>
        <v>#N/A</v>
      </c>
    </row>
    <row r="4223" customFormat="false" ht="12.75" hidden="false" customHeight="false" outlineLevel="0" collapsed="false">
      <c r="F4223" s="94" t="n">
        <f aca="false">IF(REF_DT&lt;PromptMonth,1,INDEX(BucketTable,MATCH($A4223,SumMonths,0),1))</f>
        <v>1</v>
      </c>
      <c r="G4223" s="94" t="e">
        <f aca="false">INDEX(Book_Type,MATCH($B4223,Book,0),1)</f>
        <v>#N/A</v>
      </c>
      <c r="H4223" s="94" t="e">
        <f aca="false">$F4223&amp;$G4223</f>
        <v>#N/A</v>
      </c>
    </row>
    <row r="4224" customFormat="false" ht="12.75" hidden="false" customHeight="false" outlineLevel="0" collapsed="false">
      <c r="F4224" s="94" t="n">
        <f aca="false">IF(REF_DT&lt;PromptMonth,1,INDEX(BucketTable,MATCH($A4224,SumMonths,0),1))</f>
        <v>1</v>
      </c>
      <c r="G4224" s="94" t="e">
        <f aca="false">INDEX(Book_Type,MATCH($B4224,Book,0),1)</f>
        <v>#N/A</v>
      </c>
      <c r="H4224" s="94" t="e">
        <f aca="false">$F4224&amp;$G4224</f>
        <v>#N/A</v>
      </c>
    </row>
    <row r="4225" customFormat="false" ht="12.75" hidden="false" customHeight="false" outlineLevel="0" collapsed="false">
      <c r="F4225" s="94" t="n">
        <f aca="false">IF(REF_DT&lt;PromptMonth,1,INDEX(BucketTable,MATCH($A4225,SumMonths,0),1))</f>
        <v>1</v>
      </c>
      <c r="G4225" s="94" t="e">
        <f aca="false">INDEX(Book_Type,MATCH($B4225,Book,0),1)</f>
        <v>#N/A</v>
      </c>
      <c r="H4225" s="94" t="e">
        <f aca="false">$F4225&amp;$G4225</f>
        <v>#N/A</v>
      </c>
    </row>
    <row r="4226" customFormat="false" ht="12.75" hidden="false" customHeight="false" outlineLevel="0" collapsed="false">
      <c r="F4226" s="94" t="n">
        <f aca="false">IF(REF_DT&lt;PromptMonth,1,INDEX(BucketTable,MATCH($A4226,SumMonths,0),1))</f>
        <v>1</v>
      </c>
      <c r="G4226" s="94" t="e">
        <f aca="false">INDEX(Book_Type,MATCH($B4226,Book,0),1)</f>
        <v>#N/A</v>
      </c>
      <c r="H4226" s="94" t="e">
        <f aca="false">$F4226&amp;$G4226</f>
        <v>#N/A</v>
      </c>
    </row>
    <row r="4227" customFormat="false" ht="12.75" hidden="false" customHeight="false" outlineLevel="0" collapsed="false">
      <c r="F4227" s="94" t="n">
        <f aca="false">IF(REF_DT&lt;PromptMonth,1,INDEX(BucketTable,MATCH($A4227,SumMonths,0),1))</f>
        <v>1</v>
      </c>
      <c r="G4227" s="94" t="e">
        <f aca="false">INDEX(Book_Type,MATCH($B4227,Book,0),1)</f>
        <v>#N/A</v>
      </c>
      <c r="H4227" s="94" t="e">
        <f aca="false">$F4227&amp;$G4227</f>
        <v>#N/A</v>
      </c>
    </row>
    <row r="4228" customFormat="false" ht="12.75" hidden="false" customHeight="false" outlineLevel="0" collapsed="false">
      <c r="F4228" s="94" t="n">
        <f aca="false">IF(REF_DT&lt;PromptMonth,1,INDEX(BucketTable,MATCH($A4228,SumMonths,0),1))</f>
        <v>1</v>
      </c>
      <c r="G4228" s="94" t="e">
        <f aca="false">INDEX(Book_Type,MATCH($B4228,Book,0),1)</f>
        <v>#N/A</v>
      </c>
      <c r="H4228" s="94" t="e">
        <f aca="false">$F4228&amp;$G4228</f>
        <v>#N/A</v>
      </c>
    </row>
    <row r="4229" customFormat="false" ht="12.75" hidden="false" customHeight="false" outlineLevel="0" collapsed="false">
      <c r="F4229" s="94" t="n">
        <f aca="false">IF(REF_DT&lt;PromptMonth,1,INDEX(BucketTable,MATCH($A4229,SumMonths,0),1))</f>
        <v>1</v>
      </c>
      <c r="G4229" s="94" t="e">
        <f aca="false">INDEX(Book_Type,MATCH($B4229,Book,0),1)</f>
        <v>#N/A</v>
      </c>
      <c r="H4229" s="94" t="e">
        <f aca="false">$F4229&amp;$G4229</f>
        <v>#N/A</v>
      </c>
    </row>
    <row r="4230" customFormat="false" ht="12.75" hidden="false" customHeight="false" outlineLevel="0" collapsed="false">
      <c r="F4230" s="94" t="n">
        <f aca="false">IF(REF_DT&lt;PromptMonth,1,INDEX(BucketTable,MATCH($A4230,SumMonths,0),1))</f>
        <v>1</v>
      </c>
      <c r="G4230" s="94" t="e">
        <f aca="false">INDEX(Book_Type,MATCH($B4230,Book,0),1)</f>
        <v>#N/A</v>
      </c>
      <c r="H4230" s="94" t="e">
        <f aca="false">$F4230&amp;$G4230</f>
        <v>#N/A</v>
      </c>
    </row>
    <row r="4231" customFormat="false" ht="12.75" hidden="false" customHeight="false" outlineLevel="0" collapsed="false">
      <c r="F4231" s="94" t="n">
        <f aca="false">IF(REF_DT&lt;PromptMonth,1,INDEX(BucketTable,MATCH($A4231,SumMonths,0),1))</f>
        <v>1</v>
      </c>
      <c r="G4231" s="94" t="e">
        <f aca="false">INDEX(Book_Type,MATCH($B4231,Book,0),1)</f>
        <v>#N/A</v>
      </c>
      <c r="H4231" s="94" t="e">
        <f aca="false">$F4231&amp;$G4231</f>
        <v>#N/A</v>
      </c>
    </row>
    <row r="4232" customFormat="false" ht="12.75" hidden="false" customHeight="false" outlineLevel="0" collapsed="false">
      <c r="F4232" s="94" t="n">
        <f aca="false">IF(REF_DT&lt;PromptMonth,1,INDEX(BucketTable,MATCH($A4232,SumMonths,0),1))</f>
        <v>1</v>
      </c>
      <c r="G4232" s="94" t="e">
        <f aca="false">INDEX(Book_Type,MATCH($B4232,Book,0),1)</f>
        <v>#N/A</v>
      </c>
      <c r="H4232" s="94" t="e">
        <f aca="false">$F4232&amp;$G4232</f>
        <v>#N/A</v>
      </c>
    </row>
    <row r="4233" customFormat="false" ht="12.75" hidden="false" customHeight="false" outlineLevel="0" collapsed="false">
      <c r="F4233" s="94" t="n">
        <f aca="false">IF(REF_DT&lt;PromptMonth,1,INDEX(BucketTable,MATCH($A4233,SumMonths,0),1))</f>
        <v>1</v>
      </c>
      <c r="G4233" s="94" t="e">
        <f aca="false">INDEX(Book_Type,MATCH($B4233,Book,0),1)</f>
        <v>#N/A</v>
      </c>
      <c r="H4233" s="94" t="e">
        <f aca="false">$F4233&amp;$G4233</f>
        <v>#N/A</v>
      </c>
    </row>
    <row r="4234" customFormat="false" ht="12.75" hidden="false" customHeight="false" outlineLevel="0" collapsed="false">
      <c r="F4234" s="94" t="n">
        <f aca="false">IF(REF_DT&lt;PromptMonth,1,INDEX(BucketTable,MATCH($A4234,SumMonths,0),1))</f>
        <v>1</v>
      </c>
      <c r="G4234" s="94" t="e">
        <f aca="false">INDEX(Book_Type,MATCH($B4234,Book,0),1)</f>
        <v>#N/A</v>
      </c>
      <c r="H4234" s="94" t="e">
        <f aca="false">$F4234&amp;$G4234</f>
        <v>#N/A</v>
      </c>
    </row>
    <row r="4235" customFormat="false" ht="12.75" hidden="false" customHeight="false" outlineLevel="0" collapsed="false">
      <c r="F4235" s="94" t="n">
        <f aca="false">IF(REF_DT&lt;PromptMonth,1,INDEX(BucketTable,MATCH($A4235,SumMonths,0),1))</f>
        <v>1</v>
      </c>
      <c r="G4235" s="94" t="e">
        <f aca="false">INDEX(Book_Type,MATCH($B4235,Book,0),1)</f>
        <v>#N/A</v>
      </c>
      <c r="H4235" s="94" t="e">
        <f aca="false">$F4235&amp;$G4235</f>
        <v>#N/A</v>
      </c>
    </row>
    <row r="4236" customFormat="false" ht="12.75" hidden="false" customHeight="false" outlineLevel="0" collapsed="false">
      <c r="F4236" s="94" t="n">
        <f aca="false">IF(REF_DT&lt;PromptMonth,1,INDEX(BucketTable,MATCH($A4236,SumMonths,0),1))</f>
        <v>1</v>
      </c>
      <c r="G4236" s="94" t="e">
        <f aca="false">INDEX(Book_Type,MATCH($B4236,Book,0),1)</f>
        <v>#N/A</v>
      </c>
      <c r="H4236" s="94" t="e">
        <f aca="false">$F4236&amp;$G4236</f>
        <v>#N/A</v>
      </c>
    </row>
    <row r="4237" customFormat="false" ht="12.75" hidden="false" customHeight="false" outlineLevel="0" collapsed="false">
      <c r="F4237" s="94" t="n">
        <f aca="false">IF(REF_DT&lt;PromptMonth,1,INDEX(BucketTable,MATCH($A4237,SumMonths,0),1))</f>
        <v>1</v>
      </c>
      <c r="G4237" s="94" t="e">
        <f aca="false">INDEX(Book_Type,MATCH($B4237,Book,0),1)</f>
        <v>#N/A</v>
      </c>
      <c r="H4237" s="94" t="e">
        <f aca="false">$F4237&amp;$G4237</f>
        <v>#N/A</v>
      </c>
    </row>
    <row r="4238" customFormat="false" ht="12.75" hidden="false" customHeight="false" outlineLevel="0" collapsed="false">
      <c r="F4238" s="94" t="n">
        <f aca="false">IF(REF_DT&lt;PromptMonth,1,INDEX(BucketTable,MATCH($A4238,SumMonths,0),1))</f>
        <v>1</v>
      </c>
      <c r="G4238" s="94" t="e">
        <f aca="false">INDEX(Book_Type,MATCH($B4238,Book,0),1)</f>
        <v>#N/A</v>
      </c>
      <c r="H4238" s="94" t="e">
        <f aca="false">$F4238&amp;$G4238</f>
        <v>#N/A</v>
      </c>
    </row>
    <row r="4239" customFormat="false" ht="12.75" hidden="false" customHeight="false" outlineLevel="0" collapsed="false">
      <c r="F4239" s="94" t="n">
        <f aca="false">IF(REF_DT&lt;PromptMonth,1,INDEX(BucketTable,MATCH($A4239,SumMonths,0),1))</f>
        <v>1</v>
      </c>
      <c r="G4239" s="94" t="e">
        <f aca="false">INDEX(Book_Type,MATCH($B4239,Book,0),1)</f>
        <v>#N/A</v>
      </c>
      <c r="H4239" s="94" t="e">
        <f aca="false">$F4239&amp;$G4239</f>
        <v>#N/A</v>
      </c>
    </row>
    <row r="4240" customFormat="false" ht="12.75" hidden="false" customHeight="false" outlineLevel="0" collapsed="false">
      <c r="F4240" s="94" t="n">
        <f aca="false">IF(REF_DT&lt;PromptMonth,1,INDEX(BucketTable,MATCH($A4240,SumMonths,0),1))</f>
        <v>1</v>
      </c>
      <c r="G4240" s="94" t="e">
        <f aca="false">INDEX(Book_Type,MATCH($B4240,Book,0),1)</f>
        <v>#N/A</v>
      </c>
      <c r="H4240" s="94" t="e">
        <f aca="false">$F4240&amp;$G4240</f>
        <v>#N/A</v>
      </c>
    </row>
    <row r="4241" customFormat="false" ht="12.75" hidden="false" customHeight="false" outlineLevel="0" collapsed="false">
      <c r="F4241" s="94" t="n">
        <f aca="false">IF(REF_DT&lt;PromptMonth,1,INDEX(BucketTable,MATCH($A4241,SumMonths,0),1))</f>
        <v>1</v>
      </c>
      <c r="G4241" s="94" t="e">
        <f aca="false">INDEX(Book_Type,MATCH($B4241,Book,0),1)</f>
        <v>#N/A</v>
      </c>
      <c r="H4241" s="94" t="e">
        <f aca="false">$F4241&amp;$G4241</f>
        <v>#N/A</v>
      </c>
    </row>
    <row r="4242" customFormat="false" ht="12.75" hidden="false" customHeight="false" outlineLevel="0" collapsed="false">
      <c r="F4242" s="94" t="n">
        <f aca="false">IF(REF_DT&lt;PromptMonth,1,INDEX(BucketTable,MATCH($A4242,SumMonths,0),1))</f>
        <v>1</v>
      </c>
      <c r="G4242" s="94" t="e">
        <f aca="false">INDEX(Book_Type,MATCH($B4242,Book,0),1)</f>
        <v>#N/A</v>
      </c>
      <c r="H4242" s="94" t="e">
        <f aca="false">$F4242&amp;$G4242</f>
        <v>#N/A</v>
      </c>
    </row>
    <row r="4243" customFormat="false" ht="12.75" hidden="false" customHeight="false" outlineLevel="0" collapsed="false">
      <c r="F4243" s="94" t="n">
        <f aca="false">IF(REF_DT&lt;PromptMonth,1,INDEX(BucketTable,MATCH($A4243,SumMonths,0),1))</f>
        <v>1</v>
      </c>
      <c r="G4243" s="94" t="e">
        <f aca="false">INDEX(Book_Type,MATCH($B4243,Book,0),1)</f>
        <v>#N/A</v>
      </c>
      <c r="H4243" s="94" t="e">
        <f aca="false">$F4243&amp;$G4243</f>
        <v>#N/A</v>
      </c>
    </row>
    <row r="4244" customFormat="false" ht="12.75" hidden="false" customHeight="false" outlineLevel="0" collapsed="false">
      <c r="F4244" s="94" t="n">
        <f aca="false">IF(REF_DT&lt;PromptMonth,1,INDEX(BucketTable,MATCH($A4244,SumMonths,0),1))</f>
        <v>1</v>
      </c>
      <c r="G4244" s="94" t="e">
        <f aca="false">INDEX(Book_Type,MATCH($B4244,Book,0),1)</f>
        <v>#N/A</v>
      </c>
      <c r="H4244" s="94" t="e">
        <f aca="false">$F4244&amp;$G4244</f>
        <v>#N/A</v>
      </c>
    </row>
    <row r="4245" customFormat="false" ht="12.75" hidden="false" customHeight="false" outlineLevel="0" collapsed="false">
      <c r="F4245" s="94" t="n">
        <f aca="false">IF(REF_DT&lt;PromptMonth,1,INDEX(BucketTable,MATCH($A4245,SumMonths,0),1))</f>
        <v>1</v>
      </c>
      <c r="G4245" s="94" t="e">
        <f aca="false">INDEX(Book_Type,MATCH($B4245,Book,0),1)</f>
        <v>#N/A</v>
      </c>
      <c r="H4245" s="94" t="e">
        <f aca="false">$F4245&amp;$G4245</f>
        <v>#N/A</v>
      </c>
    </row>
    <row r="4246" customFormat="false" ht="12.75" hidden="false" customHeight="false" outlineLevel="0" collapsed="false">
      <c r="F4246" s="94" t="n">
        <f aca="false">IF(REF_DT&lt;PromptMonth,1,INDEX(BucketTable,MATCH($A4246,SumMonths,0),1))</f>
        <v>1</v>
      </c>
      <c r="G4246" s="94" t="e">
        <f aca="false">INDEX(Book_Type,MATCH($B4246,Book,0),1)</f>
        <v>#N/A</v>
      </c>
      <c r="H4246" s="94" t="e">
        <f aca="false">$F4246&amp;$G4246</f>
        <v>#N/A</v>
      </c>
    </row>
    <row r="4247" customFormat="false" ht="12.75" hidden="false" customHeight="false" outlineLevel="0" collapsed="false">
      <c r="F4247" s="94" t="n">
        <f aca="false">IF(REF_DT&lt;PromptMonth,1,INDEX(BucketTable,MATCH($A4247,SumMonths,0),1))</f>
        <v>1</v>
      </c>
      <c r="G4247" s="94" t="e">
        <f aca="false">INDEX(Book_Type,MATCH($B4247,Book,0),1)</f>
        <v>#N/A</v>
      </c>
      <c r="H4247" s="94" t="e">
        <f aca="false">$F4247&amp;$G4247</f>
        <v>#N/A</v>
      </c>
    </row>
    <row r="4248" customFormat="false" ht="12.75" hidden="false" customHeight="false" outlineLevel="0" collapsed="false">
      <c r="F4248" s="94" t="n">
        <f aca="false">IF(REF_DT&lt;PromptMonth,1,INDEX(BucketTable,MATCH($A4248,SumMonths,0),1))</f>
        <v>1</v>
      </c>
      <c r="G4248" s="94" t="e">
        <f aca="false">INDEX(Book_Type,MATCH($B4248,Book,0),1)</f>
        <v>#N/A</v>
      </c>
      <c r="H4248" s="94" t="e">
        <f aca="false">$F4248&amp;$G4248</f>
        <v>#N/A</v>
      </c>
    </row>
    <row r="4249" customFormat="false" ht="12.75" hidden="false" customHeight="false" outlineLevel="0" collapsed="false">
      <c r="F4249" s="94" t="n">
        <f aca="false">IF(REF_DT&lt;PromptMonth,1,INDEX(BucketTable,MATCH($A4249,SumMonths,0),1))</f>
        <v>1</v>
      </c>
      <c r="G4249" s="94" t="e">
        <f aca="false">INDEX(Book_Type,MATCH($B4249,Book,0),1)</f>
        <v>#N/A</v>
      </c>
      <c r="H4249" s="94" t="e">
        <f aca="false">$F4249&amp;$G4249</f>
        <v>#N/A</v>
      </c>
    </row>
    <row r="4250" customFormat="false" ht="12.75" hidden="false" customHeight="false" outlineLevel="0" collapsed="false">
      <c r="F4250" s="94" t="n">
        <f aca="false">IF(REF_DT&lt;PromptMonth,1,INDEX(BucketTable,MATCH($A4250,SumMonths,0),1))</f>
        <v>1</v>
      </c>
      <c r="G4250" s="94" t="e">
        <f aca="false">INDEX(Book_Type,MATCH($B4250,Book,0),1)</f>
        <v>#N/A</v>
      </c>
      <c r="H4250" s="94" t="e">
        <f aca="false">$F4250&amp;$G4250</f>
        <v>#N/A</v>
      </c>
    </row>
    <row r="4251" customFormat="false" ht="12.75" hidden="false" customHeight="false" outlineLevel="0" collapsed="false">
      <c r="F4251" s="94" t="n">
        <f aca="false">IF(REF_DT&lt;PromptMonth,1,INDEX(BucketTable,MATCH($A4251,SumMonths,0),1))</f>
        <v>1</v>
      </c>
      <c r="G4251" s="94" t="e">
        <f aca="false">INDEX(Book_Type,MATCH($B4251,Book,0),1)</f>
        <v>#N/A</v>
      </c>
      <c r="H4251" s="94" t="e">
        <f aca="false">$F4251&amp;$G4251</f>
        <v>#N/A</v>
      </c>
    </row>
    <row r="4252" customFormat="false" ht="12.75" hidden="false" customHeight="false" outlineLevel="0" collapsed="false">
      <c r="F4252" s="94" t="n">
        <f aca="false">IF(REF_DT&lt;PromptMonth,1,INDEX(BucketTable,MATCH($A4252,SumMonths,0),1))</f>
        <v>1</v>
      </c>
      <c r="G4252" s="94" t="e">
        <f aca="false">INDEX(Book_Type,MATCH($B4252,Book,0),1)</f>
        <v>#N/A</v>
      </c>
      <c r="H4252" s="94" t="e">
        <f aca="false">$F4252&amp;$G4252</f>
        <v>#N/A</v>
      </c>
    </row>
    <row r="4253" customFormat="false" ht="12.75" hidden="false" customHeight="false" outlineLevel="0" collapsed="false">
      <c r="F4253" s="94" t="n">
        <f aca="false">IF(REF_DT&lt;PromptMonth,1,INDEX(BucketTable,MATCH($A4253,SumMonths,0),1))</f>
        <v>1</v>
      </c>
      <c r="G4253" s="94" t="e">
        <f aca="false">INDEX(Book_Type,MATCH($B4253,Book,0),1)</f>
        <v>#N/A</v>
      </c>
      <c r="H4253" s="94" t="e">
        <f aca="false">$F4253&amp;$G4253</f>
        <v>#N/A</v>
      </c>
    </row>
    <row r="4254" customFormat="false" ht="12.75" hidden="false" customHeight="false" outlineLevel="0" collapsed="false">
      <c r="F4254" s="94" t="n">
        <f aca="false">IF(REF_DT&lt;PromptMonth,1,INDEX(BucketTable,MATCH($A4254,SumMonths,0),1))</f>
        <v>1</v>
      </c>
      <c r="G4254" s="94" t="e">
        <f aca="false">INDEX(Book_Type,MATCH($B4254,Book,0),1)</f>
        <v>#N/A</v>
      </c>
      <c r="H4254" s="94" t="e">
        <f aca="false">$F4254&amp;$G4254</f>
        <v>#N/A</v>
      </c>
    </row>
    <row r="4255" customFormat="false" ht="12.75" hidden="false" customHeight="false" outlineLevel="0" collapsed="false">
      <c r="F4255" s="94" t="n">
        <f aca="false">IF(REF_DT&lt;PromptMonth,1,INDEX(BucketTable,MATCH($A4255,SumMonths,0),1))</f>
        <v>1</v>
      </c>
      <c r="G4255" s="94" t="e">
        <f aca="false">INDEX(Book_Type,MATCH($B4255,Book,0),1)</f>
        <v>#N/A</v>
      </c>
      <c r="H4255" s="94" t="e">
        <f aca="false">$F4255&amp;$G4255</f>
        <v>#N/A</v>
      </c>
    </row>
    <row r="4256" customFormat="false" ht="12.75" hidden="false" customHeight="false" outlineLevel="0" collapsed="false">
      <c r="F4256" s="94" t="n">
        <f aca="false">IF(REF_DT&lt;PromptMonth,1,INDEX(BucketTable,MATCH($A4256,SumMonths,0),1))</f>
        <v>1</v>
      </c>
      <c r="G4256" s="94" t="e">
        <f aca="false">INDEX(Book_Type,MATCH($B4256,Book,0),1)</f>
        <v>#N/A</v>
      </c>
      <c r="H4256" s="94" t="e">
        <f aca="false">$F4256&amp;$G4256</f>
        <v>#N/A</v>
      </c>
    </row>
    <row r="4257" customFormat="false" ht="12.75" hidden="false" customHeight="false" outlineLevel="0" collapsed="false">
      <c r="F4257" s="94" t="n">
        <f aca="false">IF(REF_DT&lt;PromptMonth,1,INDEX(BucketTable,MATCH($A4257,SumMonths,0),1))</f>
        <v>1</v>
      </c>
      <c r="G4257" s="94" t="e">
        <f aca="false">INDEX(Book_Type,MATCH($B4257,Book,0),1)</f>
        <v>#N/A</v>
      </c>
      <c r="H4257" s="94" t="e">
        <f aca="false">$F4257&amp;$G4257</f>
        <v>#N/A</v>
      </c>
    </row>
    <row r="4258" customFormat="false" ht="12.75" hidden="false" customHeight="false" outlineLevel="0" collapsed="false">
      <c r="F4258" s="94" t="n">
        <f aca="false">IF(REF_DT&lt;PromptMonth,1,INDEX(BucketTable,MATCH($A4258,SumMonths,0),1))</f>
        <v>1</v>
      </c>
      <c r="G4258" s="94" t="e">
        <f aca="false">INDEX(Book_Type,MATCH($B4258,Book,0),1)</f>
        <v>#N/A</v>
      </c>
      <c r="H4258" s="94" t="e">
        <f aca="false">$F4258&amp;$G4258</f>
        <v>#N/A</v>
      </c>
    </row>
    <row r="4259" customFormat="false" ht="12.75" hidden="false" customHeight="false" outlineLevel="0" collapsed="false">
      <c r="F4259" s="94" t="n">
        <f aca="false">IF(REF_DT&lt;PromptMonth,1,INDEX(BucketTable,MATCH($A4259,SumMonths,0),1))</f>
        <v>1</v>
      </c>
      <c r="G4259" s="94" t="e">
        <f aca="false">INDEX(Book_Type,MATCH($B4259,Book,0),1)</f>
        <v>#N/A</v>
      </c>
      <c r="H4259" s="94" t="e">
        <f aca="false">$F4259&amp;$G4259</f>
        <v>#N/A</v>
      </c>
    </row>
    <row r="4260" customFormat="false" ht="12.75" hidden="false" customHeight="false" outlineLevel="0" collapsed="false">
      <c r="F4260" s="94" t="n">
        <f aca="false">IF(REF_DT&lt;PromptMonth,1,INDEX(BucketTable,MATCH($A4260,SumMonths,0),1))</f>
        <v>1</v>
      </c>
      <c r="G4260" s="94" t="e">
        <f aca="false">INDEX(Book_Type,MATCH($B4260,Book,0),1)</f>
        <v>#N/A</v>
      </c>
      <c r="H4260" s="94" t="e">
        <f aca="false">$F4260&amp;$G4260</f>
        <v>#N/A</v>
      </c>
    </row>
    <row r="4261" customFormat="false" ht="12.75" hidden="false" customHeight="false" outlineLevel="0" collapsed="false">
      <c r="F4261" s="94" t="n">
        <f aca="false">IF(REF_DT&lt;PromptMonth,1,INDEX(BucketTable,MATCH($A4261,SumMonths,0),1))</f>
        <v>1</v>
      </c>
      <c r="G4261" s="94" t="e">
        <f aca="false">INDEX(Book_Type,MATCH($B4261,Book,0),1)</f>
        <v>#N/A</v>
      </c>
      <c r="H4261" s="94" t="e">
        <f aca="false">$F4261&amp;$G4261</f>
        <v>#N/A</v>
      </c>
    </row>
    <row r="4262" customFormat="false" ht="12.75" hidden="false" customHeight="false" outlineLevel="0" collapsed="false">
      <c r="F4262" s="94" t="n">
        <f aca="false">IF(REF_DT&lt;PromptMonth,1,INDEX(BucketTable,MATCH($A4262,SumMonths,0),1))</f>
        <v>1</v>
      </c>
      <c r="G4262" s="94" t="e">
        <f aca="false">INDEX(Book_Type,MATCH($B4262,Book,0),1)</f>
        <v>#N/A</v>
      </c>
      <c r="H4262" s="94" t="e">
        <f aca="false">$F4262&amp;$G4262</f>
        <v>#N/A</v>
      </c>
    </row>
    <row r="4263" customFormat="false" ht="12.75" hidden="false" customHeight="false" outlineLevel="0" collapsed="false">
      <c r="F4263" s="94" t="n">
        <f aca="false">IF(REF_DT&lt;PromptMonth,1,INDEX(BucketTable,MATCH($A4263,SumMonths,0),1))</f>
        <v>1</v>
      </c>
      <c r="G4263" s="94" t="e">
        <f aca="false">INDEX(Book_Type,MATCH($B4263,Book,0),1)</f>
        <v>#N/A</v>
      </c>
      <c r="H4263" s="94" t="e">
        <f aca="false">$F4263&amp;$G4263</f>
        <v>#N/A</v>
      </c>
    </row>
    <row r="4264" customFormat="false" ht="12.75" hidden="false" customHeight="false" outlineLevel="0" collapsed="false">
      <c r="F4264" s="94" t="n">
        <f aca="false">IF(REF_DT&lt;PromptMonth,1,INDEX(BucketTable,MATCH($A4264,SumMonths,0),1))</f>
        <v>1</v>
      </c>
      <c r="G4264" s="94" t="e">
        <f aca="false">INDEX(Book_Type,MATCH($B4264,Book,0),1)</f>
        <v>#N/A</v>
      </c>
      <c r="H4264" s="94" t="e">
        <f aca="false">$F4264&amp;$G4264</f>
        <v>#N/A</v>
      </c>
    </row>
    <row r="4265" customFormat="false" ht="12.75" hidden="false" customHeight="false" outlineLevel="0" collapsed="false">
      <c r="F4265" s="94" t="n">
        <f aca="false">IF(REF_DT&lt;PromptMonth,1,INDEX(BucketTable,MATCH($A4265,SumMonths,0),1))</f>
        <v>1</v>
      </c>
      <c r="G4265" s="94" t="e">
        <f aca="false">INDEX(Book_Type,MATCH($B4265,Book,0),1)</f>
        <v>#N/A</v>
      </c>
      <c r="H4265" s="94" t="e">
        <f aca="false">$F4265&amp;$G4265</f>
        <v>#N/A</v>
      </c>
    </row>
    <row r="4266" customFormat="false" ht="12.75" hidden="false" customHeight="false" outlineLevel="0" collapsed="false">
      <c r="F4266" s="94" t="n">
        <f aca="false">IF(REF_DT&lt;PromptMonth,1,INDEX(BucketTable,MATCH($A4266,SumMonths,0),1))</f>
        <v>1</v>
      </c>
      <c r="G4266" s="94" t="e">
        <f aca="false">INDEX(Book_Type,MATCH($B4266,Book,0),1)</f>
        <v>#N/A</v>
      </c>
      <c r="H4266" s="94" t="e">
        <f aca="false">$F4266&amp;$G4266</f>
        <v>#N/A</v>
      </c>
    </row>
    <row r="4267" customFormat="false" ht="12.75" hidden="false" customHeight="false" outlineLevel="0" collapsed="false">
      <c r="F4267" s="94" t="n">
        <f aca="false">IF(REF_DT&lt;PromptMonth,1,INDEX(BucketTable,MATCH($A4267,SumMonths,0),1))</f>
        <v>1</v>
      </c>
      <c r="G4267" s="94" t="e">
        <f aca="false">INDEX(Book_Type,MATCH($B4267,Book,0),1)</f>
        <v>#N/A</v>
      </c>
      <c r="H4267" s="94" t="e">
        <f aca="false">$F4267&amp;$G4267</f>
        <v>#N/A</v>
      </c>
    </row>
    <row r="4268" customFormat="false" ht="12.75" hidden="false" customHeight="false" outlineLevel="0" collapsed="false">
      <c r="F4268" s="94" t="n">
        <f aca="false">IF(REF_DT&lt;PromptMonth,1,INDEX(BucketTable,MATCH($A4268,SumMonths,0),1))</f>
        <v>1</v>
      </c>
      <c r="G4268" s="94" t="e">
        <f aca="false">INDEX(Book_Type,MATCH($B4268,Book,0),1)</f>
        <v>#N/A</v>
      </c>
      <c r="H4268" s="94" t="e">
        <f aca="false">$F4268&amp;$G4268</f>
        <v>#N/A</v>
      </c>
    </row>
    <row r="4269" customFormat="false" ht="12.75" hidden="false" customHeight="false" outlineLevel="0" collapsed="false">
      <c r="F4269" s="94" t="n">
        <f aca="false">IF(REF_DT&lt;PromptMonth,1,INDEX(BucketTable,MATCH($A4269,SumMonths,0),1))</f>
        <v>1</v>
      </c>
      <c r="G4269" s="94" t="e">
        <f aca="false">INDEX(Book_Type,MATCH($B4269,Book,0),1)</f>
        <v>#N/A</v>
      </c>
      <c r="H4269" s="94" t="e">
        <f aca="false">$F4269&amp;$G4269</f>
        <v>#N/A</v>
      </c>
    </row>
    <row r="4270" customFormat="false" ht="12.75" hidden="false" customHeight="false" outlineLevel="0" collapsed="false">
      <c r="F4270" s="94" t="n">
        <f aca="false">IF(REF_DT&lt;PromptMonth,1,INDEX(BucketTable,MATCH($A4270,SumMonths,0),1))</f>
        <v>1</v>
      </c>
      <c r="G4270" s="94" t="e">
        <f aca="false">INDEX(Book_Type,MATCH($B4270,Book,0),1)</f>
        <v>#N/A</v>
      </c>
      <c r="H4270" s="94" t="e">
        <f aca="false">$F4270&amp;$G4270</f>
        <v>#N/A</v>
      </c>
    </row>
    <row r="4271" customFormat="false" ht="12.75" hidden="false" customHeight="false" outlineLevel="0" collapsed="false">
      <c r="F4271" s="94" t="n">
        <f aca="false">IF(REF_DT&lt;PromptMonth,1,INDEX(BucketTable,MATCH($A4271,SumMonths,0),1))</f>
        <v>1</v>
      </c>
      <c r="G4271" s="94" t="e">
        <f aca="false">INDEX(Book_Type,MATCH($B4271,Book,0),1)</f>
        <v>#N/A</v>
      </c>
      <c r="H4271" s="94" t="e">
        <f aca="false">$F4271&amp;$G4271</f>
        <v>#N/A</v>
      </c>
    </row>
    <row r="4272" customFormat="false" ht="12.75" hidden="false" customHeight="false" outlineLevel="0" collapsed="false">
      <c r="F4272" s="94" t="n">
        <f aca="false">IF(REF_DT&lt;PromptMonth,1,INDEX(BucketTable,MATCH($A4272,SumMonths,0),1))</f>
        <v>1</v>
      </c>
      <c r="G4272" s="94" t="e">
        <f aca="false">INDEX(Book_Type,MATCH($B4272,Book,0),1)</f>
        <v>#N/A</v>
      </c>
      <c r="H4272" s="94" t="e">
        <f aca="false">$F4272&amp;$G4272</f>
        <v>#N/A</v>
      </c>
    </row>
    <row r="4273" customFormat="false" ht="12.75" hidden="false" customHeight="false" outlineLevel="0" collapsed="false">
      <c r="F4273" s="94" t="n">
        <f aca="false">IF(REF_DT&lt;PromptMonth,1,INDEX(BucketTable,MATCH($A4273,SumMonths,0),1))</f>
        <v>1</v>
      </c>
      <c r="G4273" s="94" t="e">
        <f aca="false">INDEX(Book_Type,MATCH($B4273,Book,0),1)</f>
        <v>#N/A</v>
      </c>
      <c r="H4273" s="94" t="e">
        <f aca="false">$F4273&amp;$G4273</f>
        <v>#N/A</v>
      </c>
    </row>
    <row r="4274" customFormat="false" ht="12.75" hidden="false" customHeight="false" outlineLevel="0" collapsed="false">
      <c r="F4274" s="94" t="n">
        <f aca="false">IF(REF_DT&lt;PromptMonth,1,INDEX(BucketTable,MATCH($A4274,SumMonths,0),1))</f>
        <v>1</v>
      </c>
      <c r="G4274" s="94" t="e">
        <f aca="false">INDEX(Book_Type,MATCH($B4274,Book,0),1)</f>
        <v>#N/A</v>
      </c>
      <c r="H4274" s="94" t="e">
        <f aca="false">$F4274&amp;$G4274</f>
        <v>#N/A</v>
      </c>
    </row>
    <row r="4275" customFormat="false" ht="12.75" hidden="false" customHeight="false" outlineLevel="0" collapsed="false">
      <c r="F4275" s="94" t="n">
        <f aca="false">IF(REF_DT&lt;PromptMonth,1,INDEX(BucketTable,MATCH($A4275,SumMonths,0),1))</f>
        <v>1</v>
      </c>
      <c r="G4275" s="94" t="e">
        <f aca="false">INDEX(Book_Type,MATCH($B4275,Book,0),1)</f>
        <v>#N/A</v>
      </c>
      <c r="H4275" s="94" t="e">
        <f aca="false">$F4275&amp;$G4275</f>
        <v>#N/A</v>
      </c>
    </row>
    <row r="4276" customFormat="false" ht="12.75" hidden="false" customHeight="false" outlineLevel="0" collapsed="false">
      <c r="F4276" s="94" t="n">
        <f aca="false">IF(REF_DT&lt;PromptMonth,1,INDEX(BucketTable,MATCH($A4276,SumMonths,0),1))</f>
        <v>1</v>
      </c>
      <c r="G4276" s="94" t="e">
        <f aca="false">INDEX(Book_Type,MATCH($B4276,Book,0),1)</f>
        <v>#N/A</v>
      </c>
      <c r="H4276" s="94" t="e">
        <f aca="false">$F4276&amp;$G4276</f>
        <v>#N/A</v>
      </c>
    </row>
    <row r="4277" customFormat="false" ht="12.75" hidden="false" customHeight="false" outlineLevel="0" collapsed="false">
      <c r="F4277" s="94" t="n">
        <f aca="false">IF(REF_DT&lt;PromptMonth,1,INDEX(BucketTable,MATCH($A4277,SumMonths,0),1))</f>
        <v>1</v>
      </c>
      <c r="G4277" s="94" t="e">
        <f aca="false">INDEX(Book_Type,MATCH($B4277,Book,0),1)</f>
        <v>#N/A</v>
      </c>
      <c r="H4277" s="94" t="e">
        <f aca="false">$F4277&amp;$G4277</f>
        <v>#N/A</v>
      </c>
    </row>
    <row r="4278" customFormat="false" ht="12.75" hidden="false" customHeight="false" outlineLevel="0" collapsed="false">
      <c r="F4278" s="94" t="n">
        <f aca="false">IF(REF_DT&lt;PromptMonth,1,INDEX(BucketTable,MATCH($A4278,SumMonths,0),1))</f>
        <v>1</v>
      </c>
      <c r="G4278" s="94" t="e">
        <f aca="false">INDEX(Book_Type,MATCH($B4278,Book,0),1)</f>
        <v>#N/A</v>
      </c>
      <c r="H4278" s="94" t="e">
        <f aca="false">$F4278&amp;$G4278</f>
        <v>#N/A</v>
      </c>
    </row>
    <row r="4279" customFormat="false" ht="12.75" hidden="false" customHeight="false" outlineLevel="0" collapsed="false">
      <c r="F4279" s="94" t="n">
        <f aca="false">IF(REF_DT&lt;PromptMonth,1,INDEX(BucketTable,MATCH($A4279,SumMonths,0),1))</f>
        <v>1</v>
      </c>
      <c r="G4279" s="94" t="e">
        <f aca="false">INDEX(Book_Type,MATCH($B4279,Book,0),1)</f>
        <v>#N/A</v>
      </c>
      <c r="H4279" s="94" t="e">
        <f aca="false">$F4279&amp;$G4279</f>
        <v>#N/A</v>
      </c>
    </row>
    <row r="4280" customFormat="false" ht="12.75" hidden="false" customHeight="false" outlineLevel="0" collapsed="false">
      <c r="F4280" s="94" t="n">
        <f aca="false">IF(REF_DT&lt;PromptMonth,1,INDEX(BucketTable,MATCH($A4280,SumMonths,0),1))</f>
        <v>1</v>
      </c>
      <c r="G4280" s="94" t="e">
        <f aca="false">INDEX(Book_Type,MATCH($B4280,Book,0),1)</f>
        <v>#N/A</v>
      </c>
      <c r="H4280" s="94" t="e">
        <f aca="false">$F4280&amp;$G4280</f>
        <v>#N/A</v>
      </c>
    </row>
    <row r="4281" customFormat="false" ht="12.75" hidden="false" customHeight="false" outlineLevel="0" collapsed="false">
      <c r="F4281" s="94" t="n">
        <f aca="false">IF(REF_DT&lt;PromptMonth,1,INDEX(BucketTable,MATCH($A4281,SumMonths,0),1))</f>
        <v>1</v>
      </c>
      <c r="G4281" s="94" t="e">
        <f aca="false">INDEX(Book_Type,MATCH($B4281,Book,0),1)</f>
        <v>#N/A</v>
      </c>
      <c r="H4281" s="94" t="e">
        <f aca="false">$F4281&amp;$G4281</f>
        <v>#N/A</v>
      </c>
    </row>
    <row r="4282" customFormat="false" ht="12.75" hidden="false" customHeight="false" outlineLevel="0" collapsed="false">
      <c r="F4282" s="94" t="n">
        <f aca="false">IF(REF_DT&lt;PromptMonth,1,INDEX(BucketTable,MATCH($A4282,SumMonths,0),1))</f>
        <v>1</v>
      </c>
      <c r="G4282" s="94" t="e">
        <f aca="false">INDEX(Book_Type,MATCH($B4282,Book,0),1)</f>
        <v>#N/A</v>
      </c>
      <c r="H4282" s="94" t="e">
        <f aca="false">$F4282&amp;$G4282</f>
        <v>#N/A</v>
      </c>
    </row>
    <row r="4283" customFormat="false" ht="12.75" hidden="false" customHeight="false" outlineLevel="0" collapsed="false">
      <c r="F4283" s="94" t="n">
        <f aca="false">IF(REF_DT&lt;PromptMonth,1,INDEX(BucketTable,MATCH($A4283,SumMonths,0),1))</f>
        <v>1</v>
      </c>
      <c r="G4283" s="94" t="e">
        <f aca="false">INDEX(Book_Type,MATCH($B4283,Book,0),1)</f>
        <v>#N/A</v>
      </c>
      <c r="H4283" s="94" t="e">
        <f aca="false">$F4283&amp;$G4283</f>
        <v>#N/A</v>
      </c>
    </row>
    <row r="4284" customFormat="false" ht="12.75" hidden="false" customHeight="false" outlineLevel="0" collapsed="false">
      <c r="F4284" s="94" t="n">
        <f aca="false">IF(REF_DT&lt;PromptMonth,1,INDEX(BucketTable,MATCH($A4284,SumMonths,0),1))</f>
        <v>1</v>
      </c>
      <c r="G4284" s="94" t="e">
        <f aca="false">INDEX(Book_Type,MATCH($B4284,Book,0),1)</f>
        <v>#N/A</v>
      </c>
      <c r="H4284" s="94" t="e">
        <f aca="false">$F4284&amp;$G4284</f>
        <v>#N/A</v>
      </c>
    </row>
    <row r="4285" customFormat="false" ht="12.75" hidden="false" customHeight="false" outlineLevel="0" collapsed="false">
      <c r="F4285" s="94" t="n">
        <f aca="false">IF(REF_DT&lt;PromptMonth,1,INDEX(BucketTable,MATCH($A4285,SumMonths,0),1))</f>
        <v>1</v>
      </c>
      <c r="G4285" s="94" t="e">
        <f aca="false">INDEX(Book_Type,MATCH($B4285,Book,0),1)</f>
        <v>#N/A</v>
      </c>
      <c r="H4285" s="94" t="e">
        <f aca="false">$F4285&amp;$G4285</f>
        <v>#N/A</v>
      </c>
    </row>
    <row r="4286" customFormat="false" ht="12.75" hidden="false" customHeight="false" outlineLevel="0" collapsed="false">
      <c r="F4286" s="94" t="n">
        <f aca="false">IF(REF_DT&lt;PromptMonth,1,INDEX(BucketTable,MATCH($A4286,SumMonths,0),1))</f>
        <v>1</v>
      </c>
      <c r="G4286" s="94" t="e">
        <f aca="false">INDEX(Book_Type,MATCH($B4286,Book,0),1)</f>
        <v>#N/A</v>
      </c>
      <c r="H4286" s="94" t="e">
        <f aca="false">$F4286&amp;$G4286</f>
        <v>#N/A</v>
      </c>
    </row>
    <row r="4287" customFormat="false" ht="12.75" hidden="false" customHeight="false" outlineLevel="0" collapsed="false">
      <c r="F4287" s="94" t="n">
        <f aca="false">IF(REF_DT&lt;PromptMonth,1,INDEX(BucketTable,MATCH($A4287,SumMonths,0),1))</f>
        <v>1</v>
      </c>
      <c r="G4287" s="94" t="e">
        <f aca="false">INDEX(Book_Type,MATCH($B4287,Book,0),1)</f>
        <v>#N/A</v>
      </c>
      <c r="H4287" s="94" t="e">
        <f aca="false">$F4287&amp;$G4287</f>
        <v>#N/A</v>
      </c>
    </row>
    <row r="4288" customFormat="false" ht="12.75" hidden="false" customHeight="false" outlineLevel="0" collapsed="false">
      <c r="F4288" s="94" t="n">
        <f aca="false">IF(REF_DT&lt;PromptMonth,1,INDEX(BucketTable,MATCH($A4288,SumMonths,0),1))</f>
        <v>1</v>
      </c>
      <c r="G4288" s="94" t="e">
        <f aca="false">INDEX(Book_Type,MATCH($B4288,Book,0),1)</f>
        <v>#N/A</v>
      </c>
      <c r="H4288" s="94" t="e">
        <f aca="false">$F4288&amp;$G4288</f>
        <v>#N/A</v>
      </c>
    </row>
    <row r="4289" customFormat="false" ht="12.75" hidden="false" customHeight="false" outlineLevel="0" collapsed="false">
      <c r="F4289" s="94" t="n">
        <f aca="false">IF(REF_DT&lt;PromptMonth,1,INDEX(BucketTable,MATCH($A4289,SumMonths,0),1))</f>
        <v>1</v>
      </c>
      <c r="G4289" s="94" t="e">
        <f aca="false">INDEX(Book_Type,MATCH($B4289,Book,0),1)</f>
        <v>#N/A</v>
      </c>
      <c r="H4289" s="94" t="e">
        <f aca="false">$F4289&amp;$G4289</f>
        <v>#N/A</v>
      </c>
    </row>
    <row r="4290" customFormat="false" ht="12.75" hidden="false" customHeight="false" outlineLevel="0" collapsed="false">
      <c r="F4290" s="94" t="n">
        <f aca="false">IF(REF_DT&lt;PromptMonth,1,INDEX(BucketTable,MATCH($A4290,SumMonths,0),1))</f>
        <v>1</v>
      </c>
      <c r="G4290" s="94" t="e">
        <f aca="false">INDEX(Book_Type,MATCH($B4290,Book,0),1)</f>
        <v>#N/A</v>
      </c>
      <c r="H4290" s="94" t="e">
        <f aca="false">$F4290&amp;$G4290</f>
        <v>#N/A</v>
      </c>
    </row>
    <row r="4291" customFormat="false" ht="12.75" hidden="false" customHeight="false" outlineLevel="0" collapsed="false">
      <c r="F4291" s="94" t="n">
        <f aca="false">IF(REF_DT&lt;PromptMonth,1,INDEX(BucketTable,MATCH($A4291,SumMonths,0),1))</f>
        <v>1</v>
      </c>
      <c r="G4291" s="94" t="e">
        <f aca="false">INDEX(Book_Type,MATCH($B4291,Book,0),1)</f>
        <v>#N/A</v>
      </c>
      <c r="H4291" s="94" t="e">
        <f aca="false">$F4291&amp;$G4291</f>
        <v>#N/A</v>
      </c>
    </row>
    <row r="4292" customFormat="false" ht="12.75" hidden="false" customHeight="false" outlineLevel="0" collapsed="false">
      <c r="F4292" s="94" t="n">
        <f aca="false">IF(REF_DT&lt;PromptMonth,1,INDEX(BucketTable,MATCH($A4292,SumMonths,0),1))</f>
        <v>1</v>
      </c>
      <c r="G4292" s="94" t="e">
        <f aca="false">INDEX(Book_Type,MATCH($B4292,Book,0),1)</f>
        <v>#N/A</v>
      </c>
      <c r="H4292" s="94" t="e">
        <f aca="false">$F4292&amp;$G4292</f>
        <v>#N/A</v>
      </c>
    </row>
    <row r="4293" customFormat="false" ht="12.75" hidden="false" customHeight="false" outlineLevel="0" collapsed="false">
      <c r="F4293" s="94" t="n">
        <f aca="false">IF(REF_DT&lt;PromptMonth,1,INDEX(BucketTable,MATCH($A4293,SumMonths,0),1))</f>
        <v>1</v>
      </c>
      <c r="G4293" s="94" t="e">
        <f aca="false">INDEX(Book_Type,MATCH($B4293,Book,0),1)</f>
        <v>#N/A</v>
      </c>
      <c r="H4293" s="94" t="e">
        <f aca="false">$F4293&amp;$G4293</f>
        <v>#N/A</v>
      </c>
    </row>
    <row r="4294" customFormat="false" ht="12.75" hidden="false" customHeight="false" outlineLevel="0" collapsed="false">
      <c r="F4294" s="94" t="n">
        <f aca="false">IF(REF_DT&lt;PromptMonth,1,INDEX(BucketTable,MATCH($A4294,SumMonths,0),1))</f>
        <v>1</v>
      </c>
      <c r="G4294" s="94" t="e">
        <f aca="false">INDEX(Book_Type,MATCH($B4294,Book,0),1)</f>
        <v>#N/A</v>
      </c>
      <c r="H4294" s="94" t="e">
        <f aca="false">$F4294&amp;$G4294</f>
        <v>#N/A</v>
      </c>
    </row>
    <row r="4295" customFormat="false" ht="12.75" hidden="false" customHeight="false" outlineLevel="0" collapsed="false">
      <c r="F4295" s="94" t="n">
        <f aca="false">IF(REF_DT&lt;PromptMonth,1,INDEX(BucketTable,MATCH($A4295,SumMonths,0),1))</f>
        <v>1</v>
      </c>
      <c r="G4295" s="94" t="e">
        <f aca="false">INDEX(Book_Type,MATCH($B4295,Book,0),1)</f>
        <v>#N/A</v>
      </c>
      <c r="H4295" s="94" t="e">
        <f aca="false">$F4295&amp;$G4295</f>
        <v>#N/A</v>
      </c>
    </row>
    <row r="4296" customFormat="false" ht="12.75" hidden="false" customHeight="false" outlineLevel="0" collapsed="false">
      <c r="F4296" s="94" t="n">
        <f aca="false">IF(REF_DT&lt;PromptMonth,1,INDEX(BucketTable,MATCH($A4296,SumMonths,0),1))</f>
        <v>1</v>
      </c>
      <c r="G4296" s="94" t="e">
        <f aca="false">INDEX(Book_Type,MATCH($B4296,Book,0),1)</f>
        <v>#N/A</v>
      </c>
      <c r="H4296" s="94" t="e">
        <f aca="false">$F4296&amp;$G4296</f>
        <v>#N/A</v>
      </c>
    </row>
    <row r="4297" customFormat="false" ht="12.75" hidden="false" customHeight="false" outlineLevel="0" collapsed="false">
      <c r="F4297" s="94" t="n">
        <f aca="false">IF(REF_DT&lt;PromptMonth,1,INDEX(BucketTable,MATCH($A4297,SumMonths,0),1))</f>
        <v>1</v>
      </c>
      <c r="G4297" s="94" t="e">
        <f aca="false">INDEX(Book_Type,MATCH($B4297,Book,0),1)</f>
        <v>#N/A</v>
      </c>
      <c r="H4297" s="94" t="e">
        <f aca="false">$F4297&amp;$G4297</f>
        <v>#N/A</v>
      </c>
    </row>
    <row r="4298" customFormat="false" ht="12.75" hidden="false" customHeight="false" outlineLevel="0" collapsed="false">
      <c r="F4298" s="94" t="n">
        <f aca="false">IF(REF_DT&lt;PromptMonth,1,INDEX(BucketTable,MATCH($A4298,SumMonths,0),1))</f>
        <v>1</v>
      </c>
      <c r="G4298" s="94" t="e">
        <f aca="false">INDEX(Book_Type,MATCH($B4298,Book,0),1)</f>
        <v>#N/A</v>
      </c>
      <c r="H4298" s="94" t="e">
        <f aca="false">$F4298&amp;$G4298</f>
        <v>#N/A</v>
      </c>
    </row>
    <row r="4299" customFormat="false" ht="12.75" hidden="false" customHeight="false" outlineLevel="0" collapsed="false">
      <c r="F4299" s="94" t="n">
        <f aca="false">IF(REF_DT&lt;PromptMonth,1,INDEX(BucketTable,MATCH($A4299,SumMonths,0),1))</f>
        <v>1</v>
      </c>
      <c r="G4299" s="94" t="e">
        <f aca="false">INDEX(Book_Type,MATCH($B4299,Book,0),1)</f>
        <v>#N/A</v>
      </c>
      <c r="H4299" s="94" t="e">
        <f aca="false">$F4299&amp;$G4299</f>
        <v>#N/A</v>
      </c>
    </row>
    <row r="4300" customFormat="false" ht="12.75" hidden="false" customHeight="false" outlineLevel="0" collapsed="false">
      <c r="F4300" s="94" t="n">
        <f aca="false">IF(REF_DT&lt;PromptMonth,1,INDEX(BucketTable,MATCH($A4300,SumMonths,0),1))</f>
        <v>1</v>
      </c>
      <c r="G4300" s="94" t="e">
        <f aca="false">INDEX(Book_Type,MATCH($B4300,Book,0),1)</f>
        <v>#N/A</v>
      </c>
      <c r="H4300" s="94" t="e">
        <f aca="false">$F4300&amp;$G4300</f>
        <v>#N/A</v>
      </c>
    </row>
    <row r="4301" customFormat="false" ht="12.75" hidden="false" customHeight="false" outlineLevel="0" collapsed="false">
      <c r="F4301" s="94" t="n">
        <f aca="false">IF(REF_DT&lt;PromptMonth,1,INDEX(BucketTable,MATCH($A4301,SumMonths,0),1))</f>
        <v>1</v>
      </c>
      <c r="G4301" s="94" t="e">
        <f aca="false">INDEX(Book_Type,MATCH($B4301,Book,0),1)</f>
        <v>#N/A</v>
      </c>
      <c r="H4301" s="94" t="e">
        <f aca="false">$F4301&amp;$G4301</f>
        <v>#N/A</v>
      </c>
    </row>
    <row r="4302" customFormat="false" ht="12.75" hidden="false" customHeight="false" outlineLevel="0" collapsed="false">
      <c r="F4302" s="94" t="n">
        <f aca="false">IF(REF_DT&lt;PromptMonth,1,INDEX(BucketTable,MATCH($A4302,SumMonths,0),1))</f>
        <v>1</v>
      </c>
      <c r="G4302" s="94" t="e">
        <f aca="false">INDEX(Book_Type,MATCH($B4302,Book,0),1)</f>
        <v>#N/A</v>
      </c>
      <c r="H4302" s="94" t="e">
        <f aca="false">$F4302&amp;$G4302</f>
        <v>#N/A</v>
      </c>
    </row>
    <row r="4303" customFormat="false" ht="12.75" hidden="false" customHeight="false" outlineLevel="0" collapsed="false">
      <c r="F4303" s="94" t="n">
        <f aca="false">IF(REF_DT&lt;PromptMonth,1,INDEX(BucketTable,MATCH($A4303,SumMonths,0),1))</f>
        <v>1</v>
      </c>
      <c r="G4303" s="94" t="e">
        <f aca="false">INDEX(Book_Type,MATCH($B4303,Book,0),1)</f>
        <v>#N/A</v>
      </c>
      <c r="H4303" s="94" t="e">
        <f aca="false">$F4303&amp;$G4303</f>
        <v>#N/A</v>
      </c>
    </row>
    <row r="4304" customFormat="false" ht="12.75" hidden="false" customHeight="false" outlineLevel="0" collapsed="false">
      <c r="F4304" s="94" t="n">
        <f aca="false">IF(REF_DT&lt;PromptMonth,1,INDEX(BucketTable,MATCH($A4304,SumMonths,0),1))</f>
        <v>1</v>
      </c>
      <c r="G4304" s="94" t="e">
        <f aca="false">INDEX(Book_Type,MATCH($B4304,Book,0),1)</f>
        <v>#N/A</v>
      </c>
      <c r="H4304" s="94" t="e">
        <f aca="false">$F4304&amp;$G4304</f>
        <v>#N/A</v>
      </c>
    </row>
    <row r="4305" customFormat="false" ht="12.75" hidden="false" customHeight="false" outlineLevel="0" collapsed="false">
      <c r="F4305" s="94" t="n">
        <f aca="false">IF(REF_DT&lt;PromptMonth,1,INDEX(BucketTable,MATCH($A4305,SumMonths,0),1))</f>
        <v>1</v>
      </c>
      <c r="G4305" s="94" t="e">
        <f aca="false">INDEX(Book_Type,MATCH($B4305,Book,0),1)</f>
        <v>#N/A</v>
      </c>
      <c r="H4305" s="94" t="e">
        <f aca="false">$F4305&amp;$G4305</f>
        <v>#N/A</v>
      </c>
    </row>
    <row r="4306" customFormat="false" ht="12.75" hidden="false" customHeight="false" outlineLevel="0" collapsed="false">
      <c r="F4306" s="94" t="n">
        <f aca="false">IF(REF_DT&lt;PromptMonth,1,INDEX(BucketTable,MATCH($A4306,SumMonths,0),1))</f>
        <v>1</v>
      </c>
      <c r="G4306" s="94" t="e">
        <f aca="false">INDEX(Book_Type,MATCH($B4306,Book,0),1)</f>
        <v>#N/A</v>
      </c>
      <c r="H4306" s="94" t="e">
        <f aca="false">$F4306&amp;$G4306</f>
        <v>#N/A</v>
      </c>
    </row>
    <row r="4307" customFormat="false" ht="12.75" hidden="false" customHeight="false" outlineLevel="0" collapsed="false">
      <c r="F4307" s="94" t="n">
        <f aca="false">IF(REF_DT&lt;PromptMonth,1,INDEX(BucketTable,MATCH($A4307,SumMonths,0),1))</f>
        <v>1</v>
      </c>
      <c r="G4307" s="94" t="e">
        <f aca="false">INDEX(Book_Type,MATCH($B4307,Book,0),1)</f>
        <v>#N/A</v>
      </c>
      <c r="H4307" s="94" t="e">
        <f aca="false">$F4307&amp;$G4307</f>
        <v>#N/A</v>
      </c>
    </row>
    <row r="4308" customFormat="false" ht="12.75" hidden="false" customHeight="false" outlineLevel="0" collapsed="false">
      <c r="F4308" s="94" t="n">
        <f aca="false">IF(REF_DT&lt;PromptMonth,1,INDEX(BucketTable,MATCH($A4308,SumMonths,0),1))</f>
        <v>1</v>
      </c>
      <c r="G4308" s="94" t="e">
        <f aca="false">INDEX(Book_Type,MATCH($B4308,Book,0),1)</f>
        <v>#N/A</v>
      </c>
      <c r="H4308" s="94" t="e">
        <f aca="false">$F4308&amp;$G4308</f>
        <v>#N/A</v>
      </c>
    </row>
    <row r="4309" customFormat="false" ht="12.75" hidden="false" customHeight="false" outlineLevel="0" collapsed="false">
      <c r="F4309" s="94" t="n">
        <f aca="false">IF(REF_DT&lt;PromptMonth,1,INDEX(BucketTable,MATCH($A4309,SumMonths,0),1))</f>
        <v>1</v>
      </c>
      <c r="G4309" s="94" t="e">
        <f aca="false">INDEX(Book_Type,MATCH($B4309,Book,0),1)</f>
        <v>#N/A</v>
      </c>
      <c r="H4309" s="94" t="e">
        <f aca="false">$F4309&amp;$G4309</f>
        <v>#N/A</v>
      </c>
    </row>
    <row r="4310" customFormat="false" ht="12.75" hidden="false" customHeight="false" outlineLevel="0" collapsed="false">
      <c r="F4310" s="94" t="n">
        <f aca="false">IF(REF_DT&lt;PromptMonth,1,INDEX(BucketTable,MATCH($A4310,SumMonths,0),1))</f>
        <v>1</v>
      </c>
      <c r="G4310" s="94" t="e">
        <f aca="false">INDEX(Book_Type,MATCH($B4310,Book,0),1)</f>
        <v>#N/A</v>
      </c>
      <c r="H4310" s="94" t="e">
        <f aca="false">$F4310&amp;$G4310</f>
        <v>#N/A</v>
      </c>
    </row>
    <row r="4311" customFormat="false" ht="12.75" hidden="false" customHeight="false" outlineLevel="0" collapsed="false">
      <c r="F4311" s="94" t="n">
        <f aca="false">IF(REF_DT&lt;PromptMonth,1,INDEX(BucketTable,MATCH($A4311,SumMonths,0),1))</f>
        <v>1</v>
      </c>
      <c r="G4311" s="94" t="e">
        <f aca="false">INDEX(Book_Type,MATCH($B4311,Book,0),1)</f>
        <v>#N/A</v>
      </c>
      <c r="H4311" s="94" t="e">
        <f aca="false">$F4311&amp;$G4311</f>
        <v>#N/A</v>
      </c>
    </row>
    <row r="4312" customFormat="false" ht="12.75" hidden="false" customHeight="false" outlineLevel="0" collapsed="false">
      <c r="F4312" s="94" t="n">
        <f aca="false">IF(REF_DT&lt;PromptMonth,1,INDEX(BucketTable,MATCH($A4312,SumMonths,0),1))</f>
        <v>1</v>
      </c>
      <c r="G4312" s="94" t="e">
        <f aca="false">INDEX(Book_Type,MATCH($B4312,Book,0),1)</f>
        <v>#N/A</v>
      </c>
      <c r="H4312" s="94" t="e">
        <f aca="false">$F4312&amp;$G4312</f>
        <v>#N/A</v>
      </c>
    </row>
    <row r="4313" customFormat="false" ht="12.75" hidden="false" customHeight="false" outlineLevel="0" collapsed="false">
      <c r="F4313" s="94" t="n">
        <f aca="false">IF(REF_DT&lt;PromptMonth,1,INDEX(BucketTable,MATCH($A4313,SumMonths,0),1))</f>
        <v>1</v>
      </c>
      <c r="G4313" s="94" t="e">
        <f aca="false">INDEX(Book_Type,MATCH($B4313,Book,0),1)</f>
        <v>#N/A</v>
      </c>
      <c r="H4313" s="94" t="e">
        <f aca="false">$F4313&amp;$G4313</f>
        <v>#N/A</v>
      </c>
    </row>
    <row r="4314" customFormat="false" ht="12.75" hidden="false" customHeight="false" outlineLevel="0" collapsed="false">
      <c r="F4314" s="94" t="n">
        <f aca="false">IF(REF_DT&lt;PromptMonth,1,INDEX(BucketTable,MATCH($A4314,SumMonths,0),1))</f>
        <v>1</v>
      </c>
      <c r="G4314" s="94" t="e">
        <f aca="false">INDEX(Book_Type,MATCH($B4314,Book,0),1)</f>
        <v>#N/A</v>
      </c>
      <c r="H4314" s="94" t="e">
        <f aca="false">$F4314&amp;$G4314</f>
        <v>#N/A</v>
      </c>
    </row>
    <row r="4315" customFormat="false" ht="12.75" hidden="false" customHeight="false" outlineLevel="0" collapsed="false">
      <c r="F4315" s="94" t="n">
        <f aca="false">IF(REF_DT&lt;PromptMonth,1,INDEX(BucketTable,MATCH($A4315,SumMonths,0),1))</f>
        <v>1</v>
      </c>
      <c r="G4315" s="94" t="e">
        <f aca="false">INDEX(Book_Type,MATCH($B4315,Book,0),1)</f>
        <v>#N/A</v>
      </c>
      <c r="H4315" s="94" t="e">
        <f aca="false">$F4315&amp;$G4315</f>
        <v>#N/A</v>
      </c>
    </row>
    <row r="4316" customFormat="false" ht="12.75" hidden="false" customHeight="false" outlineLevel="0" collapsed="false">
      <c r="F4316" s="94" t="n">
        <f aca="false">IF(REF_DT&lt;PromptMonth,1,INDEX(BucketTable,MATCH($A4316,SumMonths,0),1))</f>
        <v>1</v>
      </c>
      <c r="G4316" s="94" t="e">
        <f aca="false">INDEX(Book_Type,MATCH($B4316,Book,0),1)</f>
        <v>#N/A</v>
      </c>
      <c r="H4316" s="94" t="e">
        <f aca="false">$F4316&amp;$G4316</f>
        <v>#N/A</v>
      </c>
    </row>
    <row r="4317" customFormat="false" ht="12.75" hidden="false" customHeight="false" outlineLevel="0" collapsed="false">
      <c r="F4317" s="94" t="n">
        <f aca="false">IF(REF_DT&lt;PromptMonth,1,INDEX(BucketTable,MATCH($A4317,SumMonths,0),1))</f>
        <v>1</v>
      </c>
      <c r="G4317" s="94" t="e">
        <f aca="false">INDEX(Book_Type,MATCH($B4317,Book,0),1)</f>
        <v>#N/A</v>
      </c>
      <c r="H4317" s="94" t="e">
        <f aca="false">$F4317&amp;$G4317</f>
        <v>#N/A</v>
      </c>
    </row>
    <row r="4318" customFormat="false" ht="12.75" hidden="false" customHeight="false" outlineLevel="0" collapsed="false">
      <c r="F4318" s="94" t="n">
        <f aca="false">IF(REF_DT&lt;PromptMonth,1,INDEX(BucketTable,MATCH($A4318,SumMonths,0),1))</f>
        <v>1</v>
      </c>
      <c r="G4318" s="94" t="e">
        <f aca="false">INDEX(Book_Type,MATCH($B4318,Book,0),1)</f>
        <v>#N/A</v>
      </c>
      <c r="H4318" s="94" t="e">
        <f aca="false">$F4318&amp;$G4318</f>
        <v>#N/A</v>
      </c>
    </row>
    <row r="4319" customFormat="false" ht="12.75" hidden="false" customHeight="false" outlineLevel="0" collapsed="false">
      <c r="F4319" s="94" t="n">
        <f aca="false">IF(REF_DT&lt;PromptMonth,1,INDEX(BucketTable,MATCH($A4319,SumMonths,0),1))</f>
        <v>1</v>
      </c>
      <c r="G4319" s="94" t="e">
        <f aca="false">INDEX(Book_Type,MATCH($B4319,Book,0),1)</f>
        <v>#N/A</v>
      </c>
      <c r="H4319" s="94" t="e">
        <f aca="false">$F4319&amp;$G4319</f>
        <v>#N/A</v>
      </c>
    </row>
    <row r="4320" customFormat="false" ht="12.75" hidden="false" customHeight="false" outlineLevel="0" collapsed="false">
      <c r="F4320" s="94" t="n">
        <f aca="false">IF(REF_DT&lt;PromptMonth,1,INDEX(BucketTable,MATCH($A4320,SumMonths,0),1))</f>
        <v>1</v>
      </c>
      <c r="G4320" s="94" t="e">
        <f aca="false">INDEX(Book_Type,MATCH($B4320,Book,0),1)</f>
        <v>#N/A</v>
      </c>
      <c r="H4320" s="94" t="e">
        <f aca="false">$F4320&amp;$G4320</f>
        <v>#N/A</v>
      </c>
    </row>
    <row r="4321" customFormat="false" ht="12.75" hidden="false" customHeight="false" outlineLevel="0" collapsed="false">
      <c r="F4321" s="94" t="n">
        <f aca="false">IF(REF_DT&lt;PromptMonth,1,INDEX(BucketTable,MATCH($A4321,SumMonths,0),1))</f>
        <v>1</v>
      </c>
      <c r="G4321" s="94" t="e">
        <f aca="false">INDEX(Book_Type,MATCH($B4321,Book,0),1)</f>
        <v>#N/A</v>
      </c>
      <c r="H4321" s="94" t="e">
        <f aca="false">$F4321&amp;$G4321</f>
        <v>#N/A</v>
      </c>
    </row>
    <row r="4322" customFormat="false" ht="12.75" hidden="false" customHeight="false" outlineLevel="0" collapsed="false">
      <c r="F4322" s="94" t="n">
        <f aca="false">IF(REF_DT&lt;PromptMonth,1,INDEX(BucketTable,MATCH($A4322,SumMonths,0),1))</f>
        <v>1</v>
      </c>
      <c r="G4322" s="94" t="e">
        <f aca="false">INDEX(Book_Type,MATCH($B4322,Book,0),1)</f>
        <v>#N/A</v>
      </c>
      <c r="H4322" s="94" t="e">
        <f aca="false">$F4322&amp;$G4322</f>
        <v>#N/A</v>
      </c>
    </row>
    <row r="4323" customFormat="false" ht="12.75" hidden="false" customHeight="false" outlineLevel="0" collapsed="false">
      <c r="F4323" s="94" t="n">
        <f aca="false">IF(REF_DT&lt;PromptMonth,1,INDEX(BucketTable,MATCH($A4323,SumMonths,0),1))</f>
        <v>1</v>
      </c>
      <c r="G4323" s="94" t="e">
        <f aca="false">INDEX(Book_Type,MATCH($B4323,Book,0),1)</f>
        <v>#N/A</v>
      </c>
      <c r="H4323" s="94" t="e">
        <f aca="false">$F4323&amp;$G4323</f>
        <v>#N/A</v>
      </c>
    </row>
    <row r="4324" customFormat="false" ht="12.75" hidden="false" customHeight="false" outlineLevel="0" collapsed="false">
      <c r="F4324" s="94" t="n">
        <f aca="false">IF(REF_DT&lt;PromptMonth,1,INDEX(BucketTable,MATCH($A4324,SumMonths,0),1))</f>
        <v>1</v>
      </c>
      <c r="G4324" s="94" t="e">
        <f aca="false">INDEX(Book_Type,MATCH($B4324,Book,0),1)</f>
        <v>#N/A</v>
      </c>
      <c r="H4324" s="94" t="e">
        <f aca="false">$F4324&amp;$G4324</f>
        <v>#N/A</v>
      </c>
    </row>
    <row r="4325" customFormat="false" ht="12.75" hidden="false" customHeight="false" outlineLevel="0" collapsed="false">
      <c r="F4325" s="94" t="n">
        <f aca="false">IF(REF_DT&lt;PromptMonth,1,INDEX(BucketTable,MATCH($A4325,SumMonths,0),1))</f>
        <v>1</v>
      </c>
      <c r="G4325" s="94" t="e">
        <f aca="false">INDEX(Book_Type,MATCH($B4325,Book,0),1)</f>
        <v>#N/A</v>
      </c>
      <c r="H4325" s="94" t="e">
        <f aca="false">$F4325&amp;$G4325</f>
        <v>#N/A</v>
      </c>
    </row>
    <row r="4326" customFormat="false" ht="12.75" hidden="false" customHeight="false" outlineLevel="0" collapsed="false">
      <c r="F4326" s="94" t="n">
        <f aca="false">IF(REF_DT&lt;PromptMonth,1,INDEX(BucketTable,MATCH($A4326,SumMonths,0),1))</f>
        <v>1</v>
      </c>
      <c r="G4326" s="94" t="e">
        <f aca="false">INDEX(Book_Type,MATCH($B4326,Book,0),1)</f>
        <v>#N/A</v>
      </c>
      <c r="H4326" s="94" t="e">
        <f aca="false">$F4326&amp;$G4326</f>
        <v>#N/A</v>
      </c>
    </row>
    <row r="4327" customFormat="false" ht="12.75" hidden="false" customHeight="false" outlineLevel="0" collapsed="false">
      <c r="F4327" s="94" t="n">
        <f aca="false">IF(REF_DT&lt;PromptMonth,1,INDEX(BucketTable,MATCH($A4327,SumMonths,0),1))</f>
        <v>1</v>
      </c>
      <c r="G4327" s="94" t="e">
        <f aca="false">INDEX(Book_Type,MATCH($B4327,Book,0),1)</f>
        <v>#N/A</v>
      </c>
      <c r="H4327" s="94" t="e">
        <f aca="false">$F4327&amp;$G4327</f>
        <v>#N/A</v>
      </c>
    </row>
    <row r="4328" customFormat="false" ht="12.75" hidden="false" customHeight="false" outlineLevel="0" collapsed="false">
      <c r="F4328" s="94" t="n">
        <f aca="false">IF(REF_DT&lt;PromptMonth,1,INDEX(BucketTable,MATCH($A4328,SumMonths,0),1))</f>
        <v>1</v>
      </c>
      <c r="G4328" s="94" t="e">
        <f aca="false">INDEX(Book_Type,MATCH($B4328,Book,0),1)</f>
        <v>#N/A</v>
      </c>
      <c r="H4328" s="94" t="e">
        <f aca="false">$F4328&amp;$G4328</f>
        <v>#N/A</v>
      </c>
    </row>
    <row r="4329" customFormat="false" ht="12.75" hidden="false" customHeight="false" outlineLevel="0" collapsed="false">
      <c r="F4329" s="94" t="n">
        <f aca="false">IF(REF_DT&lt;PromptMonth,1,INDEX(BucketTable,MATCH($A4329,SumMonths,0),1))</f>
        <v>1</v>
      </c>
      <c r="G4329" s="94" t="e">
        <f aca="false">INDEX(Book_Type,MATCH($B4329,Book,0),1)</f>
        <v>#N/A</v>
      </c>
      <c r="H4329" s="94" t="e">
        <f aca="false">$F4329&amp;$G4329</f>
        <v>#N/A</v>
      </c>
    </row>
    <row r="4330" customFormat="false" ht="12.75" hidden="false" customHeight="false" outlineLevel="0" collapsed="false">
      <c r="F4330" s="94" t="n">
        <f aca="false">IF(REF_DT&lt;PromptMonth,1,INDEX(BucketTable,MATCH($A4330,SumMonths,0),1))</f>
        <v>1</v>
      </c>
      <c r="G4330" s="94" t="e">
        <f aca="false">INDEX(Book_Type,MATCH($B4330,Book,0),1)</f>
        <v>#N/A</v>
      </c>
      <c r="H4330" s="94" t="e">
        <f aca="false">$F4330&amp;$G4330</f>
        <v>#N/A</v>
      </c>
    </row>
    <row r="4331" customFormat="false" ht="12.75" hidden="false" customHeight="false" outlineLevel="0" collapsed="false">
      <c r="F4331" s="94" t="n">
        <f aca="false">IF(REF_DT&lt;PromptMonth,1,INDEX(BucketTable,MATCH($A4331,SumMonths,0),1))</f>
        <v>1</v>
      </c>
      <c r="G4331" s="94" t="e">
        <f aca="false">INDEX(Book_Type,MATCH($B4331,Book,0),1)</f>
        <v>#N/A</v>
      </c>
      <c r="H4331" s="94" t="e">
        <f aca="false">$F4331&amp;$G4331</f>
        <v>#N/A</v>
      </c>
    </row>
    <row r="4332" customFormat="false" ht="12.75" hidden="false" customHeight="false" outlineLevel="0" collapsed="false">
      <c r="F4332" s="94" t="n">
        <f aca="false">IF(REF_DT&lt;PromptMonth,1,INDEX(BucketTable,MATCH($A4332,SumMonths,0),1))</f>
        <v>1</v>
      </c>
      <c r="G4332" s="94" t="e">
        <f aca="false">INDEX(Book_Type,MATCH($B4332,Book,0),1)</f>
        <v>#N/A</v>
      </c>
      <c r="H4332" s="94" t="e">
        <f aca="false">$F4332&amp;$G4332</f>
        <v>#N/A</v>
      </c>
    </row>
    <row r="4333" customFormat="false" ht="12.75" hidden="false" customHeight="false" outlineLevel="0" collapsed="false">
      <c r="F4333" s="94" t="n">
        <f aca="false">IF(REF_DT&lt;PromptMonth,1,INDEX(BucketTable,MATCH($A4333,SumMonths,0),1))</f>
        <v>1</v>
      </c>
      <c r="G4333" s="94" t="e">
        <f aca="false">INDEX(Book_Type,MATCH($B4333,Book,0),1)</f>
        <v>#N/A</v>
      </c>
      <c r="H4333" s="94" t="e">
        <f aca="false">$F4333&amp;$G4333</f>
        <v>#N/A</v>
      </c>
    </row>
    <row r="4334" customFormat="false" ht="12.75" hidden="false" customHeight="false" outlineLevel="0" collapsed="false">
      <c r="F4334" s="94" t="n">
        <f aca="false">IF(REF_DT&lt;PromptMonth,1,INDEX(BucketTable,MATCH($A4334,SumMonths,0),1))</f>
        <v>1</v>
      </c>
      <c r="G4334" s="94" t="e">
        <f aca="false">INDEX(Book_Type,MATCH($B4334,Book,0),1)</f>
        <v>#N/A</v>
      </c>
      <c r="H4334" s="94" t="e">
        <f aca="false">$F4334&amp;$G4334</f>
        <v>#N/A</v>
      </c>
    </row>
    <row r="4335" customFormat="false" ht="12.75" hidden="false" customHeight="false" outlineLevel="0" collapsed="false">
      <c r="F4335" s="94" t="n">
        <f aca="false">IF(REF_DT&lt;PromptMonth,1,INDEX(BucketTable,MATCH($A4335,SumMonths,0),1))</f>
        <v>1</v>
      </c>
      <c r="G4335" s="94" t="e">
        <f aca="false">INDEX(Book_Type,MATCH($B4335,Book,0),1)</f>
        <v>#N/A</v>
      </c>
      <c r="H4335" s="94" t="e">
        <f aca="false">$F4335&amp;$G4335</f>
        <v>#N/A</v>
      </c>
    </row>
    <row r="4336" customFormat="false" ht="12.75" hidden="false" customHeight="false" outlineLevel="0" collapsed="false">
      <c r="F4336" s="94" t="n">
        <f aca="false">IF(REF_DT&lt;PromptMonth,1,INDEX(BucketTable,MATCH($A4336,SumMonths,0),1))</f>
        <v>1</v>
      </c>
      <c r="G4336" s="94" t="e">
        <f aca="false">INDEX(Book_Type,MATCH($B4336,Book,0),1)</f>
        <v>#N/A</v>
      </c>
      <c r="H4336" s="94" t="e">
        <f aca="false">$F4336&amp;$G4336</f>
        <v>#N/A</v>
      </c>
    </row>
    <row r="4337" customFormat="false" ht="12.75" hidden="false" customHeight="false" outlineLevel="0" collapsed="false">
      <c r="F4337" s="94" t="n">
        <f aca="false">IF(REF_DT&lt;PromptMonth,1,INDEX(BucketTable,MATCH($A4337,SumMonths,0),1))</f>
        <v>1</v>
      </c>
      <c r="G4337" s="94" t="e">
        <f aca="false">INDEX(Book_Type,MATCH($B4337,Book,0),1)</f>
        <v>#N/A</v>
      </c>
      <c r="H4337" s="94" t="e">
        <f aca="false">$F4337&amp;$G4337</f>
        <v>#N/A</v>
      </c>
    </row>
    <row r="4338" customFormat="false" ht="12.75" hidden="false" customHeight="false" outlineLevel="0" collapsed="false">
      <c r="F4338" s="94" t="n">
        <f aca="false">IF(REF_DT&lt;PromptMonth,1,INDEX(BucketTable,MATCH($A4338,SumMonths,0),1))</f>
        <v>1</v>
      </c>
      <c r="G4338" s="94" t="e">
        <f aca="false">INDEX(Book_Type,MATCH($B4338,Book,0),1)</f>
        <v>#N/A</v>
      </c>
      <c r="H4338" s="94" t="e">
        <f aca="false">$F4338&amp;$G4338</f>
        <v>#N/A</v>
      </c>
    </row>
    <row r="4339" customFormat="false" ht="12.75" hidden="false" customHeight="false" outlineLevel="0" collapsed="false">
      <c r="F4339" s="94" t="n">
        <f aca="false">IF(REF_DT&lt;PromptMonth,1,INDEX(BucketTable,MATCH($A4339,SumMonths,0),1))</f>
        <v>1</v>
      </c>
      <c r="G4339" s="94" t="e">
        <f aca="false">INDEX(Book_Type,MATCH($B4339,Book,0),1)</f>
        <v>#N/A</v>
      </c>
      <c r="H4339" s="94" t="e">
        <f aca="false">$F4339&amp;$G4339</f>
        <v>#N/A</v>
      </c>
    </row>
    <row r="4340" customFormat="false" ht="12.75" hidden="false" customHeight="false" outlineLevel="0" collapsed="false">
      <c r="F4340" s="94" t="n">
        <f aca="false">IF(REF_DT&lt;PromptMonth,1,INDEX(BucketTable,MATCH($A4340,SumMonths,0),1))</f>
        <v>1</v>
      </c>
      <c r="G4340" s="94" t="e">
        <f aca="false">INDEX(Book_Type,MATCH($B4340,Book,0),1)</f>
        <v>#N/A</v>
      </c>
      <c r="H4340" s="94" t="e">
        <f aca="false">$F4340&amp;$G4340</f>
        <v>#N/A</v>
      </c>
    </row>
    <row r="4341" customFormat="false" ht="12.75" hidden="false" customHeight="false" outlineLevel="0" collapsed="false">
      <c r="F4341" s="94" t="n">
        <f aca="false">IF(REF_DT&lt;PromptMonth,1,INDEX(BucketTable,MATCH($A4341,SumMonths,0),1))</f>
        <v>1</v>
      </c>
      <c r="G4341" s="94" t="e">
        <f aca="false">INDEX(Book_Type,MATCH($B4341,Book,0),1)</f>
        <v>#N/A</v>
      </c>
      <c r="H4341" s="94" t="e">
        <f aca="false">$F4341&amp;$G4341</f>
        <v>#N/A</v>
      </c>
    </row>
    <row r="4342" customFormat="false" ht="12.75" hidden="false" customHeight="false" outlineLevel="0" collapsed="false">
      <c r="F4342" s="94" t="n">
        <f aca="false">IF(REF_DT&lt;PromptMonth,1,INDEX(BucketTable,MATCH($A4342,SumMonths,0),1))</f>
        <v>1</v>
      </c>
      <c r="G4342" s="94" t="e">
        <f aca="false">INDEX(Book_Type,MATCH($B4342,Book,0),1)</f>
        <v>#N/A</v>
      </c>
      <c r="H4342" s="94" t="e">
        <f aca="false">$F4342&amp;$G4342</f>
        <v>#N/A</v>
      </c>
    </row>
    <row r="4343" customFormat="false" ht="12.75" hidden="false" customHeight="false" outlineLevel="0" collapsed="false">
      <c r="F4343" s="94" t="n">
        <f aca="false">IF(REF_DT&lt;PromptMonth,1,INDEX(BucketTable,MATCH($A4343,SumMonths,0),1))</f>
        <v>1</v>
      </c>
      <c r="G4343" s="94" t="e">
        <f aca="false">INDEX(Book_Type,MATCH($B4343,Book,0),1)</f>
        <v>#N/A</v>
      </c>
      <c r="H4343" s="94" t="e">
        <f aca="false">$F4343&amp;$G4343</f>
        <v>#N/A</v>
      </c>
    </row>
    <row r="4344" customFormat="false" ht="12.75" hidden="false" customHeight="false" outlineLevel="0" collapsed="false">
      <c r="F4344" s="94" t="n">
        <f aca="false">IF(REF_DT&lt;PromptMonth,1,INDEX(BucketTable,MATCH($A4344,SumMonths,0),1))</f>
        <v>1</v>
      </c>
      <c r="G4344" s="94" t="e">
        <f aca="false">INDEX(Book_Type,MATCH($B4344,Book,0),1)</f>
        <v>#N/A</v>
      </c>
      <c r="H4344" s="94" t="e">
        <f aca="false">$F4344&amp;$G4344</f>
        <v>#N/A</v>
      </c>
    </row>
    <row r="4345" customFormat="false" ht="12.75" hidden="false" customHeight="false" outlineLevel="0" collapsed="false">
      <c r="F4345" s="94" t="n">
        <f aca="false">IF(REF_DT&lt;PromptMonth,1,INDEX(BucketTable,MATCH($A4345,SumMonths,0),1))</f>
        <v>1</v>
      </c>
      <c r="G4345" s="94" t="e">
        <f aca="false">INDEX(Book_Type,MATCH($B4345,Book,0),1)</f>
        <v>#N/A</v>
      </c>
      <c r="H4345" s="94" t="e">
        <f aca="false">$F4345&amp;$G4345</f>
        <v>#N/A</v>
      </c>
    </row>
    <row r="4346" customFormat="false" ht="12.75" hidden="false" customHeight="false" outlineLevel="0" collapsed="false">
      <c r="F4346" s="94" t="n">
        <f aca="false">IF(REF_DT&lt;PromptMonth,1,INDEX(BucketTable,MATCH($A4346,SumMonths,0),1))</f>
        <v>1</v>
      </c>
      <c r="G4346" s="94" t="e">
        <f aca="false">INDEX(Book_Type,MATCH($B4346,Book,0),1)</f>
        <v>#N/A</v>
      </c>
      <c r="H4346" s="94" t="e">
        <f aca="false">$F4346&amp;$G4346</f>
        <v>#N/A</v>
      </c>
    </row>
    <row r="4347" customFormat="false" ht="12.75" hidden="false" customHeight="false" outlineLevel="0" collapsed="false">
      <c r="F4347" s="94" t="n">
        <f aca="false">IF(REF_DT&lt;PromptMonth,1,INDEX(BucketTable,MATCH($A4347,SumMonths,0),1))</f>
        <v>1</v>
      </c>
      <c r="G4347" s="94" t="e">
        <f aca="false">INDEX(Book_Type,MATCH($B4347,Book,0),1)</f>
        <v>#N/A</v>
      </c>
      <c r="H4347" s="94" t="e">
        <f aca="false">$F4347&amp;$G4347</f>
        <v>#N/A</v>
      </c>
    </row>
    <row r="4348" customFormat="false" ht="12.75" hidden="false" customHeight="false" outlineLevel="0" collapsed="false">
      <c r="F4348" s="94" t="n">
        <f aca="false">IF(REF_DT&lt;PromptMonth,1,INDEX(BucketTable,MATCH($A4348,SumMonths,0),1))</f>
        <v>1</v>
      </c>
      <c r="G4348" s="94" t="e">
        <f aca="false">INDEX(Book_Type,MATCH($B4348,Book,0),1)</f>
        <v>#N/A</v>
      </c>
      <c r="H4348" s="94" t="e">
        <f aca="false">$F4348&amp;$G4348</f>
        <v>#N/A</v>
      </c>
    </row>
    <row r="4349" customFormat="false" ht="12.75" hidden="false" customHeight="false" outlineLevel="0" collapsed="false">
      <c r="F4349" s="94" t="n">
        <f aca="false">IF(REF_DT&lt;PromptMonth,1,INDEX(BucketTable,MATCH($A4349,SumMonths,0),1))</f>
        <v>1</v>
      </c>
      <c r="G4349" s="94" t="e">
        <f aca="false">INDEX(Book_Type,MATCH($B4349,Book,0),1)</f>
        <v>#N/A</v>
      </c>
      <c r="H4349" s="94" t="e">
        <f aca="false">$F4349&amp;$G4349</f>
        <v>#N/A</v>
      </c>
    </row>
    <row r="4350" customFormat="false" ht="12.75" hidden="false" customHeight="false" outlineLevel="0" collapsed="false">
      <c r="F4350" s="94" t="n">
        <f aca="false">IF(REF_DT&lt;PromptMonth,1,INDEX(BucketTable,MATCH($A4350,SumMonths,0),1))</f>
        <v>1</v>
      </c>
      <c r="G4350" s="94" t="e">
        <f aca="false">INDEX(Book_Type,MATCH($B4350,Book,0),1)</f>
        <v>#N/A</v>
      </c>
      <c r="H4350" s="94" t="e">
        <f aca="false">$F4350&amp;$G4350</f>
        <v>#N/A</v>
      </c>
    </row>
    <row r="4351" customFormat="false" ht="12.75" hidden="false" customHeight="false" outlineLevel="0" collapsed="false">
      <c r="F4351" s="94" t="n">
        <f aca="false">IF(REF_DT&lt;PromptMonth,1,INDEX(BucketTable,MATCH($A4351,SumMonths,0),1))</f>
        <v>1</v>
      </c>
      <c r="G4351" s="94" t="e">
        <f aca="false">INDEX(Book_Type,MATCH($B4351,Book,0),1)</f>
        <v>#N/A</v>
      </c>
      <c r="H4351" s="94" t="e">
        <f aca="false">$F4351&amp;$G4351</f>
        <v>#N/A</v>
      </c>
    </row>
    <row r="4352" customFormat="false" ht="12.75" hidden="false" customHeight="false" outlineLevel="0" collapsed="false">
      <c r="F4352" s="94" t="n">
        <f aca="false">IF(REF_DT&lt;PromptMonth,1,INDEX(BucketTable,MATCH($A4352,SumMonths,0),1))</f>
        <v>1</v>
      </c>
      <c r="G4352" s="94" t="e">
        <f aca="false">INDEX(Book_Type,MATCH($B4352,Book,0),1)</f>
        <v>#N/A</v>
      </c>
      <c r="H4352" s="94" t="e">
        <f aca="false">$F4352&amp;$G4352</f>
        <v>#N/A</v>
      </c>
    </row>
    <row r="4353" customFormat="false" ht="12.75" hidden="false" customHeight="false" outlineLevel="0" collapsed="false">
      <c r="F4353" s="94" t="n">
        <f aca="false">IF(REF_DT&lt;PromptMonth,1,INDEX(BucketTable,MATCH($A4353,SumMonths,0),1))</f>
        <v>1</v>
      </c>
      <c r="G4353" s="94" t="e">
        <f aca="false">INDEX(Book_Type,MATCH($B4353,Book,0),1)</f>
        <v>#N/A</v>
      </c>
      <c r="H4353" s="94" t="e">
        <f aca="false">$F4353&amp;$G4353</f>
        <v>#N/A</v>
      </c>
    </row>
    <row r="4354" customFormat="false" ht="12.75" hidden="false" customHeight="false" outlineLevel="0" collapsed="false">
      <c r="F4354" s="94" t="n">
        <f aca="false">IF(REF_DT&lt;PromptMonth,1,INDEX(BucketTable,MATCH($A4354,SumMonths,0),1))</f>
        <v>1</v>
      </c>
      <c r="G4354" s="94" t="e">
        <f aca="false">INDEX(Book_Type,MATCH($B4354,Book,0),1)</f>
        <v>#N/A</v>
      </c>
      <c r="H4354" s="94" t="e">
        <f aca="false">$F4354&amp;$G4354</f>
        <v>#N/A</v>
      </c>
    </row>
    <row r="4355" customFormat="false" ht="12.75" hidden="false" customHeight="false" outlineLevel="0" collapsed="false">
      <c r="F4355" s="94" t="n">
        <f aca="false">IF(REF_DT&lt;PromptMonth,1,INDEX(BucketTable,MATCH($A4355,SumMonths,0),1))</f>
        <v>1</v>
      </c>
      <c r="G4355" s="94" t="e">
        <f aca="false">INDEX(Book_Type,MATCH($B4355,Book,0),1)</f>
        <v>#N/A</v>
      </c>
      <c r="H4355" s="94" t="e">
        <f aca="false">$F4355&amp;$G4355</f>
        <v>#N/A</v>
      </c>
    </row>
    <row r="4356" customFormat="false" ht="12.75" hidden="false" customHeight="false" outlineLevel="0" collapsed="false">
      <c r="F4356" s="94" t="n">
        <f aca="false">IF(REF_DT&lt;PromptMonth,1,INDEX(BucketTable,MATCH($A4356,SumMonths,0),1))</f>
        <v>1</v>
      </c>
      <c r="G4356" s="94" t="e">
        <f aca="false">INDEX(Book_Type,MATCH($B4356,Book,0),1)</f>
        <v>#N/A</v>
      </c>
      <c r="H4356" s="94" t="e">
        <f aca="false">$F4356&amp;$G4356</f>
        <v>#N/A</v>
      </c>
    </row>
    <row r="4357" customFormat="false" ht="12.75" hidden="false" customHeight="false" outlineLevel="0" collapsed="false">
      <c r="F4357" s="94" t="n">
        <f aca="false">IF(REF_DT&lt;PromptMonth,1,INDEX(BucketTable,MATCH($A4357,SumMonths,0),1))</f>
        <v>1</v>
      </c>
      <c r="G4357" s="94" t="e">
        <f aca="false">INDEX(Book_Type,MATCH($B4357,Book,0),1)</f>
        <v>#N/A</v>
      </c>
      <c r="H4357" s="94" t="e">
        <f aca="false">$F4357&amp;$G4357</f>
        <v>#N/A</v>
      </c>
    </row>
    <row r="4358" customFormat="false" ht="12.75" hidden="false" customHeight="false" outlineLevel="0" collapsed="false">
      <c r="F4358" s="94" t="n">
        <f aca="false">IF(REF_DT&lt;PromptMonth,1,INDEX(BucketTable,MATCH($A4358,SumMonths,0),1))</f>
        <v>1</v>
      </c>
      <c r="G4358" s="94" t="e">
        <f aca="false">INDEX(Book_Type,MATCH($B4358,Book,0),1)</f>
        <v>#N/A</v>
      </c>
      <c r="H4358" s="94" t="e">
        <f aca="false">$F4358&amp;$G4358</f>
        <v>#N/A</v>
      </c>
    </row>
    <row r="4359" customFormat="false" ht="12.75" hidden="false" customHeight="false" outlineLevel="0" collapsed="false">
      <c r="F4359" s="94" t="n">
        <f aca="false">IF(REF_DT&lt;PromptMonth,1,INDEX(BucketTable,MATCH($A4359,SumMonths,0),1))</f>
        <v>1</v>
      </c>
      <c r="G4359" s="94" t="e">
        <f aca="false">INDEX(Book_Type,MATCH($B4359,Book,0),1)</f>
        <v>#N/A</v>
      </c>
      <c r="H4359" s="94" t="e">
        <f aca="false">$F4359&amp;$G4359</f>
        <v>#N/A</v>
      </c>
    </row>
    <row r="4360" customFormat="false" ht="12.75" hidden="false" customHeight="false" outlineLevel="0" collapsed="false">
      <c r="F4360" s="94" t="n">
        <f aca="false">IF(REF_DT&lt;PromptMonth,1,INDEX(BucketTable,MATCH($A4360,SumMonths,0),1))</f>
        <v>1</v>
      </c>
      <c r="G4360" s="94" t="e">
        <f aca="false">INDEX(Book_Type,MATCH($B4360,Book,0),1)</f>
        <v>#N/A</v>
      </c>
      <c r="H4360" s="94" t="e">
        <f aca="false">$F4360&amp;$G4360</f>
        <v>#N/A</v>
      </c>
    </row>
    <row r="4361" customFormat="false" ht="12.75" hidden="false" customHeight="false" outlineLevel="0" collapsed="false">
      <c r="F4361" s="94" t="n">
        <f aca="false">IF(REF_DT&lt;PromptMonth,1,INDEX(BucketTable,MATCH($A4361,SumMonths,0),1))</f>
        <v>1</v>
      </c>
      <c r="G4361" s="94" t="e">
        <f aca="false">INDEX(Book_Type,MATCH($B4361,Book,0),1)</f>
        <v>#N/A</v>
      </c>
      <c r="H4361" s="94" t="e">
        <f aca="false">$F4361&amp;$G4361</f>
        <v>#N/A</v>
      </c>
    </row>
    <row r="4362" customFormat="false" ht="12.75" hidden="false" customHeight="false" outlineLevel="0" collapsed="false">
      <c r="F4362" s="94" t="n">
        <f aca="false">IF(REF_DT&lt;PromptMonth,1,INDEX(BucketTable,MATCH($A4362,SumMonths,0),1))</f>
        <v>1</v>
      </c>
      <c r="G4362" s="94" t="e">
        <f aca="false">INDEX(Book_Type,MATCH($B4362,Book,0),1)</f>
        <v>#N/A</v>
      </c>
      <c r="H4362" s="94" t="e">
        <f aca="false">$F4362&amp;$G4362</f>
        <v>#N/A</v>
      </c>
    </row>
    <row r="4363" customFormat="false" ht="12.75" hidden="false" customHeight="false" outlineLevel="0" collapsed="false">
      <c r="F4363" s="94" t="n">
        <f aca="false">IF(REF_DT&lt;PromptMonth,1,INDEX(BucketTable,MATCH($A4363,SumMonths,0),1))</f>
        <v>1</v>
      </c>
      <c r="G4363" s="94" t="e">
        <f aca="false">INDEX(Book_Type,MATCH($B4363,Book,0),1)</f>
        <v>#N/A</v>
      </c>
      <c r="H4363" s="94" t="e">
        <f aca="false">$F4363&amp;$G4363</f>
        <v>#N/A</v>
      </c>
    </row>
    <row r="4364" customFormat="false" ht="12.75" hidden="false" customHeight="false" outlineLevel="0" collapsed="false">
      <c r="F4364" s="94" t="n">
        <f aca="false">IF(REF_DT&lt;PromptMonth,1,INDEX(BucketTable,MATCH($A4364,SumMonths,0),1))</f>
        <v>1</v>
      </c>
      <c r="G4364" s="94" t="e">
        <f aca="false">INDEX(Book_Type,MATCH($B4364,Book,0),1)</f>
        <v>#N/A</v>
      </c>
      <c r="H4364" s="94" t="e">
        <f aca="false">$F4364&amp;$G4364</f>
        <v>#N/A</v>
      </c>
    </row>
    <row r="4365" customFormat="false" ht="12.75" hidden="false" customHeight="false" outlineLevel="0" collapsed="false">
      <c r="F4365" s="94" t="n">
        <f aca="false">IF(REF_DT&lt;PromptMonth,1,INDEX(BucketTable,MATCH($A4365,SumMonths,0),1))</f>
        <v>1</v>
      </c>
      <c r="G4365" s="94" t="e">
        <f aca="false">INDEX(Book_Type,MATCH($B4365,Book,0),1)</f>
        <v>#N/A</v>
      </c>
      <c r="H4365" s="94" t="e">
        <f aca="false">$F4365&amp;$G4365</f>
        <v>#N/A</v>
      </c>
    </row>
    <row r="4366" customFormat="false" ht="12.75" hidden="false" customHeight="false" outlineLevel="0" collapsed="false">
      <c r="F4366" s="94" t="n">
        <f aca="false">IF(REF_DT&lt;PromptMonth,1,INDEX(BucketTable,MATCH($A4366,SumMonths,0),1))</f>
        <v>1</v>
      </c>
      <c r="G4366" s="94" t="e">
        <f aca="false">INDEX(Book_Type,MATCH($B4366,Book,0),1)</f>
        <v>#N/A</v>
      </c>
      <c r="H4366" s="94" t="e">
        <f aca="false">$F4366&amp;$G4366</f>
        <v>#N/A</v>
      </c>
    </row>
    <row r="4367" customFormat="false" ht="12.75" hidden="false" customHeight="false" outlineLevel="0" collapsed="false">
      <c r="F4367" s="94" t="n">
        <f aca="false">IF(REF_DT&lt;PromptMonth,1,INDEX(BucketTable,MATCH($A4367,SumMonths,0),1))</f>
        <v>1</v>
      </c>
      <c r="G4367" s="94" t="e">
        <f aca="false">INDEX(Book_Type,MATCH($B4367,Book,0),1)</f>
        <v>#N/A</v>
      </c>
      <c r="H4367" s="94" t="e">
        <f aca="false">$F4367&amp;$G4367</f>
        <v>#N/A</v>
      </c>
    </row>
    <row r="4368" customFormat="false" ht="12.75" hidden="false" customHeight="false" outlineLevel="0" collapsed="false">
      <c r="F4368" s="94" t="n">
        <f aca="false">IF(REF_DT&lt;PromptMonth,1,INDEX(BucketTable,MATCH($A4368,SumMonths,0),1))</f>
        <v>1</v>
      </c>
      <c r="G4368" s="94" t="e">
        <f aca="false">INDEX(Book_Type,MATCH($B4368,Book,0),1)</f>
        <v>#N/A</v>
      </c>
      <c r="H4368" s="94" t="e">
        <f aca="false">$F4368&amp;$G4368</f>
        <v>#N/A</v>
      </c>
    </row>
    <row r="4369" customFormat="false" ht="12.75" hidden="false" customHeight="false" outlineLevel="0" collapsed="false">
      <c r="F4369" s="94" t="n">
        <f aca="false">IF(REF_DT&lt;PromptMonth,1,INDEX(BucketTable,MATCH($A4369,SumMonths,0),1))</f>
        <v>1</v>
      </c>
      <c r="G4369" s="94" t="e">
        <f aca="false">INDEX(Book_Type,MATCH($B4369,Book,0),1)</f>
        <v>#N/A</v>
      </c>
      <c r="H4369" s="94" t="e">
        <f aca="false">$F4369&amp;$G4369</f>
        <v>#N/A</v>
      </c>
    </row>
    <row r="4370" customFormat="false" ht="12.75" hidden="false" customHeight="false" outlineLevel="0" collapsed="false">
      <c r="F4370" s="94" t="n">
        <f aca="false">IF(REF_DT&lt;PromptMonth,1,INDEX(BucketTable,MATCH($A4370,SumMonths,0),1))</f>
        <v>1</v>
      </c>
      <c r="G4370" s="94" t="e">
        <f aca="false">INDEX(Book_Type,MATCH($B4370,Book,0),1)</f>
        <v>#N/A</v>
      </c>
      <c r="H4370" s="94" t="e">
        <f aca="false">$F4370&amp;$G4370</f>
        <v>#N/A</v>
      </c>
    </row>
    <row r="4371" customFormat="false" ht="12.75" hidden="false" customHeight="false" outlineLevel="0" collapsed="false">
      <c r="F4371" s="94" t="n">
        <f aca="false">IF(REF_DT&lt;PromptMonth,1,INDEX(BucketTable,MATCH($A4371,SumMonths,0),1))</f>
        <v>1</v>
      </c>
      <c r="G4371" s="94" t="e">
        <f aca="false">INDEX(Book_Type,MATCH($B4371,Book,0),1)</f>
        <v>#N/A</v>
      </c>
      <c r="H4371" s="94" t="e">
        <f aca="false">$F4371&amp;$G4371</f>
        <v>#N/A</v>
      </c>
    </row>
    <row r="4372" customFormat="false" ht="12.75" hidden="false" customHeight="false" outlineLevel="0" collapsed="false">
      <c r="F4372" s="94" t="n">
        <f aca="false">IF(REF_DT&lt;PromptMonth,1,INDEX(BucketTable,MATCH($A4372,SumMonths,0),1))</f>
        <v>1</v>
      </c>
      <c r="G4372" s="94" t="e">
        <f aca="false">INDEX(Book_Type,MATCH($B4372,Book,0),1)</f>
        <v>#N/A</v>
      </c>
      <c r="H4372" s="94" t="e">
        <f aca="false">$F4372&amp;$G4372</f>
        <v>#N/A</v>
      </c>
    </row>
    <row r="4373" customFormat="false" ht="12.75" hidden="false" customHeight="false" outlineLevel="0" collapsed="false">
      <c r="F4373" s="94" t="n">
        <f aca="false">IF(REF_DT&lt;PromptMonth,1,INDEX(BucketTable,MATCH($A4373,SumMonths,0),1))</f>
        <v>1</v>
      </c>
      <c r="G4373" s="94" t="e">
        <f aca="false">INDEX(Book_Type,MATCH($B4373,Book,0),1)</f>
        <v>#N/A</v>
      </c>
      <c r="H4373" s="94" t="e">
        <f aca="false">$F4373&amp;$G4373</f>
        <v>#N/A</v>
      </c>
    </row>
    <row r="4374" customFormat="false" ht="12.75" hidden="false" customHeight="false" outlineLevel="0" collapsed="false">
      <c r="F4374" s="94" t="n">
        <f aca="false">IF(REF_DT&lt;PromptMonth,1,INDEX(BucketTable,MATCH($A4374,SumMonths,0),1))</f>
        <v>1</v>
      </c>
      <c r="G4374" s="94" t="e">
        <f aca="false">INDEX(Book_Type,MATCH($B4374,Book,0),1)</f>
        <v>#N/A</v>
      </c>
      <c r="H4374" s="94" t="e">
        <f aca="false">$F4374&amp;$G4374</f>
        <v>#N/A</v>
      </c>
    </row>
    <row r="4375" customFormat="false" ht="12.75" hidden="false" customHeight="false" outlineLevel="0" collapsed="false">
      <c r="F4375" s="94" t="n">
        <f aca="false">IF(REF_DT&lt;PromptMonth,1,INDEX(BucketTable,MATCH($A4375,SumMonths,0),1))</f>
        <v>1</v>
      </c>
      <c r="G4375" s="94" t="e">
        <f aca="false">INDEX(Book_Type,MATCH($B4375,Book,0),1)</f>
        <v>#N/A</v>
      </c>
      <c r="H4375" s="94" t="e">
        <f aca="false">$F4375&amp;$G4375</f>
        <v>#N/A</v>
      </c>
    </row>
    <row r="4376" customFormat="false" ht="12.75" hidden="false" customHeight="false" outlineLevel="0" collapsed="false">
      <c r="F4376" s="94" t="n">
        <f aca="false">IF(REF_DT&lt;PromptMonth,1,INDEX(BucketTable,MATCH($A4376,SumMonths,0),1))</f>
        <v>1</v>
      </c>
      <c r="G4376" s="94" t="e">
        <f aca="false">INDEX(Book_Type,MATCH($B4376,Book,0),1)</f>
        <v>#N/A</v>
      </c>
      <c r="H4376" s="94" t="e">
        <f aca="false">$F4376&amp;$G4376</f>
        <v>#N/A</v>
      </c>
    </row>
    <row r="4377" customFormat="false" ht="12.75" hidden="false" customHeight="false" outlineLevel="0" collapsed="false">
      <c r="F4377" s="94" t="n">
        <f aca="false">IF(REF_DT&lt;PromptMonth,1,INDEX(BucketTable,MATCH($A4377,SumMonths,0),1))</f>
        <v>1</v>
      </c>
      <c r="G4377" s="94" t="e">
        <f aca="false">INDEX(Book_Type,MATCH($B4377,Book,0),1)</f>
        <v>#N/A</v>
      </c>
      <c r="H4377" s="94" t="e">
        <f aca="false">$F4377&amp;$G4377</f>
        <v>#N/A</v>
      </c>
    </row>
    <row r="4378" customFormat="false" ht="12.75" hidden="false" customHeight="false" outlineLevel="0" collapsed="false">
      <c r="F4378" s="94" t="n">
        <f aca="false">IF(REF_DT&lt;PromptMonth,1,INDEX(BucketTable,MATCH($A4378,SumMonths,0),1))</f>
        <v>1</v>
      </c>
      <c r="G4378" s="94" t="e">
        <f aca="false">INDEX(Book_Type,MATCH($B4378,Book,0),1)</f>
        <v>#N/A</v>
      </c>
      <c r="H4378" s="94" t="e">
        <f aca="false">$F4378&amp;$G4378</f>
        <v>#N/A</v>
      </c>
    </row>
    <row r="4379" customFormat="false" ht="12.75" hidden="false" customHeight="false" outlineLevel="0" collapsed="false">
      <c r="F4379" s="94" t="n">
        <f aca="false">IF(REF_DT&lt;PromptMonth,1,INDEX(BucketTable,MATCH($A4379,SumMonths,0),1))</f>
        <v>1</v>
      </c>
      <c r="G4379" s="94" t="e">
        <f aca="false">INDEX(Book_Type,MATCH($B4379,Book,0),1)</f>
        <v>#N/A</v>
      </c>
      <c r="H4379" s="94" t="e">
        <f aca="false">$F4379&amp;$G4379</f>
        <v>#N/A</v>
      </c>
    </row>
    <row r="4380" customFormat="false" ht="12.75" hidden="false" customHeight="false" outlineLevel="0" collapsed="false">
      <c r="F4380" s="94" t="n">
        <f aca="false">IF(REF_DT&lt;PromptMonth,1,INDEX(BucketTable,MATCH($A4380,SumMonths,0),1))</f>
        <v>1</v>
      </c>
      <c r="G4380" s="94" t="e">
        <f aca="false">INDEX(Book_Type,MATCH($B4380,Book,0),1)</f>
        <v>#N/A</v>
      </c>
      <c r="H4380" s="94" t="e">
        <f aca="false">$F4380&amp;$G4380</f>
        <v>#N/A</v>
      </c>
    </row>
    <row r="4381" customFormat="false" ht="12.75" hidden="false" customHeight="false" outlineLevel="0" collapsed="false">
      <c r="F4381" s="94" t="n">
        <f aca="false">IF(REF_DT&lt;PromptMonth,1,INDEX(BucketTable,MATCH($A4381,SumMonths,0),1))</f>
        <v>1</v>
      </c>
      <c r="G4381" s="94" t="e">
        <f aca="false">INDEX(Book_Type,MATCH($B4381,Book,0),1)</f>
        <v>#N/A</v>
      </c>
      <c r="H4381" s="94" t="e">
        <f aca="false">$F4381&amp;$G4381</f>
        <v>#N/A</v>
      </c>
    </row>
    <row r="4382" customFormat="false" ht="12.75" hidden="false" customHeight="false" outlineLevel="0" collapsed="false">
      <c r="F4382" s="94" t="n">
        <f aca="false">IF(REF_DT&lt;PromptMonth,1,INDEX(BucketTable,MATCH($A4382,SumMonths,0),1))</f>
        <v>1</v>
      </c>
      <c r="G4382" s="94" t="e">
        <f aca="false">INDEX(Book_Type,MATCH($B4382,Book,0),1)</f>
        <v>#N/A</v>
      </c>
      <c r="H4382" s="94" t="e">
        <f aca="false">$F4382&amp;$G4382</f>
        <v>#N/A</v>
      </c>
    </row>
    <row r="4383" customFormat="false" ht="12.75" hidden="false" customHeight="false" outlineLevel="0" collapsed="false">
      <c r="F4383" s="94" t="n">
        <f aca="false">IF(REF_DT&lt;PromptMonth,1,INDEX(BucketTable,MATCH($A4383,SumMonths,0),1))</f>
        <v>1</v>
      </c>
      <c r="G4383" s="94" t="e">
        <f aca="false">INDEX(Book_Type,MATCH($B4383,Book,0),1)</f>
        <v>#N/A</v>
      </c>
      <c r="H4383" s="94" t="e">
        <f aca="false">$F4383&amp;$G4383</f>
        <v>#N/A</v>
      </c>
    </row>
    <row r="4384" customFormat="false" ht="12.75" hidden="false" customHeight="false" outlineLevel="0" collapsed="false">
      <c r="F4384" s="94" t="n">
        <f aca="false">IF(REF_DT&lt;PromptMonth,1,INDEX(BucketTable,MATCH($A4384,SumMonths,0),1))</f>
        <v>1</v>
      </c>
      <c r="G4384" s="94" t="e">
        <f aca="false">INDEX(Book_Type,MATCH($B4384,Book,0),1)</f>
        <v>#N/A</v>
      </c>
      <c r="H4384" s="94" t="e">
        <f aca="false">$F4384&amp;$G4384</f>
        <v>#N/A</v>
      </c>
    </row>
    <row r="4385" customFormat="false" ht="12.75" hidden="false" customHeight="false" outlineLevel="0" collapsed="false">
      <c r="F4385" s="94" t="n">
        <f aca="false">IF(REF_DT&lt;PromptMonth,1,INDEX(BucketTable,MATCH($A4385,SumMonths,0),1))</f>
        <v>1</v>
      </c>
      <c r="G4385" s="94" t="e">
        <f aca="false">INDEX(Book_Type,MATCH($B4385,Book,0),1)</f>
        <v>#N/A</v>
      </c>
      <c r="H4385" s="94" t="e">
        <f aca="false">$F4385&amp;$G4385</f>
        <v>#N/A</v>
      </c>
    </row>
    <row r="4386" customFormat="false" ht="12.75" hidden="false" customHeight="false" outlineLevel="0" collapsed="false">
      <c r="F4386" s="94" t="n">
        <f aca="false">IF(REF_DT&lt;PromptMonth,1,INDEX(BucketTable,MATCH($A4386,SumMonths,0),1))</f>
        <v>1</v>
      </c>
      <c r="G4386" s="94" t="e">
        <f aca="false">INDEX(Book_Type,MATCH($B4386,Book,0),1)</f>
        <v>#N/A</v>
      </c>
      <c r="H4386" s="94" t="e">
        <f aca="false">$F4386&amp;$G4386</f>
        <v>#N/A</v>
      </c>
    </row>
    <row r="4387" customFormat="false" ht="12.75" hidden="false" customHeight="false" outlineLevel="0" collapsed="false">
      <c r="F4387" s="94" t="n">
        <f aca="false">IF(REF_DT&lt;PromptMonth,1,INDEX(BucketTable,MATCH($A4387,SumMonths,0),1))</f>
        <v>1</v>
      </c>
      <c r="G4387" s="94" t="e">
        <f aca="false">INDEX(Book_Type,MATCH($B4387,Book,0),1)</f>
        <v>#N/A</v>
      </c>
      <c r="H4387" s="94" t="e">
        <f aca="false">$F4387&amp;$G4387</f>
        <v>#N/A</v>
      </c>
    </row>
    <row r="4388" customFormat="false" ht="12.75" hidden="false" customHeight="false" outlineLevel="0" collapsed="false">
      <c r="F4388" s="94" t="n">
        <f aca="false">IF(REF_DT&lt;PromptMonth,1,INDEX(BucketTable,MATCH($A4388,SumMonths,0),1))</f>
        <v>1</v>
      </c>
      <c r="G4388" s="94" t="e">
        <f aca="false">INDEX(Book_Type,MATCH($B4388,Book,0),1)</f>
        <v>#N/A</v>
      </c>
      <c r="H4388" s="94" t="e">
        <f aca="false">$F4388&amp;$G4388</f>
        <v>#N/A</v>
      </c>
    </row>
    <row r="4389" customFormat="false" ht="12.75" hidden="false" customHeight="false" outlineLevel="0" collapsed="false">
      <c r="F4389" s="94" t="n">
        <f aca="false">IF(REF_DT&lt;PromptMonth,1,INDEX(BucketTable,MATCH($A4389,SumMonths,0),1))</f>
        <v>1</v>
      </c>
      <c r="G4389" s="94" t="e">
        <f aca="false">INDEX(Book_Type,MATCH($B4389,Book,0),1)</f>
        <v>#N/A</v>
      </c>
      <c r="H4389" s="94" t="e">
        <f aca="false">$F4389&amp;$G4389</f>
        <v>#N/A</v>
      </c>
    </row>
    <row r="4390" customFormat="false" ht="12.75" hidden="false" customHeight="false" outlineLevel="0" collapsed="false">
      <c r="F4390" s="94" t="n">
        <f aca="false">IF(REF_DT&lt;PromptMonth,1,INDEX(BucketTable,MATCH($A4390,SumMonths,0),1))</f>
        <v>1</v>
      </c>
      <c r="G4390" s="94" t="e">
        <f aca="false">INDEX(Book_Type,MATCH($B4390,Book,0),1)</f>
        <v>#N/A</v>
      </c>
      <c r="H4390" s="94" t="e">
        <f aca="false">$F4390&amp;$G4390</f>
        <v>#N/A</v>
      </c>
    </row>
    <row r="4391" customFormat="false" ht="12.75" hidden="false" customHeight="false" outlineLevel="0" collapsed="false">
      <c r="F4391" s="94" t="n">
        <f aca="false">IF(REF_DT&lt;PromptMonth,1,INDEX(BucketTable,MATCH($A4391,SumMonths,0),1))</f>
        <v>1</v>
      </c>
      <c r="G4391" s="94" t="e">
        <f aca="false">INDEX(Book_Type,MATCH($B4391,Book,0),1)</f>
        <v>#N/A</v>
      </c>
      <c r="H4391" s="94" t="e">
        <f aca="false">$F4391&amp;$G4391</f>
        <v>#N/A</v>
      </c>
    </row>
    <row r="4392" customFormat="false" ht="12.75" hidden="false" customHeight="false" outlineLevel="0" collapsed="false">
      <c r="F4392" s="94" t="n">
        <f aca="false">IF(REF_DT&lt;PromptMonth,1,INDEX(BucketTable,MATCH($A4392,SumMonths,0),1))</f>
        <v>1</v>
      </c>
      <c r="G4392" s="94" t="e">
        <f aca="false">INDEX(Book_Type,MATCH($B4392,Book,0),1)</f>
        <v>#N/A</v>
      </c>
      <c r="H4392" s="94" t="e">
        <f aca="false">$F4392&amp;$G4392</f>
        <v>#N/A</v>
      </c>
    </row>
    <row r="4393" customFormat="false" ht="12.75" hidden="false" customHeight="false" outlineLevel="0" collapsed="false">
      <c r="F4393" s="94" t="n">
        <f aca="false">IF(REF_DT&lt;PromptMonth,1,INDEX(BucketTable,MATCH($A4393,SumMonths,0),1))</f>
        <v>1</v>
      </c>
      <c r="G4393" s="94" t="e">
        <f aca="false">INDEX(Book_Type,MATCH($B4393,Book,0),1)</f>
        <v>#N/A</v>
      </c>
      <c r="H4393" s="94" t="e">
        <f aca="false">$F4393&amp;$G4393</f>
        <v>#N/A</v>
      </c>
    </row>
    <row r="4394" customFormat="false" ht="12.75" hidden="false" customHeight="false" outlineLevel="0" collapsed="false">
      <c r="F4394" s="94" t="n">
        <f aca="false">IF(REF_DT&lt;PromptMonth,1,INDEX(BucketTable,MATCH($A4394,SumMonths,0),1))</f>
        <v>1</v>
      </c>
      <c r="G4394" s="94" t="e">
        <f aca="false">INDEX(Book_Type,MATCH($B4394,Book,0),1)</f>
        <v>#N/A</v>
      </c>
      <c r="H4394" s="94" t="e">
        <f aca="false">$F4394&amp;$G4394</f>
        <v>#N/A</v>
      </c>
    </row>
    <row r="4395" customFormat="false" ht="12.75" hidden="false" customHeight="false" outlineLevel="0" collapsed="false">
      <c r="F4395" s="94" t="n">
        <f aca="false">IF(REF_DT&lt;PromptMonth,1,INDEX(BucketTable,MATCH($A4395,SumMonths,0),1))</f>
        <v>1</v>
      </c>
      <c r="G4395" s="94" t="e">
        <f aca="false">INDEX(Book_Type,MATCH($B4395,Book,0),1)</f>
        <v>#N/A</v>
      </c>
      <c r="H4395" s="94" t="e">
        <f aca="false">$F4395&amp;$G4395</f>
        <v>#N/A</v>
      </c>
    </row>
    <row r="4396" customFormat="false" ht="12.75" hidden="false" customHeight="false" outlineLevel="0" collapsed="false">
      <c r="F4396" s="94" t="n">
        <f aca="false">IF(REF_DT&lt;PromptMonth,1,INDEX(BucketTable,MATCH($A4396,SumMonths,0),1))</f>
        <v>1</v>
      </c>
      <c r="G4396" s="94" t="e">
        <f aca="false">INDEX(Book_Type,MATCH($B4396,Book,0),1)</f>
        <v>#N/A</v>
      </c>
      <c r="H4396" s="94" t="e">
        <f aca="false">$F4396&amp;$G4396</f>
        <v>#N/A</v>
      </c>
    </row>
    <row r="4397" customFormat="false" ht="12.75" hidden="false" customHeight="false" outlineLevel="0" collapsed="false">
      <c r="F4397" s="94" t="n">
        <f aca="false">IF(REF_DT&lt;PromptMonth,1,INDEX(BucketTable,MATCH($A4397,SumMonths,0),1))</f>
        <v>1</v>
      </c>
      <c r="G4397" s="94" t="e">
        <f aca="false">INDEX(Book_Type,MATCH($B4397,Book,0),1)</f>
        <v>#N/A</v>
      </c>
      <c r="H4397" s="94" t="e">
        <f aca="false">$F4397&amp;$G4397</f>
        <v>#N/A</v>
      </c>
    </row>
    <row r="4398" customFormat="false" ht="12.75" hidden="false" customHeight="false" outlineLevel="0" collapsed="false">
      <c r="F4398" s="94" t="n">
        <f aca="false">IF(REF_DT&lt;PromptMonth,1,INDEX(BucketTable,MATCH($A4398,SumMonths,0),1))</f>
        <v>1</v>
      </c>
      <c r="G4398" s="94" t="e">
        <f aca="false">INDEX(Book_Type,MATCH($B4398,Book,0),1)</f>
        <v>#N/A</v>
      </c>
      <c r="H4398" s="94" t="e">
        <f aca="false">$F4398&amp;$G4398</f>
        <v>#N/A</v>
      </c>
    </row>
    <row r="4399" customFormat="false" ht="12.75" hidden="false" customHeight="false" outlineLevel="0" collapsed="false">
      <c r="F4399" s="94" t="n">
        <f aca="false">IF(REF_DT&lt;PromptMonth,1,INDEX(BucketTable,MATCH($A4399,SumMonths,0),1))</f>
        <v>1</v>
      </c>
      <c r="G4399" s="94" t="e">
        <f aca="false">INDEX(Book_Type,MATCH($B4399,Book,0),1)</f>
        <v>#N/A</v>
      </c>
      <c r="H4399" s="94" t="e">
        <f aca="false">$F4399&amp;$G4399</f>
        <v>#N/A</v>
      </c>
    </row>
    <row r="4400" customFormat="false" ht="12.75" hidden="false" customHeight="false" outlineLevel="0" collapsed="false">
      <c r="F4400" s="94" t="n">
        <f aca="false">IF(REF_DT&lt;PromptMonth,1,INDEX(BucketTable,MATCH($A4400,SumMonths,0),1))</f>
        <v>1</v>
      </c>
      <c r="G4400" s="94" t="e">
        <f aca="false">INDEX(Book_Type,MATCH($B4400,Book,0),1)</f>
        <v>#N/A</v>
      </c>
      <c r="H4400" s="94" t="e">
        <f aca="false">$F4400&amp;$G4400</f>
        <v>#N/A</v>
      </c>
    </row>
    <row r="4401" customFormat="false" ht="12.75" hidden="false" customHeight="false" outlineLevel="0" collapsed="false">
      <c r="F4401" s="94" t="n">
        <f aca="false">IF(REF_DT&lt;PromptMonth,1,INDEX(BucketTable,MATCH($A4401,SumMonths,0),1))</f>
        <v>1</v>
      </c>
      <c r="G4401" s="94" t="e">
        <f aca="false">INDEX(Book_Type,MATCH($B4401,Book,0),1)</f>
        <v>#N/A</v>
      </c>
      <c r="H4401" s="94" t="e">
        <f aca="false">$F4401&amp;$G4401</f>
        <v>#N/A</v>
      </c>
    </row>
    <row r="4402" customFormat="false" ht="12.75" hidden="false" customHeight="false" outlineLevel="0" collapsed="false">
      <c r="F4402" s="94" t="n">
        <f aca="false">IF(REF_DT&lt;PromptMonth,1,INDEX(BucketTable,MATCH($A4402,SumMonths,0),1))</f>
        <v>1</v>
      </c>
      <c r="G4402" s="94" t="e">
        <f aca="false">INDEX(Book_Type,MATCH($B4402,Book,0),1)</f>
        <v>#N/A</v>
      </c>
      <c r="H4402" s="94" t="e">
        <f aca="false">$F4402&amp;$G4402</f>
        <v>#N/A</v>
      </c>
    </row>
    <row r="4403" customFormat="false" ht="12.75" hidden="false" customHeight="false" outlineLevel="0" collapsed="false">
      <c r="F4403" s="94" t="n">
        <f aca="false">IF(REF_DT&lt;PromptMonth,1,INDEX(BucketTable,MATCH($A4403,SumMonths,0),1))</f>
        <v>1</v>
      </c>
      <c r="G4403" s="94" t="e">
        <f aca="false">INDEX(Book_Type,MATCH($B4403,Book,0),1)</f>
        <v>#N/A</v>
      </c>
      <c r="H4403" s="94" t="e">
        <f aca="false">$F4403&amp;$G4403</f>
        <v>#N/A</v>
      </c>
    </row>
    <row r="4404" customFormat="false" ht="12.75" hidden="false" customHeight="false" outlineLevel="0" collapsed="false">
      <c r="F4404" s="94" t="n">
        <f aca="false">IF(REF_DT&lt;PromptMonth,1,INDEX(BucketTable,MATCH($A4404,SumMonths,0),1))</f>
        <v>1</v>
      </c>
      <c r="G4404" s="94" t="e">
        <f aca="false">INDEX(Book_Type,MATCH($B4404,Book,0),1)</f>
        <v>#N/A</v>
      </c>
      <c r="H4404" s="94" t="e">
        <f aca="false">$F4404&amp;$G4404</f>
        <v>#N/A</v>
      </c>
    </row>
    <row r="4405" customFormat="false" ht="12.75" hidden="false" customHeight="false" outlineLevel="0" collapsed="false">
      <c r="F4405" s="94" t="n">
        <f aca="false">IF(REF_DT&lt;PromptMonth,1,INDEX(BucketTable,MATCH($A4405,SumMonths,0),1))</f>
        <v>1</v>
      </c>
      <c r="G4405" s="94" t="e">
        <f aca="false">INDEX(Book_Type,MATCH($B4405,Book,0),1)</f>
        <v>#N/A</v>
      </c>
      <c r="H4405" s="94" t="e">
        <f aca="false">$F4405&amp;$G4405</f>
        <v>#N/A</v>
      </c>
    </row>
    <row r="4406" customFormat="false" ht="12.75" hidden="false" customHeight="false" outlineLevel="0" collapsed="false">
      <c r="F4406" s="94" t="n">
        <f aca="false">IF(REF_DT&lt;PromptMonth,1,INDEX(BucketTable,MATCH($A4406,SumMonths,0),1))</f>
        <v>1</v>
      </c>
      <c r="G4406" s="94" t="e">
        <f aca="false">INDEX(Book_Type,MATCH($B4406,Book,0),1)</f>
        <v>#N/A</v>
      </c>
      <c r="H4406" s="94" t="e">
        <f aca="false">$F4406&amp;$G4406</f>
        <v>#N/A</v>
      </c>
    </row>
    <row r="4407" customFormat="false" ht="12.75" hidden="false" customHeight="false" outlineLevel="0" collapsed="false">
      <c r="F4407" s="94" t="n">
        <f aca="false">IF(REF_DT&lt;PromptMonth,1,INDEX(BucketTable,MATCH($A4407,SumMonths,0),1))</f>
        <v>1</v>
      </c>
      <c r="G4407" s="94" t="e">
        <f aca="false">INDEX(Book_Type,MATCH($B4407,Book,0),1)</f>
        <v>#N/A</v>
      </c>
      <c r="H4407" s="94" t="e">
        <f aca="false">$F4407&amp;$G4407</f>
        <v>#N/A</v>
      </c>
    </row>
    <row r="4408" customFormat="false" ht="12.75" hidden="false" customHeight="false" outlineLevel="0" collapsed="false">
      <c r="F4408" s="94" t="n">
        <f aca="false">IF(REF_DT&lt;PromptMonth,1,INDEX(BucketTable,MATCH($A4408,SumMonths,0),1))</f>
        <v>1</v>
      </c>
      <c r="G4408" s="94" t="e">
        <f aca="false">INDEX(Book_Type,MATCH($B4408,Book,0),1)</f>
        <v>#N/A</v>
      </c>
      <c r="H4408" s="94" t="e">
        <f aca="false">$F4408&amp;$G4408</f>
        <v>#N/A</v>
      </c>
    </row>
    <row r="4409" customFormat="false" ht="12.75" hidden="false" customHeight="false" outlineLevel="0" collapsed="false">
      <c r="F4409" s="94" t="n">
        <f aca="false">IF(REF_DT&lt;PromptMonth,1,INDEX(BucketTable,MATCH($A4409,SumMonths,0),1))</f>
        <v>1</v>
      </c>
      <c r="G4409" s="94" t="e">
        <f aca="false">INDEX(Book_Type,MATCH($B4409,Book,0),1)</f>
        <v>#N/A</v>
      </c>
      <c r="H4409" s="94" t="e">
        <f aca="false">$F4409&amp;$G4409</f>
        <v>#N/A</v>
      </c>
    </row>
    <row r="4410" customFormat="false" ht="12.75" hidden="false" customHeight="false" outlineLevel="0" collapsed="false">
      <c r="F4410" s="94" t="n">
        <f aca="false">IF(REF_DT&lt;PromptMonth,1,INDEX(BucketTable,MATCH($A4410,SumMonths,0),1))</f>
        <v>1</v>
      </c>
      <c r="G4410" s="94" t="e">
        <f aca="false">INDEX(Book_Type,MATCH($B4410,Book,0),1)</f>
        <v>#N/A</v>
      </c>
      <c r="H4410" s="94" t="e">
        <f aca="false">$F4410&amp;$G4410</f>
        <v>#N/A</v>
      </c>
    </row>
    <row r="4411" customFormat="false" ht="12.75" hidden="false" customHeight="false" outlineLevel="0" collapsed="false">
      <c r="F4411" s="94" t="n">
        <f aca="false">IF(REF_DT&lt;PromptMonth,1,INDEX(BucketTable,MATCH($A4411,SumMonths,0),1))</f>
        <v>1</v>
      </c>
      <c r="G4411" s="94" t="e">
        <f aca="false">INDEX(Book_Type,MATCH($B4411,Book,0),1)</f>
        <v>#N/A</v>
      </c>
      <c r="H4411" s="94" t="e">
        <f aca="false">$F4411&amp;$G4411</f>
        <v>#N/A</v>
      </c>
    </row>
    <row r="4412" customFormat="false" ht="12.75" hidden="false" customHeight="false" outlineLevel="0" collapsed="false">
      <c r="F4412" s="94" t="n">
        <f aca="false">IF(REF_DT&lt;PromptMonth,1,INDEX(BucketTable,MATCH($A4412,SumMonths,0),1))</f>
        <v>1</v>
      </c>
      <c r="G4412" s="94" t="e">
        <f aca="false">INDEX(Book_Type,MATCH($B4412,Book,0),1)</f>
        <v>#N/A</v>
      </c>
      <c r="H4412" s="94" t="e">
        <f aca="false">$F4412&amp;$G4412</f>
        <v>#N/A</v>
      </c>
    </row>
    <row r="4413" customFormat="false" ht="12.75" hidden="false" customHeight="false" outlineLevel="0" collapsed="false">
      <c r="F4413" s="94" t="n">
        <f aca="false">IF(REF_DT&lt;PromptMonth,1,INDEX(BucketTable,MATCH($A4413,SumMonths,0),1))</f>
        <v>1</v>
      </c>
      <c r="G4413" s="94" t="e">
        <f aca="false">INDEX(Book_Type,MATCH($B4413,Book,0),1)</f>
        <v>#N/A</v>
      </c>
      <c r="H4413" s="94" t="e">
        <f aca="false">$F4413&amp;$G4413</f>
        <v>#N/A</v>
      </c>
    </row>
    <row r="4414" customFormat="false" ht="12.75" hidden="false" customHeight="false" outlineLevel="0" collapsed="false">
      <c r="F4414" s="94" t="n">
        <f aca="false">IF(REF_DT&lt;PromptMonth,1,INDEX(BucketTable,MATCH($A4414,SumMonths,0),1))</f>
        <v>1</v>
      </c>
      <c r="G4414" s="94" t="e">
        <f aca="false">INDEX(Book_Type,MATCH($B4414,Book,0),1)</f>
        <v>#N/A</v>
      </c>
      <c r="H4414" s="94" t="e">
        <f aca="false">$F4414&amp;$G4414</f>
        <v>#N/A</v>
      </c>
    </row>
    <row r="4415" customFormat="false" ht="12.75" hidden="false" customHeight="false" outlineLevel="0" collapsed="false">
      <c r="F4415" s="94" t="n">
        <f aca="false">IF(REF_DT&lt;PromptMonth,1,INDEX(BucketTable,MATCH($A4415,SumMonths,0),1))</f>
        <v>1</v>
      </c>
      <c r="G4415" s="94" t="e">
        <f aca="false">INDEX(Book_Type,MATCH($B4415,Book,0),1)</f>
        <v>#N/A</v>
      </c>
      <c r="H4415" s="94" t="e">
        <f aca="false">$F4415&amp;$G4415</f>
        <v>#N/A</v>
      </c>
    </row>
    <row r="4416" customFormat="false" ht="12.75" hidden="false" customHeight="false" outlineLevel="0" collapsed="false">
      <c r="F4416" s="94" t="n">
        <f aca="false">IF(REF_DT&lt;PromptMonth,1,INDEX(BucketTable,MATCH($A4416,SumMonths,0),1))</f>
        <v>1</v>
      </c>
      <c r="G4416" s="94" t="e">
        <f aca="false">INDEX(Book_Type,MATCH($B4416,Book,0),1)</f>
        <v>#N/A</v>
      </c>
      <c r="H4416" s="94" t="e">
        <f aca="false">$F4416&amp;$G4416</f>
        <v>#N/A</v>
      </c>
    </row>
    <row r="4417" customFormat="false" ht="12.75" hidden="false" customHeight="false" outlineLevel="0" collapsed="false">
      <c r="F4417" s="94" t="n">
        <f aca="false">IF(REF_DT&lt;PromptMonth,1,INDEX(BucketTable,MATCH($A4417,SumMonths,0),1))</f>
        <v>1</v>
      </c>
      <c r="G4417" s="94" t="e">
        <f aca="false">INDEX(Book_Type,MATCH($B4417,Book,0),1)</f>
        <v>#N/A</v>
      </c>
      <c r="H4417" s="94" t="e">
        <f aca="false">$F4417&amp;$G4417</f>
        <v>#N/A</v>
      </c>
    </row>
    <row r="4418" customFormat="false" ht="12.75" hidden="false" customHeight="false" outlineLevel="0" collapsed="false">
      <c r="F4418" s="94" t="n">
        <f aca="false">IF(REF_DT&lt;PromptMonth,1,INDEX(BucketTable,MATCH($A4418,SumMonths,0),1))</f>
        <v>1</v>
      </c>
      <c r="G4418" s="94" t="e">
        <f aca="false">INDEX(Book_Type,MATCH($B4418,Book,0),1)</f>
        <v>#N/A</v>
      </c>
      <c r="H4418" s="94" t="e">
        <f aca="false">$F4418&amp;$G4418</f>
        <v>#N/A</v>
      </c>
    </row>
    <row r="4419" customFormat="false" ht="12.75" hidden="false" customHeight="false" outlineLevel="0" collapsed="false">
      <c r="F4419" s="94" t="n">
        <f aca="false">IF(REF_DT&lt;PromptMonth,1,INDEX(BucketTable,MATCH($A4419,SumMonths,0),1))</f>
        <v>1</v>
      </c>
      <c r="G4419" s="94" t="e">
        <f aca="false">INDEX(Book_Type,MATCH($B4419,Book,0),1)</f>
        <v>#N/A</v>
      </c>
      <c r="H4419" s="94" t="e">
        <f aca="false">$F4419&amp;$G4419</f>
        <v>#N/A</v>
      </c>
    </row>
    <row r="4420" customFormat="false" ht="12.75" hidden="false" customHeight="false" outlineLevel="0" collapsed="false">
      <c r="F4420" s="94" t="n">
        <f aca="false">IF(REF_DT&lt;PromptMonth,1,INDEX(BucketTable,MATCH($A4420,SumMonths,0),1))</f>
        <v>1</v>
      </c>
      <c r="G4420" s="94" t="e">
        <f aca="false">INDEX(Book_Type,MATCH($B4420,Book,0),1)</f>
        <v>#N/A</v>
      </c>
      <c r="H4420" s="94" t="e">
        <f aca="false">$F4420&amp;$G4420</f>
        <v>#N/A</v>
      </c>
    </row>
    <row r="4421" customFormat="false" ht="12.75" hidden="false" customHeight="false" outlineLevel="0" collapsed="false">
      <c r="F4421" s="94" t="n">
        <f aca="false">IF(REF_DT&lt;PromptMonth,1,INDEX(BucketTable,MATCH($A4421,SumMonths,0),1))</f>
        <v>1</v>
      </c>
      <c r="G4421" s="94" t="e">
        <f aca="false">INDEX(Book_Type,MATCH($B4421,Book,0),1)</f>
        <v>#N/A</v>
      </c>
      <c r="H4421" s="94" t="e">
        <f aca="false">$F4421&amp;$G4421</f>
        <v>#N/A</v>
      </c>
    </row>
    <row r="4422" customFormat="false" ht="12.75" hidden="false" customHeight="false" outlineLevel="0" collapsed="false">
      <c r="F4422" s="94" t="n">
        <f aca="false">IF(REF_DT&lt;PromptMonth,1,INDEX(BucketTable,MATCH($A4422,SumMonths,0),1))</f>
        <v>1</v>
      </c>
      <c r="G4422" s="94" t="e">
        <f aca="false">INDEX(Book_Type,MATCH($B4422,Book,0),1)</f>
        <v>#N/A</v>
      </c>
      <c r="H4422" s="94" t="e">
        <f aca="false">$F4422&amp;$G4422</f>
        <v>#N/A</v>
      </c>
    </row>
    <row r="4423" customFormat="false" ht="12.75" hidden="false" customHeight="false" outlineLevel="0" collapsed="false">
      <c r="F4423" s="94" t="n">
        <f aca="false">IF(REF_DT&lt;PromptMonth,1,INDEX(BucketTable,MATCH($A4423,SumMonths,0),1))</f>
        <v>1</v>
      </c>
      <c r="G4423" s="94" t="e">
        <f aca="false">INDEX(Book_Type,MATCH($B4423,Book,0),1)</f>
        <v>#N/A</v>
      </c>
      <c r="H4423" s="94" t="e">
        <f aca="false">$F4423&amp;$G4423</f>
        <v>#N/A</v>
      </c>
    </row>
    <row r="4424" customFormat="false" ht="12.75" hidden="false" customHeight="false" outlineLevel="0" collapsed="false">
      <c r="F4424" s="94" t="n">
        <f aca="false">IF(REF_DT&lt;PromptMonth,1,INDEX(BucketTable,MATCH($A4424,SumMonths,0),1))</f>
        <v>1</v>
      </c>
      <c r="G4424" s="94" t="e">
        <f aca="false">INDEX(Book_Type,MATCH($B4424,Book,0),1)</f>
        <v>#N/A</v>
      </c>
      <c r="H4424" s="94" t="e">
        <f aca="false">$F4424&amp;$G4424</f>
        <v>#N/A</v>
      </c>
    </row>
    <row r="4425" customFormat="false" ht="12.75" hidden="false" customHeight="false" outlineLevel="0" collapsed="false">
      <c r="F4425" s="94" t="n">
        <f aca="false">IF(REF_DT&lt;PromptMonth,1,INDEX(BucketTable,MATCH($A4425,SumMonths,0),1))</f>
        <v>1</v>
      </c>
      <c r="G4425" s="94" t="e">
        <f aca="false">INDEX(Book_Type,MATCH($B4425,Book,0),1)</f>
        <v>#N/A</v>
      </c>
      <c r="H4425" s="94" t="e">
        <f aca="false">$F4425&amp;$G4425</f>
        <v>#N/A</v>
      </c>
    </row>
    <row r="4426" customFormat="false" ht="12.75" hidden="false" customHeight="false" outlineLevel="0" collapsed="false">
      <c r="F4426" s="94" t="n">
        <f aca="false">IF(REF_DT&lt;PromptMonth,1,INDEX(BucketTable,MATCH($A4426,SumMonths,0),1))</f>
        <v>1</v>
      </c>
      <c r="G4426" s="94" t="e">
        <f aca="false">INDEX(Book_Type,MATCH($B4426,Book,0),1)</f>
        <v>#N/A</v>
      </c>
      <c r="H4426" s="94" t="e">
        <f aca="false">$F4426&amp;$G4426</f>
        <v>#N/A</v>
      </c>
    </row>
    <row r="4427" customFormat="false" ht="12.75" hidden="false" customHeight="false" outlineLevel="0" collapsed="false">
      <c r="F4427" s="94" t="n">
        <f aca="false">IF(REF_DT&lt;PromptMonth,1,INDEX(BucketTable,MATCH($A4427,SumMonths,0),1))</f>
        <v>1</v>
      </c>
      <c r="G4427" s="94" t="e">
        <f aca="false">INDEX(Book_Type,MATCH($B4427,Book,0),1)</f>
        <v>#N/A</v>
      </c>
      <c r="H4427" s="94" t="e">
        <f aca="false">$F4427&amp;$G4427</f>
        <v>#N/A</v>
      </c>
    </row>
    <row r="4428" customFormat="false" ht="12.75" hidden="false" customHeight="false" outlineLevel="0" collapsed="false">
      <c r="F4428" s="94" t="n">
        <f aca="false">IF(REF_DT&lt;PromptMonth,1,INDEX(BucketTable,MATCH($A4428,SumMonths,0),1))</f>
        <v>1</v>
      </c>
      <c r="G4428" s="94" t="e">
        <f aca="false">INDEX(Book_Type,MATCH($B4428,Book,0),1)</f>
        <v>#N/A</v>
      </c>
      <c r="H4428" s="94" t="e">
        <f aca="false">$F4428&amp;$G4428</f>
        <v>#N/A</v>
      </c>
    </row>
    <row r="4429" customFormat="false" ht="12.75" hidden="false" customHeight="false" outlineLevel="0" collapsed="false">
      <c r="F4429" s="94" t="n">
        <f aca="false">IF(REF_DT&lt;PromptMonth,1,INDEX(BucketTable,MATCH($A4429,SumMonths,0),1))</f>
        <v>1</v>
      </c>
      <c r="G4429" s="94" t="e">
        <f aca="false">INDEX(Book_Type,MATCH($B4429,Book,0),1)</f>
        <v>#N/A</v>
      </c>
      <c r="H4429" s="94" t="e">
        <f aca="false">$F4429&amp;$G4429</f>
        <v>#N/A</v>
      </c>
    </row>
    <row r="4430" customFormat="false" ht="12.75" hidden="false" customHeight="false" outlineLevel="0" collapsed="false">
      <c r="F4430" s="94" t="n">
        <f aca="false">IF(REF_DT&lt;PromptMonth,1,INDEX(BucketTable,MATCH($A4430,SumMonths,0),1))</f>
        <v>1</v>
      </c>
      <c r="G4430" s="94" t="e">
        <f aca="false">INDEX(Book_Type,MATCH($B4430,Book,0),1)</f>
        <v>#N/A</v>
      </c>
      <c r="H4430" s="94" t="e">
        <f aca="false">$F4430&amp;$G4430</f>
        <v>#N/A</v>
      </c>
    </row>
    <row r="4431" customFormat="false" ht="12.75" hidden="false" customHeight="false" outlineLevel="0" collapsed="false">
      <c r="F4431" s="94" t="n">
        <f aca="false">IF(REF_DT&lt;PromptMonth,1,INDEX(BucketTable,MATCH($A4431,SumMonths,0),1))</f>
        <v>1</v>
      </c>
      <c r="G4431" s="94" t="e">
        <f aca="false">INDEX(Book_Type,MATCH($B4431,Book,0),1)</f>
        <v>#N/A</v>
      </c>
      <c r="H4431" s="94" t="e">
        <f aca="false">$F4431&amp;$G4431</f>
        <v>#N/A</v>
      </c>
    </row>
    <row r="4432" customFormat="false" ht="12.75" hidden="false" customHeight="false" outlineLevel="0" collapsed="false">
      <c r="F4432" s="94" t="n">
        <f aca="false">IF(REF_DT&lt;PromptMonth,1,INDEX(BucketTable,MATCH($A4432,SumMonths,0),1))</f>
        <v>1</v>
      </c>
      <c r="G4432" s="94" t="e">
        <f aca="false">INDEX(Book_Type,MATCH($B4432,Book,0),1)</f>
        <v>#N/A</v>
      </c>
      <c r="H4432" s="94" t="e">
        <f aca="false">$F4432&amp;$G4432</f>
        <v>#N/A</v>
      </c>
    </row>
    <row r="4433" customFormat="false" ht="12.75" hidden="false" customHeight="false" outlineLevel="0" collapsed="false">
      <c r="F4433" s="94" t="n">
        <f aca="false">IF(REF_DT&lt;PromptMonth,1,INDEX(BucketTable,MATCH($A4433,SumMonths,0),1))</f>
        <v>1</v>
      </c>
      <c r="G4433" s="94" t="e">
        <f aca="false">INDEX(Book_Type,MATCH($B4433,Book,0),1)</f>
        <v>#N/A</v>
      </c>
      <c r="H4433" s="94" t="e">
        <f aca="false">$F4433&amp;$G4433</f>
        <v>#N/A</v>
      </c>
    </row>
    <row r="4434" customFormat="false" ht="12.75" hidden="false" customHeight="false" outlineLevel="0" collapsed="false">
      <c r="F4434" s="94" t="n">
        <f aca="false">IF(REF_DT&lt;PromptMonth,1,INDEX(BucketTable,MATCH($A4434,SumMonths,0),1))</f>
        <v>1</v>
      </c>
      <c r="G4434" s="94" t="e">
        <f aca="false">INDEX(Book_Type,MATCH($B4434,Book,0),1)</f>
        <v>#N/A</v>
      </c>
      <c r="H4434" s="94" t="e">
        <f aca="false">$F4434&amp;$G4434</f>
        <v>#N/A</v>
      </c>
    </row>
    <row r="4435" customFormat="false" ht="12.75" hidden="false" customHeight="false" outlineLevel="0" collapsed="false">
      <c r="F4435" s="94" t="n">
        <f aca="false">IF(REF_DT&lt;PromptMonth,1,INDEX(BucketTable,MATCH($A4435,SumMonths,0),1))</f>
        <v>1</v>
      </c>
      <c r="G4435" s="94" t="e">
        <f aca="false">INDEX(Book_Type,MATCH($B4435,Book,0),1)</f>
        <v>#N/A</v>
      </c>
      <c r="H4435" s="94" t="e">
        <f aca="false">$F4435&amp;$G4435</f>
        <v>#N/A</v>
      </c>
    </row>
    <row r="4436" customFormat="false" ht="12.75" hidden="false" customHeight="false" outlineLevel="0" collapsed="false">
      <c r="F4436" s="94" t="n">
        <f aca="false">IF(REF_DT&lt;PromptMonth,1,INDEX(BucketTable,MATCH($A4436,SumMonths,0),1))</f>
        <v>1</v>
      </c>
      <c r="G4436" s="94" t="e">
        <f aca="false">INDEX(Book_Type,MATCH($B4436,Book,0),1)</f>
        <v>#N/A</v>
      </c>
      <c r="H4436" s="94" t="e">
        <f aca="false">$F4436&amp;$G4436</f>
        <v>#N/A</v>
      </c>
    </row>
    <row r="4437" customFormat="false" ht="12.75" hidden="false" customHeight="false" outlineLevel="0" collapsed="false">
      <c r="F4437" s="94" t="n">
        <f aca="false">IF(REF_DT&lt;PromptMonth,1,INDEX(BucketTable,MATCH($A4437,SumMonths,0),1))</f>
        <v>1</v>
      </c>
      <c r="G4437" s="94" t="e">
        <f aca="false">INDEX(Book_Type,MATCH($B4437,Book,0),1)</f>
        <v>#N/A</v>
      </c>
      <c r="H4437" s="94" t="e">
        <f aca="false">$F4437&amp;$G4437</f>
        <v>#N/A</v>
      </c>
    </row>
    <row r="4438" customFormat="false" ht="12.75" hidden="false" customHeight="false" outlineLevel="0" collapsed="false">
      <c r="F4438" s="94" t="n">
        <f aca="false">IF(REF_DT&lt;PromptMonth,1,INDEX(BucketTable,MATCH($A4438,SumMonths,0),1))</f>
        <v>1</v>
      </c>
      <c r="G4438" s="94" t="e">
        <f aca="false">INDEX(Book_Type,MATCH($B4438,Book,0),1)</f>
        <v>#N/A</v>
      </c>
      <c r="H4438" s="94" t="e">
        <f aca="false">$F4438&amp;$G4438</f>
        <v>#N/A</v>
      </c>
    </row>
    <row r="4439" customFormat="false" ht="12.75" hidden="false" customHeight="false" outlineLevel="0" collapsed="false">
      <c r="F4439" s="94" t="n">
        <f aca="false">IF(REF_DT&lt;PromptMonth,1,INDEX(BucketTable,MATCH($A4439,SumMonths,0),1))</f>
        <v>1</v>
      </c>
      <c r="G4439" s="94" t="e">
        <f aca="false">INDEX(Book_Type,MATCH($B4439,Book,0),1)</f>
        <v>#N/A</v>
      </c>
      <c r="H4439" s="94" t="e">
        <f aca="false">$F4439&amp;$G4439</f>
        <v>#N/A</v>
      </c>
    </row>
    <row r="4440" customFormat="false" ht="12.75" hidden="false" customHeight="false" outlineLevel="0" collapsed="false">
      <c r="F4440" s="94" t="n">
        <f aca="false">IF(REF_DT&lt;PromptMonth,1,INDEX(BucketTable,MATCH($A4440,SumMonths,0),1))</f>
        <v>1</v>
      </c>
      <c r="G4440" s="94" t="e">
        <f aca="false">INDEX(Book_Type,MATCH($B4440,Book,0),1)</f>
        <v>#N/A</v>
      </c>
      <c r="H4440" s="94" t="e">
        <f aca="false">$F4440&amp;$G4440</f>
        <v>#N/A</v>
      </c>
    </row>
    <row r="4441" customFormat="false" ht="12.75" hidden="false" customHeight="false" outlineLevel="0" collapsed="false">
      <c r="F4441" s="94" t="n">
        <f aca="false">IF(REF_DT&lt;PromptMonth,1,INDEX(BucketTable,MATCH($A4441,SumMonths,0),1))</f>
        <v>1</v>
      </c>
      <c r="G4441" s="94" t="e">
        <f aca="false">INDEX(Book_Type,MATCH($B4441,Book,0),1)</f>
        <v>#N/A</v>
      </c>
      <c r="H4441" s="94" t="e">
        <f aca="false">$F4441&amp;$G4441</f>
        <v>#N/A</v>
      </c>
    </row>
    <row r="4442" customFormat="false" ht="12.75" hidden="false" customHeight="false" outlineLevel="0" collapsed="false">
      <c r="F4442" s="94" t="n">
        <f aca="false">IF(REF_DT&lt;PromptMonth,1,INDEX(BucketTable,MATCH($A4442,SumMonths,0),1))</f>
        <v>1</v>
      </c>
      <c r="G4442" s="94" t="e">
        <f aca="false">INDEX(Book_Type,MATCH($B4442,Book,0),1)</f>
        <v>#N/A</v>
      </c>
      <c r="H4442" s="94" t="e">
        <f aca="false">$F4442&amp;$G4442</f>
        <v>#N/A</v>
      </c>
    </row>
    <row r="4443" customFormat="false" ht="12.75" hidden="false" customHeight="false" outlineLevel="0" collapsed="false">
      <c r="F4443" s="94" t="n">
        <f aca="false">IF(REF_DT&lt;PromptMonth,1,INDEX(BucketTable,MATCH($A4443,SumMonths,0),1))</f>
        <v>1</v>
      </c>
      <c r="G4443" s="94" t="e">
        <f aca="false">INDEX(Book_Type,MATCH($B4443,Book,0),1)</f>
        <v>#N/A</v>
      </c>
      <c r="H4443" s="94" t="e">
        <f aca="false">$F4443&amp;$G4443</f>
        <v>#N/A</v>
      </c>
    </row>
    <row r="4444" customFormat="false" ht="12.75" hidden="false" customHeight="false" outlineLevel="0" collapsed="false">
      <c r="F4444" s="94" t="n">
        <f aca="false">IF(REF_DT&lt;PromptMonth,1,INDEX(BucketTable,MATCH($A4444,SumMonths,0),1))</f>
        <v>1</v>
      </c>
      <c r="G4444" s="94" t="e">
        <f aca="false">INDEX(Book_Type,MATCH($B4444,Book,0),1)</f>
        <v>#N/A</v>
      </c>
      <c r="H4444" s="94" t="e">
        <f aca="false">$F4444&amp;$G4444</f>
        <v>#N/A</v>
      </c>
    </row>
    <row r="4445" customFormat="false" ht="12.75" hidden="false" customHeight="false" outlineLevel="0" collapsed="false">
      <c r="F4445" s="94" t="n">
        <f aca="false">IF(REF_DT&lt;PromptMonth,1,INDEX(BucketTable,MATCH($A4445,SumMonths,0),1))</f>
        <v>1</v>
      </c>
      <c r="G4445" s="94" t="e">
        <f aca="false">INDEX(Book_Type,MATCH($B4445,Book,0),1)</f>
        <v>#N/A</v>
      </c>
      <c r="H4445" s="94" t="e">
        <f aca="false">$F4445&amp;$G4445</f>
        <v>#N/A</v>
      </c>
    </row>
    <row r="4446" customFormat="false" ht="12.75" hidden="false" customHeight="false" outlineLevel="0" collapsed="false">
      <c r="F4446" s="94" t="n">
        <f aca="false">IF(REF_DT&lt;PromptMonth,1,INDEX(BucketTable,MATCH($A4446,SumMonths,0),1))</f>
        <v>1</v>
      </c>
      <c r="G4446" s="94" t="e">
        <f aca="false">INDEX(Book_Type,MATCH($B4446,Book,0),1)</f>
        <v>#N/A</v>
      </c>
      <c r="H4446" s="94" t="e">
        <f aca="false">$F4446&amp;$G4446</f>
        <v>#N/A</v>
      </c>
    </row>
    <row r="4447" customFormat="false" ht="12.75" hidden="false" customHeight="false" outlineLevel="0" collapsed="false">
      <c r="F4447" s="94" t="n">
        <f aca="false">IF(REF_DT&lt;PromptMonth,1,INDEX(BucketTable,MATCH($A4447,SumMonths,0),1))</f>
        <v>1</v>
      </c>
      <c r="G4447" s="94" t="e">
        <f aca="false">INDEX(Book_Type,MATCH($B4447,Book,0),1)</f>
        <v>#N/A</v>
      </c>
      <c r="H4447" s="94" t="e">
        <f aca="false">$F4447&amp;$G4447</f>
        <v>#N/A</v>
      </c>
    </row>
    <row r="4448" customFormat="false" ht="12.75" hidden="false" customHeight="false" outlineLevel="0" collapsed="false">
      <c r="F4448" s="94" t="n">
        <f aca="false">IF(REF_DT&lt;PromptMonth,1,INDEX(BucketTable,MATCH($A4448,SumMonths,0),1))</f>
        <v>1</v>
      </c>
      <c r="G4448" s="94" t="e">
        <f aca="false">INDEX(Book_Type,MATCH($B4448,Book,0),1)</f>
        <v>#N/A</v>
      </c>
      <c r="H4448" s="94" t="e">
        <f aca="false">$F4448&amp;$G4448</f>
        <v>#N/A</v>
      </c>
    </row>
    <row r="4449" customFormat="false" ht="12.75" hidden="false" customHeight="false" outlineLevel="0" collapsed="false">
      <c r="F4449" s="94" t="n">
        <f aca="false">IF(REF_DT&lt;PromptMonth,1,INDEX(BucketTable,MATCH($A4449,SumMonths,0),1))</f>
        <v>1</v>
      </c>
      <c r="G4449" s="94" t="e">
        <f aca="false">INDEX(Book_Type,MATCH($B4449,Book,0),1)</f>
        <v>#N/A</v>
      </c>
      <c r="H4449" s="94" t="e">
        <f aca="false">$F4449&amp;$G4449</f>
        <v>#N/A</v>
      </c>
    </row>
    <row r="4450" customFormat="false" ht="12.75" hidden="false" customHeight="false" outlineLevel="0" collapsed="false">
      <c r="F4450" s="94" t="n">
        <f aca="false">IF(REF_DT&lt;PromptMonth,1,INDEX(BucketTable,MATCH($A4450,SumMonths,0),1))</f>
        <v>1</v>
      </c>
      <c r="G4450" s="94" t="e">
        <f aca="false">INDEX(Book_Type,MATCH($B4450,Book,0),1)</f>
        <v>#N/A</v>
      </c>
      <c r="H4450" s="94" t="e">
        <f aca="false">$F4450&amp;$G4450</f>
        <v>#N/A</v>
      </c>
    </row>
    <row r="4451" customFormat="false" ht="12.75" hidden="false" customHeight="false" outlineLevel="0" collapsed="false">
      <c r="F4451" s="94" t="n">
        <f aca="false">IF(REF_DT&lt;PromptMonth,1,INDEX(BucketTable,MATCH($A4451,SumMonths,0),1))</f>
        <v>1</v>
      </c>
      <c r="G4451" s="94" t="e">
        <f aca="false">INDEX(Book_Type,MATCH($B4451,Book,0),1)</f>
        <v>#N/A</v>
      </c>
      <c r="H4451" s="94" t="e">
        <f aca="false">$F4451&amp;$G4451</f>
        <v>#N/A</v>
      </c>
    </row>
    <row r="4452" customFormat="false" ht="12.75" hidden="false" customHeight="false" outlineLevel="0" collapsed="false">
      <c r="F4452" s="94" t="n">
        <f aca="false">IF(REF_DT&lt;PromptMonth,1,INDEX(BucketTable,MATCH($A4452,SumMonths,0),1))</f>
        <v>1</v>
      </c>
      <c r="G4452" s="94" t="e">
        <f aca="false">INDEX(Book_Type,MATCH($B4452,Book,0),1)</f>
        <v>#N/A</v>
      </c>
      <c r="H4452" s="94" t="e">
        <f aca="false">$F4452&amp;$G4452</f>
        <v>#N/A</v>
      </c>
    </row>
    <row r="4453" customFormat="false" ht="12.75" hidden="false" customHeight="false" outlineLevel="0" collapsed="false">
      <c r="F4453" s="94" t="n">
        <f aca="false">IF(REF_DT&lt;PromptMonth,1,INDEX(BucketTable,MATCH($A4453,SumMonths,0),1))</f>
        <v>1</v>
      </c>
      <c r="G4453" s="94" t="e">
        <f aca="false">INDEX(Book_Type,MATCH($B4453,Book,0),1)</f>
        <v>#N/A</v>
      </c>
      <c r="H4453" s="94" t="e">
        <f aca="false">$F4453&amp;$G4453</f>
        <v>#N/A</v>
      </c>
    </row>
    <row r="4454" customFormat="false" ht="12.75" hidden="false" customHeight="false" outlineLevel="0" collapsed="false">
      <c r="F4454" s="94" t="n">
        <f aca="false">IF(REF_DT&lt;PromptMonth,1,INDEX(BucketTable,MATCH($A4454,SumMonths,0),1))</f>
        <v>1</v>
      </c>
      <c r="G4454" s="94" t="e">
        <f aca="false">INDEX(Book_Type,MATCH($B4454,Book,0),1)</f>
        <v>#N/A</v>
      </c>
      <c r="H4454" s="94" t="e">
        <f aca="false">$F4454&amp;$G4454</f>
        <v>#N/A</v>
      </c>
    </row>
    <row r="4455" customFormat="false" ht="12.75" hidden="false" customHeight="false" outlineLevel="0" collapsed="false">
      <c r="F4455" s="94" t="n">
        <f aca="false">IF(REF_DT&lt;PromptMonth,1,INDEX(BucketTable,MATCH($A4455,SumMonths,0),1))</f>
        <v>1</v>
      </c>
      <c r="G4455" s="94" t="e">
        <f aca="false">INDEX(Book_Type,MATCH($B4455,Book,0),1)</f>
        <v>#N/A</v>
      </c>
      <c r="H4455" s="94" t="e">
        <f aca="false">$F4455&amp;$G4455</f>
        <v>#N/A</v>
      </c>
    </row>
    <row r="4456" customFormat="false" ht="12.75" hidden="false" customHeight="false" outlineLevel="0" collapsed="false">
      <c r="F4456" s="94" t="n">
        <f aca="false">IF(REF_DT&lt;PromptMonth,1,INDEX(BucketTable,MATCH($A4456,SumMonths,0),1))</f>
        <v>1</v>
      </c>
      <c r="G4456" s="94" t="e">
        <f aca="false">INDEX(Book_Type,MATCH($B4456,Book,0),1)</f>
        <v>#N/A</v>
      </c>
      <c r="H4456" s="94" t="e">
        <f aca="false">$F4456&amp;$G4456</f>
        <v>#N/A</v>
      </c>
    </row>
    <row r="4457" customFormat="false" ht="12.75" hidden="false" customHeight="false" outlineLevel="0" collapsed="false">
      <c r="F4457" s="94" t="n">
        <f aca="false">IF(REF_DT&lt;PromptMonth,1,INDEX(BucketTable,MATCH($A4457,SumMonths,0),1))</f>
        <v>1</v>
      </c>
      <c r="G4457" s="94" t="e">
        <f aca="false">INDEX(Book_Type,MATCH($B4457,Book,0),1)</f>
        <v>#N/A</v>
      </c>
      <c r="H4457" s="94" t="e">
        <f aca="false">$F4457&amp;$G4457</f>
        <v>#N/A</v>
      </c>
    </row>
    <row r="4458" customFormat="false" ht="12.75" hidden="false" customHeight="false" outlineLevel="0" collapsed="false">
      <c r="F4458" s="94" t="n">
        <f aca="false">IF(REF_DT&lt;PromptMonth,1,INDEX(BucketTable,MATCH($A4458,SumMonths,0),1))</f>
        <v>1</v>
      </c>
      <c r="G4458" s="94" t="e">
        <f aca="false">INDEX(Book_Type,MATCH($B4458,Book,0),1)</f>
        <v>#N/A</v>
      </c>
      <c r="H4458" s="94" t="e">
        <f aca="false">$F4458&amp;$G4458</f>
        <v>#N/A</v>
      </c>
    </row>
    <row r="4459" customFormat="false" ht="12.75" hidden="false" customHeight="false" outlineLevel="0" collapsed="false">
      <c r="F4459" s="94" t="n">
        <f aca="false">IF(REF_DT&lt;PromptMonth,1,INDEX(BucketTable,MATCH($A4459,SumMonths,0),1))</f>
        <v>1</v>
      </c>
      <c r="G4459" s="94" t="e">
        <f aca="false">INDEX(Book_Type,MATCH($B4459,Book,0),1)</f>
        <v>#N/A</v>
      </c>
      <c r="H4459" s="94" t="e">
        <f aca="false">$F4459&amp;$G4459</f>
        <v>#N/A</v>
      </c>
    </row>
    <row r="4460" customFormat="false" ht="12.75" hidden="false" customHeight="false" outlineLevel="0" collapsed="false">
      <c r="F4460" s="94" t="n">
        <f aca="false">IF(REF_DT&lt;PromptMonth,1,INDEX(BucketTable,MATCH($A4460,SumMonths,0),1))</f>
        <v>1</v>
      </c>
      <c r="G4460" s="94" t="e">
        <f aca="false">INDEX(Book_Type,MATCH($B4460,Book,0),1)</f>
        <v>#N/A</v>
      </c>
      <c r="H4460" s="94" t="e">
        <f aca="false">$F4460&amp;$G4460</f>
        <v>#N/A</v>
      </c>
    </row>
    <row r="4461" customFormat="false" ht="12.75" hidden="false" customHeight="false" outlineLevel="0" collapsed="false">
      <c r="F4461" s="94" t="n">
        <f aca="false">IF(REF_DT&lt;PromptMonth,1,INDEX(BucketTable,MATCH($A4461,SumMonths,0),1))</f>
        <v>1</v>
      </c>
      <c r="G4461" s="94" t="e">
        <f aca="false">INDEX(Book_Type,MATCH($B4461,Book,0),1)</f>
        <v>#N/A</v>
      </c>
      <c r="H4461" s="94" t="e">
        <f aca="false">$F4461&amp;$G4461</f>
        <v>#N/A</v>
      </c>
    </row>
    <row r="4462" customFormat="false" ht="12.75" hidden="false" customHeight="false" outlineLevel="0" collapsed="false">
      <c r="F4462" s="94" t="n">
        <f aca="false">IF(REF_DT&lt;PromptMonth,1,INDEX(BucketTable,MATCH($A4462,SumMonths,0),1))</f>
        <v>1</v>
      </c>
      <c r="G4462" s="94" t="e">
        <f aca="false">INDEX(Book_Type,MATCH($B4462,Book,0),1)</f>
        <v>#N/A</v>
      </c>
      <c r="H4462" s="94" t="e">
        <f aca="false">$F4462&amp;$G4462</f>
        <v>#N/A</v>
      </c>
    </row>
    <row r="4463" customFormat="false" ht="12.75" hidden="false" customHeight="false" outlineLevel="0" collapsed="false">
      <c r="F4463" s="94" t="n">
        <f aca="false">IF(REF_DT&lt;PromptMonth,1,INDEX(BucketTable,MATCH($A4463,SumMonths,0),1))</f>
        <v>1</v>
      </c>
      <c r="G4463" s="94" t="e">
        <f aca="false">INDEX(Book_Type,MATCH($B4463,Book,0),1)</f>
        <v>#N/A</v>
      </c>
      <c r="H4463" s="94" t="e">
        <f aca="false">$F4463&amp;$G4463</f>
        <v>#N/A</v>
      </c>
    </row>
    <row r="4464" customFormat="false" ht="12.75" hidden="false" customHeight="false" outlineLevel="0" collapsed="false">
      <c r="F4464" s="94" t="n">
        <f aca="false">IF(REF_DT&lt;PromptMonth,1,INDEX(BucketTable,MATCH($A4464,SumMonths,0),1))</f>
        <v>1</v>
      </c>
      <c r="G4464" s="94" t="e">
        <f aca="false">INDEX(Book_Type,MATCH($B4464,Book,0),1)</f>
        <v>#N/A</v>
      </c>
      <c r="H4464" s="94" t="e">
        <f aca="false">$F4464&amp;$G4464</f>
        <v>#N/A</v>
      </c>
    </row>
    <row r="4465" customFormat="false" ht="12.75" hidden="false" customHeight="false" outlineLevel="0" collapsed="false">
      <c r="F4465" s="94" t="n">
        <f aca="false">IF(REF_DT&lt;PromptMonth,1,INDEX(BucketTable,MATCH($A4465,SumMonths,0),1))</f>
        <v>1</v>
      </c>
      <c r="G4465" s="94" t="e">
        <f aca="false">INDEX(Book_Type,MATCH($B4465,Book,0),1)</f>
        <v>#N/A</v>
      </c>
      <c r="H4465" s="94" t="e">
        <f aca="false">$F4465&amp;$G4465</f>
        <v>#N/A</v>
      </c>
    </row>
    <row r="4466" customFormat="false" ht="12.75" hidden="false" customHeight="false" outlineLevel="0" collapsed="false">
      <c r="F4466" s="94" t="n">
        <f aca="false">IF(REF_DT&lt;PromptMonth,1,INDEX(BucketTable,MATCH($A4466,SumMonths,0),1))</f>
        <v>1</v>
      </c>
      <c r="G4466" s="94" t="e">
        <f aca="false">INDEX(Book_Type,MATCH($B4466,Book,0),1)</f>
        <v>#N/A</v>
      </c>
      <c r="H4466" s="94" t="e">
        <f aca="false">$F4466&amp;$G4466</f>
        <v>#N/A</v>
      </c>
    </row>
    <row r="4467" customFormat="false" ht="12.75" hidden="false" customHeight="false" outlineLevel="0" collapsed="false">
      <c r="F4467" s="94" t="n">
        <f aca="false">IF(REF_DT&lt;PromptMonth,1,INDEX(BucketTable,MATCH($A4467,SumMonths,0),1))</f>
        <v>1</v>
      </c>
      <c r="G4467" s="94" t="e">
        <f aca="false">INDEX(Book_Type,MATCH($B4467,Book,0),1)</f>
        <v>#N/A</v>
      </c>
      <c r="H4467" s="94" t="e">
        <f aca="false">$F4467&amp;$G4467</f>
        <v>#N/A</v>
      </c>
    </row>
    <row r="4468" customFormat="false" ht="12.75" hidden="false" customHeight="false" outlineLevel="0" collapsed="false">
      <c r="F4468" s="94" t="n">
        <f aca="false">IF(REF_DT&lt;PromptMonth,1,INDEX(BucketTable,MATCH($A4468,SumMonths,0),1))</f>
        <v>1</v>
      </c>
      <c r="G4468" s="94" t="e">
        <f aca="false">INDEX(Book_Type,MATCH($B4468,Book,0),1)</f>
        <v>#N/A</v>
      </c>
      <c r="H4468" s="94" t="e">
        <f aca="false">$F4468&amp;$G4468</f>
        <v>#N/A</v>
      </c>
    </row>
    <row r="4469" customFormat="false" ht="12.75" hidden="false" customHeight="false" outlineLevel="0" collapsed="false">
      <c r="F4469" s="94" t="n">
        <f aca="false">IF(REF_DT&lt;PromptMonth,1,INDEX(BucketTable,MATCH($A4469,SumMonths,0),1))</f>
        <v>1</v>
      </c>
      <c r="G4469" s="94" t="e">
        <f aca="false">INDEX(Book_Type,MATCH($B4469,Book,0),1)</f>
        <v>#N/A</v>
      </c>
      <c r="H4469" s="94" t="e">
        <f aca="false">$F4469&amp;$G4469</f>
        <v>#N/A</v>
      </c>
    </row>
    <row r="4470" customFormat="false" ht="12.75" hidden="false" customHeight="false" outlineLevel="0" collapsed="false">
      <c r="F4470" s="94" t="n">
        <f aca="false">IF(REF_DT&lt;PromptMonth,1,INDEX(BucketTable,MATCH($A4470,SumMonths,0),1))</f>
        <v>1</v>
      </c>
      <c r="G4470" s="94" t="e">
        <f aca="false">INDEX(Book_Type,MATCH($B4470,Book,0),1)</f>
        <v>#N/A</v>
      </c>
      <c r="H4470" s="94" t="e">
        <f aca="false">$F4470&amp;$G4470</f>
        <v>#N/A</v>
      </c>
    </row>
    <row r="4471" customFormat="false" ht="12.75" hidden="false" customHeight="false" outlineLevel="0" collapsed="false">
      <c r="F4471" s="94" t="n">
        <f aca="false">IF(REF_DT&lt;PromptMonth,1,INDEX(BucketTable,MATCH($A4471,SumMonths,0),1))</f>
        <v>1</v>
      </c>
      <c r="G4471" s="94" t="e">
        <f aca="false">INDEX(Book_Type,MATCH($B4471,Book,0),1)</f>
        <v>#N/A</v>
      </c>
      <c r="H4471" s="94" t="e">
        <f aca="false">$F4471&amp;$G4471</f>
        <v>#N/A</v>
      </c>
    </row>
    <row r="4472" customFormat="false" ht="12.75" hidden="false" customHeight="false" outlineLevel="0" collapsed="false">
      <c r="F4472" s="94" t="n">
        <f aca="false">IF(REF_DT&lt;PromptMonth,1,INDEX(BucketTable,MATCH($A4472,SumMonths,0),1))</f>
        <v>1</v>
      </c>
      <c r="G4472" s="94" t="e">
        <f aca="false">INDEX(Book_Type,MATCH($B4472,Book,0),1)</f>
        <v>#N/A</v>
      </c>
      <c r="H4472" s="94" t="e">
        <f aca="false">$F4472&amp;$G4472</f>
        <v>#N/A</v>
      </c>
    </row>
    <row r="4473" customFormat="false" ht="12.75" hidden="false" customHeight="false" outlineLevel="0" collapsed="false">
      <c r="F4473" s="94" t="n">
        <f aca="false">IF(REF_DT&lt;PromptMonth,1,INDEX(BucketTable,MATCH($A4473,SumMonths,0),1))</f>
        <v>1</v>
      </c>
      <c r="G4473" s="94" t="e">
        <f aca="false">INDEX(Book_Type,MATCH($B4473,Book,0),1)</f>
        <v>#N/A</v>
      </c>
      <c r="H4473" s="94" t="e">
        <f aca="false">$F4473&amp;$G4473</f>
        <v>#N/A</v>
      </c>
    </row>
    <row r="4474" customFormat="false" ht="12.75" hidden="false" customHeight="false" outlineLevel="0" collapsed="false">
      <c r="F4474" s="94" t="n">
        <f aca="false">IF(REF_DT&lt;PromptMonth,1,INDEX(BucketTable,MATCH($A4474,SumMonths,0),1))</f>
        <v>1</v>
      </c>
      <c r="G4474" s="94" t="e">
        <f aca="false">INDEX(Book_Type,MATCH($B4474,Book,0),1)</f>
        <v>#N/A</v>
      </c>
      <c r="H4474" s="94" t="e">
        <f aca="false">$F4474&amp;$G4474</f>
        <v>#N/A</v>
      </c>
    </row>
    <row r="4475" customFormat="false" ht="12.75" hidden="false" customHeight="false" outlineLevel="0" collapsed="false">
      <c r="F4475" s="94" t="n">
        <f aca="false">IF(REF_DT&lt;PromptMonth,1,INDEX(BucketTable,MATCH($A4475,SumMonths,0),1))</f>
        <v>1</v>
      </c>
      <c r="G4475" s="94" t="e">
        <f aca="false">INDEX(Book_Type,MATCH($B4475,Book,0),1)</f>
        <v>#N/A</v>
      </c>
      <c r="H4475" s="94" t="e">
        <f aca="false">$F4475&amp;$G4475</f>
        <v>#N/A</v>
      </c>
    </row>
    <row r="4476" customFormat="false" ht="12.75" hidden="false" customHeight="false" outlineLevel="0" collapsed="false">
      <c r="F4476" s="94" t="n">
        <f aca="false">IF(REF_DT&lt;PromptMonth,1,INDEX(BucketTable,MATCH($A4476,SumMonths,0),1))</f>
        <v>1</v>
      </c>
      <c r="G4476" s="94" t="e">
        <f aca="false">INDEX(Book_Type,MATCH($B4476,Book,0),1)</f>
        <v>#N/A</v>
      </c>
      <c r="H4476" s="94" t="e">
        <f aca="false">$F4476&amp;$G4476</f>
        <v>#N/A</v>
      </c>
    </row>
    <row r="4477" customFormat="false" ht="12.75" hidden="false" customHeight="false" outlineLevel="0" collapsed="false">
      <c r="F4477" s="94" t="n">
        <f aca="false">IF(REF_DT&lt;PromptMonth,1,INDEX(BucketTable,MATCH($A4477,SumMonths,0),1))</f>
        <v>1</v>
      </c>
      <c r="G4477" s="94" t="e">
        <f aca="false">INDEX(Book_Type,MATCH($B4477,Book,0),1)</f>
        <v>#N/A</v>
      </c>
      <c r="H4477" s="94" t="e">
        <f aca="false">$F4477&amp;$G4477</f>
        <v>#N/A</v>
      </c>
    </row>
    <row r="4478" customFormat="false" ht="12.75" hidden="false" customHeight="false" outlineLevel="0" collapsed="false">
      <c r="F4478" s="94" t="n">
        <f aca="false">IF(REF_DT&lt;PromptMonth,1,INDEX(BucketTable,MATCH($A4478,SumMonths,0),1))</f>
        <v>1</v>
      </c>
      <c r="G4478" s="94" t="e">
        <f aca="false">INDEX(Book_Type,MATCH($B4478,Book,0),1)</f>
        <v>#N/A</v>
      </c>
      <c r="H4478" s="94" t="e">
        <f aca="false">$F4478&amp;$G4478</f>
        <v>#N/A</v>
      </c>
    </row>
    <row r="4479" customFormat="false" ht="12.75" hidden="false" customHeight="false" outlineLevel="0" collapsed="false">
      <c r="F4479" s="94" t="n">
        <f aca="false">IF(REF_DT&lt;PromptMonth,1,INDEX(BucketTable,MATCH($A4479,SumMonths,0),1))</f>
        <v>1</v>
      </c>
      <c r="G4479" s="94" t="e">
        <f aca="false">INDEX(Book_Type,MATCH($B4479,Book,0),1)</f>
        <v>#N/A</v>
      </c>
      <c r="H4479" s="94" t="e">
        <f aca="false">$F4479&amp;$G4479</f>
        <v>#N/A</v>
      </c>
    </row>
    <row r="4480" customFormat="false" ht="12.75" hidden="false" customHeight="false" outlineLevel="0" collapsed="false">
      <c r="F4480" s="94" t="n">
        <f aca="false">IF(REF_DT&lt;PromptMonth,1,INDEX(BucketTable,MATCH($A4480,SumMonths,0),1))</f>
        <v>1</v>
      </c>
      <c r="G4480" s="94" t="e">
        <f aca="false">INDEX(Book_Type,MATCH($B4480,Book,0),1)</f>
        <v>#N/A</v>
      </c>
      <c r="H4480" s="94" t="e">
        <f aca="false">$F4480&amp;$G4480</f>
        <v>#N/A</v>
      </c>
    </row>
    <row r="4481" customFormat="false" ht="12.75" hidden="false" customHeight="false" outlineLevel="0" collapsed="false">
      <c r="F4481" s="94" t="n">
        <f aca="false">IF(REF_DT&lt;PromptMonth,1,INDEX(BucketTable,MATCH($A4481,SumMonths,0),1))</f>
        <v>1</v>
      </c>
      <c r="G4481" s="94" t="e">
        <f aca="false">INDEX(Book_Type,MATCH($B4481,Book,0),1)</f>
        <v>#N/A</v>
      </c>
      <c r="H4481" s="94" t="e">
        <f aca="false">$F4481&amp;$G4481</f>
        <v>#N/A</v>
      </c>
    </row>
    <row r="4482" customFormat="false" ht="12.75" hidden="false" customHeight="false" outlineLevel="0" collapsed="false">
      <c r="F4482" s="94" t="n">
        <f aca="false">IF(REF_DT&lt;PromptMonth,1,INDEX(BucketTable,MATCH($A4482,SumMonths,0),1))</f>
        <v>1</v>
      </c>
      <c r="G4482" s="94" t="e">
        <f aca="false">INDEX(Book_Type,MATCH($B4482,Book,0),1)</f>
        <v>#N/A</v>
      </c>
      <c r="H4482" s="94" t="e">
        <f aca="false">$F4482&amp;$G4482</f>
        <v>#N/A</v>
      </c>
    </row>
    <row r="4483" customFormat="false" ht="12.75" hidden="false" customHeight="false" outlineLevel="0" collapsed="false">
      <c r="F4483" s="94" t="n">
        <f aca="false">IF(REF_DT&lt;PromptMonth,1,INDEX(BucketTable,MATCH($A4483,SumMonths,0),1))</f>
        <v>1</v>
      </c>
      <c r="G4483" s="94" t="e">
        <f aca="false">INDEX(Book_Type,MATCH($B4483,Book,0),1)</f>
        <v>#N/A</v>
      </c>
      <c r="H4483" s="94" t="e">
        <f aca="false">$F4483&amp;$G4483</f>
        <v>#N/A</v>
      </c>
    </row>
    <row r="4484" customFormat="false" ht="12.75" hidden="false" customHeight="false" outlineLevel="0" collapsed="false">
      <c r="F4484" s="94" t="n">
        <f aca="false">IF(REF_DT&lt;PromptMonth,1,INDEX(BucketTable,MATCH($A4484,SumMonths,0),1))</f>
        <v>1</v>
      </c>
      <c r="G4484" s="94" t="e">
        <f aca="false">INDEX(Book_Type,MATCH($B4484,Book,0),1)</f>
        <v>#N/A</v>
      </c>
      <c r="H4484" s="94" t="e">
        <f aca="false">$F4484&amp;$G4484</f>
        <v>#N/A</v>
      </c>
    </row>
    <row r="4485" customFormat="false" ht="12.75" hidden="false" customHeight="false" outlineLevel="0" collapsed="false">
      <c r="F4485" s="94" t="n">
        <f aca="false">IF(REF_DT&lt;PromptMonth,1,INDEX(BucketTable,MATCH($A4485,SumMonths,0),1))</f>
        <v>1</v>
      </c>
      <c r="G4485" s="94" t="e">
        <f aca="false">INDEX(Book_Type,MATCH($B4485,Book,0),1)</f>
        <v>#N/A</v>
      </c>
      <c r="H4485" s="94" t="e">
        <f aca="false">$F4485&amp;$G4485</f>
        <v>#N/A</v>
      </c>
    </row>
    <row r="4486" customFormat="false" ht="12.75" hidden="false" customHeight="false" outlineLevel="0" collapsed="false">
      <c r="F4486" s="94" t="n">
        <f aca="false">IF(REF_DT&lt;PromptMonth,1,INDEX(BucketTable,MATCH($A4486,SumMonths,0),1))</f>
        <v>1</v>
      </c>
      <c r="G4486" s="94" t="e">
        <f aca="false">INDEX(Book_Type,MATCH($B4486,Book,0),1)</f>
        <v>#N/A</v>
      </c>
      <c r="H4486" s="94" t="e">
        <f aca="false">$F4486&amp;$G4486</f>
        <v>#N/A</v>
      </c>
    </row>
    <row r="4487" customFormat="false" ht="12.75" hidden="false" customHeight="false" outlineLevel="0" collapsed="false">
      <c r="F4487" s="94" t="n">
        <f aca="false">IF(REF_DT&lt;PromptMonth,1,INDEX(BucketTable,MATCH($A4487,SumMonths,0),1))</f>
        <v>1</v>
      </c>
      <c r="G4487" s="94" t="e">
        <f aca="false">INDEX(Book_Type,MATCH($B4487,Book,0),1)</f>
        <v>#N/A</v>
      </c>
      <c r="H4487" s="94" t="e">
        <f aca="false">$F4487&amp;$G4487</f>
        <v>#N/A</v>
      </c>
    </row>
    <row r="4488" customFormat="false" ht="12.75" hidden="false" customHeight="false" outlineLevel="0" collapsed="false">
      <c r="F4488" s="94" t="n">
        <f aca="false">IF(REF_DT&lt;PromptMonth,1,INDEX(BucketTable,MATCH($A4488,SumMonths,0),1))</f>
        <v>1</v>
      </c>
      <c r="G4488" s="94" t="e">
        <f aca="false">INDEX(Book_Type,MATCH($B4488,Book,0),1)</f>
        <v>#N/A</v>
      </c>
      <c r="H4488" s="94" t="e">
        <f aca="false">$F4488&amp;$G4488</f>
        <v>#N/A</v>
      </c>
    </row>
    <row r="4489" customFormat="false" ht="12.75" hidden="false" customHeight="false" outlineLevel="0" collapsed="false">
      <c r="F4489" s="94" t="n">
        <f aca="false">IF(REF_DT&lt;PromptMonth,1,INDEX(BucketTable,MATCH($A4489,SumMonths,0),1))</f>
        <v>1</v>
      </c>
      <c r="G4489" s="94" t="e">
        <f aca="false">INDEX(Book_Type,MATCH($B4489,Book,0),1)</f>
        <v>#N/A</v>
      </c>
      <c r="H4489" s="94" t="e">
        <f aca="false">$F4489&amp;$G4489</f>
        <v>#N/A</v>
      </c>
    </row>
    <row r="4490" customFormat="false" ht="12.75" hidden="false" customHeight="false" outlineLevel="0" collapsed="false">
      <c r="F4490" s="94" t="n">
        <f aca="false">IF(REF_DT&lt;PromptMonth,1,INDEX(BucketTable,MATCH($A4490,SumMonths,0),1))</f>
        <v>1</v>
      </c>
      <c r="G4490" s="94" t="e">
        <f aca="false">INDEX(Book_Type,MATCH($B4490,Book,0),1)</f>
        <v>#N/A</v>
      </c>
      <c r="H4490" s="94" t="e">
        <f aca="false">$F4490&amp;$G4490</f>
        <v>#N/A</v>
      </c>
    </row>
    <row r="4491" customFormat="false" ht="12.75" hidden="false" customHeight="false" outlineLevel="0" collapsed="false">
      <c r="F4491" s="94" t="n">
        <f aca="false">IF(REF_DT&lt;PromptMonth,1,INDEX(BucketTable,MATCH($A4491,SumMonths,0),1))</f>
        <v>1</v>
      </c>
      <c r="G4491" s="94" t="e">
        <f aca="false">INDEX(Book_Type,MATCH($B4491,Book,0),1)</f>
        <v>#N/A</v>
      </c>
      <c r="H4491" s="94" t="e">
        <f aca="false">$F4491&amp;$G4491</f>
        <v>#N/A</v>
      </c>
    </row>
    <row r="4492" customFormat="false" ht="12.75" hidden="false" customHeight="false" outlineLevel="0" collapsed="false">
      <c r="F4492" s="94" t="n">
        <f aca="false">IF(REF_DT&lt;PromptMonth,1,INDEX(BucketTable,MATCH($A4492,SumMonths,0),1))</f>
        <v>1</v>
      </c>
      <c r="G4492" s="94" t="e">
        <f aca="false">INDEX(Book_Type,MATCH($B4492,Book,0),1)</f>
        <v>#N/A</v>
      </c>
      <c r="H4492" s="94" t="e">
        <f aca="false">$F4492&amp;$G4492</f>
        <v>#N/A</v>
      </c>
    </row>
    <row r="4493" customFormat="false" ht="12.75" hidden="false" customHeight="false" outlineLevel="0" collapsed="false">
      <c r="F4493" s="94" t="n">
        <f aca="false">IF(REF_DT&lt;PromptMonth,1,INDEX(BucketTable,MATCH($A4493,SumMonths,0),1))</f>
        <v>1</v>
      </c>
      <c r="G4493" s="94" t="e">
        <f aca="false">INDEX(Book_Type,MATCH($B4493,Book,0),1)</f>
        <v>#N/A</v>
      </c>
      <c r="H4493" s="94" t="e">
        <f aca="false">$F4493&amp;$G4493</f>
        <v>#N/A</v>
      </c>
    </row>
    <row r="4494" customFormat="false" ht="12.75" hidden="false" customHeight="false" outlineLevel="0" collapsed="false">
      <c r="F4494" s="94" t="n">
        <f aca="false">IF(REF_DT&lt;PromptMonth,1,INDEX(BucketTable,MATCH($A4494,SumMonths,0),1))</f>
        <v>1</v>
      </c>
      <c r="G4494" s="94" t="e">
        <f aca="false">INDEX(Book_Type,MATCH($B4494,Book,0),1)</f>
        <v>#N/A</v>
      </c>
      <c r="H4494" s="94" t="e">
        <f aca="false">$F4494&amp;$G4494</f>
        <v>#N/A</v>
      </c>
    </row>
    <row r="4495" customFormat="false" ht="12.75" hidden="false" customHeight="false" outlineLevel="0" collapsed="false">
      <c r="F4495" s="94" t="n">
        <f aca="false">IF(REF_DT&lt;PromptMonth,1,INDEX(BucketTable,MATCH($A4495,SumMonths,0),1))</f>
        <v>1</v>
      </c>
      <c r="G4495" s="94" t="e">
        <f aca="false">INDEX(Book_Type,MATCH($B4495,Book,0),1)</f>
        <v>#N/A</v>
      </c>
      <c r="H4495" s="94" t="e">
        <f aca="false">$F4495&amp;$G4495</f>
        <v>#N/A</v>
      </c>
    </row>
    <row r="4496" customFormat="false" ht="12.75" hidden="false" customHeight="false" outlineLevel="0" collapsed="false">
      <c r="F4496" s="94" t="n">
        <f aca="false">IF(REF_DT&lt;PromptMonth,1,INDEX(BucketTable,MATCH($A4496,SumMonths,0),1))</f>
        <v>1</v>
      </c>
      <c r="G4496" s="94" t="e">
        <f aca="false">INDEX(Book_Type,MATCH($B4496,Book,0),1)</f>
        <v>#N/A</v>
      </c>
      <c r="H4496" s="94" t="e">
        <f aca="false">$F4496&amp;$G4496</f>
        <v>#N/A</v>
      </c>
    </row>
    <row r="4497" customFormat="false" ht="12.75" hidden="false" customHeight="false" outlineLevel="0" collapsed="false">
      <c r="F4497" s="94" t="n">
        <f aca="false">IF(REF_DT&lt;PromptMonth,1,INDEX(BucketTable,MATCH($A4497,SumMonths,0),1))</f>
        <v>1</v>
      </c>
      <c r="G4497" s="94" t="e">
        <f aca="false">INDEX(Book_Type,MATCH($B4497,Book,0),1)</f>
        <v>#N/A</v>
      </c>
      <c r="H4497" s="94" t="e">
        <f aca="false">$F4497&amp;$G4497</f>
        <v>#N/A</v>
      </c>
    </row>
    <row r="4498" customFormat="false" ht="12.75" hidden="false" customHeight="false" outlineLevel="0" collapsed="false">
      <c r="F4498" s="94" t="n">
        <f aca="false">IF(REF_DT&lt;PromptMonth,1,INDEX(BucketTable,MATCH($A4498,SumMonths,0),1))</f>
        <v>1</v>
      </c>
      <c r="G4498" s="94" t="e">
        <f aca="false">INDEX(Book_Type,MATCH($B4498,Book,0),1)</f>
        <v>#N/A</v>
      </c>
      <c r="H4498" s="94" t="e">
        <f aca="false">$F4498&amp;$G4498</f>
        <v>#N/A</v>
      </c>
    </row>
    <row r="4499" customFormat="false" ht="12.75" hidden="false" customHeight="false" outlineLevel="0" collapsed="false">
      <c r="F4499" s="94" t="n">
        <f aca="false">IF(REF_DT&lt;PromptMonth,1,INDEX(BucketTable,MATCH($A4499,SumMonths,0),1))</f>
        <v>1</v>
      </c>
      <c r="G4499" s="94" t="e">
        <f aca="false">INDEX(Book_Type,MATCH($B4499,Book,0),1)</f>
        <v>#N/A</v>
      </c>
      <c r="H4499" s="94" t="e">
        <f aca="false">$F4499&amp;$G4499</f>
        <v>#N/A</v>
      </c>
    </row>
    <row r="4500" customFormat="false" ht="12.75" hidden="false" customHeight="false" outlineLevel="0" collapsed="false">
      <c r="F4500" s="94" t="n">
        <f aca="false">IF(REF_DT&lt;PromptMonth,1,INDEX(BucketTable,MATCH($A4500,SumMonths,0),1))</f>
        <v>1</v>
      </c>
      <c r="G4500" s="94" t="e">
        <f aca="false">INDEX(Book_Type,MATCH($B4500,Book,0),1)</f>
        <v>#N/A</v>
      </c>
      <c r="H4500" s="94" t="e">
        <f aca="false">$F4500&amp;$G4500</f>
        <v>#N/A</v>
      </c>
    </row>
    <row r="4501" customFormat="false" ht="12.75" hidden="false" customHeight="false" outlineLevel="0" collapsed="false">
      <c r="F4501" s="94" t="n">
        <f aca="false">IF(REF_DT&lt;PromptMonth,1,INDEX(BucketTable,MATCH($A4501,SumMonths,0),1))</f>
        <v>1</v>
      </c>
      <c r="G4501" s="94" t="e">
        <f aca="false">INDEX(Book_Type,MATCH($B4501,Book,0),1)</f>
        <v>#N/A</v>
      </c>
      <c r="H4501" s="94" t="e">
        <f aca="false">$F4501&amp;$G4501</f>
        <v>#N/A</v>
      </c>
    </row>
    <row r="4502" customFormat="false" ht="12.75" hidden="false" customHeight="false" outlineLevel="0" collapsed="false">
      <c r="F4502" s="94" t="n">
        <f aca="false">IF(REF_DT&lt;PromptMonth,1,INDEX(BucketTable,MATCH($A4502,SumMonths,0),1))</f>
        <v>1</v>
      </c>
      <c r="G4502" s="94" t="e">
        <f aca="false">INDEX(Book_Type,MATCH($B4502,Book,0),1)</f>
        <v>#N/A</v>
      </c>
      <c r="H4502" s="94" t="e">
        <f aca="false">$F4502&amp;$G4502</f>
        <v>#N/A</v>
      </c>
    </row>
    <row r="4503" customFormat="false" ht="12.75" hidden="false" customHeight="false" outlineLevel="0" collapsed="false">
      <c r="F4503" s="94" t="n">
        <f aca="false">IF(REF_DT&lt;PromptMonth,1,INDEX(BucketTable,MATCH($A4503,SumMonths,0),1))</f>
        <v>1</v>
      </c>
      <c r="G4503" s="94" t="e">
        <f aca="false">INDEX(Book_Type,MATCH($B4503,Book,0),1)</f>
        <v>#N/A</v>
      </c>
      <c r="H4503" s="94" t="e">
        <f aca="false">$F4503&amp;$G4503</f>
        <v>#N/A</v>
      </c>
    </row>
    <row r="4504" customFormat="false" ht="12.75" hidden="false" customHeight="false" outlineLevel="0" collapsed="false">
      <c r="F4504" s="94" t="n">
        <f aca="false">IF(REF_DT&lt;PromptMonth,1,INDEX(BucketTable,MATCH($A4504,SumMonths,0),1))</f>
        <v>1</v>
      </c>
      <c r="G4504" s="94" t="e">
        <f aca="false">INDEX(Book_Type,MATCH($B4504,Book,0),1)</f>
        <v>#N/A</v>
      </c>
      <c r="H4504" s="94" t="e">
        <f aca="false">$F4504&amp;$G4504</f>
        <v>#N/A</v>
      </c>
    </row>
    <row r="4505" customFormat="false" ht="12.75" hidden="false" customHeight="false" outlineLevel="0" collapsed="false">
      <c r="F4505" s="94" t="n">
        <f aca="false">IF(REF_DT&lt;PromptMonth,1,INDEX(BucketTable,MATCH($A4505,SumMonths,0),1))</f>
        <v>1</v>
      </c>
      <c r="G4505" s="94" t="e">
        <f aca="false">INDEX(Book_Type,MATCH($B4505,Book,0),1)</f>
        <v>#N/A</v>
      </c>
      <c r="H4505" s="94" t="e">
        <f aca="false">$F4505&amp;$G4505</f>
        <v>#N/A</v>
      </c>
    </row>
    <row r="4506" customFormat="false" ht="12.75" hidden="false" customHeight="false" outlineLevel="0" collapsed="false">
      <c r="F4506" s="94" t="n">
        <f aca="false">IF(REF_DT&lt;PromptMonth,1,INDEX(BucketTable,MATCH($A4506,SumMonths,0),1))</f>
        <v>1</v>
      </c>
      <c r="G4506" s="94" t="e">
        <f aca="false">INDEX(Book_Type,MATCH($B4506,Book,0),1)</f>
        <v>#N/A</v>
      </c>
      <c r="H4506" s="94" t="e">
        <f aca="false">$F4506&amp;$G4506</f>
        <v>#N/A</v>
      </c>
    </row>
    <row r="4507" customFormat="false" ht="12.75" hidden="false" customHeight="false" outlineLevel="0" collapsed="false">
      <c r="F4507" s="94" t="n">
        <f aca="false">IF(REF_DT&lt;PromptMonth,1,INDEX(BucketTable,MATCH($A4507,SumMonths,0),1))</f>
        <v>1</v>
      </c>
      <c r="G4507" s="94" t="e">
        <f aca="false">INDEX(Book_Type,MATCH($B4507,Book,0),1)</f>
        <v>#N/A</v>
      </c>
      <c r="H4507" s="94" t="e">
        <f aca="false">$F4507&amp;$G4507</f>
        <v>#N/A</v>
      </c>
    </row>
    <row r="4508" customFormat="false" ht="12.75" hidden="false" customHeight="false" outlineLevel="0" collapsed="false">
      <c r="F4508" s="94" t="n">
        <f aca="false">IF(REF_DT&lt;PromptMonth,1,INDEX(BucketTable,MATCH($A4508,SumMonths,0),1))</f>
        <v>1</v>
      </c>
      <c r="G4508" s="94" t="e">
        <f aca="false">INDEX(Book_Type,MATCH($B4508,Book,0),1)</f>
        <v>#N/A</v>
      </c>
      <c r="H4508" s="94" t="e">
        <f aca="false">$F4508&amp;$G4508</f>
        <v>#N/A</v>
      </c>
    </row>
    <row r="4509" customFormat="false" ht="12.75" hidden="false" customHeight="false" outlineLevel="0" collapsed="false">
      <c r="F4509" s="94" t="n">
        <f aca="false">IF(REF_DT&lt;PromptMonth,1,INDEX(BucketTable,MATCH($A4509,SumMonths,0),1))</f>
        <v>1</v>
      </c>
      <c r="G4509" s="94" t="e">
        <f aca="false">INDEX(Book_Type,MATCH($B4509,Book,0),1)</f>
        <v>#N/A</v>
      </c>
      <c r="H4509" s="94" t="e">
        <f aca="false">$F4509&amp;$G4509</f>
        <v>#N/A</v>
      </c>
    </row>
    <row r="4510" customFormat="false" ht="12.75" hidden="false" customHeight="false" outlineLevel="0" collapsed="false">
      <c r="F4510" s="94" t="n">
        <f aca="false">IF(REF_DT&lt;PromptMonth,1,INDEX(BucketTable,MATCH($A4510,SumMonths,0),1))</f>
        <v>1</v>
      </c>
      <c r="G4510" s="94" t="e">
        <f aca="false">INDEX(Book_Type,MATCH($B4510,Book,0),1)</f>
        <v>#N/A</v>
      </c>
      <c r="H4510" s="94" t="e">
        <f aca="false">$F4510&amp;$G4510</f>
        <v>#N/A</v>
      </c>
    </row>
    <row r="4511" customFormat="false" ht="12.75" hidden="false" customHeight="false" outlineLevel="0" collapsed="false">
      <c r="F4511" s="94" t="n">
        <f aca="false">IF(REF_DT&lt;PromptMonth,1,INDEX(BucketTable,MATCH($A4511,SumMonths,0),1))</f>
        <v>1</v>
      </c>
      <c r="G4511" s="94" t="e">
        <f aca="false">INDEX(Book_Type,MATCH($B4511,Book,0),1)</f>
        <v>#N/A</v>
      </c>
      <c r="H4511" s="94" t="e">
        <f aca="false">$F4511&amp;$G4511</f>
        <v>#N/A</v>
      </c>
    </row>
    <row r="4512" customFormat="false" ht="12.75" hidden="false" customHeight="false" outlineLevel="0" collapsed="false">
      <c r="F4512" s="94" t="n">
        <f aca="false">IF(REF_DT&lt;PromptMonth,1,INDEX(BucketTable,MATCH($A4512,SumMonths,0),1))</f>
        <v>1</v>
      </c>
      <c r="G4512" s="94" t="e">
        <f aca="false">INDEX(Book_Type,MATCH($B4512,Book,0),1)</f>
        <v>#N/A</v>
      </c>
      <c r="H4512" s="94" t="e">
        <f aca="false">$F4512&amp;$G4512</f>
        <v>#N/A</v>
      </c>
    </row>
    <row r="4513" customFormat="false" ht="12.75" hidden="false" customHeight="false" outlineLevel="0" collapsed="false">
      <c r="F4513" s="94" t="n">
        <f aca="false">IF(REF_DT&lt;PromptMonth,1,INDEX(BucketTable,MATCH($A4513,SumMonths,0),1))</f>
        <v>1</v>
      </c>
      <c r="G4513" s="94" t="e">
        <f aca="false">INDEX(Book_Type,MATCH($B4513,Book,0),1)</f>
        <v>#N/A</v>
      </c>
      <c r="H4513" s="94" t="e">
        <f aca="false">$F4513&amp;$G4513</f>
        <v>#N/A</v>
      </c>
    </row>
    <row r="4514" customFormat="false" ht="12.75" hidden="false" customHeight="false" outlineLevel="0" collapsed="false">
      <c r="F4514" s="94" t="n">
        <f aca="false">IF(REF_DT&lt;PromptMonth,1,INDEX(BucketTable,MATCH($A4514,SumMonths,0),1))</f>
        <v>1</v>
      </c>
      <c r="G4514" s="94" t="e">
        <f aca="false">INDEX(Book_Type,MATCH($B4514,Book,0),1)</f>
        <v>#N/A</v>
      </c>
      <c r="H4514" s="94" t="e">
        <f aca="false">$F4514&amp;$G4514</f>
        <v>#N/A</v>
      </c>
    </row>
    <row r="4515" customFormat="false" ht="12.75" hidden="false" customHeight="false" outlineLevel="0" collapsed="false">
      <c r="F4515" s="94" t="n">
        <f aca="false">IF(REF_DT&lt;PromptMonth,1,INDEX(BucketTable,MATCH($A4515,SumMonths,0),1))</f>
        <v>1</v>
      </c>
      <c r="G4515" s="94" t="e">
        <f aca="false">INDEX(Book_Type,MATCH($B4515,Book,0),1)</f>
        <v>#N/A</v>
      </c>
      <c r="H4515" s="94" t="e">
        <f aca="false">$F4515&amp;$G4515</f>
        <v>#N/A</v>
      </c>
    </row>
    <row r="4516" customFormat="false" ht="12.75" hidden="false" customHeight="false" outlineLevel="0" collapsed="false">
      <c r="F4516" s="94" t="n">
        <f aca="false">IF(REF_DT&lt;PromptMonth,1,INDEX(BucketTable,MATCH($A4516,SumMonths,0),1))</f>
        <v>1</v>
      </c>
      <c r="G4516" s="94" t="e">
        <f aca="false">INDEX(Book_Type,MATCH($B4516,Book,0),1)</f>
        <v>#N/A</v>
      </c>
      <c r="H4516" s="94" t="e">
        <f aca="false">$F4516&amp;$G4516</f>
        <v>#N/A</v>
      </c>
    </row>
    <row r="4517" customFormat="false" ht="12.75" hidden="false" customHeight="false" outlineLevel="0" collapsed="false">
      <c r="F4517" s="94" t="n">
        <f aca="false">IF(REF_DT&lt;PromptMonth,1,INDEX(BucketTable,MATCH($A4517,SumMonths,0),1))</f>
        <v>1</v>
      </c>
      <c r="G4517" s="94" t="e">
        <f aca="false">INDEX(Book_Type,MATCH($B4517,Book,0),1)</f>
        <v>#N/A</v>
      </c>
      <c r="H4517" s="94" t="e">
        <f aca="false">$F4517&amp;$G4517</f>
        <v>#N/A</v>
      </c>
    </row>
    <row r="4518" customFormat="false" ht="12.75" hidden="false" customHeight="false" outlineLevel="0" collapsed="false">
      <c r="F4518" s="94" t="n">
        <f aca="false">IF(REF_DT&lt;PromptMonth,1,INDEX(BucketTable,MATCH($A4518,SumMonths,0),1))</f>
        <v>1</v>
      </c>
      <c r="G4518" s="94" t="e">
        <f aca="false">INDEX(Book_Type,MATCH($B4518,Book,0),1)</f>
        <v>#N/A</v>
      </c>
      <c r="H4518" s="94" t="e">
        <f aca="false">$F4518&amp;$G4518</f>
        <v>#N/A</v>
      </c>
    </row>
    <row r="4519" customFormat="false" ht="12.75" hidden="false" customHeight="false" outlineLevel="0" collapsed="false">
      <c r="F4519" s="94" t="n">
        <f aca="false">IF(REF_DT&lt;PromptMonth,1,INDEX(BucketTable,MATCH($A4519,SumMonths,0),1))</f>
        <v>1</v>
      </c>
      <c r="G4519" s="94" t="e">
        <f aca="false">INDEX(Book_Type,MATCH($B4519,Book,0),1)</f>
        <v>#N/A</v>
      </c>
      <c r="H4519" s="94" t="e">
        <f aca="false">$F4519&amp;$G4519</f>
        <v>#N/A</v>
      </c>
    </row>
    <row r="4520" customFormat="false" ht="12.75" hidden="false" customHeight="false" outlineLevel="0" collapsed="false">
      <c r="F4520" s="94" t="n">
        <f aca="false">IF(REF_DT&lt;PromptMonth,1,INDEX(BucketTable,MATCH($A4520,SumMonths,0),1))</f>
        <v>1</v>
      </c>
      <c r="G4520" s="94" t="e">
        <f aca="false">INDEX(Book_Type,MATCH($B4520,Book,0),1)</f>
        <v>#N/A</v>
      </c>
      <c r="H4520" s="94" t="e">
        <f aca="false">$F4520&amp;$G4520</f>
        <v>#N/A</v>
      </c>
    </row>
    <row r="4521" customFormat="false" ht="12.75" hidden="false" customHeight="false" outlineLevel="0" collapsed="false">
      <c r="F4521" s="94" t="n">
        <f aca="false">IF(REF_DT&lt;PromptMonth,1,INDEX(BucketTable,MATCH($A4521,SumMonths,0),1))</f>
        <v>1</v>
      </c>
      <c r="G4521" s="94" t="e">
        <f aca="false">INDEX(Book_Type,MATCH($B4521,Book,0),1)</f>
        <v>#N/A</v>
      </c>
      <c r="H4521" s="94" t="e">
        <f aca="false">$F4521&amp;$G4521</f>
        <v>#N/A</v>
      </c>
    </row>
    <row r="4522" customFormat="false" ht="12.75" hidden="false" customHeight="false" outlineLevel="0" collapsed="false">
      <c r="F4522" s="94" t="n">
        <f aca="false">IF(REF_DT&lt;PromptMonth,1,INDEX(BucketTable,MATCH($A4522,SumMonths,0),1))</f>
        <v>1</v>
      </c>
      <c r="G4522" s="94" t="e">
        <f aca="false">INDEX(Book_Type,MATCH($B4522,Book,0),1)</f>
        <v>#N/A</v>
      </c>
      <c r="H4522" s="94" t="e">
        <f aca="false">$F4522&amp;$G4522</f>
        <v>#N/A</v>
      </c>
    </row>
    <row r="4523" customFormat="false" ht="12.75" hidden="false" customHeight="false" outlineLevel="0" collapsed="false">
      <c r="F4523" s="94" t="n">
        <f aca="false">IF(REF_DT&lt;PromptMonth,1,INDEX(BucketTable,MATCH($A4523,SumMonths,0),1))</f>
        <v>1</v>
      </c>
      <c r="G4523" s="94" t="e">
        <f aca="false">INDEX(Book_Type,MATCH($B4523,Book,0),1)</f>
        <v>#N/A</v>
      </c>
      <c r="H4523" s="94" t="e">
        <f aca="false">$F4523&amp;$G4523</f>
        <v>#N/A</v>
      </c>
    </row>
    <row r="4524" customFormat="false" ht="12.75" hidden="false" customHeight="false" outlineLevel="0" collapsed="false">
      <c r="F4524" s="94" t="n">
        <f aca="false">IF(REF_DT&lt;PromptMonth,1,INDEX(BucketTable,MATCH($A4524,SumMonths,0),1))</f>
        <v>1</v>
      </c>
      <c r="G4524" s="94" t="e">
        <f aca="false">INDEX(Book_Type,MATCH($B4524,Book,0),1)</f>
        <v>#N/A</v>
      </c>
      <c r="H4524" s="94" t="e">
        <f aca="false">$F4524&amp;$G4524</f>
        <v>#N/A</v>
      </c>
    </row>
    <row r="4525" customFormat="false" ht="12.75" hidden="false" customHeight="false" outlineLevel="0" collapsed="false">
      <c r="F4525" s="94" t="n">
        <f aca="false">IF(REF_DT&lt;PromptMonth,1,INDEX(BucketTable,MATCH($A4525,SumMonths,0),1))</f>
        <v>1</v>
      </c>
      <c r="G4525" s="94" t="e">
        <f aca="false">INDEX(Book_Type,MATCH($B4525,Book,0),1)</f>
        <v>#N/A</v>
      </c>
      <c r="H4525" s="94" t="e">
        <f aca="false">$F4525&amp;$G4525</f>
        <v>#N/A</v>
      </c>
    </row>
    <row r="4526" customFormat="false" ht="12.75" hidden="false" customHeight="false" outlineLevel="0" collapsed="false">
      <c r="F4526" s="94" t="n">
        <f aca="false">IF(REF_DT&lt;PromptMonth,1,INDEX(BucketTable,MATCH($A4526,SumMonths,0),1))</f>
        <v>1</v>
      </c>
      <c r="G4526" s="94" t="e">
        <f aca="false">INDEX(Book_Type,MATCH($B4526,Book,0),1)</f>
        <v>#N/A</v>
      </c>
      <c r="H4526" s="94" t="e">
        <f aca="false">$F4526&amp;$G4526</f>
        <v>#N/A</v>
      </c>
    </row>
    <row r="4527" customFormat="false" ht="12.75" hidden="false" customHeight="false" outlineLevel="0" collapsed="false">
      <c r="F4527" s="94" t="n">
        <f aca="false">IF(REF_DT&lt;PromptMonth,1,INDEX(BucketTable,MATCH($A4527,SumMonths,0),1))</f>
        <v>1</v>
      </c>
      <c r="G4527" s="94" t="e">
        <f aca="false">INDEX(Book_Type,MATCH($B4527,Book,0),1)</f>
        <v>#N/A</v>
      </c>
      <c r="H4527" s="94" t="e">
        <f aca="false">$F4527&amp;$G4527</f>
        <v>#N/A</v>
      </c>
    </row>
    <row r="4528" customFormat="false" ht="12.75" hidden="false" customHeight="false" outlineLevel="0" collapsed="false">
      <c r="F4528" s="94" t="n">
        <f aca="false">IF(REF_DT&lt;PromptMonth,1,INDEX(BucketTable,MATCH($A4528,SumMonths,0),1))</f>
        <v>1</v>
      </c>
      <c r="G4528" s="94" t="e">
        <f aca="false">INDEX(Book_Type,MATCH($B4528,Book,0),1)</f>
        <v>#N/A</v>
      </c>
      <c r="H4528" s="94" t="e">
        <f aca="false">$F4528&amp;$G4528</f>
        <v>#N/A</v>
      </c>
    </row>
    <row r="4529" customFormat="false" ht="12.75" hidden="false" customHeight="false" outlineLevel="0" collapsed="false">
      <c r="F4529" s="94" t="n">
        <f aca="false">IF(REF_DT&lt;PromptMonth,1,INDEX(BucketTable,MATCH($A4529,SumMonths,0),1))</f>
        <v>1</v>
      </c>
      <c r="G4529" s="94" t="e">
        <f aca="false">INDEX(Book_Type,MATCH($B4529,Book,0),1)</f>
        <v>#N/A</v>
      </c>
      <c r="H4529" s="94" t="e">
        <f aca="false">$F4529&amp;$G4529</f>
        <v>#N/A</v>
      </c>
    </row>
    <row r="4530" customFormat="false" ht="12.75" hidden="false" customHeight="false" outlineLevel="0" collapsed="false">
      <c r="F4530" s="94" t="n">
        <f aca="false">IF(REF_DT&lt;PromptMonth,1,INDEX(BucketTable,MATCH($A4530,SumMonths,0),1))</f>
        <v>1</v>
      </c>
      <c r="G4530" s="94" t="e">
        <f aca="false">INDEX(Book_Type,MATCH($B4530,Book,0),1)</f>
        <v>#N/A</v>
      </c>
      <c r="H4530" s="94" t="e">
        <f aca="false">$F4530&amp;$G4530</f>
        <v>#N/A</v>
      </c>
    </row>
    <row r="4531" customFormat="false" ht="12.75" hidden="false" customHeight="false" outlineLevel="0" collapsed="false">
      <c r="F4531" s="94" t="n">
        <f aca="false">IF(REF_DT&lt;PromptMonth,1,INDEX(BucketTable,MATCH($A4531,SumMonths,0),1))</f>
        <v>1</v>
      </c>
      <c r="G4531" s="94" t="e">
        <f aca="false">INDEX(Book_Type,MATCH($B4531,Book,0),1)</f>
        <v>#N/A</v>
      </c>
      <c r="H4531" s="94" t="e">
        <f aca="false">$F4531&amp;$G4531</f>
        <v>#N/A</v>
      </c>
    </row>
    <row r="4532" customFormat="false" ht="12.75" hidden="false" customHeight="false" outlineLevel="0" collapsed="false">
      <c r="F4532" s="94" t="n">
        <f aca="false">IF(REF_DT&lt;PromptMonth,1,INDEX(BucketTable,MATCH($A4532,SumMonths,0),1))</f>
        <v>1</v>
      </c>
      <c r="G4532" s="94" t="e">
        <f aca="false">INDEX(Book_Type,MATCH($B4532,Book,0),1)</f>
        <v>#N/A</v>
      </c>
      <c r="H4532" s="94" t="e">
        <f aca="false">$F4532&amp;$G4532</f>
        <v>#N/A</v>
      </c>
    </row>
    <row r="4533" customFormat="false" ht="12.75" hidden="false" customHeight="false" outlineLevel="0" collapsed="false">
      <c r="F4533" s="94" t="n">
        <f aca="false">IF(REF_DT&lt;PromptMonth,1,INDEX(BucketTable,MATCH($A4533,SumMonths,0),1))</f>
        <v>1</v>
      </c>
      <c r="G4533" s="94" t="e">
        <f aca="false">INDEX(Book_Type,MATCH($B4533,Book,0),1)</f>
        <v>#N/A</v>
      </c>
      <c r="H4533" s="94" t="e">
        <f aca="false">$F4533&amp;$G4533</f>
        <v>#N/A</v>
      </c>
    </row>
    <row r="4534" customFormat="false" ht="12.75" hidden="false" customHeight="false" outlineLevel="0" collapsed="false">
      <c r="F4534" s="94" t="n">
        <f aca="false">IF(REF_DT&lt;PromptMonth,1,INDEX(BucketTable,MATCH($A4534,SumMonths,0),1))</f>
        <v>1</v>
      </c>
      <c r="G4534" s="94" t="e">
        <f aca="false">INDEX(Book_Type,MATCH($B4534,Book,0),1)</f>
        <v>#N/A</v>
      </c>
      <c r="H4534" s="94" t="e">
        <f aca="false">$F4534&amp;$G4534</f>
        <v>#N/A</v>
      </c>
    </row>
    <row r="4535" customFormat="false" ht="12.75" hidden="false" customHeight="false" outlineLevel="0" collapsed="false">
      <c r="F4535" s="94" t="n">
        <f aca="false">IF(REF_DT&lt;PromptMonth,1,INDEX(BucketTable,MATCH($A4535,SumMonths,0),1))</f>
        <v>1</v>
      </c>
      <c r="G4535" s="94" t="e">
        <f aca="false">INDEX(Book_Type,MATCH($B4535,Book,0),1)</f>
        <v>#N/A</v>
      </c>
      <c r="H4535" s="94" t="e">
        <f aca="false">$F4535&amp;$G4535</f>
        <v>#N/A</v>
      </c>
    </row>
    <row r="4536" customFormat="false" ht="12.75" hidden="false" customHeight="false" outlineLevel="0" collapsed="false">
      <c r="F4536" s="94" t="n">
        <f aca="false">IF(REF_DT&lt;PromptMonth,1,INDEX(BucketTable,MATCH($A4536,SumMonths,0),1))</f>
        <v>1</v>
      </c>
      <c r="G4536" s="94" t="e">
        <f aca="false">INDEX(Book_Type,MATCH($B4536,Book,0),1)</f>
        <v>#N/A</v>
      </c>
      <c r="H4536" s="94" t="e">
        <f aca="false">$F4536&amp;$G4536</f>
        <v>#N/A</v>
      </c>
    </row>
    <row r="4537" customFormat="false" ht="12.75" hidden="false" customHeight="false" outlineLevel="0" collapsed="false">
      <c r="F4537" s="94" t="n">
        <f aca="false">IF(REF_DT&lt;PromptMonth,1,INDEX(BucketTable,MATCH($A4537,SumMonths,0),1))</f>
        <v>1</v>
      </c>
      <c r="G4537" s="94" t="e">
        <f aca="false">INDEX(Book_Type,MATCH($B4537,Book,0),1)</f>
        <v>#N/A</v>
      </c>
      <c r="H4537" s="94" t="e">
        <f aca="false">$F4537&amp;$G4537</f>
        <v>#N/A</v>
      </c>
    </row>
    <row r="4538" customFormat="false" ht="12.75" hidden="false" customHeight="false" outlineLevel="0" collapsed="false">
      <c r="F4538" s="94" t="n">
        <f aca="false">IF(REF_DT&lt;PromptMonth,1,INDEX(BucketTable,MATCH($A4538,SumMonths,0),1))</f>
        <v>1</v>
      </c>
      <c r="G4538" s="94" t="e">
        <f aca="false">INDEX(Book_Type,MATCH($B4538,Book,0),1)</f>
        <v>#N/A</v>
      </c>
      <c r="H4538" s="94" t="e">
        <f aca="false">$F4538&amp;$G4538</f>
        <v>#N/A</v>
      </c>
    </row>
    <row r="4539" customFormat="false" ht="12.75" hidden="false" customHeight="false" outlineLevel="0" collapsed="false">
      <c r="F4539" s="94" t="n">
        <f aca="false">IF(REF_DT&lt;PromptMonth,1,INDEX(BucketTable,MATCH($A4539,SumMonths,0),1))</f>
        <v>1</v>
      </c>
      <c r="G4539" s="94" t="e">
        <f aca="false">INDEX(Book_Type,MATCH($B4539,Book,0),1)</f>
        <v>#N/A</v>
      </c>
      <c r="H4539" s="94" t="e">
        <f aca="false">$F4539&amp;$G4539</f>
        <v>#N/A</v>
      </c>
    </row>
    <row r="4540" customFormat="false" ht="12.75" hidden="false" customHeight="false" outlineLevel="0" collapsed="false">
      <c r="F4540" s="94" t="n">
        <f aca="false">IF(REF_DT&lt;PromptMonth,1,INDEX(BucketTable,MATCH($A4540,SumMonths,0),1))</f>
        <v>1</v>
      </c>
      <c r="G4540" s="94" t="e">
        <f aca="false">INDEX(Book_Type,MATCH($B4540,Book,0),1)</f>
        <v>#N/A</v>
      </c>
      <c r="H4540" s="94" t="e">
        <f aca="false">$F4540&amp;$G4540</f>
        <v>#N/A</v>
      </c>
    </row>
    <row r="4541" customFormat="false" ht="12.75" hidden="false" customHeight="false" outlineLevel="0" collapsed="false">
      <c r="F4541" s="94" t="n">
        <f aca="false">IF(REF_DT&lt;PromptMonth,1,INDEX(BucketTable,MATCH($A4541,SumMonths,0),1))</f>
        <v>1</v>
      </c>
      <c r="G4541" s="94" t="e">
        <f aca="false">INDEX(Book_Type,MATCH($B4541,Book,0),1)</f>
        <v>#N/A</v>
      </c>
      <c r="H4541" s="94" t="e">
        <f aca="false">$F4541&amp;$G4541</f>
        <v>#N/A</v>
      </c>
    </row>
    <row r="4542" customFormat="false" ht="12.75" hidden="false" customHeight="false" outlineLevel="0" collapsed="false">
      <c r="F4542" s="94" t="n">
        <f aca="false">IF(REF_DT&lt;PromptMonth,1,INDEX(BucketTable,MATCH($A4542,SumMonths,0),1))</f>
        <v>1</v>
      </c>
      <c r="G4542" s="94" t="e">
        <f aca="false">INDEX(Book_Type,MATCH($B4542,Book,0),1)</f>
        <v>#N/A</v>
      </c>
      <c r="H4542" s="94" t="e">
        <f aca="false">$F4542&amp;$G4542</f>
        <v>#N/A</v>
      </c>
    </row>
    <row r="4543" customFormat="false" ht="12.75" hidden="false" customHeight="false" outlineLevel="0" collapsed="false">
      <c r="F4543" s="94" t="n">
        <f aca="false">IF(REF_DT&lt;PromptMonth,1,INDEX(BucketTable,MATCH($A4543,SumMonths,0),1))</f>
        <v>1</v>
      </c>
      <c r="G4543" s="94" t="e">
        <f aca="false">INDEX(Book_Type,MATCH($B4543,Book,0),1)</f>
        <v>#N/A</v>
      </c>
      <c r="H4543" s="94" t="e">
        <f aca="false">$F4543&amp;$G4543</f>
        <v>#N/A</v>
      </c>
    </row>
    <row r="4544" customFormat="false" ht="12.75" hidden="false" customHeight="false" outlineLevel="0" collapsed="false">
      <c r="F4544" s="94" t="n">
        <f aca="false">IF(REF_DT&lt;PromptMonth,1,INDEX(BucketTable,MATCH($A4544,SumMonths,0),1))</f>
        <v>1</v>
      </c>
      <c r="G4544" s="94" t="e">
        <f aca="false">INDEX(Book_Type,MATCH($B4544,Book,0),1)</f>
        <v>#N/A</v>
      </c>
      <c r="H4544" s="94" t="e">
        <f aca="false">$F4544&amp;$G4544</f>
        <v>#N/A</v>
      </c>
    </row>
    <row r="4545" customFormat="false" ht="12.75" hidden="false" customHeight="false" outlineLevel="0" collapsed="false">
      <c r="F4545" s="94" t="n">
        <f aca="false">IF(REF_DT&lt;PromptMonth,1,INDEX(BucketTable,MATCH($A4545,SumMonths,0),1))</f>
        <v>1</v>
      </c>
      <c r="G4545" s="94" t="e">
        <f aca="false">INDEX(Book_Type,MATCH($B4545,Book,0),1)</f>
        <v>#N/A</v>
      </c>
      <c r="H4545" s="94" t="e">
        <f aca="false">$F4545&amp;$G4545</f>
        <v>#N/A</v>
      </c>
    </row>
    <row r="4546" customFormat="false" ht="12.75" hidden="false" customHeight="false" outlineLevel="0" collapsed="false">
      <c r="F4546" s="94" t="n">
        <f aca="false">IF(REF_DT&lt;PromptMonth,1,INDEX(BucketTable,MATCH($A4546,SumMonths,0),1))</f>
        <v>1</v>
      </c>
      <c r="G4546" s="94" t="e">
        <f aca="false">INDEX(Book_Type,MATCH($B4546,Book,0),1)</f>
        <v>#N/A</v>
      </c>
      <c r="H4546" s="94" t="e">
        <f aca="false">$F4546&amp;$G4546</f>
        <v>#N/A</v>
      </c>
    </row>
    <row r="4547" customFormat="false" ht="12.75" hidden="false" customHeight="false" outlineLevel="0" collapsed="false">
      <c r="F4547" s="94" t="n">
        <f aca="false">IF(REF_DT&lt;PromptMonth,1,INDEX(BucketTable,MATCH($A4547,SumMonths,0),1))</f>
        <v>1</v>
      </c>
      <c r="G4547" s="94" t="e">
        <f aca="false">INDEX(Book_Type,MATCH($B4547,Book,0),1)</f>
        <v>#N/A</v>
      </c>
      <c r="H4547" s="94" t="e">
        <f aca="false">$F4547&amp;$G4547</f>
        <v>#N/A</v>
      </c>
    </row>
    <row r="4548" customFormat="false" ht="12.75" hidden="false" customHeight="false" outlineLevel="0" collapsed="false">
      <c r="F4548" s="94" t="n">
        <f aca="false">IF(REF_DT&lt;PromptMonth,1,INDEX(BucketTable,MATCH($A4548,SumMonths,0),1))</f>
        <v>1</v>
      </c>
      <c r="G4548" s="94" t="e">
        <f aca="false">INDEX(Book_Type,MATCH($B4548,Book,0),1)</f>
        <v>#N/A</v>
      </c>
      <c r="H4548" s="94" t="e">
        <f aca="false">$F4548&amp;$G4548</f>
        <v>#N/A</v>
      </c>
    </row>
    <row r="4549" customFormat="false" ht="12.75" hidden="false" customHeight="false" outlineLevel="0" collapsed="false">
      <c r="F4549" s="94" t="n">
        <f aca="false">IF(REF_DT&lt;PromptMonth,1,INDEX(BucketTable,MATCH($A4549,SumMonths,0),1))</f>
        <v>1</v>
      </c>
      <c r="G4549" s="94" t="e">
        <f aca="false">INDEX(Book_Type,MATCH($B4549,Book,0),1)</f>
        <v>#N/A</v>
      </c>
      <c r="H4549" s="94" t="e">
        <f aca="false">$F4549&amp;$G4549</f>
        <v>#N/A</v>
      </c>
    </row>
    <row r="4550" customFormat="false" ht="12.75" hidden="false" customHeight="false" outlineLevel="0" collapsed="false">
      <c r="F4550" s="94" t="n">
        <f aca="false">IF(REF_DT&lt;PromptMonth,1,INDEX(BucketTable,MATCH($A4550,SumMonths,0),1))</f>
        <v>1</v>
      </c>
      <c r="G4550" s="94" t="e">
        <f aca="false">INDEX(Book_Type,MATCH($B4550,Book,0),1)</f>
        <v>#N/A</v>
      </c>
      <c r="H4550" s="94" t="e">
        <f aca="false">$F4550&amp;$G4550</f>
        <v>#N/A</v>
      </c>
    </row>
    <row r="4551" customFormat="false" ht="12.75" hidden="false" customHeight="false" outlineLevel="0" collapsed="false">
      <c r="F4551" s="94" t="n">
        <f aca="false">IF(REF_DT&lt;PromptMonth,1,INDEX(BucketTable,MATCH($A4551,SumMonths,0),1))</f>
        <v>1</v>
      </c>
      <c r="G4551" s="94" t="e">
        <f aca="false">INDEX(Book_Type,MATCH($B4551,Book,0),1)</f>
        <v>#N/A</v>
      </c>
      <c r="H4551" s="94" t="e">
        <f aca="false">$F4551&amp;$G4551</f>
        <v>#N/A</v>
      </c>
    </row>
    <row r="4552" customFormat="false" ht="12.75" hidden="false" customHeight="false" outlineLevel="0" collapsed="false">
      <c r="F4552" s="94" t="n">
        <f aca="false">IF(REF_DT&lt;PromptMonth,1,INDEX(BucketTable,MATCH($A4552,SumMonths,0),1))</f>
        <v>1</v>
      </c>
      <c r="G4552" s="94" t="e">
        <f aca="false">INDEX(Book_Type,MATCH($B4552,Book,0),1)</f>
        <v>#N/A</v>
      </c>
      <c r="H4552" s="94" t="e">
        <f aca="false">$F4552&amp;$G4552</f>
        <v>#N/A</v>
      </c>
    </row>
    <row r="4553" customFormat="false" ht="12.75" hidden="false" customHeight="false" outlineLevel="0" collapsed="false">
      <c r="F4553" s="94" t="n">
        <f aca="false">IF(REF_DT&lt;PromptMonth,1,INDEX(BucketTable,MATCH($A4553,SumMonths,0),1))</f>
        <v>1</v>
      </c>
      <c r="G4553" s="94" t="e">
        <f aca="false">INDEX(Book_Type,MATCH($B4553,Book,0),1)</f>
        <v>#N/A</v>
      </c>
      <c r="H4553" s="94" t="e">
        <f aca="false">$F4553&amp;$G4553</f>
        <v>#N/A</v>
      </c>
    </row>
    <row r="4554" customFormat="false" ht="12.75" hidden="false" customHeight="false" outlineLevel="0" collapsed="false">
      <c r="F4554" s="94" t="n">
        <f aca="false">IF(REF_DT&lt;PromptMonth,1,INDEX(BucketTable,MATCH($A4554,SumMonths,0),1))</f>
        <v>1</v>
      </c>
      <c r="G4554" s="94" t="e">
        <f aca="false">INDEX(Book_Type,MATCH($B4554,Book,0),1)</f>
        <v>#N/A</v>
      </c>
      <c r="H4554" s="94" t="e">
        <f aca="false">$F4554&amp;$G4554</f>
        <v>#N/A</v>
      </c>
    </row>
    <row r="4555" customFormat="false" ht="12.75" hidden="false" customHeight="false" outlineLevel="0" collapsed="false">
      <c r="F4555" s="94" t="n">
        <f aca="false">IF(REF_DT&lt;PromptMonth,1,INDEX(BucketTable,MATCH($A4555,SumMonths,0),1))</f>
        <v>1</v>
      </c>
      <c r="G4555" s="94" t="e">
        <f aca="false">INDEX(Book_Type,MATCH($B4555,Book,0),1)</f>
        <v>#N/A</v>
      </c>
      <c r="H4555" s="94" t="e">
        <f aca="false">$F4555&amp;$G4555</f>
        <v>#N/A</v>
      </c>
    </row>
    <row r="4556" customFormat="false" ht="12.75" hidden="false" customHeight="false" outlineLevel="0" collapsed="false">
      <c r="F4556" s="94" t="n">
        <f aca="false">IF(REF_DT&lt;PromptMonth,1,INDEX(BucketTable,MATCH($A4556,SumMonths,0),1))</f>
        <v>1</v>
      </c>
      <c r="G4556" s="94" t="e">
        <f aca="false">INDEX(Book_Type,MATCH($B4556,Book,0),1)</f>
        <v>#N/A</v>
      </c>
      <c r="H4556" s="94" t="e">
        <f aca="false">$F4556&amp;$G4556</f>
        <v>#N/A</v>
      </c>
    </row>
    <row r="4557" customFormat="false" ht="12.75" hidden="false" customHeight="false" outlineLevel="0" collapsed="false">
      <c r="F4557" s="94" t="n">
        <f aca="false">IF(REF_DT&lt;PromptMonth,1,INDEX(BucketTable,MATCH($A4557,SumMonths,0),1))</f>
        <v>1</v>
      </c>
      <c r="G4557" s="94" t="e">
        <f aca="false">INDEX(Book_Type,MATCH($B4557,Book,0),1)</f>
        <v>#N/A</v>
      </c>
      <c r="H4557" s="94" t="e">
        <f aca="false">$F4557&amp;$G4557</f>
        <v>#N/A</v>
      </c>
    </row>
    <row r="4558" customFormat="false" ht="12.75" hidden="false" customHeight="false" outlineLevel="0" collapsed="false">
      <c r="F4558" s="94" t="n">
        <f aca="false">IF(REF_DT&lt;PromptMonth,1,INDEX(BucketTable,MATCH($A4558,SumMonths,0),1))</f>
        <v>1</v>
      </c>
      <c r="G4558" s="94" t="e">
        <f aca="false">INDEX(Book_Type,MATCH($B4558,Book,0),1)</f>
        <v>#N/A</v>
      </c>
      <c r="H4558" s="94" t="e">
        <f aca="false">$F4558&amp;$G4558</f>
        <v>#N/A</v>
      </c>
    </row>
    <row r="4559" customFormat="false" ht="12.75" hidden="false" customHeight="false" outlineLevel="0" collapsed="false">
      <c r="F4559" s="94" t="n">
        <f aca="false">IF(REF_DT&lt;PromptMonth,1,INDEX(BucketTable,MATCH($A4559,SumMonths,0),1))</f>
        <v>1</v>
      </c>
      <c r="G4559" s="94" t="e">
        <f aca="false">INDEX(Book_Type,MATCH($B4559,Book,0),1)</f>
        <v>#N/A</v>
      </c>
      <c r="H4559" s="94" t="e">
        <f aca="false">$F4559&amp;$G4559</f>
        <v>#N/A</v>
      </c>
    </row>
    <row r="4560" customFormat="false" ht="12.75" hidden="false" customHeight="false" outlineLevel="0" collapsed="false">
      <c r="F4560" s="94" t="n">
        <f aca="false">IF(REF_DT&lt;PromptMonth,1,INDEX(BucketTable,MATCH($A4560,SumMonths,0),1))</f>
        <v>1</v>
      </c>
      <c r="G4560" s="94" t="e">
        <f aca="false">INDEX(Book_Type,MATCH($B4560,Book,0),1)</f>
        <v>#N/A</v>
      </c>
      <c r="H4560" s="94" t="e">
        <f aca="false">$F4560&amp;$G4560</f>
        <v>#N/A</v>
      </c>
    </row>
    <row r="4561" customFormat="false" ht="12.75" hidden="false" customHeight="false" outlineLevel="0" collapsed="false">
      <c r="F4561" s="94" t="n">
        <f aca="false">IF(REF_DT&lt;PromptMonth,1,INDEX(BucketTable,MATCH($A4561,SumMonths,0),1))</f>
        <v>1</v>
      </c>
      <c r="G4561" s="94" t="e">
        <f aca="false">INDEX(Book_Type,MATCH($B4561,Book,0),1)</f>
        <v>#N/A</v>
      </c>
      <c r="H4561" s="94" t="e">
        <f aca="false">$F4561&amp;$G4561</f>
        <v>#N/A</v>
      </c>
    </row>
    <row r="4562" customFormat="false" ht="12.75" hidden="false" customHeight="false" outlineLevel="0" collapsed="false">
      <c r="F4562" s="94" t="n">
        <f aca="false">IF(REF_DT&lt;PromptMonth,1,INDEX(BucketTable,MATCH($A4562,SumMonths,0),1))</f>
        <v>1</v>
      </c>
      <c r="G4562" s="94" t="e">
        <f aca="false">INDEX(Book_Type,MATCH($B4562,Book,0),1)</f>
        <v>#N/A</v>
      </c>
      <c r="H4562" s="94" t="e">
        <f aca="false">$F4562&amp;$G4562</f>
        <v>#N/A</v>
      </c>
    </row>
    <row r="4563" customFormat="false" ht="12.75" hidden="false" customHeight="false" outlineLevel="0" collapsed="false">
      <c r="F4563" s="94" t="n">
        <f aca="false">IF(REF_DT&lt;PromptMonth,1,INDEX(BucketTable,MATCH($A4563,SumMonths,0),1))</f>
        <v>1</v>
      </c>
      <c r="G4563" s="94" t="e">
        <f aca="false">INDEX(Book_Type,MATCH($B4563,Book,0),1)</f>
        <v>#N/A</v>
      </c>
      <c r="H4563" s="94" t="e">
        <f aca="false">$F4563&amp;$G4563</f>
        <v>#N/A</v>
      </c>
    </row>
    <row r="4564" customFormat="false" ht="12.75" hidden="false" customHeight="false" outlineLevel="0" collapsed="false">
      <c r="F4564" s="94" t="n">
        <f aca="false">IF(REF_DT&lt;PromptMonth,1,INDEX(BucketTable,MATCH($A4564,SumMonths,0),1))</f>
        <v>1</v>
      </c>
      <c r="G4564" s="94" t="e">
        <f aca="false">INDEX(Book_Type,MATCH($B4564,Book,0),1)</f>
        <v>#N/A</v>
      </c>
      <c r="H4564" s="94" t="e">
        <f aca="false">$F4564&amp;$G4564</f>
        <v>#N/A</v>
      </c>
    </row>
    <row r="4565" customFormat="false" ht="12.75" hidden="false" customHeight="false" outlineLevel="0" collapsed="false">
      <c r="F4565" s="94" t="n">
        <f aca="false">IF(REF_DT&lt;PromptMonth,1,INDEX(BucketTable,MATCH($A4565,SumMonths,0),1))</f>
        <v>1</v>
      </c>
      <c r="G4565" s="94" t="e">
        <f aca="false">INDEX(Book_Type,MATCH($B4565,Book,0),1)</f>
        <v>#N/A</v>
      </c>
      <c r="H4565" s="94" t="e">
        <f aca="false">$F4565&amp;$G4565</f>
        <v>#N/A</v>
      </c>
    </row>
    <row r="4566" customFormat="false" ht="12.75" hidden="false" customHeight="false" outlineLevel="0" collapsed="false">
      <c r="F4566" s="94" t="n">
        <f aca="false">IF(REF_DT&lt;PromptMonth,1,INDEX(BucketTable,MATCH($A4566,SumMonths,0),1))</f>
        <v>1</v>
      </c>
      <c r="G4566" s="94" t="e">
        <f aca="false">INDEX(Book_Type,MATCH($B4566,Book,0),1)</f>
        <v>#N/A</v>
      </c>
      <c r="H4566" s="94" t="e">
        <f aca="false">$F4566&amp;$G4566</f>
        <v>#N/A</v>
      </c>
    </row>
    <row r="4567" customFormat="false" ht="12.75" hidden="false" customHeight="false" outlineLevel="0" collapsed="false">
      <c r="F4567" s="94" t="n">
        <f aca="false">IF(REF_DT&lt;PromptMonth,1,INDEX(BucketTable,MATCH($A4567,SumMonths,0),1))</f>
        <v>1</v>
      </c>
      <c r="G4567" s="94" t="e">
        <f aca="false">INDEX(Book_Type,MATCH($B4567,Book,0),1)</f>
        <v>#N/A</v>
      </c>
      <c r="H4567" s="94" t="e">
        <f aca="false">$F4567&amp;$G4567</f>
        <v>#N/A</v>
      </c>
    </row>
    <row r="4568" customFormat="false" ht="12.75" hidden="false" customHeight="false" outlineLevel="0" collapsed="false">
      <c r="F4568" s="94" t="n">
        <f aca="false">IF(REF_DT&lt;PromptMonth,1,INDEX(BucketTable,MATCH($A4568,SumMonths,0),1))</f>
        <v>1</v>
      </c>
      <c r="G4568" s="94" t="e">
        <f aca="false">INDEX(Book_Type,MATCH($B4568,Book,0),1)</f>
        <v>#N/A</v>
      </c>
      <c r="H4568" s="94" t="e">
        <f aca="false">$F4568&amp;$G4568</f>
        <v>#N/A</v>
      </c>
    </row>
    <row r="4569" customFormat="false" ht="12.75" hidden="false" customHeight="false" outlineLevel="0" collapsed="false">
      <c r="F4569" s="94" t="n">
        <f aca="false">IF(REF_DT&lt;PromptMonth,1,INDEX(BucketTable,MATCH($A4569,SumMonths,0),1))</f>
        <v>1</v>
      </c>
      <c r="G4569" s="94" t="e">
        <f aca="false">INDEX(Book_Type,MATCH($B4569,Book,0),1)</f>
        <v>#N/A</v>
      </c>
      <c r="H4569" s="94" t="e">
        <f aca="false">$F4569&amp;$G4569</f>
        <v>#N/A</v>
      </c>
    </row>
    <row r="4570" customFormat="false" ht="12.75" hidden="false" customHeight="false" outlineLevel="0" collapsed="false">
      <c r="F4570" s="94" t="n">
        <f aca="false">IF(REF_DT&lt;PromptMonth,1,INDEX(BucketTable,MATCH($A4570,SumMonths,0),1))</f>
        <v>1</v>
      </c>
      <c r="G4570" s="94" t="e">
        <f aca="false">INDEX(Book_Type,MATCH($B4570,Book,0),1)</f>
        <v>#N/A</v>
      </c>
      <c r="H4570" s="94" t="e">
        <f aca="false">$F4570&amp;$G4570</f>
        <v>#N/A</v>
      </c>
    </row>
    <row r="4571" customFormat="false" ht="12.75" hidden="false" customHeight="false" outlineLevel="0" collapsed="false">
      <c r="F4571" s="94" t="n">
        <f aca="false">IF(REF_DT&lt;PromptMonth,1,INDEX(BucketTable,MATCH($A4571,SumMonths,0),1))</f>
        <v>1</v>
      </c>
      <c r="G4571" s="94" t="e">
        <f aca="false">INDEX(Book_Type,MATCH($B4571,Book,0),1)</f>
        <v>#N/A</v>
      </c>
      <c r="H4571" s="94" t="e">
        <f aca="false">$F4571&amp;$G4571</f>
        <v>#N/A</v>
      </c>
    </row>
    <row r="4572" customFormat="false" ht="12.75" hidden="false" customHeight="false" outlineLevel="0" collapsed="false">
      <c r="F4572" s="94" t="n">
        <f aca="false">IF(REF_DT&lt;PromptMonth,1,INDEX(BucketTable,MATCH($A4572,SumMonths,0),1))</f>
        <v>1</v>
      </c>
      <c r="G4572" s="94" t="e">
        <f aca="false">INDEX(Book_Type,MATCH($B4572,Book,0),1)</f>
        <v>#N/A</v>
      </c>
      <c r="H4572" s="94" t="e">
        <f aca="false">$F4572&amp;$G4572</f>
        <v>#N/A</v>
      </c>
    </row>
    <row r="4573" customFormat="false" ht="12.75" hidden="false" customHeight="false" outlineLevel="0" collapsed="false">
      <c r="F4573" s="94" t="n">
        <f aca="false">IF(REF_DT&lt;PromptMonth,1,INDEX(BucketTable,MATCH($A4573,SumMonths,0),1))</f>
        <v>1</v>
      </c>
      <c r="G4573" s="94" t="e">
        <f aca="false">INDEX(Book_Type,MATCH($B4573,Book,0),1)</f>
        <v>#N/A</v>
      </c>
      <c r="H4573" s="94" t="e">
        <f aca="false">$F4573&amp;$G4573</f>
        <v>#N/A</v>
      </c>
    </row>
    <row r="4574" customFormat="false" ht="12.75" hidden="false" customHeight="false" outlineLevel="0" collapsed="false">
      <c r="F4574" s="94" t="n">
        <f aca="false">IF(REF_DT&lt;PromptMonth,1,INDEX(BucketTable,MATCH($A4574,SumMonths,0),1))</f>
        <v>1</v>
      </c>
      <c r="G4574" s="94" t="e">
        <f aca="false">INDEX(Book_Type,MATCH($B4574,Book,0),1)</f>
        <v>#N/A</v>
      </c>
      <c r="H4574" s="94" t="e">
        <f aca="false">$F4574&amp;$G4574</f>
        <v>#N/A</v>
      </c>
    </row>
    <row r="4575" customFormat="false" ht="12.75" hidden="false" customHeight="false" outlineLevel="0" collapsed="false">
      <c r="F4575" s="94" t="n">
        <f aca="false">IF(REF_DT&lt;PromptMonth,1,INDEX(BucketTable,MATCH($A4575,SumMonths,0),1))</f>
        <v>1</v>
      </c>
      <c r="G4575" s="94" t="e">
        <f aca="false">INDEX(Book_Type,MATCH($B4575,Book,0),1)</f>
        <v>#N/A</v>
      </c>
      <c r="H4575" s="94" t="e">
        <f aca="false">$F4575&amp;$G4575</f>
        <v>#N/A</v>
      </c>
    </row>
    <row r="4576" customFormat="false" ht="12.75" hidden="false" customHeight="false" outlineLevel="0" collapsed="false">
      <c r="F4576" s="94" t="n">
        <f aca="false">IF(REF_DT&lt;PromptMonth,1,INDEX(BucketTable,MATCH($A4576,SumMonths,0),1))</f>
        <v>1</v>
      </c>
      <c r="G4576" s="94" t="e">
        <f aca="false">INDEX(Book_Type,MATCH($B4576,Book,0),1)</f>
        <v>#N/A</v>
      </c>
      <c r="H4576" s="94" t="e">
        <f aca="false">$F4576&amp;$G4576</f>
        <v>#N/A</v>
      </c>
    </row>
    <row r="4577" customFormat="false" ht="12.75" hidden="false" customHeight="false" outlineLevel="0" collapsed="false">
      <c r="F4577" s="94" t="n">
        <f aca="false">IF(REF_DT&lt;PromptMonth,1,INDEX(BucketTable,MATCH($A4577,SumMonths,0),1))</f>
        <v>1</v>
      </c>
      <c r="G4577" s="94" t="e">
        <f aca="false">INDEX(Book_Type,MATCH($B4577,Book,0),1)</f>
        <v>#N/A</v>
      </c>
      <c r="H4577" s="94" t="e">
        <f aca="false">$F4577&amp;$G4577</f>
        <v>#N/A</v>
      </c>
    </row>
    <row r="4578" customFormat="false" ht="12.75" hidden="false" customHeight="false" outlineLevel="0" collapsed="false">
      <c r="F4578" s="94" t="n">
        <f aca="false">IF(REF_DT&lt;PromptMonth,1,INDEX(BucketTable,MATCH($A4578,SumMonths,0),1))</f>
        <v>1</v>
      </c>
      <c r="G4578" s="94" t="e">
        <f aca="false">INDEX(Book_Type,MATCH($B4578,Book,0),1)</f>
        <v>#N/A</v>
      </c>
      <c r="H4578" s="94" t="e">
        <f aca="false">$F4578&amp;$G4578</f>
        <v>#N/A</v>
      </c>
    </row>
    <row r="4579" customFormat="false" ht="12.75" hidden="false" customHeight="false" outlineLevel="0" collapsed="false">
      <c r="F4579" s="94" t="n">
        <f aca="false">IF(REF_DT&lt;PromptMonth,1,INDEX(BucketTable,MATCH($A4579,SumMonths,0),1))</f>
        <v>1</v>
      </c>
      <c r="G4579" s="94" t="e">
        <f aca="false">INDEX(Book_Type,MATCH($B4579,Book,0),1)</f>
        <v>#N/A</v>
      </c>
      <c r="H4579" s="94" t="e">
        <f aca="false">$F4579&amp;$G4579</f>
        <v>#N/A</v>
      </c>
    </row>
    <row r="4580" customFormat="false" ht="12.75" hidden="false" customHeight="false" outlineLevel="0" collapsed="false">
      <c r="F4580" s="94" t="n">
        <f aca="false">IF(REF_DT&lt;PromptMonth,1,INDEX(BucketTable,MATCH($A4580,SumMonths,0),1))</f>
        <v>1</v>
      </c>
      <c r="G4580" s="94" t="e">
        <f aca="false">INDEX(Book_Type,MATCH($B4580,Book,0),1)</f>
        <v>#N/A</v>
      </c>
      <c r="H4580" s="94" t="e">
        <f aca="false">$F4580&amp;$G4580</f>
        <v>#N/A</v>
      </c>
    </row>
    <row r="4581" customFormat="false" ht="12.75" hidden="false" customHeight="false" outlineLevel="0" collapsed="false">
      <c r="F4581" s="94" t="n">
        <f aca="false">IF(REF_DT&lt;PromptMonth,1,INDEX(BucketTable,MATCH($A4581,SumMonths,0),1))</f>
        <v>1</v>
      </c>
      <c r="G4581" s="94" t="e">
        <f aca="false">INDEX(Book_Type,MATCH($B4581,Book,0),1)</f>
        <v>#N/A</v>
      </c>
      <c r="H4581" s="94" t="e">
        <f aca="false">$F4581&amp;$G4581</f>
        <v>#N/A</v>
      </c>
    </row>
    <row r="4582" customFormat="false" ht="12.75" hidden="false" customHeight="false" outlineLevel="0" collapsed="false">
      <c r="F4582" s="94" t="n">
        <f aca="false">IF(REF_DT&lt;PromptMonth,1,INDEX(BucketTable,MATCH($A4582,SumMonths,0),1))</f>
        <v>1</v>
      </c>
      <c r="G4582" s="94" t="e">
        <f aca="false">INDEX(Book_Type,MATCH($B4582,Book,0),1)</f>
        <v>#N/A</v>
      </c>
      <c r="H4582" s="94" t="e">
        <f aca="false">$F4582&amp;$G4582</f>
        <v>#N/A</v>
      </c>
    </row>
    <row r="4583" customFormat="false" ht="12.75" hidden="false" customHeight="false" outlineLevel="0" collapsed="false">
      <c r="F4583" s="94" t="n">
        <f aca="false">IF(REF_DT&lt;PromptMonth,1,INDEX(BucketTable,MATCH($A4583,SumMonths,0),1))</f>
        <v>1</v>
      </c>
      <c r="G4583" s="94" t="e">
        <f aca="false">INDEX(Book_Type,MATCH($B4583,Book,0),1)</f>
        <v>#N/A</v>
      </c>
      <c r="H4583" s="94" t="e">
        <f aca="false">$F4583&amp;$G4583</f>
        <v>#N/A</v>
      </c>
    </row>
    <row r="4584" customFormat="false" ht="12.75" hidden="false" customHeight="false" outlineLevel="0" collapsed="false">
      <c r="F4584" s="94" t="n">
        <f aca="false">IF(REF_DT&lt;PromptMonth,1,INDEX(BucketTable,MATCH($A4584,SumMonths,0),1))</f>
        <v>1</v>
      </c>
      <c r="G4584" s="94" t="e">
        <f aca="false">INDEX(Book_Type,MATCH($B4584,Book,0),1)</f>
        <v>#N/A</v>
      </c>
      <c r="H4584" s="94" t="e">
        <f aca="false">$F4584&amp;$G4584</f>
        <v>#N/A</v>
      </c>
    </row>
    <row r="4585" customFormat="false" ht="12.75" hidden="false" customHeight="false" outlineLevel="0" collapsed="false">
      <c r="F4585" s="94" t="n">
        <f aca="false">IF(REF_DT&lt;PromptMonth,1,INDEX(BucketTable,MATCH($A4585,SumMonths,0),1))</f>
        <v>1</v>
      </c>
      <c r="G4585" s="94" t="e">
        <f aca="false">INDEX(Book_Type,MATCH($B4585,Book,0),1)</f>
        <v>#N/A</v>
      </c>
      <c r="H4585" s="94" t="e">
        <f aca="false">$F4585&amp;$G4585</f>
        <v>#N/A</v>
      </c>
    </row>
    <row r="4586" customFormat="false" ht="12.75" hidden="false" customHeight="false" outlineLevel="0" collapsed="false">
      <c r="F4586" s="94" t="n">
        <f aca="false">IF(REF_DT&lt;PromptMonth,1,INDEX(BucketTable,MATCH($A4586,SumMonths,0),1))</f>
        <v>1</v>
      </c>
      <c r="G4586" s="94" t="e">
        <f aca="false">INDEX(Book_Type,MATCH($B4586,Book,0),1)</f>
        <v>#N/A</v>
      </c>
      <c r="H4586" s="94" t="e">
        <f aca="false">$F4586&amp;$G4586</f>
        <v>#N/A</v>
      </c>
    </row>
    <row r="4587" customFormat="false" ht="12.75" hidden="false" customHeight="false" outlineLevel="0" collapsed="false">
      <c r="F4587" s="94" t="n">
        <f aca="false">IF(REF_DT&lt;PromptMonth,1,INDEX(BucketTable,MATCH($A4587,SumMonths,0),1))</f>
        <v>1</v>
      </c>
      <c r="G4587" s="94" t="e">
        <f aca="false">INDEX(Book_Type,MATCH($B4587,Book,0),1)</f>
        <v>#N/A</v>
      </c>
      <c r="H4587" s="94" t="e">
        <f aca="false">$F4587&amp;$G4587</f>
        <v>#N/A</v>
      </c>
    </row>
    <row r="4588" customFormat="false" ht="12.75" hidden="false" customHeight="false" outlineLevel="0" collapsed="false">
      <c r="F4588" s="94" t="n">
        <f aca="false">IF(REF_DT&lt;PromptMonth,1,INDEX(BucketTable,MATCH($A4588,SumMonths,0),1))</f>
        <v>1</v>
      </c>
      <c r="G4588" s="94" t="e">
        <f aca="false">INDEX(Book_Type,MATCH($B4588,Book,0),1)</f>
        <v>#N/A</v>
      </c>
      <c r="H4588" s="94" t="e">
        <f aca="false">$F4588&amp;$G4588</f>
        <v>#N/A</v>
      </c>
    </row>
    <row r="4589" customFormat="false" ht="12.75" hidden="false" customHeight="false" outlineLevel="0" collapsed="false">
      <c r="F4589" s="94" t="n">
        <f aca="false">IF(REF_DT&lt;PromptMonth,1,INDEX(BucketTable,MATCH($A4589,SumMonths,0),1))</f>
        <v>1</v>
      </c>
      <c r="G4589" s="94" t="e">
        <f aca="false">INDEX(Book_Type,MATCH($B4589,Book,0),1)</f>
        <v>#N/A</v>
      </c>
      <c r="H4589" s="94" t="e">
        <f aca="false">$F4589&amp;$G4589</f>
        <v>#N/A</v>
      </c>
    </row>
    <row r="4590" customFormat="false" ht="12.75" hidden="false" customHeight="false" outlineLevel="0" collapsed="false">
      <c r="F4590" s="94" t="n">
        <f aca="false">IF(REF_DT&lt;PromptMonth,1,INDEX(BucketTable,MATCH($A4590,SumMonths,0),1))</f>
        <v>1</v>
      </c>
      <c r="G4590" s="94" t="e">
        <f aca="false">INDEX(Book_Type,MATCH($B4590,Book,0),1)</f>
        <v>#N/A</v>
      </c>
      <c r="H4590" s="94" t="e">
        <f aca="false">$F4590&amp;$G4590</f>
        <v>#N/A</v>
      </c>
    </row>
    <row r="4591" customFormat="false" ht="12.75" hidden="false" customHeight="false" outlineLevel="0" collapsed="false">
      <c r="F4591" s="94" t="n">
        <f aca="false">IF(REF_DT&lt;PromptMonth,1,INDEX(BucketTable,MATCH($A4591,SumMonths,0),1))</f>
        <v>1</v>
      </c>
      <c r="G4591" s="94" t="e">
        <f aca="false">INDEX(Book_Type,MATCH($B4591,Book,0),1)</f>
        <v>#N/A</v>
      </c>
      <c r="H4591" s="94" t="e">
        <f aca="false">$F4591&amp;$G4591</f>
        <v>#N/A</v>
      </c>
    </row>
    <row r="4592" customFormat="false" ht="12.75" hidden="false" customHeight="false" outlineLevel="0" collapsed="false">
      <c r="F4592" s="94" t="n">
        <f aca="false">IF(REF_DT&lt;PromptMonth,1,INDEX(BucketTable,MATCH($A4592,SumMonths,0),1))</f>
        <v>1</v>
      </c>
      <c r="G4592" s="94" t="e">
        <f aca="false">INDEX(Book_Type,MATCH($B4592,Book,0),1)</f>
        <v>#N/A</v>
      </c>
      <c r="H4592" s="94" t="e">
        <f aca="false">$F4592&amp;$G4592</f>
        <v>#N/A</v>
      </c>
    </row>
    <row r="4593" customFormat="false" ht="12.75" hidden="false" customHeight="false" outlineLevel="0" collapsed="false">
      <c r="F4593" s="94" t="n">
        <f aca="false">IF(REF_DT&lt;PromptMonth,1,INDEX(BucketTable,MATCH($A4593,SumMonths,0),1))</f>
        <v>1</v>
      </c>
      <c r="G4593" s="94" t="e">
        <f aca="false">INDEX(Book_Type,MATCH($B4593,Book,0),1)</f>
        <v>#N/A</v>
      </c>
      <c r="H4593" s="94" t="e">
        <f aca="false">$F4593&amp;$G4593</f>
        <v>#N/A</v>
      </c>
    </row>
    <row r="4594" customFormat="false" ht="12.75" hidden="false" customHeight="false" outlineLevel="0" collapsed="false">
      <c r="F4594" s="94" t="n">
        <f aca="false">IF(REF_DT&lt;PromptMonth,1,INDEX(BucketTable,MATCH($A4594,SumMonths,0),1))</f>
        <v>1</v>
      </c>
      <c r="G4594" s="94" t="e">
        <f aca="false">INDEX(Book_Type,MATCH($B4594,Book,0),1)</f>
        <v>#N/A</v>
      </c>
      <c r="H4594" s="94" t="e">
        <f aca="false">$F4594&amp;$G4594</f>
        <v>#N/A</v>
      </c>
    </row>
    <row r="4595" customFormat="false" ht="12.75" hidden="false" customHeight="false" outlineLevel="0" collapsed="false">
      <c r="F4595" s="94" t="n">
        <f aca="false">IF(REF_DT&lt;PromptMonth,1,INDEX(BucketTable,MATCH($A4595,SumMonths,0),1))</f>
        <v>1</v>
      </c>
      <c r="G4595" s="94" t="e">
        <f aca="false">INDEX(Book_Type,MATCH($B4595,Book,0),1)</f>
        <v>#N/A</v>
      </c>
      <c r="H4595" s="94" t="e">
        <f aca="false">$F4595&amp;$G4595</f>
        <v>#N/A</v>
      </c>
    </row>
    <row r="4596" customFormat="false" ht="12.75" hidden="false" customHeight="false" outlineLevel="0" collapsed="false">
      <c r="F4596" s="94" t="n">
        <f aca="false">IF(REF_DT&lt;PromptMonth,1,INDEX(BucketTable,MATCH($A4596,SumMonths,0),1))</f>
        <v>1</v>
      </c>
      <c r="G4596" s="94" t="e">
        <f aca="false">INDEX(Book_Type,MATCH($B4596,Book,0),1)</f>
        <v>#N/A</v>
      </c>
      <c r="H4596" s="94" t="e">
        <f aca="false">$F4596&amp;$G4596</f>
        <v>#N/A</v>
      </c>
    </row>
    <row r="4597" customFormat="false" ht="12.75" hidden="false" customHeight="false" outlineLevel="0" collapsed="false">
      <c r="F4597" s="94" t="n">
        <f aca="false">IF(REF_DT&lt;PromptMonth,1,INDEX(BucketTable,MATCH($A4597,SumMonths,0),1))</f>
        <v>1</v>
      </c>
      <c r="G4597" s="94" t="e">
        <f aca="false">INDEX(Book_Type,MATCH($B4597,Book,0),1)</f>
        <v>#N/A</v>
      </c>
      <c r="H4597" s="94" t="e">
        <f aca="false">$F4597&amp;$G4597</f>
        <v>#N/A</v>
      </c>
    </row>
    <row r="4598" customFormat="false" ht="12.75" hidden="false" customHeight="false" outlineLevel="0" collapsed="false">
      <c r="F4598" s="94" t="n">
        <f aca="false">IF(REF_DT&lt;PromptMonth,1,INDEX(BucketTable,MATCH($A4598,SumMonths,0),1))</f>
        <v>1</v>
      </c>
      <c r="G4598" s="94" t="e">
        <f aca="false">INDEX(Book_Type,MATCH($B4598,Book,0),1)</f>
        <v>#N/A</v>
      </c>
      <c r="H4598" s="94" t="e">
        <f aca="false">$F4598&amp;$G4598</f>
        <v>#N/A</v>
      </c>
    </row>
    <row r="4599" customFormat="false" ht="12.75" hidden="false" customHeight="false" outlineLevel="0" collapsed="false">
      <c r="F4599" s="94" t="n">
        <f aca="false">IF(REF_DT&lt;PromptMonth,1,INDEX(BucketTable,MATCH($A4599,SumMonths,0),1))</f>
        <v>1</v>
      </c>
      <c r="G4599" s="94" t="e">
        <f aca="false">INDEX(Book_Type,MATCH($B4599,Book,0),1)</f>
        <v>#N/A</v>
      </c>
      <c r="H4599" s="94" t="e">
        <f aca="false">$F4599&amp;$G4599</f>
        <v>#N/A</v>
      </c>
    </row>
    <row r="4600" customFormat="false" ht="12.75" hidden="false" customHeight="false" outlineLevel="0" collapsed="false">
      <c r="F4600" s="94" t="n">
        <f aca="false">IF(REF_DT&lt;PromptMonth,1,INDEX(BucketTable,MATCH($A4600,SumMonths,0),1))</f>
        <v>1</v>
      </c>
      <c r="G4600" s="94" t="e">
        <f aca="false">INDEX(Book_Type,MATCH($B4600,Book,0),1)</f>
        <v>#N/A</v>
      </c>
      <c r="H4600" s="94" t="e">
        <f aca="false">$F4600&amp;$G4600</f>
        <v>#N/A</v>
      </c>
    </row>
    <row r="4601" customFormat="false" ht="12.75" hidden="false" customHeight="false" outlineLevel="0" collapsed="false">
      <c r="F4601" s="94" t="n">
        <f aca="false">IF(REF_DT&lt;PromptMonth,1,INDEX(BucketTable,MATCH($A4601,SumMonths,0),1))</f>
        <v>1</v>
      </c>
      <c r="G4601" s="94" t="e">
        <f aca="false">INDEX(Book_Type,MATCH($B4601,Book,0),1)</f>
        <v>#N/A</v>
      </c>
      <c r="H4601" s="94" t="e">
        <f aca="false">$F4601&amp;$G4601</f>
        <v>#N/A</v>
      </c>
    </row>
    <row r="4602" customFormat="false" ht="12.75" hidden="false" customHeight="false" outlineLevel="0" collapsed="false">
      <c r="F4602" s="94" t="n">
        <f aca="false">IF(REF_DT&lt;PromptMonth,1,INDEX(BucketTable,MATCH($A4602,SumMonths,0),1))</f>
        <v>1</v>
      </c>
      <c r="G4602" s="94" t="e">
        <f aca="false">INDEX(Book_Type,MATCH($B4602,Book,0),1)</f>
        <v>#N/A</v>
      </c>
      <c r="H4602" s="94" t="e">
        <f aca="false">$F4602&amp;$G4602</f>
        <v>#N/A</v>
      </c>
    </row>
    <row r="4603" customFormat="false" ht="12.75" hidden="false" customHeight="false" outlineLevel="0" collapsed="false">
      <c r="F4603" s="94" t="n">
        <f aca="false">IF(REF_DT&lt;PromptMonth,1,INDEX(BucketTable,MATCH($A4603,SumMonths,0),1))</f>
        <v>1</v>
      </c>
      <c r="G4603" s="94" t="e">
        <f aca="false">INDEX(Book_Type,MATCH($B4603,Book,0),1)</f>
        <v>#N/A</v>
      </c>
      <c r="H4603" s="94" t="e">
        <f aca="false">$F4603&amp;$G4603</f>
        <v>#N/A</v>
      </c>
    </row>
    <row r="4604" customFormat="false" ht="12.75" hidden="false" customHeight="false" outlineLevel="0" collapsed="false">
      <c r="F4604" s="94" t="n">
        <f aca="false">IF(REF_DT&lt;PromptMonth,1,INDEX(BucketTable,MATCH($A4604,SumMonths,0),1))</f>
        <v>1</v>
      </c>
      <c r="G4604" s="94" t="e">
        <f aca="false">INDEX(Book_Type,MATCH($B4604,Book,0),1)</f>
        <v>#N/A</v>
      </c>
      <c r="H4604" s="94" t="e">
        <f aca="false">$F4604&amp;$G4604</f>
        <v>#N/A</v>
      </c>
    </row>
    <row r="4605" customFormat="false" ht="12.75" hidden="false" customHeight="false" outlineLevel="0" collapsed="false">
      <c r="F4605" s="94" t="n">
        <f aca="false">IF(REF_DT&lt;PromptMonth,1,INDEX(BucketTable,MATCH($A4605,SumMonths,0),1))</f>
        <v>1</v>
      </c>
      <c r="G4605" s="94" t="e">
        <f aca="false">INDEX(Book_Type,MATCH($B4605,Book,0),1)</f>
        <v>#N/A</v>
      </c>
      <c r="H4605" s="94" t="e">
        <f aca="false">$F4605&amp;$G4605</f>
        <v>#N/A</v>
      </c>
    </row>
    <row r="4606" customFormat="false" ht="12.75" hidden="false" customHeight="false" outlineLevel="0" collapsed="false">
      <c r="F4606" s="94" t="n">
        <f aca="false">IF(REF_DT&lt;PromptMonth,1,INDEX(BucketTable,MATCH($A4606,SumMonths,0),1))</f>
        <v>1</v>
      </c>
      <c r="G4606" s="94" t="e">
        <f aca="false">INDEX(Book_Type,MATCH($B4606,Book,0),1)</f>
        <v>#N/A</v>
      </c>
      <c r="H4606" s="94" t="e">
        <f aca="false">$F4606&amp;$G4606</f>
        <v>#N/A</v>
      </c>
    </row>
    <row r="4607" customFormat="false" ht="12.75" hidden="false" customHeight="false" outlineLevel="0" collapsed="false">
      <c r="F4607" s="94" t="n">
        <f aca="false">IF(REF_DT&lt;PromptMonth,1,INDEX(BucketTable,MATCH($A4607,SumMonths,0),1))</f>
        <v>1</v>
      </c>
      <c r="G4607" s="94" t="e">
        <f aca="false">INDEX(Book_Type,MATCH($B4607,Book,0),1)</f>
        <v>#N/A</v>
      </c>
      <c r="H4607" s="94" t="e">
        <f aca="false">$F4607&amp;$G4607</f>
        <v>#N/A</v>
      </c>
    </row>
    <row r="4608" customFormat="false" ht="12.75" hidden="false" customHeight="false" outlineLevel="0" collapsed="false">
      <c r="F4608" s="94" t="n">
        <f aca="false">IF(REF_DT&lt;PromptMonth,1,INDEX(BucketTable,MATCH($A4608,SumMonths,0),1))</f>
        <v>1</v>
      </c>
      <c r="G4608" s="94" t="e">
        <f aca="false">INDEX(Book_Type,MATCH($B4608,Book,0),1)</f>
        <v>#N/A</v>
      </c>
      <c r="H4608" s="94" t="e">
        <f aca="false">$F4608&amp;$G4608</f>
        <v>#N/A</v>
      </c>
    </row>
    <row r="4609" customFormat="false" ht="12.75" hidden="false" customHeight="false" outlineLevel="0" collapsed="false">
      <c r="F4609" s="94" t="n">
        <f aca="false">IF(REF_DT&lt;PromptMonth,1,INDEX(BucketTable,MATCH($A4609,SumMonths,0),1))</f>
        <v>1</v>
      </c>
      <c r="G4609" s="94" t="e">
        <f aca="false">INDEX(Book_Type,MATCH($B4609,Book,0),1)</f>
        <v>#N/A</v>
      </c>
      <c r="H4609" s="94" t="e">
        <f aca="false">$F4609&amp;$G4609</f>
        <v>#N/A</v>
      </c>
    </row>
    <row r="4610" customFormat="false" ht="12.75" hidden="false" customHeight="false" outlineLevel="0" collapsed="false">
      <c r="F4610" s="94" t="n">
        <f aca="false">IF(REF_DT&lt;PromptMonth,1,INDEX(BucketTable,MATCH($A4610,SumMonths,0),1))</f>
        <v>1</v>
      </c>
      <c r="G4610" s="94" t="e">
        <f aca="false">INDEX(Book_Type,MATCH($B4610,Book,0),1)</f>
        <v>#N/A</v>
      </c>
      <c r="H4610" s="94" t="e">
        <f aca="false">$F4610&amp;$G4610</f>
        <v>#N/A</v>
      </c>
    </row>
    <row r="4611" customFormat="false" ht="12.75" hidden="false" customHeight="false" outlineLevel="0" collapsed="false">
      <c r="F4611" s="94" t="n">
        <f aca="false">IF(REF_DT&lt;PromptMonth,1,INDEX(BucketTable,MATCH($A4611,SumMonths,0),1))</f>
        <v>1</v>
      </c>
      <c r="G4611" s="94" t="e">
        <f aca="false">INDEX(Book_Type,MATCH($B4611,Book,0),1)</f>
        <v>#N/A</v>
      </c>
      <c r="H4611" s="94" t="e">
        <f aca="false">$F4611&amp;$G4611</f>
        <v>#N/A</v>
      </c>
    </row>
    <row r="4612" customFormat="false" ht="12.75" hidden="false" customHeight="false" outlineLevel="0" collapsed="false">
      <c r="F4612" s="94" t="n">
        <f aca="false">IF(REF_DT&lt;PromptMonth,1,INDEX(BucketTable,MATCH($A4612,SumMonths,0),1))</f>
        <v>1</v>
      </c>
      <c r="G4612" s="94" t="e">
        <f aca="false">INDEX(Book_Type,MATCH($B4612,Book,0),1)</f>
        <v>#N/A</v>
      </c>
      <c r="H4612" s="94" t="e">
        <f aca="false">$F4612&amp;$G4612</f>
        <v>#N/A</v>
      </c>
    </row>
    <row r="4613" customFormat="false" ht="12.75" hidden="false" customHeight="false" outlineLevel="0" collapsed="false">
      <c r="F4613" s="94" t="n">
        <f aca="false">IF(REF_DT&lt;PromptMonth,1,INDEX(BucketTable,MATCH($A4613,SumMonths,0),1))</f>
        <v>1</v>
      </c>
      <c r="G4613" s="94" t="e">
        <f aca="false">INDEX(Book_Type,MATCH($B4613,Book,0),1)</f>
        <v>#N/A</v>
      </c>
      <c r="H4613" s="94" t="e">
        <f aca="false">$F4613&amp;$G4613</f>
        <v>#N/A</v>
      </c>
    </row>
    <row r="4614" customFormat="false" ht="12.75" hidden="false" customHeight="false" outlineLevel="0" collapsed="false">
      <c r="F4614" s="94" t="n">
        <f aca="false">IF(REF_DT&lt;PromptMonth,1,INDEX(BucketTable,MATCH($A4614,SumMonths,0),1))</f>
        <v>1</v>
      </c>
      <c r="G4614" s="94" t="e">
        <f aca="false">INDEX(Book_Type,MATCH($B4614,Book,0),1)</f>
        <v>#N/A</v>
      </c>
      <c r="H4614" s="94" t="e">
        <f aca="false">$F4614&amp;$G4614</f>
        <v>#N/A</v>
      </c>
    </row>
    <row r="4615" customFormat="false" ht="12.75" hidden="false" customHeight="false" outlineLevel="0" collapsed="false">
      <c r="F4615" s="94" t="n">
        <f aca="false">IF(REF_DT&lt;PromptMonth,1,INDEX(BucketTable,MATCH($A4615,SumMonths,0),1))</f>
        <v>1</v>
      </c>
      <c r="G4615" s="94" t="e">
        <f aca="false">INDEX(Book_Type,MATCH($B4615,Book,0),1)</f>
        <v>#N/A</v>
      </c>
      <c r="H4615" s="94" t="e">
        <f aca="false">$F4615&amp;$G4615</f>
        <v>#N/A</v>
      </c>
    </row>
    <row r="4616" customFormat="false" ht="12.75" hidden="false" customHeight="false" outlineLevel="0" collapsed="false">
      <c r="F4616" s="94" t="n">
        <f aca="false">IF(REF_DT&lt;PromptMonth,1,INDEX(BucketTable,MATCH($A4616,SumMonths,0),1))</f>
        <v>1</v>
      </c>
      <c r="G4616" s="94" t="e">
        <f aca="false">INDEX(Book_Type,MATCH($B4616,Book,0),1)</f>
        <v>#N/A</v>
      </c>
      <c r="H4616" s="94" t="e">
        <f aca="false">$F4616&amp;$G4616</f>
        <v>#N/A</v>
      </c>
    </row>
    <row r="4617" customFormat="false" ht="12.75" hidden="false" customHeight="false" outlineLevel="0" collapsed="false">
      <c r="F4617" s="94" t="n">
        <f aca="false">IF(REF_DT&lt;PromptMonth,1,INDEX(BucketTable,MATCH($A4617,SumMonths,0),1))</f>
        <v>1</v>
      </c>
      <c r="G4617" s="94" t="e">
        <f aca="false">INDEX(Book_Type,MATCH($B4617,Book,0),1)</f>
        <v>#N/A</v>
      </c>
      <c r="H4617" s="94" t="e">
        <f aca="false">$F4617&amp;$G4617</f>
        <v>#N/A</v>
      </c>
    </row>
    <row r="4618" customFormat="false" ht="12.75" hidden="false" customHeight="false" outlineLevel="0" collapsed="false">
      <c r="F4618" s="94" t="n">
        <f aca="false">IF(REF_DT&lt;PromptMonth,1,INDEX(BucketTable,MATCH($A4618,SumMonths,0),1))</f>
        <v>1</v>
      </c>
      <c r="G4618" s="94" t="e">
        <f aca="false">INDEX(Book_Type,MATCH($B4618,Book,0),1)</f>
        <v>#N/A</v>
      </c>
      <c r="H4618" s="94" t="e">
        <f aca="false">$F4618&amp;$G4618</f>
        <v>#N/A</v>
      </c>
    </row>
    <row r="4619" customFormat="false" ht="12.75" hidden="false" customHeight="false" outlineLevel="0" collapsed="false">
      <c r="F4619" s="94" t="n">
        <f aca="false">IF(REF_DT&lt;PromptMonth,1,INDEX(BucketTable,MATCH($A4619,SumMonths,0),1))</f>
        <v>1</v>
      </c>
      <c r="G4619" s="94" t="e">
        <f aca="false">INDEX(Book_Type,MATCH($B4619,Book,0),1)</f>
        <v>#N/A</v>
      </c>
      <c r="H4619" s="94" t="e">
        <f aca="false">$F4619&amp;$G4619</f>
        <v>#N/A</v>
      </c>
    </row>
    <row r="4620" customFormat="false" ht="12.75" hidden="false" customHeight="false" outlineLevel="0" collapsed="false">
      <c r="F4620" s="94" t="n">
        <f aca="false">IF(REF_DT&lt;PromptMonth,1,INDEX(BucketTable,MATCH($A4620,SumMonths,0),1))</f>
        <v>1</v>
      </c>
      <c r="G4620" s="94" t="e">
        <f aca="false">INDEX(Book_Type,MATCH($B4620,Book,0),1)</f>
        <v>#N/A</v>
      </c>
      <c r="H4620" s="94" t="e">
        <f aca="false">$F4620&amp;$G4620</f>
        <v>#N/A</v>
      </c>
    </row>
    <row r="4621" customFormat="false" ht="12.75" hidden="false" customHeight="false" outlineLevel="0" collapsed="false">
      <c r="F4621" s="94" t="n">
        <f aca="false">IF(REF_DT&lt;PromptMonth,1,INDEX(BucketTable,MATCH($A4621,SumMonths,0),1))</f>
        <v>1</v>
      </c>
      <c r="G4621" s="94" t="e">
        <f aca="false">INDEX(Book_Type,MATCH($B4621,Book,0),1)</f>
        <v>#N/A</v>
      </c>
      <c r="H4621" s="94" t="e">
        <f aca="false">$F4621&amp;$G4621</f>
        <v>#N/A</v>
      </c>
    </row>
    <row r="4622" customFormat="false" ht="12.75" hidden="false" customHeight="false" outlineLevel="0" collapsed="false">
      <c r="F4622" s="94" t="n">
        <f aca="false">IF(REF_DT&lt;PromptMonth,1,INDEX(BucketTable,MATCH($A4622,SumMonths,0),1))</f>
        <v>1</v>
      </c>
      <c r="G4622" s="94" t="e">
        <f aca="false">INDEX(Book_Type,MATCH($B4622,Book,0),1)</f>
        <v>#N/A</v>
      </c>
      <c r="H4622" s="94" t="e">
        <f aca="false">$F4622&amp;$G4622</f>
        <v>#N/A</v>
      </c>
    </row>
    <row r="4623" customFormat="false" ht="12.75" hidden="false" customHeight="false" outlineLevel="0" collapsed="false">
      <c r="F4623" s="94" t="n">
        <f aca="false">IF(REF_DT&lt;PromptMonth,1,INDEX(BucketTable,MATCH($A4623,SumMonths,0),1))</f>
        <v>1</v>
      </c>
      <c r="G4623" s="94" t="e">
        <f aca="false">INDEX(Book_Type,MATCH($B4623,Book,0),1)</f>
        <v>#N/A</v>
      </c>
      <c r="H4623" s="94" t="e">
        <f aca="false">$F4623&amp;$G4623</f>
        <v>#N/A</v>
      </c>
    </row>
    <row r="4624" customFormat="false" ht="12.75" hidden="false" customHeight="false" outlineLevel="0" collapsed="false">
      <c r="F4624" s="94" t="n">
        <f aca="false">IF(REF_DT&lt;PromptMonth,1,INDEX(BucketTable,MATCH($A4624,SumMonths,0),1))</f>
        <v>1</v>
      </c>
      <c r="G4624" s="94" t="e">
        <f aca="false">INDEX(Book_Type,MATCH($B4624,Book,0),1)</f>
        <v>#N/A</v>
      </c>
      <c r="H4624" s="94" t="e">
        <f aca="false">$F4624&amp;$G4624</f>
        <v>#N/A</v>
      </c>
    </row>
    <row r="4625" customFormat="false" ht="12.75" hidden="false" customHeight="false" outlineLevel="0" collapsed="false">
      <c r="F4625" s="94" t="n">
        <f aca="false">IF(REF_DT&lt;PromptMonth,1,INDEX(BucketTable,MATCH($A4625,SumMonths,0),1))</f>
        <v>1</v>
      </c>
      <c r="G4625" s="94" t="e">
        <f aca="false">INDEX(Book_Type,MATCH($B4625,Book,0),1)</f>
        <v>#N/A</v>
      </c>
      <c r="H4625" s="94" t="e">
        <f aca="false">$F4625&amp;$G4625</f>
        <v>#N/A</v>
      </c>
    </row>
    <row r="4626" customFormat="false" ht="12.75" hidden="false" customHeight="false" outlineLevel="0" collapsed="false">
      <c r="F4626" s="94" t="n">
        <f aca="false">IF(REF_DT&lt;PromptMonth,1,INDEX(BucketTable,MATCH($A4626,SumMonths,0),1))</f>
        <v>1</v>
      </c>
      <c r="G4626" s="94" t="e">
        <f aca="false">INDEX(Book_Type,MATCH($B4626,Book,0),1)</f>
        <v>#N/A</v>
      </c>
      <c r="H4626" s="94" t="e">
        <f aca="false">$F4626&amp;$G4626</f>
        <v>#N/A</v>
      </c>
    </row>
    <row r="4627" customFormat="false" ht="12.75" hidden="false" customHeight="false" outlineLevel="0" collapsed="false">
      <c r="F4627" s="94" t="n">
        <f aca="false">IF(REF_DT&lt;PromptMonth,1,INDEX(BucketTable,MATCH($A4627,SumMonths,0),1))</f>
        <v>1</v>
      </c>
      <c r="G4627" s="94" t="e">
        <f aca="false">INDEX(Book_Type,MATCH($B4627,Book,0),1)</f>
        <v>#N/A</v>
      </c>
      <c r="H4627" s="94" t="e">
        <f aca="false">$F4627&amp;$G4627</f>
        <v>#N/A</v>
      </c>
    </row>
    <row r="4628" customFormat="false" ht="12.75" hidden="false" customHeight="false" outlineLevel="0" collapsed="false">
      <c r="F4628" s="94" t="n">
        <f aca="false">IF(REF_DT&lt;PromptMonth,1,INDEX(BucketTable,MATCH($A4628,SumMonths,0),1))</f>
        <v>1</v>
      </c>
      <c r="G4628" s="94" t="e">
        <f aca="false">INDEX(Book_Type,MATCH($B4628,Book,0),1)</f>
        <v>#N/A</v>
      </c>
      <c r="H4628" s="94" t="e">
        <f aca="false">$F4628&amp;$G4628</f>
        <v>#N/A</v>
      </c>
    </row>
    <row r="4629" customFormat="false" ht="12.75" hidden="false" customHeight="false" outlineLevel="0" collapsed="false">
      <c r="F4629" s="94" t="n">
        <f aca="false">IF(REF_DT&lt;PromptMonth,1,INDEX(BucketTable,MATCH($A4629,SumMonths,0),1))</f>
        <v>1</v>
      </c>
      <c r="G4629" s="94" t="e">
        <f aca="false">INDEX(Book_Type,MATCH($B4629,Book,0),1)</f>
        <v>#N/A</v>
      </c>
      <c r="H4629" s="94" t="e">
        <f aca="false">$F4629&amp;$G4629</f>
        <v>#N/A</v>
      </c>
    </row>
    <row r="4630" customFormat="false" ht="12.75" hidden="false" customHeight="false" outlineLevel="0" collapsed="false">
      <c r="F4630" s="94" t="n">
        <f aca="false">IF(REF_DT&lt;PromptMonth,1,INDEX(BucketTable,MATCH($A4630,SumMonths,0),1))</f>
        <v>1</v>
      </c>
      <c r="G4630" s="94" t="e">
        <f aca="false">INDEX(Book_Type,MATCH($B4630,Book,0),1)</f>
        <v>#N/A</v>
      </c>
      <c r="H4630" s="94" t="e">
        <f aca="false">$F4630&amp;$G4630</f>
        <v>#N/A</v>
      </c>
    </row>
    <row r="4631" customFormat="false" ht="12.75" hidden="false" customHeight="false" outlineLevel="0" collapsed="false">
      <c r="F4631" s="94" t="n">
        <f aca="false">IF(REF_DT&lt;PromptMonth,1,INDEX(BucketTable,MATCH($A4631,SumMonths,0),1))</f>
        <v>1</v>
      </c>
      <c r="G4631" s="94" t="e">
        <f aca="false">INDEX(Book_Type,MATCH($B4631,Book,0),1)</f>
        <v>#N/A</v>
      </c>
      <c r="H4631" s="94" t="e">
        <f aca="false">$F4631&amp;$G4631</f>
        <v>#N/A</v>
      </c>
    </row>
    <row r="4632" customFormat="false" ht="12.75" hidden="false" customHeight="false" outlineLevel="0" collapsed="false">
      <c r="F4632" s="94" t="n">
        <f aca="false">IF(REF_DT&lt;PromptMonth,1,INDEX(BucketTable,MATCH($A4632,SumMonths,0),1))</f>
        <v>1</v>
      </c>
      <c r="G4632" s="94" t="e">
        <f aca="false">INDEX(Book_Type,MATCH($B4632,Book,0),1)</f>
        <v>#N/A</v>
      </c>
      <c r="H4632" s="94" t="e">
        <f aca="false">$F4632&amp;$G4632</f>
        <v>#N/A</v>
      </c>
    </row>
    <row r="4633" customFormat="false" ht="12.75" hidden="false" customHeight="false" outlineLevel="0" collapsed="false">
      <c r="F4633" s="94" t="n">
        <f aca="false">IF(REF_DT&lt;PromptMonth,1,INDEX(BucketTable,MATCH($A4633,SumMonths,0),1))</f>
        <v>1</v>
      </c>
      <c r="G4633" s="94" t="e">
        <f aca="false">INDEX(Book_Type,MATCH($B4633,Book,0),1)</f>
        <v>#N/A</v>
      </c>
      <c r="H4633" s="94" t="e">
        <f aca="false">$F4633&amp;$G4633</f>
        <v>#N/A</v>
      </c>
    </row>
    <row r="4634" customFormat="false" ht="12.75" hidden="false" customHeight="false" outlineLevel="0" collapsed="false">
      <c r="F4634" s="94" t="n">
        <f aca="false">IF(REF_DT&lt;PromptMonth,1,INDEX(BucketTable,MATCH($A4634,SumMonths,0),1))</f>
        <v>1</v>
      </c>
      <c r="G4634" s="94" t="e">
        <f aca="false">INDEX(Book_Type,MATCH($B4634,Book,0),1)</f>
        <v>#N/A</v>
      </c>
      <c r="H4634" s="94" t="e">
        <f aca="false">$F4634&amp;$G4634</f>
        <v>#N/A</v>
      </c>
    </row>
    <row r="4635" customFormat="false" ht="12.75" hidden="false" customHeight="false" outlineLevel="0" collapsed="false">
      <c r="F4635" s="94" t="n">
        <f aca="false">IF(REF_DT&lt;PromptMonth,1,INDEX(BucketTable,MATCH($A4635,SumMonths,0),1))</f>
        <v>1</v>
      </c>
      <c r="G4635" s="94" t="e">
        <f aca="false">INDEX(Book_Type,MATCH($B4635,Book,0),1)</f>
        <v>#N/A</v>
      </c>
      <c r="H4635" s="94" t="e">
        <f aca="false">$F4635&amp;$G4635</f>
        <v>#N/A</v>
      </c>
    </row>
    <row r="4636" customFormat="false" ht="12.75" hidden="false" customHeight="false" outlineLevel="0" collapsed="false">
      <c r="F4636" s="94" t="n">
        <f aca="false">IF(REF_DT&lt;PromptMonth,1,INDEX(BucketTable,MATCH($A4636,SumMonths,0),1))</f>
        <v>1</v>
      </c>
      <c r="G4636" s="94" t="e">
        <f aca="false">INDEX(Book_Type,MATCH($B4636,Book,0),1)</f>
        <v>#N/A</v>
      </c>
      <c r="H4636" s="94" t="e">
        <f aca="false">$F4636&amp;$G4636</f>
        <v>#N/A</v>
      </c>
    </row>
    <row r="4637" customFormat="false" ht="12.75" hidden="false" customHeight="false" outlineLevel="0" collapsed="false">
      <c r="F4637" s="94" t="n">
        <f aca="false">IF(REF_DT&lt;PromptMonth,1,INDEX(BucketTable,MATCH($A4637,SumMonths,0),1))</f>
        <v>1</v>
      </c>
      <c r="G4637" s="94" t="e">
        <f aca="false">INDEX(Book_Type,MATCH($B4637,Book,0),1)</f>
        <v>#N/A</v>
      </c>
      <c r="H4637" s="94" t="e">
        <f aca="false">$F4637&amp;$G4637</f>
        <v>#N/A</v>
      </c>
    </row>
    <row r="4638" customFormat="false" ht="12.75" hidden="false" customHeight="false" outlineLevel="0" collapsed="false">
      <c r="F4638" s="94" t="n">
        <f aca="false">IF(REF_DT&lt;PromptMonth,1,INDEX(BucketTable,MATCH($A4638,SumMonths,0),1))</f>
        <v>1</v>
      </c>
      <c r="G4638" s="94" t="e">
        <f aca="false">INDEX(Book_Type,MATCH($B4638,Book,0),1)</f>
        <v>#N/A</v>
      </c>
      <c r="H4638" s="94" t="e">
        <f aca="false">$F4638&amp;$G4638</f>
        <v>#N/A</v>
      </c>
    </row>
    <row r="4639" customFormat="false" ht="12.75" hidden="false" customHeight="false" outlineLevel="0" collapsed="false">
      <c r="F4639" s="94" t="n">
        <f aca="false">IF(REF_DT&lt;PromptMonth,1,INDEX(BucketTable,MATCH($A4639,SumMonths,0),1))</f>
        <v>1</v>
      </c>
      <c r="G4639" s="94" t="e">
        <f aca="false">INDEX(Book_Type,MATCH($B4639,Book,0),1)</f>
        <v>#N/A</v>
      </c>
      <c r="H4639" s="94" t="e">
        <f aca="false">$F4639&amp;$G4639</f>
        <v>#N/A</v>
      </c>
    </row>
    <row r="4640" customFormat="false" ht="12.75" hidden="false" customHeight="false" outlineLevel="0" collapsed="false">
      <c r="F4640" s="94" t="n">
        <f aca="false">IF(REF_DT&lt;PromptMonth,1,INDEX(BucketTable,MATCH($A4640,SumMonths,0),1))</f>
        <v>1</v>
      </c>
      <c r="G4640" s="94" t="e">
        <f aca="false">INDEX(Book_Type,MATCH($B4640,Book,0),1)</f>
        <v>#N/A</v>
      </c>
      <c r="H4640" s="94" t="e">
        <f aca="false">$F4640&amp;$G4640</f>
        <v>#N/A</v>
      </c>
    </row>
    <row r="4641" customFormat="false" ht="12.75" hidden="false" customHeight="false" outlineLevel="0" collapsed="false">
      <c r="F4641" s="94" t="n">
        <f aca="false">IF(REF_DT&lt;PromptMonth,1,INDEX(BucketTable,MATCH($A4641,SumMonths,0),1))</f>
        <v>1</v>
      </c>
      <c r="G4641" s="94" t="e">
        <f aca="false">INDEX(Book_Type,MATCH($B4641,Book,0),1)</f>
        <v>#N/A</v>
      </c>
      <c r="H4641" s="94" t="e">
        <f aca="false">$F4641&amp;$G4641</f>
        <v>#N/A</v>
      </c>
    </row>
    <row r="4642" customFormat="false" ht="12.75" hidden="false" customHeight="false" outlineLevel="0" collapsed="false">
      <c r="F4642" s="94" t="n">
        <f aca="false">IF(REF_DT&lt;PromptMonth,1,INDEX(BucketTable,MATCH($A4642,SumMonths,0),1))</f>
        <v>1</v>
      </c>
      <c r="G4642" s="94" t="e">
        <f aca="false">INDEX(Book_Type,MATCH($B4642,Book,0),1)</f>
        <v>#N/A</v>
      </c>
      <c r="H4642" s="94" t="e">
        <f aca="false">$F4642&amp;$G4642</f>
        <v>#N/A</v>
      </c>
    </row>
    <row r="4643" customFormat="false" ht="12.75" hidden="false" customHeight="false" outlineLevel="0" collapsed="false">
      <c r="F4643" s="94" t="n">
        <f aca="false">IF(REF_DT&lt;PromptMonth,1,INDEX(BucketTable,MATCH($A4643,SumMonths,0),1))</f>
        <v>1</v>
      </c>
      <c r="G4643" s="94" t="e">
        <f aca="false">INDEX(Book_Type,MATCH($B4643,Book,0),1)</f>
        <v>#N/A</v>
      </c>
      <c r="H4643" s="94" t="e">
        <f aca="false">$F4643&amp;$G4643</f>
        <v>#N/A</v>
      </c>
    </row>
    <row r="4644" customFormat="false" ht="12.75" hidden="false" customHeight="false" outlineLevel="0" collapsed="false">
      <c r="F4644" s="94" t="n">
        <f aca="false">IF(REF_DT&lt;PromptMonth,1,INDEX(BucketTable,MATCH($A4644,SumMonths,0),1))</f>
        <v>1</v>
      </c>
      <c r="G4644" s="94" t="e">
        <f aca="false">INDEX(Book_Type,MATCH($B4644,Book,0),1)</f>
        <v>#N/A</v>
      </c>
      <c r="H4644" s="94" t="e">
        <f aca="false">$F4644&amp;$G4644</f>
        <v>#N/A</v>
      </c>
    </row>
    <row r="4645" customFormat="false" ht="12.75" hidden="false" customHeight="false" outlineLevel="0" collapsed="false">
      <c r="F4645" s="94" t="n">
        <f aca="false">IF(REF_DT&lt;PromptMonth,1,INDEX(BucketTable,MATCH($A4645,SumMonths,0),1))</f>
        <v>1</v>
      </c>
      <c r="G4645" s="94" t="e">
        <f aca="false">INDEX(Book_Type,MATCH($B4645,Book,0),1)</f>
        <v>#N/A</v>
      </c>
      <c r="H4645" s="94" t="e">
        <f aca="false">$F4645&amp;$G4645</f>
        <v>#N/A</v>
      </c>
    </row>
    <row r="4646" customFormat="false" ht="12.75" hidden="false" customHeight="false" outlineLevel="0" collapsed="false">
      <c r="F4646" s="94" t="n">
        <f aca="false">IF(REF_DT&lt;PromptMonth,1,INDEX(BucketTable,MATCH($A4646,SumMonths,0),1))</f>
        <v>1</v>
      </c>
      <c r="G4646" s="94" t="e">
        <f aca="false">INDEX(Book_Type,MATCH($B4646,Book,0),1)</f>
        <v>#N/A</v>
      </c>
      <c r="H4646" s="94" t="e">
        <f aca="false">$F4646&amp;$G4646</f>
        <v>#N/A</v>
      </c>
    </row>
    <row r="4647" customFormat="false" ht="12.75" hidden="false" customHeight="false" outlineLevel="0" collapsed="false">
      <c r="F4647" s="94" t="n">
        <f aca="false">IF(REF_DT&lt;PromptMonth,1,INDEX(BucketTable,MATCH($A4647,SumMonths,0),1))</f>
        <v>1</v>
      </c>
      <c r="G4647" s="94" t="e">
        <f aca="false">INDEX(Book_Type,MATCH($B4647,Book,0),1)</f>
        <v>#N/A</v>
      </c>
      <c r="H4647" s="94" t="e">
        <f aca="false">$F4647&amp;$G4647</f>
        <v>#N/A</v>
      </c>
    </row>
    <row r="4648" customFormat="false" ht="12.75" hidden="false" customHeight="false" outlineLevel="0" collapsed="false">
      <c r="F4648" s="94" t="n">
        <f aca="false">IF(REF_DT&lt;PromptMonth,1,INDEX(BucketTable,MATCH($A4648,SumMonths,0),1))</f>
        <v>1</v>
      </c>
      <c r="G4648" s="94" t="e">
        <f aca="false">INDEX(Book_Type,MATCH($B4648,Book,0),1)</f>
        <v>#N/A</v>
      </c>
      <c r="H4648" s="94" t="e">
        <f aca="false">$F4648&amp;$G4648</f>
        <v>#N/A</v>
      </c>
    </row>
    <row r="4649" customFormat="false" ht="12.75" hidden="false" customHeight="false" outlineLevel="0" collapsed="false">
      <c r="F4649" s="94" t="n">
        <f aca="false">IF(REF_DT&lt;PromptMonth,1,INDEX(BucketTable,MATCH($A4649,SumMonths,0),1))</f>
        <v>1</v>
      </c>
      <c r="G4649" s="94" t="e">
        <f aca="false">INDEX(Book_Type,MATCH($B4649,Book,0),1)</f>
        <v>#N/A</v>
      </c>
      <c r="H4649" s="94" t="e">
        <f aca="false">$F4649&amp;$G4649</f>
        <v>#N/A</v>
      </c>
    </row>
    <row r="4650" customFormat="false" ht="12.75" hidden="false" customHeight="false" outlineLevel="0" collapsed="false">
      <c r="F4650" s="94" t="n">
        <f aca="false">IF(REF_DT&lt;PromptMonth,1,INDEX(BucketTable,MATCH($A4650,SumMonths,0),1))</f>
        <v>1</v>
      </c>
      <c r="G4650" s="94" t="e">
        <f aca="false">INDEX(Book_Type,MATCH($B4650,Book,0),1)</f>
        <v>#N/A</v>
      </c>
      <c r="H4650" s="94" t="e">
        <f aca="false">$F4650&amp;$G4650</f>
        <v>#N/A</v>
      </c>
    </row>
    <row r="4651" customFormat="false" ht="12.75" hidden="false" customHeight="false" outlineLevel="0" collapsed="false">
      <c r="F4651" s="94" t="n">
        <f aca="false">IF(REF_DT&lt;PromptMonth,1,INDEX(BucketTable,MATCH($A4651,SumMonths,0),1))</f>
        <v>1</v>
      </c>
      <c r="G4651" s="94" t="e">
        <f aca="false">INDEX(Book_Type,MATCH($B4651,Book,0),1)</f>
        <v>#N/A</v>
      </c>
      <c r="H4651" s="94" t="e">
        <f aca="false">$F4651&amp;$G4651</f>
        <v>#N/A</v>
      </c>
    </row>
    <row r="4652" customFormat="false" ht="12.75" hidden="false" customHeight="false" outlineLevel="0" collapsed="false">
      <c r="F4652" s="94" t="n">
        <f aca="false">IF(REF_DT&lt;PromptMonth,1,INDEX(BucketTable,MATCH($A4652,SumMonths,0),1))</f>
        <v>1</v>
      </c>
      <c r="G4652" s="94" t="e">
        <f aca="false">INDEX(Book_Type,MATCH($B4652,Book,0),1)</f>
        <v>#N/A</v>
      </c>
      <c r="H4652" s="94" t="e">
        <f aca="false">$F4652&amp;$G4652</f>
        <v>#N/A</v>
      </c>
    </row>
    <row r="4653" customFormat="false" ht="12.75" hidden="false" customHeight="false" outlineLevel="0" collapsed="false">
      <c r="F4653" s="94" t="n">
        <f aca="false">IF(REF_DT&lt;PromptMonth,1,INDEX(BucketTable,MATCH($A4653,SumMonths,0),1))</f>
        <v>1</v>
      </c>
      <c r="G4653" s="94" t="e">
        <f aca="false">INDEX(Book_Type,MATCH($B4653,Book,0),1)</f>
        <v>#N/A</v>
      </c>
      <c r="H4653" s="94" t="e">
        <f aca="false">$F4653&amp;$G4653</f>
        <v>#N/A</v>
      </c>
    </row>
    <row r="4654" customFormat="false" ht="12.75" hidden="false" customHeight="false" outlineLevel="0" collapsed="false">
      <c r="F4654" s="94" t="n">
        <f aca="false">IF(REF_DT&lt;PromptMonth,1,INDEX(BucketTable,MATCH($A4654,SumMonths,0),1))</f>
        <v>1</v>
      </c>
      <c r="G4654" s="94" t="e">
        <f aca="false">INDEX(Book_Type,MATCH($B4654,Book,0),1)</f>
        <v>#N/A</v>
      </c>
      <c r="H4654" s="94" t="e">
        <f aca="false">$F4654&amp;$G4654</f>
        <v>#N/A</v>
      </c>
    </row>
    <row r="4655" customFormat="false" ht="12.75" hidden="false" customHeight="false" outlineLevel="0" collapsed="false">
      <c r="F4655" s="94" t="n">
        <f aca="false">IF(REF_DT&lt;PromptMonth,1,INDEX(BucketTable,MATCH($A4655,SumMonths,0),1))</f>
        <v>1</v>
      </c>
      <c r="G4655" s="94" t="e">
        <f aca="false">INDEX(Book_Type,MATCH($B4655,Book,0),1)</f>
        <v>#N/A</v>
      </c>
      <c r="H4655" s="94" t="e">
        <f aca="false">$F4655&amp;$G4655</f>
        <v>#N/A</v>
      </c>
    </row>
    <row r="4656" customFormat="false" ht="12.75" hidden="false" customHeight="false" outlineLevel="0" collapsed="false">
      <c r="F4656" s="94" t="n">
        <f aca="false">IF(REF_DT&lt;PromptMonth,1,INDEX(BucketTable,MATCH($A4656,SumMonths,0),1))</f>
        <v>1</v>
      </c>
      <c r="G4656" s="94" t="e">
        <f aca="false">INDEX(Book_Type,MATCH($B4656,Book,0),1)</f>
        <v>#N/A</v>
      </c>
      <c r="H4656" s="94" t="e">
        <f aca="false">$F4656&amp;$G4656</f>
        <v>#N/A</v>
      </c>
    </row>
    <row r="4657" customFormat="false" ht="12.75" hidden="false" customHeight="false" outlineLevel="0" collapsed="false">
      <c r="F4657" s="94" t="n">
        <f aca="false">IF(REF_DT&lt;PromptMonth,1,INDEX(BucketTable,MATCH($A4657,SumMonths,0),1))</f>
        <v>1</v>
      </c>
      <c r="G4657" s="94" t="e">
        <f aca="false">INDEX(Book_Type,MATCH($B4657,Book,0),1)</f>
        <v>#N/A</v>
      </c>
      <c r="H4657" s="94" t="e">
        <f aca="false">$F4657&amp;$G4657</f>
        <v>#N/A</v>
      </c>
    </row>
    <row r="4658" customFormat="false" ht="12.75" hidden="false" customHeight="false" outlineLevel="0" collapsed="false">
      <c r="F4658" s="94" t="n">
        <f aca="false">IF(REF_DT&lt;PromptMonth,1,INDEX(BucketTable,MATCH($A4658,SumMonths,0),1))</f>
        <v>1</v>
      </c>
      <c r="G4658" s="94" t="e">
        <f aca="false">INDEX(Book_Type,MATCH($B4658,Book,0),1)</f>
        <v>#N/A</v>
      </c>
      <c r="H4658" s="94" t="e">
        <f aca="false">$F4658&amp;$G4658</f>
        <v>#N/A</v>
      </c>
    </row>
    <row r="4659" customFormat="false" ht="12.75" hidden="false" customHeight="false" outlineLevel="0" collapsed="false">
      <c r="F4659" s="94" t="n">
        <f aca="false">IF(REF_DT&lt;PromptMonth,1,INDEX(BucketTable,MATCH($A4659,SumMonths,0),1))</f>
        <v>1</v>
      </c>
      <c r="G4659" s="94" t="e">
        <f aca="false">INDEX(Book_Type,MATCH($B4659,Book,0),1)</f>
        <v>#N/A</v>
      </c>
      <c r="H4659" s="94" t="e">
        <f aca="false">$F4659&amp;$G4659</f>
        <v>#N/A</v>
      </c>
    </row>
    <row r="4660" customFormat="false" ht="12.75" hidden="false" customHeight="false" outlineLevel="0" collapsed="false">
      <c r="F4660" s="94" t="n">
        <f aca="false">IF(REF_DT&lt;PromptMonth,1,INDEX(BucketTable,MATCH($A4660,SumMonths,0),1))</f>
        <v>1</v>
      </c>
      <c r="G4660" s="94" t="e">
        <f aca="false">INDEX(Book_Type,MATCH($B4660,Book,0),1)</f>
        <v>#N/A</v>
      </c>
      <c r="H4660" s="94" t="e">
        <f aca="false">$F4660&amp;$G4660</f>
        <v>#N/A</v>
      </c>
    </row>
    <row r="4661" customFormat="false" ht="12.75" hidden="false" customHeight="false" outlineLevel="0" collapsed="false">
      <c r="F4661" s="94" t="n">
        <f aca="false">IF(REF_DT&lt;PromptMonth,1,INDEX(BucketTable,MATCH($A4661,SumMonths,0),1))</f>
        <v>1</v>
      </c>
      <c r="G4661" s="94" t="e">
        <f aca="false">INDEX(Book_Type,MATCH($B4661,Book,0),1)</f>
        <v>#N/A</v>
      </c>
      <c r="H4661" s="94" t="e">
        <f aca="false">$F4661&amp;$G4661</f>
        <v>#N/A</v>
      </c>
    </row>
    <row r="4662" customFormat="false" ht="12.75" hidden="false" customHeight="false" outlineLevel="0" collapsed="false">
      <c r="F4662" s="94" t="n">
        <f aca="false">IF(REF_DT&lt;PromptMonth,1,INDEX(BucketTable,MATCH($A4662,SumMonths,0),1))</f>
        <v>1</v>
      </c>
      <c r="G4662" s="94" t="e">
        <f aca="false">INDEX(Book_Type,MATCH($B4662,Book,0),1)</f>
        <v>#N/A</v>
      </c>
      <c r="H4662" s="94" t="e">
        <f aca="false">$F4662&amp;$G4662</f>
        <v>#N/A</v>
      </c>
    </row>
    <row r="4663" customFormat="false" ht="12.75" hidden="false" customHeight="false" outlineLevel="0" collapsed="false">
      <c r="F4663" s="94" t="n">
        <f aca="false">IF(REF_DT&lt;PromptMonth,1,INDEX(BucketTable,MATCH($A4663,SumMonths,0),1))</f>
        <v>1</v>
      </c>
      <c r="G4663" s="94" t="e">
        <f aca="false">INDEX(Book_Type,MATCH($B4663,Book,0),1)</f>
        <v>#N/A</v>
      </c>
      <c r="H4663" s="94" t="e">
        <f aca="false">$F4663&amp;$G4663</f>
        <v>#N/A</v>
      </c>
    </row>
    <row r="4664" customFormat="false" ht="12.75" hidden="false" customHeight="false" outlineLevel="0" collapsed="false">
      <c r="F4664" s="94" t="n">
        <f aca="false">IF(REF_DT&lt;PromptMonth,1,INDEX(BucketTable,MATCH($A4664,SumMonths,0),1))</f>
        <v>1</v>
      </c>
      <c r="G4664" s="94" t="e">
        <f aca="false">INDEX(Book_Type,MATCH($B4664,Book,0),1)</f>
        <v>#N/A</v>
      </c>
      <c r="H4664" s="94" t="e">
        <f aca="false">$F4664&amp;$G4664</f>
        <v>#N/A</v>
      </c>
    </row>
    <row r="4665" customFormat="false" ht="12.75" hidden="false" customHeight="false" outlineLevel="0" collapsed="false">
      <c r="F4665" s="94" t="n">
        <f aca="false">IF(REF_DT&lt;PromptMonth,1,INDEX(BucketTable,MATCH($A4665,SumMonths,0),1))</f>
        <v>1</v>
      </c>
      <c r="G4665" s="94" t="e">
        <f aca="false">INDEX(Book_Type,MATCH($B4665,Book,0),1)</f>
        <v>#N/A</v>
      </c>
      <c r="H4665" s="94" t="e">
        <f aca="false">$F4665&amp;$G4665</f>
        <v>#N/A</v>
      </c>
    </row>
    <row r="4666" customFormat="false" ht="12.75" hidden="false" customHeight="false" outlineLevel="0" collapsed="false">
      <c r="F4666" s="94" t="n">
        <f aca="false">IF(REF_DT&lt;PromptMonth,1,INDEX(BucketTable,MATCH($A4666,SumMonths,0),1))</f>
        <v>1</v>
      </c>
      <c r="G4666" s="94" t="e">
        <f aca="false">INDEX(Book_Type,MATCH($B4666,Book,0),1)</f>
        <v>#N/A</v>
      </c>
      <c r="H4666" s="94" t="e">
        <f aca="false">$F4666&amp;$G4666</f>
        <v>#N/A</v>
      </c>
    </row>
    <row r="4667" customFormat="false" ht="12.75" hidden="false" customHeight="false" outlineLevel="0" collapsed="false">
      <c r="F4667" s="94" t="n">
        <f aca="false">IF(REF_DT&lt;PromptMonth,1,INDEX(BucketTable,MATCH($A4667,SumMonths,0),1))</f>
        <v>1</v>
      </c>
      <c r="G4667" s="94" t="e">
        <f aca="false">INDEX(Book_Type,MATCH($B4667,Book,0),1)</f>
        <v>#N/A</v>
      </c>
      <c r="H4667" s="94" t="e">
        <f aca="false">$F4667&amp;$G4667</f>
        <v>#N/A</v>
      </c>
    </row>
    <row r="4668" customFormat="false" ht="12.75" hidden="false" customHeight="false" outlineLevel="0" collapsed="false">
      <c r="F4668" s="94" t="n">
        <f aca="false">IF(REF_DT&lt;PromptMonth,1,INDEX(BucketTable,MATCH($A4668,SumMonths,0),1))</f>
        <v>1</v>
      </c>
      <c r="G4668" s="94" t="e">
        <f aca="false">INDEX(Book_Type,MATCH($B4668,Book,0),1)</f>
        <v>#N/A</v>
      </c>
      <c r="H4668" s="94" t="e">
        <f aca="false">$F4668&amp;$G4668</f>
        <v>#N/A</v>
      </c>
    </row>
    <row r="4669" customFormat="false" ht="12.75" hidden="false" customHeight="false" outlineLevel="0" collapsed="false">
      <c r="F4669" s="94" t="n">
        <f aca="false">IF(REF_DT&lt;PromptMonth,1,INDEX(BucketTable,MATCH($A4669,SumMonths,0),1))</f>
        <v>1</v>
      </c>
      <c r="G4669" s="94" t="e">
        <f aca="false">INDEX(Book_Type,MATCH($B4669,Book,0),1)</f>
        <v>#N/A</v>
      </c>
      <c r="H4669" s="94" t="e">
        <f aca="false">$F4669&amp;$G4669</f>
        <v>#N/A</v>
      </c>
    </row>
    <row r="4670" customFormat="false" ht="12.75" hidden="false" customHeight="false" outlineLevel="0" collapsed="false">
      <c r="F4670" s="94" t="n">
        <f aca="false">IF(REF_DT&lt;PromptMonth,1,INDEX(BucketTable,MATCH($A4670,SumMonths,0),1))</f>
        <v>1</v>
      </c>
      <c r="G4670" s="94" t="e">
        <f aca="false">INDEX(Book_Type,MATCH($B4670,Book,0),1)</f>
        <v>#N/A</v>
      </c>
      <c r="H4670" s="94" t="e">
        <f aca="false">$F4670&amp;$G4670</f>
        <v>#N/A</v>
      </c>
    </row>
    <row r="4671" customFormat="false" ht="12.75" hidden="false" customHeight="false" outlineLevel="0" collapsed="false">
      <c r="F4671" s="94" t="n">
        <f aca="false">IF(REF_DT&lt;PromptMonth,1,INDEX(BucketTable,MATCH($A4671,SumMonths,0),1))</f>
        <v>1</v>
      </c>
      <c r="G4671" s="94" t="e">
        <f aca="false">INDEX(Book_Type,MATCH($B4671,Book,0),1)</f>
        <v>#N/A</v>
      </c>
      <c r="H4671" s="94" t="e">
        <f aca="false">$F4671&amp;$G4671</f>
        <v>#N/A</v>
      </c>
    </row>
    <row r="4672" customFormat="false" ht="12.75" hidden="false" customHeight="false" outlineLevel="0" collapsed="false">
      <c r="F4672" s="94" t="n">
        <f aca="false">IF(REF_DT&lt;PromptMonth,1,INDEX(BucketTable,MATCH($A4672,SumMonths,0),1))</f>
        <v>1</v>
      </c>
      <c r="G4672" s="94" t="e">
        <f aca="false">INDEX(Book_Type,MATCH($B4672,Book,0),1)</f>
        <v>#N/A</v>
      </c>
      <c r="H4672" s="94" t="e">
        <f aca="false">$F4672&amp;$G4672</f>
        <v>#N/A</v>
      </c>
    </row>
    <row r="4673" customFormat="false" ht="12.75" hidden="false" customHeight="false" outlineLevel="0" collapsed="false">
      <c r="F4673" s="94" t="n">
        <f aca="false">IF(REF_DT&lt;PromptMonth,1,INDEX(BucketTable,MATCH($A4673,SumMonths,0),1))</f>
        <v>1</v>
      </c>
      <c r="G4673" s="94" t="e">
        <f aca="false">INDEX(Book_Type,MATCH($B4673,Book,0),1)</f>
        <v>#N/A</v>
      </c>
      <c r="H4673" s="94" t="e">
        <f aca="false">$F4673&amp;$G4673</f>
        <v>#N/A</v>
      </c>
    </row>
    <row r="4674" customFormat="false" ht="12.75" hidden="false" customHeight="false" outlineLevel="0" collapsed="false">
      <c r="F4674" s="94" t="n">
        <f aca="false">IF(REF_DT&lt;PromptMonth,1,INDEX(BucketTable,MATCH($A4674,SumMonths,0),1))</f>
        <v>1</v>
      </c>
      <c r="G4674" s="94" t="e">
        <f aca="false">INDEX(Book_Type,MATCH($B4674,Book,0),1)</f>
        <v>#N/A</v>
      </c>
      <c r="H4674" s="94" t="e">
        <f aca="false">$F4674&amp;$G4674</f>
        <v>#N/A</v>
      </c>
    </row>
    <row r="4675" customFormat="false" ht="12.75" hidden="false" customHeight="false" outlineLevel="0" collapsed="false">
      <c r="F4675" s="94" t="n">
        <f aca="false">IF(REF_DT&lt;PromptMonth,1,INDEX(BucketTable,MATCH($A4675,SumMonths,0),1))</f>
        <v>1</v>
      </c>
      <c r="G4675" s="94" t="e">
        <f aca="false">INDEX(Book_Type,MATCH($B4675,Book,0),1)</f>
        <v>#N/A</v>
      </c>
      <c r="H4675" s="94" t="e">
        <f aca="false">$F4675&amp;$G4675</f>
        <v>#N/A</v>
      </c>
    </row>
    <row r="4676" customFormat="false" ht="12.75" hidden="false" customHeight="false" outlineLevel="0" collapsed="false">
      <c r="F4676" s="94" t="n">
        <f aca="false">IF(REF_DT&lt;PromptMonth,1,INDEX(BucketTable,MATCH($A4676,SumMonths,0),1))</f>
        <v>1</v>
      </c>
      <c r="G4676" s="94" t="e">
        <f aca="false">INDEX(Book_Type,MATCH($B4676,Book,0),1)</f>
        <v>#N/A</v>
      </c>
      <c r="H4676" s="94" t="e">
        <f aca="false">$F4676&amp;$G4676</f>
        <v>#N/A</v>
      </c>
    </row>
    <row r="4677" customFormat="false" ht="12.75" hidden="false" customHeight="false" outlineLevel="0" collapsed="false">
      <c r="F4677" s="94" t="n">
        <f aca="false">IF(REF_DT&lt;PromptMonth,1,INDEX(BucketTable,MATCH($A4677,SumMonths,0),1))</f>
        <v>1</v>
      </c>
      <c r="G4677" s="94" t="e">
        <f aca="false">INDEX(Book_Type,MATCH($B4677,Book,0),1)</f>
        <v>#N/A</v>
      </c>
      <c r="H4677" s="94" t="e">
        <f aca="false">$F4677&amp;$G4677</f>
        <v>#N/A</v>
      </c>
    </row>
    <row r="4678" customFormat="false" ht="12.75" hidden="false" customHeight="false" outlineLevel="0" collapsed="false">
      <c r="F4678" s="94" t="n">
        <f aca="false">IF(REF_DT&lt;PromptMonth,1,INDEX(BucketTable,MATCH($A4678,SumMonths,0),1))</f>
        <v>1</v>
      </c>
      <c r="G4678" s="94" t="e">
        <f aca="false">INDEX(Book_Type,MATCH($B4678,Book,0),1)</f>
        <v>#N/A</v>
      </c>
      <c r="H4678" s="94" t="e">
        <f aca="false">$F4678&amp;$G4678</f>
        <v>#N/A</v>
      </c>
    </row>
    <row r="4679" customFormat="false" ht="12.75" hidden="false" customHeight="false" outlineLevel="0" collapsed="false">
      <c r="F4679" s="94" t="n">
        <f aca="false">IF(REF_DT&lt;PromptMonth,1,INDEX(BucketTable,MATCH($A4679,SumMonths,0),1))</f>
        <v>1</v>
      </c>
      <c r="G4679" s="94" t="e">
        <f aca="false">INDEX(Book_Type,MATCH($B4679,Book,0),1)</f>
        <v>#N/A</v>
      </c>
      <c r="H4679" s="94" t="e">
        <f aca="false">$F4679&amp;$G4679</f>
        <v>#N/A</v>
      </c>
    </row>
    <row r="4680" customFormat="false" ht="12.75" hidden="false" customHeight="false" outlineLevel="0" collapsed="false">
      <c r="F4680" s="94" t="n">
        <f aca="false">IF(REF_DT&lt;PromptMonth,1,INDEX(BucketTable,MATCH($A4680,SumMonths,0),1))</f>
        <v>1</v>
      </c>
      <c r="G4680" s="94" t="e">
        <f aca="false">INDEX(Book_Type,MATCH($B4680,Book,0),1)</f>
        <v>#N/A</v>
      </c>
      <c r="H4680" s="94" t="e">
        <f aca="false">$F4680&amp;$G4680</f>
        <v>#N/A</v>
      </c>
    </row>
    <row r="4681" customFormat="false" ht="12.75" hidden="false" customHeight="false" outlineLevel="0" collapsed="false">
      <c r="F4681" s="94" t="n">
        <f aca="false">IF(REF_DT&lt;PromptMonth,1,INDEX(BucketTable,MATCH($A4681,SumMonths,0),1))</f>
        <v>1</v>
      </c>
      <c r="G4681" s="94" t="e">
        <f aca="false">INDEX(Book_Type,MATCH($B4681,Book,0),1)</f>
        <v>#N/A</v>
      </c>
      <c r="H4681" s="94" t="e">
        <f aca="false">$F4681&amp;$G4681</f>
        <v>#N/A</v>
      </c>
    </row>
    <row r="4682" customFormat="false" ht="12.75" hidden="false" customHeight="false" outlineLevel="0" collapsed="false">
      <c r="F4682" s="94" t="n">
        <f aca="false">IF(REF_DT&lt;PromptMonth,1,INDEX(BucketTable,MATCH($A4682,SumMonths,0),1))</f>
        <v>1</v>
      </c>
      <c r="G4682" s="94" t="e">
        <f aca="false">INDEX(Book_Type,MATCH($B4682,Book,0),1)</f>
        <v>#N/A</v>
      </c>
      <c r="H4682" s="94" t="e">
        <f aca="false">$F4682&amp;$G4682</f>
        <v>#N/A</v>
      </c>
    </row>
    <row r="4683" customFormat="false" ht="12.75" hidden="false" customHeight="false" outlineLevel="0" collapsed="false">
      <c r="F4683" s="94" t="n">
        <f aca="false">IF(REF_DT&lt;PromptMonth,1,INDEX(BucketTable,MATCH($A4683,SumMonths,0),1))</f>
        <v>1</v>
      </c>
      <c r="G4683" s="94" t="e">
        <f aca="false">INDEX(Book_Type,MATCH($B4683,Book,0),1)</f>
        <v>#N/A</v>
      </c>
      <c r="H4683" s="94" t="e">
        <f aca="false">$F4683&amp;$G4683</f>
        <v>#N/A</v>
      </c>
    </row>
    <row r="4684" customFormat="false" ht="12.75" hidden="false" customHeight="false" outlineLevel="0" collapsed="false">
      <c r="F4684" s="94" t="n">
        <f aca="false">IF(REF_DT&lt;PromptMonth,1,INDEX(BucketTable,MATCH($A4684,SumMonths,0),1))</f>
        <v>1</v>
      </c>
      <c r="G4684" s="94" t="e">
        <f aca="false">INDEX(Book_Type,MATCH($B4684,Book,0),1)</f>
        <v>#N/A</v>
      </c>
      <c r="H4684" s="94" t="e">
        <f aca="false">$F4684&amp;$G4684</f>
        <v>#N/A</v>
      </c>
    </row>
    <row r="4685" customFormat="false" ht="12.75" hidden="false" customHeight="false" outlineLevel="0" collapsed="false">
      <c r="F4685" s="94" t="n">
        <f aca="false">IF(REF_DT&lt;PromptMonth,1,INDEX(BucketTable,MATCH($A4685,SumMonths,0),1))</f>
        <v>1</v>
      </c>
      <c r="G4685" s="94" t="e">
        <f aca="false">INDEX(Book_Type,MATCH($B4685,Book,0),1)</f>
        <v>#N/A</v>
      </c>
      <c r="H4685" s="94" t="e">
        <f aca="false">$F4685&amp;$G4685</f>
        <v>#N/A</v>
      </c>
    </row>
    <row r="4686" customFormat="false" ht="12.75" hidden="false" customHeight="false" outlineLevel="0" collapsed="false">
      <c r="F4686" s="94" t="n">
        <f aca="false">IF(REF_DT&lt;PromptMonth,1,INDEX(BucketTable,MATCH($A4686,SumMonths,0),1))</f>
        <v>1</v>
      </c>
      <c r="G4686" s="94" t="e">
        <f aca="false">INDEX(Book_Type,MATCH($B4686,Book,0),1)</f>
        <v>#N/A</v>
      </c>
      <c r="H4686" s="94" t="e">
        <f aca="false">$F4686&amp;$G4686</f>
        <v>#N/A</v>
      </c>
    </row>
    <row r="4687" customFormat="false" ht="12.75" hidden="false" customHeight="false" outlineLevel="0" collapsed="false">
      <c r="F4687" s="94" t="n">
        <f aca="false">IF(REF_DT&lt;PromptMonth,1,INDEX(BucketTable,MATCH($A4687,SumMonths,0),1))</f>
        <v>1</v>
      </c>
      <c r="G4687" s="94" t="e">
        <f aca="false">INDEX(Book_Type,MATCH($B4687,Book,0),1)</f>
        <v>#N/A</v>
      </c>
      <c r="H4687" s="94" t="e">
        <f aca="false">$F4687&amp;$G4687</f>
        <v>#N/A</v>
      </c>
    </row>
    <row r="4688" customFormat="false" ht="12.75" hidden="false" customHeight="false" outlineLevel="0" collapsed="false">
      <c r="F4688" s="94" t="n">
        <f aca="false">IF(REF_DT&lt;PromptMonth,1,INDEX(BucketTable,MATCH($A4688,SumMonths,0),1))</f>
        <v>1</v>
      </c>
      <c r="G4688" s="94" t="e">
        <f aca="false">INDEX(Book_Type,MATCH($B4688,Book,0),1)</f>
        <v>#N/A</v>
      </c>
      <c r="H4688" s="94" t="e">
        <f aca="false">$F4688&amp;$G4688</f>
        <v>#N/A</v>
      </c>
    </row>
    <row r="4689" customFormat="false" ht="12.75" hidden="false" customHeight="false" outlineLevel="0" collapsed="false">
      <c r="F4689" s="94" t="n">
        <f aca="false">IF(REF_DT&lt;PromptMonth,1,INDEX(BucketTable,MATCH($A4689,SumMonths,0),1))</f>
        <v>1</v>
      </c>
      <c r="G4689" s="94" t="e">
        <f aca="false">INDEX(Book_Type,MATCH($B4689,Book,0),1)</f>
        <v>#N/A</v>
      </c>
      <c r="H4689" s="94" t="e">
        <f aca="false">$F4689&amp;$G4689</f>
        <v>#N/A</v>
      </c>
    </row>
    <row r="4690" customFormat="false" ht="12.75" hidden="false" customHeight="false" outlineLevel="0" collapsed="false">
      <c r="F4690" s="94" t="n">
        <f aca="false">IF(REF_DT&lt;PromptMonth,1,INDEX(BucketTable,MATCH($A4690,SumMonths,0),1))</f>
        <v>1</v>
      </c>
      <c r="G4690" s="94" t="e">
        <f aca="false">INDEX(Book_Type,MATCH($B4690,Book,0),1)</f>
        <v>#N/A</v>
      </c>
      <c r="H4690" s="94" t="e">
        <f aca="false">$F4690&amp;$G4690</f>
        <v>#N/A</v>
      </c>
    </row>
    <row r="4691" customFormat="false" ht="12.75" hidden="false" customHeight="false" outlineLevel="0" collapsed="false">
      <c r="F4691" s="94" t="n">
        <f aca="false">IF(REF_DT&lt;PromptMonth,1,INDEX(BucketTable,MATCH($A4691,SumMonths,0),1))</f>
        <v>1</v>
      </c>
      <c r="G4691" s="94" t="e">
        <f aca="false">INDEX(Book_Type,MATCH($B4691,Book,0),1)</f>
        <v>#N/A</v>
      </c>
      <c r="H4691" s="94" t="e">
        <f aca="false">$F4691&amp;$G4691</f>
        <v>#N/A</v>
      </c>
    </row>
    <row r="4692" customFormat="false" ht="12.75" hidden="false" customHeight="false" outlineLevel="0" collapsed="false">
      <c r="F4692" s="94" t="n">
        <f aca="false">IF(REF_DT&lt;PromptMonth,1,INDEX(BucketTable,MATCH($A4692,SumMonths,0),1))</f>
        <v>1</v>
      </c>
      <c r="G4692" s="94" t="e">
        <f aca="false">INDEX(Book_Type,MATCH($B4692,Book,0),1)</f>
        <v>#N/A</v>
      </c>
      <c r="H4692" s="94" t="e">
        <f aca="false">$F4692&amp;$G4692</f>
        <v>#N/A</v>
      </c>
    </row>
    <row r="4693" customFormat="false" ht="12.75" hidden="false" customHeight="false" outlineLevel="0" collapsed="false">
      <c r="F4693" s="94" t="n">
        <f aca="false">IF(REF_DT&lt;PromptMonth,1,INDEX(BucketTable,MATCH($A4693,SumMonths,0),1))</f>
        <v>1</v>
      </c>
      <c r="G4693" s="94" t="e">
        <f aca="false">INDEX(Book_Type,MATCH($B4693,Book,0),1)</f>
        <v>#N/A</v>
      </c>
      <c r="H4693" s="94" t="e">
        <f aca="false">$F4693&amp;$G4693</f>
        <v>#N/A</v>
      </c>
    </row>
    <row r="4694" customFormat="false" ht="12.75" hidden="false" customHeight="false" outlineLevel="0" collapsed="false">
      <c r="F4694" s="94" t="n">
        <f aca="false">IF(REF_DT&lt;PromptMonth,1,INDEX(BucketTable,MATCH($A4694,SumMonths,0),1))</f>
        <v>1</v>
      </c>
      <c r="G4694" s="94" t="e">
        <f aca="false">INDEX(Book_Type,MATCH($B4694,Book,0),1)</f>
        <v>#N/A</v>
      </c>
      <c r="H4694" s="94" t="e">
        <f aca="false">$F4694&amp;$G4694</f>
        <v>#N/A</v>
      </c>
    </row>
    <row r="4695" customFormat="false" ht="12.75" hidden="false" customHeight="false" outlineLevel="0" collapsed="false">
      <c r="F4695" s="94" t="n">
        <f aca="false">IF(REF_DT&lt;PromptMonth,1,INDEX(BucketTable,MATCH($A4695,SumMonths,0),1))</f>
        <v>1</v>
      </c>
      <c r="G4695" s="94" t="e">
        <f aca="false">INDEX(Book_Type,MATCH($B4695,Book,0),1)</f>
        <v>#N/A</v>
      </c>
      <c r="H4695" s="94" t="e">
        <f aca="false">$F4695&amp;$G4695</f>
        <v>#N/A</v>
      </c>
    </row>
    <row r="4696" customFormat="false" ht="12.75" hidden="false" customHeight="false" outlineLevel="0" collapsed="false">
      <c r="F4696" s="94" t="n">
        <f aca="false">IF(REF_DT&lt;PromptMonth,1,INDEX(BucketTable,MATCH($A4696,SumMonths,0),1))</f>
        <v>1</v>
      </c>
      <c r="G4696" s="94" t="e">
        <f aca="false">INDEX(Book_Type,MATCH($B4696,Book,0),1)</f>
        <v>#N/A</v>
      </c>
      <c r="H4696" s="94" t="e">
        <f aca="false">$F4696&amp;$G4696</f>
        <v>#N/A</v>
      </c>
    </row>
    <row r="4697" customFormat="false" ht="12.75" hidden="false" customHeight="false" outlineLevel="0" collapsed="false">
      <c r="F4697" s="94" t="n">
        <f aca="false">IF(REF_DT&lt;PromptMonth,1,INDEX(BucketTable,MATCH($A4697,SumMonths,0),1))</f>
        <v>1</v>
      </c>
      <c r="G4697" s="94" t="e">
        <f aca="false">INDEX(Book_Type,MATCH($B4697,Book,0),1)</f>
        <v>#N/A</v>
      </c>
      <c r="H4697" s="94" t="e">
        <f aca="false">$F4697&amp;$G4697</f>
        <v>#N/A</v>
      </c>
    </row>
    <row r="4698" customFormat="false" ht="12.75" hidden="false" customHeight="false" outlineLevel="0" collapsed="false">
      <c r="F4698" s="94" t="n">
        <f aca="false">IF(REF_DT&lt;PromptMonth,1,INDEX(BucketTable,MATCH($A4698,SumMonths,0),1))</f>
        <v>1</v>
      </c>
      <c r="G4698" s="94" t="e">
        <f aca="false">INDEX(Book_Type,MATCH($B4698,Book,0),1)</f>
        <v>#N/A</v>
      </c>
      <c r="H4698" s="94" t="e">
        <f aca="false">$F4698&amp;$G4698</f>
        <v>#N/A</v>
      </c>
    </row>
    <row r="4699" customFormat="false" ht="12.75" hidden="false" customHeight="false" outlineLevel="0" collapsed="false">
      <c r="F4699" s="94" t="n">
        <f aca="false">IF(REF_DT&lt;PromptMonth,1,INDEX(BucketTable,MATCH($A4699,SumMonths,0),1))</f>
        <v>1</v>
      </c>
      <c r="G4699" s="94" t="e">
        <f aca="false">INDEX(Book_Type,MATCH($B4699,Book,0),1)</f>
        <v>#N/A</v>
      </c>
      <c r="H4699" s="94" t="e">
        <f aca="false">$F4699&amp;$G4699</f>
        <v>#N/A</v>
      </c>
    </row>
    <row r="4700" customFormat="false" ht="12.75" hidden="false" customHeight="false" outlineLevel="0" collapsed="false">
      <c r="F4700" s="94" t="n">
        <f aca="false">IF(REF_DT&lt;PromptMonth,1,INDEX(BucketTable,MATCH($A4700,SumMonths,0),1))</f>
        <v>1</v>
      </c>
      <c r="G4700" s="94" t="e">
        <f aca="false">INDEX(Book_Type,MATCH($B4700,Book,0),1)</f>
        <v>#N/A</v>
      </c>
      <c r="H4700" s="94" t="e">
        <f aca="false">$F4700&amp;$G4700</f>
        <v>#N/A</v>
      </c>
    </row>
    <row r="4701" customFormat="false" ht="12.75" hidden="false" customHeight="false" outlineLevel="0" collapsed="false">
      <c r="F4701" s="94" t="n">
        <f aca="false">IF(REF_DT&lt;PromptMonth,1,INDEX(BucketTable,MATCH($A4701,SumMonths,0),1))</f>
        <v>1</v>
      </c>
      <c r="G4701" s="94" t="e">
        <f aca="false">INDEX(Book_Type,MATCH($B4701,Book,0),1)</f>
        <v>#N/A</v>
      </c>
      <c r="H4701" s="94" t="e">
        <f aca="false">$F4701&amp;$G4701</f>
        <v>#N/A</v>
      </c>
    </row>
    <row r="4702" customFormat="false" ht="12.75" hidden="false" customHeight="false" outlineLevel="0" collapsed="false">
      <c r="F4702" s="94" t="n">
        <f aca="false">IF(REF_DT&lt;PromptMonth,1,INDEX(BucketTable,MATCH($A4702,SumMonths,0),1))</f>
        <v>1</v>
      </c>
      <c r="G4702" s="94" t="e">
        <f aca="false">INDEX(Book_Type,MATCH($B4702,Book,0),1)</f>
        <v>#N/A</v>
      </c>
      <c r="H4702" s="94" t="e">
        <f aca="false">$F4702&amp;$G4702</f>
        <v>#N/A</v>
      </c>
    </row>
    <row r="4703" customFormat="false" ht="12.75" hidden="false" customHeight="false" outlineLevel="0" collapsed="false">
      <c r="F4703" s="94" t="n">
        <f aca="false">IF(REF_DT&lt;PromptMonth,1,INDEX(BucketTable,MATCH($A4703,SumMonths,0),1))</f>
        <v>1</v>
      </c>
      <c r="G4703" s="94" t="e">
        <f aca="false">INDEX(Book_Type,MATCH($B4703,Book,0),1)</f>
        <v>#N/A</v>
      </c>
      <c r="H4703" s="94" t="e">
        <f aca="false">$F4703&amp;$G4703</f>
        <v>#N/A</v>
      </c>
    </row>
    <row r="4704" customFormat="false" ht="12.75" hidden="false" customHeight="false" outlineLevel="0" collapsed="false">
      <c r="F4704" s="94" t="n">
        <f aca="false">IF(REF_DT&lt;PromptMonth,1,INDEX(BucketTable,MATCH($A4704,SumMonths,0),1))</f>
        <v>1</v>
      </c>
      <c r="G4704" s="94" t="e">
        <f aca="false">INDEX(Book_Type,MATCH($B4704,Book,0),1)</f>
        <v>#N/A</v>
      </c>
      <c r="H4704" s="94" t="e">
        <f aca="false">$F4704&amp;$G4704</f>
        <v>#N/A</v>
      </c>
    </row>
    <row r="4705" customFormat="false" ht="12.75" hidden="false" customHeight="false" outlineLevel="0" collapsed="false">
      <c r="F4705" s="94" t="n">
        <f aca="false">IF(REF_DT&lt;PromptMonth,1,INDEX(BucketTable,MATCH($A4705,SumMonths,0),1))</f>
        <v>1</v>
      </c>
      <c r="G4705" s="94" t="e">
        <f aca="false">INDEX(Book_Type,MATCH($B4705,Book,0),1)</f>
        <v>#N/A</v>
      </c>
      <c r="H4705" s="94" t="e">
        <f aca="false">$F4705&amp;$G4705</f>
        <v>#N/A</v>
      </c>
    </row>
    <row r="4706" customFormat="false" ht="12.75" hidden="false" customHeight="false" outlineLevel="0" collapsed="false">
      <c r="F4706" s="94" t="n">
        <f aca="false">IF(REF_DT&lt;PromptMonth,1,INDEX(BucketTable,MATCH($A4706,SumMonths,0),1))</f>
        <v>1</v>
      </c>
      <c r="G4706" s="94" t="e">
        <f aca="false">INDEX(Book_Type,MATCH($B4706,Book,0),1)</f>
        <v>#N/A</v>
      </c>
      <c r="H4706" s="94" t="e">
        <f aca="false">$F4706&amp;$G4706</f>
        <v>#N/A</v>
      </c>
    </row>
    <row r="4707" customFormat="false" ht="12.75" hidden="false" customHeight="false" outlineLevel="0" collapsed="false">
      <c r="F4707" s="94" t="n">
        <f aca="false">IF(REF_DT&lt;PromptMonth,1,INDEX(BucketTable,MATCH($A4707,SumMonths,0),1))</f>
        <v>1</v>
      </c>
      <c r="G4707" s="94" t="e">
        <f aca="false">INDEX(Book_Type,MATCH($B4707,Book,0),1)</f>
        <v>#N/A</v>
      </c>
      <c r="H4707" s="94" t="e">
        <f aca="false">$F4707&amp;$G4707</f>
        <v>#N/A</v>
      </c>
    </row>
    <row r="4708" customFormat="false" ht="12.75" hidden="false" customHeight="false" outlineLevel="0" collapsed="false">
      <c r="F4708" s="94" t="n">
        <f aca="false">IF(REF_DT&lt;PromptMonth,1,INDEX(BucketTable,MATCH($A4708,SumMonths,0),1))</f>
        <v>1</v>
      </c>
      <c r="G4708" s="94" t="e">
        <f aca="false">INDEX(Book_Type,MATCH($B4708,Book,0),1)</f>
        <v>#N/A</v>
      </c>
      <c r="H4708" s="94" t="e">
        <f aca="false">$F4708&amp;$G4708</f>
        <v>#N/A</v>
      </c>
    </row>
    <row r="4709" customFormat="false" ht="12.75" hidden="false" customHeight="false" outlineLevel="0" collapsed="false">
      <c r="F4709" s="94" t="n">
        <f aca="false">IF(REF_DT&lt;PromptMonth,1,INDEX(BucketTable,MATCH($A4709,SumMonths,0),1))</f>
        <v>1</v>
      </c>
      <c r="G4709" s="94" t="e">
        <f aca="false">INDEX(Book_Type,MATCH($B4709,Book,0),1)</f>
        <v>#N/A</v>
      </c>
      <c r="H4709" s="94" t="e">
        <f aca="false">$F4709&amp;$G4709</f>
        <v>#N/A</v>
      </c>
    </row>
    <row r="4710" customFormat="false" ht="12.75" hidden="false" customHeight="false" outlineLevel="0" collapsed="false">
      <c r="F4710" s="94" t="n">
        <f aca="false">IF(REF_DT&lt;PromptMonth,1,INDEX(BucketTable,MATCH($A4710,SumMonths,0),1))</f>
        <v>1</v>
      </c>
      <c r="G4710" s="94" t="e">
        <f aca="false">INDEX(Book_Type,MATCH($B4710,Book,0),1)</f>
        <v>#N/A</v>
      </c>
      <c r="H4710" s="94" t="e">
        <f aca="false">$F4710&amp;$G4710</f>
        <v>#N/A</v>
      </c>
    </row>
    <row r="4711" customFormat="false" ht="12.75" hidden="false" customHeight="false" outlineLevel="0" collapsed="false">
      <c r="F4711" s="94" t="n">
        <f aca="false">IF(REF_DT&lt;PromptMonth,1,INDEX(BucketTable,MATCH($A4711,SumMonths,0),1))</f>
        <v>1</v>
      </c>
      <c r="G4711" s="94" t="e">
        <f aca="false">INDEX(Book_Type,MATCH($B4711,Book,0),1)</f>
        <v>#N/A</v>
      </c>
      <c r="H4711" s="94" t="e">
        <f aca="false">$F4711&amp;$G4711</f>
        <v>#N/A</v>
      </c>
    </row>
    <row r="4712" customFormat="false" ht="12.75" hidden="false" customHeight="false" outlineLevel="0" collapsed="false">
      <c r="F4712" s="94" t="n">
        <f aca="false">IF(REF_DT&lt;PromptMonth,1,INDEX(BucketTable,MATCH($A4712,SumMonths,0),1))</f>
        <v>1</v>
      </c>
      <c r="G4712" s="94" t="e">
        <f aca="false">INDEX(Book_Type,MATCH($B4712,Book,0),1)</f>
        <v>#N/A</v>
      </c>
      <c r="H4712" s="94" t="e">
        <f aca="false">$F4712&amp;$G4712</f>
        <v>#N/A</v>
      </c>
    </row>
    <row r="4713" customFormat="false" ht="12.75" hidden="false" customHeight="false" outlineLevel="0" collapsed="false">
      <c r="F4713" s="94" t="n">
        <f aca="false">IF(REF_DT&lt;PromptMonth,1,INDEX(BucketTable,MATCH($A4713,SumMonths,0),1))</f>
        <v>1</v>
      </c>
      <c r="G4713" s="94" t="e">
        <f aca="false">INDEX(Book_Type,MATCH($B4713,Book,0),1)</f>
        <v>#N/A</v>
      </c>
      <c r="H4713" s="94" t="e">
        <f aca="false">$F4713&amp;$G4713</f>
        <v>#N/A</v>
      </c>
    </row>
    <row r="4714" customFormat="false" ht="12.75" hidden="false" customHeight="false" outlineLevel="0" collapsed="false">
      <c r="F4714" s="94" t="n">
        <f aca="false">IF(REF_DT&lt;PromptMonth,1,INDEX(BucketTable,MATCH($A4714,SumMonths,0),1))</f>
        <v>1</v>
      </c>
      <c r="G4714" s="94" t="e">
        <f aca="false">INDEX(Book_Type,MATCH($B4714,Book,0),1)</f>
        <v>#N/A</v>
      </c>
      <c r="H4714" s="94" t="e">
        <f aca="false">$F4714&amp;$G4714</f>
        <v>#N/A</v>
      </c>
    </row>
    <row r="4715" customFormat="false" ht="12.75" hidden="false" customHeight="false" outlineLevel="0" collapsed="false">
      <c r="F4715" s="94" t="n">
        <f aca="false">IF(REF_DT&lt;PromptMonth,1,INDEX(BucketTable,MATCH($A4715,SumMonths,0),1))</f>
        <v>1</v>
      </c>
      <c r="G4715" s="94" t="e">
        <f aca="false">INDEX(Book_Type,MATCH($B4715,Book,0),1)</f>
        <v>#N/A</v>
      </c>
      <c r="H4715" s="94" t="e">
        <f aca="false">$F4715&amp;$G4715</f>
        <v>#N/A</v>
      </c>
    </row>
    <row r="4716" customFormat="false" ht="12.75" hidden="false" customHeight="false" outlineLevel="0" collapsed="false">
      <c r="F4716" s="94" t="n">
        <f aca="false">IF(REF_DT&lt;PromptMonth,1,INDEX(BucketTable,MATCH($A4716,SumMonths,0),1))</f>
        <v>1</v>
      </c>
      <c r="G4716" s="94" t="e">
        <f aca="false">INDEX(Book_Type,MATCH($B4716,Book,0),1)</f>
        <v>#N/A</v>
      </c>
      <c r="H4716" s="94" t="e">
        <f aca="false">$F4716&amp;$G4716</f>
        <v>#N/A</v>
      </c>
    </row>
    <row r="4717" customFormat="false" ht="12.75" hidden="false" customHeight="false" outlineLevel="0" collapsed="false">
      <c r="F4717" s="94" t="n">
        <f aca="false">IF(REF_DT&lt;PromptMonth,1,INDEX(BucketTable,MATCH($A4717,SumMonths,0),1))</f>
        <v>1</v>
      </c>
      <c r="G4717" s="94" t="e">
        <f aca="false">INDEX(Book_Type,MATCH($B4717,Book,0),1)</f>
        <v>#N/A</v>
      </c>
      <c r="H4717" s="94" t="e">
        <f aca="false">$F4717&amp;$G4717</f>
        <v>#N/A</v>
      </c>
    </row>
    <row r="4718" customFormat="false" ht="12.75" hidden="false" customHeight="false" outlineLevel="0" collapsed="false">
      <c r="F4718" s="94" t="n">
        <f aca="false">IF(REF_DT&lt;PromptMonth,1,INDEX(BucketTable,MATCH($A4718,SumMonths,0),1))</f>
        <v>1</v>
      </c>
      <c r="G4718" s="94" t="e">
        <f aca="false">INDEX(Book_Type,MATCH($B4718,Book,0),1)</f>
        <v>#N/A</v>
      </c>
      <c r="H4718" s="94" t="e">
        <f aca="false">$F4718&amp;$G4718</f>
        <v>#N/A</v>
      </c>
    </row>
    <row r="4719" customFormat="false" ht="12.75" hidden="false" customHeight="false" outlineLevel="0" collapsed="false">
      <c r="F4719" s="94" t="n">
        <f aca="false">IF(REF_DT&lt;PromptMonth,1,INDEX(BucketTable,MATCH($A4719,SumMonths,0),1))</f>
        <v>1</v>
      </c>
      <c r="G4719" s="94" t="e">
        <f aca="false">INDEX(Book_Type,MATCH($B4719,Book,0),1)</f>
        <v>#N/A</v>
      </c>
      <c r="H4719" s="94" t="e">
        <f aca="false">$F4719&amp;$G4719</f>
        <v>#N/A</v>
      </c>
    </row>
    <row r="4720" customFormat="false" ht="12.75" hidden="false" customHeight="false" outlineLevel="0" collapsed="false">
      <c r="F4720" s="94" t="n">
        <f aca="false">IF(REF_DT&lt;PromptMonth,1,INDEX(BucketTable,MATCH($A4720,SumMonths,0),1))</f>
        <v>1</v>
      </c>
      <c r="G4720" s="94" t="e">
        <f aca="false">INDEX(Book_Type,MATCH($B4720,Book,0),1)</f>
        <v>#N/A</v>
      </c>
      <c r="H4720" s="94" t="e">
        <f aca="false">$F4720&amp;$G4720</f>
        <v>#N/A</v>
      </c>
    </row>
    <row r="4721" customFormat="false" ht="12.75" hidden="false" customHeight="false" outlineLevel="0" collapsed="false">
      <c r="F4721" s="94" t="n">
        <f aca="false">IF(REF_DT&lt;PromptMonth,1,INDEX(BucketTable,MATCH($A4721,SumMonths,0),1))</f>
        <v>1</v>
      </c>
      <c r="G4721" s="94" t="e">
        <f aca="false">INDEX(Book_Type,MATCH($B4721,Book,0),1)</f>
        <v>#N/A</v>
      </c>
      <c r="H4721" s="94" t="e">
        <f aca="false">$F4721&amp;$G4721</f>
        <v>#N/A</v>
      </c>
    </row>
    <row r="4722" customFormat="false" ht="12.75" hidden="false" customHeight="false" outlineLevel="0" collapsed="false">
      <c r="F4722" s="94" t="n">
        <f aca="false">IF(REF_DT&lt;PromptMonth,1,INDEX(BucketTable,MATCH($A4722,SumMonths,0),1))</f>
        <v>1</v>
      </c>
      <c r="G4722" s="94" t="e">
        <f aca="false">INDEX(Book_Type,MATCH($B4722,Book,0),1)</f>
        <v>#N/A</v>
      </c>
      <c r="H4722" s="94" t="e">
        <f aca="false">$F4722&amp;$G4722</f>
        <v>#N/A</v>
      </c>
    </row>
    <row r="4723" customFormat="false" ht="12.75" hidden="false" customHeight="false" outlineLevel="0" collapsed="false">
      <c r="F4723" s="94" t="n">
        <f aca="false">IF(REF_DT&lt;PromptMonth,1,INDEX(BucketTable,MATCH($A4723,SumMonths,0),1))</f>
        <v>1</v>
      </c>
      <c r="G4723" s="94" t="e">
        <f aca="false">INDEX(Book_Type,MATCH($B4723,Book,0),1)</f>
        <v>#N/A</v>
      </c>
      <c r="H4723" s="94" t="e">
        <f aca="false">$F4723&amp;$G4723</f>
        <v>#N/A</v>
      </c>
    </row>
    <row r="4724" customFormat="false" ht="12.75" hidden="false" customHeight="false" outlineLevel="0" collapsed="false">
      <c r="F4724" s="94" t="n">
        <f aca="false">IF(REF_DT&lt;PromptMonth,1,INDEX(BucketTable,MATCH($A4724,SumMonths,0),1))</f>
        <v>1</v>
      </c>
      <c r="G4724" s="94" t="e">
        <f aca="false">INDEX(Book_Type,MATCH($B4724,Book,0),1)</f>
        <v>#N/A</v>
      </c>
      <c r="H4724" s="94" t="e">
        <f aca="false">$F4724&amp;$G4724</f>
        <v>#N/A</v>
      </c>
    </row>
    <row r="4725" customFormat="false" ht="12.75" hidden="false" customHeight="false" outlineLevel="0" collapsed="false">
      <c r="F4725" s="94" t="n">
        <f aca="false">IF(REF_DT&lt;PromptMonth,1,INDEX(BucketTable,MATCH($A4725,SumMonths,0),1))</f>
        <v>1</v>
      </c>
      <c r="G4725" s="94" t="e">
        <f aca="false">INDEX(Book_Type,MATCH($B4725,Book,0),1)</f>
        <v>#N/A</v>
      </c>
      <c r="H4725" s="94" t="e">
        <f aca="false">$F4725&amp;$G4725</f>
        <v>#N/A</v>
      </c>
    </row>
    <row r="4726" customFormat="false" ht="12.75" hidden="false" customHeight="false" outlineLevel="0" collapsed="false">
      <c r="F4726" s="94" t="n">
        <f aca="false">IF(REF_DT&lt;PromptMonth,1,INDEX(BucketTable,MATCH($A4726,SumMonths,0),1))</f>
        <v>1</v>
      </c>
      <c r="G4726" s="94" t="e">
        <f aca="false">INDEX(Book_Type,MATCH($B4726,Book,0),1)</f>
        <v>#N/A</v>
      </c>
      <c r="H4726" s="94" t="e">
        <f aca="false">$F4726&amp;$G4726</f>
        <v>#N/A</v>
      </c>
    </row>
    <row r="4727" customFormat="false" ht="12.75" hidden="false" customHeight="false" outlineLevel="0" collapsed="false">
      <c r="F4727" s="94" t="n">
        <f aca="false">IF(REF_DT&lt;PromptMonth,1,INDEX(BucketTable,MATCH($A4727,SumMonths,0),1))</f>
        <v>1</v>
      </c>
      <c r="G4727" s="94" t="e">
        <f aca="false">INDEX(Book_Type,MATCH($B4727,Book,0),1)</f>
        <v>#N/A</v>
      </c>
      <c r="H4727" s="94" t="e">
        <f aca="false">$F4727&amp;$G4727</f>
        <v>#N/A</v>
      </c>
    </row>
    <row r="4728" customFormat="false" ht="12.75" hidden="false" customHeight="false" outlineLevel="0" collapsed="false">
      <c r="F4728" s="94" t="n">
        <f aca="false">IF(REF_DT&lt;PromptMonth,1,INDEX(BucketTable,MATCH($A4728,SumMonths,0),1))</f>
        <v>1</v>
      </c>
      <c r="G4728" s="94" t="e">
        <f aca="false">INDEX(Book_Type,MATCH($B4728,Book,0),1)</f>
        <v>#N/A</v>
      </c>
      <c r="H4728" s="94" t="e">
        <f aca="false">$F4728&amp;$G4728</f>
        <v>#N/A</v>
      </c>
    </row>
    <row r="4729" customFormat="false" ht="12.75" hidden="false" customHeight="false" outlineLevel="0" collapsed="false">
      <c r="F4729" s="94" t="n">
        <f aca="false">IF(REF_DT&lt;PromptMonth,1,INDEX(BucketTable,MATCH($A4729,SumMonths,0),1))</f>
        <v>1</v>
      </c>
      <c r="G4729" s="94" t="e">
        <f aca="false">INDEX(Book_Type,MATCH($B4729,Book,0),1)</f>
        <v>#N/A</v>
      </c>
      <c r="H4729" s="94" t="e">
        <f aca="false">$F4729&amp;$G4729</f>
        <v>#N/A</v>
      </c>
    </row>
    <row r="4730" customFormat="false" ht="12.75" hidden="false" customHeight="false" outlineLevel="0" collapsed="false">
      <c r="F4730" s="94" t="n">
        <f aca="false">IF(REF_DT&lt;PromptMonth,1,INDEX(BucketTable,MATCH($A4730,SumMonths,0),1))</f>
        <v>1</v>
      </c>
      <c r="G4730" s="94" t="e">
        <f aca="false">INDEX(Book_Type,MATCH($B4730,Book,0),1)</f>
        <v>#N/A</v>
      </c>
      <c r="H4730" s="94" t="e">
        <f aca="false">$F4730&amp;$G4730</f>
        <v>#N/A</v>
      </c>
    </row>
    <row r="4731" customFormat="false" ht="12.75" hidden="false" customHeight="false" outlineLevel="0" collapsed="false">
      <c r="F4731" s="94" t="n">
        <f aca="false">IF(REF_DT&lt;PromptMonth,1,INDEX(BucketTable,MATCH($A4731,SumMonths,0),1))</f>
        <v>1</v>
      </c>
      <c r="G4731" s="94" t="e">
        <f aca="false">INDEX(Book_Type,MATCH($B4731,Book,0),1)</f>
        <v>#N/A</v>
      </c>
      <c r="H4731" s="94" t="e">
        <f aca="false">$F4731&amp;$G4731</f>
        <v>#N/A</v>
      </c>
    </row>
    <row r="4732" customFormat="false" ht="12.75" hidden="false" customHeight="false" outlineLevel="0" collapsed="false">
      <c r="F4732" s="94" t="n">
        <f aca="false">IF(REF_DT&lt;PromptMonth,1,INDEX(BucketTable,MATCH($A4732,SumMonths,0),1))</f>
        <v>1</v>
      </c>
      <c r="G4732" s="94" t="e">
        <f aca="false">INDEX(Book_Type,MATCH($B4732,Book,0),1)</f>
        <v>#N/A</v>
      </c>
      <c r="H4732" s="94" t="e">
        <f aca="false">$F4732&amp;$G4732</f>
        <v>#N/A</v>
      </c>
    </row>
    <row r="4733" customFormat="false" ht="12.75" hidden="false" customHeight="false" outlineLevel="0" collapsed="false">
      <c r="F4733" s="94" t="n">
        <f aca="false">IF(REF_DT&lt;PromptMonth,1,INDEX(BucketTable,MATCH($A4733,SumMonths,0),1))</f>
        <v>1</v>
      </c>
      <c r="G4733" s="94" t="e">
        <f aca="false">INDEX(Book_Type,MATCH($B4733,Book,0),1)</f>
        <v>#N/A</v>
      </c>
      <c r="H4733" s="94" t="e">
        <f aca="false">$F4733&amp;$G4733</f>
        <v>#N/A</v>
      </c>
    </row>
    <row r="4734" customFormat="false" ht="12.75" hidden="false" customHeight="false" outlineLevel="0" collapsed="false">
      <c r="F4734" s="94" t="n">
        <f aca="false">IF(REF_DT&lt;PromptMonth,1,INDEX(BucketTable,MATCH($A4734,SumMonths,0),1))</f>
        <v>1</v>
      </c>
      <c r="G4734" s="94" t="e">
        <f aca="false">INDEX(Book_Type,MATCH($B4734,Book,0),1)</f>
        <v>#N/A</v>
      </c>
      <c r="H4734" s="94" t="e">
        <f aca="false">$F4734&amp;$G4734</f>
        <v>#N/A</v>
      </c>
    </row>
    <row r="4735" customFormat="false" ht="12.75" hidden="false" customHeight="false" outlineLevel="0" collapsed="false">
      <c r="F4735" s="94" t="n">
        <f aca="false">IF(REF_DT&lt;PromptMonth,1,INDEX(BucketTable,MATCH($A4735,SumMonths,0),1))</f>
        <v>1</v>
      </c>
      <c r="G4735" s="94" t="e">
        <f aca="false">INDEX(Book_Type,MATCH($B4735,Book,0),1)</f>
        <v>#N/A</v>
      </c>
      <c r="H4735" s="94" t="e">
        <f aca="false">$F4735&amp;$G4735</f>
        <v>#N/A</v>
      </c>
    </row>
    <row r="4736" customFormat="false" ht="12.75" hidden="false" customHeight="false" outlineLevel="0" collapsed="false">
      <c r="F4736" s="94" t="n">
        <f aca="false">IF(REF_DT&lt;PromptMonth,1,INDEX(BucketTable,MATCH($A4736,SumMonths,0),1))</f>
        <v>1</v>
      </c>
      <c r="G4736" s="94" t="e">
        <f aca="false">INDEX(Book_Type,MATCH($B4736,Book,0),1)</f>
        <v>#N/A</v>
      </c>
      <c r="H4736" s="94" t="e">
        <f aca="false">$F4736&amp;$G4736</f>
        <v>#N/A</v>
      </c>
    </row>
    <row r="4737" customFormat="false" ht="12.75" hidden="false" customHeight="false" outlineLevel="0" collapsed="false">
      <c r="F4737" s="94" t="n">
        <f aca="false">IF(REF_DT&lt;PromptMonth,1,INDEX(BucketTable,MATCH($A4737,SumMonths,0),1))</f>
        <v>1</v>
      </c>
      <c r="G4737" s="94" t="e">
        <f aca="false">INDEX(Book_Type,MATCH($B4737,Book,0),1)</f>
        <v>#N/A</v>
      </c>
      <c r="H4737" s="94" t="e">
        <f aca="false">$F4737&amp;$G4737</f>
        <v>#N/A</v>
      </c>
    </row>
    <row r="4738" customFormat="false" ht="12.75" hidden="false" customHeight="false" outlineLevel="0" collapsed="false">
      <c r="F4738" s="94" t="n">
        <f aca="false">IF(REF_DT&lt;PromptMonth,1,INDEX(BucketTable,MATCH($A4738,SumMonths,0),1))</f>
        <v>1</v>
      </c>
      <c r="G4738" s="94" t="e">
        <f aca="false">INDEX(Book_Type,MATCH($B4738,Book,0),1)</f>
        <v>#N/A</v>
      </c>
      <c r="H4738" s="94" t="e">
        <f aca="false">$F4738&amp;$G4738</f>
        <v>#N/A</v>
      </c>
    </row>
    <row r="4739" customFormat="false" ht="12.75" hidden="false" customHeight="false" outlineLevel="0" collapsed="false">
      <c r="F4739" s="94" t="n">
        <f aca="false">IF(REF_DT&lt;PromptMonth,1,INDEX(BucketTable,MATCH($A4739,SumMonths,0),1))</f>
        <v>1</v>
      </c>
      <c r="G4739" s="94" t="e">
        <f aca="false">INDEX(Book_Type,MATCH($B4739,Book,0),1)</f>
        <v>#N/A</v>
      </c>
      <c r="H4739" s="94" t="e">
        <f aca="false">$F4739&amp;$G4739</f>
        <v>#N/A</v>
      </c>
    </row>
    <row r="4740" customFormat="false" ht="12.75" hidden="false" customHeight="false" outlineLevel="0" collapsed="false">
      <c r="F4740" s="94" t="n">
        <f aca="false">IF(REF_DT&lt;PromptMonth,1,INDEX(BucketTable,MATCH($A4740,SumMonths,0),1))</f>
        <v>1</v>
      </c>
      <c r="G4740" s="94" t="e">
        <f aca="false">INDEX(Book_Type,MATCH($B4740,Book,0),1)</f>
        <v>#N/A</v>
      </c>
      <c r="H4740" s="94" t="e">
        <f aca="false">$F4740&amp;$G4740</f>
        <v>#N/A</v>
      </c>
    </row>
    <row r="4741" customFormat="false" ht="12.75" hidden="false" customHeight="false" outlineLevel="0" collapsed="false">
      <c r="F4741" s="94" t="n">
        <f aca="false">IF(REF_DT&lt;PromptMonth,1,INDEX(BucketTable,MATCH($A4741,SumMonths,0),1))</f>
        <v>1</v>
      </c>
      <c r="G4741" s="94" t="e">
        <f aca="false">INDEX(Book_Type,MATCH($B4741,Book,0),1)</f>
        <v>#N/A</v>
      </c>
      <c r="H4741" s="94" t="e">
        <f aca="false">$F4741&amp;$G4741</f>
        <v>#N/A</v>
      </c>
    </row>
    <row r="4742" customFormat="false" ht="12.75" hidden="false" customHeight="false" outlineLevel="0" collapsed="false">
      <c r="F4742" s="94" t="n">
        <f aca="false">IF(REF_DT&lt;PromptMonth,1,INDEX(BucketTable,MATCH($A4742,SumMonths,0),1))</f>
        <v>1</v>
      </c>
      <c r="G4742" s="94" t="e">
        <f aca="false">INDEX(Book_Type,MATCH($B4742,Book,0),1)</f>
        <v>#N/A</v>
      </c>
      <c r="H4742" s="94" t="e">
        <f aca="false">$F4742&amp;$G4742</f>
        <v>#N/A</v>
      </c>
    </row>
    <row r="4743" customFormat="false" ht="12.75" hidden="false" customHeight="false" outlineLevel="0" collapsed="false">
      <c r="F4743" s="94" t="n">
        <f aca="false">IF(REF_DT&lt;PromptMonth,1,INDEX(BucketTable,MATCH($A4743,SumMonths,0),1))</f>
        <v>1</v>
      </c>
      <c r="G4743" s="94" t="e">
        <f aca="false">INDEX(Book_Type,MATCH($B4743,Book,0),1)</f>
        <v>#N/A</v>
      </c>
      <c r="H4743" s="94" t="e">
        <f aca="false">$F4743&amp;$G4743</f>
        <v>#N/A</v>
      </c>
    </row>
    <row r="4744" customFormat="false" ht="12.75" hidden="false" customHeight="false" outlineLevel="0" collapsed="false">
      <c r="F4744" s="94" t="n">
        <f aca="false">IF(REF_DT&lt;PromptMonth,1,INDEX(BucketTable,MATCH($A4744,SumMonths,0),1))</f>
        <v>1</v>
      </c>
      <c r="G4744" s="94" t="e">
        <f aca="false">INDEX(Book_Type,MATCH($B4744,Book,0),1)</f>
        <v>#N/A</v>
      </c>
      <c r="H4744" s="94" t="e">
        <f aca="false">$F4744&amp;$G4744</f>
        <v>#N/A</v>
      </c>
    </row>
    <row r="4745" customFormat="false" ht="12.75" hidden="false" customHeight="false" outlineLevel="0" collapsed="false">
      <c r="F4745" s="94" t="n">
        <f aca="false">IF(REF_DT&lt;PromptMonth,1,INDEX(BucketTable,MATCH($A4745,SumMonths,0),1))</f>
        <v>1</v>
      </c>
      <c r="G4745" s="94" t="e">
        <f aca="false">INDEX(Book_Type,MATCH($B4745,Book,0),1)</f>
        <v>#N/A</v>
      </c>
      <c r="H4745" s="94" t="e">
        <f aca="false">$F4745&amp;$G4745</f>
        <v>#N/A</v>
      </c>
    </row>
    <row r="4746" customFormat="false" ht="12.75" hidden="false" customHeight="false" outlineLevel="0" collapsed="false">
      <c r="F4746" s="94" t="n">
        <f aca="false">IF(REF_DT&lt;PromptMonth,1,INDEX(BucketTable,MATCH($A4746,SumMonths,0),1))</f>
        <v>1</v>
      </c>
      <c r="G4746" s="94" t="e">
        <f aca="false">INDEX(Book_Type,MATCH($B4746,Book,0),1)</f>
        <v>#N/A</v>
      </c>
      <c r="H4746" s="94" t="e">
        <f aca="false">$F4746&amp;$G4746</f>
        <v>#N/A</v>
      </c>
    </row>
    <row r="4747" customFormat="false" ht="12.75" hidden="false" customHeight="false" outlineLevel="0" collapsed="false">
      <c r="F4747" s="94" t="n">
        <f aca="false">IF(REF_DT&lt;PromptMonth,1,INDEX(BucketTable,MATCH($A4747,SumMonths,0),1))</f>
        <v>1</v>
      </c>
      <c r="G4747" s="94" t="e">
        <f aca="false">INDEX(Book_Type,MATCH($B4747,Book,0),1)</f>
        <v>#N/A</v>
      </c>
      <c r="H4747" s="94" t="e">
        <f aca="false">$F4747&amp;$G4747</f>
        <v>#N/A</v>
      </c>
    </row>
    <row r="4748" customFormat="false" ht="12.75" hidden="false" customHeight="false" outlineLevel="0" collapsed="false">
      <c r="F4748" s="94" t="n">
        <f aca="false">IF(REF_DT&lt;PromptMonth,1,INDEX(BucketTable,MATCH($A4748,SumMonths,0),1))</f>
        <v>1</v>
      </c>
      <c r="G4748" s="94" t="e">
        <f aca="false">INDEX(Book_Type,MATCH($B4748,Book,0),1)</f>
        <v>#N/A</v>
      </c>
      <c r="H4748" s="94" t="e">
        <f aca="false">$F4748&amp;$G4748</f>
        <v>#N/A</v>
      </c>
    </row>
    <row r="4749" customFormat="false" ht="12.75" hidden="false" customHeight="false" outlineLevel="0" collapsed="false">
      <c r="F4749" s="94" t="n">
        <f aca="false">IF(REF_DT&lt;PromptMonth,1,INDEX(BucketTable,MATCH($A4749,SumMonths,0),1))</f>
        <v>1</v>
      </c>
      <c r="G4749" s="94" t="e">
        <f aca="false">INDEX(Book_Type,MATCH($B4749,Book,0),1)</f>
        <v>#N/A</v>
      </c>
      <c r="H4749" s="94" t="e">
        <f aca="false">$F4749&amp;$G4749</f>
        <v>#N/A</v>
      </c>
    </row>
    <row r="4750" customFormat="false" ht="12.75" hidden="false" customHeight="false" outlineLevel="0" collapsed="false">
      <c r="F4750" s="94" t="n">
        <f aca="false">IF(REF_DT&lt;PromptMonth,1,INDEX(BucketTable,MATCH($A4750,SumMonths,0),1))</f>
        <v>1</v>
      </c>
      <c r="G4750" s="94" t="e">
        <f aca="false">INDEX(Book_Type,MATCH($B4750,Book,0),1)</f>
        <v>#N/A</v>
      </c>
      <c r="H4750" s="94" t="e">
        <f aca="false">$F4750&amp;$G4750</f>
        <v>#N/A</v>
      </c>
    </row>
    <row r="4751" customFormat="false" ht="12.75" hidden="false" customHeight="false" outlineLevel="0" collapsed="false">
      <c r="F4751" s="94" t="n">
        <f aca="false">IF(REF_DT&lt;PromptMonth,1,INDEX(BucketTable,MATCH($A4751,SumMonths,0),1))</f>
        <v>1</v>
      </c>
      <c r="G4751" s="94" t="e">
        <f aca="false">INDEX(Book_Type,MATCH($B4751,Book,0),1)</f>
        <v>#N/A</v>
      </c>
      <c r="H4751" s="94" t="e">
        <f aca="false">$F4751&amp;$G4751</f>
        <v>#N/A</v>
      </c>
    </row>
    <row r="4752" customFormat="false" ht="12.75" hidden="false" customHeight="false" outlineLevel="0" collapsed="false">
      <c r="F4752" s="94" t="n">
        <f aca="false">IF(REF_DT&lt;PromptMonth,1,INDEX(BucketTable,MATCH($A4752,SumMonths,0),1))</f>
        <v>1</v>
      </c>
      <c r="G4752" s="94" t="e">
        <f aca="false">INDEX(Book_Type,MATCH($B4752,Book,0),1)</f>
        <v>#N/A</v>
      </c>
      <c r="H4752" s="94" t="e">
        <f aca="false">$F4752&amp;$G4752</f>
        <v>#N/A</v>
      </c>
    </row>
    <row r="4753" customFormat="false" ht="12.75" hidden="false" customHeight="false" outlineLevel="0" collapsed="false">
      <c r="F4753" s="94" t="n">
        <f aca="false">IF(REF_DT&lt;PromptMonth,1,INDEX(BucketTable,MATCH($A4753,SumMonths,0),1))</f>
        <v>1</v>
      </c>
      <c r="G4753" s="94" t="e">
        <f aca="false">INDEX(Book_Type,MATCH($B4753,Book,0),1)</f>
        <v>#N/A</v>
      </c>
      <c r="H4753" s="94" t="e">
        <f aca="false">$F4753&amp;$G4753</f>
        <v>#N/A</v>
      </c>
    </row>
    <row r="4754" customFormat="false" ht="12.75" hidden="false" customHeight="false" outlineLevel="0" collapsed="false">
      <c r="F4754" s="94" t="n">
        <f aca="false">IF(REF_DT&lt;PromptMonth,1,INDEX(BucketTable,MATCH($A4754,SumMonths,0),1))</f>
        <v>1</v>
      </c>
      <c r="G4754" s="94" t="e">
        <f aca="false">INDEX(Book_Type,MATCH($B4754,Book,0),1)</f>
        <v>#N/A</v>
      </c>
      <c r="H4754" s="94" t="e">
        <f aca="false">$F4754&amp;$G4754</f>
        <v>#N/A</v>
      </c>
    </row>
    <row r="4755" customFormat="false" ht="12.75" hidden="false" customHeight="false" outlineLevel="0" collapsed="false">
      <c r="F4755" s="94" t="n">
        <f aca="false">IF(REF_DT&lt;PromptMonth,1,INDEX(BucketTable,MATCH($A4755,SumMonths,0),1))</f>
        <v>1</v>
      </c>
      <c r="G4755" s="94" t="e">
        <f aca="false">INDEX(Book_Type,MATCH($B4755,Book,0),1)</f>
        <v>#N/A</v>
      </c>
      <c r="H4755" s="94" t="e">
        <f aca="false">$F4755&amp;$G4755</f>
        <v>#N/A</v>
      </c>
    </row>
    <row r="4756" customFormat="false" ht="12.75" hidden="false" customHeight="false" outlineLevel="0" collapsed="false">
      <c r="F4756" s="94" t="n">
        <f aca="false">IF(REF_DT&lt;PromptMonth,1,INDEX(BucketTable,MATCH($A4756,SumMonths,0),1))</f>
        <v>1</v>
      </c>
      <c r="G4756" s="94" t="e">
        <f aca="false">INDEX(Book_Type,MATCH($B4756,Book,0),1)</f>
        <v>#N/A</v>
      </c>
      <c r="H4756" s="94" t="e">
        <f aca="false">$F4756&amp;$G4756</f>
        <v>#N/A</v>
      </c>
    </row>
    <row r="4757" customFormat="false" ht="12.75" hidden="false" customHeight="false" outlineLevel="0" collapsed="false">
      <c r="F4757" s="94" t="n">
        <f aca="false">IF(REF_DT&lt;PromptMonth,1,INDEX(BucketTable,MATCH($A4757,SumMonths,0),1))</f>
        <v>1</v>
      </c>
      <c r="G4757" s="94" t="e">
        <f aca="false">INDEX(Book_Type,MATCH($B4757,Book,0),1)</f>
        <v>#N/A</v>
      </c>
      <c r="H4757" s="94" t="e">
        <f aca="false">$F4757&amp;$G4757</f>
        <v>#N/A</v>
      </c>
    </row>
    <row r="4758" customFormat="false" ht="12.75" hidden="false" customHeight="false" outlineLevel="0" collapsed="false">
      <c r="F4758" s="94" t="n">
        <f aca="false">IF(REF_DT&lt;PromptMonth,1,INDEX(BucketTable,MATCH($A4758,SumMonths,0),1))</f>
        <v>1</v>
      </c>
      <c r="G4758" s="94" t="e">
        <f aca="false">INDEX(Book_Type,MATCH($B4758,Book,0),1)</f>
        <v>#N/A</v>
      </c>
      <c r="H4758" s="94" t="e">
        <f aca="false">$F4758&amp;$G4758</f>
        <v>#N/A</v>
      </c>
    </row>
    <row r="4759" customFormat="false" ht="12.75" hidden="false" customHeight="false" outlineLevel="0" collapsed="false">
      <c r="F4759" s="94" t="n">
        <f aca="false">IF(REF_DT&lt;PromptMonth,1,INDEX(BucketTable,MATCH($A4759,SumMonths,0),1))</f>
        <v>1</v>
      </c>
      <c r="G4759" s="94" t="e">
        <f aca="false">INDEX(Book_Type,MATCH($B4759,Book,0),1)</f>
        <v>#N/A</v>
      </c>
      <c r="H4759" s="94" t="e">
        <f aca="false">$F4759&amp;$G4759</f>
        <v>#N/A</v>
      </c>
    </row>
    <row r="4760" customFormat="false" ht="12.75" hidden="false" customHeight="false" outlineLevel="0" collapsed="false">
      <c r="F4760" s="94" t="n">
        <f aca="false">IF(REF_DT&lt;PromptMonth,1,INDEX(BucketTable,MATCH($A4760,SumMonths,0),1))</f>
        <v>1</v>
      </c>
      <c r="G4760" s="94" t="e">
        <f aca="false">INDEX(Book_Type,MATCH($B4760,Book,0),1)</f>
        <v>#N/A</v>
      </c>
      <c r="H4760" s="94" t="e">
        <f aca="false">$F4760&amp;$G4760</f>
        <v>#N/A</v>
      </c>
    </row>
    <row r="4761" customFormat="false" ht="12.75" hidden="false" customHeight="false" outlineLevel="0" collapsed="false">
      <c r="F4761" s="94" t="n">
        <f aca="false">IF(REF_DT&lt;PromptMonth,1,INDEX(BucketTable,MATCH($A4761,SumMonths,0),1))</f>
        <v>1</v>
      </c>
      <c r="G4761" s="94" t="e">
        <f aca="false">INDEX(Book_Type,MATCH($B4761,Book,0),1)</f>
        <v>#N/A</v>
      </c>
      <c r="H4761" s="94" t="e">
        <f aca="false">$F4761&amp;$G4761</f>
        <v>#N/A</v>
      </c>
    </row>
    <row r="4762" customFormat="false" ht="12.75" hidden="false" customHeight="false" outlineLevel="0" collapsed="false">
      <c r="F4762" s="94" t="n">
        <f aca="false">IF(REF_DT&lt;PromptMonth,1,INDEX(BucketTable,MATCH($A4762,SumMonths,0),1))</f>
        <v>1</v>
      </c>
      <c r="G4762" s="94" t="e">
        <f aca="false">INDEX(Book_Type,MATCH($B4762,Book,0),1)</f>
        <v>#N/A</v>
      </c>
      <c r="H4762" s="94" t="e">
        <f aca="false">$F4762&amp;$G4762</f>
        <v>#N/A</v>
      </c>
    </row>
    <row r="4763" customFormat="false" ht="12.75" hidden="false" customHeight="false" outlineLevel="0" collapsed="false">
      <c r="F4763" s="94" t="n">
        <f aca="false">IF(REF_DT&lt;PromptMonth,1,INDEX(BucketTable,MATCH($A4763,SumMonths,0),1))</f>
        <v>1</v>
      </c>
      <c r="G4763" s="94" t="e">
        <f aca="false">INDEX(Book_Type,MATCH($B4763,Book,0),1)</f>
        <v>#N/A</v>
      </c>
      <c r="H4763" s="94" t="e">
        <f aca="false">$F4763&amp;$G4763</f>
        <v>#N/A</v>
      </c>
    </row>
    <row r="4764" customFormat="false" ht="12.75" hidden="false" customHeight="false" outlineLevel="0" collapsed="false">
      <c r="F4764" s="94" t="n">
        <f aca="false">IF(REF_DT&lt;PromptMonth,1,INDEX(BucketTable,MATCH($A4764,SumMonths,0),1))</f>
        <v>1</v>
      </c>
      <c r="G4764" s="94" t="e">
        <f aca="false">INDEX(Book_Type,MATCH($B4764,Book,0),1)</f>
        <v>#N/A</v>
      </c>
      <c r="H4764" s="94" t="e">
        <f aca="false">$F4764&amp;$G4764</f>
        <v>#N/A</v>
      </c>
    </row>
    <row r="4765" customFormat="false" ht="12.75" hidden="false" customHeight="false" outlineLevel="0" collapsed="false">
      <c r="F4765" s="94" t="n">
        <f aca="false">IF(REF_DT&lt;PromptMonth,1,INDEX(BucketTable,MATCH($A4765,SumMonths,0),1))</f>
        <v>1</v>
      </c>
      <c r="G4765" s="94" t="e">
        <f aca="false">INDEX(Book_Type,MATCH($B4765,Book,0),1)</f>
        <v>#N/A</v>
      </c>
      <c r="H4765" s="94" t="e">
        <f aca="false">$F4765&amp;$G4765</f>
        <v>#N/A</v>
      </c>
    </row>
    <row r="4766" customFormat="false" ht="12.75" hidden="false" customHeight="false" outlineLevel="0" collapsed="false">
      <c r="F4766" s="94" t="n">
        <f aca="false">IF(REF_DT&lt;PromptMonth,1,INDEX(BucketTable,MATCH($A4766,SumMonths,0),1))</f>
        <v>1</v>
      </c>
      <c r="G4766" s="94" t="e">
        <f aca="false">INDEX(Book_Type,MATCH($B4766,Book,0),1)</f>
        <v>#N/A</v>
      </c>
      <c r="H4766" s="94" t="e">
        <f aca="false">$F4766&amp;$G4766</f>
        <v>#N/A</v>
      </c>
    </row>
    <row r="4767" customFormat="false" ht="12.75" hidden="false" customHeight="false" outlineLevel="0" collapsed="false">
      <c r="F4767" s="94" t="n">
        <f aca="false">IF(REF_DT&lt;PromptMonth,1,INDEX(BucketTable,MATCH($A4767,SumMonths,0),1))</f>
        <v>1</v>
      </c>
      <c r="G4767" s="94" t="e">
        <f aca="false">INDEX(Book_Type,MATCH($B4767,Book,0),1)</f>
        <v>#N/A</v>
      </c>
      <c r="H4767" s="94" t="e">
        <f aca="false">$F4767&amp;$G4767</f>
        <v>#N/A</v>
      </c>
    </row>
    <row r="4768" customFormat="false" ht="12.75" hidden="false" customHeight="false" outlineLevel="0" collapsed="false">
      <c r="F4768" s="94" t="n">
        <f aca="false">IF(REF_DT&lt;PromptMonth,1,INDEX(BucketTable,MATCH($A4768,SumMonths,0),1))</f>
        <v>1</v>
      </c>
      <c r="G4768" s="94" t="e">
        <f aca="false">INDEX(Book_Type,MATCH($B4768,Book,0),1)</f>
        <v>#N/A</v>
      </c>
      <c r="H4768" s="94" t="e">
        <f aca="false">$F4768&amp;$G4768</f>
        <v>#N/A</v>
      </c>
    </row>
    <row r="4769" customFormat="false" ht="12.75" hidden="false" customHeight="false" outlineLevel="0" collapsed="false">
      <c r="F4769" s="94" t="n">
        <f aca="false">IF(REF_DT&lt;PromptMonth,1,INDEX(BucketTable,MATCH($A4769,SumMonths,0),1))</f>
        <v>1</v>
      </c>
      <c r="G4769" s="94" t="e">
        <f aca="false">INDEX(Book_Type,MATCH($B4769,Book,0),1)</f>
        <v>#N/A</v>
      </c>
      <c r="H4769" s="94" t="e">
        <f aca="false">$F4769&amp;$G4769</f>
        <v>#N/A</v>
      </c>
    </row>
    <row r="4770" customFormat="false" ht="12.75" hidden="false" customHeight="false" outlineLevel="0" collapsed="false">
      <c r="F4770" s="94" t="n">
        <f aca="false">IF(REF_DT&lt;PromptMonth,1,INDEX(BucketTable,MATCH($A4770,SumMonths,0),1))</f>
        <v>1</v>
      </c>
      <c r="G4770" s="94" t="e">
        <f aca="false">INDEX(Book_Type,MATCH($B4770,Book,0),1)</f>
        <v>#N/A</v>
      </c>
      <c r="H4770" s="94" t="e">
        <f aca="false">$F4770&amp;$G4770</f>
        <v>#N/A</v>
      </c>
    </row>
    <row r="4771" customFormat="false" ht="12.75" hidden="false" customHeight="false" outlineLevel="0" collapsed="false">
      <c r="F4771" s="94" t="n">
        <f aca="false">IF(REF_DT&lt;PromptMonth,1,INDEX(BucketTable,MATCH($A4771,SumMonths,0),1))</f>
        <v>1</v>
      </c>
      <c r="G4771" s="94" t="e">
        <f aca="false">INDEX(Book_Type,MATCH($B4771,Book,0),1)</f>
        <v>#N/A</v>
      </c>
      <c r="H4771" s="94" t="e">
        <f aca="false">$F4771&amp;$G4771</f>
        <v>#N/A</v>
      </c>
    </row>
    <row r="4772" customFormat="false" ht="12.75" hidden="false" customHeight="false" outlineLevel="0" collapsed="false">
      <c r="F4772" s="94" t="n">
        <f aca="false">IF(REF_DT&lt;PromptMonth,1,INDEX(BucketTable,MATCH($A4772,SumMonths,0),1))</f>
        <v>1</v>
      </c>
      <c r="G4772" s="94" t="e">
        <f aca="false">INDEX(Book_Type,MATCH($B4772,Book,0),1)</f>
        <v>#N/A</v>
      </c>
      <c r="H4772" s="94" t="e">
        <f aca="false">$F4772&amp;$G4772</f>
        <v>#N/A</v>
      </c>
    </row>
    <row r="4773" customFormat="false" ht="12.75" hidden="false" customHeight="false" outlineLevel="0" collapsed="false">
      <c r="F4773" s="94" t="n">
        <f aca="false">IF(REF_DT&lt;PromptMonth,1,INDEX(BucketTable,MATCH($A4773,SumMonths,0),1))</f>
        <v>1</v>
      </c>
      <c r="G4773" s="94" t="e">
        <f aca="false">INDEX(Book_Type,MATCH($B4773,Book,0),1)</f>
        <v>#N/A</v>
      </c>
      <c r="H4773" s="94" t="e">
        <f aca="false">$F4773&amp;$G4773</f>
        <v>#N/A</v>
      </c>
    </row>
    <row r="4774" customFormat="false" ht="12.75" hidden="false" customHeight="false" outlineLevel="0" collapsed="false">
      <c r="F4774" s="94" t="n">
        <f aca="false">IF(REF_DT&lt;PromptMonth,1,INDEX(BucketTable,MATCH($A4774,SumMonths,0),1))</f>
        <v>1</v>
      </c>
      <c r="G4774" s="94" t="e">
        <f aca="false">INDEX(Book_Type,MATCH($B4774,Book,0),1)</f>
        <v>#N/A</v>
      </c>
      <c r="H4774" s="94" t="e">
        <f aca="false">$F4774&amp;$G4774</f>
        <v>#N/A</v>
      </c>
    </row>
    <row r="4775" customFormat="false" ht="12.75" hidden="false" customHeight="false" outlineLevel="0" collapsed="false">
      <c r="F4775" s="94" t="n">
        <f aca="false">IF(REF_DT&lt;PromptMonth,1,INDEX(BucketTable,MATCH($A4775,SumMonths,0),1))</f>
        <v>1</v>
      </c>
      <c r="G4775" s="94" t="e">
        <f aca="false">INDEX(Book_Type,MATCH($B4775,Book,0),1)</f>
        <v>#N/A</v>
      </c>
      <c r="H4775" s="94" t="e">
        <f aca="false">$F4775&amp;$G4775</f>
        <v>#N/A</v>
      </c>
    </row>
    <row r="4776" customFormat="false" ht="12.75" hidden="false" customHeight="false" outlineLevel="0" collapsed="false">
      <c r="F4776" s="94" t="n">
        <f aca="false">IF(REF_DT&lt;PromptMonth,1,INDEX(BucketTable,MATCH($A4776,SumMonths,0),1))</f>
        <v>1</v>
      </c>
      <c r="G4776" s="94" t="e">
        <f aca="false">INDEX(Book_Type,MATCH($B4776,Book,0),1)</f>
        <v>#N/A</v>
      </c>
      <c r="H4776" s="94" t="e">
        <f aca="false">$F4776&amp;$G4776</f>
        <v>#N/A</v>
      </c>
    </row>
    <row r="4777" customFormat="false" ht="12.75" hidden="false" customHeight="false" outlineLevel="0" collapsed="false">
      <c r="F4777" s="94" t="n">
        <f aca="false">IF(REF_DT&lt;PromptMonth,1,INDEX(BucketTable,MATCH($A4777,SumMonths,0),1))</f>
        <v>1</v>
      </c>
      <c r="G4777" s="94" t="e">
        <f aca="false">INDEX(Book_Type,MATCH($B4777,Book,0),1)</f>
        <v>#N/A</v>
      </c>
      <c r="H4777" s="94" t="e">
        <f aca="false">$F4777&amp;$G4777</f>
        <v>#N/A</v>
      </c>
    </row>
    <row r="4778" customFormat="false" ht="12.75" hidden="false" customHeight="false" outlineLevel="0" collapsed="false">
      <c r="F4778" s="94" t="n">
        <f aca="false">IF(REF_DT&lt;PromptMonth,1,INDEX(BucketTable,MATCH($A4778,SumMonths,0),1))</f>
        <v>1</v>
      </c>
      <c r="G4778" s="94" t="e">
        <f aca="false">INDEX(Book_Type,MATCH($B4778,Book,0),1)</f>
        <v>#N/A</v>
      </c>
      <c r="H4778" s="94" t="e">
        <f aca="false">$F4778&amp;$G4778</f>
        <v>#N/A</v>
      </c>
    </row>
    <row r="4779" customFormat="false" ht="12.75" hidden="false" customHeight="false" outlineLevel="0" collapsed="false">
      <c r="F4779" s="94" t="n">
        <f aca="false">IF(REF_DT&lt;PromptMonth,1,INDEX(BucketTable,MATCH($A4779,SumMonths,0),1))</f>
        <v>1</v>
      </c>
      <c r="G4779" s="94" t="e">
        <f aca="false">INDEX(Book_Type,MATCH($B4779,Book,0),1)</f>
        <v>#N/A</v>
      </c>
      <c r="H4779" s="94" t="e">
        <f aca="false">$F4779&amp;$G4779</f>
        <v>#N/A</v>
      </c>
    </row>
    <row r="4780" customFormat="false" ht="12.75" hidden="false" customHeight="false" outlineLevel="0" collapsed="false">
      <c r="F4780" s="94" t="n">
        <f aca="false">IF(REF_DT&lt;PromptMonth,1,INDEX(BucketTable,MATCH($A4780,SumMonths,0),1))</f>
        <v>1</v>
      </c>
      <c r="G4780" s="94" t="e">
        <f aca="false">INDEX(Book_Type,MATCH($B4780,Book,0),1)</f>
        <v>#N/A</v>
      </c>
      <c r="H4780" s="94" t="e">
        <f aca="false">$F4780&amp;$G4780</f>
        <v>#N/A</v>
      </c>
    </row>
    <row r="4781" customFormat="false" ht="12.75" hidden="false" customHeight="false" outlineLevel="0" collapsed="false">
      <c r="F4781" s="94" t="n">
        <f aca="false">IF(REF_DT&lt;PromptMonth,1,INDEX(BucketTable,MATCH($A4781,SumMonths,0),1))</f>
        <v>1</v>
      </c>
      <c r="G4781" s="94" t="e">
        <f aca="false">INDEX(Book_Type,MATCH($B4781,Book,0),1)</f>
        <v>#N/A</v>
      </c>
      <c r="H4781" s="94" t="e">
        <f aca="false">$F4781&amp;$G4781</f>
        <v>#N/A</v>
      </c>
    </row>
    <row r="4782" customFormat="false" ht="12.75" hidden="false" customHeight="false" outlineLevel="0" collapsed="false">
      <c r="F4782" s="94" t="n">
        <f aca="false">IF(REF_DT&lt;PromptMonth,1,INDEX(BucketTable,MATCH($A4782,SumMonths,0),1))</f>
        <v>1</v>
      </c>
      <c r="G4782" s="94" t="e">
        <f aca="false">INDEX(Book_Type,MATCH($B4782,Book,0),1)</f>
        <v>#N/A</v>
      </c>
      <c r="H4782" s="94" t="e">
        <f aca="false">$F4782&amp;$G4782</f>
        <v>#N/A</v>
      </c>
    </row>
    <row r="4783" customFormat="false" ht="12.75" hidden="false" customHeight="false" outlineLevel="0" collapsed="false">
      <c r="F4783" s="94" t="n">
        <f aca="false">IF(REF_DT&lt;PromptMonth,1,INDEX(BucketTable,MATCH($A4783,SumMonths,0),1))</f>
        <v>1</v>
      </c>
      <c r="G4783" s="94" t="e">
        <f aca="false">INDEX(Book_Type,MATCH($B4783,Book,0),1)</f>
        <v>#N/A</v>
      </c>
      <c r="H4783" s="94" t="e">
        <f aca="false">$F4783&amp;$G4783</f>
        <v>#N/A</v>
      </c>
    </row>
    <row r="4784" customFormat="false" ht="12.75" hidden="false" customHeight="false" outlineLevel="0" collapsed="false">
      <c r="F4784" s="94" t="n">
        <f aca="false">IF(REF_DT&lt;PromptMonth,1,INDEX(BucketTable,MATCH($A4784,SumMonths,0),1))</f>
        <v>1</v>
      </c>
      <c r="G4784" s="94" t="e">
        <f aca="false">INDEX(Book_Type,MATCH($B4784,Book,0),1)</f>
        <v>#N/A</v>
      </c>
      <c r="H4784" s="94" t="e">
        <f aca="false">$F4784&amp;$G4784</f>
        <v>#N/A</v>
      </c>
    </row>
    <row r="4785" customFormat="false" ht="12.75" hidden="false" customHeight="false" outlineLevel="0" collapsed="false">
      <c r="F4785" s="94" t="n">
        <f aca="false">IF(REF_DT&lt;PromptMonth,1,INDEX(BucketTable,MATCH($A4785,SumMonths,0),1))</f>
        <v>1</v>
      </c>
      <c r="G4785" s="94" t="e">
        <f aca="false">INDEX(Book_Type,MATCH($B4785,Book,0),1)</f>
        <v>#N/A</v>
      </c>
      <c r="H4785" s="94" t="e">
        <f aca="false">$F4785&amp;$G4785</f>
        <v>#N/A</v>
      </c>
    </row>
    <row r="4786" customFormat="false" ht="12.75" hidden="false" customHeight="false" outlineLevel="0" collapsed="false">
      <c r="F4786" s="94" t="n">
        <f aca="false">IF(REF_DT&lt;PromptMonth,1,INDEX(BucketTable,MATCH($A4786,SumMonths,0),1))</f>
        <v>1</v>
      </c>
      <c r="G4786" s="94" t="e">
        <f aca="false">INDEX(Book_Type,MATCH($B4786,Book,0),1)</f>
        <v>#N/A</v>
      </c>
      <c r="H4786" s="94" t="e">
        <f aca="false">$F4786&amp;$G4786</f>
        <v>#N/A</v>
      </c>
    </row>
    <row r="4787" customFormat="false" ht="12.75" hidden="false" customHeight="false" outlineLevel="0" collapsed="false">
      <c r="F4787" s="94" t="n">
        <f aca="false">IF(REF_DT&lt;PromptMonth,1,INDEX(BucketTable,MATCH($A4787,SumMonths,0),1))</f>
        <v>1</v>
      </c>
      <c r="G4787" s="94" t="e">
        <f aca="false">INDEX(Book_Type,MATCH($B4787,Book,0),1)</f>
        <v>#N/A</v>
      </c>
      <c r="H4787" s="94" t="e">
        <f aca="false">$F4787&amp;$G4787</f>
        <v>#N/A</v>
      </c>
    </row>
    <row r="4788" customFormat="false" ht="12.75" hidden="false" customHeight="false" outlineLevel="0" collapsed="false">
      <c r="F4788" s="94" t="n">
        <f aca="false">IF(REF_DT&lt;PromptMonth,1,INDEX(BucketTable,MATCH($A4788,SumMonths,0),1))</f>
        <v>1</v>
      </c>
      <c r="G4788" s="94" t="e">
        <f aca="false">INDEX(Book_Type,MATCH($B4788,Book,0),1)</f>
        <v>#N/A</v>
      </c>
      <c r="H4788" s="94" t="e">
        <f aca="false">$F4788&amp;$G4788</f>
        <v>#N/A</v>
      </c>
    </row>
    <row r="4789" customFormat="false" ht="12.75" hidden="false" customHeight="false" outlineLevel="0" collapsed="false">
      <c r="F4789" s="94" t="n">
        <f aca="false">IF(REF_DT&lt;PromptMonth,1,INDEX(BucketTable,MATCH($A4789,SumMonths,0),1))</f>
        <v>1</v>
      </c>
      <c r="G4789" s="94" t="e">
        <f aca="false">INDEX(Book_Type,MATCH($B4789,Book,0),1)</f>
        <v>#N/A</v>
      </c>
      <c r="H4789" s="94" t="e">
        <f aca="false">$F4789&amp;$G4789</f>
        <v>#N/A</v>
      </c>
    </row>
    <row r="4790" customFormat="false" ht="12.75" hidden="false" customHeight="false" outlineLevel="0" collapsed="false">
      <c r="F4790" s="94" t="n">
        <f aca="false">IF(REF_DT&lt;PromptMonth,1,INDEX(BucketTable,MATCH($A4790,SumMonths,0),1))</f>
        <v>1</v>
      </c>
      <c r="G4790" s="94" t="e">
        <f aca="false">INDEX(Book_Type,MATCH($B4790,Book,0),1)</f>
        <v>#N/A</v>
      </c>
      <c r="H4790" s="94" t="e">
        <f aca="false">$F4790&amp;$G4790</f>
        <v>#N/A</v>
      </c>
    </row>
    <row r="4791" customFormat="false" ht="12.75" hidden="false" customHeight="false" outlineLevel="0" collapsed="false">
      <c r="F4791" s="94" t="n">
        <f aca="false">IF(REF_DT&lt;PromptMonth,1,INDEX(BucketTable,MATCH($A4791,SumMonths,0),1))</f>
        <v>1</v>
      </c>
      <c r="G4791" s="94" t="e">
        <f aca="false">INDEX(Book_Type,MATCH($B4791,Book,0),1)</f>
        <v>#N/A</v>
      </c>
      <c r="H4791" s="94" t="e">
        <f aca="false">$F4791&amp;$G4791</f>
        <v>#N/A</v>
      </c>
    </row>
    <row r="4792" customFormat="false" ht="12.75" hidden="false" customHeight="false" outlineLevel="0" collapsed="false">
      <c r="F4792" s="94" t="n">
        <f aca="false">IF(REF_DT&lt;PromptMonth,1,INDEX(BucketTable,MATCH($A4792,SumMonths,0),1))</f>
        <v>1</v>
      </c>
      <c r="G4792" s="94" t="e">
        <f aca="false">INDEX(Book_Type,MATCH($B4792,Book,0),1)</f>
        <v>#N/A</v>
      </c>
      <c r="H4792" s="94" t="e">
        <f aca="false">$F4792&amp;$G4792</f>
        <v>#N/A</v>
      </c>
    </row>
    <row r="4793" customFormat="false" ht="12.75" hidden="false" customHeight="false" outlineLevel="0" collapsed="false">
      <c r="F4793" s="94" t="n">
        <f aca="false">IF(REF_DT&lt;PromptMonth,1,INDEX(BucketTable,MATCH($A4793,SumMonths,0),1))</f>
        <v>1</v>
      </c>
      <c r="G4793" s="94" t="e">
        <f aca="false">INDEX(Book_Type,MATCH($B4793,Book,0),1)</f>
        <v>#N/A</v>
      </c>
      <c r="H4793" s="94" t="e">
        <f aca="false">$F4793&amp;$G4793</f>
        <v>#N/A</v>
      </c>
    </row>
    <row r="4794" customFormat="false" ht="12.75" hidden="false" customHeight="false" outlineLevel="0" collapsed="false">
      <c r="F4794" s="94" t="n">
        <f aca="false">IF(REF_DT&lt;PromptMonth,1,INDEX(BucketTable,MATCH($A4794,SumMonths,0),1))</f>
        <v>1</v>
      </c>
      <c r="G4794" s="94" t="e">
        <f aca="false">INDEX(Book_Type,MATCH($B4794,Book,0),1)</f>
        <v>#N/A</v>
      </c>
      <c r="H4794" s="94" t="e">
        <f aca="false">$F4794&amp;$G4794</f>
        <v>#N/A</v>
      </c>
    </row>
    <row r="4795" customFormat="false" ht="12.75" hidden="false" customHeight="false" outlineLevel="0" collapsed="false">
      <c r="F4795" s="94" t="n">
        <f aca="false">IF(REF_DT&lt;PromptMonth,1,INDEX(BucketTable,MATCH($A4795,SumMonths,0),1))</f>
        <v>1</v>
      </c>
      <c r="G4795" s="94" t="e">
        <f aca="false">INDEX(Book_Type,MATCH($B4795,Book,0),1)</f>
        <v>#N/A</v>
      </c>
      <c r="H4795" s="94" t="e">
        <f aca="false">$F4795&amp;$G4795</f>
        <v>#N/A</v>
      </c>
    </row>
    <row r="4796" customFormat="false" ht="12.75" hidden="false" customHeight="false" outlineLevel="0" collapsed="false">
      <c r="F4796" s="94" t="n">
        <f aca="false">IF(REF_DT&lt;PromptMonth,1,INDEX(BucketTable,MATCH($A4796,SumMonths,0),1))</f>
        <v>1</v>
      </c>
      <c r="G4796" s="94" t="e">
        <f aca="false">INDEX(Book_Type,MATCH($B4796,Book,0),1)</f>
        <v>#N/A</v>
      </c>
      <c r="H4796" s="94" t="e">
        <f aca="false">$F4796&amp;$G4796</f>
        <v>#N/A</v>
      </c>
    </row>
    <row r="4797" customFormat="false" ht="12.75" hidden="false" customHeight="false" outlineLevel="0" collapsed="false">
      <c r="F4797" s="94" t="n">
        <f aca="false">IF(REF_DT&lt;PromptMonth,1,INDEX(BucketTable,MATCH($A4797,SumMonths,0),1))</f>
        <v>1</v>
      </c>
      <c r="G4797" s="94" t="e">
        <f aca="false">INDEX(Book_Type,MATCH($B4797,Book,0),1)</f>
        <v>#N/A</v>
      </c>
      <c r="H4797" s="94" t="e">
        <f aca="false">$F4797&amp;$G4797</f>
        <v>#N/A</v>
      </c>
    </row>
    <row r="4798" customFormat="false" ht="12.75" hidden="false" customHeight="false" outlineLevel="0" collapsed="false">
      <c r="F4798" s="94" t="n">
        <f aca="false">IF(REF_DT&lt;PromptMonth,1,INDEX(BucketTable,MATCH($A4798,SumMonths,0),1))</f>
        <v>1</v>
      </c>
      <c r="G4798" s="94" t="e">
        <f aca="false">INDEX(Book_Type,MATCH($B4798,Book,0),1)</f>
        <v>#N/A</v>
      </c>
      <c r="H4798" s="94" t="e">
        <f aca="false">$F4798&amp;$G4798</f>
        <v>#N/A</v>
      </c>
    </row>
    <row r="4799" customFormat="false" ht="12.75" hidden="false" customHeight="false" outlineLevel="0" collapsed="false">
      <c r="F4799" s="94" t="n">
        <f aca="false">IF(REF_DT&lt;PromptMonth,1,INDEX(BucketTable,MATCH($A4799,SumMonths,0),1))</f>
        <v>1</v>
      </c>
      <c r="G4799" s="94" t="e">
        <f aca="false">INDEX(Book_Type,MATCH($B4799,Book,0),1)</f>
        <v>#N/A</v>
      </c>
      <c r="H4799" s="94" t="e">
        <f aca="false">$F4799&amp;$G4799</f>
        <v>#N/A</v>
      </c>
    </row>
    <row r="4800" customFormat="false" ht="12.75" hidden="false" customHeight="false" outlineLevel="0" collapsed="false">
      <c r="F4800" s="94" t="n">
        <f aca="false">IF(REF_DT&lt;PromptMonth,1,INDEX(BucketTable,MATCH($A4800,SumMonths,0),1))</f>
        <v>1</v>
      </c>
      <c r="G4800" s="94" t="e">
        <f aca="false">INDEX(Book_Type,MATCH($B4800,Book,0),1)</f>
        <v>#N/A</v>
      </c>
      <c r="H4800" s="94" t="e">
        <f aca="false">$F4800&amp;$G4800</f>
        <v>#N/A</v>
      </c>
    </row>
    <row r="4801" customFormat="false" ht="12.75" hidden="false" customHeight="false" outlineLevel="0" collapsed="false">
      <c r="F4801" s="94" t="n">
        <f aca="false">IF(REF_DT&lt;PromptMonth,1,INDEX(BucketTable,MATCH($A4801,SumMonths,0),1))</f>
        <v>1</v>
      </c>
      <c r="G4801" s="94" t="e">
        <f aca="false">INDEX(Book_Type,MATCH($B4801,Book,0),1)</f>
        <v>#N/A</v>
      </c>
      <c r="H4801" s="94" t="e">
        <f aca="false">$F4801&amp;$G4801</f>
        <v>#N/A</v>
      </c>
    </row>
    <row r="4802" customFormat="false" ht="12.75" hidden="false" customHeight="false" outlineLevel="0" collapsed="false">
      <c r="F4802" s="94" t="n">
        <f aca="false">IF(REF_DT&lt;PromptMonth,1,INDEX(BucketTable,MATCH($A4802,SumMonths,0),1))</f>
        <v>1</v>
      </c>
      <c r="G4802" s="94" t="e">
        <f aca="false">INDEX(Book_Type,MATCH($B4802,Book,0),1)</f>
        <v>#N/A</v>
      </c>
      <c r="H4802" s="94" t="e">
        <f aca="false">$F4802&amp;$G4802</f>
        <v>#N/A</v>
      </c>
    </row>
    <row r="4803" customFormat="false" ht="12.75" hidden="false" customHeight="false" outlineLevel="0" collapsed="false">
      <c r="F4803" s="94" t="n">
        <f aca="false">IF(REF_DT&lt;PromptMonth,1,INDEX(BucketTable,MATCH($A4803,SumMonths,0),1))</f>
        <v>1</v>
      </c>
      <c r="G4803" s="94" t="e">
        <f aca="false">INDEX(Book_Type,MATCH($B4803,Book,0),1)</f>
        <v>#N/A</v>
      </c>
      <c r="H4803" s="94" t="e">
        <f aca="false">$F4803&amp;$G4803</f>
        <v>#N/A</v>
      </c>
    </row>
    <row r="4804" customFormat="false" ht="12.75" hidden="false" customHeight="false" outlineLevel="0" collapsed="false">
      <c r="F4804" s="94" t="n">
        <f aca="false">IF(REF_DT&lt;PromptMonth,1,INDEX(BucketTable,MATCH($A4804,SumMonths,0),1))</f>
        <v>1</v>
      </c>
      <c r="G4804" s="94" t="e">
        <f aca="false">INDEX(Book_Type,MATCH($B4804,Book,0),1)</f>
        <v>#N/A</v>
      </c>
      <c r="H4804" s="94" t="e">
        <f aca="false">$F4804&amp;$G4804</f>
        <v>#N/A</v>
      </c>
    </row>
    <row r="4805" customFormat="false" ht="12.75" hidden="false" customHeight="false" outlineLevel="0" collapsed="false">
      <c r="F4805" s="94" t="n">
        <f aca="false">IF(REF_DT&lt;PromptMonth,1,INDEX(BucketTable,MATCH($A4805,SumMonths,0),1))</f>
        <v>1</v>
      </c>
      <c r="G4805" s="94" t="e">
        <f aca="false">INDEX(Book_Type,MATCH($B4805,Book,0),1)</f>
        <v>#N/A</v>
      </c>
      <c r="H4805" s="94" t="e">
        <f aca="false">$F4805&amp;$G4805</f>
        <v>#N/A</v>
      </c>
    </row>
    <row r="4806" customFormat="false" ht="12.75" hidden="false" customHeight="false" outlineLevel="0" collapsed="false">
      <c r="F4806" s="94" t="n">
        <f aca="false">IF(REF_DT&lt;PromptMonth,1,INDEX(BucketTable,MATCH($A4806,SumMonths,0),1))</f>
        <v>1</v>
      </c>
      <c r="G4806" s="94" t="e">
        <f aca="false">INDEX(Book_Type,MATCH($B4806,Book,0),1)</f>
        <v>#N/A</v>
      </c>
      <c r="H4806" s="94" t="e">
        <f aca="false">$F4806&amp;$G4806</f>
        <v>#N/A</v>
      </c>
    </row>
    <row r="4807" customFormat="false" ht="12.75" hidden="false" customHeight="false" outlineLevel="0" collapsed="false">
      <c r="F4807" s="94" t="n">
        <f aca="false">IF(REF_DT&lt;PromptMonth,1,INDEX(BucketTable,MATCH($A4807,SumMonths,0),1))</f>
        <v>1</v>
      </c>
      <c r="G4807" s="94" t="e">
        <f aca="false">INDEX(Book_Type,MATCH($B4807,Book,0),1)</f>
        <v>#N/A</v>
      </c>
      <c r="H4807" s="94" t="e">
        <f aca="false">$F4807&amp;$G4807</f>
        <v>#N/A</v>
      </c>
    </row>
    <row r="4808" customFormat="false" ht="12.75" hidden="false" customHeight="false" outlineLevel="0" collapsed="false">
      <c r="F4808" s="94" t="n">
        <f aca="false">IF(REF_DT&lt;PromptMonth,1,INDEX(BucketTable,MATCH($A4808,SumMonths,0),1))</f>
        <v>1</v>
      </c>
      <c r="G4808" s="94" t="e">
        <f aca="false">INDEX(Book_Type,MATCH($B4808,Book,0),1)</f>
        <v>#N/A</v>
      </c>
      <c r="H4808" s="94" t="e">
        <f aca="false">$F4808&amp;$G4808</f>
        <v>#N/A</v>
      </c>
    </row>
    <row r="4809" customFormat="false" ht="12.75" hidden="false" customHeight="false" outlineLevel="0" collapsed="false">
      <c r="F4809" s="94" t="n">
        <f aca="false">IF(REF_DT&lt;PromptMonth,1,INDEX(BucketTable,MATCH($A4809,SumMonths,0),1))</f>
        <v>1</v>
      </c>
      <c r="G4809" s="94" t="e">
        <f aca="false">INDEX(Book_Type,MATCH($B4809,Book,0),1)</f>
        <v>#N/A</v>
      </c>
      <c r="H4809" s="94" t="e">
        <f aca="false">$F4809&amp;$G4809</f>
        <v>#N/A</v>
      </c>
    </row>
    <row r="4810" customFormat="false" ht="12.75" hidden="false" customHeight="false" outlineLevel="0" collapsed="false">
      <c r="F4810" s="94" t="n">
        <f aca="false">IF(REF_DT&lt;PromptMonth,1,INDEX(BucketTable,MATCH($A4810,SumMonths,0),1))</f>
        <v>1</v>
      </c>
      <c r="G4810" s="94" t="e">
        <f aca="false">INDEX(Book_Type,MATCH($B4810,Book,0),1)</f>
        <v>#N/A</v>
      </c>
      <c r="H4810" s="94" t="e">
        <f aca="false">$F4810&amp;$G4810</f>
        <v>#N/A</v>
      </c>
    </row>
    <row r="4811" customFormat="false" ht="12.75" hidden="false" customHeight="false" outlineLevel="0" collapsed="false">
      <c r="F4811" s="94" t="n">
        <f aca="false">IF(REF_DT&lt;PromptMonth,1,INDEX(BucketTable,MATCH($A4811,SumMonths,0),1))</f>
        <v>1</v>
      </c>
      <c r="G4811" s="94" t="e">
        <f aca="false">INDEX(Book_Type,MATCH($B4811,Book,0),1)</f>
        <v>#N/A</v>
      </c>
      <c r="H4811" s="94" t="e">
        <f aca="false">$F4811&amp;$G4811</f>
        <v>#N/A</v>
      </c>
    </row>
    <row r="4812" customFormat="false" ht="12.75" hidden="false" customHeight="false" outlineLevel="0" collapsed="false">
      <c r="F4812" s="94" t="n">
        <f aca="false">IF(REF_DT&lt;PromptMonth,1,INDEX(BucketTable,MATCH($A4812,SumMonths,0),1))</f>
        <v>1</v>
      </c>
      <c r="G4812" s="94" t="e">
        <f aca="false">INDEX(Book_Type,MATCH($B4812,Book,0),1)</f>
        <v>#N/A</v>
      </c>
      <c r="H4812" s="94" t="e">
        <f aca="false">$F4812&amp;$G4812</f>
        <v>#N/A</v>
      </c>
    </row>
    <row r="4813" customFormat="false" ht="12.75" hidden="false" customHeight="false" outlineLevel="0" collapsed="false">
      <c r="F4813" s="94" t="n">
        <f aca="false">IF(REF_DT&lt;PromptMonth,1,INDEX(BucketTable,MATCH($A4813,SumMonths,0),1))</f>
        <v>1</v>
      </c>
      <c r="G4813" s="94" t="e">
        <f aca="false">INDEX(Book_Type,MATCH($B4813,Book,0),1)</f>
        <v>#N/A</v>
      </c>
      <c r="H4813" s="94" t="e">
        <f aca="false">$F4813&amp;$G4813</f>
        <v>#N/A</v>
      </c>
    </row>
    <row r="4814" customFormat="false" ht="12.75" hidden="false" customHeight="false" outlineLevel="0" collapsed="false">
      <c r="F4814" s="94" t="n">
        <f aca="false">IF(REF_DT&lt;PromptMonth,1,INDEX(BucketTable,MATCH($A4814,SumMonths,0),1))</f>
        <v>1</v>
      </c>
      <c r="G4814" s="94" t="e">
        <f aca="false">INDEX(Book_Type,MATCH($B4814,Book,0),1)</f>
        <v>#N/A</v>
      </c>
      <c r="H4814" s="94" t="e">
        <f aca="false">$F4814&amp;$G4814</f>
        <v>#N/A</v>
      </c>
    </row>
    <row r="4815" customFormat="false" ht="12.75" hidden="false" customHeight="false" outlineLevel="0" collapsed="false">
      <c r="F4815" s="94" t="n">
        <f aca="false">IF(REF_DT&lt;PromptMonth,1,INDEX(BucketTable,MATCH($A4815,SumMonths,0),1))</f>
        <v>1</v>
      </c>
      <c r="G4815" s="94" t="e">
        <f aca="false">INDEX(Book_Type,MATCH($B4815,Book,0),1)</f>
        <v>#N/A</v>
      </c>
      <c r="H4815" s="94" t="e">
        <f aca="false">$F4815&amp;$G4815</f>
        <v>#N/A</v>
      </c>
    </row>
    <row r="4816" customFormat="false" ht="12.75" hidden="false" customHeight="false" outlineLevel="0" collapsed="false">
      <c r="F4816" s="94" t="n">
        <f aca="false">IF(REF_DT&lt;PromptMonth,1,INDEX(BucketTable,MATCH($A4816,SumMonths,0),1))</f>
        <v>1</v>
      </c>
      <c r="G4816" s="94" t="e">
        <f aca="false">INDEX(Book_Type,MATCH($B4816,Book,0),1)</f>
        <v>#N/A</v>
      </c>
      <c r="H4816" s="94" t="e">
        <f aca="false">$F4816&amp;$G4816</f>
        <v>#N/A</v>
      </c>
    </row>
    <row r="4817" customFormat="false" ht="12.75" hidden="false" customHeight="false" outlineLevel="0" collapsed="false">
      <c r="F4817" s="94" t="n">
        <f aca="false">IF(REF_DT&lt;PromptMonth,1,INDEX(BucketTable,MATCH($A4817,SumMonths,0),1))</f>
        <v>1</v>
      </c>
      <c r="G4817" s="94" t="e">
        <f aca="false">INDEX(Book_Type,MATCH($B4817,Book,0),1)</f>
        <v>#N/A</v>
      </c>
      <c r="H4817" s="94" t="e">
        <f aca="false">$F4817&amp;$G4817</f>
        <v>#N/A</v>
      </c>
    </row>
    <row r="4818" customFormat="false" ht="12.75" hidden="false" customHeight="false" outlineLevel="0" collapsed="false">
      <c r="F4818" s="94" t="n">
        <f aca="false">IF(REF_DT&lt;PromptMonth,1,INDEX(BucketTable,MATCH($A4818,SumMonths,0),1))</f>
        <v>1</v>
      </c>
      <c r="G4818" s="94" t="e">
        <f aca="false">INDEX(Book_Type,MATCH($B4818,Book,0),1)</f>
        <v>#N/A</v>
      </c>
      <c r="H4818" s="94" t="e">
        <f aca="false">$F4818&amp;$G4818</f>
        <v>#N/A</v>
      </c>
    </row>
    <row r="4819" customFormat="false" ht="12.75" hidden="false" customHeight="false" outlineLevel="0" collapsed="false">
      <c r="F4819" s="94" t="n">
        <f aca="false">IF(REF_DT&lt;PromptMonth,1,INDEX(BucketTable,MATCH($A4819,SumMonths,0),1))</f>
        <v>1</v>
      </c>
      <c r="G4819" s="94" t="e">
        <f aca="false">INDEX(Book_Type,MATCH($B4819,Book,0),1)</f>
        <v>#N/A</v>
      </c>
      <c r="H4819" s="94" t="e">
        <f aca="false">$F4819&amp;$G4819</f>
        <v>#N/A</v>
      </c>
    </row>
    <row r="4820" customFormat="false" ht="12.75" hidden="false" customHeight="false" outlineLevel="0" collapsed="false">
      <c r="F4820" s="94" t="n">
        <f aca="false">IF(REF_DT&lt;PromptMonth,1,INDEX(BucketTable,MATCH($A4820,SumMonths,0),1))</f>
        <v>1</v>
      </c>
      <c r="G4820" s="94" t="e">
        <f aca="false">INDEX(Book_Type,MATCH($B4820,Book,0),1)</f>
        <v>#N/A</v>
      </c>
      <c r="H4820" s="94" t="e">
        <f aca="false">$F4820&amp;$G4820</f>
        <v>#N/A</v>
      </c>
    </row>
    <row r="4821" customFormat="false" ht="12.75" hidden="false" customHeight="false" outlineLevel="0" collapsed="false">
      <c r="F4821" s="94" t="n">
        <f aca="false">IF(REF_DT&lt;PromptMonth,1,INDEX(BucketTable,MATCH($A4821,SumMonths,0),1))</f>
        <v>1</v>
      </c>
      <c r="G4821" s="94" t="e">
        <f aca="false">INDEX(Book_Type,MATCH($B4821,Book,0),1)</f>
        <v>#N/A</v>
      </c>
      <c r="H4821" s="94" t="e">
        <f aca="false">$F4821&amp;$G4821</f>
        <v>#N/A</v>
      </c>
    </row>
    <row r="4822" customFormat="false" ht="12.75" hidden="false" customHeight="false" outlineLevel="0" collapsed="false">
      <c r="F4822" s="94" t="n">
        <f aca="false">IF(REF_DT&lt;PromptMonth,1,INDEX(BucketTable,MATCH($A4822,SumMonths,0),1))</f>
        <v>1</v>
      </c>
      <c r="G4822" s="94" t="e">
        <f aca="false">INDEX(Book_Type,MATCH($B4822,Book,0),1)</f>
        <v>#N/A</v>
      </c>
      <c r="H4822" s="94" t="e">
        <f aca="false">$F4822&amp;$G4822</f>
        <v>#N/A</v>
      </c>
    </row>
    <row r="4823" customFormat="false" ht="12.75" hidden="false" customHeight="false" outlineLevel="0" collapsed="false">
      <c r="F4823" s="94" t="n">
        <f aca="false">IF(REF_DT&lt;PromptMonth,1,INDEX(BucketTable,MATCH($A4823,SumMonths,0),1))</f>
        <v>1</v>
      </c>
      <c r="G4823" s="94" t="e">
        <f aca="false">INDEX(Book_Type,MATCH($B4823,Book,0),1)</f>
        <v>#N/A</v>
      </c>
      <c r="H4823" s="94" t="e">
        <f aca="false">$F4823&amp;$G4823</f>
        <v>#N/A</v>
      </c>
    </row>
    <row r="4824" customFormat="false" ht="12.75" hidden="false" customHeight="false" outlineLevel="0" collapsed="false">
      <c r="F4824" s="94" t="n">
        <f aca="false">IF(REF_DT&lt;PromptMonth,1,INDEX(BucketTable,MATCH($A4824,SumMonths,0),1))</f>
        <v>1</v>
      </c>
      <c r="G4824" s="94" t="e">
        <f aca="false">INDEX(Book_Type,MATCH($B4824,Book,0),1)</f>
        <v>#N/A</v>
      </c>
      <c r="H4824" s="94" t="e">
        <f aca="false">$F4824&amp;$G4824</f>
        <v>#N/A</v>
      </c>
    </row>
    <row r="4825" customFormat="false" ht="12.75" hidden="false" customHeight="false" outlineLevel="0" collapsed="false">
      <c r="F4825" s="94" t="n">
        <f aca="false">IF(REF_DT&lt;PromptMonth,1,INDEX(BucketTable,MATCH($A4825,SumMonths,0),1))</f>
        <v>1</v>
      </c>
      <c r="G4825" s="94" t="e">
        <f aca="false">INDEX(Book_Type,MATCH($B4825,Book,0),1)</f>
        <v>#N/A</v>
      </c>
      <c r="H4825" s="94" t="e">
        <f aca="false">$F4825&amp;$G4825</f>
        <v>#N/A</v>
      </c>
    </row>
    <row r="4826" customFormat="false" ht="12.75" hidden="false" customHeight="false" outlineLevel="0" collapsed="false">
      <c r="F4826" s="94" t="n">
        <f aca="false">IF(REF_DT&lt;PromptMonth,1,INDEX(BucketTable,MATCH($A4826,SumMonths,0),1))</f>
        <v>1</v>
      </c>
      <c r="G4826" s="94" t="e">
        <f aca="false">INDEX(Book_Type,MATCH($B4826,Book,0),1)</f>
        <v>#N/A</v>
      </c>
      <c r="H4826" s="94" t="e">
        <f aca="false">$F4826&amp;$G4826</f>
        <v>#N/A</v>
      </c>
    </row>
    <row r="4827" customFormat="false" ht="12.75" hidden="false" customHeight="false" outlineLevel="0" collapsed="false">
      <c r="F4827" s="94" t="n">
        <f aca="false">IF(REF_DT&lt;PromptMonth,1,INDEX(BucketTable,MATCH($A4827,SumMonths,0),1))</f>
        <v>1</v>
      </c>
      <c r="G4827" s="94" t="e">
        <f aca="false">INDEX(Book_Type,MATCH($B4827,Book,0),1)</f>
        <v>#N/A</v>
      </c>
      <c r="H4827" s="94" t="e">
        <f aca="false">$F4827&amp;$G4827</f>
        <v>#N/A</v>
      </c>
    </row>
    <row r="4828" customFormat="false" ht="12.75" hidden="false" customHeight="false" outlineLevel="0" collapsed="false">
      <c r="F4828" s="94" t="n">
        <f aca="false">IF(REF_DT&lt;PromptMonth,1,INDEX(BucketTable,MATCH($A4828,SumMonths,0),1))</f>
        <v>1</v>
      </c>
      <c r="G4828" s="94" t="e">
        <f aca="false">INDEX(Book_Type,MATCH($B4828,Book,0),1)</f>
        <v>#N/A</v>
      </c>
      <c r="H4828" s="94" t="e">
        <f aca="false">$F4828&amp;$G4828</f>
        <v>#N/A</v>
      </c>
    </row>
    <row r="4829" customFormat="false" ht="12.75" hidden="false" customHeight="false" outlineLevel="0" collapsed="false">
      <c r="F4829" s="94" t="n">
        <f aca="false">IF(REF_DT&lt;PromptMonth,1,INDEX(BucketTable,MATCH($A4829,SumMonths,0),1))</f>
        <v>1</v>
      </c>
      <c r="G4829" s="94" t="e">
        <f aca="false">INDEX(Book_Type,MATCH($B4829,Book,0),1)</f>
        <v>#N/A</v>
      </c>
      <c r="H4829" s="94" t="e">
        <f aca="false">$F4829&amp;$G4829</f>
        <v>#N/A</v>
      </c>
    </row>
    <row r="4830" customFormat="false" ht="12.75" hidden="false" customHeight="false" outlineLevel="0" collapsed="false">
      <c r="F4830" s="94" t="n">
        <f aca="false">IF(REF_DT&lt;PromptMonth,1,INDEX(BucketTable,MATCH($A4830,SumMonths,0),1))</f>
        <v>1</v>
      </c>
      <c r="G4830" s="94" t="e">
        <f aca="false">INDEX(Book_Type,MATCH($B4830,Book,0),1)</f>
        <v>#N/A</v>
      </c>
      <c r="H4830" s="94" t="e">
        <f aca="false">$F4830&amp;$G4830</f>
        <v>#N/A</v>
      </c>
    </row>
    <row r="4831" customFormat="false" ht="12.75" hidden="false" customHeight="false" outlineLevel="0" collapsed="false">
      <c r="F4831" s="94" t="n">
        <f aca="false">IF(REF_DT&lt;PromptMonth,1,INDEX(BucketTable,MATCH($A4831,SumMonths,0),1))</f>
        <v>1</v>
      </c>
      <c r="G4831" s="94" t="e">
        <f aca="false">INDEX(Book_Type,MATCH($B4831,Book,0),1)</f>
        <v>#N/A</v>
      </c>
      <c r="H4831" s="94" t="e">
        <f aca="false">$F4831&amp;$G4831</f>
        <v>#N/A</v>
      </c>
    </row>
    <row r="4832" customFormat="false" ht="12.75" hidden="false" customHeight="false" outlineLevel="0" collapsed="false">
      <c r="F4832" s="94" t="n">
        <f aca="false">IF(REF_DT&lt;PromptMonth,1,INDEX(BucketTable,MATCH($A4832,SumMonths,0),1))</f>
        <v>1</v>
      </c>
      <c r="G4832" s="94" t="e">
        <f aca="false">INDEX(Book_Type,MATCH($B4832,Book,0),1)</f>
        <v>#N/A</v>
      </c>
      <c r="H4832" s="94" t="e">
        <f aca="false">$F4832&amp;$G4832</f>
        <v>#N/A</v>
      </c>
    </row>
    <row r="4833" customFormat="false" ht="12.75" hidden="false" customHeight="false" outlineLevel="0" collapsed="false">
      <c r="F4833" s="94" t="n">
        <f aca="false">IF(REF_DT&lt;PromptMonth,1,INDEX(BucketTable,MATCH($A4833,SumMonths,0),1))</f>
        <v>1</v>
      </c>
      <c r="G4833" s="94" t="e">
        <f aca="false">INDEX(Book_Type,MATCH($B4833,Book,0),1)</f>
        <v>#N/A</v>
      </c>
      <c r="H4833" s="94" t="e">
        <f aca="false">$F4833&amp;$G4833</f>
        <v>#N/A</v>
      </c>
    </row>
    <row r="4834" customFormat="false" ht="12.75" hidden="false" customHeight="false" outlineLevel="0" collapsed="false">
      <c r="F4834" s="94" t="n">
        <f aca="false">IF(REF_DT&lt;PromptMonth,1,INDEX(BucketTable,MATCH($A4834,SumMonths,0),1))</f>
        <v>1</v>
      </c>
      <c r="G4834" s="94" t="e">
        <f aca="false">INDEX(Book_Type,MATCH($B4834,Book,0),1)</f>
        <v>#N/A</v>
      </c>
      <c r="H4834" s="94" t="e">
        <f aca="false">$F4834&amp;$G4834</f>
        <v>#N/A</v>
      </c>
    </row>
    <row r="4835" customFormat="false" ht="12.75" hidden="false" customHeight="false" outlineLevel="0" collapsed="false">
      <c r="F4835" s="94" t="n">
        <f aca="false">IF(REF_DT&lt;PromptMonth,1,INDEX(BucketTable,MATCH($A4835,SumMonths,0),1))</f>
        <v>1</v>
      </c>
      <c r="G4835" s="94" t="e">
        <f aca="false">INDEX(Book_Type,MATCH($B4835,Book,0),1)</f>
        <v>#N/A</v>
      </c>
      <c r="H4835" s="94" t="e">
        <f aca="false">$F4835&amp;$G4835</f>
        <v>#N/A</v>
      </c>
    </row>
    <row r="4836" customFormat="false" ht="12.75" hidden="false" customHeight="false" outlineLevel="0" collapsed="false">
      <c r="F4836" s="94" t="n">
        <f aca="false">IF(REF_DT&lt;PromptMonth,1,INDEX(BucketTable,MATCH($A4836,SumMonths,0),1))</f>
        <v>1</v>
      </c>
      <c r="G4836" s="94" t="e">
        <f aca="false">INDEX(Book_Type,MATCH($B4836,Book,0),1)</f>
        <v>#N/A</v>
      </c>
      <c r="H4836" s="94" t="e">
        <f aca="false">$F4836&amp;$G4836</f>
        <v>#N/A</v>
      </c>
    </row>
    <row r="4837" customFormat="false" ht="12.75" hidden="false" customHeight="false" outlineLevel="0" collapsed="false">
      <c r="F4837" s="94" t="n">
        <f aca="false">IF(REF_DT&lt;PromptMonth,1,INDEX(BucketTable,MATCH($A4837,SumMonths,0),1))</f>
        <v>1</v>
      </c>
      <c r="G4837" s="94" t="e">
        <f aca="false">INDEX(Book_Type,MATCH($B4837,Book,0),1)</f>
        <v>#N/A</v>
      </c>
      <c r="H4837" s="94" t="e">
        <f aca="false">$F4837&amp;$G4837</f>
        <v>#N/A</v>
      </c>
    </row>
    <row r="4838" customFormat="false" ht="12.75" hidden="false" customHeight="false" outlineLevel="0" collapsed="false">
      <c r="F4838" s="94" t="n">
        <f aca="false">IF(REF_DT&lt;PromptMonth,1,INDEX(BucketTable,MATCH($A4838,SumMonths,0),1))</f>
        <v>1</v>
      </c>
      <c r="G4838" s="94" t="e">
        <f aca="false">INDEX(Book_Type,MATCH($B4838,Book,0),1)</f>
        <v>#N/A</v>
      </c>
      <c r="H4838" s="94" t="e">
        <f aca="false">$F4838&amp;$G4838</f>
        <v>#N/A</v>
      </c>
    </row>
    <row r="4839" customFormat="false" ht="12.75" hidden="false" customHeight="false" outlineLevel="0" collapsed="false">
      <c r="F4839" s="94" t="n">
        <f aca="false">IF(REF_DT&lt;PromptMonth,1,INDEX(BucketTable,MATCH($A4839,SumMonths,0),1))</f>
        <v>1</v>
      </c>
      <c r="G4839" s="94" t="e">
        <f aca="false">INDEX(Book_Type,MATCH($B4839,Book,0),1)</f>
        <v>#N/A</v>
      </c>
      <c r="H4839" s="94" t="e">
        <f aca="false">$F4839&amp;$G4839</f>
        <v>#N/A</v>
      </c>
    </row>
    <row r="4840" customFormat="false" ht="12.75" hidden="false" customHeight="false" outlineLevel="0" collapsed="false">
      <c r="F4840" s="94" t="n">
        <f aca="false">IF(REF_DT&lt;PromptMonth,1,INDEX(BucketTable,MATCH($A4840,SumMonths,0),1))</f>
        <v>1</v>
      </c>
      <c r="G4840" s="94" t="e">
        <f aca="false">INDEX(Book_Type,MATCH($B4840,Book,0),1)</f>
        <v>#N/A</v>
      </c>
      <c r="H4840" s="94" t="e">
        <f aca="false">$F4840&amp;$G4840</f>
        <v>#N/A</v>
      </c>
    </row>
    <row r="4841" customFormat="false" ht="12.75" hidden="false" customHeight="false" outlineLevel="0" collapsed="false">
      <c r="F4841" s="94" t="n">
        <f aca="false">IF(REF_DT&lt;PromptMonth,1,INDEX(BucketTable,MATCH($A4841,SumMonths,0),1))</f>
        <v>1</v>
      </c>
      <c r="G4841" s="94" t="e">
        <f aca="false">INDEX(Book_Type,MATCH($B4841,Book,0),1)</f>
        <v>#N/A</v>
      </c>
      <c r="H4841" s="94" t="e">
        <f aca="false">$F4841&amp;$G4841</f>
        <v>#N/A</v>
      </c>
    </row>
    <row r="4842" customFormat="false" ht="12.75" hidden="false" customHeight="false" outlineLevel="0" collapsed="false">
      <c r="F4842" s="94" t="n">
        <f aca="false">IF(REF_DT&lt;PromptMonth,1,INDEX(BucketTable,MATCH($A4842,SumMonths,0),1))</f>
        <v>1</v>
      </c>
      <c r="G4842" s="94" t="e">
        <f aca="false">INDEX(Book_Type,MATCH($B4842,Book,0),1)</f>
        <v>#N/A</v>
      </c>
      <c r="H4842" s="94" t="e">
        <f aca="false">$F4842&amp;$G4842</f>
        <v>#N/A</v>
      </c>
    </row>
    <row r="4843" customFormat="false" ht="12.75" hidden="false" customHeight="false" outlineLevel="0" collapsed="false">
      <c r="F4843" s="94" t="n">
        <f aca="false">IF(REF_DT&lt;PromptMonth,1,INDEX(BucketTable,MATCH($A4843,SumMonths,0),1))</f>
        <v>1</v>
      </c>
      <c r="G4843" s="94" t="e">
        <f aca="false">INDEX(Book_Type,MATCH($B4843,Book,0),1)</f>
        <v>#N/A</v>
      </c>
      <c r="H4843" s="94" t="e">
        <f aca="false">$F4843&amp;$G4843</f>
        <v>#N/A</v>
      </c>
    </row>
    <row r="4844" customFormat="false" ht="12.75" hidden="false" customHeight="false" outlineLevel="0" collapsed="false">
      <c r="F4844" s="94" t="n">
        <f aca="false">IF(REF_DT&lt;PromptMonth,1,INDEX(BucketTable,MATCH($A4844,SumMonths,0),1))</f>
        <v>1</v>
      </c>
      <c r="G4844" s="94" t="e">
        <f aca="false">INDEX(Book_Type,MATCH($B4844,Book,0),1)</f>
        <v>#N/A</v>
      </c>
      <c r="H4844" s="94" t="e">
        <f aca="false">$F4844&amp;$G4844</f>
        <v>#N/A</v>
      </c>
    </row>
    <row r="4845" customFormat="false" ht="12.75" hidden="false" customHeight="false" outlineLevel="0" collapsed="false">
      <c r="F4845" s="94" t="n">
        <f aca="false">IF(REF_DT&lt;PromptMonth,1,INDEX(BucketTable,MATCH($A4845,SumMonths,0),1))</f>
        <v>1</v>
      </c>
      <c r="G4845" s="94" t="e">
        <f aca="false">INDEX(Book_Type,MATCH($B4845,Book,0),1)</f>
        <v>#N/A</v>
      </c>
      <c r="H4845" s="94" t="e">
        <f aca="false">$F4845&amp;$G4845</f>
        <v>#N/A</v>
      </c>
    </row>
    <row r="4846" customFormat="false" ht="12.75" hidden="false" customHeight="false" outlineLevel="0" collapsed="false">
      <c r="F4846" s="94" t="n">
        <f aca="false">IF(REF_DT&lt;PromptMonth,1,INDEX(BucketTable,MATCH($A4846,SumMonths,0),1))</f>
        <v>1</v>
      </c>
      <c r="G4846" s="94" t="e">
        <f aca="false">INDEX(Book_Type,MATCH($B4846,Book,0),1)</f>
        <v>#N/A</v>
      </c>
      <c r="H4846" s="94" t="e">
        <f aca="false">$F4846&amp;$G4846</f>
        <v>#N/A</v>
      </c>
    </row>
    <row r="4847" customFormat="false" ht="12.75" hidden="false" customHeight="false" outlineLevel="0" collapsed="false">
      <c r="F4847" s="94" t="n">
        <f aca="false">IF(REF_DT&lt;PromptMonth,1,INDEX(BucketTable,MATCH($A4847,SumMonths,0),1))</f>
        <v>1</v>
      </c>
      <c r="G4847" s="94" t="e">
        <f aca="false">INDEX(Book_Type,MATCH($B4847,Book,0),1)</f>
        <v>#N/A</v>
      </c>
      <c r="H4847" s="94" t="e">
        <f aca="false">$F4847&amp;$G4847</f>
        <v>#N/A</v>
      </c>
    </row>
    <row r="4848" customFormat="false" ht="12.75" hidden="false" customHeight="false" outlineLevel="0" collapsed="false">
      <c r="F4848" s="94" t="n">
        <f aca="false">IF(REF_DT&lt;PromptMonth,1,INDEX(BucketTable,MATCH($A4848,SumMonths,0),1))</f>
        <v>1</v>
      </c>
      <c r="G4848" s="94" t="e">
        <f aca="false">INDEX(Book_Type,MATCH($B4848,Book,0),1)</f>
        <v>#N/A</v>
      </c>
      <c r="H4848" s="94" t="e">
        <f aca="false">$F4848&amp;$G4848</f>
        <v>#N/A</v>
      </c>
    </row>
    <row r="4849" customFormat="false" ht="12.75" hidden="false" customHeight="false" outlineLevel="0" collapsed="false">
      <c r="F4849" s="94" t="n">
        <f aca="false">IF(REF_DT&lt;PromptMonth,1,INDEX(BucketTable,MATCH($A4849,SumMonths,0),1))</f>
        <v>1</v>
      </c>
      <c r="G4849" s="94" t="e">
        <f aca="false">INDEX(Book_Type,MATCH($B4849,Book,0),1)</f>
        <v>#N/A</v>
      </c>
      <c r="H4849" s="94" t="e">
        <f aca="false">$F4849&amp;$G4849</f>
        <v>#N/A</v>
      </c>
    </row>
    <row r="4850" customFormat="false" ht="12.75" hidden="false" customHeight="false" outlineLevel="0" collapsed="false">
      <c r="F4850" s="94" t="n">
        <f aca="false">IF(REF_DT&lt;PromptMonth,1,INDEX(BucketTable,MATCH($A4850,SumMonths,0),1))</f>
        <v>1</v>
      </c>
      <c r="G4850" s="94" t="e">
        <f aca="false">INDEX(Book_Type,MATCH($B4850,Book,0),1)</f>
        <v>#N/A</v>
      </c>
      <c r="H4850" s="94" t="e">
        <f aca="false">$F4850&amp;$G4850</f>
        <v>#N/A</v>
      </c>
    </row>
    <row r="4851" customFormat="false" ht="12.75" hidden="false" customHeight="false" outlineLevel="0" collapsed="false">
      <c r="F4851" s="94" t="n">
        <f aca="false">IF(REF_DT&lt;PromptMonth,1,INDEX(BucketTable,MATCH($A4851,SumMonths,0),1))</f>
        <v>1</v>
      </c>
      <c r="G4851" s="94" t="e">
        <f aca="false">INDEX(Book_Type,MATCH($B4851,Book,0),1)</f>
        <v>#N/A</v>
      </c>
      <c r="H4851" s="94" t="e">
        <f aca="false">$F4851&amp;$G4851</f>
        <v>#N/A</v>
      </c>
    </row>
    <row r="4852" customFormat="false" ht="12.75" hidden="false" customHeight="false" outlineLevel="0" collapsed="false">
      <c r="F4852" s="94" t="n">
        <f aca="false">IF(REF_DT&lt;PromptMonth,1,INDEX(BucketTable,MATCH($A4852,SumMonths,0),1))</f>
        <v>1</v>
      </c>
      <c r="G4852" s="94" t="e">
        <f aca="false">INDEX(Book_Type,MATCH($B4852,Book,0),1)</f>
        <v>#N/A</v>
      </c>
      <c r="H4852" s="94" t="e">
        <f aca="false">$F4852&amp;$G4852</f>
        <v>#N/A</v>
      </c>
    </row>
    <row r="4853" customFormat="false" ht="12.75" hidden="false" customHeight="false" outlineLevel="0" collapsed="false">
      <c r="F4853" s="94" t="n">
        <f aca="false">IF(REF_DT&lt;PromptMonth,1,INDEX(BucketTable,MATCH($A4853,SumMonths,0),1))</f>
        <v>1</v>
      </c>
      <c r="G4853" s="94" t="e">
        <f aca="false">INDEX(Book_Type,MATCH($B4853,Book,0),1)</f>
        <v>#N/A</v>
      </c>
      <c r="H4853" s="94" t="e">
        <f aca="false">$F4853&amp;$G4853</f>
        <v>#N/A</v>
      </c>
    </row>
    <row r="4854" customFormat="false" ht="12.75" hidden="false" customHeight="false" outlineLevel="0" collapsed="false">
      <c r="F4854" s="94" t="n">
        <f aca="false">IF(REF_DT&lt;PromptMonth,1,INDEX(BucketTable,MATCH($A4854,SumMonths,0),1))</f>
        <v>1</v>
      </c>
      <c r="G4854" s="94" t="e">
        <f aca="false">INDEX(Book_Type,MATCH($B4854,Book,0),1)</f>
        <v>#N/A</v>
      </c>
      <c r="H4854" s="94" t="e">
        <f aca="false">$F4854&amp;$G4854</f>
        <v>#N/A</v>
      </c>
    </row>
    <row r="4855" customFormat="false" ht="12.75" hidden="false" customHeight="false" outlineLevel="0" collapsed="false">
      <c r="F4855" s="94" t="n">
        <f aca="false">IF(REF_DT&lt;PromptMonth,1,INDEX(BucketTable,MATCH($A4855,SumMonths,0),1))</f>
        <v>1</v>
      </c>
      <c r="G4855" s="94" t="e">
        <f aca="false">INDEX(Book_Type,MATCH($B4855,Book,0),1)</f>
        <v>#N/A</v>
      </c>
      <c r="H4855" s="94" t="e">
        <f aca="false">$F4855&amp;$G4855</f>
        <v>#N/A</v>
      </c>
    </row>
    <row r="4856" customFormat="false" ht="12.75" hidden="false" customHeight="false" outlineLevel="0" collapsed="false">
      <c r="F4856" s="94" t="n">
        <f aca="false">IF(REF_DT&lt;PromptMonth,1,INDEX(BucketTable,MATCH($A4856,SumMonths,0),1))</f>
        <v>1</v>
      </c>
      <c r="G4856" s="94" t="e">
        <f aca="false">INDEX(Book_Type,MATCH($B4856,Book,0),1)</f>
        <v>#N/A</v>
      </c>
      <c r="H4856" s="94" t="e">
        <f aca="false">$F4856&amp;$G4856</f>
        <v>#N/A</v>
      </c>
    </row>
    <row r="4857" customFormat="false" ht="12.75" hidden="false" customHeight="false" outlineLevel="0" collapsed="false">
      <c r="F4857" s="94" t="n">
        <f aca="false">IF(REF_DT&lt;PromptMonth,1,INDEX(BucketTable,MATCH($A4857,SumMonths,0),1))</f>
        <v>1</v>
      </c>
      <c r="G4857" s="94" t="e">
        <f aca="false">INDEX(Book_Type,MATCH($B4857,Book,0),1)</f>
        <v>#N/A</v>
      </c>
      <c r="H4857" s="94" t="e">
        <f aca="false">$F4857&amp;$G4857</f>
        <v>#N/A</v>
      </c>
    </row>
    <row r="4858" customFormat="false" ht="12.75" hidden="false" customHeight="false" outlineLevel="0" collapsed="false">
      <c r="F4858" s="94" t="n">
        <f aca="false">IF(REF_DT&lt;PromptMonth,1,INDEX(BucketTable,MATCH($A4858,SumMonths,0),1))</f>
        <v>1</v>
      </c>
      <c r="G4858" s="94" t="e">
        <f aca="false">INDEX(Book_Type,MATCH($B4858,Book,0),1)</f>
        <v>#N/A</v>
      </c>
      <c r="H4858" s="94" t="e">
        <f aca="false">$F4858&amp;$G4858</f>
        <v>#N/A</v>
      </c>
    </row>
    <row r="4859" customFormat="false" ht="12.75" hidden="false" customHeight="false" outlineLevel="0" collapsed="false">
      <c r="F4859" s="94" t="n">
        <f aca="false">IF(REF_DT&lt;PromptMonth,1,INDEX(BucketTable,MATCH($A4859,SumMonths,0),1))</f>
        <v>1</v>
      </c>
      <c r="G4859" s="94" t="e">
        <f aca="false">INDEX(Book_Type,MATCH($B4859,Book,0),1)</f>
        <v>#N/A</v>
      </c>
      <c r="H4859" s="94" t="e">
        <f aca="false">$F4859&amp;$G4859</f>
        <v>#N/A</v>
      </c>
    </row>
    <row r="4860" customFormat="false" ht="12.75" hidden="false" customHeight="false" outlineLevel="0" collapsed="false">
      <c r="F4860" s="94" t="n">
        <f aca="false">IF(REF_DT&lt;PromptMonth,1,INDEX(BucketTable,MATCH($A4860,SumMonths,0),1))</f>
        <v>1</v>
      </c>
      <c r="G4860" s="94" t="e">
        <f aca="false">INDEX(Book_Type,MATCH($B4860,Book,0),1)</f>
        <v>#N/A</v>
      </c>
      <c r="H4860" s="94" t="e">
        <f aca="false">$F4860&amp;$G4860</f>
        <v>#N/A</v>
      </c>
    </row>
    <row r="4861" customFormat="false" ht="12.75" hidden="false" customHeight="false" outlineLevel="0" collapsed="false">
      <c r="F4861" s="94" t="n">
        <f aca="false">IF(REF_DT&lt;PromptMonth,1,INDEX(BucketTable,MATCH($A4861,SumMonths,0),1))</f>
        <v>1</v>
      </c>
      <c r="G4861" s="94" t="e">
        <f aca="false">INDEX(Book_Type,MATCH($B4861,Book,0),1)</f>
        <v>#N/A</v>
      </c>
      <c r="H4861" s="94" t="e">
        <f aca="false">$F4861&amp;$G4861</f>
        <v>#N/A</v>
      </c>
    </row>
    <row r="4862" customFormat="false" ht="12.75" hidden="false" customHeight="false" outlineLevel="0" collapsed="false">
      <c r="F4862" s="94" t="n">
        <f aca="false">IF(REF_DT&lt;PromptMonth,1,INDEX(BucketTable,MATCH($A4862,SumMonths,0),1))</f>
        <v>1</v>
      </c>
      <c r="G4862" s="94" t="e">
        <f aca="false">INDEX(Book_Type,MATCH($B4862,Book,0),1)</f>
        <v>#N/A</v>
      </c>
      <c r="H4862" s="94" t="e">
        <f aca="false">$F4862&amp;$G4862</f>
        <v>#N/A</v>
      </c>
    </row>
    <row r="4863" customFormat="false" ht="12.75" hidden="false" customHeight="false" outlineLevel="0" collapsed="false">
      <c r="F4863" s="94" t="n">
        <f aca="false">IF(REF_DT&lt;PromptMonth,1,INDEX(BucketTable,MATCH($A4863,SumMonths,0),1))</f>
        <v>1</v>
      </c>
      <c r="G4863" s="94" t="e">
        <f aca="false">INDEX(Book_Type,MATCH($B4863,Book,0),1)</f>
        <v>#N/A</v>
      </c>
      <c r="H4863" s="94" t="e">
        <f aca="false">$F4863&amp;$G4863</f>
        <v>#N/A</v>
      </c>
    </row>
    <row r="4864" customFormat="false" ht="12.75" hidden="false" customHeight="false" outlineLevel="0" collapsed="false">
      <c r="F4864" s="94" t="n">
        <f aca="false">IF(REF_DT&lt;PromptMonth,1,INDEX(BucketTable,MATCH($A4864,SumMonths,0),1))</f>
        <v>1</v>
      </c>
      <c r="G4864" s="94" t="e">
        <f aca="false">INDEX(Book_Type,MATCH($B4864,Book,0),1)</f>
        <v>#N/A</v>
      </c>
      <c r="H4864" s="94" t="e">
        <f aca="false">$F4864&amp;$G4864</f>
        <v>#N/A</v>
      </c>
    </row>
    <row r="4865" customFormat="false" ht="12.75" hidden="false" customHeight="false" outlineLevel="0" collapsed="false">
      <c r="F4865" s="94" t="n">
        <f aca="false">IF(REF_DT&lt;PromptMonth,1,INDEX(BucketTable,MATCH($A4865,SumMonths,0),1))</f>
        <v>1</v>
      </c>
      <c r="G4865" s="94" t="e">
        <f aca="false">INDEX(Book_Type,MATCH($B4865,Book,0),1)</f>
        <v>#N/A</v>
      </c>
      <c r="H4865" s="94" t="e">
        <f aca="false">$F4865&amp;$G4865</f>
        <v>#N/A</v>
      </c>
    </row>
    <row r="4866" customFormat="false" ht="12.75" hidden="false" customHeight="false" outlineLevel="0" collapsed="false">
      <c r="F4866" s="94" t="n">
        <f aca="false">IF(REF_DT&lt;PromptMonth,1,INDEX(BucketTable,MATCH($A4866,SumMonths,0),1))</f>
        <v>1</v>
      </c>
      <c r="G4866" s="94" t="e">
        <f aca="false">INDEX(Book_Type,MATCH($B4866,Book,0),1)</f>
        <v>#N/A</v>
      </c>
      <c r="H4866" s="94" t="e">
        <f aca="false">$F4866&amp;$G4866</f>
        <v>#N/A</v>
      </c>
    </row>
    <row r="4867" customFormat="false" ht="12.75" hidden="false" customHeight="false" outlineLevel="0" collapsed="false">
      <c r="F4867" s="94" t="n">
        <f aca="false">IF(REF_DT&lt;PromptMonth,1,INDEX(BucketTable,MATCH($A4867,SumMonths,0),1))</f>
        <v>1</v>
      </c>
      <c r="G4867" s="94" t="e">
        <f aca="false">INDEX(Book_Type,MATCH($B4867,Book,0),1)</f>
        <v>#N/A</v>
      </c>
      <c r="H4867" s="94" t="e">
        <f aca="false">$F4867&amp;$G4867</f>
        <v>#N/A</v>
      </c>
    </row>
    <row r="4868" customFormat="false" ht="12.75" hidden="false" customHeight="false" outlineLevel="0" collapsed="false">
      <c r="F4868" s="94" t="n">
        <f aca="false">IF(REF_DT&lt;PromptMonth,1,INDEX(BucketTable,MATCH($A4868,SumMonths,0),1))</f>
        <v>1</v>
      </c>
      <c r="G4868" s="94" t="e">
        <f aca="false">INDEX(Book_Type,MATCH($B4868,Book,0),1)</f>
        <v>#N/A</v>
      </c>
      <c r="H4868" s="94" t="e">
        <f aca="false">$F4868&amp;$G4868</f>
        <v>#N/A</v>
      </c>
    </row>
    <row r="4869" customFormat="false" ht="12.75" hidden="false" customHeight="false" outlineLevel="0" collapsed="false">
      <c r="F4869" s="94" t="n">
        <f aca="false">IF(REF_DT&lt;PromptMonth,1,INDEX(BucketTable,MATCH($A4869,SumMonths,0),1))</f>
        <v>1</v>
      </c>
      <c r="G4869" s="94" t="e">
        <f aca="false">INDEX(Book_Type,MATCH($B4869,Book,0),1)</f>
        <v>#N/A</v>
      </c>
      <c r="H4869" s="94" t="e">
        <f aca="false">$F4869&amp;$G4869</f>
        <v>#N/A</v>
      </c>
    </row>
    <row r="4870" customFormat="false" ht="12.75" hidden="false" customHeight="false" outlineLevel="0" collapsed="false">
      <c r="F4870" s="94" t="n">
        <f aca="false">IF(REF_DT&lt;PromptMonth,1,INDEX(BucketTable,MATCH($A4870,SumMonths,0),1))</f>
        <v>1</v>
      </c>
      <c r="G4870" s="94" t="e">
        <f aca="false">INDEX(Book_Type,MATCH($B4870,Book,0),1)</f>
        <v>#N/A</v>
      </c>
      <c r="H4870" s="94" t="e">
        <f aca="false">$F4870&amp;$G4870</f>
        <v>#N/A</v>
      </c>
    </row>
    <row r="4871" customFormat="false" ht="12.75" hidden="false" customHeight="false" outlineLevel="0" collapsed="false">
      <c r="F4871" s="94" t="n">
        <f aca="false">IF(REF_DT&lt;PromptMonth,1,INDEX(BucketTable,MATCH($A4871,SumMonths,0),1))</f>
        <v>1</v>
      </c>
      <c r="G4871" s="94" t="e">
        <f aca="false">INDEX(Book_Type,MATCH($B4871,Book,0),1)</f>
        <v>#N/A</v>
      </c>
      <c r="H4871" s="94" t="e">
        <f aca="false">$F4871&amp;$G4871</f>
        <v>#N/A</v>
      </c>
    </row>
    <row r="4872" customFormat="false" ht="12.75" hidden="false" customHeight="false" outlineLevel="0" collapsed="false">
      <c r="F4872" s="94" t="n">
        <f aca="false">IF(REF_DT&lt;PromptMonth,1,INDEX(BucketTable,MATCH($A4872,SumMonths,0),1))</f>
        <v>1</v>
      </c>
      <c r="G4872" s="94" t="e">
        <f aca="false">INDEX(Book_Type,MATCH($B4872,Book,0),1)</f>
        <v>#N/A</v>
      </c>
      <c r="H4872" s="94" t="e">
        <f aca="false">$F4872&amp;$G4872</f>
        <v>#N/A</v>
      </c>
    </row>
    <row r="4873" customFormat="false" ht="12.75" hidden="false" customHeight="false" outlineLevel="0" collapsed="false">
      <c r="F4873" s="94" t="n">
        <f aca="false">IF(REF_DT&lt;PromptMonth,1,INDEX(BucketTable,MATCH($A4873,SumMonths,0),1))</f>
        <v>1</v>
      </c>
      <c r="G4873" s="94" t="e">
        <f aca="false">INDEX(Book_Type,MATCH($B4873,Book,0),1)</f>
        <v>#N/A</v>
      </c>
      <c r="H4873" s="94" t="e">
        <f aca="false">$F4873&amp;$G4873</f>
        <v>#N/A</v>
      </c>
    </row>
    <row r="4874" customFormat="false" ht="12.75" hidden="false" customHeight="false" outlineLevel="0" collapsed="false">
      <c r="F4874" s="94" t="n">
        <f aca="false">IF(REF_DT&lt;PromptMonth,1,INDEX(BucketTable,MATCH($A4874,SumMonths,0),1))</f>
        <v>1</v>
      </c>
      <c r="G4874" s="94" t="e">
        <f aca="false">INDEX(Book_Type,MATCH($B4874,Book,0),1)</f>
        <v>#N/A</v>
      </c>
      <c r="H4874" s="94" t="e">
        <f aca="false">$F4874&amp;$G4874</f>
        <v>#N/A</v>
      </c>
    </row>
    <row r="4875" customFormat="false" ht="12.75" hidden="false" customHeight="false" outlineLevel="0" collapsed="false">
      <c r="F4875" s="94" t="n">
        <f aca="false">IF(REF_DT&lt;PromptMonth,1,INDEX(BucketTable,MATCH($A4875,SumMonths,0),1))</f>
        <v>1</v>
      </c>
      <c r="G4875" s="94" t="e">
        <f aca="false">INDEX(Book_Type,MATCH($B4875,Book,0),1)</f>
        <v>#N/A</v>
      </c>
      <c r="H4875" s="94" t="e">
        <f aca="false">$F4875&amp;$G4875</f>
        <v>#N/A</v>
      </c>
    </row>
    <row r="4876" customFormat="false" ht="12.75" hidden="false" customHeight="false" outlineLevel="0" collapsed="false">
      <c r="F4876" s="94" t="n">
        <f aca="false">IF(REF_DT&lt;PromptMonth,1,INDEX(BucketTable,MATCH($A4876,SumMonths,0),1))</f>
        <v>1</v>
      </c>
      <c r="G4876" s="94" t="e">
        <f aca="false">INDEX(Book_Type,MATCH($B4876,Book,0),1)</f>
        <v>#N/A</v>
      </c>
      <c r="H4876" s="94" t="e">
        <f aca="false">$F4876&amp;$G4876</f>
        <v>#N/A</v>
      </c>
    </row>
    <row r="4877" customFormat="false" ht="12.75" hidden="false" customHeight="false" outlineLevel="0" collapsed="false">
      <c r="F4877" s="94" t="n">
        <f aca="false">IF(REF_DT&lt;PromptMonth,1,INDEX(BucketTable,MATCH($A4877,SumMonths,0),1))</f>
        <v>1</v>
      </c>
      <c r="G4877" s="94" t="e">
        <f aca="false">INDEX(Book_Type,MATCH($B4877,Book,0),1)</f>
        <v>#N/A</v>
      </c>
      <c r="H4877" s="94" t="e">
        <f aca="false">$F4877&amp;$G4877</f>
        <v>#N/A</v>
      </c>
    </row>
    <row r="4878" customFormat="false" ht="12.75" hidden="false" customHeight="false" outlineLevel="0" collapsed="false">
      <c r="F4878" s="94" t="n">
        <f aca="false">IF(REF_DT&lt;PromptMonth,1,INDEX(BucketTable,MATCH($A4878,SumMonths,0),1))</f>
        <v>1</v>
      </c>
      <c r="G4878" s="94" t="e">
        <f aca="false">INDEX(Book_Type,MATCH($B4878,Book,0),1)</f>
        <v>#N/A</v>
      </c>
      <c r="H4878" s="94" t="e">
        <f aca="false">$F4878&amp;$G4878</f>
        <v>#N/A</v>
      </c>
    </row>
    <row r="4879" customFormat="false" ht="12.75" hidden="false" customHeight="false" outlineLevel="0" collapsed="false">
      <c r="F4879" s="94" t="n">
        <f aca="false">IF(REF_DT&lt;PromptMonth,1,INDEX(BucketTable,MATCH($A4879,SumMonths,0),1))</f>
        <v>1</v>
      </c>
      <c r="G4879" s="94" t="e">
        <f aca="false">INDEX(Book_Type,MATCH($B4879,Book,0),1)</f>
        <v>#N/A</v>
      </c>
      <c r="H4879" s="94" t="e">
        <f aca="false">$F4879&amp;$G4879</f>
        <v>#N/A</v>
      </c>
    </row>
    <row r="4880" customFormat="false" ht="12.75" hidden="false" customHeight="false" outlineLevel="0" collapsed="false">
      <c r="F4880" s="94" t="n">
        <f aca="false">IF(REF_DT&lt;PromptMonth,1,INDEX(BucketTable,MATCH($A4880,SumMonths,0),1))</f>
        <v>1</v>
      </c>
      <c r="G4880" s="94" t="e">
        <f aca="false">INDEX(Book_Type,MATCH($B4880,Book,0),1)</f>
        <v>#N/A</v>
      </c>
      <c r="H4880" s="94" t="e">
        <f aca="false">$F4880&amp;$G4880</f>
        <v>#N/A</v>
      </c>
    </row>
    <row r="4881" customFormat="false" ht="12.75" hidden="false" customHeight="false" outlineLevel="0" collapsed="false">
      <c r="F4881" s="94" t="n">
        <f aca="false">IF(REF_DT&lt;PromptMonth,1,INDEX(BucketTable,MATCH($A4881,SumMonths,0),1))</f>
        <v>1</v>
      </c>
      <c r="G4881" s="94" t="e">
        <f aca="false">INDEX(Book_Type,MATCH($B4881,Book,0),1)</f>
        <v>#N/A</v>
      </c>
      <c r="H4881" s="94" t="e">
        <f aca="false">$F4881&amp;$G4881</f>
        <v>#N/A</v>
      </c>
    </row>
    <row r="4882" customFormat="false" ht="12.75" hidden="false" customHeight="false" outlineLevel="0" collapsed="false">
      <c r="F4882" s="94" t="n">
        <f aca="false">IF(REF_DT&lt;PromptMonth,1,INDEX(BucketTable,MATCH($A4882,SumMonths,0),1))</f>
        <v>1</v>
      </c>
      <c r="G4882" s="94" t="e">
        <f aca="false">INDEX(Book_Type,MATCH($B4882,Book,0),1)</f>
        <v>#N/A</v>
      </c>
      <c r="H4882" s="94" t="e">
        <f aca="false">$F4882&amp;$G4882</f>
        <v>#N/A</v>
      </c>
    </row>
    <row r="4883" customFormat="false" ht="12.75" hidden="false" customHeight="false" outlineLevel="0" collapsed="false">
      <c r="F4883" s="94" t="n">
        <f aca="false">IF(REF_DT&lt;PromptMonth,1,INDEX(BucketTable,MATCH($A4883,SumMonths,0),1))</f>
        <v>1</v>
      </c>
      <c r="G4883" s="94" t="e">
        <f aca="false">INDEX(Book_Type,MATCH($B4883,Book,0),1)</f>
        <v>#N/A</v>
      </c>
      <c r="H4883" s="94" t="e">
        <f aca="false">$F4883&amp;$G4883</f>
        <v>#N/A</v>
      </c>
    </row>
    <row r="4884" customFormat="false" ht="12.75" hidden="false" customHeight="false" outlineLevel="0" collapsed="false">
      <c r="F4884" s="94" t="n">
        <f aca="false">IF(REF_DT&lt;PromptMonth,1,INDEX(BucketTable,MATCH($A4884,SumMonths,0),1))</f>
        <v>1</v>
      </c>
      <c r="G4884" s="94" t="e">
        <f aca="false">INDEX(Book_Type,MATCH($B4884,Book,0),1)</f>
        <v>#N/A</v>
      </c>
      <c r="H4884" s="94" t="e">
        <f aca="false">$F4884&amp;$G4884</f>
        <v>#N/A</v>
      </c>
    </row>
    <row r="4885" customFormat="false" ht="12.75" hidden="false" customHeight="false" outlineLevel="0" collapsed="false">
      <c r="F4885" s="94" t="n">
        <f aca="false">IF(REF_DT&lt;PromptMonth,1,INDEX(BucketTable,MATCH($A4885,SumMonths,0),1))</f>
        <v>1</v>
      </c>
      <c r="G4885" s="94" t="e">
        <f aca="false">INDEX(Book_Type,MATCH($B4885,Book,0),1)</f>
        <v>#N/A</v>
      </c>
      <c r="H4885" s="94" t="e">
        <f aca="false">$F4885&amp;$G4885</f>
        <v>#N/A</v>
      </c>
    </row>
    <row r="4886" customFormat="false" ht="12.75" hidden="false" customHeight="false" outlineLevel="0" collapsed="false">
      <c r="F4886" s="94" t="n">
        <f aca="false">IF(REF_DT&lt;PromptMonth,1,INDEX(BucketTable,MATCH($A4886,SumMonths,0),1))</f>
        <v>1</v>
      </c>
      <c r="G4886" s="94" t="e">
        <f aca="false">INDEX(Book_Type,MATCH($B4886,Book,0),1)</f>
        <v>#N/A</v>
      </c>
      <c r="H4886" s="94" t="e">
        <f aca="false">$F4886&amp;$G4886</f>
        <v>#N/A</v>
      </c>
    </row>
    <row r="4887" customFormat="false" ht="12.75" hidden="false" customHeight="false" outlineLevel="0" collapsed="false">
      <c r="F4887" s="94" t="n">
        <f aca="false">IF(REF_DT&lt;PromptMonth,1,INDEX(BucketTable,MATCH($A4887,SumMonths,0),1))</f>
        <v>1</v>
      </c>
      <c r="G4887" s="94" t="e">
        <f aca="false">INDEX(Book_Type,MATCH($B4887,Book,0),1)</f>
        <v>#N/A</v>
      </c>
      <c r="H4887" s="94" t="e">
        <f aca="false">$F4887&amp;$G4887</f>
        <v>#N/A</v>
      </c>
    </row>
    <row r="4888" customFormat="false" ht="12.75" hidden="false" customHeight="false" outlineLevel="0" collapsed="false">
      <c r="F4888" s="94" t="n">
        <f aca="false">IF(REF_DT&lt;PromptMonth,1,INDEX(BucketTable,MATCH($A4888,SumMonths,0),1))</f>
        <v>1</v>
      </c>
      <c r="G4888" s="94" t="e">
        <f aca="false">INDEX(Book_Type,MATCH($B4888,Book,0),1)</f>
        <v>#N/A</v>
      </c>
      <c r="H4888" s="94" t="e">
        <f aca="false">$F4888&amp;$G4888</f>
        <v>#N/A</v>
      </c>
    </row>
    <row r="4889" customFormat="false" ht="12.75" hidden="false" customHeight="false" outlineLevel="0" collapsed="false">
      <c r="F4889" s="94" t="n">
        <f aca="false">IF(REF_DT&lt;PromptMonth,1,INDEX(BucketTable,MATCH($A4889,SumMonths,0),1))</f>
        <v>1</v>
      </c>
      <c r="G4889" s="94" t="e">
        <f aca="false">INDEX(Book_Type,MATCH($B4889,Book,0),1)</f>
        <v>#N/A</v>
      </c>
      <c r="H4889" s="94" t="e">
        <f aca="false">$F4889&amp;$G4889</f>
        <v>#N/A</v>
      </c>
    </row>
    <row r="4890" customFormat="false" ht="12.75" hidden="false" customHeight="false" outlineLevel="0" collapsed="false">
      <c r="F4890" s="94" t="n">
        <f aca="false">IF(REF_DT&lt;PromptMonth,1,INDEX(BucketTable,MATCH($A4890,SumMonths,0),1))</f>
        <v>1</v>
      </c>
      <c r="G4890" s="94" t="e">
        <f aca="false">INDEX(Book_Type,MATCH($B4890,Book,0),1)</f>
        <v>#N/A</v>
      </c>
      <c r="H4890" s="94" t="e">
        <f aca="false">$F4890&amp;$G4890</f>
        <v>#N/A</v>
      </c>
    </row>
    <row r="4891" customFormat="false" ht="12.75" hidden="false" customHeight="false" outlineLevel="0" collapsed="false">
      <c r="F4891" s="94" t="n">
        <f aca="false">IF(REF_DT&lt;PromptMonth,1,INDEX(BucketTable,MATCH($A4891,SumMonths,0),1))</f>
        <v>1</v>
      </c>
      <c r="G4891" s="94" t="e">
        <f aca="false">INDEX(Book_Type,MATCH($B4891,Book,0),1)</f>
        <v>#N/A</v>
      </c>
      <c r="H4891" s="94" t="e">
        <f aca="false">$F4891&amp;$G4891</f>
        <v>#N/A</v>
      </c>
    </row>
    <row r="4892" customFormat="false" ht="12.75" hidden="false" customHeight="false" outlineLevel="0" collapsed="false">
      <c r="F4892" s="94" t="n">
        <f aca="false">IF(REF_DT&lt;PromptMonth,1,INDEX(BucketTable,MATCH($A4892,SumMonths,0),1))</f>
        <v>1</v>
      </c>
      <c r="G4892" s="94" t="e">
        <f aca="false">INDEX(Book_Type,MATCH($B4892,Book,0),1)</f>
        <v>#N/A</v>
      </c>
      <c r="H4892" s="94" t="e">
        <f aca="false">$F4892&amp;$G4892</f>
        <v>#N/A</v>
      </c>
    </row>
    <row r="4893" customFormat="false" ht="12.75" hidden="false" customHeight="false" outlineLevel="0" collapsed="false">
      <c r="F4893" s="94" t="n">
        <f aca="false">IF(REF_DT&lt;PromptMonth,1,INDEX(BucketTable,MATCH($A4893,SumMonths,0),1))</f>
        <v>1</v>
      </c>
      <c r="G4893" s="94" t="e">
        <f aca="false">INDEX(Book_Type,MATCH($B4893,Book,0),1)</f>
        <v>#N/A</v>
      </c>
      <c r="H4893" s="94" t="e">
        <f aca="false">$F4893&amp;$G4893</f>
        <v>#N/A</v>
      </c>
    </row>
    <row r="4894" customFormat="false" ht="12.75" hidden="false" customHeight="false" outlineLevel="0" collapsed="false">
      <c r="F4894" s="94" t="n">
        <f aca="false">IF(REF_DT&lt;PromptMonth,1,INDEX(BucketTable,MATCH($A4894,SumMonths,0),1))</f>
        <v>1</v>
      </c>
      <c r="G4894" s="94" t="e">
        <f aca="false">INDEX(Book_Type,MATCH($B4894,Book,0),1)</f>
        <v>#N/A</v>
      </c>
      <c r="H4894" s="94" t="e">
        <f aca="false">$F4894&amp;$G4894</f>
        <v>#N/A</v>
      </c>
    </row>
    <row r="4895" customFormat="false" ht="12.75" hidden="false" customHeight="false" outlineLevel="0" collapsed="false">
      <c r="F4895" s="94" t="n">
        <f aca="false">IF(REF_DT&lt;PromptMonth,1,INDEX(BucketTable,MATCH($A4895,SumMonths,0),1))</f>
        <v>1</v>
      </c>
      <c r="G4895" s="94" t="e">
        <f aca="false">INDEX(Book_Type,MATCH($B4895,Book,0),1)</f>
        <v>#N/A</v>
      </c>
      <c r="H4895" s="94" t="e">
        <f aca="false">$F4895&amp;$G4895</f>
        <v>#N/A</v>
      </c>
    </row>
    <row r="4896" customFormat="false" ht="12.75" hidden="false" customHeight="false" outlineLevel="0" collapsed="false">
      <c r="F4896" s="94" t="n">
        <f aca="false">IF(REF_DT&lt;PromptMonth,1,INDEX(BucketTable,MATCH($A4896,SumMonths,0),1))</f>
        <v>1</v>
      </c>
      <c r="G4896" s="94" t="e">
        <f aca="false">INDEX(Book_Type,MATCH($B4896,Book,0),1)</f>
        <v>#N/A</v>
      </c>
      <c r="H4896" s="94" t="e">
        <f aca="false">$F4896&amp;$G4896</f>
        <v>#N/A</v>
      </c>
    </row>
    <row r="4897" customFormat="false" ht="12.75" hidden="false" customHeight="false" outlineLevel="0" collapsed="false">
      <c r="F4897" s="94" t="n">
        <f aca="false">IF(REF_DT&lt;PromptMonth,1,INDEX(BucketTable,MATCH($A4897,SumMonths,0),1))</f>
        <v>1</v>
      </c>
      <c r="G4897" s="94" t="e">
        <f aca="false">INDEX(Book_Type,MATCH($B4897,Book,0),1)</f>
        <v>#N/A</v>
      </c>
      <c r="H4897" s="94" t="e">
        <f aca="false">$F4897&amp;$G4897</f>
        <v>#N/A</v>
      </c>
    </row>
    <row r="4898" customFormat="false" ht="12.75" hidden="false" customHeight="false" outlineLevel="0" collapsed="false">
      <c r="F4898" s="94" t="n">
        <f aca="false">IF(REF_DT&lt;PromptMonth,1,INDEX(BucketTable,MATCH($A4898,SumMonths,0),1))</f>
        <v>1</v>
      </c>
      <c r="G4898" s="94" t="e">
        <f aca="false">INDEX(Book_Type,MATCH($B4898,Book,0),1)</f>
        <v>#N/A</v>
      </c>
      <c r="H4898" s="94" t="e">
        <f aca="false">$F4898&amp;$G4898</f>
        <v>#N/A</v>
      </c>
    </row>
    <row r="4899" customFormat="false" ht="12.75" hidden="false" customHeight="false" outlineLevel="0" collapsed="false">
      <c r="F4899" s="94" t="n">
        <f aca="false">IF(REF_DT&lt;PromptMonth,1,INDEX(BucketTable,MATCH($A4899,SumMonths,0),1))</f>
        <v>1</v>
      </c>
      <c r="G4899" s="94" t="e">
        <f aca="false">INDEX(Book_Type,MATCH($B4899,Book,0),1)</f>
        <v>#N/A</v>
      </c>
      <c r="H4899" s="94" t="e">
        <f aca="false">$F4899&amp;$G4899</f>
        <v>#N/A</v>
      </c>
    </row>
    <row r="4900" customFormat="false" ht="12.75" hidden="false" customHeight="false" outlineLevel="0" collapsed="false">
      <c r="F4900" s="94" t="n">
        <f aca="false">IF(REF_DT&lt;PromptMonth,1,INDEX(BucketTable,MATCH($A4900,SumMonths,0),1))</f>
        <v>1</v>
      </c>
      <c r="G4900" s="94" t="e">
        <f aca="false">INDEX(Book_Type,MATCH($B4900,Book,0),1)</f>
        <v>#N/A</v>
      </c>
      <c r="H4900" s="94" t="e">
        <f aca="false">$F4900&amp;$G4900</f>
        <v>#N/A</v>
      </c>
    </row>
    <row r="4901" customFormat="false" ht="12.75" hidden="false" customHeight="false" outlineLevel="0" collapsed="false">
      <c r="F4901" s="94" t="n">
        <f aca="false">IF(REF_DT&lt;PromptMonth,1,INDEX(BucketTable,MATCH($A4901,SumMonths,0),1))</f>
        <v>1</v>
      </c>
      <c r="G4901" s="94" t="e">
        <f aca="false">INDEX(Book_Type,MATCH($B4901,Book,0),1)</f>
        <v>#N/A</v>
      </c>
      <c r="H4901" s="94" t="e">
        <f aca="false">$F4901&amp;$G4901</f>
        <v>#N/A</v>
      </c>
    </row>
    <row r="4902" customFormat="false" ht="12.75" hidden="false" customHeight="false" outlineLevel="0" collapsed="false">
      <c r="F4902" s="94" t="n">
        <f aca="false">IF(REF_DT&lt;PromptMonth,1,INDEX(BucketTable,MATCH($A4902,SumMonths,0),1))</f>
        <v>1</v>
      </c>
      <c r="G4902" s="94" t="e">
        <f aca="false">INDEX(Book_Type,MATCH($B4902,Book,0),1)</f>
        <v>#N/A</v>
      </c>
      <c r="H4902" s="94" t="e">
        <f aca="false">$F4902&amp;$G4902</f>
        <v>#N/A</v>
      </c>
    </row>
    <row r="4903" customFormat="false" ht="12.75" hidden="false" customHeight="false" outlineLevel="0" collapsed="false">
      <c r="F4903" s="94" t="n">
        <f aca="false">IF(REF_DT&lt;PromptMonth,1,INDEX(BucketTable,MATCH($A4903,SumMonths,0),1))</f>
        <v>1</v>
      </c>
      <c r="G4903" s="94" t="e">
        <f aca="false">INDEX(Book_Type,MATCH($B4903,Book,0),1)</f>
        <v>#N/A</v>
      </c>
      <c r="H4903" s="94" t="e">
        <f aca="false">$F4903&amp;$G4903</f>
        <v>#N/A</v>
      </c>
    </row>
    <row r="4904" customFormat="false" ht="12.75" hidden="false" customHeight="false" outlineLevel="0" collapsed="false">
      <c r="F4904" s="94" t="n">
        <f aca="false">IF(REF_DT&lt;PromptMonth,1,INDEX(BucketTable,MATCH($A4904,SumMonths,0),1))</f>
        <v>1</v>
      </c>
      <c r="G4904" s="94" t="e">
        <f aca="false">INDEX(Book_Type,MATCH($B4904,Book,0),1)</f>
        <v>#N/A</v>
      </c>
      <c r="H4904" s="94" t="e">
        <f aca="false">$F4904&amp;$G4904</f>
        <v>#N/A</v>
      </c>
    </row>
    <row r="4905" customFormat="false" ht="12.75" hidden="false" customHeight="false" outlineLevel="0" collapsed="false">
      <c r="F4905" s="94" t="n">
        <f aca="false">IF(REF_DT&lt;PromptMonth,1,INDEX(BucketTable,MATCH($A4905,SumMonths,0),1))</f>
        <v>1</v>
      </c>
      <c r="G4905" s="94" t="e">
        <f aca="false">INDEX(Book_Type,MATCH($B4905,Book,0),1)</f>
        <v>#N/A</v>
      </c>
      <c r="H4905" s="94" t="e">
        <f aca="false">$F4905&amp;$G4905</f>
        <v>#N/A</v>
      </c>
    </row>
    <row r="4906" customFormat="false" ht="12.75" hidden="false" customHeight="false" outlineLevel="0" collapsed="false">
      <c r="F4906" s="94" t="n">
        <f aca="false">IF(REF_DT&lt;PromptMonth,1,INDEX(BucketTable,MATCH($A4906,SumMonths,0),1))</f>
        <v>1</v>
      </c>
      <c r="G4906" s="94" t="e">
        <f aca="false">INDEX(Book_Type,MATCH($B4906,Book,0),1)</f>
        <v>#N/A</v>
      </c>
      <c r="H4906" s="94" t="e">
        <f aca="false">$F4906&amp;$G4906</f>
        <v>#N/A</v>
      </c>
    </row>
    <row r="4907" customFormat="false" ht="12.75" hidden="false" customHeight="false" outlineLevel="0" collapsed="false">
      <c r="F4907" s="94" t="n">
        <f aca="false">IF(REF_DT&lt;PromptMonth,1,INDEX(BucketTable,MATCH($A4907,SumMonths,0),1))</f>
        <v>1</v>
      </c>
      <c r="G4907" s="94" t="e">
        <f aca="false">INDEX(Book_Type,MATCH($B4907,Book,0),1)</f>
        <v>#N/A</v>
      </c>
      <c r="H4907" s="94" t="e">
        <f aca="false">$F4907&amp;$G4907</f>
        <v>#N/A</v>
      </c>
    </row>
    <row r="4908" customFormat="false" ht="12.75" hidden="false" customHeight="false" outlineLevel="0" collapsed="false">
      <c r="F4908" s="94" t="n">
        <f aca="false">IF(REF_DT&lt;PromptMonth,1,INDEX(BucketTable,MATCH($A4908,SumMonths,0),1))</f>
        <v>1</v>
      </c>
      <c r="G4908" s="94" t="e">
        <f aca="false">INDEX(Book_Type,MATCH($B4908,Book,0),1)</f>
        <v>#N/A</v>
      </c>
      <c r="H4908" s="94" t="e">
        <f aca="false">$F4908&amp;$G4908</f>
        <v>#N/A</v>
      </c>
    </row>
    <row r="4909" customFormat="false" ht="12.75" hidden="false" customHeight="false" outlineLevel="0" collapsed="false">
      <c r="F4909" s="94" t="n">
        <f aca="false">IF(REF_DT&lt;PromptMonth,1,INDEX(BucketTable,MATCH($A4909,SumMonths,0),1))</f>
        <v>1</v>
      </c>
      <c r="G4909" s="94" t="e">
        <f aca="false">INDEX(Book_Type,MATCH($B4909,Book,0),1)</f>
        <v>#N/A</v>
      </c>
      <c r="H4909" s="94" t="e">
        <f aca="false">$F4909&amp;$G4909</f>
        <v>#N/A</v>
      </c>
    </row>
    <row r="4910" customFormat="false" ht="12.75" hidden="false" customHeight="false" outlineLevel="0" collapsed="false">
      <c r="F4910" s="94" t="n">
        <f aca="false">IF(REF_DT&lt;PromptMonth,1,INDEX(BucketTable,MATCH($A4910,SumMonths,0),1))</f>
        <v>1</v>
      </c>
      <c r="G4910" s="94" t="e">
        <f aca="false">INDEX(Book_Type,MATCH($B4910,Book,0),1)</f>
        <v>#N/A</v>
      </c>
      <c r="H4910" s="94" t="e">
        <f aca="false">$F4910&amp;$G4910</f>
        <v>#N/A</v>
      </c>
    </row>
    <row r="4911" customFormat="false" ht="12.75" hidden="false" customHeight="false" outlineLevel="0" collapsed="false">
      <c r="F4911" s="94" t="n">
        <f aca="false">IF(REF_DT&lt;PromptMonth,1,INDEX(BucketTable,MATCH($A4911,SumMonths,0),1))</f>
        <v>1</v>
      </c>
      <c r="G4911" s="94" t="e">
        <f aca="false">INDEX(Book_Type,MATCH($B4911,Book,0),1)</f>
        <v>#N/A</v>
      </c>
      <c r="H4911" s="94" t="e">
        <f aca="false">$F4911&amp;$G4911</f>
        <v>#N/A</v>
      </c>
    </row>
    <row r="4912" customFormat="false" ht="12.75" hidden="false" customHeight="false" outlineLevel="0" collapsed="false">
      <c r="F4912" s="94" t="n">
        <f aca="false">IF(REF_DT&lt;PromptMonth,1,INDEX(BucketTable,MATCH($A4912,SumMonths,0),1))</f>
        <v>1</v>
      </c>
      <c r="G4912" s="94" t="e">
        <f aca="false">INDEX(Book_Type,MATCH($B4912,Book,0),1)</f>
        <v>#N/A</v>
      </c>
      <c r="H4912" s="94" t="e">
        <f aca="false">$F4912&amp;$G4912</f>
        <v>#N/A</v>
      </c>
    </row>
    <row r="4913" customFormat="false" ht="12.75" hidden="false" customHeight="false" outlineLevel="0" collapsed="false">
      <c r="F4913" s="94" t="n">
        <f aca="false">IF(REF_DT&lt;PromptMonth,1,INDEX(BucketTable,MATCH($A4913,SumMonths,0),1))</f>
        <v>1</v>
      </c>
      <c r="G4913" s="94" t="e">
        <f aca="false">INDEX(Book_Type,MATCH($B4913,Book,0),1)</f>
        <v>#N/A</v>
      </c>
      <c r="H4913" s="94" t="e">
        <f aca="false">$F4913&amp;$G4913</f>
        <v>#N/A</v>
      </c>
    </row>
    <row r="4914" customFormat="false" ht="12.75" hidden="false" customHeight="false" outlineLevel="0" collapsed="false">
      <c r="F4914" s="94" t="n">
        <f aca="false">IF(REF_DT&lt;PromptMonth,1,INDEX(BucketTable,MATCH($A4914,SumMonths,0),1))</f>
        <v>1</v>
      </c>
      <c r="G4914" s="94" t="e">
        <f aca="false">INDEX(Book_Type,MATCH($B4914,Book,0),1)</f>
        <v>#N/A</v>
      </c>
      <c r="H4914" s="94" t="e">
        <f aca="false">$F4914&amp;$G4914</f>
        <v>#N/A</v>
      </c>
    </row>
    <row r="4915" customFormat="false" ht="12.75" hidden="false" customHeight="false" outlineLevel="0" collapsed="false">
      <c r="F4915" s="94" t="n">
        <f aca="false">IF(REF_DT&lt;PromptMonth,1,INDEX(BucketTable,MATCH($A4915,SumMonths,0),1))</f>
        <v>1</v>
      </c>
      <c r="G4915" s="94" t="e">
        <f aca="false">INDEX(Book_Type,MATCH($B4915,Book,0),1)</f>
        <v>#N/A</v>
      </c>
      <c r="H4915" s="94" t="e">
        <f aca="false">$F4915&amp;$G4915</f>
        <v>#N/A</v>
      </c>
    </row>
    <row r="4916" customFormat="false" ht="12.75" hidden="false" customHeight="false" outlineLevel="0" collapsed="false">
      <c r="F4916" s="94" t="n">
        <f aca="false">IF(REF_DT&lt;PromptMonth,1,INDEX(BucketTable,MATCH($A4916,SumMonths,0),1))</f>
        <v>1</v>
      </c>
      <c r="G4916" s="94" t="e">
        <f aca="false">INDEX(Book_Type,MATCH($B4916,Book,0),1)</f>
        <v>#N/A</v>
      </c>
      <c r="H4916" s="94" t="e">
        <f aca="false">$F4916&amp;$G4916</f>
        <v>#N/A</v>
      </c>
    </row>
    <row r="4917" customFormat="false" ht="12.75" hidden="false" customHeight="false" outlineLevel="0" collapsed="false">
      <c r="F4917" s="94" t="n">
        <f aca="false">IF(REF_DT&lt;PromptMonth,1,INDEX(BucketTable,MATCH($A4917,SumMonths,0),1))</f>
        <v>1</v>
      </c>
      <c r="G4917" s="94" t="e">
        <f aca="false">INDEX(Book_Type,MATCH($B4917,Book,0),1)</f>
        <v>#N/A</v>
      </c>
      <c r="H4917" s="94" t="e">
        <f aca="false">$F4917&amp;$G4917</f>
        <v>#N/A</v>
      </c>
    </row>
    <row r="4918" customFormat="false" ht="12.75" hidden="false" customHeight="false" outlineLevel="0" collapsed="false">
      <c r="F4918" s="94" t="n">
        <f aca="false">IF(REF_DT&lt;PromptMonth,1,INDEX(BucketTable,MATCH($A4918,SumMonths,0),1))</f>
        <v>1</v>
      </c>
      <c r="G4918" s="94" t="e">
        <f aca="false">INDEX(Book_Type,MATCH($B4918,Book,0),1)</f>
        <v>#N/A</v>
      </c>
      <c r="H4918" s="94" t="e">
        <f aca="false">$F4918&amp;$G4918</f>
        <v>#N/A</v>
      </c>
    </row>
    <row r="4919" customFormat="false" ht="12.75" hidden="false" customHeight="false" outlineLevel="0" collapsed="false">
      <c r="F4919" s="94" t="n">
        <f aca="false">IF(REF_DT&lt;PromptMonth,1,INDEX(BucketTable,MATCH($A4919,SumMonths,0),1))</f>
        <v>1</v>
      </c>
      <c r="G4919" s="94" t="e">
        <f aca="false">INDEX(Book_Type,MATCH($B4919,Book,0),1)</f>
        <v>#N/A</v>
      </c>
      <c r="H4919" s="94" t="e">
        <f aca="false">$F4919&amp;$G4919</f>
        <v>#N/A</v>
      </c>
    </row>
    <row r="4920" customFormat="false" ht="12.75" hidden="false" customHeight="false" outlineLevel="0" collapsed="false">
      <c r="F4920" s="94" t="n">
        <f aca="false">IF(REF_DT&lt;PromptMonth,1,INDEX(BucketTable,MATCH($A4920,SumMonths,0),1))</f>
        <v>1</v>
      </c>
      <c r="G4920" s="94" t="e">
        <f aca="false">INDEX(Book_Type,MATCH($B4920,Book,0),1)</f>
        <v>#N/A</v>
      </c>
      <c r="H4920" s="94" t="e">
        <f aca="false">$F4920&amp;$G4920</f>
        <v>#N/A</v>
      </c>
    </row>
    <row r="4921" customFormat="false" ht="12.75" hidden="false" customHeight="false" outlineLevel="0" collapsed="false">
      <c r="F4921" s="94" t="n">
        <f aca="false">IF(REF_DT&lt;PromptMonth,1,INDEX(BucketTable,MATCH($A4921,SumMonths,0),1))</f>
        <v>1</v>
      </c>
      <c r="G4921" s="94" t="e">
        <f aca="false">INDEX(Book_Type,MATCH($B4921,Book,0),1)</f>
        <v>#N/A</v>
      </c>
      <c r="H4921" s="94" t="e">
        <f aca="false">$F4921&amp;$G4921</f>
        <v>#N/A</v>
      </c>
    </row>
    <row r="4922" customFormat="false" ht="12.75" hidden="false" customHeight="false" outlineLevel="0" collapsed="false">
      <c r="F4922" s="94" t="n">
        <f aca="false">IF(REF_DT&lt;PromptMonth,1,INDEX(BucketTable,MATCH($A4922,SumMonths,0),1))</f>
        <v>1</v>
      </c>
      <c r="G4922" s="94" t="e">
        <f aca="false">INDEX(Book_Type,MATCH($B4922,Book,0),1)</f>
        <v>#N/A</v>
      </c>
      <c r="H4922" s="94" t="e">
        <f aca="false">$F4922&amp;$G4922</f>
        <v>#N/A</v>
      </c>
    </row>
    <row r="4923" customFormat="false" ht="12.75" hidden="false" customHeight="false" outlineLevel="0" collapsed="false">
      <c r="F4923" s="94" t="n">
        <f aca="false">IF(REF_DT&lt;PromptMonth,1,INDEX(BucketTable,MATCH($A4923,SumMonths,0),1))</f>
        <v>1</v>
      </c>
      <c r="G4923" s="94" t="e">
        <f aca="false">INDEX(Book_Type,MATCH($B4923,Book,0),1)</f>
        <v>#N/A</v>
      </c>
      <c r="H4923" s="94" t="e">
        <f aca="false">$F4923&amp;$G4923</f>
        <v>#N/A</v>
      </c>
    </row>
    <row r="4924" customFormat="false" ht="12.75" hidden="false" customHeight="false" outlineLevel="0" collapsed="false">
      <c r="F4924" s="94" t="n">
        <f aca="false">IF(REF_DT&lt;PromptMonth,1,INDEX(BucketTable,MATCH($A4924,SumMonths,0),1))</f>
        <v>1</v>
      </c>
      <c r="G4924" s="94" t="e">
        <f aca="false">INDEX(Book_Type,MATCH($B4924,Book,0),1)</f>
        <v>#N/A</v>
      </c>
      <c r="H4924" s="94" t="e">
        <f aca="false">$F4924&amp;$G4924</f>
        <v>#N/A</v>
      </c>
    </row>
    <row r="4925" customFormat="false" ht="12.75" hidden="false" customHeight="false" outlineLevel="0" collapsed="false">
      <c r="F4925" s="94" t="n">
        <f aca="false">IF(REF_DT&lt;PromptMonth,1,INDEX(BucketTable,MATCH($A4925,SumMonths,0),1))</f>
        <v>1</v>
      </c>
      <c r="G4925" s="94" t="e">
        <f aca="false">INDEX(Book_Type,MATCH($B4925,Book,0),1)</f>
        <v>#N/A</v>
      </c>
      <c r="H4925" s="94" t="e">
        <f aca="false">$F4925&amp;$G4925</f>
        <v>#N/A</v>
      </c>
    </row>
    <row r="4926" customFormat="false" ht="12.75" hidden="false" customHeight="false" outlineLevel="0" collapsed="false">
      <c r="F4926" s="94" t="n">
        <f aca="false">IF(REF_DT&lt;PromptMonth,1,INDEX(BucketTable,MATCH($A4926,SumMonths,0),1))</f>
        <v>1</v>
      </c>
      <c r="G4926" s="94" t="e">
        <f aca="false">INDEX(Book_Type,MATCH($B4926,Book,0),1)</f>
        <v>#N/A</v>
      </c>
      <c r="H4926" s="94" t="e">
        <f aca="false">$F4926&amp;$G4926</f>
        <v>#N/A</v>
      </c>
    </row>
    <row r="4927" customFormat="false" ht="12.75" hidden="false" customHeight="false" outlineLevel="0" collapsed="false">
      <c r="F4927" s="94" t="n">
        <f aca="false">IF(REF_DT&lt;PromptMonth,1,INDEX(BucketTable,MATCH($A4927,SumMonths,0),1))</f>
        <v>1</v>
      </c>
      <c r="G4927" s="94" t="e">
        <f aca="false">INDEX(Book_Type,MATCH($B4927,Book,0),1)</f>
        <v>#N/A</v>
      </c>
      <c r="H4927" s="94" t="e">
        <f aca="false">$F4927&amp;$G4927</f>
        <v>#N/A</v>
      </c>
    </row>
    <row r="4928" customFormat="false" ht="12.75" hidden="false" customHeight="false" outlineLevel="0" collapsed="false">
      <c r="F4928" s="94" t="n">
        <f aca="false">IF(REF_DT&lt;PromptMonth,1,INDEX(BucketTable,MATCH($A4928,SumMonths,0),1))</f>
        <v>1</v>
      </c>
      <c r="G4928" s="94" t="e">
        <f aca="false">INDEX(Book_Type,MATCH($B4928,Book,0),1)</f>
        <v>#N/A</v>
      </c>
      <c r="H4928" s="94" t="e">
        <f aca="false">$F4928&amp;$G4928</f>
        <v>#N/A</v>
      </c>
    </row>
    <row r="4929" customFormat="false" ht="12.75" hidden="false" customHeight="false" outlineLevel="0" collapsed="false">
      <c r="F4929" s="94" t="n">
        <f aca="false">IF(REF_DT&lt;PromptMonth,1,INDEX(BucketTable,MATCH($A4929,SumMonths,0),1))</f>
        <v>1</v>
      </c>
      <c r="G4929" s="94" t="e">
        <f aca="false">INDEX(Book_Type,MATCH($B4929,Book,0),1)</f>
        <v>#N/A</v>
      </c>
      <c r="H4929" s="94" t="e">
        <f aca="false">$F4929&amp;$G4929</f>
        <v>#N/A</v>
      </c>
    </row>
    <row r="4930" customFormat="false" ht="12.75" hidden="false" customHeight="false" outlineLevel="0" collapsed="false">
      <c r="F4930" s="94" t="n">
        <f aca="false">IF(REF_DT&lt;PromptMonth,1,INDEX(BucketTable,MATCH($A4930,SumMonths,0),1))</f>
        <v>1</v>
      </c>
      <c r="G4930" s="94" t="e">
        <f aca="false">INDEX(Book_Type,MATCH($B4930,Book,0),1)</f>
        <v>#N/A</v>
      </c>
      <c r="H4930" s="94" t="e">
        <f aca="false">$F4930&amp;$G4930</f>
        <v>#N/A</v>
      </c>
    </row>
    <row r="4931" customFormat="false" ht="12.75" hidden="false" customHeight="false" outlineLevel="0" collapsed="false">
      <c r="F4931" s="94" t="n">
        <f aca="false">IF(REF_DT&lt;PromptMonth,1,INDEX(BucketTable,MATCH($A4931,SumMonths,0),1))</f>
        <v>1</v>
      </c>
      <c r="G4931" s="94" t="e">
        <f aca="false">INDEX(Book_Type,MATCH($B4931,Book,0),1)</f>
        <v>#N/A</v>
      </c>
      <c r="H4931" s="94" t="e">
        <f aca="false">$F4931&amp;$G4931</f>
        <v>#N/A</v>
      </c>
    </row>
    <row r="4932" customFormat="false" ht="12.75" hidden="false" customHeight="false" outlineLevel="0" collapsed="false">
      <c r="F4932" s="94" t="n">
        <f aca="false">IF(REF_DT&lt;PromptMonth,1,INDEX(BucketTable,MATCH($A4932,SumMonths,0),1))</f>
        <v>1</v>
      </c>
      <c r="G4932" s="94" t="e">
        <f aca="false">INDEX(Book_Type,MATCH($B4932,Book,0),1)</f>
        <v>#N/A</v>
      </c>
      <c r="H4932" s="94" t="e">
        <f aca="false">$F4932&amp;$G4932</f>
        <v>#N/A</v>
      </c>
    </row>
    <row r="4933" customFormat="false" ht="12.75" hidden="false" customHeight="false" outlineLevel="0" collapsed="false">
      <c r="F4933" s="94" t="n">
        <f aca="false">IF(REF_DT&lt;PromptMonth,1,INDEX(BucketTable,MATCH($A4933,SumMonths,0),1))</f>
        <v>1</v>
      </c>
      <c r="G4933" s="94" t="e">
        <f aca="false">INDEX(Book_Type,MATCH($B4933,Book,0),1)</f>
        <v>#N/A</v>
      </c>
      <c r="H4933" s="94" t="e">
        <f aca="false">$F4933&amp;$G4933</f>
        <v>#N/A</v>
      </c>
    </row>
    <row r="4934" customFormat="false" ht="12.75" hidden="false" customHeight="false" outlineLevel="0" collapsed="false">
      <c r="F4934" s="94" t="n">
        <f aca="false">IF(REF_DT&lt;PromptMonth,1,INDEX(BucketTable,MATCH($A4934,SumMonths,0),1))</f>
        <v>1</v>
      </c>
      <c r="G4934" s="94" t="e">
        <f aca="false">INDEX(Book_Type,MATCH($B4934,Book,0),1)</f>
        <v>#N/A</v>
      </c>
      <c r="H4934" s="94" t="e">
        <f aca="false">$F4934&amp;$G4934</f>
        <v>#N/A</v>
      </c>
    </row>
    <row r="4935" customFormat="false" ht="12.75" hidden="false" customHeight="false" outlineLevel="0" collapsed="false">
      <c r="F4935" s="94" t="n">
        <f aca="false">IF(REF_DT&lt;PromptMonth,1,INDEX(BucketTable,MATCH($A4935,SumMonths,0),1))</f>
        <v>1</v>
      </c>
      <c r="G4935" s="94" t="e">
        <f aca="false">INDEX(Book_Type,MATCH($B4935,Book,0),1)</f>
        <v>#N/A</v>
      </c>
      <c r="H4935" s="94" t="e">
        <f aca="false">$F4935&amp;$G4935</f>
        <v>#N/A</v>
      </c>
    </row>
    <row r="4936" customFormat="false" ht="12.75" hidden="false" customHeight="false" outlineLevel="0" collapsed="false">
      <c r="F4936" s="94" t="n">
        <f aca="false">IF(REF_DT&lt;PromptMonth,1,INDEX(BucketTable,MATCH($A4936,SumMonths,0),1))</f>
        <v>1</v>
      </c>
      <c r="G4936" s="94" t="e">
        <f aca="false">INDEX(Book_Type,MATCH($B4936,Book,0),1)</f>
        <v>#N/A</v>
      </c>
      <c r="H4936" s="94" t="e">
        <f aca="false">$F4936&amp;$G4936</f>
        <v>#N/A</v>
      </c>
    </row>
    <row r="4937" customFormat="false" ht="12.75" hidden="false" customHeight="false" outlineLevel="0" collapsed="false">
      <c r="F4937" s="94" t="n">
        <f aca="false">IF(REF_DT&lt;PromptMonth,1,INDEX(BucketTable,MATCH($A4937,SumMonths,0),1))</f>
        <v>1</v>
      </c>
      <c r="G4937" s="94" t="e">
        <f aca="false">INDEX(Book_Type,MATCH($B4937,Book,0),1)</f>
        <v>#N/A</v>
      </c>
      <c r="H4937" s="94" t="e">
        <f aca="false">$F4937&amp;$G4937</f>
        <v>#N/A</v>
      </c>
    </row>
    <row r="4938" customFormat="false" ht="12.75" hidden="false" customHeight="false" outlineLevel="0" collapsed="false">
      <c r="F4938" s="94" t="n">
        <f aca="false">IF(REF_DT&lt;PromptMonth,1,INDEX(BucketTable,MATCH($A4938,SumMonths,0),1))</f>
        <v>1</v>
      </c>
      <c r="G4938" s="94" t="e">
        <f aca="false">INDEX(Book_Type,MATCH($B4938,Book,0),1)</f>
        <v>#N/A</v>
      </c>
      <c r="H4938" s="94" t="e">
        <f aca="false">$F4938&amp;$G4938</f>
        <v>#N/A</v>
      </c>
    </row>
    <row r="4939" customFormat="false" ht="12.75" hidden="false" customHeight="false" outlineLevel="0" collapsed="false">
      <c r="F4939" s="94" t="n">
        <f aca="false">IF(REF_DT&lt;PromptMonth,1,INDEX(BucketTable,MATCH($A4939,SumMonths,0),1))</f>
        <v>1</v>
      </c>
      <c r="G4939" s="94" t="e">
        <f aca="false">INDEX(Book_Type,MATCH($B4939,Book,0),1)</f>
        <v>#N/A</v>
      </c>
      <c r="H4939" s="94" t="e">
        <f aca="false">$F4939&amp;$G4939</f>
        <v>#N/A</v>
      </c>
    </row>
    <row r="4940" customFormat="false" ht="12.75" hidden="false" customHeight="false" outlineLevel="0" collapsed="false">
      <c r="F4940" s="94" t="n">
        <f aca="false">IF(REF_DT&lt;PromptMonth,1,INDEX(BucketTable,MATCH($A4940,SumMonths,0),1))</f>
        <v>1</v>
      </c>
      <c r="G4940" s="94" t="e">
        <f aca="false">INDEX(Book_Type,MATCH($B4940,Book,0),1)</f>
        <v>#N/A</v>
      </c>
      <c r="H4940" s="94" t="e">
        <f aca="false">$F4940&amp;$G4940</f>
        <v>#N/A</v>
      </c>
    </row>
    <row r="4941" customFormat="false" ht="12.75" hidden="false" customHeight="false" outlineLevel="0" collapsed="false">
      <c r="F4941" s="94" t="n">
        <f aca="false">IF(REF_DT&lt;PromptMonth,1,INDEX(BucketTable,MATCH($A4941,SumMonths,0),1))</f>
        <v>1</v>
      </c>
      <c r="G4941" s="94" t="e">
        <f aca="false">INDEX(Book_Type,MATCH($B4941,Book,0),1)</f>
        <v>#N/A</v>
      </c>
      <c r="H4941" s="94" t="e">
        <f aca="false">$F4941&amp;$G4941</f>
        <v>#N/A</v>
      </c>
    </row>
    <row r="4942" customFormat="false" ht="12.75" hidden="false" customHeight="false" outlineLevel="0" collapsed="false">
      <c r="F4942" s="94" t="n">
        <f aca="false">IF(REF_DT&lt;PromptMonth,1,INDEX(BucketTable,MATCH($A4942,SumMonths,0),1))</f>
        <v>1</v>
      </c>
      <c r="G4942" s="94" t="e">
        <f aca="false">INDEX(Book_Type,MATCH($B4942,Book,0),1)</f>
        <v>#N/A</v>
      </c>
      <c r="H4942" s="94" t="e">
        <f aca="false">$F4942&amp;$G4942</f>
        <v>#N/A</v>
      </c>
    </row>
    <row r="4943" customFormat="false" ht="12.75" hidden="false" customHeight="false" outlineLevel="0" collapsed="false">
      <c r="F4943" s="94" t="n">
        <f aca="false">IF(REF_DT&lt;PromptMonth,1,INDEX(BucketTable,MATCH($A4943,SumMonths,0),1))</f>
        <v>1</v>
      </c>
      <c r="G4943" s="94" t="e">
        <f aca="false">INDEX(Book_Type,MATCH($B4943,Book,0),1)</f>
        <v>#N/A</v>
      </c>
      <c r="H4943" s="94" t="e">
        <f aca="false">$F4943&amp;$G4943</f>
        <v>#N/A</v>
      </c>
    </row>
    <row r="4944" customFormat="false" ht="12.75" hidden="false" customHeight="false" outlineLevel="0" collapsed="false">
      <c r="F4944" s="94" t="n">
        <f aca="false">IF(REF_DT&lt;PromptMonth,1,INDEX(BucketTable,MATCH($A4944,SumMonths,0),1))</f>
        <v>1</v>
      </c>
      <c r="G4944" s="94" t="e">
        <f aca="false">INDEX(Book_Type,MATCH($B4944,Book,0),1)</f>
        <v>#N/A</v>
      </c>
      <c r="H4944" s="94" t="e">
        <f aca="false">$F4944&amp;$G4944</f>
        <v>#N/A</v>
      </c>
    </row>
    <row r="4945" customFormat="false" ht="12.75" hidden="false" customHeight="false" outlineLevel="0" collapsed="false">
      <c r="F4945" s="94" t="n">
        <f aca="false">IF(REF_DT&lt;PromptMonth,1,INDEX(BucketTable,MATCH($A4945,SumMonths,0),1))</f>
        <v>1</v>
      </c>
      <c r="G4945" s="94" t="e">
        <f aca="false">INDEX(Book_Type,MATCH($B4945,Book,0),1)</f>
        <v>#N/A</v>
      </c>
      <c r="H4945" s="94" t="e">
        <f aca="false">$F4945&amp;$G4945</f>
        <v>#N/A</v>
      </c>
    </row>
    <row r="4946" customFormat="false" ht="12.75" hidden="false" customHeight="false" outlineLevel="0" collapsed="false">
      <c r="F4946" s="94" t="n">
        <f aca="false">IF(REF_DT&lt;PromptMonth,1,INDEX(BucketTable,MATCH($A4946,SumMonths,0),1))</f>
        <v>1</v>
      </c>
      <c r="G4946" s="94" t="e">
        <f aca="false">INDEX(Book_Type,MATCH($B4946,Book,0),1)</f>
        <v>#N/A</v>
      </c>
      <c r="H4946" s="94" t="e">
        <f aca="false">$F4946&amp;$G4946</f>
        <v>#N/A</v>
      </c>
    </row>
    <row r="4947" customFormat="false" ht="12.75" hidden="false" customHeight="false" outlineLevel="0" collapsed="false">
      <c r="F4947" s="94" t="n">
        <f aca="false">IF(REF_DT&lt;PromptMonth,1,INDEX(BucketTable,MATCH($A4947,SumMonths,0),1))</f>
        <v>1</v>
      </c>
      <c r="G4947" s="94" t="e">
        <f aca="false">INDEX(Book_Type,MATCH($B4947,Book,0),1)</f>
        <v>#N/A</v>
      </c>
      <c r="H4947" s="94" t="e">
        <f aca="false">$F4947&amp;$G4947</f>
        <v>#N/A</v>
      </c>
    </row>
    <row r="4948" customFormat="false" ht="12.75" hidden="false" customHeight="false" outlineLevel="0" collapsed="false">
      <c r="F4948" s="94" t="n">
        <f aca="false">IF(REF_DT&lt;PromptMonth,1,INDEX(BucketTable,MATCH($A4948,SumMonths,0),1))</f>
        <v>1</v>
      </c>
      <c r="G4948" s="94" t="e">
        <f aca="false">INDEX(Book_Type,MATCH($B4948,Book,0),1)</f>
        <v>#N/A</v>
      </c>
      <c r="H4948" s="94" t="e">
        <f aca="false">$F4948&amp;$G4948</f>
        <v>#N/A</v>
      </c>
    </row>
    <row r="4949" customFormat="false" ht="12.75" hidden="false" customHeight="false" outlineLevel="0" collapsed="false">
      <c r="F4949" s="94" t="n">
        <f aca="false">IF(REF_DT&lt;PromptMonth,1,INDEX(BucketTable,MATCH($A4949,SumMonths,0),1))</f>
        <v>1</v>
      </c>
      <c r="G4949" s="94" t="e">
        <f aca="false">INDEX(Book_Type,MATCH($B4949,Book,0),1)</f>
        <v>#N/A</v>
      </c>
      <c r="H4949" s="94" t="e">
        <f aca="false">$F4949&amp;$G4949</f>
        <v>#N/A</v>
      </c>
    </row>
    <row r="4950" customFormat="false" ht="12.75" hidden="false" customHeight="false" outlineLevel="0" collapsed="false">
      <c r="F4950" s="94" t="n">
        <f aca="false">IF(REF_DT&lt;PromptMonth,1,INDEX(BucketTable,MATCH($A4950,SumMonths,0),1))</f>
        <v>1</v>
      </c>
      <c r="G4950" s="94" t="e">
        <f aca="false">INDEX(Book_Type,MATCH($B4950,Book,0),1)</f>
        <v>#N/A</v>
      </c>
      <c r="H4950" s="94" t="e">
        <f aca="false">$F4950&amp;$G4950</f>
        <v>#N/A</v>
      </c>
    </row>
    <row r="4951" customFormat="false" ht="12.75" hidden="false" customHeight="false" outlineLevel="0" collapsed="false">
      <c r="F4951" s="94" t="n">
        <f aca="false">IF(REF_DT&lt;PromptMonth,1,INDEX(BucketTable,MATCH($A4951,SumMonths,0),1))</f>
        <v>1</v>
      </c>
      <c r="G4951" s="94" t="e">
        <f aca="false">INDEX(Book_Type,MATCH($B4951,Book,0),1)</f>
        <v>#N/A</v>
      </c>
      <c r="H4951" s="94" t="e">
        <f aca="false">$F4951&amp;$G4951</f>
        <v>#N/A</v>
      </c>
    </row>
    <row r="4952" customFormat="false" ht="12.75" hidden="false" customHeight="false" outlineLevel="0" collapsed="false">
      <c r="F4952" s="94" t="n">
        <f aca="false">IF(REF_DT&lt;PromptMonth,1,INDEX(BucketTable,MATCH($A4952,SumMonths,0),1))</f>
        <v>1</v>
      </c>
      <c r="G4952" s="94" t="e">
        <f aca="false">INDEX(Book_Type,MATCH($B4952,Book,0),1)</f>
        <v>#N/A</v>
      </c>
      <c r="H4952" s="94" t="e">
        <f aca="false">$F4952&amp;$G4952</f>
        <v>#N/A</v>
      </c>
    </row>
    <row r="4953" customFormat="false" ht="12.75" hidden="false" customHeight="false" outlineLevel="0" collapsed="false">
      <c r="F4953" s="94" t="n">
        <f aca="false">IF(REF_DT&lt;PromptMonth,1,INDEX(BucketTable,MATCH($A4953,SumMonths,0),1))</f>
        <v>1</v>
      </c>
      <c r="G4953" s="94" t="e">
        <f aca="false">INDEX(Book_Type,MATCH($B4953,Book,0),1)</f>
        <v>#N/A</v>
      </c>
      <c r="H4953" s="94" t="e">
        <f aca="false">$F4953&amp;$G4953</f>
        <v>#N/A</v>
      </c>
    </row>
    <row r="4954" customFormat="false" ht="12.75" hidden="false" customHeight="false" outlineLevel="0" collapsed="false">
      <c r="F4954" s="94" t="n">
        <f aca="false">IF(REF_DT&lt;PromptMonth,1,INDEX(BucketTable,MATCH($A4954,SumMonths,0),1))</f>
        <v>1</v>
      </c>
      <c r="G4954" s="94" t="e">
        <f aca="false">INDEX(Book_Type,MATCH($B4954,Book,0),1)</f>
        <v>#N/A</v>
      </c>
      <c r="H4954" s="94" t="e">
        <f aca="false">$F4954&amp;$G4954</f>
        <v>#N/A</v>
      </c>
    </row>
    <row r="4955" customFormat="false" ht="12.75" hidden="false" customHeight="false" outlineLevel="0" collapsed="false">
      <c r="F4955" s="94" t="n">
        <f aca="false">IF(REF_DT&lt;PromptMonth,1,INDEX(BucketTable,MATCH($A4955,SumMonths,0),1))</f>
        <v>1</v>
      </c>
      <c r="G4955" s="94" t="e">
        <f aca="false">INDEX(Book_Type,MATCH($B4955,Book,0),1)</f>
        <v>#N/A</v>
      </c>
      <c r="H4955" s="94" t="e">
        <f aca="false">$F4955&amp;$G4955</f>
        <v>#N/A</v>
      </c>
    </row>
    <row r="4956" customFormat="false" ht="12.75" hidden="false" customHeight="false" outlineLevel="0" collapsed="false">
      <c r="F4956" s="94" t="n">
        <f aca="false">IF(REF_DT&lt;PromptMonth,1,INDEX(BucketTable,MATCH($A4956,SumMonths,0),1))</f>
        <v>1</v>
      </c>
      <c r="G4956" s="94" t="e">
        <f aca="false">INDEX(Book_Type,MATCH($B4956,Book,0),1)</f>
        <v>#N/A</v>
      </c>
      <c r="H4956" s="94" t="e">
        <f aca="false">$F4956&amp;$G4956</f>
        <v>#N/A</v>
      </c>
    </row>
    <row r="4957" customFormat="false" ht="12.75" hidden="false" customHeight="false" outlineLevel="0" collapsed="false">
      <c r="F4957" s="94" t="n">
        <f aca="false">IF(REF_DT&lt;PromptMonth,1,INDEX(BucketTable,MATCH($A4957,SumMonths,0),1))</f>
        <v>1</v>
      </c>
      <c r="G4957" s="94" t="e">
        <f aca="false">INDEX(Book_Type,MATCH($B4957,Book,0),1)</f>
        <v>#N/A</v>
      </c>
      <c r="H4957" s="94" t="e">
        <f aca="false">$F4957&amp;$G4957</f>
        <v>#N/A</v>
      </c>
    </row>
    <row r="4958" customFormat="false" ht="12.75" hidden="false" customHeight="false" outlineLevel="0" collapsed="false">
      <c r="F4958" s="94" t="n">
        <f aca="false">IF(REF_DT&lt;PromptMonth,1,INDEX(BucketTable,MATCH($A4958,SumMonths,0),1))</f>
        <v>1</v>
      </c>
      <c r="G4958" s="94" t="e">
        <f aca="false">INDEX(Book_Type,MATCH($B4958,Book,0),1)</f>
        <v>#N/A</v>
      </c>
      <c r="H4958" s="94" t="e">
        <f aca="false">$F4958&amp;$G4958</f>
        <v>#N/A</v>
      </c>
    </row>
    <row r="4959" customFormat="false" ht="12.75" hidden="false" customHeight="false" outlineLevel="0" collapsed="false">
      <c r="F4959" s="94" t="n">
        <f aca="false">IF(REF_DT&lt;PromptMonth,1,INDEX(BucketTable,MATCH($A4959,SumMonths,0),1))</f>
        <v>1</v>
      </c>
      <c r="G4959" s="94" t="e">
        <f aca="false">INDEX(Book_Type,MATCH($B4959,Book,0),1)</f>
        <v>#N/A</v>
      </c>
      <c r="H4959" s="94" t="e">
        <f aca="false">$F4959&amp;$G4959</f>
        <v>#N/A</v>
      </c>
    </row>
    <row r="4960" customFormat="false" ht="12.75" hidden="false" customHeight="false" outlineLevel="0" collapsed="false">
      <c r="F4960" s="94" t="n">
        <f aca="false">IF(REF_DT&lt;PromptMonth,1,INDEX(BucketTable,MATCH($A4960,SumMonths,0),1))</f>
        <v>1</v>
      </c>
      <c r="G4960" s="94" t="e">
        <f aca="false">INDEX(Book_Type,MATCH($B4960,Book,0),1)</f>
        <v>#N/A</v>
      </c>
      <c r="H4960" s="94" t="e">
        <f aca="false">$F4960&amp;$G4960</f>
        <v>#N/A</v>
      </c>
    </row>
    <row r="4961" customFormat="false" ht="12.75" hidden="false" customHeight="false" outlineLevel="0" collapsed="false">
      <c r="F4961" s="94" t="n">
        <f aca="false">IF(REF_DT&lt;PromptMonth,1,INDEX(BucketTable,MATCH($A4961,SumMonths,0),1))</f>
        <v>1</v>
      </c>
      <c r="G4961" s="94" t="e">
        <f aca="false">INDEX(Book_Type,MATCH($B4961,Book,0),1)</f>
        <v>#N/A</v>
      </c>
      <c r="H4961" s="94" t="e">
        <f aca="false">$F4961&amp;$G4961</f>
        <v>#N/A</v>
      </c>
    </row>
    <row r="4962" customFormat="false" ht="12.75" hidden="false" customHeight="false" outlineLevel="0" collapsed="false">
      <c r="F4962" s="94" t="n">
        <f aca="false">IF(REF_DT&lt;PromptMonth,1,INDEX(BucketTable,MATCH($A4962,SumMonths,0),1))</f>
        <v>1</v>
      </c>
      <c r="G4962" s="94" t="e">
        <f aca="false">INDEX(Book_Type,MATCH($B4962,Book,0),1)</f>
        <v>#N/A</v>
      </c>
      <c r="H4962" s="94" t="e">
        <f aca="false">$F4962&amp;$G4962</f>
        <v>#N/A</v>
      </c>
    </row>
    <row r="4963" customFormat="false" ht="12.75" hidden="false" customHeight="false" outlineLevel="0" collapsed="false">
      <c r="F4963" s="94" t="n">
        <f aca="false">IF(REF_DT&lt;PromptMonth,1,INDEX(BucketTable,MATCH($A4963,SumMonths,0),1))</f>
        <v>1</v>
      </c>
      <c r="G4963" s="94" t="e">
        <f aca="false">INDEX(Book_Type,MATCH($B4963,Book,0),1)</f>
        <v>#N/A</v>
      </c>
      <c r="H4963" s="94" t="e">
        <f aca="false">$F4963&amp;$G4963</f>
        <v>#N/A</v>
      </c>
    </row>
    <row r="4964" customFormat="false" ht="12.75" hidden="false" customHeight="false" outlineLevel="0" collapsed="false">
      <c r="F4964" s="94" t="n">
        <f aca="false">IF(REF_DT&lt;PromptMonth,1,INDEX(BucketTable,MATCH($A4964,SumMonths,0),1))</f>
        <v>1</v>
      </c>
      <c r="G4964" s="94" t="e">
        <f aca="false">INDEX(Book_Type,MATCH($B4964,Book,0),1)</f>
        <v>#N/A</v>
      </c>
      <c r="H4964" s="94" t="e">
        <f aca="false">$F4964&amp;$G4964</f>
        <v>#N/A</v>
      </c>
    </row>
    <row r="4965" customFormat="false" ht="12.75" hidden="false" customHeight="false" outlineLevel="0" collapsed="false">
      <c r="F4965" s="94" t="n">
        <f aca="false">IF(REF_DT&lt;PromptMonth,1,INDEX(BucketTable,MATCH($A4965,SumMonths,0),1))</f>
        <v>1</v>
      </c>
      <c r="G4965" s="94" t="e">
        <f aca="false">INDEX(Book_Type,MATCH($B4965,Book,0),1)</f>
        <v>#N/A</v>
      </c>
      <c r="H4965" s="94" t="e">
        <f aca="false">$F4965&amp;$G4965</f>
        <v>#N/A</v>
      </c>
    </row>
    <row r="4966" customFormat="false" ht="12.75" hidden="false" customHeight="false" outlineLevel="0" collapsed="false">
      <c r="F4966" s="94" t="n">
        <f aca="false">IF(REF_DT&lt;PromptMonth,1,INDEX(BucketTable,MATCH($A4966,SumMonths,0),1))</f>
        <v>1</v>
      </c>
      <c r="G4966" s="94" t="e">
        <f aca="false">INDEX(Book_Type,MATCH($B4966,Book,0),1)</f>
        <v>#N/A</v>
      </c>
      <c r="H4966" s="94" t="e">
        <f aca="false">$F4966&amp;$G4966</f>
        <v>#N/A</v>
      </c>
    </row>
    <row r="4967" customFormat="false" ht="12.75" hidden="false" customHeight="false" outlineLevel="0" collapsed="false">
      <c r="F4967" s="94" t="n">
        <f aca="false">IF(REF_DT&lt;PromptMonth,1,INDEX(BucketTable,MATCH($A4967,SumMonths,0),1))</f>
        <v>1</v>
      </c>
      <c r="G4967" s="94" t="e">
        <f aca="false">INDEX(Book_Type,MATCH($B4967,Book,0),1)</f>
        <v>#N/A</v>
      </c>
      <c r="H4967" s="94" t="e">
        <f aca="false">$F4967&amp;$G4967</f>
        <v>#N/A</v>
      </c>
    </row>
    <row r="4968" customFormat="false" ht="12.75" hidden="false" customHeight="false" outlineLevel="0" collapsed="false">
      <c r="F4968" s="94" t="n">
        <f aca="false">IF(REF_DT&lt;PromptMonth,1,INDEX(BucketTable,MATCH($A4968,SumMonths,0),1))</f>
        <v>1</v>
      </c>
      <c r="G4968" s="94" t="e">
        <f aca="false">INDEX(Book_Type,MATCH($B4968,Book,0),1)</f>
        <v>#N/A</v>
      </c>
      <c r="H4968" s="94" t="e">
        <f aca="false">$F4968&amp;$G4968</f>
        <v>#N/A</v>
      </c>
    </row>
    <row r="4969" customFormat="false" ht="12.75" hidden="false" customHeight="false" outlineLevel="0" collapsed="false">
      <c r="F4969" s="94" t="n">
        <f aca="false">IF(REF_DT&lt;PromptMonth,1,INDEX(BucketTable,MATCH($A4969,SumMonths,0),1))</f>
        <v>1</v>
      </c>
      <c r="G4969" s="94" t="e">
        <f aca="false">INDEX(Book_Type,MATCH($B4969,Book,0),1)</f>
        <v>#N/A</v>
      </c>
      <c r="H4969" s="94" t="e">
        <f aca="false">$F4969&amp;$G4969</f>
        <v>#N/A</v>
      </c>
    </row>
    <row r="4970" customFormat="false" ht="12.75" hidden="false" customHeight="false" outlineLevel="0" collapsed="false">
      <c r="F4970" s="94" t="n">
        <f aca="false">IF(REF_DT&lt;PromptMonth,1,INDEX(BucketTable,MATCH($A4970,SumMonths,0),1))</f>
        <v>1</v>
      </c>
      <c r="G4970" s="94" t="e">
        <f aca="false">INDEX(Book_Type,MATCH($B4970,Book,0),1)</f>
        <v>#N/A</v>
      </c>
      <c r="H4970" s="94" t="e">
        <f aca="false">$F4970&amp;$G4970</f>
        <v>#N/A</v>
      </c>
    </row>
    <row r="4971" customFormat="false" ht="12.75" hidden="false" customHeight="false" outlineLevel="0" collapsed="false">
      <c r="F4971" s="94" t="n">
        <f aca="false">IF(REF_DT&lt;PromptMonth,1,INDEX(BucketTable,MATCH($A4971,SumMonths,0),1))</f>
        <v>1</v>
      </c>
      <c r="G4971" s="94" t="e">
        <f aca="false">INDEX(Book_Type,MATCH($B4971,Book,0),1)</f>
        <v>#N/A</v>
      </c>
      <c r="H4971" s="94" t="e">
        <f aca="false">$F4971&amp;$G4971</f>
        <v>#N/A</v>
      </c>
    </row>
    <row r="4972" customFormat="false" ht="12.75" hidden="false" customHeight="false" outlineLevel="0" collapsed="false">
      <c r="F4972" s="94" t="n">
        <f aca="false">IF(REF_DT&lt;PromptMonth,1,INDEX(BucketTable,MATCH($A4972,SumMonths,0),1))</f>
        <v>1</v>
      </c>
      <c r="G4972" s="94" t="e">
        <f aca="false">INDEX(Book_Type,MATCH($B4972,Book,0),1)</f>
        <v>#N/A</v>
      </c>
      <c r="H4972" s="94" t="e">
        <f aca="false">$F4972&amp;$G4972</f>
        <v>#N/A</v>
      </c>
    </row>
    <row r="4973" customFormat="false" ht="12.75" hidden="false" customHeight="false" outlineLevel="0" collapsed="false">
      <c r="F4973" s="94" t="n">
        <f aca="false">IF(REF_DT&lt;PromptMonth,1,INDEX(BucketTable,MATCH($A4973,SumMonths,0),1))</f>
        <v>1</v>
      </c>
      <c r="G4973" s="94" t="e">
        <f aca="false">INDEX(Book_Type,MATCH($B4973,Book,0),1)</f>
        <v>#N/A</v>
      </c>
      <c r="H4973" s="94" t="e">
        <f aca="false">$F4973&amp;$G4973</f>
        <v>#N/A</v>
      </c>
    </row>
    <row r="4974" customFormat="false" ht="12.75" hidden="false" customHeight="false" outlineLevel="0" collapsed="false">
      <c r="F4974" s="94" t="n">
        <f aca="false">IF(REF_DT&lt;PromptMonth,1,INDEX(BucketTable,MATCH($A4974,SumMonths,0),1))</f>
        <v>1</v>
      </c>
      <c r="G4974" s="94" t="e">
        <f aca="false">INDEX(Book_Type,MATCH($B4974,Book,0),1)</f>
        <v>#N/A</v>
      </c>
      <c r="H4974" s="94" t="e">
        <f aca="false">$F4974&amp;$G4974</f>
        <v>#N/A</v>
      </c>
    </row>
    <row r="4975" customFormat="false" ht="12.75" hidden="false" customHeight="false" outlineLevel="0" collapsed="false">
      <c r="F4975" s="94" t="n">
        <f aca="false">IF(REF_DT&lt;PromptMonth,1,INDEX(BucketTable,MATCH($A4975,SumMonths,0),1))</f>
        <v>1</v>
      </c>
      <c r="G4975" s="94" t="e">
        <f aca="false">INDEX(Book_Type,MATCH($B4975,Book,0),1)</f>
        <v>#N/A</v>
      </c>
      <c r="H4975" s="94" t="e">
        <f aca="false">$F4975&amp;$G4975</f>
        <v>#N/A</v>
      </c>
    </row>
    <row r="4976" customFormat="false" ht="12.75" hidden="false" customHeight="false" outlineLevel="0" collapsed="false">
      <c r="F4976" s="94" t="n">
        <f aca="false">IF(REF_DT&lt;PromptMonth,1,INDEX(BucketTable,MATCH($A4976,SumMonths,0),1))</f>
        <v>1</v>
      </c>
      <c r="G4976" s="94" t="e">
        <f aca="false">INDEX(Book_Type,MATCH($B4976,Book,0),1)</f>
        <v>#N/A</v>
      </c>
      <c r="H4976" s="94" t="e">
        <f aca="false">$F4976&amp;$G4976</f>
        <v>#N/A</v>
      </c>
    </row>
    <row r="4977" customFormat="false" ht="12.75" hidden="false" customHeight="false" outlineLevel="0" collapsed="false">
      <c r="F4977" s="94" t="n">
        <f aca="false">IF(REF_DT&lt;PromptMonth,1,INDEX(BucketTable,MATCH($A4977,SumMonths,0),1))</f>
        <v>1</v>
      </c>
      <c r="G4977" s="94" t="e">
        <f aca="false">INDEX(Book_Type,MATCH($B4977,Book,0),1)</f>
        <v>#N/A</v>
      </c>
      <c r="H4977" s="94" t="e">
        <f aca="false">$F4977&amp;$G4977</f>
        <v>#N/A</v>
      </c>
    </row>
    <row r="4978" customFormat="false" ht="12.75" hidden="false" customHeight="false" outlineLevel="0" collapsed="false">
      <c r="F4978" s="94" t="n">
        <f aca="false">IF(REF_DT&lt;PromptMonth,1,INDEX(BucketTable,MATCH($A4978,SumMonths,0),1))</f>
        <v>1</v>
      </c>
      <c r="G4978" s="94" t="e">
        <f aca="false">INDEX(Book_Type,MATCH($B4978,Book,0),1)</f>
        <v>#N/A</v>
      </c>
      <c r="H4978" s="94" t="e">
        <f aca="false">$F4978&amp;$G4978</f>
        <v>#N/A</v>
      </c>
    </row>
    <row r="4979" customFormat="false" ht="12.75" hidden="false" customHeight="false" outlineLevel="0" collapsed="false">
      <c r="F4979" s="94" t="n">
        <f aca="false">IF(REF_DT&lt;PromptMonth,1,INDEX(BucketTable,MATCH($A4979,SumMonths,0),1))</f>
        <v>1</v>
      </c>
      <c r="G4979" s="94" t="e">
        <f aca="false">INDEX(Book_Type,MATCH($B4979,Book,0),1)</f>
        <v>#N/A</v>
      </c>
      <c r="H4979" s="94" t="e">
        <f aca="false">$F4979&amp;$G4979</f>
        <v>#N/A</v>
      </c>
    </row>
    <row r="4980" customFormat="false" ht="12.75" hidden="false" customHeight="false" outlineLevel="0" collapsed="false">
      <c r="F4980" s="94" t="n">
        <f aca="false">IF(REF_DT&lt;PromptMonth,1,INDEX(BucketTable,MATCH($A4980,SumMonths,0),1))</f>
        <v>1</v>
      </c>
      <c r="G4980" s="94" t="e">
        <f aca="false">INDEX(Book_Type,MATCH($B4980,Book,0),1)</f>
        <v>#N/A</v>
      </c>
      <c r="H4980" s="94" t="e">
        <f aca="false">$F4980&amp;$G4980</f>
        <v>#N/A</v>
      </c>
    </row>
    <row r="4981" customFormat="false" ht="12.75" hidden="false" customHeight="false" outlineLevel="0" collapsed="false">
      <c r="F4981" s="94" t="n">
        <f aca="false">IF(REF_DT&lt;PromptMonth,1,INDEX(BucketTable,MATCH($A4981,SumMonths,0),1))</f>
        <v>1</v>
      </c>
      <c r="G4981" s="94" t="e">
        <f aca="false">INDEX(Book_Type,MATCH($B4981,Book,0),1)</f>
        <v>#N/A</v>
      </c>
      <c r="H4981" s="94" t="e">
        <f aca="false">$F4981&amp;$G4981</f>
        <v>#N/A</v>
      </c>
    </row>
    <row r="4982" customFormat="false" ht="12.75" hidden="false" customHeight="false" outlineLevel="0" collapsed="false">
      <c r="F4982" s="94" t="n">
        <f aca="false">IF(REF_DT&lt;PromptMonth,1,INDEX(BucketTable,MATCH($A4982,SumMonths,0),1))</f>
        <v>1</v>
      </c>
      <c r="G4982" s="94" t="e">
        <f aca="false">INDEX(Book_Type,MATCH($B4982,Book,0),1)</f>
        <v>#N/A</v>
      </c>
      <c r="H4982" s="94" t="e">
        <f aca="false">$F4982&amp;$G4982</f>
        <v>#N/A</v>
      </c>
    </row>
    <row r="4983" customFormat="false" ht="12.75" hidden="false" customHeight="false" outlineLevel="0" collapsed="false">
      <c r="F4983" s="94" t="n">
        <f aca="false">IF(REF_DT&lt;PromptMonth,1,INDEX(BucketTable,MATCH($A4983,SumMonths,0),1))</f>
        <v>1</v>
      </c>
      <c r="G4983" s="94" t="e">
        <f aca="false">INDEX(Book_Type,MATCH($B4983,Book,0),1)</f>
        <v>#N/A</v>
      </c>
      <c r="H4983" s="94" t="e">
        <f aca="false">$F4983&amp;$G4983</f>
        <v>#N/A</v>
      </c>
    </row>
    <row r="4984" customFormat="false" ht="12.75" hidden="false" customHeight="false" outlineLevel="0" collapsed="false">
      <c r="F4984" s="94" t="n">
        <f aca="false">IF(REF_DT&lt;PromptMonth,1,INDEX(BucketTable,MATCH($A4984,SumMonths,0),1))</f>
        <v>1</v>
      </c>
      <c r="G4984" s="94" t="e">
        <f aca="false">INDEX(Book_Type,MATCH($B4984,Book,0),1)</f>
        <v>#N/A</v>
      </c>
      <c r="H4984" s="94" t="e">
        <f aca="false">$F4984&amp;$G4984</f>
        <v>#N/A</v>
      </c>
    </row>
    <row r="4985" customFormat="false" ht="12.75" hidden="false" customHeight="false" outlineLevel="0" collapsed="false">
      <c r="F4985" s="94" t="n">
        <f aca="false">IF(REF_DT&lt;PromptMonth,1,INDEX(BucketTable,MATCH($A4985,SumMonths,0),1))</f>
        <v>1</v>
      </c>
      <c r="G4985" s="94" t="e">
        <f aca="false">INDEX(Book_Type,MATCH($B4985,Book,0),1)</f>
        <v>#N/A</v>
      </c>
      <c r="H4985" s="94" t="e">
        <f aca="false">$F4985&amp;$G4985</f>
        <v>#N/A</v>
      </c>
    </row>
    <row r="4986" customFormat="false" ht="12.75" hidden="false" customHeight="false" outlineLevel="0" collapsed="false">
      <c r="F4986" s="94" t="n">
        <f aca="false">IF(REF_DT&lt;PromptMonth,1,INDEX(BucketTable,MATCH($A4986,SumMonths,0),1))</f>
        <v>1</v>
      </c>
      <c r="G4986" s="94" t="e">
        <f aca="false">INDEX(Book_Type,MATCH($B4986,Book,0),1)</f>
        <v>#N/A</v>
      </c>
      <c r="H4986" s="94" t="e">
        <f aca="false">$F4986&amp;$G4986</f>
        <v>#N/A</v>
      </c>
    </row>
    <row r="4987" customFormat="false" ht="12.75" hidden="false" customHeight="false" outlineLevel="0" collapsed="false">
      <c r="F4987" s="94" t="n">
        <f aca="false">IF(REF_DT&lt;PromptMonth,1,INDEX(BucketTable,MATCH($A4987,SumMonths,0),1))</f>
        <v>1</v>
      </c>
      <c r="G4987" s="94" t="e">
        <f aca="false">INDEX(Book_Type,MATCH($B4987,Book,0),1)</f>
        <v>#N/A</v>
      </c>
      <c r="H4987" s="94" t="e">
        <f aca="false">$F4987&amp;$G4987</f>
        <v>#N/A</v>
      </c>
    </row>
    <row r="4988" customFormat="false" ht="12.75" hidden="false" customHeight="false" outlineLevel="0" collapsed="false">
      <c r="F4988" s="94" t="n">
        <f aca="false">IF(REF_DT&lt;PromptMonth,1,INDEX(BucketTable,MATCH($A4988,SumMonths,0),1))</f>
        <v>1</v>
      </c>
      <c r="G4988" s="94" t="e">
        <f aca="false">INDEX(Book_Type,MATCH($B4988,Book,0),1)</f>
        <v>#N/A</v>
      </c>
      <c r="H4988" s="94" t="e">
        <f aca="false">$F4988&amp;$G4988</f>
        <v>#N/A</v>
      </c>
    </row>
    <row r="4989" customFormat="false" ht="12.75" hidden="false" customHeight="false" outlineLevel="0" collapsed="false">
      <c r="F4989" s="94" t="n">
        <f aca="false">IF(REF_DT&lt;PromptMonth,1,INDEX(BucketTable,MATCH($A4989,SumMonths,0),1))</f>
        <v>1</v>
      </c>
      <c r="G4989" s="94" t="e">
        <f aca="false">INDEX(Book_Type,MATCH($B4989,Book,0),1)</f>
        <v>#N/A</v>
      </c>
      <c r="H4989" s="94" t="e">
        <f aca="false">$F4989&amp;$G4989</f>
        <v>#N/A</v>
      </c>
    </row>
    <row r="4990" customFormat="false" ht="12.75" hidden="false" customHeight="false" outlineLevel="0" collapsed="false">
      <c r="F4990" s="94" t="n">
        <f aca="false">IF(REF_DT&lt;PromptMonth,1,INDEX(BucketTable,MATCH($A4990,SumMonths,0),1))</f>
        <v>1</v>
      </c>
      <c r="G4990" s="94" t="e">
        <f aca="false">INDEX(Book_Type,MATCH($B4990,Book,0),1)</f>
        <v>#N/A</v>
      </c>
      <c r="H4990" s="94" t="e">
        <f aca="false">$F4990&amp;$G4990</f>
        <v>#N/A</v>
      </c>
    </row>
    <row r="4991" customFormat="false" ht="12.75" hidden="false" customHeight="false" outlineLevel="0" collapsed="false">
      <c r="F4991" s="94" t="n">
        <f aca="false">IF(REF_DT&lt;PromptMonth,1,INDEX(BucketTable,MATCH($A4991,SumMonths,0),1))</f>
        <v>1</v>
      </c>
      <c r="G4991" s="94" t="e">
        <f aca="false">INDEX(Book_Type,MATCH($B4991,Book,0),1)</f>
        <v>#N/A</v>
      </c>
      <c r="H4991" s="94" t="e">
        <f aca="false">$F4991&amp;$G4991</f>
        <v>#N/A</v>
      </c>
    </row>
    <row r="4992" customFormat="false" ht="12.75" hidden="false" customHeight="false" outlineLevel="0" collapsed="false">
      <c r="F4992" s="94" t="n">
        <f aca="false">IF(REF_DT&lt;PromptMonth,1,INDEX(BucketTable,MATCH($A4992,SumMonths,0),1))</f>
        <v>1</v>
      </c>
      <c r="G4992" s="94" t="e">
        <f aca="false">INDEX(Book_Type,MATCH($B4992,Book,0),1)</f>
        <v>#N/A</v>
      </c>
      <c r="H4992" s="94" t="e">
        <f aca="false">$F4992&amp;$G4992</f>
        <v>#N/A</v>
      </c>
    </row>
    <row r="4993" customFormat="false" ht="12.75" hidden="false" customHeight="false" outlineLevel="0" collapsed="false">
      <c r="F4993" s="94" t="n">
        <f aca="false">IF(REF_DT&lt;PromptMonth,1,INDEX(BucketTable,MATCH($A4993,SumMonths,0),1))</f>
        <v>1</v>
      </c>
      <c r="G4993" s="94" t="e">
        <f aca="false">INDEX(Book_Type,MATCH($B4993,Book,0),1)</f>
        <v>#N/A</v>
      </c>
      <c r="H4993" s="94" t="e">
        <f aca="false">$F4993&amp;$G4993</f>
        <v>#N/A</v>
      </c>
    </row>
    <row r="4994" customFormat="false" ht="12.75" hidden="false" customHeight="false" outlineLevel="0" collapsed="false">
      <c r="F4994" s="94" t="n">
        <f aca="false">IF(REF_DT&lt;PromptMonth,1,INDEX(BucketTable,MATCH($A4994,SumMonths,0),1))</f>
        <v>1</v>
      </c>
      <c r="G4994" s="94" t="e">
        <f aca="false">INDEX(Book_Type,MATCH($B4994,Book,0),1)</f>
        <v>#N/A</v>
      </c>
      <c r="H4994" s="94" t="e">
        <f aca="false">$F4994&amp;$G4994</f>
        <v>#N/A</v>
      </c>
    </row>
    <row r="4995" customFormat="false" ht="12.75" hidden="false" customHeight="false" outlineLevel="0" collapsed="false">
      <c r="F4995" s="94" t="n">
        <f aca="false">IF(REF_DT&lt;PromptMonth,1,INDEX(BucketTable,MATCH($A4995,SumMonths,0),1))</f>
        <v>1</v>
      </c>
      <c r="G4995" s="94" t="e">
        <f aca="false">INDEX(Book_Type,MATCH($B4995,Book,0),1)</f>
        <v>#N/A</v>
      </c>
      <c r="H4995" s="94" t="e">
        <f aca="false">$F4995&amp;$G4995</f>
        <v>#N/A</v>
      </c>
    </row>
    <row r="4996" customFormat="false" ht="12.75" hidden="false" customHeight="false" outlineLevel="0" collapsed="false">
      <c r="F4996" s="94" t="n">
        <f aca="false">IF(REF_DT&lt;PromptMonth,1,INDEX(BucketTable,MATCH($A4996,SumMonths,0),1))</f>
        <v>1</v>
      </c>
      <c r="G4996" s="94" t="e">
        <f aca="false">INDEX(Book_Type,MATCH($B4996,Book,0),1)</f>
        <v>#N/A</v>
      </c>
      <c r="H4996" s="94" t="e">
        <f aca="false">$F4996&amp;$G4996</f>
        <v>#N/A</v>
      </c>
    </row>
    <row r="4997" customFormat="false" ht="12.75" hidden="false" customHeight="false" outlineLevel="0" collapsed="false">
      <c r="F4997" s="94" t="n">
        <f aca="false">IF(REF_DT&lt;PromptMonth,1,INDEX(BucketTable,MATCH($A4997,SumMonths,0),1))</f>
        <v>1</v>
      </c>
      <c r="G4997" s="94" t="e">
        <f aca="false">INDEX(Book_Type,MATCH($B4997,Book,0),1)</f>
        <v>#N/A</v>
      </c>
      <c r="H4997" s="94" t="e">
        <f aca="false">$F4997&amp;$G4997</f>
        <v>#N/A</v>
      </c>
    </row>
    <row r="4998" customFormat="false" ht="12.75" hidden="false" customHeight="false" outlineLevel="0" collapsed="false">
      <c r="F4998" s="94" t="n">
        <f aca="false">IF(REF_DT&lt;PromptMonth,1,INDEX(BucketTable,MATCH($A4998,SumMonths,0),1))</f>
        <v>1</v>
      </c>
      <c r="G4998" s="94" t="e">
        <f aca="false">INDEX(Book_Type,MATCH($B4998,Book,0),1)</f>
        <v>#N/A</v>
      </c>
      <c r="H4998" s="94" t="e">
        <f aca="false">$F4998&amp;$G4998</f>
        <v>#N/A</v>
      </c>
    </row>
    <row r="4999" customFormat="false" ht="12.75" hidden="false" customHeight="false" outlineLevel="0" collapsed="false">
      <c r="F4999" s="94" t="n">
        <f aca="false">IF(REF_DT&lt;PromptMonth,1,INDEX(BucketTable,MATCH($A4999,SumMonths,0),1))</f>
        <v>1</v>
      </c>
      <c r="G4999" s="94" t="e">
        <f aca="false">INDEX(Book_Type,MATCH($B4999,Book,0),1)</f>
        <v>#N/A</v>
      </c>
      <c r="H4999" s="94" t="e">
        <f aca="false">$F4999&amp;$G4999</f>
        <v>#N/A</v>
      </c>
    </row>
    <row r="5000" customFormat="false" ht="12.75" hidden="false" customHeight="false" outlineLevel="0" collapsed="false">
      <c r="F5000" s="94" t="n">
        <f aca="false">IF(REF_DT&lt;PromptMonth,1,INDEX(BucketTable,MATCH($A5000,SumMonths,0),1))</f>
        <v>1</v>
      </c>
      <c r="G5000" s="94" t="e">
        <f aca="false">INDEX(Book_Type,MATCH($B5000,Book,0),1)</f>
        <v>#N/A</v>
      </c>
      <c r="H5000" s="94" t="e">
        <f aca="false">$F5000&amp;$G5000</f>
        <v>#N/A</v>
      </c>
    </row>
    <row r="5001" customFormat="false" ht="12.75" hidden="false" customHeight="false" outlineLevel="0" collapsed="false">
      <c r="F5001" s="94" t="n">
        <f aca="false">IF(REF_DT&lt;PromptMonth,1,INDEX(BucketTable,MATCH($A5001,SumMonths,0),1))</f>
        <v>1</v>
      </c>
      <c r="G5001" s="94" t="e">
        <f aca="false">INDEX(Book_Type,MATCH($B5001,Book,0),1)</f>
        <v>#N/A</v>
      </c>
      <c r="H5001" s="94" t="e">
        <f aca="false">$F5001&amp;$G5001</f>
        <v>#N/A</v>
      </c>
    </row>
    <row r="5002" customFormat="false" ht="12.75" hidden="false" customHeight="false" outlineLevel="0" collapsed="false">
      <c r="F5002" s="94" t="n">
        <f aca="false">IF(REF_DT&lt;PromptMonth,1,INDEX(BucketTable,MATCH($A5002,SumMonths,0),1))</f>
        <v>1</v>
      </c>
      <c r="G5002" s="94" t="e">
        <f aca="false">INDEX(Book_Type,MATCH($B5002,Book,0),1)</f>
        <v>#N/A</v>
      </c>
      <c r="H5002" s="94" t="e">
        <f aca="false">$F5002&amp;$G5002</f>
        <v>#N/A</v>
      </c>
    </row>
    <row r="5003" customFormat="false" ht="12.75" hidden="false" customHeight="false" outlineLevel="0" collapsed="false">
      <c r="F5003" s="94" t="n">
        <f aca="false">IF(REF_DT&lt;PromptMonth,1,INDEX(BucketTable,MATCH($A5003,SumMonths,0),1))</f>
        <v>1</v>
      </c>
      <c r="G5003" s="94" t="e">
        <f aca="false">INDEX(Book_Type,MATCH($B5003,Book,0),1)</f>
        <v>#N/A</v>
      </c>
      <c r="H5003" s="94" t="e">
        <f aca="false">$F5003&amp;$G5003</f>
        <v>#N/A</v>
      </c>
    </row>
    <row r="5004" customFormat="false" ht="12.75" hidden="false" customHeight="false" outlineLevel="0" collapsed="false">
      <c r="F5004" s="94" t="n">
        <f aca="false">IF(REF_DT&lt;PromptMonth,1,INDEX(BucketTable,MATCH($A5004,SumMonths,0),1))</f>
        <v>1</v>
      </c>
      <c r="G5004" s="94" t="e">
        <f aca="false">INDEX(Book_Type,MATCH($B5004,Book,0),1)</f>
        <v>#N/A</v>
      </c>
      <c r="H5004" s="94" t="e">
        <f aca="false">$F5004&amp;$G5004</f>
        <v>#N/A</v>
      </c>
    </row>
    <row r="5005" customFormat="false" ht="12.75" hidden="false" customHeight="false" outlineLevel="0" collapsed="false">
      <c r="F5005" s="94" t="n">
        <f aca="false">IF(REF_DT&lt;PromptMonth,1,INDEX(BucketTable,MATCH($A5005,SumMonths,0),1))</f>
        <v>1</v>
      </c>
      <c r="G5005" s="94" t="e">
        <f aca="false">INDEX(Book_Type,MATCH($B5005,Book,0),1)</f>
        <v>#N/A</v>
      </c>
      <c r="H5005" s="94" t="e">
        <f aca="false">$F5005&amp;$G5005</f>
        <v>#N/A</v>
      </c>
    </row>
    <row r="5006" customFormat="false" ht="12.75" hidden="false" customHeight="false" outlineLevel="0" collapsed="false">
      <c r="F5006" s="94" t="n">
        <f aca="false">IF(REF_DT&lt;PromptMonth,1,INDEX(BucketTable,MATCH($A5006,SumMonths,0),1))</f>
        <v>1</v>
      </c>
      <c r="G5006" s="94" t="e">
        <f aca="false">INDEX(Book_Type,MATCH($B5006,Book,0),1)</f>
        <v>#N/A</v>
      </c>
      <c r="H5006" s="94" t="e">
        <f aca="false">$F5006&amp;$G5006</f>
        <v>#N/A</v>
      </c>
    </row>
    <row r="5007" customFormat="false" ht="12.75" hidden="false" customHeight="false" outlineLevel="0" collapsed="false">
      <c r="F5007" s="94" t="n">
        <f aca="false">IF(REF_DT&lt;PromptMonth,1,INDEX(BucketTable,MATCH($A5007,SumMonths,0),1))</f>
        <v>1</v>
      </c>
      <c r="G5007" s="94" t="e">
        <f aca="false">INDEX(Book_Type,MATCH($B5007,Book,0),1)</f>
        <v>#N/A</v>
      </c>
      <c r="H5007" s="94" t="e">
        <f aca="false">$F5007&amp;$G5007</f>
        <v>#N/A</v>
      </c>
    </row>
    <row r="5008" customFormat="false" ht="12.75" hidden="false" customHeight="false" outlineLevel="0" collapsed="false">
      <c r="F5008" s="94" t="n">
        <f aca="false">IF(REF_DT&lt;PromptMonth,1,INDEX(BucketTable,MATCH($A5008,SumMonths,0),1))</f>
        <v>1</v>
      </c>
      <c r="G5008" s="94" t="e">
        <f aca="false">INDEX(Book_Type,MATCH($B5008,Book,0),1)</f>
        <v>#N/A</v>
      </c>
      <c r="H5008" s="94" t="e">
        <f aca="false">$F5008&amp;$G5008</f>
        <v>#N/A</v>
      </c>
    </row>
    <row r="5009" customFormat="false" ht="12.75" hidden="false" customHeight="false" outlineLevel="0" collapsed="false">
      <c r="F5009" s="94" t="n">
        <f aca="false">IF(REF_DT&lt;PromptMonth,1,INDEX(BucketTable,MATCH($A5009,SumMonths,0),1))</f>
        <v>1</v>
      </c>
      <c r="G5009" s="94" t="e">
        <f aca="false">INDEX(Book_Type,MATCH($B5009,Book,0),1)</f>
        <v>#N/A</v>
      </c>
      <c r="H5009" s="94" t="e">
        <f aca="false">$F5009&amp;$G5009</f>
        <v>#N/A</v>
      </c>
    </row>
    <row r="5010" customFormat="false" ht="12.75" hidden="false" customHeight="false" outlineLevel="0" collapsed="false">
      <c r="F5010" s="94" t="n">
        <f aca="false">IF(REF_DT&lt;PromptMonth,1,INDEX(BucketTable,MATCH($A5010,SumMonths,0),1))</f>
        <v>1</v>
      </c>
      <c r="G5010" s="94" t="e">
        <f aca="false">INDEX(Book_Type,MATCH($B5010,Book,0),1)</f>
        <v>#N/A</v>
      </c>
      <c r="H5010" s="94" t="e">
        <f aca="false">$F5010&amp;$G5010</f>
        <v>#N/A</v>
      </c>
    </row>
    <row r="5011" customFormat="false" ht="12.75" hidden="false" customHeight="false" outlineLevel="0" collapsed="false">
      <c r="F5011" s="94" t="n">
        <f aca="false">IF(REF_DT&lt;PromptMonth,1,INDEX(BucketTable,MATCH($A5011,SumMonths,0),1))</f>
        <v>1</v>
      </c>
      <c r="G5011" s="94" t="e">
        <f aca="false">INDEX(Book_Type,MATCH($B5011,Book,0),1)</f>
        <v>#N/A</v>
      </c>
      <c r="H5011" s="94" t="e">
        <f aca="false">$F5011&amp;$G5011</f>
        <v>#N/A</v>
      </c>
    </row>
    <row r="5012" customFormat="false" ht="12.75" hidden="false" customHeight="false" outlineLevel="0" collapsed="false">
      <c r="F5012" s="94" t="n">
        <f aca="false">IF(REF_DT&lt;PromptMonth,1,INDEX(BucketTable,MATCH($A5012,SumMonths,0),1))</f>
        <v>1</v>
      </c>
      <c r="G5012" s="94" t="e">
        <f aca="false">INDEX(Book_Type,MATCH($B5012,Book,0),1)</f>
        <v>#N/A</v>
      </c>
      <c r="H5012" s="94" t="e">
        <f aca="false">$F5012&amp;$G5012</f>
        <v>#N/A</v>
      </c>
    </row>
    <row r="5013" customFormat="false" ht="12.75" hidden="false" customHeight="false" outlineLevel="0" collapsed="false">
      <c r="F5013" s="94" t="n">
        <f aca="false">IF(REF_DT&lt;PromptMonth,1,INDEX(BucketTable,MATCH($A5013,SumMonths,0),1))</f>
        <v>1</v>
      </c>
      <c r="G5013" s="94" t="e">
        <f aca="false">INDEX(Book_Type,MATCH($B5013,Book,0),1)</f>
        <v>#N/A</v>
      </c>
      <c r="H5013" s="94" t="e">
        <f aca="false">$F5013&amp;$G5013</f>
        <v>#N/A</v>
      </c>
    </row>
    <row r="5014" customFormat="false" ht="12.75" hidden="false" customHeight="false" outlineLevel="0" collapsed="false">
      <c r="F5014" s="94" t="n">
        <f aca="false">IF(REF_DT&lt;PromptMonth,1,INDEX(BucketTable,MATCH($A5014,SumMonths,0),1))</f>
        <v>1</v>
      </c>
      <c r="G5014" s="94" t="e">
        <f aca="false">INDEX(Book_Type,MATCH($B5014,Book,0),1)</f>
        <v>#N/A</v>
      </c>
      <c r="H5014" s="94" t="e">
        <f aca="false">$F5014&amp;$G5014</f>
        <v>#N/A</v>
      </c>
    </row>
    <row r="5015" customFormat="false" ht="12.75" hidden="false" customHeight="false" outlineLevel="0" collapsed="false">
      <c r="F5015" s="94" t="n">
        <f aca="false">IF(REF_DT&lt;PromptMonth,1,INDEX(BucketTable,MATCH($A5015,SumMonths,0),1))</f>
        <v>1</v>
      </c>
      <c r="G5015" s="94" t="e">
        <f aca="false">INDEX(Book_Type,MATCH($B5015,Book,0),1)</f>
        <v>#N/A</v>
      </c>
      <c r="H5015" s="94" t="e">
        <f aca="false">$F5015&amp;$G5015</f>
        <v>#N/A</v>
      </c>
    </row>
    <row r="5016" customFormat="false" ht="12.75" hidden="false" customHeight="false" outlineLevel="0" collapsed="false">
      <c r="F5016" s="94" t="n">
        <f aca="false">IF(REF_DT&lt;PromptMonth,1,INDEX(BucketTable,MATCH($A5016,SumMonths,0),1))</f>
        <v>1</v>
      </c>
      <c r="G5016" s="94" t="e">
        <f aca="false">INDEX(Book_Type,MATCH($B5016,Book,0),1)</f>
        <v>#N/A</v>
      </c>
      <c r="H5016" s="94" t="e">
        <f aca="false">$F5016&amp;$G5016</f>
        <v>#N/A</v>
      </c>
    </row>
    <row r="5017" customFormat="false" ht="12.75" hidden="false" customHeight="false" outlineLevel="0" collapsed="false">
      <c r="F5017" s="94" t="n">
        <f aca="false">IF(REF_DT&lt;PromptMonth,1,INDEX(BucketTable,MATCH($A5017,SumMonths,0),1))</f>
        <v>1</v>
      </c>
      <c r="G5017" s="94" t="e">
        <f aca="false">INDEX(Book_Type,MATCH($B5017,Book,0),1)</f>
        <v>#N/A</v>
      </c>
      <c r="H5017" s="94" t="e">
        <f aca="false">$F5017&amp;$G5017</f>
        <v>#N/A</v>
      </c>
    </row>
    <row r="5018" customFormat="false" ht="12.75" hidden="false" customHeight="false" outlineLevel="0" collapsed="false">
      <c r="F5018" s="94" t="n">
        <f aca="false">IF(REF_DT&lt;PromptMonth,1,INDEX(BucketTable,MATCH($A5018,SumMonths,0),1))</f>
        <v>1</v>
      </c>
      <c r="G5018" s="94" t="e">
        <f aca="false">INDEX(Book_Type,MATCH($B5018,Book,0),1)</f>
        <v>#N/A</v>
      </c>
      <c r="H5018" s="94" t="e">
        <f aca="false">$F5018&amp;$G5018</f>
        <v>#N/A</v>
      </c>
    </row>
    <row r="5019" customFormat="false" ht="12.75" hidden="false" customHeight="false" outlineLevel="0" collapsed="false">
      <c r="F5019" s="94" t="n">
        <f aca="false">IF(REF_DT&lt;PromptMonth,1,INDEX(BucketTable,MATCH($A5019,SumMonths,0),1))</f>
        <v>1</v>
      </c>
      <c r="G5019" s="94" t="e">
        <f aca="false">INDEX(Book_Type,MATCH($B5019,Book,0),1)</f>
        <v>#N/A</v>
      </c>
      <c r="H5019" s="94" t="e">
        <f aca="false">$F5019&amp;$G5019</f>
        <v>#N/A</v>
      </c>
    </row>
    <row r="5020" customFormat="false" ht="12.75" hidden="false" customHeight="false" outlineLevel="0" collapsed="false">
      <c r="F5020" s="94" t="n">
        <f aca="false">IF(REF_DT&lt;PromptMonth,1,INDEX(BucketTable,MATCH($A5020,SumMonths,0),1))</f>
        <v>1</v>
      </c>
      <c r="G5020" s="94" t="e">
        <f aca="false">INDEX(Book_Type,MATCH($B5020,Book,0),1)</f>
        <v>#N/A</v>
      </c>
      <c r="H5020" s="94" t="e">
        <f aca="false">$F5020&amp;$G5020</f>
        <v>#N/A</v>
      </c>
    </row>
    <row r="5021" customFormat="false" ht="12.75" hidden="false" customHeight="false" outlineLevel="0" collapsed="false">
      <c r="F5021" s="94" t="n">
        <f aca="false">IF(REF_DT&lt;PromptMonth,1,INDEX(BucketTable,MATCH($A5021,SumMonths,0),1))</f>
        <v>1</v>
      </c>
      <c r="G5021" s="94" t="e">
        <f aca="false">INDEX(Book_Type,MATCH($B5021,Book,0),1)</f>
        <v>#N/A</v>
      </c>
      <c r="H5021" s="94" t="e">
        <f aca="false">$F5021&amp;$G5021</f>
        <v>#N/A</v>
      </c>
    </row>
    <row r="5022" customFormat="false" ht="12.75" hidden="false" customHeight="false" outlineLevel="0" collapsed="false">
      <c r="F5022" s="94" t="n">
        <f aca="false">IF(REF_DT&lt;PromptMonth,1,INDEX(BucketTable,MATCH($A5022,SumMonths,0),1))</f>
        <v>1</v>
      </c>
      <c r="G5022" s="94" t="e">
        <f aca="false">INDEX(Book_Type,MATCH($B5022,Book,0),1)</f>
        <v>#N/A</v>
      </c>
      <c r="H5022" s="94" t="e">
        <f aca="false">$F5022&amp;$G5022</f>
        <v>#N/A</v>
      </c>
    </row>
    <row r="5023" customFormat="false" ht="12.75" hidden="false" customHeight="false" outlineLevel="0" collapsed="false">
      <c r="F5023" s="94" t="n">
        <f aca="false">IF(REF_DT&lt;PromptMonth,1,INDEX(BucketTable,MATCH($A5023,SumMonths,0),1))</f>
        <v>1</v>
      </c>
      <c r="G5023" s="94" t="e">
        <f aca="false">INDEX(Book_Type,MATCH($B5023,Book,0),1)</f>
        <v>#N/A</v>
      </c>
      <c r="H5023" s="94" t="e">
        <f aca="false">$F5023&amp;$G5023</f>
        <v>#N/A</v>
      </c>
    </row>
    <row r="5024" customFormat="false" ht="12.75" hidden="false" customHeight="false" outlineLevel="0" collapsed="false">
      <c r="F5024" s="94" t="n">
        <f aca="false">IF(REF_DT&lt;PromptMonth,1,INDEX(BucketTable,MATCH($A5024,SumMonths,0),1))</f>
        <v>1</v>
      </c>
      <c r="G5024" s="94" t="e">
        <f aca="false">INDEX(Book_Type,MATCH($B5024,Book,0),1)</f>
        <v>#N/A</v>
      </c>
      <c r="H5024" s="94" t="e">
        <f aca="false">$F5024&amp;$G5024</f>
        <v>#N/A</v>
      </c>
    </row>
    <row r="5025" customFormat="false" ht="12.75" hidden="false" customHeight="false" outlineLevel="0" collapsed="false">
      <c r="F5025" s="94" t="n">
        <f aca="false">IF(REF_DT&lt;PromptMonth,1,INDEX(BucketTable,MATCH($A5025,SumMonths,0),1))</f>
        <v>1</v>
      </c>
      <c r="G5025" s="94" t="e">
        <f aca="false">INDEX(Book_Type,MATCH($B5025,Book,0),1)</f>
        <v>#N/A</v>
      </c>
      <c r="H5025" s="94" t="e">
        <f aca="false">$F5025&amp;$G5025</f>
        <v>#N/A</v>
      </c>
    </row>
    <row r="5026" customFormat="false" ht="12.75" hidden="false" customHeight="false" outlineLevel="0" collapsed="false">
      <c r="F5026" s="94" t="n">
        <f aca="false">IF(REF_DT&lt;PromptMonth,1,INDEX(BucketTable,MATCH($A5026,SumMonths,0),1))</f>
        <v>1</v>
      </c>
      <c r="G5026" s="94" t="e">
        <f aca="false">INDEX(Book_Type,MATCH($B5026,Book,0),1)</f>
        <v>#N/A</v>
      </c>
      <c r="H5026" s="94" t="e">
        <f aca="false">$F5026&amp;$G5026</f>
        <v>#N/A</v>
      </c>
    </row>
    <row r="5027" customFormat="false" ht="12.75" hidden="false" customHeight="false" outlineLevel="0" collapsed="false">
      <c r="F5027" s="94" t="n">
        <f aca="false">IF(REF_DT&lt;PromptMonth,1,INDEX(BucketTable,MATCH($A5027,SumMonths,0),1))</f>
        <v>1</v>
      </c>
      <c r="G5027" s="94" t="e">
        <f aca="false">INDEX(Book_Type,MATCH($B5027,Book,0),1)</f>
        <v>#N/A</v>
      </c>
      <c r="H5027" s="94" t="e">
        <f aca="false">$F5027&amp;$G5027</f>
        <v>#N/A</v>
      </c>
    </row>
    <row r="5028" customFormat="false" ht="12.75" hidden="false" customHeight="false" outlineLevel="0" collapsed="false">
      <c r="F5028" s="94" t="n">
        <f aca="false">IF(REF_DT&lt;PromptMonth,1,INDEX(BucketTable,MATCH($A5028,SumMonths,0),1))</f>
        <v>1</v>
      </c>
      <c r="G5028" s="94" t="e">
        <f aca="false">INDEX(Book_Type,MATCH($B5028,Book,0),1)</f>
        <v>#N/A</v>
      </c>
      <c r="H5028" s="94" t="e">
        <f aca="false">$F5028&amp;$G5028</f>
        <v>#N/A</v>
      </c>
    </row>
    <row r="5029" customFormat="false" ht="12.75" hidden="false" customHeight="false" outlineLevel="0" collapsed="false">
      <c r="F5029" s="94" t="n">
        <f aca="false">IF(REF_DT&lt;PromptMonth,1,INDEX(BucketTable,MATCH($A5029,SumMonths,0),1))</f>
        <v>1</v>
      </c>
      <c r="G5029" s="94" t="e">
        <f aca="false">INDEX(Book_Type,MATCH($B5029,Book,0),1)</f>
        <v>#N/A</v>
      </c>
      <c r="H5029" s="94" t="e">
        <f aca="false">$F5029&amp;$G5029</f>
        <v>#N/A</v>
      </c>
    </row>
    <row r="5030" customFormat="false" ht="12.75" hidden="false" customHeight="false" outlineLevel="0" collapsed="false">
      <c r="F5030" s="94" t="n">
        <f aca="false">IF(REF_DT&lt;PromptMonth,1,INDEX(BucketTable,MATCH($A5030,SumMonths,0),1))</f>
        <v>1</v>
      </c>
      <c r="G5030" s="94" t="e">
        <f aca="false">INDEX(Book_Type,MATCH($B5030,Book,0),1)</f>
        <v>#N/A</v>
      </c>
      <c r="H5030" s="94" t="e">
        <f aca="false">$F5030&amp;$G5030</f>
        <v>#N/A</v>
      </c>
    </row>
    <row r="5031" customFormat="false" ht="12.75" hidden="false" customHeight="false" outlineLevel="0" collapsed="false">
      <c r="F5031" s="94" t="n">
        <f aca="false">IF(REF_DT&lt;PromptMonth,1,INDEX(BucketTable,MATCH($A5031,SumMonths,0),1))</f>
        <v>1</v>
      </c>
      <c r="G5031" s="94" t="e">
        <f aca="false">INDEX(Book_Type,MATCH($B5031,Book,0),1)</f>
        <v>#N/A</v>
      </c>
      <c r="H5031" s="94" t="e">
        <f aca="false">$F5031&amp;$G5031</f>
        <v>#N/A</v>
      </c>
    </row>
    <row r="5032" customFormat="false" ht="12.75" hidden="false" customHeight="false" outlineLevel="0" collapsed="false">
      <c r="F5032" s="94" t="n">
        <f aca="false">IF(REF_DT&lt;PromptMonth,1,INDEX(BucketTable,MATCH($A5032,SumMonths,0),1))</f>
        <v>1</v>
      </c>
      <c r="G5032" s="94" t="e">
        <f aca="false">INDEX(Book_Type,MATCH($B5032,Book,0),1)</f>
        <v>#N/A</v>
      </c>
      <c r="H5032" s="94" t="e">
        <f aca="false">$F5032&amp;$G5032</f>
        <v>#N/A</v>
      </c>
    </row>
    <row r="5033" customFormat="false" ht="12.75" hidden="false" customHeight="false" outlineLevel="0" collapsed="false">
      <c r="F5033" s="94" t="n">
        <f aca="false">IF(REF_DT&lt;PromptMonth,1,INDEX(BucketTable,MATCH($A5033,SumMonths,0),1))</f>
        <v>1</v>
      </c>
      <c r="G5033" s="94" t="e">
        <f aca="false">INDEX(Book_Type,MATCH($B5033,Book,0),1)</f>
        <v>#N/A</v>
      </c>
      <c r="H5033" s="94" t="e">
        <f aca="false">$F5033&amp;$G5033</f>
        <v>#N/A</v>
      </c>
    </row>
    <row r="5034" customFormat="false" ht="12.75" hidden="false" customHeight="false" outlineLevel="0" collapsed="false">
      <c r="F5034" s="94" t="n">
        <f aca="false">IF(REF_DT&lt;PromptMonth,1,INDEX(BucketTable,MATCH($A5034,SumMonths,0),1))</f>
        <v>1</v>
      </c>
      <c r="G5034" s="94" t="e">
        <f aca="false">INDEX(Book_Type,MATCH($B5034,Book,0),1)</f>
        <v>#N/A</v>
      </c>
      <c r="H5034" s="94" t="e">
        <f aca="false">$F5034&amp;$G5034</f>
        <v>#N/A</v>
      </c>
    </row>
    <row r="5035" customFormat="false" ht="12.75" hidden="false" customHeight="false" outlineLevel="0" collapsed="false">
      <c r="F5035" s="94" t="n">
        <f aca="false">IF(REF_DT&lt;PromptMonth,1,INDEX(BucketTable,MATCH($A5035,SumMonths,0),1))</f>
        <v>1</v>
      </c>
      <c r="G5035" s="94" t="e">
        <f aca="false">INDEX(Book_Type,MATCH($B5035,Book,0),1)</f>
        <v>#N/A</v>
      </c>
      <c r="H5035" s="94" t="e">
        <f aca="false">$F5035&amp;$G5035</f>
        <v>#N/A</v>
      </c>
    </row>
    <row r="5036" customFormat="false" ht="12.75" hidden="false" customHeight="false" outlineLevel="0" collapsed="false">
      <c r="F5036" s="94" t="n">
        <f aca="false">IF(REF_DT&lt;PromptMonth,1,INDEX(BucketTable,MATCH($A5036,SumMonths,0),1))</f>
        <v>1</v>
      </c>
      <c r="G5036" s="94" t="e">
        <f aca="false">INDEX(Book_Type,MATCH($B5036,Book,0),1)</f>
        <v>#N/A</v>
      </c>
      <c r="H5036" s="94" t="e">
        <f aca="false">$F5036&amp;$G5036</f>
        <v>#N/A</v>
      </c>
    </row>
    <row r="5037" customFormat="false" ht="12.75" hidden="false" customHeight="false" outlineLevel="0" collapsed="false">
      <c r="F5037" s="94" t="n">
        <f aca="false">IF(REF_DT&lt;PromptMonth,1,INDEX(BucketTable,MATCH($A5037,SumMonths,0),1))</f>
        <v>1</v>
      </c>
      <c r="G5037" s="94" t="e">
        <f aca="false">INDEX(Book_Type,MATCH($B5037,Book,0),1)</f>
        <v>#N/A</v>
      </c>
      <c r="H5037" s="94" t="e">
        <f aca="false">$F5037&amp;$G5037</f>
        <v>#N/A</v>
      </c>
    </row>
    <row r="5038" customFormat="false" ht="12.75" hidden="false" customHeight="false" outlineLevel="0" collapsed="false">
      <c r="F5038" s="94" t="n">
        <f aca="false">IF(REF_DT&lt;PromptMonth,1,INDEX(BucketTable,MATCH($A5038,SumMonths,0),1))</f>
        <v>1</v>
      </c>
      <c r="G5038" s="94" t="e">
        <f aca="false">INDEX(Book_Type,MATCH($B5038,Book,0),1)</f>
        <v>#N/A</v>
      </c>
      <c r="H5038" s="94" t="e">
        <f aca="false">$F5038&amp;$G5038</f>
        <v>#N/A</v>
      </c>
    </row>
    <row r="5039" customFormat="false" ht="12.75" hidden="false" customHeight="false" outlineLevel="0" collapsed="false">
      <c r="F5039" s="94" t="n">
        <f aca="false">IF(REF_DT&lt;PromptMonth,1,INDEX(BucketTable,MATCH($A5039,SumMonths,0),1))</f>
        <v>1</v>
      </c>
      <c r="G5039" s="94" t="e">
        <f aca="false">INDEX(Book_Type,MATCH($B5039,Book,0),1)</f>
        <v>#N/A</v>
      </c>
      <c r="H5039" s="94" t="e">
        <f aca="false">$F5039&amp;$G5039</f>
        <v>#N/A</v>
      </c>
    </row>
    <row r="5040" customFormat="false" ht="12.75" hidden="false" customHeight="false" outlineLevel="0" collapsed="false">
      <c r="F5040" s="94" t="n">
        <f aca="false">IF(REF_DT&lt;PromptMonth,1,INDEX(BucketTable,MATCH($A5040,SumMonths,0),1))</f>
        <v>1</v>
      </c>
      <c r="G5040" s="94" t="e">
        <f aca="false">INDEX(Book_Type,MATCH($B5040,Book,0),1)</f>
        <v>#N/A</v>
      </c>
      <c r="H5040" s="94" t="e">
        <f aca="false">$F5040&amp;$G5040</f>
        <v>#N/A</v>
      </c>
    </row>
    <row r="5041" customFormat="false" ht="12.75" hidden="false" customHeight="false" outlineLevel="0" collapsed="false">
      <c r="F5041" s="94" t="n">
        <f aca="false">IF(REF_DT&lt;PromptMonth,1,INDEX(BucketTable,MATCH($A5041,SumMonths,0),1))</f>
        <v>1</v>
      </c>
      <c r="G5041" s="94" t="e">
        <f aca="false">INDEX(Book_Type,MATCH($B5041,Book,0),1)</f>
        <v>#N/A</v>
      </c>
      <c r="H5041" s="94" t="e">
        <f aca="false">$F5041&amp;$G5041</f>
        <v>#N/A</v>
      </c>
    </row>
    <row r="5042" customFormat="false" ht="12.75" hidden="false" customHeight="false" outlineLevel="0" collapsed="false">
      <c r="F5042" s="94" t="n">
        <f aca="false">IF(REF_DT&lt;PromptMonth,1,INDEX(BucketTable,MATCH($A5042,SumMonths,0),1))</f>
        <v>1</v>
      </c>
      <c r="G5042" s="94" t="e">
        <f aca="false">INDEX(Book_Type,MATCH($B5042,Book,0),1)</f>
        <v>#N/A</v>
      </c>
      <c r="H5042" s="94" t="e">
        <f aca="false">$F5042&amp;$G5042</f>
        <v>#N/A</v>
      </c>
    </row>
    <row r="5043" customFormat="false" ht="12.75" hidden="false" customHeight="false" outlineLevel="0" collapsed="false">
      <c r="F5043" s="94" t="n">
        <f aca="false">IF(REF_DT&lt;PromptMonth,1,INDEX(BucketTable,MATCH($A5043,SumMonths,0),1))</f>
        <v>1</v>
      </c>
      <c r="G5043" s="94" t="e">
        <f aca="false">INDEX(Book_Type,MATCH($B5043,Book,0),1)</f>
        <v>#N/A</v>
      </c>
      <c r="H5043" s="94" t="e">
        <f aca="false">$F5043&amp;$G5043</f>
        <v>#N/A</v>
      </c>
    </row>
    <row r="5044" customFormat="false" ht="12.75" hidden="false" customHeight="false" outlineLevel="0" collapsed="false">
      <c r="F5044" s="94" t="n">
        <f aca="false">IF(REF_DT&lt;PromptMonth,1,INDEX(BucketTable,MATCH($A5044,SumMonths,0),1))</f>
        <v>1</v>
      </c>
      <c r="G5044" s="94" t="e">
        <f aca="false">INDEX(Book_Type,MATCH($B5044,Book,0),1)</f>
        <v>#N/A</v>
      </c>
      <c r="H5044" s="94" t="e">
        <f aca="false">$F5044&amp;$G5044</f>
        <v>#N/A</v>
      </c>
    </row>
    <row r="5045" customFormat="false" ht="12.75" hidden="false" customHeight="false" outlineLevel="0" collapsed="false">
      <c r="F5045" s="94" t="n">
        <f aca="false">IF(REF_DT&lt;PromptMonth,1,INDEX(BucketTable,MATCH($A5045,SumMonths,0),1))</f>
        <v>1</v>
      </c>
      <c r="G5045" s="94" t="e">
        <f aca="false">INDEX(Book_Type,MATCH($B5045,Book,0),1)</f>
        <v>#N/A</v>
      </c>
      <c r="H5045" s="94" t="e">
        <f aca="false">$F5045&amp;$G5045</f>
        <v>#N/A</v>
      </c>
    </row>
    <row r="5046" customFormat="false" ht="12.75" hidden="false" customHeight="false" outlineLevel="0" collapsed="false">
      <c r="F5046" s="94" t="n">
        <f aca="false">IF(REF_DT&lt;PromptMonth,1,INDEX(BucketTable,MATCH($A5046,SumMonths,0),1))</f>
        <v>1</v>
      </c>
      <c r="G5046" s="94" t="e">
        <f aca="false">INDEX(Book_Type,MATCH($B5046,Book,0),1)</f>
        <v>#N/A</v>
      </c>
      <c r="H5046" s="94" t="e">
        <f aca="false">$F5046&amp;$G5046</f>
        <v>#N/A</v>
      </c>
    </row>
    <row r="5047" customFormat="false" ht="12.75" hidden="false" customHeight="false" outlineLevel="0" collapsed="false">
      <c r="F5047" s="94" t="n">
        <f aca="false">IF(REF_DT&lt;PromptMonth,1,INDEX(BucketTable,MATCH($A5047,SumMonths,0),1))</f>
        <v>1</v>
      </c>
      <c r="G5047" s="94" t="e">
        <f aca="false">INDEX(Book_Type,MATCH($B5047,Book,0),1)</f>
        <v>#N/A</v>
      </c>
      <c r="H5047" s="94" t="e">
        <f aca="false">$F5047&amp;$G5047</f>
        <v>#N/A</v>
      </c>
    </row>
    <row r="5048" customFormat="false" ht="12.75" hidden="false" customHeight="false" outlineLevel="0" collapsed="false">
      <c r="F5048" s="94" t="n">
        <f aca="false">IF(REF_DT&lt;PromptMonth,1,INDEX(BucketTable,MATCH($A5048,SumMonths,0),1))</f>
        <v>1</v>
      </c>
      <c r="G5048" s="94" t="e">
        <f aca="false">INDEX(Book_Type,MATCH($B5048,Book,0),1)</f>
        <v>#N/A</v>
      </c>
      <c r="H5048" s="94" t="e">
        <f aca="false">$F5048&amp;$G5048</f>
        <v>#N/A</v>
      </c>
    </row>
    <row r="5049" customFormat="false" ht="12.75" hidden="false" customHeight="false" outlineLevel="0" collapsed="false">
      <c r="F5049" s="94" t="n">
        <f aca="false">IF(REF_DT&lt;PromptMonth,1,INDEX(BucketTable,MATCH($A5049,SumMonths,0),1))</f>
        <v>1</v>
      </c>
      <c r="G5049" s="94" t="e">
        <f aca="false">INDEX(Book_Type,MATCH($B5049,Book,0),1)</f>
        <v>#N/A</v>
      </c>
      <c r="H5049" s="94" t="e">
        <f aca="false">$F5049&amp;$G5049</f>
        <v>#N/A</v>
      </c>
    </row>
    <row r="5050" customFormat="false" ht="12.75" hidden="false" customHeight="false" outlineLevel="0" collapsed="false">
      <c r="F5050" s="94" t="n">
        <f aca="false">IF(REF_DT&lt;PromptMonth,1,INDEX(BucketTable,MATCH($A5050,SumMonths,0),1))</f>
        <v>1</v>
      </c>
      <c r="G5050" s="94" t="e">
        <f aca="false">INDEX(Book_Type,MATCH($B5050,Book,0),1)</f>
        <v>#N/A</v>
      </c>
      <c r="H5050" s="94" t="e">
        <f aca="false">$F5050&amp;$G5050</f>
        <v>#N/A</v>
      </c>
    </row>
    <row r="5051" customFormat="false" ht="12.75" hidden="false" customHeight="false" outlineLevel="0" collapsed="false">
      <c r="F5051" s="94" t="n">
        <f aca="false">IF(REF_DT&lt;PromptMonth,1,INDEX(BucketTable,MATCH($A5051,SumMonths,0),1))</f>
        <v>1</v>
      </c>
      <c r="G5051" s="94" t="e">
        <f aca="false">INDEX(Book_Type,MATCH($B5051,Book,0),1)</f>
        <v>#N/A</v>
      </c>
      <c r="H5051" s="94" t="e">
        <f aca="false">$F5051&amp;$G5051</f>
        <v>#N/A</v>
      </c>
    </row>
    <row r="5052" customFormat="false" ht="12.75" hidden="false" customHeight="false" outlineLevel="0" collapsed="false">
      <c r="F5052" s="94" t="n">
        <f aca="false">IF(REF_DT&lt;PromptMonth,1,INDEX(BucketTable,MATCH($A5052,SumMonths,0),1))</f>
        <v>1</v>
      </c>
      <c r="G5052" s="94" t="e">
        <f aca="false">INDEX(Book_Type,MATCH($B5052,Book,0),1)</f>
        <v>#N/A</v>
      </c>
      <c r="H5052" s="94" t="e">
        <f aca="false">$F5052&amp;$G5052</f>
        <v>#N/A</v>
      </c>
    </row>
    <row r="5053" customFormat="false" ht="12.75" hidden="false" customHeight="false" outlineLevel="0" collapsed="false">
      <c r="F5053" s="94" t="n">
        <f aca="false">IF(REF_DT&lt;PromptMonth,1,INDEX(BucketTable,MATCH($A5053,SumMonths,0),1))</f>
        <v>1</v>
      </c>
      <c r="G5053" s="94" t="e">
        <f aca="false">INDEX(Book_Type,MATCH($B5053,Book,0),1)</f>
        <v>#N/A</v>
      </c>
      <c r="H5053" s="94" t="e">
        <f aca="false">$F5053&amp;$G5053</f>
        <v>#N/A</v>
      </c>
    </row>
    <row r="5054" customFormat="false" ht="12.75" hidden="false" customHeight="false" outlineLevel="0" collapsed="false">
      <c r="F5054" s="94" t="n">
        <f aca="false">IF(REF_DT&lt;PromptMonth,1,INDEX(BucketTable,MATCH($A5054,SumMonths,0),1))</f>
        <v>1</v>
      </c>
      <c r="G5054" s="94" t="e">
        <f aca="false">INDEX(Book_Type,MATCH($B5054,Book,0),1)</f>
        <v>#N/A</v>
      </c>
      <c r="H5054" s="94" t="e">
        <f aca="false">$F5054&amp;$G5054</f>
        <v>#N/A</v>
      </c>
    </row>
    <row r="5055" customFormat="false" ht="12.75" hidden="false" customHeight="false" outlineLevel="0" collapsed="false">
      <c r="F5055" s="94" t="n">
        <f aca="false">IF(REF_DT&lt;PromptMonth,1,INDEX(BucketTable,MATCH($A5055,SumMonths,0),1))</f>
        <v>1</v>
      </c>
      <c r="G5055" s="94" t="e">
        <f aca="false">INDEX(Book_Type,MATCH($B5055,Book,0),1)</f>
        <v>#N/A</v>
      </c>
      <c r="H5055" s="94" t="e">
        <f aca="false">$F5055&amp;$G5055</f>
        <v>#N/A</v>
      </c>
    </row>
    <row r="5056" customFormat="false" ht="12.75" hidden="false" customHeight="false" outlineLevel="0" collapsed="false">
      <c r="F5056" s="94" t="n">
        <f aca="false">IF(REF_DT&lt;PromptMonth,1,INDEX(BucketTable,MATCH($A5056,SumMonths,0),1))</f>
        <v>1</v>
      </c>
      <c r="G5056" s="94" t="e">
        <f aca="false">INDEX(Book_Type,MATCH($B5056,Book,0),1)</f>
        <v>#N/A</v>
      </c>
      <c r="H5056" s="94" t="e">
        <f aca="false">$F5056&amp;$G5056</f>
        <v>#N/A</v>
      </c>
    </row>
    <row r="5057" customFormat="false" ht="12.75" hidden="false" customHeight="false" outlineLevel="0" collapsed="false">
      <c r="F5057" s="94" t="n">
        <f aca="false">IF(REF_DT&lt;PromptMonth,1,INDEX(BucketTable,MATCH($A5057,SumMonths,0),1))</f>
        <v>1</v>
      </c>
      <c r="G5057" s="94" t="e">
        <f aca="false">INDEX(Book_Type,MATCH($B5057,Book,0),1)</f>
        <v>#N/A</v>
      </c>
      <c r="H5057" s="94" t="e">
        <f aca="false">$F5057&amp;$G5057</f>
        <v>#N/A</v>
      </c>
    </row>
    <row r="5058" customFormat="false" ht="12.75" hidden="false" customHeight="false" outlineLevel="0" collapsed="false">
      <c r="F5058" s="94" t="n">
        <f aca="false">IF(REF_DT&lt;PromptMonth,1,INDEX(BucketTable,MATCH($A5058,SumMonths,0),1))</f>
        <v>1</v>
      </c>
      <c r="G5058" s="94" t="e">
        <f aca="false">INDEX(Book_Type,MATCH($B5058,Book,0),1)</f>
        <v>#N/A</v>
      </c>
      <c r="H5058" s="94" t="e">
        <f aca="false">$F5058&amp;$G5058</f>
        <v>#N/A</v>
      </c>
    </row>
    <row r="5059" customFormat="false" ht="12.75" hidden="false" customHeight="false" outlineLevel="0" collapsed="false">
      <c r="F5059" s="94" t="n">
        <f aca="false">IF(REF_DT&lt;PromptMonth,1,INDEX(BucketTable,MATCH($A5059,SumMonths,0),1))</f>
        <v>1</v>
      </c>
      <c r="G5059" s="94" t="e">
        <f aca="false">INDEX(Book_Type,MATCH($B5059,Book,0),1)</f>
        <v>#N/A</v>
      </c>
      <c r="H5059" s="94" t="e">
        <f aca="false">$F5059&amp;$G5059</f>
        <v>#N/A</v>
      </c>
    </row>
    <row r="5060" customFormat="false" ht="12.75" hidden="false" customHeight="false" outlineLevel="0" collapsed="false">
      <c r="F5060" s="94" t="n">
        <f aca="false">IF(REF_DT&lt;PromptMonth,1,INDEX(BucketTable,MATCH($A5060,SumMonths,0),1))</f>
        <v>1</v>
      </c>
      <c r="G5060" s="94" t="e">
        <f aca="false">INDEX(Book_Type,MATCH($B5060,Book,0),1)</f>
        <v>#N/A</v>
      </c>
      <c r="H5060" s="94" t="e">
        <f aca="false">$F5060&amp;$G5060</f>
        <v>#N/A</v>
      </c>
    </row>
    <row r="5061" customFormat="false" ht="12.75" hidden="false" customHeight="false" outlineLevel="0" collapsed="false">
      <c r="F5061" s="94" t="n">
        <f aca="false">IF(REF_DT&lt;PromptMonth,1,INDEX(BucketTable,MATCH($A5061,SumMonths,0),1))</f>
        <v>1</v>
      </c>
      <c r="G5061" s="94" t="e">
        <f aca="false">INDEX(Book_Type,MATCH($B5061,Book,0),1)</f>
        <v>#N/A</v>
      </c>
      <c r="H5061" s="94" t="e">
        <f aca="false">$F5061&amp;$G5061</f>
        <v>#N/A</v>
      </c>
    </row>
    <row r="5062" customFormat="false" ht="12.75" hidden="false" customHeight="false" outlineLevel="0" collapsed="false">
      <c r="F5062" s="94" t="n">
        <f aca="false">IF(REF_DT&lt;PromptMonth,1,INDEX(BucketTable,MATCH($A5062,SumMonths,0),1))</f>
        <v>1</v>
      </c>
      <c r="G5062" s="94" t="e">
        <f aca="false">INDEX(Book_Type,MATCH($B5062,Book,0),1)</f>
        <v>#N/A</v>
      </c>
      <c r="H5062" s="94" t="e">
        <f aca="false">$F5062&amp;$G5062</f>
        <v>#N/A</v>
      </c>
    </row>
    <row r="5063" customFormat="false" ht="12.75" hidden="false" customHeight="false" outlineLevel="0" collapsed="false">
      <c r="F5063" s="94" t="n">
        <f aca="false">IF(REF_DT&lt;PromptMonth,1,INDEX(BucketTable,MATCH($A5063,SumMonths,0),1))</f>
        <v>1</v>
      </c>
      <c r="G5063" s="94" t="e">
        <f aca="false">INDEX(Book_Type,MATCH($B5063,Book,0),1)</f>
        <v>#N/A</v>
      </c>
      <c r="H5063" s="94" t="e">
        <f aca="false">$F5063&amp;$G5063</f>
        <v>#N/A</v>
      </c>
    </row>
    <row r="5064" customFormat="false" ht="12.75" hidden="false" customHeight="false" outlineLevel="0" collapsed="false">
      <c r="F5064" s="94" t="n">
        <f aca="false">IF(REF_DT&lt;PromptMonth,1,INDEX(BucketTable,MATCH($A5064,SumMonths,0),1))</f>
        <v>1</v>
      </c>
      <c r="G5064" s="94" t="e">
        <f aca="false">INDEX(Book_Type,MATCH($B5064,Book,0),1)</f>
        <v>#N/A</v>
      </c>
      <c r="H5064" s="94" t="e">
        <f aca="false">$F5064&amp;$G5064</f>
        <v>#N/A</v>
      </c>
    </row>
    <row r="5065" customFormat="false" ht="12.75" hidden="false" customHeight="false" outlineLevel="0" collapsed="false">
      <c r="F5065" s="94" t="n">
        <f aca="false">IF(REF_DT&lt;PromptMonth,1,INDEX(BucketTable,MATCH($A5065,SumMonths,0),1))</f>
        <v>1</v>
      </c>
      <c r="G5065" s="94" t="e">
        <f aca="false">INDEX(Book_Type,MATCH($B5065,Book,0),1)</f>
        <v>#N/A</v>
      </c>
      <c r="H5065" s="94" t="e">
        <f aca="false">$F5065&amp;$G5065</f>
        <v>#N/A</v>
      </c>
    </row>
    <row r="5066" customFormat="false" ht="12.75" hidden="false" customHeight="false" outlineLevel="0" collapsed="false">
      <c r="F5066" s="94" t="n">
        <f aca="false">IF(REF_DT&lt;PromptMonth,1,INDEX(BucketTable,MATCH($A5066,SumMonths,0),1))</f>
        <v>1</v>
      </c>
      <c r="G5066" s="94" t="e">
        <f aca="false">INDEX(Book_Type,MATCH($B5066,Book,0),1)</f>
        <v>#N/A</v>
      </c>
      <c r="H5066" s="94" t="e">
        <f aca="false">$F5066&amp;$G5066</f>
        <v>#N/A</v>
      </c>
    </row>
    <row r="5067" customFormat="false" ht="12.75" hidden="false" customHeight="false" outlineLevel="0" collapsed="false">
      <c r="F5067" s="94" t="n">
        <f aca="false">IF(REF_DT&lt;PromptMonth,1,INDEX(BucketTable,MATCH($A5067,SumMonths,0),1))</f>
        <v>1</v>
      </c>
      <c r="G5067" s="94" t="e">
        <f aca="false">INDEX(Book_Type,MATCH($B5067,Book,0),1)</f>
        <v>#N/A</v>
      </c>
      <c r="H5067" s="94" t="e">
        <f aca="false">$F5067&amp;$G5067</f>
        <v>#N/A</v>
      </c>
    </row>
    <row r="5068" customFormat="false" ht="12.75" hidden="false" customHeight="false" outlineLevel="0" collapsed="false">
      <c r="F5068" s="94" t="n">
        <f aca="false">IF(REF_DT&lt;PromptMonth,1,INDEX(BucketTable,MATCH($A5068,SumMonths,0),1))</f>
        <v>1</v>
      </c>
      <c r="G5068" s="94" t="e">
        <f aca="false">INDEX(Book_Type,MATCH($B5068,Book,0),1)</f>
        <v>#N/A</v>
      </c>
      <c r="H5068" s="94" t="e">
        <f aca="false">$F5068&amp;$G5068</f>
        <v>#N/A</v>
      </c>
    </row>
    <row r="5069" customFormat="false" ht="12.75" hidden="false" customHeight="false" outlineLevel="0" collapsed="false">
      <c r="F5069" s="94" t="n">
        <f aca="false">IF(REF_DT&lt;PromptMonth,1,INDEX(BucketTable,MATCH($A5069,SumMonths,0),1))</f>
        <v>1</v>
      </c>
      <c r="G5069" s="94" t="e">
        <f aca="false">INDEX(Book_Type,MATCH($B5069,Book,0),1)</f>
        <v>#N/A</v>
      </c>
      <c r="H5069" s="94" t="e">
        <f aca="false">$F5069&amp;$G5069</f>
        <v>#N/A</v>
      </c>
    </row>
    <row r="5070" customFormat="false" ht="12.75" hidden="false" customHeight="false" outlineLevel="0" collapsed="false">
      <c r="F5070" s="94" t="n">
        <f aca="false">IF(REF_DT&lt;PromptMonth,1,INDEX(BucketTable,MATCH($A5070,SumMonths,0),1))</f>
        <v>1</v>
      </c>
      <c r="G5070" s="94" t="e">
        <f aca="false">INDEX(Book_Type,MATCH($B5070,Book,0),1)</f>
        <v>#N/A</v>
      </c>
      <c r="H5070" s="94" t="e">
        <f aca="false">$F5070&amp;$G5070</f>
        <v>#N/A</v>
      </c>
    </row>
    <row r="5071" customFormat="false" ht="12.75" hidden="false" customHeight="false" outlineLevel="0" collapsed="false">
      <c r="F5071" s="94" t="n">
        <f aca="false">IF(REF_DT&lt;PromptMonth,1,INDEX(BucketTable,MATCH($A5071,SumMonths,0),1))</f>
        <v>1</v>
      </c>
      <c r="G5071" s="94" t="e">
        <f aca="false">INDEX(Book_Type,MATCH($B5071,Book,0),1)</f>
        <v>#N/A</v>
      </c>
      <c r="H5071" s="94" t="e">
        <f aca="false">$F5071&amp;$G5071</f>
        <v>#N/A</v>
      </c>
    </row>
    <row r="5072" customFormat="false" ht="12.75" hidden="false" customHeight="false" outlineLevel="0" collapsed="false">
      <c r="F5072" s="94" t="n">
        <f aca="false">IF(REF_DT&lt;PromptMonth,1,INDEX(BucketTable,MATCH($A5072,SumMonths,0),1))</f>
        <v>1</v>
      </c>
      <c r="G5072" s="94" t="e">
        <f aca="false">INDEX(Book_Type,MATCH($B5072,Book,0),1)</f>
        <v>#N/A</v>
      </c>
      <c r="H5072" s="94" t="e">
        <f aca="false">$F5072&amp;$G5072</f>
        <v>#N/A</v>
      </c>
    </row>
    <row r="5073" customFormat="false" ht="12.75" hidden="false" customHeight="false" outlineLevel="0" collapsed="false">
      <c r="F5073" s="94" t="n">
        <f aca="false">IF(REF_DT&lt;PromptMonth,1,INDEX(BucketTable,MATCH($A5073,SumMonths,0),1))</f>
        <v>1</v>
      </c>
      <c r="G5073" s="94" t="e">
        <f aca="false">INDEX(Book_Type,MATCH($B5073,Book,0),1)</f>
        <v>#N/A</v>
      </c>
      <c r="H5073" s="94" t="e">
        <f aca="false">$F5073&amp;$G5073</f>
        <v>#N/A</v>
      </c>
    </row>
    <row r="5074" customFormat="false" ht="12.75" hidden="false" customHeight="false" outlineLevel="0" collapsed="false">
      <c r="F5074" s="94" t="n">
        <f aca="false">IF(REF_DT&lt;PromptMonth,1,INDEX(BucketTable,MATCH($A5074,SumMonths,0),1))</f>
        <v>1</v>
      </c>
      <c r="G5074" s="94" t="e">
        <f aca="false">INDEX(Book_Type,MATCH($B5074,Book,0),1)</f>
        <v>#N/A</v>
      </c>
      <c r="H5074" s="94" t="e">
        <f aca="false">$F5074&amp;$G5074</f>
        <v>#N/A</v>
      </c>
    </row>
    <row r="5075" customFormat="false" ht="12.75" hidden="false" customHeight="false" outlineLevel="0" collapsed="false">
      <c r="F5075" s="94" t="n">
        <f aca="false">IF(REF_DT&lt;PromptMonth,1,INDEX(BucketTable,MATCH($A5075,SumMonths,0),1))</f>
        <v>1</v>
      </c>
      <c r="G5075" s="94" t="e">
        <f aca="false">INDEX(Book_Type,MATCH($B5075,Book,0),1)</f>
        <v>#N/A</v>
      </c>
      <c r="H5075" s="94" t="e">
        <f aca="false">$F5075&amp;$G5075</f>
        <v>#N/A</v>
      </c>
    </row>
    <row r="5076" customFormat="false" ht="12.75" hidden="false" customHeight="false" outlineLevel="0" collapsed="false">
      <c r="F5076" s="94" t="n">
        <f aca="false">IF(REF_DT&lt;PromptMonth,1,INDEX(BucketTable,MATCH($A5076,SumMonths,0),1))</f>
        <v>1</v>
      </c>
      <c r="G5076" s="94" t="e">
        <f aca="false">INDEX(Book_Type,MATCH($B5076,Book,0),1)</f>
        <v>#N/A</v>
      </c>
      <c r="H5076" s="94" t="e">
        <f aca="false">$F5076&amp;$G5076</f>
        <v>#N/A</v>
      </c>
    </row>
    <row r="5077" customFormat="false" ht="12.75" hidden="false" customHeight="false" outlineLevel="0" collapsed="false">
      <c r="F5077" s="94" t="n">
        <f aca="false">IF(REF_DT&lt;PromptMonth,1,INDEX(BucketTable,MATCH($A5077,SumMonths,0),1))</f>
        <v>1</v>
      </c>
      <c r="G5077" s="94" t="e">
        <f aca="false">INDEX(Book_Type,MATCH($B5077,Book,0),1)</f>
        <v>#N/A</v>
      </c>
      <c r="H5077" s="94" t="e">
        <f aca="false">$F5077&amp;$G5077</f>
        <v>#N/A</v>
      </c>
    </row>
    <row r="5078" customFormat="false" ht="12.75" hidden="false" customHeight="false" outlineLevel="0" collapsed="false">
      <c r="F5078" s="94" t="n">
        <f aca="false">IF(REF_DT&lt;PromptMonth,1,INDEX(BucketTable,MATCH($A5078,SumMonths,0),1))</f>
        <v>1</v>
      </c>
      <c r="G5078" s="94" t="e">
        <f aca="false">INDEX(Book_Type,MATCH($B5078,Book,0),1)</f>
        <v>#N/A</v>
      </c>
      <c r="H5078" s="94" t="e">
        <f aca="false">$F5078&amp;$G5078</f>
        <v>#N/A</v>
      </c>
    </row>
    <row r="5079" customFormat="false" ht="12.75" hidden="false" customHeight="false" outlineLevel="0" collapsed="false">
      <c r="F5079" s="94" t="n">
        <f aca="false">IF(REF_DT&lt;PromptMonth,1,INDEX(BucketTable,MATCH($A5079,SumMonths,0),1))</f>
        <v>1</v>
      </c>
      <c r="G5079" s="94" t="e">
        <f aca="false">INDEX(Book_Type,MATCH($B5079,Book,0),1)</f>
        <v>#N/A</v>
      </c>
      <c r="H5079" s="94" t="e">
        <f aca="false">$F5079&amp;$G5079</f>
        <v>#N/A</v>
      </c>
    </row>
    <row r="5080" customFormat="false" ht="12.75" hidden="false" customHeight="false" outlineLevel="0" collapsed="false">
      <c r="F5080" s="94" t="n">
        <f aca="false">IF(REF_DT&lt;PromptMonth,1,INDEX(BucketTable,MATCH($A5080,SumMonths,0),1))</f>
        <v>1</v>
      </c>
      <c r="G5080" s="94" t="e">
        <f aca="false">INDEX(Book_Type,MATCH($B5080,Book,0),1)</f>
        <v>#N/A</v>
      </c>
      <c r="H5080" s="94" t="e">
        <f aca="false">$F5080&amp;$G5080</f>
        <v>#N/A</v>
      </c>
    </row>
    <row r="5081" customFormat="false" ht="12.75" hidden="false" customHeight="false" outlineLevel="0" collapsed="false">
      <c r="F5081" s="94" t="n">
        <f aca="false">IF(REF_DT&lt;PromptMonth,1,INDEX(BucketTable,MATCH($A5081,SumMonths,0),1))</f>
        <v>1</v>
      </c>
      <c r="G5081" s="94" t="e">
        <f aca="false">INDEX(Book_Type,MATCH($B5081,Book,0),1)</f>
        <v>#N/A</v>
      </c>
      <c r="H5081" s="94" t="e">
        <f aca="false">$F5081&amp;$G5081</f>
        <v>#N/A</v>
      </c>
    </row>
    <row r="5082" customFormat="false" ht="12.75" hidden="false" customHeight="false" outlineLevel="0" collapsed="false">
      <c r="F5082" s="94" t="n">
        <f aca="false">IF(REF_DT&lt;PromptMonth,1,INDEX(BucketTable,MATCH($A5082,SumMonths,0),1))</f>
        <v>1</v>
      </c>
      <c r="G5082" s="94" t="e">
        <f aca="false">INDEX(Book_Type,MATCH($B5082,Book,0),1)</f>
        <v>#N/A</v>
      </c>
      <c r="H5082" s="94" t="e">
        <f aca="false">$F5082&amp;$G5082</f>
        <v>#N/A</v>
      </c>
    </row>
    <row r="5083" customFormat="false" ht="12.75" hidden="false" customHeight="false" outlineLevel="0" collapsed="false">
      <c r="F5083" s="94" t="n">
        <f aca="false">IF(REF_DT&lt;PromptMonth,1,INDEX(BucketTable,MATCH($A5083,SumMonths,0),1))</f>
        <v>1</v>
      </c>
      <c r="G5083" s="94" t="e">
        <f aca="false">INDEX(Book_Type,MATCH($B5083,Book,0),1)</f>
        <v>#N/A</v>
      </c>
      <c r="H5083" s="94" t="e">
        <f aca="false">$F5083&amp;$G5083</f>
        <v>#N/A</v>
      </c>
    </row>
    <row r="5084" customFormat="false" ht="12.75" hidden="false" customHeight="false" outlineLevel="0" collapsed="false">
      <c r="F5084" s="94" t="n">
        <f aca="false">IF(REF_DT&lt;PromptMonth,1,INDEX(BucketTable,MATCH($A5084,SumMonths,0),1))</f>
        <v>1</v>
      </c>
      <c r="G5084" s="94" t="e">
        <f aca="false">INDEX(Book_Type,MATCH($B5084,Book,0),1)</f>
        <v>#N/A</v>
      </c>
      <c r="H5084" s="94" t="e">
        <f aca="false">$F5084&amp;$G5084</f>
        <v>#N/A</v>
      </c>
    </row>
    <row r="5085" customFormat="false" ht="12.75" hidden="false" customHeight="false" outlineLevel="0" collapsed="false">
      <c r="F5085" s="94" t="n">
        <f aca="false">IF(REF_DT&lt;PromptMonth,1,INDEX(BucketTable,MATCH($A5085,SumMonths,0),1))</f>
        <v>1</v>
      </c>
      <c r="G5085" s="94" t="e">
        <f aca="false">INDEX(Book_Type,MATCH($B5085,Book,0),1)</f>
        <v>#N/A</v>
      </c>
      <c r="H5085" s="94" t="e">
        <f aca="false">$F5085&amp;$G5085</f>
        <v>#N/A</v>
      </c>
    </row>
    <row r="5086" customFormat="false" ht="12.75" hidden="false" customHeight="false" outlineLevel="0" collapsed="false">
      <c r="F5086" s="94" t="n">
        <f aca="false">IF(REF_DT&lt;PromptMonth,1,INDEX(BucketTable,MATCH($A5086,SumMonths,0),1))</f>
        <v>1</v>
      </c>
      <c r="G5086" s="94" t="e">
        <f aca="false">INDEX(Book_Type,MATCH($B5086,Book,0),1)</f>
        <v>#N/A</v>
      </c>
      <c r="H5086" s="94" t="e">
        <f aca="false">$F5086&amp;$G5086</f>
        <v>#N/A</v>
      </c>
    </row>
    <row r="5087" customFormat="false" ht="12.75" hidden="false" customHeight="false" outlineLevel="0" collapsed="false">
      <c r="F5087" s="94" t="n">
        <f aca="false">IF(REF_DT&lt;PromptMonth,1,INDEX(BucketTable,MATCH($A5087,SumMonths,0),1))</f>
        <v>1</v>
      </c>
      <c r="G5087" s="94" t="e">
        <f aca="false">INDEX(Book_Type,MATCH($B5087,Book,0),1)</f>
        <v>#N/A</v>
      </c>
      <c r="H5087" s="94" t="e">
        <f aca="false">$F5087&amp;$G5087</f>
        <v>#N/A</v>
      </c>
    </row>
    <row r="5088" customFormat="false" ht="12.75" hidden="false" customHeight="false" outlineLevel="0" collapsed="false">
      <c r="F5088" s="94" t="n">
        <f aca="false">IF(REF_DT&lt;PromptMonth,1,INDEX(BucketTable,MATCH($A5088,SumMonths,0),1))</f>
        <v>1</v>
      </c>
      <c r="G5088" s="94" t="e">
        <f aca="false">INDEX(Book_Type,MATCH($B5088,Book,0),1)</f>
        <v>#N/A</v>
      </c>
      <c r="H5088" s="94" t="e">
        <f aca="false">$F5088&amp;$G5088</f>
        <v>#N/A</v>
      </c>
    </row>
    <row r="5089" customFormat="false" ht="12.75" hidden="false" customHeight="false" outlineLevel="0" collapsed="false">
      <c r="F5089" s="94" t="n">
        <f aca="false">IF(REF_DT&lt;PromptMonth,1,INDEX(BucketTable,MATCH($A5089,SumMonths,0),1))</f>
        <v>1</v>
      </c>
      <c r="G5089" s="94" t="e">
        <f aca="false">INDEX(Book_Type,MATCH($B5089,Book,0),1)</f>
        <v>#N/A</v>
      </c>
      <c r="H5089" s="94" t="e">
        <f aca="false">$F5089&amp;$G5089</f>
        <v>#N/A</v>
      </c>
    </row>
    <row r="5090" customFormat="false" ht="12.75" hidden="false" customHeight="false" outlineLevel="0" collapsed="false">
      <c r="F5090" s="94" t="n">
        <f aca="false">IF(REF_DT&lt;PromptMonth,1,INDEX(BucketTable,MATCH($A5090,SumMonths,0),1))</f>
        <v>1</v>
      </c>
      <c r="G5090" s="94" t="e">
        <f aca="false">INDEX(Book_Type,MATCH($B5090,Book,0),1)</f>
        <v>#N/A</v>
      </c>
      <c r="H5090" s="94" t="e">
        <f aca="false">$F5090&amp;$G5090</f>
        <v>#N/A</v>
      </c>
    </row>
    <row r="5091" customFormat="false" ht="12.75" hidden="false" customHeight="false" outlineLevel="0" collapsed="false">
      <c r="F5091" s="94" t="n">
        <f aca="false">IF(REF_DT&lt;PromptMonth,1,INDEX(BucketTable,MATCH($A5091,SumMonths,0),1))</f>
        <v>1</v>
      </c>
      <c r="G5091" s="94" t="e">
        <f aca="false">INDEX(Book_Type,MATCH($B5091,Book,0),1)</f>
        <v>#N/A</v>
      </c>
      <c r="H5091" s="94" t="e">
        <f aca="false">$F5091&amp;$G5091</f>
        <v>#N/A</v>
      </c>
    </row>
    <row r="5092" customFormat="false" ht="12.75" hidden="false" customHeight="false" outlineLevel="0" collapsed="false">
      <c r="F5092" s="94" t="n">
        <f aca="false">IF(REF_DT&lt;PromptMonth,1,INDEX(BucketTable,MATCH($A5092,SumMonths,0),1))</f>
        <v>1</v>
      </c>
      <c r="G5092" s="94" t="e">
        <f aca="false">INDEX(Book_Type,MATCH($B5092,Book,0),1)</f>
        <v>#N/A</v>
      </c>
      <c r="H5092" s="94" t="e">
        <f aca="false">$F5092&amp;$G5092</f>
        <v>#N/A</v>
      </c>
    </row>
    <row r="5093" customFormat="false" ht="12.75" hidden="false" customHeight="false" outlineLevel="0" collapsed="false">
      <c r="F5093" s="94" t="n">
        <f aca="false">IF(REF_DT&lt;PromptMonth,1,INDEX(BucketTable,MATCH($A5093,SumMonths,0),1))</f>
        <v>1</v>
      </c>
      <c r="G5093" s="94" t="e">
        <f aca="false">INDEX(Book_Type,MATCH($B5093,Book,0),1)</f>
        <v>#N/A</v>
      </c>
      <c r="H5093" s="94" t="e">
        <f aca="false">$F5093&amp;$G5093</f>
        <v>#N/A</v>
      </c>
    </row>
    <row r="5094" customFormat="false" ht="12.75" hidden="false" customHeight="false" outlineLevel="0" collapsed="false">
      <c r="F5094" s="94" t="n">
        <f aca="false">IF(REF_DT&lt;PromptMonth,1,INDEX(BucketTable,MATCH($A5094,SumMonths,0),1))</f>
        <v>1</v>
      </c>
      <c r="G5094" s="94" t="e">
        <f aca="false">INDEX(Book_Type,MATCH($B5094,Book,0),1)</f>
        <v>#N/A</v>
      </c>
      <c r="H5094" s="94" t="e">
        <f aca="false">$F5094&amp;$G5094</f>
        <v>#N/A</v>
      </c>
    </row>
    <row r="5095" customFormat="false" ht="12.75" hidden="false" customHeight="false" outlineLevel="0" collapsed="false">
      <c r="F5095" s="94" t="n">
        <f aca="false">IF(REF_DT&lt;PromptMonth,1,INDEX(BucketTable,MATCH($A5095,SumMonths,0),1))</f>
        <v>1</v>
      </c>
      <c r="G5095" s="94" t="e">
        <f aca="false">INDEX(Book_Type,MATCH($B5095,Book,0),1)</f>
        <v>#N/A</v>
      </c>
      <c r="H5095" s="94" t="e">
        <f aca="false">$F5095&amp;$G5095</f>
        <v>#N/A</v>
      </c>
    </row>
    <row r="5096" customFormat="false" ht="12.75" hidden="false" customHeight="false" outlineLevel="0" collapsed="false">
      <c r="F5096" s="94" t="n">
        <f aca="false">IF(REF_DT&lt;PromptMonth,1,INDEX(BucketTable,MATCH($A5096,SumMonths,0),1))</f>
        <v>1</v>
      </c>
      <c r="G5096" s="94" t="e">
        <f aca="false">INDEX(Book_Type,MATCH($B5096,Book,0),1)</f>
        <v>#N/A</v>
      </c>
      <c r="H5096" s="94" t="e">
        <f aca="false">$F5096&amp;$G5096</f>
        <v>#N/A</v>
      </c>
    </row>
    <row r="5097" customFormat="false" ht="12.75" hidden="false" customHeight="false" outlineLevel="0" collapsed="false">
      <c r="F5097" s="94" t="n">
        <f aca="false">IF(REF_DT&lt;PromptMonth,1,INDEX(BucketTable,MATCH($A5097,SumMonths,0),1))</f>
        <v>1</v>
      </c>
      <c r="G5097" s="94" t="e">
        <f aca="false">INDEX(Book_Type,MATCH($B5097,Book,0),1)</f>
        <v>#N/A</v>
      </c>
      <c r="H5097" s="94" t="e">
        <f aca="false">$F5097&amp;$G5097</f>
        <v>#N/A</v>
      </c>
    </row>
    <row r="5098" customFormat="false" ht="12.75" hidden="false" customHeight="false" outlineLevel="0" collapsed="false">
      <c r="F5098" s="94" t="n">
        <f aca="false">IF(REF_DT&lt;PromptMonth,1,INDEX(BucketTable,MATCH($A5098,SumMonths,0),1))</f>
        <v>1</v>
      </c>
      <c r="G5098" s="94" t="e">
        <f aca="false">INDEX(Book_Type,MATCH($B5098,Book,0),1)</f>
        <v>#N/A</v>
      </c>
      <c r="H5098" s="94" t="e">
        <f aca="false">$F5098&amp;$G5098</f>
        <v>#N/A</v>
      </c>
    </row>
    <row r="5099" customFormat="false" ht="12.75" hidden="false" customHeight="false" outlineLevel="0" collapsed="false">
      <c r="F5099" s="94" t="n">
        <f aca="false">IF(REF_DT&lt;PromptMonth,1,INDEX(BucketTable,MATCH($A5099,SumMonths,0),1))</f>
        <v>1</v>
      </c>
      <c r="G5099" s="94" t="e">
        <f aca="false">INDEX(Book_Type,MATCH($B5099,Book,0),1)</f>
        <v>#N/A</v>
      </c>
      <c r="H5099" s="94" t="e">
        <f aca="false">$F5099&amp;$G5099</f>
        <v>#N/A</v>
      </c>
    </row>
    <row r="5100" customFormat="false" ht="12.75" hidden="false" customHeight="false" outlineLevel="0" collapsed="false">
      <c r="F5100" s="94" t="n">
        <f aca="false">IF(REF_DT&lt;PromptMonth,1,INDEX(BucketTable,MATCH($A5100,SumMonths,0),1))</f>
        <v>1</v>
      </c>
      <c r="G5100" s="94" t="e">
        <f aca="false">INDEX(Book_Type,MATCH($B5100,Book,0),1)</f>
        <v>#N/A</v>
      </c>
      <c r="H5100" s="94" t="e">
        <f aca="false">$F5100&amp;$G5100</f>
        <v>#N/A</v>
      </c>
    </row>
    <row r="5101" customFormat="false" ht="12.75" hidden="false" customHeight="false" outlineLevel="0" collapsed="false">
      <c r="F5101" s="94" t="n">
        <f aca="false">IF(REF_DT&lt;PromptMonth,1,INDEX(BucketTable,MATCH($A5101,SumMonths,0),1))</f>
        <v>1</v>
      </c>
      <c r="G5101" s="94" t="e">
        <f aca="false">INDEX(Book_Type,MATCH($B5101,Book,0),1)</f>
        <v>#N/A</v>
      </c>
      <c r="H5101" s="94" t="e">
        <f aca="false">$F5101&amp;$G5101</f>
        <v>#N/A</v>
      </c>
    </row>
    <row r="5102" customFormat="false" ht="12.75" hidden="false" customHeight="false" outlineLevel="0" collapsed="false">
      <c r="F5102" s="94" t="n">
        <f aca="false">IF(REF_DT&lt;PromptMonth,1,INDEX(BucketTable,MATCH($A5102,SumMonths,0),1))</f>
        <v>1</v>
      </c>
      <c r="G5102" s="94" t="e">
        <f aca="false">INDEX(Book_Type,MATCH($B5102,Book,0),1)</f>
        <v>#N/A</v>
      </c>
      <c r="H5102" s="94" t="e">
        <f aca="false">$F5102&amp;$G5102</f>
        <v>#N/A</v>
      </c>
    </row>
    <row r="5103" customFormat="false" ht="12.75" hidden="false" customHeight="false" outlineLevel="0" collapsed="false">
      <c r="F5103" s="94" t="n">
        <f aca="false">IF(REF_DT&lt;PromptMonth,1,INDEX(BucketTable,MATCH($A5103,SumMonths,0),1))</f>
        <v>1</v>
      </c>
      <c r="G5103" s="94" t="e">
        <f aca="false">INDEX(Book_Type,MATCH($B5103,Book,0),1)</f>
        <v>#N/A</v>
      </c>
      <c r="H5103" s="94" t="e">
        <f aca="false">$F5103&amp;$G5103</f>
        <v>#N/A</v>
      </c>
    </row>
    <row r="5104" customFormat="false" ht="12.75" hidden="false" customHeight="false" outlineLevel="0" collapsed="false">
      <c r="F5104" s="94" t="n">
        <f aca="false">IF(REF_DT&lt;PromptMonth,1,INDEX(BucketTable,MATCH($A5104,SumMonths,0),1))</f>
        <v>1</v>
      </c>
      <c r="G5104" s="94" t="e">
        <f aca="false">INDEX(Book_Type,MATCH($B5104,Book,0),1)</f>
        <v>#N/A</v>
      </c>
      <c r="H5104" s="94" t="e">
        <f aca="false">$F5104&amp;$G5104</f>
        <v>#N/A</v>
      </c>
    </row>
    <row r="5105" customFormat="false" ht="12.75" hidden="false" customHeight="false" outlineLevel="0" collapsed="false">
      <c r="F5105" s="94" t="n">
        <f aca="false">IF(REF_DT&lt;PromptMonth,1,INDEX(BucketTable,MATCH($A5105,SumMonths,0),1))</f>
        <v>1</v>
      </c>
      <c r="G5105" s="94" t="e">
        <f aca="false">INDEX(Book_Type,MATCH($B5105,Book,0),1)</f>
        <v>#N/A</v>
      </c>
      <c r="H5105" s="94" t="e">
        <f aca="false">$F5105&amp;$G5105</f>
        <v>#N/A</v>
      </c>
    </row>
    <row r="5106" customFormat="false" ht="12.75" hidden="false" customHeight="false" outlineLevel="0" collapsed="false">
      <c r="F5106" s="94" t="n">
        <f aca="false">IF(REF_DT&lt;PromptMonth,1,INDEX(BucketTable,MATCH($A5106,SumMonths,0),1))</f>
        <v>1</v>
      </c>
      <c r="G5106" s="94" t="e">
        <f aca="false">INDEX(Book_Type,MATCH($B5106,Book,0),1)</f>
        <v>#N/A</v>
      </c>
      <c r="H5106" s="94" t="e">
        <f aca="false">$F5106&amp;$G5106</f>
        <v>#N/A</v>
      </c>
    </row>
    <row r="5107" customFormat="false" ht="12.75" hidden="false" customHeight="false" outlineLevel="0" collapsed="false">
      <c r="F5107" s="94" t="n">
        <f aca="false">IF(REF_DT&lt;PromptMonth,1,INDEX(BucketTable,MATCH($A5107,SumMonths,0),1))</f>
        <v>1</v>
      </c>
      <c r="G5107" s="94" t="e">
        <f aca="false">INDEX(Book_Type,MATCH($B5107,Book,0),1)</f>
        <v>#N/A</v>
      </c>
      <c r="H5107" s="94" t="e">
        <f aca="false">$F5107&amp;$G5107</f>
        <v>#N/A</v>
      </c>
    </row>
    <row r="5108" customFormat="false" ht="12.75" hidden="false" customHeight="false" outlineLevel="0" collapsed="false">
      <c r="F5108" s="94" t="n">
        <f aca="false">IF(REF_DT&lt;PromptMonth,1,INDEX(BucketTable,MATCH($A5108,SumMonths,0),1))</f>
        <v>1</v>
      </c>
      <c r="G5108" s="94" t="e">
        <f aca="false">INDEX(Book_Type,MATCH($B5108,Book,0),1)</f>
        <v>#N/A</v>
      </c>
      <c r="H5108" s="94" t="e">
        <f aca="false">$F5108&amp;$G5108</f>
        <v>#N/A</v>
      </c>
    </row>
    <row r="5109" customFormat="false" ht="12.75" hidden="false" customHeight="false" outlineLevel="0" collapsed="false">
      <c r="F5109" s="94" t="n">
        <f aca="false">IF(REF_DT&lt;PromptMonth,1,INDEX(BucketTable,MATCH($A5109,SumMonths,0),1))</f>
        <v>1</v>
      </c>
      <c r="G5109" s="94" t="e">
        <f aca="false">INDEX(Book_Type,MATCH($B5109,Book,0),1)</f>
        <v>#N/A</v>
      </c>
      <c r="H5109" s="94" t="e">
        <f aca="false">$F5109&amp;$G5109</f>
        <v>#N/A</v>
      </c>
    </row>
    <row r="5110" customFormat="false" ht="12.75" hidden="false" customHeight="false" outlineLevel="0" collapsed="false">
      <c r="F5110" s="94" t="n">
        <f aca="false">IF(REF_DT&lt;PromptMonth,1,INDEX(BucketTable,MATCH($A5110,SumMonths,0),1))</f>
        <v>1</v>
      </c>
      <c r="G5110" s="94" t="e">
        <f aca="false">INDEX(Book_Type,MATCH($B5110,Book,0),1)</f>
        <v>#N/A</v>
      </c>
      <c r="H5110" s="94" t="e">
        <f aca="false">$F5110&amp;$G5110</f>
        <v>#N/A</v>
      </c>
    </row>
    <row r="5111" customFormat="false" ht="12.75" hidden="false" customHeight="false" outlineLevel="0" collapsed="false">
      <c r="F5111" s="94" t="n">
        <f aca="false">IF(REF_DT&lt;PromptMonth,1,INDEX(BucketTable,MATCH($A5111,SumMonths,0),1))</f>
        <v>1</v>
      </c>
      <c r="G5111" s="94" t="e">
        <f aca="false">INDEX(Book_Type,MATCH($B5111,Book,0),1)</f>
        <v>#N/A</v>
      </c>
      <c r="H5111" s="94" t="e">
        <f aca="false">$F5111&amp;$G5111</f>
        <v>#N/A</v>
      </c>
    </row>
    <row r="5112" customFormat="false" ht="12.75" hidden="false" customHeight="false" outlineLevel="0" collapsed="false">
      <c r="F5112" s="94" t="n">
        <f aca="false">IF(REF_DT&lt;PromptMonth,1,INDEX(BucketTable,MATCH($A5112,SumMonths,0),1))</f>
        <v>1</v>
      </c>
      <c r="G5112" s="94" t="e">
        <f aca="false">INDEX(Book_Type,MATCH($B5112,Book,0),1)</f>
        <v>#N/A</v>
      </c>
      <c r="H5112" s="94" t="e">
        <f aca="false">$F5112&amp;$G5112</f>
        <v>#N/A</v>
      </c>
    </row>
    <row r="5113" customFormat="false" ht="12.75" hidden="false" customHeight="false" outlineLevel="0" collapsed="false">
      <c r="F5113" s="94" t="n">
        <f aca="false">IF(REF_DT&lt;PromptMonth,1,INDEX(BucketTable,MATCH($A5113,SumMonths,0),1))</f>
        <v>1</v>
      </c>
      <c r="G5113" s="94" t="e">
        <f aca="false">INDEX(Book_Type,MATCH($B5113,Book,0),1)</f>
        <v>#N/A</v>
      </c>
      <c r="H5113" s="94" t="e">
        <f aca="false">$F5113&amp;$G5113</f>
        <v>#N/A</v>
      </c>
    </row>
    <row r="5114" customFormat="false" ht="12.75" hidden="false" customHeight="false" outlineLevel="0" collapsed="false">
      <c r="F5114" s="94" t="n">
        <f aca="false">IF(REF_DT&lt;PromptMonth,1,INDEX(BucketTable,MATCH($A5114,SumMonths,0),1))</f>
        <v>1</v>
      </c>
      <c r="G5114" s="94" t="e">
        <f aca="false">INDEX(Book_Type,MATCH($B5114,Book,0),1)</f>
        <v>#N/A</v>
      </c>
      <c r="H5114" s="94" t="e">
        <f aca="false">$F5114&amp;$G5114</f>
        <v>#N/A</v>
      </c>
    </row>
    <row r="5115" customFormat="false" ht="12.75" hidden="false" customHeight="false" outlineLevel="0" collapsed="false">
      <c r="F5115" s="94" t="n">
        <f aca="false">IF(REF_DT&lt;PromptMonth,1,INDEX(BucketTable,MATCH($A5115,SumMonths,0),1))</f>
        <v>1</v>
      </c>
      <c r="G5115" s="94" t="e">
        <f aca="false">INDEX(Book_Type,MATCH($B5115,Book,0),1)</f>
        <v>#N/A</v>
      </c>
      <c r="H5115" s="94" t="e">
        <f aca="false">$F5115&amp;$G5115</f>
        <v>#N/A</v>
      </c>
    </row>
    <row r="5116" customFormat="false" ht="12.75" hidden="false" customHeight="false" outlineLevel="0" collapsed="false">
      <c r="F5116" s="94" t="n">
        <f aca="false">IF(REF_DT&lt;PromptMonth,1,INDEX(BucketTable,MATCH($A5116,SumMonths,0),1))</f>
        <v>1</v>
      </c>
      <c r="G5116" s="94" t="e">
        <f aca="false">INDEX(Book_Type,MATCH($B5116,Book,0),1)</f>
        <v>#N/A</v>
      </c>
      <c r="H5116" s="94" t="e">
        <f aca="false">$F5116&amp;$G5116</f>
        <v>#N/A</v>
      </c>
    </row>
    <row r="5117" customFormat="false" ht="12.75" hidden="false" customHeight="false" outlineLevel="0" collapsed="false">
      <c r="F5117" s="94" t="n">
        <f aca="false">IF(REF_DT&lt;PromptMonth,1,INDEX(BucketTable,MATCH($A5117,SumMonths,0),1))</f>
        <v>1</v>
      </c>
      <c r="G5117" s="94" t="e">
        <f aca="false">INDEX(Book_Type,MATCH($B5117,Book,0),1)</f>
        <v>#N/A</v>
      </c>
      <c r="H5117" s="94" t="e">
        <f aca="false">$F5117&amp;$G5117</f>
        <v>#N/A</v>
      </c>
    </row>
    <row r="5118" customFormat="false" ht="12.75" hidden="false" customHeight="false" outlineLevel="0" collapsed="false">
      <c r="F5118" s="94" t="n">
        <f aca="false">IF(REF_DT&lt;PromptMonth,1,INDEX(BucketTable,MATCH($A5118,SumMonths,0),1))</f>
        <v>1</v>
      </c>
      <c r="G5118" s="94" t="e">
        <f aca="false">INDEX(Book_Type,MATCH($B5118,Book,0),1)</f>
        <v>#N/A</v>
      </c>
      <c r="H5118" s="94" t="e">
        <f aca="false">$F5118&amp;$G5118</f>
        <v>#N/A</v>
      </c>
    </row>
    <row r="5119" customFormat="false" ht="12.75" hidden="false" customHeight="false" outlineLevel="0" collapsed="false">
      <c r="F5119" s="94" t="n">
        <f aca="false">IF(REF_DT&lt;PromptMonth,1,INDEX(BucketTable,MATCH($A5119,SumMonths,0),1))</f>
        <v>1</v>
      </c>
      <c r="G5119" s="94" t="e">
        <f aca="false">INDEX(Book_Type,MATCH($B5119,Book,0),1)</f>
        <v>#N/A</v>
      </c>
      <c r="H5119" s="94" t="e">
        <f aca="false">$F5119&amp;$G5119</f>
        <v>#N/A</v>
      </c>
    </row>
    <row r="5120" customFormat="false" ht="12.75" hidden="false" customHeight="false" outlineLevel="0" collapsed="false">
      <c r="F5120" s="94" t="n">
        <f aca="false">IF(REF_DT&lt;PromptMonth,1,INDEX(BucketTable,MATCH($A5120,SumMonths,0),1))</f>
        <v>1</v>
      </c>
      <c r="G5120" s="94" t="e">
        <f aca="false">INDEX(Book_Type,MATCH($B5120,Book,0),1)</f>
        <v>#N/A</v>
      </c>
      <c r="H5120" s="94" t="e">
        <f aca="false">$F5120&amp;$G5120</f>
        <v>#N/A</v>
      </c>
    </row>
    <row r="5121" customFormat="false" ht="12.75" hidden="false" customHeight="false" outlineLevel="0" collapsed="false">
      <c r="F5121" s="94" t="n">
        <f aca="false">IF(REF_DT&lt;PromptMonth,1,INDEX(BucketTable,MATCH($A5121,SumMonths,0),1))</f>
        <v>1</v>
      </c>
      <c r="G5121" s="94" t="e">
        <f aca="false">INDEX(Book_Type,MATCH($B5121,Book,0),1)</f>
        <v>#N/A</v>
      </c>
      <c r="H5121" s="94" t="e">
        <f aca="false">$F5121&amp;$G5121</f>
        <v>#N/A</v>
      </c>
    </row>
    <row r="5122" customFormat="false" ht="12.75" hidden="false" customHeight="false" outlineLevel="0" collapsed="false">
      <c r="F5122" s="94" t="n">
        <f aca="false">IF(REF_DT&lt;PromptMonth,1,INDEX(BucketTable,MATCH($A5122,SumMonths,0),1))</f>
        <v>1</v>
      </c>
      <c r="G5122" s="94" t="e">
        <f aca="false">INDEX(Book_Type,MATCH($B5122,Book,0),1)</f>
        <v>#N/A</v>
      </c>
      <c r="H5122" s="94" t="e">
        <f aca="false">$F5122&amp;$G5122</f>
        <v>#N/A</v>
      </c>
    </row>
    <row r="5123" customFormat="false" ht="12.75" hidden="false" customHeight="false" outlineLevel="0" collapsed="false">
      <c r="F5123" s="94" t="n">
        <f aca="false">IF(REF_DT&lt;PromptMonth,1,INDEX(BucketTable,MATCH($A5123,SumMonths,0),1))</f>
        <v>1</v>
      </c>
      <c r="G5123" s="94" t="e">
        <f aca="false">INDEX(Book_Type,MATCH($B5123,Book,0),1)</f>
        <v>#N/A</v>
      </c>
      <c r="H5123" s="94" t="e">
        <f aca="false">$F5123&amp;$G5123</f>
        <v>#N/A</v>
      </c>
    </row>
    <row r="5124" customFormat="false" ht="12.75" hidden="false" customHeight="false" outlineLevel="0" collapsed="false">
      <c r="F5124" s="94" t="n">
        <f aca="false">IF(REF_DT&lt;PromptMonth,1,INDEX(BucketTable,MATCH($A5124,SumMonths,0),1))</f>
        <v>1</v>
      </c>
      <c r="G5124" s="94" t="e">
        <f aca="false">INDEX(Book_Type,MATCH($B5124,Book,0),1)</f>
        <v>#N/A</v>
      </c>
      <c r="H5124" s="94" t="e">
        <f aca="false">$F5124&amp;$G5124</f>
        <v>#N/A</v>
      </c>
    </row>
    <row r="5125" customFormat="false" ht="12.75" hidden="false" customHeight="false" outlineLevel="0" collapsed="false">
      <c r="F5125" s="94" t="n">
        <f aca="false">IF(REF_DT&lt;PromptMonth,1,INDEX(BucketTable,MATCH($A5125,SumMonths,0),1))</f>
        <v>1</v>
      </c>
      <c r="G5125" s="94" t="e">
        <f aca="false">INDEX(Book_Type,MATCH($B5125,Book,0),1)</f>
        <v>#N/A</v>
      </c>
      <c r="H5125" s="94" t="e">
        <f aca="false">$F5125&amp;$G5125</f>
        <v>#N/A</v>
      </c>
    </row>
    <row r="5126" customFormat="false" ht="12.75" hidden="false" customHeight="false" outlineLevel="0" collapsed="false">
      <c r="F5126" s="94" t="n">
        <f aca="false">IF(REF_DT&lt;PromptMonth,1,INDEX(BucketTable,MATCH($A5126,SumMonths,0),1))</f>
        <v>1</v>
      </c>
      <c r="G5126" s="94" t="e">
        <f aca="false">INDEX(Book_Type,MATCH($B5126,Book,0),1)</f>
        <v>#N/A</v>
      </c>
      <c r="H5126" s="94" t="e">
        <f aca="false">$F5126&amp;$G5126</f>
        <v>#N/A</v>
      </c>
    </row>
    <row r="5127" customFormat="false" ht="12.75" hidden="false" customHeight="false" outlineLevel="0" collapsed="false">
      <c r="F5127" s="94" t="n">
        <f aca="false">IF(REF_DT&lt;PromptMonth,1,INDEX(BucketTable,MATCH($A5127,SumMonths,0),1))</f>
        <v>1</v>
      </c>
      <c r="G5127" s="94" t="e">
        <f aca="false">INDEX(Book_Type,MATCH($B5127,Book,0),1)</f>
        <v>#N/A</v>
      </c>
      <c r="H5127" s="94" t="e">
        <f aca="false">$F5127&amp;$G5127</f>
        <v>#N/A</v>
      </c>
    </row>
    <row r="5128" customFormat="false" ht="12.75" hidden="false" customHeight="false" outlineLevel="0" collapsed="false">
      <c r="F5128" s="94" t="n">
        <f aca="false">IF(REF_DT&lt;PromptMonth,1,INDEX(BucketTable,MATCH($A5128,SumMonths,0),1))</f>
        <v>1</v>
      </c>
      <c r="G5128" s="94" t="e">
        <f aca="false">INDEX(Book_Type,MATCH($B5128,Book,0),1)</f>
        <v>#N/A</v>
      </c>
      <c r="H5128" s="94" t="e">
        <f aca="false">$F5128&amp;$G5128</f>
        <v>#N/A</v>
      </c>
    </row>
    <row r="5129" customFormat="false" ht="12.75" hidden="false" customHeight="false" outlineLevel="0" collapsed="false">
      <c r="F5129" s="94" t="n">
        <f aca="false">IF(REF_DT&lt;PromptMonth,1,INDEX(BucketTable,MATCH($A5129,SumMonths,0),1))</f>
        <v>1</v>
      </c>
      <c r="G5129" s="94" t="e">
        <f aca="false">INDEX(Book_Type,MATCH($B5129,Book,0),1)</f>
        <v>#N/A</v>
      </c>
      <c r="H5129" s="94" t="e">
        <f aca="false">$F5129&amp;$G5129</f>
        <v>#N/A</v>
      </c>
    </row>
    <row r="5130" customFormat="false" ht="12.75" hidden="false" customHeight="false" outlineLevel="0" collapsed="false">
      <c r="F5130" s="94" t="n">
        <f aca="false">IF(REF_DT&lt;PromptMonth,1,INDEX(BucketTable,MATCH($A5130,SumMonths,0),1))</f>
        <v>1</v>
      </c>
      <c r="G5130" s="94" t="e">
        <f aca="false">INDEX(Book_Type,MATCH($B5130,Book,0),1)</f>
        <v>#N/A</v>
      </c>
      <c r="H5130" s="94" t="e">
        <f aca="false">$F5130&amp;$G5130</f>
        <v>#N/A</v>
      </c>
    </row>
    <row r="5131" customFormat="false" ht="12.75" hidden="false" customHeight="false" outlineLevel="0" collapsed="false">
      <c r="F5131" s="94" t="n">
        <f aca="false">IF(REF_DT&lt;PromptMonth,1,INDEX(BucketTable,MATCH($A5131,SumMonths,0),1))</f>
        <v>1</v>
      </c>
      <c r="G5131" s="94" t="e">
        <f aca="false">INDEX(Book_Type,MATCH($B5131,Book,0),1)</f>
        <v>#N/A</v>
      </c>
      <c r="H5131" s="94" t="e">
        <f aca="false">$F5131&amp;$G5131</f>
        <v>#N/A</v>
      </c>
    </row>
    <row r="5132" customFormat="false" ht="12.75" hidden="false" customHeight="false" outlineLevel="0" collapsed="false">
      <c r="F5132" s="94" t="n">
        <f aca="false">IF(REF_DT&lt;PromptMonth,1,INDEX(BucketTable,MATCH($A5132,SumMonths,0),1))</f>
        <v>1</v>
      </c>
      <c r="G5132" s="94" t="e">
        <f aca="false">INDEX(Book_Type,MATCH($B5132,Book,0),1)</f>
        <v>#N/A</v>
      </c>
      <c r="H5132" s="94" t="e">
        <f aca="false">$F5132&amp;$G5132</f>
        <v>#N/A</v>
      </c>
    </row>
    <row r="5133" customFormat="false" ht="12.75" hidden="false" customHeight="false" outlineLevel="0" collapsed="false">
      <c r="F5133" s="94" t="n">
        <f aca="false">IF(REF_DT&lt;PromptMonth,1,INDEX(BucketTable,MATCH($A5133,SumMonths,0),1))</f>
        <v>1</v>
      </c>
      <c r="G5133" s="94" t="e">
        <f aca="false">INDEX(Book_Type,MATCH($B5133,Book,0),1)</f>
        <v>#N/A</v>
      </c>
      <c r="H5133" s="94" t="e">
        <f aca="false">$F5133&amp;$G5133</f>
        <v>#N/A</v>
      </c>
    </row>
    <row r="5134" customFormat="false" ht="12.75" hidden="false" customHeight="false" outlineLevel="0" collapsed="false">
      <c r="F5134" s="94" t="n">
        <f aca="false">IF(REF_DT&lt;PromptMonth,1,INDEX(BucketTable,MATCH($A5134,SumMonths,0),1))</f>
        <v>1</v>
      </c>
      <c r="G5134" s="94" t="e">
        <f aca="false">INDEX(Book_Type,MATCH($B5134,Book,0),1)</f>
        <v>#N/A</v>
      </c>
      <c r="H5134" s="94" t="e">
        <f aca="false">$F5134&amp;$G5134</f>
        <v>#N/A</v>
      </c>
    </row>
    <row r="5135" customFormat="false" ht="12.75" hidden="false" customHeight="false" outlineLevel="0" collapsed="false">
      <c r="F5135" s="94" t="n">
        <f aca="false">IF(REF_DT&lt;PromptMonth,1,INDEX(BucketTable,MATCH($A5135,SumMonths,0),1))</f>
        <v>1</v>
      </c>
      <c r="G5135" s="94" t="e">
        <f aca="false">INDEX(Book_Type,MATCH($B5135,Book,0),1)</f>
        <v>#N/A</v>
      </c>
      <c r="H5135" s="94" t="e">
        <f aca="false">$F5135&amp;$G5135</f>
        <v>#N/A</v>
      </c>
    </row>
    <row r="5136" customFormat="false" ht="12.75" hidden="false" customHeight="false" outlineLevel="0" collapsed="false">
      <c r="F5136" s="94" t="n">
        <f aca="false">IF(REF_DT&lt;PromptMonth,1,INDEX(BucketTable,MATCH($A5136,SumMonths,0),1))</f>
        <v>1</v>
      </c>
      <c r="G5136" s="94" t="e">
        <f aca="false">INDEX(Book_Type,MATCH($B5136,Book,0),1)</f>
        <v>#N/A</v>
      </c>
      <c r="H5136" s="94" t="e">
        <f aca="false">$F5136&amp;$G5136</f>
        <v>#N/A</v>
      </c>
    </row>
    <row r="5137" customFormat="false" ht="12.75" hidden="false" customHeight="false" outlineLevel="0" collapsed="false">
      <c r="F5137" s="94" t="n">
        <f aca="false">IF(REF_DT&lt;PromptMonth,1,INDEX(BucketTable,MATCH($A5137,SumMonths,0),1))</f>
        <v>1</v>
      </c>
      <c r="G5137" s="94" t="e">
        <f aca="false">INDEX(Book_Type,MATCH($B5137,Book,0),1)</f>
        <v>#N/A</v>
      </c>
      <c r="H5137" s="94" t="e">
        <f aca="false">$F5137&amp;$G5137</f>
        <v>#N/A</v>
      </c>
    </row>
    <row r="5138" customFormat="false" ht="12.75" hidden="false" customHeight="false" outlineLevel="0" collapsed="false">
      <c r="F5138" s="94" t="n">
        <f aca="false">IF(REF_DT&lt;PromptMonth,1,INDEX(BucketTable,MATCH($A5138,SumMonths,0),1))</f>
        <v>1</v>
      </c>
      <c r="G5138" s="94" t="e">
        <f aca="false">INDEX(Book_Type,MATCH($B5138,Book,0),1)</f>
        <v>#N/A</v>
      </c>
      <c r="H5138" s="94" t="e">
        <f aca="false">$F5138&amp;$G5138</f>
        <v>#N/A</v>
      </c>
    </row>
    <row r="5139" customFormat="false" ht="12.75" hidden="false" customHeight="false" outlineLevel="0" collapsed="false">
      <c r="F5139" s="94" t="n">
        <f aca="false">IF(REF_DT&lt;PromptMonth,1,INDEX(BucketTable,MATCH($A5139,SumMonths,0),1))</f>
        <v>1</v>
      </c>
      <c r="G5139" s="94" t="e">
        <f aca="false">INDEX(Book_Type,MATCH($B5139,Book,0),1)</f>
        <v>#N/A</v>
      </c>
      <c r="H5139" s="94" t="e">
        <f aca="false">$F5139&amp;$G5139</f>
        <v>#N/A</v>
      </c>
    </row>
    <row r="5140" customFormat="false" ht="12.75" hidden="false" customHeight="false" outlineLevel="0" collapsed="false">
      <c r="F5140" s="94" t="n">
        <f aca="false">IF(REF_DT&lt;PromptMonth,1,INDEX(BucketTable,MATCH($A5140,SumMonths,0),1))</f>
        <v>1</v>
      </c>
      <c r="G5140" s="94" t="e">
        <f aca="false">INDEX(Book_Type,MATCH($B5140,Book,0),1)</f>
        <v>#N/A</v>
      </c>
      <c r="H5140" s="94" t="e">
        <f aca="false">$F5140&amp;$G5140</f>
        <v>#N/A</v>
      </c>
    </row>
    <row r="5141" customFormat="false" ht="12.75" hidden="false" customHeight="false" outlineLevel="0" collapsed="false">
      <c r="F5141" s="94" t="n">
        <f aca="false">IF(REF_DT&lt;PromptMonth,1,INDEX(BucketTable,MATCH($A5141,SumMonths,0),1))</f>
        <v>1</v>
      </c>
      <c r="G5141" s="94" t="e">
        <f aca="false">INDEX(Book_Type,MATCH($B5141,Book,0),1)</f>
        <v>#N/A</v>
      </c>
      <c r="H5141" s="94" t="e">
        <f aca="false">$F5141&amp;$G5141</f>
        <v>#N/A</v>
      </c>
    </row>
    <row r="5142" customFormat="false" ht="12.75" hidden="false" customHeight="false" outlineLevel="0" collapsed="false">
      <c r="F5142" s="94" t="n">
        <f aca="false">IF(REF_DT&lt;PromptMonth,1,INDEX(BucketTable,MATCH($A5142,SumMonths,0),1))</f>
        <v>1</v>
      </c>
      <c r="G5142" s="94" t="e">
        <f aca="false">INDEX(Book_Type,MATCH($B5142,Book,0),1)</f>
        <v>#N/A</v>
      </c>
      <c r="H5142" s="94" t="e">
        <f aca="false">$F5142&amp;$G5142</f>
        <v>#N/A</v>
      </c>
    </row>
    <row r="5143" customFormat="false" ht="12.75" hidden="false" customHeight="false" outlineLevel="0" collapsed="false">
      <c r="F5143" s="94" t="n">
        <f aca="false">IF(REF_DT&lt;PromptMonth,1,INDEX(BucketTable,MATCH($A5143,SumMonths,0),1))</f>
        <v>1</v>
      </c>
      <c r="G5143" s="94" t="e">
        <f aca="false">INDEX(Book_Type,MATCH($B5143,Book,0),1)</f>
        <v>#N/A</v>
      </c>
      <c r="H5143" s="94" t="e">
        <f aca="false">$F5143&amp;$G5143</f>
        <v>#N/A</v>
      </c>
    </row>
    <row r="5144" customFormat="false" ht="12.75" hidden="false" customHeight="false" outlineLevel="0" collapsed="false">
      <c r="F5144" s="94" t="n">
        <f aca="false">IF(REF_DT&lt;PromptMonth,1,INDEX(BucketTable,MATCH($A5144,SumMonths,0),1))</f>
        <v>1</v>
      </c>
      <c r="G5144" s="94" t="e">
        <f aca="false">INDEX(Book_Type,MATCH($B5144,Book,0),1)</f>
        <v>#N/A</v>
      </c>
      <c r="H5144" s="94" t="e">
        <f aca="false">$F5144&amp;$G5144</f>
        <v>#N/A</v>
      </c>
    </row>
    <row r="5145" customFormat="false" ht="12.75" hidden="false" customHeight="false" outlineLevel="0" collapsed="false">
      <c r="F5145" s="94" t="n">
        <f aca="false">IF(REF_DT&lt;PromptMonth,1,INDEX(BucketTable,MATCH($A5145,SumMonths,0),1))</f>
        <v>1</v>
      </c>
      <c r="G5145" s="94" t="e">
        <f aca="false">INDEX(Book_Type,MATCH($B5145,Book,0),1)</f>
        <v>#N/A</v>
      </c>
      <c r="H5145" s="94" t="e">
        <f aca="false">$F5145&amp;$G5145</f>
        <v>#N/A</v>
      </c>
    </row>
    <row r="5146" customFormat="false" ht="12.75" hidden="false" customHeight="false" outlineLevel="0" collapsed="false">
      <c r="F5146" s="94" t="n">
        <f aca="false">IF(REF_DT&lt;PromptMonth,1,INDEX(BucketTable,MATCH($A5146,SumMonths,0),1))</f>
        <v>1</v>
      </c>
      <c r="G5146" s="94" t="e">
        <f aca="false">INDEX(Book_Type,MATCH($B5146,Book,0),1)</f>
        <v>#N/A</v>
      </c>
      <c r="H5146" s="94" t="e">
        <f aca="false">$F5146&amp;$G5146</f>
        <v>#N/A</v>
      </c>
    </row>
    <row r="5147" customFormat="false" ht="12.75" hidden="false" customHeight="false" outlineLevel="0" collapsed="false">
      <c r="F5147" s="94" t="n">
        <f aca="false">IF(REF_DT&lt;PromptMonth,1,INDEX(BucketTable,MATCH($A5147,SumMonths,0),1))</f>
        <v>1</v>
      </c>
      <c r="G5147" s="94" t="e">
        <f aca="false">INDEX(Book_Type,MATCH($B5147,Book,0),1)</f>
        <v>#N/A</v>
      </c>
      <c r="H5147" s="94" t="e">
        <f aca="false">$F5147&amp;$G5147</f>
        <v>#N/A</v>
      </c>
    </row>
    <row r="5148" customFormat="false" ht="12.75" hidden="false" customHeight="false" outlineLevel="0" collapsed="false">
      <c r="F5148" s="94" t="n">
        <f aca="false">IF(REF_DT&lt;PromptMonth,1,INDEX(BucketTable,MATCH($A5148,SumMonths,0),1))</f>
        <v>1</v>
      </c>
      <c r="G5148" s="94" t="e">
        <f aca="false">INDEX(Book_Type,MATCH($B5148,Book,0),1)</f>
        <v>#N/A</v>
      </c>
      <c r="H5148" s="94" t="e">
        <f aca="false">$F5148&amp;$G5148</f>
        <v>#N/A</v>
      </c>
    </row>
    <row r="5149" customFormat="false" ht="12.75" hidden="false" customHeight="false" outlineLevel="0" collapsed="false">
      <c r="F5149" s="94" t="n">
        <f aca="false">IF(REF_DT&lt;PromptMonth,1,INDEX(BucketTable,MATCH($A5149,SumMonths,0),1))</f>
        <v>1</v>
      </c>
      <c r="G5149" s="94" t="e">
        <f aca="false">INDEX(Book_Type,MATCH($B5149,Book,0),1)</f>
        <v>#N/A</v>
      </c>
      <c r="H5149" s="94" t="e">
        <f aca="false">$F5149&amp;$G5149</f>
        <v>#N/A</v>
      </c>
    </row>
    <row r="5150" customFormat="false" ht="12.75" hidden="false" customHeight="false" outlineLevel="0" collapsed="false">
      <c r="F5150" s="94" t="n">
        <f aca="false">IF(REF_DT&lt;PromptMonth,1,INDEX(BucketTable,MATCH($A5150,SumMonths,0),1))</f>
        <v>1</v>
      </c>
      <c r="G5150" s="94" t="e">
        <f aca="false">INDEX(Book_Type,MATCH($B5150,Book,0),1)</f>
        <v>#N/A</v>
      </c>
      <c r="H5150" s="94" t="e">
        <f aca="false">$F5150&amp;$G5150</f>
        <v>#N/A</v>
      </c>
    </row>
    <row r="5151" customFormat="false" ht="12.75" hidden="false" customHeight="false" outlineLevel="0" collapsed="false">
      <c r="F5151" s="94" t="n">
        <f aca="false">IF(REF_DT&lt;PromptMonth,1,INDEX(BucketTable,MATCH($A5151,SumMonths,0),1))</f>
        <v>1</v>
      </c>
      <c r="G5151" s="94" t="e">
        <f aca="false">INDEX(Book_Type,MATCH($B5151,Book,0),1)</f>
        <v>#N/A</v>
      </c>
      <c r="H5151" s="94" t="e">
        <f aca="false">$F5151&amp;$G5151</f>
        <v>#N/A</v>
      </c>
    </row>
    <row r="5152" customFormat="false" ht="12.75" hidden="false" customHeight="false" outlineLevel="0" collapsed="false">
      <c r="F5152" s="94" t="n">
        <f aca="false">IF(REF_DT&lt;PromptMonth,1,INDEX(BucketTable,MATCH($A5152,SumMonths,0),1))</f>
        <v>1</v>
      </c>
      <c r="G5152" s="94" t="e">
        <f aca="false">INDEX(Book_Type,MATCH($B5152,Book,0),1)</f>
        <v>#N/A</v>
      </c>
      <c r="H5152" s="94" t="e">
        <f aca="false">$F5152&amp;$G5152</f>
        <v>#N/A</v>
      </c>
    </row>
    <row r="5153" customFormat="false" ht="12.75" hidden="false" customHeight="false" outlineLevel="0" collapsed="false">
      <c r="F5153" s="94" t="n">
        <f aca="false">IF(REF_DT&lt;PromptMonth,1,INDEX(BucketTable,MATCH($A5153,SumMonths,0),1))</f>
        <v>1</v>
      </c>
      <c r="G5153" s="94" t="e">
        <f aca="false">INDEX(Book_Type,MATCH($B5153,Book,0),1)</f>
        <v>#N/A</v>
      </c>
      <c r="H5153" s="94" t="e">
        <f aca="false">$F5153&amp;$G5153</f>
        <v>#N/A</v>
      </c>
    </row>
    <row r="5154" customFormat="false" ht="12.75" hidden="false" customHeight="false" outlineLevel="0" collapsed="false">
      <c r="F5154" s="94" t="n">
        <f aca="false">IF(REF_DT&lt;PromptMonth,1,INDEX(BucketTable,MATCH($A5154,SumMonths,0),1))</f>
        <v>1</v>
      </c>
      <c r="G5154" s="94" t="e">
        <f aca="false">INDEX(Book_Type,MATCH($B5154,Book,0),1)</f>
        <v>#N/A</v>
      </c>
      <c r="H5154" s="94" t="e">
        <f aca="false">$F5154&amp;$G5154</f>
        <v>#N/A</v>
      </c>
    </row>
    <row r="5155" customFormat="false" ht="12.75" hidden="false" customHeight="false" outlineLevel="0" collapsed="false">
      <c r="F5155" s="94" t="n">
        <f aca="false">IF(REF_DT&lt;PromptMonth,1,INDEX(BucketTable,MATCH($A5155,SumMonths,0),1))</f>
        <v>1</v>
      </c>
      <c r="G5155" s="94" t="e">
        <f aca="false">INDEX(Book_Type,MATCH($B5155,Book,0),1)</f>
        <v>#N/A</v>
      </c>
      <c r="H5155" s="94" t="e">
        <f aca="false">$F5155&amp;$G5155</f>
        <v>#N/A</v>
      </c>
    </row>
    <row r="5156" customFormat="false" ht="12.75" hidden="false" customHeight="false" outlineLevel="0" collapsed="false">
      <c r="F5156" s="94" t="n">
        <f aca="false">IF(REF_DT&lt;PromptMonth,1,INDEX(BucketTable,MATCH($A5156,SumMonths,0),1))</f>
        <v>1</v>
      </c>
      <c r="G5156" s="94" t="e">
        <f aca="false">INDEX(Book_Type,MATCH($B5156,Book,0),1)</f>
        <v>#N/A</v>
      </c>
      <c r="H5156" s="94" t="e">
        <f aca="false">$F5156&amp;$G5156</f>
        <v>#N/A</v>
      </c>
    </row>
    <row r="5157" customFormat="false" ht="12.75" hidden="false" customHeight="false" outlineLevel="0" collapsed="false">
      <c r="F5157" s="94" t="n">
        <f aca="false">IF(REF_DT&lt;PromptMonth,1,INDEX(BucketTable,MATCH($A5157,SumMonths,0),1))</f>
        <v>1</v>
      </c>
      <c r="G5157" s="94" t="e">
        <f aca="false">INDEX(Book_Type,MATCH($B5157,Book,0),1)</f>
        <v>#N/A</v>
      </c>
      <c r="H5157" s="94" t="e">
        <f aca="false">$F5157&amp;$G5157</f>
        <v>#N/A</v>
      </c>
    </row>
    <row r="5158" customFormat="false" ht="12.75" hidden="false" customHeight="false" outlineLevel="0" collapsed="false">
      <c r="F5158" s="94" t="n">
        <f aca="false">IF(REF_DT&lt;PromptMonth,1,INDEX(BucketTable,MATCH($A5158,SumMonths,0),1))</f>
        <v>1</v>
      </c>
      <c r="G5158" s="94" t="e">
        <f aca="false">INDEX(Book_Type,MATCH($B5158,Book,0),1)</f>
        <v>#N/A</v>
      </c>
      <c r="H5158" s="94" t="e">
        <f aca="false">$F5158&amp;$G5158</f>
        <v>#N/A</v>
      </c>
    </row>
    <row r="5159" customFormat="false" ht="12.75" hidden="false" customHeight="false" outlineLevel="0" collapsed="false">
      <c r="F5159" s="94" t="n">
        <f aca="false">IF(REF_DT&lt;PromptMonth,1,INDEX(BucketTable,MATCH($A5159,SumMonths,0),1))</f>
        <v>1</v>
      </c>
      <c r="G5159" s="94" t="e">
        <f aca="false">INDEX(Book_Type,MATCH($B5159,Book,0),1)</f>
        <v>#N/A</v>
      </c>
      <c r="H5159" s="94" t="e">
        <f aca="false">$F5159&amp;$G5159</f>
        <v>#N/A</v>
      </c>
    </row>
    <row r="5160" customFormat="false" ht="12.75" hidden="false" customHeight="false" outlineLevel="0" collapsed="false">
      <c r="F5160" s="94" t="n">
        <f aca="false">IF(REF_DT&lt;PromptMonth,1,INDEX(BucketTable,MATCH($A5160,SumMonths,0),1))</f>
        <v>1</v>
      </c>
      <c r="G5160" s="94" t="e">
        <f aca="false">INDEX(Book_Type,MATCH($B5160,Book,0),1)</f>
        <v>#N/A</v>
      </c>
      <c r="H5160" s="94" t="e">
        <f aca="false">$F5160&amp;$G5160</f>
        <v>#N/A</v>
      </c>
    </row>
    <row r="5161" customFormat="false" ht="12.75" hidden="false" customHeight="false" outlineLevel="0" collapsed="false">
      <c r="F5161" s="94" t="n">
        <f aca="false">IF(REF_DT&lt;PromptMonth,1,INDEX(BucketTable,MATCH($A5161,SumMonths,0),1))</f>
        <v>1</v>
      </c>
      <c r="G5161" s="94" t="e">
        <f aca="false">INDEX(Book_Type,MATCH($B5161,Book,0),1)</f>
        <v>#N/A</v>
      </c>
      <c r="H5161" s="94" t="e">
        <f aca="false">$F5161&amp;$G5161</f>
        <v>#N/A</v>
      </c>
    </row>
    <row r="5162" customFormat="false" ht="12.75" hidden="false" customHeight="false" outlineLevel="0" collapsed="false">
      <c r="F5162" s="94" t="n">
        <f aca="false">IF(REF_DT&lt;PromptMonth,1,INDEX(BucketTable,MATCH($A5162,SumMonths,0),1))</f>
        <v>1</v>
      </c>
      <c r="G5162" s="94" t="e">
        <f aca="false">INDEX(Book_Type,MATCH($B5162,Book,0),1)</f>
        <v>#N/A</v>
      </c>
      <c r="H5162" s="94" t="e">
        <f aca="false">$F5162&amp;$G5162</f>
        <v>#N/A</v>
      </c>
    </row>
    <row r="5163" customFormat="false" ht="12.75" hidden="false" customHeight="false" outlineLevel="0" collapsed="false">
      <c r="F5163" s="94" t="n">
        <f aca="false">IF(REF_DT&lt;PromptMonth,1,INDEX(BucketTable,MATCH($A5163,SumMonths,0),1))</f>
        <v>1</v>
      </c>
      <c r="G5163" s="94" t="e">
        <f aca="false">INDEX(Book_Type,MATCH($B5163,Book,0),1)</f>
        <v>#N/A</v>
      </c>
      <c r="H5163" s="94" t="e">
        <f aca="false">$F5163&amp;$G5163</f>
        <v>#N/A</v>
      </c>
    </row>
    <row r="5164" customFormat="false" ht="12.75" hidden="false" customHeight="false" outlineLevel="0" collapsed="false">
      <c r="F5164" s="94" t="n">
        <f aca="false">IF(REF_DT&lt;PromptMonth,1,INDEX(BucketTable,MATCH($A5164,SumMonths,0),1))</f>
        <v>1</v>
      </c>
      <c r="G5164" s="94" t="e">
        <f aca="false">INDEX(Book_Type,MATCH($B5164,Book,0),1)</f>
        <v>#N/A</v>
      </c>
      <c r="H5164" s="94" t="e">
        <f aca="false">$F5164&amp;$G5164</f>
        <v>#N/A</v>
      </c>
    </row>
    <row r="5165" customFormat="false" ht="12.75" hidden="false" customHeight="false" outlineLevel="0" collapsed="false">
      <c r="F5165" s="94" t="n">
        <f aca="false">IF(REF_DT&lt;PromptMonth,1,INDEX(BucketTable,MATCH($A5165,SumMonths,0),1))</f>
        <v>1</v>
      </c>
      <c r="G5165" s="94" t="e">
        <f aca="false">INDEX(Book_Type,MATCH($B5165,Book,0),1)</f>
        <v>#N/A</v>
      </c>
      <c r="H5165" s="94" t="e">
        <f aca="false">$F5165&amp;$G5165</f>
        <v>#N/A</v>
      </c>
    </row>
    <row r="5166" customFormat="false" ht="12.75" hidden="false" customHeight="false" outlineLevel="0" collapsed="false">
      <c r="F5166" s="94" t="n">
        <f aca="false">IF(REF_DT&lt;PromptMonth,1,INDEX(BucketTable,MATCH($A5166,SumMonths,0),1))</f>
        <v>1</v>
      </c>
      <c r="G5166" s="94" t="e">
        <f aca="false">INDEX(Book_Type,MATCH($B5166,Book,0),1)</f>
        <v>#N/A</v>
      </c>
      <c r="H5166" s="94" t="e">
        <f aca="false">$F5166&amp;$G5166</f>
        <v>#N/A</v>
      </c>
    </row>
    <row r="5167" customFormat="false" ht="12.75" hidden="false" customHeight="false" outlineLevel="0" collapsed="false">
      <c r="F5167" s="94" t="n">
        <f aca="false">IF(REF_DT&lt;PromptMonth,1,INDEX(BucketTable,MATCH($A5167,SumMonths,0),1))</f>
        <v>1</v>
      </c>
      <c r="G5167" s="94" t="e">
        <f aca="false">INDEX(Book_Type,MATCH($B5167,Book,0),1)</f>
        <v>#N/A</v>
      </c>
      <c r="H5167" s="94" t="e">
        <f aca="false">$F5167&amp;$G5167</f>
        <v>#N/A</v>
      </c>
    </row>
    <row r="5168" customFormat="false" ht="12.75" hidden="false" customHeight="false" outlineLevel="0" collapsed="false">
      <c r="F5168" s="94" t="n">
        <f aca="false">IF(REF_DT&lt;PromptMonth,1,INDEX(BucketTable,MATCH($A5168,SumMonths,0),1))</f>
        <v>1</v>
      </c>
      <c r="G5168" s="94" t="e">
        <f aca="false">INDEX(Book_Type,MATCH($B5168,Book,0),1)</f>
        <v>#N/A</v>
      </c>
      <c r="H5168" s="94" t="e">
        <f aca="false">$F5168&amp;$G5168</f>
        <v>#N/A</v>
      </c>
    </row>
    <row r="5169" customFormat="false" ht="12.75" hidden="false" customHeight="false" outlineLevel="0" collapsed="false">
      <c r="F5169" s="94" t="n">
        <f aca="false">IF(REF_DT&lt;PromptMonth,1,INDEX(BucketTable,MATCH($A5169,SumMonths,0),1))</f>
        <v>1</v>
      </c>
      <c r="G5169" s="94" t="e">
        <f aca="false">INDEX(Book_Type,MATCH($B5169,Book,0),1)</f>
        <v>#N/A</v>
      </c>
      <c r="H5169" s="94" t="e">
        <f aca="false">$F5169&amp;$G5169</f>
        <v>#N/A</v>
      </c>
    </row>
    <row r="5170" customFormat="false" ht="12.75" hidden="false" customHeight="false" outlineLevel="0" collapsed="false">
      <c r="F5170" s="94" t="n">
        <f aca="false">IF(REF_DT&lt;PromptMonth,1,INDEX(BucketTable,MATCH($A5170,SumMonths,0),1))</f>
        <v>1</v>
      </c>
      <c r="G5170" s="94" t="e">
        <f aca="false">INDEX(Book_Type,MATCH($B5170,Book,0),1)</f>
        <v>#N/A</v>
      </c>
      <c r="H5170" s="94" t="e">
        <f aca="false">$F5170&amp;$G5170</f>
        <v>#N/A</v>
      </c>
    </row>
    <row r="5171" customFormat="false" ht="12.75" hidden="false" customHeight="false" outlineLevel="0" collapsed="false">
      <c r="F5171" s="94" t="n">
        <f aca="false">IF(REF_DT&lt;PromptMonth,1,INDEX(BucketTable,MATCH($A5171,SumMonths,0),1))</f>
        <v>1</v>
      </c>
      <c r="G5171" s="94" t="e">
        <f aca="false">INDEX(Book_Type,MATCH($B5171,Book,0),1)</f>
        <v>#N/A</v>
      </c>
      <c r="H5171" s="94" t="e">
        <f aca="false">$F5171&amp;$G5171</f>
        <v>#N/A</v>
      </c>
    </row>
    <row r="5172" customFormat="false" ht="12.75" hidden="false" customHeight="false" outlineLevel="0" collapsed="false">
      <c r="F5172" s="94" t="n">
        <f aca="false">IF(REF_DT&lt;PromptMonth,1,INDEX(BucketTable,MATCH($A5172,SumMonths,0),1))</f>
        <v>1</v>
      </c>
      <c r="G5172" s="94" t="e">
        <f aca="false">INDEX(Book_Type,MATCH($B5172,Book,0),1)</f>
        <v>#N/A</v>
      </c>
      <c r="H5172" s="94" t="e">
        <f aca="false">$F5172&amp;$G5172</f>
        <v>#N/A</v>
      </c>
    </row>
    <row r="5173" customFormat="false" ht="12.75" hidden="false" customHeight="false" outlineLevel="0" collapsed="false">
      <c r="F5173" s="94" t="n">
        <f aca="false">IF(REF_DT&lt;PromptMonth,1,INDEX(BucketTable,MATCH($A5173,SumMonths,0),1))</f>
        <v>1</v>
      </c>
      <c r="G5173" s="94" t="e">
        <f aca="false">INDEX(Book_Type,MATCH($B5173,Book,0),1)</f>
        <v>#N/A</v>
      </c>
      <c r="H5173" s="94" t="e">
        <f aca="false">$F5173&amp;$G5173</f>
        <v>#N/A</v>
      </c>
    </row>
    <row r="5174" customFormat="false" ht="12.75" hidden="false" customHeight="false" outlineLevel="0" collapsed="false">
      <c r="F5174" s="94" t="n">
        <f aca="false">IF(REF_DT&lt;PromptMonth,1,INDEX(BucketTable,MATCH($A5174,SumMonths,0),1))</f>
        <v>1</v>
      </c>
      <c r="G5174" s="94" t="e">
        <f aca="false">INDEX(Book_Type,MATCH($B5174,Book,0),1)</f>
        <v>#N/A</v>
      </c>
      <c r="H5174" s="94" t="e">
        <f aca="false">$F5174&amp;$G5174</f>
        <v>#N/A</v>
      </c>
    </row>
    <row r="5175" customFormat="false" ht="12.75" hidden="false" customHeight="false" outlineLevel="0" collapsed="false">
      <c r="F5175" s="94" t="n">
        <f aca="false">IF(REF_DT&lt;PromptMonth,1,INDEX(BucketTable,MATCH($A5175,SumMonths,0),1))</f>
        <v>1</v>
      </c>
      <c r="G5175" s="94" t="e">
        <f aca="false">INDEX(Book_Type,MATCH($B5175,Book,0),1)</f>
        <v>#N/A</v>
      </c>
      <c r="H5175" s="94" t="e">
        <f aca="false">$F5175&amp;$G5175</f>
        <v>#N/A</v>
      </c>
    </row>
    <row r="5176" customFormat="false" ht="12.75" hidden="false" customHeight="false" outlineLevel="0" collapsed="false">
      <c r="F5176" s="94" t="n">
        <f aca="false">IF(REF_DT&lt;PromptMonth,1,INDEX(BucketTable,MATCH($A5176,SumMonths,0),1))</f>
        <v>1</v>
      </c>
      <c r="G5176" s="94" t="e">
        <f aca="false">INDEX(Book_Type,MATCH($B5176,Book,0),1)</f>
        <v>#N/A</v>
      </c>
      <c r="H5176" s="94" t="e">
        <f aca="false">$F5176&amp;$G5176</f>
        <v>#N/A</v>
      </c>
    </row>
    <row r="5177" customFormat="false" ht="12.75" hidden="false" customHeight="false" outlineLevel="0" collapsed="false">
      <c r="F5177" s="94" t="n">
        <f aca="false">IF(REF_DT&lt;PromptMonth,1,INDEX(BucketTable,MATCH($A5177,SumMonths,0),1))</f>
        <v>1</v>
      </c>
      <c r="G5177" s="94" t="e">
        <f aca="false">INDEX(Book_Type,MATCH($B5177,Book,0),1)</f>
        <v>#N/A</v>
      </c>
      <c r="H5177" s="94" t="e">
        <f aca="false">$F5177&amp;$G5177</f>
        <v>#N/A</v>
      </c>
    </row>
    <row r="5178" customFormat="false" ht="12.75" hidden="false" customHeight="false" outlineLevel="0" collapsed="false">
      <c r="F5178" s="94" t="n">
        <f aca="false">IF(REF_DT&lt;PromptMonth,1,INDEX(BucketTable,MATCH($A5178,SumMonths,0),1))</f>
        <v>1</v>
      </c>
      <c r="G5178" s="94" t="e">
        <f aca="false">INDEX(Book_Type,MATCH($B5178,Book,0),1)</f>
        <v>#N/A</v>
      </c>
      <c r="H5178" s="94" t="e">
        <f aca="false">$F5178&amp;$G5178</f>
        <v>#N/A</v>
      </c>
    </row>
    <row r="5179" customFormat="false" ht="12.75" hidden="false" customHeight="false" outlineLevel="0" collapsed="false">
      <c r="F5179" s="94" t="n">
        <f aca="false">IF(REF_DT&lt;PromptMonth,1,INDEX(BucketTable,MATCH($A5179,SumMonths,0),1))</f>
        <v>1</v>
      </c>
      <c r="G5179" s="94" t="e">
        <f aca="false">INDEX(Book_Type,MATCH($B5179,Book,0),1)</f>
        <v>#N/A</v>
      </c>
      <c r="H5179" s="94" t="e">
        <f aca="false">$F5179&amp;$G5179</f>
        <v>#N/A</v>
      </c>
    </row>
    <row r="5180" customFormat="false" ht="12.75" hidden="false" customHeight="false" outlineLevel="0" collapsed="false">
      <c r="F5180" s="94" t="n">
        <f aca="false">IF(REF_DT&lt;PromptMonth,1,INDEX(BucketTable,MATCH($A5180,SumMonths,0),1))</f>
        <v>1</v>
      </c>
      <c r="G5180" s="94" t="e">
        <f aca="false">INDEX(Book_Type,MATCH($B5180,Book,0),1)</f>
        <v>#N/A</v>
      </c>
      <c r="H5180" s="94" t="e">
        <f aca="false">$F5180&amp;$G5180</f>
        <v>#N/A</v>
      </c>
    </row>
    <row r="5181" customFormat="false" ht="12.75" hidden="false" customHeight="false" outlineLevel="0" collapsed="false">
      <c r="F5181" s="94" t="n">
        <f aca="false">IF(REF_DT&lt;PromptMonth,1,INDEX(BucketTable,MATCH($A5181,SumMonths,0),1))</f>
        <v>1</v>
      </c>
      <c r="G5181" s="94" t="e">
        <f aca="false">INDEX(Book_Type,MATCH($B5181,Book,0),1)</f>
        <v>#N/A</v>
      </c>
      <c r="H5181" s="94" t="e">
        <f aca="false">$F5181&amp;$G5181</f>
        <v>#N/A</v>
      </c>
    </row>
    <row r="5182" customFormat="false" ht="12.75" hidden="false" customHeight="false" outlineLevel="0" collapsed="false">
      <c r="F5182" s="94" t="n">
        <f aca="false">IF(REF_DT&lt;PromptMonth,1,INDEX(BucketTable,MATCH($A5182,SumMonths,0),1))</f>
        <v>1</v>
      </c>
      <c r="G5182" s="94" t="e">
        <f aca="false">INDEX(Book_Type,MATCH($B5182,Book,0),1)</f>
        <v>#N/A</v>
      </c>
      <c r="H5182" s="94" t="e">
        <f aca="false">$F5182&amp;$G5182</f>
        <v>#N/A</v>
      </c>
    </row>
    <row r="5183" customFormat="false" ht="12.75" hidden="false" customHeight="false" outlineLevel="0" collapsed="false">
      <c r="F5183" s="94" t="n">
        <f aca="false">IF(REF_DT&lt;PromptMonth,1,INDEX(BucketTable,MATCH($A5183,SumMonths,0),1))</f>
        <v>1</v>
      </c>
      <c r="G5183" s="94" t="e">
        <f aca="false">INDEX(Book_Type,MATCH($B5183,Book,0),1)</f>
        <v>#N/A</v>
      </c>
      <c r="H5183" s="94" t="e">
        <f aca="false">$F5183&amp;$G5183</f>
        <v>#N/A</v>
      </c>
    </row>
    <row r="5184" customFormat="false" ht="12.75" hidden="false" customHeight="false" outlineLevel="0" collapsed="false">
      <c r="F5184" s="94" t="n">
        <f aca="false">IF(REF_DT&lt;PromptMonth,1,INDEX(BucketTable,MATCH($A5184,SumMonths,0),1))</f>
        <v>1</v>
      </c>
      <c r="G5184" s="94" t="e">
        <f aca="false">INDEX(Book_Type,MATCH($B5184,Book,0),1)</f>
        <v>#N/A</v>
      </c>
      <c r="H5184" s="94" t="e">
        <f aca="false">$F5184&amp;$G5184</f>
        <v>#N/A</v>
      </c>
    </row>
    <row r="5185" customFormat="false" ht="12.75" hidden="false" customHeight="false" outlineLevel="0" collapsed="false">
      <c r="F5185" s="94" t="n">
        <f aca="false">IF(REF_DT&lt;PromptMonth,1,INDEX(BucketTable,MATCH($A5185,SumMonths,0),1))</f>
        <v>1</v>
      </c>
      <c r="G5185" s="94" t="e">
        <f aca="false">INDEX(Book_Type,MATCH($B5185,Book,0),1)</f>
        <v>#N/A</v>
      </c>
      <c r="H5185" s="94" t="e">
        <f aca="false">$F5185&amp;$G5185</f>
        <v>#N/A</v>
      </c>
    </row>
    <row r="5186" customFormat="false" ht="12.75" hidden="false" customHeight="false" outlineLevel="0" collapsed="false">
      <c r="F5186" s="94" t="n">
        <f aca="false">IF(REF_DT&lt;PromptMonth,1,INDEX(BucketTable,MATCH($A5186,SumMonths,0),1))</f>
        <v>1</v>
      </c>
      <c r="G5186" s="94" t="e">
        <f aca="false">INDEX(Book_Type,MATCH($B5186,Book,0),1)</f>
        <v>#N/A</v>
      </c>
      <c r="H5186" s="94" t="e">
        <f aca="false">$F5186&amp;$G5186</f>
        <v>#N/A</v>
      </c>
    </row>
    <row r="5187" customFormat="false" ht="12.75" hidden="false" customHeight="false" outlineLevel="0" collapsed="false">
      <c r="F5187" s="94" t="n">
        <f aca="false">IF(REF_DT&lt;PromptMonth,1,INDEX(BucketTable,MATCH($A5187,SumMonths,0),1))</f>
        <v>1</v>
      </c>
      <c r="G5187" s="94" t="e">
        <f aca="false">INDEX(Book_Type,MATCH($B5187,Book,0),1)</f>
        <v>#N/A</v>
      </c>
      <c r="H5187" s="94" t="e">
        <f aca="false">$F5187&amp;$G5187</f>
        <v>#N/A</v>
      </c>
    </row>
    <row r="5188" customFormat="false" ht="12.75" hidden="false" customHeight="false" outlineLevel="0" collapsed="false">
      <c r="F5188" s="94" t="n">
        <f aca="false">IF(REF_DT&lt;PromptMonth,1,INDEX(BucketTable,MATCH($A5188,SumMonths,0),1))</f>
        <v>1</v>
      </c>
      <c r="G5188" s="94" t="e">
        <f aca="false">INDEX(Book_Type,MATCH($B5188,Book,0),1)</f>
        <v>#N/A</v>
      </c>
      <c r="H5188" s="94" t="e">
        <f aca="false">$F5188&amp;$G5188</f>
        <v>#N/A</v>
      </c>
    </row>
    <row r="5189" customFormat="false" ht="12.75" hidden="false" customHeight="false" outlineLevel="0" collapsed="false">
      <c r="F5189" s="94" t="n">
        <f aca="false">IF(REF_DT&lt;PromptMonth,1,INDEX(BucketTable,MATCH($A5189,SumMonths,0),1))</f>
        <v>1</v>
      </c>
      <c r="G5189" s="94" t="e">
        <f aca="false">INDEX(Book_Type,MATCH($B5189,Book,0),1)</f>
        <v>#N/A</v>
      </c>
      <c r="H5189" s="94" t="e">
        <f aca="false">$F5189&amp;$G5189</f>
        <v>#N/A</v>
      </c>
    </row>
    <row r="5190" customFormat="false" ht="12.75" hidden="false" customHeight="false" outlineLevel="0" collapsed="false">
      <c r="F5190" s="94" t="n">
        <f aca="false">IF(REF_DT&lt;PromptMonth,1,INDEX(BucketTable,MATCH($A5190,SumMonths,0),1))</f>
        <v>1</v>
      </c>
      <c r="G5190" s="94" t="e">
        <f aca="false">INDEX(Book_Type,MATCH($B5190,Book,0),1)</f>
        <v>#N/A</v>
      </c>
      <c r="H5190" s="94" t="e">
        <f aca="false">$F5190&amp;$G5190</f>
        <v>#N/A</v>
      </c>
    </row>
    <row r="5191" customFormat="false" ht="12.75" hidden="false" customHeight="false" outlineLevel="0" collapsed="false">
      <c r="F5191" s="94" t="n">
        <f aca="false">IF(REF_DT&lt;PromptMonth,1,INDEX(BucketTable,MATCH($A5191,SumMonths,0),1))</f>
        <v>1</v>
      </c>
      <c r="G5191" s="94" t="e">
        <f aca="false">INDEX(Book_Type,MATCH($B5191,Book,0),1)</f>
        <v>#N/A</v>
      </c>
      <c r="H5191" s="94" t="e">
        <f aca="false">$F5191&amp;$G5191</f>
        <v>#N/A</v>
      </c>
    </row>
    <row r="5192" customFormat="false" ht="12.75" hidden="false" customHeight="false" outlineLevel="0" collapsed="false">
      <c r="F5192" s="94" t="n">
        <f aca="false">IF(REF_DT&lt;PromptMonth,1,INDEX(BucketTable,MATCH($A5192,SumMonths,0),1))</f>
        <v>1</v>
      </c>
      <c r="G5192" s="94" t="e">
        <f aca="false">INDEX(Book_Type,MATCH($B5192,Book,0),1)</f>
        <v>#N/A</v>
      </c>
      <c r="H5192" s="94" t="e">
        <f aca="false">$F5192&amp;$G5192</f>
        <v>#N/A</v>
      </c>
    </row>
    <row r="5193" customFormat="false" ht="12.75" hidden="false" customHeight="false" outlineLevel="0" collapsed="false">
      <c r="F5193" s="94" t="n">
        <f aca="false">IF(REF_DT&lt;PromptMonth,1,INDEX(BucketTable,MATCH($A5193,SumMonths,0),1))</f>
        <v>1</v>
      </c>
      <c r="G5193" s="94" t="e">
        <f aca="false">INDEX(Book_Type,MATCH($B5193,Book,0),1)</f>
        <v>#N/A</v>
      </c>
      <c r="H5193" s="94" t="e">
        <f aca="false">$F5193&amp;$G5193</f>
        <v>#N/A</v>
      </c>
    </row>
    <row r="5194" customFormat="false" ht="12.75" hidden="false" customHeight="false" outlineLevel="0" collapsed="false">
      <c r="F5194" s="94" t="n">
        <f aca="false">IF(REF_DT&lt;PromptMonth,1,INDEX(BucketTable,MATCH($A5194,SumMonths,0),1))</f>
        <v>1</v>
      </c>
      <c r="G5194" s="94" t="e">
        <f aca="false">INDEX(Book_Type,MATCH($B5194,Book,0),1)</f>
        <v>#N/A</v>
      </c>
      <c r="H5194" s="94" t="e">
        <f aca="false">$F5194&amp;$G5194</f>
        <v>#N/A</v>
      </c>
    </row>
    <row r="5195" customFormat="false" ht="12.75" hidden="false" customHeight="false" outlineLevel="0" collapsed="false">
      <c r="F5195" s="94" t="n">
        <f aca="false">IF(REF_DT&lt;PromptMonth,1,INDEX(BucketTable,MATCH($A5195,SumMonths,0),1))</f>
        <v>1</v>
      </c>
      <c r="G5195" s="94" t="e">
        <f aca="false">INDEX(Book_Type,MATCH($B5195,Book,0),1)</f>
        <v>#N/A</v>
      </c>
      <c r="H5195" s="94" t="e">
        <f aca="false">$F5195&amp;$G5195</f>
        <v>#N/A</v>
      </c>
    </row>
    <row r="5196" customFormat="false" ht="12.75" hidden="false" customHeight="false" outlineLevel="0" collapsed="false">
      <c r="F5196" s="94" t="n">
        <f aca="false">IF(REF_DT&lt;PromptMonth,1,INDEX(BucketTable,MATCH($A5196,SumMonths,0),1))</f>
        <v>1</v>
      </c>
      <c r="G5196" s="94" t="e">
        <f aca="false">INDEX(Book_Type,MATCH($B5196,Book,0),1)</f>
        <v>#N/A</v>
      </c>
      <c r="H5196" s="94" t="e">
        <f aca="false">$F5196&amp;$G5196</f>
        <v>#N/A</v>
      </c>
    </row>
    <row r="5197" customFormat="false" ht="12.75" hidden="false" customHeight="false" outlineLevel="0" collapsed="false">
      <c r="F5197" s="94" t="n">
        <f aca="false">IF(REF_DT&lt;PromptMonth,1,INDEX(BucketTable,MATCH($A5197,SumMonths,0),1))</f>
        <v>1</v>
      </c>
      <c r="G5197" s="94" t="e">
        <f aca="false">INDEX(Book_Type,MATCH($B5197,Book,0),1)</f>
        <v>#N/A</v>
      </c>
      <c r="H5197" s="94" t="e">
        <f aca="false">$F5197&amp;$G5197</f>
        <v>#N/A</v>
      </c>
    </row>
    <row r="5198" customFormat="false" ht="12.75" hidden="false" customHeight="false" outlineLevel="0" collapsed="false">
      <c r="F5198" s="94" t="n">
        <f aca="false">IF(REF_DT&lt;PromptMonth,1,INDEX(BucketTable,MATCH($A5198,SumMonths,0),1))</f>
        <v>1</v>
      </c>
      <c r="G5198" s="94" t="e">
        <f aca="false">INDEX(Book_Type,MATCH($B5198,Book,0),1)</f>
        <v>#N/A</v>
      </c>
      <c r="H5198" s="94" t="e">
        <f aca="false">$F5198&amp;$G5198</f>
        <v>#N/A</v>
      </c>
    </row>
    <row r="5199" customFormat="false" ht="12.75" hidden="false" customHeight="false" outlineLevel="0" collapsed="false">
      <c r="F5199" s="94" t="n">
        <f aca="false">IF(REF_DT&lt;PromptMonth,1,INDEX(BucketTable,MATCH($A5199,SumMonths,0),1))</f>
        <v>1</v>
      </c>
      <c r="G5199" s="94" t="e">
        <f aca="false">INDEX(Book_Type,MATCH($B5199,Book,0),1)</f>
        <v>#N/A</v>
      </c>
      <c r="H5199" s="94" t="e">
        <f aca="false">$F5199&amp;$G5199</f>
        <v>#N/A</v>
      </c>
    </row>
    <row r="5200" customFormat="false" ht="12.75" hidden="false" customHeight="false" outlineLevel="0" collapsed="false">
      <c r="F5200" s="94" t="n">
        <f aca="false">IF(REF_DT&lt;PromptMonth,1,INDEX(BucketTable,MATCH($A5200,SumMonths,0),1))</f>
        <v>1</v>
      </c>
      <c r="G5200" s="94" t="e">
        <f aca="false">INDEX(Book_Type,MATCH($B5200,Book,0),1)</f>
        <v>#N/A</v>
      </c>
      <c r="H5200" s="94" t="e">
        <f aca="false">$F5200&amp;$G5200</f>
        <v>#N/A</v>
      </c>
    </row>
    <row r="5201" customFormat="false" ht="12.75" hidden="false" customHeight="false" outlineLevel="0" collapsed="false">
      <c r="F5201" s="94" t="n">
        <f aca="false">IF(REF_DT&lt;PromptMonth,1,INDEX(BucketTable,MATCH($A5201,SumMonths,0),1))</f>
        <v>1</v>
      </c>
      <c r="G5201" s="94" t="e">
        <f aca="false">INDEX(Book_Type,MATCH($B5201,Book,0),1)</f>
        <v>#N/A</v>
      </c>
      <c r="H5201" s="94" t="e">
        <f aca="false">$F5201&amp;$G5201</f>
        <v>#N/A</v>
      </c>
    </row>
    <row r="5202" customFormat="false" ht="12.75" hidden="false" customHeight="false" outlineLevel="0" collapsed="false">
      <c r="F5202" s="94" t="n">
        <f aca="false">IF(REF_DT&lt;PromptMonth,1,INDEX(BucketTable,MATCH($A5202,SumMonths,0),1))</f>
        <v>1</v>
      </c>
      <c r="G5202" s="94" t="e">
        <f aca="false">INDEX(Book_Type,MATCH($B5202,Book,0),1)</f>
        <v>#N/A</v>
      </c>
      <c r="H5202" s="94" t="e">
        <f aca="false">$F5202&amp;$G5202</f>
        <v>#N/A</v>
      </c>
    </row>
    <row r="5203" customFormat="false" ht="12.75" hidden="false" customHeight="false" outlineLevel="0" collapsed="false">
      <c r="F5203" s="94" t="n">
        <f aca="false">IF(REF_DT&lt;PromptMonth,1,INDEX(BucketTable,MATCH($A5203,SumMonths,0),1))</f>
        <v>1</v>
      </c>
      <c r="G5203" s="94" t="e">
        <f aca="false">INDEX(Book_Type,MATCH($B5203,Book,0),1)</f>
        <v>#N/A</v>
      </c>
      <c r="H5203" s="94" t="e">
        <f aca="false">$F5203&amp;$G5203</f>
        <v>#N/A</v>
      </c>
    </row>
    <row r="5204" customFormat="false" ht="12.75" hidden="false" customHeight="false" outlineLevel="0" collapsed="false">
      <c r="F5204" s="94" t="n">
        <f aca="false">IF(REF_DT&lt;PromptMonth,1,INDEX(BucketTable,MATCH($A5204,SumMonths,0),1))</f>
        <v>1</v>
      </c>
      <c r="G5204" s="94" t="e">
        <f aca="false">INDEX(Book_Type,MATCH($B5204,Book,0),1)</f>
        <v>#N/A</v>
      </c>
      <c r="H5204" s="94" t="e">
        <f aca="false">$F5204&amp;$G5204</f>
        <v>#N/A</v>
      </c>
    </row>
    <row r="5205" customFormat="false" ht="12.75" hidden="false" customHeight="false" outlineLevel="0" collapsed="false">
      <c r="F5205" s="94" t="n">
        <f aca="false">IF(REF_DT&lt;PromptMonth,1,INDEX(BucketTable,MATCH($A5205,SumMonths,0),1))</f>
        <v>1</v>
      </c>
      <c r="G5205" s="94" t="e">
        <f aca="false">INDEX(Book_Type,MATCH($B5205,Book,0),1)</f>
        <v>#N/A</v>
      </c>
      <c r="H5205" s="94" t="e">
        <f aca="false">$F5205&amp;$G5205</f>
        <v>#N/A</v>
      </c>
    </row>
    <row r="5206" customFormat="false" ht="12.75" hidden="false" customHeight="false" outlineLevel="0" collapsed="false">
      <c r="F5206" s="94" t="n">
        <f aca="false">IF(REF_DT&lt;PromptMonth,1,INDEX(BucketTable,MATCH($A5206,SumMonths,0),1))</f>
        <v>1</v>
      </c>
      <c r="G5206" s="94" t="e">
        <f aca="false">INDEX(Book_Type,MATCH($B5206,Book,0),1)</f>
        <v>#N/A</v>
      </c>
      <c r="H5206" s="94" t="e">
        <f aca="false">$F5206&amp;$G5206</f>
        <v>#N/A</v>
      </c>
    </row>
    <row r="5207" customFormat="false" ht="12.75" hidden="false" customHeight="false" outlineLevel="0" collapsed="false">
      <c r="F5207" s="94" t="n">
        <f aca="false">IF(REF_DT&lt;PromptMonth,1,INDEX(BucketTable,MATCH($A5207,SumMonths,0),1))</f>
        <v>1</v>
      </c>
      <c r="G5207" s="94" t="e">
        <f aca="false">INDEX(Book_Type,MATCH($B5207,Book,0),1)</f>
        <v>#N/A</v>
      </c>
      <c r="H5207" s="94" t="e">
        <f aca="false">$F5207&amp;$G5207</f>
        <v>#N/A</v>
      </c>
    </row>
    <row r="5208" customFormat="false" ht="12.75" hidden="false" customHeight="false" outlineLevel="0" collapsed="false">
      <c r="F5208" s="94" t="n">
        <f aca="false">IF(REF_DT&lt;PromptMonth,1,INDEX(BucketTable,MATCH($A5208,SumMonths,0),1))</f>
        <v>1</v>
      </c>
      <c r="G5208" s="94" t="e">
        <f aca="false">INDEX(Book_Type,MATCH($B5208,Book,0),1)</f>
        <v>#N/A</v>
      </c>
      <c r="H5208" s="94" t="e">
        <f aca="false">$F5208&amp;$G5208</f>
        <v>#N/A</v>
      </c>
    </row>
    <row r="5209" customFormat="false" ht="12.75" hidden="false" customHeight="false" outlineLevel="0" collapsed="false">
      <c r="F5209" s="94" t="n">
        <f aca="false">IF(REF_DT&lt;PromptMonth,1,INDEX(BucketTable,MATCH($A5209,SumMonths,0),1))</f>
        <v>1</v>
      </c>
      <c r="G5209" s="94" t="e">
        <f aca="false">INDEX(Book_Type,MATCH($B5209,Book,0),1)</f>
        <v>#N/A</v>
      </c>
      <c r="H5209" s="94" t="e">
        <f aca="false">$F5209&amp;$G5209</f>
        <v>#N/A</v>
      </c>
    </row>
    <row r="5210" customFormat="false" ht="12.75" hidden="false" customHeight="false" outlineLevel="0" collapsed="false">
      <c r="F5210" s="94" t="n">
        <f aca="false">IF(REF_DT&lt;PromptMonth,1,INDEX(BucketTable,MATCH($A5210,SumMonths,0),1))</f>
        <v>1</v>
      </c>
      <c r="G5210" s="94" t="e">
        <f aca="false">INDEX(Book_Type,MATCH($B5210,Book,0),1)</f>
        <v>#N/A</v>
      </c>
      <c r="H5210" s="94" t="e">
        <f aca="false">$F5210&amp;$G5210</f>
        <v>#N/A</v>
      </c>
    </row>
    <row r="5211" customFormat="false" ht="12.75" hidden="false" customHeight="false" outlineLevel="0" collapsed="false">
      <c r="F5211" s="94" t="n">
        <f aca="false">IF(REF_DT&lt;PromptMonth,1,INDEX(BucketTable,MATCH($A5211,SumMonths,0),1))</f>
        <v>1</v>
      </c>
      <c r="G5211" s="94" t="e">
        <f aca="false">INDEX(Book_Type,MATCH($B5211,Book,0),1)</f>
        <v>#N/A</v>
      </c>
      <c r="H5211" s="94" t="e">
        <f aca="false">$F5211&amp;$G5211</f>
        <v>#N/A</v>
      </c>
    </row>
    <row r="5212" customFormat="false" ht="12.75" hidden="false" customHeight="false" outlineLevel="0" collapsed="false">
      <c r="F5212" s="94" t="n">
        <f aca="false">IF(REF_DT&lt;PromptMonth,1,INDEX(BucketTable,MATCH($A5212,SumMonths,0),1))</f>
        <v>1</v>
      </c>
      <c r="G5212" s="94" t="e">
        <f aca="false">INDEX(Book_Type,MATCH($B5212,Book,0),1)</f>
        <v>#N/A</v>
      </c>
      <c r="H5212" s="94" t="e">
        <f aca="false">$F5212&amp;$G5212</f>
        <v>#N/A</v>
      </c>
    </row>
    <row r="5213" customFormat="false" ht="12.75" hidden="false" customHeight="false" outlineLevel="0" collapsed="false">
      <c r="F5213" s="94" t="n">
        <f aca="false">IF(REF_DT&lt;PromptMonth,1,INDEX(BucketTable,MATCH($A5213,SumMonths,0),1))</f>
        <v>1</v>
      </c>
      <c r="G5213" s="94" t="e">
        <f aca="false">INDEX(Book_Type,MATCH($B5213,Book,0),1)</f>
        <v>#N/A</v>
      </c>
      <c r="H5213" s="94" t="e">
        <f aca="false">$F5213&amp;$G5213</f>
        <v>#N/A</v>
      </c>
    </row>
    <row r="5214" customFormat="false" ht="12.75" hidden="false" customHeight="false" outlineLevel="0" collapsed="false">
      <c r="F5214" s="94" t="n">
        <f aca="false">IF(REF_DT&lt;PromptMonth,1,INDEX(BucketTable,MATCH($A5214,SumMonths,0),1))</f>
        <v>1</v>
      </c>
      <c r="G5214" s="94" t="e">
        <f aca="false">INDEX(Book_Type,MATCH($B5214,Book,0),1)</f>
        <v>#N/A</v>
      </c>
      <c r="H5214" s="94" t="e">
        <f aca="false">$F5214&amp;$G5214</f>
        <v>#N/A</v>
      </c>
    </row>
    <row r="5215" customFormat="false" ht="12.75" hidden="false" customHeight="false" outlineLevel="0" collapsed="false">
      <c r="F5215" s="94" t="n">
        <f aca="false">IF(REF_DT&lt;PromptMonth,1,INDEX(BucketTable,MATCH($A5215,SumMonths,0),1))</f>
        <v>1</v>
      </c>
      <c r="G5215" s="94" t="e">
        <f aca="false">INDEX(Book_Type,MATCH($B5215,Book,0),1)</f>
        <v>#N/A</v>
      </c>
      <c r="H5215" s="94" t="e">
        <f aca="false">$F5215&amp;$G5215</f>
        <v>#N/A</v>
      </c>
    </row>
    <row r="5216" customFormat="false" ht="12.75" hidden="false" customHeight="false" outlineLevel="0" collapsed="false">
      <c r="F5216" s="94" t="n">
        <f aca="false">IF(REF_DT&lt;PromptMonth,1,INDEX(BucketTable,MATCH($A5216,SumMonths,0),1))</f>
        <v>1</v>
      </c>
      <c r="G5216" s="94" t="e">
        <f aca="false">INDEX(Book_Type,MATCH($B5216,Book,0),1)</f>
        <v>#N/A</v>
      </c>
      <c r="H5216" s="94" t="e">
        <f aca="false">$F5216&amp;$G5216</f>
        <v>#N/A</v>
      </c>
    </row>
    <row r="5217" customFormat="false" ht="12.75" hidden="false" customHeight="false" outlineLevel="0" collapsed="false">
      <c r="F5217" s="94" t="n">
        <f aca="false">IF(REF_DT&lt;PromptMonth,1,INDEX(BucketTable,MATCH($A5217,SumMonths,0),1))</f>
        <v>1</v>
      </c>
      <c r="G5217" s="94" t="e">
        <f aca="false">INDEX(Book_Type,MATCH($B5217,Book,0),1)</f>
        <v>#N/A</v>
      </c>
      <c r="H5217" s="94" t="e">
        <f aca="false">$F5217&amp;$G5217</f>
        <v>#N/A</v>
      </c>
    </row>
    <row r="5218" customFormat="false" ht="12.75" hidden="false" customHeight="false" outlineLevel="0" collapsed="false">
      <c r="F5218" s="94" t="n">
        <f aca="false">IF(REF_DT&lt;PromptMonth,1,INDEX(BucketTable,MATCH($A5218,SumMonths,0),1))</f>
        <v>1</v>
      </c>
      <c r="G5218" s="94" t="e">
        <f aca="false">INDEX(Book_Type,MATCH($B5218,Book,0),1)</f>
        <v>#N/A</v>
      </c>
      <c r="H5218" s="94" t="e">
        <f aca="false">$F5218&amp;$G5218</f>
        <v>#N/A</v>
      </c>
    </row>
    <row r="5219" customFormat="false" ht="12.75" hidden="false" customHeight="false" outlineLevel="0" collapsed="false">
      <c r="F5219" s="94" t="n">
        <f aca="false">IF(REF_DT&lt;PromptMonth,1,INDEX(BucketTable,MATCH($A5219,SumMonths,0),1))</f>
        <v>1</v>
      </c>
      <c r="G5219" s="94" t="e">
        <f aca="false">INDEX(Book_Type,MATCH($B5219,Book,0),1)</f>
        <v>#N/A</v>
      </c>
      <c r="H5219" s="94" t="e">
        <f aca="false">$F5219&amp;$G5219</f>
        <v>#N/A</v>
      </c>
    </row>
    <row r="5220" customFormat="false" ht="12.75" hidden="false" customHeight="false" outlineLevel="0" collapsed="false">
      <c r="F5220" s="94" t="n">
        <f aca="false">IF(REF_DT&lt;PromptMonth,1,INDEX(BucketTable,MATCH($A5220,SumMonths,0),1))</f>
        <v>1</v>
      </c>
      <c r="G5220" s="94" t="e">
        <f aca="false">INDEX(Book_Type,MATCH($B5220,Book,0),1)</f>
        <v>#N/A</v>
      </c>
      <c r="H5220" s="94" t="e">
        <f aca="false">$F5220&amp;$G5220</f>
        <v>#N/A</v>
      </c>
    </row>
    <row r="5221" customFormat="false" ht="12.75" hidden="false" customHeight="false" outlineLevel="0" collapsed="false">
      <c r="F5221" s="94" t="n">
        <f aca="false">IF(REF_DT&lt;PromptMonth,1,INDEX(BucketTable,MATCH($A5221,SumMonths,0),1))</f>
        <v>1</v>
      </c>
      <c r="G5221" s="94" t="e">
        <f aca="false">INDEX(Book_Type,MATCH($B5221,Book,0),1)</f>
        <v>#N/A</v>
      </c>
      <c r="H5221" s="94" t="e">
        <f aca="false">$F5221&amp;$G5221</f>
        <v>#N/A</v>
      </c>
    </row>
    <row r="5222" customFormat="false" ht="12.75" hidden="false" customHeight="false" outlineLevel="0" collapsed="false">
      <c r="F5222" s="94" t="n">
        <f aca="false">IF(REF_DT&lt;PromptMonth,1,INDEX(BucketTable,MATCH($A5222,SumMonths,0),1))</f>
        <v>1</v>
      </c>
      <c r="G5222" s="94" t="e">
        <f aca="false">INDEX(Book_Type,MATCH($B5222,Book,0),1)</f>
        <v>#N/A</v>
      </c>
      <c r="H5222" s="94" t="e">
        <f aca="false">$F5222&amp;$G5222</f>
        <v>#N/A</v>
      </c>
    </row>
    <row r="5223" customFormat="false" ht="12.75" hidden="false" customHeight="false" outlineLevel="0" collapsed="false">
      <c r="F5223" s="94" t="n">
        <f aca="false">IF(REF_DT&lt;PromptMonth,1,INDEX(BucketTable,MATCH($A5223,SumMonths,0),1))</f>
        <v>1</v>
      </c>
      <c r="G5223" s="94" t="e">
        <f aca="false">INDEX(Book_Type,MATCH($B5223,Book,0),1)</f>
        <v>#N/A</v>
      </c>
      <c r="H5223" s="94" t="e">
        <f aca="false">$F5223&amp;$G5223</f>
        <v>#N/A</v>
      </c>
    </row>
    <row r="5224" customFormat="false" ht="12.75" hidden="false" customHeight="false" outlineLevel="0" collapsed="false">
      <c r="F5224" s="94" t="n">
        <f aca="false">IF(REF_DT&lt;PromptMonth,1,INDEX(BucketTable,MATCH($A5224,SumMonths,0),1))</f>
        <v>1</v>
      </c>
      <c r="G5224" s="94" t="e">
        <f aca="false">INDEX(Book_Type,MATCH($B5224,Book,0),1)</f>
        <v>#N/A</v>
      </c>
      <c r="H5224" s="94" t="e">
        <f aca="false">$F5224&amp;$G5224</f>
        <v>#N/A</v>
      </c>
    </row>
    <row r="5225" customFormat="false" ht="12.75" hidden="false" customHeight="false" outlineLevel="0" collapsed="false">
      <c r="F5225" s="94" t="n">
        <f aca="false">IF(REF_DT&lt;PromptMonth,1,INDEX(BucketTable,MATCH($A5225,SumMonths,0),1))</f>
        <v>1</v>
      </c>
      <c r="G5225" s="94" t="e">
        <f aca="false">INDEX(Book_Type,MATCH($B5225,Book,0),1)</f>
        <v>#N/A</v>
      </c>
      <c r="H5225" s="94" t="e">
        <f aca="false">$F5225&amp;$G5225</f>
        <v>#N/A</v>
      </c>
    </row>
    <row r="5226" customFormat="false" ht="12.75" hidden="false" customHeight="false" outlineLevel="0" collapsed="false">
      <c r="F5226" s="94" t="n">
        <f aca="false">IF(REF_DT&lt;PromptMonth,1,INDEX(BucketTable,MATCH($A5226,SumMonths,0),1))</f>
        <v>1</v>
      </c>
      <c r="G5226" s="94" t="e">
        <f aca="false">INDEX(Book_Type,MATCH($B5226,Book,0),1)</f>
        <v>#N/A</v>
      </c>
      <c r="H5226" s="94" t="e">
        <f aca="false">$F5226&amp;$G5226</f>
        <v>#N/A</v>
      </c>
    </row>
    <row r="5227" customFormat="false" ht="12.75" hidden="false" customHeight="false" outlineLevel="0" collapsed="false">
      <c r="F5227" s="94" t="n">
        <f aca="false">IF(REF_DT&lt;PromptMonth,1,INDEX(BucketTable,MATCH($A5227,SumMonths,0),1))</f>
        <v>1</v>
      </c>
      <c r="G5227" s="94" t="e">
        <f aca="false">INDEX(Book_Type,MATCH($B5227,Book,0),1)</f>
        <v>#N/A</v>
      </c>
      <c r="H5227" s="94" t="e">
        <f aca="false">$F5227&amp;$G5227</f>
        <v>#N/A</v>
      </c>
    </row>
    <row r="5228" customFormat="false" ht="12.75" hidden="false" customHeight="false" outlineLevel="0" collapsed="false">
      <c r="F5228" s="94" t="n">
        <f aca="false">IF(REF_DT&lt;PromptMonth,1,INDEX(BucketTable,MATCH($A5228,SumMonths,0),1))</f>
        <v>1</v>
      </c>
      <c r="G5228" s="94" t="e">
        <f aca="false">INDEX(Book_Type,MATCH($B5228,Book,0),1)</f>
        <v>#N/A</v>
      </c>
      <c r="H5228" s="94" t="e">
        <f aca="false">$F5228&amp;$G5228</f>
        <v>#N/A</v>
      </c>
    </row>
    <row r="5229" customFormat="false" ht="12.75" hidden="false" customHeight="false" outlineLevel="0" collapsed="false">
      <c r="F5229" s="94" t="n">
        <f aca="false">IF(REF_DT&lt;PromptMonth,1,INDEX(BucketTable,MATCH($A5229,SumMonths,0),1))</f>
        <v>1</v>
      </c>
      <c r="G5229" s="94" t="e">
        <f aca="false">INDEX(Book_Type,MATCH($B5229,Book,0),1)</f>
        <v>#N/A</v>
      </c>
      <c r="H5229" s="94" t="e">
        <f aca="false">$F5229&amp;$G5229</f>
        <v>#N/A</v>
      </c>
    </row>
    <row r="5230" customFormat="false" ht="12.75" hidden="false" customHeight="false" outlineLevel="0" collapsed="false">
      <c r="F5230" s="94" t="n">
        <f aca="false">IF(REF_DT&lt;PromptMonth,1,INDEX(BucketTable,MATCH($A5230,SumMonths,0),1))</f>
        <v>1</v>
      </c>
      <c r="G5230" s="94" t="e">
        <f aca="false">INDEX(Book_Type,MATCH($B5230,Book,0),1)</f>
        <v>#N/A</v>
      </c>
      <c r="H5230" s="94" t="e">
        <f aca="false">$F5230&amp;$G5230</f>
        <v>#N/A</v>
      </c>
    </row>
    <row r="5231" customFormat="false" ht="12.75" hidden="false" customHeight="false" outlineLevel="0" collapsed="false">
      <c r="F5231" s="94" t="n">
        <f aca="false">IF(REF_DT&lt;PromptMonth,1,INDEX(BucketTable,MATCH($A5231,SumMonths,0),1))</f>
        <v>1</v>
      </c>
      <c r="G5231" s="94" t="e">
        <f aca="false">INDEX(Book_Type,MATCH($B5231,Book,0),1)</f>
        <v>#N/A</v>
      </c>
      <c r="H5231" s="94" t="e">
        <f aca="false">$F5231&amp;$G5231</f>
        <v>#N/A</v>
      </c>
    </row>
    <row r="5232" customFormat="false" ht="12.75" hidden="false" customHeight="false" outlineLevel="0" collapsed="false">
      <c r="F5232" s="94" t="n">
        <f aca="false">IF(REF_DT&lt;PromptMonth,1,INDEX(BucketTable,MATCH($A5232,SumMonths,0),1))</f>
        <v>1</v>
      </c>
      <c r="G5232" s="94" t="e">
        <f aca="false">INDEX(Book_Type,MATCH($B5232,Book,0),1)</f>
        <v>#N/A</v>
      </c>
      <c r="H5232" s="94" t="e">
        <f aca="false">$F5232&amp;$G5232</f>
        <v>#N/A</v>
      </c>
    </row>
    <row r="5233" customFormat="false" ht="12.75" hidden="false" customHeight="false" outlineLevel="0" collapsed="false">
      <c r="F5233" s="94" t="n">
        <f aca="false">IF(REF_DT&lt;PromptMonth,1,INDEX(BucketTable,MATCH($A5233,SumMonths,0),1))</f>
        <v>1</v>
      </c>
      <c r="G5233" s="94" t="e">
        <f aca="false">INDEX(Book_Type,MATCH($B5233,Book,0),1)</f>
        <v>#N/A</v>
      </c>
      <c r="H5233" s="94" t="e">
        <f aca="false">$F5233&amp;$G5233</f>
        <v>#N/A</v>
      </c>
    </row>
    <row r="5234" customFormat="false" ht="12.75" hidden="false" customHeight="false" outlineLevel="0" collapsed="false">
      <c r="F5234" s="94" t="n">
        <f aca="false">IF(REF_DT&lt;PromptMonth,1,INDEX(BucketTable,MATCH($A5234,SumMonths,0),1))</f>
        <v>1</v>
      </c>
      <c r="G5234" s="94" t="e">
        <f aca="false">INDEX(Book_Type,MATCH($B5234,Book,0),1)</f>
        <v>#N/A</v>
      </c>
      <c r="H5234" s="94" t="e">
        <f aca="false">$F5234&amp;$G5234</f>
        <v>#N/A</v>
      </c>
    </row>
    <row r="5235" customFormat="false" ht="12.75" hidden="false" customHeight="false" outlineLevel="0" collapsed="false">
      <c r="F5235" s="94" t="n">
        <f aca="false">IF(REF_DT&lt;PromptMonth,1,INDEX(BucketTable,MATCH($A5235,SumMonths,0),1))</f>
        <v>1</v>
      </c>
      <c r="G5235" s="94" t="e">
        <f aca="false">INDEX(Book_Type,MATCH($B5235,Book,0),1)</f>
        <v>#N/A</v>
      </c>
      <c r="H5235" s="94" t="e">
        <f aca="false">$F5235&amp;$G5235</f>
        <v>#N/A</v>
      </c>
    </row>
    <row r="5236" customFormat="false" ht="12.75" hidden="false" customHeight="false" outlineLevel="0" collapsed="false">
      <c r="F5236" s="94" t="n">
        <f aca="false">IF(REF_DT&lt;PromptMonth,1,INDEX(BucketTable,MATCH($A5236,SumMonths,0),1))</f>
        <v>1</v>
      </c>
      <c r="G5236" s="94" t="e">
        <f aca="false">INDEX(Book_Type,MATCH($B5236,Book,0),1)</f>
        <v>#N/A</v>
      </c>
      <c r="H5236" s="94" t="e">
        <f aca="false">$F5236&amp;$G5236</f>
        <v>#N/A</v>
      </c>
    </row>
    <row r="5237" customFormat="false" ht="12.75" hidden="false" customHeight="false" outlineLevel="0" collapsed="false">
      <c r="F5237" s="94" t="n">
        <f aca="false">IF(REF_DT&lt;PromptMonth,1,INDEX(BucketTable,MATCH($A5237,SumMonths,0),1))</f>
        <v>1</v>
      </c>
      <c r="G5237" s="94" t="e">
        <f aca="false">INDEX(Book_Type,MATCH($B5237,Book,0),1)</f>
        <v>#N/A</v>
      </c>
      <c r="H5237" s="94" t="e">
        <f aca="false">$F5237&amp;$G5237</f>
        <v>#N/A</v>
      </c>
    </row>
    <row r="5238" customFormat="false" ht="12.75" hidden="false" customHeight="false" outlineLevel="0" collapsed="false">
      <c r="F5238" s="94" t="n">
        <f aca="false">IF(REF_DT&lt;PromptMonth,1,INDEX(BucketTable,MATCH($A5238,SumMonths,0),1))</f>
        <v>1</v>
      </c>
      <c r="G5238" s="94" t="e">
        <f aca="false">INDEX(Book_Type,MATCH($B5238,Book,0),1)</f>
        <v>#N/A</v>
      </c>
      <c r="H5238" s="94" t="e">
        <f aca="false">$F5238&amp;$G5238</f>
        <v>#N/A</v>
      </c>
    </row>
    <row r="5239" customFormat="false" ht="12.75" hidden="false" customHeight="false" outlineLevel="0" collapsed="false">
      <c r="F5239" s="94" t="n">
        <f aca="false">IF(REF_DT&lt;PromptMonth,1,INDEX(BucketTable,MATCH($A5239,SumMonths,0),1))</f>
        <v>1</v>
      </c>
      <c r="G5239" s="94" t="e">
        <f aca="false">INDEX(Book_Type,MATCH($B5239,Book,0),1)</f>
        <v>#N/A</v>
      </c>
      <c r="H5239" s="94" t="e">
        <f aca="false">$F5239&amp;$G5239</f>
        <v>#N/A</v>
      </c>
    </row>
    <row r="5240" customFormat="false" ht="12.75" hidden="false" customHeight="false" outlineLevel="0" collapsed="false">
      <c r="F5240" s="94" t="n">
        <f aca="false">IF(REF_DT&lt;PromptMonth,1,INDEX(BucketTable,MATCH($A5240,SumMonths,0),1))</f>
        <v>1</v>
      </c>
      <c r="G5240" s="94" t="e">
        <f aca="false">INDEX(Book_Type,MATCH($B5240,Book,0),1)</f>
        <v>#N/A</v>
      </c>
      <c r="H5240" s="94" t="e">
        <f aca="false">$F5240&amp;$G5240</f>
        <v>#N/A</v>
      </c>
    </row>
    <row r="5241" customFormat="false" ht="12.75" hidden="false" customHeight="false" outlineLevel="0" collapsed="false">
      <c r="F5241" s="94" t="n">
        <f aca="false">IF(REF_DT&lt;PromptMonth,1,INDEX(BucketTable,MATCH($A5241,SumMonths,0),1))</f>
        <v>1</v>
      </c>
      <c r="G5241" s="94" t="e">
        <f aca="false">INDEX(Book_Type,MATCH($B5241,Book,0),1)</f>
        <v>#N/A</v>
      </c>
      <c r="H5241" s="94" t="e">
        <f aca="false">$F5241&amp;$G5241</f>
        <v>#N/A</v>
      </c>
    </row>
    <row r="5242" customFormat="false" ht="12.75" hidden="false" customHeight="false" outlineLevel="0" collapsed="false">
      <c r="F5242" s="94" t="n">
        <f aca="false">IF(REF_DT&lt;PromptMonth,1,INDEX(BucketTable,MATCH($A5242,SumMonths,0),1))</f>
        <v>1</v>
      </c>
      <c r="G5242" s="94" t="e">
        <f aca="false">INDEX(Book_Type,MATCH($B5242,Book,0),1)</f>
        <v>#N/A</v>
      </c>
      <c r="H5242" s="94" t="e">
        <f aca="false">$F5242&amp;$G5242</f>
        <v>#N/A</v>
      </c>
    </row>
    <row r="5243" customFormat="false" ht="12.75" hidden="false" customHeight="false" outlineLevel="0" collapsed="false">
      <c r="F5243" s="94" t="n">
        <f aca="false">IF(REF_DT&lt;PromptMonth,1,INDEX(BucketTable,MATCH($A5243,SumMonths,0),1))</f>
        <v>1</v>
      </c>
      <c r="G5243" s="94" t="e">
        <f aca="false">INDEX(Book_Type,MATCH($B5243,Book,0),1)</f>
        <v>#N/A</v>
      </c>
      <c r="H5243" s="94" t="e">
        <f aca="false">$F5243&amp;$G5243</f>
        <v>#N/A</v>
      </c>
    </row>
    <row r="5244" customFormat="false" ht="12.75" hidden="false" customHeight="false" outlineLevel="0" collapsed="false">
      <c r="F5244" s="94" t="n">
        <f aca="false">IF(REF_DT&lt;PromptMonth,1,INDEX(BucketTable,MATCH($A5244,SumMonths,0),1))</f>
        <v>1</v>
      </c>
      <c r="G5244" s="94" t="e">
        <f aca="false">INDEX(Book_Type,MATCH($B5244,Book,0),1)</f>
        <v>#N/A</v>
      </c>
      <c r="H5244" s="94" t="e">
        <f aca="false">$F5244&amp;$G5244</f>
        <v>#N/A</v>
      </c>
    </row>
    <row r="5245" customFormat="false" ht="12.75" hidden="false" customHeight="false" outlineLevel="0" collapsed="false">
      <c r="F5245" s="94" t="n">
        <f aca="false">IF(REF_DT&lt;PromptMonth,1,INDEX(BucketTable,MATCH($A5245,SumMonths,0),1))</f>
        <v>1</v>
      </c>
      <c r="G5245" s="94" t="e">
        <f aca="false">INDEX(Book_Type,MATCH($B5245,Book,0),1)</f>
        <v>#N/A</v>
      </c>
      <c r="H5245" s="94" t="e">
        <f aca="false">$F5245&amp;$G5245</f>
        <v>#N/A</v>
      </c>
    </row>
    <row r="5246" customFormat="false" ht="12.75" hidden="false" customHeight="false" outlineLevel="0" collapsed="false">
      <c r="F5246" s="94" t="n">
        <f aca="false">IF(REF_DT&lt;PromptMonth,1,INDEX(BucketTable,MATCH($A5246,SumMonths,0),1))</f>
        <v>1</v>
      </c>
      <c r="G5246" s="94" t="e">
        <f aca="false">INDEX(Book_Type,MATCH($B5246,Book,0),1)</f>
        <v>#N/A</v>
      </c>
      <c r="H5246" s="94" t="e">
        <f aca="false">$F5246&amp;$G5246</f>
        <v>#N/A</v>
      </c>
    </row>
    <row r="5247" customFormat="false" ht="12.75" hidden="false" customHeight="false" outlineLevel="0" collapsed="false">
      <c r="F5247" s="94" t="n">
        <f aca="false">IF(REF_DT&lt;PromptMonth,1,INDEX(BucketTable,MATCH($A5247,SumMonths,0),1))</f>
        <v>1</v>
      </c>
      <c r="G5247" s="94" t="e">
        <f aca="false">INDEX(Book_Type,MATCH($B5247,Book,0),1)</f>
        <v>#N/A</v>
      </c>
      <c r="H5247" s="94" t="e">
        <f aca="false">$F5247&amp;$G5247</f>
        <v>#N/A</v>
      </c>
    </row>
    <row r="5248" customFormat="false" ht="12.75" hidden="false" customHeight="false" outlineLevel="0" collapsed="false">
      <c r="F5248" s="94" t="n">
        <f aca="false">IF(REF_DT&lt;PromptMonth,1,INDEX(BucketTable,MATCH($A5248,SumMonths,0),1))</f>
        <v>1</v>
      </c>
      <c r="G5248" s="94" t="e">
        <f aca="false">INDEX(Book_Type,MATCH($B5248,Book,0),1)</f>
        <v>#N/A</v>
      </c>
      <c r="H5248" s="94" t="e">
        <f aca="false">$F5248&amp;$G5248</f>
        <v>#N/A</v>
      </c>
    </row>
    <row r="5249" customFormat="false" ht="12.75" hidden="false" customHeight="false" outlineLevel="0" collapsed="false">
      <c r="F5249" s="94" t="n">
        <f aca="false">IF(REF_DT&lt;PromptMonth,1,INDEX(BucketTable,MATCH($A5249,SumMonths,0),1))</f>
        <v>1</v>
      </c>
      <c r="G5249" s="94" t="e">
        <f aca="false">INDEX(Book_Type,MATCH($B5249,Book,0),1)</f>
        <v>#N/A</v>
      </c>
      <c r="H5249" s="94" t="e">
        <f aca="false">$F5249&amp;$G5249</f>
        <v>#N/A</v>
      </c>
    </row>
    <row r="5250" customFormat="false" ht="12.75" hidden="false" customHeight="false" outlineLevel="0" collapsed="false">
      <c r="F5250" s="94" t="n">
        <f aca="false">IF(REF_DT&lt;PromptMonth,1,INDEX(BucketTable,MATCH($A5250,SumMonths,0),1))</f>
        <v>1</v>
      </c>
      <c r="G5250" s="94" t="e">
        <f aca="false">INDEX(Book_Type,MATCH($B5250,Book,0),1)</f>
        <v>#N/A</v>
      </c>
      <c r="H5250" s="94" t="e">
        <f aca="false">$F5250&amp;$G5250</f>
        <v>#N/A</v>
      </c>
    </row>
    <row r="5251" customFormat="false" ht="12.75" hidden="false" customHeight="false" outlineLevel="0" collapsed="false">
      <c r="F5251" s="94" t="n">
        <f aca="false">IF(REF_DT&lt;PromptMonth,1,INDEX(BucketTable,MATCH($A5251,SumMonths,0),1))</f>
        <v>1</v>
      </c>
      <c r="G5251" s="94" t="e">
        <f aca="false">INDEX(Book_Type,MATCH($B5251,Book,0),1)</f>
        <v>#N/A</v>
      </c>
      <c r="H5251" s="94" t="e">
        <f aca="false">$F5251&amp;$G5251</f>
        <v>#N/A</v>
      </c>
    </row>
    <row r="5252" customFormat="false" ht="12.75" hidden="false" customHeight="false" outlineLevel="0" collapsed="false">
      <c r="F5252" s="94" t="n">
        <f aca="false">IF(REF_DT&lt;PromptMonth,1,INDEX(BucketTable,MATCH($A5252,SumMonths,0),1))</f>
        <v>1</v>
      </c>
      <c r="G5252" s="94" t="e">
        <f aca="false">INDEX(Book_Type,MATCH($B5252,Book,0),1)</f>
        <v>#N/A</v>
      </c>
      <c r="H5252" s="94" t="e">
        <f aca="false">$F5252&amp;$G5252</f>
        <v>#N/A</v>
      </c>
    </row>
    <row r="5253" customFormat="false" ht="12.75" hidden="false" customHeight="false" outlineLevel="0" collapsed="false">
      <c r="F5253" s="94" t="n">
        <f aca="false">IF(REF_DT&lt;PromptMonth,1,INDEX(BucketTable,MATCH($A5253,SumMonths,0),1))</f>
        <v>1</v>
      </c>
      <c r="G5253" s="94" t="e">
        <f aca="false">INDEX(Book_Type,MATCH($B5253,Book,0),1)</f>
        <v>#N/A</v>
      </c>
      <c r="H5253" s="94" t="e">
        <f aca="false">$F5253&amp;$G5253</f>
        <v>#N/A</v>
      </c>
    </row>
    <row r="5254" customFormat="false" ht="12.75" hidden="false" customHeight="false" outlineLevel="0" collapsed="false">
      <c r="F5254" s="94" t="n">
        <f aca="false">IF(REF_DT&lt;PromptMonth,1,INDEX(BucketTable,MATCH($A5254,SumMonths,0),1))</f>
        <v>1</v>
      </c>
      <c r="G5254" s="94" t="e">
        <f aca="false">INDEX(Book_Type,MATCH($B5254,Book,0),1)</f>
        <v>#N/A</v>
      </c>
      <c r="H5254" s="94" t="e">
        <f aca="false">$F5254&amp;$G5254</f>
        <v>#N/A</v>
      </c>
    </row>
    <row r="5255" customFormat="false" ht="12.75" hidden="false" customHeight="false" outlineLevel="0" collapsed="false">
      <c r="F5255" s="94" t="n">
        <f aca="false">IF(REF_DT&lt;PromptMonth,1,INDEX(BucketTable,MATCH($A5255,SumMonths,0),1))</f>
        <v>1</v>
      </c>
      <c r="G5255" s="94" t="e">
        <f aca="false">INDEX(Book_Type,MATCH($B5255,Book,0),1)</f>
        <v>#N/A</v>
      </c>
      <c r="H5255" s="94" t="e">
        <f aca="false">$F5255&amp;$G5255</f>
        <v>#N/A</v>
      </c>
    </row>
    <row r="5256" customFormat="false" ht="12.75" hidden="false" customHeight="false" outlineLevel="0" collapsed="false">
      <c r="F5256" s="94" t="n">
        <f aca="false">IF(REF_DT&lt;PromptMonth,1,INDEX(BucketTable,MATCH($A5256,SumMonths,0),1))</f>
        <v>1</v>
      </c>
      <c r="G5256" s="94" t="e">
        <f aca="false">INDEX(Book_Type,MATCH($B5256,Book,0),1)</f>
        <v>#N/A</v>
      </c>
      <c r="H5256" s="94" t="e">
        <f aca="false">$F5256&amp;$G5256</f>
        <v>#N/A</v>
      </c>
    </row>
    <row r="5257" customFormat="false" ht="12.75" hidden="false" customHeight="false" outlineLevel="0" collapsed="false">
      <c r="F5257" s="94" t="n">
        <f aca="false">IF(REF_DT&lt;PromptMonth,1,INDEX(BucketTable,MATCH($A5257,SumMonths,0),1))</f>
        <v>1</v>
      </c>
      <c r="G5257" s="94" t="e">
        <f aca="false">INDEX(Book_Type,MATCH($B5257,Book,0),1)</f>
        <v>#N/A</v>
      </c>
      <c r="H5257" s="94" t="e">
        <f aca="false">$F5257&amp;$G5257</f>
        <v>#N/A</v>
      </c>
    </row>
    <row r="5258" customFormat="false" ht="12.75" hidden="false" customHeight="false" outlineLevel="0" collapsed="false">
      <c r="F5258" s="94" t="n">
        <f aca="false">IF(REF_DT&lt;PromptMonth,1,INDEX(BucketTable,MATCH($A5258,SumMonths,0),1))</f>
        <v>1</v>
      </c>
      <c r="G5258" s="94" t="e">
        <f aca="false">INDEX(Book_Type,MATCH($B5258,Book,0),1)</f>
        <v>#N/A</v>
      </c>
      <c r="H5258" s="94" t="e">
        <f aca="false">$F5258&amp;$G5258</f>
        <v>#N/A</v>
      </c>
    </row>
    <row r="5259" customFormat="false" ht="12.75" hidden="false" customHeight="false" outlineLevel="0" collapsed="false">
      <c r="F5259" s="94" t="n">
        <f aca="false">IF(REF_DT&lt;PromptMonth,1,INDEX(BucketTable,MATCH($A5259,SumMonths,0),1))</f>
        <v>1</v>
      </c>
      <c r="G5259" s="94" t="e">
        <f aca="false">INDEX(Book_Type,MATCH($B5259,Book,0),1)</f>
        <v>#N/A</v>
      </c>
      <c r="H5259" s="94" t="e">
        <f aca="false">$F5259&amp;$G5259</f>
        <v>#N/A</v>
      </c>
    </row>
    <row r="5260" customFormat="false" ht="12.75" hidden="false" customHeight="false" outlineLevel="0" collapsed="false">
      <c r="F5260" s="94" t="n">
        <f aca="false">IF(REF_DT&lt;PromptMonth,1,INDEX(BucketTable,MATCH($A5260,SumMonths,0),1))</f>
        <v>1</v>
      </c>
      <c r="G5260" s="94" t="e">
        <f aca="false">INDEX(Book_Type,MATCH($B5260,Book,0),1)</f>
        <v>#N/A</v>
      </c>
      <c r="H5260" s="94" t="e">
        <f aca="false">$F5260&amp;$G5260</f>
        <v>#N/A</v>
      </c>
    </row>
    <row r="5261" customFormat="false" ht="12.75" hidden="false" customHeight="false" outlineLevel="0" collapsed="false">
      <c r="F5261" s="94" t="n">
        <f aca="false">IF(REF_DT&lt;PromptMonth,1,INDEX(BucketTable,MATCH($A5261,SumMonths,0),1))</f>
        <v>1</v>
      </c>
      <c r="G5261" s="94" t="e">
        <f aca="false">INDEX(Book_Type,MATCH($B5261,Book,0),1)</f>
        <v>#N/A</v>
      </c>
      <c r="H5261" s="94" t="e">
        <f aca="false">$F5261&amp;$G5261</f>
        <v>#N/A</v>
      </c>
    </row>
    <row r="5262" customFormat="false" ht="12.75" hidden="false" customHeight="false" outlineLevel="0" collapsed="false">
      <c r="F5262" s="94" t="n">
        <f aca="false">IF(REF_DT&lt;PromptMonth,1,INDEX(BucketTable,MATCH($A5262,SumMonths,0),1))</f>
        <v>1</v>
      </c>
      <c r="G5262" s="94" t="e">
        <f aca="false">INDEX(Book_Type,MATCH($B5262,Book,0),1)</f>
        <v>#N/A</v>
      </c>
      <c r="H5262" s="94" t="e">
        <f aca="false">$F5262&amp;$G5262</f>
        <v>#N/A</v>
      </c>
    </row>
    <row r="5263" customFormat="false" ht="12.75" hidden="false" customHeight="false" outlineLevel="0" collapsed="false">
      <c r="F5263" s="94" t="n">
        <f aca="false">IF(REF_DT&lt;PromptMonth,1,INDEX(BucketTable,MATCH($A5263,SumMonths,0),1))</f>
        <v>1</v>
      </c>
      <c r="G5263" s="94" t="e">
        <f aca="false">INDEX(Book_Type,MATCH($B5263,Book,0),1)</f>
        <v>#N/A</v>
      </c>
      <c r="H5263" s="94" t="e">
        <f aca="false">$F5263&amp;$G5263</f>
        <v>#N/A</v>
      </c>
    </row>
    <row r="5264" customFormat="false" ht="12.75" hidden="false" customHeight="false" outlineLevel="0" collapsed="false">
      <c r="F5264" s="94" t="n">
        <f aca="false">IF(REF_DT&lt;PromptMonth,1,INDEX(BucketTable,MATCH($A5264,SumMonths,0),1))</f>
        <v>1</v>
      </c>
      <c r="G5264" s="94" t="e">
        <f aca="false">INDEX(Book_Type,MATCH($B5264,Book,0),1)</f>
        <v>#N/A</v>
      </c>
      <c r="H5264" s="94" t="e">
        <f aca="false">$F5264&amp;$G5264</f>
        <v>#N/A</v>
      </c>
    </row>
    <row r="5265" customFormat="false" ht="12.75" hidden="false" customHeight="false" outlineLevel="0" collapsed="false">
      <c r="F5265" s="94" t="n">
        <f aca="false">IF(REF_DT&lt;PromptMonth,1,INDEX(BucketTable,MATCH($A5265,SumMonths,0),1))</f>
        <v>1</v>
      </c>
      <c r="G5265" s="94" t="e">
        <f aca="false">INDEX(Book_Type,MATCH($B5265,Book,0),1)</f>
        <v>#N/A</v>
      </c>
      <c r="H5265" s="94" t="e">
        <f aca="false">$F5265&amp;$G5265</f>
        <v>#N/A</v>
      </c>
    </row>
    <row r="5266" customFormat="false" ht="12.75" hidden="false" customHeight="false" outlineLevel="0" collapsed="false">
      <c r="F5266" s="94" t="n">
        <f aca="false">IF(REF_DT&lt;PromptMonth,1,INDEX(BucketTable,MATCH($A5266,SumMonths,0),1))</f>
        <v>1</v>
      </c>
      <c r="G5266" s="94" t="e">
        <f aca="false">INDEX(Book_Type,MATCH($B5266,Book,0),1)</f>
        <v>#N/A</v>
      </c>
      <c r="H5266" s="94" t="e">
        <f aca="false">$F5266&amp;$G5266</f>
        <v>#N/A</v>
      </c>
    </row>
    <row r="5267" customFormat="false" ht="12.75" hidden="false" customHeight="false" outlineLevel="0" collapsed="false">
      <c r="F5267" s="94" t="n">
        <f aca="false">IF(REF_DT&lt;PromptMonth,1,INDEX(BucketTable,MATCH($A5267,SumMonths,0),1))</f>
        <v>1</v>
      </c>
      <c r="G5267" s="94" t="e">
        <f aca="false">INDEX(Book_Type,MATCH($B5267,Book,0),1)</f>
        <v>#N/A</v>
      </c>
      <c r="H5267" s="94" t="e">
        <f aca="false">$F5267&amp;$G5267</f>
        <v>#N/A</v>
      </c>
    </row>
    <row r="5268" customFormat="false" ht="12.75" hidden="false" customHeight="false" outlineLevel="0" collapsed="false">
      <c r="F5268" s="94" t="n">
        <f aca="false">IF(REF_DT&lt;PromptMonth,1,INDEX(BucketTable,MATCH($A5268,SumMonths,0),1))</f>
        <v>1</v>
      </c>
      <c r="G5268" s="94" t="e">
        <f aca="false">INDEX(Book_Type,MATCH($B5268,Book,0),1)</f>
        <v>#N/A</v>
      </c>
      <c r="H5268" s="94" t="e">
        <f aca="false">$F5268&amp;$G5268</f>
        <v>#N/A</v>
      </c>
    </row>
    <row r="5269" customFormat="false" ht="12.75" hidden="false" customHeight="false" outlineLevel="0" collapsed="false">
      <c r="F5269" s="94" t="n">
        <f aca="false">IF(REF_DT&lt;PromptMonth,1,INDEX(BucketTable,MATCH($A5269,SumMonths,0),1))</f>
        <v>1</v>
      </c>
      <c r="G5269" s="94" t="e">
        <f aca="false">INDEX(Book_Type,MATCH($B5269,Book,0),1)</f>
        <v>#N/A</v>
      </c>
      <c r="H5269" s="94" t="e">
        <f aca="false">$F5269&amp;$G5269</f>
        <v>#N/A</v>
      </c>
    </row>
    <row r="5270" customFormat="false" ht="12.75" hidden="false" customHeight="false" outlineLevel="0" collapsed="false">
      <c r="F5270" s="94" t="n">
        <f aca="false">IF(REF_DT&lt;PromptMonth,1,INDEX(BucketTable,MATCH($A5270,SumMonths,0),1))</f>
        <v>1</v>
      </c>
      <c r="G5270" s="94" t="e">
        <f aca="false">INDEX(Book_Type,MATCH($B5270,Book,0),1)</f>
        <v>#N/A</v>
      </c>
      <c r="H5270" s="94" t="e">
        <f aca="false">$F5270&amp;$G5270</f>
        <v>#N/A</v>
      </c>
    </row>
    <row r="5271" customFormat="false" ht="12.75" hidden="false" customHeight="false" outlineLevel="0" collapsed="false">
      <c r="F5271" s="94" t="n">
        <f aca="false">IF(REF_DT&lt;PromptMonth,1,INDEX(BucketTable,MATCH($A5271,SumMonths,0),1))</f>
        <v>1</v>
      </c>
      <c r="G5271" s="94" t="e">
        <f aca="false">INDEX(Book_Type,MATCH($B5271,Book,0),1)</f>
        <v>#N/A</v>
      </c>
      <c r="H5271" s="94" t="e">
        <f aca="false">$F5271&amp;$G5271</f>
        <v>#N/A</v>
      </c>
    </row>
    <row r="5272" customFormat="false" ht="12.75" hidden="false" customHeight="false" outlineLevel="0" collapsed="false">
      <c r="F5272" s="94" t="n">
        <f aca="false">IF(REF_DT&lt;PromptMonth,1,INDEX(BucketTable,MATCH($A5272,SumMonths,0),1))</f>
        <v>1</v>
      </c>
      <c r="G5272" s="94" t="e">
        <f aca="false">INDEX(Book_Type,MATCH($B5272,Book,0),1)</f>
        <v>#N/A</v>
      </c>
      <c r="H5272" s="94" t="e">
        <f aca="false">$F5272&amp;$G5272</f>
        <v>#N/A</v>
      </c>
    </row>
    <row r="5273" customFormat="false" ht="12.75" hidden="false" customHeight="false" outlineLevel="0" collapsed="false">
      <c r="F5273" s="94" t="n">
        <f aca="false">IF(REF_DT&lt;PromptMonth,1,INDEX(BucketTable,MATCH($A5273,SumMonths,0),1))</f>
        <v>1</v>
      </c>
      <c r="G5273" s="94" t="e">
        <f aca="false">INDEX(Book_Type,MATCH($B5273,Book,0),1)</f>
        <v>#N/A</v>
      </c>
      <c r="H5273" s="94" t="e">
        <f aca="false">$F5273&amp;$G5273</f>
        <v>#N/A</v>
      </c>
    </row>
    <row r="5274" customFormat="false" ht="12.75" hidden="false" customHeight="false" outlineLevel="0" collapsed="false">
      <c r="F5274" s="94" t="n">
        <f aca="false">IF(REF_DT&lt;PromptMonth,1,INDEX(BucketTable,MATCH($A5274,SumMonths,0),1))</f>
        <v>1</v>
      </c>
      <c r="G5274" s="94" t="e">
        <f aca="false">INDEX(Book_Type,MATCH($B5274,Book,0),1)</f>
        <v>#N/A</v>
      </c>
      <c r="H5274" s="94" t="e">
        <f aca="false">$F5274&amp;$G5274</f>
        <v>#N/A</v>
      </c>
    </row>
    <row r="5275" customFormat="false" ht="12.75" hidden="false" customHeight="false" outlineLevel="0" collapsed="false">
      <c r="F5275" s="94" t="n">
        <f aca="false">IF(REF_DT&lt;PromptMonth,1,INDEX(BucketTable,MATCH($A5275,SumMonths,0),1))</f>
        <v>1</v>
      </c>
      <c r="G5275" s="94" t="e">
        <f aca="false">INDEX(Book_Type,MATCH($B5275,Book,0),1)</f>
        <v>#N/A</v>
      </c>
      <c r="H5275" s="94" t="e">
        <f aca="false">$F5275&amp;$G5275</f>
        <v>#N/A</v>
      </c>
    </row>
    <row r="5276" customFormat="false" ht="12.75" hidden="false" customHeight="false" outlineLevel="0" collapsed="false">
      <c r="F5276" s="94" t="n">
        <f aca="false">IF(REF_DT&lt;PromptMonth,1,INDEX(BucketTable,MATCH($A5276,SumMonths,0),1))</f>
        <v>1</v>
      </c>
      <c r="G5276" s="94" t="e">
        <f aca="false">INDEX(Book_Type,MATCH($B5276,Book,0),1)</f>
        <v>#N/A</v>
      </c>
      <c r="H5276" s="94" t="e">
        <f aca="false">$F5276&amp;$G5276</f>
        <v>#N/A</v>
      </c>
    </row>
    <row r="5277" customFormat="false" ht="12.75" hidden="false" customHeight="false" outlineLevel="0" collapsed="false">
      <c r="F5277" s="94" t="n">
        <f aca="false">IF(REF_DT&lt;PromptMonth,1,INDEX(BucketTable,MATCH($A5277,SumMonths,0),1))</f>
        <v>1</v>
      </c>
      <c r="G5277" s="94" t="e">
        <f aca="false">INDEX(Book_Type,MATCH($B5277,Book,0),1)</f>
        <v>#N/A</v>
      </c>
      <c r="H5277" s="94" t="e">
        <f aca="false">$F5277&amp;$G5277</f>
        <v>#N/A</v>
      </c>
    </row>
    <row r="5278" customFormat="false" ht="12.75" hidden="false" customHeight="false" outlineLevel="0" collapsed="false">
      <c r="F5278" s="94" t="n">
        <f aca="false">IF(REF_DT&lt;PromptMonth,1,INDEX(BucketTable,MATCH($A5278,SumMonths,0),1))</f>
        <v>1</v>
      </c>
      <c r="G5278" s="94" t="e">
        <f aca="false">INDEX(Book_Type,MATCH($B5278,Book,0),1)</f>
        <v>#N/A</v>
      </c>
      <c r="H5278" s="94" t="e">
        <f aca="false">$F5278&amp;$G5278</f>
        <v>#N/A</v>
      </c>
    </row>
    <row r="5279" customFormat="false" ht="12.75" hidden="false" customHeight="false" outlineLevel="0" collapsed="false">
      <c r="F5279" s="94" t="n">
        <f aca="false">IF(REF_DT&lt;PromptMonth,1,INDEX(BucketTable,MATCH($A5279,SumMonths,0),1))</f>
        <v>1</v>
      </c>
      <c r="G5279" s="94" t="e">
        <f aca="false">INDEX(Book_Type,MATCH($B5279,Book,0),1)</f>
        <v>#N/A</v>
      </c>
      <c r="H5279" s="94" t="e">
        <f aca="false">$F5279&amp;$G5279</f>
        <v>#N/A</v>
      </c>
    </row>
    <row r="5280" customFormat="false" ht="12.75" hidden="false" customHeight="false" outlineLevel="0" collapsed="false">
      <c r="F5280" s="94" t="n">
        <f aca="false">IF(REF_DT&lt;PromptMonth,1,INDEX(BucketTable,MATCH($A5280,SumMonths,0),1))</f>
        <v>1</v>
      </c>
      <c r="G5280" s="94" t="e">
        <f aca="false">INDEX(Book_Type,MATCH($B5280,Book,0),1)</f>
        <v>#N/A</v>
      </c>
      <c r="H5280" s="94" t="e">
        <f aca="false">$F5280&amp;$G5280</f>
        <v>#N/A</v>
      </c>
    </row>
    <row r="5281" customFormat="false" ht="12.75" hidden="false" customHeight="false" outlineLevel="0" collapsed="false">
      <c r="F5281" s="94" t="n">
        <f aca="false">IF(REF_DT&lt;PromptMonth,1,INDEX(BucketTable,MATCH($A5281,SumMonths,0),1))</f>
        <v>1</v>
      </c>
      <c r="G5281" s="94" t="e">
        <f aca="false">INDEX(Book_Type,MATCH($B5281,Book,0),1)</f>
        <v>#N/A</v>
      </c>
      <c r="H5281" s="94" t="e">
        <f aca="false">$F5281&amp;$G5281</f>
        <v>#N/A</v>
      </c>
    </row>
    <row r="5282" customFormat="false" ht="12.75" hidden="false" customHeight="false" outlineLevel="0" collapsed="false">
      <c r="F5282" s="94" t="n">
        <f aca="false">IF(REF_DT&lt;PromptMonth,1,INDEX(BucketTable,MATCH($A5282,SumMonths,0),1))</f>
        <v>1</v>
      </c>
      <c r="G5282" s="94" t="e">
        <f aca="false">INDEX(Book_Type,MATCH($B5282,Book,0),1)</f>
        <v>#N/A</v>
      </c>
      <c r="H5282" s="94" t="e">
        <f aca="false">$F5282&amp;$G5282</f>
        <v>#N/A</v>
      </c>
    </row>
    <row r="5283" customFormat="false" ht="12.75" hidden="false" customHeight="false" outlineLevel="0" collapsed="false">
      <c r="F5283" s="94" t="n">
        <f aca="false">IF(REF_DT&lt;PromptMonth,1,INDEX(BucketTable,MATCH($A5283,SumMonths,0),1))</f>
        <v>1</v>
      </c>
      <c r="G5283" s="94" t="e">
        <f aca="false">INDEX(Book_Type,MATCH($B5283,Book,0),1)</f>
        <v>#N/A</v>
      </c>
      <c r="H5283" s="94" t="e">
        <f aca="false">$F5283&amp;$G5283</f>
        <v>#N/A</v>
      </c>
    </row>
    <row r="5284" customFormat="false" ht="12.75" hidden="false" customHeight="false" outlineLevel="0" collapsed="false">
      <c r="F5284" s="94" t="n">
        <f aca="false">IF(REF_DT&lt;PromptMonth,1,INDEX(BucketTable,MATCH($A5284,SumMonths,0),1))</f>
        <v>1</v>
      </c>
      <c r="G5284" s="94" t="e">
        <f aca="false">INDEX(Book_Type,MATCH($B5284,Book,0),1)</f>
        <v>#N/A</v>
      </c>
      <c r="H5284" s="94" t="e">
        <f aca="false">$F5284&amp;$G5284</f>
        <v>#N/A</v>
      </c>
    </row>
    <row r="5285" customFormat="false" ht="12.75" hidden="false" customHeight="false" outlineLevel="0" collapsed="false">
      <c r="F5285" s="94" t="n">
        <f aca="false">IF(REF_DT&lt;PromptMonth,1,INDEX(BucketTable,MATCH($A5285,SumMonths,0),1))</f>
        <v>1</v>
      </c>
      <c r="G5285" s="94" t="e">
        <f aca="false">INDEX(Book_Type,MATCH($B5285,Book,0),1)</f>
        <v>#N/A</v>
      </c>
      <c r="H5285" s="94" t="e">
        <f aca="false">$F5285&amp;$G5285</f>
        <v>#N/A</v>
      </c>
    </row>
    <row r="5286" customFormat="false" ht="12.75" hidden="false" customHeight="false" outlineLevel="0" collapsed="false">
      <c r="F5286" s="94" t="n">
        <f aca="false">IF(REF_DT&lt;PromptMonth,1,INDEX(BucketTable,MATCH($A5286,SumMonths,0),1))</f>
        <v>1</v>
      </c>
      <c r="G5286" s="94" t="e">
        <f aca="false">INDEX(Book_Type,MATCH($B5286,Book,0),1)</f>
        <v>#N/A</v>
      </c>
      <c r="H5286" s="94" t="e">
        <f aca="false">$F5286&amp;$G5286</f>
        <v>#N/A</v>
      </c>
    </row>
    <row r="5287" customFormat="false" ht="12.75" hidden="false" customHeight="false" outlineLevel="0" collapsed="false">
      <c r="F5287" s="94" t="n">
        <f aca="false">IF(REF_DT&lt;PromptMonth,1,INDEX(BucketTable,MATCH($A5287,SumMonths,0),1))</f>
        <v>1</v>
      </c>
      <c r="G5287" s="94" t="e">
        <f aca="false">INDEX(Book_Type,MATCH($B5287,Book,0),1)</f>
        <v>#N/A</v>
      </c>
      <c r="H5287" s="94" t="e">
        <f aca="false">$F5287&amp;$G5287</f>
        <v>#N/A</v>
      </c>
    </row>
    <row r="5288" customFormat="false" ht="12.75" hidden="false" customHeight="false" outlineLevel="0" collapsed="false">
      <c r="F5288" s="94" t="n">
        <f aca="false">IF(REF_DT&lt;PromptMonth,1,INDEX(BucketTable,MATCH($A5288,SumMonths,0),1))</f>
        <v>1</v>
      </c>
      <c r="G5288" s="94" t="e">
        <f aca="false">INDEX(Book_Type,MATCH($B5288,Book,0),1)</f>
        <v>#N/A</v>
      </c>
      <c r="H5288" s="94" t="e">
        <f aca="false">$F5288&amp;$G5288</f>
        <v>#N/A</v>
      </c>
    </row>
    <row r="5289" customFormat="false" ht="12.75" hidden="false" customHeight="false" outlineLevel="0" collapsed="false">
      <c r="F5289" s="94" t="n">
        <f aca="false">IF(REF_DT&lt;PromptMonth,1,INDEX(BucketTable,MATCH($A5289,SumMonths,0),1))</f>
        <v>1</v>
      </c>
      <c r="G5289" s="94" t="e">
        <f aca="false">INDEX(Book_Type,MATCH($B5289,Book,0),1)</f>
        <v>#N/A</v>
      </c>
      <c r="H5289" s="94" t="e">
        <f aca="false">$F5289&amp;$G5289</f>
        <v>#N/A</v>
      </c>
    </row>
    <row r="5290" customFormat="false" ht="12.75" hidden="false" customHeight="false" outlineLevel="0" collapsed="false">
      <c r="F5290" s="94" t="n">
        <f aca="false">IF(REF_DT&lt;PromptMonth,1,INDEX(BucketTable,MATCH($A5290,SumMonths,0),1))</f>
        <v>1</v>
      </c>
      <c r="G5290" s="94" t="e">
        <f aca="false">INDEX(Book_Type,MATCH($B5290,Book,0),1)</f>
        <v>#N/A</v>
      </c>
      <c r="H5290" s="94" t="e">
        <f aca="false">$F5290&amp;$G5290</f>
        <v>#N/A</v>
      </c>
    </row>
    <row r="5291" customFormat="false" ht="12.75" hidden="false" customHeight="false" outlineLevel="0" collapsed="false">
      <c r="F5291" s="94" t="n">
        <f aca="false">IF(REF_DT&lt;PromptMonth,1,INDEX(BucketTable,MATCH($A5291,SumMonths,0),1))</f>
        <v>1</v>
      </c>
      <c r="G5291" s="94" t="e">
        <f aca="false">INDEX(Book_Type,MATCH($B5291,Book,0),1)</f>
        <v>#N/A</v>
      </c>
      <c r="H5291" s="94" t="e">
        <f aca="false">$F5291&amp;$G5291</f>
        <v>#N/A</v>
      </c>
    </row>
    <row r="5292" customFormat="false" ht="12.75" hidden="false" customHeight="false" outlineLevel="0" collapsed="false">
      <c r="F5292" s="94" t="n">
        <f aca="false">IF(REF_DT&lt;PromptMonth,1,INDEX(BucketTable,MATCH($A5292,SumMonths,0),1))</f>
        <v>1</v>
      </c>
      <c r="G5292" s="94" t="e">
        <f aca="false">INDEX(Book_Type,MATCH($B5292,Book,0),1)</f>
        <v>#N/A</v>
      </c>
      <c r="H5292" s="94" t="e">
        <f aca="false">$F5292&amp;$G5292</f>
        <v>#N/A</v>
      </c>
    </row>
    <row r="5293" customFormat="false" ht="12.75" hidden="false" customHeight="false" outlineLevel="0" collapsed="false">
      <c r="F5293" s="94" t="n">
        <f aca="false">IF(REF_DT&lt;PromptMonth,1,INDEX(BucketTable,MATCH($A5293,SumMonths,0),1))</f>
        <v>1</v>
      </c>
      <c r="G5293" s="94" t="e">
        <f aca="false">INDEX(Book_Type,MATCH($B5293,Book,0),1)</f>
        <v>#N/A</v>
      </c>
      <c r="H5293" s="94" t="e">
        <f aca="false">$F5293&amp;$G5293</f>
        <v>#N/A</v>
      </c>
    </row>
    <row r="5294" customFormat="false" ht="12.75" hidden="false" customHeight="false" outlineLevel="0" collapsed="false">
      <c r="F5294" s="94" t="n">
        <f aca="false">IF(REF_DT&lt;PromptMonth,1,INDEX(BucketTable,MATCH($A5294,SumMonths,0),1))</f>
        <v>1</v>
      </c>
      <c r="G5294" s="94" t="e">
        <f aca="false">INDEX(Book_Type,MATCH($B5294,Book,0),1)</f>
        <v>#N/A</v>
      </c>
      <c r="H5294" s="94" t="e">
        <f aca="false">$F5294&amp;$G5294</f>
        <v>#N/A</v>
      </c>
    </row>
    <row r="5295" customFormat="false" ht="12.75" hidden="false" customHeight="false" outlineLevel="0" collapsed="false">
      <c r="F5295" s="94" t="n">
        <f aca="false">IF(REF_DT&lt;PromptMonth,1,INDEX(BucketTable,MATCH($A5295,SumMonths,0),1))</f>
        <v>1</v>
      </c>
      <c r="G5295" s="94" t="e">
        <f aca="false">INDEX(Book_Type,MATCH($B5295,Book,0),1)</f>
        <v>#N/A</v>
      </c>
      <c r="H5295" s="94" t="e">
        <f aca="false">$F5295&amp;$G5295</f>
        <v>#N/A</v>
      </c>
    </row>
    <row r="5296" customFormat="false" ht="12.75" hidden="false" customHeight="false" outlineLevel="0" collapsed="false">
      <c r="F5296" s="94" t="n">
        <f aca="false">IF(REF_DT&lt;PromptMonth,1,INDEX(BucketTable,MATCH($A5296,SumMonths,0),1))</f>
        <v>1</v>
      </c>
      <c r="G5296" s="94" t="e">
        <f aca="false">INDEX(Book_Type,MATCH($B5296,Book,0),1)</f>
        <v>#N/A</v>
      </c>
      <c r="H5296" s="94" t="e">
        <f aca="false">$F5296&amp;$G5296</f>
        <v>#N/A</v>
      </c>
    </row>
    <row r="5297" customFormat="false" ht="12.75" hidden="false" customHeight="false" outlineLevel="0" collapsed="false">
      <c r="F5297" s="94" t="n">
        <f aca="false">IF(REF_DT&lt;PromptMonth,1,INDEX(BucketTable,MATCH($A5297,SumMonths,0),1))</f>
        <v>1</v>
      </c>
      <c r="G5297" s="94" t="e">
        <f aca="false">INDEX(Book_Type,MATCH($B5297,Book,0),1)</f>
        <v>#N/A</v>
      </c>
      <c r="H5297" s="94" t="e">
        <f aca="false">$F5297&amp;$G5297</f>
        <v>#N/A</v>
      </c>
    </row>
    <row r="5298" customFormat="false" ht="12.75" hidden="false" customHeight="false" outlineLevel="0" collapsed="false">
      <c r="F5298" s="94" t="n">
        <f aca="false">IF(REF_DT&lt;PromptMonth,1,INDEX(BucketTable,MATCH($A5298,SumMonths,0),1))</f>
        <v>1</v>
      </c>
      <c r="G5298" s="94" t="e">
        <f aca="false">INDEX(Book_Type,MATCH($B5298,Book,0),1)</f>
        <v>#N/A</v>
      </c>
      <c r="H5298" s="94" t="e">
        <f aca="false">$F5298&amp;$G5298</f>
        <v>#N/A</v>
      </c>
    </row>
    <row r="5299" customFormat="false" ht="12.75" hidden="false" customHeight="false" outlineLevel="0" collapsed="false">
      <c r="F5299" s="94" t="n">
        <f aca="false">IF(REF_DT&lt;PromptMonth,1,INDEX(BucketTable,MATCH($A5299,SumMonths,0),1))</f>
        <v>1</v>
      </c>
      <c r="G5299" s="94" t="e">
        <f aca="false">INDEX(Book_Type,MATCH($B5299,Book,0),1)</f>
        <v>#N/A</v>
      </c>
      <c r="H5299" s="94" t="e">
        <f aca="false">$F5299&amp;$G5299</f>
        <v>#N/A</v>
      </c>
    </row>
    <row r="5300" customFormat="false" ht="12.75" hidden="false" customHeight="false" outlineLevel="0" collapsed="false">
      <c r="F5300" s="94" t="n">
        <f aca="false">IF(REF_DT&lt;PromptMonth,1,INDEX(BucketTable,MATCH($A5300,SumMonths,0),1))</f>
        <v>1</v>
      </c>
      <c r="G5300" s="94" t="e">
        <f aca="false">INDEX(Book_Type,MATCH($B5300,Book,0),1)</f>
        <v>#N/A</v>
      </c>
      <c r="H5300" s="94" t="e">
        <f aca="false">$F5300&amp;$G5300</f>
        <v>#N/A</v>
      </c>
    </row>
    <row r="5301" customFormat="false" ht="12.75" hidden="false" customHeight="false" outlineLevel="0" collapsed="false">
      <c r="F5301" s="94" t="n">
        <f aca="false">IF(REF_DT&lt;PromptMonth,1,INDEX(BucketTable,MATCH($A5301,SumMonths,0),1))</f>
        <v>1</v>
      </c>
      <c r="G5301" s="94" t="e">
        <f aca="false">INDEX(Book_Type,MATCH($B5301,Book,0),1)</f>
        <v>#N/A</v>
      </c>
      <c r="H5301" s="94" t="e">
        <f aca="false">$F5301&amp;$G5301</f>
        <v>#N/A</v>
      </c>
    </row>
    <row r="5302" customFormat="false" ht="12.75" hidden="false" customHeight="false" outlineLevel="0" collapsed="false">
      <c r="F5302" s="94" t="n">
        <f aca="false">IF(REF_DT&lt;PromptMonth,1,INDEX(BucketTable,MATCH($A5302,SumMonths,0),1))</f>
        <v>1</v>
      </c>
      <c r="G5302" s="94" t="e">
        <f aca="false">INDEX(Book_Type,MATCH($B5302,Book,0),1)</f>
        <v>#N/A</v>
      </c>
      <c r="H5302" s="94" t="e">
        <f aca="false">$F5302&amp;$G5302</f>
        <v>#N/A</v>
      </c>
    </row>
    <row r="5303" customFormat="false" ht="12.75" hidden="false" customHeight="false" outlineLevel="0" collapsed="false">
      <c r="F5303" s="94" t="n">
        <f aca="false">IF(REF_DT&lt;PromptMonth,1,INDEX(BucketTable,MATCH($A5303,SumMonths,0),1))</f>
        <v>1</v>
      </c>
      <c r="G5303" s="94" t="e">
        <f aca="false">INDEX(Book_Type,MATCH($B5303,Book,0),1)</f>
        <v>#N/A</v>
      </c>
      <c r="H5303" s="94" t="e">
        <f aca="false">$F5303&amp;$G5303</f>
        <v>#N/A</v>
      </c>
    </row>
    <row r="5304" customFormat="false" ht="12.75" hidden="false" customHeight="false" outlineLevel="0" collapsed="false">
      <c r="F5304" s="94" t="n">
        <f aca="false">IF(REF_DT&lt;PromptMonth,1,INDEX(BucketTable,MATCH($A5304,SumMonths,0),1))</f>
        <v>1</v>
      </c>
      <c r="G5304" s="94" t="e">
        <f aca="false">INDEX(Book_Type,MATCH($B5304,Book,0),1)</f>
        <v>#N/A</v>
      </c>
      <c r="H5304" s="94" t="e">
        <f aca="false">$F5304&amp;$G5304</f>
        <v>#N/A</v>
      </c>
    </row>
    <row r="5305" customFormat="false" ht="12.75" hidden="false" customHeight="false" outlineLevel="0" collapsed="false">
      <c r="F5305" s="94" t="n">
        <f aca="false">IF(REF_DT&lt;PromptMonth,1,INDEX(BucketTable,MATCH($A5305,SumMonths,0),1))</f>
        <v>1</v>
      </c>
      <c r="G5305" s="94" t="e">
        <f aca="false">INDEX(Book_Type,MATCH($B5305,Book,0),1)</f>
        <v>#N/A</v>
      </c>
      <c r="H5305" s="94" t="e">
        <f aca="false">$F5305&amp;$G5305</f>
        <v>#N/A</v>
      </c>
    </row>
    <row r="5306" customFormat="false" ht="12.75" hidden="false" customHeight="false" outlineLevel="0" collapsed="false">
      <c r="F5306" s="94" t="n">
        <f aca="false">IF(REF_DT&lt;PromptMonth,1,INDEX(BucketTable,MATCH($A5306,SumMonths,0),1))</f>
        <v>1</v>
      </c>
      <c r="G5306" s="94" t="e">
        <f aca="false">INDEX(Book_Type,MATCH($B5306,Book,0),1)</f>
        <v>#N/A</v>
      </c>
      <c r="H5306" s="94" t="e">
        <f aca="false">$F5306&amp;$G5306</f>
        <v>#N/A</v>
      </c>
    </row>
    <row r="5307" customFormat="false" ht="12.75" hidden="false" customHeight="false" outlineLevel="0" collapsed="false">
      <c r="F5307" s="94" t="n">
        <f aca="false">IF(REF_DT&lt;PromptMonth,1,INDEX(BucketTable,MATCH($A5307,SumMonths,0),1))</f>
        <v>1</v>
      </c>
      <c r="G5307" s="94" t="e">
        <f aca="false">INDEX(Book_Type,MATCH($B5307,Book,0),1)</f>
        <v>#N/A</v>
      </c>
      <c r="H5307" s="94" t="e">
        <f aca="false">$F5307&amp;$G5307</f>
        <v>#N/A</v>
      </c>
    </row>
    <row r="5308" customFormat="false" ht="12.75" hidden="false" customHeight="false" outlineLevel="0" collapsed="false">
      <c r="F5308" s="94" t="n">
        <f aca="false">IF(REF_DT&lt;PromptMonth,1,INDEX(BucketTable,MATCH($A5308,SumMonths,0),1))</f>
        <v>1</v>
      </c>
      <c r="G5308" s="94" t="e">
        <f aca="false">INDEX(Book_Type,MATCH($B5308,Book,0),1)</f>
        <v>#N/A</v>
      </c>
      <c r="H5308" s="94" t="e">
        <f aca="false">$F5308&amp;$G5308</f>
        <v>#N/A</v>
      </c>
    </row>
    <row r="5309" customFormat="false" ht="12.75" hidden="false" customHeight="false" outlineLevel="0" collapsed="false">
      <c r="F5309" s="94" t="n">
        <f aca="false">IF(REF_DT&lt;PromptMonth,1,INDEX(BucketTable,MATCH($A5309,SumMonths,0),1))</f>
        <v>1</v>
      </c>
      <c r="G5309" s="94" t="e">
        <f aca="false">INDEX(Book_Type,MATCH($B5309,Book,0),1)</f>
        <v>#N/A</v>
      </c>
      <c r="H5309" s="94" t="e">
        <f aca="false">$F5309&amp;$G5309</f>
        <v>#N/A</v>
      </c>
    </row>
    <row r="5310" customFormat="false" ht="12.75" hidden="false" customHeight="false" outlineLevel="0" collapsed="false">
      <c r="F5310" s="94" t="n">
        <f aca="false">IF(REF_DT&lt;PromptMonth,1,INDEX(BucketTable,MATCH($A5310,SumMonths,0),1))</f>
        <v>1</v>
      </c>
      <c r="G5310" s="94" t="e">
        <f aca="false">INDEX(Book_Type,MATCH($B5310,Book,0),1)</f>
        <v>#N/A</v>
      </c>
      <c r="H5310" s="94" t="e">
        <f aca="false">$F5310&amp;$G5310</f>
        <v>#N/A</v>
      </c>
    </row>
    <row r="5311" customFormat="false" ht="12.75" hidden="false" customHeight="false" outlineLevel="0" collapsed="false">
      <c r="F5311" s="94" t="n">
        <f aca="false">IF(REF_DT&lt;PromptMonth,1,INDEX(BucketTable,MATCH($A5311,SumMonths,0),1))</f>
        <v>1</v>
      </c>
      <c r="G5311" s="94" t="e">
        <f aca="false">INDEX(Book_Type,MATCH($B5311,Book,0),1)</f>
        <v>#N/A</v>
      </c>
      <c r="H5311" s="94" t="e">
        <f aca="false">$F5311&amp;$G5311</f>
        <v>#N/A</v>
      </c>
    </row>
    <row r="5312" customFormat="false" ht="12.75" hidden="false" customHeight="false" outlineLevel="0" collapsed="false">
      <c r="F5312" s="94" t="n">
        <f aca="false">IF(REF_DT&lt;PromptMonth,1,INDEX(BucketTable,MATCH($A5312,SumMonths,0),1))</f>
        <v>1</v>
      </c>
      <c r="G5312" s="94" t="e">
        <f aca="false">INDEX(Book_Type,MATCH($B5312,Book,0),1)</f>
        <v>#N/A</v>
      </c>
      <c r="H5312" s="94" t="e">
        <f aca="false">$F5312&amp;$G5312</f>
        <v>#N/A</v>
      </c>
    </row>
    <row r="5313" customFormat="false" ht="12.75" hidden="false" customHeight="false" outlineLevel="0" collapsed="false">
      <c r="F5313" s="94" t="n">
        <f aca="false">IF(REF_DT&lt;PromptMonth,1,INDEX(BucketTable,MATCH($A5313,SumMonths,0),1))</f>
        <v>1</v>
      </c>
      <c r="G5313" s="94" t="e">
        <f aca="false">INDEX(Book_Type,MATCH($B5313,Book,0),1)</f>
        <v>#N/A</v>
      </c>
      <c r="H5313" s="94" t="e">
        <f aca="false">$F5313&amp;$G5313</f>
        <v>#N/A</v>
      </c>
    </row>
    <row r="5314" customFormat="false" ht="12.75" hidden="false" customHeight="false" outlineLevel="0" collapsed="false">
      <c r="F5314" s="94" t="n">
        <f aca="false">IF(REF_DT&lt;PromptMonth,1,INDEX(BucketTable,MATCH($A5314,SumMonths,0),1))</f>
        <v>1</v>
      </c>
      <c r="G5314" s="94" t="e">
        <f aca="false">INDEX(Book_Type,MATCH($B5314,Book,0),1)</f>
        <v>#N/A</v>
      </c>
      <c r="H5314" s="94" t="e">
        <f aca="false">$F5314&amp;$G5314</f>
        <v>#N/A</v>
      </c>
    </row>
    <row r="5315" customFormat="false" ht="12.75" hidden="false" customHeight="false" outlineLevel="0" collapsed="false">
      <c r="F5315" s="94" t="n">
        <f aca="false">IF(REF_DT&lt;PromptMonth,1,INDEX(BucketTable,MATCH($A5315,SumMonths,0),1))</f>
        <v>1</v>
      </c>
      <c r="G5315" s="94" t="e">
        <f aca="false">INDEX(Book_Type,MATCH($B5315,Book,0),1)</f>
        <v>#N/A</v>
      </c>
      <c r="H5315" s="94" t="e">
        <f aca="false">$F5315&amp;$G5315</f>
        <v>#N/A</v>
      </c>
    </row>
    <row r="5316" customFormat="false" ht="12.75" hidden="false" customHeight="false" outlineLevel="0" collapsed="false">
      <c r="F5316" s="94" t="n">
        <f aca="false">IF(REF_DT&lt;PromptMonth,1,INDEX(BucketTable,MATCH($A5316,SumMonths,0),1))</f>
        <v>1</v>
      </c>
      <c r="G5316" s="94" t="e">
        <f aca="false">INDEX(Book_Type,MATCH($B5316,Book,0),1)</f>
        <v>#N/A</v>
      </c>
      <c r="H5316" s="94" t="e">
        <f aca="false">$F5316&amp;$G5316</f>
        <v>#N/A</v>
      </c>
    </row>
    <row r="5317" customFormat="false" ht="12.75" hidden="false" customHeight="false" outlineLevel="0" collapsed="false">
      <c r="F5317" s="94" t="n">
        <f aca="false">IF(REF_DT&lt;PromptMonth,1,INDEX(BucketTable,MATCH($A5317,SumMonths,0),1))</f>
        <v>1</v>
      </c>
      <c r="G5317" s="94" t="e">
        <f aca="false">INDEX(Book_Type,MATCH($B5317,Book,0),1)</f>
        <v>#N/A</v>
      </c>
      <c r="H5317" s="94" t="e">
        <f aca="false">$F5317&amp;$G5317</f>
        <v>#N/A</v>
      </c>
    </row>
    <row r="5318" customFormat="false" ht="12.75" hidden="false" customHeight="false" outlineLevel="0" collapsed="false">
      <c r="F5318" s="94" t="n">
        <f aca="false">IF(REF_DT&lt;PromptMonth,1,INDEX(BucketTable,MATCH($A5318,SumMonths,0),1))</f>
        <v>1</v>
      </c>
      <c r="G5318" s="94" t="e">
        <f aca="false">INDEX(Book_Type,MATCH($B5318,Book,0),1)</f>
        <v>#N/A</v>
      </c>
      <c r="H5318" s="94" t="e">
        <f aca="false">$F5318&amp;$G5318</f>
        <v>#N/A</v>
      </c>
    </row>
    <row r="5319" customFormat="false" ht="12.75" hidden="false" customHeight="false" outlineLevel="0" collapsed="false">
      <c r="F5319" s="94" t="n">
        <f aca="false">IF(REF_DT&lt;PromptMonth,1,INDEX(BucketTable,MATCH($A5319,SumMonths,0),1))</f>
        <v>1</v>
      </c>
      <c r="G5319" s="94" t="e">
        <f aca="false">INDEX(Book_Type,MATCH($B5319,Book,0),1)</f>
        <v>#N/A</v>
      </c>
      <c r="H5319" s="94" t="e">
        <f aca="false">$F5319&amp;$G5319</f>
        <v>#N/A</v>
      </c>
    </row>
    <row r="5320" customFormat="false" ht="12.75" hidden="false" customHeight="false" outlineLevel="0" collapsed="false">
      <c r="F5320" s="94" t="n">
        <f aca="false">IF(REF_DT&lt;PromptMonth,1,INDEX(BucketTable,MATCH($A5320,SumMonths,0),1))</f>
        <v>1</v>
      </c>
      <c r="G5320" s="94" t="e">
        <f aca="false">INDEX(Book_Type,MATCH($B5320,Book,0),1)</f>
        <v>#N/A</v>
      </c>
      <c r="H5320" s="94" t="e">
        <f aca="false">$F5320&amp;$G5320</f>
        <v>#N/A</v>
      </c>
    </row>
    <row r="5321" customFormat="false" ht="12.75" hidden="false" customHeight="false" outlineLevel="0" collapsed="false">
      <c r="F5321" s="94" t="n">
        <f aca="false">IF(REF_DT&lt;PromptMonth,1,INDEX(BucketTable,MATCH($A5321,SumMonths,0),1))</f>
        <v>1</v>
      </c>
      <c r="G5321" s="94" t="e">
        <f aca="false">INDEX(Book_Type,MATCH($B5321,Book,0),1)</f>
        <v>#N/A</v>
      </c>
      <c r="H5321" s="94" t="e">
        <f aca="false">$F5321&amp;$G5321</f>
        <v>#N/A</v>
      </c>
    </row>
    <row r="5322" customFormat="false" ht="12.75" hidden="false" customHeight="false" outlineLevel="0" collapsed="false">
      <c r="F5322" s="94" t="n">
        <f aca="false">IF(REF_DT&lt;PromptMonth,1,INDEX(BucketTable,MATCH($A5322,SumMonths,0),1))</f>
        <v>1</v>
      </c>
      <c r="G5322" s="94" t="e">
        <f aca="false">INDEX(Book_Type,MATCH($B5322,Book,0),1)</f>
        <v>#N/A</v>
      </c>
      <c r="H5322" s="94" t="e">
        <f aca="false">$F5322&amp;$G5322</f>
        <v>#N/A</v>
      </c>
    </row>
    <row r="5323" customFormat="false" ht="12.75" hidden="false" customHeight="false" outlineLevel="0" collapsed="false">
      <c r="F5323" s="94" t="n">
        <f aca="false">IF(REF_DT&lt;PromptMonth,1,INDEX(BucketTable,MATCH($A5323,SumMonths,0),1))</f>
        <v>1</v>
      </c>
      <c r="G5323" s="94" t="e">
        <f aca="false">INDEX(Book_Type,MATCH($B5323,Book,0),1)</f>
        <v>#N/A</v>
      </c>
      <c r="H5323" s="94" t="e">
        <f aca="false">$F5323&amp;$G5323</f>
        <v>#N/A</v>
      </c>
    </row>
    <row r="5324" customFormat="false" ht="12.75" hidden="false" customHeight="false" outlineLevel="0" collapsed="false">
      <c r="F5324" s="94" t="n">
        <f aca="false">IF(REF_DT&lt;PromptMonth,1,INDEX(BucketTable,MATCH($A5324,SumMonths,0),1))</f>
        <v>1</v>
      </c>
      <c r="G5324" s="94" t="e">
        <f aca="false">INDEX(Book_Type,MATCH($B5324,Book,0),1)</f>
        <v>#N/A</v>
      </c>
      <c r="H5324" s="94" t="e">
        <f aca="false">$F5324&amp;$G5324</f>
        <v>#N/A</v>
      </c>
    </row>
    <row r="5325" customFormat="false" ht="12.75" hidden="false" customHeight="false" outlineLevel="0" collapsed="false">
      <c r="F5325" s="94" t="n">
        <f aca="false">IF(REF_DT&lt;PromptMonth,1,INDEX(BucketTable,MATCH($A5325,SumMonths,0),1))</f>
        <v>1</v>
      </c>
      <c r="G5325" s="94" t="e">
        <f aca="false">INDEX(Book_Type,MATCH($B5325,Book,0),1)</f>
        <v>#N/A</v>
      </c>
      <c r="H5325" s="94" t="e">
        <f aca="false">$F5325&amp;$G5325</f>
        <v>#N/A</v>
      </c>
    </row>
    <row r="5326" customFormat="false" ht="12.75" hidden="false" customHeight="false" outlineLevel="0" collapsed="false">
      <c r="F5326" s="94" t="n">
        <f aca="false">IF(REF_DT&lt;PromptMonth,1,INDEX(BucketTable,MATCH($A5326,SumMonths,0),1))</f>
        <v>1</v>
      </c>
      <c r="G5326" s="94" t="e">
        <f aca="false">INDEX(Book_Type,MATCH($B5326,Book,0),1)</f>
        <v>#N/A</v>
      </c>
      <c r="H5326" s="94" t="e">
        <f aca="false">$F5326&amp;$G5326</f>
        <v>#N/A</v>
      </c>
    </row>
    <row r="5327" customFormat="false" ht="12.75" hidden="false" customHeight="false" outlineLevel="0" collapsed="false">
      <c r="F5327" s="94" t="n">
        <f aca="false">IF(REF_DT&lt;PromptMonth,1,INDEX(BucketTable,MATCH($A5327,SumMonths,0),1))</f>
        <v>1</v>
      </c>
      <c r="G5327" s="94" t="e">
        <f aca="false">INDEX(Book_Type,MATCH($B5327,Book,0),1)</f>
        <v>#N/A</v>
      </c>
      <c r="H5327" s="94" t="e">
        <f aca="false">$F5327&amp;$G5327</f>
        <v>#N/A</v>
      </c>
    </row>
    <row r="5328" customFormat="false" ht="12.75" hidden="false" customHeight="false" outlineLevel="0" collapsed="false">
      <c r="F5328" s="94" t="n">
        <f aca="false">IF(REF_DT&lt;PromptMonth,1,INDEX(BucketTable,MATCH($A5328,SumMonths,0),1))</f>
        <v>1</v>
      </c>
      <c r="G5328" s="94" t="e">
        <f aca="false">INDEX(Book_Type,MATCH($B5328,Book,0),1)</f>
        <v>#N/A</v>
      </c>
      <c r="H5328" s="94" t="e">
        <f aca="false">$F5328&amp;$G5328</f>
        <v>#N/A</v>
      </c>
    </row>
    <row r="5329" customFormat="false" ht="12.75" hidden="false" customHeight="false" outlineLevel="0" collapsed="false">
      <c r="F5329" s="94" t="n">
        <f aca="false">IF(REF_DT&lt;PromptMonth,1,INDEX(BucketTable,MATCH($A5329,SumMonths,0),1))</f>
        <v>1</v>
      </c>
      <c r="G5329" s="94" t="e">
        <f aca="false">INDEX(Book_Type,MATCH($B5329,Book,0),1)</f>
        <v>#N/A</v>
      </c>
      <c r="H5329" s="94" t="e">
        <f aca="false">$F5329&amp;$G5329</f>
        <v>#N/A</v>
      </c>
    </row>
    <row r="5330" customFormat="false" ht="12.75" hidden="false" customHeight="false" outlineLevel="0" collapsed="false">
      <c r="F5330" s="94" t="n">
        <f aca="false">IF(REF_DT&lt;PromptMonth,1,INDEX(BucketTable,MATCH($A5330,SumMonths,0),1))</f>
        <v>1</v>
      </c>
      <c r="G5330" s="94" t="e">
        <f aca="false">INDEX(Book_Type,MATCH($B5330,Book,0),1)</f>
        <v>#N/A</v>
      </c>
      <c r="H5330" s="94" t="e">
        <f aca="false">$F5330&amp;$G5330</f>
        <v>#N/A</v>
      </c>
    </row>
    <row r="5331" customFormat="false" ht="12.75" hidden="false" customHeight="false" outlineLevel="0" collapsed="false">
      <c r="F5331" s="94" t="n">
        <f aca="false">IF(REF_DT&lt;PromptMonth,1,INDEX(BucketTable,MATCH($A5331,SumMonths,0),1))</f>
        <v>1</v>
      </c>
      <c r="G5331" s="94" t="e">
        <f aca="false">INDEX(Book_Type,MATCH($B5331,Book,0),1)</f>
        <v>#N/A</v>
      </c>
      <c r="H5331" s="94" t="e">
        <f aca="false">$F5331&amp;$G5331</f>
        <v>#N/A</v>
      </c>
    </row>
    <row r="5332" customFormat="false" ht="12.75" hidden="false" customHeight="false" outlineLevel="0" collapsed="false">
      <c r="F5332" s="94" t="n">
        <f aca="false">IF(REF_DT&lt;PromptMonth,1,INDEX(BucketTable,MATCH($A5332,SumMonths,0),1))</f>
        <v>1</v>
      </c>
      <c r="G5332" s="94" t="e">
        <f aca="false">INDEX(Book_Type,MATCH($B5332,Book,0),1)</f>
        <v>#N/A</v>
      </c>
      <c r="H5332" s="94" t="e">
        <f aca="false">$F5332&amp;$G5332</f>
        <v>#N/A</v>
      </c>
    </row>
    <row r="5333" customFormat="false" ht="12.75" hidden="false" customHeight="false" outlineLevel="0" collapsed="false">
      <c r="F5333" s="94" t="n">
        <f aca="false">IF(REF_DT&lt;PromptMonth,1,INDEX(BucketTable,MATCH($A5333,SumMonths,0),1))</f>
        <v>1</v>
      </c>
      <c r="G5333" s="94" t="e">
        <f aca="false">INDEX(Book_Type,MATCH($B5333,Book,0),1)</f>
        <v>#N/A</v>
      </c>
      <c r="H5333" s="94" t="e">
        <f aca="false">$F5333&amp;$G5333</f>
        <v>#N/A</v>
      </c>
    </row>
    <row r="5334" customFormat="false" ht="12.75" hidden="false" customHeight="false" outlineLevel="0" collapsed="false">
      <c r="F5334" s="94" t="n">
        <f aca="false">IF(REF_DT&lt;PromptMonth,1,INDEX(BucketTable,MATCH($A5334,SumMonths,0),1))</f>
        <v>1</v>
      </c>
      <c r="G5334" s="94" t="e">
        <f aca="false">INDEX(Book_Type,MATCH($B5334,Book,0),1)</f>
        <v>#N/A</v>
      </c>
      <c r="H5334" s="94" t="e">
        <f aca="false">$F5334&amp;$G5334</f>
        <v>#N/A</v>
      </c>
    </row>
    <row r="5335" customFormat="false" ht="12.75" hidden="false" customHeight="false" outlineLevel="0" collapsed="false">
      <c r="F5335" s="94" t="n">
        <f aca="false">IF(REF_DT&lt;PromptMonth,1,INDEX(BucketTable,MATCH($A5335,SumMonths,0),1))</f>
        <v>1</v>
      </c>
      <c r="G5335" s="94" t="e">
        <f aca="false">INDEX(Book_Type,MATCH($B5335,Book,0),1)</f>
        <v>#N/A</v>
      </c>
      <c r="H5335" s="94" t="e">
        <f aca="false">$F5335&amp;$G5335</f>
        <v>#N/A</v>
      </c>
    </row>
    <row r="5336" customFormat="false" ht="12.75" hidden="false" customHeight="false" outlineLevel="0" collapsed="false">
      <c r="F5336" s="94" t="n">
        <f aca="false">IF(REF_DT&lt;PromptMonth,1,INDEX(BucketTable,MATCH($A5336,SumMonths,0),1))</f>
        <v>1</v>
      </c>
      <c r="G5336" s="94" t="e">
        <f aca="false">INDEX(Book_Type,MATCH($B5336,Book,0),1)</f>
        <v>#N/A</v>
      </c>
      <c r="H5336" s="94" t="e">
        <f aca="false">$F5336&amp;$G5336</f>
        <v>#N/A</v>
      </c>
    </row>
    <row r="5337" customFormat="false" ht="12.75" hidden="false" customHeight="false" outlineLevel="0" collapsed="false">
      <c r="F5337" s="94" t="n">
        <f aca="false">IF(REF_DT&lt;PromptMonth,1,INDEX(BucketTable,MATCH($A5337,SumMonths,0),1))</f>
        <v>1</v>
      </c>
      <c r="G5337" s="94" t="e">
        <f aca="false">INDEX(Book_Type,MATCH($B5337,Book,0),1)</f>
        <v>#N/A</v>
      </c>
      <c r="H5337" s="94" t="e">
        <f aca="false">$F5337&amp;$G5337</f>
        <v>#N/A</v>
      </c>
    </row>
    <row r="5338" customFormat="false" ht="12.75" hidden="false" customHeight="false" outlineLevel="0" collapsed="false">
      <c r="F5338" s="94" t="n">
        <f aca="false">IF(REF_DT&lt;PromptMonth,1,INDEX(BucketTable,MATCH($A5338,SumMonths,0),1))</f>
        <v>1</v>
      </c>
      <c r="G5338" s="94" t="e">
        <f aca="false">INDEX(Book_Type,MATCH($B5338,Book,0),1)</f>
        <v>#N/A</v>
      </c>
      <c r="H5338" s="94" t="e">
        <f aca="false">$F5338&amp;$G5338</f>
        <v>#N/A</v>
      </c>
    </row>
    <row r="5339" customFormat="false" ht="12.75" hidden="false" customHeight="false" outlineLevel="0" collapsed="false">
      <c r="F5339" s="94" t="n">
        <f aca="false">IF(REF_DT&lt;PromptMonth,1,INDEX(BucketTable,MATCH($A5339,SumMonths,0),1))</f>
        <v>1</v>
      </c>
      <c r="G5339" s="94" t="e">
        <f aca="false">INDEX(Book_Type,MATCH($B5339,Book,0),1)</f>
        <v>#N/A</v>
      </c>
      <c r="H5339" s="94" t="e">
        <f aca="false">$F5339&amp;$G5339</f>
        <v>#N/A</v>
      </c>
    </row>
    <row r="5340" customFormat="false" ht="12.75" hidden="false" customHeight="false" outlineLevel="0" collapsed="false">
      <c r="F5340" s="94" t="n">
        <f aca="false">IF(REF_DT&lt;PromptMonth,1,INDEX(BucketTable,MATCH($A5340,SumMonths,0),1))</f>
        <v>1</v>
      </c>
      <c r="G5340" s="94" t="e">
        <f aca="false">INDEX(Book_Type,MATCH($B5340,Book,0),1)</f>
        <v>#N/A</v>
      </c>
      <c r="H5340" s="94" t="e">
        <f aca="false">$F5340&amp;$G5340</f>
        <v>#N/A</v>
      </c>
    </row>
    <row r="5341" customFormat="false" ht="12.75" hidden="false" customHeight="false" outlineLevel="0" collapsed="false">
      <c r="F5341" s="94" t="n">
        <f aca="false">IF(REF_DT&lt;PromptMonth,1,INDEX(BucketTable,MATCH($A5341,SumMonths,0),1))</f>
        <v>1</v>
      </c>
      <c r="G5341" s="94" t="e">
        <f aca="false">INDEX(Book_Type,MATCH($B5341,Book,0),1)</f>
        <v>#N/A</v>
      </c>
      <c r="H5341" s="94" t="e">
        <f aca="false">$F5341&amp;$G5341</f>
        <v>#N/A</v>
      </c>
    </row>
    <row r="5342" customFormat="false" ht="12.75" hidden="false" customHeight="false" outlineLevel="0" collapsed="false">
      <c r="F5342" s="94" t="n">
        <f aca="false">IF(REF_DT&lt;PromptMonth,1,INDEX(BucketTable,MATCH($A5342,SumMonths,0),1))</f>
        <v>1</v>
      </c>
      <c r="G5342" s="94" t="e">
        <f aca="false">INDEX(Book_Type,MATCH($B5342,Book,0),1)</f>
        <v>#N/A</v>
      </c>
      <c r="H5342" s="94" t="e">
        <f aca="false">$F5342&amp;$G5342</f>
        <v>#N/A</v>
      </c>
    </row>
    <row r="5343" customFormat="false" ht="12.75" hidden="false" customHeight="false" outlineLevel="0" collapsed="false">
      <c r="F5343" s="94" t="n">
        <f aca="false">IF(REF_DT&lt;PromptMonth,1,INDEX(BucketTable,MATCH($A5343,SumMonths,0),1))</f>
        <v>1</v>
      </c>
      <c r="G5343" s="94" t="e">
        <f aca="false">INDEX(Book_Type,MATCH($B5343,Book,0),1)</f>
        <v>#N/A</v>
      </c>
      <c r="H5343" s="94" t="e">
        <f aca="false">$F5343&amp;$G5343</f>
        <v>#N/A</v>
      </c>
    </row>
    <row r="5344" customFormat="false" ht="12.75" hidden="false" customHeight="false" outlineLevel="0" collapsed="false">
      <c r="F5344" s="94" t="n">
        <f aca="false">IF(REF_DT&lt;PromptMonth,1,INDEX(BucketTable,MATCH($A5344,SumMonths,0),1))</f>
        <v>1</v>
      </c>
      <c r="G5344" s="94" t="e">
        <f aca="false">INDEX(Book_Type,MATCH($B5344,Book,0),1)</f>
        <v>#N/A</v>
      </c>
      <c r="H5344" s="94" t="e">
        <f aca="false">$F5344&amp;$G5344</f>
        <v>#N/A</v>
      </c>
    </row>
    <row r="5345" customFormat="false" ht="12.75" hidden="false" customHeight="false" outlineLevel="0" collapsed="false">
      <c r="F5345" s="94" t="n">
        <f aca="false">IF(REF_DT&lt;PromptMonth,1,INDEX(BucketTable,MATCH($A5345,SumMonths,0),1))</f>
        <v>1</v>
      </c>
      <c r="G5345" s="94" t="e">
        <f aca="false">INDEX(Book_Type,MATCH($B5345,Book,0),1)</f>
        <v>#N/A</v>
      </c>
      <c r="H5345" s="94" t="e">
        <f aca="false">$F5345&amp;$G5345</f>
        <v>#N/A</v>
      </c>
    </row>
    <row r="5346" customFormat="false" ht="12.75" hidden="false" customHeight="false" outlineLevel="0" collapsed="false">
      <c r="F5346" s="94" t="n">
        <f aca="false">IF(REF_DT&lt;PromptMonth,1,INDEX(BucketTable,MATCH($A5346,SumMonths,0),1))</f>
        <v>1</v>
      </c>
      <c r="G5346" s="94" t="e">
        <f aca="false">INDEX(Book_Type,MATCH($B5346,Book,0),1)</f>
        <v>#N/A</v>
      </c>
      <c r="H5346" s="94" t="e">
        <f aca="false">$F5346&amp;$G5346</f>
        <v>#N/A</v>
      </c>
    </row>
    <row r="5347" customFormat="false" ht="12.75" hidden="false" customHeight="false" outlineLevel="0" collapsed="false">
      <c r="F5347" s="94" t="n">
        <f aca="false">IF(REF_DT&lt;PromptMonth,1,INDEX(BucketTable,MATCH($A5347,SumMonths,0),1))</f>
        <v>1</v>
      </c>
      <c r="G5347" s="94" t="e">
        <f aca="false">INDEX(Book_Type,MATCH($B5347,Book,0),1)</f>
        <v>#N/A</v>
      </c>
      <c r="H5347" s="94" t="e">
        <f aca="false">$F5347&amp;$G5347</f>
        <v>#N/A</v>
      </c>
    </row>
    <row r="5348" customFormat="false" ht="12.75" hidden="false" customHeight="false" outlineLevel="0" collapsed="false">
      <c r="F5348" s="94" t="n">
        <f aca="false">IF(REF_DT&lt;PromptMonth,1,INDEX(BucketTable,MATCH($A5348,SumMonths,0),1))</f>
        <v>1</v>
      </c>
      <c r="G5348" s="94" t="e">
        <f aca="false">INDEX(Book_Type,MATCH($B5348,Book,0),1)</f>
        <v>#N/A</v>
      </c>
      <c r="H5348" s="94" t="e">
        <f aca="false">$F5348&amp;$G5348</f>
        <v>#N/A</v>
      </c>
    </row>
    <row r="5349" customFormat="false" ht="12.75" hidden="false" customHeight="false" outlineLevel="0" collapsed="false">
      <c r="F5349" s="94" t="n">
        <f aca="false">IF(REF_DT&lt;PromptMonth,1,INDEX(BucketTable,MATCH($A5349,SumMonths,0),1))</f>
        <v>1</v>
      </c>
      <c r="G5349" s="94" t="e">
        <f aca="false">INDEX(Book_Type,MATCH($B5349,Book,0),1)</f>
        <v>#N/A</v>
      </c>
      <c r="H5349" s="94" t="e">
        <f aca="false">$F5349&amp;$G5349</f>
        <v>#N/A</v>
      </c>
    </row>
    <row r="5350" customFormat="false" ht="12.75" hidden="false" customHeight="false" outlineLevel="0" collapsed="false">
      <c r="F5350" s="94" t="n">
        <f aca="false">IF(REF_DT&lt;PromptMonth,1,INDEX(BucketTable,MATCH($A5350,SumMonths,0),1))</f>
        <v>1</v>
      </c>
      <c r="G5350" s="94" t="e">
        <f aca="false">INDEX(Book_Type,MATCH($B5350,Book,0),1)</f>
        <v>#N/A</v>
      </c>
      <c r="H5350" s="94" t="e">
        <f aca="false">$F5350&amp;$G5350</f>
        <v>#N/A</v>
      </c>
    </row>
    <row r="5351" customFormat="false" ht="12.75" hidden="false" customHeight="false" outlineLevel="0" collapsed="false">
      <c r="F5351" s="94" t="n">
        <f aca="false">IF(REF_DT&lt;PromptMonth,1,INDEX(BucketTable,MATCH($A5351,SumMonths,0),1))</f>
        <v>1</v>
      </c>
      <c r="G5351" s="94" t="e">
        <f aca="false">INDEX(Book_Type,MATCH($B5351,Book,0),1)</f>
        <v>#N/A</v>
      </c>
      <c r="H5351" s="94" t="e">
        <f aca="false">$F5351&amp;$G5351</f>
        <v>#N/A</v>
      </c>
    </row>
    <row r="5352" customFormat="false" ht="12.75" hidden="false" customHeight="false" outlineLevel="0" collapsed="false">
      <c r="F5352" s="94" t="n">
        <f aca="false">IF(REF_DT&lt;PromptMonth,1,INDEX(BucketTable,MATCH($A5352,SumMonths,0),1))</f>
        <v>1</v>
      </c>
      <c r="G5352" s="94" t="e">
        <f aca="false">INDEX(Book_Type,MATCH($B5352,Book,0),1)</f>
        <v>#N/A</v>
      </c>
      <c r="H5352" s="94" t="e">
        <f aca="false">$F5352&amp;$G5352</f>
        <v>#N/A</v>
      </c>
    </row>
    <row r="5353" customFormat="false" ht="12.75" hidden="false" customHeight="false" outlineLevel="0" collapsed="false">
      <c r="F5353" s="94" t="n">
        <f aca="false">IF(REF_DT&lt;PromptMonth,1,INDEX(BucketTable,MATCH($A5353,SumMonths,0),1))</f>
        <v>1</v>
      </c>
      <c r="G5353" s="94" t="e">
        <f aca="false">INDEX(Book_Type,MATCH($B5353,Book,0),1)</f>
        <v>#N/A</v>
      </c>
      <c r="H5353" s="94" t="e">
        <f aca="false">$F5353&amp;$G5353</f>
        <v>#N/A</v>
      </c>
    </row>
    <row r="5354" customFormat="false" ht="12.75" hidden="false" customHeight="false" outlineLevel="0" collapsed="false">
      <c r="F5354" s="94" t="n">
        <f aca="false">IF(REF_DT&lt;PromptMonth,1,INDEX(BucketTable,MATCH($A5354,SumMonths,0),1))</f>
        <v>1</v>
      </c>
      <c r="G5354" s="94" t="e">
        <f aca="false">INDEX(Book_Type,MATCH($B5354,Book,0),1)</f>
        <v>#N/A</v>
      </c>
      <c r="H5354" s="94" t="e">
        <f aca="false">$F5354&amp;$G5354</f>
        <v>#N/A</v>
      </c>
    </row>
    <row r="5355" customFormat="false" ht="12.75" hidden="false" customHeight="false" outlineLevel="0" collapsed="false">
      <c r="F5355" s="94" t="n">
        <f aca="false">IF(REF_DT&lt;PromptMonth,1,INDEX(BucketTable,MATCH($A5355,SumMonths,0),1))</f>
        <v>1</v>
      </c>
      <c r="G5355" s="94" t="e">
        <f aca="false">INDEX(Book_Type,MATCH($B5355,Book,0),1)</f>
        <v>#N/A</v>
      </c>
      <c r="H5355" s="94" t="e">
        <f aca="false">$F5355&amp;$G5355</f>
        <v>#N/A</v>
      </c>
    </row>
    <row r="5356" customFormat="false" ht="12.75" hidden="false" customHeight="false" outlineLevel="0" collapsed="false">
      <c r="F5356" s="94" t="n">
        <f aca="false">IF(REF_DT&lt;PromptMonth,1,INDEX(BucketTable,MATCH($A5356,SumMonths,0),1))</f>
        <v>1</v>
      </c>
      <c r="G5356" s="94" t="e">
        <f aca="false">INDEX(Book_Type,MATCH($B5356,Book,0),1)</f>
        <v>#N/A</v>
      </c>
      <c r="H5356" s="94" t="e">
        <f aca="false">$F5356&amp;$G5356</f>
        <v>#N/A</v>
      </c>
    </row>
    <row r="5357" customFormat="false" ht="12.75" hidden="false" customHeight="false" outlineLevel="0" collapsed="false">
      <c r="F5357" s="94" t="n">
        <f aca="false">IF(REF_DT&lt;PromptMonth,1,INDEX(BucketTable,MATCH($A5357,SumMonths,0),1))</f>
        <v>1</v>
      </c>
      <c r="G5357" s="94" t="e">
        <f aca="false">INDEX(Book_Type,MATCH($B5357,Book,0),1)</f>
        <v>#N/A</v>
      </c>
      <c r="H5357" s="94" t="e">
        <f aca="false">$F5357&amp;$G5357</f>
        <v>#N/A</v>
      </c>
    </row>
    <row r="5358" customFormat="false" ht="12.75" hidden="false" customHeight="false" outlineLevel="0" collapsed="false">
      <c r="F5358" s="94" t="n">
        <f aca="false">IF(REF_DT&lt;PromptMonth,1,INDEX(BucketTable,MATCH($A5358,SumMonths,0),1))</f>
        <v>1</v>
      </c>
      <c r="G5358" s="94" t="e">
        <f aca="false">INDEX(Book_Type,MATCH($B5358,Book,0),1)</f>
        <v>#N/A</v>
      </c>
      <c r="H5358" s="94" t="e">
        <f aca="false">$F5358&amp;$G5358</f>
        <v>#N/A</v>
      </c>
    </row>
    <row r="5359" customFormat="false" ht="12.75" hidden="false" customHeight="false" outlineLevel="0" collapsed="false">
      <c r="F5359" s="94" t="n">
        <f aca="false">IF(REF_DT&lt;PromptMonth,1,INDEX(BucketTable,MATCH($A5359,SumMonths,0),1))</f>
        <v>1</v>
      </c>
      <c r="G5359" s="94" t="e">
        <f aca="false">INDEX(Book_Type,MATCH($B5359,Book,0),1)</f>
        <v>#N/A</v>
      </c>
      <c r="H5359" s="94" t="e">
        <f aca="false">$F5359&amp;$G5359</f>
        <v>#N/A</v>
      </c>
    </row>
    <row r="5360" customFormat="false" ht="12.75" hidden="false" customHeight="false" outlineLevel="0" collapsed="false">
      <c r="F5360" s="94" t="n">
        <f aca="false">IF(REF_DT&lt;PromptMonth,1,INDEX(BucketTable,MATCH($A5360,SumMonths,0),1))</f>
        <v>1</v>
      </c>
      <c r="G5360" s="94" t="e">
        <f aca="false">INDEX(Book_Type,MATCH($B5360,Book,0),1)</f>
        <v>#N/A</v>
      </c>
      <c r="H5360" s="94" t="e">
        <f aca="false">$F5360&amp;$G5360</f>
        <v>#N/A</v>
      </c>
    </row>
    <row r="5361" customFormat="false" ht="12.75" hidden="false" customHeight="false" outlineLevel="0" collapsed="false">
      <c r="F5361" s="94" t="n">
        <f aca="false">IF(REF_DT&lt;PromptMonth,1,INDEX(BucketTable,MATCH($A5361,SumMonths,0),1))</f>
        <v>1</v>
      </c>
      <c r="G5361" s="94" t="e">
        <f aca="false">INDEX(Book_Type,MATCH($B5361,Book,0),1)</f>
        <v>#N/A</v>
      </c>
      <c r="H5361" s="94" t="e">
        <f aca="false">$F5361&amp;$G5361</f>
        <v>#N/A</v>
      </c>
    </row>
    <row r="5362" customFormat="false" ht="12.75" hidden="false" customHeight="false" outlineLevel="0" collapsed="false">
      <c r="F5362" s="94" t="n">
        <f aca="false">IF(REF_DT&lt;PromptMonth,1,INDEX(BucketTable,MATCH($A5362,SumMonths,0),1))</f>
        <v>1</v>
      </c>
      <c r="G5362" s="94" t="e">
        <f aca="false">INDEX(Book_Type,MATCH($B5362,Book,0),1)</f>
        <v>#N/A</v>
      </c>
      <c r="H5362" s="94" t="e">
        <f aca="false">$F5362&amp;$G5362</f>
        <v>#N/A</v>
      </c>
    </row>
    <row r="5363" customFormat="false" ht="12.75" hidden="false" customHeight="false" outlineLevel="0" collapsed="false">
      <c r="F5363" s="94" t="n">
        <f aca="false">IF(REF_DT&lt;PromptMonth,1,INDEX(BucketTable,MATCH($A5363,SumMonths,0),1))</f>
        <v>1</v>
      </c>
      <c r="G5363" s="94" t="e">
        <f aca="false">INDEX(Book_Type,MATCH($B5363,Book,0),1)</f>
        <v>#N/A</v>
      </c>
      <c r="H5363" s="94" t="e">
        <f aca="false">$F5363&amp;$G5363</f>
        <v>#N/A</v>
      </c>
    </row>
    <row r="5364" customFormat="false" ht="12.75" hidden="false" customHeight="false" outlineLevel="0" collapsed="false">
      <c r="F5364" s="94" t="n">
        <f aca="false">IF(REF_DT&lt;PromptMonth,1,INDEX(BucketTable,MATCH($A5364,SumMonths,0),1))</f>
        <v>1</v>
      </c>
      <c r="G5364" s="94" t="e">
        <f aca="false">INDEX(Book_Type,MATCH($B5364,Book,0),1)</f>
        <v>#N/A</v>
      </c>
      <c r="H5364" s="94" t="e">
        <f aca="false">$F5364&amp;$G5364</f>
        <v>#N/A</v>
      </c>
    </row>
    <row r="5365" customFormat="false" ht="12.75" hidden="false" customHeight="false" outlineLevel="0" collapsed="false">
      <c r="F5365" s="94" t="n">
        <f aca="false">IF(REF_DT&lt;PromptMonth,1,INDEX(BucketTable,MATCH($A5365,SumMonths,0),1))</f>
        <v>1</v>
      </c>
      <c r="G5365" s="94" t="e">
        <f aca="false">INDEX(Book_Type,MATCH($B5365,Book,0),1)</f>
        <v>#N/A</v>
      </c>
      <c r="H5365" s="94" t="e">
        <f aca="false">$F5365&amp;$G5365</f>
        <v>#N/A</v>
      </c>
    </row>
    <row r="5366" customFormat="false" ht="12.75" hidden="false" customHeight="false" outlineLevel="0" collapsed="false">
      <c r="F5366" s="94" t="n">
        <f aca="false">IF(REF_DT&lt;PromptMonth,1,INDEX(BucketTable,MATCH($A5366,SumMonths,0),1))</f>
        <v>1</v>
      </c>
      <c r="G5366" s="94" t="e">
        <f aca="false">INDEX(Book_Type,MATCH($B5366,Book,0),1)</f>
        <v>#N/A</v>
      </c>
      <c r="H5366" s="94" t="e">
        <f aca="false">$F5366&amp;$G5366</f>
        <v>#N/A</v>
      </c>
    </row>
    <row r="5367" customFormat="false" ht="12.75" hidden="false" customHeight="false" outlineLevel="0" collapsed="false">
      <c r="F5367" s="94" t="n">
        <f aca="false">IF(REF_DT&lt;PromptMonth,1,INDEX(BucketTable,MATCH($A5367,SumMonths,0),1))</f>
        <v>1</v>
      </c>
      <c r="G5367" s="94" t="e">
        <f aca="false">INDEX(Book_Type,MATCH($B5367,Book,0),1)</f>
        <v>#N/A</v>
      </c>
      <c r="H5367" s="94" t="e">
        <f aca="false">$F5367&amp;$G5367</f>
        <v>#N/A</v>
      </c>
    </row>
    <row r="5368" customFormat="false" ht="12.75" hidden="false" customHeight="false" outlineLevel="0" collapsed="false">
      <c r="F5368" s="94" t="n">
        <f aca="false">IF(REF_DT&lt;PromptMonth,1,INDEX(BucketTable,MATCH($A5368,SumMonths,0),1))</f>
        <v>1</v>
      </c>
      <c r="G5368" s="94" t="e">
        <f aca="false">INDEX(Book_Type,MATCH($B5368,Book,0),1)</f>
        <v>#N/A</v>
      </c>
      <c r="H5368" s="94" t="e">
        <f aca="false">$F5368&amp;$G5368</f>
        <v>#N/A</v>
      </c>
    </row>
    <row r="5369" customFormat="false" ht="12.75" hidden="false" customHeight="false" outlineLevel="0" collapsed="false">
      <c r="F5369" s="94" t="n">
        <f aca="false">IF(REF_DT&lt;PromptMonth,1,INDEX(BucketTable,MATCH($A5369,SumMonths,0),1))</f>
        <v>1</v>
      </c>
      <c r="G5369" s="94" t="e">
        <f aca="false">INDEX(Book_Type,MATCH($B5369,Book,0),1)</f>
        <v>#N/A</v>
      </c>
      <c r="H5369" s="94" t="e">
        <f aca="false">$F5369&amp;$G5369</f>
        <v>#N/A</v>
      </c>
    </row>
    <row r="5370" customFormat="false" ht="12.75" hidden="false" customHeight="false" outlineLevel="0" collapsed="false">
      <c r="F5370" s="94" t="n">
        <f aca="false">IF(REF_DT&lt;PromptMonth,1,INDEX(BucketTable,MATCH($A5370,SumMonths,0),1))</f>
        <v>1</v>
      </c>
      <c r="G5370" s="94" t="e">
        <f aca="false">INDEX(Book_Type,MATCH($B5370,Book,0),1)</f>
        <v>#N/A</v>
      </c>
      <c r="H5370" s="94" t="e">
        <f aca="false">$F5370&amp;$G5370</f>
        <v>#N/A</v>
      </c>
    </row>
    <row r="5371" customFormat="false" ht="12.75" hidden="false" customHeight="false" outlineLevel="0" collapsed="false">
      <c r="F5371" s="94" t="n">
        <f aca="false">IF(REF_DT&lt;PromptMonth,1,INDEX(BucketTable,MATCH($A5371,SumMonths,0),1))</f>
        <v>1</v>
      </c>
      <c r="G5371" s="94" t="e">
        <f aca="false">INDEX(Book_Type,MATCH($B5371,Book,0),1)</f>
        <v>#N/A</v>
      </c>
      <c r="H5371" s="94" t="e">
        <f aca="false">$F5371&amp;$G5371</f>
        <v>#N/A</v>
      </c>
    </row>
    <row r="5372" customFormat="false" ht="12.75" hidden="false" customHeight="false" outlineLevel="0" collapsed="false">
      <c r="F5372" s="94" t="n">
        <f aca="false">IF(REF_DT&lt;PromptMonth,1,INDEX(BucketTable,MATCH($A5372,SumMonths,0),1))</f>
        <v>1</v>
      </c>
      <c r="G5372" s="94" t="e">
        <f aca="false">INDEX(Book_Type,MATCH($B5372,Book,0),1)</f>
        <v>#N/A</v>
      </c>
      <c r="H5372" s="94" t="e">
        <f aca="false">$F5372&amp;$G5372</f>
        <v>#N/A</v>
      </c>
    </row>
    <row r="5373" customFormat="false" ht="12.75" hidden="false" customHeight="false" outlineLevel="0" collapsed="false">
      <c r="F5373" s="94" t="n">
        <f aca="false">IF(REF_DT&lt;PromptMonth,1,INDEX(BucketTable,MATCH($A5373,SumMonths,0),1))</f>
        <v>1</v>
      </c>
      <c r="G5373" s="94" t="e">
        <f aca="false">INDEX(Book_Type,MATCH($B5373,Book,0),1)</f>
        <v>#N/A</v>
      </c>
      <c r="H5373" s="94" t="e">
        <f aca="false">$F5373&amp;$G5373</f>
        <v>#N/A</v>
      </c>
    </row>
    <row r="5374" customFormat="false" ht="12.75" hidden="false" customHeight="false" outlineLevel="0" collapsed="false">
      <c r="F5374" s="94" t="n">
        <f aca="false">IF(REF_DT&lt;PromptMonth,1,INDEX(BucketTable,MATCH($A5374,SumMonths,0),1))</f>
        <v>1</v>
      </c>
      <c r="G5374" s="94" t="e">
        <f aca="false">INDEX(Book_Type,MATCH($B5374,Book,0),1)</f>
        <v>#N/A</v>
      </c>
      <c r="H5374" s="94" t="e">
        <f aca="false">$F5374&amp;$G5374</f>
        <v>#N/A</v>
      </c>
    </row>
    <row r="5375" customFormat="false" ht="12.75" hidden="false" customHeight="false" outlineLevel="0" collapsed="false">
      <c r="F5375" s="94" t="n">
        <f aca="false">IF(REF_DT&lt;PromptMonth,1,INDEX(BucketTable,MATCH($A5375,SumMonths,0),1))</f>
        <v>1</v>
      </c>
      <c r="G5375" s="94" t="e">
        <f aca="false">INDEX(Book_Type,MATCH($B5375,Book,0),1)</f>
        <v>#N/A</v>
      </c>
      <c r="H5375" s="94" t="e">
        <f aca="false">$F5375&amp;$G5375</f>
        <v>#N/A</v>
      </c>
    </row>
    <row r="5376" customFormat="false" ht="12.75" hidden="false" customHeight="false" outlineLevel="0" collapsed="false">
      <c r="F5376" s="94" t="n">
        <f aca="false">IF(REF_DT&lt;PromptMonth,1,INDEX(BucketTable,MATCH($A5376,SumMonths,0),1))</f>
        <v>1</v>
      </c>
      <c r="G5376" s="94" t="e">
        <f aca="false">INDEX(Book_Type,MATCH($B5376,Book,0),1)</f>
        <v>#N/A</v>
      </c>
      <c r="H5376" s="94" t="e">
        <f aca="false">$F5376&amp;$G5376</f>
        <v>#N/A</v>
      </c>
    </row>
    <row r="5377" customFormat="false" ht="12.75" hidden="false" customHeight="false" outlineLevel="0" collapsed="false">
      <c r="F5377" s="94" t="n">
        <f aca="false">IF(REF_DT&lt;PromptMonth,1,INDEX(BucketTable,MATCH($A5377,SumMonths,0),1))</f>
        <v>1</v>
      </c>
      <c r="G5377" s="94" t="e">
        <f aca="false">INDEX(Book_Type,MATCH($B5377,Book,0),1)</f>
        <v>#N/A</v>
      </c>
      <c r="H5377" s="94" t="e">
        <f aca="false">$F5377&amp;$G5377</f>
        <v>#N/A</v>
      </c>
    </row>
    <row r="5378" customFormat="false" ht="12.75" hidden="false" customHeight="false" outlineLevel="0" collapsed="false">
      <c r="F5378" s="94" t="n">
        <f aca="false">IF(REF_DT&lt;PromptMonth,1,INDEX(BucketTable,MATCH($A5378,SumMonths,0),1))</f>
        <v>1</v>
      </c>
      <c r="G5378" s="94" t="e">
        <f aca="false">INDEX(Book_Type,MATCH($B5378,Book,0),1)</f>
        <v>#N/A</v>
      </c>
      <c r="H5378" s="94" t="e">
        <f aca="false">$F5378&amp;$G5378</f>
        <v>#N/A</v>
      </c>
    </row>
    <row r="5379" customFormat="false" ht="12.75" hidden="false" customHeight="false" outlineLevel="0" collapsed="false">
      <c r="F5379" s="94" t="n">
        <f aca="false">IF(REF_DT&lt;PromptMonth,1,INDEX(BucketTable,MATCH($A5379,SumMonths,0),1))</f>
        <v>1</v>
      </c>
      <c r="G5379" s="94" t="e">
        <f aca="false">INDEX(Book_Type,MATCH($B5379,Book,0),1)</f>
        <v>#N/A</v>
      </c>
      <c r="H5379" s="94" t="e">
        <f aca="false">$F5379&amp;$G5379</f>
        <v>#N/A</v>
      </c>
    </row>
    <row r="5380" customFormat="false" ht="12.75" hidden="false" customHeight="false" outlineLevel="0" collapsed="false">
      <c r="F5380" s="94" t="n">
        <f aca="false">IF(REF_DT&lt;PromptMonth,1,INDEX(BucketTable,MATCH($A5380,SumMonths,0),1))</f>
        <v>1</v>
      </c>
      <c r="G5380" s="94" t="e">
        <f aca="false">INDEX(Book_Type,MATCH($B5380,Book,0),1)</f>
        <v>#N/A</v>
      </c>
      <c r="H5380" s="94" t="e">
        <f aca="false">$F5380&amp;$G5380</f>
        <v>#N/A</v>
      </c>
    </row>
    <row r="5381" customFormat="false" ht="12.75" hidden="false" customHeight="false" outlineLevel="0" collapsed="false">
      <c r="F5381" s="94" t="n">
        <f aca="false">IF(REF_DT&lt;PromptMonth,1,INDEX(BucketTable,MATCH($A5381,SumMonths,0),1))</f>
        <v>1</v>
      </c>
      <c r="G5381" s="94" t="e">
        <f aca="false">INDEX(Book_Type,MATCH($B5381,Book,0),1)</f>
        <v>#N/A</v>
      </c>
      <c r="H5381" s="94" t="e">
        <f aca="false">$F5381&amp;$G5381</f>
        <v>#N/A</v>
      </c>
    </row>
    <row r="5382" customFormat="false" ht="12.75" hidden="false" customHeight="false" outlineLevel="0" collapsed="false">
      <c r="F5382" s="94" t="n">
        <f aca="false">IF(REF_DT&lt;PromptMonth,1,INDEX(BucketTable,MATCH($A5382,SumMonths,0),1))</f>
        <v>1</v>
      </c>
      <c r="G5382" s="94" t="e">
        <f aca="false">INDEX(Book_Type,MATCH($B5382,Book,0),1)</f>
        <v>#N/A</v>
      </c>
      <c r="H5382" s="94" t="e">
        <f aca="false">$F5382&amp;$G5382</f>
        <v>#N/A</v>
      </c>
    </row>
    <row r="5383" customFormat="false" ht="12.75" hidden="false" customHeight="false" outlineLevel="0" collapsed="false">
      <c r="F5383" s="94" t="n">
        <f aca="false">IF(REF_DT&lt;PromptMonth,1,INDEX(BucketTable,MATCH($A5383,SumMonths,0),1))</f>
        <v>1</v>
      </c>
      <c r="G5383" s="94" t="e">
        <f aca="false">INDEX(Book_Type,MATCH($B5383,Book,0),1)</f>
        <v>#N/A</v>
      </c>
      <c r="H5383" s="94" t="e">
        <f aca="false">$F5383&amp;$G5383</f>
        <v>#N/A</v>
      </c>
    </row>
    <row r="5384" customFormat="false" ht="12.75" hidden="false" customHeight="false" outlineLevel="0" collapsed="false">
      <c r="F5384" s="94" t="e">
        <f aca="false">IF(REF_DT&lt;PromptMonth,1,INDEX(BucketTable,MATCH($A5384,SumMonths,0),1))</f>
        <v>#VALUE!</v>
      </c>
      <c r="G5384" s="94" t="e">
        <f aca="false">INDEX(Book_Type,MATCH($B5384,Book,0),1)</f>
        <v>#N/A</v>
      </c>
      <c r="H5384" s="94" t="e">
        <f aca="false">$F5384&amp;$G5384</f>
        <v>#N/A</v>
      </c>
    </row>
    <row r="5385" customFormat="false" ht="12.75" hidden="false" customHeight="false" outlineLevel="0" collapsed="false">
      <c r="F5385" s="94" t="e">
        <f aca="false">IF(REF_DT&lt;PromptMonth,1,INDEX(BucketTable,MATCH($A5385,SumMonths,0),1))</f>
        <v>#VALUE!</v>
      </c>
      <c r="G5385" s="94" t="e">
        <f aca="false">INDEX(Book_Type,MATCH($B5385,Book,0),1)</f>
        <v>#N/A</v>
      </c>
      <c r="H5385" s="94" t="e">
        <f aca="false">$F5385&amp;$G5385</f>
        <v>#N/A</v>
      </c>
    </row>
    <row r="5386" customFormat="false" ht="12.75" hidden="false" customHeight="false" outlineLevel="0" collapsed="false">
      <c r="F5386" s="94" t="e">
        <f aca="false">IF(REF_DT&lt;PromptMonth,1,INDEX(BucketTable,MATCH($A5386,SumMonths,0),1))</f>
        <v>#VALUE!</v>
      </c>
      <c r="G5386" s="94" t="e">
        <f aca="false">INDEX(Book_Type,MATCH($B5386,Book,0),1)</f>
        <v>#N/A</v>
      </c>
      <c r="H5386" s="94" t="e">
        <f aca="false">$F5386&amp;$G5386</f>
        <v>#N/A</v>
      </c>
    </row>
    <row r="5387" customFormat="false" ht="12.75" hidden="false" customHeight="false" outlineLevel="0" collapsed="false">
      <c r="F5387" s="94" t="e">
        <f aca="false">IF(REF_DT&lt;PromptMonth,1,INDEX(BucketTable,MATCH($A5387,SumMonths,0),1))</f>
        <v>#VALUE!</v>
      </c>
      <c r="G5387" s="94" t="e">
        <f aca="false">INDEX(Book_Type,MATCH($B5387,Book,0),1)</f>
        <v>#N/A</v>
      </c>
      <c r="H5387" s="94" t="e">
        <f aca="false">$F5387&amp;$G5387</f>
        <v>#N/A</v>
      </c>
    </row>
    <row r="5388" customFormat="false" ht="12.75" hidden="false" customHeight="false" outlineLevel="0" collapsed="false">
      <c r="F5388" s="94" t="e">
        <f aca="false">IF(REF_DT&lt;PromptMonth,1,INDEX(BucketTable,MATCH($A5388,SumMonths,0),1))</f>
        <v>#VALUE!</v>
      </c>
      <c r="G5388" s="94" t="e">
        <f aca="false">INDEX(Book_Type,MATCH($B5388,Book,0),1)</f>
        <v>#N/A</v>
      </c>
      <c r="H5388" s="94" t="e">
        <f aca="false">$F5388&amp;$G5388</f>
        <v>#N/A</v>
      </c>
    </row>
    <row r="5389" customFormat="false" ht="12.75" hidden="false" customHeight="false" outlineLevel="0" collapsed="false">
      <c r="F5389" s="94" t="e">
        <f aca="false">IF(REF_DT&lt;PromptMonth,1,INDEX(BucketTable,MATCH($A5389,SumMonths,0),1))</f>
        <v>#VALUE!</v>
      </c>
      <c r="G5389" s="94" t="e">
        <f aca="false">INDEX(Book_Type,MATCH($B5389,Book,0),1)</f>
        <v>#N/A</v>
      </c>
      <c r="H5389" s="94" t="e">
        <f aca="false">$F5389&amp;$G5389</f>
        <v>#N/A</v>
      </c>
    </row>
    <row r="5390" customFormat="false" ht="12.75" hidden="false" customHeight="false" outlineLevel="0" collapsed="false">
      <c r="F5390" s="94" t="e">
        <f aca="false">IF(REF_DT&lt;PromptMonth,1,INDEX(BucketTable,MATCH($A5390,SumMonths,0),1))</f>
        <v>#VALUE!</v>
      </c>
      <c r="G5390" s="94" t="e">
        <f aca="false">INDEX(Book_Type,MATCH($B5390,Book,0),1)</f>
        <v>#N/A</v>
      </c>
      <c r="H5390" s="94" t="e">
        <f aca="false">$F5390&amp;$G5390</f>
        <v>#N/A</v>
      </c>
    </row>
    <row r="5391" customFormat="false" ht="12.75" hidden="false" customHeight="false" outlineLevel="0" collapsed="false">
      <c r="F5391" s="94" t="e">
        <f aca="false">IF(REF_DT&lt;PromptMonth,1,INDEX(BucketTable,MATCH($A5391,SumMonths,0),1))</f>
        <v>#VALUE!</v>
      </c>
      <c r="G5391" s="94" t="e">
        <f aca="false">INDEX(Book_Type,MATCH($B5391,Book,0),1)</f>
        <v>#N/A</v>
      </c>
      <c r="H5391" s="94" t="e">
        <f aca="false">$F5391&amp;$G5391</f>
        <v>#N/A</v>
      </c>
    </row>
    <row r="5392" customFormat="false" ht="12.75" hidden="false" customHeight="false" outlineLevel="0" collapsed="false">
      <c r="F5392" s="94" t="e">
        <f aca="false">IF(REF_DT&lt;PromptMonth,1,INDEX(BucketTable,MATCH($A5392,SumMonths,0),1))</f>
        <v>#VALUE!</v>
      </c>
      <c r="G5392" s="94" t="e">
        <f aca="false">INDEX(Book_Type,MATCH($B5392,Book,0),1)</f>
        <v>#N/A</v>
      </c>
      <c r="H5392" s="94" t="e">
        <f aca="false">$F5392&amp;$G5392</f>
        <v>#N/A</v>
      </c>
    </row>
    <row r="5393" customFormat="false" ht="12.75" hidden="false" customHeight="false" outlineLevel="0" collapsed="false">
      <c r="F5393" s="94" t="e">
        <f aca="false">IF(REF_DT&lt;PromptMonth,1,INDEX(BucketTable,MATCH($A5393,SumMonths,0),1))</f>
        <v>#VALUE!</v>
      </c>
      <c r="G5393" s="94" t="e">
        <f aca="false">INDEX(Book_Type,MATCH($B5393,Book,0),1)</f>
        <v>#N/A</v>
      </c>
      <c r="H5393" s="94" t="e">
        <f aca="false">$F5393&amp;$G5393</f>
        <v>#N/A</v>
      </c>
    </row>
    <row r="5394" customFormat="false" ht="12.75" hidden="false" customHeight="false" outlineLevel="0" collapsed="false">
      <c r="F5394" s="94" t="e">
        <f aca="false">IF(REF_DT&lt;PromptMonth,1,INDEX(BucketTable,MATCH($A5394,SumMonths,0),1))</f>
        <v>#VALUE!</v>
      </c>
      <c r="G5394" s="94" t="e">
        <f aca="false">INDEX(Book_Type,MATCH($B5394,Book,0),1)</f>
        <v>#N/A</v>
      </c>
      <c r="H5394" s="94" t="e">
        <f aca="false">$F5394&amp;$G5394</f>
        <v>#N/A</v>
      </c>
    </row>
    <row r="5395" customFormat="false" ht="12.75" hidden="false" customHeight="false" outlineLevel="0" collapsed="false">
      <c r="F5395" s="94" t="e">
        <f aca="false">IF(REF_DT&lt;PromptMonth,1,INDEX(BucketTable,MATCH($A5395,SumMonths,0),1))</f>
        <v>#VALUE!</v>
      </c>
      <c r="G5395" s="94" t="e">
        <f aca="false">INDEX(Book_Type,MATCH($B5395,Book,0),1)</f>
        <v>#N/A</v>
      </c>
      <c r="H5395" s="94" t="e">
        <f aca="false">$F5395&amp;$G5395</f>
        <v>#N/A</v>
      </c>
    </row>
    <row r="5396" customFormat="false" ht="12.75" hidden="false" customHeight="false" outlineLevel="0" collapsed="false">
      <c r="F5396" s="94" t="e">
        <f aca="false">IF(REF_DT&lt;PromptMonth,1,INDEX(BucketTable,MATCH($A5396,SumMonths,0),1))</f>
        <v>#VALUE!</v>
      </c>
      <c r="G5396" s="94" t="e">
        <f aca="false">INDEX(Book_Type,MATCH($B5396,Book,0),1)</f>
        <v>#N/A</v>
      </c>
      <c r="H5396" s="94" t="e">
        <f aca="false">$F5396&amp;$G5396</f>
        <v>#N/A</v>
      </c>
    </row>
    <row r="5397" customFormat="false" ht="12.75" hidden="false" customHeight="false" outlineLevel="0" collapsed="false">
      <c r="F5397" s="94" t="e">
        <f aca="false">IF(REF_DT&lt;PromptMonth,1,INDEX(BucketTable,MATCH($A5397,SumMonths,0),1))</f>
        <v>#VALUE!</v>
      </c>
      <c r="G5397" s="94" t="e">
        <f aca="false">INDEX(Book_Type,MATCH($B5397,Book,0),1)</f>
        <v>#N/A</v>
      </c>
      <c r="H5397" s="94" t="e">
        <f aca="false">$F5397&amp;$G5397</f>
        <v>#N/A</v>
      </c>
    </row>
    <row r="5398" customFormat="false" ht="12.75" hidden="false" customHeight="false" outlineLevel="0" collapsed="false">
      <c r="F5398" s="94" t="e">
        <f aca="false">IF(REF_DT&lt;PromptMonth,1,INDEX(BucketTable,MATCH($A5398,SumMonths,0),1))</f>
        <v>#VALUE!</v>
      </c>
      <c r="G5398" s="94" t="e">
        <f aca="false">INDEX(Book_Type,MATCH($B5398,Book,0),1)</f>
        <v>#N/A</v>
      </c>
      <c r="H5398" s="94" t="e">
        <f aca="false">$F5398&amp;$G5398</f>
        <v>#N/A</v>
      </c>
    </row>
    <row r="5399" customFormat="false" ht="12.75" hidden="false" customHeight="false" outlineLevel="0" collapsed="false">
      <c r="F5399" s="94" t="e">
        <f aca="false">IF(REF_DT&lt;PromptMonth,1,INDEX(BucketTable,MATCH($A5399,SumMonths,0),1))</f>
        <v>#VALUE!</v>
      </c>
      <c r="G5399" s="94" t="e">
        <f aca="false">INDEX(Book_Type,MATCH($B5399,Book,0),1)</f>
        <v>#N/A</v>
      </c>
      <c r="H5399" s="94" t="e">
        <f aca="false">$F5399&amp;$G5399</f>
        <v>#N/A</v>
      </c>
    </row>
    <row r="5400" customFormat="false" ht="12.75" hidden="false" customHeight="false" outlineLevel="0" collapsed="false">
      <c r="F5400" s="94" t="e">
        <f aca="false">IF(REF_DT&lt;PromptMonth,1,INDEX(BucketTable,MATCH($A5400,SumMonths,0),1))</f>
        <v>#VALUE!</v>
      </c>
      <c r="G5400" s="94" t="e">
        <f aca="false">INDEX(Book_Type,MATCH($B5400,Book,0),1)</f>
        <v>#N/A</v>
      </c>
      <c r="H5400" s="94" t="e">
        <f aca="false">$F5400&amp;$G5400</f>
        <v>#N/A</v>
      </c>
    </row>
    <row r="5401" customFormat="false" ht="12.75" hidden="false" customHeight="false" outlineLevel="0" collapsed="false">
      <c r="F5401" s="94" t="e">
        <f aca="false">IF(REF_DT&lt;PromptMonth,1,INDEX(BucketTable,MATCH($A5401,SumMonths,0),1))</f>
        <v>#VALUE!</v>
      </c>
      <c r="G5401" s="94" t="e">
        <f aca="false">INDEX(Book_Type,MATCH($B5401,Book,0),1)</f>
        <v>#N/A</v>
      </c>
      <c r="H5401" s="94" t="e">
        <f aca="false">$F5401&amp;$G5401</f>
        <v>#N/A</v>
      </c>
    </row>
    <row r="5402" customFormat="false" ht="12.75" hidden="false" customHeight="false" outlineLevel="0" collapsed="false">
      <c r="F5402" s="94" t="e">
        <f aca="false">IF(REF_DT&lt;PromptMonth,1,INDEX(BucketTable,MATCH($A5402,SumMonths,0),1))</f>
        <v>#VALUE!</v>
      </c>
      <c r="G5402" s="94" t="e">
        <f aca="false">INDEX(Book_Type,MATCH($B5402,Book,0),1)</f>
        <v>#N/A</v>
      </c>
      <c r="H5402" s="94" t="e">
        <f aca="false">$F5402&amp;$G5402</f>
        <v>#N/A</v>
      </c>
    </row>
    <row r="5403" customFormat="false" ht="12.75" hidden="false" customHeight="false" outlineLevel="0" collapsed="false">
      <c r="F5403" s="94" t="e">
        <f aca="false">IF(REF_DT&lt;PromptMonth,1,INDEX(BucketTable,MATCH($A5403,SumMonths,0),1))</f>
        <v>#VALUE!</v>
      </c>
      <c r="G5403" s="94" t="e">
        <f aca="false">INDEX(Book_Type,MATCH($B5403,Book,0),1)</f>
        <v>#N/A</v>
      </c>
      <c r="H5403" s="94" t="e">
        <f aca="false">$F5403&amp;$G5403</f>
        <v>#N/A</v>
      </c>
    </row>
    <row r="5404" customFormat="false" ht="12.75" hidden="false" customHeight="false" outlineLevel="0" collapsed="false">
      <c r="F5404" s="94" t="e">
        <f aca="false">IF(REF_DT&lt;PromptMonth,1,INDEX(BucketTable,MATCH($A5404,SumMonths,0),1))</f>
        <v>#VALUE!</v>
      </c>
      <c r="G5404" s="94" t="e">
        <f aca="false">INDEX(Book_Type,MATCH($B5404,Book,0),1)</f>
        <v>#N/A</v>
      </c>
      <c r="H5404" s="94" t="e">
        <f aca="false">$F5404&amp;$G5404</f>
        <v>#N/A</v>
      </c>
    </row>
    <row r="5405" customFormat="false" ht="12.75" hidden="false" customHeight="false" outlineLevel="0" collapsed="false">
      <c r="F5405" s="94" t="e">
        <f aca="false">IF(REF_DT&lt;PromptMonth,1,INDEX(BucketTable,MATCH($A5405,SumMonths,0),1))</f>
        <v>#VALUE!</v>
      </c>
      <c r="G5405" s="94" t="e">
        <f aca="false">INDEX(Book_Type,MATCH($B5405,Book,0),1)</f>
        <v>#N/A</v>
      </c>
      <c r="H5405" s="94" t="e">
        <f aca="false">$F5405&amp;$G5405</f>
        <v>#N/A</v>
      </c>
    </row>
    <row r="5406" customFormat="false" ht="12.75" hidden="false" customHeight="false" outlineLevel="0" collapsed="false">
      <c r="F5406" s="94" t="e">
        <f aca="false">IF(REF_DT&lt;PromptMonth,1,INDEX(BucketTable,MATCH($A5406,SumMonths,0),1))</f>
        <v>#VALUE!</v>
      </c>
      <c r="G5406" s="94" t="e">
        <f aca="false">INDEX(Book_Type,MATCH($B5406,Book,0),1)</f>
        <v>#N/A</v>
      </c>
      <c r="H5406" s="94" t="e">
        <f aca="false">$F5406&amp;$G5406</f>
        <v>#N/A</v>
      </c>
    </row>
    <row r="5407" customFormat="false" ht="12.75" hidden="false" customHeight="false" outlineLevel="0" collapsed="false">
      <c r="F5407" s="94" t="e">
        <f aca="false">IF(REF_DT&lt;PromptMonth,1,INDEX(BucketTable,MATCH($A5407,SumMonths,0),1))</f>
        <v>#VALUE!</v>
      </c>
      <c r="G5407" s="94" t="e">
        <f aca="false">INDEX(Book_Type,MATCH($B5407,Book,0),1)</f>
        <v>#N/A</v>
      </c>
      <c r="H5407" s="94" t="e">
        <f aca="false">$F5407&amp;$G5407</f>
        <v>#N/A</v>
      </c>
    </row>
    <row r="5408" customFormat="false" ht="12.75" hidden="false" customHeight="false" outlineLevel="0" collapsed="false">
      <c r="F5408" s="94" t="e">
        <f aca="false">IF(REF_DT&lt;PromptMonth,1,INDEX(BucketTable,MATCH($A5408,SumMonths,0),1))</f>
        <v>#VALUE!</v>
      </c>
      <c r="G5408" s="94" t="e">
        <f aca="false">INDEX(Book_Type,MATCH($B5408,Book,0),1)</f>
        <v>#N/A</v>
      </c>
      <c r="H5408" s="94" t="e">
        <f aca="false">$F5408&amp;$G5408</f>
        <v>#N/A</v>
      </c>
    </row>
    <row r="5409" customFormat="false" ht="12.75" hidden="false" customHeight="false" outlineLevel="0" collapsed="false">
      <c r="F5409" s="94" t="e">
        <f aca="false">IF(REF_DT&lt;PromptMonth,1,INDEX(BucketTable,MATCH($A5409,SumMonths,0),1))</f>
        <v>#VALUE!</v>
      </c>
      <c r="G5409" s="94" t="e">
        <f aca="false">INDEX(Book_Type,MATCH($B5409,Book,0),1)</f>
        <v>#N/A</v>
      </c>
      <c r="H5409" s="94" t="e">
        <f aca="false">$F5409&amp;$G5409</f>
        <v>#N/A</v>
      </c>
    </row>
    <row r="5410" customFormat="false" ht="12.75" hidden="false" customHeight="false" outlineLevel="0" collapsed="false">
      <c r="F5410" s="94" t="e">
        <f aca="false">IF(REF_DT&lt;PromptMonth,1,INDEX(BucketTable,MATCH($A5410,SumMonths,0),1))</f>
        <v>#VALUE!</v>
      </c>
      <c r="G5410" s="94" t="e">
        <f aca="false">INDEX(Book_Type,MATCH($B5410,Book,0),1)</f>
        <v>#N/A</v>
      </c>
      <c r="H5410" s="94" t="e">
        <f aca="false">$F5410&amp;$G5410</f>
        <v>#N/A</v>
      </c>
    </row>
    <row r="5411" customFormat="false" ht="12.75" hidden="false" customHeight="false" outlineLevel="0" collapsed="false">
      <c r="F5411" s="94" t="e">
        <f aca="false">IF(REF_DT&lt;PromptMonth,1,INDEX(BucketTable,MATCH($A5411,SumMonths,0),1))</f>
        <v>#VALUE!</v>
      </c>
      <c r="G5411" s="94" t="e">
        <f aca="false">INDEX(Book_Type,MATCH($B5411,Book,0),1)</f>
        <v>#N/A</v>
      </c>
      <c r="H5411" s="94" t="e">
        <f aca="false">$F5411&amp;$G5411</f>
        <v>#N/A</v>
      </c>
    </row>
    <row r="5412" customFormat="false" ht="12.75" hidden="false" customHeight="false" outlineLevel="0" collapsed="false">
      <c r="F5412" s="94" t="e">
        <f aca="false">IF(REF_DT&lt;PromptMonth,1,INDEX(BucketTable,MATCH($A5412,SumMonths,0),1))</f>
        <v>#VALUE!</v>
      </c>
      <c r="G5412" s="94" t="e">
        <f aca="false">INDEX(Book_Type,MATCH($B5412,Book,0),1)</f>
        <v>#N/A</v>
      </c>
      <c r="H5412" s="94" t="e">
        <f aca="false">$F5412&amp;$G5412</f>
        <v>#N/A</v>
      </c>
    </row>
    <row r="5413" customFormat="false" ht="12.75" hidden="false" customHeight="false" outlineLevel="0" collapsed="false">
      <c r="F5413" s="94" t="e">
        <f aca="false">IF(REF_DT&lt;PromptMonth,1,INDEX(BucketTable,MATCH($A5413,SumMonths,0),1))</f>
        <v>#VALUE!</v>
      </c>
      <c r="G5413" s="94" t="e">
        <f aca="false">INDEX(Book_Type,MATCH($B5413,Book,0),1)</f>
        <v>#N/A</v>
      </c>
      <c r="H5413" s="94" t="e">
        <f aca="false">$F5413&amp;$G5413</f>
        <v>#N/A</v>
      </c>
    </row>
    <row r="5414" customFormat="false" ht="12.75" hidden="false" customHeight="false" outlineLevel="0" collapsed="false">
      <c r="F5414" s="94" t="e">
        <f aca="false">IF(REF_DT&lt;PromptMonth,1,INDEX(BucketTable,MATCH($A5414,SumMonths,0),1))</f>
        <v>#VALUE!</v>
      </c>
      <c r="G5414" s="94" t="e">
        <f aca="false">INDEX(Book_Type,MATCH($B5414,Book,0),1)</f>
        <v>#N/A</v>
      </c>
      <c r="H5414" s="94" t="e">
        <f aca="false">$F5414&amp;$G5414</f>
        <v>#N/A</v>
      </c>
    </row>
    <row r="5415" customFormat="false" ht="12.75" hidden="false" customHeight="false" outlineLevel="0" collapsed="false">
      <c r="F5415" s="94" t="e">
        <f aca="false">IF(REF_DT&lt;PromptMonth,1,INDEX(BucketTable,MATCH($A5415,SumMonths,0),1))</f>
        <v>#VALUE!</v>
      </c>
      <c r="G5415" s="94" t="e">
        <f aca="false">INDEX(Book_Type,MATCH($B5415,Book,0),1)</f>
        <v>#N/A</v>
      </c>
      <c r="H5415" s="94" t="e">
        <f aca="false">$F5415&amp;$G5415</f>
        <v>#N/A</v>
      </c>
    </row>
    <row r="5416" customFormat="false" ht="12.75" hidden="false" customHeight="false" outlineLevel="0" collapsed="false">
      <c r="F5416" s="94" t="e">
        <f aca="false">IF(REF_DT&lt;PromptMonth,1,INDEX(BucketTable,MATCH($A5416,SumMonths,0),1))</f>
        <v>#VALUE!</v>
      </c>
      <c r="G5416" s="94" t="e">
        <f aca="false">INDEX(Book_Type,MATCH($B5416,Book,0),1)</f>
        <v>#N/A</v>
      </c>
      <c r="H5416" s="94" t="e">
        <f aca="false">$F5416&amp;$G5416</f>
        <v>#N/A</v>
      </c>
    </row>
    <row r="5417" customFormat="false" ht="12.75" hidden="false" customHeight="false" outlineLevel="0" collapsed="false">
      <c r="F5417" s="94" t="e">
        <f aca="false">IF(REF_DT&lt;PromptMonth,1,INDEX(BucketTable,MATCH($A5417,SumMonths,0),1))</f>
        <v>#VALUE!</v>
      </c>
      <c r="G5417" s="94" t="e">
        <f aca="false">INDEX(Book_Type,MATCH($B5417,Book,0),1)</f>
        <v>#N/A</v>
      </c>
      <c r="H5417" s="94" t="e">
        <f aca="false">$F5417&amp;$G5417</f>
        <v>#N/A</v>
      </c>
    </row>
    <row r="5418" customFormat="false" ht="12.75" hidden="false" customHeight="false" outlineLevel="0" collapsed="false">
      <c r="F5418" s="94" t="e">
        <f aca="false">IF(REF_DT&lt;PromptMonth,1,INDEX(BucketTable,MATCH($A5418,SumMonths,0),1))</f>
        <v>#VALUE!</v>
      </c>
      <c r="G5418" s="94" t="e">
        <f aca="false">INDEX(Book_Type,MATCH($B5418,Book,0),1)</f>
        <v>#N/A</v>
      </c>
      <c r="H5418" s="94" t="e">
        <f aca="false">$F5418&amp;$G5418</f>
        <v>#N/A</v>
      </c>
    </row>
    <row r="5419" customFormat="false" ht="12.75" hidden="false" customHeight="false" outlineLevel="0" collapsed="false">
      <c r="F5419" s="94" t="e">
        <f aca="false">IF(REF_DT&lt;PromptMonth,1,INDEX(BucketTable,MATCH($A5419,SumMonths,0),1))</f>
        <v>#VALUE!</v>
      </c>
      <c r="G5419" s="94" t="e">
        <f aca="false">INDEX(Book_Type,MATCH($B5419,Book,0),1)</f>
        <v>#N/A</v>
      </c>
      <c r="H5419" s="94" t="e">
        <f aca="false">$F5419&amp;$G5419</f>
        <v>#N/A</v>
      </c>
    </row>
    <row r="5420" customFormat="false" ht="12.75" hidden="false" customHeight="false" outlineLevel="0" collapsed="false">
      <c r="F5420" s="94" t="e">
        <f aca="false">IF(REF_DT&lt;PromptMonth,1,INDEX(BucketTable,MATCH($A5420,SumMonths,0),1))</f>
        <v>#VALUE!</v>
      </c>
      <c r="G5420" s="94" t="e">
        <f aca="false">INDEX(Book_Type,MATCH($B5420,Book,0),1)</f>
        <v>#N/A</v>
      </c>
      <c r="H5420" s="94" t="e">
        <f aca="false">$F5420&amp;$G5420</f>
        <v>#N/A</v>
      </c>
    </row>
    <row r="5421" customFormat="false" ht="12.75" hidden="false" customHeight="false" outlineLevel="0" collapsed="false">
      <c r="F5421" s="94" t="e">
        <f aca="false">IF(REF_DT&lt;PromptMonth,1,INDEX(BucketTable,MATCH($A5421,SumMonths,0),1))</f>
        <v>#VALUE!</v>
      </c>
      <c r="G5421" s="94" t="e">
        <f aca="false">INDEX(Book_Type,MATCH($B5421,Book,0),1)</f>
        <v>#N/A</v>
      </c>
      <c r="H5421" s="94" t="e">
        <f aca="false">$F5421&amp;$G5421</f>
        <v>#N/A</v>
      </c>
    </row>
    <row r="5422" customFormat="false" ht="12.75" hidden="false" customHeight="false" outlineLevel="0" collapsed="false">
      <c r="F5422" s="94" t="e">
        <f aca="false">IF(REF_DT&lt;PromptMonth,1,INDEX(BucketTable,MATCH($A5422,SumMonths,0),1))</f>
        <v>#VALUE!</v>
      </c>
      <c r="G5422" s="94" t="e">
        <f aca="false">INDEX(Book_Type,MATCH($B5422,Book,0),1)</f>
        <v>#N/A</v>
      </c>
      <c r="H5422" s="94" t="e">
        <f aca="false">$F5422&amp;$G5422</f>
        <v>#N/A</v>
      </c>
    </row>
    <row r="5423" customFormat="false" ht="12.75" hidden="false" customHeight="false" outlineLevel="0" collapsed="false">
      <c r="F5423" s="94" t="e">
        <f aca="false">IF(REF_DT&lt;PromptMonth,1,INDEX(BucketTable,MATCH($A5423,SumMonths,0),1))</f>
        <v>#VALUE!</v>
      </c>
      <c r="G5423" s="94" t="e">
        <f aca="false">INDEX(Book_Type,MATCH($B5423,Book,0),1)</f>
        <v>#N/A</v>
      </c>
      <c r="H5423" s="94" t="e">
        <f aca="false">$F5423&amp;$G5423</f>
        <v>#N/A</v>
      </c>
    </row>
    <row r="5424" customFormat="false" ht="12.75" hidden="false" customHeight="false" outlineLevel="0" collapsed="false">
      <c r="F5424" s="94" t="e">
        <f aca="false">IF(REF_DT&lt;PromptMonth,1,INDEX(BucketTable,MATCH($A5424,SumMonths,0),1))</f>
        <v>#VALUE!</v>
      </c>
      <c r="G5424" s="94" t="e">
        <f aca="false">INDEX(Book_Type,MATCH($B5424,Book,0),1)</f>
        <v>#N/A</v>
      </c>
      <c r="H5424" s="94" t="e">
        <f aca="false">$F5424&amp;$G5424</f>
        <v>#N/A</v>
      </c>
    </row>
    <row r="5425" customFormat="false" ht="12.75" hidden="false" customHeight="false" outlineLevel="0" collapsed="false">
      <c r="F5425" s="94" t="e">
        <f aca="false">IF(REF_DT&lt;PromptMonth,1,INDEX(BucketTable,MATCH($A5425,SumMonths,0),1))</f>
        <v>#VALUE!</v>
      </c>
      <c r="G5425" s="94" t="e">
        <f aca="false">INDEX(Book_Type,MATCH($B5425,Book,0),1)</f>
        <v>#N/A</v>
      </c>
      <c r="H5425" s="94" t="e">
        <f aca="false">$F5425&amp;$G5425</f>
        <v>#N/A</v>
      </c>
    </row>
    <row r="5426" customFormat="false" ht="12.75" hidden="false" customHeight="false" outlineLevel="0" collapsed="false">
      <c r="F5426" s="94" t="e">
        <f aca="false">IF(REF_DT&lt;PromptMonth,1,INDEX(BucketTable,MATCH($A5426,SumMonths,0),1))</f>
        <v>#VALUE!</v>
      </c>
      <c r="G5426" s="94" t="e">
        <f aca="false">INDEX(Book_Type,MATCH($B5426,Book,0),1)</f>
        <v>#N/A</v>
      </c>
      <c r="H5426" s="94" t="e">
        <f aca="false">$F5426&amp;$G5426</f>
        <v>#N/A</v>
      </c>
    </row>
    <row r="5427" customFormat="false" ht="12.75" hidden="false" customHeight="false" outlineLevel="0" collapsed="false">
      <c r="F5427" s="94" t="e">
        <f aca="false">IF(REF_DT&lt;PromptMonth,1,INDEX(BucketTable,MATCH($A5427,SumMonths,0),1))</f>
        <v>#VALUE!</v>
      </c>
      <c r="G5427" s="94" t="e">
        <f aca="false">INDEX(Book_Type,MATCH($B5427,Book,0),1)</f>
        <v>#N/A</v>
      </c>
      <c r="H5427" s="94" t="e">
        <f aca="false">$F5427&amp;$G5427</f>
        <v>#N/A</v>
      </c>
    </row>
    <row r="5428" customFormat="false" ht="12.75" hidden="false" customHeight="false" outlineLevel="0" collapsed="false">
      <c r="F5428" s="94" t="e">
        <f aca="false">IF(REF_DT&lt;PromptMonth,1,INDEX(BucketTable,MATCH($A5428,SumMonths,0),1))</f>
        <v>#VALUE!</v>
      </c>
      <c r="G5428" s="94" t="e">
        <f aca="false">INDEX(Book_Type,MATCH($B5428,Book,0),1)</f>
        <v>#N/A</v>
      </c>
      <c r="H5428" s="94" t="e">
        <f aca="false">$F5428&amp;$G5428</f>
        <v>#N/A</v>
      </c>
    </row>
    <row r="5429" customFormat="false" ht="12.75" hidden="false" customHeight="false" outlineLevel="0" collapsed="false">
      <c r="F5429" s="94" t="e">
        <f aca="false">IF(REF_DT&lt;PromptMonth,1,INDEX(BucketTable,MATCH($A5429,SumMonths,0),1))</f>
        <v>#VALUE!</v>
      </c>
      <c r="G5429" s="94" t="e">
        <f aca="false">INDEX(Book_Type,MATCH($B5429,Book,0),1)</f>
        <v>#N/A</v>
      </c>
      <c r="H5429" s="94" t="e">
        <f aca="false">$F5429&amp;$G5429</f>
        <v>#N/A</v>
      </c>
    </row>
    <row r="5430" customFormat="false" ht="12.75" hidden="false" customHeight="false" outlineLevel="0" collapsed="false">
      <c r="F5430" s="94" t="e">
        <f aca="false">IF(REF_DT&lt;PromptMonth,1,INDEX(BucketTable,MATCH($A5430,SumMonths,0),1))</f>
        <v>#VALUE!</v>
      </c>
      <c r="G5430" s="94" t="e">
        <f aca="false">INDEX(Book_Type,MATCH($B5430,Book,0),1)</f>
        <v>#N/A</v>
      </c>
      <c r="H5430" s="94" t="e">
        <f aca="false">$F5430&amp;$G5430</f>
        <v>#N/A</v>
      </c>
    </row>
    <row r="5431" customFormat="false" ht="12.75" hidden="false" customHeight="false" outlineLevel="0" collapsed="false">
      <c r="F5431" s="94" t="e">
        <f aca="false">IF(REF_DT&lt;PromptMonth,1,INDEX(BucketTable,MATCH($A5431,SumMonths,0),1))</f>
        <v>#VALUE!</v>
      </c>
      <c r="G5431" s="94" t="e">
        <f aca="false">INDEX(Book_Type,MATCH($B5431,Book,0),1)</f>
        <v>#N/A</v>
      </c>
      <c r="H5431" s="94" t="e">
        <f aca="false">$F5431&amp;$G5431</f>
        <v>#N/A</v>
      </c>
    </row>
    <row r="5432" customFormat="false" ht="12.75" hidden="false" customHeight="false" outlineLevel="0" collapsed="false">
      <c r="F5432" s="94" t="e">
        <f aca="false">IF(REF_DT&lt;PromptMonth,1,INDEX(BucketTable,MATCH($A5432,SumMonths,0),1))</f>
        <v>#VALUE!</v>
      </c>
      <c r="G5432" s="94" t="e">
        <f aca="false">INDEX(Book_Type,MATCH($B5432,Book,0),1)</f>
        <v>#N/A</v>
      </c>
      <c r="H5432" s="94" t="e">
        <f aca="false">$F5432&amp;$G5432</f>
        <v>#N/A</v>
      </c>
    </row>
    <row r="5433" customFormat="false" ht="12.75" hidden="false" customHeight="false" outlineLevel="0" collapsed="false">
      <c r="F5433" s="94" t="e">
        <f aca="false">IF(REF_DT&lt;PromptMonth,1,INDEX(BucketTable,MATCH($A5433,SumMonths,0),1))</f>
        <v>#VALUE!</v>
      </c>
      <c r="G5433" s="94" t="e">
        <f aca="false">INDEX(Book_Type,MATCH($B5433,Book,0),1)</f>
        <v>#N/A</v>
      </c>
      <c r="H5433" s="94" t="e">
        <f aca="false">$F5433&amp;$G5433</f>
        <v>#N/A</v>
      </c>
    </row>
    <row r="5434" customFormat="false" ht="12.75" hidden="false" customHeight="false" outlineLevel="0" collapsed="false">
      <c r="F5434" s="94" t="e">
        <f aca="false">IF(REF_DT&lt;PromptMonth,1,INDEX(BucketTable,MATCH($A5434,SumMonths,0),1))</f>
        <v>#VALUE!</v>
      </c>
      <c r="G5434" s="94" t="e">
        <f aca="false">INDEX(Book_Type,MATCH($B5434,Book,0),1)</f>
        <v>#N/A</v>
      </c>
      <c r="H5434" s="94" t="e">
        <f aca="false">$F5434&amp;$G5434</f>
        <v>#N/A</v>
      </c>
    </row>
    <row r="5435" customFormat="false" ht="12.75" hidden="false" customHeight="false" outlineLevel="0" collapsed="false">
      <c r="F5435" s="94" t="e">
        <f aca="false">IF(REF_DT&lt;PromptMonth,1,INDEX(BucketTable,MATCH($A5435,SumMonths,0),1))</f>
        <v>#VALUE!</v>
      </c>
      <c r="G5435" s="94" t="e">
        <f aca="false">INDEX(Book_Type,MATCH($B5435,Book,0),1)</f>
        <v>#N/A</v>
      </c>
      <c r="H5435" s="94" t="e">
        <f aca="false">$F5435&amp;$G5435</f>
        <v>#N/A</v>
      </c>
    </row>
    <row r="5436" customFormat="false" ht="12.75" hidden="false" customHeight="false" outlineLevel="0" collapsed="false">
      <c r="F5436" s="94" t="e">
        <f aca="false">IF(REF_DT&lt;PromptMonth,1,INDEX(BucketTable,MATCH($A5436,SumMonths,0),1))</f>
        <v>#VALUE!</v>
      </c>
      <c r="G5436" s="94" t="e">
        <f aca="false">INDEX(Book_Type,MATCH($B5436,Book,0),1)</f>
        <v>#N/A</v>
      </c>
      <c r="H5436" s="94" t="e">
        <f aca="false">$F5436&amp;$G5436</f>
        <v>#N/A</v>
      </c>
    </row>
    <row r="5437" customFormat="false" ht="12.75" hidden="false" customHeight="false" outlineLevel="0" collapsed="false">
      <c r="F5437" s="94" t="e">
        <f aca="false">IF(REF_DT&lt;PromptMonth,1,INDEX(BucketTable,MATCH($A5437,SumMonths,0),1))</f>
        <v>#VALUE!</v>
      </c>
      <c r="G5437" s="94" t="e">
        <f aca="false">INDEX(Book_Type,MATCH($B5437,Book,0),1)</f>
        <v>#N/A</v>
      </c>
      <c r="H5437" s="94" t="e">
        <f aca="false">$F5437&amp;$G5437</f>
        <v>#N/A</v>
      </c>
    </row>
    <row r="5438" customFormat="false" ht="12.75" hidden="false" customHeight="false" outlineLevel="0" collapsed="false">
      <c r="F5438" s="94" t="e">
        <f aca="false">IF(REF_DT&lt;PromptMonth,1,INDEX(BucketTable,MATCH($A5438,SumMonths,0),1))</f>
        <v>#VALUE!</v>
      </c>
      <c r="G5438" s="94" t="e">
        <f aca="false">INDEX(Book_Type,MATCH($B5438,Book,0),1)</f>
        <v>#N/A</v>
      </c>
      <c r="H5438" s="94" t="e">
        <f aca="false">$F5438&amp;$G5438</f>
        <v>#N/A</v>
      </c>
    </row>
    <row r="5439" customFormat="false" ht="12.75" hidden="false" customHeight="false" outlineLevel="0" collapsed="false">
      <c r="F5439" s="94" t="e">
        <f aca="false">IF(REF_DT&lt;PromptMonth,1,INDEX(BucketTable,MATCH($A5439,SumMonths,0),1))</f>
        <v>#VALUE!</v>
      </c>
      <c r="G5439" s="94" t="e">
        <f aca="false">INDEX(Book_Type,MATCH($B5439,Book,0),1)</f>
        <v>#N/A</v>
      </c>
      <c r="H5439" s="94" t="e">
        <f aca="false">$F5439&amp;$G5439</f>
        <v>#N/A</v>
      </c>
    </row>
    <row r="5440" customFormat="false" ht="12.75" hidden="false" customHeight="false" outlineLevel="0" collapsed="false">
      <c r="F5440" s="94" t="e">
        <f aca="false">IF(REF_DT&lt;PromptMonth,1,INDEX(BucketTable,MATCH($A5440,SumMonths,0),1))</f>
        <v>#VALUE!</v>
      </c>
      <c r="G5440" s="94" t="e">
        <f aca="false">INDEX(Book_Type,MATCH($B5440,Book,0),1)</f>
        <v>#N/A</v>
      </c>
      <c r="H5440" s="94" t="e">
        <f aca="false">$F5440&amp;$G5440</f>
        <v>#N/A</v>
      </c>
    </row>
    <row r="5441" customFormat="false" ht="12.75" hidden="false" customHeight="false" outlineLevel="0" collapsed="false">
      <c r="F5441" s="94" t="e">
        <f aca="false">IF(REF_DT&lt;PromptMonth,1,INDEX(BucketTable,MATCH($A5441,SumMonths,0),1))</f>
        <v>#VALUE!</v>
      </c>
      <c r="G5441" s="94" t="e">
        <f aca="false">INDEX(Book_Type,MATCH($B5441,Book,0),1)</f>
        <v>#N/A</v>
      </c>
      <c r="H5441" s="94" t="e">
        <f aca="false">$F5441&amp;$G5441</f>
        <v>#N/A</v>
      </c>
    </row>
    <row r="5442" customFormat="false" ht="12.75" hidden="false" customHeight="false" outlineLevel="0" collapsed="false">
      <c r="F5442" s="94" t="e">
        <f aca="false">IF(REF_DT&lt;PromptMonth,1,INDEX(BucketTable,MATCH($A5442,SumMonths,0),1))</f>
        <v>#VALUE!</v>
      </c>
      <c r="G5442" s="94" t="e">
        <f aca="false">INDEX(Book_Type,MATCH($B5442,Book,0),1)</f>
        <v>#N/A</v>
      </c>
      <c r="H5442" s="94" t="e">
        <f aca="false">$F5442&amp;$G5442</f>
        <v>#N/A</v>
      </c>
    </row>
    <row r="5443" customFormat="false" ht="12.75" hidden="false" customHeight="false" outlineLevel="0" collapsed="false">
      <c r="F5443" s="94" t="e">
        <f aca="false">IF(REF_DT&lt;PromptMonth,1,INDEX(BucketTable,MATCH($A5443,SumMonths,0),1))</f>
        <v>#VALUE!</v>
      </c>
      <c r="G5443" s="94" t="e">
        <f aca="false">INDEX(Book_Type,MATCH($B5443,Book,0),1)</f>
        <v>#N/A</v>
      </c>
      <c r="H5443" s="94" t="e">
        <f aca="false">$F5443&amp;$G5443</f>
        <v>#N/A</v>
      </c>
    </row>
    <row r="5444" customFormat="false" ht="12.75" hidden="false" customHeight="false" outlineLevel="0" collapsed="false">
      <c r="F5444" s="94" t="e">
        <f aca="false">IF(REF_DT&lt;PromptMonth,1,INDEX(BucketTable,MATCH($A5444,SumMonths,0),1))</f>
        <v>#VALUE!</v>
      </c>
      <c r="G5444" s="94" t="e">
        <f aca="false">INDEX(Book_Type,MATCH($B5444,Book,0),1)</f>
        <v>#N/A</v>
      </c>
      <c r="H5444" s="94" t="e">
        <f aca="false">$F5444&amp;$G5444</f>
        <v>#N/A</v>
      </c>
    </row>
    <row r="5445" customFormat="false" ht="12.75" hidden="false" customHeight="false" outlineLevel="0" collapsed="false">
      <c r="F5445" s="94" t="e">
        <f aca="false">IF(REF_DT&lt;PromptMonth,1,INDEX(BucketTable,MATCH($A5445,SumMonths,0),1))</f>
        <v>#VALUE!</v>
      </c>
      <c r="G5445" s="94" t="e">
        <f aca="false">INDEX(Book_Type,MATCH($B5445,Book,0),1)</f>
        <v>#N/A</v>
      </c>
      <c r="H5445" s="94" t="e">
        <f aca="false">$F5445&amp;$G5445</f>
        <v>#N/A</v>
      </c>
    </row>
    <row r="5446" customFormat="false" ht="12.75" hidden="false" customHeight="false" outlineLevel="0" collapsed="false">
      <c r="F5446" s="94" t="e">
        <f aca="false">IF(REF_DT&lt;PromptMonth,1,INDEX(BucketTable,MATCH($A5446,SumMonths,0),1))</f>
        <v>#VALUE!</v>
      </c>
      <c r="G5446" s="94" t="e">
        <f aca="false">INDEX(Book_Type,MATCH($B5446,Book,0),1)</f>
        <v>#N/A</v>
      </c>
      <c r="H5446" s="94" t="e">
        <f aca="false">$F5446&amp;$G5446</f>
        <v>#N/A</v>
      </c>
    </row>
    <row r="5447" customFormat="false" ht="12.75" hidden="false" customHeight="false" outlineLevel="0" collapsed="false">
      <c r="F5447" s="94" t="e">
        <f aca="false">IF(REF_DT&lt;PromptMonth,1,INDEX(BucketTable,MATCH($A5447,SumMonths,0),1))</f>
        <v>#VALUE!</v>
      </c>
      <c r="G5447" s="94" t="e">
        <f aca="false">INDEX(Book_Type,MATCH($B5447,Book,0),1)</f>
        <v>#N/A</v>
      </c>
      <c r="H5447" s="94" t="e">
        <f aca="false">$F5447&amp;$G5447</f>
        <v>#N/A</v>
      </c>
    </row>
    <row r="5448" customFormat="false" ht="12.75" hidden="false" customHeight="false" outlineLevel="0" collapsed="false">
      <c r="F5448" s="94" t="e">
        <f aca="false">IF(REF_DT&lt;PromptMonth,1,INDEX(BucketTable,MATCH($A5448,SumMonths,0),1))</f>
        <v>#VALUE!</v>
      </c>
      <c r="G5448" s="94" t="e">
        <f aca="false">INDEX(Book_Type,MATCH($B5448,Book,0),1)</f>
        <v>#N/A</v>
      </c>
      <c r="H5448" s="94" t="e">
        <f aca="false">$F5448&amp;$G5448</f>
        <v>#N/A</v>
      </c>
    </row>
    <row r="5449" customFormat="false" ht="12.75" hidden="false" customHeight="false" outlineLevel="0" collapsed="false">
      <c r="F5449" s="94" t="e">
        <f aca="false">IF(REF_DT&lt;PromptMonth,1,INDEX(BucketTable,MATCH($A5449,SumMonths,0),1))</f>
        <v>#VALUE!</v>
      </c>
      <c r="G5449" s="94" t="e">
        <f aca="false">INDEX(Book_Type,MATCH($B5449,Book,0),1)</f>
        <v>#N/A</v>
      </c>
      <c r="H5449" s="94" t="e">
        <f aca="false">$F5449&amp;$G5449</f>
        <v>#N/A</v>
      </c>
    </row>
    <row r="5450" customFormat="false" ht="12.75" hidden="false" customHeight="false" outlineLevel="0" collapsed="false">
      <c r="F5450" s="94" t="e">
        <f aca="false">IF(REF_DT&lt;PromptMonth,1,INDEX(BucketTable,MATCH($A5450,SumMonths,0),1))</f>
        <v>#VALUE!</v>
      </c>
      <c r="G5450" s="94" t="e">
        <f aca="false">INDEX(Book_Type,MATCH($B5450,Book,0),1)</f>
        <v>#N/A</v>
      </c>
      <c r="H5450" s="94" t="e">
        <f aca="false">$F5450&amp;$G5450</f>
        <v>#N/A</v>
      </c>
    </row>
    <row r="5451" customFormat="false" ht="12.75" hidden="false" customHeight="false" outlineLevel="0" collapsed="false">
      <c r="F5451" s="94" t="e">
        <f aca="false">IF(REF_DT&lt;PromptMonth,1,INDEX(BucketTable,MATCH($A5451,SumMonths,0),1))</f>
        <v>#VALUE!</v>
      </c>
      <c r="G5451" s="94" t="e">
        <f aca="false">INDEX(Book_Type,MATCH($B5451,Book,0),1)</f>
        <v>#N/A</v>
      </c>
      <c r="H5451" s="94" t="e">
        <f aca="false">$F5451&amp;$G5451</f>
        <v>#N/A</v>
      </c>
    </row>
    <row r="5452" customFormat="false" ht="12.75" hidden="false" customHeight="false" outlineLevel="0" collapsed="false">
      <c r="F5452" s="94" t="e">
        <f aca="false">IF(REF_DT&lt;PromptMonth,1,INDEX(BucketTable,MATCH($A5452,SumMonths,0),1))</f>
        <v>#VALUE!</v>
      </c>
      <c r="G5452" s="94" t="e">
        <f aca="false">INDEX(Book_Type,MATCH($B5452,Book,0),1)</f>
        <v>#N/A</v>
      </c>
      <c r="H5452" s="94" t="e">
        <f aca="false">$F5452&amp;$G5452</f>
        <v>#N/A</v>
      </c>
    </row>
    <row r="5453" customFormat="false" ht="12.75" hidden="false" customHeight="false" outlineLevel="0" collapsed="false">
      <c r="F5453" s="94" t="e">
        <f aca="false">IF(REF_DT&lt;PromptMonth,1,INDEX(BucketTable,MATCH($A5453,SumMonths,0),1))</f>
        <v>#VALUE!</v>
      </c>
      <c r="G5453" s="94" t="e">
        <f aca="false">INDEX(Book_Type,MATCH($B5453,Book,0),1)</f>
        <v>#N/A</v>
      </c>
      <c r="H5453" s="94" t="e">
        <f aca="false">$F5453&amp;$G5453</f>
        <v>#N/A</v>
      </c>
    </row>
    <row r="5454" customFormat="false" ht="12.75" hidden="false" customHeight="false" outlineLevel="0" collapsed="false">
      <c r="F5454" s="94" t="e">
        <f aca="false">IF(REF_DT&lt;PromptMonth,1,INDEX(BucketTable,MATCH($A5454,SumMonths,0),1))</f>
        <v>#VALUE!</v>
      </c>
      <c r="G5454" s="94" t="e">
        <f aca="false">INDEX(Book_Type,MATCH($B5454,Book,0),1)</f>
        <v>#N/A</v>
      </c>
      <c r="H5454" s="94" t="e">
        <f aca="false">$F5454&amp;$G5454</f>
        <v>#N/A</v>
      </c>
    </row>
    <row r="5455" customFormat="false" ht="12.75" hidden="false" customHeight="false" outlineLevel="0" collapsed="false">
      <c r="F5455" s="94" t="e">
        <f aca="false">IF(REF_DT&lt;PromptMonth,1,INDEX(BucketTable,MATCH($A5455,SumMonths,0),1))</f>
        <v>#VALUE!</v>
      </c>
      <c r="G5455" s="94" t="e">
        <f aca="false">INDEX(Book_Type,MATCH($B5455,Book,0),1)</f>
        <v>#N/A</v>
      </c>
      <c r="H5455" s="94" t="e">
        <f aca="false">$F5455&amp;$G5455</f>
        <v>#N/A</v>
      </c>
    </row>
    <row r="5456" customFormat="false" ht="12.75" hidden="false" customHeight="false" outlineLevel="0" collapsed="false">
      <c r="F5456" s="94" t="e">
        <f aca="false">IF(REF_DT&lt;PromptMonth,1,INDEX(BucketTable,MATCH($A5456,SumMonths,0),1))</f>
        <v>#VALUE!</v>
      </c>
      <c r="G5456" s="94" t="e">
        <f aca="false">INDEX(Book_Type,MATCH($B5456,Book,0),1)</f>
        <v>#N/A</v>
      </c>
      <c r="H5456" s="94" t="e">
        <f aca="false">$F5456&amp;$G5456</f>
        <v>#N/A</v>
      </c>
    </row>
    <row r="5457" customFormat="false" ht="12.75" hidden="false" customHeight="false" outlineLevel="0" collapsed="false">
      <c r="F5457" s="94" t="e">
        <f aca="false">IF(REF_DT&lt;PromptMonth,1,INDEX(BucketTable,MATCH($A5457,SumMonths,0),1))</f>
        <v>#VALUE!</v>
      </c>
      <c r="G5457" s="94" t="e">
        <f aca="false">INDEX(Book_Type,MATCH($B5457,Book,0),1)</f>
        <v>#N/A</v>
      </c>
      <c r="H5457" s="94" t="e">
        <f aca="false">$F5457&amp;$G5457</f>
        <v>#N/A</v>
      </c>
    </row>
    <row r="5458" customFormat="false" ht="12.75" hidden="false" customHeight="false" outlineLevel="0" collapsed="false">
      <c r="F5458" s="94" t="e">
        <f aca="false">IF(REF_DT&lt;PromptMonth,1,INDEX(BucketTable,MATCH($A5458,SumMonths,0),1))</f>
        <v>#VALUE!</v>
      </c>
      <c r="G5458" s="94" t="e">
        <f aca="false">INDEX(Book_Type,MATCH($B5458,Book,0),1)</f>
        <v>#N/A</v>
      </c>
      <c r="H5458" s="94" t="e">
        <f aca="false">$F5458&amp;$G5458</f>
        <v>#N/A</v>
      </c>
    </row>
    <row r="5459" customFormat="false" ht="12.75" hidden="false" customHeight="false" outlineLevel="0" collapsed="false">
      <c r="F5459" s="94" t="e">
        <f aca="false">IF(REF_DT&lt;PromptMonth,1,INDEX(BucketTable,MATCH($A5459,SumMonths,0),1))</f>
        <v>#VALUE!</v>
      </c>
      <c r="G5459" s="94" t="e">
        <f aca="false">INDEX(Book_Type,MATCH($B5459,Book,0),1)</f>
        <v>#N/A</v>
      </c>
      <c r="H5459" s="94" t="e">
        <f aca="false">$F5459&amp;$G5459</f>
        <v>#N/A</v>
      </c>
    </row>
    <row r="5460" customFormat="false" ht="12.75" hidden="false" customHeight="false" outlineLevel="0" collapsed="false">
      <c r="F5460" s="94" t="e">
        <f aca="false">IF(REF_DT&lt;PromptMonth,1,INDEX(BucketTable,MATCH($A5460,SumMonths,0),1))</f>
        <v>#VALUE!</v>
      </c>
      <c r="G5460" s="94" t="e">
        <f aca="false">INDEX(Book_Type,MATCH($B5460,Book,0),1)</f>
        <v>#N/A</v>
      </c>
      <c r="H5460" s="94" t="e">
        <f aca="false">$F5460&amp;$G5460</f>
        <v>#N/A</v>
      </c>
    </row>
    <row r="5461" customFormat="false" ht="12.75" hidden="false" customHeight="false" outlineLevel="0" collapsed="false">
      <c r="F5461" s="94" t="e">
        <f aca="false">IF(REF_DT&lt;PromptMonth,1,INDEX(BucketTable,MATCH($A5461,SumMonths,0),1))</f>
        <v>#VALUE!</v>
      </c>
      <c r="G5461" s="94" t="e">
        <f aca="false">INDEX(Book_Type,MATCH($B5461,Book,0),1)</f>
        <v>#N/A</v>
      </c>
      <c r="H5461" s="94" t="e">
        <f aca="false">$F5461&amp;$G5461</f>
        <v>#N/A</v>
      </c>
    </row>
    <row r="5462" customFormat="false" ht="12.75" hidden="false" customHeight="false" outlineLevel="0" collapsed="false">
      <c r="F5462" s="94" t="e">
        <f aca="false">IF(REF_DT&lt;PromptMonth,1,INDEX(BucketTable,MATCH($A5462,SumMonths,0),1))</f>
        <v>#VALUE!</v>
      </c>
      <c r="G5462" s="94" t="e">
        <f aca="false">INDEX(Book_Type,MATCH($B5462,Book,0),1)</f>
        <v>#N/A</v>
      </c>
      <c r="H5462" s="94" t="e">
        <f aca="false">$F5462&amp;$G5462</f>
        <v>#N/A</v>
      </c>
    </row>
    <row r="5463" customFormat="false" ht="12.75" hidden="false" customHeight="false" outlineLevel="0" collapsed="false">
      <c r="F5463" s="94" t="e">
        <f aca="false">IF(REF_DT&lt;PromptMonth,1,INDEX(BucketTable,MATCH($A5463,SumMonths,0),1))</f>
        <v>#VALUE!</v>
      </c>
      <c r="G5463" s="94" t="e">
        <f aca="false">INDEX(Book_Type,MATCH($B5463,Book,0),1)</f>
        <v>#N/A</v>
      </c>
      <c r="H5463" s="94" t="e">
        <f aca="false">$F5463&amp;$G5463</f>
        <v>#N/A</v>
      </c>
    </row>
    <row r="5464" customFormat="false" ht="12.75" hidden="false" customHeight="false" outlineLevel="0" collapsed="false">
      <c r="F5464" s="94" t="e">
        <f aca="false">IF(REF_DT&lt;PromptMonth,1,INDEX(BucketTable,MATCH($A5464,SumMonths,0),1))</f>
        <v>#VALUE!</v>
      </c>
      <c r="G5464" s="94" t="e">
        <f aca="false">INDEX(Book_Type,MATCH($B5464,Book,0),1)</f>
        <v>#N/A</v>
      </c>
      <c r="H5464" s="94" t="e">
        <f aca="false">$F5464&amp;$G5464</f>
        <v>#N/A</v>
      </c>
    </row>
    <row r="5465" customFormat="false" ht="12.75" hidden="false" customHeight="false" outlineLevel="0" collapsed="false">
      <c r="F5465" s="94" t="e">
        <f aca="false">IF(REF_DT&lt;PromptMonth,1,INDEX(BucketTable,MATCH($A5465,SumMonths,0),1))</f>
        <v>#VALUE!</v>
      </c>
      <c r="G5465" s="94" t="e">
        <f aca="false">INDEX(Book_Type,MATCH($B5465,Book,0),1)</f>
        <v>#N/A</v>
      </c>
      <c r="H5465" s="94" t="e">
        <f aca="false">$F5465&amp;$G5465</f>
        <v>#N/A</v>
      </c>
    </row>
    <row r="5466" customFormat="false" ht="12.75" hidden="false" customHeight="false" outlineLevel="0" collapsed="false">
      <c r="F5466" s="94" t="e">
        <f aca="false">IF(REF_DT&lt;PromptMonth,1,INDEX(BucketTable,MATCH($A5466,SumMonths,0),1))</f>
        <v>#VALUE!</v>
      </c>
      <c r="G5466" s="94" t="e">
        <f aca="false">INDEX(Book_Type,MATCH($B5466,Book,0),1)</f>
        <v>#N/A</v>
      </c>
      <c r="H5466" s="94" t="e">
        <f aca="false">$F5466&amp;$G5466</f>
        <v>#N/A</v>
      </c>
    </row>
    <row r="5467" customFormat="false" ht="12.75" hidden="false" customHeight="false" outlineLevel="0" collapsed="false">
      <c r="F5467" s="94" t="e">
        <f aca="false">IF(REF_DT&lt;PromptMonth,1,INDEX(BucketTable,MATCH($A5467,SumMonths,0),1))</f>
        <v>#VALUE!</v>
      </c>
      <c r="G5467" s="94" t="e">
        <f aca="false">INDEX(Book_Type,MATCH($B5467,Book,0),1)</f>
        <v>#N/A</v>
      </c>
      <c r="H5467" s="94" t="e">
        <f aca="false">$F5467&amp;$G5467</f>
        <v>#N/A</v>
      </c>
    </row>
    <row r="5468" customFormat="false" ht="12.75" hidden="false" customHeight="false" outlineLevel="0" collapsed="false">
      <c r="F5468" s="94" t="e">
        <f aca="false">IF(REF_DT&lt;PromptMonth,1,INDEX(BucketTable,MATCH($A5468,SumMonths,0),1))</f>
        <v>#VALUE!</v>
      </c>
      <c r="G5468" s="94" t="e">
        <f aca="false">INDEX(Book_Type,MATCH($B5468,Book,0),1)</f>
        <v>#N/A</v>
      </c>
      <c r="H5468" s="94" t="e">
        <f aca="false">$F5468&amp;$G5468</f>
        <v>#N/A</v>
      </c>
    </row>
    <row r="5469" customFormat="false" ht="12.75" hidden="false" customHeight="false" outlineLevel="0" collapsed="false">
      <c r="F5469" s="94" t="e">
        <f aca="false">IF(REF_DT&lt;PromptMonth,1,INDEX(BucketTable,MATCH($A5469,SumMonths,0),1))</f>
        <v>#VALUE!</v>
      </c>
      <c r="G5469" s="94" t="e">
        <f aca="false">INDEX(Book_Type,MATCH($B5469,Book,0),1)</f>
        <v>#N/A</v>
      </c>
      <c r="H5469" s="94" t="e">
        <f aca="false">$F5469&amp;$G5469</f>
        <v>#N/A</v>
      </c>
    </row>
    <row r="5470" customFormat="false" ht="12.75" hidden="false" customHeight="false" outlineLevel="0" collapsed="false">
      <c r="F5470" s="94" t="e">
        <f aca="false">IF(REF_DT&lt;PromptMonth,1,INDEX(BucketTable,MATCH($A5470,SumMonths,0),1))</f>
        <v>#VALUE!</v>
      </c>
      <c r="G5470" s="94" t="e">
        <f aca="false">INDEX(Book_Type,MATCH($B5470,Book,0),1)</f>
        <v>#N/A</v>
      </c>
      <c r="H5470" s="94" t="e">
        <f aca="false">$F5470&amp;$G5470</f>
        <v>#N/A</v>
      </c>
    </row>
    <row r="5471" customFormat="false" ht="12.75" hidden="false" customHeight="false" outlineLevel="0" collapsed="false">
      <c r="F5471" s="94" t="e">
        <f aca="false">IF(REF_DT&lt;PromptMonth,1,INDEX(BucketTable,MATCH($A5471,SumMonths,0),1))</f>
        <v>#VALUE!</v>
      </c>
      <c r="G5471" s="94" t="e">
        <f aca="false">INDEX(Book_Type,MATCH($B5471,Book,0),1)</f>
        <v>#N/A</v>
      </c>
      <c r="H5471" s="94" t="e">
        <f aca="false">$F5471&amp;$G5471</f>
        <v>#N/A</v>
      </c>
    </row>
    <row r="5472" customFormat="false" ht="12.75" hidden="false" customHeight="false" outlineLevel="0" collapsed="false">
      <c r="F5472" s="94" t="e">
        <f aca="false">IF(REF_DT&lt;PromptMonth,1,INDEX(BucketTable,MATCH($A5472,SumMonths,0),1))</f>
        <v>#VALUE!</v>
      </c>
      <c r="G5472" s="94" t="e">
        <f aca="false">INDEX(Book_Type,MATCH($B5472,Book,0),1)</f>
        <v>#N/A</v>
      </c>
      <c r="H5472" s="94" t="e">
        <f aca="false">$F5472&amp;$G5472</f>
        <v>#N/A</v>
      </c>
    </row>
    <row r="5473" customFormat="false" ht="12.75" hidden="false" customHeight="false" outlineLevel="0" collapsed="false">
      <c r="F5473" s="94" t="e">
        <f aca="false">IF(REF_DT&lt;PromptMonth,1,INDEX(BucketTable,MATCH($A5473,SumMonths,0),1))</f>
        <v>#VALUE!</v>
      </c>
      <c r="G5473" s="94" t="e">
        <f aca="false">INDEX(Book_Type,MATCH($B5473,Book,0),1)</f>
        <v>#N/A</v>
      </c>
      <c r="H5473" s="94" t="e">
        <f aca="false">$F5473&amp;$G5473</f>
        <v>#N/A</v>
      </c>
    </row>
    <row r="5474" customFormat="false" ht="12.75" hidden="false" customHeight="false" outlineLevel="0" collapsed="false">
      <c r="F5474" s="94" t="e">
        <f aca="false">IF(REF_DT&lt;PromptMonth,1,INDEX(BucketTable,MATCH($A5474,SumMonths,0),1))</f>
        <v>#VALUE!</v>
      </c>
      <c r="G5474" s="94" t="e">
        <f aca="false">INDEX(Book_Type,MATCH($B5474,Book,0),1)</f>
        <v>#N/A</v>
      </c>
      <c r="H5474" s="94" t="e">
        <f aca="false">$F5474&amp;$G5474</f>
        <v>#N/A</v>
      </c>
    </row>
    <row r="5475" customFormat="false" ht="12.75" hidden="false" customHeight="false" outlineLevel="0" collapsed="false">
      <c r="F5475" s="94" t="e">
        <f aca="false">IF(REF_DT&lt;PromptMonth,1,INDEX(BucketTable,MATCH($A5475,SumMonths,0),1))</f>
        <v>#VALUE!</v>
      </c>
      <c r="G5475" s="94" t="e">
        <f aca="false">INDEX(Book_Type,MATCH($B5475,Book,0),1)</f>
        <v>#N/A</v>
      </c>
      <c r="H5475" s="94" t="e">
        <f aca="false">$F5475&amp;$G5475</f>
        <v>#N/A</v>
      </c>
    </row>
    <row r="5476" customFormat="false" ht="12.75" hidden="false" customHeight="false" outlineLevel="0" collapsed="false">
      <c r="F5476" s="94" t="e">
        <f aca="false">IF(REF_DT&lt;PromptMonth,1,INDEX(BucketTable,MATCH($A5476,SumMonths,0),1))</f>
        <v>#VALUE!</v>
      </c>
      <c r="G5476" s="94" t="e">
        <f aca="false">INDEX(Book_Type,MATCH($B5476,Book,0),1)</f>
        <v>#N/A</v>
      </c>
      <c r="H5476" s="94" t="e">
        <f aca="false">$F5476&amp;$G5476</f>
        <v>#N/A</v>
      </c>
    </row>
    <row r="5477" customFormat="false" ht="12.75" hidden="false" customHeight="false" outlineLevel="0" collapsed="false">
      <c r="F5477" s="94" t="e">
        <f aca="false">IF(REF_DT&lt;PromptMonth,1,INDEX(BucketTable,MATCH($A5477,SumMonths,0),1))</f>
        <v>#VALUE!</v>
      </c>
      <c r="G5477" s="94" t="e">
        <f aca="false">INDEX(Book_Type,MATCH($B5477,Book,0),1)</f>
        <v>#N/A</v>
      </c>
      <c r="H5477" s="94" t="e">
        <f aca="false">$F5477&amp;$G5477</f>
        <v>#N/A</v>
      </c>
    </row>
    <row r="5478" customFormat="false" ht="12.75" hidden="false" customHeight="false" outlineLevel="0" collapsed="false">
      <c r="F5478" s="94" t="e">
        <f aca="false">IF(REF_DT&lt;PromptMonth,1,INDEX(BucketTable,MATCH($A5478,SumMonths,0),1))</f>
        <v>#VALUE!</v>
      </c>
      <c r="G5478" s="94" t="e">
        <f aca="false">INDEX(Book_Type,MATCH($B5478,Book,0),1)</f>
        <v>#N/A</v>
      </c>
      <c r="H5478" s="94" t="e">
        <f aca="false">$F5478&amp;$G5478</f>
        <v>#N/A</v>
      </c>
    </row>
    <row r="5479" customFormat="false" ht="12.75" hidden="false" customHeight="false" outlineLevel="0" collapsed="false">
      <c r="F5479" s="94" t="e">
        <f aca="false">IF(REF_DT&lt;PromptMonth,1,INDEX(BucketTable,MATCH($A5479,SumMonths,0),1))</f>
        <v>#VALUE!</v>
      </c>
      <c r="G5479" s="94" t="e">
        <f aca="false">INDEX(Book_Type,MATCH($B5479,Book,0),1)</f>
        <v>#N/A</v>
      </c>
      <c r="H5479" s="94" t="e">
        <f aca="false">$F5479&amp;$G5479</f>
        <v>#N/A</v>
      </c>
    </row>
    <row r="5480" customFormat="false" ht="12.75" hidden="false" customHeight="false" outlineLevel="0" collapsed="false">
      <c r="F5480" s="94" t="e">
        <f aca="false">IF(REF_DT&lt;PromptMonth,1,INDEX(BucketTable,MATCH($A5480,SumMonths,0),1))</f>
        <v>#VALUE!</v>
      </c>
      <c r="G5480" s="94" t="e">
        <f aca="false">INDEX(Book_Type,MATCH($B5480,Book,0),1)</f>
        <v>#N/A</v>
      </c>
      <c r="H5480" s="94" t="e">
        <f aca="false">$F5480&amp;$G5480</f>
        <v>#N/A</v>
      </c>
    </row>
    <row r="5481" customFormat="false" ht="12.75" hidden="false" customHeight="false" outlineLevel="0" collapsed="false">
      <c r="F5481" s="94" t="e">
        <f aca="false">IF(REF_DT&lt;PromptMonth,1,INDEX(BucketTable,MATCH($A5481,SumMonths,0),1))</f>
        <v>#VALUE!</v>
      </c>
      <c r="G5481" s="94" t="e">
        <f aca="false">INDEX(Book_Type,MATCH($B5481,Book,0),1)</f>
        <v>#N/A</v>
      </c>
      <c r="H5481" s="94" t="e">
        <f aca="false">$F5481&amp;$G5481</f>
        <v>#N/A</v>
      </c>
    </row>
    <row r="5482" customFormat="false" ht="12.75" hidden="false" customHeight="false" outlineLevel="0" collapsed="false">
      <c r="F5482" s="94" t="e">
        <f aca="false">IF(REF_DT&lt;PromptMonth,1,INDEX(BucketTable,MATCH($A5482,SumMonths,0),1))</f>
        <v>#VALUE!</v>
      </c>
      <c r="G5482" s="94" t="e">
        <f aca="false">INDEX(Book_Type,MATCH($B5482,Book,0),1)</f>
        <v>#N/A</v>
      </c>
      <c r="H5482" s="94" t="e">
        <f aca="false">$F5482&amp;$G5482</f>
        <v>#N/A</v>
      </c>
    </row>
    <row r="5483" customFormat="false" ht="12.75" hidden="false" customHeight="false" outlineLevel="0" collapsed="false">
      <c r="F5483" s="94" t="e">
        <f aca="false">IF(REF_DT&lt;PromptMonth,1,INDEX(BucketTable,MATCH($A5483,SumMonths,0),1))</f>
        <v>#VALUE!</v>
      </c>
      <c r="G5483" s="94" t="e">
        <f aca="false">INDEX(Book_Type,MATCH($B5483,Book,0),1)</f>
        <v>#N/A</v>
      </c>
      <c r="H5483" s="94" t="e">
        <f aca="false">$F5483&amp;$G5483</f>
        <v>#N/A</v>
      </c>
    </row>
    <row r="5484" customFormat="false" ht="12.75" hidden="false" customHeight="false" outlineLevel="0" collapsed="false">
      <c r="F5484" s="94" t="e">
        <f aca="false">IF(REF_DT&lt;PromptMonth,1,INDEX(BucketTable,MATCH($A5484,SumMonths,0),1))</f>
        <v>#VALUE!</v>
      </c>
      <c r="G5484" s="94" t="e">
        <f aca="false">INDEX(Book_Type,MATCH($B5484,Book,0),1)</f>
        <v>#N/A</v>
      </c>
      <c r="H5484" s="94" t="e">
        <f aca="false">$F5484&amp;$G5484</f>
        <v>#N/A</v>
      </c>
    </row>
    <row r="5485" customFormat="false" ht="12.75" hidden="false" customHeight="false" outlineLevel="0" collapsed="false">
      <c r="F5485" s="94" t="e">
        <f aca="false">IF(REF_DT&lt;PromptMonth,1,INDEX(BucketTable,MATCH($A5485,SumMonths,0),1))</f>
        <v>#VALUE!</v>
      </c>
      <c r="G5485" s="94" t="e">
        <f aca="false">INDEX(Book_Type,MATCH($B5485,Book,0),1)</f>
        <v>#N/A</v>
      </c>
      <c r="H5485" s="94" t="e">
        <f aca="false">$F5485&amp;$G5485</f>
        <v>#N/A</v>
      </c>
    </row>
    <row r="5486" customFormat="false" ht="12.75" hidden="false" customHeight="false" outlineLevel="0" collapsed="false">
      <c r="F5486" s="94" t="e">
        <f aca="false">IF(REF_DT&lt;PromptMonth,1,INDEX(BucketTable,MATCH($A5486,SumMonths,0),1))</f>
        <v>#VALUE!</v>
      </c>
      <c r="G5486" s="94" t="e">
        <f aca="false">INDEX(Book_Type,MATCH($B5486,Book,0),1)</f>
        <v>#N/A</v>
      </c>
      <c r="H5486" s="94" t="e">
        <f aca="false">$F5486&amp;$G5486</f>
        <v>#N/A</v>
      </c>
    </row>
    <row r="5487" customFormat="false" ht="12.75" hidden="false" customHeight="false" outlineLevel="0" collapsed="false">
      <c r="F5487" s="94" t="e">
        <f aca="false">IF(REF_DT&lt;PromptMonth,1,INDEX(BucketTable,MATCH($A5487,SumMonths,0),1))</f>
        <v>#VALUE!</v>
      </c>
      <c r="G5487" s="94" t="e">
        <f aca="false">INDEX(Book_Type,MATCH($B5487,Book,0),1)</f>
        <v>#N/A</v>
      </c>
      <c r="H5487" s="94" t="e">
        <f aca="false">$F5487&amp;$G5487</f>
        <v>#N/A</v>
      </c>
    </row>
    <row r="5488" customFormat="false" ht="12.75" hidden="false" customHeight="false" outlineLevel="0" collapsed="false">
      <c r="F5488" s="94" t="e">
        <f aca="false">IF(REF_DT&lt;PromptMonth,1,INDEX(BucketTable,MATCH($A5488,SumMonths,0),1))</f>
        <v>#VALUE!</v>
      </c>
      <c r="G5488" s="94" t="e">
        <f aca="false">INDEX(Book_Type,MATCH($B5488,Book,0),1)</f>
        <v>#N/A</v>
      </c>
      <c r="H5488" s="94" t="e">
        <f aca="false">$F5488&amp;$G5488</f>
        <v>#N/A</v>
      </c>
    </row>
    <row r="5489" customFormat="false" ht="12.75" hidden="false" customHeight="false" outlineLevel="0" collapsed="false">
      <c r="F5489" s="94" t="e">
        <f aca="false">IF(REF_DT&lt;PromptMonth,1,INDEX(BucketTable,MATCH($A5489,SumMonths,0),1))</f>
        <v>#VALUE!</v>
      </c>
      <c r="G5489" s="94" t="e">
        <f aca="false">INDEX(Book_Type,MATCH($B5489,Book,0),1)</f>
        <v>#N/A</v>
      </c>
      <c r="H5489" s="94" t="e">
        <f aca="false">$F5489&amp;$G5489</f>
        <v>#N/A</v>
      </c>
    </row>
    <row r="5490" customFormat="false" ht="12.75" hidden="false" customHeight="false" outlineLevel="0" collapsed="false">
      <c r="F5490" s="94" t="e">
        <f aca="false">IF(REF_DT&lt;PromptMonth,1,INDEX(BucketTable,MATCH($A5490,SumMonths,0),1))</f>
        <v>#VALUE!</v>
      </c>
      <c r="G5490" s="94" t="e">
        <f aca="false">INDEX(Book_Type,MATCH($B5490,Book,0),1)</f>
        <v>#N/A</v>
      </c>
      <c r="H5490" s="94" t="e">
        <f aca="false">$F5490&amp;$G5490</f>
        <v>#N/A</v>
      </c>
    </row>
    <row r="5491" customFormat="false" ht="12.75" hidden="false" customHeight="false" outlineLevel="0" collapsed="false">
      <c r="F5491" s="94" t="e">
        <f aca="false">IF(REF_DT&lt;PromptMonth,1,INDEX(BucketTable,MATCH($A5491,SumMonths,0),1))</f>
        <v>#VALUE!</v>
      </c>
      <c r="G5491" s="94" t="e">
        <f aca="false">INDEX(Book_Type,MATCH($B5491,Book,0),1)</f>
        <v>#N/A</v>
      </c>
      <c r="H5491" s="94" t="e">
        <f aca="false">$F5491&amp;$G5491</f>
        <v>#N/A</v>
      </c>
    </row>
    <row r="5492" customFormat="false" ht="12.75" hidden="false" customHeight="false" outlineLevel="0" collapsed="false">
      <c r="F5492" s="94" t="e">
        <f aca="false">IF(REF_DT&lt;PromptMonth,1,INDEX(BucketTable,MATCH($A5492,SumMonths,0),1))</f>
        <v>#VALUE!</v>
      </c>
      <c r="G5492" s="94" t="e">
        <f aca="false">INDEX(Book_Type,MATCH($B5492,Book,0),1)</f>
        <v>#N/A</v>
      </c>
      <c r="H5492" s="94" t="e">
        <f aca="false">$F5492&amp;$G5492</f>
        <v>#N/A</v>
      </c>
    </row>
    <row r="5493" customFormat="false" ht="12.75" hidden="false" customHeight="false" outlineLevel="0" collapsed="false">
      <c r="F5493" s="94" t="e">
        <f aca="false">IF(REF_DT&lt;PromptMonth,1,INDEX(BucketTable,MATCH($A5493,SumMonths,0),1))</f>
        <v>#VALUE!</v>
      </c>
      <c r="G5493" s="94" t="e">
        <f aca="false">INDEX(Book_Type,MATCH($B5493,Book,0),1)</f>
        <v>#N/A</v>
      </c>
      <c r="H5493" s="94" t="e">
        <f aca="false">$F5493&amp;$G5493</f>
        <v>#N/A</v>
      </c>
    </row>
    <row r="5494" customFormat="false" ht="12.75" hidden="false" customHeight="false" outlineLevel="0" collapsed="false">
      <c r="F5494" s="94" t="e">
        <f aca="false">IF(REF_DT&lt;PromptMonth,1,INDEX(BucketTable,MATCH($A5494,SumMonths,0),1))</f>
        <v>#VALUE!</v>
      </c>
      <c r="G5494" s="94" t="e">
        <f aca="false">INDEX(Book_Type,MATCH($B5494,Book,0),1)</f>
        <v>#N/A</v>
      </c>
      <c r="H5494" s="94" t="e">
        <f aca="false">$F5494&amp;$G5494</f>
        <v>#N/A</v>
      </c>
    </row>
    <row r="5495" customFormat="false" ht="12.75" hidden="false" customHeight="false" outlineLevel="0" collapsed="false">
      <c r="F5495" s="94" t="e">
        <f aca="false">IF(REF_DT&lt;PromptMonth,1,INDEX(BucketTable,MATCH($A5495,SumMonths,0),1))</f>
        <v>#VALUE!</v>
      </c>
      <c r="G5495" s="94" t="e">
        <f aca="false">INDEX(Book_Type,MATCH($B5495,Book,0),1)</f>
        <v>#N/A</v>
      </c>
      <c r="H5495" s="94" t="e">
        <f aca="false">$F5495&amp;$G5495</f>
        <v>#N/A</v>
      </c>
    </row>
    <row r="5496" customFormat="false" ht="12.75" hidden="false" customHeight="false" outlineLevel="0" collapsed="false">
      <c r="F5496" s="94" t="e">
        <f aca="false">IF(REF_DT&lt;PromptMonth,1,INDEX(BucketTable,MATCH($A5496,SumMonths,0),1))</f>
        <v>#VALUE!</v>
      </c>
      <c r="G5496" s="94" t="e">
        <f aca="false">INDEX(Book_Type,MATCH($B5496,Book,0),1)</f>
        <v>#N/A</v>
      </c>
      <c r="H5496" s="94" t="e">
        <f aca="false">$F5496&amp;$G5496</f>
        <v>#N/A</v>
      </c>
    </row>
    <row r="5497" customFormat="false" ht="12.75" hidden="false" customHeight="false" outlineLevel="0" collapsed="false">
      <c r="F5497" s="94" t="e">
        <f aca="false">IF(REF_DT&lt;PromptMonth,1,INDEX(BucketTable,MATCH($A5497,SumMonths,0),1))</f>
        <v>#VALUE!</v>
      </c>
      <c r="G5497" s="94" t="e">
        <f aca="false">INDEX(Book_Type,MATCH($B5497,Book,0),1)</f>
        <v>#N/A</v>
      </c>
      <c r="H5497" s="94" t="e">
        <f aca="false">$F5497&amp;$G5497</f>
        <v>#N/A</v>
      </c>
    </row>
    <row r="5498" customFormat="false" ht="12.75" hidden="false" customHeight="false" outlineLevel="0" collapsed="false">
      <c r="F5498" s="94" t="e">
        <f aca="false">IF(REF_DT&lt;PromptMonth,1,INDEX(BucketTable,MATCH($A5498,SumMonths,0),1))</f>
        <v>#VALUE!</v>
      </c>
      <c r="G5498" s="94" t="e">
        <f aca="false">INDEX(Book_Type,MATCH($B5498,Book,0),1)</f>
        <v>#N/A</v>
      </c>
      <c r="H5498" s="94" t="e">
        <f aca="false">$F5498&amp;$G5498</f>
        <v>#N/A</v>
      </c>
    </row>
    <row r="5499" customFormat="false" ht="12.75" hidden="false" customHeight="false" outlineLevel="0" collapsed="false">
      <c r="F5499" s="94" t="e">
        <f aca="false">IF(REF_DT&lt;PromptMonth,1,INDEX(BucketTable,MATCH($A5499,SumMonths,0),1))</f>
        <v>#VALUE!</v>
      </c>
      <c r="G5499" s="94" t="e">
        <f aca="false">INDEX(Book_Type,MATCH($B5499,Book,0),1)</f>
        <v>#N/A</v>
      </c>
      <c r="H5499" s="94" t="e">
        <f aca="false">$F5499&amp;$G5499</f>
        <v>#N/A</v>
      </c>
    </row>
    <row r="5500" customFormat="false" ht="12.75" hidden="false" customHeight="false" outlineLevel="0" collapsed="false">
      <c r="F5500" s="94" t="e">
        <f aca="false">IF(REF_DT&lt;PromptMonth,1,INDEX(BucketTable,MATCH($A5500,SumMonths,0),1))</f>
        <v>#VALUE!</v>
      </c>
      <c r="G5500" s="94" t="e">
        <f aca="false">INDEX(Book_Type,MATCH($B5500,Book,0),1)</f>
        <v>#N/A</v>
      </c>
      <c r="H5500" s="94" t="e">
        <f aca="false">$F5500&amp;$G5500</f>
        <v>#N/A</v>
      </c>
    </row>
    <row r="5501" customFormat="false" ht="12.75" hidden="false" customHeight="false" outlineLevel="0" collapsed="false">
      <c r="F5501" s="94" t="e">
        <f aca="false">IF(REF_DT&lt;PromptMonth,1,INDEX(BucketTable,MATCH($A5501,SumMonths,0),1))</f>
        <v>#VALUE!</v>
      </c>
      <c r="G5501" s="94" t="e">
        <f aca="false">INDEX(Book_Type,MATCH($B5501,Book,0),1)</f>
        <v>#N/A</v>
      </c>
      <c r="H5501" s="94" t="e">
        <f aca="false">$F5501&amp;$G5501</f>
        <v>#N/A</v>
      </c>
    </row>
    <row r="5502" customFormat="false" ht="12.75" hidden="false" customHeight="false" outlineLevel="0" collapsed="false">
      <c r="F5502" s="94" t="e">
        <f aca="false">IF(REF_DT&lt;PromptMonth,1,INDEX(BucketTable,MATCH($A5502,SumMonths,0),1))</f>
        <v>#VALUE!</v>
      </c>
      <c r="G5502" s="94" t="e">
        <f aca="false">INDEX(Book_Type,MATCH($B5502,Book,0),1)</f>
        <v>#N/A</v>
      </c>
      <c r="H5502" s="94" t="e">
        <f aca="false">$F5502&amp;$G5502</f>
        <v>#N/A</v>
      </c>
    </row>
    <row r="5503" customFormat="false" ht="12.75" hidden="false" customHeight="false" outlineLevel="0" collapsed="false">
      <c r="F5503" s="94" t="e">
        <f aca="false">IF(REF_DT&lt;PromptMonth,1,INDEX(BucketTable,MATCH($A5503,SumMonths,0),1))</f>
        <v>#VALUE!</v>
      </c>
      <c r="G5503" s="94" t="e">
        <f aca="false">INDEX(Book_Type,MATCH($B5503,Book,0),1)</f>
        <v>#N/A</v>
      </c>
      <c r="H5503" s="94" t="e">
        <f aca="false">$F5503&amp;$G5503</f>
        <v>#N/A</v>
      </c>
    </row>
    <row r="5504" customFormat="false" ht="12.75" hidden="false" customHeight="false" outlineLevel="0" collapsed="false">
      <c r="F5504" s="94" t="e">
        <f aca="false">IF(REF_DT&lt;PromptMonth,1,INDEX(BucketTable,MATCH($A5504,SumMonths,0),1))</f>
        <v>#VALUE!</v>
      </c>
      <c r="G5504" s="94" t="e">
        <f aca="false">INDEX(Book_Type,MATCH($B5504,Book,0),1)</f>
        <v>#N/A</v>
      </c>
      <c r="H5504" s="94" t="e">
        <f aca="false">$F5504&amp;$G5504</f>
        <v>#N/A</v>
      </c>
    </row>
    <row r="5505" customFormat="false" ht="12.75" hidden="false" customHeight="false" outlineLevel="0" collapsed="false">
      <c r="F5505" s="94" t="e">
        <f aca="false">IF(REF_DT&lt;PromptMonth,1,INDEX(BucketTable,MATCH($A5505,SumMonths,0),1))</f>
        <v>#VALUE!</v>
      </c>
      <c r="G5505" s="94" t="e">
        <f aca="false">INDEX(Book_Type,MATCH($B5505,Book,0),1)</f>
        <v>#N/A</v>
      </c>
      <c r="H5505" s="94" t="e">
        <f aca="false">$F5505&amp;$G5505</f>
        <v>#N/A</v>
      </c>
    </row>
    <row r="5506" customFormat="false" ht="12.75" hidden="false" customHeight="false" outlineLevel="0" collapsed="false">
      <c r="F5506" s="94" t="e">
        <f aca="false">IF(REF_DT&lt;PromptMonth,1,INDEX(BucketTable,MATCH($A5506,SumMonths,0),1))</f>
        <v>#VALUE!</v>
      </c>
      <c r="G5506" s="94" t="e">
        <f aca="false">INDEX(Book_Type,MATCH($B5506,Book,0),1)</f>
        <v>#N/A</v>
      </c>
      <c r="H5506" s="94" t="e">
        <f aca="false">$F5506&amp;$G5506</f>
        <v>#N/A</v>
      </c>
    </row>
    <row r="5507" customFormat="false" ht="12.75" hidden="false" customHeight="false" outlineLevel="0" collapsed="false">
      <c r="F5507" s="94" t="e">
        <f aca="false">IF(REF_DT&lt;PromptMonth,1,INDEX(BucketTable,MATCH($A5507,SumMonths,0),1))</f>
        <v>#VALUE!</v>
      </c>
      <c r="G5507" s="94" t="e">
        <f aca="false">INDEX(Book_Type,MATCH($B5507,Book,0),1)</f>
        <v>#N/A</v>
      </c>
      <c r="H5507" s="94" t="e">
        <f aca="false">$F5507&amp;$G5507</f>
        <v>#N/A</v>
      </c>
    </row>
    <row r="5508" customFormat="false" ht="12.75" hidden="false" customHeight="false" outlineLevel="0" collapsed="false">
      <c r="F5508" s="94" t="e">
        <f aca="false">IF(REF_DT&lt;PromptMonth,1,INDEX(BucketTable,MATCH($A5508,SumMonths,0),1))</f>
        <v>#VALUE!</v>
      </c>
      <c r="G5508" s="94" t="e">
        <f aca="false">INDEX(Book_Type,MATCH($B5508,Book,0),1)</f>
        <v>#N/A</v>
      </c>
      <c r="H5508" s="94" t="e">
        <f aca="false">$F5508&amp;$G5508</f>
        <v>#N/A</v>
      </c>
    </row>
    <row r="5509" customFormat="false" ht="12.75" hidden="false" customHeight="false" outlineLevel="0" collapsed="false">
      <c r="F5509" s="94" t="e">
        <f aca="false">IF(REF_DT&lt;PromptMonth,1,INDEX(BucketTable,MATCH($A5509,SumMonths,0),1))</f>
        <v>#VALUE!</v>
      </c>
      <c r="G5509" s="94" t="e">
        <f aca="false">INDEX(Book_Type,MATCH($B5509,Book,0),1)</f>
        <v>#N/A</v>
      </c>
      <c r="H5509" s="94" t="e">
        <f aca="false">$F5509&amp;$G5509</f>
        <v>#N/A</v>
      </c>
    </row>
    <row r="5510" customFormat="false" ht="12.75" hidden="false" customHeight="false" outlineLevel="0" collapsed="false">
      <c r="F5510" s="94" t="e">
        <f aca="false">IF(REF_DT&lt;PromptMonth,1,INDEX(BucketTable,MATCH($A5510,SumMonths,0),1))</f>
        <v>#VALUE!</v>
      </c>
      <c r="G5510" s="94" t="e">
        <f aca="false">INDEX(Book_Type,MATCH($B5510,Book,0),1)</f>
        <v>#N/A</v>
      </c>
      <c r="H5510" s="94" t="e">
        <f aca="false">$F5510&amp;$G5510</f>
        <v>#N/A</v>
      </c>
    </row>
    <row r="5511" customFormat="false" ht="12.75" hidden="false" customHeight="false" outlineLevel="0" collapsed="false">
      <c r="F5511" s="94" t="e">
        <f aca="false">IF(REF_DT&lt;PromptMonth,1,INDEX(BucketTable,MATCH($A5511,SumMonths,0),1))</f>
        <v>#VALUE!</v>
      </c>
      <c r="G5511" s="94" t="e">
        <f aca="false">INDEX(Book_Type,MATCH($B5511,Book,0),1)</f>
        <v>#N/A</v>
      </c>
      <c r="H5511" s="94" t="e">
        <f aca="false">$F5511&amp;$G5511</f>
        <v>#N/A</v>
      </c>
    </row>
    <row r="5512" customFormat="false" ht="12.75" hidden="false" customHeight="false" outlineLevel="0" collapsed="false">
      <c r="F5512" s="94" t="e">
        <f aca="false">IF(REF_DT&lt;PromptMonth,1,INDEX(BucketTable,MATCH($A5512,SumMonths,0),1))</f>
        <v>#VALUE!</v>
      </c>
      <c r="G5512" s="94" t="e">
        <f aca="false">INDEX(Book_Type,MATCH($B5512,Book,0),1)</f>
        <v>#N/A</v>
      </c>
      <c r="H5512" s="94" t="e">
        <f aca="false">$F5512&amp;$G5512</f>
        <v>#N/A</v>
      </c>
    </row>
    <row r="5513" customFormat="false" ht="12.75" hidden="false" customHeight="false" outlineLevel="0" collapsed="false">
      <c r="F5513" s="94" t="e">
        <f aca="false">IF(REF_DT&lt;PromptMonth,1,INDEX(BucketTable,MATCH($A5513,SumMonths,0),1))</f>
        <v>#VALUE!</v>
      </c>
      <c r="G5513" s="94" t="e">
        <f aca="false">INDEX(Book_Type,MATCH($B5513,Book,0),1)</f>
        <v>#N/A</v>
      </c>
      <c r="H5513" s="94" t="e">
        <f aca="false">$F5513&amp;$G5513</f>
        <v>#N/A</v>
      </c>
    </row>
    <row r="5514" customFormat="false" ht="12.75" hidden="false" customHeight="false" outlineLevel="0" collapsed="false">
      <c r="F5514" s="94" t="e">
        <f aca="false">IF(REF_DT&lt;PromptMonth,1,INDEX(BucketTable,MATCH($A5514,SumMonths,0),1))</f>
        <v>#VALUE!</v>
      </c>
      <c r="G5514" s="94" t="e">
        <f aca="false">INDEX(Book_Type,MATCH($B5514,Book,0),1)</f>
        <v>#N/A</v>
      </c>
      <c r="H5514" s="94" t="e">
        <f aca="false">$F5514&amp;$G5514</f>
        <v>#N/A</v>
      </c>
    </row>
    <row r="5515" customFormat="false" ht="12.75" hidden="false" customHeight="false" outlineLevel="0" collapsed="false">
      <c r="F5515" s="94" t="e">
        <f aca="false">IF(REF_DT&lt;PromptMonth,1,INDEX(BucketTable,MATCH($A5515,SumMonths,0),1))</f>
        <v>#VALUE!</v>
      </c>
      <c r="G5515" s="94" t="e">
        <f aca="false">INDEX(Book_Type,MATCH($B5515,Book,0),1)</f>
        <v>#N/A</v>
      </c>
      <c r="H5515" s="94" t="e">
        <f aca="false">$F5515&amp;$G5515</f>
        <v>#N/A</v>
      </c>
    </row>
    <row r="5516" customFormat="false" ht="12.75" hidden="false" customHeight="false" outlineLevel="0" collapsed="false">
      <c r="F5516" s="94" t="e">
        <f aca="false">IF(REF_DT&lt;PromptMonth,1,INDEX(BucketTable,MATCH($A5516,SumMonths,0),1))</f>
        <v>#VALUE!</v>
      </c>
      <c r="G5516" s="94" t="e">
        <f aca="false">INDEX(Book_Type,MATCH($B5516,Book,0),1)</f>
        <v>#N/A</v>
      </c>
      <c r="H5516" s="94" t="e">
        <f aca="false">$F5516&amp;$G5516</f>
        <v>#N/A</v>
      </c>
    </row>
    <row r="5517" customFormat="false" ht="12.75" hidden="false" customHeight="false" outlineLevel="0" collapsed="false">
      <c r="F5517" s="94" t="e">
        <f aca="false">IF(REF_DT&lt;PromptMonth,1,INDEX(BucketTable,MATCH($A5517,SumMonths,0),1))</f>
        <v>#VALUE!</v>
      </c>
      <c r="G5517" s="94" t="e">
        <f aca="false">INDEX(Book_Type,MATCH($B5517,Book,0),1)</f>
        <v>#N/A</v>
      </c>
      <c r="H5517" s="94" t="e">
        <f aca="false">$F5517&amp;$G5517</f>
        <v>#N/A</v>
      </c>
    </row>
    <row r="5518" customFormat="false" ht="12.75" hidden="false" customHeight="false" outlineLevel="0" collapsed="false">
      <c r="F5518" s="94" t="e">
        <f aca="false">IF(REF_DT&lt;PromptMonth,1,INDEX(BucketTable,MATCH($A5518,SumMonths,0),1))</f>
        <v>#VALUE!</v>
      </c>
      <c r="G5518" s="94" t="e">
        <f aca="false">INDEX(Book_Type,MATCH($B5518,Book,0),1)</f>
        <v>#N/A</v>
      </c>
      <c r="H5518" s="94" t="e">
        <f aca="false">$F5518&amp;$G5518</f>
        <v>#N/A</v>
      </c>
    </row>
    <row r="5519" customFormat="false" ht="12.75" hidden="false" customHeight="false" outlineLevel="0" collapsed="false">
      <c r="F5519" s="94" t="e">
        <f aca="false">IF(REF_DT&lt;PromptMonth,1,INDEX(BucketTable,MATCH($A5519,SumMonths,0),1))</f>
        <v>#VALUE!</v>
      </c>
      <c r="G5519" s="94" t="e">
        <f aca="false">INDEX(Book_Type,MATCH($B5519,Book,0),1)</f>
        <v>#N/A</v>
      </c>
      <c r="H5519" s="94" t="e">
        <f aca="false">$F5519&amp;$G5519</f>
        <v>#N/A</v>
      </c>
    </row>
    <row r="5520" customFormat="false" ht="12.75" hidden="false" customHeight="false" outlineLevel="0" collapsed="false">
      <c r="F5520" s="94" t="e">
        <f aca="false">IF(REF_DT&lt;PromptMonth,1,INDEX(BucketTable,MATCH($A5520,SumMonths,0),1))</f>
        <v>#VALUE!</v>
      </c>
      <c r="G5520" s="94" t="e">
        <f aca="false">INDEX(Book_Type,MATCH($B5520,Book,0),1)</f>
        <v>#N/A</v>
      </c>
      <c r="H5520" s="94" t="e">
        <f aca="false">$F5520&amp;$G5520</f>
        <v>#N/A</v>
      </c>
    </row>
    <row r="5521" customFormat="false" ht="12.75" hidden="false" customHeight="false" outlineLevel="0" collapsed="false">
      <c r="F5521" s="94" t="e">
        <f aca="false">IF(REF_DT&lt;PromptMonth,1,INDEX(BucketTable,MATCH($A5521,SumMonths,0),1))</f>
        <v>#VALUE!</v>
      </c>
      <c r="G5521" s="94" t="e">
        <f aca="false">INDEX(Book_Type,MATCH($B5521,Book,0),1)</f>
        <v>#N/A</v>
      </c>
      <c r="H5521" s="94" t="e">
        <f aca="false">$F5521&amp;$G5521</f>
        <v>#N/A</v>
      </c>
    </row>
    <row r="5522" customFormat="false" ht="12.75" hidden="false" customHeight="false" outlineLevel="0" collapsed="false">
      <c r="F5522" s="94" t="e">
        <f aca="false">IF(REF_DT&lt;PromptMonth,1,INDEX(BucketTable,MATCH($A5522,SumMonths,0),1))</f>
        <v>#VALUE!</v>
      </c>
      <c r="G5522" s="94" t="e">
        <f aca="false">INDEX(Book_Type,MATCH($B5522,Book,0),1)</f>
        <v>#N/A</v>
      </c>
      <c r="H5522" s="94" t="e">
        <f aca="false">$F5522&amp;$G5522</f>
        <v>#N/A</v>
      </c>
    </row>
    <row r="5523" customFormat="false" ht="12.75" hidden="false" customHeight="false" outlineLevel="0" collapsed="false">
      <c r="F5523" s="94" t="e">
        <f aca="false">IF(REF_DT&lt;PromptMonth,1,INDEX(BucketTable,MATCH($A5523,SumMonths,0),1))</f>
        <v>#VALUE!</v>
      </c>
      <c r="G5523" s="94" t="e">
        <f aca="false">INDEX(Book_Type,MATCH($B5523,Book,0),1)</f>
        <v>#N/A</v>
      </c>
      <c r="H5523" s="94" t="e">
        <f aca="false">$F5523&amp;$G5523</f>
        <v>#N/A</v>
      </c>
    </row>
    <row r="5524" customFormat="false" ht="12.75" hidden="false" customHeight="false" outlineLevel="0" collapsed="false">
      <c r="F5524" s="94" t="e">
        <f aca="false">IF(REF_DT&lt;PromptMonth,1,INDEX(BucketTable,MATCH($A5524,SumMonths,0),1))</f>
        <v>#VALUE!</v>
      </c>
      <c r="G5524" s="94" t="e">
        <f aca="false">INDEX(Book_Type,MATCH($B5524,Book,0),1)</f>
        <v>#N/A</v>
      </c>
      <c r="H5524" s="94" t="e">
        <f aca="false">$F5524&amp;$G5524</f>
        <v>#N/A</v>
      </c>
    </row>
    <row r="5525" customFormat="false" ht="12.75" hidden="false" customHeight="false" outlineLevel="0" collapsed="false">
      <c r="F5525" s="94" t="e">
        <f aca="false">IF(REF_DT&lt;PromptMonth,1,INDEX(BucketTable,MATCH($A5525,SumMonths,0),1))</f>
        <v>#VALUE!</v>
      </c>
      <c r="G5525" s="94" t="e">
        <f aca="false">INDEX(Book_Type,MATCH($B5525,Book,0),1)</f>
        <v>#N/A</v>
      </c>
      <c r="H5525" s="94" t="e">
        <f aca="false">$F5525&amp;$G5525</f>
        <v>#N/A</v>
      </c>
    </row>
    <row r="5526" customFormat="false" ht="12.75" hidden="false" customHeight="false" outlineLevel="0" collapsed="false">
      <c r="F5526" s="94" t="e">
        <f aca="false">IF(REF_DT&lt;PromptMonth,1,INDEX(BucketTable,MATCH($A5526,SumMonths,0),1))</f>
        <v>#VALUE!</v>
      </c>
      <c r="G5526" s="94" t="e">
        <f aca="false">INDEX(Book_Type,MATCH($B5526,Book,0),1)</f>
        <v>#N/A</v>
      </c>
      <c r="H5526" s="94" t="e">
        <f aca="false">$F5526&amp;$G5526</f>
        <v>#N/A</v>
      </c>
    </row>
    <row r="5527" customFormat="false" ht="12.75" hidden="false" customHeight="false" outlineLevel="0" collapsed="false">
      <c r="F5527" s="94" t="e">
        <f aca="false">IF(REF_DT&lt;PromptMonth,1,INDEX(BucketTable,MATCH($A5527,SumMonths,0),1))</f>
        <v>#VALUE!</v>
      </c>
      <c r="G5527" s="94" t="e">
        <f aca="false">INDEX(Book_Type,MATCH($B5527,Book,0),1)</f>
        <v>#N/A</v>
      </c>
      <c r="H5527" s="94" t="e">
        <f aca="false">$F5527&amp;$G5527</f>
        <v>#N/A</v>
      </c>
    </row>
    <row r="5528" customFormat="false" ht="12.75" hidden="false" customHeight="false" outlineLevel="0" collapsed="false">
      <c r="F5528" s="94" t="e">
        <f aca="false">IF(REF_DT&lt;PromptMonth,1,INDEX(BucketTable,MATCH($A5528,SumMonths,0),1))</f>
        <v>#VALUE!</v>
      </c>
      <c r="G5528" s="94" t="e">
        <f aca="false">INDEX(Book_Type,MATCH($B5528,Book,0),1)</f>
        <v>#N/A</v>
      </c>
      <c r="H5528" s="94" t="e">
        <f aca="false">$F5528&amp;$G5528</f>
        <v>#N/A</v>
      </c>
    </row>
    <row r="5529" customFormat="false" ht="12.75" hidden="false" customHeight="false" outlineLevel="0" collapsed="false">
      <c r="F5529" s="94" t="e">
        <f aca="false">IF(REF_DT&lt;PromptMonth,1,INDEX(BucketTable,MATCH($A5529,SumMonths,0),1))</f>
        <v>#VALUE!</v>
      </c>
      <c r="G5529" s="94" t="e">
        <f aca="false">INDEX(Book_Type,MATCH($B5529,Book,0),1)</f>
        <v>#N/A</v>
      </c>
      <c r="H5529" s="94" t="e">
        <f aca="false">$F5529&amp;$G5529</f>
        <v>#N/A</v>
      </c>
    </row>
    <row r="5530" customFormat="false" ht="12.75" hidden="false" customHeight="false" outlineLevel="0" collapsed="false">
      <c r="F5530" s="94" t="e">
        <f aca="false">IF(REF_DT&lt;PromptMonth,1,INDEX(BucketTable,MATCH($A5530,SumMonths,0),1))</f>
        <v>#VALUE!</v>
      </c>
      <c r="G5530" s="94" t="e">
        <f aca="false">INDEX(Book_Type,MATCH($B5530,Book,0),1)</f>
        <v>#N/A</v>
      </c>
      <c r="H5530" s="94" t="e">
        <f aca="false">$F5530&amp;$G5530</f>
        <v>#N/A</v>
      </c>
    </row>
    <row r="5531" customFormat="false" ht="12.75" hidden="false" customHeight="false" outlineLevel="0" collapsed="false">
      <c r="F5531" s="94" t="e">
        <f aca="false">IF(REF_DT&lt;PromptMonth,1,INDEX(BucketTable,MATCH($A5531,SumMonths,0),1))</f>
        <v>#VALUE!</v>
      </c>
      <c r="G5531" s="94" t="e">
        <f aca="false">INDEX(Book_Type,MATCH($B5531,Book,0),1)</f>
        <v>#N/A</v>
      </c>
      <c r="H5531" s="94" t="e">
        <f aca="false">$F5531&amp;$G5531</f>
        <v>#N/A</v>
      </c>
    </row>
    <row r="5532" customFormat="false" ht="12.75" hidden="false" customHeight="false" outlineLevel="0" collapsed="false">
      <c r="F5532" s="94" t="e">
        <f aca="false">IF(REF_DT&lt;PromptMonth,1,INDEX(BucketTable,MATCH($A5532,SumMonths,0),1))</f>
        <v>#VALUE!</v>
      </c>
      <c r="G5532" s="94" t="e">
        <f aca="false">INDEX(Book_Type,MATCH($B5532,Book,0),1)</f>
        <v>#N/A</v>
      </c>
      <c r="H5532" s="94" t="e">
        <f aca="false">$F5532&amp;$G5532</f>
        <v>#N/A</v>
      </c>
    </row>
    <row r="5533" customFormat="false" ht="12.75" hidden="false" customHeight="false" outlineLevel="0" collapsed="false">
      <c r="F5533" s="94" t="e">
        <f aca="false">IF(REF_DT&lt;PromptMonth,1,INDEX(BucketTable,MATCH($A5533,SumMonths,0),1))</f>
        <v>#VALUE!</v>
      </c>
      <c r="G5533" s="94" t="e">
        <f aca="false">INDEX(Book_Type,MATCH($B5533,Book,0),1)</f>
        <v>#N/A</v>
      </c>
      <c r="H5533" s="94" t="e">
        <f aca="false">$F5533&amp;$G5533</f>
        <v>#N/A</v>
      </c>
    </row>
    <row r="5534" customFormat="false" ht="12.75" hidden="false" customHeight="false" outlineLevel="0" collapsed="false">
      <c r="F5534" s="94" t="e">
        <f aca="false">IF(REF_DT&lt;PromptMonth,1,INDEX(BucketTable,MATCH($A5534,SumMonths,0),1))</f>
        <v>#VALUE!</v>
      </c>
      <c r="G5534" s="94" t="e">
        <f aca="false">INDEX(Book_Type,MATCH($B5534,Book,0),1)</f>
        <v>#N/A</v>
      </c>
      <c r="H5534" s="94" t="e">
        <f aca="false">$F5534&amp;$G5534</f>
        <v>#N/A</v>
      </c>
    </row>
    <row r="5535" customFormat="false" ht="12.75" hidden="false" customHeight="false" outlineLevel="0" collapsed="false">
      <c r="F5535" s="94" t="e">
        <f aca="false">IF(REF_DT&lt;PromptMonth,1,INDEX(BucketTable,MATCH($A5535,SumMonths,0),1))</f>
        <v>#VALUE!</v>
      </c>
      <c r="G5535" s="94" t="e">
        <f aca="false">INDEX(Book_Type,MATCH($B5535,Book,0),1)</f>
        <v>#N/A</v>
      </c>
      <c r="H5535" s="94" t="e">
        <f aca="false">$F5535&amp;$G5535</f>
        <v>#N/A</v>
      </c>
    </row>
    <row r="5536" customFormat="false" ht="12.75" hidden="false" customHeight="false" outlineLevel="0" collapsed="false">
      <c r="F5536" s="94" t="e">
        <f aca="false">IF(REF_DT&lt;PromptMonth,1,INDEX(BucketTable,MATCH($A5536,SumMonths,0),1))</f>
        <v>#VALUE!</v>
      </c>
      <c r="G5536" s="94" t="e">
        <f aca="false">INDEX(Book_Type,MATCH($B5536,Book,0),1)</f>
        <v>#N/A</v>
      </c>
      <c r="H5536" s="94" t="e">
        <f aca="false">$F5536&amp;$G5536</f>
        <v>#N/A</v>
      </c>
    </row>
    <row r="5537" customFormat="false" ht="12.75" hidden="false" customHeight="false" outlineLevel="0" collapsed="false">
      <c r="F5537" s="94" t="e">
        <f aca="false">IF(REF_DT&lt;PromptMonth,1,INDEX(BucketTable,MATCH($A5537,SumMonths,0),1))</f>
        <v>#VALUE!</v>
      </c>
      <c r="G5537" s="94" t="e">
        <f aca="false">INDEX(Book_Type,MATCH($B5537,Book,0),1)</f>
        <v>#N/A</v>
      </c>
      <c r="H5537" s="94" t="e">
        <f aca="false">$F5537&amp;$G5537</f>
        <v>#N/A</v>
      </c>
    </row>
    <row r="5538" customFormat="false" ht="12.75" hidden="false" customHeight="false" outlineLevel="0" collapsed="false">
      <c r="F5538" s="94" t="e">
        <f aca="false">IF(REF_DT&lt;PromptMonth,1,INDEX(BucketTable,MATCH($A5538,SumMonths,0),1))</f>
        <v>#VALUE!</v>
      </c>
      <c r="G5538" s="94" t="e">
        <f aca="false">INDEX(Book_Type,MATCH($B5538,Book,0),1)</f>
        <v>#N/A</v>
      </c>
      <c r="H5538" s="94" t="e">
        <f aca="false">$F5538&amp;$G5538</f>
        <v>#N/A</v>
      </c>
    </row>
    <row r="5539" customFormat="false" ht="12.75" hidden="false" customHeight="false" outlineLevel="0" collapsed="false">
      <c r="F5539" s="94" t="e">
        <f aca="false">IF(REF_DT&lt;PromptMonth,1,INDEX(BucketTable,MATCH($A5539,SumMonths,0),1))</f>
        <v>#VALUE!</v>
      </c>
      <c r="G5539" s="94" t="e">
        <f aca="false">INDEX(Book_Type,MATCH($B5539,Book,0),1)</f>
        <v>#N/A</v>
      </c>
      <c r="H5539" s="94" t="e">
        <f aca="false">$F5539&amp;$G5539</f>
        <v>#N/A</v>
      </c>
    </row>
    <row r="5540" customFormat="false" ht="12.75" hidden="false" customHeight="false" outlineLevel="0" collapsed="false">
      <c r="F5540" s="94" t="e">
        <f aca="false">IF(REF_DT&lt;PromptMonth,1,INDEX(BucketTable,MATCH($A5540,SumMonths,0),1))</f>
        <v>#VALUE!</v>
      </c>
      <c r="G5540" s="94" t="e">
        <f aca="false">INDEX(Book_Type,MATCH($B5540,Book,0),1)</f>
        <v>#N/A</v>
      </c>
      <c r="H5540" s="94" t="e">
        <f aca="false">$F5540&amp;$G5540</f>
        <v>#N/A</v>
      </c>
    </row>
    <row r="5541" customFormat="false" ht="12.75" hidden="false" customHeight="false" outlineLevel="0" collapsed="false">
      <c r="F5541" s="94" t="e">
        <f aca="false">IF(REF_DT&lt;PromptMonth,1,INDEX(BucketTable,MATCH($A5541,SumMonths,0),1))</f>
        <v>#VALUE!</v>
      </c>
      <c r="G5541" s="94" t="e">
        <f aca="false">INDEX(Book_Type,MATCH($B5541,Book,0),1)</f>
        <v>#N/A</v>
      </c>
      <c r="H5541" s="94" t="e">
        <f aca="false">$F5541&amp;$G5541</f>
        <v>#N/A</v>
      </c>
    </row>
    <row r="5542" customFormat="false" ht="12.75" hidden="false" customHeight="false" outlineLevel="0" collapsed="false">
      <c r="F5542" s="94" t="e">
        <f aca="false">IF(REF_DT&lt;PromptMonth,1,INDEX(BucketTable,MATCH($A5542,SumMonths,0),1))</f>
        <v>#VALUE!</v>
      </c>
      <c r="G5542" s="94" t="e">
        <f aca="false">INDEX(Book_Type,MATCH($B5542,Book,0),1)</f>
        <v>#N/A</v>
      </c>
      <c r="H5542" s="94" t="e">
        <f aca="false">$F5542&amp;$G5542</f>
        <v>#N/A</v>
      </c>
    </row>
    <row r="5543" customFormat="false" ht="12.75" hidden="false" customHeight="false" outlineLevel="0" collapsed="false">
      <c r="F5543" s="94" t="e">
        <f aca="false">IF(REF_DT&lt;PromptMonth,1,INDEX(BucketTable,MATCH($A5543,SumMonths,0),1))</f>
        <v>#VALUE!</v>
      </c>
      <c r="G5543" s="94" t="e">
        <f aca="false">INDEX(Book_Type,MATCH($B5543,Book,0),1)</f>
        <v>#N/A</v>
      </c>
      <c r="H5543" s="94" t="e">
        <f aca="false">$F5543&amp;$G5543</f>
        <v>#N/A</v>
      </c>
    </row>
    <row r="5544" customFormat="false" ht="12.75" hidden="false" customHeight="false" outlineLevel="0" collapsed="false">
      <c r="F5544" s="94" t="e">
        <f aca="false">IF(REF_DT&lt;PromptMonth,1,INDEX(BucketTable,MATCH($A5544,SumMonths,0),1))</f>
        <v>#VALUE!</v>
      </c>
      <c r="G5544" s="94" t="e">
        <f aca="false">INDEX(Book_Type,MATCH($B5544,Book,0),1)</f>
        <v>#N/A</v>
      </c>
      <c r="H5544" s="94" t="e">
        <f aca="false">$F5544&amp;$G5544</f>
        <v>#N/A</v>
      </c>
    </row>
    <row r="5545" customFormat="false" ht="12.75" hidden="false" customHeight="false" outlineLevel="0" collapsed="false">
      <c r="F5545" s="94" t="e">
        <f aca="false">IF(REF_DT&lt;PromptMonth,1,INDEX(BucketTable,MATCH($A5545,SumMonths,0),1))</f>
        <v>#VALUE!</v>
      </c>
      <c r="G5545" s="94" t="e">
        <f aca="false">INDEX(Book_Type,MATCH($B5545,Book,0),1)</f>
        <v>#N/A</v>
      </c>
      <c r="H5545" s="94" t="e">
        <f aca="false">$F5545&amp;$G5545</f>
        <v>#N/A</v>
      </c>
    </row>
    <row r="5546" customFormat="false" ht="12.75" hidden="false" customHeight="false" outlineLevel="0" collapsed="false">
      <c r="F5546" s="94" t="e">
        <f aca="false">IF(REF_DT&lt;PromptMonth,1,INDEX(BucketTable,MATCH($A5546,SumMonths,0),1))</f>
        <v>#VALUE!</v>
      </c>
      <c r="G5546" s="94" t="e">
        <f aca="false">INDEX(Book_Type,MATCH($B5546,Book,0),1)</f>
        <v>#N/A</v>
      </c>
      <c r="H5546" s="94" t="e">
        <f aca="false">$F5546&amp;$G5546</f>
        <v>#N/A</v>
      </c>
    </row>
    <row r="5547" customFormat="false" ht="12.75" hidden="false" customHeight="false" outlineLevel="0" collapsed="false">
      <c r="F5547" s="94" t="e">
        <f aca="false">IF(REF_DT&lt;PromptMonth,1,INDEX(BucketTable,MATCH($A5547,SumMonths,0),1))</f>
        <v>#VALUE!</v>
      </c>
      <c r="G5547" s="94" t="e">
        <f aca="false">INDEX(Book_Type,MATCH($B5547,Book,0),1)</f>
        <v>#N/A</v>
      </c>
      <c r="H5547" s="94" t="e">
        <f aca="false">$F5547&amp;$G5547</f>
        <v>#N/A</v>
      </c>
    </row>
    <row r="5548" customFormat="false" ht="12.75" hidden="false" customHeight="false" outlineLevel="0" collapsed="false">
      <c r="F5548" s="94" t="e">
        <f aca="false">IF(REF_DT&lt;PromptMonth,1,INDEX(BucketTable,MATCH($A5548,SumMonths,0),1))</f>
        <v>#VALUE!</v>
      </c>
      <c r="G5548" s="94" t="e">
        <f aca="false">INDEX(Book_Type,MATCH($B5548,Book,0),1)</f>
        <v>#N/A</v>
      </c>
      <c r="H5548" s="94" t="e">
        <f aca="false">$F5548&amp;$G5548</f>
        <v>#N/A</v>
      </c>
    </row>
    <row r="5549" customFormat="false" ht="12.75" hidden="false" customHeight="false" outlineLevel="0" collapsed="false">
      <c r="F5549" s="94" t="e">
        <f aca="false">IF(REF_DT&lt;PromptMonth,1,INDEX(BucketTable,MATCH($A5549,SumMonths,0),1))</f>
        <v>#VALUE!</v>
      </c>
      <c r="G5549" s="94" t="e">
        <f aca="false">INDEX(Book_Type,MATCH($B5549,Book,0),1)</f>
        <v>#N/A</v>
      </c>
      <c r="H5549" s="94" t="e">
        <f aca="false">$F5549&amp;$G5549</f>
        <v>#N/A</v>
      </c>
    </row>
    <row r="5550" customFormat="false" ht="12.75" hidden="false" customHeight="false" outlineLevel="0" collapsed="false">
      <c r="F5550" s="94" t="e">
        <f aca="false">IF(REF_DT&lt;PromptMonth,1,INDEX(BucketTable,MATCH($A5550,SumMonths,0),1))</f>
        <v>#VALUE!</v>
      </c>
      <c r="G5550" s="94" t="e">
        <f aca="false">INDEX(Book_Type,MATCH($B5550,Book,0),1)</f>
        <v>#N/A</v>
      </c>
      <c r="H5550" s="94" t="e">
        <f aca="false">$F5550&amp;$G5550</f>
        <v>#N/A</v>
      </c>
    </row>
    <row r="5551" customFormat="false" ht="12.75" hidden="false" customHeight="false" outlineLevel="0" collapsed="false">
      <c r="F5551" s="94" t="e">
        <f aca="false">IF(REF_DT&lt;PromptMonth,1,INDEX(BucketTable,MATCH($A5551,SumMonths,0),1))</f>
        <v>#VALUE!</v>
      </c>
      <c r="G5551" s="94" t="e">
        <f aca="false">INDEX(Book_Type,MATCH($B5551,Book,0),1)</f>
        <v>#N/A</v>
      </c>
      <c r="H5551" s="94" t="e">
        <f aca="false">$F5551&amp;$G5551</f>
        <v>#N/A</v>
      </c>
    </row>
    <row r="5552" customFormat="false" ht="12.75" hidden="false" customHeight="false" outlineLevel="0" collapsed="false">
      <c r="F5552" s="94" t="e">
        <f aca="false">IF(REF_DT&lt;PromptMonth,1,INDEX(BucketTable,MATCH($A5552,SumMonths,0),1))</f>
        <v>#VALUE!</v>
      </c>
      <c r="G5552" s="94" t="e">
        <f aca="false">INDEX(Book_Type,MATCH($B5552,Book,0),1)</f>
        <v>#N/A</v>
      </c>
      <c r="H5552" s="94" t="e">
        <f aca="false">$F5552&amp;$G5552</f>
        <v>#N/A</v>
      </c>
    </row>
    <row r="5553" customFormat="false" ht="12.75" hidden="false" customHeight="false" outlineLevel="0" collapsed="false">
      <c r="F5553" s="94" t="e">
        <f aca="false">IF(REF_DT&lt;PromptMonth,1,INDEX(BucketTable,MATCH($A5553,SumMonths,0),1))</f>
        <v>#VALUE!</v>
      </c>
      <c r="G5553" s="94" t="e">
        <f aca="false">INDEX(Book_Type,MATCH($B5553,Book,0),1)</f>
        <v>#N/A</v>
      </c>
      <c r="H5553" s="94" t="e">
        <f aca="false">$F5553&amp;$G5553</f>
        <v>#N/A</v>
      </c>
    </row>
    <row r="5554" customFormat="false" ht="12.75" hidden="false" customHeight="false" outlineLevel="0" collapsed="false">
      <c r="F5554" s="94" t="e">
        <f aca="false">IF(REF_DT&lt;PromptMonth,1,INDEX(BucketTable,MATCH($A5554,SumMonths,0),1))</f>
        <v>#VALUE!</v>
      </c>
      <c r="G5554" s="94" t="e">
        <f aca="false">INDEX(Book_Type,MATCH($B5554,Book,0),1)</f>
        <v>#N/A</v>
      </c>
      <c r="H5554" s="94" t="e">
        <f aca="false">$F5554&amp;$G5554</f>
        <v>#N/A</v>
      </c>
    </row>
    <row r="5555" customFormat="false" ht="12.75" hidden="false" customHeight="false" outlineLevel="0" collapsed="false">
      <c r="F5555" s="94" t="e">
        <f aca="false">IF(REF_DT&lt;PromptMonth,1,INDEX(BucketTable,MATCH($A5555,SumMonths,0),1))</f>
        <v>#VALUE!</v>
      </c>
      <c r="G5555" s="94" t="e">
        <f aca="false">INDEX(Book_Type,MATCH($B5555,Book,0),1)</f>
        <v>#N/A</v>
      </c>
      <c r="H5555" s="94" t="e">
        <f aca="false">$F5555&amp;$G5555</f>
        <v>#N/A</v>
      </c>
    </row>
    <row r="5556" customFormat="false" ht="12.75" hidden="false" customHeight="false" outlineLevel="0" collapsed="false">
      <c r="F5556" s="94" t="e">
        <f aca="false">IF(REF_DT&lt;PromptMonth,1,INDEX(BucketTable,MATCH($A5556,SumMonths,0),1))</f>
        <v>#VALUE!</v>
      </c>
      <c r="G5556" s="94" t="e">
        <f aca="false">INDEX(Book_Type,MATCH($B5556,Book,0),1)</f>
        <v>#N/A</v>
      </c>
      <c r="H5556" s="94" t="e">
        <f aca="false">$F5556&amp;$G5556</f>
        <v>#N/A</v>
      </c>
    </row>
    <row r="5557" customFormat="false" ht="12.75" hidden="false" customHeight="false" outlineLevel="0" collapsed="false">
      <c r="F5557" s="94" t="e">
        <f aca="false">IF(REF_DT&lt;PromptMonth,1,INDEX(BucketTable,MATCH($A5557,SumMonths,0),1))</f>
        <v>#VALUE!</v>
      </c>
      <c r="G5557" s="94" t="e">
        <f aca="false">INDEX(Book_Type,MATCH($B5557,Book,0),1)</f>
        <v>#N/A</v>
      </c>
      <c r="H5557" s="94" t="e">
        <f aca="false">$F5557&amp;$G5557</f>
        <v>#N/A</v>
      </c>
    </row>
    <row r="5558" customFormat="false" ht="12.75" hidden="false" customHeight="false" outlineLevel="0" collapsed="false">
      <c r="F5558" s="94" t="e">
        <f aca="false">IF(REF_DT&lt;PromptMonth,1,INDEX(BucketTable,MATCH($A5558,SumMonths,0),1))</f>
        <v>#VALUE!</v>
      </c>
      <c r="G5558" s="94" t="e">
        <f aca="false">INDEX(Book_Type,MATCH($B5558,Book,0),1)</f>
        <v>#N/A</v>
      </c>
      <c r="H5558" s="94" t="e">
        <f aca="false">$F5558&amp;$G5558</f>
        <v>#N/A</v>
      </c>
    </row>
    <row r="5559" customFormat="false" ht="12.75" hidden="false" customHeight="false" outlineLevel="0" collapsed="false">
      <c r="F5559" s="94" t="e">
        <f aca="false">IF(REF_DT&lt;PromptMonth,1,INDEX(BucketTable,MATCH($A5559,SumMonths,0),1))</f>
        <v>#VALUE!</v>
      </c>
      <c r="G5559" s="94" t="e">
        <f aca="false">INDEX(Book_Type,MATCH($B5559,Book,0),1)</f>
        <v>#N/A</v>
      </c>
      <c r="H5559" s="94" t="e">
        <f aca="false">$F5559&amp;$G5559</f>
        <v>#N/A</v>
      </c>
    </row>
    <row r="5560" customFormat="false" ht="12.75" hidden="false" customHeight="false" outlineLevel="0" collapsed="false">
      <c r="F5560" s="94" t="e">
        <f aca="false">IF(REF_DT&lt;PromptMonth,1,INDEX(BucketTable,MATCH($A5560,SumMonths,0),1))</f>
        <v>#VALUE!</v>
      </c>
      <c r="G5560" s="94" t="e">
        <f aca="false">INDEX(Book_Type,MATCH($B5560,Book,0),1)</f>
        <v>#N/A</v>
      </c>
      <c r="H5560" s="94" t="e">
        <f aca="false">$F5560&amp;$G5560</f>
        <v>#N/A</v>
      </c>
    </row>
    <row r="5561" customFormat="false" ht="12.75" hidden="false" customHeight="false" outlineLevel="0" collapsed="false">
      <c r="F5561" s="94" t="e">
        <f aca="false">IF(REF_DT&lt;PromptMonth,1,INDEX(BucketTable,MATCH($A5561,SumMonths,0),1))</f>
        <v>#VALUE!</v>
      </c>
      <c r="G5561" s="94" t="e">
        <f aca="false">INDEX(Book_Type,MATCH($B5561,Book,0),1)</f>
        <v>#N/A</v>
      </c>
      <c r="H5561" s="94" t="e">
        <f aca="false">$F5561&amp;$G5561</f>
        <v>#N/A</v>
      </c>
    </row>
    <row r="5562" customFormat="false" ht="12.75" hidden="false" customHeight="false" outlineLevel="0" collapsed="false">
      <c r="F5562" s="94" t="e">
        <f aca="false">IF(REF_DT&lt;PromptMonth,1,INDEX(BucketTable,MATCH($A5562,SumMonths,0),1))</f>
        <v>#VALUE!</v>
      </c>
      <c r="G5562" s="94" t="e">
        <f aca="false">INDEX(Book_Type,MATCH($B5562,Book,0),1)</f>
        <v>#N/A</v>
      </c>
      <c r="H5562" s="94" t="e">
        <f aca="false">$F5562&amp;$G5562</f>
        <v>#N/A</v>
      </c>
    </row>
    <row r="5563" customFormat="false" ht="12.75" hidden="false" customHeight="false" outlineLevel="0" collapsed="false">
      <c r="F5563" s="94" t="e">
        <f aca="false">IF(REF_DT&lt;PromptMonth,1,INDEX(BucketTable,MATCH($A5563,SumMonths,0),1))</f>
        <v>#VALUE!</v>
      </c>
      <c r="G5563" s="94" t="e">
        <f aca="false">INDEX(Book_Type,MATCH($B5563,Book,0),1)</f>
        <v>#N/A</v>
      </c>
      <c r="H5563" s="94" t="e">
        <f aca="false">$F5563&amp;$G5563</f>
        <v>#N/A</v>
      </c>
    </row>
    <row r="5564" customFormat="false" ht="12.75" hidden="false" customHeight="false" outlineLevel="0" collapsed="false">
      <c r="F5564" s="94" t="e">
        <f aca="false">IF(REF_DT&lt;PromptMonth,1,INDEX(BucketTable,MATCH($A5564,SumMonths,0),1))</f>
        <v>#VALUE!</v>
      </c>
      <c r="G5564" s="94" t="e">
        <f aca="false">INDEX(Book_Type,MATCH($B5564,Book,0),1)</f>
        <v>#N/A</v>
      </c>
      <c r="H5564" s="94" t="e">
        <f aca="false">$F5564&amp;$G5564</f>
        <v>#N/A</v>
      </c>
    </row>
    <row r="5565" customFormat="false" ht="12.75" hidden="false" customHeight="false" outlineLevel="0" collapsed="false">
      <c r="F5565" s="94" t="e">
        <f aca="false">IF(REF_DT&lt;PromptMonth,1,INDEX(BucketTable,MATCH($A5565,SumMonths,0),1))</f>
        <v>#VALUE!</v>
      </c>
      <c r="G5565" s="94" t="e">
        <f aca="false">INDEX(Book_Type,MATCH($B5565,Book,0),1)</f>
        <v>#N/A</v>
      </c>
      <c r="H5565" s="94" t="e">
        <f aca="false">$F5565&amp;$G5565</f>
        <v>#N/A</v>
      </c>
    </row>
    <row r="5566" customFormat="false" ht="12.75" hidden="false" customHeight="false" outlineLevel="0" collapsed="false">
      <c r="F5566" s="94" t="e">
        <f aca="false">IF(REF_DT&lt;PromptMonth,1,INDEX(BucketTable,MATCH($A5566,SumMonths,0),1))</f>
        <v>#VALUE!</v>
      </c>
      <c r="G5566" s="94" t="e">
        <f aca="false">INDEX(Book_Type,MATCH($B5566,Book,0),1)</f>
        <v>#N/A</v>
      </c>
      <c r="H5566" s="94" t="e">
        <f aca="false">$F5566&amp;$G5566</f>
        <v>#N/A</v>
      </c>
    </row>
    <row r="5567" customFormat="false" ht="12.75" hidden="false" customHeight="false" outlineLevel="0" collapsed="false">
      <c r="F5567" s="94" t="e">
        <f aca="false">IF(REF_DT&lt;PromptMonth,1,INDEX(BucketTable,MATCH($A5567,SumMonths,0),1))</f>
        <v>#VALUE!</v>
      </c>
      <c r="G5567" s="94" t="e">
        <f aca="false">INDEX(Book_Type,MATCH($B5567,Book,0),1)</f>
        <v>#N/A</v>
      </c>
      <c r="H5567" s="94" t="e">
        <f aca="false">$F5567&amp;$G5567</f>
        <v>#N/A</v>
      </c>
    </row>
    <row r="5568" customFormat="false" ht="12.75" hidden="false" customHeight="false" outlineLevel="0" collapsed="false">
      <c r="F5568" s="94" t="e">
        <f aca="false">IF(REF_DT&lt;PromptMonth,1,INDEX(BucketTable,MATCH($A5568,SumMonths,0),1))</f>
        <v>#VALUE!</v>
      </c>
      <c r="G5568" s="94" t="e">
        <f aca="false">INDEX(Book_Type,MATCH($B5568,Book,0),1)</f>
        <v>#N/A</v>
      </c>
      <c r="H5568" s="94" t="e">
        <f aca="false">$F5568&amp;$G5568</f>
        <v>#N/A</v>
      </c>
    </row>
    <row r="5569" customFormat="false" ht="12.75" hidden="false" customHeight="false" outlineLevel="0" collapsed="false">
      <c r="F5569" s="94" t="e">
        <f aca="false">IF(REF_DT&lt;PromptMonth,1,INDEX(BucketTable,MATCH($A5569,SumMonths,0),1))</f>
        <v>#VALUE!</v>
      </c>
      <c r="G5569" s="94" t="e">
        <f aca="false">INDEX(Book_Type,MATCH($B5569,Book,0),1)</f>
        <v>#N/A</v>
      </c>
      <c r="H5569" s="94" t="e">
        <f aca="false">$F5569&amp;$G5569</f>
        <v>#N/A</v>
      </c>
    </row>
    <row r="5570" customFormat="false" ht="12.75" hidden="false" customHeight="false" outlineLevel="0" collapsed="false">
      <c r="F5570" s="94" t="e">
        <f aca="false">IF(REF_DT&lt;PromptMonth,1,INDEX(BucketTable,MATCH($A5570,SumMonths,0),1))</f>
        <v>#VALUE!</v>
      </c>
      <c r="G5570" s="94" t="e">
        <f aca="false">INDEX(Book_Type,MATCH($B5570,Book,0),1)</f>
        <v>#N/A</v>
      </c>
      <c r="H5570" s="94" t="e">
        <f aca="false">$F5570&amp;$G5570</f>
        <v>#N/A</v>
      </c>
    </row>
    <row r="5571" customFormat="false" ht="12.75" hidden="false" customHeight="false" outlineLevel="0" collapsed="false">
      <c r="F5571" s="94" t="e">
        <f aca="false">IF(REF_DT&lt;PromptMonth,1,INDEX(BucketTable,MATCH($A5571,SumMonths,0),1))</f>
        <v>#VALUE!</v>
      </c>
      <c r="G5571" s="94" t="e">
        <f aca="false">INDEX(Book_Type,MATCH($B5571,Book,0),1)</f>
        <v>#N/A</v>
      </c>
      <c r="H5571" s="94" t="e">
        <f aca="false">$F5571&amp;$G5571</f>
        <v>#N/A</v>
      </c>
    </row>
    <row r="5572" customFormat="false" ht="12.75" hidden="false" customHeight="false" outlineLevel="0" collapsed="false">
      <c r="F5572" s="94" t="e">
        <f aca="false">IF(REF_DT&lt;PromptMonth,1,INDEX(BucketTable,MATCH($A5572,SumMonths,0),1))</f>
        <v>#VALUE!</v>
      </c>
      <c r="G5572" s="94" t="e">
        <f aca="false">INDEX(Book_Type,MATCH($B5572,Book,0),1)</f>
        <v>#N/A</v>
      </c>
      <c r="H5572" s="94" t="e">
        <f aca="false">$F5572&amp;$G5572</f>
        <v>#N/A</v>
      </c>
    </row>
    <row r="5573" customFormat="false" ht="12.75" hidden="false" customHeight="false" outlineLevel="0" collapsed="false">
      <c r="F5573" s="94" t="e">
        <f aca="false">IF(REF_DT&lt;PromptMonth,1,INDEX(BucketTable,MATCH($A5573,SumMonths,0),1))</f>
        <v>#VALUE!</v>
      </c>
      <c r="G5573" s="94" t="e">
        <f aca="false">INDEX(Book_Type,MATCH($B5573,Book,0),1)</f>
        <v>#N/A</v>
      </c>
      <c r="H5573" s="94" t="e">
        <f aca="false">$F5573&amp;$G5573</f>
        <v>#N/A</v>
      </c>
    </row>
    <row r="5574" customFormat="false" ht="12.75" hidden="false" customHeight="false" outlineLevel="0" collapsed="false">
      <c r="F5574" s="94" t="e">
        <f aca="false">IF(REF_DT&lt;PromptMonth,1,INDEX(BucketTable,MATCH($A5574,SumMonths,0),1))</f>
        <v>#VALUE!</v>
      </c>
      <c r="G5574" s="94" t="e">
        <f aca="false">INDEX(Book_Type,MATCH($B5574,Book,0),1)</f>
        <v>#N/A</v>
      </c>
      <c r="H5574" s="94" t="e">
        <f aca="false">$F5574&amp;$G5574</f>
        <v>#N/A</v>
      </c>
    </row>
    <row r="5575" customFormat="false" ht="12.75" hidden="false" customHeight="false" outlineLevel="0" collapsed="false">
      <c r="F5575" s="94" t="e">
        <f aca="false">IF(REF_DT&lt;PromptMonth,1,INDEX(BucketTable,MATCH($A5575,SumMonths,0),1))</f>
        <v>#VALUE!</v>
      </c>
      <c r="G5575" s="94" t="e">
        <f aca="false">INDEX(Book_Type,MATCH($B5575,Book,0),1)</f>
        <v>#N/A</v>
      </c>
      <c r="H5575" s="94" t="e">
        <f aca="false">$F5575&amp;$G5575</f>
        <v>#N/A</v>
      </c>
    </row>
    <row r="5576" customFormat="false" ht="12.75" hidden="false" customHeight="false" outlineLevel="0" collapsed="false">
      <c r="F5576" s="94" t="e">
        <f aca="false">IF(REF_DT&lt;PromptMonth,1,INDEX(BucketTable,MATCH($A5576,SumMonths,0),1))</f>
        <v>#VALUE!</v>
      </c>
      <c r="G5576" s="94" t="e">
        <f aca="false">INDEX(Book_Type,MATCH($B5576,Book,0),1)</f>
        <v>#N/A</v>
      </c>
      <c r="H5576" s="94" t="e">
        <f aca="false">$F5576&amp;$G5576</f>
        <v>#N/A</v>
      </c>
    </row>
    <row r="5577" customFormat="false" ht="12.75" hidden="false" customHeight="false" outlineLevel="0" collapsed="false">
      <c r="F5577" s="94" t="e">
        <f aca="false">IF(REF_DT&lt;PromptMonth,1,INDEX(BucketTable,MATCH($A5577,SumMonths,0),1))</f>
        <v>#VALUE!</v>
      </c>
      <c r="G5577" s="94" t="e">
        <f aca="false">INDEX(Book_Type,MATCH($B5577,Book,0),1)</f>
        <v>#N/A</v>
      </c>
      <c r="H5577" s="94" t="e">
        <f aca="false">$F5577&amp;$G5577</f>
        <v>#N/A</v>
      </c>
    </row>
    <row r="5578" customFormat="false" ht="12.75" hidden="false" customHeight="false" outlineLevel="0" collapsed="false">
      <c r="F5578" s="94" t="e">
        <f aca="false">IF(REF_DT&lt;PromptMonth,1,INDEX(BucketTable,MATCH($A5578,SumMonths,0),1))</f>
        <v>#VALUE!</v>
      </c>
      <c r="G5578" s="94" t="e">
        <f aca="false">INDEX(Book_Type,MATCH($B5578,Book,0),1)</f>
        <v>#N/A</v>
      </c>
      <c r="H5578" s="94" t="e">
        <f aca="false">$F5578&amp;$G5578</f>
        <v>#N/A</v>
      </c>
    </row>
    <row r="5579" customFormat="false" ht="12.75" hidden="false" customHeight="false" outlineLevel="0" collapsed="false">
      <c r="F5579" s="94" t="e">
        <f aca="false">IF(REF_DT&lt;PromptMonth,1,INDEX(BucketTable,MATCH($A5579,SumMonths,0),1))</f>
        <v>#VALUE!</v>
      </c>
      <c r="G5579" s="94" t="e">
        <f aca="false">INDEX(Book_Type,MATCH($B5579,Book,0),1)</f>
        <v>#N/A</v>
      </c>
      <c r="H5579" s="94" t="e">
        <f aca="false">$F5579&amp;$G5579</f>
        <v>#N/A</v>
      </c>
    </row>
    <row r="5580" customFormat="false" ht="12.75" hidden="false" customHeight="false" outlineLevel="0" collapsed="false">
      <c r="F5580" s="94" t="e">
        <f aca="false">IF(REF_DT&lt;PromptMonth,1,INDEX(BucketTable,MATCH($A5580,SumMonths,0),1))</f>
        <v>#VALUE!</v>
      </c>
      <c r="G5580" s="94" t="e">
        <f aca="false">INDEX(Book_Type,MATCH($B5580,Book,0),1)</f>
        <v>#N/A</v>
      </c>
      <c r="H5580" s="94" t="e">
        <f aca="false">$F5580&amp;$G5580</f>
        <v>#N/A</v>
      </c>
    </row>
    <row r="5581" customFormat="false" ht="12.75" hidden="false" customHeight="false" outlineLevel="0" collapsed="false">
      <c r="F5581" s="94" t="e">
        <f aca="false">IF(REF_DT&lt;PromptMonth,1,INDEX(BucketTable,MATCH($A5581,SumMonths,0),1))</f>
        <v>#VALUE!</v>
      </c>
      <c r="G5581" s="94" t="e">
        <f aca="false">INDEX(Book_Type,MATCH($B5581,Book,0),1)</f>
        <v>#N/A</v>
      </c>
      <c r="H5581" s="94" t="e">
        <f aca="false">$F5581&amp;$G5581</f>
        <v>#N/A</v>
      </c>
    </row>
    <row r="5582" customFormat="false" ht="12.75" hidden="false" customHeight="false" outlineLevel="0" collapsed="false">
      <c r="F5582" s="94" t="e">
        <f aca="false">IF(REF_DT&lt;PromptMonth,1,INDEX(BucketTable,MATCH($A5582,SumMonths,0),1))</f>
        <v>#VALUE!</v>
      </c>
      <c r="G5582" s="94" t="e">
        <f aca="false">INDEX(Book_Type,MATCH($B5582,Book,0),1)</f>
        <v>#N/A</v>
      </c>
      <c r="H5582" s="94" t="e">
        <f aca="false">$F5582&amp;$G5582</f>
        <v>#N/A</v>
      </c>
    </row>
    <row r="5583" customFormat="false" ht="12.75" hidden="false" customHeight="false" outlineLevel="0" collapsed="false">
      <c r="F5583" s="94" t="e">
        <f aca="false">IF(REF_DT&lt;PromptMonth,1,INDEX(BucketTable,MATCH($A5583,SumMonths,0),1))</f>
        <v>#VALUE!</v>
      </c>
      <c r="G5583" s="94" t="e">
        <f aca="false">INDEX(Book_Type,MATCH($B5583,Book,0),1)</f>
        <v>#N/A</v>
      </c>
      <c r="H5583" s="94" t="e">
        <f aca="false">$F5583&amp;$G5583</f>
        <v>#N/A</v>
      </c>
    </row>
    <row r="5584" customFormat="false" ht="12.75" hidden="false" customHeight="false" outlineLevel="0" collapsed="false">
      <c r="F5584" s="94" t="e">
        <f aca="false">IF(REF_DT&lt;PromptMonth,1,INDEX(BucketTable,MATCH($A5584,SumMonths,0),1))</f>
        <v>#VALUE!</v>
      </c>
      <c r="G5584" s="94" t="e">
        <f aca="false">INDEX(Book_Type,MATCH($B5584,Book,0),1)</f>
        <v>#N/A</v>
      </c>
      <c r="H5584" s="94" t="e">
        <f aca="false">$F5584&amp;$G5584</f>
        <v>#N/A</v>
      </c>
    </row>
    <row r="5585" customFormat="false" ht="12.75" hidden="false" customHeight="false" outlineLevel="0" collapsed="false">
      <c r="F5585" s="94" t="e">
        <f aca="false">IF(REF_DT&lt;PromptMonth,1,INDEX(BucketTable,MATCH($A5585,SumMonths,0),1))</f>
        <v>#VALUE!</v>
      </c>
      <c r="G5585" s="94" t="e">
        <f aca="false">INDEX(Book_Type,MATCH($B5585,Book,0),1)</f>
        <v>#N/A</v>
      </c>
      <c r="H5585" s="94" t="e">
        <f aca="false">$F5585&amp;$G5585</f>
        <v>#N/A</v>
      </c>
    </row>
    <row r="5586" customFormat="false" ht="12.75" hidden="false" customHeight="false" outlineLevel="0" collapsed="false">
      <c r="F5586" s="94" t="e">
        <f aca="false">IF(REF_DT&lt;PromptMonth,1,INDEX(BucketTable,MATCH($A5586,SumMonths,0),1))</f>
        <v>#VALUE!</v>
      </c>
      <c r="G5586" s="94" t="e">
        <f aca="false">INDEX(Book_Type,MATCH($B5586,Book,0),1)</f>
        <v>#N/A</v>
      </c>
      <c r="H5586" s="94" t="e">
        <f aca="false">$F5586&amp;$G5586</f>
        <v>#N/A</v>
      </c>
    </row>
    <row r="5587" customFormat="false" ht="12.75" hidden="false" customHeight="false" outlineLevel="0" collapsed="false">
      <c r="F5587" s="94" t="e">
        <f aca="false">IF(REF_DT&lt;PromptMonth,1,INDEX(BucketTable,MATCH($A5587,SumMonths,0),1))</f>
        <v>#VALUE!</v>
      </c>
      <c r="G5587" s="94" t="e">
        <f aca="false">INDEX(Book_Type,MATCH($B5587,Book,0),1)</f>
        <v>#N/A</v>
      </c>
      <c r="H5587" s="94" t="e">
        <f aca="false">$F5587&amp;$G5587</f>
        <v>#N/A</v>
      </c>
    </row>
    <row r="5588" customFormat="false" ht="12.75" hidden="false" customHeight="false" outlineLevel="0" collapsed="false">
      <c r="F5588" s="94" t="e">
        <f aca="false">IF(REF_DT&lt;PromptMonth,1,INDEX(BucketTable,MATCH($A5588,SumMonths,0),1))</f>
        <v>#VALUE!</v>
      </c>
      <c r="G5588" s="94" t="e">
        <f aca="false">INDEX(Book_Type,MATCH($B5588,Book,0),1)</f>
        <v>#N/A</v>
      </c>
      <c r="H5588" s="94" t="e">
        <f aca="false">$F5588&amp;$G5588</f>
        <v>#N/A</v>
      </c>
    </row>
    <row r="5589" customFormat="false" ht="12.75" hidden="false" customHeight="false" outlineLevel="0" collapsed="false">
      <c r="F5589" s="94" t="e">
        <f aca="false">IF(REF_DT&lt;PromptMonth,1,INDEX(BucketTable,MATCH($A5589,SumMonths,0),1))</f>
        <v>#VALUE!</v>
      </c>
      <c r="G5589" s="94" t="e">
        <f aca="false">INDEX(Book_Type,MATCH($B5589,Book,0),1)</f>
        <v>#N/A</v>
      </c>
      <c r="H5589" s="94" t="e">
        <f aca="false">$F5589&amp;$G5589</f>
        <v>#N/A</v>
      </c>
    </row>
    <row r="5590" customFormat="false" ht="12.75" hidden="false" customHeight="false" outlineLevel="0" collapsed="false">
      <c r="F5590" s="94" t="e">
        <f aca="false">IF(REF_DT&lt;PromptMonth,1,INDEX(BucketTable,MATCH($A5590,SumMonths,0),1))</f>
        <v>#VALUE!</v>
      </c>
      <c r="G5590" s="94" t="e">
        <f aca="false">INDEX(Book_Type,MATCH($B5590,Book,0),1)</f>
        <v>#N/A</v>
      </c>
      <c r="H5590" s="94" t="e">
        <f aca="false">$F5590&amp;$G5590</f>
        <v>#N/A</v>
      </c>
    </row>
    <row r="5591" customFormat="false" ht="12.75" hidden="false" customHeight="false" outlineLevel="0" collapsed="false">
      <c r="F5591" s="94" t="e">
        <f aca="false">IF(REF_DT&lt;PromptMonth,1,INDEX(BucketTable,MATCH($A5591,SumMonths,0),1))</f>
        <v>#VALUE!</v>
      </c>
      <c r="G5591" s="94" t="e">
        <f aca="false">INDEX(Book_Type,MATCH($B5591,Book,0),1)</f>
        <v>#N/A</v>
      </c>
      <c r="H5591" s="94" t="e">
        <f aca="false">$F5591&amp;$G5591</f>
        <v>#N/A</v>
      </c>
    </row>
    <row r="5592" customFormat="false" ht="12.75" hidden="false" customHeight="false" outlineLevel="0" collapsed="false">
      <c r="F5592" s="94" t="e">
        <f aca="false">IF(REF_DT&lt;PromptMonth,1,INDEX(BucketTable,MATCH($A5592,SumMonths,0),1))</f>
        <v>#VALUE!</v>
      </c>
      <c r="G5592" s="94" t="e">
        <f aca="false">INDEX(Book_Type,MATCH($B5592,Book,0),1)</f>
        <v>#N/A</v>
      </c>
      <c r="H5592" s="94" t="e">
        <f aca="false">$F5592&amp;$G5592</f>
        <v>#N/A</v>
      </c>
    </row>
    <row r="5593" customFormat="false" ht="12.75" hidden="false" customHeight="false" outlineLevel="0" collapsed="false">
      <c r="F5593" s="94" t="e">
        <f aca="false">IF(REF_DT&lt;PromptMonth,1,INDEX(BucketTable,MATCH($A5593,SumMonths,0),1))</f>
        <v>#VALUE!</v>
      </c>
      <c r="G5593" s="94" t="e">
        <f aca="false">INDEX(Book_Type,MATCH($B5593,Book,0),1)</f>
        <v>#N/A</v>
      </c>
      <c r="H5593" s="94" t="e">
        <f aca="false">$F5593&amp;$G5593</f>
        <v>#N/A</v>
      </c>
    </row>
    <row r="5594" customFormat="false" ht="12.75" hidden="false" customHeight="false" outlineLevel="0" collapsed="false">
      <c r="F5594" s="94" t="e">
        <f aca="false">IF(REF_DT&lt;PromptMonth,1,INDEX(BucketTable,MATCH($A5594,SumMonths,0),1))</f>
        <v>#VALUE!</v>
      </c>
      <c r="G5594" s="94" t="e">
        <f aca="false">INDEX(Book_Type,MATCH($B5594,Book,0),1)</f>
        <v>#N/A</v>
      </c>
      <c r="H5594" s="94" t="e">
        <f aca="false">$F5594&amp;$G5594</f>
        <v>#N/A</v>
      </c>
    </row>
    <row r="5595" customFormat="false" ht="12.75" hidden="false" customHeight="false" outlineLevel="0" collapsed="false">
      <c r="F5595" s="94" t="e">
        <f aca="false">IF(REF_DT&lt;PromptMonth,1,INDEX(BucketTable,MATCH($A5595,SumMonths,0),1))</f>
        <v>#VALUE!</v>
      </c>
      <c r="G5595" s="94" t="e">
        <f aca="false">INDEX(Book_Type,MATCH($B5595,Book,0),1)</f>
        <v>#N/A</v>
      </c>
      <c r="H5595" s="94" t="e">
        <f aca="false">$F5595&amp;$G5595</f>
        <v>#N/A</v>
      </c>
    </row>
    <row r="5596" customFormat="false" ht="12.75" hidden="false" customHeight="false" outlineLevel="0" collapsed="false">
      <c r="F5596" s="94" t="e">
        <f aca="false">IF(REF_DT&lt;PromptMonth,1,INDEX(BucketTable,MATCH($A5596,SumMonths,0),1))</f>
        <v>#VALUE!</v>
      </c>
      <c r="G5596" s="94" t="e">
        <f aca="false">INDEX(Book_Type,MATCH($B5596,Book,0),1)</f>
        <v>#N/A</v>
      </c>
      <c r="H5596" s="94" t="e">
        <f aca="false">$F5596&amp;$G5596</f>
        <v>#N/A</v>
      </c>
    </row>
    <row r="5597" customFormat="false" ht="12.75" hidden="false" customHeight="false" outlineLevel="0" collapsed="false">
      <c r="F5597" s="94" t="e">
        <f aca="false">IF(REF_DT&lt;PromptMonth,1,INDEX(BucketTable,MATCH($A5597,SumMonths,0),1))</f>
        <v>#VALUE!</v>
      </c>
      <c r="G5597" s="94" t="e">
        <f aca="false">INDEX(Book_Type,MATCH($B5597,Book,0),1)</f>
        <v>#N/A</v>
      </c>
      <c r="H5597" s="94" t="e">
        <f aca="false">$F5597&amp;$G5597</f>
        <v>#N/A</v>
      </c>
    </row>
    <row r="5598" customFormat="false" ht="12.75" hidden="false" customHeight="false" outlineLevel="0" collapsed="false">
      <c r="F5598" s="94" t="e">
        <f aca="false">IF(REF_DT&lt;PromptMonth,1,INDEX(BucketTable,MATCH($A5598,SumMonths,0),1))</f>
        <v>#VALUE!</v>
      </c>
      <c r="G5598" s="94" t="e">
        <f aca="false">INDEX(Book_Type,MATCH($B5598,Book,0),1)</f>
        <v>#N/A</v>
      </c>
      <c r="H5598" s="94" t="e">
        <f aca="false">$F5598&amp;$G5598</f>
        <v>#N/A</v>
      </c>
    </row>
    <row r="5599" customFormat="false" ht="12.75" hidden="false" customHeight="false" outlineLevel="0" collapsed="false">
      <c r="F5599" s="94" t="e">
        <f aca="false">IF(REF_DT&lt;PromptMonth,1,INDEX(BucketTable,MATCH($A5599,SumMonths,0),1))</f>
        <v>#VALUE!</v>
      </c>
      <c r="G5599" s="94" t="e">
        <f aca="false">INDEX(Book_Type,MATCH($B5599,Book,0),1)</f>
        <v>#N/A</v>
      </c>
      <c r="H5599" s="94" t="e">
        <f aca="false">$F5599&amp;$G5599</f>
        <v>#N/A</v>
      </c>
    </row>
    <row r="5600" customFormat="false" ht="12.75" hidden="false" customHeight="false" outlineLevel="0" collapsed="false">
      <c r="F5600" s="94" t="e">
        <f aca="false">IF(REF_DT&lt;PromptMonth,1,INDEX(BucketTable,MATCH($A5600,SumMonths,0),1))</f>
        <v>#VALUE!</v>
      </c>
      <c r="G5600" s="94" t="e">
        <f aca="false">INDEX(Book_Type,MATCH($B5600,Book,0),1)</f>
        <v>#N/A</v>
      </c>
      <c r="H5600" s="94" t="e">
        <f aca="false">$F5600&amp;$G5600</f>
        <v>#N/A</v>
      </c>
    </row>
    <row r="5601" customFormat="false" ht="12.75" hidden="false" customHeight="false" outlineLevel="0" collapsed="false">
      <c r="F5601" s="94" t="e">
        <f aca="false">IF(REF_DT&lt;PromptMonth,1,INDEX(BucketTable,MATCH($A5601,SumMonths,0),1))</f>
        <v>#VALUE!</v>
      </c>
      <c r="G5601" s="94" t="e">
        <f aca="false">INDEX(Book_Type,MATCH($B5601,Book,0),1)</f>
        <v>#N/A</v>
      </c>
      <c r="H5601" s="94" t="e">
        <f aca="false">$F5601&amp;$G5601</f>
        <v>#N/A</v>
      </c>
    </row>
    <row r="5602" customFormat="false" ht="12.75" hidden="false" customHeight="false" outlineLevel="0" collapsed="false">
      <c r="F5602" s="94" t="e">
        <f aca="false">IF(REF_DT&lt;PromptMonth,1,INDEX(BucketTable,MATCH($A5602,SumMonths,0),1))</f>
        <v>#VALUE!</v>
      </c>
      <c r="G5602" s="94" t="e">
        <f aca="false">INDEX(Book_Type,MATCH($B5602,Book,0),1)</f>
        <v>#N/A</v>
      </c>
      <c r="H5602" s="94" t="e">
        <f aca="false">$F5602&amp;$G5602</f>
        <v>#N/A</v>
      </c>
    </row>
    <row r="5603" customFormat="false" ht="12.75" hidden="false" customHeight="false" outlineLevel="0" collapsed="false">
      <c r="F5603" s="94" t="e">
        <f aca="false">IF(REF_DT&lt;PromptMonth,1,INDEX(BucketTable,MATCH($A5603,SumMonths,0),1))</f>
        <v>#VALUE!</v>
      </c>
      <c r="G5603" s="94" t="e">
        <f aca="false">INDEX(Book_Type,MATCH($B5603,Book,0),1)</f>
        <v>#N/A</v>
      </c>
      <c r="H5603" s="94" t="e">
        <f aca="false">$F5603&amp;$G5603</f>
        <v>#N/A</v>
      </c>
    </row>
    <row r="5604" customFormat="false" ht="12.75" hidden="false" customHeight="false" outlineLevel="0" collapsed="false">
      <c r="F5604" s="94" t="e">
        <f aca="false">IF(REF_DT&lt;PromptMonth,1,INDEX(BucketTable,MATCH($A5604,SumMonths,0),1))</f>
        <v>#VALUE!</v>
      </c>
      <c r="G5604" s="94" t="e">
        <f aca="false">INDEX(Book_Type,MATCH($B5604,Book,0),1)</f>
        <v>#N/A</v>
      </c>
      <c r="H5604" s="94" t="e">
        <f aca="false">$F5604&amp;$G5604</f>
        <v>#N/A</v>
      </c>
    </row>
    <row r="5605" customFormat="false" ht="12.75" hidden="false" customHeight="false" outlineLevel="0" collapsed="false">
      <c r="F5605" s="94" t="e">
        <f aca="false">IF(REF_DT&lt;PromptMonth,1,INDEX(BucketTable,MATCH($A5605,SumMonths,0),1))</f>
        <v>#VALUE!</v>
      </c>
      <c r="G5605" s="94" t="e">
        <f aca="false">INDEX(Book_Type,MATCH($B5605,Book,0),1)</f>
        <v>#N/A</v>
      </c>
      <c r="H5605" s="94" t="e">
        <f aca="false">$F5605&amp;$G5605</f>
        <v>#N/A</v>
      </c>
    </row>
    <row r="5606" customFormat="false" ht="12.75" hidden="false" customHeight="false" outlineLevel="0" collapsed="false">
      <c r="F5606" s="94" t="e">
        <f aca="false">IF(REF_DT&lt;PromptMonth,1,INDEX(BucketTable,MATCH($A5606,SumMonths,0),1))</f>
        <v>#VALUE!</v>
      </c>
      <c r="G5606" s="94" t="e">
        <f aca="false">INDEX(Book_Type,MATCH($B5606,Book,0),1)</f>
        <v>#N/A</v>
      </c>
      <c r="H5606" s="94" t="e">
        <f aca="false">$F5606&amp;$G5606</f>
        <v>#N/A</v>
      </c>
    </row>
    <row r="5607" customFormat="false" ht="12.75" hidden="false" customHeight="false" outlineLevel="0" collapsed="false">
      <c r="F5607" s="94" t="e">
        <f aca="false">IF(REF_DT&lt;PromptMonth,1,INDEX(BucketTable,MATCH($A5607,SumMonths,0),1))</f>
        <v>#VALUE!</v>
      </c>
      <c r="G5607" s="94" t="e">
        <f aca="false">INDEX(Book_Type,MATCH($B5607,Book,0),1)</f>
        <v>#N/A</v>
      </c>
      <c r="H5607" s="94" t="e">
        <f aca="false">$F5607&amp;$G5607</f>
        <v>#N/A</v>
      </c>
    </row>
    <row r="5608" customFormat="false" ht="12.75" hidden="false" customHeight="false" outlineLevel="0" collapsed="false">
      <c r="F5608" s="94" t="e">
        <f aca="false">IF(REF_DT&lt;PromptMonth,1,INDEX(BucketTable,MATCH($A5608,SumMonths,0),1))</f>
        <v>#VALUE!</v>
      </c>
      <c r="G5608" s="94" t="e">
        <f aca="false">INDEX(Book_Type,MATCH($B5608,Book,0),1)</f>
        <v>#N/A</v>
      </c>
      <c r="H5608" s="94" t="e">
        <f aca="false">$F5608&amp;$G5608</f>
        <v>#N/A</v>
      </c>
    </row>
    <row r="5609" customFormat="false" ht="12.75" hidden="false" customHeight="false" outlineLevel="0" collapsed="false">
      <c r="F5609" s="94" t="e">
        <f aca="false">IF(REF_DT&lt;PromptMonth,1,INDEX(BucketTable,MATCH($A5609,SumMonths,0),1))</f>
        <v>#VALUE!</v>
      </c>
      <c r="G5609" s="94" t="e">
        <f aca="false">INDEX(Book_Type,MATCH($B5609,Book,0),1)</f>
        <v>#N/A</v>
      </c>
      <c r="H5609" s="94" t="e">
        <f aca="false">$F5609&amp;$G5609</f>
        <v>#N/A</v>
      </c>
    </row>
    <row r="5610" customFormat="false" ht="12.75" hidden="false" customHeight="false" outlineLevel="0" collapsed="false">
      <c r="F5610" s="94" t="e">
        <f aca="false">IF(REF_DT&lt;PromptMonth,1,INDEX(BucketTable,MATCH($A5610,SumMonths,0),1))</f>
        <v>#VALUE!</v>
      </c>
      <c r="G5610" s="94" t="e">
        <f aca="false">INDEX(Book_Type,MATCH($B5610,Book,0),1)</f>
        <v>#N/A</v>
      </c>
      <c r="H5610" s="94" t="e">
        <f aca="false">$F5610&amp;$G5610</f>
        <v>#N/A</v>
      </c>
    </row>
    <row r="5611" customFormat="false" ht="12.75" hidden="false" customHeight="false" outlineLevel="0" collapsed="false">
      <c r="F5611" s="94" t="e">
        <f aca="false">IF(REF_DT&lt;PromptMonth,1,INDEX(BucketTable,MATCH($A5611,SumMonths,0),1))</f>
        <v>#VALUE!</v>
      </c>
      <c r="G5611" s="94" t="e">
        <f aca="false">INDEX(Book_Type,MATCH($B5611,Book,0),1)</f>
        <v>#N/A</v>
      </c>
      <c r="H5611" s="94" t="e">
        <f aca="false">$F5611&amp;$G5611</f>
        <v>#N/A</v>
      </c>
    </row>
    <row r="5612" customFormat="false" ht="12.75" hidden="false" customHeight="false" outlineLevel="0" collapsed="false">
      <c r="F5612" s="94" t="e">
        <f aca="false">IF(REF_DT&lt;PromptMonth,1,INDEX(BucketTable,MATCH($A5612,SumMonths,0),1))</f>
        <v>#VALUE!</v>
      </c>
      <c r="G5612" s="94" t="e">
        <f aca="false">INDEX(Book_Type,MATCH($B5612,Book,0),1)</f>
        <v>#N/A</v>
      </c>
      <c r="H5612" s="94" t="e">
        <f aca="false">$F5612&amp;$G5612</f>
        <v>#N/A</v>
      </c>
    </row>
    <row r="5613" customFormat="false" ht="12.75" hidden="false" customHeight="false" outlineLevel="0" collapsed="false">
      <c r="F5613" s="94" t="e">
        <f aca="false">IF(REF_DT&lt;PromptMonth,1,INDEX(BucketTable,MATCH($A5613,SumMonths,0),1))</f>
        <v>#VALUE!</v>
      </c>
      <c r="G5613" s="94" t="e">
        <f aca="false">INDEX(Book_Type,MATCH($B5613,Book,0),1)</f>
        <v>#N/A</v>
      </c>
      <c r="H5613" s="94" t="e">
        <f aca="false">$F5613&amp;$G5613</f>
        <v>#N/A</v>
      </c>
    </row>
    <row r="5614" customFormat="false" ht="12.75" hidden="false" customHeight="false" outlineLevel="0" collapsed="false">
      <c r="F5614" s="94" t="e">
        <f aca="false">IF(REF_DT&lt;PromptMonth,1,INDEX(BucketTable,MATCH($A5614,SumMonths,0),1))</f>
        <v>#VALUE!</v>
      </c>
      <c r="G5614" s="94" t="e">
        <f aca="false">INDEX(Book_Type,MATCH($B5614,Book,0),1)</f>
        <v>#N/A</v>
      </c>
      <c r="H5614" s="94" t="e">
        <f aca="false">$F5614&amp;$G5614</f>
        <v>#N/A</v>
      </c>
    </row>
    <row r="5615" customFormat="false" ht="12.75" hidden="false" customHeight="false" outlineLevel="0" collapsed="false">
      <c r="F5615" s="94" t="e">
        <f aca="false">IF(REF_DT&lt;PromptMonth,1,INDEX(BucketTable,MATCH($A5615,SumMonths,0),1))</f>
        <v>#VALUE!</v>
      </c>
      <c r="G5615" s="94" t="e">
        <f aca="false">INDEX(Book_Type,MATCH($B5615,Book,0),1)</f>
        <v>#N/A</v>
      </c>
      <c r="H5615" s="94" t="e">
        <f aca="false">$F5615&amp;$G5615</f>
        <v>#N/A</v>
      </c>
    </row>
    <row r="5616" customFormat="false" ht="12.75" hidden="false" customHeight="false" outlineLevel="0" collapsed="false">
      <c r="F5616" s="94" t="e">
        <f aca="false">IF(REF_DT&lt;PromptMonth,1,INDEX(BucketTable,MATCH($A5616,SumMonths,0),1))</f>
        <v>#VALUE!</v>
      </c>
      <c r="G5616" s="94" t="e">
        <f aca="false">INDEX(Book_Type,MATCH($B5616,Book,0),1)</f>
        <v>#N/A</v>
      </c>
      <c r="H5616" s="94" t="e">
        <f aca="false">$F5616&amp;$G5616</f>
        <v>#N/A</v>
      </c>
    </row>
    <row r="5617" customFormat="false" ht="12.75" hidden="false" customHeight="false" outlineLevel="0" collapsed="false">
      <c r="F5617" s="94" t="e">
        <f aca="false">IF(REF_DT&lt;PromptMonth,1,INDEX(BucketTable,MATCH($A5617,SumMonths,0),1))</f>
        <v>#VALUE!</v>
      </c>
      <c r="G5617" s="94" t="e">
        <f aca="false">INDEX(Book_Type,MATCH($B5617,Book,0),1)</f>
        <v>#N/A</v>
      </c>
      <c r="H5617" s="94" t="e">
        <f aca="false">$F5617&amp;$G5617</f>
        <v>#N/A</v>
      </c>
    </row>
    <row r="5618" customFormat="false" ht="12.75" hidden="false" customHeight="false" outlineLevel="0" collapsed="false">
      <c r="F5618" s="94" t="e">
        <f aca="false">IF(REF_DT&lt;PromptMonth,1,INDEX(BucketTable,MATCH($A5618,SumMonths,0),1))</f>
        <v>#VALUE!</v>
      </c>
      <c r="G5618" s="94" t="e">
        <f aca="false">INDEX(Book_Type,MATCH($B5618,Book,0),1)</f>
        <v>#N/A</v>
      </c>
      <c r="H5618" s="94" t="e">
        <f aca="false">$F5618&amp;$G5618</f>
        <v>#N/A</v>
      </c>
    </row>
    <row r="5619" customFormat="false" ht="12.75" hidden="false" customHeight="false" outlineLevel="0" collapsed="false">
      <c r="F5619" s="94" t="e">
        <f aca="false">IF(REF_DT&lt;PromptMonth,1,INDEX(BucketTable,MATCH($A5619,SumMonths,0),1))</f>
        <v>#VALUE!</v>
      </c>
      <c r="G5619" s="94" t="e">
        <f aca="false">INDEX(Book_Type,MATCH($B5619,Book,0),1)</f>
        <v>#N/A</v>
      </c>
      <c r="H5619" s="94" t="e">
        <f aca="false">$F5619&amp;$G5619</f>
        <v>#N/A</v>
      </c>
    </row>
    <row r="5620" customFormat="false" ht="12.75" hidden="false" customHeight="false" outlineLevel="0" collapsed="false">
      <c r="F5620" s="94" t="e">
        <f aca="false">IF(REF_DT&lt;PromptMonth,1,INDEX(BucketTable,MATCH($A5620,SumMonths,0),1))</f>
        <v>#VALUE!</v>
      </c>
      <c r="G5620" s="94" t="e">
        <f aca="false">INDEX(Book_Type,MATCH($B5620,Book,0),1)</f>
        <v>#N/A</v>
      </c>
      <c r="H5620" s="94" t="e">
        <f aca="false">$F5620&amp;$G5620</f>
        <v>#N/A</v>
      </c>
    </row>
    <row r="5621" customFormat="false" ht="12.75" hidden="false" customHeight="false" outlineLevel="0" collapsed="false">
      <c r="F5621" s="94" t="e">
        <f aca="false">IF(REF_DT&lt;PromptMonth,1,INDEX(BucketTable,MATCH($A5621,SumMonths,0),1))</f>
        <v>#VALUE!</v>
      </c>
      <c r="G5621" s="94" t="e">
        <f aca="false">INDEX(Book_Type,MATCH($B5621,Book,0),1)</f>
        <v>#N/A</v>
      </c>
      <c r="H5621" s="94" t="e">
        <f aca="false">$F5621&amp;$G5621</f>
        <v>#N/A</v>
      </c>
    </row>
    <row r="5622" customFormat="false" ht="12.75" hidden="false" customHeight="false" outlineLevel="0" collapsed="false">
      <c r="F5622" s="94" t="e">
        <f aca="false">IF(REF_DT&lt;PromptMonth,1,INDEX(BucketTable,MATCH($A5622,SumMonths,0),1))</f>
        <v>#VALUE!</v>
      </c>
      <c r="G5622" s="94" t="e">
        <f aca="false">INDEX(Book_Type,MATCH($B5622,Book,0),1)</f>
        <v>#N/A</v>
      </c>
      <c r="H5622" s="94" t="e">
        <f aca="false">$F5622&amp;$G5622</f>
        <v>#N/A</v>
      </c>
    </row>
    <row r="5623" customFormat="false" ht="12.75" hidden="false" customHeight="false" outlineLevel="0" collapsed="false">
      <c r="F5623" s="94" t="e">
        <f aca="false">IF(REF_DT&lt;PromptMonth,1,INDEX(BucketTable,MATCH($A5623,SumMonths,0),1))</f>
        <v>#VALUE!</v>
      </c>
      <c r="G5623" s="94" t="e">
        <f aca="false">INDEX(Book_Type,MATCH($B5623,Book,0),1)</f>
        <v>#N/A</v>
      </c>
      <c r="H5623" s="94" t="e">
        <f aca="false">$F5623&amp;$G5623</f>
        <v>#N/A</v>
      </c>
    </row>
    <row r="5624" customFormat="false" ht="12.75" hidden="false" customHeight="false" outlineLevel="0" collapsed="false">
      <c r="F5624" s="94" t="e">
        <f aca="false">IF(REF_DT&lt;PromptMonth,1,INDEX(BucketTable,MATCH($A5624,SumMonths,0),1))</f>
        <v>#VALUE!</v>
      </c>
      <c r="G5624" s="94" t="e">
        <f aca="false">INDEX(Book_Type,MATCH($B5624,Book,0),1)</f>
        <v>#N/A</v>
      </c>
      <c r="H5624" s="94" t="e">
        <f aca="false">$F5624&amp;$G5624</f>
        <v>#N/A</v>
      </c>
    </row>
    <row r="5625" customFormat="false" ht="12.75" hidden="false" customHeight="false" outlineLevel="0" collapsed="false">
      <c r="F5625" s="94" t="e">
        <f aca="false">IF(REF_DT&lt;PromptMonth,1,INDEX(BucketTable,MATCH($A5625,SumMonths,0),1))</f>
        <v>#VALUE!</v>
      </c>
      <c r="G5625" s="94" t="e">
        <f aca="false">INDEX(Book_Type,MATCH($B5625,Book,0),1)</f>
        <v>#N/A</v>
      </c>
      <c r="H5625" s="94" t="e">
        <f aca="false">$F5625&amp;$G5625</f>
        <v>#N/A</v>
      </c>
    </row>
    <row r="5626" customFormat="false" ht="12.75" hidden="false" customHeight="false" outlineLevel="0" collapsed="false">
      <c r="F5626" s="94" t="e">
        <f aca="false">IF(REF_DT&lt;PromptMonth,1,INDEX(BucketTable,MATCH($A5626,SumMonths,0),1))</f>
        <v>#VALUE!</v>
      </c>
      <c r="G5626" s="94" t="e">
        <f aca="false">INDEX(Book_Type,MATCH($B5626,Book,0),1)</f>
        <v>#N/A</v>
      </c>
      <c r="H5626" s="94" t="e">
        <f aca="false">$F5626&amp;$G5626</f>
        <v>#N/A</v>
      </c>
    </row>
    <row r="5627" customFormat="false" ht="12.75" hidden="false" customHeight="false" outlineLevel="0" collapsed="false">
      <c r="F5627" s="94" t="e">
        <f aca="false">IF(REF_DT&lt;PromptMonth,1,INDEX(BucketTable,MATCH($A5627,SumMonths,0),1))</f>
        <v>#VALUE!</v>
      </c>
      <c r="G5627" s="94" t="e">
        <f aca="false">INDEX(Book_Type,MATCH($B5627,Book,0),1)</f>
        <v>#N/A</v>
      </c>
      <c r="H5627" s="94" t="e">
        <f aca="false">$F5627&amp;$G5627</f>
        <v>#N/A</v>
      </c>
    </row>
    <row r="5628" customFormat="false" ht="12.75" hidden="false" customHeight="false" outlineLevel="0" collapsed="false">
      <c r="F5628" s="94" t="e">
        <f aca="false">IF(REF_DT&lt;PromptMonth,1,INDEX(BucketTable,MATCH($A5628,SumMonths,0),1))</f>
        <v>#VALUE!</v>
      </c>
      <c r="G5628" s="94" t="e">
        <f aca="false">INDEX(Book_Type,MATCH($B5628,Book,0),1)</f>
        <v>#N/A</v>
      </c>
      <c r="H5628" s="94" t="e">
        <f aca="false">$F5628&amp;$G5628</f>
        <v>#N/A</v>
      </c>
    </row>
    <row r="5629" customFormat="false" ht="12.75" hidden="false" customHeight="false" outlineLevel="0" collapsed="false">
      <c r="F5629" s="94" t="e">
        <f aca="false">IF(REF_DT&lt;PromptMonth,1,INDEX(BucketTable,MATCH($A5629,SumMonths,0),1))</f>
        <v>#VALUE!</v>
      </c>
      <c r="G5629" s="94" t="e">
        <f aca="false">INDEX(Book_Type,MATCH($B5629,Book,0),1)</f>
        <v>#N/A</v>
      </c>
      <c r="H5629" s="94" t="e">
        <f aca="false">$F5629&amp;$G5629</f>
        <v>#N/A</v>
      </c>
    </row>
    <row r="5630" customFormat="false" ht="12.75" hidden="false" customHeight="false" outlineLevel="0" collapsed="false">
      <c r="F5630" s="94" t="e">
        <f aca="false">IF(REF_DT&lt;PromptMonth,1,INDEX(BucketTable,MATCH($A5630,SumMonths,0),1))</f>
        <v>#VALUE!</v>
      </c>
      <c r="G5630" s="94" t="e">
        <f aca="false">INDEX(Book_Type,MATCH($B5630,Book,0),1)</f>
        <v>#N/A</v>
      </c>
      <c r="H5630" s="94" t="e">
        <f aca="false">$F5630&amp;$G5630</f>
        <v>#N/A</v>
      </c>
    </row>
    <row r="5631" customFormat="false" ht="12.75" hidden="false" customHeight="false" outlineLevel="0" collapsed="false">
      <c r="F5631" s="94" t="e">
        <f aca="false">IF(REF_DT&lt;PromptMonth,1,INDEX(BucketTable,MATCH($A5631,SumMonths,0),1))</f>
        <v>#VALUE!</v>
      </c>
      <c r="G5631" s="94" t="e">
        <f aca="false">INDEX(Book_Type,MATCH($B5631,Book,0),1)</f>
        <v>#N/A</v>
      </c>
      <c r="H5631" s="94" t="e">
        <f aca="false">$F5631&amp;$G5631</f>
        <v>#N/A</v>
      </c>
    </row>
    <row r="5632" customFormat="false" ht="12.75" hidden="false" customHeight="false" outlineLevel="0" collapsed="false">
      <c r="F5632" s="94" t="e">
        <f aca="false">IF(REF_DT&lt;PromptMonth,1,INDEX(BucketTable,MATCH($A5632,SumMonths,0),1))</f>
        <v>#VALUE!</v>
      </c>
      <c r="G5632" s="94" t="e">
        <f aca="false">INDEX(Book_Type,MATCH($B5632,Book,0),1)</f>
        <v>#N/A</v>
      </c>
      <c r="H5632" s="94" t="e">
        <f aca="false">$F5632&amp;$G5632</f>
        <v>#N/A</v>
      </c>
    </row>
    <row r="5633" customFormat="false" ht="12.75" hidden="false" customHeight="false" outlineLevel="0" collapsed="false">
      <c r="F5633" s="94" t="e">
        <f aca="false">IF(REF_DT&lt;PromptMonth,1,INDEX(BucketTable,MATCH($A5633,SumMonths,0),1))</f>
        <v>#VALUE!</v>
      </c>
      <c r="G5633" s="94" t="e">
        <f aca="false">INDEX(Book_Type,MATCH($B5633,Book,0),1)</f>
        <v>#N/A</v>
      </c>
      <c r="H5633" s="94" t="e">
        <f aca="false">$F5633&amp;$G5633</f>
        <v>#N/A</v>
      </c>
    </row>
    <row r="5634" customFormat="false" ht="12.75" hidden="false" customHeight="false" outlineLevel="0" collapsed="false">
      <c r="F5634" s="94" t="e">
        <f aca="false">IF(REF_DT&lt;PromptMonth,1,INDEX(BucketTable,MATCH($A5634,SumMonths,0),1))</f>
        <v>#VALUE!</v>
      </c>
      <c r="G5634" s="94" t="e">
        <f aca="false">INDEX(Book_Type,MATCH($B5634,Book,0),1)</f>
        <v>#N/A</v>
      </c>
      <c r="H5634" s="94" t="e">
        <f aca="false">$F5634&amp;$G5634</f>
        <v>#N/A</v>
      </c>
    </row>
    <row r="5635" customFormat="false" ht="12.75" hidden="false" customHeight="false" outlineLevel="0" collapsed="false">
      <c r="F5635" s="94" t="e">
        <f aca="false">IF(REF_DT&lt;PromptMonth,1,INDEX(BucketTable,MATCH($A5635,SumMonths,0),1))</f>
        <v>#VALUE!</v>
      </c>
      <c r="G5635" s="94" t="e">
        <f aca="false">INDEX(Book_Type,MATCH($B5635,Book,0),1)</f>
        <v>#N/A</v>
      </c>
      <c r="H5635" s="94" t="e">
        <f aca="false">$F5635&amp;$G5635</f>
        <v>#N/A</v>
      </c>
    </row>
    <row r="5636" customFormat="false" ht="12.75" hidden="false" customHeight="false" outlineLevel="0" collapsed="false">
      <c r="F5636" s="94" t="e">
        <f aca="false">IF(REF_DT&lt;PromptMonth,1,INDEX(BucketTable,MATCH($A5636,SumMonths,0),1))</f>
        <v>#VALUE!</v>
      </c>
      <c r="G5636" s="94" t="e">
        <f aca="false">INDEX(Book_Type,MATCH($B5636,Book,0),1)</f>
        <v>#N/A</v>
      </c>
      <c r="H5636" s="94" t="e">
        <f aca="false">$F5636&amp;$G5636</f>
        <v>#N/A</v>
      </c>
    </row>
    <row r="5637" customFormat="false" ht="12.75" hidden="false" customHeight="false" outlineLevel="0" collapsed="false">
      <c r="F5637" s="94" t="e">
        <f aca="false">IF(REF_DT&lt;PromptMonth,1,INDEX(BucketTable,MATCH($A5637,SumMonths,0),1))</f>
        <v>#VALUE!</v>
      </c>
      <c r="G5637" s="94" t="e">
        <f aca="false">INDEX(Book_Type,MATCH($B5637,Book,0),1)</f>
        <v>#N/A</v>
      </c>
      <c r="H5637" s="94" t="e">
        <f aca="false">$F5637&amp;$G5637</f>
        <v>#N/A</v>
      </c>
    </row>
    <row r="5638" customFormat="false" ht="12.75" hidden="false" customHeight="false" outlineLevel="0" collapsed="false">
      <c r="F5638" s="94" t="e">
        <f aca="false">IF(REF_DT&lt;PromptMonth,1,INDEX(BucketTable,MATCH($A5638,SumMonths,0),1))</f>
        <v>#VALUE!</v>
      </c>
      <c r="G5638" s="94" t="e">
        <f aca="false">INDEX(Book_Type,MATCH($B5638,Book,0),1)</f>
        <v>#N/A</v>
      </c>
      <c r="H5638" s="94" t="e">
        <f aca="false">$F5638&amp;$G5638</f>
        <v>#N/A</v>
      </c>
    </row>
    <row r="5639" customFormat="false" ht="12.75" hidden="false" customHeight="false" outlineLevel="0" collapsed="false">
      <c r="F5639" s="94" t="e">
        <f aca="false">IF(REF_DT&lt;PromptMonth,1,INDEX(BucketTable,MATCH($A5639,SumMonths,0),1))</f>
        <v>#VALUE!</v>
      </c>
      <c r="G5639" s="94" t="e">
        <f aca="false">INDEX(Book_Type,MATCH($B5639,Book,0),1)</f>
        <v>#N/A</v>
      </c>
      <c r="H5639" s="94" t="e">
        <f aca="false">$F5639&amp;$G5639</f>
        <v>#N/A</v>
      </c>
    </row>
    <row r="5640" customFormat="false" ht="12.75" hidden="false" customHeight="false" outlineLevel="0" collapsed="false">
      <c r="F5640" s="94" t="e">
        <f aca="false">IF(REF_DT&lt;PromptMonth,1,INDEX(BucketTable,MATCH($A5640,SumMonths,0),1))</f>
        <v>#VALUE!</v>
      </c>
      <c r="G5640" s="94" t="e">
        <f aca="false">INDEX(Book_Type,MATCH($B5640,Book,0),1)</f>
        <v>#N/A</v>
      </c>
      <c r="H5640" s="94" t="e">
        <f aca="false">$F5640&amp;$G5640</f>
        <v>#N/A</v>
      </c>
    </row>
    <row r="5641" customFormat="false" ht="12.75" hidden="false" customHeight="false" outlineLevel="0" collapsed="false">
      <c r="F5641" s="94" t="e">
        <f aca="false">IF(REF_DT&lt;PromptMonth,1,INDEX(BucketTable,MATCH($A5641,SumMonths,0),1))</f>
        <v>#VALUE!</v>
      </c>
      <c r="G5641" s="94" t="e">
        <f aca="false">INDEX(Book_Type,MATCH($B5641,Book,0),1)</f>
        <v>#N/A</v>
      </c>
      <c r="H5641" s="94" t="e">
        <f aca="false">$F5641&amp;$G5641</f>
        <v>#N/A</v>
      </c>
    </row>
    <row r="5642" customFormat="false" ht="12.75" hidden="false" customHeight="false" outlineLevel="0" collapsed="false">
      <c r="F5642" s="94" t="e">
        <f aca="false">IF(REF_DT&lt;PromptMonth,1,INDEX(BucketTable,MATCH($A5642,SumMonths,0),1))</f>
        <v>#VALUE!</v>
      </c>
      <c r="G5642" s="94" t="e">
        <f aca="false">INDEX(Book_Type,MATCH($B5642,Book,0),1)</f>
        <v>#N/A</v>
      </c>
      <c r="H5642" s="94" t="e">
        <f aca="false">$F5642&amp;$G5642</f>
        <v>#N/A</v>
      </c>
    </row>
    <row r="5643" customFormat="false" ht="12.75" hidden="false" customHeight="false" outlineLevel="0" collapsed="false">
      <c r="F5643" s="94" t="e">
        <f aca="false">IF(REF_DT&lt;PromptMonth,1,INDEX(BucketTable,MATCH($A5643,SumMonths,0),1))</f>
        <v>#VALUE!</v>
      </c>
      <c r="G5643" s="94" t="e">
        <f aca="false">INDEX(Book_Type,MATCH($B5643,Book,0),1)</f>
        <v>#N/A</v>
      </c>
      <c r="H5643" s="94" t="e">
        <f aca="false">$F5643&amp;$G5643</f>
        <v>#N/A</v>
      </c>
    </row>
    <row r="5644" customFormat="false" ht="12.75" hidden="false" customHeight="false" outlineLevel="0" collapsed="false">
      <c r="F5644" s="94" t="e">
        <f aca="false">IF(REF_DT&lt;PromptMonth,1,INDEX(BucketTable,MATCH($A5644,SumMonths,0),1))</f>
        <v>#VALUE!</v>
      </c>
      <c r="G5644" s="94" t="e">
        <f aca="false">INDEX(Book_Type,MATCH($B5644,Book,0),1)</f>
        <v>#N/A</v>
      </c>
      <c r="H5644" s="94" t="e">
        <f aca="false">$F5644&amp;$G5644</f>
        <v>#N/A</v>
      </c>
    </row>
    <row r="5645" customFormat="false" ht="12.75" hidden="false" customHeight="false" outlineLevel="0" collapsed="false">
      <c r="F5645" s="94" t="e">
        <f aca="false">IF(REF_DT&lt;PromptMonth,1,INDEX(BucketTable,MATCH($A5645,SumMonths,0),1))</f>
        <v>#VALUE!</v>
      </c>
      <c r="G5645" s="94" t="e">
        <f aca="false">INDEX(Book_Type,MATCH($B5645,Book,0),1)</f>
        <v>#N/A</v>
      </c>
      <c r="H5645" s="94" t="e">
        <f aca="false">$F5645&amp;$G5645</f>
        <v>#N/A</v>
      </c>
    </row>
    <row r="5646" customFormat="false" ht="12.75" hidden="false" customHeight="false" outlineLevel="0" collapsed="false">
      <c r="F5646" s="94" t="e">
        <f aca="false">IF(REF_DT&lt;PromptMonth,1,INDEX(BucketTable,MATCH($A5646,SumMonths,0),1))</f>
        <v>#VALUE!</v>
      </c>
      <c r="G5646" s="94" t="e">
        <f aca="false">INDEX(Book_Type,MATCH($B5646,Book,0),1)</f>
        <v>#N/A</v>
      </c>
      <c r="H5646" s="94" t="e">
        <f aca="false">$F5646&amp;$G5646</f>
        <v>#N/A</v>
      </c>
    </row>
    <row r="5647" customFormat="false" ht="12.75" hidden="false" customHeight="false" outlineLevel="0" collapsed="false">
      <c r="F5647" s="94" t="e">
        <f aca="false">IF(REF_DT&lt;PromptMonth,1,INDEX(BucketTable,MATCH($A5647,SumMonths,0),1))</f>
        <v>#VALUE!</v>
      </c>
      <c r="G5647" s="94" t="e">
        <f aca="false">INDEX(Book_Type,MATCH($B5647,Book,0),1)</f>
        <v>#N/A</v>
      </c>
      <c r="H5647" s="94" t="e">
        <f aca="false">$F5647&amp;$G5647</f>
        <v>#N/A</v>
      </c>
    </row>
    <row r="5648" customFormat="false" ht="12.75" hidden="false" customHeight="false" outlineLevel="0" collapsed="false">
      <c r="F5648" s="94" t="e">
        <f aca="false">IF(REF_DT&lt;PromptMonth,1,INDEX(BucketTable,MATCH($A5648,SumMonths,0),1))</f>
        <v>#VALUE!</v>
      </c>
      <c r="G5648" s="94" t="e">
        <f aca="false">INDEX(Book_Type,MATCH($B5648,Book,0),1)</f>
        <v>#N/A</v>
      </c>
      <c r="H5648" s="94" t="e">
        <f aca="false">$F5648&amp;$G5648</f>
        <v>#N/A</v>
      </c>
    </row>
    <row r="5649" customFormat="false" ht="12.75" hidden="false" customHeight="false" outlineLevel="0" collapsed="false">
      <c r="F5649" s="94" t="e">
        <f aca="false">IF(REF_DT&lt;PromptMonth,1,INDEX(BucketTable,MATCH($A5649,SumMonths,0),1))</f>
        <v>#VALUE!</v>
      </c>
      <c r="G5649" s="94" t="e">
        <f aca="false">INDEX(Book_Type,MATCH($B5649,Book,0),1)</f>
        <v>#N/A</v>
      </c>
      <c r="H5649" s="94" t="e">
        <f aca="false">$F5649&amp;$G5649</f>
        <v>#N/A</v>
      </c>
    </row>
    <row r="5650" customFormat="false" ht="12.75" hidden="false" customHeight="false" outlineLevel="0" collapsed="false">
      <c r="F5650" s="94" t="e">
        <f aca="false">IF(REF_DT&lt;PromptMonth,1,INDEX(BucketTable,MATCH($A5650,SumMonths,0),1))</f>
        <v>#VALUE!</v>
      </c>
      <c r="G5650" s="94" t="e">
        <f aca="false">INDEX(Book_Type,MATCH($B5650,Book,0),1)</f>
        <v>#N/A</v>
      </c>
      <c r="H5650" s="94" t="e">
        <f aca="false">$F5650&amp;$G5650</f>
        <v>#N/A</v>
      </c>
    </row>
    <row r="5651" customFormat="false" ht="12.75" hidden="false" customHeight="false" outlineLevel="0" collapsed="false">
      <c r="F5651" s="94" t="e">
        <f aca="false">IF(REF_DT&lt;PromptMonth,1,INDEX(BucketTable,MATCH($A5651,SumMonths,0),1))</f>
        <v>#VALUE!</v>
      </c>
      <c r="G5651" s="94" t="e">
        <f aca="false">INDEX(Book_Type,MATCH($B5651,Book,0),1)</f>
        <v>#N/A</v>
      </c>
      <c r="H5651" s="94" t="e">
        <f aca="false">$F5651&amp;$G5651</f>
        <v>#N/A</v>
      </c>
    </row>
    <row r="5652" customFormat="false" ht="12.75" hidden="false" customHeight="false" outlineLevel="0" collapsed="false">
      <c r="F5652" s="94" t="e">
        <f aca="false">IF(REF_DT&lt;PromptMonth,1,INDEX(BucketTable,MATCH($A5652,SumMonths,0),1))</f>
        <v>#VALUE!</v>
      </c>
      <c r="G5652" s="94" t="e">
        <f aca="false">INDEX(Book_Type,MATCH($B5652,Book,0),1)</f>
        <v>#N/A</v>
      </c>
      <c r="H5652" s="94" t="e">
        <f aca="false">$F5652&amp;$G5652</f>
        <v>#N/A</v>
      </c>
    </row>
    <row r="5653" customFormat="false" ht="12.75" hidden="false" customHeight="false" outlineLevel="0" collapsed="false">
      <c r="F5653" s="94" t="e">
        <f aca="false">IF(REF_DT&lt;PromptMonth,1,INDEX(BucketTable,MATCH($A5653,SumMonths,0),1))</f>
        <v>#VALUE!</v>
      </c>
      <c r="G5653" s="94" t="e">
        <f aca="false">INDEX(Book_Type,MATCH($B5653,Book,0),1)</f>
        <v>#N/A</v>
      </c>
      <c r="H5653" s="94" t="e">
        <f aca="false">$F5653&amp;$G5653</f>
        <v>#N/A</v>
      </c>
    </row>
    <row r="5654" customFormat="false" ht="12.75" hidden="false" customHeight="false" outlineLevel="0" collapsed="false">
      <c r="F5654" s="94" t="e">
        <f aca="false">IF(REF_DT&lt;PromptMonth,1,INDEX(BucketTable,MATCH($A5654,SumMonths,0),1))</f>
        <v>#VALUE!</v>
      </c>
      <c r="G5654" s="94" t="e">
        <f aca="false">INDEX(Book_Type,MATCH($B5654,Book,0),1)</f>
        <v>#N/A</v>
      </c>
      <c r="H5654" s="94" t="e">
        <f aca="false">$F5654&amp;$G5654</f>
        <v>#N/A</v>
      </c>
    </row>
    <row r="5655" customFormat="false" ht="12.75" hidden="false" customHeight="false" outlineLevel="0" collapsed="false">
      <c r="F5655" s="94" t="e">
        <f aca="false">IF(REF_DT&lt;PromptMonth,1,INDEX(BucketTable,MATCH($A5655,SumMonths,0),1))</f>
        <v>#VALUE!</v>
      </c>
      <c r="G5655" s="94" t="e">
        <f aca="false">INDEX(Book_Type,MATCH($B5655,Book,0),1)</f>
        <v>#N/A</v>
      </c>
      <c r="H5655" s="94" t="e">
        <f aca="false">$F5655&amp;$G5655</f>
        <v>#N/A</v>
      </c>
    </row>
    <row r="5656" customFormat="false" ht="12.75" hidden="false" customHeight="false" outlineLevel="0" collapsed="false">
      <c r="F5656" s="94" t="e">
        <f aca="false">IF(REF_DT&lt;PromptMonth,1,INDEX(BucketTable,MATCH($A5656,SumMonths,0),1))</f>
        <v>#VALUE!</v>
      </c>
      <c r="G5656" s="94" t="e">
        <f aca="false">INDEX(Book_Type,MATCH($B5656,Book,0),1)</f>
        <v>#N/A</v>
      </c>
      <c r="H5656" s="94" t="e">
        <f aca="false">$F5656&amp;$G5656</f>
        <v>#N/A</v>
      </c>
    </row>
    <row r="5657" customFormat="false" ht="12.75" hidden="false" customHeight="false" outlineLevel="0" collapsed="false">
      <c r="F5657" s="94" t="e">
        <f aca="false">IF(REF_DT&lt;PromptMonth,1,INDEX(BucketTable,MATCH($A5657,SumMonths,0),1))</f>
        <v>#VALUE!</v>
      </c>
      <c r="G5657" s="94" t="e">
        <f aca="false">INDEX(Book_Type,MATCH($B5657,Book,0),1)</f>
        <v>#N/A</v>
      </c>
      <c r="H5657" s="94" t="e">
        <f aca="false">$F5657&amp;$G5657</f>
        <v>#N/A</v>
      </c>
    </row>
    <row r="5658" customFormat="false" ht="12.75" hidden="false" customHeight="false" outlineLevel="0" collapsed="false">
      <c r="F5658" s="94" t="e">
        <f aca="false">IF(REF_DT&lt;PromptMonth,1,INDEX(BucketTable,MATCH($A5658,SumMonths,0),1))</f>
        <v>#VALUE!</v>
      </c>
      <c r="G5658" s="94" t="e">
        <f aca="false">INDEX(Book_Type,MATCH($B5658,Book,0),1)</f>
        <v>#N/A</v>
      </c>
      <c r="H5658" s="94" t="e">
        <f aca="false">$F5658&amp;$G5658</f>
        <v>#N/A</v>
      </c>
    </row>
    <row r="5659" customFormat="false" ht="12.75" hidden="false" customHeight="false" outlineLevel="0" collapsed="false">
      <c r="F5659" s="94" t="e">
        <f aca="false">IF(REF_DT&lt;PromptMonth,1,INDEX(BucketTable,MATCH($A5659,SumMonths,0),1))</f>
        <v>#VALUE!</v>
      </c>
      <c r="G5659" s="94" t="e">
        <f aca="false">INDEX(Book_Type,MATCH($B5659,Book,0),1)</f>
        <v>#N/A</v>
      </c>
      <c r="H5659" s="94" t="e">
        <f aca="false">$F5659&amp;$G5659</f>
        <v>#N/A</v>
      </c>
    </row>
    <row r="5660" customFormat="false" ht="12.75" hidden="false" customHeight="false" outlineLevel="0" collapsed="false">
      <c r="F5660" s="94" t="e">
        <f aca="false">IF(REF_DT&lt;PromptMonth,1,INDEX(BucketTable,MATCH($A5660,SumMonths,0),1))</f>
        <v>#VALUE!</v>
      </c>
      <c r="G5660" s="94" t="e">
        <f aca="false">INDEX(Book_Type,MATCH($B5660,Book,0),1)</f>
        <v>#N/A</v>
      </c>
      <c r="H5660" s="94" t="e">
        <f aca="false">$F5660&amp;$G5660</f>
        <v>#N/A</v>
      </c>
    </row>
    <row r="5661" customFormat="false" ht="12.75" hidden="false" customHeight="false" outlineLevel="0" collapsed="false">
      <c r="F5661" s="94" t="e">
        <f aca="false">IF(REF_DT&lt;PromptMonth,1,INDEX(BucketTable,MATCH($A5661,SumMonths,0),1))</f>
        <v>#VALUE!</v>
      </c>
      <c r="G5661" s="94" t="e">
        <f aca="false">INDEX(Book_Type,MATCH($B5661,Book,0),1)</f>
        <v>#N/A</v>
      </c>
      <c r="H5661" s="94" t="e">
        <f aca="false">$F5661&amp;$G5661</f>
        <v>#N/A</v>
      </c>
    </row>
    <row r="5662" customFormat="false" ht="12.75" hidden="false" customHeight="false" outlineLevel="0" collapsed="false">
      <c r="F5662" s="94" t="e">
        <f aca="false">IF(REF_DT&lt;PromptMonth,1,INDEX(BucketTable,MATCH($A5662,SumMonths,0),1))</f>
        <v>#VALUE!</v>
      </c>
      <c r="G5662" s="94" t="e">
        <f aca="false">INDEX(Book_Type,MATCH($B5662,Book,0),1)</f>
        <v>#N/A</v>
      </c>
      <c r="H5662" s="94" t="e">
        <f aca="false">$F5662&amp;$G5662</f>
        <v>#N/A</v>
      </c>
    </row>
    <row r="5663" customFormat="false" ht="12.75" hidden="false" customHeight="false" outlineLevel="0" collapsed="false">
      <c r="F5663" s="94" t="e">
        <f aca="false">IF(REF_DT&lt;PromptMonth,1,INDEX(BucketTable,MATCH($A5663,SumMonths,0),1))</f>
        <v>#VALUE!</v>
      </c>
      <c r="G5663" s="94" t="e">
        <f aca="false">INDEX(Book_Type,MATCH($B5663,Book,0),1)</f>
        <v>#N/A</v>
      </c>
      <c r="H5663" s="94" t="e">
        <f aca="false">$F5663&amp;$G5663</f>
        <v>#N/A</v>
      </c>
    </row>
    <row r="5664" customFormat="false" ht="12.75" hidden="false" customHeight="false" outlineLevel="0" collapsed="false">
      <c r="F5664" s="94" t="e">
        <f aca="false">IF(REF_DT&lt;PromptMonth,1,INDEX(BucketTable,MATCH($A5664,SumMonths,0),1))</f>
        <v>#VALUE!</v>
      </c>
      <c r="G5664" s="94" t="e">
        <f aca="false">INDEX(Book_Type,MATCH($B5664,Book,0),1)</f>
        <v>#N/A</v>
      </c>
      <c r="H5664" s="94" t="e">
        <f aca="false">$F5664&amp;$G5664</f>
        <v>#N/A</v>
      </c>
    </row>
    <row r="5665" customFormat="false" ht="12.75" hidden="false" customHeight="false" outlineLevel="0" collapsed="false">
      <c r="F5665" s="94" t="e">
        <f aca="false">IF(REF_DT&lt;PromptMonth,1,INDEX(BucketTable,MATCH($A5665,SumMonths,0),1))</f>
        <v>#VALUE!</v>
      </c>
      <c r="G5665" s="94" t="e">
        <f aca="false">INDEX(Book_Type,MATCH($B5665,Book,0),1)</f>
        <v>#N/A</v>
      </c>
      <c r="H5665" s="94" t="e">
        <f aca="false">$F5665&amp;$G5665</f>
        <v>#N/A</v>
      </c>
    </row>
    <row r="5666" customFormat="false" ht="12.75" hidden="false" customHeight="false" outlineLevel="0" collapsed="false">
      <c r="F5666" s="94" t="e">
        <f aca="false">IF(REF_DT&lt;PromptMonth,1,INDEX(BucketTable,MATCH($A5666,SumMonths,0),1))</f>
        <v>#VALUE!</v>
      </c>
      <c r="G5666" s="94" t="e">
        <f aca="false">INDEX(Book_Type,MATCH($B5666,Book,0),1)</f>
        <v>#N/A</v>
      </c>
      <c r="H5666" s="94" t="e">
        <f aca="false">$F5666&amp;$G5666</f>
        <v>#N/A</v>
      </c>
    </row>
    <row r="5667" customFormat="false" ht="12.75" hidden="false" customHeight="false" outlineLevel="0" collapsed="false">
      <c r="F5667" s="94" t="e">
        <f aca="false">IF(REF_DT&lt;PromptMonth,1,INDEX(BucketTable,MATCH($A5667,SumMonths,0),1))</f>
        <v>#VALUE!</v>
      </c>
      <c r="G5667" s="94" t="e">
        <f aca="false">INDEX(Book_Type,MATCH($B5667,Book,0),1)</f>
        <v>#N/A</v>
      </c>
      <c r="H5667" s="94" t="e">
        <f aca="false">$F5667&amp;$G5667</f>
        <v>#N/A</v>
      </c>
    </row>
    <row r="5668" customFormat="false" ht="12.75" hidden="false" customHeight="false" outlineLevel="0" collapsed="false">
      <c r="F5668" s="94" t="e">
        <f aca="false">IF(REF_DT&lt;PromptMonth,1,INDEX(BucketTable,MATCH($A5668,SumMonths,0),1))</f>
        <v>#VALUE!</v>
      </c>
      <c r="G5668" s="94" t="e">
        <f aca="false">INDEX(Book_Type,MATCH($B5668,Book,0),1)</f>
        <v>#N/A</v>
      </c>
      <c r="H5668" s="94" t="e">
        <f aca="false">$F5668&amp;$G5668</f>
        <v>#N/A</v>
      </c>
    </row>
    <row r="5669" customFormat="false" ht="12.75" hidden="false" customHeight="false" outlineLevel="0" collapsed="false">
      <c r="F5669" s="94" t="e">
        <f aca="false">IF(REF_DT&lt;PromptMonth,1,INDEX(BucketTable,MATCH($A5669,SumMonths,0),1))</f>
        <v>#VALUE!</v>
      </c>
      <c r="G5669" s="94" t="e">
        <f aca="false">INDEX(Book_Type,MATCH($B5669,Book,0),1)</f>
        <v>#N/A</v>
      </c>
      <c r="H5669" s="94" t="e">
        <f aca="false">$F5669&amp;$G5669</f>
        <v>#N/A</v>
      </c>
    </row>
    <row r="5670" customFormat="false" ht="12.75" hidden="false" customHeight="false" outlineLevel="0" collapsed="false">
      <c r="F5670" s="94" t="e">
        <f aca="false">IF(REF_DT&lt;PromptMonth,1,INDEX(BucketTable,MATCH($A5670,SumMonths,0),1))</f>
        <v>#VALUE!</v>
      </c>
      <c r="G5670" s="94" t="e">
        <f aca="false">INDEX(Book_Type,MATCH($B5670,Book,0),1)</f>
        <v>#N/A</v>
      </c>
      <c r="H5670" s="94" t="e">
        <f aca="false">$F5670&amp;$G5670</f>
        <v>#N/A</v>
      </c>
    </row>
    <row r="5671" customFormat="false" ht="12.75" hidden="false" customHeight="false" outlineLevel="0" collapsed="false">
      <c r="F5671" s="94" t="e">
        <f aca="false">IF(REF_DT&lt;PromptMonth,1,INDEX(BucketTable,MATCH($A5671,SumMonths,0),1))</f>
        <v>#VALUE!</v>
      </c>
      <c r="G5671" s="94" t="e">
        <f aca="false">INDEX(Book_Type,MATCH($B5671,Book,0),1)</f>
        <v>#N/A</v>
      </c>
      <c r="H5671" s="94" t="e">
        <f aca="false">$F5671&amp;$G5671</f>
        <v>#N/A</v>
      </c>
    </row>
    <row r="5672" customFormat="false" ht="12.75" hidden="false" customHeight="false" outlineLevel="0" collapsed="false">
      <c r="F5672" s="94" t="e">
        <f aca="false">IF(REF_DT&lt;PromptMonth,1,INDEX(BucketTable,MATCH($A5672,SumMonths,0),1))</f>
        <v>#VALUE!</v>
      </c>
      <c r="G5672" s="94" t="e">
        <f aca="false">INDEX(Book_Type,MATCH($B5672,Book,0),1)</f>
        <v>#N/A</v>
      </c>
      <c r="H5672" s="94" t="e">
        <f aca="false">$F5672&amp;$G5672</f>
        <v>#N/A</v>
      </c>
    </row>
    <row r="5673" customFormat="false" ht="12.75" hidden="false" customHeight="false" outlineLevel="0" collapsed="false">
      <c r="F5673" s="94" t="e">
        <f aca="false">IF(REF_DT&lt;PromptMonth,1,INDEX(BucketTable,MATCH($A5673,SumMonths,0),1))</f>
        <v>#VALUE!</v>
      </c>
      <c r="G5673" s="94" t="e">
        <f aca="false">INDEX(Book_Type,MATCH($B5673,Book,0),1)</f>
        <v>#N/A</v>
      </c>
      <c r="H5673" s="94" t="e">
        <f aca="false">$F5673&amp;$G5673</f>
        <v>#N/A</v>
      </c>
    </row>
    <row r="5674" customFormat="false" ht="12.75" hidden="false" customHeight="false" outlineLevel="0" collapsed="false">
      <c r="F5674" s="94" t="e">
        <f aca="false">IF(REF_DT&lt;PromptMonth,1,INDEX(BucketTable,MATCH($A5674,SumMonths,0),1))</f>
        <v>#VALUE!</v>
      </c>
      <c r="G5674" s="94" t="e">
        <f aca="false">INDEX(Book_Type,MATCH($B5674,Book,0),1)</f>
        <v>#N/A</v>
      </c>
      <c r="H5674" s="94" t="e">
        <f aca="false">$F5674&amp;$G5674</f>
        <v>#N/A</v>
      </c>
    </row>
    <row r="5675" customFormat="false" ht="12.75" hidden="false" customHeight="false" outlineLevel="0" collapsed="false">
      <c r="F5675" s="94" t="e">
        <f aca="false">IF(REF_DT&lt;PromptMonth,1,INDEX(BucketTable,MATCH($A5675,SumMonths,0),1))</f>
        <v>#VALUE!</v>
      </c>
      <c r="G5675" s="94" t="e">
        <f aca="false">INDEX(Book_Type,MATCH($B5675,Book,0),1)</f>
        <v>#N/A</v>
      </c>
      <c r="H5675" s="94" t="e">
        <f aca="false">$F5675&amp;$G5675</f>
        <v>#N/A</v>
      </c>
    </row>
    <row r="5676" customFormat="false" ht="12.75" hidden="false" customHeight="false" outlineLevel="0" collapsed="false">
      <c r="F5676" s="94" t="e">
        <f aca="false">IF(REF_DT&lt;PromptMonth,1,INDEX(BucketTable,MATCH($A5676,SumMonths,0),1))</f>
        <v>#VALUE!</v>
      </c>
      <c r="G5676" s="94" t="e">
        <f aca="false">INDEX(Book_Type,MATCH($B5676,Book,0),1)</f>
        <v>#N/A</v>
      </c>
      <c r="H5676" s="94" t="e">
        <f aca="false">$F5676&amp;$G5676</f>
        <v>#N/A</v>
      </c>
    </row>
    <row r="5677" customFormat="false" ht="12.75" hidden="false" customHeight="false" outlineLevel="0" collapsed="false">
      <c r="F5677" s="94" t="e">
        <f aca="false">IF(REF_DT&lt;PromptMonth,1,INDEX(BucketTable,MATCH($A5677,SumMonths,0),1))</f>
        <v>#VALUE!</v>
      </c>
      <c r="G5677" s="94" t="e">
        <f aca="false">INDEX(Book_Type,MATCH($B5677,Book,0),1)</f>
        <v>#N/A</v>
      </c>
      <c r="H5677" s="94" t="e">
        <f aca="false">$F5677&amp;$G5677</f>
        <v>#N/A</v>
      </c>
    </row>
    <row r="5678" customFormat="false" ht="12.75" hidden="false" customHeight="false" outlineLevel="0" collapsed="false">
      <c r="F5678" s="94" t="e">
        <f aca="false">IF(REF_DT&lt;PromptMonth,1,INDEX(BucketTable,MATCH($A5678,SumMonths,0),1))</f>
        <v>#VALUE!</v>
      </c>
      <c r="G5678" s="94" t="e">
        <f aca="false">INDEX(Book_Type,MATCH($B5678,Book,0),1)</f>
        <v>#N/A</v>
      </c>
      <c r="H5678" s="94" t="e">
        <f aca="false">$F5678&amp;$G5678</f>
        <v>#N/A</v>
      </c>
    </row>
    <row r="5679" customFormat="false" ht="12.75" hidden="false" customHeight="false" outlineLevel="0" collapsed="false">
      <c r="F5679" s="94" t="e">
        <f aca="false">IF(REF_DT&lt;PromptMonth,1,INDEX(BucketTable,MATCH($A5679,SumMonths,0),1))</f>
        <v>#VALUE!</v>
      </c>
      <c r="G5679" s="94" t="e">
        <f aca="false">INDEX(Book_Type,MATCH($B5679,Book,0),1)</f>
        <v>#N/A</v>
      </c>
      <c r="H5679" s="94" t="e">
        <f aca="false">$F5679&amp;$G5679</f>
        <v>#N/A</v>
      </c>
    </row>
    <row r="5680" customFormat="false" ht="12.75" hidden="false" customHeight="false" outlineLevel="0" collapsed="false">
      <c r="F5680" s="94" t="e">
        <f aca="false">IF(REF_DT&lt;PromptMonth,1,INDEX(BucketTable,MATCH($A5680,SumMonths,0),1))</f>
        <v>#VALUE!</v>
      </c>
      <c r="G5680" s="94" t="e">
        <f aca="false">INDEX(Book_Type,MATCH($B5680,Book,0),1)</f>
        <v>#N/A</v>
      </c>
      <c r="H5680" s="94" t="e">
        <f aca="false">$F5680&amp;$G5680</f>
        <v>#N/A</v>
      </c>
    </row>
    <row r="5681" customFormat="false" ht="12.75" hidden="false" customHeight="false" outlineLevel="0" collapsed="false">
      <c r="F5681" s="94" t="e">
        <f aca="false">IF(REF_DT&lt;PromptMonth,1,INDEX(BucketTable,MATCH($A5681,SumMonths,0),1))</f>
        <v>#VALUE!</v>
      </c>
      <c r="G5681" s="94" t="e">
        <f aca="false">INDEX(Book_Type,MATCH($B5681,Book,0),1)</f>
        <v>#N/A</v>
      </c>
      <c r="H5681" s="94" t="e">
        <f aca="false">$F5681&amp;$G5681</f>
        <v>#N/A</v>
      </c>
    </row>
    <row r="5682" customFormat="false" ht="12.75" hidden="false" customHeight="false" outlineLevel="0" collapsed="false">
      <c r="F5682" s="94" t="e">
        <f aca="false">IF(REF_DT&lt;PromptMonth,1,INDEX(BucketTable,MATCH($A5682,SumMonths,0),1))</f>
        <v>#VALUE!</v>
      </c>
      <c r="G5682" s="94" t="e">
        <f aca="false">INDEX(Book_Type,MATCH($B5682,Book,0),1)</f>
        <v>#N/A</v>
      </c>
      <c r="H5682" s="94" t="e">
        <f aca="false">$F5682&amp;$G5682</f>
        <v>#N/A</v>
      </c>
    </row>
    <row r="5683" customFormat="false" ht="12.75" hidden="false" customHeight="false" outlineLevel="0" collapsed="false">
      <c r="F5683" s="94" t="e">
        <f aca="false">IF(REF_DT&lt;PromptMonth,1,INDEX(BucketTable,MATCH($A5683,SumMonths,0),1))</f>
        <v>#VALUE!</v>
      </c>
      <c r="G5683" s="94" t="e">
        <f aca="false">INDEX(Book_Type,MATCH($B5683,Book,0),1)</f>
        <v>#N/A</v>
      </c>
      <c r="H5683" s="94" t="e">
        <f aca="false">$F5683&amp;$G5683</f>
        <v>#N/A</v>
      </c>
    </row>
    <row r="5684" customFormat="false" ht="12.75" hidden="false" customHeight="false" outlineLevel="0" collapsed="false">
      <c r="F5684" s="94" t="e">
        <f aca="false">IF(REF_DT&lt;PromptMonth,1,INDEX(BucketTable,MATCH($A5684,SumMonths,0),1))</f>
        <v>#VALUE!</v>
      </c>
      <c r="G5684" s="94" t="e">
        <f aca="false">INDEX(Book_Type,MATCH($B5684,Book,0),1)</f>
        <v>#N/A</v>
      </c>
      <c r="H5684" s="94" t="e">
        <f aca="false">$F5684&amp;$G5684</f>
        <v>#N/A</v>
      </c>
    </row>
    <row r="5685" customFormat="false" ht="12.75" hidden="false" customHeight="false" outlineLevel="0" collapsed="false">
      <c r="F5685" s="94" t="e">
        <f aca="false">IF(REF_DT&lt;PromptMonth,1,INDEX(BucketTable,MATCH($A5685,SumMonths,0),1))</f>
        <v>#VALUE!</v>
      </c>
      <c r="G5685" s="94" t="e">
        <f aca="false">INDEX(Book_Type,MATCH($B5685,Book,0),1)</f>
        <v>#N/A</v>
      </c>
      <c r="H5685" s="94" t="e">
        <f aca="false">$F5685&amp;$G5685</f>
        <v>#N/A</v>
      </c>
    </row>
    <row r="5686" customFormat="false" ht="12.75" hidden="false" customHeight="false" outlineLevel="0" collapsed="false">
      <c r="F5686" s="94" t="e">
        <f aca="false">IF(REF_DT&lt;PromptMonth,1,INDEX(BucketTable,MATCH($A5686,SumMonths,0),1))</f>
        <v>#VALUE!</v>
      </c>
      <c r="G5686" s="94" t="e">
        <f aca="false">INDEX(Book_Type,MATCH($B5686,Book,0),1)</f>
        <v>#N/A</v>
      </c>
      <c r="H5686" s="94" t="e">
        <f aca="false">$F5686&amp;$G5686</f>
        <v>#N/A</v>
      </c>
    </row>
    <row r="5687" customFormat="false" ht="12.75" hidden="false" customHeight="false" outlineLevel="0" collapsed="false">
      <c r="F5687" s="94" t="e">
        <f aca="false">IF(REF_DT&lt;PromptMonth,1,INDEX(BucketTable,MATCH($A5687,SumMonths,0),1))</f>
        <v>#VALUE!</v>
      </c>
      <c r="G5687" s="94" t="e">
        <f aca="false">INDEX(Book_Type,MATCH($B5687,Book,0),1)</f>
        <v>#N/A</v>
      </c>
      <c r="H5687" s="94" t="e">
        <f aca="false">$F5687&amp;$G5687</f>
        <v>#N/A</v>
      </c>
    </row>
    <row r="5688" customFormat="false" ht="12.75" hidden="false" customHeight="false" outlineLevel="0" collapsed="false">
      <c r="F5688" s="94" t="e">
        <f aca="false">IF(REF_DT&lt;PromptMonth,1,INDEX(BucketTable,MATCH($A5688,SumMonths,0),1))</f>
        <v>#VALUE!</v>
      </c>
      <c r="G5688" s="94" t="e">
        <f aca="false">INDEX(Book_Type,MATCH($B5688,Book,0),1)</f>
        <v>#N/A</v>
      </c>
      <c r="H5688" s="94" t="e">
        <f aca="false">$F5688&amp;$G5688</f>
        <v>#N/A</v>
      </c>
    </row>
    <row r="5689" customFormat="false" ht="12.75" hidden="false" customHeight="false" outlineLevel="0" collapsed="false">
      <c r="F5689" s="94" t="e">
        <f aca="false">IF(REF_DT&lt;PromptMonth,1,INDEX(BucketTable,MATCH($A5689,SumMonths,0),1))</f>
        <v>#VALUE!</v>
      </c>
      <c r="G5689" s="94" t="e">
        <f aca="false">INDEX(Book_Type,MATCH($B5689,Book,0),1)</f>
        <v>#N/A</v>
      </c>
      <c r="H5689" s="94" t="e">
        <f aca="false">$F5689&amp;$G5689</f>
        <v>#N/A</v>
      </c>
    </row>
    <row r="5690" customFormat="false" ht="12.75" hidden="false" customHeight="false" outlineLevel="0" collapsed="false">
      <c r="F5690" s="94" t="e">
        <f aca="false">IF(REF_DT&lt;PromptMonth,1,INDEX(BucketTable,MATCH($A5690,SumMonths,0),1))</f>
        <v>#VALUE!</v>
      </c>
      <c r="G5690" s="94" t="e">
        <f aca="false">INDEX(Book_Type,MATCH($B5690,Book,0),1)</f>
        <v>#N/A</v>
      </c>
      <c r="H5690" s="94" t="e">
        <f aca="false">$F5690&amp;$G5690</f>
        <v>#N/A</v>
      </c>
    </row>
    <row r="5691" customFormat="false" ht="12.75" hidden="false" customHeight="false" outlineLevel="0" collapsed="false">
      <c r="F5691" s="94" t="e">
        <f aca="false">IF(REF_DT&lt;PromptMonth,1,INDEX(BucketTable,MATCH($A5691,SumMonths,0),1))</f>
        <v>#VALUE!</v>
      </c>
      <c r="G5691" s="94" t="e">
        <f aca="false">INDEX(Book_Type,MATCH($B5691,Book,0),1)</f>
        <v>#N/A</v>
      </c>
      <c r="H5691" s="94" t="e">
        <f aca="false">$F5691&amp;$G5691</f>
        <v>#N/A</v>
      </c>
    </row>
    <row r="5692" customFormat="false" ht="12.75" hidden="false" customHeight="false" outlineLevel="0" collapsed="false">
      <c r="F5692" s="94" t="e">
        <f aca="false">IF(REF_DT&lt;PromptMonth,1,INDEX(BucketTable,MATCH($A5692,SumMonths,0),1))</f>
        <v>#VALUE!</v>
      </c>
      <c r="G5692" s="94" t="e">
        <f aca="false">INDEX(Book_Type,MATCH($B5692,Book,0),1)</f>
        <v>#N/A</v>
      </c>
      <c r="H5692" s="94" t="e">
        <f aca="false">$F5692&amp;$G5692</f>
        <v>#N/A</v>
      </c>
    </row>
    <row r="5693" customFormat="false" ht="12.75" hidden="false" customHeight="false" outlineLevel="0" collapsed="false">
      <c r="F5693" s="94" t="e">
        <f aca="false">IF(REF_DT&lt;PromptMonth,1,INDEX(BucketTable,MATCH($A5693,SumMonths,0),1))</f>
        <v>#VALUE!</v>
      </c>
      <c r="G5693" s="94" t="e">
        <f aca="false">INDEX(Book_Type,MATCH($B5693,Book,0),1)</f>
        <v>#N/A</v>
      </c>
      <c r="H5693" s="94" t="e">
        <f aca="false">$F5693&amp;$G5693</f>
        <v>#N/A</v>
      </c>
    </row>
    <row r="5694" customFormat="false" ht="12.75" hidden="false" customHeight="false" outlineLevel="0" collapsed="false">
      <c r="F5694" s="94" t="e">
        <f aca="false">IF(REF_DT&lt;PromptMonth,1,INDEX(BucketTable,MATCH($A5694,SumMonths,0),1))</f>
        <v>#VALUE!</v>
      </c>
      <c r="G5694" s="94" t="e">
        <f aca="false">INDEX(Book_Type,MATCH($B5694,Book,0),1)</f>
        <v>#N/A</v>
      </c>
      <c r="H5694" s="94" t="e">
        <f aca="false">$F5694&amp;$G5694</f>
        <v>#N/A</v>
      </c>
    </row>
    <row r="5695" customFormat="false" ht="12.75" hidden="false" customHeight="false" outlineLevel="0" collapsed="false">
      <c r="F5695" s="94" t="e">
        <f aca="false">IF(REF_DT&lt;PromptMonth,1,INDEX(BucketTable,MATCH($A5695,SumMonths,0),1))</f>
        <v>#VALUE!</v>
      </c>
      <c r="G5695" s="94" t="e">
        <f aca="false">INDEX(Book_Type,MATCH($B5695,Book,0),1)</f>
        <v>#N/A</v>
      </c>
      <c r="H5695" s="94" t="e">
        <f aca="false">$F5695&amp;$G5695</f>
        <v>#N/A</v>
      </c>
    </row>
    <row r="5696" customFormat="false" ht="12.75" hidden="false" customHeight="false" outlineLevel="0" collapsed="false">
      <c r="F5696" s="94" t="e">
        <f aca="false">IF(REF_DT&lt;PromptMonth,1,INDEX(BucketTable,MATCH($A5696,SumMonths,0),1))</f>
        <v>#VALUE!</v>
      </c>
      <c r="G5696" s="94" t="e">
        <f aca="false">INDEX(Book_Type,MATCH($B5696,Book,0),1)</f>
        <v>#N/A</v>
      </c>
      <c r="H5696" s="94" t="e">
        <f aca="false">$F5696&amp;$G5696</f>
        <v>#N/A</v>
      </c>
    </row>
    <row r="5697" customFormat="false" ht="12.75" hidden="false" customHeight="false" outlineLevel="0" collapsed="false">
      <c r="F5697" s="94" t="e">
        <f aca="false">IF(REF_DT&lt;PromptMonth,1,INDEX(BucketTable,MATCH($A5697,SumMonths,0),1))</f>
        <v>#VALUE!</v>
      </c>
      <c r="G5697" s="94" t="e">
        <f aca="false">INDEX(Book_Type,MATCH($B5697,Book,0),1)</f>
        <v>#N/A</v>
      </c>
      <c r="H5697" s="94" t="e">
        <f aca="false">$F5697&amp;$G5697</f>
        <v>#N/A</v>
      </c>
    </row>
    <row r="5698" customFormat="false" ht="12.75" hidden="false" customHeight="false" outlineLevel="0" collapsed="false">
      <c r="F5698" s="94" t="e">
        <f aca="false">IF(REF_DT&lt;PromptMonth,1,INDEX(BucketTable,MATCH($A5698,SumMonths,0),1))</f>
        <v>#VALUE!</v>
      </c>
      <c r="G5698" s="94" t="e">
        <f aca="false">INDEX(Book_Type,MATCH($B5698,Book,0),1)</f>
        <v>#N/A</v>
      </c>
      <c r="H5698" s="94" t="e">
        <f aca="false">$F5698&amp;$G5698</f>
        <v>#N/A</v>
      </c>
    </row>
    <row r="5699" customFormat="false" ht="12.75" hidden="false" customHeight="false" outlineLevel="0" collapsed="false">
      <c r="F5699" s="94" t="e">
        <f aca="false">IF(REF_DT&lt;PromptMonth,1,INDEX(BucketTable,MATCH($A5699,SumMonths,0),1))</f>
        <v>#VALUE!</v>
      </c>
      <c r="G5699" s="94" t="e">
        <f aca="false">INDEX(Book_Type,MATCH($B5699,Book,0),1)</f>
        <v>#N/A</v>
      </c>
      <c r="H5699" s="94" t="e">
        <f aca="false">$F5699&amp;$G5699</f>
        <v>#N/A</v>
      </c>
    </row>
    <row r="5700" customFormat="false" ht="12.75" hidden="false" customHeight="false" outlineLevel="0" collapsed="false">
      <c r="F5700" s="94" t="e">
        <f aca="false">IF(REF_DT&lt;PromptMonth,1,INDEX(BucketTable,MATCH($A5700,SumMonths,0),1))</f>
        <v>#VALUE!</v>
      </c>
      <c r="G5700" s="94" t="e">
        <f aca="false">INDEX(Book_Type,MATCH($B5700,Book,0),1)</f>
        <v>#N/A</v>
      </c>
      <c r="H5700" s="94" t="e">
        <f aca="false">$F5700&amp;$G5700</f>
        <v>#N/A</v>
      </c>
    </row>
    <row r="5701" customFormat="false" ht="12.75" hidden="false" customHeight="false" outlineLevel="0" collapsed="false">
      <c r="F5701" s="94" t="e">
        <f aca="false">IF(REF_DT&lt;PromptMonth,1,INDEX(BucketTable,MATCH($A5701,SumMonths,0),1))</f>
        <v>#VALUE!</v>
      </c>
      <c r="G5701" s="94" t="e">
        <f aca="false">INDEX(Book_Type,MATCH($B5701,Book,0),1)</f>
        <v>#N/A</v>
      </c>
      <c r="H5701" s="94" t="e">
        <f aca="false">$F5701&amp;$G5701</f>
        <v>#N/A</v>
      </c>
    </row>
    <row r="5702" customFormat="false" ht="12.75" hidden="false" customHeight="false" outlineLevel="0" collapsed="false">
      <c r="F5702" s="94" t="e">
        <f aca="false">IF(REF_DT&lt;PromptMonth,1,INDEX(BucketTable,MATCH($A5702,SumMonths,0),1))</f>
        <v>#VALUE!</v>
      </c>
      <c r="G5702" s="94" t="e">
        <f aca="false">INDEX(Book_Type,MATCH($B5702,Book,0),1)</f>
        <v>#N/A</v>
      </c>
      <c r="H5702" s="94" t="e">
        <f aca="false">$F5702&amp;$G5702</f>
        <v>#N/A</v>
      </c>
    </row>
    <row r="5703" customFormat="false" ht="12.75" hidden="false" customHeight="false" outlineLevel="0" collapsed="false">
      <c r="F5703" s="94" t="e">
        <f aca="false">IF(REF_DT&lt;PromptMonth,1,INDEX(BucketTable,MATCH($A5703,SumMonths,0),1))</f>
        <v>#VALUE!</v>
      </c>
      <c r="G5703" s="94" t="e">
        <f aca="false">INDEX(Book_Type,MATCH($B5703,Book,0),1)</f>
        <v>#N/A</v>
      </c>
      <c r="H5703" s="94" t="e">
        <f aca="false">$F5703&amp;$G5703</f>
        <v>#N/A</v>
      </c>
    </row>
    <row r="5704" customFormat="false" ht="12.75" hidden="false" customHeight="false" outlineLevel="0" collapsed="false">
      <c r="F5704" s="94" t="e">
        <f aca="false">IF(REF_DT&lt;PromptMonth,1,INDEX(BucketTable,MATCH($A5704,SumMonths,0),1))</f>
        <v>#VALUE!</v>
      </c>
      <c r="G5704" s="94" t="e">
        <f aca="false">INDEX(Book_Type,MATCH($B5704,Book,0),1)</f>
        <v>#N/A</v>
      </c>
      <c r="H5704" s="94" t="e">
        <f aca="false">$F5704&amp;$G5704</f>
        <v>#N/A</v>
      </c>
    </row>
    <row r="5705" customFormat="false" ht="12.75" hidden="false" customHeight="false" outlineLevel="0" collapsed="false">
      <c r="F5705" s="94" t="e">
        <f aca="false">IF(REF_DT&lt;PromptMonth,1,INDEX(BucketTable,MATCH($A5705,SumMonths,0),1))</f>
        <v>#VALUE!</v>
      </c>
      <c r="G5705" s="94" t="e">
        <f aca="false">INDEX(Book_Type,MATCH($B5705,Book,0),1)</f>
        <v>#N/A</v>
      </c>
      <c r="H5705" s="94" t="e">
        <f aca="false">$F5705&amp;$G5705</f>
        <v>#N/A</v>
      </c>
    </row>
    <row r="5706" customFormat="false" ht="12.75" hidden="false" customHeight="false" outlineLevel="0" collapsed="false">
      <c r="F5706" s="94" t="e">
        <f aca="false">IF(REF_DT&lt;PromptMonth,1,INDEX(BucketTable,MATCH($A5706,SumMonths,0),1))</f>
        <v>#VALUE!</v>
      </c>
      <c r="G5706" s="94" t="e">
        <f aca="false">INDEX(Book_Type,MATCH($B5706,Book,0),1)</f>
        <v>#N/A</v>
      </c>
      <c r="H5706" s="94" t="e">
        <f aca="false">$F5706&amp;$G5706</f>
        <v>#N/A</v>
      </c>
    </row>
    <row r="5707" customFormat="false" ht="12.75" hidden="false" customHeight="false" outlineLevel="0" collapsed="false">
      <c r="F5707" s="94" t="e">
        <f aca="false">IF(REF_DT&lt;PromptMonth,1,INDEX(BucketTable,MATCH($A5707,SumMonths,0),1))</f>
        <v>#VALUE!</v>
      </c>
      <c r="G5707" s="94" t="e">
        <f aca="false">INDEX(Book_Type,MATCH($B5707,Book,0),1)</f>
        <v>#N/A</v>
      </c>
      <c r="H5707" s="94" t="e">
        <f aca="false">$F5707&amp;$G5707</f>
        <v>#N/A</v>
      </c>
    </row>
    <row r="5708" customFormat="false" ht="12.75" hidden="false" customHeight="false" outlineLevel="0" collapsed="false">
      <c r="F5708" s="94" t="e">
        <f aca="false">IF(REF_DT&lt;PromptMonth,1,INDEX(BucketTable,MATCH($A5708,SumMonths,0),1))</f>
        <v>#VALUE!</v>
      </c>
      <c r="G5708" s="94" t="e">
        <f aca="false">INDEX(Book_Type,MATCH($B5708,Book,0),1)</f>
        <v>#N/A</v>
      </c>
      <c r="H5708" s="94" t="e">
        <f aca="false">$F5708&amp;$G5708</f>
        <v>#N/A</v>
      </c>
    </row>
    <row r="5709" customFormat="false" ht="12.75" hidden="false" customHeight="false" outlineLevel="0" collapsed="false">
      <c r="F5709" s="94" t="e">
        <f aca="false">IF(REF_DT&lt;PromptMonth,1,INDEX(BucketTable,MATCH($A5709,SumMonths,0),1))</f>
        <v>#VALUE!</v>
      </c>
      <c r="G5709" s="94" t="e">
        <f aca="false">INDEX(Book_Type,MATCH($B5709,Book,0),1)</f>
        <v>#N/A</v>
      </c>
      <c r="H5709" s="94" t="e">
        <f aca="false">$F5709&amp;$G5709</f>
        <v>#N/A</v>
      </c>
    </row>
    <row r="5710" customFormat="false" ht="12.75" hidden="false" customHeight="false" outlineLevel="0" collapsed="false">
      <c r="F5710" s="94" t="e">
        <f aca="false">IF(REF_DT&lt;PromptMonth,1,INDEX(BucketTable,MATCH($A5710,SumMonths,0),1))</f>
        <v>#VALUE!</v>
      </c>
      <c r="G5710" s="94" t="e">
        <f aca="false">INDEX(Book_Type,MATCH($B5710,Book,0),1)</f>
        <v>#N/A</v>
      </c>
      <c r="H5710" s="94" t="e">
        <f aca="false">$F5710&amp;$G5710</f>
        <v>#N/A</v>
      </c>
    </row>
    <row r="5711" customFormat="false" ht="12.75" hidden="false" customHeight="false" outlineLevel="0" collapsed="false">
      <c r="F5711" s="94" t="e">
        <f aca="false">IF(REF_DT&lt;PromptMonth,1,INDEX(BucketTable,MATCH($A5711,SumMonths,0),1))</f>
        <v>#VALUE!</v>
      </c>
      <c r="G5711" s="94" t="e">
        <f aca="false">INDEX(Book_Type,MATCH($B5711,Book,0),1)</f>
        <v>#N/A</v>
      </c>
      <c r="H5711" s="94" t="e">
        <f aca="false">$F5711&amp;$G5711</f>
        <v>#N/A</v>
      </c>
    </row>
    <row r="5712" customFormat="false" ht="12.75" hidden="false" customHeight="false" outlineLevel="0" collapsed="false">
      <c r="F5712" s="94" t="e">
        <f aca="false">IF(REF_DT&lt;PromptMonth,1,INDEX(BucketTable,MATCH($A5712,SumMonths,0),1))</f>
        <v>#VALUE!</v>
      </c>
      <c r="G5712" s="94" t="e">
        <f aca="false">INDEX(Book_Type,MATCH($B5712,Book,0),1)</f>
        <v>#N/A</v>
      </c>
      <c r="H5712" s="94" t="e">
        <f aca="false">$F5712&amp;$G5712</f>
        <v>#N/A</v>
      </c>
    </row>
    <row r="5713" customFormat="false" ht="12.75" hidden="false" customHeight="false" outlineLevel="0" collapsed="false">
      <c r="F5713" s="94" t="e">
        <f aca="false">IF(REF_DT&lt;PromptMonth,1,INDEX(BucketTable,MATCH($A5713,SumMonths,0),1))</f>
        <v>#VALUE!</v>
      </c>
      <c r="G5713" s="94" t="e">
        <f aca="false">INDEX(Book_Type,MATCH($B5713,Book,0),1)</f>
        <v>#N/A</v>
      </c>
      <c r="H5713" s="94" t="e">
        <f aca="false">$F5713&amp;$G5713</f>
        <v>#N/A</v>
      </c>
    </row>
    <row r="5714" customFormat="false" ht="12.75" hidden="false" customHeight="false" outlineLevel="0" collapsed="false">
      <c r="F5714" s="94" t="e">
        <f aca="false">IF(REF_DT&lt;PromptMonth,1,INDEX(BucketTable,MATCH($A5714,SumMonths,0),1))</f>
        <v>#VALUE!</v>
      </c>
      <c r="G5714" s="94" t="e">
        <f aca="false">INDEX(Book_Type,MATCH($B5714,Book,0),1)</f>
        <v>#N/A</v>
      </c>
      <c r="H5714" s="94" t="e">
        <f aca="false">$F5714&amp;$G5714</f>
        <v>#N/A</v>
      </c>
    </row>
    <row r="5715" customFormat="false" ht="12.75" hidden="false" customHeight="false" outlineLevel="0" collapsed="false">
      <c r="F5715" s="94" t="e">
        <f aca="false">IF(REF_DT&lt;PromptMonth,1,INDEX(BucketTable,MATCH($A5715,SumMonths,0),1))</f>
        <v>#VALUE!</v>
      </c>
      <c r="G5715" s="94" t="e">
        <f aca="false">INDEX(Book_Type,MATCH($B5715,Book,0),1)</f>
        <v>#N/A</v>
      </c>
      <c r="H5715" s="94" t="e">
        <f aca="false">$F5715&amp;$G5715</f>
        <v>#N/A</v>
      </c>
    </row>
    <row r="5716" customFormat="false" ht="12.75" hidden="false" customHeight="false" outlineLevel="0" collapsed="false">
      <c r="F5716" s="94" t="e">
        <f aca="false">IF(REF_DT&lt;PromptMonth,1,INDEX(BucketTable,MATCH($A5716,SumMonths,0),1))</f>
        <v>#VALUE!</v>
      </c>
      <c r="G5716" s="94" t="e">
        <f aca="false">INDEX(Book_Type,MATCH($B5716,Book,0),1)</f>
        <v>#N/A</v>
      </c>
      <c r="H5716" s="94" t="e">
        <f aca="false">$F5716&amp;$G5716</f>
        <v>#N/A</v>
      </c>
    </row>
    <row r="5717" customFormat="false" ht="12.75" hidden="false" customHeight="false" outlineLevel="0" collapsed="false">
      <c r="F5717" s="94" t="e">
        <f aca="false">IF(REF_DT&lt;PromptMonth,1,INDEX(BucketTable,MATCH($A5717,SumMonths,0),1))</f>
        <v>#VALUE!</v>
      </c>
      <c r="G5717" s="94" t="e">
        <f aca="false">INDEX(Book_Type,MATCH($B5717,Book,0),1)</f>
        <v>#N/A</v>
      </c>
      <c r="H5717" s="94" t="e">
        <f aca="false">$F5717&amp;$G5717</f>
        <v>#N/A</v>
      </c>
    </row>
    <row r="5718" customFormat="false" ht="12.75" hidden="false" customHeight="false" outlineLevel="0" collapsed="false">
      <c r="F5718" s="94" t="e">
        <f aca="false">IF(REF_DT&lt;PromptMonth,1,INDEX(BucketTable,MATCH($A5718,SumMonths,0),1))</f>
        <v>#VALUE!</v>
      </c>
      <c r="G5718" s="94" t="e">
        <f aca="false">INDEX(Book_Type,MATCH($B5718,Book,0),1)</f>
        <v>#N/A</v>
      </c>
      <c r="H5718" s="94" t="e">
        <f aca="false">$F5718&amp;$G5718</f>
        <v>#N/A</v>
      </c>
    </row>
    <row r="5719" customFormat="false" ht="12.75" hidden="false" customHeight="false" outlineLevel="0" collapsed="false">
      <c r="F5719" s="94" t="e">
        <f aca="false">IF(REF_DT&lt;PromptMonth,1,INDEX(BucketTable,MATCH($A5719,SumMonths,0),1))</f>
        <v>#VALUE!</v>
      </c>
      <c r="G5719" s="94" t="e">
        <f aca="false">INDEX(Book_Type,MATCH($B5719,Book,0),1)</f>
        <v>#N/A</v>
      </c>
      <c r="H5719" s="94" t="e">
        <f aca="false">$F5719&amp;$G5719</f>
        <v>#N/A</v>
      </c>
    </row>
    <row r="5720" customFormat="false" ht="12.75" hidden="false" customHeight="false" outlineLevel="0" collapsed="false">
      <c r="F5720" s="94" t="e">
        <f aca="false">IF(REF_DT&lt;PromptMonth,1,INDEX(BucketTable,MATCH($A5720,SumMonths,0),1))</f>
        <v>#VALUE!</v>
      </c>
      <c r="G5720" s="94" t="e">
        <f aca="false">INDEX(Book_Type,MATCH($B5720,Book,0),1)</f>
        <v>#N/A</v>
      </c>
      <c r="H5720" s="94" t="e">
        <f aca="false">$F5720&amp;$G5720</f>
        <v>#N/A</v>
      </c>
    </row>
    <row r="5721" customFormat="false" ht="12.75" hidden="false" customHeight="false" outlineLevel="0" collapsed="false">
      <c r="F5721" s="94" t="e">
        <f aca="false">IF(REF_DT&lt;PromptMonth,1,INDEX(BucketTable,MATCH($A5721,SumMonths,0),1))</f>
        <v>#VALUE!</v>
      </c>
      <c r="G5721" s="94" t="e">
        <f aca="false">INDEX(Book_Type,MATCH($B5721,Book,0),1)</f>
        <v>#N/A</v>
      </c>
      <c r="H5721" s="94" t="e">
        <f aca="false">$F5721&amp;$G5721</f>
        <v>#N/A</v>
      </c>
    </row>
    <row r="5722" customFormat="false" ht="12.75" hidden="false" customHeight="false" outlineLevel="0" collapsed="false">
      <c r="F5722" s="94" t="e">
        <f aca="false">IF(REF_DT&lt;PromptMonth,1,INDEX(BucketTable,MATCH($A5722,SumMonths,0),1))</f>
        <v>#VALUE!</v>
      </c>
      <c r="G5722" s="94" t="e">
        <f aca="false">INDEX(Book_Type,MATCH($B5722,Book,0),1)</f>
        <v>#N/A</v>
      </c>
      <c r="H5722" s="94" t="e">
        <f aca="false">$F5722&amp;$G5722</f>
        <v>#N/A</v>
      </c>
    </row>
    <row r="5723" customFormat="false" ht="12.75" hidden="false" customHeight="false" outlineLevel="0" collapsed="false">
      <c r="F5723" s="94" t="e">
        <f aca="false">IF(REF_DT&lt;PromptMonth,1,INDEX(BucketTable,MATCH($A5723,SumMonths,0),1))</f>
        <v>#VALUE!</v>
      </c>
      <c r="G5723" s="94" t="e">
        <f aca="false">INDEX(Book_Type,MATCH($B5723,Book,0),1)</f>
        <v>#N/A</v>
      </c>
      <c r="H5723" s="94" t="e">
        <f aca="false">$F5723&amp;$G5723</f>
        <v>#N/A</v>
      </c>
    </row>
    <row r="5724" customFormat="false" ht="12.75" hidden="false" customHeight="false" outlineLevel="0" collapsed="false">
      <c r="F5724" s="94" t="e">
        <f aca="false">IF(REF_DT&lt;PromptMonth,1,INDEX(BucketTable,MATCH($A5724,SumMonths,0),1))</f>
        <v>#VALUE!</v>
      </c>
      <c r="G5724" s="94" t="e">
        <f aca="false">INDEX(Book_Type,MATCH($B5724,Book,0),1)</f>
        <v>#N/A</v>
      </c>
      <c r="H5724" s="94" t="e">
        <f aca="false">$F5724&amp;$G5724</f>
        <v>#N/A</v>
      </c>
    </row>
    <row r="5725" customFormat="false" ht="12.75" hidden="false" customHeight="false" outlineLevel="0" collapsed="false">
      <c r="F5725" s="94" t="e">
        <f aca="false">IF(REF_DT&lt;PromptMonth,1,INDEX(BucketTable,MATCH($A5725,SumMonths,0),1))</f>
        <v>#VALUE!</v>
      </c>
      <c r="G5725" s="94" t="e">
        <f aca="false">INDEX(Book_Type,MATCH($B5725,Book,0),1)</f>
        <v>#N/A</v>
      </c>
      <c r="H5725" s="94" t="e">
        <f aca="false">$F5725&amp;$G5725</f>
        <v>#N/A</v>
      </c>
    </row>
    <row r="5726" customFormat="false" ht="12.75" hidden="false" customHeight="false" outlineLevel="0" collapsed="false">
      <c r="F5726" s="94" t="e">
        <f aca="false">IF(REF_DT&lt;PromptMonth,1,INDEX(BucketTable,MATCH($A5726,SumMonths,0),1))</f>
        <v>#VALUE!</v>
      </c>
      <c r="G5726" s="94" t="e">
        <f aca="false">INDEX(Book_Type,MATCH($B5726,Book,0),1)</f>
        <v>#N/A</v>
      </c>
      <c r="H5726" s="94" t="e">
        <f aca="false">$F5726&amp;$G5726</f>
        <v>#N/A</v>
      </c>
    </row>
    <row r="5727" customFormat="false" ht="12.75" hidden="false" customHeight="false" outlineLevel="0" collapsed="false">
      <c r="F5727" s="94" t="e">
        <f aca="false">IF(REF_DT&lt;PromptMonth,1,INDEX(BucketTable,MATCH($A5727,SumMonths,0),1))</f>
        <v>#VALUE!</v>
      </c>
      <c r="G5727" s="94" t="e">
        <f aca="false">INDEX(Book_Type,MATCH($B5727,Book,0),1)</f>
        <v>#N/A</v>
      </c>
      <c r="H5727" s="94" t="e">
        <f aca="false">$F5727&amp;$G5727</f>
        <v>#N/A</v>
      </c>
    </row>
    <row r="5728" customFormat="false" ht="12.75" hidden="false" customHeight="false" outlineLevel="0" collapsed="false">
      <c r="F5728" s="94" t="e">
        <f aca="false">IF(REF_DT&lt;PromptMonth,1,INDEX(BucketTable,MATCH($A5728,SumMonths,0),1))</f>
        <v>#VALUE!</v>
      </c>
      <c r="G5728" s="94" t="e">
        <f aca="false">INDEX(Book_Type,MATCH($B5728,Book,0),1)</f>
        <v>#N/A</v>
      </c>
      <c r="H5728" s="94" t="e">
        <f aca="false">$F5728&amp;$G5728</f>
        <v>#N/A</v>
      </c>
    </row>
    <row r="5729" customFormat="false" ht="12.75" hidden="false" customHeight="false" outlineLevel="0" collapsed="false">
      <c r="F5729" s="94" t="e">
        <f aca="false">IF(REF_DT&lt;PromptMonth,1,INDEX(BucketTable,MATCH($A5729,SumMonths,0),1))</f>
        <v>#VALUE!</v>
      </c>
      <c r="G5729" s="94" t="e">
        <f aca="false">INDEX(Book_Type,MATCH($B5729,Book,0),1)</f>
        <v>#N/A</v>
      </c>
      <c r="H5729" s="94" t="e">
        <f aca="false">$F5729&amp;$G5729</f>
        <v>#N/A</v>
      </c>
    </row>
    <row r="5730" customFormat="false" ht="12.75" hidden="false" customHeight="false" outlineLevel="0" collapsed="false">
      <c r="F5730" s="94" t="e">
        <f aca="false">IF(REF_DT&lt;PromptMonth,1,INDEX(BucketTable,MATCH($A5730,SumMonths,0),1))</f>
        <v>#VALUE!</v>
      </c>
      <c r="G5730" s="94" t="e">
        <f aca="false">INDEX(Book_Type,MATCH($B5730,Book,0),1)</f>
        <v>#N/A</v>
      </c>
      <c r="H5730" s="94" t="e">
        <f aca="false">$F5730&amp;$G5730</f>
        <v>#N/A</v>
      </c>
    </row>
    <row r="5731" customFormat="false" ht="12.75" hidden="false" customHeight="false" outlineLevel="0" collapsed="false">
      <c r="F5731" s="94" t="e">
        <f aca="false">IF(REF_DT&lt;PromptMonth,1,INDEX(BucketTable,MATCH($A5731,SumMonths,0),1))</f>
        <v>#VALUE!</v>
      </c>
      <c r="G5731" s="94" t="e">
        <f aca="false">INDEX(Book_Type,MATCH($B5731,Book,0),1)</f>
        <v>#N/A</v>
      </c>
      <c r="H5731" s="94" t="e">
        <f aca="false">$F5731&amp;$G5731</f>
        <v>#N/A</v>
      </c>
    </row>
    <row r="5732" customFormat="false" ht="12.75" hidden="false" customHeight="false" outlineLevel="0" collapsed="false">
      <c r="F5732" s="94" t="e">
        <f aca="false">IF(REF_DT&lt;PromptMonth,1,INDEX(BucketTable,MATCH($A5732,SumMonths,0),1))</f>
        <v>#VALUE!</v>
      </c>
      <c r="G5732" s="94" t="e">
        <f aca="false">INDEX(Book_Type,MATCH($B5732,Book,0),1)</f>
        <v>#N/A</v>
      </c>
      <c r="H5732" s="94" t="e">
        <f aca="false">$F5732&amp;$G5732</f>
        <v>#N/A</v>
      </c>
    </row>
    <row r="5733" customFormat="false" ht="12.75" hidden="false" customHeight="false" outlineLevel="0" collapsed="false">
      <c r="F5733" s="94" t="e">
        <f aca="false">IF(REF_DT&lt;PromptMonth,1,INDEX(BucketTable,MATCH($A5733,SumMonths,0),1))</f>
        <v>#VALUE!</v>
      </c>
      <c r="G5733" s="94" t="e">
        <f aca="false">INDEX(Book_Type,MATCH($B5733,Book,0),1)</f>
        <v>#N/A</v>
      </c>
      <c r="H5733" s="94" t="e">
        <f aca="false">$F5733&amp;$G5733</f>
        <v>#N/A</v>
      </c>
    </row>
    <row r="5734" customFormat="false" ht="12.75" hidden="false" customHeight="false" outlineLevel="0" collapsed="false">
      <c r="F5734" s="94" t="e">
        <f aca="false">IF(REF_DT&lt;PromptMonth,1,INDEX(BucketTable,MATCH($A5734,SumMonths,0),1))</f>
        <v>#VALUE!</v>
      </c>
      <c r="G5734" s="94" t="e">
        <f aca="false">INDEX(Book_Type,MATCH($B5734,Book,0),1)</f>
        <v>#N/A</v>
      </c>
      <c r="H5734" s="94" t="e">
        <f aca="false">$F5734&amp;$G5734</f>
        <v>#N/A</v>
      </c>
    </row>
    <row r="5735" customFormat="false" ht="12.75" hidden="false" customHeight="false" outlineLevel="0" collapsed="false">
      <c r="F5735" s="94" t="e">
        <f aca="false">IF(REF_DT&lt;PromptMonth,1,INDEX(BucketTable,MATCH($A5735,SumMonths,0),1))</f>
        <v>#VALUE!</v>
      </c>
      <c r="G5735" s="94" t="e">
        <f aca="false">INDEX(Book_Type,MATCH($B5735,Book,0),1)</f>
        <v>#N/A</v>
      </c>
      <c r="H5735" s="94" t="e">
        <f aca="false">$F5735&amp;$G5735</f>
        <v>#N/A</v>
      </c>
    </row>
    <row r="5736" customFormat="false" ht="12.75" hidden="false" customHeight="false" outlineLevel="0" collapsed="false">
      <c r="F5736" s="94" t="e">
        <f aca="false">IF(REF_DT&lt;PromptMonth,1,INDEX(BucketTable,MATCH($A5736,SumMonths,0),1))</f>
        <v>#VALUE!</v>
      </c>
      <c r="G5736" s="94" t="e">
        <f aca="false">INDEX(Book_Type,MATCH($B5736,Book,0),1)</f>
        <v>#N/A</v>
      </c>
      <c r="H5736" s="94" t="e">
        <f aca="false">$F5736&amp;$G5736</f>
        <v>#N/A</v>
      </c>
    </row>
    <row r="5737" customFormat="false" ht="12.75" hidden="false" customHeight="false" outlineLevel="0" collapsed="false">
      <c r="F5737" s="94" t="e">
        <f aca="false">IF(REF_DT&lt;PromptMonth,1,INDEX(BucketTable,MATCH($A5737,SumMonths,0),1))</f>
        <v>#VALUE!</v>
      </c>
      <c r="G5737" s="94" t="e">
        <f aca="false">INDEX(Book_Type,MATCH($B5737,Book,0),1)</f>
        <v>#N/A</v>
      </c>
      <c r="H5737" s="94" t="e">
        <f aca="false">$F5737&amp;$G5737</f>
        <v>#N/A</v>
      </c>
    </row>
    <row r="5738" customFormat="false" ht="12.75" hidden="false" customHeight="false" outlineLevel="0" collapsed="false">
      <c r="F5738" s="94" t="e">
        <f aca="false">IF(REF_DT&lt;PromptMonth,1,INDEX(BucketTable,MATCH($A5738,SumMonths,0),1))</f>
        <v>#VALUE!</v>
      </c>
      <c r="G5738" s="94" t="e">
        <f aca="false">INDEX(Book_Type,MATCH($B5738,Book,0),1)</f>
        <v>#N/A</v>
      </c>
      <c r="H5738" s="94" t="e">
        <f aca="false">$F5738&amp;$G5738</f>
        <v>#N/A</v>
      </c>
    </row>
    <row r="5739" customFormat="false" ht="12.75" hidden="false" customHeight="false" outlineLevel="0" collapsed="false">
      <c r="F5739" s="94" t="e">
        <f aca="false">IF(REF_DT&lt;PromptMonth,1,INDEX(BucketTable,MATCH($A5739,SumMonths,0),1))</f>
        <v>#VALUE!</v>
      </c>
      <c r="G5739" s="94" t="e">
        <f aca="false">INDEX(Book_Type,MATCH($B5739,Book,0),1)</f>
        <v>#N/A</v>
      </c>
      <c r="H5739" s="94" t="e">
        <f aca="false">$F5739&amp;$G5739</f>
        <v>#N/A</v>
      </c>
    </row>
    <row r="5740" customFormat="false" ht="12.75" hidden="false" customHeight="false" outlineLevel="0" collapsed="false">
      <c r="F5740" s="94" t="e">
        <f aca="false">IF(REF_DT&lt;PromptMonth,1,INDEX(BucketTable,MATCH($A5740,SumMonths,0),1))</f>
        <v>#VALUE!</v>
      </c>
      <c r="G5740" s="94" t="e">
        <f aca="false">INDEX(Book_Type,MATCH($B5740,Book,0),1)</f>
        <v>#N/A</v>
      </c>
      <c r="H5740" s="94" t="e">
        <f aca="false">$F5740&amp;$G5740</f>
        <v>#N/A</v>
      </c>
    </row>
    <row r="5741" customFormat="false" ht="12.75" hidden="false" customHeight="false" outlineLevel="0" collapsed="false">
      <c r="F5741" s="94" t="e">
        <f aca="false">IF(REF_DT&lt;PromptMonth,1,INDEX(BucketTable,MATCH($A5741,SumMonths,0),1))</f>
        <v>#VALUE!</v>
      </c>
      <c r="G5741" s="94" t="e">
        <f aca="false">INDEX(Book_Type,MATCH($B5741,Book,0),1)</f>
        <v>#N/A</v>
      </c>
      <c r="H5741" s="94" t="e">
        <f aca="false">$F5741&amp;$G5741</f>
        <v>#N/A</v>
      </c>
    </row>
    <row r="5742" customFormat="false" ht="12.75" hidden="false" customHeight="false" outlineLevel="0" collapsed="false">
      <c r="F5742" s="94" t="e">
        <f aca="false">IF(REF_DT&lt;PromptMonth,1,INDEX(BucketTable,MATCH($A5742,SumMonths,0),1))</f>
        <v>#VALUE!</v>
      </c>
      <c r="G5742" s="94" t="e">
        <f aca="false">INDEX(Book_Type,MATCH($B5742,Book,0),1)</f>
        <v>#N/A</v>
      </c>
      <c r="H5742" s="94" t="e">
        <f aca="false">$F5742&amp;$G5742</f>
        <v>#N/A</v>
      </c>
    </row>
    <row r="5743" customFormat="false" ht="12.75" hidden="false" customHeight="false" outlineLevel="0" collapsed="false">
      <c r="F5743" s="94" t="e">
        <f aca="false">IF(REF_DT&lt;PromptMonth,1,INDEX(BucketTable,MATCH($A5743,SumMonths,0),1))</f>
        <v>#VALUE!</v>
      </c>
      <c r="G5743" s="94" t="e">
        <f aca="false">INDEX(Book_Type,MATCH($B5743,Book,0),1)</f>
        <v>#N/A</v>
      </c>
      <c r="H5743" s="94" t="e">
        <f aca="false">$F5743&amp;$G5743</f>
        <v>#N/A</v>
      </c>
    </row>
    <row r="5744" customFormat="false" ht="12.75" hidden="false" customHeight="false" outlineLevel="0" collapsed="false">
      <c r="F5744" s="94" t="e">
        <f aca="false">IF(REF_DT&lt;PromptMonth,1,INDEX(BucketTable,MATCH($A5744,SumMonths,0),1))</f>
        <v>#VALUE!</v>
      </c>
      <c r="G5744" s="94" t="e">
        <f aca="false">INDEX(Book_Type,MATCH($B5744,Book,0),1)</f>
        <v>#N/A</v>
      </c>
      <c r="H5744" s="94" t="e">
        <f aca="false">$F5744&amp;$G5744</f>
        <v>#N/A</v>
      </c>
    </row>
    <row r="5745" customFormat="false" ht="12.75" hidden="false" customHeight="false" outlineLevel="0" collapsed="false">
      <c r="F5745" s="94" t="e">
        <f aca="false">IF(REF_DT&lt;PromptMonth,1,INDEX(BucketTable,MATCH($A5745,SumMonths,0),1))</f>
        <v>#VALUE!</v>
      </c>
      <c r="G5745" s="94" t="e">
        <f aca="false">INDEX(Book_Type,MATCH($B5745,Book,0),1)</f>
        <v>#N/A</v>
      </c>
      <c r="H5745" s="94" t="e">
        <f aca="false">$F5745&amp;$G5745</f>
        <v>#N/A</v>
      </c>
    </row>
    <row r="5746" customFormat="false" ht="12.75" hidden="false" customHeight="false" outlineLevel="0" collapsed="false">
      <c r="F5746" s="94" t="e">
        <f aca="false">IF(REF_DT&lt;PromptMonth,1,INDEX(BucketTable,MATCH($A5746,SumMonths,0),1))</f>
        <v>#VALUE!</v>
      </c>
      <c r="G5746" s="94" t="e">
        <f aca="false">INDEX(Book_Type,MATCH($B5746,Book,0),1)</f>
        <v>#N/A</v>
      </c>
      <c r="H5746" s="94" t="e">
        <f aca="false">$F5746&amp;$G5746</f>
        <v>#N/A</v>
      </c>
    </row>
    <row r="5747" customFormat="false" ht="12.75" hidden="false" customHeight="false" outlineLevel="0" collapsed="false">
      <c r="F5747" s="94" t="e">
        <f aca="false">IF(REF_DT&lt;PromptMonth,1,INDEX(BucketTable,MATCH($A5747,SumMonths,0),1))</f>
        <v>#VALUE!</v>
      </c>
      <c r="G5747" s="94" t="e">
        <f aca="false">INDEX(Book_Type,MATCH($B5747,Book,0),1)</f>
        <v>#N/A</v>
      </c>
      <c r="H5747" s="94" t="e">
        <f aca="false">$F5747&amp;$G5747</f>
        <v>#N/A</v>
      </c>
    </row>
    <row r="5748" customFormat="false" ht="12.75" hidden="false" customHeight="false" outlineLevel="0" collapsed="false">
      <c r="F5748" s="94" t="e">
        <f aca="false">IF(REF_DT&lt;PromptMonth,1,INDEX(BucketTable,MATCH($A5748,SumMonths,0),1))</f>
        <v>#VALUE!</v>
      </c>
      <c r="G5748" s="94" t="e">
        <f aca="false">INDEX(Book_Type,MATCH($B5748,Book,0),1)</f>
        <v>#N/A</v>
      </c>
      <c r="H5748" s="94" t="e">
        <f aca="false">$F5748&amp;$G5748</f>
        <v>#N/A</v>
      </c>
    </row>
    <row r="5749" customFormat="false" ht="12.75" hidden="false" customHeight="false" outlineLevel="0" collapsed="false">
      <c r="F5749" s="94" t="e">
        <f aca="false">IF(REF_DT&lt;PromptMonth,1,INDEX(BucketTable,MATCH($A5749,SumMonths,0),1))</f>
        <v>#VALUE!</v>
      </c>
      <c r="G5749" s="94" t="e">
        <f aca="false">INDEX(Book_Type,MATCH($B5749,Book,0),1)</f>
        <v>#N/A</v>
      </c>
      <c r="H5749" s="94" t="e">
        <f aca="false">$F5749&amp;$G5749</f>
        <v>#N/A</v>
      </c>
    </row>
    <row r="5750" customFormat="false" ht="12.75" hidden="false" customHeight="false" outlineLevel="0" collapsed="false">
      <c r="F5750" s="94" t="e">
        <f aca="false">IF(REF_DT&lt;PromptMonth,1,INDEX(BucketTable,MATCH($A5750,SumMonths,0),1))</f>
        <v>#VALUE!</v>
      </c>
      <c r="G5750" s="94" t="e">
        <f aca="false">INDEX(Book_Type,MATCH($B5750,Book,0),1)</f>
        <v>#N/A</v>
      </c>
      <c r="H5750" s="94" t="e">
        <f aca="false">$F5750&amp;$G5750</f>
        <v>#N/A</v>
      </c>
    </row>
    <row r="5751" customFormat="false" ht="12.75" hidden="false" customHeight="false" outlineLevel="0" collapsed="false">
      <c r="F5751" s="94" t="e">
        <f aca="false">IF(REF_DT&lt;PromptMonth,1,INDEX(BucketTable,MATCH($A5751,SumMonths,0),1))</f>
        <v>#VALUE!</v>
      </c>
      <c r="G5751" s="94" t="e">
        <f aca="false">INDEX(Book_Type,MATCH($B5751,Book,0),1)</f>
        <v>#N/A</v>
      </c>
      <c r="H5751" s="94" t="e">
        <f aca="false">$F5751&amp;$G5751</f>
        <v>#N/A</v>
      </c>
    </row>
    <row r="5752" customFormat="false" ht="12.75" hidden="false" customHeight="false" outlineLevel="0" collapsed="false">
      <c r="F5752" s="94" t="e">
        <f aca="false">IF(REF_DT&lt;PromptMonth,1,INDEX(BucketTable,MATCH($A5752,SumMonths,0),1))</f>
        <v>#VALUE!</v>
      </c>
      <c r="G5752" s="94" t="e">
        <f aca="false">INDEX(Book_Type,MATCH($B5752,Book,0),1)</f>
        <v>#N/A</v>
      </c>
      <c r="H5752" s="94" t="e">
        <f aca="false">$F5752&amp;$G5752</f>
        <v>#N/A</v>
      </c>
    </row>
    <row r="5753" customFormat="false" ht="12.75" hidden="false" customHeight="false" outlineLevel="0" collapsed="false">
      <c r="F5753" s="94" t="e">
        <f aca="false">IF(REF_DT&lt;PromptMonth,1,INDEX(BucketTable,MATCH($A5753,SumMonths,0),1))</f>
        <v>#VALUE!</v>
      </c>
      <c r="G5753" s="94" t="e">
        <f aca="false">INDEX(Book_Type,MATCH($B5753,Book,0),1)</f>
        <v>#N/A</v>
      </c>
      <c r="H5753" s="94" t="e">
        <f aca="false">$F5753&amp;$G5753</f>
        <v>#N/A</v>
      </c>
    </row>
    <row r="5754" customFormat="false" ht="12.75" hidden="false" customHeight="false" outlineLevel="0" collapsed="false">
      <c r="F5754" s="94" t="e">
        <f aca="false">IF(REF_DT&lt;PromptMonth,1,INDEX(BucketTable,MATCH($A5754,SumMonths,0),1))</f>
        <v>#VALUE!</v>
      </c>
      <c r="G5754" s="94" t="e">
        <f aca="false">INDEX(Book_Type,MATCH($B5754,Book,0),1)</f>
        <v>#N/A</v>
      </c>
      <c r="H5754" s="94" t="e">
        <f aca="false">$F5754&amp;$G5754</f>
        <v>#N/A</v>
      </c>
    </row>
    <row r="5755" customFormat="false" ht="12.75" hidden="false" customHeight="false" outlineLevel="0" collapsed="false">
      <c r="F5755" s="94" t="e">
        <f aca="false">IF(REF_DT&lt;PromptMonth,1,INDEX(BucketTable,MATCH($A5755,SumMonths,0),1))</f>
        <v>#VALUE!</v>
      </c>
      <c r="G5755" s="94" t="e">
        <f aca="false">INDEX(Book_Type,MATCH($B5755,Book,0),1)</f>
        <v>#N/A</v>
      </c>
      <c r="H5755" s="94" t="e">
        <f aca="false">$F5755&amp;$G5755</f>
        <v>#N/A</v>
      </c>
    </row>
    <row r="5756" customFormat="false" ht="12.75" hidden="false" customHeight="false" outlineLevel="0" collapsed="false">
      <c r="F5756" s="94" t="e">
        <f aca="false">IF(REF_DT&lt;PromptMonth,1,INDEX(BucketTable,MATCH($A5756,SumMonths,0),1))</f>
        <v>#VALUE!</v>
      </c>
      <c r="G5756" s="94" t="e">
        <f aca="false">INDEX(Book_Type,MATCH($B5756,Book,0),1)</f>
        <v>#N/A</v>
      </c>
      <c r="H5756" s="94" t="e">
        <f aca="false">$F5756&amp;$G5756</f>
        <v>#N/A</v>
      </c>
    </row>
    <row r="5757" customFormat="false" ht="12.75" hidden="false" customHeight="false" outlineLevel="0" collapsed="false">
      <c r="F5757" s="94" t="e">
        <f aca="false">IF(REF_DT&lt;PromptMonth,1,INDEX(BucketTable,MATCH($A5757,SumMonths,0),1))</f>
        <v>#VALUE!</v>
      </c>
      <c r="G5757" s="94" t="e">
        <f aca="false">INDEX(Book_Type,MATCH($B5757,Book,0),1)</f>
        <v>#N/A</v>
      </c>
      <c r="H5757" s="94" t="e">
        <f aca="false">$F5757&amp;$G5757</f>
        <v>#N/A</v>
      </c>
    </row>
    <row r="5758" customFormat="false" ht="12.75" hidden="false" customHeight="false" outlineLevel="0" collapsed="false">
      <c r="F5758" s="94" t="e">
        <f aca="false">IF(REF_DT&lt;PromptMonth,1,INDEX(BucketTable,MATCH($A5758,SumMonths,0),1))</f>
        <v>#VALUE!</v>
      </c>
      <c r="G5758" s="94" t="e">
        <f aca="false">INDEX(Book_Type,MATCH($B5758,Book,0),1)</f>
        <v>#N/A</v>
      </c>
      <c r="H5758" s="94" t="e">
        <f aca="false">$F5758&amp;$G5758</f>
        <v>#N/A</v>
      </c>
    </row>
    <row r="5759" customFormat="false" ht="12.75" hidden="false" customHeight="false" outlineLevel="0" collapsed="false">
      <c r="F5759" s="94" t="e">
        <f aca="false">IF(REF_DT&lt;PromptMonth,1,INDEX(BucketTable,MATCH($A5759,SumMonths,0),1))</f>
        <v>#VALUE!</v>
      </c>
      <c r="G5759" s="94" t="e">
        <f aca="false">INDEX(Book_Type,MATCH($B5759,Book,0),1)</f>
        <v>#N/A</v>
      </c>
      <c r="H5759" s="94" t="e">
        <f aca="false">$F5759&amp;$G5759</f>
        <v>#N/A</v>
      </c>
    </row>
    <row r="5760" customFormat="false" ht="12.75" hidden="false" customHeight="false" outlineLevel="0" collapsed="false">
      <c r="F5760" s="94" t="e">
        <f aca="false">IF(REF_DT&lt;PromptMonth,1,INDEX(BucketTable,MATCH($A5760,SumMonths,0),1))</f>
        <v>#VALUE!</v>
      </c>
      <c r="G5760" s="94" t="e">
        <f aca="false">INDEX(Book_Type,MATCH($B5760,Book,0),1)</f>
        <v>#N/A</v>
      </c>
      <c r="H5760" s="94" t="e">
        <f aca="false">$F5760&amp;$G5760</f>
        <v>#N/A</v>
      </c>
    </row>
    <row r="5761" customFormat="false" ht="12.75" hidden="false" customHeight="false" outlineLevel="0" collapsed="false">
      <c r="F5761" s="94" t="e">
        <f aca="false">IF(REF_DT&lt;PromptMonth,1,INDEX(BucketTable,MATCH($A5761,SumMonths,0),1))</f>
        <v>#VALUE!</v>
      </c>
      <c r="G5761" s="94" t="e">
        <f aca="false">INDEX(Book_Type,MATCH($B5761,Book,0),1)</f>
        <v>#N/A</v>
      </c>
      <c r="H5761" s="94" t="e">
        <f aca="false">$F5761&amp;$G5761</f>
        <v>#N/A</v>
      </c>
    </row>
    <row r="5762" customFormat="false" ht="12.75" hidden="false" customHeight="false" outlineLevel="0" collapsed="false">
      <c r="F5762" s="94" t="e">
        <f aca="false">IF(REF_DT&lt;PromptMonth,1,INDEX(BucketTable,MATCH($A5762,SumMonths,0),1))</f>
        <v>#VALUE!</v>
      </c>
      <c r="G5762" s="94" t="e">
        <f aca="false">INDEX(Book_Type,MATCH($B5762,Book,0),1)</f>
        <v>#N/A</v>
      </c>
      <c r="H5762" s="94" t="e">
        <f aca="false">$F5762&amp;$G5762</f>
        <v>#N/A</v>
      </c>
    </row>
    <row r="5763" customFormat="false" ht="12.75" hidden="false" customHeight="false" outlineLevel="0" collapsed="false">
      <c r="F5763" s="94" t="e">
        <f aca="false">IF(REF_DT&lt;PromptMonth,1,INDEX(BucketTable,MATCH($A5763,SumMonths,0),1))</f>
        <v>#VALUE!</v>
      </c>
      <c r="G5763" s="94" t="e">
        <f aca="false">INDEX(Book_Type,MATCH($B5763,Book,0),1)</f>
        <v>#N/A</v>
      </c>
      <c r="H5763" s="94" t="e">
        <f aca="false">$F5763&amp;$G5763</f>
        <v>#N/A</v>
      </c>
    </row>
    <row r="5764" customFormat="false" ht="12.75" hidden="false" customHeight="false" outlineLevel="0" collapsed="false">
      <c r="F5764" s="94" t="e">
        <f aca="false">IF(REF_DT&lt;PromptMonth,1,INDEX(BucketTable,MATCH($A5764,SumMonths,0),1))</f>
        <v>#VALUE!</v>
      </c>
      <c r="G5764" s="94" t="e">
        <f aca="false">INDEX(Book_Type,MATCH($B5764,Book,0),1)</f>
        <v>#N/A</v>
      </c>
      <c r="H5764" s="94" t="e">
        <f aca="false">$F5764&amp;$G5764</f>
        <v>#N/A</v>
      </c>
    </row>
    <row r="5765" customFormat="false" ht="12.75" hidden="false" customHeight="false" outlineLevel="0" collapsed="false">
      <c r="F5765" s="94" t="e">
        <f aca="false">IF(REF_DT&lt;PromptMonth,1,INDEX(BucketTable,MATCH($A5765,SumMonths,0),1))</f>
        <v>#VALUE!</v>
      </c>
      <c r="G5765" s="94" t="e">
        <f aca="false">INDEX(Book_Type,MATCH($B5765,Book,0),1)</f>
        <v>#N/A</v>
      </c>
      <c r="H5765" s="94" t="e">
        <f aca="false">$F5765&amp;$G5765</f>
        <v>#N/A</v>
      </c>
    </row>
    <row r="5766" customFormat="false" ht="12.75" hidden="false" customHeight="false" outlineLevel="0" collapsed="false">
      <c r="F5766" s="94" t="e">
        <f aca="false">IF(REF_DT&lt;PromptMonth,1,INDEX(BucketTable,MATCH($A5766,SumMonths,0),1))</f>
        <v>#VALUE!</v>
      </c>
      <c r="G5766" s="94" t="e">
        <f aca="false">INDEX(Book_Type,MATCH($B5766,Book,0),1)</f>
        <v>#N/A</v>
      </c>
      <c r="H5766" s="94" t="e">
        <f aca="false">$F5766&amp;$G5766</f>
        <v>#N/A</v>
      </c>
    </row>
    <row r="5767" customFormat="false" ht="12.75" hidden="false" customHeight="false" outlineLevel="0" collapsed="false">
      <c r="F5767" s="94" t="e">
        <f aca="false">IF(REF_DT&lt;PromptMonth,1,INDEX(BucketTable,MATCH($A5767,SumMonths,0),1))</f>
        <v>#VALUE!</v>
      </c>
      <c r="G5767" s="94" t="e">
        <f aca="false">INDEX(Book_Type,MATCH($B5767,Book,0),1)</f>
        <v>#N/A</v>
      </c>
      <c r="H5767" s="94" t="e">
        <f aca="false">$F5767&amp;$G5767</f>
        <v>#N/A</v>
      </c>
    </row>
    <row r="5768" customFormat="false" ht="12.75" hidden="false" customHeight="false" outlineLevel="0" collapsed="false">
      <c r="F5768" s="94" t="e">
        <f aca="false">IF(REF_DT&lt;PromptMonth,1,INDEX(BucketTable,MATCH($A5768,SumMonths,0),1))</f>
        <v>#VALUE!</v>
      </c>
      <c r="G5768" s="94" t="e">
        <f aca="false">INDEX(Book_Type,MATCH($B5768,Book,0),1)</f>
        <v>#N/A</v>
      </c>
      <c r="H5768" s="94" t="e">
        <f aca="false">$F5768&amp;$G5768</f>
        <v>#N/A</v>
      </c>
    </row>
    <row r="5769" customFormat="false" ht="12.75" hidden="false" customHeight="false" outlineLevel="0" collapsed="false">
      <c r="F5769" s="94" t="e">
        <f aca="false">IF(REF_DT&lt;PromptMonth,1,INDEX(BucketTable,MATCH($A5769,SumMonths,0),1))</f>
        <v>#VALUE!</v>
      </c>
      <c r="G5769" s="94" t="e">
        <f aca="false">INDEX(Book_Type,MATCH($B5769,Book,0),1)</f>
        <v>#N/A</v>
      </c>
      <c r="H5769" s="94" t="e">
        <f aca="false">$F5769&amp;$G5769</f>
        <v>#N/A</v>
      </c>
    </row>
    <row r="5770" customFormat="false" ht="12.75" hidden="false" customHeight="false" outlineLevel="0" collapsed="false">
      <c r="F5770" s="94" t="e">
        <f aca="false">IF(REF_DT&lt;PromptMonth,1,INDEX(BucketTable,MATCH($A5770,SumMonths,0),1))</f>
        <v>#VALUE!</v>
      </c>
      <c r="G5770" s="94" t="e">
        <f aca="false">INDEX(Book_Type,MATCH($B5770,Book,0),1)</f>
        <v>#N/A</v>
      </c>
      <c r="H5770" s="94" t="e">
        <f aca="false">$F5770&amp;$G5770</f>
        <v>#N/A</v>
      </c>
    </row>
    <row r="5771" customFormat="false" ht="12.75" hidden="false" customHeight="false" outlineLevel="0" collapsed="false">
      <c r="F5771" s="94" t="e">
        <f aca="false">IF(REF_DT&lt;PromptMonth,1,INDEX(BucketTable,MATCH($A5771,SumMonths,0),1))</f>
        <v>#VALUE!</v>
      </c>
      <c r="G5771" s="94" t="e">
        <f aca="false">INDEX(Book_Type,MATCH($B5771,Book,0),1)</f>
        <v>#N/A</v>
      </c>
      <c r="H5771" s="94" t="e">
        <f aca="false">$F5771&amp;$G5771</f>
        <v>#N/A</v>
      </c>
    </row>
    <row r="5772" customFormat="false" ht="12.75" hidden="false" customHeight="false" outlineLevel="0" collapsed="false">
      <c r="F5772" s="94" t="e">
        <f aca="false">IF(REF_DT&lt;PromptMonth,1,INDEX(BucketTable,MATCH($A5772,SumMonths,0),1))</f>
        <v>#VALUE!</v>
      </c>
      <c r="G5772" s="94" t="e">
        <f aca="false">INDEX(Book_Type,MATCH($B5772,Book,0),1)</f>
        <v>#N/A</v>
      </c>
      <c r="H5772" s="94" t="e">
        <f aca="false">$F5772&amp;$G5772</f>
        <v>#N/A</v>
      </c>
    </row>
    <row r="5773" customFormat="false" ht="12.75" hidden="false" customHeight="false" outlineLevel="0" collapsed="false">
      <c r="F5773" s="94" t="e">
        <f aca="false">IF(REF_DT&lt;PromptMonth,1,INDEX(BucketTable,MATCH($A5773,SumMonths,0),1))</f>
        <v>#VALUE!</v>
      </c>
      <c r="G5773" s="94" t="e">
        <f aca="false">INDEX(Book_Type,MATCH($B5773,Book,0),1)</f>
        <v>#N/A</v>
      </c>
      <c r="H5773" s="94" t="e">
        <f aca="false">$F5773&amp;$G5773</f>
        <v>#N/A</v>
      </c>
    </row>
    <row r="5774" customFormat="false" ht="12.75" hidden="false" customHeight="false" outlineLevel="0" collapsed="false">
      <c r="F5774" s="94" t="e">
        <f aca="false">IF(REF_DT&lt;PromptMonth,1,INDEX(BucketTable,MATCH($A5774,SumMonths,0),1))</f>
        <v>#VALUE!</v>
      </c>
      <c r="G5774" s="94" t="e">
        <f aca="false">INDEX(Book_Type,MATCH($B5774,Book,0),1)</f>
        <v>#N/A</v>
      </c>
      <c r="H5774" s="94" t="e">
        <f aca="false">$F5774&amp;$G5774</f>
        <v>#N/A</v>
      </c>
    </row>
    <row r="5775" customFormat="false" ht="12.75" hidden="false" customHeight="false" outlineLevel="0" collapsed="false">
      <c r="F5775" s="94" t="e">
        <f aca="false">IF(REF_DT&lt;PromptMonth,1,INDEX(BucketTable,MATCH($A5775,SumMonths,0),1))</f>
        <v>#VALUE!</v>
      </c>
      <c r="G5775" s="94" t="e">
        <f aca="false">INDEX(Book_Type,MATCH($B5775,Book,0),1)</f>
        <v>#N/A</v>
      </c>
      <c r="H5775" s="94" t="e">
        <f aca="false">$F5775&amp;$G5775</f>
        <v>#N/A</v>
      </c>
    </row>
    <row r="5776" customFormat="false" ht="12.75" hidden="false" customHeight="false" outlineLevel="0" collapsed="false">
      <c r="F5776" s="94" t="e">
        <f aca="false">IF(REF_DT&lt;PromptMonth,1,INDEX(BucketTable,MATCH($A5776,SumMonths,0),1))</f>
        <v>#VALUE!</v>
      </c>
      <c r="G5776" s="94" t="e">
        <f aca="false">INDEX(Book_Type,MATCH($B5776,Book,0),1)</f>
        <v>#N/A</v>
      </c>
      <c r="H5776" s="94" t="e">
        <f aca="false">$F5776&amp;$G5776</f>
        <v>#N/A</v>
      </c>
    </row>
    <row r="5777" customFormat="false" ht="12.75" hidden="false" customHeight="false" outlineLevel="0" collapsed="false">
      <c r="F5777" s="94" t="e">
        <f aca="false">IF(REF_DT&lt;PromptMonth,1,INDEX(BucketTable,MATCH($A5777,SumMonths,0),1))</f>
        <v>#VALUE!</v>
      </c>
      <c r="G5777" s="94" t="e">
        <f aca="false">INDEX(Book_Type,MATCH($B5777,Book,0),1)</f>
        <v>#N/A</v>
      </c>
      <c r="H5777" s="94" t="e">
        <f aca="false">$F5777&amp;$G5777</f>
        <v>#N/A</v>
      </c>
    </row>
    <row r="5778" customFormat="false" ht="12.75" hidden="false" customHeight="false" outlineLevel="0" collapsed="false">
      <c r="F5778" s="94" t="e">
        <f aca="false">IF(REF_DT&lt;PromptMonth,1,INDEX(BucketTable,MATCH($A5778,SumMonths,0),1))</f>
        <v>#VALUE!</v>
      </c>
      <c r="G5778" s="94" t="e">
        <f aca="false">INDEX(Book_Type,MATCH($B5778,Book,0),1)</f>
        <v>#N/A</v>
      </c>
      <c r="H5778" s="94" t="e">
        <f aca="false">$F5778&amp;$G5778</f>
        <v>#N/A</v>
      </c>
    </row>
    <row r="5779" customFormat="false" ht="12.75" hidden="false" customHeight="false" outlineLevel="0" collapsed="false">
      <c r="F5779" s="94" t="e">
        <f aca="false">IF(REF_DT&lt;PromptMonth,1,INDEX(BucketTable,MATCH($A5779,SumMonths,0),1))</f>
        <v>#VALUE!</v>
      </c>
      <c r="G5779" s="94" t="e">
        <f aca="false">INDEX(Book_Type,MATCH($B5779,Book,0),1)</f>
        <v>#N/A</v>
      </c>
      <c r="H5779" s="94" t="e">
        <f aca="false">$F5779&amp;$G5779</f>
        <v>#N/A</v>
      </c>
    </row>
    <row r="5780" customFormat="false" ht="12.75" hidden="false" customHeight="false" outlineLevel="0" collapsed="false">
      <c r="F5780" s="94" t="e">
        <f aca="false">IF(REF_DT&lt;PromptMonth,1,INDEX(BucketTable,MATCH($A5780,SumMonths,0),1))</f>
        <v>#VALUE!</v>
      </c>
      <c r="G5780" s="94" t="e">
        <f aca="false">INDEX(Book_Type,MATCH($B5780,Book,0),1)</f>
        <v>#N/A</v>
      </c>
      <c r="H5780" s="94" t="e">
        <f aca="false">$F5780&amp;$G5780</f>
        <v>#N/A</v>
      </c>
    </row>
    <row r="5781" customFormat="false" ht="12.75" hidden="false" customHeight="false" outlineLevel="0" collapsed="false">
      <c r="F5781" s="94" t="e">
        <f aca="false">IF(REF_DT&lt;PromptMonth,1,INDEX(BucketTable,MATCH($A5781,SumMonths,0),1))</f>
        <v>#VALUE!</v>
      </c>
      <c r="G5781" s="94" t="e">
        <f aca="false">INDEX(Book_Type,MATCH($B5781,Book,0),1)</f>
        <v>#N/A</v>
      </c>
      <c r="H5781" s="94" t="e">
        <f aca="false">$F5781&amp;$G5781</f>
        <v>#N/A</v>
      </c>
    </row>
    <row r="5782" customFormat="false" ht="12.75" hidden="false" customHeight="false" outlineLevel="0" collapsed="false">
      <c r="F5782" s="94" t="e">
        <f aca="false">IF(REF_DT&lt;PromptMonth,1,INDEX(BucketTable,MATCH($A5782,SumMonths,0),1))</f>
        <v>#VALUE!</v>
      </c>
      <c r="G5782" s="94" t="e">
        <f aca="false">INDEX(Book_Type,MATCH($B5782,Book,0),1)</f>
        <v>#N/A</v>
      </c>
      <c r="H5782" s="94" t="e">
        <f aca="false">$F5782&amp;$G5782</f>
        <v>#N/A</v>
      </c>
    </row>
    <row r="5783" customFormat="false" ht="12.75" hidden="false" customHeight="false" outlineLevel="0" collapsed="false">
      <c r="F5783" s="94" t="e">
        <f aca="false">IF(REF_DT&lt;PromptMonth,1,INDEX(BucketTable,MATCH($A5783,SumMonths,0),1))</f>
        <v>#VALUE!</v>
      </c>
      <c r="G5783" s="94" t="e">
        <f aca="false">INDEX(Book_Type,MATCH($B5783,Book,0),1)</f>
        <v>#N/A</v>
      </c>
      <c r="H5783" s="94" t="e">
        <f aca="false">$F5783&amp;$G5783</f>
        <v>#N/A</v>
      </c>
    </row>
    <row r="5784" customFormat="false" ht="12.75" hidden="false" customHeight="false" outlineLevel="0" collapsed="false">
      <c r="F5784" s="94" t="e">
        <f aca="false">IF(REF_DT&lt;PromptMonth,1,INDEX(BucketTable,MATCH($A5784,SumMonths,0),1))</f>
        <v>#VALUE!</v>
      </c>
      <c r="G5784" s="94" t="e">
        <f aca="false">INDEX(Book_Type,MATCH($B5784,Book,0),1)</f>
        <v>#N/A</v>
      </c>
      <c r="H5784" s="94" t="e">
        <f aca="false">$F5784&amp;$G5784</f>
        <v>#N/A</v>
      </c>
    </row>
    <row r="5785" customFormat="false" ht="12.75" hidden="false" customHeight="false" outlineLevel="0" collapsed="false">
      <c r="F5785" s="94" t="e">
        <f aca="false">IF(REF_DT&lt;PromptMonth,1,INDEX(BucketTable,MATCH($A5785,SumMonths,0),1))</f>
        <v>#VALUE!</v>
      </c>
      <c r="G5785" s="94" t="e">
        <f aca="false">INDEX(Book_Type,MATCH($B5785,Book,0),1)</f>
        <v>#N/A</v>
      </c>
      <c r="H5785" s="94" t="e">
        <f aca="false">$F5785&amp;$G5785</f>
        <v>#N/A</v>
      </c>
    </row>
    <row r="5786" customFormat="false" ht="12.75" hidden="false" customHeight="false" outlineLevel="0" collapsed="false">
      <c r="F5786" s="94" t="e">
        <f aca="false">IF(REF_DT&lt;PromptMonth,1,INDEX(BucketTable,MATCH($A5786,SumMonths,0),1))</f>
        <v>#VALUE!</v>
      </c>
      <c r="G5786" s="94" t="e">
        <f aca="false">INDEX(Book_Type,MATCH($B5786,Book,0),1)</f>
        <v>#N/A</v>
      </c>
      <c r="H5786" s="94" t="e">
        <f aca="false">$F5786&amp;$G5786</f>
        <v>#N/A</v>
      </c>
    </row>
    <row r="5787" customFormat="false" ht="12.75" hidden="false" customHeight="false" outlineLevel="0" collapsed="false">
      <c r="F5787" s="94" t="e">
        <f aca="false">IF(REF_DT&lt;PromptMonth,1,INDEX(BucketTable,MATCH($A5787,SumMonths,0),1))</f>
        <v>#VALUE!</v>
      </c>
      <c r="G5787" s="94" t="e">
        <f aca="false">INDEX(Book_Type,MATCH($B5787,Book,0),1)</f>
        <v>#N/A</v>
      </c>
      <c r="H5787" s="94" t="e">
        <f aca="false">$F5787&amp;$G5787</f>
        <v>#N/A</v>
      </c>
    </row>
    <row r="5788" customFormat="false" ht="12.75" hidden="false" customHeight="false" outlineLevel="0" collapsed="false">
      <c r="F5788" s="94" t="e">
        <f aca="false">IF(REF_DT&lt;PromptMonth,1,INDEX(BucketTable,MATCH($A5788,SumMonths,0),1))</f>
        <v>#VALUE!</v>
      </c>
      <c r="G5788" s="94" t="e">
        <f aca="false">INDEX(Book_Type,MATCH($B5788,Book,0),1)</f>
        <v>#N/A</v>
      </c>
      <c r="H5788" s="94" t="e">
        <f aca="false">$F5788&amp;$G5788</f>
        <v>#N/A</v>
      </c>
    </row>
    <row r="5789" customFormat="false" ht="12.75" hidden="false" customHeight="false" outlineLevel="0" collapsed="false">
      <c r="F5789" s="94" t="e">
        <f aca="false">IF(REF_DT&lt;PromptMonth,1,INDEX(BucketTable,MATCH($A5789,SumMonths,0),1))</f>
        <v>#VALUE!</v>
      </c>
      <c r="G5789" s="94" t="e">
        <f aca="false">INDEX(Book_Type,MATCH($B5789,Book,0),1)</f>
        <v>#N/A</v>
      </c>
      <c r="H5789" s="94" t="e">
        <f aca="false">$F5789&amp;$G5789</f>
        <v>#N/A</v>
      </c>
    </row>
    <row r="5790" customFormat="false" ht="12.75" hidden="false" customHeight="false" outlineLevel="0" collapsed="false">
      <c r="F5790" s="94" t="e">
        <f aca="false">IF(REF_DT&lt;PromptMonth,1,INDEX(BucketTable,MATCH($A5790,SumMonths,0),1))</f>
        <v>#VALUE!</v>
      </c>
      <c r="G5790" s="94" t="e">
        <f aca="false">INDEX(Book_Type,MATCH($B5790,Book,0),1)</f>
        <v>#N/A</v>
      </c>
      <c r="H5790" s="94" t="e">
        <f aca="false">$F5790&amp;$G5790</f>
        <v>#N/A</v>
      </c>
    </row>
    <row r="5791" customFormat="false" ht="12.75" hidden="false" customHeight="false" outlineLevel="0" collapsed="false">
      <c r="F5791" s="94" t="e">
        <f aca="false">IF(REF_DT&lt;PromptMonth,1,INDEX(BucketTable,MATCH($A5791,SumMonths,0),1))</f>
        <v>#VALUE!</v>
      </c>
      <c r="G5791" s="94" t="e">
        <f aca="false">INDEX(Book_Type,MATCH($B5791,Book,0),1)</f>
        <v>#N/A</v>
      </c>
      <c r="H5791" s="94" t="e">
        <f aca="false">$F5791&amp;$G5791</f>
        <v>#N/A</v>
      </c>
    </row>
    <row r="5792" customFormat="false" ht="12.75" hidden="false" customHeight="false" outlineLevel="0" collapsed="false">
      <c r="F5792" s="94" t="e">
        <f aca="false">IF(REF_DT&lt;PromptMonth,1,INDEX(BucketTable,MATCH($A5792,SumMonths,0),1))</f>
        <v>#VALUE!</v>
      </c>
      <c r="G5792" s="94" t="e">
        <f aca="false">INDEX(Book_Type,MATCH($B5792,Book,0),1)</f>
        <v>#N/A</v>
      </c>
      <c r="H5792" s="94" t="e">
        <f aca="false">$F5792&amp;$G5792</f>
        <v>#N/A</v>
      </c>
    </row>
    <row r="5793" customFormat="false" ht="12.75" hidden="false" customHeight="false" outlineLevel="0" collapsed="false">
      <c r="F5793" s="94" t="e">
        <f aca="false">IF(REF_DT&lt;PromptMonth,1,INDEX(BucketTable,MATCH($A5793,SumMonths,0),1))</f>
        <v>#VALUE!</v>
      </c>
      <c r="G5793" s="94" t="e">
        <f aca="false">INDEX(Book_Type,MATCH($B5793,Book,0),1)</f>
        <v>#N/A</v>
      </c>
      <c r="H5793" s="94" t="e">
        <f aca="false">$F5793&amp;$G5793</f>
        <v>#N/A</v>
      </c>
    </row>
    <row r="5794" customFormat="false" ht="12.75" hidden="false" customHeight="false" outlineLevel="0" collapsed="false">
      <c r="F5794" s="94" t="e">
        <f aca="false">IF(REF_DT&lt;PromptMonth,1,INDEX(BucketTable,MATCH($A5794,SumMonths,0),1))</f>
        <v>#VALUE!</v>
      </c>
      <c r="G5794" s="94" t="e">
        <f aca="false">INDEX(Book_Type,MATCH($B5794,Book,0),1)</f>
        <v>#N/A</v>
      </c>
      <c r="H5794" s="94" t="e">
        <f aca="false">$F5794&amp;$G5794</f>
        <v>#N/A</v>
      </c>
    </row>
    <row r="5795" customFormat="false" ht="12.75" hidden="false" customHeight="false" outlineLevel="0" collapsed="false">
      <c r="F5795" s="94" t="e">
        <f aca="false">IF(REF_DT&lt;PromptMonth,1,INDEX(BucketTable,MATCH($A5795,SumMonths,0),1))</f>
        <v>#VALUE!</v>
      </c>
      <c r="G5795" s="94" t="e">
        <f aca="false">INDEX(Book_Type,MATCH($B5795,Book,0),1)</f>
        <v>#N/A</v>
      </c>
      <c r="H5795" s="94" t="e">
        <f aca="false">$F5795&amp;$G5795</f>
        <v>#N/A</v>
      </c>
    </row>
    <row r="5796" customFormat="false" ht="12.75" hidden="false" customHeight="false" outlineLevel="0" collapsed="false">
      <c r="F5796" s="94" t="e">
        <f aca="false">IF(REF_DT&lt;PromptMonth,1,INDEX(BucketTable,MATCH($A5796,SumMonths,0),1))</f>
        <v>#VALUE!</v>
      </c>
      <c r="G5796" s="94" t="e">
        <f aca="false">INDEX(Book_Type,MATCH($B5796,Book,0),1)</f>
        <v>#N/A</v>
      </c>
      <c r="H5796" s="94" t="e">
        <f aca="false">$F5796&amp;$G5796</f>
        <v>#N/A</v>
      </c>
    </row>
    <row r="5797" customFormat="false" ht="12.75" hidden="false" customHeight="false" outlineLevel="0" collapsed="false">
      <c r="F5797" s="94" t="e">
        <f aca="false">IF(REF_DT&lt;PromptMonth,1,INDEX(BucketTable,MATCH($A5797,SumMonths,0),1))</f>
        <v>#VALUE!</v>
      </c>
      <c r="G5797" s="94" t="e">
        <f aca="false">INDEX(Book_Type,MATCH($B5797,Book,0),1)</f>
        <v>#N/A</v>
      </c>
      <c r="H5797" s="94" t="e">
        <f aca="false">$F5797&amp;$G5797</f>
        <v>#N/A</v>
      </c>
    </row>
    <row r="5798" customFormat="false" ht="12.75" hidden="false" customHeight="false" outlineLevel="0" collapsed="false">
      <c r="F5798" s="94" t="e">
        <f aca="false">IF(REF_DT&lt;PromptMonth,1,INDEX(BucketTable,MATCH($A5798,SumMonths,0),1))</f>
        <v>#VALUE!</v>
      </c>
      <c r="G5798" s="94" t="e">
        <f aca="false">INDEX(Book_Type,MATCH($B5798,Book,0),1)</f>
        <v>#N/A</v>
      </c>
      <c r="H5798" s="94" t="e">
        <f aca="false">$F5798&amp;$G5798</f>
        <v>#N/A</v>
      </c>
    </row>
    <row r="5799" customFormat="false" ht="12.75" hidden="false" customHeight="false" outlineLevel="0" collapsed="false">
      <c r="F5799" s="94" t="e">
        <f aca="false">IF(REF_DT&lt;PromptMonth,1,INDEX(BucketTable,MATCH($A5799,SumMonths,0),1))</f>
        <v>#VALUE!</v>
      </c>
      <c r="G5799" s="94" t="e">
        <f aca="false">INDEX(Book_Type,MATCH($B5799,Book,0),1)</f>
        <v>#N/A</v>
      </c>
      <c r="H5799" s="94" t="e">
        <f aca="false">$F5799&amp;$G5799</f>
        <v>#N/A</v>
      </c>
    </row>
    <row r="5800" customFormat="false" ht="12.75" hidden="false" customHeight="false" outlineLevel="0" collapsed="false">
      <c r="F5800" s="94" t="e">
        <f aca="false">IF(REF_DT&lt;PromptMonth,1,INDEX(BucketTable,MATCH($A5800,SumMonths,0),1))</f>
        <v>#VALUE!</v>
      </c>
      <c r="G5800" s="94" t="e">
        <f aca="false">INDEX(Book_Type,MATCH($B5800,Book,0),1)</f>
        <v>#N/A</v>
      </c>
      <c r="H5800" s="94" t="e">
        <f aca="false">$F5800&amp;$G5800</f>
        <v>#N/A</v>
      </c>
    </row>
    <row r="5801" customFormat="false" ht="12.75" hidden="false" customHeight="false" outlineLevel="0" collapsed="false">
      <c r="F5801" s="94" t="e">
        <f aca="false">IF(REF_DT&lt;PromptMonth,1,INDEX(BucketTable,MATCH($A5801,SumMonths,0),1))</f>
        <v>#VALUE!</v>
      </c>
      <c r="G5801" s="94" t="e">
        <f aca="false">INDEX(Book_Type,MATCH($B5801,Book,0),1)</f>
        <v>#N/A</v>
      </c>
      <c r="H5801" s="94" t="e">
        <f aca="false">$F5801&amp;$G5801</f>
        <v>#N/A</v>
      </c>
    </row>
    <row r="5802" customFormat="false" ht="12.75" hidden="false" customHeight="false" outlineLevel="0" collapsed="false">
      <c r="F5802" s="94" t="e">
        <f aca="false">IF(REF_DT&lt;PromptMonth,1,INDEX(BucketTable,MATCH($A5802,SumMonths,0),1))</f>
        <v>#VALUE!</v>
      </c>
      <c r="G5802" s="94" t="e">
        <f aca="false">INDEX(Book_Type,MATCH($B5802,Book,0),1)</f>
        <v>#N/A</v>
      </c>
      <c r="H5802" s="94" t="e">
        <f aca="false">$F5802&amp;$G5802</f>
        <v>#N/A</v>
      </c>
    </row>
    <row r="5803" customFormat="false" ht="12.75" hidden="false" customHeight="false" outlineLevel="0" collapsed="false">
      <c r="F5803" s="94" t="e">
        <f aca="false">IF(REF_DT&lt;PromptMonth,1,INDEX(BucketTable,MATCH($A5803,SumMonths,0),1))</f>
        <v>#VALUE!</v>
      </c>
      <c r="G5803" s="94" t="e">
        <f aca="false">INDEX(Book_Type,MATCH($B5803,Book,0),1)</f>
        <v>#N/A</v>
      </c>
      <c r="H5803" s="94" t="e">
        <f aca="false">$F5803&amp;$G5803</f>
        <v>#N/A</v>
      </c>
    </row>
    <row r="5804" customFormat="false" ht="12.75" hidden="false" customHeight="false" outlineLevel="0" collapsed="false">
      <c r="F5804" s="94" t="e">
        <f aca="false">IF(REF_DT&lt;PromptMonth,1,INDEX(BucketTable,MATCH($A5804,SumMonths,0),1))</f>
        <v>#VALUE!</v>
      </c>
      <c r="G5804" s="94" t="e">
        <f aca="false">INDEX(Book_Type,MATCH($B5804,Book,0),1)</f>
        <v>#N/A</v>
      </c>
      <c r="H5804" s="94" t="e">
        <f aca="false">$F5804&amp;$G5804</f>
        <v>#N/A</v>
      </c>
    </row>
    <row r="5805" customFormat="false" ht="12.75" hidden="false" customHeight="false" outlineLevel="0" collapsed="false">
      <c r="F5805" s="94" t="e">
        <f aca="false">IF(REF_DT&lt;PromptMonth,1,INDEX(BucketTable,MATCH($A5805,SumMonths,0),1))</f>
        <v>#VALUE!</v>
      </c>
      <c r="G5805" s="94" t="e">
        <f aca="false">INDEX(Book_Type,MATCH($B5805,Book,0),1)</f>
        <v>#N/A</v>
      </c>
      <c r="H5805" s="94" t="e">
        <f aca="false">$F5805&amp;$G5805</f>
        <v>#N/A</v>
      </c>
    </row>
    <row r="5806" customFormat="false" ht="12.75" hidden="false" customHeight="false" outlineLevel="0" collapsed="false">
      <c r="F5806" s="94" t="e">
        <f aca="false">IF(REF_DT&lt;PromptMonth,1,INDEX(BucketTable,MATCH($A5806,SumMonths,0),1))</f>
        <v>#VALUE!</v>
      </c>
      <c r="G5806" s="94" t="e">
        <f aca="false">INDEX(Book_Type,MATCH($B5806,Book,0),1)</f>
        <v>#N/A</v>
      </c>
      <c r="H5806" s="94" t="e">
        <f aca="false">$F5806&amp;$G5806</f>
        <v>#N/A</v>
      </c>
    </row>
    <row r="5807" customFormat="false" ht="12.75" hidden="false" customHeight="false" outlineLevel="0" collapsed="false">
      <c r="F5807" s="94" t="e">
        <f aca="false">IF(REF_DT&lt;PromptMonth,1,INDEX(BucketTable,MATCH($A5807,SumMonths,0),1))</f>
        <v>#VALUE!</v>
      </c>
      <c r="G5807" s="94" t="e">
        <f aca="false">INDEX(Book_Type,MATCH($B5807,Book,0),1)</f>
        <v>#N/A</v>
      </c>
      <c r="H5807" s="94" t="e">
        <f aca="false">$F5807&amp;$G5807</f>
        <v>#N/A</v>
      </c>
    </row>
    <row r="5808" customFormat="false" ht="12.75" hidden="false" customHeight="false" outlineLevel="0" collapsed="false">
      <c r="F5808" s="94" t="e">
        <f aca="false">IF(REF_DT&lt;PromptMonth,1,INDEX(BucketTable,MATCH($A5808,SumMonths,0),1))</f>
        <v>#VALUE!</v>
      </c>
      <c r="G5808" s="94" t="e">
        <f aca="false">INDEX(Book_Type,MATCH($B5808,Book,0),1)</f>
        <v>#N/A</v>
      </c>
      <c r="H5808" s="94" t="e">
        <f aca="false">$F5808&amp;$G5808</f>
        <v>#N/A</v>
      </c>
    </row>
    <row r="5809" customFormat="false" ht="12.75" hidden="false" customHeight="false" outlineLevel="0" collapsed="false">
      <c r="F5809" s="94" t="e">
        <f aca="false">IF(REF_DT&lt;PromptMonth,1,INDEX(BucketTable,MATCH($A5809,SumMonths,0),1))</f>
        <v>#VALUE!</v>
      </c>
      <c r="G5809" s="94" t="e">
        <f aca="false">INDEX(Book_Type,MATCH($B5809,Book,0),1)</f>
        <v>#N/A</v>
      </c>
      <c r="H5809" s="94" t="e">
        <f aca="false">$F5809&amp;$G5809</f>
        <v>#N/A</v>
      </c>
    </row>
    <row r="5810" customFormat="false" ht="12.75" hidden="false" customHeight="false" outlineLevel="0" collapsed="false">
      <c r="F5810" s="94" t="e">
        <f aca="false">IF(REF_DT&lt;PromptMonth,1,INDEX(BucketTable,MATCH($A5810,SumMonths,0),1))</f>
        <v>#VALUE!</v>
      </c>
      <c r="G5810" s="94" t="e">
        <f aca="false">INDEX(Book_Type,MATCH($B5810,Book,0),1)</f>
        <v>#N/A</v>
      </c>
      <c r="H5810" s="94" t="e">
        <f aca="false">$F5810&amp;$G5810</f>
        <v>#N/A</v>
      </c>
    </row>
    <row r="5811" customFormat="false" ht="12.75" hidden="false" customHeight="false" outlineLevel="0" collapsed="false">
      <c r="F5811" s="94" t="e">
        <f aca="false">IF(REF_DT&lt;PromptMonth,1,INDEX(BucketTable,MATCH($A5811,SumMonths,0),1))</f>
        <v>#VALUE!</v>
      </c>
      <c r="G5811" s="94" t="e">
        <f aca="false">INDEX(Book_Type,MATCH($B5811,Book,0),1)</f>
        <v>#N/A</v>
      </c>
      <c r="H5811" s="94" t="e">
        <f aca="false">$F5811&amp;$G5811</f>
        <v>#N/A</v>
      </c>
    </row>
    <row r="5812" customFormat="false" ht="12.75" hidden="false" customHeight="false" outlineLevel="0" collapsed="false">
      <c r="F5812" s="94" t="e">
        <f aca="false">IF(REF_DT&lt;PromptMonth,1,INDEX(BucketTable,MATCH($A5812,SumMonths,0),1))</f>
        <v>#VALUE!</v>
      </c>
      <c r="G5812" s="94" t="e">
        <f aca="false">INDEX(Book_Type,MATCH($B5812,Book,0),1)</f>
        <v>#N/A</v>
      </c>
      <c r="H5812" s="94" t="e">
        <f aca="false">$F5812&amp;$G5812</f>
        <v>#N/A</v>
      </c>
    </row>
    <row r="5813" customFormat="false" ht="12.75" hidden="false" customHeight="false" outlineLevel="0" collapsed="false">
      <c r="F5813" s="94" t="e">
        <f aca="false">IF(REF_DT&lt;PromptMonth,1,INDEX(BucketTable,MATCH($A5813,SumMonths,0),1))</f>
        <v>#VALUE!</v>
      </c>
      <c r="G5813" s="94" t="e">
        <f aca="false">INDEX(Book_Type,MATCH($B5813,Book,0),1)</f>
        <v>#N/A</v>
      </c>
      <c r="H5813" s="94" t="e">
        <f aca="false">$F5813&amp;$G5813</f>
        <v>#N/A</v>
      </c>
    </row>
    <row r="5814" customFormat="false" ht="12.75" hidden="false" customHeight="false" outlineLevel="0" collapsed="false">
      <c r="F5814" s="94" t="e">
        <f aca="false">IF(REF_DT&lt;PromptMonth,1,INDEX(BucketTable,MATCH($A5814,SumMonths,0),1))</f>
        <v>#VALUE!</v>
      </c>
      <c r="G5814" s="94" t="e">
        <f aca="false">INDEX(Book_Type,MATCH($B5814,Book,0),1)</f>
        <v>#N/A</v>
      </c>
      <c r="H5814" s="94" t="e">
        <f aca="false">$F5814&amp;$G5814</f>
        <v>#N/A</v>
      </c>
    </row>
    <row r="5815" customFormat="false" ht="12.75" hidden="false" customHeight="false" outlineLevel="0" collapsed="false">
      <c r="F5815" s="94" t="e">
        <f aca="false">IF(REF_DT&lt;PromptMonth,1,INDEX(BucketTable,MATCH($A5815,SumMonths,0),1))</f>
        <v>#VALUE!</v>
      </c>
      <c r="G5815" s="94" t="e">
        <f aca="false">INDEX(Book_Type,MATCH($B5815,Book,0),1)</f>
        <v>#N/A</v>
      </c>
      <c r="H5815" s="94" t="e">
        <f aca="false">$F5815&amp;$G5815</f>
        <v>#N/A</v>
      </c>
    </row>
    <row r="5816" customFormat="false" ht="12.75" hidden="false" customHeight="false" outlineLevel="0" collapsed="false">
      <c r="F5816" s="94" t="e">
        <f aca="false">IF(REF_DT&lt;PromptMonth,1,INDEX(BucketTable,MATCH($A5816,SumMonths,0),1))</f>
        <v>#VALUE!</v>
      </c>
      <c r="G5816" s="94" t="e">
        <f aca="false">INDEX(Book_Type,MATCH($B5816,Book,0),1)</f>
        <v>#N/A</v>
      </c>
      <c r="H5816" s="94" t="e">
        <f aca="false">$F5816&amp;$G5816</f>
        <v>#N/A</v>
      </c>
    </row>
    <row r="5817" customFormat="false" ht="12.75" hidden="false" customHeight="false" outlineLevel="0" collapsed="false">
      <c r="F5817" s="94" t="e">
        <f aca="false">IF(REF_DT&lt;PromptMonth,1,INDEX(BucketTable,MATCH($A5817,SumMonths,0),1))</f>
        <v>#VALUE!</v>
      </c>
      <c r="G5817" s="94" t="e">
        <f aca="false">INDEX(Book_Type,MATCH($B5817,Book,0),1)</f>
        <v>#N/A</v>
      </c>
      <c r="H5817" s="94" t="e">
        <f aca="false">$F5817&amp;$G5817</f>
        <v>#N/A</v>
      </c>
    </row>
    <row r="5818" customFormat="false" ht="12.75" hidden="false" customHeight="false" outlineLevel="0" collapsed="false">
      <c r="F5818" s="94" t="e">
        <f aca="false">IF(REF_DT&lt;PromptMonth,1,INDEX(BucketTable,MATCH($A5818,SumMonths,0),1))</f>
        <v>#VALUE!</v>
      </c>
      <c r="G5818" s="94" t="e">
        <f aca="false">INDEX(Book_Type,MATCH($B5818,Book,0),1)</f>
        <v>#N/A</v>
      </c>
      <c r="H5818" s="94" t="e">
        <f aca="false">$F5818&amp;$G5818</f>
        <v>#N/A</v>
      </c>
    </row>
    <row r="5819" customFormat="false" ht="12.75" hidden="false" customHeight="false" outlineLevel="0" collapsed="false">
      <c r="F5819" s="94" t="e">
        <f aca="false">IF(REF_DT&lt;PromptMonth,1,INDEX(BucketTable,MATCH($A5819,SumMonths,0),1))</f>
        <v>#VALUE!</v>
      </c>
      <c r="G5819" s="94" t="e">
        <f aca="false">INDEX(Book_Type,MATCH($B5819,Book,0),1)</f>
        <v>#N/A</v>
      </c>
      <c r="H5819" s="94" t="e">
        <f aca="false">$F5819&amp;$G5819</f>
        <v>#N/A</v>
      </c>
    </row>
    <row r="5820" customFormat="false" ht="12.75" hidden="false" customHeight="false" outlineLevel="0" collapsed="false">
      <c r="F5820" s="94" t="e">
        <f aca="false">IF(REF_DT&lt;PromptMonth,1,INDEX(BucketTable,MATCH($A5820,SumMonths,0),1))</f>
        <v>#VALUE!</v>
      </c>
      <c r="G5820" s="94" t="e">
        <f aca="false">INDEX(Book_Type,MATCH($B5820,Book,0),1)</f>
        <v>#N/A</v>
      </c>
      <c r="H5820" s="94" t="e">
        <f aca="false">$F5820&amp;$G5820</f>
        <v>#N/A</v>
      </c>
    </row>
    <row r="5821" customFormat="false" ht="12.75" hidden="false" customHeight="false" outlineLevel="0" collapsed="false">
      <c r="F5821" s="94" t="e">
        <f aca="false">IF(REF_DT&lt;PromptMonth,1,INDEX(BucketTable,MATCH($A5821,SumMonths,0),1))</f>
        <v>#VALUE!</v>
      </c>
      <c r="G5821" s="94" t="e">
        <f aca="false">INDEX(Book_Type,MATCH($B5821,Book,0),1)</f>
        <v>#N/A</v>
      </c>
      <c r="H5821" s="94" t="e">
        <f aca="false">$F5821&amp;$G5821</f>
        <v>#N/A</v>
      </c>
    </row>
    <row r="5822" customFormat="false" ht="12.75" hidden="false" customHeight="false" outlineLevel="0" collapsed="false">
      <c r="F5822" s="94" t="e">
        <f aca="false">IF(REF_DT&lt;PromptMonth,1,INDEX(BucketTable,MATCH($A5822,SumMonths,0),1))</f>
        <v>#VALUE!</v>
      </c>
      <c r="G5822" s="94" t="e">
        <f aca="false">INDEX(Book_Type,MATCH($B5822,Book,0),1)</f>
        <v>#N/A</v>
      </c>
      <c r="H5822" s="94" t="e">
        <f aca="false">$F5822&amp;$G5822</f>
        <v>#N/A</v>
      </c>
    </row>
    <row r="5823" customFormat="false" ht="12.75" hidden="false" customHeight="false" outlineLevel="0" collapsed="false">
      <c r="F5823" s="94" t="e">
        <f aca="false">IF(REF_DT&lt;PromptMonth,1,INDEX(BucketTable,MATCH($A5823,SumMonths,0),1))</f>
        <v>#VALUE!</v>
      </c>
      <c r="G5823" s="94" t="e">
        <f aca="false">INDEX(Book_Type,MATCH($B5823,Book,0),1)</f>
        <v>#N/A</v>
      </c>
      <c r="H5823" s="94" t="e">
        <f aca="false">$F5823&amp;$G5823</f>
        <v>#N/A</v>
      </c>
    </row>
    <row r="5824" customFormat="false" ht="12.75" hidden="false" customHeight="false" outlineLevel="0" collapsed="false">
      <c r="F5824" s="94" t="e">
        <f aca="false">IF(REF_DT&lt;PromptMonth,1,INDEX(BucketTable,MATCH($A5824,SumMonths,0),1))</f>
        <v>#VALUE!</v>
      </c>
      <c r="G5824" s="94" t="e">
        <f aca="false">INDEX(Book_Type,MATCH($B5824,Book,0),1)</f>
        <v>#N/A</v>
      </c>
      <c r="H5824" s="94" t="e">
        <f aca="false">$F5824&amp;$G5824</f>
        <v>#N/A</v>
      </c>
    </row>
    <row r="5825" customFormat="false" ht="12.75" hidden="false" customHeight="false" outlineLevel="0" collapsed="false">
      <c r="F5825" s="94" t="e">
        <f aca="false">IF(REF_DT&lt;PromptMonth,1,INDEX(BucketTable,MATCH($A5825,SumMonths,0),1))</f>
        <v>#VALUE!</v>
      </c>
      <c r="G5825" s="94" t="e">
        <f aca="false">INDEX(Book_Type,MATCH($B5825,Book,0),1)</f>
        <v>#N/A</v>
      </c>
      <c r="H5825" s="94" t="e">
        <f aca="false">$F5825&amp;$G5825</f>
        <v>#N/A</v>
      </c>
    </row>
    <row r="5826" customFormat="false" ht="12.75" hidden="false" customHeight="false" outlineLevel="0" collapsed="false">
      <c r="F5826" s="94" t="e">
        <f aca="false">IF(REF_DT&lt;PromptMonth,1,INDEX(BucketTable,MATCH($A5826,SumMonths,0),1))</f>
        <v>#VALUE!</v>
      </c>
      <c r="G5826" s="94" t="e">
        <f aca="false">INDEX(Book_Type,MATCH($B5826,Book,0),1)</f>
        <v>#N/A</v>
      </c>
      <c r="H5826" s="94" t="e">
        <f aca="false">$F5826&amp;$G5826</f>
        <v>#N/A</v>
      </c>
    </row>
    <row r="5827" customFormat="false" ht="12.75" hidden="false" customHeight="false" outlineLevel="0" collapsed="false">
      <c r="F5827" s="94" t="e">
        <f aca="false">IF(REF_DT&lt;PromptMonth,1,INDEX(BucketTable,MATCH($A5827,SumMonths,0),1))</f>
        <v>#VALUE!</v>
      </c>
      <c r="G5827" s="94" t="e">
        <f aca="false">INDEX(Book_Type,MATCH($B5827,Book,0),1)</f>
        <v>#N/A</v>
      </c>
      <c r="H5827" s="94" t="e">
        <f aca="false">$F5827&amp;$G5827</f>
        <v>#N/A</v>
      </c>
    </row>
    <row r="5828" customFormat="false" ht="12.75" hidden="false" customHeight="false" outlineLevel="0" collapsed="false">
      <c r="F5828" s="94" t="e">
        <f aca="false">IF(REF_DT&lt;PromptMonth,1,INDEX(BucketTable,MATCH($A5828,SumMonths,0),1))</f>
        <v>#VALUE!</v>
      </c>
      <c r="G5828" s="94" t="e">
        <f aca="false">INDEX(Book_Type,MATCH($B5828,Book,0),1)</f>
        <v>#N/A</v>
      </c>
      <c r="H5828" s="94" t="e">
        <f aca="false">$F5828&amp;$G5828</f>
        <v>#N/A</v>
      </c>
    </row>
    <row r="5829" customFormat="false" ht="12.75" hidden="false" customHeight="false" outlineLevel="0" collapsed="false">
      <c r="F5829" s="94" t="e">
        <f aca="false">IF(REF_DT&lt;PromptMonth,1,INDEX(BucketTable,MATCH($A5829,SumMonths,0),1))</f>
        <v>#VALUE!</v>
      </c>
      <c r="G5829" s="94" t="e">
        <f aca="false">INDEX(Book_Type,MATCH($B5829,Book,0),1)</f>
        <v>#N/A</v>
      </c>
      <c r="H5829" s="94" t="e">
        <f aca="false">$F5829&amp;$G5829</f>
        <v>#N/A</v>
      </c>
    </row>
    <row r="5830" customFormat="false" ht="12.75" hidden="false" customHeight="false" outlineLevel="0" collapsed="false">
      <c r="F5830" s="94" t="e">
        <f aca="false">IF(REF_DT&lt;PromptMonth,1,INDEX(BucketTable,MATCH($A5830,SumMonths,0),1))</f>
        <v>#VALUE!</v>
      </c>
      <c r="G5830" s="94" t="e">
        <f aca="false">INDEX(Book_Type,MATCH($B5830,Book,0),1)</f>
        <v>#N/A</v>
      </c>
      <c r="H5830" s="94" t="e">
        <f aca="false">$F5830&amp;$G5830</f>
        <v>#N/A</v>
      </c>
    </row>
    <row r="5831" customFormat="false" ht="12.75" hidden="false" customHeight="false" outlineLevel="0" collapsed="false">
      <c r="F5831" s="94" t="e">
        <f aca="false">IF(REF_DT&lt;PromptMonth,1,INDEX(BucketTable,MATCH($A5831,SumMonths,0),1))</f>
        <v>#VALUE!</v>
      </c>
      <c r="G5831" s="94" t="e">
        <f aca="false">INDEX(Book_Type,MATCH($B5831,Book,0),1)</f>
        <v>#N/A</v>
      </c>
      <c r="H5831" s="94" t="e">
        <f aca="false">$F5831&amp;$G5831</f>
        <v>#N/A</v>
      </c>
    </row>
    <row r="5832" customFormat="false" ht="12.75" hidden="false" customHeight="false" outlineLevel="0" collapsed="false">
      <c r="F5832" s="94" t="e">
        <f aca="false">IF(REF_DT&lt;PromptMonth,1,INDEX(BucketTable,MATCH($A5832,SumMonths,0),1))</f>
        <v>#VALUE!</v>
      </c>
      <c r="G5832" s="94" t="e">
        <f aca="false">INDEX(Book_Type,MATCH($B5832,Book,0),1)</f>
        <v>#N/A</v>
      </c>
      <c r="H5832" s="94" t="e">
        <f aca="false">$F5832&amp;$G5832</f>
        <v>#N/A</v>
      </c>
    </row>
    <row r="5833" customFormat="false" ht="12.75" hidden="false" customHeight="false" outlineLevel="0" collapsed="false">
      <c r="F5833" s="94" t="e">
        <f aca="false">IF(REF_DT&lt;PromptMonth,1,INDEX(BucketTable,MATCH($A5833,SumMonths,0),1))</f>
        <v>#VALUE!</v>
      </c>
      <c r="G5833" s="94" t="e">
        <f aca="false">INDEX(Book_Type,MATCH($B5833,Book,0),1)</f>
        <v>#N/A</v>
      </c>
      <c r="H5833" s="94" t="e">
        <f aca="false">$F5833&amp;$G5833</f>
        <v>#N/A</v>
      </c>
    </row>
    <row r="5834" customFormat="false" ht="12.75" hidden="false" customHeight="false" outlineLevel="0" collapsed="false">
      <c r="F5834" s="94" t="e">
        <f aca="false">IF(REF_DT&lt;PromptMonth,1,INDEX(BucketTable,MATCH($A5834,SumMonths,0),1))</f>
        <v>#VALUE!</v>
      </c>
      <c r="G5834" s="94" t="e">
        <f aca="false">INDEX(Book_Type,MATCH($B5834,Book,0),1)</f>
        <v>#N/A</v>
      </c>
      <c r="H5834" s="94" t="e">
        <f aca="false">$F5834&amp;$G5834</f>
        <v>#N/A</v>
      </c>
    </row>
    <row r="5835" customFormat="false" ht="12.75" hidden="false" customHeight="false" outlineLevel="0" collapsed="false">
      <c r="F5835" s="94" t="e">
        <f aca="false">IF(REF_DT&lt;PromptMonth,1,INDEX(BucketTable,MATCH($A5835,SumMonths,0),1))</f>
        <v>#VALUE!</v>
      </c>
      <c r="G5835" s="94" t="e">
        <f aca="false">INDEX(Book_Type,MATCH($B5835,Book,0),1)</f>
        <v>#N/A</v>
      </c>
      <c r="H5835" s="94" t="e">
        <f aca="false">$F5835&amp;$G5835</f>
        <v>#N/A</v>
      </c>
    </row>
    <row r="5836" customFormat="false" ht="12.75" hidden="false" customHeight="false" outlineLevel="0" collapsed="false">
      <c r="F5836" s="94" t="e">
        <f aca="false">IF(REF_DT&lt;PromptMonth,1,INDEX(BucketTable,MATCH($A5836,SumMonths,0),1))</f>
        <v>#VALUE!</v>
      </c>
      <c r="G5836" s="94" t="e">
        <f aca="false">INDEX(Book_Type,MATCH($B5836,Book,0),1)</f>
        <v>#N/A</v>
      </c>
      <c r="H5836" s="94" t="e">
        <f aca="false">$F5836&amp;$G5836</f>
        <v>#N/A</v>
      </c>
    </row>
    <row r="5837" customFormat="false" ht="12.75" hidden="false" customHeight="false" outlineLevel="0" collapsed="false">
      <c r="F5837" s="94" t="e">
        <f aca="false">IF(REF_DT&lt;PromptMonth,1,INDEX(BucketTable,MATCH($A5837,SumMonths,0),1))</f>
        <v>#VALUE!</v>
      </c>
      <c r="G5837" s="94" t="e">
        <f aca="false">INDEX(Book_Type,MATCH($B5837,Book,0),1)</f>
        <v>#N/A</v>
      </c>
      <c r="H5837" s="94" t="e">
        <f aca="false">$F5837&amp;$G5837</f>
        <v>#N/A</v>
      </c>
    </row>
    <row r="5838" customFormat="false" ht="12.75" hidden="false" customHeight="false" outlineLevel="0" collapsed="false">
      <c r="F5838" s="94" t="e">
        <f aca="false">IF(REF_DT&lt;PromptMonth,1,INDEX(BucketTable,MATCH($A5838,SumMonths,0),1))</f>
        <v>#VALUE!</v>
      </c>
      <c r="G5838" s="94" t="e">
        <f aca="false">INDEX(Book_Type,MATCH($B5838,Book,0),1)</f>
        <v>#N/A</v>
      </c>
      <c r="H5838" s="94" t="e">
        <f aca="false">$F5838&amp;$G5838</f>
        <v>#N/A</v>
      </c>
    </row>
    <row r="5839" customFormat="false" ht="12.75" hidden="false" customHeight="false" outlineLevel="0" collapsed="false">
      <c r="F5839" s="94" t="e">
        <f aca="false">IF(REF_DT&lt;PromptMonth,1,INDEX(BucketTable,MATCH($A5839,SumMonths,0),1))</f>
        <v>#VALUE!</v>
      </c>
      <c r="G5839" s="94" t="e">
        <f aca="false">INDEX(Book_Type,MATCH($B5839,Book,0),1)</f>
        <v>#N/A</v>
      </c>
      <c r="H5839" s="94" t="e">
        <f aca="false">$F5839&amp;$G5839</f>
        <v>#N/A</v>
      </c>
    </row>
    <row r="5840" customFormat="false" ht="12.75" hidden="false" customHeight="false" outlineLevel="0" collapsed="false">
      <c r="F5840" s="94" t="e">
        <f aca="false">IF(REF_DT&lt;PromptMonth,1,INDEX(BucketTable,MATCH($A5840,SumMonths,0),1))</f>
        <v>#VALUE!</v>
      </c>
      <c r="G5840" s="94" t="e">
        <f aca="false">INDEX(Book_Type,MATCH($B5840,Book,0),1)</f>
        <v>#N/A</v>
      </c>
      <c r="H5840" s="94" t="e">
        <f aca="false">$F5840&amp;$G5840</f>
        <v>#N/A</v>
      </c>
    </row>
    <row r="5841" customFormat="false" ht="12.75" hidden="false" customHeight="false" outlineLevel="0" collapsed="false">
      <c r="F5841" s="94" t="e">
        <f aca="false">IF(REF_DT&lt;PromptMonth,1,INDEX(BucketTable,MATCH($A5841,SumMonths,0),1))</f>
        <v>#VALUE!</v>
      </c>
      <c r="G5841" s="94" t="e">
        <f aca="false">INDEX(Book_Type,MATCH($B5841,Book,0),1)</f>
        <v>#N/A</v>
      </c>
      <c r="H5841" s="94" t="e">
        <f aca="false">$F5841&amp;$G5841</f>
        <v>#N/A</v>
      </c>
    </row>
    <row r="5842" customFormat="false" ht="12.75" hidden="false" customHeight="false" outlineLevel="0" collapsed="false">
      <c r="F5842" s="94" t="e">
        <f aca="false">IF(REF_DT&lt;PromptMonth,1,INDEX(BucketTable,MATCH($A5842,SumMonths,0),1))</f>
        <v>#VALUE!</v>
      </c>
      <c r="G5842" s="94" t="e">
        <f aca="false">INDEX(Book_Type,MATCH($B5842,Book,0),1)</f>
        <v>#N/A</v>
      </c>
      <c r="H5842" s="94" t="e">
        <f aca="false">$F5842&amp;$G5842</f>
        <v>#N/A</v>
      </c>
    </row>
    <row r="5843" customFormat="false" ht="12.75" hidden="false" customHeight="false" outlineLevel="0" collapsed="false">
      <c r="F5843" s="94" t="e">
        <f aca="false">IF(REF_DT&lt;PromptMonth,1,INDEX(BucketTable,MATCH($A5843,SumMonths,0),1))</f>
        <v>#VALUE!</v>
      </c>
      <c r="G5843" s="94" t="e">
        <f aca="false">INDEX(Book_Type,MATCH($B5843,Book,0),1)</f>
        <v>#N/A</v>
      </c>
      <c r="H5843" s="94" t="e">
        <f aca="false">$F5843&amp;$G5843</f>
        <v>#N/A</v>
      </c>
    </row>
    <row r="5844" customFormat="false" ht="12.75" hidden="false" customHeight="false" outlineLevel="0" collapsed="false">
      <c r="F5844" s="94" t="e">
        <f aca="false">IF(REF_DT&lt;PromptMonth,1,INDEX(BucketTable,MATCH($A5844,SumMonths,0),1))</f>
        <v>#VALUE!</v>
      </c>
      <c r="G5844" s="94" t="e">
        <f aca="false">INDEX(Book_Type,MATCH($B5844,Book,0),1)</f>
        <v>#N/A</v>
      </c>
      <c r="H5844" s="94" t="e">
        <f aca="false">$F5844&amp;$G5844</f>
        <v>#N/A</v>
      </c>
    </row>
    <row r="5845" customFormat="false" ht="12.75" hidden="false" customHeight="false" outlineLevel="0" collapsed="false">
      <c r="F5845" s="94" t="e">
        <f aca="false">IF(REF_DT&lt;PromptMonth,1,INDEX(BucketTable,MATCH($A5845,SumMonths,0),1))</f>
        <v>#VALUE!</v>
      </c>
      <c r="G5845" s="94" t="e">
        <f aca="false">INDEX(Book_Type,MATCH($B5845,Book,0),1)</f>
        <v>#N/A</v>
      </c>
      <c r="H5845" s="94" t="e">
        <f aca="false">$F5845&amp;$G5845</f>
        <v>#N/A</v>
      </c>
    </row>
    <row r="5846" customFormat="false" ht="12.75" hidden="false" customHeight="false" outlineLevel="0" collapsed="false">
      <c r="F5846" s="94" t="e">
        <f aca="false">IF(REF_DT&lt;PromptMonth,1,INDEX(BucketTable,MATCH($A5846,SumMonths,0),1))</f>
        <v>#VALUE!</v>
      </c>
      <c r="G5846" s="94" t="e">
        <f aca="false">INDEX(Book_Type,MATCH($B5846,Book,0),1)</f>
        <v>#N/A</v>
      </c>
      <c r="H5846" s="94" t="e">
        <f aca="false">$F5846&amp;$G5846</f>
        <v>#N/A</v>
      </c>
    </row>
    <row r="5847" customFormat="false" ht="12.75" hidden="false" customHeight="false" outlineLevel="0" collapsed="false">
      <c r="F5847" s="94" t="e">
        <f aca="false">IF(REF_DT&lt;PromptMonth,1,INDEX(BucketTable,MATCH($A5847,SumMonths,0),1))</f>
        <v>#VALUE!</v>
      </c>
      <c r="G5847" s="94" t="e">
        <f aca="false">INDEX(Book_Type,MATCH($B5847,Book,0),1)</f>
        <v>#N/A</v>
      </c>
      <c r="H5847" s="94" t="e">
        <f aca="false">$F5847&amp;$G5847</f>
        <v>#N/A</v>
      </c>
    </row>
    <row r="5848" customFormat="false" ht="12.75" hidden="false" customHeight="false" outlineLevel="0" collapsed="false">
      <c r="F5848" s="94" t="e">
        <f aca="false">IF(REF_DT&lt;PromptMonth,1,INDEX(BucketTable,MATCH($A5848,SumMonths,0),1))</f>
        <v>#VALUE!</v>
      </c>
      <c r="G5848" s="94" t="e">
        <f aca="false">INDEX(Book_Type,MATCH($B5848,Book,0),1)</f>
        <v>#N/A</v>
      </c>
      <c r="H5848" s="94" t="e">
        <f aca="false">$F5848&amp;$G5848</f>
        <v>#N/A</v>
      </c>
    </row>
    <row r="5849" customFormat="false" ht="12.75" hidden="false" customHeight="false" outlineLevel="0" collapsed="false">
      <c r="F5849" s="94" t="e">
        <f aca="false">IF(REF_DT&lt;PromptMonth,1,INDEX(BucketTable,MATCH($A5849,SumMonths,0),1))</f>
        <v>#VALUE!</v>
      </c>
      <c r="G5849" s="94" t="e">
        <f aca="false">INDEX(Book_Type,MATCH($B5849,Book,0),1)</f>
        <v>#N/A</v>
      </c>
      <c r="H5849" s="94" t="e">
        <f aca="false">$F5849&amp;$G5849</f>
        <v>#N/A</v>
      </c>
    </row>
    <row r="5850" customFormat="false" ht="12.75" hidden="false" customHeight="false" outlineLevel="0" collapsed="false">
      <c r="F5850" s="94" t="e">
        <f aca="false">IF(REF_DT&lt;PromptMonth,1,INDEX(BucketTable,MATCH($A5850,SumMonths,0),1))</f>
        <v>#VALUE!</v>
      </c>
      <c r="G5850" s="94" t="e">
        <f aca="false">INDEX(Book_Type,MATCH($B5850,Book,0),1)</f>
        <v>#N/A</v>
      </c>
      <c r="H5850" s="94" t="e">
        <f aca="false">$F5850&amp;$G5850</f>
        <v>#N/A</v>
      </c>
    </row>
    <row r="5851" customFormat="false" ht="12.75" hidden="false" customHeight="false" outlineLevel="0" collapsed="false">
      <c r="F5851" s="94" t="e">
        <f aca="false">IF(REF_DT&lt;PromptMonth,1,INDEX(BucketTable,MATCH($A5851,SumMonths,0),1))</f>
        <v>#VALUE!</v>
      </c>
      <c r="G5851" s="94" t="e">
        <f aca="false">INDEX(Book_Type,MATCH($B5851,Book,0),1)</f>
        <v>#N/A</v>
      </c>
      <c r="H5851" s="94" t="e">
        <f aca="false">$F5851&amp;$G5851</f>
        <v>#N/A</v>
      </c>
    </row>
    <row r="5852" customFormat="false" ht="12.75" hidden="false" customHeight="false" outlineLevel="0" collapsed="false">
      <c r="F5852" s="94" t="e">
        <f aca="false">IF(REF_DT&lt;PromptMonth,1,INDEX(BucketTable,MATCH($A5852,SumMonths,0),1))</f>
        <v>#VALUE!</v>
      </c>
      <c r="G5852" s="94" t="e">
        <f aca="false">INDEX(Book_Type,MATCH($B5852,Book,0),1)</f>
        <v>#N/A</v>
      </c>
      <c r="H5852" s="94" t="e">
        <f aca="false">$F5852&amp;$G5852</f>
        <v>#N/A</v>
      </c>
    </row>
    <row r="5853" customFormat="false" ht="12.75" hidden="false" customHeight="false" outlineLevel="0" collapsed="false">
      <c r="F5853" s="94" t="e">
        <f aca="false">IF(REF_DT&lt;PromptMonth,1,INDEX(BucketTable,MATCH($A5853,SumMonths,0),1))</f>
        <v>#VALUE!</v>
      </c>
      <c r="G5853" s="94" t="e">
        <f aca="false">INDEX(Book_Type,MATCH($B5853,Book,0),1)</f>
        <v>#N/A</v>
      </c>
      <c r="H5853" s="94" t="e">
        <f aca="false">$F5853&amp;$G5853</f>
        <v>#N/A</v>
      </c>
    </row>
    <row r="5854" customFormat="false" ht="12.75" hidden="false" customHeight="false" outlineLevel="0" collapsed="false">
      <c r="F5854" s="94" t="e">
        <f aca="false">IF(REF_DT&lt;PromptMonth,1,INDEX(BucketTable,MATCH($A5854,SumMonths,0),1))</f>
        <v>#VALUE!</v>
      </c>
      <c r="G5854" s="94" t="e">
        <f aca="false">INDEX(Book_Type,MATCH($B5854,Book,0),1)</f>
        <v>#N/A</v>
      </c>
      <c r="H5854" s="94" t="e">
        <f aca="false">$F5854&amp;$G5854</f>
        <v>#N/A</v>
      </c>
    </row>
    <row r="5855" customFormat="false" ht="12.75" hidden="false" customHeight="false" outlineLevel="0" collapsed="false">
      <c r="F5855" s="94" t="e">
        <f aca="false">IF(REF_DT&lt;PromptMonth,1,INDEX(BucketTable,MATCH($A5855,SumMonths,0),1))</f>
        <v>#VALUE!</v>
      </c>
      <c r="G5855" s="94" t="e">
        <f aca="false">INDEX(Book_Type,MATCH($B5855,Book,0),1)</f>
        <v>#N/A</v>
      </c>
      <c r="H5855" s="94" t="e">
        <f aca="false">$F5855&amp;$G5855</f>
        <v>#N/A</v>
      </c>
    </row>
    <row r="5856" customFormat="false" ht="12.75" hidden="false" customHeight="false" outlineLevel="0" collapsed="false">
      <c r="F5856" s="94" t="e">
        <f aca="false">IF(REF_DT&lt;PromptMonth,1,INDEX(BucketTable,MATCH($A5856,SumMonths,0),1))</f>
        <v>#VALUE!</v>
      </c>
      <c r="G5856" s="94" t="e">
        <f aca="false">INDEX(Book_Type,MATCH($B5856,Book,0),1)</f>
        <v>#N/A</v>
      </c>
      <c r="H5856" s="94" t="e">
        <f aca="false">$F5856&amp;$G5856</f>
        <v>#N/A</v>
      </c>
    </row>
    <row r="5857" customFormat="false" ht="12.75" hidden="false" customHeight="false" outlineLevel="0" collapsed="false">
      <c r="F5857" s="94" t="e">
        <f aca="false">IF(REF_DT&lt;PromptMonth,1,INDEX(BucketTable,MATCH($A5857,SumMonths,0),1))</f>
        <v>#VALUE!</v>
      </c>
      <c r="G5857" s="94" t="e">
        <f aca="false">INDEX(Book_Type,MATCH($B5857,Book,0),1)</f>
        <v>#N/A</v>
      </c>
      <c r="H5857" s="94" t="e">
        <f aca="false">$F5857&amp;$G5857</f>
        <v>#N/A</v>
      </c>
    </row>
    <row r="5858" customFormat="false" ht="12.75" hidden="false" customHeight="false" outlineLevel="0" collapsed="false">
      <c r="F5858" s="94" t="e">
        <f aca="false">IF(REF_DT&lt;PromptMonth,1,INDEX(BucketTable,MATCH($A5858,SumMonths,0),1))</f>
        <v>#VALUE!</v>
      </c>
      <c r="G5858" s="94" t="e">
        <f aca="false">INDEX(Book_Type,MATCH($B5858,Book,0),1)</f>
        <v>#N/A</v>
      </c>
      <c r="H5858" s="94" t="e">
        <f aca="false">$F5858&amp;$G5858</f>
        <v>#N/A</v>
      </c>
    </row>
    <row r="5859" customFormat="false" ht="12.75" hidden="false" customHeight="false" outlineLevel="0" collapsed="false">
      <c r="F5859" s="94" t="e">
        <f aca="false">IF(REF_DT&lt;PromptMonth,1,INDEX(BucketTable,MATCH($A5859,SumMonths,0),1))</f>
        <v>#VALUE!</v>
      </c>
      <c r="G5859" s="94" t="e">
        <f aca="false">INDEX(Book_Type,MATCH($B5859,Book,0),1)</f>
        <v>#N/A</v>
      </c>
      <c r="H5859" s="94" t="e">
        <f aca="false">$F5859&amp;$G5859</f>
        <v>#N/A</v>
      </c>
    </row>
    <row r="5860" customFormat="false" ht="12.75" hidden="false" customHeight="false" outlineLevel="0" collapsed="false">
      <c r="F5860" s="94" t="e">
        <f aca="false">IF(REF_DT&lt;PromptMonth,1,INDEX(BucketTable,MATCH($A5860,SumMonths,0),1))</f>
        <v>#VALUE!</v>
      </c>
      <c r="G5860" s="94" t="e">
        <f aca="false">INDEX(Book_Type,MATCH($B5860,Book,0),1)</f>
        <v>#N/A</v>
      </c>
      <c r="H5860" s="94" t="e">
        <f aca="false">$F5860&amp;$G5860</f>
        <v>#N/A</v>
      </c>
    </row>
    <row r="5861" customFormat="false" ht="12.75" hidden="false" customHeight="false" outlineLevel="0" collapsed="false">
      <c r="F5861" s="94" t="e">
        <f aca="false">IF(REF_DT&lt;PromptMonth,1,INDEX(BucketTable,MATCH($A5861,SumMonths,0),1))</f>
        <v>#VALUE!</v>
      </c>
      <c r="G5861" s="94" t="e">
        <f aca="false">INDEX(Book_Type,MATCH($B5861,Book,0),1)</f>
        <v>#N/A</v>
      </c>
      <c r="H5861" s="94" t="e">
        <f aca="false">$F5861&amp;$G5861</f>
        <v>#N/A</v>
      </c>
    </row>
    <row r="5862" customFormat="false" ht="12.75" hidden="false" customHeight="false" outlineLevel="0" collapsed="false">
      <c r="F5862" s="94" t="e">
        <f aca="false">IF(REF_DT&lt;PromptMonth,1,INDEX(BucketTable,MATCH($A5862,SumMonths,0),1))</f>
        <v>#VALUE!</v>
      </c>
      <c r="G5862" s="94" t="e">
        <f aca="false">INDEX(Book_Type,MATCH($B5862,Book,0),1)</f>
        <v>#N/A</v>
      </c>
      <c r="H5862" s="94" t="e">
        <f aca="false">$F5862&amp;$G5862</f>
        <v>#N/A</v>
      </c>
    </row>
    <row r="5863" customFormat="false" ht="12.75" hidden="false" customHeight="false" outlineLevel="0" collapsed="false">
      <c r="F5863" s="94" t="e">
        <f aca="false">IF(REF_DT&lt;PromptMonth,1,INDEX(BucketTable,MATCH($A5863,SumMonths,0),1))</f>
        <v>#VALUE!</v>
      </c>
      <c r="G5863" s="94" t="e">
        <f aca="false">INDEX(Book_Type,MATCH($B5863,Book,0),1)</f>
        <v>#N/A</v>
      </c>
      <c r="H5863" s="94" t="e">
        <f aca="false">$F5863&amp;$G5863</f>
        <v>#N/A</v>
      </c>
    </row>
    <row r="5864" customFormat="false" ht="12.75" hidden="false" customHeight="false" outlineLevel="0" collapsed="false">
      <c r="F5864" s="94" t="e">
        <f aca="false">IF(REF_DT&lt;PromptMonth,1,INDEX(BucketTable,MATCH($A5864,SumMonths,0),1))</f>
        <v>#VALUE!</v>
      </c>
      <c r="G5864" s="94" t="e">
        <f aca="false">INDEX(Book_Type,MATCH($B5864,Book,0),1)</f>
        <v>#N/A</v>
      </c>
      <c r="H5864" s="94" t="e">
        <f aca="false">$F5864&amp;$G5864</f>
        <v>#N/A</v>
      </c>
    </row>
    <row r="5865" customFormat="false" ht="12.75" hidden="false" customHeight="false" outlineLevel="0" collapsed="false">
      <c r="F5865" s="94" t="e">
        <f aca="false">IF(REF_DT&lt;PromptMonth,1,INDEX(BucketTable,MATCH($A5865,SumMonths,0),1))</f>
        <v>#VALUE!</v>
      </c>
      <c r="G5865" s="94" t="e">
        <f aca="false">INDEX(Book_Type,MATCH($B5865,Book,0),1)</f>
        <v>#N/A</v>
      </c>
      <c r="H5865" s="94" t="e">
        <f aca="false">$F5865&amp;$G5865</f>
        <v>#N/A</v>
      </c>
    </row>
    <row r="5866" customFormat="false" ht="12.75" hidden="false" customHeight="false" outlineLevel="0" collapsed="false">
      <c r="F5866" s="94" t="e">
        <f aca="false">IF(REF_DT&lt;PromptMonth,1,INDEX(BucketTable,MATCH($A5866,SumMonths,0),1))</f>
        <v>#VALUE!</v>
      </c>
      <c r="G5866" s="94" t="e">
        <f aca="false">INDEX(Book_Type,MATCH($B5866,Book,0),1)</f>
        <v>#N/A</v>
      </c>
      <c r="H5866" s="94" t="e">
        <f aca="false">$F5866&amp;$G5866</f>
        <v>#N/A</v>
      </c>
    </row>
    <row r="5867" customFormat="false" ht="12.75" hidden="false" customHeight="false" outlineLevel="0" collapsed="false">
      <c r="F5867" s="94" t="e">
        <f aca="false">IF(REF_DT&lt;PromptMonth,1,INDEX(BucketTable,MATCH($A5867,SumMonths,0),1))</f>
        <v>#VALUE!</v>
      </c>
      <c r="G5867" s="94" t="e">
        <f aca="false">INDEX(Book_Type,MATCH($B5867,Book,0),1)</f>
        <v>#N/A</v>
      </c>
      <c r="H5867" s="94" t="e">
        <f aca="false">$F5867&amp;$G5867</f>
        <v>#N/A</v>
      </c>
    </row>
    <row r="5868" customFormat="false" ht="12.75" hidden="false" customHeight="false" outlineLevel="0" collapsed="false">
      <c r="F5868" s="94" t="e">
        <f aca="false">IF(REF_DT&lt;PromptMonth,1,INDEX(BucketTable,MATCH($A5868,SumMonths,0),1))</f>
        <v>#VALUE!</v>
      </c>
      <c r="G5868" s="94" t="e">
        <f aca="false">INDEX(Book_Type,MATCH($B5868,Book,0),1)</f>
        <v>#N/A</v>
      </c>
      <c r="H5868" s="94" t="e">
        <f aca="false">$F5868&amp;$G5868</f>
        <v>#N/A</v>
      </c>
    </row>
    <row r="5869" customFormat="false" ht="12.75" hidden="false" customHeight="false" outlineLevel="0" collapsed="false">
      <c r="F5869" s="94" t="e">
        <f aca="false">IF(REF_DT&lt;PromptMonth,1,INDEX(BucketTable,MATCH($A5869,SumMonths,0),1))</f>
        <v>#VALUE!</v>
      </c>
      <c r="G5869" s="94" t="e">
        <f aca="false">INDEX(Book_Type,MATCH($B5869,Book,0),1)</f>
        <v>#N/A</v>
      </c>
      <c r="H5869" s="94" t="e">
        <f aca="false">$F5869&amp;$G5869</f>
        <v>#N/A</v>
      </c>
    </row>
    <row r="5870" customFormat="false" ht="12.75" hidden="false" customHeight="false" outlineLevel="0" collapsed="false">
      <c r="F5870" s="94" t="e">
        <f aca="false">IF(REF_DT&lt;PromptMonth,1,INDEX(BucketTable,MATCH($A5870,SumMonths,0),1))</f>
        <v>#VALUE!</v>
      </c>
      <c r="G5870" s="94" t="e">
        <f aca="false">INDEX(Book_Type,MATCH($B5870,Book,0),1)</f>
        <v>#N/A</v>
      </c>
      <c r="H5870" s="94" t="e">
        <f aca="false">$F5870&amp;$G5870</f>
        <v>#N/A</v>
      </c>
    </row>
    <row r="5871" customFormat="false" ht="12.75" hidden="false" customHeight="false" outlineLevel="0" collapsed="false">
      <c r="F5871" s="94" t="e">
        <f aca="false">IF(REF_DT&lt;PromptMonth,1,INDEX(BucketTable,MATCH($A5871,SumMonths,0),1))</f>
        <v>#VALUE!</v>
      </c>
      <c r="G5871" s="94" t="e">
        <f aca="false">INDEX(Book_Type,MATCH($B5871,Book,0),1)</f>
        <v>#N/A</v>
      </c>
      <c r="H5871" s="94" t="e">
        <f aca="false">$F5871&amp;$G5871</f>
        <v>#N/A</v>
      </c>
    </row>
    <row r="5872" customFormat="false" ht="12.75" hidden="false" customHeight="false" outlineLevel="0" collapsed="false">
      <c r="F5872" s="94" t="e">
        <f aca="false">IF(REF_DT&lt;PromptMonth,1,INDEX(BucketTable,MATCH($A5872,SumMonths,0),1))</f>
        <v>#VALUE!</v>
      </c>
      <c r="G5872" s="94" t="e">
        <f aca="false">INDEX(Book_Type,MATCH($B5872,Book,0),1)</f>
        <v>#N/A</v>
      </c>
      <c r="H5872" s="94" t="e">
        <f aca="false">$F5872&amp;$G5872</f>
        <v>#N/A</v>
      </c>
    </row>
    <row r="5873" customFormat="false" ht="12.75" hidden="false" customHeight="false" outlineLevel="0" collapsed="false">
      <c r="F5873" s="94" t="e">
        <f aca="false">IF(REF_DT&lt;PromptMonth,1,INDEX(BucketTable,MATCH($A5873,SumMonths,0),1))</f>
        <v>#VALUE!</v>
      </c>
      <c r="G5873" s="94" t="e">
        <f aca="false">INDEX(Book_Type,MATCH($B5873,Book,0),1)</f>
        <v>#N/A</v>
      </c>
      <c r="H5873" s="94" t="e">
        <f aca="false">$F5873&amp;$G5873</f>
        <v>#N/A</v>
      </c>
    </row>
    <row r="5874" customFormat="false" ht="12.75" hidden="false" customHeight="false" outlineLevel="0" collapsed="false">
      <c r="F5874" s="94" t="e">
        <f aca="false">IF(REF_DT&lt;PromptMonth,1,INDEX(BucketTable,MATCH($A5874,SumMonths,0),1))</f>
        <v>#VALUE!</v>
      </c>
      <c r="G5874" s="94" t="e">
        <f aca="false">INDEX(Book_Type,MATCH($B5874,Book,0),1)</f>
        <v>#N/A</v>
      </c>
      <c r="H5874" s="94" t="e">
        <f aca="false">$F5874&amp;$G5874</f>
        <v>#N/A</v>
      </c>
    </row>
    <row r="5875" customFormat="false" ht="12.75" hidden="false" customHeight="false" outlineLevel="0" collapsed="false">
      <c r="F5875" s="94" t="e">
        <f aca="false">IF(REF_DT&lt;PromptMonth,1,INDEX(BucketTable,MATCH($A5875,SumMonths,0),1))</f>
        <v>#VALUE!</v>
      </c>
      <c r="G5875" s="94" t="e">
        <f aca="false">INDEX(Book_Type,MATCH($B5875,Book,0),1)</f>
        <v>#N/A</v>
      </c>
      <c r="H5875" s="94" t="e">
        <f aca="false">$F5875&amp;$G5875</f>
        <v>#N/A</v>
      </c>
    </row>
    <row r="5876" customFormat="false" ht="12.75" hidden="false" customHeight="false" outlineLevel="0" collapsed="false">
      <c r="F5876" s="94" t="e">
        <f aca="false">IF(REF_DT&lt;PromptMonth,1,INDEX(BucketTable,MATCH($A5876,SumMonths,0),1))</f>
        <v>#VALUE!</v>
      </c>
      <c r="G5876" s="94" t="e">
        <f aca="false">INDEX(Book_Type,MATCH($B5876,Book,0),1)</f>
        <v>#N/A</v>
      </c>
      <c r="H5876" s="94" t="e">
        <f aca="false">$F5876&amp;$G5876</f>
        <v>#N/A</v>
      </c>
    </row>
    <row r="5877" customFormat="false" ht="12.75" hidden="false" customHeight="false" outlineLevel="0" collapsed="false">
      <c r="F5877" s="94" t="e">
        <f aca="false">IF(REF_DT&lt;PromptMonth,1,INDEX(BucketTable,MATCH($A5877,SumMonths,0),1))</f>
        <v>#VALUE!</v>
      </c>
      <c r="G5877" s="94" t="e">
        <f aca="false">INDEX(Book_Type,MATCH($B5877,Book,0),1)</f>
        <v>#N/A</v>
      </c>
      <c r="H5877" s="94" t="e">
        <f aca="false">$F5877&amp;$G5877</f>
        <v>#N/A</v>
      </c>
    </row>
    <row r="5878" customFormat="false" ht="12.75" hidden="false" customHeight="false" outlineLevel="0" collapsed="false">
      <c r="F5878" s="94" t="e">
        <f aca="false">IF(REF_DT&lt;PromptMonth,1,INDEX(BucketTable,MATCH($A5878,SumMonths,0),1))</f>
        <v>#VALUE!</v>
      </c>
      <c r="G5878" s="94" t="e">
        <f aca="false">INDEX(Book_Type,MATCH($B5878,Book,0),1)</f>
        <v>#N/A</v>
      </c>
      <c r="H5878" s="94" t="e">
        <f aca="false">$F5878&amp;$G5878</f>
        <v>#N/A</v>
      </c>
    </row>
    <row r="5879" customFormat="false" ht="12.75" hidden="false" customHeight="false" outlineLevel="0" collapsed="false">
      <c r="F5879" s="94" t="e">
        <f aca="false">IF(REF_DT&lt;PromptMonth,1,INDEX(BucketTable,MATCH($A5879,SumMonths,0),1))</f>
        <v>#VALUE!</v>
      </c>
      <c r="G5879" s="94" t="e">
        <f aca="false">INDEX(Book_Type,MATCH($B5879,Book,0),1)</f>
        <v>#N/A</v>
      </c>
      <c r="H5879" s="94" t="e">
        <f aca="false">$F5879&amp;$G5879</f>
        <v>#N/A</v>
      </c>
    </row>
    <row r="5880" customFormat="false" ht="12.75" hidden="false" customHeight="false" outlineLevel="0" collapsed="false">
      <c r="F5880" s="94" t="e">
        <f aca="false">IF(REF_DT&lt;PromptMonth,1,INDEX(BucketTable,MATCH($A5880,SumMonths,0),1))</f>
        <v>#VALUE!</v>
      </c>
      <c r="G5880" s="94" t="e">
        <f aca="false">INDEX(Book_Type,MATCH($B5880,Book,0),1)</f>
        <v>#N/A</v>
      </c>
      <c r="H5880" s="94" t="e">
        <f aca="false">$F5880&amp;$G5880</f>
        <v>#N/A</v>
      </c>
    </row>
    <row r="5881" customFormat="false" ht="12.75" hidden="false" customHeight="false" outlineLevel="0" collapsed="false">
      <c r="F5881" s="94" t="e">
        <f aca="false">IF(REF_DT&lt;PromptMonth,1,INDEX(BucketTable,MATCH($A5881,SumMonths,0),1))</f>
        <v>#VALUE!</v>
      </c>
      <c r="G5881" s="94" t="e">
        <f aca="false">INDEX(Book_Type,MATCH($B5881,Book,0),1)</f>
        <v>#N/A</v>
      </c>
      <c r="H5881" s="94" t="e">
        <f aca="false">$F5881&amp;$G5881</f>
        <v>#N/A</v>
      </c>
    </row>
    <row r="5882" customFormat="false" ht="12.75" hidden="false" customHeight="false" outlineLevel="0" collapsed="false">
      <c r="F5882" s="94" t="e">
        <f aca="false">IF(REF_DT&lt;PromptMonth,1,INDEX(BucketTable,MATCH($A5882,SumMonths,0),1))</f>
        <v>#VALUE!</v>
      </c>
      <c r="G5882" s="94" t="e">
        <f aca="false">INDEX(Book_Type,MATCH($B5882,Book,0),1)</f>
        <v>#N/A</v>
      </c>
      <c r="H5882" s="94" t="e">
        <f aca="false">$F5882&amp;$G5882</f>
        <v>#N/A</v>
      </c>
    </row>
    <row r="5883" customFormat="false" ht="12.75" hidden="false" customHeight="false" outlineLevel="0" collapsed="false">
      <c r="F5883" s="94" t="e">
        <f aca="false">IF(REF_DT&lt;PromptMonth,1,INDEX(BucketTable,MATCH($A5883,SumMonths,0),1))</f>
        <v>#VALUE!</v>
      </c>
      <c r="G5883" s="94" t="e">
        <f aca="false">INDEX(Book_Type,MATCH($B5883,Book,0),1)</f>
        <v>#N/A</v>
      </c>
      <c r="H5883" s="94" t="e">
        <f aca="false">$F5883&amp;$G5883</f>
        <v>#N/A</v>
      </c>
    </row>
    <row r="5884" customFormat="false" ht="12.75" hidden="false" customHeight="false" outlineLevel="0" collapsed="false">
      <c r="F5884" s="94" t="e">
        <f aca="false">IF(REF_DT&lt;PromptMonth,1,INDEX(BucketTable,MATCH($A5884,SumMonths,0),1))</f>
        <v>#VALUE!</v>
      </c>
      <c r="G5884" s="94" t="e">
        <f aca="false">INDEX(Book_Type,MATCH($B5884,Book,0),1)</f>
        <v>#N/A</v>
      </c>
      <c r="H5884" s="94" t="e">
        <f aca="false">$F5884&amp;$G5884</f>
        <v>#N/A</v>
      </c>
    </row>
    <row r="5885" customFormat="false" ht="12.75" hidden="false" customHeight="false" outlineLevel="0" collapsed="false">
      <c r="F5885" s="94" t="e">
        <f aca="false">IF(REF_DT&lt;PromptMonth,1,INDEX(BucketTable,MATCH($A5885,SumMonths,0),1))</f>
        <v>#VALUE!</v>
      </c>
      <c r="G5885" s="94" t="e">
        <f aca="false">INDEX(Book_Type,MATCH($B5885,Book,0),1)</f>
        <v>#N/A</v>
      </c>
      <c r="H5885" s="94" t="e">
        <f aca="false">$F5885&amp;$G5885</f>
        <v>#N/A</v>
      </c>
    </row>
    <row r="5886" customFormat="false" ht="12.75" hidden="false" customHeight="false" outlineLevel="0" collapsed="false">
      <c r="F5886" s="94" t="e">
        <f aca="false">IF(REF_DT&lt;PromptMonth,1,INDEX(BucketTable,MATCH($A5886,SumMonths,0),1))</f>
        <v>#VALUE!</v>
      </c>
      <c r="G5886" s="94" t="e">
        <f aca="false">INDEX(Book_Type,MATCH($B5886,Book,0),1)</f>
        <v>#N/A</v>
      </c>
      <c r="H5886" s="94" t="e">
        <f aca="false">$F5886&amp;$G5886</f>
        <v>#N/A</v>
      </c>
    </row>
    <row r="5887" customFormat="false" ht="12.75" hidden="false" customHeight="false" outlineLevel="0" collapsed="false">
      <c r="F5887" s="94" t="e">
        <f aca="false">IF(REF_DT&lt;PromptMonth,1,INDEX(BucketTable,MATCH($A5887,SumMonths,0),1))</f>
        <v>#VALUE!</v>
      </c>
      <c r="G5887" s="94" t="e">
        <f aca="false">INDEX(Book_Type,MATCH($B5887,Book,0),1)</f>
        <v>#N/A</v>
      </c>
      <c r="H5887" s="94" t="e">
        <f aca="false">$F5887&amp;$G5887</f>
        <v>#N/A</v>
      </c>
    </row>
    <row r="5888" customFormat="false" ht="12.75" hidden="false" customHeight="false" outlineLevel="0" collapsed="false">
      <c r="F5888" s="94" t="e">
        <f aca="false">IF(REF_DT&lt;PromptMonth,1,INDEX(BucketTable,MATCH($A5888,SumMonths,0),1))</f>
        <v>#VALUE!</v>
      </c>
      <c r="G5888" s="94" t="e">
        <f aca="false">INDEX(Book_Type,MATCH($B5888,Book,0),1)</f>
        <v>#N/A</v>
      </c>
      <c r="H5888" s="94" t="e">
        <f aca="false">$F5888&amp;$G5888</f>
        <v>#N/A</v>
      </c>
    </row>
    <row r="5889" customFormat="false" ht="12.75" hidden="false" customHeight="false" outlineLevel="0" collapsed="false">
      <c r="F5889" s="94" t="e">
        <f aca="false">IF(REF_DT&lt;PromptMonth,1,INDEX(BucketTable,MATCH($A5889,SumMonths,0),1))</f>
        <v>#VALUE!</v>
      </c>
      <c r="G5889" s="94" t="e">
        <f aca="false">INDEX(Book_Type,MATCH($B5889,Book,0),1)</f>
        <v>#N/A</v>
      </c>
      <c r="H5889" s="94" t="e">
        <f aca="false">$F5889&amp;$G5889</f>
        <v>#N/A</v>
      </c>
    </row>
    <row r="5890" customFormat="false" ht="12.75" hidden="false" customHeight="false" outlineLevel="0" collapsed="false">
      <c r="F5890" s="94" t="e">
        <f aca="false">IF(REF_DT&lt;PromptMonth,1,INDEX(BucketTable,MATCH($A5890,SumMonths,0),1))</f>
        <v>#VALUE!</v>
      </c>
      <c r="G5890" s="94" t="e">
        <f aca="false">INDEX(Book_Type,MATCH($B5890,Book,0),1)</f>
        <v>#N/A</v>
      </c>
      <c r="H5890" s="94" t="e">
        <f aca="false">$F5890&amp;$G5890</f>
        <v>#N/A</v>
      </c>
    </row>
    <row r="5891" customFormat="false" ht="12.75" hidden="false" customHeight="false" outlineLevel="0" collapsed="false">
      <c r="F5891" s="94" t="e">
        <f aca="false">IF(REF_DT&lt;PromptMonth,1,INDEX(BucketTable,MATCH($A5891,SumMonths,0),1))</f>
        <v>#VALUE!</v>
      </c>
      <c r="G5891" s="94" t="e">
        <f aca="false">INDEX(Book_Type,MATCH($B5891,Book,0),1)</f>
        <v>#N/A</v>
      </c>
      <c r="H5891" s="94" t="e">
        <f aca="false">$F5891&amp;$G5891</f>
        <v>#N/A</v>
      </c>
    </row>
    <row r="5892" customFormat="false" ht="12.75" hidden="false" customHeight="false" outlineLevel="0" collapsed="false">
      <c r="F5892" s="94" t="e">
        <f aca="false">IF(REF_DT&lt;PromptMonth,1,INDEX(BucketTable,MATCH($A5892,SumMonths,0),1))</f>
        <v>#VALUE!</v>
      </c>
      <c r="G5892" s="94" t="e">
        <f aca="false">INDEX(Book_Type,MATCH($B5892,Book,0),1)</f>
        <v>#N/A</v>
      </c>
      <c r="H5892" s="94" t="e">
        <f aca="false">$F5892&amp;$G5892</f>
        <v>#N/A</v>
      </c>
    </row>
    <row r="5893" customFormat="false" ht="12.75" hidden="false" customHeight="false" outlineLevel="0" collapsed="false">
      <c r="F5893" s="94" t="e">
        <f aca="false">IF(REF_DT&lt;PromptMonth,1,INDEX(BucketTable,MATCH($A5893,SumMonths,0),1))</f>
        <v>#VALUE!</v>
      </c>
      <c r="G5893" s="94" t="e">
        <f aca="false">INDEX(Book_Type,MATCH($B5893,Book,0),1)</f>
        <v>#N/A</v>
      </c>
      <c r="H5893" s="94" t="e">
        <f aca="false">$F5893&amp;$G5893</f>
        <v>#N/A</v>
      </c>
    </row>
    <row r="5894" customFormat="false" ht="12.75" hidden="false" customHeight="false" outlineLevel="0" collapsed="false">
      <c r="F5894" s="94" t="e">
        <f aca="false">IF(REF_DT&lt;PromptMonth,1,INDEX(BucketTable,MATCH($A5894,SumMonths,0),1))</f>
        <v>#VALUE!</v>
      </c>
      <c r="G5894" s="94" t="e">
        <f aca="false">INDEX(Book_Type,MATCH($B5894,Book,0),1)</f>
        <v>#N/A</v>
      </c>
      <c r="H5894" s="94" t="e">
        <f aca="false">$F5894&amp;$G5894</f>
        <v>#N/A</v>
      </c>
    </row>
    <row r="5895" customFormat="false" ht="12.75" hidden="false" customHeight="false" outlineLevel="0" collapsed="false">
      <c r="F5895" s="94" t="e">
        <f aca="false">IF(REF_DT&lt;PromptMonth,1,INDEX(BucketTable,MATCH($A5895,SumMonths,0),1))</f>
        <v>#VALUE!</v>
      </c>
      <c r="G5895" s="94" t="e">
        <f aca="false">INDEX(Book_Type,MATCH($B5895,Book,0),1)</f>
        <v>#N/A</v>
      </c>
      <c r="H5895" s="94" t="e">
        <f aca="false">$F5895&amp;$G5895</f>
        <v>#N/A</v>
      </c>
    </row>
    <row r="5896" customFormat="false" ht="12.75" hidden="false" customHeight="false" outlineLevel="0" collapsed="false">
      <c r="F5896" s="94" t="e">
        <f aca="false">IF(REF_DT&lt;PromptMonth,1,INDEX(BucketTable,MATCH($A5896,SumMonths,0),1))</f>
        <v>#VALUE!</v>
      </c>
      <c r="G5896" s="94" t="e">
        <f aca="false">INDEX(Book_Type,MATCH($B5896,Book,0),1)</f>
        <v>#N/A</v>
      </c>
      <c r="H5896" s="94" t="e">
        <f aca="false">$F5896&amp;$G5896</f>
        <v>#N/A</v>
      </c>
    </row>
    <row r="5897" customFormat="false" ht="12.75" hidden="false" customHeight="false" outlineLevel="0" collapsed="false">
      <c r="F5897" s="94" t="e">
        <f aca="false">IF(REF_DT&lt;PromptMonth,1,INDEX(BucketTable,MATCH($A5897,SumMonths,0),1))</f>
        <v>#VALUE!</v>
      </c>
      <c r="G5897" s="94" t="e">
        <f aca="false">INDEX(Book_Type,MATCH($B5897,Book,0),1)</f>
        <v>#N/A</v>
      </c>
      <c r="H5897" s="94" t="e">
        <f aca="false">$F5897&amp;$G5897</f>
        <v>#N/A</v>
      </c>
    </row>
    <row r="5898" customFormat="false" ht="12.75" hidden="false" customHeight="false" outlineLevel="0" collapsed="false">
      <c r="F5898" s="94" t="e">
        <f aca="false">IF(REF_DT&lt;PromptMonth,1,INDEX(BucketTable,MATCH($A5898,SumMonths,0),1))</f>
        <v>#VALUE!</v>
      </c>
      <c r="G5898" s="94" t="e">
        <f aca="false">INDEX(Book_Type,MATCH($B5898,Book,0),1)</f>
        <v>#N/A</v>
      </c>
      <c r="H5898" s="94" t="e">
        <f aca="false">$F5898&amp;$G5898</f>
        <v>#N/A</v>
      </c>
    </row>
    <row r="5899" customFormat="false" ht="12.75" hidden="false" customHeight="false" outlineLevel="0" collapsed="false">
      <c r="F5899" s="94" t="e">
        <f aca="false">IF(REF_DT&lt;PromptMonth,1,INDEX(BucketTable,MATCH($A5899,SumMonths,0),1))</f>
        <v>#VALUE!</v>
      </c>
      <c r="G5899" s="94" t="e">
        <f aca="false">INDEX(Book_Type,MATCH($B5899,Book,0),1)</f>
        <v>#N/A</v>
      </c>
      <c r="H5899" s="94" t="e">
        <f aca="false">$F5899&amp;$G5899</f>
        <v>#N/A</v>
      </c>
    </row>
    <row r="5900" customFormat="false" ht="12.75" hidden="false" customHeight="false" outlineLevel="0" collapsed="false">
      <c r="F5900" s="94" t="e">
        <f aca="false">IF(REF_DT&lt;PromptMonth,1,INDEX(BucketTable,MATCH($A5900,SumMonths,0),1))</f>
        <v>#VALUE!</v>
      </c>
      <c r="G5900" s="94" t="e">
        <f aca="false">INDEX(Book_Type,MATCH($B5900,Book,0),1)</f>
        <v>#N/A</v>
      </c>
      <c r="H5900" s="94" t="e">
        <f aca="false">$F5900&amp;$G5900</f>
        <v>#N/A</v>
      </c>
    </row>
    <row r="5901" customFormat="false" ht="12.75" hidden="false" customHeight="false" outlineLevel="0" collapsed="false">
      <c r="F5901" s="94" t="e">
        <f aca="false">IF(REF_DT&lt;PromptMonth,1,INDEX(BucketTable,MATCH($A5901,SumMonths,0),1))</f>
        <v>#VALUE!</v>
      </c>
      <c r="G5901" s="94" t="e">
        <f aca="false">INDEX(Book_Type,MATCH($B5901,Book,0),1)</f>
        <v>#N/A</v>
      </c>
      <c r="H5901" s="94" t="e">
        <f aca="false">$F5901&amp;$G5901</f>
        <v>#N/A</v>
      </c>
    </row>
    <row r="5902" customFormat="false" ht="12.75" hidden="false" customHeight="false" outlineLevel="0" collapsed="false">
      <c r="F5902" s="94" t="e">
        <f aca="false">IF(REF_DT&lt;PromptMonth,1,INDEX(BucketTable,MATCH($A5902,SumMonths,0),1))</f>
        <v>#VALUE!</v>
      </c>
      <c r="G5902" s="94" t="e">
        <f aca="false">INDEX(Book_Type,MATCH($B5902,Book,0),1)</f>
        <v>#N/A</v>
      </c>
      <c r="H5902" s="94" t="e">
        <f aca="false">$F5902&amp;$G5902</f>
        <v>#N/A</v>
      </c>
    </row>
    <row r="5903" customFormat="false" ht="12.75" hidden="false" customHeight="false" outlineLevel="0" collapsed="false">
      <c r="F5903" s="94" t="e">
        <f aca="false">IF(REF_DT&lt;PromptMonth,1,INDEX(BucketTable,MATCH($A5903,SumMonths,0),1))</f>
        <v>#VALUE!</v>
      </c>
      <c r="G5903" s="94" t="e">
        <f aca="false">INDEX(Book_Type,MATCH($B5903,Book,0),1)</f>
        <v>#N/A</v>
      </c>
      <c r="H5903" s="94" t="e">
        <f aca="false">$F5903&amp;$G5903</f>
        <v>#N/A</v>
      </c>
    </row>
    <row r="5904" customFormat="false" ht="12.75" hidden="false" customHeight="false" outlineLevel="0" collapsed="false">
      <c r="F5904" s="94" t="e">
        <f aca="false">IF(REF_DT&lt;PromptMonth,1,INDEX(BucketTable,MATCH($A5904,SumMonths,0),1))</f>
        <v>#VALUE!</v>
      </c>
      <c r="G5904" s="94" t="e">
        <f aca="false">INDEX(Book_Type,MATCH($B5904,Book,0),1)</f>
        <v>#N/A</v>
      </c>
      <c r="H5904" s="94" t="e">
        <f aca="false">$F5904&amp;$G5904</f>
        <v>#N/A</v>
      </c>
    </row>
    <row r="5905" customFormat="false" ht="12.75" hidden="false" customHeight="false" outlineLevel="0" collapsed="false">
      <c r="F5905" s="94" t="e">
        <f aca="false">IF(REF_DT&lt;PromptMonth,1,INDEX(BucketTable,MATCH($A5905,SumMonths,0),1))</f>
        <v>#VALUE!</v>
      </c>
      <c r="G5905" s="94" t="e">
        <f aca="false">INDEX(Book_Type,MATCH($B5905,Book,0),1)</f>
        <v>#N/A</v>
      </c>
      <c r="H5905" s="94" t="e">
        <f aca="false">$F5905&amp;$G5905</f>
        <v>#N/A</v>
      </c>
    </row>
    <row r="5906" customFormat="false" ht="12.75" hidden="false" customHeight="false" outlineLevel="0" collapsed="false">
      <c r="F5906" s="94" t="e">
        <f aca="false">IF(REF_DT&lt;PromptMonth,1,INDEX(BucketTable,MATCH($A5906,SumMonths,0),1))</f>
        <v>#VALUE!</v>
      </c>
      <c r="G5906" s="94" t="e">
        <f aca="false">INDEX(Book_Type,MATCH($B5906,Book,0),1)</f>
        <v>#N/A</v>
      </c>
      <c r="H5906" s="94" t="e">
        <f aca="false">$F5906&amp;$G5906</f>
        <v>#N/A</v>
      </c>
    </row>
    <row r="5907" customFormat="false" ht="12.75" hidden="false" customHeight="false" outlineLevel="0" collapsed="false">
      <c r="F5907" s="94" t="e">
        <f aca="false">IF(REF_DT&lt;PromptMonth,1,INDEX(BucketTable,MATCH($A5907,SumMonths,0),1))</f>
        <v>#VALUE!</v>
      </c>
      <c r="G5907" s="94" t="e">
        <f aca="false">INDEX(Book_Type,MATCH($B5907,Book,0),1)</f>
        <v>#N/A</v>
      </c>
      <c r="H5907" s="94" t="e">
        <f aca="false">$F5907&amp;$G5907</f>
        <v>#N/A</v>
      </c>
    </row>
    <row r="5908" customFormat="false" ht="12.75" hidden="false" customHeight="false" outlineLevel="0" collapsed="false">
      <c r="F5908" s="94" t="e">
        <f aca="false">IF(REF_DT&lt;PromptMonth,1,INDEX(BucketTable,MATCH($A5908,SumMonths,0),1))</f>
        <v>#VALUE!</v>
      </c>
      <c r="G5908" s="94" t="e">
        <f aca="false">INDEX(Book_Type,MATCH($B5908,Book,0),1)</f>
        <v>#N/A</v>
      </c>
      <c r="H5908" s="94" t="e">
        <f aca="false">$F5908&amp;$G5908</f>
        <v>#N/A</v>
      </c>
    </row>
    <row r="5909" customFormat="false" ht="12.75" hidden="false" customHeight="false" outlineLevel="0" collapsed="false">
      <c r="F5909" s="94" t="e">
        <f aca="false">IF(REF_DT&lt;PromptMonth,1,INDEX(BucketTable,MATCH($A5909,SumMonths,0),1))</f>
        <v>#VALUE!</v>
      </c>
      <c r="G5909" s="94" t="e">
        <f aca="false">INDEX(Book_Type,MATCH($B5909,Book,0),1)</f>
        <v>#N/A</v>
      </c>
      <c r="H5909" s="94" t="e">
        <f aca="false">$F5909&amp;$G5909</f>
        <v>#N/A</v>
      </c>
    </row>
    <row r="5910" customFormat="false" ht="12.75" hidden="false" customHeight="false" outlineLevel="0" collapsed="false">
      <c r="F5910" s="94" t="e">
        <f aca="false">IF(REF_DT&lt;PromptMonth,1,INDEX(BucketTable,MATCH($A5910,SumMonths,0),1))</f>
        <v>#VALUE!</v>
      </c>
      <c r="G5910" s="94" t="e">
        <f aca="false">INDEX(Book_Type,MATCH($B5910,Book,0),1)</f>
        <v>#N/A</v>
      </c>
      <c r="H5910" s="94" t="e">
        <f aca="false">$F5910&amp;$G5910</f>
        <v>#N/A</v>
      </c>
    </row>
    <row r="5911" customFormat="false" ht="12.75" hidden="false" customHeight="false" outlineLevel="0" collapsed="false">
      <c r="F5911" s="94" t="e">
        <f aca="false">IF(REF_DT&lt;PromptMonth,1,INDEX(BucketTable,MATCH($A5911,SumMonths,0),1))</f>
        <v>#VALUE!</v>
      </c>
      <c r="G5911" s="94" t="e">
        <f aca="false">INDEX(Book_Type,MATCH($B5911,Book,0),1)</f>
        <v>#N/A</v>
      </c>
      <c r="H5911" s="94" t="e">
        <f aca="false">$F5911&amp;$G5911</f>
        <v>#N/A</v>
      </c>
    </row>
    <row r="5912" customFormat="false" ht="12.75" hidden="false" customHeight="false" outlineLevel="0" collapsed="false">
      <c r="F5912" s="94" t="e">
        <f aca="false">IF(REF_DT&lt;PromptMonth,1,INDEX(BucketTable,MATCH($A5912,SumMonths,0),1))</f>
        <v>#VALUE!</v>
      </c>
      <c r="G5912" s="94" t="e">
        <f aca="false">INDEX(Book_Type,MATCH($B5912,Book,0),1)</f>
        <v>#N/A</v>
      </c>
      <c r="H5912" s="94" t="e">
        <f aca="false">$F5912&amp;$G5912</f>
        <v>#N/A</v>
      </c>
    </row>
    <row r="5913" customFormat="false" ht="12.75" hidden="false" customHeight="false" outlineLevel="0" collapsed="false">
      <c r="F5913" s="94" t="e">
        <f aca="false">IF(REF_DT&lt;PromptMonth,1,INDEX(BucketTable,MATCH($A5913,SumMonths,0),1))</f>
        <v>#VALUE!</v>
      </c>
      <c r="G5913" s="94" t="e">
        <f aca="false">INDEX(Book_Type,MATCH($B5913,Book,0),1)</f>
        <v>#N/A</v>
      </c>
      <c r="H5913" s="94" t="e">
        <f aca="false">$F5913&amp;$G5913</f>
        <v>#N/A</v>
      </c>
    </row>
    <row r="5914" customFormat="false" ht="12.75" hidden="false" customHeight="false" outlineLevel="0" collapsed="false">
      <c r="F5914" s="94" t="e">
        <f aca="false">IF(REF_DT&lt;PromptMonth,1,INDEX(BucketTable,MATCH($A5914,SumMonths,0),1))</f>
        <v>#VALUE!</v>
      </c>
      <c r="G5914" s="94" t="e">
        <f aca="false">INDEX(Book_Type,MATCH($B5914,Book,0),1)</f>
        <v>#N/A</v>
      </c>
      <c r="H5914" s="94" t="e">
        <f aca="false">$F5914&amp;$G5914</f>
        <v>#N/A</v>
      </c>
    </row>
    <row r="5915" customFormat="false" ht="12.75" hidden="false" customHeight="false" outlineLevel="0" collapsed="false">
      <c r="F5915" s="94" t="e">
        <f aca="false">IF(REF_DT&lt;PromptMonth,1,INDEX(BucketTable,MATCH($A5915,SumMonths,0),1))</f>
        <v>#VALUE!</v>
      </c>
      <c r="G5915" s="94" t="e">
        <f aca="false">INDEX(Book_Type,MATCH($B5915,Book,0),1)</f>
        <v>#N/A</v>
      </c>
      <c r="H5915" s="94" t="e">
        <f aca="false">$F5915&amp;$G5915</f>
        <v>#N/A</v>
      </c>
    </row>
    <row r="5916" customFormat="false" ht="12.75" hidden="false" customHeight="false" outlineLevel="0" collapsed="false">
      <c r="F5916" s="94" t="e">
        <f aca="false">IF(REF_DT&lt;PromptMonth,1,INDEX(BucketTable,MATCH($A5916,SumMonths,0),1))</f>
        <v>#VALUE!</v>
      </c>
      <c r="G5916" s="94" t="e">
        <f aca="false">INDEX(Book_Type,MATCH($B5916,Book,0),1)</f>
        <v>#N/A</v>
      </c>
      <c r="H5916" s="94" t="e">
        <f aca="false">$F5916&amp;$G5916</f>
        <v>#N/A</v>
      </c>
    </row>
    <row r="5917" customFormat="false" ht="12.75" hidden="false" customHeight="false" outlineLevel="0" collapsed="false">
      <c r="F5917" s="94" t="e">
        <f aca="false">IF(REF_DT&lt;PromptMonth,1,INDEX(BucketTable,MATCH($A5917,SumMonths,0),1))</f>
        <v>#VALUE!</v>
      </c>
      <c r="G5917" s="94" t="e">
        <f aca="false">INDEX(Book_Type,MATCH($B5917,Book,0),1)</f>
        <v>#N/A</v>
      </c>
      <c r="H5917" s="94" t="e">
        <f aca="false">$F5917&amp;$G5917</f>
        <v>#N/A</v>
      </c>
    </row>
    <row r="5918" customFormat="false" ht="12.75" hidden="false" customHeight="false" outlineLevel="0" collapsed="false">
      <c r="F5918" s="94" t="e">
        <f aca="false">IF(REF_DT&lt;PromptMonth,1,INDEX(BucketTable,MATCH($A5918,SumMonths,0),1))</f>
        <v>#VALUE!</v>
      </c>
      <c r="G5918" s="94" t="e">
        <f aca="false">INDEX(Book_Type,MATCH($B5918,Book,0),1)</f>
        <v>#N/A</v>
      </c>
      <c r="H5918" s="94" t="e">
        <f aca="false">$F5918&amp;$G5918</f>
        <v>#N/A</v>
      </c>
    </row>
    <row r="5919" customFormat="false" ht="12.75" hidden="false" customHeight="false" outlineLevel="0" collapsed="false">
      <c r="F5919" s="94" t="e">
        <f aca="false">IF(REF_DT&lt;PromptMonth,1,INDEX(BucketTable,MATCH($A5919,SumMonths,0),1))</f>
        <v>#VALUE!</v>
      </c>
      <c r="G5919" s="94" t="e">
        <f aca="false">INDEX(Book_Type,MATCH($B5919,Book,0),1)</f>
        <v>#N/A</v>
      </c>
      <c r="H5919" s="94" t="e">
        <f aca="false">$F5919&amp;$G5919</f>
        <v>#N/A</v>
      </c>
    </row>
    <row r="5920" customFormat="false" ht="12.75" hidden="false" customHeight="false" outlineLevel="0" collapsed="false">
      <c r="F5920" s="94" t="e">
        <f aca="false">IF(REF_DT&lt;PromptMonth,1,INDEX(BucketTable,MATCH($A5920,SumMonths,0),1))</f>
        <v>#VALUE!</v>
      </c>
      <c r="G5920" s="94" t="e">
        <f aca="false">INDEX(Book_Type,MATCH($B5920,Book,0),1)</f>
        <v>#N/A</v>
      </c>
      <c r="H5920" s="94" t="e">
        <f aca="false">$F5920&amp;$G5920</f>
        <v>#N/A</v>
      </c>
    </row>
    <row r="5921" customFormat="false" ht="12.75" hidden="false" customHeight="false" outlineLevel="0" collapsed="false">
      <c r="F5921" s="94" t="e">
        <f aca="false">IF(REF_DT&lt;PromptMonth,1,INDEX(BucketTable,MATCH($A5921,SumMonths,0),1))</f>
        <v>#VALUE!</v>
      </c>
      <c r="G5921" s="94" t="e">
        <f aca="false">INDEX(Book_Type,MATCH($B5921,Book,0),1)</f>
        <v>#N/A</v>
      </c>
      <c r="H5921" s="94" t="e">
        <f aca="false">$F5921&amp;$G5921</f>
        <v>#N/A</v>
      </c>
    </row>
    <row r="5922" customFormat="false" ht="12.75" hidden="false" customHeight="false" outlineLevel="0" collapsed="false">
      <c r="F5922" s="94" t="e">
        <f aca="false">IF(REF_DT&lt;PromptMonth,1,INDEX(BucketTable,MATCH($A5922,SumMonths,0),1))</f>
        <v>#VALUE!</v>
      </c>
      <c r="G5922" s="94" t="e">
        <f aca="false">INDEX(Book_Type,MATCH($B5922,Book,0),1)</f>
        <v>#N/A</v>
      </c>
      <c r="H5922" s="94" t="e">
        <f aca="false">$F5922&amp;$G5922</f>
        <v>#N/A</v>
      </c>
    </row>
    <row r="5923" customFormat="false" ht="12.75" hidden="false" customHeight="false" outlineLevel="0" collapsed="false">
      <c r="F5923" s="94" t="e">
        <f aca="false">IF(REF_DT&lt;PromptMonth,1,INDEX(BucketTable,MATCH($A5923,SumMonths,0),1))</f>
        <v>#VALUE!</v>
      </c>
      <c r="G5923" s="94" t="e">
        <f aca="false">INDEX(Book_Type,MATCH($B5923,Book,0),1)</f>
        <v>#N/A</v>
      </c>
      <c r="H5923" s="94" t="e">
        <f aca="false">$F5923&amp;$G5923</f>
        <v>#N/A</v>
      </c>
    </row>
    <row r="5924" customFormat="false" ht="12.75" hidden="false" customHeight="false" outlineLevel="0" collapsed="false">
      <c r="F5924" s="94" t="e">
        <f aca="false">IF(REF_DT&lt;PromptMonth,1,INDEX(BucketTable,MATCH($A5924,SumMonths,0),1))</f>
        <v>#VALUE!</v>
      </c>
      <c r="G5924" s="94" t="e">
        <f aca="false">INDEX(Book_Type,MATCH($B5924,Book,0),1)</f>
        <v>#N/A</v>
      </c>
      <c r="H5924" s="94" t="e">
        <f aca="false">$F5924&amp;$G5924</f>
        <v>#N/A</v>
      </c>
    </row>
    <row r="5925" customFormat="false" ht="12.75" hidden="false" customHeight="false" outlineLevel="0" collapsed="false">
      <c r="F5925" s="94" t="e">
        <f aca="false">IF(REF_DT&lt;PromptMonth,1,INDEX(BucketTable,MATCH($A5925,SumMonths,0),1))</f>
        <v>#VALUE!</v>
      </c>
      <c r="G5925" s="94" t="e">
        <f aca="false">INDEX(Book_Type,MATCH($B5925,Book,0),1)</f>
        <v>#N/A</v>
      </c>
      <c r="H5925" s="94" t="e">
        <f aca="false">$F5925&amp;$G5925</f>
        <v>#N/A</v>
      </c>
    </row>
    <row r="5926" customFormat="false" ht="12.75" hidden="false" customHeight="false" outlineLevel="0" collapsed="false">
      <c r="F5926" s="94" t="e">
        <f aca="false">IF(REF_DT&lt;PromptMonth,1,INDEX(BucketTable,MATCH($A5926,SumMonths,0),1))</f>
        <v>#VALUE!</v>
      </c>
      <c r="G5926" s="94" t="e">
        <f aca="false">INDEX(Book_Type,MATCH($B5926,Book,0),1)</f>
        <v>#N/A</v>
      </c>
      <c r="H5926" s="94" t="e">
        <f aca="false">$F5926&amp;$G5926</f>
        <v>#N/A</v>
      </c>
    </row>
    <row r="5927" customFormat="false" ht="12.75" hidden="false" customHeight="false" outlineLevel="0" collapsed="false">
      <c r="F5927" s="94" t="e">
        <f aca="false">IF(REF_DT&lt;PromptMonth,1,INDEX(BucketTable,MATCH($A5927,SumMonths,0),1))</f>
        <v>#VALUE!</v>
      </c>
      <c r="G5927" s="94" t="e">
        <f aca="false">INDEX(Book_Type,MATCH($B5927,Book,0),1)</f>
        <v>#N/A</v>
      </c>
      <c r="H5927" s="94" t="e">
        <f aca="false">$F5927&amp;$G5927</f>
        <v>#N/A</v>
      </c>
    </row>
    <row r="5928" customFormat="false" ht="12.75" hidden="false" customHeight="false" outlineLevel="0" collapsed="false">
      <c r="F5928" s="94" t="e">
        <f aca="false">IF(REF_DT&lt;PromptMonth,1,INDEX(BucketTable,MATCH($A5928,SumMonths,0),1))</f>
        <v>#VALUE!</v>
      </c>
      <c r="G5928" s="94" t="e">
        <f aca="false">INDEX(Book_Type,MATCH($B5928,Book,0),1)</f>
        <v>#N/A</v>
      </c>
      <c r="H5928" s="94" t="e">
        <f aca="false">$F5928&amp;$G5928</f>
        <v>#N/A</v>
      </c>
    </row>
    <row r="5929" customFormat="false" ht="12.75" hidden="false" customHeight="false" outlineLevel="0" collapsed="false">
      <c r="F5929" s="94" t="e">
        <f aca="false">IF(REF_DT&lt;PromptMonth,1,INDEX(BucketTable,MATCH($A5929,SumMonths,0),1))</f>
        <v>#VALUE!</v>
      </c>
      <c r="G5929" s="94" t="e">
        <f aca="false">INDEX(Book_Type,MATCH($B5929,Book,0),1)</f>
        <v>#N/A</v>
      </c>
      <c r="H5929" s="94" t="e">
        <f aca="false">$F5929&amp;$G5929</f>
        <v>#N/A</v>
      </c>
    </row>
    <row r="5930" customFormat="false" ht="12.75" hidden="false" customHeight="false" outlineLevel="0" collapsed="false">
      <c r="F5930" s="94" t="e">
        <f aca="false">IF(REF_DT&lt;PromptMonth,1,INDEX(BucketTable,MATCH($A5930,SumMonths,0),1))</f>
        <v>#VALUE!</v>
      </c>
      <c r="G5930" s="94" t="e">
        <f aca="false">INDEX(Book_Type,MATCH($B5930,Book,0),1)</f>
        <v>#N/A</v>
      </c>
      <c r="H5930" s="94" t="e">
        <f aca="false">$F5930&amp;$G5930</f>
        <v>#N/A</v>
      </c>
    </row>
    <row r="5931" customFormat="false" ht="12.75" hidden="false" customHeight="false" outlineLevel="0" collapsed="false">
      <c r="F5931" s="94" t="e">
        <f aca="false">IF(REF_DT&lt;PromptMonth,1,INDEX(BucketTable,MATCH($A5931,SumMonths,0),1))</f>
        <v>#VALUE!</v>
      </c>
      <c r="G5931" s="94" t="e">
        <f aca="false">INDEX(Book_Type,MATCH($B5931,Book,0),1)</f>
        <v>#N/A</v>
      </c>
      <c r="H5931" s="94" t="e">
        <f aca="false">$F5931&amp;$G5931</f>
        <v>#N/A</v>
      </c>
    </row>
    <row r="5932" customFormat="false" ht="12.75" hidden="false" customHeight="false" outlineLevel="0" collapsed="false">
      <c r="F5932" s="94" t="e">
        <f aca="false">IF(REF_DT&lt;PromptMonth,1,INDEX(BucketTable,MATCH($A5932,SumMonths,0),1))</f>
        <v>#VALUE!</v>
      </c>
      <c r="G5932" s="94" t="e">
        <f aca="false">INDEX(Book_Type,MATCH($B5932,Book,0),1)</f>
        <v>#N/A</v>
      </c>
      <c r="H5932" s="94" t="e">
        <f aca="false">$F5932&amp;$G5932</f>
        <v>#N/A</v>
      </c>
    </row>
    <row r="5933" customFormat="false" ht="12.75" hidden="false" customHeight="false" outlineLevel="0" collapsed="false">
      <c r="F5933" s="94" t="e">
        <f aca="false">IF(REF_DT&lt;PromptMonth,1,INDEX(BucketTable,MATCH($A5933,SumMonths,0),1))</f>
        <v>#VALUE!</v>
      </c>
      <c r="G5933" s="94" t="e">
        <f aca="false">INDEX(Book_Type,MATCH($B5933,Book,0),1)</f>
        <v>#N/A</v>
      </c>
      <c r="H5933" s="94" t="e">
        <f aca="false">$F5933&amp;$G5933</f>
        <v>#N/A</v>
      </c>
    </row>
    <row r="5934" customFormat="false" ht="12.75" hidden="false" customHeight="false" outlineLevel="0" collapsed="false">
      <c r="F5934" s="94" t="e">
        <f aca="false">IF(REF_DT&lt;PromptMonth,1,INDEX(BucketTable,MATCH($A5934,SumMonths,0),1))</f>
        <v>#VALUE!</v>
      </c>
      <c r="G5934" s="94" t="e">
        <f aca="false">INDEX(Book_Type,MATCH($B5934,Book,0),1)</f>
        <v>#N/A</v>
      </c>
      <c r="H5934" s="94" t="e">
        <f aca="false">$F5934&amp;$G5934</f>
        <v>#N/A</v>
      </c>
    </row>
    <row r="5935" customFormat="false" ht="12.75" hidden="false" customHeight="false" outlineLevel="0" collapsed="false">
      <c r="F5935" s="94" t="e">
        <f aca="false">IF(REF_DT&lt;PromptMonth,1,INDEX(BucketTable,MATCH($A5935,SumMonths,0),1))</f>
        <v>#VALUE!</v>
      </c>
      <c r="G5935" s="94" t="e">
        <f aca="false">INDEX(Book_Type,MATCH($B5935,Book,0),1)</f>
        <v>#N/A</v>
      </c>
      <c r="H5935" s="94" t="e">
        <f aca="false">$F5935&amp;$G5935</f>
        <v>#N/A</v>
      </c>
    </row>
    <row r="5936" customFormat="false" ht="12.75" hidden="false" customHeight="false" outlineLevel="0" collapsed="false">
      <c r="F5936" s="94" t="e">
        <f aca="false">IF(REF_DT&lt;PromptMonth,1,INDEX(BucketTable,MATCH($A5936,SumMonths,0),1))</f>
        <v>#VALUE!</v>
      </c>
      <c r="G5936" s="94" t="e">
        <f aca="false">INDEX(Book_Type,MATCH($B5936,Book,0),1)</f>
        <v>#N/A</v>
      </c>
      <c r="H5936" s="94" t="e">
        <f aca="false">$F5936&amp;$G5936</f>
        <v>#N/A</v>
      </c>
    </row>
    <row r="5937" customFormat="false" ht="12.75" hidden="false" customHeight="false" outlineLevel="0" collapsed="false">
      <c r="F5937" s="94" t="e">
        <f aca="false">IF(REF_DT&lt;PromptMonth,1,INDEX(BucketTable,MATCH($A5937,SumMonths,0),1))</f>
        <v>#VALUE!</v>
      </c>
      <c r="G5937" s="94" t="e">
        <f aca="false">INDEX(Book_Type,MATCH($B5937,Book,0),1)</f>
        <v>#N/A</v>
      </c>
      <c r="H5937" s="94" t="e">
        <f aca="false">$F5937&amp;$G5937</f>
        <v>#N/A</v>
      </c>
    </row>
    <row r="5938" customFormat="false" ht="12.75" hidden="false" customHeight="false" outlineLevel="0" collapsed="false">
      <c r="F5938" s="94" t="e">
        <f aca="false">IF(REF_DT&lt;PromptMonth,1,INDEX(BucketTable,MATCH($A5938,SumMonths,0),1))</f>
        <v>#VALUE!</v>
      </c>
      <c r="G5938" s="94" t="e">
        <f aca="false">INDEX(Book_Type,MATCH($B5938,Book,0),1)</f>
        <v>#N/A</v>
      </c>
      <c r="H5938" s="94" t="e">
        <f aca="false">$F5938&amp;$G5938</f>
        <v>#N/A</v>
      </c>
    </row>
    <row r="5939" customFormat="false" ht="12.75" hidden="false" customHeight="false" outlineLevel="0" collapsed="false">
      <c r="F5939" s="94" t="e">
        <f aca="false">IF(REF_DT&lt;PromptMonth,1,INDEX(BucketTable,MATCH($A5939,SumMonths,0),1))</f>
        <v>#VALUE!</v>
      </c>
      <c r="G5939" s="94" t="e">
        <f aca="false">INDEX(Book_Type,MATCH($B5939,Book,0),1)</f>
        <v>#N/A</v>
      </c>
      <c r="H5939" s="94" t="e">
        <f aca="false">$F5939&amp;$G5939</f>
        <v>#N/A</v>
      </c>
    </row>
    <row r="5940" customFormat="false" ht="12.75" hidden="false" customHeight="false" outlineLevel="0" collapsed="false">
      <c r="F5940" s="94" t="e">
        <f aca="false">IF(REF_DT&lt;PromptMonth,1,INDEX(BucketTable,MATCH($A5940,SumMonths,0),1))</f>
        <v>#VALUE!</v>
      </c>
      <c r="G5940" s="94" t="e">
        <f aca="false">INDEX(Book_Type,MATCH($B5940,Book,0),1)</f>
        <v>#N/A</v>
      </c>
      <c r="H5940" s="94" t="e">
        <f aca="false">$F5940&amp;$G5940</f>
        <v>#N/A</v>
      </c>
    </row>
    <row r="5941" customFormat="false" ht="12.75" hidden="false" customHeight="false" outlineLevel="0" collapsed="false">
      <c r="F5941" s="94" t="e">
        <f aca="false">IF(REF_DT&lt;PromptMonth,1,INDEX(BucketTable,MATCH($A5941,SumMonths,0),1))</f>
        <v>#VALUE!</v>
      </c>
      <c r="G5941" s="94" t="e">
        <f aca="false">INDEX(Book_Type,MATCH($B5941,Book,0),1)</f>
        <v>#N/A</v>
      </c>
      <c r="H5941" s="94" t="e">
        <f aca="false">$F5941&amp;$G5941</f>
        <v>#N/A</v>
      </c>
    </row>
    <row r="5942" customFormat="false" ht="12.75" hidden="false" customHeight="false" outlineLevel="0" collapsed="false">
      <c r="F5942" s="94" t="e">
        <f aca="false">IF(REF_DT&lt;PromptMonth,1,INDEX(BucketTable,MATCH($A5942,SumMonths,0),1))</f>
        <v>#VALUE!</v>
      </c>
      <c r="G5942" s="94" t="e">
        <f aca="false">INDEX(Book_Type,MATCH($B5942,Book,0),1)</f>
        <v>#N/A</v>
      </c>
      <c r="H5942" s="94" t="e">
        <f aca="false">$F5942&amp;$G5942</f>
        <v>#N/A</v>
      </c>
    </row>
    <row r="5943" customFormat="false" ht="12.75" hidden="false" customHeight="false" outlineLevel="0" collapsed="false">
      <c r="F5943" s="94" t="e">
        <f aca="false">IF(REF_DT&lt;PromptMonth,1,INDEX(BucketTable,MATCH($A5943,SumMonths,0),1))</f>
        <v>#VALUE!</v>
      </c>
      <c r="G5943" s="94" t="e">
        <f aca="false">INDEX(Book_Type,MATCH($B5943,Book,0),1)</f>
        <v>#N/A</v>
      </c>
      <c r="H5943" s="94" t="e">
        <f aca="false">$F5943&amp;$G5943</f>
        <v>#N/A</v>
      </c>
    </row>
    <row r="5944" customFormat="false" ht="12.75" hidden="false" customHeight="false" outlineLevel="0" collapsed="false">
      <c r="F5944" s="94" t="e">
        <f aca="false">IF(REF_DT&lt;PromptMonth,1,INDEX(BucketTable,MATCH($A5944,SumMonths,0),1))</f>
        <v>#VALUE!</v>
      </c>
      <c r="G5944" s="94" t="e">
        <f aca="false">INDEX(Book_Type,MATCH($B5944,Book,0),1)</f>
        <v>#N/A</v>
      </c>
      <c r="H5944" s="94" t="e">
        <f aca="false">$F5944&amp;$G5944</f>
        <v>#N/A</v>
      </c>
    </row>
    <row r="5945" customFormat="false" ht="12.75" hidden="false" customHeight="false" outlineLevel="0" collapsed="false">
      <c r="F5945" s="94" t="e">
        <f aca="false">IF(REF_DT&lt;PromptMonth,1,INDEX(BucketTable,MATCH($A5945,SumMonths,0),1))</f>
        <v>#VALUE!</v>
      </c>
      <c r="G5945" s="94" t="e">
        <f aca="false">INDEX(Book_Type,MATCH($B5945,Book,0),1)</f>
        <v>#N/A</v>
      </c>
      <c r="H5945" s="94" t="e">
        <f aca="false">$F5945&amp;$G5945</f>
        <v>#N/A</v>
      </c>
    </row>
    <row r="5946" customFormat="false" ht="12.75" hidden="false" customHeight="false" outlineLevel="0" collapsed="false">
      <c r="F5946" s="94" t="e">
        <f aca="false">IF(REF_DT&lt;PromptMonth,1,INDEX(BucketTable,MATCH($A5946,SumMonths,0),1))</f>
        <v>#VALUE!</v>
      </c>
      <c r="G5946" s="94" t="e">
        <f aca="false">INDEX(Book_Type,MATCH($B5946,Book,0),1)</f>
        <v>#N/A</v>
      </c>
      <c r="H5946" s="94" t="e">
        <f aca="false">$F5946&amp;$G5946</f>
        <v>#N/A</v>
      </c>
    </row>
    <row r="5947" customFormat="false" ht="12.75" hidden="false" customHeight="false" outlineLevel="0" collapsed="false">
      <c r="F5947" s="94" t="e">
        <f aca="false">IF(REF_DT&lt;PromptMonth,1,INDEX(BucketTable,MATCH($A5947,SumMonths,0),1))</f>
        <v>#VALUE!</v>
      </c>
      <c r="G5947" s="94" t="e">
        <f aca="false">INDEX(Book_Type,MATCH($B5947,Book,0),1)</f>
        <v>#N/A</v>
      </c>
      <c r="H5947" s="94" t="e">
        <f aca="false">$F5947&amp;$G5947</f>
        <v>#N/A</v>
      </c>
    </row>
    <row r="5948" customFormat="false" ht="12.75" hidden="false" customHeight="false" outlineLevel="0" collapsed="false">
      <c r="F5948" s="94" t="e">
        <f aca="false">IF(REF_DT&lt;PromptMonth,1,INDEX(BucketTable,MATCH($A5948,SumMonths,0),1))</f>
        <v>#VALUE!</v>
      </c>
      <c r="G5948" s="94" t="e">
        <f aca="false">INDEX(Book_Type,MATCH($B5948,Book,0),1)</f>
        <v>#N/A</v>
      </c>
      <c r="H5948" s="94" t="e">
        <f aca="false">$F5948&amp;$G5948</f>
        <v>#N/A</v>
      </c>
    </row>
    <row r="5949" customFormat="false" ht="12.75" hidden="false" customHeight="false" outlineLevel="0" collapsed="false">
      <c r="F5949" s="94" t="e">
        <f aca="false">IF(REF_DT&lt;PromptMonth,1,INDEX(BucketTable,MATCH($A5949,SumMonths,0),1))</f>
        <v>#VALUE!</v>
      </c>
      <c r="G5949" s="94" t="e">
        <f aca="false">INDEX(Book_Type,MATCH($B5949,Book,0),1)</f>
        <v>#N/A</v>
      </c>
      <c r="H5949" s="94" t="e">
        <f aca="false">$F5949&amp;$G5949</f>
        <v>#N/A</v>
      </c>
    </row>
    <row r="5950" customFormat="false" ht="12.75" hidden="false" customHeight="false" outlineLevel="0" collapsed="false">
      <c r="F5950" s="94" t="e">
        <f aca="false">IF(REF_DT&lt;PromptMonth,1,INDEX(BucketTable,MATCH($A5950,SumMonths,0),1))</f>
        <v>#VALUE!</v>
      </c>
      <c r="G5950" s="94" t="e">
        <f aca="false">INDEX(Book_Type,MATCH($B5950,Book,0),1)</f>
        <v>#N/A</v>
      </c>
      <c r="H5950" s="94" t="e">
        <f aca="false">$F5950&amp;$G5950</f>
        <v>#N/A</v>
      </c>
    </row>
    <row r="5951" customFormat="false" ht="12.75" hidden="false" customHeight="false" outlineLevel="0" collapsed="false">
      <c r="F5951" s="94" t="e">
        <f aca="false">IF(REF_DT&lt;PromptMonth,1,INDEX(BucketTable,MATCH($A5951,SumMonths,0),1))</f>
        <v>#VALUE!</v>
      </c>
      <c r="G5951" s="94" t="e">
        <f aca="false">INDEX(Book_Type,MATCH($B5951,Book,0),1)</f>
        <v>#N/A</v>
      </c>
      <c r="H5951" s="94" t="e">
        <f aca="false">$F5951&amp;$G5951</f>
        <v>#N/A</v>
      </c>
    </row>
    <row r="5952" customFormat="false" ht="12.75" hidden="false" customHeight="false" outlineLevel="0" collapsed="false">
      <c r="F5952" s="94" t="e">
        <f aca="false">IF(REF_DT&lt;PromptMonth,1,INDEX(BucketTable,MATCH($A5952,SumMonths,0),1))</f>
        <v>#VALUE!</v>
      </c>
      <c r="G5952" s="94" t="e">
        <f aca="false">INDEX(Book_Type,MATCH($B5952,Book,0),1)</f>
        <v>#N/A</v>
      </c>
      <c r="H5952" s="94" t="e">
        <f aca="false">$F5952&amp;$G5952</f>
        <v>#N/A</v>
      </c>
    </row>
    <row r="5953" customFormat="false" ht="12.75" hidden="false" customHeight="false" outlineLevel="0" collapsed="false">
      <c r="F5953" s="94" t="e">
        <f aca="false">IF(REF_DT&lt;PromptMonth,1,INDEX(BucketTable,MATCH($A5953,SumMonths,0),1))</f>
        <v>#VALUE!</v>
      </c>
      <c r="G5953" s="94" t="e">
        <f aca="false">INDEX(Book_Type,MATCH($B5953,Book,0),1)</f>
        <v>#N/A</v>
      </c>
      <c r="H5953" s="94" t="e">
        <f aca="false">$F5953&amp;$G5953</f>
        <v>#N/A</v>
      </c>
    </row>
    <row r="5954" customFormat="false" ht="12.75" hidden="false" customHeight="false" outlineLevel="0" collapsed="false">
      <c r="F5954" s="94" t="e">
        <f aca="false">IF(REF_DT&lt;PromptMonth,1,INDEX(BucketTable,MATCH($A5954,SumMonths,0),1))</f>
        <v>#VALUE!</v>
      </c>
      <c r="G5954" s="94" t="e">
        <f aca="false">INDEX(Book_Type,MATCH($B5954,Book,0),1)</f>
        <v>#N/A</v>
      </c>
      <c r="H5954" s="94" t="e">
        <f aca="false">$F5954&amp;$G5954</f>
        <v>#N/A</v>
      </c>
    </row>
    <row r="5955" customFormat="false" ht="12.75" hidden="false" customHeight="false" outlineLevel="0" collapsed="false">
      <c r="F5955" s="94" t="e">
        <f aca="false">IF(REF_DT&lt;PromptMonth,1,INDEX(BucketTable,MATCH($A5955,SumMonths,0),1))</f>
        <v>#VALUE!</v>
      </c>
      <c r="G5955" s="94" t="e">
        <f aca="false">INDEX(Book_Type,MATCH($B5955,Book,0),1)</f>
        <v>#N/A</v>
      </c>
      <c r="H5955" s="94" t="e">
        <f aca="false">$F5955&amp;$G5955</f>
        <v>#N/A</v>
      </c>
    </row>
    <row r="5956" customFormat="false" ht="12.75" hidden="false" customHeight="false" outlineLevel="0" collapsed="false">
      <c r="F5956" s="94" t="e">
        <f aca="false">IF(REF_DT&lt;PromptMonth,1,INDEX(BucketTable,MATCH($A5956,SumMonths,0),1))</f>
        <v>#VALUE!</v>
      </c>
      <c r="G5956" s="94" t="e">
        <f aca="false">INDEX(Book_Type,MATCH($B5956,Book,0),1)</f>
        <v>#N/A</v>
      </c>
      <c r="H5956" s="94" t="e">
        <f aca="false">$F5956&amp;$G5956</f>
        <v>#N/A</v>
      </c>
    </row>
    <row r="5957" customFormat="false" ht="12.75" hidden="false" customHeight="false" outlineLevel="0" collapsed="false">
      <c r="F5957" s="94" t="e">
        <f aca="false">IF(REF_DT&lt;PromptMonth,1,INDEX(BucketTable,MATCH($A5957,SumMonths,0),1))</f>
        <v>#VALUE!</v>
      </c>
      <c r="G5957" s="94" t="e">
        <f aca="false">INDEX(Book_Type,MATCH($B5957,Book,0),1)</f>
        <v>#N/A</v>
      </c>
      <c r="H5957" s="94" t="e">
        <f aca="false">$F5957&amp;$G5957</f>
        <v>#N/A</v>
      </c>
    </row>
    <row r="5958" customFormat="false" ht="12.75" hidden="false" customHeight="false" outlineLevel="0" collapsed="false">
      <c r="F5958" s="94" t="e">
        <f aca="false">IF(REF_DT&lt;PromptMonth,1,INDEX(BucketTable,MATCH($A5958,SumMonths,0),1))</f>
        <v>#VALUE!</v>
      </c>
      <c r="G5958" s="94" t="e">
        <f aca="false">INDEX(Book_Type,MATCH($B5958,Book,0),1)</f>
        <v>#N/A</v>
      </c>
      <c r="H5958" s="94" t="e">
        <f aca="false">$F5958&amp;$G5958</f>
        <v>#N/A</v>
      </c>
    </row>
    <row r="5959" customFormat="false" ht="12.75" hidden="false" customHeight="false" outlineLevel="0" collapsed="false">
      <c r="F5959" s="94" t="e">
        <f aca="false">IF(REF_DT&lt;PromptMonth,1,INDEX(BucketTable,MATCH($A5959,SumMonths,0),1))</f>
        <v>#VALUE!</v>
      </c>
      <c r="G5959" s="94" t="e">
        <f aca="false">INDEX(Book_Type,MATCH($B5959,Book,0),1)</f>
        <v>#N/A</v>
      </c>
      <c r="H5959" s="94" t="e">
        <f aca="false">$F5959&amp;$G5959</f>
        <v>#N/A</v>
      </c>
    </row>
    <row r="5960" customFormat="false" ht="12.75" hidden="false" customHeight="false" outlineLevel="0" collapsed="false">
      <c r="F5960" s="94" t="e">
        <f aca="false">IF(REF_DT&lt;PromptMonth,1,INDEX(BucketTable,MATCH($A5960,SumMonths,0),1))</f>
        <v>#VALUE!</v>
      </c>
      <c r="G5960" s="94" t="e">
        <f aca="false">INDEX(Book_Type,MATCH($B5960,Book,0),1)</f>
        <v>#N/A</v>
      </c>
      <c r="H5960" s="94" t="e">
        <f aca="false">$F5960&amp;$G5960</f>
        <v>#N/A</v>
      </c>
    </row>
    <row r="5961" customFormat="false" ht="12.75" hidden="false" customHeight="false" outlineLevel="0" collapsed="false">
      <c r="F5961" s="94" t="e">
        <f aca="false">IF(REF_DT&lt;PromptMonth,1,INDEX(BucketTable,MATCH($A5961,SumMonths,0),1))</f>
        <v>#VALUE!</v>
      </c>
      <c r="G5961" s="94" t="e">
        <f aca="false">INDEX(Book_Type,MATCH($B5961,Book,0),1)</f>
        <v>#N/A</v>
      </c>
      <c r="H5961" s="94" t="e">
        <f aca="false">$F5961&amp;$G5961</f>
        <v>#N/A</v>
      </c>
    </row>
    <row r="5962" customFormat="false" ht="12.75" hidden="false" customHeight="false" outlineLevel="0" collapsed="false">
      <c r="F5962" s="94" t="e">
        <f aca="false">IF(REF_DT&lt;PromptMonth,1,INDEX(BucketTable,MATCH($A5962,SumMonths,0),1))</f>
        <v>#VALUE!</v>
      </c>
      <c r="G5962" s="94" t="e">
        <f aca="false">INDEX(Book_Type,MATCH($B5962,Book,0),1)</f>
        <v>#N/A</v>
      </c>
      <c r="H5962" s="94" t="e">
        <f aca="false">$F5962&amp;$G5962</f>
        <v>#N/A</v>
      </c>
    </row>
    <row r="5963" customFormat="false" ht="12.75" hidden="false" customHeight="false" outlineLevel="0" collapsed="false">
      <c r="F5963" s="94" t="e">
        <f aca="false">IF(REF_DT&lt;PromptMonth,1,INDEX(BucketTable,MATCH($A5963,SumMonths,0),1))</f>
        <v>#VALUE!</v>
      </c>
      <c r="G5963" s="94" t="e">
        <f aca="false">INDEX(Book_Type,MATCH($B5963,Book,0),1)</f>
        <v>#N/A</v>
      </c>
      <c r="H5963" s="94" t="e">
        <f aca="false">$F5963&amp;$G5963</f>
        <v>#N/A</v>
      </c>
    </row>
    <row r="5964" customFormat="false" ht="12.75" hidden="false" customHeight="false" outlineLevel="0" collapsed="false">
      <c r="F5964" s="94" t="e">
        <f aca="false">IF(REF_DT&lt;PromptMonth,1,INDEX(BucketTable,MATCH($A5964,SumMonths,0),1))</f>
        <v>#VALUE!</v>
      </c>
      <c r="G5964" s="94" t="e">
        <f aca="false">INDEX(Book_Type,MATCH($B5964,Book,0),1)</f>
        <v>#N/A</v>
      </c>
      <c r="H5964" s="94" t="e">
        <f aca="false">$F5964&amp;$G5964</f>
        <v>#N/A</v>
      </c>
    </row>
    <row r="5965" customFormat="false" ht="12.75" hidden="false" customHeight="false" outlineLevel="0" collapsed="false">
      <c r="F5965" s="94" t="e">
        <f aca="false">IF(REF_DT&lt;PromptMonth,1,INDEX(BucketTable,MATCH($A5965,SumMonths,0),1))</f>
        <v>#VALUE!</v>
      </c>
      <c r="G5965" s="94" t="e">
        <f aca="false">INDEX(Book_Type,MATCH($B5965,Book,0),1)</f>
        <v>#N/A</v>
      </c>
      <c r="H5965" s="94" t="e">
        <f aca="false">$F5965&amp;$G5965</f>
        <v>#N/A</v>
      </c>
    </row>
    <row r="5966" customFormat="false" ht="12.75" hidden="false" customHeight="false" outlineLevel="0" collapsed="false">
      <c r="F5966" s="94" t="e">
        <f aca="false">IF(REF_DT&lt;PromptMonth,1,INDEX(BucketTable,MATCH($A5966,SumMonths,0),1))</f>
        <v>#VALUE!</v>
      </c>
      <c r="G5966" s="94" t="e">
        <f aca="false">INDEX(Book_Type,MATCH($B5966,Book,0),1)</f>
        <v>#N/A</v>
      </c>
      <c r="H5966" s="94" t="e">
        <f aca="false">$F5966&amp;$G5966</f>
        <v>#N/A</v>
      </c>
    </row>
    <row r="5967" customFormat="false" ht="12.75" hidden="false" customHeight="false" outlineLevel="0" collapsed="false">
      <c r="F5967" s="94" t="e">
        <f aca="false">IF(REF_DT&lt;PromptMonth,1,INDEX(BucketTable,MATCH($A5967,SumMonths,0),1))</f>
        <v>#VALUE!</v>
      </c>
      <c r="G5967" s="94" t="e">
        <f aca="false">INDEX(Book_Type,MATCH($B5967,Book,0),1)</f>
        <v>#N/A</v>
      </c>
      <c r="H5967" s="94" t="e">
        <f aca="false">$F5967&amp;$G5967</f>
        <v>#N/A</v>
      </c>
    </row>
    <row r="5968" customFormat="false" ht="12.75" hidden="false" customHeight="false" outlineLevel="0" collapsed="false">
      <c r="F5968" s="94" t="e">
        <f aca="false">IF(REF_DT&lt;PromptMonth,1,INDEX(BucketTable,MATCH($A5968,SumMonths,0),1))</f>
        <v>#VALUE!</v>
      </c>
      <c r="G5968" s="94" t="e">
        <f aca="false">INDEX(Book_Type,MATCH($B5968,Book,0),1)</f>
        <v>#N/A</v>
      </c>
      <c r="H5968" s="94" t="e">
        <f aca="false">$F5968&amp;$G5968</f>
        <v>#N/A</v>
      </c>
    </row>
    <row r="5969" customFormat="false" ht="12.75" hidden="false" customHeight="false" outlineLevel="0" collapsed="false">
      <c r="F5969" s="94" t="e">
        <f aca="false">IF(REF_DT&lt;PromptMonth,1,INDEX(BucketTable,MATCH($A5969,SumMonths,0),1))</f>
        <v>#VALUE!</v>
      </c>
      <c r="G5969" s="94" t="e">
        <f aca="false">INDEX(Book_Type,MATCH($B5969,Book,0),1)</f>
        <v>#N/A</v>
      </c>
      <c r="H5969" s="94" t="e">
        <f aca="false">$F5969&amp;$G5969</f>
        <v>#N/A</v>
      </c>
    </row>
    <row r="5970" customFormat="false" ht="12.75" hidden="false" customHeight="false" outlineLevel="0" collapsed="false">
      <c r="F5970" s="94" t="e">
        <f aca="false">IF(REF_DT&lt;PromptMonth,1,INDEX(BucketTable,MATCH($A5970,SumMonths,0),1))</f>
        <v>#VALUE!</v>
      </c>
      <c r="G5970" s="94" t="e">
        <f aca="false">INDEX(Book_Type,MATCH($B5970,Book,0),1)</f>
        <v>#N/A</v>
      </c>
      <c r="H5970" s="94" t="e">
        <f aca="false">$F5970&amp;$G5970</f>
        <v>#N/A</v>
      </c>
    </row>
    <row r="5971" customFormat="false" ht="12.75" hidden="false" customHeight="false" outlineLevel="0" collapsed="false">
      <c r="F5971" s="94" t="e">
        <f aca="false">IF(REF_DT&lt;PromptMonth,1,INDEX(BucketTable,MATCH($A5971,SumMonths,0),1))</f>
        <v>#VALUE!</v>
      </c>
      <c r="G5971" s="94" t="e">
        <f aca="false">INDEX(Book_Type,MATCH($B5971,Book,0),1)</f>
        <v>#N/A</v>
      </c>
      <c r="H5971" s="94" t="e">
        <f aca="false">$F5971&amp;$G5971</f>
        <v>#N/A</v>
      </c>
    </row>
    <row r="5972" customFormat="false" ht="12.75" hidden="false" customHeight="false" outlineLevel="0" collapsed="false">
      <c r="F5972" s="94" t="e">
        <f aca="false">IF(REF_DT&lt;PromptMonth,1,INDEX(BucketTable,MATCH($A5972,SumMonths,0),1))</f>
        <v>#VALUE!</v>
      </c>
      <c r="G5972" s="94" t="e">
        <f aca="false">INDEX(Book_Type,MATCH($B5972,Book,0),1)</f>
        <v>#N/A</v>
      </c>
      <c r="H5972" s="94" t="e">
        <f aca="false">$F5972&amp;$G5972</f>
        <v>#N/A</v>
      </c>
    </row>
    <row r="5973" customFormat="false" ht="12.75" hidden="false" customHeight="false" outlineLevel="0" collapsed="false">
      <c r="F5973" s="94" t="e">
        <f aca="false">IF(REF_DT&lt;PromptMonth,1,INDEX(BucketTable,MATCH($A5973,SumMonths,0),1))</f>
        <v>#VALUE!</v>
      </c>
      <c r="G5973" s="94" t="e">
        <f aca="false">INDEX(Book_Type,MATCH($B5973,Book,0),1)</f>
        <v>#N/A</v>
      </c>
      <c r="H5973" s="94" t="e">
        <f aca="false">$F5973&amp;$G5973</f>
        <v>#N/A</v>
      </c>
    </row>
    <row r="5974" customFormat="false" ht="12.75" hidden="false" customHeight="false" outlineLevel="0" collapsed="false">
      <c r="F5974" s="94" t="e">
        <f aca="false">IF(REF_DT&lt;PromptMonth,1,INDEX(BucketTable,MATCH($A5974,SumMonths,0),1))</f>
        <v>#VALUE!</v>
      </c>
      <c r="G5974" s="94" t="e">
        <f aca="false">INDEX(Book_Type,MATCH($B5974,Book,0),1)</f>
        <v>#N/A</v>
      </c>
      <c r="H5974" s="94" t="e">
        <f aca="false">$F5974&amp;$G5974</f>
        <v>#N/A</v>
      </c>
    </row>
    <row r="5975" customFormat="false" ht="12.75" hidden="false" customHeight="false" outlineLevel="0" collapsed="false">
      <c r="F5975" s="94" t="e">
        <f aca="false">IF(REF_DT&lt;PromptMonth,1,INDEX(BucketTable,MATCH($A5975,SumMonths,0),1))</f>
        <v>#VALUE!</v>
      </c>
      <c r="G5975" s="94" t="e">
        <f aca="false">INDEX(Book_Type,MATCH($B5975,Book,0),1)</f>
        <v>#N/A</v>
      </c>
      <c r="H5975" s="94" t="e">
        <f aca="false">$F5975&amp;$G5975</f>
        <v>#N/A</v>
      </c>
    </row>
    <row r="5976" customFormat="false" ht="12.75" hidden="false" customHeight="false" outlineLevel="0" collapsed="false">
      <c r="F5976" s="94" t="e">
        <f aca="false">IF(REF_DT&lt;PromptMonth,1,INDEX(BucketTable,MATCH($A5976,SumMonths,0),1))</f>
        <v>#VALUE!</v>
      </c>
      <c r="G5976" s="94" t="e">
        <f aca="false">INDEX(Book_Type,MATCH($B5976,Book,0),1)</f>
        <v>#N/A</v>
      </c>
      <c r="H5976" s="94" t="e">
        <f aca="false">$F5976&amp;$G5976</f>
        <v>#N/A</v>
      </c>
    </row>
    <row r="5977" customFormat="false" ht="12.75" hidden="false" customHeight="false" outlineLevel="0" collapsed="false">
      <c r="F5977" s="94" t="e">
        <f aca="false">IF(REF_DT&lt;PromptMonth,1,INDEX(BucketTable,MATCH($A5977,SumMonths,0),1))</f>
        <v>#VALUE!</v>
      </c>
      <c r="G5977" s="94" t="e">
        <f aca="false">INDEX(Book_Type,MATCH($B5977,Book,0),1)</f>
        <v>#N/A</v>
      </c>
      <c r="H5977" s="94" t="e">
        <f aca="false">$F5977&amp;$G5977</f>
        <v>#N/A</v>
      </c>
    </row>
    <row r="5978" customFormat="false" ht="12.75" hidden="false" customHeight="false" outlineLevel="0" collapsed="false">
      <c r="F5978" s="94" t="e">
        <f aca="false">IF(REF_DT&lt;PromptMonth,1,INDEX(BucketTable,MATCH($A5978,SumMonths,0),1))</f>
        <v>#VALUE!</v>
      </c>
      <c r="G5978" s="94" t="e">
        <f aca="false">INDEX(Book_Type,MATCH($B5978,Book,0),1)</f>
        <v>#N/A</v>
      </c>
      <c r="H5978" s="94" t="e">
        <f aca="false">$F5978&amp;$G5978</f>
        <v>#N/A</v>
      </c>
    </row>
    <row r="5979" customFormat="false" ht="12.75" hidden="false" customHeight="false" outlineLevel="0" collapsed="false">
      <c r="F5979" s="94" t="e">
        <f aca="false">IF(REF_DT&lt;PromptMonth,1,INDEX(BucketTable,MATCH($A5979,SumMonths,0),1))</f>
        <v>#VALUE!</v>
      </c>
      <c r="G5979" s="94" t="e">
        <f aca="false">INDEX(Book_Type,MATCH($B5979,Book,0),1)</f>
        <v>#N/A</v>
      </c>
      <c r="H5979" s="94" t="e">
        <f aca="false">$F5979&amp;$G5979</f>
        <v>#N/A</v>
      </c>
    </row>
    <row r="5980" customFormat="false" ht="12.75" hidden="false" customHeight="false" outlineLevel="0" collapsed="false">
      <c r="F5980" s="94" t="e">
        <f aca="false">IF(REF_DT&lt;PromptMonth,1,INDEX(BucketTable,MATCH($A5980,SumMonths,0),1))</f>
        <v>#VALUE!</v>
      </c>
      <c r="G5980" s="94" t="e">
        <f aca="false">INDEX(Book_Type,MATCH($B5980,Book,0),1)</f>
        <v>#N/A</v>
      </c>
      <c r="H5980" s="94" t="e">
        <f aca="false">$F5980&amp;$G5980</f>
        <v>#N/A</v>
      </c>
    </row>
    <row r="5981" customFormat="false" ht="12.75" hidden="false" customHeight="false" outlineLevel="0" collapsed="false">
      <c r="F5981" s="94" t="e">
        <f aca="false">IF(REF_DT&lt;PromptMonth,1,INDEX(BucketTable,MATCH($A5981,SumMonths,0),1))</f>
        <v>#VALUE!</v>
      </c>
      <c r="G5981" s="94" t="e">
        <f aca="false">INDEX(Book_Type,MATCH($B5981,Book,0),1)</f>
        <v>#N/A</v>
      </c>
      <c r="H5981" s="94" t="e">
        <f aca="false">$F5981&amp;$G5981</f>
        <v>#N/A</v>
      </c>
    </row>
    <row r="5982" customFormat="false" ht="12.75" hidden="false" customHeight="false" outlineLevel="0" collapsed="false">
      <c r="F5982" s="94" t="e">
        <f aca="false">IF(REF_DT&lt;PromptMonth,1,INDEX(BucketTable,MATCH($A5982,SumMonths,0),1))</f>
        <v>#VALUE!</v>
      </c>
      <c r="G5982" s="94" t="e">
        <f aca="false">INDEX(Book_Type,MATCH($B5982,Book,0),1)</f>
        <v>#N/A</v>
      </c>
      <c r="H5982" s="94" t="e">
        <f aca="false">$F5982&amp;$G5982</f>
        <v>#N/A</v>
      </c>
    </row>
    <row r="5983" customFormat="false" ht="12.75" hidden="false" customHeight="false" outlineLevel="0" collapsed="false">
      <c r="F5983" s="94" t="e">
        <f aca="false">IF(REF_DT&lt;PromptMonth,1,INDEX(BucketTable,MATCH($A5983,SumMonths,0),1))</f>
        <v>#VALUE!</v>
      </c>
      <c r="G5983" s="94" t="e">
        <f aca="false">INDEX(Book_Type,MATCH($B5983,Book,0),1)</f>
        <v>#N/A</v>
      </c>
      <c r="H5983" s="94" t="e">
        <f aca="false">$F5983&amp;$G5983</f>
        <v>#N/A</v>
      </c>
    </row>
    <row r="5984" customFormat="false" ht="12.75" hidden="false" customHeight="false" outlineLevel="0" collapsed="false">
      <c r="F5984" s="94" t="e">
        <f aca="false">IF(REF_DT&lt;PromptMonth,1,INDEX(BucketTable,MATCH($A5984,SumMonths,0),1))</f>
        <v>#VALUE!</v>
      </c>
      <c r="G5984" s="94" t="e">
        <f aca="false">INDEX(Book_Type,MATCH($B5984,Book,0),1)</f>
        <v>#N/A</v>
      </c>
      <c r="H5984" s="94" t="e">
        <f aca="false">$F5984&amp;$G5984</f>
        <v>#N/A</v>
      </c>
    </row>
    <row r="5985" customFormat="false" ht="12.75" hidden="false" customHeight="false" outlineLevel="0" collapsed="false">
      <c r="F5985" s="94" t="e">
        <f aca="false">IF(REF_DT&lt;PromptMonth,1,INDEX(BucketTable,MATCH($A5985,SumMonths,0),1))</f>
        <v>#VALUE!</v>
      </c>
      <c r="G5985" s="94" t="e">
        <f aca="false">INDEX(Book_Type,MATCH($B5985,Book,0),1)</f>
        <v>#N/A</v>
      </c>
      <c r="H5985" s="94" t="e">
        <f aca="false">$F5985&amp;$G5985</f>
        <v>#N/A</v>
      </c>
    </row>
    <row r="5986" customFormat="false" ht="12.75" hidden="false" customHeight="false" outlineLevel="0" collapsed="false">
      <c r="F5986" s="94" t="e">
        <f aca="false">IF(REF_DT&lt;PromptMonth,1,INDEX(BucketTable,MATCH($A5986,SumMonths,0),1))</f>
        <v>#VALUE!</v>
      </c>
      <c r="G5986" s="94" t="e">
        <f aca="false">INDEX(Book_Type,MATCH($B5986,Book,0),1)</f>
        <v>#N/A</v>
      </c>
      <c r="H5986" s="94" t="e">
        <f aca="false">$F5986&amp;$G5986</f>
        <v>#N/A</v>
      </c>
    </row>
    <row r="5987" customFormat="false" ht="12.75" hidden="false" customHeight="false" outlineLevel="0" collapsed="false">
      <c r="F5987" s="94" t="e">
        <f aca="false">IF(REF_DT&lt;PromptMonth,1,INDEX(BucketTable,MATCH($A5987,SumMonths,0),1))</f>
        <v>#VALUE!</v>
      </c>
      <c r="G5987" s="94" t="e">
        <f aca="false">INDEX(Book_Type,MATCH($B5987,Book,0),1)</f>
        <v>#N/A</v>
      </c>
      <c r="H5987" s="94" t="e">
        <f aca="false">$F5987&amp;$G5987</f>
        <v>#N/A</v>
      </c>
    </row>
    <row r="5988" customFormat="false" ht="12.75" hidden="false" customHeight="false" outlineLevel="0" collapsed="false">
      <c r="F5988" s="94" t="e">
        <f aca="false">IF(REF_DT&lt;PromptMonth,1,INDEX(BucketTable,MATCH($A5988,SumMonths,0),1))</f>
        <v>#VALUE!</v>
      </c>
      <c r="G5988" s="94" t="e">
        <f aca="false">INDEX(Book_Type,MATCH($B5988,Book,0),1)</f>
        <v>#N/A</v>
      </c>
      <c r="H5988" s="94" t="e">
        <f aca="false">$F5988&amp;$G5988</f>
        <v>#N/A</v>
      </c>
    </row>
    <row r="5989" customFormat="false" ht="12.75" hidden="false" customHeight="false" outlineLevel="0" collapsed="false">
      <c r="F5989" s="94" t="e">
        <f aca="false">IF(REF_DT&lt;PromptMonth,1,INDEX(BucketTable,MATCH($A5989,SumMonths,0),1))</f>
        <v>#VALUE!</v>
      </c>
      <c r="G5989" s="94" t="e">
        <f aca="false">INDEX(Book_Type,MATCH($B5989,Book,0),1)</f>
        <v>#N/A</v>
      </c>
      <c r="H5989" s="94" t="e">
        <f aca="false">$F5989&amp;$G5989</f>
        <v>#N/A</v>
      </c>
    </row>
    <row r="5990" customFormat="false" ht="12.75" hidden="false" customHeight="false" outlineLevel="0" collapsed="false">
      <c r="F5990" s="94" t="e">
        <f aca="false">IF(REF_DT&lt;PromptMonth,1,INDEX(BucketTable,MATCH($A5990,SumMonths,0),1))</f>
        <v>#VALUE!</v>
      </c>
      <c r="G5990" s="94" t="e">
        <f aca="false">INDEX(Book_Type,MATCH($B5990,Book,0),1)</f>
        <v>#N/A</v>
      </c>
      <c r="H5990" s="94" t="e">
        <f aca="false">$F5990&amp;$G5990</f>
        <v>#N/A</v>
      </c>
    </row>
    <row r="5991" customFormat="false" ht="12.75" hidden="false" customHeight="false" outlineLevel="0" collapsed="false">
      <c r="F5991" s="94" t="e">
        <f aca="false">IF(REF_DT&lt;PromptMonth,1,INDEX(BucketTable,MATCH($A5991,SumMonths,0),1))</f>
        <v>#VALUE!</v>
      </c>
      <c r="G5991" s="94" t="e">
        <f aca="false">INDEX(Book_Type,MATCH($B5991,Book,0),1)</f>
        <v>#N/A</v>
      </c>
      <c r="H5991" s="94" t="e">
        <f aca="false">$F5991&amp;$G5991</f>
        <v>#N/A</v>
      </c>
    </row>
    <row r="5992" customFormat="false" ht="12.75" hidden="false" customHeight="false" outlineLevel="0" collapsed="false">
      <c r="F5992" s="94" t="e">
        <f aca="false">IF(REF_DT&lt;PromptMonth,1,INDEX(BucketTable,MATCH($A5992,SumMonths,0),1))</f>
        <v>#VALUE!</v>
      </c>
      <c r="G5992" s="94" t="e">
        <f aca="false">INDEX(Book_Type,MATCH($B5992,Book,0),1)</f>
        <v>#N/A</v>
      </c>
      <c r="H5992" s="94" t="e">
        <f aca="false">$F5992&amp;$G5992</f>
        <v>#N/A</v>
      </c>
    </row>
    <row r="5993" customFormat="false" ht="12.75" hidden="false" customHeight="false" outlineLevel="0" collapsed="false">
      <c r="F5993" s="94" t="e">
        <f aca="false">IF(REF_DT&lt;PromptMonth,1,INDEX(BucketTable,MATCH($A5993,SumMonths,0),1))</f>
        <v>#VALUE!</v>
      </c>
      <c r="G5993" s="94" t="e">
        <f aca="false">INDEX(Book_Type,MATCH($B5993,Book,0),1)</f>
        <v>#N/A</v>
      </c>
      <c r="H5993" s="94" t="e">
        <f aca="false">$F5993&amp;$G5993</f>
        <v>#N/A</v>
      </c>
    </row>
    <row r="5994" customFormat="false" ht="12.75" hidden="false" customHeight="false" outlineLevel="0" collapsed="false">
      <c r="F5994" s="94" t="e">
        <f aca="false">IF(REF_DT&lt;PromptMonth,1,INDEX(BucketTable,MATCH($A5994,SumMonths,0),1))</f>
        <v>#VALUE!</v>
      </c>
      <c r="G5994" s="94" t="e">
        <f aca="false">INDEX(Book_Type,MATCH($B5994,Book,0),1)</f>
        <v>#N/A</v>
      </c>
      <c r="H5994" s="94" t="e">
        <f aca="false">$F5994&amp;$G5994</f>
        <v>#N/A</v>
      </c>
    </row>
    <row r="5995" customFormat="false" ht="12.75" hidden="false" customHeight="false" outlineLevel="0" collapsed="false">
      <c r="F5995" s="94" t="e">
        <f aca="false">IF(REF_DT&lt;PromptMonth,1,INDEX(BucketTable,MATCH($A5995,SumMonths,0),1))</f>
        <v>#VALUE!</v>
      </c>
      <c r="G5995" s="94" t="e">
        <f aca="false">INDEX(Book_Type,MATCH($B5995,Book,0),1)</f>
        <v>#N/A</v>
      </c>
      <c r="H5995" s="94" t="e">
        <f aca="false">$F5995&amp;$G5995</f>
        <v>#N/A</v>
      </c>
    </row>
    <row r="5996" customFormat="false" ht="12.75" hidden="false" customHeight="false" outlineLevel="0" collapsed="false">
      <c r="F5996" s="94" t="e">
        <f aca="false">IF(REF_DT&lt;PromptMonth,1,INDEX(BucketTable,MATCH($A5996,SumMonths,0),1))</f>
        <v>#VALUE!</v>
      </c>
      <c r="G5996" s="94" t="e">
        <f aca="false">INDEX(Book_Type,MATCH($B5996,Book,0),1)</f>
        <v>#N/A</v>
      </c>
      <c r="H5996" s="94" t="e">
        <f aca="false">$F5996&amp;$G5996</f>
        <v>#N/A</v>
      </c>
    </row>
    <row r="5997" customFormat="false" ht="12.75" hidden="false" customHeight="false" outlineLevel="0" collapsed="false">
      <c r="F5997" s="94" t="e">
        <f aca="false">IF(REF_DT&lt;PromptMonth,1,INDEX(BucketTable,MATCH($A5997,SumMonths,0),1))</f>
        <v>#VALUE!</v>
      </c>
      <c r="G5997" s="94" t="e">
        <f aca="false">INDEX(Book_Type,MATCH($B5997,Book,0),1)</f>
        <v>#N/A</v>
      </c>
      <c r="H5997" s="94" t="e">
        <f aca="false">$F5997&amp;$G5997</f>
        <v>#N/A</v>
      </c>
    </row>
    <row r="5998" customFormat="false" ht="12.75" hidden="false" customHeight="false" outlineLevel="0" collapsed="false">
      <c r="F5998" s="94" t="e">
        <f aca="false">IF(REF_DT&lt;PromptMonth,1,INDEX(BucketTable,MATCH($A5998,SumMonths,0),1))</f>
        <v>#VALUE!</v>
      </c>
      <c r="G5998" s="94" t="e">
        <f aca="false">INDEX(Book_Type,MATCH($B5998,Book,0),1)</f>
        <v>#N/A</v>
      </c>
      <c r="H5998" s="94" t="e">
        <f aca="false">$F5998&amp;$G5998</f>
        <v>#N/A</v>
      </c>
    </row>
    <row r="5999" customFormat="false" ht="12.75" hidden="false" customHeight="false" outlineLevel="0" collapsed="false">
      <c r="F5999" s="94" t="e">
        <f aca="false">IF(REF_DT&lt;PromptMonth,1,INDEX(BucketTable,MATCH($A5999,SumMonths,0),1))</f>
        <v>#VALUE!</v>
      </c>
      <c r="G5999" s="94" t="e">
        <f aca="false">INDEX(Book_Type,MATCH($B5999,Book,0),1)</f>
        <v>#N/A</v>
      </c>
      <c r="H5999" s="94" t="e">
        <f aca="false">$F5999&amp;$G5999</f>
        <v>#N/A</v>
      </c>
    </row>
    <row r="6000" customFormat="false" ht="12.75" hidden="false" customHeight="false" outlineLevel="0" collapsed="false">
      <c r="F6000" s="94" t="e">
        <f aca="false">IF(REF_DT&lt;PromptMonth,1,INDEX(BucketTable,MATCH($A6000,SumMonths,0),1))</f>
        <v>#VALUE!</v>
      </c>
      <c r="G6000" s="94" t="e">
        <f aca="false">INDEX(Book_Type,MATCH($B6000,Book,0),1)</f>
        <v>#N/A</v>
      </c>
      <c r="H6000" s="94" t="e">
        <f aca="false">$F6000&amp;$G6000</f>
        <v>#N/A</v>
      </c>
    </row>
    <row r="6001" customFormat="false" ht="12.75" hidden="false" customHeight="false" outlineLevel="0" collapsed="false">
      <c r="F6001" s="94" t="e">
        <f aca="false">IF(REF_DT&lt;PromptMonth,1,INDEX(BucketTable,MATCH($A6001,SumMonths,0),1))</f>
        <v>#VALUE!</v>
      </c>
      <c r="G6001" s="94" t="e">
        <f aca="false">INDEX(Book_Type,MATCH($B6001,Book,0),1)</f>
        <v>#N/A</v>
      </c>
      <c r="H6001" s="94" t="e">
        <f aca="false">$F6001&amp;$G6001</f>
        <v>#N/A</v>
      </c>
    </row>
    <row r="6002" customFormat="false" ht="12.75" hidden="false" customHeight="false" outlineLevel="0" collapsed="false">
      <c r="F6002" s="94" t="e">
        <f aca="false">IF(REF_DT&lt;PromptMonth,1,INDEX(BucketTable,MATCH($A6002,SumMonths,0),1))</f>
        <v>#VALUE!</v>
      </c>
      <c r="G6002" s="94" t="e">
        <f aca="false">INDEX(Book_Type,MATCH($B6002,Book,0),1)</f>
        <v>#N/A</v>
      </c>
      <c r="H6002" s="94" t="e">
        <f aca="false">$F6002&amp;$G6002</f>
        <v>#N/A</v>
      </c>
    </row>
    <row r="6003" customFormat="false" ht="12.75" hidden="false" customHeight="false" outlineLevel="0" collapsed="false">
      <c r="F6003" s="94" t="e">
        <f aca="false">IF(REF_DT&lt;PromptMonth,1,INDEX(BucketTable,MATCH($A6003,SumMonths,0),1))</f>
        <v>#VALUE!</v>
      </c>
      <c r="G6003" s="94" t="e">
        <f aca="false">INDEX(Book_Type,MATCH($B6003,Book,0),1)</f>
        <v>#N/A</v>
      </c>
      <c r="H6003" s="94" t="e">
        <f aca="false">$F6003&amp;$G6003</f>
        <v>#N/A</v>
      </c>
    </row>
    <row r="6004" customFormat="false" ht="12.75" hidden="false" customHeight="false" outlineLevel="0" collapsed="false">
      <c r="F6004" s="94" t="e">
        <f aca="false">IF(REF_DT&lt;PromptMonth,1,INDEX(BucketTable,MATCH($A6004,SumMonths,0),1))</f>
        <v>#VALUE!</v>
      </c>
      <c r="G6004" s="94" t="e">
        <f aca="false">INDEX(Book_Type,MATCH($B6004,Book,0),1)</f>
        <v>#N/A</v>
      </c>
      <c r="H6004" s="94" t="e">
        <f aca="false">$F6004&amp;$G6004</f>
        <v>#N/A</v>
      </c>
    </row>
    <row r="6005" customFormat="false" ht="12.75" hidden="false" customHeight="false" outlineLevel="0" collapsed="false">
      <c r="F6005" s="94" t="e">
        <f aca="false">IF(REF_DT&lt;PromptMonth,1,INDEX(BucketTable,MATCH($A6005,SumMonths,0),1))</f>
        <v>#VALUE!</v>
      </c>
      <c r="G6005" s="94" t="e">
        <f aca="false">INDEX(Book_Type,MATCH($B6005,Book,0),1)</f>
        <v>#N/A</v>
      </c>
      <c r="H6005" s="94" t="e">
        <f aca="false">$F6005&amp;$G6005</f>
        <v>#N/A</v>
      </c>
    </row>
    <row r="6006" customFormat="false" ht="12.75" hidden="false" customHeight="false" outlineLevel="0" collapsed="false">
      <c r="F6006" s="94" t="e">
        <f aca="false">IF(REF_DT&lt;PromptMonth,1,INDEX(BucketTable,MATCH($A6006,SumMonths,0),1))</f>
        <v>#VALUE!</v>
      </c>
      <c r="G6006" s="94" t="e">
        <f aca="false">INDEX(Book_Type,MATCH($B6006,Book,0),1)</f>
        <v>#N/A</v>
      </c>
      <c r="H6006" s="94" t="e">
        <f aca="false">$F6006&amp;$G6006</f>
        <v>#N/A</v>
      </c>
    </row>
    <row r="6007" customFormat="false" ht="12.75" hidden="false" customHeight="false" outlineLevel="0" collapsed="false">
      <c r="F6007" s="94" t="e">
        <f aca="false">IF(REF_DT&lt;PromptMonth,1,INDEX(BucketTable,MATCH($A6007,SumMonths,0),1))</f>
        <v>#VALUE!</v>
      </c>
      <c r="G6007" s="94" t="e">
        <f aca="false">INDEX(Book_Type,MATCH($B6007,Book,0),1)</f>
        <v>#N/A</v>
      </c>
      <c r="H6007" s="94" t="e">
        <f aca="false">$F6007&amp;$G6007</f>
        <v>#N/A</v>
      </c>
    </row>
    <row r="6008" customFormat="false" ht="12.75" hidden="false" customHeight="false" outlineLevel="0" collapsed="false">
      <c r="F6008" s="94" t="e">
        <f aca="false">IF(REF_DT&lt;PromptMonth,1,INDEX(BucketTable,MATCH($A6008,SumMonths,0),1))</f>
        <v>#VALUE!</v>
      </c>
      <c r="G6008" s="94" t="e">
        <f aca="false">INDEX(Book_Type,MATCH($B6008,Book,0),1)</f>
        <v>#N/A</v>
      </c>
      <c r="H6008" s="94" t="e">
        <f aca="false">$F6008&amp;$G6008</f>
        <v>#N/A</v>
      </c>
    </row>
    <row r="6009" customFormat="false" ht="12.75" hidden="false" customHeight="false" outlineLevel="0" collapsed="false">
      <c r="F6009" s="94" t="e">
        <f aca="false">IF(REF_DT&lt;PromptMonth,1,INDEX(BucketTable,MATCH($A6009,SumMonths,0),1))</f>
        <v>#VALUE!</v>
      </c>
      <c r="G6009" s="94" t="e">
        <f aca="false">INDEX(Book_Type,MATCH($B6009,Book,0),1)</f>
        <v>#N/A</v>
      </c>
      <c r="H6009" s="94" t="e">
        <f aca="false">$F6009&amp;$G6009</f>
        <v>#N/A</v>
      </c>
    </row>
    <row r="6010" customFormat="false" ht="12.75" hidden="false" customHeight="false" outlineLevel="0" collapsed="false">
      <c r="F6010" s="94" t="e">
        <f aca="false">IF(REF_DT&lt;PromptMonth,1,INDEX(BucketTable,MATCH($A6010,SumMonths,0),1))</f>
        <v>#VALUE!</v>
      </c>
      <c r="G6010" s="94" t="e">
        <f aca="false">INDEX(Book_Type,MATCH($B6010,Book,0),1)</f>
        <v>#N/A</v>
      </c>
      <c r="H6010" s="94" t="e">
        <f aca="false">$F6010&amp;$G6010</f>
        <v>#N/A</v>
      </c>
    </row>
    <row r="6011" customFormat="false" ht="12.75" hidden="false" customHeight="false" outlineLevel="0" collapsed="false">
      <c r="F6011" s="94" t="e">
        <f aca="false">IF(REF_DT&lt;PromptMonth,1,INDEX(BucketTable,MATCH($A6011,SumMonths,0),1))</f>
        <v>#VALUE!</v>
      </c>
      <c r="G6011" s="94" t="e">
        <f aca="false">INDEX(Book_Type,MATCH($B6011,Book,0),1)</f>
        <v>#N/A</v>
      </c>
      <c r="H6011" s="94" t="e">
        <f aca="false">$F6011&amp;$G6011</f>
        <v>#N/A</v>
      </c>
    </row>
    <row r="6012" customFormat="false" ht="12.75" hidden="false" customHeight="false" outlineLevel="0" collapsed="false">
      <c r="F6012" s="94" t="e">
        <f aca="false">IF(REF_DT&lt;PromptMonth,1,INDEX(BucketTable,MATCH($A6012,SumMonths,0),1))</f>
        <v>#VALUE!</v>
      </c>
      <c r="G6012" s="94" t="e">
        <f aca="false">INDEX(Book_Type,MATCH($B6012,Book,0),1)</f>
        <v>#N/A</v>
      </c>
      <c r="H6012" s="94" t="e">
        <f aca="false">$F6012&amp;$G6012</f>
        <v>#N/A</v>
      </c>
    </row>
    <row r="6013" customFormat="false" ht="12.75" hidden="false" customHeight="false" outlineLevel="0" collapsed="false">
      <c r="F6013" s="94" t="e">
        <f aca="false">IF(REF_DT&lt;PromptMonth,1,INDEX(BucketTable,MATCH($A6013,SumMonths,0),1))</f>
        <v>#VALUE!</v>
      </c>
      <c r="G6013" s="94" t="e">
        <f aca="false">INDEX(Book_Type,MATCH($B6013,Book,0),1)</f>
        <v>#N/A</v>
      </c>
      <c r="H6013" s="94" t="e">
        <f aca="false">$F6013&amp;$G6013</f>
        <v>#N/A</v>
      </c>
    </row>
    <row r="6014" customFormat="false" ht="12.75" hidden="false" customHeight="false" outlineLevel="0" collapsed="false">
      <c r="F6014" s="94" t="e">
        <f aca="false">IF(REF_DT&lt;PromptMonth,1,INDEX(BucketTable,MATCH($A6014,SumMonths,0),1))</f>
        <v>#VALUE!</v>
      </c>
      <c r="G6014" s="94" t="e">
        <f aca="false">INDEX(Book_Type,MATCH($B6014,Book,0),1)</f>
        <v>#N/A</v>
      </c>
      <c r="H6014" s="94" t="e">
        <f aca="false">$F6014&amp;$G6014</f>
        <v>#N/A</v>
      </c>
    </row>
    <row r="6015" customFormat="false" ht="12.75" hidden="false" customHeight="false" outlineLevel="0" collapsed="false">
      <c r="F6015" s="94" t="e">
        <f aca="false">IF(REF_DT&lt;PromptMonth,1,INDEX(BucketTable,MATCH($A6015,SumMonths,0),1))</f>
        <v>#VALUE!</v>
      </c>
      <c r="G6015" s="94" t="e">
        <f aca="false">INDEX(Book_Type,MATCH($B6015,Book,0),1)</f>
        <v>#N/A</v>
      </c>
      <c r="H6015" s="94" t="e">
        <f aca="false">$F6015&amp;$G6015</f>
        <v>#N/A</v>
      </c>
    </row>
    <row r="6016" customFormat="false" ht="12.75" hidden="false" customHeight="false" outlineLevel="0" collapsed="false">
      <c r="F6016" s="94" t="e">
        <f aca="false">IF(REF_DT&lt;PromptMonth,1,INDEX(BucketTable,MATCH($A6016,SumMonths,0),1))</f>
        <v>#VALUE!</v>
      </c>
      <c r="G6016" s="94" t="e">
        <f aca="false">INDEX(Book_Type,MATCH($B6016,Book,0),1)</f>
        <v>#N/A</v>
      </c>
      <c r="H6016" s="94" t="e">
        <f aca="false">$F6016&amp;$G6016</f>
        <v>#N/A</v>
      </c>
    </row>
    <row r="6017" customFormat="false" ht="12.75" hidden="false" customHeight="false" outlineLevel="0" collapsed="false">
      <c r="F6017" s="94" t="e">
        <f aca="false">IF(REF_DT&lt;PromptMonth,1,INDEX(BucketTable,MATCH($A6017,SumMonths,0),1))</f>
        <v>#VALUE!</v>
      </c>
      <c r="G6017" s="94" t="e">
        <f aca="false">INDEX(Book_Type,MATCH($B6017,Book,0),1)</f>
        <v>#N/A</v>
      </c>
      <c r="H6017" s="94" t="e">
        <f aca="false">$F6017&amp;$G6017</f>
        <v>#N/A</v>
      </c>
    </row>
    <row r="6018" customFormat="false" ht="12.75" hidden="false" customHeight="false" outlineLevel="0" collapsed="false">
      <c r="F6018" s="94" t="e">
        <f aca="false">IF(REF_DT&lt;PromptMonth,1,INDEX(BucketTable,MATCH($A6018,SumMonths,0),1))</f>
        <v>#VALUE!</v>
      </c>
      <c r="G6018" s="94" t="e">
        <f aca="false">INDEX(Book_Type,MATCH($B6018,Book,0),1)</f>
        <v>#N/A</v>
      </c>
      <c r="H6018" s="94" t="e">
        <f aca="false">$F6018&amp;$G6018</f>
        <v>#N/A</v>
      </c>
    </row>
    <row r="6019" customFormat="false" ht="12.75" hidden="false" customHeight="false" outlineLevel="0" collapsed="false">
      <c r="F6019" s="94" t="e">
        <f aca="false">IF(REF_DT&lt;PromptMonth,1,INDEX(BucketTable,MATCH($A6019,SumMonths,0),1))</f>
        <v>#VALUE!</v>
      </c>
      <c r="G6019" s="94" t="e">
        <f aca="false">INDEX(Book_Type,MATCH($B6019,Book,0),1)</f>
        <v>#N/A</v>
      </c>
      <c r="H6019" s="94" t="e">
        <f aca="false">$F6019&amp;$G6019</f>
        <v>#N/A</v>
      </c>
    </row>
    <row r="6020" customFormat="false" ht="12.75" hidden="false" customHeight="false" outlineLevel="0" collapsed="false">
      <c r="F6020" s="94" t="e">
        <f aca="false">IF(REF_DT&lt;PromptMonth,1,INDEX(BucketTable,MATCH($A6020,SumMonths,0),1))</f>
        <v>#VALUE!</v>
      </c>
      <c r="G6020" s="94" t="e">
        <f aca="false">INDEX(Book_Type,MATCH($B6020,Book,0),1)</f>
        <v>#N/A</v>
      </c>
      <c r="H6020" s="94" t="e">
        <f aca="false">$F6020&amp;$G6020</f>
        <v>#N/A</v>
      </c>
    </row>
    <row r="6021" customFormat="false" ht="12.75" hidden="false" customHeight="false" outlineLevel="0" collapsed="false">
      <c r="F6021" s="94" t="e">
        <f aca="false">IF(REF_DT&lt;PromptMonth,1,INDEX(BucketTable,MATCH($A6021,SumMonths,0),1))</f>
        <v>#VALUE!</v>
      </c>
      <c r="G6021" s="94" t="e">
        <f aca="false">INDEX(Book_Type,MATCH($B6021,Book,0),1)</f>
        <v>#N/A</v>
      </c>
      <c r="H6021" s="94" t="e">
        <f aca="false">$F6021&amp;$G6021</f>
        <v>#N/A</v>
      </c>
    </row>
    <row r="6022" customFormat="false" ht="12.75" hidden="false" customHeight="false" outlineLevel="0" collapsed="false">
      <c r="F6022" s="94" t="e">
        <f aca="false">IF(REF_DT&lt;PromptMonth,1,INDEX(BucketTable,MATCH($A6022,SumMonths,0),1))</f>
        <v>#VALUE!</v>
      </c>
      <c r="G6022" s="94" t="e">
        <f aca="false">INDEX(Book_Type,MATCH($B6022,Book,0),1)</f>
        <v>#N/A</v>
      </c>
      <c r="H6022" s="94" t="e">
        <f aca="false">$F6022&amp;$G6022</f>
        <v>#N/A</v>
      </c>
    </row>
    <row r="6023" customFormat="false" ht="12.75" hidden="false" customHeight="false" outlineLevel="0" collapsed="false">
      <c r="F6023" s="94" t="e">
        <f aca="false">IF(REF_DT&lt;PromptMonth,1,INDEX(BucketTable,MATCH($A6023,SumMonths,0),1))</f>
        <v>#VALUE!</v>
      </c>
      <c r="G6023" s="94" t="e">
        <f aca="false">INDEX(Book_Type,MATCH($B6023,Book,0),1)</f>
        <v>#N/A</v>
      </c>
      <c r="H6023" s="94" t="e">
        <f aca="false">$F6023&amp;$G6023</f>
        <v>#N/A</v>
      </c>
    </row>
    <row r="6024" customFormat="false" ht="12.75" hidden="false" customHeight="false" outlineLevel="0" collapsed="false">
      <c r="F6024" s="94" t="e">
        <f aca="false">IF(REF_DT&lt;PromptMonth,1,INDEX(BucketTable,MATCH($A6024,SumMonths,0),1))</f>
        <v>#VALUE!</v>
      </c>
      <c r="G6024" s="94" t="e">
        <f aca="false">INDEX(Book_Type,MATCH($B6024,Book,0),1)</f>
        <v>#N/A</v>
      </c>
      <c r="H6024" s="94" t="e">
        <f aca="false">$F6024&amp;$G6024</f>
        <v>#N/A</v>
      </c>
    </row>
    <row r="6025" customFormat="false" ht="12.75" hidden="false" customHeight="false" outlineLevel="0" collapsed="false">
      <c r="F6025" s="94" t="e">
        <f aca="false">IF(REF_DT&lt;PromptMonth,1,INDEX(BucketTable,MATCH($A6025,SumMonths,0),1))</f>
        <v>#VALUE!</v>
      </c>
      <c r="G6025" s="94" t="e">
        <f aca="false">INDEX(Book_Type,MATCH($B6025,Book,0),1)</f>
        <v>#N/A</v>
      </c>
      <c r="H6025" s="94" t="e">
        <f aca="false">$F6025&amp;$G6025</f>
        <v>#N/A</v>
      </c>
    </row>
    <row r="6026" customFormat="false" ht="12.75" hidden="false" customHeight="false" outlineLevel="0" collapsed="false">
      <c r="F6026" s="94" t="e">
        <f aca="false">IF(REF_DT&lt;PromptMonth,1,INDEX(BucketTable,MATCH($A6026,SumMonths,0),1))</f>
        <v>#VALUE!</v>
      </c>
      <c r="G6026" s="94" t="e">
        <f aca="false">INDEX(Book_Type,MATCH($B6026,Book,0),1)</f>
        <v>#N/A</v>
      </c>
      <c r="H6026" s="94" t="e">
        <f aca="false">$F6026&amp;$G6026</f>
        <v>#N/A</v>
      </c>
    </row>
    <row r="6027" customFormat="false" ht="12.75" hidden="false" customHeight="false" outlineLevel="0" collapsed="false">
      <c r="F6027" s="94" t="e">
        <f aca="false">IF(REF_DT&lt;PromptMonth,1,INDEX(BucketTable,MATCH($A6027,SumMonths,0),1))</f>
        <v>#VALUE!</v>
      </c>
      <c r="G6027" s="94" t="e">
        <f aca="false">INDEX(Book_Type,MATCH($B6027,Book,0),1)</f>
        <v>#N/A</v>
      </c>
      <c r="H6027" s="94" t="e">
        <f aca="false">$F6027&amp;$G6027</f>
        <v>#N/A</v>
      </c>
    </row>
    <row r="6028" customFormat="false" ht="12.75" hidden="false" customHeight="false" outlineLevel="0" collapsed="false">
      <c r="F6028" s="94" t="e">
        <f aca="false">IF(REF_DT&lt;PromptMonth,1,INDEX(BucketTable,MATCH($A6028,SumMonths,0),1))</f>
        <v>#VALUE!</v>
      </c>
      <c r="G6028" s="94" t="e">
        <f aca="false">INDEX(Book_Type,MATCH($B6028,Book,0),1)</f>
        <v>#N/A</v>
      </c>
      <c r="H6028" s="94" t="e">
        <f aca="false">$F6028&amp;$G6028</f>
        <v>#N/A</v>
      </c>
    </row>
    <row r="6029" customFormat="false" ht="12.75" hidden="false" customHeight="false" outlineLevel="0" collapsed="false">
      <c r="F6029" s="94" t="e">
        <f aca="false">IF(REF_DT&lt;PromptMonth,1,INDEX(BucketTable,MATCH($A6029,SumMonths,0),1))</f>
        <v>#VALUE!</v>
      </c>
      <c r="G6029" s="94" t="e">
        <f aca="false">INDEX(Book_Type,MATCH($B6029,Book,0),1)</f>
        <v>#N/A</v>
      </c>
      <c r="H6029" s="94" t="e">
        <f aca="false">$F6029&amp;$G6029</f>
        <v>#N/A</v>
      </c>
    </row>
    <row r="6030" customFormat="false" ht="12.75" hidden="false" customHeight="false" outlineLevel="0" collapsed="false">
      <c r="F6030" s="94" t="e">
        <f aca="false">IF(REF_DT&lt;PromptMonth,1,INDEX(BucketTable,MATCH($A6030,SumMonths,0),1))</f>
        <v>#VALUE!</v>
      </c>
      <c r="G6030" s="94" t="e">
        <f aca="false">INDEX(Book_Type,MATCH($B6030,Book,0),1)</f>
        <v>#N/A</v>
      </c>
      <c r="H6030" s="94" t="e">
        <f aca="false">$F6030&amp;$G6030</f>
        <v>#N/A</v>
      </c>
    </row>
    <row r="6031" customFormat="false" ht="12.75" hidden="false" customHeight="false" outlineLevel="0" collapsed="false">
      <c r="F6031" s="94" t="e">
        <f aca="false">IF(REF_DT&lt;PromptMonth,1,INDEX(BucketTable,MATCH($A6031,SumMonths,0),1))</f>
        <v>#VALUE!</v>
      </c>
      <c r="G6031" s="94" t="e">
        <f aca="false">INDEX(Book_Type,MATCH($B6031,Book,0),1)</f>
        <v>#N/A</v>
      </c>
      <c r="H6031" s="94" t="e">
        <f aca="false">$F6031&amp;$G6031</f>
        <v>#N/A</v>
      </c>
    </row>
    <row r="6032" customFormat="false" ht="12.75" hidden="false" customHeight="false" outlineLevel="0" collapsed="false">
      <c r="F6032" s="94" t="e">
        <f aca="false">IF(REF_DT&lt;PromptMonth,1,INDEX(BucketTable,MATCH($A6032,SumMonths,0),1))</f>
        <v>#VALUE!</v>
      </c>
      <c r="G6032" s="94" t="e">
        <f aca="false">INDEX(Book_Type,MATCH($B6032,Book,0),1)</f>
        <v>#N/A</v>
      </c>
      <c r="H6032" s="94" t="e">
        <f aca="false">$F6032&amp;$G6032</f>
        <v>#N/A</v>
      </c>
    </row>
    <row r="6033" customFormat="false" ht="12.75" hidden="false" customHeight="false" outlineLevel="0" collapsed="false">
      <c r="F6033" s="94" t="e">
        <f aca="false">IF(REF_DT&lt;PromptMonth,1,INDEX(BucketTable,MATCH($A6033,SumMonths,0),1))</f>
        <v>#VALUE!</v>
      </c>
      <c r="G6033" s="94" t="e">
        <f aca="false">INDEX(Book_Type,MATCH($B6033,Book,0),1)</f>
        <v>#N/A</v>
      </c>
      <c r="H6033" s="94" t="e">
        <f aca="false">$F6033&amp;$G6033</f>
        <v>#N/A</v>
      </c>
    </row>
    <row r="6034" customFormat="false" ht="12.75" hidden="false" customHeight="false" outlineLevel="0" collapsed="false">
      <c r="F6034" s="94" t="e">
        <f aca="false">IF(REF_DT&lt;PromptMonth,1,INDEX(BucketTable,MATCH($A6034,SumMonths,0),1))</f>
        <v>#VALUE!</v>
      </c>
      <c r="G6034" s="94" t="e">
        <f aca="false">INDEX(Book_Type,MATCH($B6034,Book,0),1)</f>
        <v>#N/A</v>
      </c>
      <c r="H6034" s="94" t="e">
        <f aca="false">$F6034&amp;$G6034</f>
        <v>#N/A</v>
      </c>
    </row>
    <row r="6035" customFormat="false" ht="12.75" hidden="false" customHeight="false" outlineLevel="0" collapsed="false">
      <c r="F6035" s="94" t="e">
        <f aca="false">IF(REF_DT&lt;PromptMonth,1,INDEX(BucketTable,MATCH($A6035,SumMonths,0),1))</f>
        <v>#VALUE!</v>
      </c>
      <c r="G6035" s="94" t="e">
        <f aca="false">INDEX(Book_Type,MATCH($B6035,Book,0),1)</f>
        <v>#N/A</v>
      </c>
      <c r="H6035" s="94" t="e">
        <f aca="false">$F6035&amp;$G6035</f>
        <v>#N/A</v>
      </c>
    </row>
    <row r="6036" customFormat="false" ht="12.75" hidden="false" customHeight="false" outlineLevel="0" collapsed="false">
      <c r="F6036" s="94" t="e">
        <f aca="false">IF(REF_DT&lt;PromptMonth,1,INDEX(BucketTable,MATCH($A6036,SumMonths,0),1))</f>
        <v>#VALUE!</v>
      </c>
      <c r="G6036" s="94" t="e">
        <f aca="false">INDEX(Book_Type,MATCH($B6036,Book,0),1)</f>
        <v>#N/A</v>
      </c>
      <c r="H6036" s="94" t="e">
        <f aca="false">$F6036&amp;$G6036</f>
        <v>#N/A</v>
      </c>
    </row>
    <row r="6037" customFormat="false" ht="12.75" hidden="false" customHeight="false" outlineLevel="0" collapsed="false">
      <c r="F6037" s="94" t="e">
        <f aca="false">IF(REF_DT&lt;PromptMonth,1,INDEX(BucketTable,MATCH($A6037,SumMonths,0),1))</f>
        <v>#VALUE!</v>
      </c>
      <c r="G6037" s="94" t="e">
        <f aca="false">INDEX(Book_Type,MATCH($B6037,Book,0),1)</f>
        <v>#N/A</v>
      </c>
      <c r="H6037" s="94" t="e">
        <f aca="false">$F6037&amp;$G6037</f>
        <v>#N/A</v>
      </c>
    </row>
    <row r="6038" customFormat="false" ht="12.75" hidden="false" customHeight="false" outlineLevel="0" collapsed="false">
      <c r="F6038" s="94" t="e">
        <f aca="false">IF(REF_DT&lt;PromptMonth,1,INDEX(BucketTable,MATCH($A6038,SumMonths,0),1))</f>
        <v>#VALUE!</v>
      </c>
      <c r="G6038" s="94" t="e">
        <f aca="false">INDEX(Book_Type,MATCH($B6038,Book,0),1)</f>
        <v>#N/A</v>
      </c>
      <c r="H6038" s="94" t="e">
        <f aca="false">$F6038&amp;$G6038</f>
        <v>#N/A</v>
      </c>
    </row>
    <row r="6039" customFormat="false" ht="12.75" hidden="false" customHeight="false" outlineLevel="0" collapsed="false">
      <c r="F6039" s="94" t="e">
        <f aca="false">IF(REF_DT&lt;PromptMonth,1,INDEX(BucketTable,MATCH($A6039,SumMonths,0),1))</f>
        <v>#VALUE!</v>
      </c>
      <c r="G6039" s="94" t="e">
        <f aca="false">INDEX(Book_Type,MATCH($B6039,Book,0),1)</f>
        <v>#N/A</v>
      </c>
      <c r="H6039" s="94" t="e">
        <f aca="false">$F6039&amp;$G6039</f>
        <v>#N/A</v>
      </c>
    </row>
    <row r="6040" customFormat="false" ht="12.75" hidden="false" customHeight="false" outlineLevel="0" collapsed="false">
      <c r="F6040" s="94" t="e">
        <f aca="false">IF(REF_DT&lt;PromptMonth,1,INDEX(BucketTable,MATCH($A6040,SumMonths,0),1))</f>
        <v>#VALUE!</v>
      </c>
      <c r="G6040" s="94" t="e">
        <f aca="false">INDEX(Book_Type,MATCH($B6040,Book,0),1)</f>
        <v>#N/A</v>
      </c>
      <c r="H6040" s="94" t="e">
        <f aca="false">$F6040&amp;$G6040</f>
        <v>#N/A</v>
      </c>
    </row>
    <row r="6041" customFormat="false" ht="12.75" hidden="false" customHeight="false" outlineLevel="0" collapsed="false">
      <c r="F6041" s="94" t="e">
        <f aca="false">IF(REF_DT&lt;PromptMonth,1,INDEX(BucketTable,MATCH($A6041,SumMonths,0),1))</f>
        <v>#VALUE!</v>
      </c>
      <c r="G6041" s="94" t="e">
        <f aca="false">INDEX(Book_Type,MATCH($B6041,Book,0),1)</f>
        <v>#N/A</v>
      </c>
      <c r="H6041" s="94" t="e">
        <f aca="false">$F6041&amp;$G6041</f>
        <v>#N/A</v>
      </c>
    </row>
    <row r="6042" customFormat="false" ht="12.75" hidden="false" customHeight="false" outlineLevel="0" collapsed="false">
      <c r="F6042" s="94" t="e">
        <f aca="false">IF(REF_DT&lt;PromptMonth,1,INDEX(BucketTable,MATCH($A6042,SumMonths,0),1))</f>
        <v>#VALUE!</v>
      </c>
      <c r="G6042" s="94" t="e">
        <f aca="false">INDEX(Book_Type,MATCH($B6042,Book,0),1)</f>
        <v>#N/A</v>
      </c>
      <c r="H6042" s="94" t="e">
        <f aca="false">$F6042&amp;$G6042</f>
        <v>#N/A</v>
      </c>
    </row>
    <row r="6043" customFormat="false" ht="12.75" hidden="false" customHeight="false" outlineLevel="0" collapsed="false">
      <c r="F6043" s="94" t="e">
        <f aca="false">IF(REF_DT&lt;PromptMonth,1,INDEX(BucketTable,MATCH($A6043,SumMonths,0),1))</f>
        <v>#VALUE!</v>
      </c>
      <c r="G6043" s="94" t="e">
        <f aca="false">INDEX(Book_Type,MATCH($B6043,Book,0),1)</f>
        <v>#N/A</v>
      </c>
      <c r="H6043" s="94" t="e">
        <f aca="false">$F6043&amp;$G6043</f>
        <v>#N/A</v>
      </c>
    </row>
    <row r="6044" customFormat="false" ht="12.75" hidden="false" customHeight="false" outlineLevel="0" collapsed="false">
      <c r="F6044" s="94" t="e">
        <f aca="false">IF(REF_DT&lt;PromptMonth,1,INDEX(BucketTable,MATCH($A6044,SumMonths,0),1))</f>
        <v>#VALUE!</v>
      </c>
      <c r="G6044" s="94" t="e">
        <f aca="false">INDEX(Book_Type,MATCH($B6044,Book,0),1)</f>
        <v>#N/A</v>
      </c>
      <c r="H6044" s="94" t="e">
        <f aca="false">$F6044&amp;$G6044</f>
        <v>#N/A</v>
      </c>
    </row>
    <row r="6045" customFormat="false" ht="12.75" hidden="false" customHeight="false" outlineLevel="0" collapsed="false">
      <c r="F6045" s="94" t="e">
        <f aca="false">IF(REF_DT&lt;PromptMonth,1,INDEX(BucketTable,MATCH($A6045,SumMonths,0),1))</f>
        <v>#VALUE!</v>
      </c>
      <c r="G6045" s="94" t="e">
        <f aca="false">INDEX(Book_Type,MATCH($B6045,Book,0),1)</f>
        <v>#N/A</v>
      </c>
      <c r="H6045" s="94" t="e">
        <f aca="false">$F6045&amp;$G6045</f>
        <v>#N/A</v>
      </c>
    </row>
    <row r="6046" customFormat="false" ht="12.75" hidden="false" customHeight="false" outlineLevel="0" collapsed="false">
      <c r="F6046" s="94" t="e">
        <f aca="false">IF(REF_DT&lt;PromptMonth,1,INDEX(BucketTable,MATCH($A6046,SumMonths,0),1))</f>
        <v>#VALUE!</v>
      </c>
      <c r="G6046" s="94" t="e">
        <f aca="false">INDEX(Book_Type,MATCH($B6046,Book,0),1)</f>
        <v>#N/A</v>
      </c>
      <c r="H6046" s="94" t="e">
        <f aca="false">$F6046&amp;$G6046</f>
        <v>#N/A</v>
      </c>
    </row>
    <row r="6047" customFormat="false" ht="12.75" hidden="false" customHeight="false" outlineLevel="0" collapsed="false">
      <c r="F6047" s="94" t="e">
        <f aca="false">IF(REF_DT&lt;PromptMonth,1,INDEX(BucketTable,MATCH($A6047,SumMonths,0),1))</f>
        <v>#VALUE!</v>
      </c>
      <c r="G6047" s="94" t="e">
        <f aca="false">INDEX(Book_Type,MATCH($B6047,Book,0),1)</f>
        <v>#N/A</v>
      </c>
      <c r="H6047" s="94" t="e">
        <f aca="false">$F6047&amp;$G6047</f>
        <v>#N/A</v>
      </c>
    </row>
    <row r="6048" customFormat="false" ht="12.75" hidden="false" customHeight="false" outlineLevel="0" collapsed="false">
      <c r="F6048" s="94" t="e">
        <f aca="false">IF(REF_DT&lt;PromptMonth,1,INDEX(BucketTable,MATCH($A6048,SumMonths,0),1))</f>
        <v>#VALUE!</v>
      </c>
      <c r="G6048" s="94" t="e">
        <f aca="false">INDEX(Book_Type,MATCH($B6048,Book,0),1)</f>
        <v>#N/A</v>
      </c>
      <c r="H6048" s="94" t="e">
        <f aca="false">$F6048&amp;$G6048</f>
        <v>#N/A</v>
      </c>
    </row>
    <row r="6049" customFormat="false" ht="12.75" hidden="false" customHeight="false" outlineLevel="0" collapsed="false">
      <c r="F6049" s="94" t="e">
        <f aca="false">IF(REF_DT&lt;PromptMonth,1,INDEX(BucketTable,MATCH($A6049,SumMonths,0),1))</f>
        <v>#VALUE!</v>
      </c>
      <c r="G6049" s="94" t="e">
        <f aca="false">INDEX(Book_Type,MATCH($B6049,Book,0),1)</f>
        <v>#N/A</v>
      </c>
      <c r="H6049" s="94" t="e">
        <f aca="false">$F6049&amp;$G6049</f>
        <v>#N/A</v>
      </c>
    </row>
    <row r="6050" customFormat="false" ht="12.75" hidden="false" customHeight="false" outlineLevel="0" collapsed="false">
      <c r="F6050" s="94" t="e">
        <f aca="false">IF(REF_DT&lt;PromptMonth,1,INDEX(BucketTable,MATCH($A6050,SumMonths,0),1))</f>
        <v>#VALUE!</v>
      </c>
      <c r="G6050" s="94" t="e">
        <f aca="false">INDEX(Book_Type,MATCH($B6050,Book,0),1)</f>
        <v>#N/A</v>
      </c>
      <c r="H6050" s="94" t="e">
        <f aca="false">$F6050&amp;$G6050</f>
        <v>#N/A</v>
      </c>
    </row>
    <row r="6051" customFormat="false" ht="12.75" hidden="false" customHeight="false" outlineLevel="0" collapsed="false">
      <c r="F6051" s="94" t="e">
        <f aca="false">IF(REF_DT&lt;PromptMonth,1,INDEX(BucketTable,MATCH($A6051,SumMonths,0),1))</f>
        <v>#VALUE!</v>
      </c>
      <c r="G6051" s="94" t="e">
        <f aca="false">INDEX(Book_Type,MATCH($B6051,Book,0),1)</f>
        <v>#N/A</v>
      </c>
      <c r="H6051" s="94" t="e">
        <f aca="false">$F6051&amp;$G6051</f>
        <v>#N/A</v>
      </c>
    </row>
    <row r="6052" customFormat="false" ht="12.75" hidden="false" customHeight="false" outlineLevel="0" collapsed="false">
      <c r="F6052" s="94" t="e">
        <f aca="false">IF(REF_DT&lt;PromptMonth,1,INDEX(BucketTable,MATCH($A6052,SumMonths,0),1))</f>
        <v>#VALUE!</v>
      </c>
      <c r="G6052" s="94" t="e">
        <f aca="false">INDEX(Book_Type,MATCH($B6052,Book,0),1)</f>
        <v>#N/A</v>
      </c>
      <c r="H6052" s="94" t="e">
        <f aca="false">$F6052&amp;$G6052</f>
        <v>#N/A</v>
      </c>
    </row>
    <row r="6053" customFormat="false" ht="12.75" hidden="false" customHeight="false" outlineLevel="0" collapsed="false">
      <c r="F6053" s="94" t="e">
        <f aca="false">IF(REF_DT&lt;PromptMonth,1,INDEX(BucketTable,MATCH($A6053,SumMonths,0),1))</f>
        <v>#VALUE!</v>
      </c>
      <c r="G6053" s="94" t="e">
        <f aca="false">INDEX(Book_Type,MATCH($B6053,Book,0),1)</f>
        <v>#N/A</v>
      </c>
      <c r="H6053" s="94" t="e">
        <f aca="false">$F6053&amp;$G6053</f>
        <v>#N/A</v>
      </c>
    </row>
    <row r="6054" customFormat="false" ht="12.75" hidden="false" customHeight="false" outlineLevel="0" collapsed="false">
      <c r="F6054" s="94" t="e">
        <f aca="false">IF(REF_DT&lt;PromptMonth,1,INDEX(BucketTable,MATCH($A6054,SumMonths,0),1))</f>
        <v>#VALUE!</v>
      </c>
      <c r="G6054" s="94" t="e">
        <f aca="false">INDEX(Book_Type,MATCH($B6054,Book,0),1)</f>
        <v>#N/A</v>
      </c>
      <c r="H6054" s="94" t="e">
        <f aca="false">$F6054&amp;$G6054</f>
        <v>#N/A</v>
      </c>
    </row>
    <row r="6055" customFormat="false" ht="12.75" hidden="false" customHeight="false" outlineLevel="0" collapsed="false">
      <c r="F6055" s="94" t="e">
        <f aca="false">IF(REF_DT&lt;PromptMonth,1,INDEX(BucketTable,MATCH($A6055,SumMonths,0),1))</f>
        <v>#VALUE!</v>
      </c>
      <c r="G6055" s="94" t="e">
        <f aca="false">INDEX(Book_Type,MATCH($B6055,Book,0),1)</f>
        <v>#N/A</v>
      </c>
      <c r="H6055" s="94" t="e">
        <f aca="false">$F6055&amp;$G6055</f>
        <v>#N/A</v>
      </c>
    </row>
    <row r="6056" customFormat="false" ht="12.75" hidden="false" customHeight="false" outlineLevel="0" collapsed="false">
      <c r="F6056" s="94" t="e">
        <f aca="false">IF(REF_DT&lt;PromptMonth,1,INDEX(BucketTable,MATCH($A6056,SumMonths,0),1))</f>
        <v>#VALUE!</v>
      </c>
      <c r="G6056" s="94" t="e">
        <f aca="false">INDEX(Book_Type,MATCH($B6056,Book,0),1)</f>
        <v>#N/A</v>
      </c>
      <c r="H6056" s="94" t="e">
        <f aca="false">$F6056&amp;$G6056</f>
        <v>#N/A</v>
      </c>
    </row>
    <row r="6057" customFormat="false" ht="12.75" hidden="false" customHeight="false" outlineLevel="0" collapsed="false">
      <c r="F6057" s="94" t="e">
        <f aca="false">IF(REF_DT&lt;PromptMonth,1,INDEX(BucketTable,MATCH($A6057,SumMonths,0),1))</f>
        <v>#VALUE!</v>
      </c>
      <c r="G6057" s="94" t="e">
        <f aca="false">INDEX(Book_Type,MATCH($B6057,Book,0),1)</f>
        <v>#N/A</v>
      </c>
      <c r="H6057" s="94" t="e">
        <f aca="false">$F6057&amp;$G6057</f>
        <v>#N/A</v>
      </c>
    </row>
    <row r="6058" customFormat="false" ht="12.75" hidden="false" customHeight="false" outlineLevel="0" collapsed="false">
      <c r="F6058" s="94" t="e">
        <f aca="false">IF(REF_DT&lt;PromptMonth,1,INDEX(BucketTable,MATCH($A6058,SumMonths,0),1))</f>
        <v>#VALUE!</v>
      </c>
      <c r="G6058" s="94" t="e">
        <f aca="false">INDEX(Book_Type,MATCH($B6058,Book,0),1)</f>
        <v>#N/A</v>
      </c>
      <c r="H6058" s="94" t="e">
        <f aca="false">$F6058&amp;$G6058</f>
        <v>#N/A</v>
      </c>
    </row>
    <row r="6059" customFormat="false" ht="12.75" hidden="false" customHeight="false" outlineLevel="0" collapsed="false">
      <c r="F6059" s="94" t="e">
        <f aca="false">IF(REF_DT&lt;PromptMonth,1,INDEX(BucketTable,MATCH($A6059,SumMonths,0),1))</f>
        <v>#VALUE!</v>
      </c>
      <c r="G6059" s="94" t="e">
        <f aca="false">INDEX(Book_Type,MATCH($B6059,Book,0),1)</f>
        <v>#N/A</v>
      </c>
      <c r="H6059" s="94" t="e">
        <f aca="false">$F6059&amp;$G6059</f>
        <v>#N/A</v>
      </c>
    </row>
    <row r="6060" customFormat="false" ht="12.75" hidden="false" customHeight="false" outlineLevel="0" collapsed="false">
      <c r="F6060" s="94" t="e">
        <f aca="false">IF(REF_DT&lt;PromptMonth,1,INDEX(BucketTable,MATCH($A6060,SumMonths,0),1))</f>
        <v>#VALUE!</v>
      </c>
      <c r="G6060" s="94" t="e">
        <f aca="false">INDEX(Book_Type,MATCH($B6060,Book,0),1)</f>
        <v>#N/A</v>
      </c>
      <c r="H6060" s="94" t="e">
        <f aca="false">$F6060&amp;$G6060</f>
        <v>#N/A</v>
      </c>
    </row>
    <row r="6061" customFormat="false" ht="12.75" hidden="false" customHeight="false" outlineLevel="0" collapsed="false">
      <c r="F6061" s="94" t="e">
        <f aca="false">IF(REF_DT&lt;PromptMonth,1,INDEX(BucketTable,MATCH($A6061,SumMonths,0),1))</f>
        <v>#VALUE!</v>
      </c>
      <c r="G6061" s="94" t="e">
        <f aca="false">INDEX(Book_Type,MATCH($B6061,Book,0),1)</f>
        <v>#N/A</v>
      </c>
      <c r="H6061" s="94" t="e">
        <f aca="false">$F6061&amp;$G6061</f>
        <v>#N/A</v>
      </c>
    </row>
    <row r="6062" customFormat="false" ht="12.75" hidden="false" customHeight="false" outlineLevel="0" collapsed="false">
      <c r="F6062" s="94" t="e">
        <f aca="false">IF(REF_DT&lt;PromptMonth,1,INDEX(BucketTable,MATCH($A6062,SumMonths,0),1))</f>
        <v>#VALUE!</v>
      </c>
      <c r="G6062" s="94" t="e">
        <f aca="false">INDEX(Book_Type,MATCH($B6062,Book,0),1)</f>
        <v>#N/A</v>
      </c>
      <c r="H6062" s="94" t="e">
        <f aca="false">$F6062&amp;$G6062</f>
        <v>#N/A</v>
      </c>
    </row>
    <row r="6063" customFormat="false" ht="12.75" hidden="false" customHeight="false" outlineLevel="0" collapsed="false">
      <c r="F6063" s="94" t="e">
        <f aca="false">IF(REF_DT&lt;PromptMonth,1,INDEX(BucketTable,MATCH($A6063,SumMonths,0),1))</f>
        <v>#VALUE!</v>
      </c>
      <c r="G6063" s="94" t="e">
        <f aca="false">INDEX(Book_Type,MATCH($B6063,Book,0),1)</f>
        <v>#N/A</v>
      </c>
      <c r="H6063" s="94" t="e">
        <f aca="false">$F6063&amp;$G6063</f>
        <v>#N/A</v>
      </c>
    </row>
    <row r="6064" customFormat="false" ht="12.75" hidden="false" customHeight="false" outlineLevel="0" collapsed="false">
      <c r="F6064" s="94" t="e">
        <f aca="false">IF(REF_DT&lt;PromptMonth,1,INDEX(BucketTable,MATCH($A6064,SumMonths,0),1))</f>
        <v>#VALUE!</v>
      </c>
      <c r="G6064" s="94" t="e">
        <f aca="false">INDEX(Book_Type,MATCH($B6064,Book,0),1)</f>
        <v>#N/A</v>
      </c>
      <c r="H6064" s="94" t="e">
        <f aca="false">$F6064&amp;$G6064</f>
        <v>#N/A</v>
      </c>
    </row>
    <row r="6065" customFormat="false" ht="12.75" hidden="false" customHeight="false" outlineLevel="0" collapsed="false">
      <c r="F6065" s="94" t="e">
        <f aca="false">IF(REF_DT&lt;PromptMonth,1,INDEX(BucketTable,MATCH($A6065,SumMonths,0),1))</f>
        <v>#VALUE!</v>
      </c>
      <c r="G6065" s="94" t="e">
        <f aca="false">INDEX(Book_Type,MATCH($B6065,Book,0),1)</f>
        <v>#N/A</v>
      </c>
      <c r="H6065" s="94" t="e">
        <f aca="false">$F6065&amp;$G6065</f>
        <v>#N/A</v>
      </c>
    </row>
    <row r="6066" customFormat="false" ht="12.75" hidden="false" customHeight="false" outlineLevel="0" collapsed="false">
      <c r="F6066" s="94" t="e">
        <f aca="false">IF(REF_DT&lt;PromptMonth,1,INDEX(BucketTable,MATCH($A6066,SumMonths,0),1))</f>
        <v>#VALUE!</v>
      </c>
      <c r="G6066" s="94" t="e">
        <f aca="false">INDEX(Book_Type,MATCH($B6066,Book,0),1)</f>
        <v>#N/A</v>
      </c>
      <c r="H6066" s="94" t="e">
        <f aca="false">$F6066&amp;$G6066</f>
        <v>#N/A</v>
      </c>
    </row>
    <row r="6067" customFormat="false" ht="12.75" hidden="false" customHeight="false" outlineLevel="0" collapsed="false">
      <c r="F6067" s="94" t="e">
        <f aca="false">IF(REF_DT&lt;PromptMonth,1,INDEX(BucketTable,MATCH($A6067,SumMonths,0),1))</f>
        <v>#VALUE!</v>
      </c>
      <c r="G6067" s="94" t="e">
        <f aca="false">INDEX(Book_Type,MATCH($B6067,Book,0),1)</f>
        <v>#N/A</v>
      </c>
      <c r="H6067" s="94" t="e">
        <f aca="false">$F6067&amp;$G6067</f>
        <v>#N/A</v>
      </c>
    </row>
    <row r="6068" customFormat="false" ht="12.75" hidden="false" customHeight="false" outlineLevel="0" collapsed="false">
      <c r="F6068" s="94" t="e">
        <f aca="false">IF(REF_DT&lt;PromptMonth,1,INDEX(BucketTable,MATCH($A6068,SumMonths,0),1))</f>
        <v>#VALUE!</v>
      </c>
      <c r="G6068" s="94" t="e">
        <f aca="false">INDEX(Book_Type,MATCH($B6068,Book,0),1)</f>
        <v>#N/A</v>
      </c>
      <c r="H6068" s="94" t="e">
        <f aca="false">$F6068&amp;$G6068</f>
        <v>#N/A</v>
      </c>
    </row>
    <row r="6069" customFormat="false" ht="12.75" hidden="false" customHeight="false" outlineLevel="0" collapsed="false">
      <c r="F6069" s="94" t="e">
        <f aca="false">IF(REF_DT&lt;PromptMonth,1,INDEX(BucketTable,MATCH($A6069,SumMonths,0),1))</f>
        <v>#VALUE!</v>
      </c>
      <c r="G6069" s="94" t="e">
        <f aca="false">INDEX(Book_Type,MATCH($B6069,Book,0),1)</f>
        <v>#N/A</v>
      </c>
      <c r="H6069" s="94" t="e">
        <f aca="false">$F6069&amp;$G6069</f>
        <v>#N/A</v>
      </c>
    </row>
    <row r="6070" customFormat="false" ht="12.75" hidden="false" customHeight="false" outlineLevel="0" collapsed="false">
      <c r="F6070" s="94" t="e">
        <f aca="false">IF(REF_DT&lt;PromptMonth,1,INDEX(BucketTable,MATCH($A6070,SumMonths,0),1))</f>
        <v>#VALUE!</v>
      </c>
      <c r="G6070" s="94" t="e">
        <f aca="false">INDEX(Book_Type,MATCH($B6070,Book,0),1)</f>
        <v>#N/A</v>
      </c>
      <c r="H6070" s="94" t="e">
        <f aca="false">$F6070&amp;$G6070</f>
        <v>#N/A</v>
      </c>
    </row>
    <row r="6071" customFormat="false" ht="12.75" hidden="false" customHeight="false" outlineLevel="0" collapsed="false">
      <c r="F6071" s="94" t="e">
        <f aca="false">IF(REF_DT&lt;PromptMonth,1,INDEX(BucketTable,MATCH($A6071,SumMonths,0),1))</f>
        <v>#VALUE!</v>
      </c>
      <c r="G6071" s="94" t="e">
        <f aca="false">INDEX(Book_Type,MATCH($B6071,Book,0),1)</f>
        <v>#N/A</v>
      </c>
      <c r="H6071" s="94" t="e">
        <f aca="false">$F6071&amp;$G6071</f>
        <v>#N/A</v>
      </c>
    </row>
    <row r="6072" customFormat="false" ht="12.75" hidden="false" customHeight="false" outlineLevel="0" collapsed="false">
      <c r="F6072" s="94" t="e">
        <f aca="false">IF(REF_DT&lt;PromptMonth,1,INDEX(BucketTable,MATCH($A6072,SumMonths,0),1))</f>
        <v>#VALUE!</v>
      </c>
      <c r="G6072" s="94" t="e">
        <f aca="false">INDEX(Book_Type,MATCH($B6072,Book,0),1)</f>
        <v>#N/A</v>
      </c>
      <c r="H6072" s="94" t="e">
        <f aca="false">$F6072&amp;$G6072</f>
        <v>#N/A</v>
      </c>
    </row>
    <row r="6073" customFormat="false" ht="12.75" hidden="false" customHeight="false" outlineLevel="0" collapsed="false">
      <c r="F6073" s="94" t="e">
        <f aca="false">IF(REF_DT&lt;PromptMonth,1,INDEX(BucketTable,MATCH($A6073,SumMonths,0),1))</f>
        <v>#VALUE!</v>
      </c>
      <c r="G6073" s="94" t="e">
        <f aca="false">INDEX(Book_Type,MATCH($B6073,Book,0),1)</f>
        <v>#N/A</v>
      </c>
      <c r="H6073" s="94" t="e">
        <f aca="false">$F6073&amp;$G6073</f>
        <v>#N/A</v>
      </c>
    </row>
    <row r="6074" customFormat="false" ht="12.75" hidden="false" customHeight="false" outlineLevel="0" collapsed="false">
      <c r="F6074" s="94" t="e">
        <f aca="false">IF(REF_DT&lt;PromptMonth,1,INDEX(BucketTable,MATCH($A6074,SumMonths,0),1))</f>
        <v>#VALUE!</v>
      </c>
      <c r="G6074" s="94" t="e">
        <f aca="false">INDEX(Book_Type,MATCH($B6074,Book,0),1)</f>
        <v>#N/A</v>
      </c>
      <c r="H6074" s="94" t="e">
        <f aca="false">$F6074&amp;$G6074</f>
        <v>#N/A</v>
      </c>
    </row>
    <row r="6075" customFormat="false" ht="12.75" hidden="false" customHeight="false" outlineLevel="0" collapsed="false">
      <c r="F6075" s="94" t="e">
        <f aca="false">IF(REF_DT&lt;PromptMonth,1,INDEX(BucketTable,MATCH($A6075,SumMonths,0),1))</f>
        <v>#VALUE!</v>
      </c>
      <c r="G6075" s="94" t="e">
        <f aca="false">INDEX(Book_Type,MATCH($B6075,Book,0),1)</f>
        <v>#N/A</v>
      </c>
      <c r="H6075" s="94" t="e">
        <f aca="false">$F6075&amp;$G6075</f>
        <v>#N/A</v>
      </c>
    </row>
    <row r="6076" customFormat="false" ht="12.75" hidden="false" customHeight="false" outlineLevel="0" collapsed="false">
      <c r="F6076" s="94" t="e">
        <f aca="false">IF(REF_DT&lt;PromptMonth,1,INDEX(BucketTable,MATCH($A6076,SumMonths,0),1))</f>
        <v>#VALUE!</v>
      </c>
      <c r="G6076" s="94" t="e">
        <f aca="false">INDEX(Book_Type,MATCH($B6076,Book,0),1)</f>
        <v>#N/A</v>
      </c>
      <c r="H6076" s="94" t="e">
        <f aca="false">$F6076&amp;$G6076</f>
        <v>#N/A</v>
      </c>
    </row>
    <row r="6077" customFormat="false" ht="12.75" hidden="false" customHeight="false" outlineLevel="0" collapsed="false">
      <c r="F6077" s="94" t="e">
        <f aca="false">IF(REF_DT&lt;PromptMonth,1,INDEX(BucketTable,MATCH($A6077,SumMonths,0),1))</f>
        <v>#VALUE!</v>
      </c>
      <c r="G6077" s="94" t="e">
        <f aca="false">INDEX(Book_Type,MATCH($B6077,Book,0),1)</f>
        <v>#N/A</v>
      </c>
      <c r="H6077" s="94" t="e">
        <f aca="false">$F6077&amp;$G6077</f>
        <v>#N/A</v>
      </c>
    </row>
    <row r="6078" customFormat="false" ht="12.75" hidden="false" customHeight="false" outlineLevel="0" collapsed="false">
      <c r="F6078" s="94" t="e">
        <f aca="false">IF(REF_DT&lt;PromptMonth,1,INDEX(BucketTable,MATCH($A6078,SumMonths,0),1))</f>
        <v>#VALUE!</v>
      </c>
      <c r="G6078" s="94" t="e">
        <f aca="false">INDEX(Book_Type,MATCH($B6078,Book,0),1)</f>
        <v>#N/A</v>
      </c>
      <c r="H6078" s="94" t="e">
        <f aca="false">$F6078&amp;$G6078</f>
        <v>#N/A</v>
      </c>
    </row>
    <row r="6079" customFormat="false" ht="12.75" hidden="false" customHeight="false" outlineLevel="0" collapsed="false">
      <c r="F6079" s="94" t="e">
        <f aca="false">IF(REF_DT&lt;PromptMonth,1,INDEX(BucketTable,MATCH($A6079,SumMonths,0),1))</f>
        <v>#VALUE!</v>
      </c>
      <c r="G6079" s="94" t="e">
        <f aca="false">INDEX(Book_Type,MATCH($B6079,Book,0),1)</f>
        <v>#N/A</v>
      </c>
      <c r="H6079" s="94" t="e">
        <f aca="false">$F6079&amp;$G6079</f>
        <v>#N/A</v>
      </c>
    </row>
    <row r="6080" customFormat="false" ht="12.75" hidden="false" customHeight="false" outlineLevel="0" collapsed="false">
      <c r="F6080" s="94" t="e">
        <f aca="false">IF(REF_DT&lt;PromptMonth,1,INDEX(BucketTable,MATCH($A6080,SumMonths,0),1))</f>
        <v>#VALUE!</v>
      </c>
      <c r="G6080" s="94" t="e">
        <f aca="false">INDEX(Book_Type,MATCH($B6080,Book,0),1)</f>
        <v>#N/A</v>
      </c>
      <c r="H6080" s="94" t="e">
        <f aca="false">$F6080&amp;$G6080</f>
        <v>#N/A</v>
      </c>
    </row>
    <row r="6081" customFormat="false" ht="12.75" hidden="false" customHeight="false" outlineLevel="0" collapsed="false">
      <c r="F6081" s="94" t="e">
        <f aca="false">IF(REF_DT&lt;PromptMonth,1,INDEX(BucketTable,MATCH($A6081,SumMonths,0),1))</f>
        <v>#VALUE!</v>
      </c>
      <c r="G6081" s="94" t="e">
        <f aca="false">INDEX(Book_Type,MATCH($B6081,Book,0),1)</f>
        <v>#N/A</v>
      </c>
      <c r="H6081" s="94" t="e">
        <f aca="false">$F6081&amp;$G6081</f>
        <v>#N/A</v>
      </c>
    </row>
    <row r="6082" customFormat="false" ht="12.75" hidden="false" customHeight="false" outlineLevel="0" collapsed="false">
      <c r="F6082" s="94" t="e">
        <f aca="false">IF(REF_DT&lt;PromptMonth,1,INDEX(BucketTable,MATCH($A6082,SumMonths,0),1))</f>
        <v>#VALUE!</v>
      </c>
      <c r="G6082" s="94" t="e">
        <f aca="false">INDEX(Book_Type,MATCH($B6082,Book,0),1)</f>
        <v>#N/A</v>
      </c>
      <c r="H6082" s="94" t="e">
        <f aca="false">$F6082&amp;$G6082</f>
        <v>#N/A</v>
      </c>
    </row>
    <row r="6083" customFormat="false" ht="12.75" hidden="false" customHeight="false" outlineLevel="0" collapsed="false">
      <c r="F6083" s="94" t="e">
        <f aca="false">IF(REF_DT&lt;PromptMonth,1,INDEX(BucketTable,MATCH($A6083,SumMonths,0),1))</f>
        <v>#VALUE!</v>
      </c>
      <c r="G6083" s="94" t="e">
        <f aca="false">INDEX(Book_Type,MATCH($B6083,Book,0),1)</f>
        <v>#N/A</v>
      </c>
      <c r="H6083" s="94" t="e">
        <f aca="false">$F6083&amp;$G6083</f>
        <v>#N/A</v>
      </c>
    </row>
    <row r="6084" customFormat="false" ht="12.75" hidden="false" customHeight="false" outlineLevel="0" collapsed="false">
      <c r="F6084" s="94" t="e">
        <f aca="false">IF(REF_DT&lt;PromptMonth,1,INDEX(BucketTable,MATCH($A6084,SumMonths,0),1))</f>
        <v>#VALUE!</v>
      </c>
      <c r="G6084" s="94" t="e">
        <f aca="false">INDEX(Book_Type,MATCH($B6084,Book,0),1)</f>
        <v>#N/A</v>
      </c>
      <c r="H6084" s="94" t="e">
        <f aca="false">$F6084&amp;$G6084</f>
        <v>#N/A</v>
      </c>
    </row>
    <row r="6085" customFormat="false" ht="12.75" hidden="false" customHeight="false" outlineLevel="0" collapsed="false">
      <c r="F6085" s="94" t="e">
        <f aca="false">IF(REF_DT&lt;PromptMonth,1,INDEX(BucketTable,MATCH($A6085,SumMonths,0),1))</f>
        <v>#VALUE!</v>
      </c>
      <c r="G6085" s="94" t="e">
        <f aca="false">INDEX(Book_Type,MATCH($B6085,Book,0),1)</f>
        <v>#N/A</v>
      </c>
      <c r="H6085" s="94" t="e">
        <f aca="false">$F6085&amp;$G6085</f>
        <v>#N/A</v>
      </c>
    </row>
    <row r="6086" customFormat="false" ht="12.75" hidden="false" customHeight="false" outlineLevel="0" collapsed="false">
      <c r="F6086" s="94" t="e">
        <f aca="false">IF(REF_DT&lt;PromptMonth,1,INDEX(BucketTable,MATCH($A6086,SumMonths,0),1))</f>
        <v>#VALUE!</v>
      </c>
      <c r="G6086" s="94" t="e">
        <f aca="false">INDEX(Book_Type,MATCH($B6086,Book,0),1)</f>
        <v>#N/A</v>
      </c>
      <c r="H6086" s="94" t="e">
        <f aca="false">$F6086&amp;$G6086</f>
        <v>#N/A</v>
      </c>
    </row>
    <row r="6087" customFormat="false" ht="12.75" hidden="false" customHeight="false" outlineLevel="0" collapsed="false">
      <c r="F6087" s="94" t="e">
        <f aca="false">IF(REF_DT&lt;PromptMonth,1,INDEX(BucketTable,MATCH($A6087,SumMonths,0),1))</f>
        <v>#VALUE!</v>
      </c>
      <c r="G6087" s="94" t="e">
        <f aca="false">INDEX(Book_Type,MATCH($B6087,Book,0),1)</f>
        <v>#N/A</v>
      </c>
      <c r="H6087" s="94" t="e">
        <f aca="false">$F6087&amp;$G6087</f>
        <v>#N/A</v>
      </c>
    </row>
    <row r="6088" customFormat="false" ht="12.75" hidden="false" customHeight="false" outlineLevel="0" collapsed="false">
      <c r="F6088" s="94" t="e">
        <f aca="false">IF(REF_DT&lt;PromptMonth,1,INDEX(BucketTable,MATCH($A6088,SumMonths,0),1))</f>
        <v>#VALUE!</v>
      </c>
      <c r="G6088" s="94" t="e">
        <f aca="false">INDEX(Book_Type,MATCH($B6088,Book,0),1)</f>
        <v>#N/A</v>
      </c>
      <c r="H6088" s="94" t="e">
        <f aca="false">$F6088&amp;$G6088</f>
        <v>#N/A</v>
      </c>
    </row>
    <row r="6089" customFormat="false" ht="12.75" hidden="false" customHeight="false" outlineLevel="0" collapsed="false">
      <c r="F6089" s="94" t="e">
        <f aca="false">IF(REF_DT&lt;PromptMonth,1,INDEX(BucketTable,MATCH($A6089,SumMonths,0),1))</f>
        <v>#VALUE!</v>
      </c>
      <c r="G6089" s="94" t="e">
        <f aca="false">INDEX(Book_Type,MATCH($B6089,Book,0),1)</f>
        <v>#N/A</v>
      </c>
      <c r="H6089" s="94" t="e">
        <f aca="false">$F6089&amp;$G6089</f>
        <v>#N/A</v>
      </c>
    </row>
    <row r="6090" customFormat="false" ht="12.75" hidden="false" customHeight="false" outlineLevel="0" collapsed="false">
      <c r="F6090" s="94" t="e">
        <f aca="false">IF(REF_DT&lt;PromptMonth,1,INDEX(BucketTable,MATCH($A6090,SumMonths,0),1))</f>
        <v>#VALUE!</v>
      </c>
      <c r="G6090" s="94" t="e">
        <f aca="false">INDEX(Book_Type,MATCH($B6090,Book,0),1)</f>
        <v>#N/A</v>
      </c>
      <c r="H6090" s="94" t="e">
        <f aca="false">$F6090&amp;$G6090</f>
        <v>#N/A</v>
      </c>
    </row>
    <row r="6091" customFormat="false" ht="12.75" hidden="false" customHeight="false" outlineLevel="0" collapsed="false">
      <c r="F6091" s="94" t="e">
        <f aca="false">IF(REF_DT&lt;PromptMonth,1,INDEX(BucketTable,MATCH($A6091,SumMonths,0),1))</f>
        <v>#VALUE!</v>
      </c>
      <c r="G6091" s="94" t="e">
        <f aca="false">INDEX(Book_Type,MATCH($B6091,Book,0),1)</f>
        <v>#N/A</v>
      </c>
      <c r="H6091" s="94" t="e">
        <f aca="false">$F6091&amp;$G6091</f>
        <v>#N/A</v>
      </c>
    </row>
    <row r="6092" customFormat="false" ht="12.75" hidden="false" customHeight="false" outlineLevel="0" collapsed="false">
      <c r="F6092" s="94" t="e">
        <f aca="false">IF(REF_DT&lt;PromptMonth,1,INDEX(BucketTable,MATCH($A6092,SumMonths,0),1))</f>
        <v>#VALUE!</v>
      </c>
      <c r="G6092" s="94" t="e">
        <f aca="false">INDEX(Book_Type,MATCH($B6092,Book,0),1)</f>
        <v>#N/A</v>
      </c>
      <c r="H6092" s="94" t="e">
        <f aca="false">$F6092&amp;$G6092</f>
        <v>#N/A</v>
      </c>
    </row>
    <row r="6093" customFormat="false" ht="12.75" hidden="false" customHeight="false" outlineLevel="0" collapsed="false">
      <c r="F6093" s="94" t="e">
        <f aca="false">IF(REF_DT&lt;PromptMonth,1,INDEX(BucketTable,MATCH($A6093,SumMonths,0),1))</f>
        <v>#VALUE!</v>
      </c>
      <c r="G6093" s="94" t="e">
        <f aca="false">INDEX(Book_Type,MATCH($B6093,Book,0),1)</f>
        <v>#N/A</v>
      </c>
      <c r="H6093" s="94" t="e">
        <f aca="false">$F6093&amp;$G6093</f>
        <v>#N/A</v>
      </c>
    </row>
    <row r="6094" customFormat="false" ht="12.75" hidden="false" customHeight="false" outlineLevel="0" collapsed="false">
      <c r="F6094" s="94" t="e">
        <f aca="false">IF(REF_DT&lt;PromptMonth,1,INDEX(BucketTable,MATCH($A6094,SumMonths,0),1))</f>
        <v>#VALUE!</v>
      </c>
      <c r="G6094" s="94" t="e">
        <f aca="false">INDEX(Book_Type,MATCH($B6094,Book,0),1)</f>
        <v>#N/A</v>
      </c>
      <c r="H6094" s="94" t="e">
        <f aca="false">$F6094&amp;$G6094</f>
        <v>#N/A</v>
      </c>
    </row>
    <row r="6095" customFormat="false" ht="12.75" hidden="false" customHeight="false" outlineLevel="0" collapsed="false">
      <c r="F6095" s="94" t="e">
        <f aca="false">IF(REF_DT&lt;PromptMonth,1,INDEX(BucketTable,MATCH($A6095,SumMonths,0),1))</f>
        <v>#VALUE!</v>
      </c>
      <c r="G6095" s="94" t="e">
        <f aca="false">INDEX(Book_Type,MATCH($B6095,Book,0),1)</f>
        <v>#N/A</v>
      </c>
      <c r="H6095" s="94" t="e">
        <f aca="false">$F6095&amp;$G6095</f>
        <v>#N/A</v>
      </c>
    </row>
    <row r="6096" customFormat="false" ht="12.75" hidden="false" customHeight="false" outlineLevel="0" collapsed="false">
      <c r="F6096" s="94" t="e">
        <f aca="false">IF(REF_DT&lt;PromptMonth,1,INDEX(BucketTable,MATCH($A6096,SumMonths,0),1))</f>
        <v>#VALUE!</v>
      </c>
      <c r="G6096" s="94" t="e">
        <f aca="false">INDEX(Book_Type,MATCH($B6096,Book,0),1)</f>
        <v>#N/A</v>
      </c>
      <c r="H6096" s="94" t="e">
        <f aca="false">$F6096&amp;$G6096</f>
        <v>#N/A</v>
      </c>
    </row>
    <row r="6097" customFormat="false" ht="12.75" hidden="false" customHeight="false" outlineLevel="0" collapsed="false">
      <c r="F6097" s="94" t="e">
        <f aca="false">IF(REF_DT&lt;PromptMonth,1,INDEX(BucketTable,MATCH($A6097,SumMonths,0),1))</f>
        <v>#VALUE!</v>
      </c>
      <c r="G6097" s="94" t="e">
        <f aca="false">INDEX(Book_Type,MATCH($B6097,Book,0),1)</f>
        <v>#N/A</v>
      </c>
      <c r="H6097" s="94" t="e">
        <f aca="false">$F6097&amp;$G6097</f>
        <v>#N/A</v>
      </c>
    </row>
    <row r="6098" customFormat="false" ht="12.75" hidden="false" customHeight="false" outlineLevel="0" collapsed="false">
      <c r="F6098" s="94" t="e">
        <f aca="false">IF(REF_DT&lt;PromptMonth,1,INDEX(BucketTable,MATCH($A6098,SumMonths,0),1))</f>
        <v>#VALUE!</v>
      </c>
      <c r="G6098" s="94" t="e">
        <f aca="false">INDEX(Book_Type,MATCH($B6098,Book,0),1)</f>
        <v>#N/A</v>
      </c>
      <c r="H6098" s="94" t="e">
        <f aca="false">$F6098&amp;$G6098</f>
        <v>#N/A</v>
      </c>
    </row>
    <row r="6099" customFormat="false" ht="12.75" hidden="false" customHeight="false" outlineLevel="0" collapsed="false">
      <c r="F6099" s="94" t="e">
        <f aca="false">IF(REF_DT&lt;PromptMonth,1,INDEX(BucketTable,MATCH($A6099,SumMonths,0),1))</f>
        <v>#VALUE!</v>
      </c>
      <c r="G6099" s="94" t="e">
        <f aca="false">INDEX(Book_Type,MATCH($B6099,Book,0),1)</f>
        <v>#N/A</v>
      </c>
      <c r="H6099" s="94" t="e">
        <f aca="false">$F6099&amp;$G6099</f>
        <v>#N/A</v>
      </c>
    </row>
    <row r="6100" customFormat="false" ht="12.75" hidden="false" customHeight="false" outlineLevel="0" collapsed="false">
      <c r="F6100" s="94" t="e">
        <f aca="false">IF(REF_DT&lt;PromptMonth,1,INDEX(BucketTable,MATCH($A6100,SumMonths,0),1))</f>
        <v>#VALUE!</v>
      </c>
      <c r="G6100" s="94" t="e">
        <f aca="false">INDEX(Book_Type,MATCH($B6100,Book,0),1)</f>
        <v>#N/A</v>
      </c>
      <c r="H6100" s="94" t="e">
        <f aca="false">$F6100&amp;$G6100</f>
        <v>#N/A</v>
      </c>
    </row>
    <row r="6101" customFormat="false" ht="12.75" hidden="false" customHeight="false" outlineLevel="0" collapsed="false">
      <c r="F6101" s="94" t="e">
        <f aca="false">IF(REF_DT&lt;PromptMonth,1,INDEX(BucketTable,MATCH($A6101,SumMonths,0),1))</f>
        <v>#VALUE!</v>
      </c>
      <c r="G6101" s="94" t="e">
        <f aca="false">INDEX(Book_Type,MATCH($B6101,Book,0),1)</f>
        <v>#N/A</v>
      </c>
      <c r="H6101" s="94" t="e">
        <f aca="false">$F6101&amp;$G6101</f>
        <v>#N/A</v>
      </c>
    </row>
    <row r="6102" customFormat="false" ht="12.75" hidden="false" customHeight="false" outlineLevel="0" collapsed="false">
      <c r="F6102" s="94" t="e">
        <f aca="false">IF(REF_DT&lt;PromptMonth,1,INDEX(BucketTable,MATCH($A6102,SumMonths,0),1))</f>
        <v>#VALUE!</v>
      </c>
      <c r="G6102" s="94" t="e">
        <f aca="false">INDEX(Book_Type,MATCH($B6102,Book,0),1)</f>
        <v>#N/A</v>
      </c>
      <c r="H6102" s="94" t="e">
        <f aca="false">$F6102&amp;$G6102</f>
        <v>#N/A</v>
      </c>
    </row>
    <row r="6103" customFormat="false" ht="12.75" hidden="false" customHeight="false" outlineLevel="0" collapsed="false">
      <c r="F6103" s="94" t="e">
        <f aca="false">IF(REF_DT&lt;PromptMonth,1,INDEX(BucketTable,MATCH($A6103,SumMonths,0),1))</f>
        <v>#VALUE!</v>
      </c>
      <c r="G6103" s="94" t="e">
        <f aca="false">INDEX(Book_Type,MATCH($B6103,Book,0),1)</f>
        <v>#N/A</v>
      </c>
      <c r="H6103" s="94" t="e">
        <f aca="false">$F6103&amp;$G6103</f>
        <v>#N/A</v>
      </c>
    </row>
    <row r="6104" customFormat="false" ht="12.75" hidden="false" customHeight="false" outlineLevel="0" collapsed="false">
      <c r="F6104" s="94" t="e">
        <f aca="false">IF(REF_DT&lt;PromptMonth,1,INDEX(BucketTable,MATCH($A6104,SumMonths,0),1))</f>
        <v>#VALUE!</v>
      </c>
      <c r="G6104" s="94" t="e">
        <f aca="false">INDEX(Book_Type,MATCH($B6104,Book,0),1)</f>
        <v>#N/A</v>
      </c>
      <c r="H6104" s="94" t="e">
        <f aca="false">$F6104&amp;$G6104</f>
        <v>#N/A</v>
      </c>
    </row>
    <row r="6105" customFormat="false" ht="12.75" hidden="false" customHeight="false" outlineLevel="0" collapsed="false">
      <c r="F6105" s="94" t="e">
        <f aca="false">IF(REF_DT&lt;PromptMonth,1,INDEX(BucketTable,MATCH($A6105,SumMonths,0),1))</f>
        <v>#VALUE!</v>
      </c>
      <c r="G6105" s="94" t="e">
        <f aca="false">INDEX(Book_Type,MATCH($B6105,Book,0),1)</f>
        <v>#N/A</v>
      </c>
      <c r="H6105" s="94" t="e">
        <f aca="false">$F6105&amp;$G6105</f>
        <v>#N/A</v>
      </c>
    </row>
    <row r="6106" customFormat="false" ht="12.75" hidden="false" customHeight="false" outlineLevel="0" collapsed="false">
      <c r="F6106" s="94" t="e">
        <f aca="false">IF(REF_DT&lt;PromptMonth,1,INDEX(BucketTable,MATCH($A6106,SumMonths,0),1))</f>
        <v>#VALUE!</v>
      </c>
      <c r="G6106" s="94" t="e">
        <f aca="false">INDEX(Book_Type,MATCH($B6106,Book,0),1)</f>
        <v>#N/A</v>
      </c>
      <c r="H6106" s="94" t="e">
        <f aca="false">$F6106&amp;$G6106</f>
        <v>#N/A</v>
      </c>
    </row>
    <row r="6107" customFormat="false" ht="12.75" hidden="false" customHeight="false" outlineLevel="0" collapsed="false">
      <c r="F6107" s="94" t="e">
        <f aca="false">IF(REF_DT&lt;PromptMonth,1,INDEX(BucketTable,MATCH($A6107,SumMonths,0),1))</f>
        <v>#VALUE!</v>
      </c>
      <c r="G6107" s="94" t="e">
        <f aca="false">INDEX(Book_Type,MATCH($B6107,Book,0),1)</f>
        <v>#N/A</v>
      </c>
      <c r="H6107" s="94" t="e">
        <f aca="false">$F6107&amp;$G6107</f>
        <v>#N/A</v>
      </c>
    </row>
    <row r="6108" customFormat="false" ht="12.75" hidden="false" customHeight="false" outlineLevel="0" collapsed="false">
      <c r="F6108" s="94" t="e">
        <f aca="false">IF(REF_DT&lt;PromptMonth,1,INDEX(BucketTable,MATCH($A6108,SumMonths,0),1))</f>
        <v>#VALUE!</v>
      </c>
      <c r="G6108" s="94" t="e">
        <f aca="false">INDEX(Book_Type,MATCH($B6108,Book,0),1)</f>
        <v>#N/A</v>
      </c>
      <c r="H6108" s="94" t="e">
        <f aca="false">$F6108&amp;$G6108</f>
        <v>#N/A</v>
      </c>
    </row>
    <row r="6109" customFormat="false" ht="12.75" hidden="false" customHeight="false" outlineLevel="0" collapsed="false">
      <c r="F6109" s="94" t="e">
        <f aca="false">IF(REF_DT&lt;PromptMonth,1,INDEX(BucketTable,MATCH($A6109,SumMonths,0),1))</f>
        <v>#VALUE!</v>
      </c>
      <c r="G6109" s="94" t="e">
        <f aca="false">INDEX(Book_Type,MATCH($B6109,Book,0),1)</f>
        <v>#N/A</v>
      </c>
      <c r="H6109" s="94" t="e">
        <f aca="false">$F6109&amp;$G6109</f>
        <v>#N/A</v>
      </c>
    </row>
    <row r="6110" customFormat="false" ht="12.75" hidden="false" customHeight="false" outlineLevel="0" collapsed="false">
      <c r="F6110" s="94" t="e">
        <f aca="false">IF(REF_DT&lt;PromptMonth,1,INDEX(BucketTable,MATCH($A6110,SumMonths,0),1))</f>
        <v>#VALUE!</v>
      </c>
      <c r="G6110" s="94" t="e">
        <f aca="false">INDEX(Book_Type,MATCH($B6110,Book,0),1)</f>
        <v>#N/A</v>
      </c>
      <c r="H6110" s="94" t="e">
        <f aca="false">$F6110&amp;$G6110</f>
        <v>#N/A</v>
      </c>
    </row>
    <row r="6111" customFormat="false" ht="12.75" hidden="false" customHeight="false" outlineLevel="0" collapsed="false">
      <c r="F6111" s="94" t="e">
        <f aca="false">IF(REF_DT&lt;PromptMonth,1,INDEX(BucketTable,MATCH($A6111,SumMonths,0),1))</f>
        <v>#VALUE!</v>
      </c>
      <c r="G6111" s="94" t="e">
        <f aca="false">INDEX(Book_Type,MATCH($B6111,Book,0),1)</f>
        <v>#N/A</v>
      </c>
      <c r="H6111" s="94" t="e">
        <f aca="false">$F6111&amp;$G6111</f>
        <v>#N/A</v>
      </c>
    </row>
    <row r="6112" customFormat="false" ht="12.75" hidden="false" customHeight="false" outlineLevel="0" collapsed="false">
      <c r="F6112" s="94" t="e">
        <f aca="false">IF(REF_DT&lt;PromptMonth,1,INDEX(BucketTable,MATCH($A6112,SumMonths,0),1))</f>
        <v>#VALUE!</v>
      </c>
      <c r="G6112" s="94" t="e">
        <f aca="false">INDEX(Book_Type,MATCH($B6112,Book,0),1)</f>
        <v>#N/A</v>
      </c>
      <c r="H6112" s="94" t="e">
        <f aca="false">$F6112&amp;$G6112</f>
        <v>#N/A</v>
      </c>
    </row>
    <row r="6113" customFormat="false" ht="12.75" hidden="false" customHeight="false" outlineLevel="0" collapsed="false">
      <c r="F6113" s="94" t="e">
        <f aca="false">IF(REF_DT&lt;PromptMonth,1,INDEX(BucketTable,MATCH($A6113,SumMonths,0),1))</f>
        <v>#VALUE!</v>
      </c>
      <c r="G6113" s="94" t="e">
        <f aca="false">INDEX(Book_Type,MATCH($B6113,Book,0),1)</f>
        <v>#N/A</v>
      </c>
      <c r="H6113" s="94" t="e">
        <f aca="false">$F6113&amp;$G6113</f>
        <v>#N/A</v>
      </c>
    </row>
    <row r="6114" customFormat="false" ht="12.75" hidden="false" customHeight="false" outlineLevel="0" collapsed="false">
      <c r="F6114" s="94" t="e">
        <f aca="false">IF(REF_DT&lt;PromptMonth,1,INDEX(BucketTable,MATCH($A6114,SumMonths,0),1))</f>
        <v>#VALUE!</v>
      </c>
      <c r="G6114" s="94" t="e">
        <f aca="false">INDEX(Book_Type,MATCH($B6114,Book,0),1)</f>
        <v>#N/A</v>
      </c>
      <c r="H6114" s="94" t="e">
        <f aca="false">$F6114&amp;$G6114</f>
        <v>#N/A</v>
      </c>
    </row>
    <row r="6115" customFormat="false" ht="12.75" hidden="false" customHeight="false" outlineLevel="0" collapsed="false">
      <c r="F6115" s="94" t="e">
        <f aca="false">IF(REF_DT&lt;PromptMonth,1,INDEX(BucketTable,MATCH($A6115,SumMonths,0),1))</f>
        <v>#VALUE!</v>
      </c>
      <c r="G6115" s="94" t="e">
        <f aca="false">INDEX(Book_Type,MATCH($B6115,Book,0),1)</f>
        <v>#N/A</v>
      </c>
      <c r="H6115" s="94" t="e">
        <f aca="false">$F6115&amp;$G6115</f>
        <v>#N/A</v>
      </c>
    </row>
    <row r="6116" customFormat="false" ht="12.75" hidden="false" customHeight="false" outlineLevel="0" collapsed="false">
      <c r="F6116" s="94" t="e">
        <f aca="false">IF(REF_DT&lt;PromptMonth,1,INDEX(BucketTable,MATCH($A6116,SumMonths,0),1))</f>
        <v>#VALUE!</v>
      </c>
      <c r="G6116" s="94" t="e">
        <f aca="false">INDEX(Book_Type,MATCH($B6116,Book,0),1)</f>
        <v>#N/A</v>
      </c>
      <c r="H6116" s="94" t="e">
        <f aca="false">$F6116&amp;$G6116</f>
        <v>#N/A</v>
      </c>
    </row>
    <row r="6117" customFormat="false" ht="12.75" hidden="false" customHeight="false" outlineLevel="0" collapsed="false">
      <c r="F6117" s="94" t="e">
        <f aca="false">IF(REF_DT&lt;PromptMonth,1,INDEX(BucketTable,MATCH($A6117,SumMonths,0),1))</f>
        <v>#VALUE!</v>
      </c>
      <c r="G6117" s="94" t="e">
        <f aca="false">INDEX(Book_Type,MATCH($B6117,Book,0),1)</f>
        <v>#N/A</v>
      </c>
      <c r="H6117" s="94" t="e">
        <f aca="false">$F6117&amp;$G6117</f>
        <v>#N/A</v>
      </c>
    </row>
    <row r="6118" customFormat="false" ht="12.75" hidden="false" customHeight="false" outlineLevel="0" collapsed="false">
      <c r="F6118" s="94" t="e">
        <f aca="false">IF(REF_DT&lt;PromptMonth,1,INDEX(BucketTable,MATCH($A6118,SumMonths,0),1))</f>
        <v>#VALUE!</v>
      </c>
      <c r="G6118" s="94" t="e">
        <f aca="false">INDEX(Book_Type,MATCH($B6118,Book,0),1)</f>
        <v>#N/A</v>
      </c>
      <c r="H6118" s="94" t="e">
        <f aca="false">$F6118&amp;$G6118</f>
        <v>#N/A</v>
      </c>
    </row>
    <row r="6119" customFormat="false" ht="12.75" hidden="false" customHeight="false" outlineLevel="0" collapsed="false">
      <c r="F6119" s="94" t="e">
        <f aca="false">IF(REF_DT&lt;PromptMonth,1,INDEX(BucketTable,MATCH($A6119,SumMonths,0),1))</f>
        <v>#VALUE!</v>
      </c>
      <c r="G6119" s="94" t="e">
        <f aca="false">INDEX(Book_Type,MATCH($B6119,Book,0),1)</f>
        <v>#N/A</v>
      </c>
      <c r="H6119" s="94" t="e">
        <f aca="false">$F6119&amp;$G6119</f>
        <v>#N/A</v>
      </c>
    </row>
    <row r="6120" customFormat="false" ht="12.75" hidden="false" customHeight="false" outlineLevel="0" collapsed="false">
      <c r="F6120" s="94" t="e">
        <f aca="false">IF(REF_DT&lt;PromptMonth,1,INDEX(BucketTable,MATCH($A6120,SumMonths,0),1))</f>
        <v>#VALUE!</v>
      </c>
      <c r="G6120" s="94" t="e">
        <f aca="false">INDEX(Book_Type,MATCH($B6120,Book,0),1)</f>
        <v>#N/A</v>
      </c>
      <c r="H6120" s="94" t="e">
        <f aca="false">$F6120&amp;$G6120</f>
        <v>#N/A</v>
      </c>
    </row>
    <row r="6121" customFormat="false" ht="12.75" hidden="false" customHeight="false" outlineLevel="0" collapsed="false">
      <c r="F6121" s="94" t="e">
        <f aca="false">IF(REF_DT&lt;PromptMonth,1,INDEX(BucketTable,MATCH($A6121,SumMonths,0),1))</f>
        <v>#VALUE!</v>
      </c>
      <c r="G6121" s="94" t="e">
        <f aca="false">INDEX(Book_Type,MATCH($B6121,Book,0),1)</f>
        <v>#N/A</v>
      </c>
      <c r="H6121" s="94" t="e">
        <f aca="false">$F6121&amp;$G6121</f>
        <v>#N/A</v>
      </c>
    </row>
    <row r="6122" customFormat="false" ht="12.75" hidden="false" customHeight="false" outlineLevel="0" collapsed="false">
      <c r="F6122" s="94" t="e">
        <f aca="false">IF(REF_DT&lt;PromptMonth,1,INDEX(BucketTable,MATCH($A6122,SumMonths,0),1))</f>
        <v>#VALUE!</v>
      </c>
      <c r="G6122" s="94" t="e">
        <f aca="false">INDEX(Book_Type,MATCH($B6122,Book,0),1)</f>
        <v>#N/A</v>
      </c>
      <c r="H6122" s="94" t="e">
        <f aca="false">$F6122&amp;$G6122</f>
        <v>#N/A</v>
      </c>
    </row>
    <row r="6123" customFormat="false" ht="12.75" hidden="false" customHeight="false" outlineLevel="0" collapsed="false">
      <c r="F6123" s="94" t="e">
        <f aca="false">IF(REF_DT&lt;PromptMonth,1,INDEX(BucketTable,MATCH($A6123,SumMonths,0),1))</f>
        <v>#VALUE!</v>
      </c>
      <c r="G6123" s="94" t="e">
        <f aca="false">INDEX(Book_Type,MATCH($B6123,Book,0),1)</f>
        <v>#N/A</v>
      </c>
      <c r="H6123" s="94" t="e">
        <f aca="false">$F6123&amp;$G6123</f>
        <v>#N/A</v>
      </c>
    </row>
    <row r="6124" customFormat="false" ht="12.75" hidden="false" customHeight="false" outlineLevel="0" collapsed="false">
      <c r="F6124" s="94" t="e">
        <f aca="false">IF(REF_DT&lt;PromptMonth,1,INDEX(BucketTable,MATCH($A6124,SumMonths,0),1))</f>
        <v>#VALUE!</v>
      </c>
      <c r="G6124" s="94" t="e">
        <f aca="false">INDEX(Book_Type,MATCH($B6124,Book,0),1)</f>
        <v>#N/A</v>
      </c>
      <c r="H6124" s="94" t="e">
        <f aca="false">$F6124&amp;$G6124</f>
        <v>#N/A</v>
      </c>
    </row>
    <row r="6125" customFormat="false" ht="12.75" hidden="false" customHeight="false" outlineLevel="0" collapsed="false">
      <c r="F6125" s="94" t="e">
        <f aca="false">IF(REF_DT&lt;PromptMonth,1,INDEX(BucketTable,MATCH($A6125,SumMonths,0),1))</f>
        <v>#VALUE!</v>
      </c>
      <c r="G6125" s="94" t="e">
        <f aca="false">INDEX(Book_Type,MATCH($B6125,Book,0),1)</f>
        <v>#N/A</v>
      </c>
      <c r="H6125" s="94" t="e">
        <f aca="false">$F6125&amp;$G6125</f>
        <v>#N/A</v>
      </c>
    </row>
    <row r="6126" customFormat="false" ht="12.75" hidden="false" customHeight="false" outlineLevel="0" collapsed="false">
      <c r="F6126" s="94" t="e">
        <f aca="false">IF(REF_DT&lt;PromptMonth,1,INDEX(BucketTable,MATCH($A6126,SumMonths,0),1))</f>
        <v>#VALUE!</v>
      </c>
      <c r="G6126" s="94" t="e">
        <f aca="false">INDEX(Book_Type,MATCH($B6126,Book,0),1)</f>
        <v>#N/A</v>
      </c>
      <c r="H6126" s="94" t="e">
        <f aca="false">$F6126&amp;$G6126</f>
        <v>#N/A</v>
      </c>
    </row>
    <row r="6127" customFormat="false" ht="12.75" hidden="false" customHeight="false" outlineLevel="0" collapsed="false">
      <c r="F6127" s="94" t="e">
        <f aca="false">IF(REF_DT&lt;PromptMonth,1,INDEX(BucketTable,MATCH($A6127,SumMonths,0),1))</f>
        <v>#VALUE!</v>
      </c>
      <c r="G6127" s="94" t="e">
        <f aca="false">INDEX(Book_Type,MATCH($B6127,Book,0),1)</f>
        <v>#N/A</v>
      </c>
      <c r="H6127" s="94" t="e">
        <f aca="false">$F6127&amp;$G6127</f>
        <v>#N/A</v>
      </c>
    </row>
    <row r="6128" customFormat="false" ht="12.75" hidden="false" customHeight="false" outlineLevel="0" collapsed="false">
      <c r="F6128" s="94" t="e">
        <f aca="false">IF(REF_DT&lt;PromptMonth,1,INDEX(BucketTable,MATCH($A6128,SumMonths,0),1))</f>
        <v>#VALUE!</v>
      </c>
      <c r="G6128" s="94" t="e">
        <f aca="false">INDEX(Book_Type,MATCH($B6128,Book,0),1)</f>
        <v>#N/A</v>
      </c>
      <c r="H6128" s="94" t="e">
        <f aca="false">$F6128&amp;$G6128</f>
        <v>#N/A</v>
      </c>
    </row>
    <row r="6129" customFormat="false" ht="12.75" hidden="false" customHeight="false" outlineLevel="0" collapsed="false">
      <c r="F6129" s="94" t="e">
        <f aca="false">IF(REF_DT&lt;PromptMonth,1,INDEX(BucketTable,MATCH($A6129,SumMonths,0),1))</f>
        <v>#VALUE!</v>
      </c>
      <c r="G6129" s="94" t="e">
        <f aca="false">INDEX(Book_Type,MATCH($B6129,Book,0),1)</f>
        <v>#N/A</v>
      </c>
      <c r="H6129" s="94" t="e">
        <f aca="false">$F6129&amp;$G6129</f>
        <v>#N/A</v>
      </c>
    </row>
    <row r="6130" customFormat="false" ht="12.75" hidden="false" customHeight="false" outlineLevel="0" collapsed="false">
      <c r="F6130" s="94" t="e">
        <f aca="false">IF(REF_DT&lt;PromptMonth,1,INDEX(BucketTable,MATCH($A6130,SumMonths,0),1))</f>
        <v>#VALUE!</v>
      </c>
      <c r="G6130" s="94" t="e">
        <f aca="false">INDEX(Book_Type,MATCH($B6130,Book,0),1)</f>
        <v>#N/A</v>
      </c>
      <c r="H6130" s="94" t="e">
        <f aca="false">$F6130&amp;$G6130</f>
        <v>#N/A</v>
      </c>
    </row>
    <row r="6131" customFormat="false" ht="12.75" hidden="false" customHeight="false" outlineLevel="0" collapsed="false">
      <c r="F6131" s="94" t="e">
        <f aca="false">IF(REF_DT&lt;PromptMonth,1,INDEX(BucketTable,MATCH($A6131,SumMonths,0),1))</f>
        <v>#VALUE!</v>
      </c>
      <c r="G6131" s="94" t="e">
        <f aca="false">INDEX(Book_Type,MATCH($B6131,Book,0),1)</f>
        <v>#N/A</v>
      </c>
      <c r="H6131" s="94" t="e">
        <f aca="false">$F6131&amp;$G6131</f>
        <v>#N/A</v>
      </c>
    </row>
    <row r="6132" customFormat="false" ht="12.75" hidden="false" customHeight="false" outlineLevel="0" collapsed="false">
      <c r="F6132" s="94" t="e">
        <f aca="false">IF(REF_DT&lt;PromptMonth,1,INDEX(BucketTable,MATCH($A6132,SumMonths,0),1))</f>
        <v>#VALUE!</v>
      </c>
      <c r="G6132" s="94" t="e">
        <f aca="false">INDEX(Book_Type,MATCH($B6132,Book,0),1)</f>
        <v>#N/A</v>
      </c>
      <c r="H6132" s="94" t="e">
        <f aca="false">$F6132&amp;$G6132</f>
        <v>#N/A</v>
      </c>
    </row>
    <row r="6133" customFormat="false" ht="12.75" hidden="false" customHeight="false" outlineLevel="0" collapsed="false">
      <c r="F6133" s="94" t="e">
        <f aca="false">IF(REF_DT&lt;PromptMonth,1,INDEX(BucketTable,MATCH($A6133,SumMonths,0),1))</f>
        <v>#VALUE!</v>
      </c>
      <c r="G6133" s="94" t="e">
        <f aca="false">INDEX(Book_Type,MATCH($B6133,Book,0),1)</f>
        <v>#N/A</v>
      </c>
      <c r="H6133" s="94" t="e">
        <f aca="false">$F6133&amp;$G6133</f>
        <v>#N/A</v>
      </c>
    </row>
    <row r="6134" customFormat="false" ht="12.75" hidden="false" customHeight="false" outlineLevel="0" collapsed="false">
      <c r="F6134" s="94" t="e">
        <f aca="false">IF(REF_DT&lt;PromptMonth,1,INDEX(BucketTable,MATCH($A6134,SumMonths,0),1))</f>
        <v>#VALUE!</v>
      </c>
      <c r="G6134" s="94" t="e">
        <f aca="false">INDEX(Book_Type,MATCH($B6134,Book,0),1)</f>
        <v>#N/A</v>
      </c>
      <c r="H6134" s="94" t="e">
        <f aca="false">$F6134&amp;$G6134</f>
        <v>#N/A</v>
      </c>
    </row>
    <row r="6135" customFormat="false" ht="12.75" hidden="false" customHeight="false" outlineLevel="0" collapsed="false">
      <c r="F6135" s="94" t="e">
        <f aca="false">IF(REF_DT&lt;PromptMonth,1,INDEX(BucketTable,MATCH($A6135,SumMonths,0),1))</f>
        <v>#VALUE!</v>
      </c>
      <c r="G6135" s="94" t="e">
        <f aca="false">INDEX(Book_Type,MATCH($B6135,Book,0),1)</f>
        <v>#N/A</v>
      </c>
      <c r="H6135" s="94" t="e">
        <f aca="false">$F6135&amp;$G6135</f>
        <v>#N/A</v>
      </c>
    </row>
    <row r="6136" customFormat="false" ht="12.75" hidden="false" customHeight="false" outlineLevel="0" collapsed="false">
      <c r="F6136" s="94" t="e">
        <f aca="false">IF(REF_DT&lt;PromptMonth,1,INDEX(BucketTable,MATCH($A6136,SumMonths,0),1))</f>
        <v>#VALUE!</v>
      </c>
      <c r="G6136" s="94" t="e">
        <f aca="false">INDEX(Book_Type,MATCH($B6136,Book,0),1)</f>
        <v>#N/A</v>
      </c>
      <c r="H6136" s="94" t="e">
        <f aca="false">$F6136&amp;$G6136</f>
        <v>#N/A</v>
      </c>
    </row>
    <row r="6137" customFormat="false" ht="12.75" hidden="false" customHeight="false" outlineLevel="0" collapsed="false">
      <c r="F6137" s="94" t="e">
        <f aca="false">IF(REF_DT&lt;PromptMonth,1,INDEX(BucketTable,MATCH($A6137,SumMonths,0),1))</f>
        <v>#VALUE!</v>
      </c>
      <c r="G6137" s="94" t="e">
        <f aca="false">INDEX(Book_Type,MATCH($B6137,Book,0),1)</f>
        <v>#N/A</v>
      </c>
      <c r="H6137" s="94" t="e">
        <f aca="false">$F6137&amp;$G6137</f>
        <v>#N/A</v>
      </c>
    </row>
    <row r="6138" customFormat="false" ht="12.75" hidden="false" customHeight="false" outlineLevel="0" collapsed="false">
      <c r="F6138" s="94" t="e">
        <f aca="false">IF(REF_DT&lt;PromptMonth,1,INDEX(BucketTable,MATCH($A6138,SumMonths,0),1))</f>
        <v>#VALUE!</v>
      </c>
      <c r="G6138" s="94" t="e">
        <f aca="false">INDEX(Book_Type,MATCH($B6138,Book,0),1)</f>
        <v>#N/A</v>
      </c>
      <c r="H6138" s="94" t="e">
        <f aca="false">$F6138&amp;$G6138</f>
        <v>#N/A</v>
      </c>
    </row>
    <row r="6139" customFormat="false" ht="12.75" hidden="false" customHeight="false" outlineLevel="0" collapsed="false">
      <c r="F6139" s="94" t="e">
        <f aca="false">IF(REF_DT&lt;PromptMonth,1,INDEX(BucketTable,MATCH($A6139,SumMonths,0),1))</f>
        <v>#VALUE!</v>
      </c>
      <c r="G6139" s="94" t="e">
        <f aca="false">INDEX(Book_Type,MATCH($B6139,Book,0),1)</f>
        <v>#N/A</v>
      </c>
      <c r="H6139" s="94" t="e">
        <f aca="false">$F6139&amp;$G6139</f>
        <v>#N/A</v>
      </c>
    </row>
    <row r="6140" customFormat="false" ht="12.75" hidden="false" customHeight="false" outlineLevel="0" collapsed="false">
      <c r="F6140" s="94" t="e">
        <f aca="false">IF(REF_DT&lt;PromptMonth,1,INDEX(BucketTable,MATCH($A6140,SumMonths,0),1))</f>
        <v>#VALUE!</v>
      </c>
      <c r="G6140" s="94" t="e">
        <f aca="false">INDEX(Book_Type,MATCH($B6140,Book,0),1)</f>
        <v>#N/A</v>
      </c>
      <c r="H6140" s="94" t="e">
        <f aca="false">$F6140&amp;$G6140</f>
        <v>#N/A</v>
      </c>
    </row>
    <row r="6141" customFormat="false" ht="12.75" hidden="false" customHeight="false" outlineLevel="0" collapsed="false">
      <c r="F6141" s="94" t="e">
        <f aca="false">IF(REF_DT&lt;PromptMonth,1,INDEX(BucketTable,MATCH($A6141,SumMonths,0),1))</f>
        <v>#VALUE!</v>
      </c>
      <c r="G6141" s="94" t="e">
        <f aca="false">INDEX(Book_Type,MATCH($B6141,Book,0),1)</f>
        <v>#N/A</v>
      </c>
      <c r="H6141" s="94" t="e">
        <f aca="false">$F6141&amp;$G6141</f>
        <v>#N/A</v>
      </c>
    </row>
    <row r="6142" customFormat="false" ht="12.75" hidden="false" customHeight="false" outlineLevel="0" collapsed="false">
      <c r="F6142" s="94" t="e">
        <f aca="false">IF(REF_DT&lt;PromptMonth,1,INDEX(BucketTable,MATCH($A6142,SumMonths,0),1))</f>
        <v>#VALUE!</v>
      </c>
      <c r="G6142" s="94" t="e">
        <f aca="false">INDEX(Book_Type,MATCH($B6142,Book,0),1)</f>
        <v>#N/A</v>
      </c>
      <c r="H6142" s="94" t="e">
        <f aca="false">$F6142&amp;$G6142</f>
        <v>#N/A</v>
      </c>
    </row>
    <row r="6143" customFormat="false" ht="12.75" hidden="false" customHeight="false" outlineLevel="0" collapsed="false">
      <c r="F6143" s="94" t="e">
        <f aca="false">IF(REF_DT&lt;PromptMonth,1,INDEX(BucketTable,MATCH($A6143,SumMonths,0),1))</f>
        <v>#VALUE!</v>
      </c>
      <c r="G6143" s="94" t="e">
        <f aca="false">INDEX(Book_Type,MATCH($B6143,Book,0),1)</f>
        <v>#N/A</v>
      </c>
      <c r="H6143" s="94" t="e">
        <f aca="false">$F6143&amp;$G6143</f>
        <v>#N/A</v>
      </c>
    </row>
    <row r="6144" customFormat="false" ht="12.75" hidden="false" customHeight="false" outlineLevel="0" collapsed="false">
      <c r="F6144" s="94" t="e">
        <f aca="false">IF(REF_DT&lt;PromptMonth,1,INDEX(BucketTable,MATCH($A6144,SumMonths,0),1))</f>
        <v>#VALUE!</v>
      </c>
      <c r="G6144" s="94" t="e">
        <f aca="false">INDEX(Book_Type,MATCH($B6144,Book,0),1)</f>
        <v>#N/A</v>
      </c>
      <c r="H6144" s="94" t="e">
        <f aca="false">$F6144&amp;$G6144</f>
        <v>#N/A</v>
      </c>
    </row>
    <row r="6145" customFormat="false" ht="12.75" hidden="false" customHeight="false" outlineLevel="0" collapsed="false">
      <c r="F6145" s="94" t="e">
        <f aca="false">IF(REF_DT&lt;PromptMonth,1,INDEX(BucketTable,MATCH($A6145,SumMonths,0),1))</f>
        <v>#VALUE!</v>
      </c>
      <c r="G6145" s="94" t="e">
        <f aca="false">INDEX(Book_Type,MATCH($B6145,Book,0),1)</f>
        <v>#N/A</v>
      </c>
      <c r="H6145" s="94" t="e">
        <f aca="false">$F6145&amp;$G6145</f>
        <v>#N/A</v>
      </c>
    </row>
    <row r="6146" customFormat="false" ht="12.75" hidden="false" customHeight="false" outlineLevel="0" collapsed="false">
      <c r="F6146" s="94" t="e">
        <f aca="false">IF(REF_DT&lt;PromptMonth,1,INDEX(BucketTable,MATCH($A6146,SumMonths,0),1))</f>
        <v>#VALUE!</v>
      </c>
      <c r="G6146" s="94" t="e">
        <f aca="false">INDEX(Book_Type,MATCH($B6146,Book,0),1)</f>
        <v>#N/A</v>
      </c>
      <c r="H6146" s="94" t="e">
        <f aca="false">$F6146&amp;$G6146</f>
        <v>#N/A</v>
      </c>
    </row>
    <row r="6147" customFormat="false" ht="12.75" hidden="false" customHeight="false" outlineLevel="0" collapsed="false">
      <c r="F6147" s="94" t="e">
        <f aca="false">IF(REF_DT&lt;PromptMonth,1,INDEX(BucketTable,MATCH($A6147,SumMonths,0),1))</f>
        <v>#VALUE!</v>
      </c>
      <c r="G6147" s="94" t="e">
        <f aca="false">INDEX(Book_Type,MATCH($B6147,Book,0),1)</f>
        <v>#N/A</v>
      </c>
      <c r="H6147" s="94" t="e">
        <f aca="false">$F6147&amp;$G6147</f>
        <v>#N/A</v>
      </c>
    </row>
    <row r="6148" customFormat="false" ht="12.75" hidden="false" customHeight="false" outlineLevel="0" collapsed="false">
      <c r="F6148" s="94" t="e">
        <f aca="false">IF(REF_DT&lt;PromptMonth,1,INDEX(BucketTable,MATCH($A6148,SumMonths,0),1))</f>
        <v>#VALUE!</v>
      </c>
      <c r="G6148" s="94" t="e">
        <f aca="false">INDEX(Book_Type,MATCH($B6148,Book,0),1)</f>
        <v>#N/A</v>
      </c>
      <c r="H6148" s="94" t="e">
        <f aca="false">$F6148&amp;$G6148</f>
        <v>#N/A</v>
      </c>
    </row>
    <row r="6149" customFormat="false" ht="12.75" hidden="false" customHeight="false" outlineLevel="0" collapsed="false">
      <c r="F6149" s="94" t="e">
        <f aca="false">IF(REF_DT&lt;PromptMonth,1,INDEX(BucketTable,MATCH($A6149,SumMonths,0),1))</f>
        <v>#VALUE!</v>
      </c>
      <c r="G6149" s="94" t="e">
        <f aca="false">INDEX(Book_Type,MATCH($B6149,Book,0),1)</f>
        <v>#N/A</v>
      </c>
      <c r="H6149" s="94" t="e">
        <f aca="false">$F6149&amp;$G6149</f>
        <v>#N/A</v>
      </c>
    </row>
    <row r="6150" customFormat="false" ht="12.75" hidden="false" customHeight="false" outlineLevel="0" collapsed="false">
      <c r="F6150" s="94" t="e">
        <f aca="false">IF(REF_DT&lt;PromptMonth,1,INDEX(BucketTable,MATCH($A6150,SumMonths,0),1))</f>
        <v>#VALUE!</v>
      </c>
      <c r="G6150" s="94" t="e">
        <f aca="false">INDEX(Book_Type,MATCH($B6150,Book,0),1)</f>
        <v>#N/A</v>
      </c>
      <c r="H6150" s="94" t="e">
        <f aca="false">$F6150&amp;$G6150</f>
        <v>#N/A</v>
      </c>
    </row>
    <row r="6151" customFormat="false" ht="12.75" hidden="false" customHeight="false" outlineLevel="0" collapsed="false">
      <c r="F6151" s="94" t="e">
        <f aca="false">IF(REF_DT&lt;PromptMonth,1,INDEX(BucketTable,MATCH($A6151,SumMonths,0),1))</f>
        <v>#VALUE!</v>
      </c>
      <c r="G6151" s="94" t="e">
        <f aca="false">INDEX(Book_Type,MATCH($B6151,Book,0),1)</f>
        <v>#N/A</v>
      </c>
      <c r="H6151" s="94" t="e">
        <f aca="false">$F6151&amp;$G6151</f>
        <v>#N/A</v>
      </c>
    </row>
    <row r="6152" customFormat="false" ht="12.75" hidden="false" customHeight="false" outlineLevel="0" collapsed="false">
      <c r="F6152" s="94" t="e">
        <f aca="false">IF(REF_DT&lt;PromptMonth,1,INDEX(BucketTable,MATCH($A6152,SumMonths,0),1))</f>
        <v>#VALUE!</v>
      </c>
      <c r="G6152" s="94" t="e">
        <f aca="false">INDEX(Book_Type,MATCH($B6152,Book,0),1)</f>
        <v>#N/A</v>
      </c>
      <c r="H6152" s="94" t="e">
        <f aca="false">$F6152&amp;$G6152</f>
        <v>#N/A</v>
      </c>
    </row>
    <row r="6153" customFormat="false" ht="12.75" hidden="false" customHeight="false" outlineLevel="0" collapsed="false">
      <c r="F6153" s="94" t="e">
        <f aca="false">IF(REF_DT&lt;PromptMonth,1,INDEX(BucketTable,MATCH($A6153,SumMonths,0),1))</f>
        <v>#VALUE!</v>
      </c>
      <c r="G6153" s="94" t="e">
        <f aca="false">INDEX(Book_Type,MATCH($B6153,Book,0),1)</f>
        <v>#N/A</v>
      </c>
      <c r="H6153" s="94" t="e">
        <f aca="false">$F6153&amp;$G6153</f>
        <v>#N/A</v>
      </c>
    </row>
    <row r="6154" customFormat="false" ht="12.75" hidden="false" customHeight="false" outlineLevel="0" collapsed="false">
      <c r="F6154" s="94" t="e">
        <f aca="false">IF(REF_DT&lt;PromptMonth,1,INDEX(BucketTable,MATCH($A6154,SumMonths,0),1))</f>
        <v>#VALUE!</v>
      </c>
      <c r="G6154" s="94" t="e">
        <f aca="false">INDEX(Book_Type,MATCH($B6154,Book,0),1)</f>
        <v>#N/A</v>
      </c>
      <c r="H6154" s="94" t="e">
        <f aca="false">$F6154&amp;$G6154</f>
        <v>#N/A</v>
      </c>
    </row>
    <row r="6155" customFormat="false" ht="12.75" hidden="false" customHeight="false" outlineLevel="0" collapsed="false">
      <c r="F6155" s="94" t="e">
        <f aca="false">IF(REF_DT&lt;PromptMonth,1,INDEX(BucketTable,MATCH($A6155,SumMonths,0),1))</f>
        <v>#VALUE!</v>
      </c>
      <c r="G6155" s="94" t="e">
        <f aca="false">INDEX(Book_Type,MATCH($B6155,Book,0),1)</f>
        <v>#N/A</v>
      </c>
      <c r="H6155" s="94" t="e">
        <f aca="false">$F6155&amp;$G6155</f>
        <v>#N/A</v>
      </c>
    </row>
    <row r="6156" customFormat="false" ht="12.75" hidden="false" customHeight="false" outlineLevel="0" collapsed="false">
      <c r="F6156" s="94" t="e">
        <f aca="false">IF(REF_DT&lt;PromptMonth,1,INDEX(BucketTable,MATCH($A6156,SumMonths,0),1))</f>
        <v>#VALUE!</v>
      </c>
      <c r="G6156" s="94" t="e">
        <f aca="false">INDEX(Book_Type,MATCH($B6156,Book,0),1)</f>
        <v>#N/A</v>
      </c>
      <c r="H6156" s="94" t="e">
        <f aca="false">$F6156&amp;$G6156</f>
        <v>#N/A</v>
      </c>
    </row>
    <row r="6157" customFormat="false" ht="12.75" hidden="false" customHeight="false" outlineLevel="0" collapsed="false">
      <c r="F6157" s="94" t="e">
        <f aca="false">IF(REF_DT&lt;PromptMonth,1,INDEX(BucketTable,MATCH($A6157,SumMonths,0),1))</f>
        <v>#VALUE!</v>
      </c>
      <c r="G6157" s="94" t="e">
        <f aca="false">INDEX(Book_Type,MATCH($B6157,Book,0),1)</f>
        <v>#N/A</v>
      </c>
      <c r="H6157" s="94" t="e">
        <f aca="false">$F6157&amp;$G6157</f>
        <v>#N/A</v>
      </c>
    </row>
    <row r="6158" customFormat="false" ht="12.75" hidden="false" customHeight="false" outlineLevel="0" collapsed="false">
      <c r="F6158" s="94" t="e">
        <f aca="false">IF(REF_DT&lt;PromptMonth,1,INDEX(BucketTable,MATCH($A6158,SumMonths,0),1))</f>
        <v>#VALUE!</v>
      </c>
      <c r="G6158" s="94" t="e">
        <f aca="false">INDEX(Book_Type,MATCH($B6158,Book,0),1)</f>
        <v>#N/A</v>
      </c>
      <c r="H6158" s="94" t="e">
        <f aca="false">$F6158&amp;$G6158</f>
        <v>#N/A</v>
      </c>
    </row>
    <row r="6159" customFormat="false" ht="12.75" hidden="false" customHeight="false" outlineLevel="0" collapsed="false">
      <c r="F6159" s="94" t="e">
        <f aca="false">IF(REF_DT&lt;PromptMonth,1,INDEX(BucketTable,MATCH($A6159,SumMonths,0),1))</f>
        <v>#VALUE!</v>
      </c>
      <c r="G6159" s="94" t="e">
        <f aca="false">INDEX(Book_Type,MATCH($B6159,Book,0),1)</f>
        <v>#N/A</v>
      </c>
      <c r="H6159" s="94" t="e">
        <f aca="false">$F6159&amp;$G6159</f>
        <v>#N/A</v>
      </c>
    </row>
    <row r="6160" customFormat="false" ht="12.75" hidden="false" customHeight="false" outlineLevel="0" collapsed="false">
      <c r="F6160" s="94" t="e">
        <f aca="false">IF(REF_DT&lt;PromptMonth,1,INDEX(BucketTable,MATCH($A6160,SumMonths,0),1))</f>
        <v>#VALUE!</v>
      </c>
      <c r="G6160" s="94" t="e">
        <f aca="false">INDEX(Book_Type,MATCH($B6160,Book,0),1)</f>
        <v>#N/A</v>
      </c>
      <c r="H6160" s="94" t="e">
        <f aca="false">$F6160&amp;$G6160</f>
        <v>#N/A</v>
      </c>
    </row>
    <row r="6161" customFormat="false" ht="12.75" hidden="false" customHeight="false" outlineLevel="0" collapsed="false">
      <c r="F6161" s="94" t="e">
        <f aca="false">IF(REF_DT&lt;PromptMonth,1,INDEX(BucketTable,MATCH($A6161,SumMonths,0),1))</f>
        <v>#VALUE!</v>
      </c>
      <c r="G6161" s="94" t="e">
        <f aca="false">INDEX(Book_Type,MATCH($B6161,Book,0),1)</f>
        <v>#N/A</v>
      </c>
      <c r="H6161" s="94" t="e">
        <f aca="false">$F6161&amp;$G6161</f>
        <v>#N/A</v>
      </c>
    </row>
    <row r="6162" customFormat="false" ht="12.75" hidden="false" customHeight="false" outlineLevel="0" collapsed="false">
      <c r="F6162" s="94" t="e">
        <f aca="false">IF(REF_DT&lt;PromptMonth,1,INDEX(BucketTable,MATCH($A6162,SumMonths,0),1))</f>
        <v>#VALUE!</v>
      </c>
      <c r="G6162" s="94" t="e">
        <f aca="false">INDEX(Book_Type,MATCH($B6162,Book,0),1)</f>
        <v>#N/A</v>
      </c>
      <c r="H6162" s="94" t="e">
        <f aca="false">$F6162&amp;$G6162</f>
        <v>#N/A</v>
      </c>
    </row>
    <row r="6163" customFormat="false" ht="12.75" hidden="false" customHeight="false" outlineLevel="0" collapsed="false">
      <c r="F6163" s="94" t="e">
        <f aca="false">IF(REF_DT&lt;PromptMonth,1,INDEX(BucketTable,MATCH($A6163,SumMonths,0),1))</f>
        <v>#VALUE!</v>
      </c>
      <c r="G6163" s="94" t="e">
        <f aca="false">INDEX(Book_Type,MATCH($B6163,Book,0),1)</f>
        <v>#N/A</v>
      </c>
      <c r="H6163" s="94" t="e">
        <f aca="false">$F6163&amp;$G6163</f>
        <v>#N/A</v>
      </c>
    </row>
    <row r="6164" customFormat="false" ht="12.75" hidden="false" customHeight="false" outlineLevel="0" collapsed="false">
      <c r="F6164" s="94" t="e">
        <f aca="false">IF(REF_DT&lt;PromptMonth,1,INDEX(BucketTable,MATCH($A6164,SumMonths,0),1))</f>
        <v>#VALUE!</v>
      </c>
      <c r="G6164" s="94" t="e">
        <f aca="false">INDEX(Book_Type,MATCH($B6164,Book,0),1)</f>
        <v>#N/A</v>
      </c>
      <c r="H6164" s="94" t="e">
        <f aca="false">$F6164&amp;$G6164</f>
        <v>#N/A</v>
      </c>
    </row>
    <row r="6165" customFormat="false" ht="12.75" hidden="false" customHeight="false" outlineLevel="0" collapsed="false">
      <c r="F6165" s="94" t="e">
        <f aca="false">IF(REF_DT&lt;PromptMonth,1,INDEX(BucketTable,MATCH($A6165,SumMonths,0),1))</f>
        <v>#VALUE!</v>
      </c>
      <c r="G6165" s="94" t="e">
        <f aca="false">INDEX(Book_Type,MATCH($B6165,Book,0),1)</f>
        <v>#N/A</v>
      </c>
      <c r="H6165" s="94" t="e">
        <f aca="false">$F6165&amp;$G6165</f>
        <v>#N/A</v>
      </c>
    </row>
    <row r="6166" customFormat="false" ht="12.75" hidden="false" customHeight="false" outlineLevel="0" collapsed="false">
      <c r="F6166" s="94" t="e">
        <f aca="false">IF(REF_DT&lt;PromptMonth,1,INDEX(BucketTable,MATCH($A6166,SumMonths,0),1))</f>
        <v>#VALUE!</v>
      </c>
      <c r="G6166" s="94" t="e">
        <f aca="false">INDEX(Book_Type,MATCH($B6166,Book,0),1)</f>
        <v>#N/A</v>
      </c>
      <c r="H6166" s="94" t="e">
        <f aca="false">$F6166&amp;$G6166</f>
        <v>#N/A</v>
      </c>
    </row>
    <row r="6167" customFormat="false" ht="12.75" hidden="false" customHeight="false" outlineLevel="0" collapsed="false">
      <c r="F6167" s="94" t="e">
        <f aca="false">IF(REF_DT&lt;PromptMonth,1,INDEX(BucketTable,MATCH($A6167,SumMonths,0),1))</f>
        <v>#VALUE!</v>
      </c>
      <c r="G6167" s="94" t="e">
        <f aca="false">INDEX(Book_Type,MATCH($B6167,Book,0),1)</f>
        <v>#N/A</v>
      </c>
      <c r="H6167" s="94" t="e">
        <f aca="false">$F6167&amp;$G6167</f>
        <v>#N/A</v>
      </c>
    </row>
    <row r="6168" customFormat="false" ht="12.75" hidden="false" customHeight="false" outlineLevel="0" collapsed="false">
      <c r="F6168" s="94" t="e">
        <f aca="false">IF(REF_DT&lt;PromptMonth,1,INDEX(BucketTable,MATCH($A6168,SumMonths,0),1))</f>
        <v>#VALUE!</v>
      </c>
      <c r="G6168" s="94" t="e">
        <f aca="false">INDEX(Book_Type,MATCH($B6168,Book,0),1)</f>
        <v>#N/A</v>
      </c>
      <c r="H6168" s="94" t="e">
        <f aca="false">$F6168&amp;$G6168</f>
        <v>#N/A</v>
      </c>
    </row>
    <row r="6169" customFormat="false" ht="12.75" hidden="false" customHeight="false" outlineLevel="0" collapsed="false">
      <c r="F6169" s="94" t="e">
        <f aca="false">IF(REF_DT&lt;PromptMonth,1,INDEX(BucketTable,MATCH($A6169,SumMonths,0),1))</f>
        <v>#VALUE!</v>
      </c>
      <c r="G6169" s="94" t="e">
        <f aca="false">INDEX(Book_Type,MATCH($B6169,Book,0),1)</f>
        <v>#N/A</v>
      </c>
      <c r="H6169" s="94" t="e">
        <f aca="false">$F6169&amp;$G6169</f>
        <v>#N/A</v>
      </c>
    </row>
    <row r="6170" customFormat="false" ht="12.75" hidden="false" customHeight="false" outlineLevel="0" collapsed="false">
      <c r="F6170" s="94" t="e">
        <f aca="false">IF(REF_DT&lt;PromptMonth,1,INDEX(BucketTable,MATCH($A6170,SumMonths,0),1))</f>
        <v>#VALUE!</v>
      </c>
      <c r="G6170" s="94" t="e">
        <f aca="false">INDEX(Book_Type,MATCH($B6170,Book,0),1)</f>
        <v>#N/A</v>
      </c>
      <c r="H6170" s="94" t="e">
        <f aca="false">$F6170&amp;$G6170</f>
        <v>#N/A</v>
      </c>
    </row>
    <row r="6171" customFormat="false" ht="12.75" hidden="false" customHeight="false" outlineLevel="0" collapsed="false">
      <c r="F6171" s="94" t="e">
        <f aca="false">IF(REF_DT&lt;PromptMonth,1,INDEX(BucketTable,MATCH($A6171,SumMonths,0),1))</f>
        <v>#VALUE!</v>
      </c>
      <c r="G6171" s="94" t="e">
        <f aca="false">INDEX(Book_Type,MATCH($B6171,Book,0),1)</f>
        <v>#N/A</v>
      </c>
      <c r="H6171" s="94" t="e">
        <f aca="false">$F6171&amp;$G6171</f>
        <v>#N/A</v>
      </c>
    </row>
    <row r="6172" customFormat="false" ht="12.75" hidden="false" customHeight="false" outlineLevel="0" collapsed="false">
      <c r="F6172" s="94" t="e">
        <f aca="false">IF(REF_DT&lt;PromptMonth,1,INDEX(BucketTable,MATCH($A6172,SumMonths,0),1))</f>
        <v>#VALUE!</v>
      </c>
      <c r="G6172" s="94" t="e">
        <f aca="false">INDEX(Book_Type,MATCH($B6172,Book,0),1)</f>
        <v>#N/A</v>
      </c>
      <c r="H6172" s="94" t="e">
        <f aca="false">$F6172&amp;$G6172</f>
        <v>#N/A</v>
      </c>
    </row>
    <row r="6173" customFormat="false" ht="12.75" hidden="false" customHeight="false" outlineLevel="0" collapsed="false">
      <c r="F6173" s="94" t="e">
        <f aca="false">IF(REF_DT&lt;PromptMonth,1,INDEX(BucketTable,MATCH($A6173,SumMonths,0),1))</f>
        <v>#VALUE!</v>
      </c>
      <c r="G6173" s="94" t="e">
        <f aca="false">INDEX(Book_Type,MATCH($B6173,Book,0),1)</f>
        <v>#N/A</v>
      </c>
      <c r="H6173" s="94" t="e">
        <f aca="false">$F6173&amp;$G6173</f>
        <v>#N/A</v>
      </c>
    </row>
    <row r="6174" customFormat="false" ht="12.75" hidden="false" customHeight="false" outlineLevel="0" collapsed="false">
      <c r="F6174" s="94" t="e">
        <f aca="false">IF(REF_DT&lt;PromptMonth,1,INDEX(BucketTable,MATCH($A6174,SumMonths,0),1))</f>
        <v>#VALUE!</v>
      </c>
      <c r="G6174" s="94" t="e">
        <f aca="false">INDEX(Book_Type,MATCH($B6174,Book,0),1)</f>
        <v>#N/A</v>
      </c>
      <c r="H6174" s="94" t="e">
        <f aca="false">$F6174&amp;$G6174</f>
        <v>#N/A</v>
      </c>
    </row>
    <row r="6175" customFormat="false" ht="12.75" hidden="false" customHeight="false" outlineLevel="0" collapsed="false">
      <c r="F6175" s="94" t="e">
        <f aca="false">IF(REF_DT&lt;PromptMonth,1,INDEX(BucketTable,MATCH($A6175,SumMonths,0),1))</f>
        <v>#VALUE!</v>
      </c>
      <c r="G6175" s="94" t="e">
        <f aca="false">INDEX(Book_Type,MATCH($B6175,Book,0),1)</f>
        <v>#N/A</v>
      </c>
      <c r="H6175" s="94" t="e">
        <f aca="false">$F6175&amp;$G6175</f>
        <v>#N/A</v>
      </c>
    </row>
    <row r="6176" customFormat="false" ht="12.75" hidden="false" customHeight="false" outlineLevel="0" collapsed="false">
      <c r="F6176" s="94" t="e">
        <f aca="false">IF(REF_DT&lt;PromptMonth,1,INDEX(BucketTable,MATCH($A6176,SumMonths,0),1))</f>
        <v>#VALUE!</v>
      </c>
      <c r="G6176" s="94" t="e">
        <f aca="false">INDEX(Book_Type,MATCH($B6176,Book,0),1)</f>
        <v>#N/A</v>
      </c>
      <c r="H6176" s="94" t="e">
        <f aca="false">$F6176&amp;$G6176</f>
        <v>#N/A</v>
      </c>
    </row>
    <row r="6177" customFormat="false" ht="12.75" hidden="false" customHeight="false" outlineLevel="0" collapsed="false">
      <c r="F6177" s="94" t="e">
        <f aca="false">IF(REF_DT&lt;PromptMonth,1,INDEX(BucketTable,MATCH($A6177,SumMonths,0),1))</f>
        <v>#VALUE!</v>
      </c>
      <c r="G6177" s="94" t="e">
        <f aca="false">INDEX(Book_Type,MATCH($B6177,Book,0),1)</f>
        <v>#N/A</v>
      </c>
      <c r="H6177" s="94" t="e">
        <f aca="false">$F6177&amp;$G6177</f>
        <v>#N/A</v>
      </c>
    </row>
    <row r="6178" customFormat="false" ht="12.75" hidden="false" customHeight="false" outlineLevel="0" collapsed="false">
      <c r="F6178" s="94" t="e">
        <f aca="false">IF(REF_DT&lt;PromptMonth,1,INDEX(BucketTable,MATCH($A6178,SumMonths,0),1))</f>
        <v>#VALUE!</v>
      </c>
      <c r="G6178" s="94" t="e">
        <f aca="false">INDEX(Book_Type,MATCH($B6178,Book,0),1)</f>
        <v>#N/A</v>
      </c>
      <c r="H6178" s="94" t="e">
        <f aca="false">$F6178&amp;$G6178</f>
        <v>#N/A</v>
      </c>
    </row>
    <row r="6179" customFormat="false" ht="12.75" hidden="false" customHeight="false" outlineLevel="0" collapsed="false">
      <c r="F6179" s="94" t="e">
        <f aca="false">IF(REF_DT&lt;PromptMonth,1,INDEX(BucketTable,MATCH($A6179,SumMonths,0),1))</f>
        <v>#VALUE!</v>
      </c>
      <c r="G6179" s="94" t="e">
        <f aca="false">INDEX(Book_Type,MATCH($B6179,Book,0),1)</f>
        <v>#N/A</v>
      </c>
      <c r="H6179" s="94" t="e">
        <f aca="false">$F6179&amp;$G6179</f>
        <v>#N/A</v>
      </c>
    </row>
    <row r="6180" customFormat="false" ht="12.75" hidden="false" customHeight="false" outlineLevel="0" collapsed="false">
      <c r="F6180" s="94" t="e">
        <f aca="false">IF(REF_DT&lt;PromptMonth,1,INDEX(BucketTable,MATCH($A6180,SumMonths,0),1))</f>
        <v>#VALUE!</v>
      </c>
      <c r="G6180" s="94" t="e">
        <f aca="false">INDEX(Book_Type,MATCH($B6180,Book,0),1)</f>
        <v>#N/A</v>
      </c>
      <c r="H6180" s="94" t="e">
        <f aca="false">$F6180&amp;$G6180</f>
        <v>#N/A</v>
      </c>
    </row>
    <row r="6181" customFormat="false" ht="12.75" hidden="false" customHeight="false" outlineLevel="0" collapsed="false">
      <c r="F6181" s="94" t="e">
        <f aca="false">IF(REF_DT&lt;PromptMonth,1,INDEX(BucketTable,MATCH($A6181,SumMonths,0),1))</f>
        <v>#VALUE!</v>
      </c>
      <c r="G6181" s="94" t="e">
        <f aca="false">INDEX(Book_Type,MATCH($B6181,Book,0),1)</f>
        <v>#N/A</v>
      </c>
      <c r="H6181" s="94" t="e">
        <f aca="false">$F6181&amp;$G6181</f>
        <v>#N/A</v>
      </c>
    </row>
    <row r="6182" customFormat="false" ht="12.75" hidden="false" customHeight="false" outlineLevel="0" collapsed="false">
      <c r="F6182" s="94" t="e">
        <f aca="false">IF(REF_DT&lt;PromptMonth,1,INDEX(BucketTable,MATCH($A6182,SumMonths,0),1))</f>
        <v>#VALUE!</v>
      </c>
      <c r="G6182" s="94" t="e">
        <f aca="false">INDEX(Book_Type,MATCH($B6182,Book,0),1)</f>
        <v>#N/A</v>
      </c>
      <c r="H6182" s="94" t="e">
        <f aca="false">$F6182&amp;$G6182</f>
        <v>#N/A</v>
      </c>
    </row>
    <row r="6183" customFormat="false" ht="12.75" hidden="false" customHeight="false" outlineLevel="0" collapsed="false">
      <c r="F6183" s="94" t="e">
        <f aca="false">IF(REF_DT&lt;PromptMonth,1,INDEX(BucketTable,MATCH($A6183,SumMonths,0),1))</f>
        <v>#VALUE!</v>
      </c>
      <c r="G6183" s="94" t="e">
        <f aca="false">INDEX(Book_Type,MATCH($B6183,Book,0),1)</f>
        <v>#N/A</v>
      </c>
      <c r="H6183" s="94" t="e">
        <f aca="false">$F6183&amp;$G6183</f>
        <v>#N/A</v>
      </c>
    </row>
    <row r="6184" customFormat="false" ht="12.75" hidden="false" customHeight="false" outlineLevel="0" collapsed="false">
      <c r="F6184" s="94" t="e">
        <f aca="false">IF(REF_DT&lt;PromptMonth,1,INDEX(BucketTable,MATCH($A6184,SumMonths,0),1))</f>
        <v>#VALUE!</v>
      </c>
      <c r="G6184" s="94" t="e">
        <f aca="false">INDEX(Book_Type,MATCH($B6184,Book,0),1)</f>
        <v>#N/A</v>
      </c>
      <c r="H6184" s="94" t="e">
        <f aca="false">$F6184&amp;$G6184</f>
        <v>#N/A</v>
      </c>
    </row>
    <row r="6185" customFormat="false" ht="12.75" hidden="false" customHeight="false" outlineLevel="0" collapsed="false">
      <c r="F6185" s="94" t="e">
        <f aca="false">IF(REF_DT&lt;PromptMonth,1,INDEX(BucketTable,MATCH($A6185,SumMonths,0),1))</f>
        <v>#VALUE!</v>
      </c>
      <c r="G6185" s="94" t="e">
        <f aca="false">INDEX(Book_Type,MATCH($B6185,Book,0),1)</f>
        <v>#N/A</v>
      </c>
      <c r="H6185" s="94" t="e">
        <f aca="false">$F6185&amp;$G6185</f>
        <v>#N/A</v>
      </c>
    </row>
    <row r="6186" customFormat="false" ht="12.75" hidden="false" customHeight="false" outlineLevel="0" collapsed="false">
      <c r="F6186" s="94" t="e">
        <f aca="false">IF(REF_DT&lt;PromptMonth,1,INDEX(BucketTable,MATCH($A6186,SumMonths,0),1))</f>
        <v>#VALUE!</v>
      </c>
      <c r="G6186" s="94" t="e">
        <f aca="false">INDEX(Book_Type,MATCH($B6186,Book,0),1)</f>
        <v>#N/A</v>
      </c>
      <c r="H6186" s="94" t="e">
        <f aca="false">$F6186&amp;$G6186</f>
        <v>#N/A</v>
      </c>
    </row>
    <row r="6187" customFormat="false" ht="12.75" hidden="false" customHeight="false" outlineLevel="0" collapsed="false">
      <c r="F6187" s="94" t="e">
        <f aca="false">IF(REF_DT&lt;PromptMonth,1,INDEX(BucketTable,MATCH($A6187,SumMonths,0),1))</f>
        <v>#VALUE!</v>
      </c>
      <c r="G6187" s="94" t="e">
        <f aca="false">INDEX(Book_Type,MATCH($B6187,Book,0),1)</f>
        <v>#N/A</v>
      </c>
      <c r="H6187" s="94" t="e">
        <f aca="false">$F6187&amp;$G6187</f>
        <v>#N/A</v>
      </c>
    </row>
    <row r="6188" customFormat="false" ht="12.75" hidden="false" customHeight="false" outlineLevel="0" collapsed="false">
      <c r="F6188" s="94" t="e">
        <f aca="false">IF(REF_DT&lt;PromptMonth,1,INDEX(BucketTable,MATCH($A6188,SumMonths,0),1))</f>
        <v>#VALUE!</v>
      </c>
      <c r="G6188" s="94" t="e">
        <f aca="false">INDEX(Book_Type,MATCH($B6188,Book,0),1)</f>
        <v>#N/A</v>
      </c>
      <c r="H6188" s="94" t="e">
        <f aca="false">$F6188&amp;$G6188</f>
        <v>#N/A</v>
      </c>
    </row>
    <row r="6189" customFormat="false" ht="12.75" hidden="false" customHeight="false" outlineLevel="0" collapsed="false">
      <c r="F6189" s="94" t="e">
        <f aca="false">IF(REF_DT&lt;PromptMonth,1,INDEX(BucketTable,MATCH($A6189,SumMonths,0),1))</f>
        <v>#VALUE!</v>
      </c>
      <c r="G6189" s="94" t="e">
        <f aca="false">INDEX(Book_Type,MATCH($B6189,Book,0),1)</f>
        <v>#N/A</v>
      </c>
      <c r="H6189" s="94" t="e">
        <f aca="false">$F6189&amp;$G6189</f>
        <v>#N/A</v>
      </c>
    </row>
    <row r="6190" customFormat="false" ht="12.75" hidden="false" customHeight="false" outlineLevel="0" collapsed="false">
      <c r="F6190" s="94" t="e">
        <f aca="false">IF(REF_DT&lt;PromptMonth,1,INDEX(BucketTable,MATCH($A6190,SumMonths,0),1))</f>
        <v>#VALUE!</v>
      </c>
      <c r="G6190" s="94" t="e">
        <f aca="false">INDEX(Book_Type,MATCH($B6190,Book,0),1)</f>
        <v>#N/A</v>
      </c>
      <c r="H6190" s="94" t="e">
        <f aca="false">$F6190&amp;$G6190</f>
        <v>#N/A</v>
      </c>
    </row>
    <row r="6191" customFormat="false" ht="12.75" hidden="false" customHeight="false" outlineLevel="0" collapsed="false">
      <c r="F6191" s="94" t="e">
        <f aca="false">IF(REF_DT&lt;PromptMonth,1,INDEX(BucketTable,MATCH($A6191,SumMonths,0),1))</f>
        <v>#VALUE!</v>
      </c>
      <c r="G6191" s="94" t="e">
        <f aca="false">INDEX(Book_Type,MATCH($B6191,Book,0),1)</f>
        <v>#N/A</v>
      </c>
      <c r="H6191" s="94" t="e">
        <f aca="false">$F6191&amp;$G6191</f>
        <v>#N/A</v>
      </c>
    </row>
    <row r="6192" customFormat="false" ht="12.75" hidden="false" customHeight="false" outlineLevel="0" collapsed="false">
      <c r="F6192" s="94" t="e">
        <f aca="false">IF(REF_DT&lt;PromptMonth,1,INDEX(BucketTable,MATCH($A6192,SumMonths,0),1))</f>
        <v>#VALUE!</v>
      </c>
      <c r="G6192" s="94" t="e">
        <f aca="false">INDEX(Book_Type,MATCH($B6192,Book,0),1)</f>
        <v>#N/A</v>
      </c>
      <c r="H6192" s="94" t="e">
        <f aca="false">$F6192&amp;$G6192</f>
        <v>#N/A</v>
      </c>
    </row>
    <row r="6193" customFormat="false" ht="12.75" hidden="false" customHeight="false" outlineLevel="0" collapsed="false">
      <c r="F6193" s="94" t="e">
        <f aca="false">IF(REF_DT&lt;PromptMonth,1,INDEX(BucketTable,MATCH($A6193,SumMonths,0),1))</f>
        <v>#VALUE!</v>
      </c>
      <c r="G6193" s="94" t="e">
        <f aca="false">INDEX(Book_Type,MATCH($B6193,Book,0),1)</f>
        <v>#N/A</v>
      </c>
      <c r="H6193" s="94" t="e">
        <f aca="false">$F6193&amp;$G6193</f>
        <v>#N/A</v>
      </c>
    </row>
    <row r="6194" customFormat="false" ht="12.75" hidden="false" customHeight="false" outlineLevel="0" collapsed="false">
      <c r="F6194" s="94" t="e">
        <f aca="false">IF(REF_DT&lt;PromptMonth,1,INDEX(BucketTable,MATCH($A6194,SumMonths,0),1))</f>
        <v>#VALUE!</v>
      </c>
      <c r="G6194" s="94" t="e">
        <f aca="false">INDEX(Book_Type,MATCH($B6194,Book,0),1)</f>
        <v>#N/A</v>
      </c>
      <c r="H6194" s="94" t="e">
        <f aca="false">$F6194&amp;$G6194</f>
        <v>#N/A</v>
      </c>
    </row>
    <row r="6195" customFormat="false" ht="12.75" hidden="false" customHeight="false" outlineLevel="0" collapsed="false">
      <c r="F6195" s="94" t="e">
        <f aca="false">IF(REF_DT&lt;PromptMonth,1,INDEX(BucketTable,MATCH($A6195,SumMonths,0),1))</f>
        <v>#VALUE!</v>
      </c>
      <c r="G6195" s="94" t="e">
        <f aca="false">INDEX(Book_Type,MATCH($B6195,Book,0),1)</f>
        <v>#N/A</v>
      </c>
      <c r="H6195" s="94" t="e">
        <f aca="false">$F6195&amp;$G6195</f>
        <v>#N/A</v>
      </c>
    </row>
    <row r="6196" customFormat="false" ht="12.75" hidden="false" customHeight="false" outlineLevel="0" collapsed="false">
      <c r="F6196" s="94" t="e">
        <f aca="false">IF(REF_DT&lt;PromptMonth,1,INDEX(BucketTable,MATCH($A6196,SumMonths,0),1))</f>
        <v>#VALUE!</v>
      </c>
      <c r="G6196" s="94" t="e">
        <f aca="false">INDEX(Book_Type,MATCH($B6196,Book,0),1)</f>
        <v>#N/A</v>
      </c>
      <c r="H6196" s="94" t="e">
        <f aca="false">$F6196&amp;$G6196</f>
        <v>#N/A</v>
      </c>
    </row>
    <row r="6197" customFormat="false" ht="12.75" hidden="false" customHeight="false" outlineLevel="0" collapsed="false">
      <c r="F6197" s="94" t="e">
        <f aca="false">IF(REF_DT&lt;PromptMonth,1,INDEX(BucketTable,MATCH($A6197,SumMonths,0),1))</f>
        <v>#VALUE!</v>
      </c>
      <c r="G6197" s="94" t="e">
        <f aca="false">INDEX(Book_Type,MATCH($B6197,Book,0),1)</f>
        <v>#N/A</v>
      </c>
      <c r="H6197" s="94" t="e">
        <f aca="false">$F6197&amp;$G6197</f>
        <v>#N/A</v>
      </c>
    </row>
    <row r="6198" customFormat="false" ht="12.75" hidden="false" customHeight="false" outlineLevel="0" collapsed="false">
      <c r="F6198" s="94" t="e">
        <f aca="false">IF(REF_DT&lt;PromptMonth,1,INDEX(BucketTable,MATCH($A6198,SumMonths,0),1))</f>
        <v>#VALUE!</v>
      </c>
      <c r="G6198" s="94" t="e">
        <f aca="false">INDEX(Book_Type,MATCH($B6198,Book,0),1)</f>
        <v>#N/A</v>
      </c>
      <c r="H6198" s="94" t="e">
        <f aca="false">$F6198&amp;$G6198</f>
        <v>#N/A</v>
      </c>
    </row>
    <row r="6199" customFormat="false" ht="12.75" hidden="false" customHeight="false" outlineLevel="0" collapsed="false">
      <c r="F6199" s="94" t="e">
        <f aca="false">IF(REF_DT&lt;PromptMonth,1,INDEX(BucketTable,MATCH($A6199,SumMonths,0),1))</f>
        <v>#VALUE!</v>
      </c>
      <c r="G6199" s="94" t="e">
        <f aca="false">INDEX(Book_Type,MATCH($B6199,Book,0),1)</f>
        <v>#N/A</v>
      </c>
      <c r="H6199" s="94" t="e">
        <f aca="false">$F6199&amp;$G6199</f>
        <v>#N/A</v>
      </c>
    </row>
    <row r="6200" customFormat="false" ht="12.75" hidden="false" customHeight="false" outlineLevel="0" collapsed="false">
      <c r="F6200" s="94" t="e">
        <f aca="false">IF(REF_DT&lt;PromptMonth,1,INDEX(BucketTable,MATCH($A6200,SumMonths,0),1))</f>
        <v>#VALUE!</v>
      </c>
      <c r="G6200" s="94" t="e">
        <f aca="false">INDEX(Book_Type,MATCH($B6200,Book,0),1)</f>
        <v>#N/A</v>
      </c>
      <c r="H6200" s="94" t="e">
        <f aca="false">$F6200&amp;$G6200</f>
        <v>#N/A</v>
      </c>
    </row>
    <row r="6201" customFormat="false" ht="12.75" hidden="false" customHeight="false" outlineLevel="0" collapsed="false">
      <c r="F6201" s="94" t="e">
        <f aca="false">IF(REF_DT&lt;PromptMonth,1,INDEX(BucketTable,MATCH($A6201,SumMonths,0),1))</f>
        <v>#VALUE!</v>
      </c>
      <c r="G6201" s="94" t="e">
        <f aca="false">INDEX(Book_Type,MATCH($B6201,Book,0),1)</f>
        <v>#N/A</v>
      </c>
      <c r="H6201" s="94" t="e">
        <f aca="false">$F6201&amp;$G6201</f>
        <v>#N/A</v>
      </c>
    </row>
    <row r="6202" customFormat="false" ht="12.75" hidden="false" customHeight="false" outlineLevel="0" collapsed="false">
      <c r="F6202" s="94" t="e">
        <f aca="false">IF(REF_DT&lt;PromptMonth,1,INDEX(BucketTable,MATCH($A6202,SumMonths,0),1))</f>
        <v>#VALUE!</v>
      </c>
      <c r="G6202" s="94" t="e">
        <f aca="false">INDEX(Book_Type,MATCH($B6202,Book,0),1)</f>
        <v>#N/A</v>
      </c>
      <c r="H6202" s="94" t="e">
        <f aca="false">$F6202&amp;$G6202</f>
        <v>#N/A</v>
      </c>
    </row>
    <row r="6203" customFormat="false" ht="12.75" hidden="false" customHeight="false" outlineLevel="0" collapsed="false">
      <c r="F6203" s="94" t="e">
        <f aca="false">IF(REF_DT&lt;PromptMonth,1,INDEX(BucketTable,MATCH($A6203,SumMonths,0),1))</f>
        <v>#VALUE!</v>
      </c>
      <c r="G6203" s="94" t="e">
        <f aca="false">INDEX(Book_Type,MATCH($B6203,Book,0),1)</f>
        <v>#N/A</v>
      </c>
      <c r="H6203" s="94" t="e">
        <f aca="false">$F6203&amp;$G6203</f>
        <v>#N/A</v>
      </c>
    </row>
    <row r="6204" customFormat="false" ht="12.75" hidden="false" customHeight="false" outlineLevel="0" collapsed="false">
      <c r="F6204" s="94" t="e">
        <f aca="false">IF(REF_DT&lt;PromptMonth,1,INDEX(BucketTable,MATCH($A6204,SumMonths,0),1))</f>
        <v>#VALUE!</v>
      </c>
      <c r="G6204" s="94" t="e">
        <f aca="false">INDEX(Book_Type,MATCH($B6204,Book,0),1)</f>
        <v>#N/A</v>
      </c>
      <c r="H6204" s="94" t="e">
        <f aca="false">$F6204&amp;$G6204</f>
        <v>#N/A</v>
      </c>
    </row>
    <row r="6205" customFormat="false" ht="12.75" hidden="false" customHeight="false" outlineLevel="0" collapsed="false">
      <c r="F6205" s="94" t="e">
        <f aca="false">IF(REF_DT&lt;PromptMonth,1,INDEX(BucketTable,MATCH($A6205,SumMonths,0),1))</f>
        <v>#VALUE!</v>
      </c>
      <c r="G6205" s="94" t="e">
        <f aca="false">INDEX(Book_Type,MATCH($B6205,Book,0),1)</f>
        <v>#N/A</v>
      </c>
      <c r="H6205" s="94" t="e">
        <f aca="false">$F6205&amp;$G6205</f>
        <v>#N/A</v>
      </c>
    </row>
    <row r="6206" customFormat="false" ht="12.75" hidden="false" customHeight="false" outlineLevel="0" collapsed="false">
      <c r="F6206" s="94" t="e">
        <f aca="false">IF(REF_DT&lt;PromptMonth,1,INDEX(BucketTable,MATCH($A6206,SumMonths,0),1))</f>
        <v>#VALUE!</v>
      </c>
      <c r="G6206" s="94" t="e">
        <f aca="false">INDEX(Book_Type,MATCH($B6206,Book,0),1)</f>
        <v>#N/A</v>
      </c>
      <c r="H6206" s="94" t="e">
        <f aca="false">$F6206&amp;$G6206</f>
        <v>#N/A</v>
      </c>
    </row>
    <row r="6207" customFormat="false" ht="12.75" hidden="false" customHeight="false" outlineLevel="0" collapsed="false">
      <c r="F6207" s="94" t="e">
        <f aca="false">IF(REF_DT&lt;PromptMonth,1,INDEX(BucketTable,MATCH($A6207,SumMonths,0),1))</f>
        <v>#VALUE!</v>
      </c>
      <c r="G6207" s="94" t="e">
        <f aca="false">INDEX(Book_Type,MATCH($B6207,Book,0),1)</f>
        <v>#N/A</v>
      </c>
      <c r="H6207" s="94" t="e">
        <f aca="false">$F6207&amp;$G6207</f>
        <v>#N/A</v>
      </c>
    </row>
    <row r="6208" customFormat="false" ht="12.75" hidden="false" customHeight="false" outlineLevel="0" collapsed="false">
      <c r="F6208" s="94" t="e">
        <f aca="false">IF(REF_DT&lt;PromptMonth,1,INDEX(BucketTable,MATCH($A6208,SumMonths,0),1))</f>
        <v>#VALUE!</v>
      </c>
      <c r="G6208" s="94" t="e">
        <f aca="false">INDEX(Book_Type,MATCH($B6208,Book,0),1)</f>
        <v>#N/A</v>
      </c>
      <c r="H6208" s="94" t="e">
        <f aca="false">$F6208&amp;$G6208</f>
        <v>#N/A</v>
      </c>
    </row>
    <row r="6209" customFormat="false" ht="12.75" hidden="false" customHeight="false" outlineLevel="0" collapsed="false">
      <c r="F6209" s="94" t="e">
        <f aca="false">IF(REF_DT&lt;PromptMonth,1,INDEX(BucketTable,MATCH($A6209,SumMonths,0),1))</f>
        <v>#VALUE!</v>
      </c>
      <c r="G6209" s="94" t="e">
        <f aca="false">INDEX(Book_Type,MATCH($B6209,Book,0),1)</f>
        <v>#N/A</v>
      </c>
      <c r="H6209" s="94" t="e">
        <f aca="false">$F6209&amp;$G6209</f>
        <v>#N/A</v>
      </c>
    </row>
    <row r="6210" customFormat="false" ht="12.75" hidden="false" customHeight="false" outlineLevel="0" collapsed="false">
      <c r="F6210" s="94" t="e">
        <f aca="false">IF(REF_DT&lt;PromptMonth,1,INDEX(BucketTable,MATCH($A6210,SumMonths,0),1))</f>
        <v>#VALUE!</v>
      </c>
      <c r="G6210" s="94" t="e">
        <f aca="false">INDEX(Book_Type,MATCH($B6210,Book,0),1)</f>
        <v>#N/A</v>
      </c>
      <c r="H6210" s="94" t="e">
        <f aca="false">$F6210&amp;$G6210</f>
        <v>#N/A</v>
      </c>
    </row>
    <row r="6211" customFormat="false" ht="12.75" hidden="false" customHeight="false" outlineLevel="0" collapsed="false">
      <c r="F6211" s="94" t="e">
        <f aca="false">IF(REF_DT&lt;PromptMonth,1,INDEX(BucketTable,MATCH($A6211,SumMonths,0),1))</f>
        <v>#VALUE!</v>
      </c>
      <c r="G6211" s="94" t="e">
        <f aca="false">INDEX(Book_Type,MATCH($B6211,Book,0),1)</f>
        <v>#N/A</v>
      </c>
      <c r="H6211" s="94" t="e">
        <f aca="false">$F6211&amp;$G6211</f>
        <v>#N/A</v>
      </c>
    </row>
    <row r="6212" customFormat="false" ht="12.75" hidden="false" customHeight="false" outlineLevel="0" collapsed="false">
      <c r="F6212" s="94" t="e">
        <f aca="false">IF(REF_DT&lt;PromptMonth,1,INDEX(BucketTable,MATCH($A6212,SumMonths,0),1))</f>
        <v>#VALUE!</v>
      </c>
      <c r="G6212" s="94" t="e">
        <f aca="false">INDEX(Book_Type,MATCH($B6212,Book,0),1)</f>
        <v>#N/A</v>
      </c>
      <c r="H6212" s="94" t="e">
        <f aca="false">$F6212&amp;$G6212</f>
        <v>#N/A</v>
      </c>
    </row>
    <row r="6213" customFormat="false" ht="12.75" hidden="false" customHeight="false" outlineLevel="0" collapsed="false">
      <c r="F6213" s="94" t="e">
        <f aca="false">IF(REF_DT&lt;PromptMonth,1,INDEX(BucketTable,MATCH($A6213,SumMonths,0),1))</f>
        <v>#VALUE!</v>
      </c>
      <c r="G6213" s="94" t="e">
        <f aca="false">INDEX(Book_Type,MATCH($B6213,Book,0),1)</f>
        <v>#N/A</v>
      </c>
      <c r="H6213" s="94" t="e">
        <f aca="false">$F6213&amp;$G6213</f>
        <v>#N/A</v>
      </c>
    </row>
    <row r="6214" customFormat="false" ht="12.75" hidden="false" customHeight="false" outlineLevel="0" collapsed="false">
      <c r="F6214" s="94" t="e">
        <f aca="false">IF(REF_DT&lt;PromptMonth,1,INDEX(BucketTable,MATCH($A6214,SumMonths,0),1))</f>
        <v>#VALUE!</v>
      </c>
      <c r="G6214" s="94" t="e">
        <f aca="false">INDEX(Book_Type,MATCH($B6214,Book,0),1)</f>
        <v>#N/A</v>
      </c>
      <c r="H6214" s="94" t="e">
        <f aca="false">$F6214&amp;$G6214</f>
        <v>#N/A</v>
      </c>
    </row>
    <row r="6215" customFormat="false" ht="12.75" hidden="false" customHeight="false" outlineLevel="0" collapsed="false">
      <c r="F6215" s="94" t="e">
        <f aca="false">IF(REF_DT&lt;PromptMonth,1,INDEX(BucketTable,MATCH($A6215,SumMonths,0),1))</f>
        <v>#VALUE!</v>
      </c>
      <c r="G6215" s="94" t="e">
        <f aca="false">INDEX(Book_Type,MATCH($B6215,Book,0),1)</f>
        <v>#N/A</v>
      </c>
      <c r="H6215" s="94" t="e">
        <f aca="false">$F6215&amp;$G6215</f>
        <v>#N/A</v>
      </c>
    </row>
    <row r="6216" customFormat="false" ht="12.75" hidden="false" customHeight="false" outlineLevel="0" collapsed="false">
      <c r="F6216" s="94" t="e">
        <f aca="false">IF(REF_DT&lt;PromptMonth,1,INDEX(BucketTable,MATCH($A6216,SumMonths,0),1))</f>
        <v>#VALUE!</v>
      </c>
      <c r="G6216" s="94" t="e">
        <f aca="false">INDEX(Book_Type,MATCH($B6216,Book,0),1)</f>
        <v>#N/A</v>
      </c>
      <c r="H6216" s="94" t="e">
        <f aca="false">$F6216&amp;$G6216</f>
        <v>#N/A</v>
      </c>
    </row>
    <row r="6217" customFormat="false" ht="12.75" hidden="false" customHeight="false" outlineLevel="0" collapsed="false">
      <c r="F6217" s="94" t="e">
        <f aca="false">IF(REF_DT&lt;PromptMonth,1,INDEX(BucketTable,MATCH($A6217,SumMonths,0),1))</f>
        <v>#VALUE!</v>
      </c>
      <c r="G6217" s="94" t="e">
        <f aca="false">INDEX(Book_Type,MATCH($B6217,Book,0),1)</f>
        <v>#N/A</v>
      </c>
      <c r="H6217" s="94" t="e">
        <f aca="false">$F6217&amp;$G6217</f>
        <v>#N/A</v>
      </c>
    </row>
    <row r="6218" customFormat="false" ht="12.75" hidden="false" customHeight="false" outlineLevel="0" collapsed="false">
      <c r="F6218" s="94" t="e">
        <f aca="false">IF(REF_DT&lt;PromptMonth,1,INDEX(BucketTable,MATCH($A6218,SumMonths,0),1))</f>
        <v>#VALUE!</v>
      </c>
      <c r="G6218" s="94" t="e">
        <f aca="false">INDEX(Book_Type,MATCH($B6218,Book,0),1)</f>
        <v>#N/A</v>
      </c>
      <c r="H6218" s="94" t="e">
        <f aca="false">$F6218&amp;$G6218</f>
        <v>#N/A</v>
      </c>
    </row>
    <row r="6219" customFormat="false" ht="12.75" hidden="false" customHeight="false" outlineLevel="0" collapsed="false">
      <c r="F6219" s="94" t="e">
        <f aca="false">IF(REF_DT&lt;PromptMonth,1,INDEX(BucketTable,MATCH($A6219,SumMonths,0),1))</f>
        <v>#VALUE!</v>
      </c>
      <c r="G6219" s="94" t="e">
        <f aca="false">INDEX(Book_Type,MATCH($B6219,Book,0),1)</f>
        <v>#N/A</v>
      </c>
      <c r="H6219" s="94" t="e">
        <f aca="false">$F6219&amp;$G6219</f>
        <v>#N/A</v>
      </c>
    </row>
    <row r="6220" customFormat="false" ht="12.75" hidden="false" customHeight="false" outlineLevel="0" collapsed="false">
      <c r="F6220" s="94" t="e">
        <f aca="false">IF(REF_DT&lt;PromptMonth,1,INDEX(BucketTable,MATCH($A6220,SumMonths,0),1))</f>
        <v>#VALUE!</v>
      </c>
      <c r="G6220" s="94" t="e">
        <f aca="false">INDEX(Book_Type,MATCH($B6220,Book,0),1)</f>
        <v>#N/A</v>
      </c>
      <c r="H6220" s="94" t="e">
        <f aca="false">$F6220&amp;$G6220</f>
        <v>#N/A</v>
      </c>
    </row>
    <row r="6221" customFormat="false" ht="12.75" hidden="false" customHeight="false" outlineLevel="0" collapsed="false">
      <c r="F6221" s="94" t="e">
        <f aca="false">IF(REF_DT&lt;PromptMonth,1,INDEX(BucketTable,MATCH($A6221,SumMonths,0),1))</f>
        <v>#VALUE!</v>
      </c>
      <c r="G6221" s="94" t="e">
        <f aca="false">INDEX(Book_Type,MATCH($B6221,Book,0),1)</f>
        <v>#N/A</v>
      </c>
      <c r="H6221" s="94" t="e">
        <f aca="false">$F6221&amp;$G6221</f>
        <v>#N/A</v>
      </c>
    </row>
    <row r="6222" customFormat="false" ht="12.75" hidden="false" customHeight="false" outlineLevel="0" collapsed="false">
      <c r="F6222" s="94" t="e">
        <f aca="false">IF(REF_DT&lt;PromptMonth,1,INDEX(BucketTable,MATCH($A6222,SumMonths,0),1))</f>
        <v>#VALUE!</v>
      </c>
      <c r="G6222" s="94" t="e">
        <f aca="false">INDEX(Book_Type,MATCH($B6222,Book,0),1)</f>
        <v>#N/A</v>
      </c>
      <c r="H6222" s="94" t="e">
        <f aca="false">$F6222&amp;$G6222</f>
        <v>#N/A</v>
      </c>
    </row>
    <row r="6223" customFormat="false" ht="12.75" hidden="false" customHeight="false" outlineLevel="0" collapsed="false">
      <c r="F6223" s="94" t="e">
        <f aca="false">IF(REF_DT&lt;PromptMonth,1,INDEX(BucketTable,MATCH($A6223,SumMonths,0),1))</f>
        <v>#VALUE!</v>
      </c>
      <c r="G6223" s="94" t="e">
        <f aca="false">INDEX(Book_Type,MATCH($B6223,Book,0),1)</f>
        <v>#N/A</v>
      </c>
      <c r="H6223" s="94" t="e">
        <f aca="false">$F6223&amp;$G6223</f>
        <v>#N/A</v>
      </c>
    </row>
    <row r="6224" customFormat="false" ht="12.75" hidden="false" customHeight="false" outlineLevel="0" collapsed="false">
      <c r="F6224" s="94" t="e">
        <f aca="false">IF(REF_DT&lt;PromptMonth,1,INDEX(BucketTable,MATCH($A6224,SumMonths,0),1))</f>
        <v>#VALUE!</v>
      </c>
      <c r="G6224" s="94" t="e">
        <f aca="false">INDEX(Book_Type,MATCH($B6224,Book,0),1)</f>
        <v>#N/A</v>
      </c>
      <c r="H6224" s="94" t="e">
        <f aca="false">$F6224&amp;$G6224</f>
        <v>#N/A</v>
      </c>
    </row>
    <row r="6225" customFormat="false" ht="12.75" hidden="false" customHeight="false" outlineLevel="0" collapsed="false">
      <c r="F6225" s="94" t="e">
        <f aca="false">IF(REF_DT&lt;PromptMonth,1,INDEX(BucketTable,MATCH($A6225,SumMonths,0),1))</f>
        <v>#VALUE!</v>
      </c>
      <c r="G6225" s="94" t="e">
        <f aca="false">INDEX(Book_Type,MATCH($B6225,Book,0),1)</f>
        <v>#N/A</v>
      </c>
      <c r="H6225" s="94" t="e">
        <f aca="false">$F6225&amp;$G6225</f>
        <v>#N/A</v>
      </c>
    </row>
    <row r="6226" customFormat="false" ht="12.75" hidden="false" customHeight="false" outlineLevel="0" collapsed="false">
      <c r="F6226" s="94" t="e">
        <f aca="false">IF(REF_DT&lt;PromptMonth,1,INDEX(BucketTable,MATCH($A6226,SumMonths,0),1))</f>
        <v>#VALUE!</v>
      </c>
      <c r="G6226" s="94" t="e">
        <f aca="false">INDEX(Book_Type,MATCH($B6226,Book,0),1)</f>
        <v>#N/A</v>
      </c>
      <c r="H6226" s="94" t="e">
        <f aca="false">$F6226&amp;$G6226</f>
        <v>#N/A</v>
      </c>
    </row>
    <row r="6227" customFormat="false" ht="12.75" hidden="false" customHeight="false" outlineLevel="0" collapsed="false">
      <c r="F6227" s="94" t="e">
        <f aca="false">IF(REF_DT&lt;PromptMonth,1,INDEX(BucketTable,MATCH($A6227,SumMonths,0),1))</f>
        <v>#VALUE!</v>
      </c>
      <c r="G6227" s="94" t="e">
        <f aca="false">INDEX(Book_Type,MATCH($B6227,Book,0),1)</f>
        <v>#N/A</v>
      </c>
      <c r="H6227" s="94" t="e">
        <f aca="false">$F6227&amp;$G6227</f>
        <v>#N/A</v>
      </c>
    </row>
    <row r="6228" customFormat="false" ht="12.75" hidden="false" customHeight="false" outlineLevel="0" collapsed="false">
      <c r="F6228" s="94" t="e">
        <f aca="false">IF(REF_DT&lt;PromptMonth,1,INDEX(BucketTable,MATCH($A6228,SumMonths,0),1))</f>
        <v>#VALUE!</v>
      </c>
      <c r="G6228" s="94" t="e">
        <f aca="false">INDEX(Book_Type,MATCH($B6228,Book,0),1)</f>
        <v>#N/A</v>
      </c>
      <c r="H6228" s="94" t="e">
        <f aca="false">$F6228&amp;$G6228</f>
        <v>#N/A</v>
      </c>
    </row>
    <row r="6229" customFormat="false" ht="12.75" hidden="false" customHeight="false" outlineLevel="0" collapsed="false">
      <c r="F6229" s="94" t="e">
        <f aca="false">IF(REF_DT&lt;PromptMonth,1,INDEX(BucketTable,MATCH($A6229,SumMonths,0),1))</f>
        <v>#VALUE!</v>
      </c>
      <c r="G6229" s="94" t="e">
        <f aca="false">INDEX(Book_Type,MATCH($B6229,Book,0),1)</f>
        <v>#N/A</v>
      </c>
      <c r="H6229" s="94" t="e">
        <f aca="false">$F6229&amp;$G6229</f>
        <v>#N/A</v>
      </c>
    </row>
    <row r="6230" customFormat="false" ht="12.75" hidden="false" customHeight="false" outlineLevel="0" collapsed="false">
      <c r="F6230" s="94" t="e">
        <f aca="false">IF(REF_DT&lt;PromptMonth,1,INDEX(BucketTable,MATCH($A6230,SumMonths,0),1))</f>
        <v>#VALUE!</v>
      </c>
      <c r="G6230" s="94" t="e">
        <f aca="false">INDEX(Book_Type,MATCH($B6230,Book,0),1)</f>
        <v>#N/A</v>
      </c>
      <c r="H6230" s="94" t="e">
        <f aca="false">$F6230&amp;$G6230</f>
        <v>#N/A</v>
      </c>
    </row>
    <row r="6231" customFormat="false" ht="12.75" hidden="false" customHeight="false" outlineLevel="0" collapsed="false">
      <c r="F6231" s="94" t="e">
        <f aca="false">IF(REF_DT&lt;PromptMonth,1,INDEX(BucketTable,MATCH($A6231,SumMonths,0),1))</f>
        <v>#VALUE!</v>
      </c>
      <c r="G6231" s="94" t="e">
        <f aca="false">INDEX(Book_Type,MATCH($B6231,Book,0),1)</f>
        <v>#N/A</v>
      </c>
      <c r="H6231" s="94" t="e">
        <f aca="false">$F6231&amp;$G6231</f>
        <v>#N/A</v>
      </c>
    </row>
    <row r="6232" customFormat="false" ht="12.75" hidden="false" customHeight="false" outlineLevel="0" collapsed="false">
      <c r="F6232" s="94" t="e">
        <f aca="false">IF(REF_DT&lt;PromptMonth,1,INDEX(BucketTable,MATCH($A6232,SumMonths,0),1))</f>
        <v>#VALUE!</v>
      </c>
      <c r="G6232" s="94" t="e">
        <f aca="false">INDEX(Book_Type,MATCH($B6232,Book,0),1)</f>
        <v>#N/A</v>
      </c>
      <c r="H6232" s="94" t="e">
        <f aca="false">$F6232&amp;$G6232</f>
        <v>#N/A</v>
      </c>
    </row>
    <row r="6233" customFormat="false" ht="12.75" hidden="false" customHeight="false" outlineLevel="0" collapsed="false">
      <c r="F6233" s="94" t="e">
        <f aca="false">IF(REF_DT&lt;PromptMonth,1,INDEX(BucketTable,MATCH($A6233,SumMonths,0),1))</f>
        <v>#VALUE!</v>
      </c>
      <c r="G6233" s="94" t="e">
        <f aca="false">INDEX(Book_Type,MATCH($B6233,Book,0),1)</f>
        <v>#N/A</v>
      </c>
      <c r="H6233" s="94" t="e">
        <f aca="false">$F6233&amp;$G6233</f>
        <v>#N/A</v>
      </c>
    </row>
    <row r="6234" customFormat="false" ht="12.75" hidden="false" customHeight="false" outlineLevel="0" collapsed="false">
      <c r="F6234" s="94" t="e">
        <f aca="false">IF(REF_DT&lt;PromptMonth,1,INDEX(BucketTable,MATCH($A6234,SumMonths,0),1))</f>
        <v>#VALUE!</v>
      </c>
      <c r="G6234" s="94" t="e">
        <f aca="false">INDEX(Book_Type,MATCH($B6234,Book,0),1)</f>
        <v>#N/A</v>
      </c>
      <c r="H6234" s="94" t="e">
        <f aca="false">$F6234&amp;$G6234</f>
        <v>#N/A</v>
      </c>
    </row>
    <row r="6235" customFormat="false" ht="12.75" hidden="false" customHeight="false" outlineLevel="0" collapsed="false">
      <c r="F6235" s="94" t="e">
        <f aca="false">IF(REF_DT&lt;PromptMonth,1,INDEX(BucketTable,MATCH($A6235,SumMonths,0),1))</f>
        <v>#VALUE!</v>
      </c>
      <c r="G6235" s="94" t="e">
        <f aca="false">INDEX(Book_Type,MATCH($B6235,Book,0),1)</f>
        <v>#N/A</v>
      </c>
      <c r="H6235" s="94" t="e">
        <f aca="false">$F6235&amp;$G6235</f>
        <v>#N/A</v>
      </c>
    </row>
    <row r="6236" customFormat="false" ht="12.75" hidden="false" customHeight="false" outlineLevel="0" collapsed="false">
      <c r="F6236" s="94" t="e">
        <f aca="false">IF(REF_DT&lt;PromptMonth,1,INDEX(BucketTable,MATCH($A6236,SumMonths,0),1))</f>
        <v>#VALUE!</v>
      </c>
      <c r="G6236" s="94" t="e">
        <f aca="false">INDEX(Book_Type,MATCH($B6236,Book,0),1)</f>
        <v>#N/A</v>
      </c>
      <c r="H6236" s="94" t="e">
        <f aca="false">$F6236&amp;$G6236</f>
        <v>#N/A</v>
      </c>
    </row>
    <row r="6237" customFormat="false" ht="12.75" hidden="false" customHeight="false" outlineLevel="0" collapsed="false">
      <c r="F6237" s="94" t="e">
        <f aca="false">IF(REF_DT&lt;PromptMonth,1,INDEX(BucketTable,MATCH($A6237,SumMonths,0),1))</f>
        <v>#VALUE!</v>
      </c>
      <c r="G6237" s="94" t="e">
        <f aca="false">INDEX(Book_Type,MATCH($B6237,Book,0),1)</f>
        <v>#N/A</v>
      </c>
      <c r="H6237" s="94" t="e">
        <f aca="false">$F6237&amp;$G6237</f>
        <v>#N/A</v>
      </c>
    </row>
    <row r="6238" customFormat="false" ht="12.75" hidden="false" customHeight="false" outlineLevel="0" collapsed="false">
      <c r="F6238" s="94" t="e">
        <f aca="false">IF(REF_DT&lt;PromptMonth,1,INDEX(BucketTable,MATCH($A6238,SumMonths,0),1))</f>
        <v>#VALUE!</v>
      </c>
      <c r="G6238" s="94" t="e">
        <f aca="false">INDEX(Book_Type,MATCH($B6238,Book,0),1)</f>
        <v>#N/A</v>
      </c>
      <c r="H6238" s="94" t="e">
        <f aca="false">$F6238&amp;$G6238</f>
        <v>#N/A</v>
      </c>
    </row>
    <row r="6239" customFormat="false" ht="12.75" hidden="false" customHeight="false" outlineLevel="0" collapsed="false">
      <c r="F6239" s="94" t="e">
        <f aca="false">IF(REF_DT&lt;PromptMonth,1,INDEX(BucketTable,MATCH($A6239,SumMonths,0),1))</f>
        <v>#VALUE!</v>
      </c>
      <c r="G6239" s="94" t="e">
        <f aca="false">INDEX(Book_Type,MATCH($B6239,Book,0),1)</f>
        <v>#N/A</v>
      </c>
      <c r="H6239" s="94" t="e">
        <f aca="false">$F6239&amp;$G6239</f>
        <v>#N/A</v>
      </c>
    </row>
    <row r="6240" customFormat="false" ht="12.75" hidden="false" customHeight="false" outlineLevel="0" collapsed="false">
      <c r="F6240" s="94" t="e">
        <f aca="false">IF(REF_DT&lt;PromptMonth,1,INDEX(BucketTable,MATCH($A6240,SumMonths,0),1))</f>
        <v>#VALUE!</v>
      </c>
      <c r="G6240" s="94" t="e">
        <f aca="false">INDEX(Book_Type,MATCH($B6240,Book,0),1)</f>
        <v>#N/A</v>
      </c>
      <c r="H6240" s="94" t="e">
        <f aca="false">$F6240&amp;$G6240</f>
        <v>#N/A</v>
      </c>
    </row>
    <row r="6241" customFormat="false" ht="12.75" hidden="false" customHeight="false" outlineLevel="0" collapsed="false">
      <c r="F6241" s="94" t="e">
        <f aca="false">IF(REF_DT&lt;PromptMonth,1,INDEX(BucketTable,MATCH($A6241,SumMonths,0),1))</f>
        <v>#VALUE!</v>
      </c>
      <c r="G6241" s="94" t="e">
        <f aca="false">INDEX(Book_Type,MATCH($B6241,Book,0),1)</f>
        <v>#N/A</v>
      </c>
      <c r="H6241" s="94" t="e">
        <f aca="false">$F6241&amp;$G6241</f>
        <v>#N/A</v>
      </c>
    </row>
    <row r="6242" customFormat="false" ht="12.75" hidden="false" customHeight="false" outlineLevel="0" collapsed="false">
      <c r="F6242" s="94" t="e">
        <f aca="false">IF(REF_DT&lt;PromptMonth,1,INDEX(BucketTable,MATCH($A6242,SumMonths,0),1))</f>
        <v>#VALUE!</v>
      </c>
      <c r="G6242" s="94" t="e">
        <f aca="false">INDEX(Book_Type,MATCH($B6242,Book,0),1)</f>
        <v>#N/A</v>
      </c>
      <c r="H6242" s="94" t="e">
        <f aca="false">$F6242&amp;$G6242</f>
        <v>#N/A</v>
      </c>
    </row>
    <row r="6243" customFormat="false" ht="12.75" hidden="false" customHeight="false" outlineLevel="0" collapsed="false">
      <c r="F6243" s="94" t="e">
        <f aca="false">IF(REF_DT&lt;PromptMonth,1,INDEX(BucketTable,MATCH($A6243,SumMonths,0),1))</f>
        <v>#VALUE!</v>
      </c>
      <c r="G6243" s="94" t="e">
        <f aca="false">INDEX(Book_Type,MATCH($B6243,Book,0),1)</f>
        <v>#N/A</v>
      </c>
      <c r="H6243" s="94" t="e">
        <f aca="false">$F6243&amp;$G6243</f>
        <v>#N/A</v>
      </c>
    </row>
    <row r="6244" customFormat="false" ht="12.75" hidden="false" customHeight="false" outlineLevel="0" collapsed="false">
      <c r="F6244" s="94" t="e">
        <f aca="false">IF(REF_DT&lt;PromptMonth,1,INDEX(BucketTable,MATCH($A6244,SumMonths,0),1))</f>
        <v>#VALUE!</v>
      </c>
      <c r="G6244" s="94" t="e">
        <f aca="false">INDEX(Book_Type,MATCH($B6244,Book,0),1)</f>
        <v>#N/A</v>
      </c>
      <c r="H6244" s="94" t="e">
        <f aca="false">$F6244&amp;$G6244</f>
        <v>#N/A</v>
      </c>
    </row>
    <row r="6245" customFormat="false" ht="12.75" hidden="false" customHeight="false" outlineLevel="0" collapsed="false">
      <c r="F6245" s="94" t="e">
        <f aca="false">IF(REF_DT&lt;PromptMonth,1,INDEX(BucketTable,MATCH($A6245,SumMonths,0),1))</f>
        <v>#VALUE!</v>
      </c>
      <c r="G6245" s="94" t="e">
        <f aca="false">INDEX(Book_Type,MATCH($B6245,Book,0),1)</f>
        <v>#N/A</v>
      </c>
      <c r="H6245" s="94" t="e">
        <f aca="false">$F6245&amp;$G6245</f>
        <v>#N/A</v>
      </c>
    </row>
    <row r="6246" customFormat="false" ht="12.75" hidden="false" customHeight="false" outlineLevel="0" collapsed="false">
      <c r="F6246" s="94" t="e">
        <f aca="false">IF(REF_DT&lt;PromptMonth,1,INDEX(BucketTable,MATCH($A6246,SumMonths,0),1))</f>
        <v>#VALUE!</v>
      </c>
      <c r="G6246" s="94" t="e">
        <f aca="false">INDEX(Book_Type,MATCH($B6246,Book,0),1)</f>
        <v>#N/A</v>
      </c>
      <c r="H6246" s="94" t="e">
        <f aca="false">$F6246&amp;$G6246</f>
        <v>#N/A</v>
      </c>
    </row>
    <row r="6247" customFormat="false" ht="12.75" hidden="false" customHeight="false" outlineLevel="0" collapsed="false">
      <c r="F6247" s="94" t="e">
        <f aca="false">IF(REF_DT&lt;PromptMonth,1,INDEX(BucketTable,MATCH($A6247,SumMonths,0),1))</f>
        <v>#VALUE!</v>
      </c>
      <c r="G6247" s="94" t="e">
        <f aca="false">INDEX(Book_Type,MATCH($B6247,Book,0),1)</f>
        <v>#N/A</v>
      </c>
      <c r="H6247" s="94" t="e">
        <f aca="false">$F6247&amp;$G6247</f>
        <v>#N/A</v>
      </c>
    </row>
    <row r="6248" customFormat="false" ht="12.75" hidden="false" customHeight="false" outlineLevel="0" collapsed="false">
      <c r="F6248" s="94" t="e">
        <f aca="false">IF(REF_DT&lt;PromptMonth,1,INDEX(BucketTable,MATCH($A6248,SumMonths,0),1))</f>
        <v>#VALUE!</v>
      </c>
      <c r="G6248" s="94" t="e">
        <f aca="false">INDEX(Book_Type,MATCH($B6248,Book,0),1)</f>
        <v>#N/A</v>
      </c>
      <c r="H6248" s="94" t="e">
        <f aca="false">$F6248&amp;$G6248</f>
        <v>#N/A</v>
      </c>
    </row>
    <row r="6249" customFormat="false" ht="12.75" hidden="false" customHeight="false" outlineLevel="0" collapsed="false">
      <c r="F6249" s="94" t="e">
        <f aca="false">IF(REF_DT&lt;PromptMonth,1,INDEX(BucketTable,MATCH($A6249,SumMonths,0),1))</f>
        <v>#VALUE!</v>
      </c>
      <c r="G6249" s="94" t="e">
        <f aca="false">INDEX(Book_Type,MATCH($B6249,Book,0),1)</f>
        <v>#N/A</v>
      </c>
      <c r="H6249" s="94" t="e">
        <f aca="false">$F6249&amp;$G6249</f>
        <v>#N/A</v>
      </c>
    </row>
    <row r="6250" customFormat="false" ht="12.75" hidden="false" customHeight="false" outlineLevel="0" collapsed="false">
      <c r="F6250" s="94" t="e">
        <f aca="false">IF(REF_DT&lt;PromptMonth,1,INDEX(BucketTable,MATCH($A6250,SumMonths,0),1))</f>
        <v>#VALUE!</v>
      </c>
      <c r="G6250" s="94" t="e">
        <f aca="false">INDEX(Book_Type,MATCH($B6250,Book,0),1)</f>
        <v>#N/A</v>
      </c>
      <c r="H6250" s="94" t="e">
        <f aca="false">$F6250&amp;$G6250</f>
        <v>#N/A</v>
      </c>
    </row>
    <row r="6251" customFormat="false" ht="12.75" hidden="false" customHeight="false" outlineLevel="0" collapsed="false">
      <c r="F6251" s="94" t="e">
        <f aca="false">IF(REF_DT&lt;PromptMonth,1,INDEX(BucketTable,MATCH($A6251,SumMonths,0),1))</f>
        <v>#VALUE!</v>
      </c>
      <c r="G6251" s="94" t="e">
        <f aca="false">INDEX(Book_Type,MATCH($B6251,Book,0),1)</f>
        <v>#N/A</v>
      </c>
      <c r="H6251" s="94" t="e">
        <f aca="false">$F6251&amp;$G6251</f>
        <v>#N/A</v>
      </c>
    </row>
    <row r="6252" customFormat="false" ht="12.75" hidden="false" customHeight="false" outlineLevel="0" collapsed="false">
      <c r="F6252" s="94" t="e">
        <f aca="false">IF(REF_DT&lt;PromptMonth,1,INDEX(BucketTable,MATCH($A6252,SumMonths,0),1))</f>
        <v>#VALUE!</v>
      </c>
      <c r="G6252" s="94" t="e">
        <f aca="false">INDEX(Book_Type,MATCH($B6252,Book,0),1)</f>
        <v>#N/A</v>
      </c>
      <c r="H6252" s="94" t="e">
        <f aca="false">$F6252&amp;$G6252</f>
        <v>#N/A</v>
      </c>
    </row>
    <row r="6253" customFormat="false" ht="12.75" hidden="false" customHeight="false" outlineLevel="0" collapsed="false">
      <c r="F6253" s="94" t="e">
        <f aca="false">IF(REF_DT&lt;PromptMonth,1,INDEX(BucketTable,MATCH($A6253,SumMonths,0),1))</f>
        <v>#VALUE!</v>
      </c>
      <c r="G6253" s="94" t="e">
        <f aca="false">INDEX(Book_Type,MATCH($B6253,Book,0),1)</f>
        <v>#N/A</v>
      </c>
      <c r="H6253" s="94" t="e">
        <f aca="false">$F6253&amp;$G6253</f>
        <v>#N/A</v>
      </c>
    </row>
    <row r="6254" customFormat="false" ht="12.75" hidden="false" customHeight="false" outlineLevel="0" collapsed="false">
      <c r="F6254" s="94" t="e">
        <f aca="false">IF(REF_DT&lt;PromptMonth,1,INDEX(BucketTable,MATCH($A6254,SumMonths,0),1))</f>
        <v>#VALUE!</v>
      </c>
      <c r="G6254" s="94" t="e">
        <f aca="false">INDEX(Book_Type,MATCH($B6254,Book,0),1)</f>
        <v>#N/A</v>
      </c>
      <c r="H6254" s="94" t="e">
        <f aca="false">$F6254&amp;$G6254</f>
        <v>#N/A</v>
      </c>
    </row>
    <row r="6255" customFormat="false" ht="12.75" hidden="false" customHeight="false" outlineLevel="0" collapsed="false">
      <c r="F6255" s="94" t="e">
        <f aca="false">IF(REF_DT&lt;PromptMonth,1,INDEX(BucketTable,MATCH($A6255,SumMonths,0),1))</f>
        <v>#VALUE!</v>
      </c>
      <c r="G6255" s="94" t="e">
        <f aca="false">INDEX(Book_Type,MATCH($B6255,Book,0),1)</f>
        <v>#N/A</v>
      </c>
      <c r="H6255" s="94" t="e">
        <f aca="false">$F6255&amp;$G6255</f>
        <v>#N/A</v>
      </c>
    </row>
    <row r="6256" customFormat="false" ht="12.75" hidden="false" customHeight="false" outlineLevel="0" collapsed="false">
      <c r="F6256" s="94" t="e">
        <f aca="false">IF(REF_DT&lt;PromptMonth,1,INDEX(BucketTable,MATCH($A6256,SumMonths,0),1))</f>
        <v>#VALUE!</v>
      </c>
      <c r="G6256" s="94" t="e">
        <f aca="false">INDEX(Book_Type,MATCH($B6256,Book,0),1)</f>
        <v>#N/A</v>
      </c>
      <c r="H6256" s="94" t="e">
        <f aca="false">$F6256&amp;$G6256</f>
        <v>#N/A</v>
      </c>
    </row>
    <row r="6257" customFormat="false" ht="12.75" hidden="false" customHeight="false" outlineLevel="0" collapsed="false">
      <c r="F6257" s="94" t="e">
        <f aca="false">IF(REF_DT&lt;PromptMonth,1,INDEX(BucketTable,MATCH($A6257,SumMonths,0),1))</f>
        <v>#VALUE!</v>
      </c>
      <c r="G6257" s="94" t="e">
        <f aca="false">INDEX(Book_Type,MATCH($B6257,Book,0),1)</f>
        <v>#N/A</v>
      </c>
      <c r="H6257" s="94" t="e">
        <f aca="false">$F6257&amp;$G6257</f>
        <v>#N/A</v>
      </c>
    </row>
    <row r="6258" customFormat="false" ht="12.75" hidden="false" customHeight="false" outlineLevel="0" collapsed="false">
      <c r="F6258" s="94" t="e">
        <f aca="false">IF(REF_DT&lt;PromptMonth,1,INDEX(BucketTable,MATCH($A6258,SumMonths,0),1))</f>
        <v>#VALUE!</v>
      </c>
      <c r="G6258" s="94" t="e">
        <f aca="false">INDEX(Book_Type,MATCH($B6258,Book,0),1)</f>
        <v>#N/A</v>
      </c>
      <c r="H6258" s="94" t="e">
        <f aca="false">$F6258&amp;$G6258</f>
        <v>#N/A</v>
      </c>
    </row>
    <row r="6259" customFormat="false" ht="12.75" hidden="false" customHeight="false" outlineLevel="0" collapsed="false">
      <c r="F6259" s="94" t="e">
        <f aca="false">IF(REF_DT&lt;PromptMonth,1,INDEX(BucketTable,MATCH($A6259,SumMonths,0),1))</f>
        <v>#VALUE!</v>
      </c>
      <c r="G6259" s="94" t="e">
        <f aca="false">INDEX(Book_Type,MATCH($B6259,Book,0),1)</f>
        <v>#N/A</v>
      </c>
      <c r="H6259" s="94" t="e">
        <f aca="false">$F6259&amp;$G6259</f>
        <v>#N/A</v>
      </c>
    </row>
    <row r="6260" customFormat="false" ht="12.75" hidden="false" customHeight="false" outlineLevel="0" collapsed="false">
      <c r="F6260" s="94" t="e">
        <f aca="false">IF(REF_DT&lt;PromptMonth,1,INDEX(BucketTable,MATCH($A6260,SumMonths,0),1))</f>
        <v>#VALUE!</v>
      </c>
      <c r="G6260" s="94" t="e">
        <f aca="false">INDEX(Book_Type,MATCH($B6260,Book,0),1)</f>
        <v>#N/A</v>
      </c>
      <c r="H6260" s="94" t="e">
        <f aca="false">$F6260&amp;$G6260</f>
        <v>#N/A</v>
      </c>
    </row>
    <row r="6261" customFormat="false" ht="12.75" hidden="false" customHeight="false" outlineLevel="0" collapsed="false">
      <c r="F6261" s="94" t="e">
        <f aca="false">IF(REF_DT&lt;PromptMonth,1,INDEX(BucketTable,MATCH($A6261,SumMonths,0),1))</f>
        <v>#VALUE!</v>
      </c>
      <c r="G6261" s="94" t="e">
        <f aca="false">INDEX(Book_Type,MATCH($B6261,Book,0),1)</f>
        <v>#N/A</v>
      </c>
      <c r="H6261" s="94" t="e">
        <f aca="false">$F6261&amp;$G6261</f>
        <v>#N/A</v>
      </c>
    </row>
    <row r="6262" customFormat="false" ht="12.75" hidden="false" customHeight="false" outlineLevel="0" collapsed="false">
      <c r="F6262" s="94" t="e">
        <f aca="false">IF(REF_DT&lt;PromptMonth,1,INDEX(BucketTable,MATCH($A6262,SumMonths,0),1))</f>
        <v>#VALUE!</v>
      </c>
      <c r="G6262" s="94" t="e">
        <f aca="false">INDEX(Book_Type,MATCH($B6262,Book,0),1)</f>
        <v>#N/A</v>
      </c>
      <c r="H6262" s="94" t="e">
        <f aca="false">$F6262&amp;$G6262</f>
        <v>#N/A</v>
      </c>
    </row>
    <row r="6263" customFormat="false" ht="12.75" hidden="false" customHeight="false" outlineLevel="0" collapsed="false">
      <c r="F6263" s="94" t="e">
        <f aca="false">IF(REF_DT&lt;PromptMonth,1,INDEX(BucketTable,MATCH($A6263,SumMonths,0),1))</f>
        <v>#VALUE!</v>
      </c>
      <c r="G6263" s="94" t="e">
        <f aca="false">INDEX(Book_Type,MATCH($B6263,Book,0),1)</f>
        <v>#N/A</v>
      </c>
      <c r="H6263" s="94" t="e">
        <f aca="false">$F6263&amp;$G6263</f>
        <v>#N/A</v>
      </c>
    </row>
    <row r="6264" customFormat="false" ht="12.75" hidden="false" customHeight="false" outlineLevel="0" collapsed="false">
      <c r="F6264" s="94" t="e">
        <f aca="false">IF(REF_DT&lt;PromptMonth,1,INDEX(BucketTable,MATCH($A6264,SumMonths,0),1))</f>
        <v>#VALUE!</v>
      </c>
      <c r="G6264" s="94" t="e">
        <f aca="false">INDEX(Book_Type,MATCH($B6264,Book,0),1)</f>
        <v>#N/A</v>
      </c>
      <c r="H6264" s="94" t="e">
        <f aca="false">$F6264&amp;$G6264</f>
        <v>#N/A</v>
      </c>
    </row>
    <row r="6265" customFormat="false" ht="12.75" hidden="false" customHeight="false" outlineLevel="0" collapsed="false">
      <c r="F6265" s="94" t="e">
        <f aca="false">IF(REF_DT&lt;PromptMonth,1,INDEX(BucketTable,MATCH($A6265,SumMonths,0),1))</f>
        <v>#VALUE!</v>
      </c>
      <c r="G6265" s="94" t="e">
        <f aca="false">INDEX(Book_Type,MATCH($B6265,Book,0),1)</f>
        <v>#N/A</v>
      </c>
      <c r="H6265" s="94" t="e">
        <f aca="false">$F6265&amp;$G6265</f>
        <v>#N/A</v>
      </c>
    </row>
    <row r="6266" customFormat="false" ht="12.75" hidden="false" customHeight="false" outlineLevel="0" collapsed="false">
      <c r="F6266" s="94" t="e">
        <f aca="false">IF(REF_DT&lt;PromptMonth,1,INDEX(BucketTable,MATCH($A6266,SumMonths,0),1))</f>
        <v>#VALUE!</v>
      </c>
      <c r="G6266" s="94" t="e">
        <f aca="false">INDEX(Book_Type,MATCH($B6266,Book,0),1)</f>
        <v>#N/A</v>
      </c>
      <c r="H6266" s="94" t="e">
        <f aca="false">$F6266&amp;$G6266</f>
        <v>#N/A</v>
      </c>
    </row>
    <row r="6267" customFormat="false" ht="12.75" hidden="false" customHeight="false" outlineLevel="0" collapsed="false">
      <c r="F6267" s="94" t="e">
        <f aca="false">IF(REF_DT&lt;PromptMonth,1,INDEX(BucketTable,MATCH($A6267,SumMonths,0),1))</f>
        <v>#VALUE!</v>
      </c>
      <c r="G6267" s="94" t="e">
        <f aca="false">INDEX(Book_Type,MATCH($B6267,Book,0),1)</f>
        <v>#N/A</v>
      </c>
      <c r="H6267" s="94" t="e">
        <f aca="false">$F6267&amp;$G6267</f>
        <v>#N/A</v>
      </c>
    </row>
    <row r="6268" customFormat="false" ht="12.75" hidden="false" customHeight="false" outlineLevel="0" collapsed="false">
      <c r="F6268" s="94" t="e">
        <f aca="false">IF(REF_DT&lt;PromptMonth,1,INDEX(BucketTable,MATCH($A6268,SumMonths,0),1))</f>
        <v>#VALUE!</v>
      </c>
      <c r="G6268" s="94" t="e">
        <f aca="false">INDEX(Book_Type,MATCH($B6268,Book,0),1)</f>
        <v>#N/A</v>
      </c>
      <c r="H6268" s="94" t="e">
        <f aca="false">$F6268&amp;$G6268</f>
        <v>#N/A</v>
      </c>
    </row>
    <row r="6269" customFormat="false" ht="12.75" hidden="false" customHeight="false" outlineLevel="0" collapsed="false">
      <c r="F6269" s="94" t="e">
        <f aca="false">IF(REF_DT&lt;PromptMonth,1,INDEX(BucketTable,MATCH($A6269,SumMonths,0),1))</f>
        <v>#VALUE!</v>
      </c>
      <c r="G6269" s="94" t="e">
        <f aca="false">INDEX(Book_Type,MATCH($B6269,Book,0),1)</f>
        <v>#N/A</v>
      </c>
      <c r="H6269" s="94" t="e">
        <f aca="false">$F6269&amp;$G6269</f>
        <v>#N/A</v>
      </c>
    </row>
    <row r="6270" customFormat="false" ht="12.75" hidden="false" customHeight="false" outlineLevel="0" collapsed="false">
      <c r="F6270" s="94" t="e">
        <f aca="false">IF(REF_DT&lt;PromptMonth,1,INDEX(BucketTable,MATCH($A6270,SumMonths,0),1))</f>
        <v>#VALUE!</v>
      </c>
      <c r="G6270" s="94" t="e">
        <f aca="false">INDEX(Book_Type,MATCH($B6270,Book,0),1)</f>
        <v>#N/A</v>
      </c>
      <c r="H6270" s="94" t="e">
        <f aca="false">$F6270&amp;$G6270</f>
        <v>#N/A</v>
      </c>
    </row>
    <row r="6271" customFormat="false" ht="12.75" hidden="false" customHeight="false" outlineLevel="0" collapsed="false">
      <c r="F6271" s="94" t="e">
        <f aca="false">IF(REF_DT&lt;PromptMonth,1,INDEX(BucketTable,MATCH($A6271,SumMonths,0),1))</f>
        <v>#VALUE!</v>
      </c>
      <c r="G6271" s="94" t="e">
        <f aca="false">INDEX(Book_Type,MATCH($B6271,Book,0),1)</f>
        <v>#N/A</v>
      </c>
      <c r="H6271" s="94" t="e">
        <f aca="false">$F6271&amp;$G6271</f>
        <v>#N/A</v>
      </c>
    </row>
    <row r="6272" customFormat="false" ht="12.75" hidden="false" customHeight="false" outlineLevel="0" collapsed="false">
      <c r="F6272" s="94" t="e">
        <f aca="false">IF(REF_DT&lt;PromptMonth,1,INDEX(BucketTable,MATCH($A6272,SumMonths,0),1))</f>
        <v>#VALUE!</v>
      </c>
      <c r="G6272" s="94" t="e">
        <f aca="false">INDEX(Book_Type,MATCH($B6272,Book,0),1)</f>
        <v>#N/A</v>
      </c>
      <c r="H6272" s="94" t="e">
        <f aca="false">$F6272&amp;$G6272</f>
        <v>#N/A</v>
      </c>
    </row>
    <row r="6273" customFormat="false" ht="12.75" hidden="false" customHeight="false" outlineLevel="0" collapsed="false">
      <c r="F6273" s="94" t="e">
        <f aca="false">IF(REF_DT&lt;PromptMonth,1,INDEX(BucketTable,MATCH($A6273,SumMonths,0),1))</f>
        <v>#VALUE!</v>
      </c>
      <c r="G6273" s="94" t="e">
        <f aca="false">INDEX(Book_Type,MATCH($B6273,Book,0),1)</f>
        <v>#N/A</v>
      </c>
      <c r="H6273" s="94" t="e">
        <f aca="false">$F6273&amp;$G6273</f>
        <v>#N/A</v>
      </c>
    </row>
    <row r="6274" customFormat="false" ht="12.75" hidden="false" customHeight="false" outlineLevel="0" collapsed="false">
      <c r="F6274" s="94" t="e">
        <f aca="false">IF(REF_DT&lt;PromptMonth,1,INDEX(BucketTable,MATCH($A6274,SumMonths,0),1))</f>
        <v>#VALUE!</v>
      </c>
      <c r="G6274" s="94" t="e">
        <f aca="false">INDEX(Book_Type,MATCH($B6274,Book,0),1)</f>
        <v>#N/A</v>
      </c>
      <c r="H6274" s="94" t="e">
        <f aca="false">$F6274&amp;$G6274</f>
        <v>#N/A</v>
      </c>
    </row>
    <row r="6275" customFormat="false" ht="12.75" hidden="false" customHeight="false" outlineLevel="0" collapsed="false">
      <c r="F6275" s="94" t="e">
        <f aca="false">IF(REF_DT&lt;PromptMonth,1,INDEX(BucketTable,MATCH($A6275,SumMonths,0),1))</f>
        <v>#VALUE!</v>
      </c>
      <c r="G6275" s="94" t="e">
        <f aca="false">INDEX(Book_Type,MATCH($B6275,Book,0),1)</f>
        <v>#N/A</v>
      </c>
      <c r="H6275" s="94" t="e">
        <f aca="false">$F6275&amp;$G6275</f>
        <v>#N/A</v>
      </c>
    </row>
    <row r="6276" customFormat="false" ht="12.75" hidden="false" customHeight="false" outlineLevel="0" collapsed="false">
      <c r="F6276" s="94" t="e">
        <f aca="false">IF(REF_DT&lt;PromptMonth,1,INDEX(BucketTable,MATCH($A6276,SumMonths,0),1))</f>
        <v>#VALUE!</v>
      </c>
      <c r="G6276" s="94" t="e">
        <f aca="false">INDEX(Book_Type,MATCH($B6276,Book,0),1)</f>
        <v>#N/A</v>
      </c>
      <c r="H6276" s="94" t="e">
        <f aca="false">$F6276&amp;$G6276</f>
        <v>#N/A</v>
      </c>
    </row>
    <row r="6277" customFormat="false" ht="12.75" hidden="false" customHeight="false" outlineLevel="0" collapsed="false">
      <c r="F6277" s="94" t="e">
        <f aca="false">IF(REF_DT&lt;PromptMonth,1,INDEX(BucketTable,MATCH($A6277,SumMonths,0),1))</f>
        <v>#VALUE!</v>
      </c>
      <c r="G6277" s="94" t="e">
        <f aca="false">INDEX(Book_Type,MATCH($B6277,Book,0),1)</f>
        <v>#N/A</v>
      </c>
      <c r="H6277" s="94" t="e">
        <f aca="false">$F6277&amp;$G6277</f>
        <v>#N/A</v>
      </c>
    </row>
    <row r="6278" customFormat="false" ht="12.75" hidden="false" customHeight="false" outlineLevel="0" collapsed="false">
      <c r="F6278" s="94" t="e">
        <f aca="false">IF(REF_DT&lt;PromptMonth,1,INDEX(BucketTable,MATCH($A6278,SumMonths,0),1))</f>
        <v>#VALUE!</v>
      </c>
      <c r="G6278" s="94" t="e">
        <f aca="false">INDEX(Book_Type,MATCH($B6278,Book,0),1)</f>
        <v>#N/A</v>
      </c>
      <c r="H6278" s="94" t="e">
        <f aca="false">$F6278&amp;$G6278</f>
        <v>#N/A</v>
      </c>
    </row>
    <row r="6279" customFormat="false" ht="12.75" hidden="false" customHeight="false" outlineLevel="0" collapsed="false">
      <c r="F6279" s="94" t="e">
        <f aca="false">IF(REF_DT&lt;PromptMonth,1,INDEX(BucketTable,MATCH($A6279,SumMonths,0),1))</f>
        <v>#VALUE!</v>
      </c>
      <c r="G6279" s="94" t="e">
        <f aca="false">INDEX(Book_Type,MATCH($B6279,Book,0),1)</f>
        <v>#N/A</v>
      </c>
      <c r="H6279" s="94" t="e">
        <f aca="false">$F6279&amp;$G6279</f>
        <v>#N/A</v>
      </c>
    </row>
    <row r="6280" customFormat="false" ht="12.75" hidden="false" customHeight="false" outlineLevel="0" collapsed="false">
      <c r="F6280" s="94" t="e">
        <f aca="false">IF(REF_DT&lt;PromptMonth,1,INDEX(BucketTable,MATCH($A6280,SumMonths,0),1))</f>
        <v>#VALUE!</v>
      </c>
      <c r="G6280" s="94" t="e">
        <f aca="false">INDEX(Book_Type,MATCH($B6280,Book,0),1)</f>
        <v>#N/A</v>
      </c>
      <c r="H6280" s="94" t="e">
        <f aca="false">$F6280&amp;$G6280</f>
        <v>#N/A</v>
      </c>
    </row>
    <row r="6281" customFormat="false" ht="12.75" hidden="false" customHeight="false" outlineLevel="0" collapsed="false">
      <c r="F6281" s="94" t="e">
        <f aca="false">IF(REF_DT&lt;PromptMonth,1,INDEX(BucketTable,MATCH($A6281,SumMonths,0),1))</f>
        <v>#VALUE!</v>
      </c>
      <c r="G6281" s="94" t="e">
        <f aca="false">INDEX(Book_Type,MATCH($B6281,Book,0),1)</f>
        <v>#N/A</v>
      </c>
      <c r="H6281" s="94" t="e">
        <f aca="false">$F6281&amp;$G6281</f>
        <v>#N/A</v>
      </c>
    </row>
    <row r="6282" customFormat="false" ht="12.75" hidden="false" customHeight="false" outlineLevel="0" collapsed="false">
      <c r="F6282" s="94" t="e">
        <f aca="false">IF(REF_DT&lt;PromptMonth,1,INDEX(BucketTable,MATCH($A6282,SumMonths,0),1))</f>
        <v>#VALUE!</v>
      </c>
      <c r="G6282" s="94" t="e">
        <f aca="false">INDEX(Book_Type,MATCH($B6282,Book,0),1)</f>
        <v>#N/A</v>
      </c>
      <c r="H6282" s="94" t="e">
        <f aca="false">$F6282&amp;$G6282</f>
        <v>#N/A</v>
      </c>
    </row>
    <row r="6283" customFormat="false" ht="12.75" hidden="false" customHeight="false" outlineLevel="0" collapsed="false">
      <c r="F6283" s="94" t="e">
        <f aca="false">IF(REF_DT&lt;PromptMonth,1,INDEX(BucketTable,MATCH($A6283,SumMonths,0),1))</f>
        <v>#VALUE!</v>
      </c>
      <c r="G6283" s="94" t="e">
        <f aca="false">INDEX(Book_Type,MATCH($B6283,Book,0),1)</f>
        <v>#N/A</v>
      </c>
      <c r="H6283" s="94" t="e">
        <f aca="false">$F6283&amp;$G6283</f>
        <v>#N/A</v>
      </c>
    </row>
    <row r="6284" customFormat="false" ht="12.75" hidden="false" customHeight="false" outlineLevel="0" collapsed="false">
      <c r="F6284" s="94" t="e">
        <f aca="false">IF(REF_DT&lt;PromptMonth,1,INDEX(BucketTable,MATCH($A6284,SumMonths,0),1))</f>
        <v>#VALUE!</v>
      </c>
      <c r="G6284" s="94" t="e">
        <f aca="false">INDEX(Book_Type,MATCH($B6284,Book,0),1)</f>
        <v>#N/A</v>
      </c>
      <c r="H6284" s="94" t="e">
        <f aca="false">$F6284&amp;$G6284</f>
        <v>#N/A</v>
      </c>
    </row>
    <row r="6285" customFormat="false" ht="12.75" hidden="false" customHeight="false" outlineLevel="0" collapsed="false">
      <c r="F6285" s="94" t="e">
        <f aca="false">IF(REF_DT&lt;PromptMonth,1,INDEX(BucketTable,MATCH($A6285,SumMonths,0),1))</f>
        <v>#VALUE!</v>
      </c>
      <c r="G6285" s="94" t="e">
        <f aca="false">INDEX(Book_Type,MATCH($B6285,Book,0),1)</f>
        <v>#N/A</v>
      </c>
      <c r="H6285" s="94" t="e">
        <f aca="false">$F6285&amp;$G6285</f>
        <v>#N/A</v>
      </c>
    </row>
    <row r="6286" customFormat="false" ht="12.75" hidden="false" customHeight="false" outlineLevel="0" collapsed="false">
      <c r="F6286" s="94" t="e">
        <f aca="false">IF(REF_DT&lt;PromptMonth,1,INDEX(BucketTable,MATCH($A6286,SumMonths,0),1))</f>
        <v>#VALUE!</v>
      </c>
      <c r="G6286" s="94" t="e">
        <f aca="false">INDEX(Book_Type,MATCH($B6286,Book,0),1)</f>
        <v>#N/A</v>
      </c>
      <c r="H6286" s="94" t="e">
        <f aca="false">$F6286&amp;$G6286</f>
        <v>#N/A</v>
      </c>
    </row>
    <row r="6287" customFormat="false" ht="12.75" hidden="false" customHeight="false" outlineLevel="0" collapsed="false">
      <c r="F6287" s="94" t="e">
        <f aca="false">IF(REF_DT&lt;PromptMonth,1,INDEX(BucketTable,MATCH($A6287,SumMonths,0),1))</f>
        <v>#VALUE!</v>
      </c>
      <c r="G6287" s="94" t="e">
        <f aca="false">INDEX(Book_Type,MATCH($B6287,Book,0),1)</f>
        <v>#N/A</v>
      </c>
      <c r="H6287" s="94" t="e">
        <f aca="false">$F6287&amp;$G6287</f>
        <v>#N/A</v>
      </c>
    </row>
    <row r="6288" customFormat="false" ht="12.75" hidden="false" customHeight="false" outlineLevel="0" collapsed="false">
      <c r="F6288" s="94" t="e">
        <f aca="false">IF(REF_DT&lt;PromptMonth,1,INDEX(BucketTable,MATCH($A6288,SumMonths,0),1))</f>
        <v>#VALUE!</v>
      </c>
      <c r="G6288" s="94" t="e">
        <f aca="false">INDEX(Book_Type,MATCH($B6288,Book,0),1)</f>
        <v>#N/A</v>
      </c>
      <c r="H6288" s="94" t="e">
        <f aca="false">$F6288&amp;$G6288</f>
        <v>#N/A</v>
      </c>
    </row>
    <row r="6289" customFormat="false" ht="12.75" hidden="false" customHeight="false" outlineLevel="0" collapsed="false">
      <c r="F6289" s="94" t="e">
        <f aca="false">IF(REF_DT&lt;PromptMonth,1,INDEX(BucketTable,MATCH($A6289,SumMonths,0),1))</f>
        <v>#VALUE!</v>
      </c>
      <c r="G6289" s="94" t="e">
        <f aca="false">INDEX(Book_Type,MATCH($B6289,Book,0),1)</f>
        <v>#N/A</v>
      </c>
      <c r="H6289" s="94" t="e">
        <f aca="false">$F6289&amp;$G6289</f>
        <v>#N/A</v>
      </c>
    </row>
    <row r="6290" customFormat="false" ht="12.75" hidden="false" customHeight="false" outlineLevel="0" collapsed="false">
      <c r="F6290" s="94" t="e">
        <f aca="false">IF(REF_DT&lt;PromptMonth,1,INDEX(BucketTable,MATCH($A6290,SumMonths,0),1))</f>
        <v>#VALUE!</v>
      </c>
      <c r="G6290" s="94" t="e">
        <f aca="false">INDEX(Book_Type,MATCH($B6290,Book,0),1)</f>
        <v>#N/A</v>
      </c>
      <c r="H6290" s="94" t="e">
        <f aca="false">$F6290&amp;$G6290</f>
        <v>#N/A</v>
      </c>
    </row>
    <row r="6291" customFormat="false" ht="12.75" hidden="false" customHeight="false" outlineLevel="0" collapsed="false">
      <c r="F6291" s="94" t="e">
        <f aca="false">IF(REF_DT&lt;PromptMonth,1,INDEX(BucketTable,MATCH($A6291,SumMonths,0),1))</f>
        <v>#VALUE!</v>
      </c>
      <c r="G6291" s="94" t="e">
        <f aca="false">INDEX(Book_Type,MATCH($B6291,Book,0),1)</f>
        <v>#N/A</v>
      </c>
      <c r="H6291" s="94" t="e">
        <f aca="false">$F6291&amp;$G6291</f>
        <v>#N/A</v>
      </c>
    </row>
    <row r="6292" customFormat="false" ht="12.75" hidden="false" customHeight="false" outlineLevel="0" collapsed="false">
      <c r="F6292" s="94" t="e">
        <f aca="false">IF(REF_DT&lt;PromptMonth,1,INDEX(BucketTable,MATCH($A6292,SumMonths,0),1))</f>
        <v>#VALUE!</v>
      </c>
      <c r="G6292" s="94" t="e">
        <f aca="false">INDEX(Book_Type,MATCH($B6292,Book,0),1)</f>
        <v>#N/A</v>
      </c>
      <c r="H6292" s="94" t="e">
        <f aca="false">$F6292&amp;$G6292</f>
        <v>#N/A</v>
      </c>
    </row>
    <row r="6293" customFormat="false" ht="12.75" hidden="false" customHeight="false" outlineLevel="0" collapsed="false">
      <c r="F6293" s="94" t="e">
        <f aca="false">IF(REF_DT&lt;PromptMonth,1,INDEX(BucketTable,MATCH($A6293,SumMonths,0),1))</f>
        <v>#VALUE!</v>
      </c>
      <c r="G6293" s="94" t="e">
        <f aca="false">INDEX(Book_Type,MATCH($B6293,Book,0),1)</f>
        <v>#N/A</v>
      </c>
      <c r="H6293" s="94" t="e">
        <f aca="false">$F6293&amp;$G6293</f>
        <v>#N/A</v>
      </c>
    </row>
    <row r="6294" customFormat="false" ht="12.75" hidden="false" customHeight="false" outlineLevel="0" collapsed="false">
      <c r="F6294" s="94" t="e">
        <f aca="false">IF(REF_DT&lt;PromptMonth,1,INDEX(BucketTable,MATCH($A6294,SumMonths,0),1))</f>
        <v>#VALUE!</v>
      </c>
      <c r="G6294" s="94" t="e">
        <f aca="false">INDEX(Book_Type,MATCH($B6294,Book,0),1)</f>
        <v>#N/A</v>
      </c>
      <c r="H6294" s="94" t="e">
        <f aca="false">$F6294&amp;$G6294</f>
        <v>#N/A</v>
      </c>
    </row>
    <row r="6295" customFormat="false" ht="12.75" hidden="false" customHeight="false" outlineLevel="0" collapsed="false">
      <c r="F6295" s="94" t="e">
        <f aca="false">IF(REF_DT&lt;PromptMonth,1,INDEX(BucketTable,MATCH($A6295,SumMonths,0),1))</f>
        <v>#VALUE!</v>
      </c>
      <c r="G6295" s="94" t="e">
        <f aca="false">INDEX(Book_Type,MATCH($B6295,Book,0),1)</f>
        <v>#N/A</v>
      </c>
      <c r="H6295" s="94" t="e">
        <f aca="false">$F6295&amp;$G6295</f>
        <v>#N/A</v>
      </c>
    </row>
    <row r="6296" customFormat="false" ht="12.75" hidden="false" customHeight="false" outlineLevel="0" collapsed="false">
      <c r="F6296" s="94" t="e">
        <f aca="false">IF(REF_DT&lt;PromptMonth,1,INDEX(BucketTable,MATCH($A6296,SumMonths,0),1))</f>
        <v>#VALUE!</v>
      </c>
      <c r="G6296" s="94" t="e">
        <f aca="false">INDEX(Book_Type,MATCH($B6296,Book,0),1)</f>
        <v>#N/A</v>
      </c>
      <c r="H6296" s="94" t="e">
        <f aca="false">$F6296&amp;$G6296</f>
        <v>#N/A</v>
      </c>
    </row>
    <row r="6297" customFormat="false" ht="12.75" hidden="false" customHeight="false" outlineLevel="0" collapsed="false">
      <c r="F6297" s="94" t="e">
        <f aca="false">IF(REF_DT&lt;PromptMonth,1,INDEX(BucketTable,MATCH($A6297,SumMonths,0),1))</f>
        <v>#VALUE!</v>
      </c>
      <c r="G6297" s="94" t="e">
        <f aca="false">INDEX(Book_Type,MATCH($B6297,Book,0),1)</f>
        <v>#N/A</v>
      </c>
      <c r="H6297" s="94" t="e">
        <f aca="false">$F6297&amp;$G6297</f>
        <v>#N/A</v>
      </c>
    </row>
    <row r="6298" customFormat="false" ht="12.75" hidden="false" customHeight="false" outlineLevel="0" collapsed="false">
      <c r="F6298" s="94" t="e">
        <f aca="false">IF(REF_DT&lt;PromptMonth,1,INDEX(BucketTable,MATCH($A6298,SumMonths,0),1))</f>
        <v>#VALUE!</v>
      </c>
      <c r="G6298" s="94" t="e">
        <f aca="false">INDEX(Book_Type,MATCH($B6298,Book,0),1)</f>
        <v>#N/A</v>
      </c>
      <c r="H6298" s="94" t="e">
        <f aca="false">$F6298&amp;$G6298</f>
        <v>#N/A</v>
      </c>
    </row>
    <row r="6299" customFormat="false" ht="12.75" hidden="false" customHeight="false" outlineLevel="0" collapsed="false">
      <c r="F6299" s="94" t="e">
        <f aca="false">IF(REF_DT&lt;PromptMonth,1,INDEX(BucketTable,MATCH($A6299,SumMonths,0),1))</f>
        <v>#VALUE!</v>
      </c>
      <c r="G6299" s="94" t="e">
        <f aca="false">INDEX(Book_Type,MATCH($B6299,Book,0),1)</f>
        <v>#N/A</v>
      </c>
      <c r="H6299" s="94" t="e">
        <f aca="false">$F6299&amp;$G6299</f>
        <v>#N/A</v>
      </c>
    </row>
    <row r="6300" customFormat="false" ht="12.75" hidden="false" customHeight="false" outlineLevel="0" collapsed="false">
      <c r="F6300" s="94" t="e">
        <f aca="false">IF(REF_DT&lt;PromptMonth,1,INDEX(BucketTable,MATCH($A6300,SumMonths,0),1))</f>
        <v>#VALUE!</v>
      </c>
      <c r="G6300" s="94" t="e">
        <f aca="false">INDEX(Book_Type,MATCH($B6300,Book,0),1)</f>
        <v>#N/A</v>
      </c>
      <c r="H6300" s="94" t="e">
        <f aca="false">$F6300&amp;$G6300</f>
        <v>#N/A</v>
      </c>
    </row>
    <row r="6301" customFormat="false" ht="12.75" hidden="false" customHeight="false" outlineLevel="0" collapsed="false">
      <c r="F6301" s="94" t="e">
        <f aca="false">IF(REF_DT&lt;PromptMonth,1,INDEX(BucketTable,MATCH($A6301,SumMonths,0),1))</f>
        <v>#VALUE!</v>
      </c>
      <c r="G6301" s="94" t="e">
        <f aca="false">INDEX(Book_Type,MATCH($B6301,Book,0),1)</f>
        <v>#N/A</v>
      </c>
      <c r="H6301" s="94" t="e">
        <f aca="false">$F6301&amp;$G6301</f>
        <v>#N/A</v>
      </c>
    </row>
    <row r="6302" customFormat="false" ht="12.75" hidden="false" customHeight="false" outlineLevel="0" collapsed="false">
      <c r="F6302" s="94" t="e">
        <f aca="false">IF(REF_DT&lt;PromptMonth,1,INDEX(BucketTable,MATCH($A6302,SumMonths,0),1))</f>
        <v>#VALUE!</v>
      </c>
      <c r="G6302" s="94" t="e">
        <f aca="false">INDEX(Book_Type,MATCH($B6302,Book,0),1)</f>
        <v>#N/A</v>
      </c>
      <c r="H6302" s="94" t="e">
        <f aca="false">$F6302&amp;$G6302</f>
        <v>#N/A</v>
      </c>
    </row>
    <row r="6303" customFormat="false" ht="12.75" hidden="false" customHeight="false" outlineLevel="0" collapsed="false">
      <c r="F6303" s="94" t="e">
        <f aca="false">IF(REF_DT&lt;PromptMonth,1,INDEX(BucketTable,MATCH($A6303,SumMonths,0),1))</f>
        <v>#VALUE!</v>
      </c>
      <c r="G6303" s="94" t="e">
        <f aca="false">INDEX(Book_Type,MATCH($B6303,Book,0),1)</f>
        <v>#N/A</v>
      </c>
      <c r="H6303" s="94" t="e">
        <f aca="false">$F6303&amp;$G6303</f>
        <v>#N/A</v>
      </c>
    </row>
    <row r="6304" customFormat="false" ht="12.75" hidden="false" customHeight="false" outlineLevel="0" collapsed="false">
      <c r="F6304" s="94" t="e">
        <f aca="false">IF(REF_DT&lt;PromptMonth,1,INDEX(BucketTable,MATCH($A6304,SumMonths,0),1))</f>
        <v>#VALUE!</v>
      </c>
      <c r="G6304" s="94" t="e">
        <f aca="false">INDEX(Book_Type,MATCH($B6304,Book,0),1)</f>
        <v>#N/A</v>
      </c>
      <c r="H6304" s="94" t="e">
        <f aca="false">$F6304&amp;$G6304</f>
        <v>#N/A</v>
      </c>
    </row>
    <row r="6305" customFormat="false" ht="12.75" hidden="false" customHeight="false" outlineLevel="0" collapsed="false">
      <c r="F6305" s="94" t="e">
        <f aca="false">IF(REF_DT&lt;PromptMonth,1,INDEX(BucketTable,MATCH($A6305,SumMonths,0),1))</f>
        <v>#VALUE!</v>
      </c>
      <c r="G6305" s="94" t="e">
        <f aca="false">INDEX(Book_Type,MATCH($B6305,Book,0),1)</f>
        <v>#N/A</v>
      </c>
      <c r="H6305" s="94" t="e">
        <f aca="false">$F6305&amp;$G6305</f>
        <v>#N/A</v>
      </c>
    </row>
    <row r="6306" customFormat="false" ht="12.75" hidden="false" customHeight="false" outlineLevel="0" collapsed="false">
      <c r="F6306" s="94" t="e">
        <f aca="false">IF(REF_DT&lt;PromptMonth,1,INDEX(BucketTable,MATCH($A6306,SumMonths,0),1))</f>
        <v>#VALUE!</v>
      </c>
      <c r="G6306" s="94" t="e">
        <f aca="false">INDEX(Book_Type,MATCH($B6306,Book,0),1)</f>
        <v>#N/A</v>
      </c>
      <c r="H6306" s="94" t="e">
        <f aca="false">$F6306&amp;$G6306</f>
        <v>#N/A</v>
      </c>
    </row>
    <row r="6307" customFormat="false" ht="12.75" hidden="false" customHeight="false" outlineLevel="0" collapsed="false">
      <c r="F6307" s="94" t="e">
        <f aca="false">IF(REF_DT&lt;PromptMonth,1,INDEX(BucketTable,MATCH($A6307,SumMonths,0),1))</f>
        <v>#VALUE!</v>
      </c>
      <c r="G6307" s="94" t="e">
        <f aca="false">INDEX(Book_Type,MATCH($B6307,Book,0),1)</f>
        <v>#N/A</v>
      </c>
      <c r="H6307" s="94" t="e">
        <f aca="false">$F6307&amp;$G6307</f>
        <v>#N/A</v>
      </c>
    </row>
    <row r="6308" customFormat="false" ht="12.75" hidden="false" customHeight="false" outlineLevel="0" collapsed="false">
      <c r="F6308" s="94" t="e">
        <f aca="false">IF(REF_DT&lt;PromptMonth,1,INDEX(BucketTable,MATCH($A6308,SumMonths,0),1))</f>
        <v>#VALUE!</v>
      </c>
      <c r="G6308" s="94" t="e">
        <f aca="false">INDEX(Book_Type,MATCH($B6308,Book,0),1)</f>
        <v>#N/A</v>
      </c>
      <c r="H6308" s="94" t="e">
        <f aca="false">$F6308&amp;$G6308</f>
        <v>#N/A</v>
      </c>
    </row>
    <row r="6309" customFormat="false" ht="12.75" hidden="false" customHeight="false" outlineLevel="0" collapsed="false">
      <c r="F6309" s="94" t="e">
        <f aca="false">IF(REF_DT&lt;PromptMonth,1,INDEX(BucketTable,MATCH($A6309,SumMonths,0),1))</f>
        <v>#VALUE!</v>
      </c>
      <c r="G6309" s="94" t="e">
        <f aca="false">INDEX(Book_Type,MATCH($B6309,Book,0),1)</f>
        <v>#N/A</v>
      </c>
      <c r="H6309" s="94" t="e">
        <f aca="false">$F6309&amp;$G6309</f>
        <v>#N/A</v>
      </c>
    </row>
    <row r="6310" customFormat="false" ht="12.75" hidden="false" customHeight="false" outlineLevel="0" collapsed="false">
      <c r="F6310" s="94" t="e">
        <f aca="false">IF(REF_DT&lt;PromptMonth,1,INDEX(BucketTable,MATCH($A6310,SumMonths,0),1))</f>
        <v>#VALUE!</v>
      </c>
      <c r="G6310" s="94" t="e">
        <f aca="false">INDEX(Book_Type,MATCH($B6310,Book,0),1)</f>
        <v>#N/A</v>
      </c>
      <c r="H6310" s="94" t="e">
        <f aca="false">$F6310&amp;$G6310</f>
        <v>#N/A</v>
      </c>
    </row>
    <row r="6311" customFormat="false" ht="12.75" hidden="false" customHeight="false" outlineLevel="0" collapsed="false">
      <c r="F6311" s="94" t="e">
        <f aca="false">IF(REF_DT&lt;PromptMonth,1,INDEX(BucketTable,MATCH($A6311,SumMonths,0),1))</f>
        <v>#VALUE!</v>
      </c>
      <c r="G6311" s="94" t="e">
        <f aca="false">INDEX(Book_Type,MATCH($B6311,Book,0),1)</f>
        <v>#N/A</v>
      </c>
      <c r="H6311" s="94" t="e">
        <f aca="false">$F6311&amp;$G6311</f>
        <v>#N/A</v>
      </c>
    </row>
    <row r="6312" customFormat="false" ht="12.75" hidden="false" customHeight="false" outlineLevel="0" collapsed="false">
      <c r="F6312" s="94" t="e">
        <f aca="false">IF(REF_DT&lt;PromptMonth,1,INDEX(BucketTable,MATCH($A6312,SumMonths,0),1))</f>
        <v>#VALUE!</v>
      </c>
      <c r="G6312" s="94" t="e">
        <f aca="false">INDEX(Book_Type,MATCH($B6312,Book,0),1)</f>
        <v>#N/A</v>
      </c>
      <c r="H6312" s="94" t="e">
        <f aca="false">$F6312&amp;$G6312</f>
        <v>#N/A</v>
      </c>
    </row>
    <row r="6313" customFormat="false" ht="12.75" hidden="false" customHeight="false" outlineLevel="0" collapsed="false">
      <c r="F6313" s="94" t="e">
        <f aca="false">IF(REF_DT&lt;PromptMonth,1,INDEX(BucketTable,MATCH($A6313,SumMonths,0),1))</f>
        <v>#VALUE!</v>
      </c>
      <c r="G6313" s="94" t="e">
        <f aca="false">INDEX(Book_Type,MATCH($B6313,Book,0),1)</f>
        <v>#N/A</v>
      </c>
      <c r="H6313" s="94" t="e">
        <f aca="false">$F6313&amp;$G6313</f>
        <v>#N/A</v>
      </c>
    </row>
    <row r="6314" customFormat="false" ht="12.75" hidden="false" customHeight="false" outlineLevel="0" collapsed="false">
      <c r="F6314" s="94" t="e">
        <f aca="false">IF(REF_DT&lt;PromptMonth,1,INDEX(BucketTable,MATCH($A6314,SumMonths,0),1))</f>
        <v>#VALUE!</v>
      </c>
      <c r="G6314" s="94" t="e">
        <f aca="false">INDEX(Book_Type,MATCH($B6314,Book,0),1)</f>
        <v>#N/A</v>
      </c>
      <c r="H6314" s="94" t="e">
        <f aca="false">$F6314&amp;$G6314</f>
        <v>#N/A</v>
      </c>
    </row>
    <row r="6315" customFormat="false" ht="12.75" hidden="false" customHeight="false" outlineLevel="0" collapsed="false">
      <c r="F6315" s="94" t="e">
        <f aca="false">IF(REF_DT&lt;PromptMonth,1,INDEX(BucketTable,MATCH($A6315,SumMonths,0),1))</f>
        <v>#VALUE!</v>
      </c>
      <c r="G6315" s="94" t="e">
        <f aca="false">INDEX(Book_Type,MATCH($B6315,Book,0),1)</f>
        <v>#N/A</v>
      </c>
      <c r="H6315" s="94" t="e">
        <f aca="false">$F6315&amp;$G6315</f>
        <v>#N/A</v>
      </c>
    </row>
    <row r="6316" customFormat="false" ht="12.75" hidden="false" customHeight="false" outlineLevel="0" collapsed="false">
      <c r="F6316" s="94" t="e">
        <f aca="false">IF(REF_DT&lt;PromptMonth,1,INDEX(BucketTable,MATCH($A6316,SumMonths,0),1))</f>
        <v>#VALUE!</v>
      </c>
      <c r="G6316" s="94" t="e">
        <f aca="false">INDEX(Book_Type,MATCH($B6316,Book,0),1)</f>
        <v>#N/A</v>
      </c>
      <c r="H6316" s="94" t="e">
        <f aca="false">$F6316&amp;$G6316</f>
        <v>#N/A</v>
      </c>
    </row>
    <row r="6317" customFormat="false" ht="12.75" hidden="false" customHeight="false" outlineLevel="0" collapsed="false">
      <c r="F6317" s="94" t="e">
        <f aca="false">IF(REF_DT&lt;PromptMonth,1,INDEX(BucketTable,MATCH($A6317,SumMonths,0),1))</f>
        <v>#VALUE!</v>
      </c>
      <c r="G6317" s="94" t="e">
        <f aca="false">INDEX(Book_Type,MATCH($B6317,Book,0),1)</f>
        <v>#N/A</v>
      </c>
      <c r="H6317" s="94" t="e">
        <f aca="false">$F6317&amp;$G6317</f>
        <v>#N/A</v>
      </c>
    </row>
    <row r="6318" customFormat="false" ht="12.75" hidden="false" customHeight="false" outlineLevel="0" collapsed="false">
      <c r="F6318" s="94" t="e">
        <f aca="false">IF(REF_DT&lt;PromptMonth,1,INDEX(BucketTable,MATCH($A6318,SumMonths,0),1))</f>
        <v>#VALUE!</v>
      </c>
      <c r="G6318" s="94" t="e">
        <f aca="false">INDEX(Book_Type,MATCH($B6318,Book,0),1)</f>
        <v>#N/A</v>
      </c>
      <c r="H6318" s="94" t="e">
        <f aca="false">$F6318&amp;$G6318</f>
        <v>#N/A</v>
      </c>
    </row>
    <row r="6319" customFormat="false" ht="12.75" hidden="false" customHeight="false" outlineLevel="0" collapsed="false">
      <c r="F6319" s="94" t="e">
        <f aca="false">IF(REF_DT&lt;PromptMonth,1,INDEX(BucketTable,MATCH($A6319,SumMonths,0),1))</f>
        <v>#VALUE!</v>
      </c>
      <c r="G6319" s="94" t="e">
        <f aca="false">INDEX(Book_Type,MATCH($B6319,Book,0),1)</f>
        <v>#N/A</v>
      </c>
      <c r="H6319" s="94" t="e">
        <f aca="false">$F6319&amp;$G6319</f>
        <v>#N/A</v>
      </c>
    </row>
    <row r="6320" customFormat="false" ht="12.75" hidden="false" customHeight="false" outlineLevel="0" collapsed="false">
      <c r="F6320" s="94" t="e">
        <f aca="false">IF(REF_DT&lt;PromptMonth,1,INDEX(BucketTable,MATCH($A6320,SumMonths,0),1))</f>
        <v>#VALUE!</v>
      </c>
      <c r="G6320" s="94" t="e">
        <f aca="false">INDEX(Book_Type,MATCH($B6320,Book,0),1)</f>
        <v>#N/A</v>
      </c>
      <c r="H6320" s="94" t="e">
        <f aca="false">$F6320&amp;$G6320</f>
        <v>#N/A</v>
      </c>
    </row>
    <row r="6321" customFormat="false" ht="12.75" hidden="false" customHeight="false" outlineLevel="0" collapsed="false">
      <c r="F6321" s="94" t="e">
        <f aca="false">IF(REF_DT&lt;PromptMonth,1,INDEX(BucketTable,MATCH($A6321,SumMonths,0),1))</f>
        <v>#VALUE!</v>
      </c>
      <c r="G6321" s="94" t="e">
        <f aca="false">INDEX(Book_Type,MATCH($B6321,Book,0),1)</f>
        <v>#N/A</v>
      </c>
      <c r="H6321" s="94" t="e">
        <f aca="false">$F6321&amp;$G6321</f>
        <v>#N/A</v>
      </c>
    </row>
    <row r="6322" customFormat="false" ht="12.75" hidden="false" customHeight="false" outlineLevel="0" collapsed="false">
      <c r="F6322" s="94" t="e">
        <f aca="false">IF(REF_DT&lt;PromptMonth,1,INDEX(BucketTable,MATCH($A6322,SumMonths,0),1))</f>
        <v>#VALUE!</v>
      </c>
      <c r="G6322" s="94" t="e">
        <f aca="false">INDEX(Book_Type,MATCH($B6322,Book,0),1)</f>
        <v>#N/A</v>
      </c>
      <c r="H6322" s="94" t="e">
        <f aca="false">$F6322&amp;$G6322</f>
        <v>#N/A</v>
      </c>
    </row>
    <row r="6323" customFormat="false" ht="12.75" hidden="false" customHeight="false" outlineLevel="0" collapsed="false">
      <c r="F6323" s="94" t="e">
        <f aca="false">IF(REF_DT&lt;PromptMonth,1,INDEX(BucketTable,MATCH($A6323,SumMonths,0),1))</f>
        <v>#VALUE!</v>
      </c>
      <c r="G6323" s="94" t="e">
        <f aca="false">INDEX(Book_Type,MATCH($B6323,Book,0),1)</f>
        <v>#N/A</v>
      </c>
      <c r="H6323" s="94" t="e">
        <f aca="false">$F6323&amp;$G6323</f>
        <v>#N/A</v>
      </c>
    </row>
    <row r="6324" customFormat="false" ht="12.75" hidden="false" customHeight="false" outlineLevel="0" collapsed="false">
      <c r="F6324" s="94" t="e">
        <f aca="false">IF(REF_DT&lt;PromptMonth,1,INDEX(BucketTable,MATCH($A6324,SumMonths,0),1))</f>
        <v>#VALUE!</v>
      </c>
      <c r="G6324" s="94" t="e">
        <f aca="false">INDEX(Book_Type,MATCH($B6324,Book,0),1)</f>
        <v>#N/A</v>
      </c>
      <c r="H6324" s="94" t="e">
        <f aca="false">$F6324&amp;$G6324</f>
        <v>#N/A</v>
      </c>
    </row>
    <row r="6325" customFormat="false" ht="12.75" hidden="false" customHeight="false" outlineLevel="0" collapsed="false">
      <c r="F6325" s="94" t="e">
        <f aca="false">IF(REF_DT&lt;PromptMonth,1,INDEX(BucketTable,MATCH($A6325,SumMonths,0),1))</f>
        <v>#VALUE!</v>
      </c>
      <c r="G6325" s="94" t="e">
        <f aca="false">INDEX(Book_Type,MATCH($B6325,Book,0),1)</f>
        <v>#N/A</v>
      </c>
      <c r="H6325" s="94" t="e">
        <f aca="false">$F6325&amp;$G6325</f>
        <v>#N/A</v>
      </c>
    </row>
    <row r="6326" customFormat="false" ht="12.75" hidden="false" customHeight="false" outlineLevel="0" collapsed="false">
      <c r="F6326" s="94" t="e">
        <f aca="false">IF(REF_DT&lt;PromptMonth,1,INDEX(BucketTable,MATCH($A6326,SumMonths,0),1))</f>
        <v>#VALUE!</v>
      </c>
      <c r="G6326" s="94" t="e">
        <f aca="false">INDEX(Book_Type,MATCH($B6326,Book,0),1)</f>
        <v>#N/A</v>
      </c>
      <c r="H6326" s="94" t="e">
        <f aca="false">$F6326&amp;$G6326</f>
        <v>#N/A</v>
      </c>
    </row>
    <row r="6327" customFormat="false" ht="12.75" hidden="false" customHeight="false" outlineLevel="0" collapsed="false">
      <c r="F6327" s="94" t="e">
        <f aca="false">IF(REF_DT&lt;PromptMonth,1,INDEX(BucketTable,MATCH($A6327,SumMonths,0),1))</f>
        <v>#VALUE!</v>
      </c>
      <c r="G6327" s="94" t="e">
        <f aca="false">INDEX(Book_Type,MATCH($B6327,Book,0),1)</f>
        <v>#N/A</v>
      </c>
      <c r="H6327" s="94" t="e">
        <f aca="false">$F6327&amp;$G6327</f>
        <v>#N/A</v>
      </c>
    </row>
    <row r="6328" customFormat="false" ht="12.75" hidden="false" customHeight="false" outlineLevel="0" collapsed="false">
      <c r="F6328" s="94" t="e">
        <f aca="false">IF(REF_DT&lt;PromptMonth,1,INDEX(BucketTable,MATCH($A6328,SumMonths,0),1))</f>
        <v>#VALUE!</v>
      </c>
      <c r="G6328" s="94" t="e">
        <f aca="false">INDEX(Book_Type,MATCH($B6328,Book,0),1)</f>
        <v>#N/A</v>
      </c>
      <c r="H6328" s="94" t="e">
        <f aca="false">$F6328&amp;$G6328</f>
        <v>#N/A</v>
      </c>
    </row>
    <row r="6329" customFormat="false" ht="12.75" hidden="false" customHeight="false" outlineLevel="0" collapsed="false">
      <c r="F6329" s="94" t="e">
        <f aca="false">IF(REF_DT&lt;PromptMonth,1,INDEX(BucketTable,MATCH($A6329,SumMonths,0),1))</f>
        <v>#VALUE!</v>
      </c>
      <c r="G6329" s="94" t="e">
        <f aca="false">INDEX(Book_Type,MATCH($B6329,Book,0),1)</f>
        <v>#N/A</v>
      </c>
      <c r="H6329" s="94" t="e">
        <f aca="false">$F6329&amp;$G6329</f>
        <v>#N/A</v>
      </c>
    </row>
    <row r="6330" customFormat="false" ht="12.75" hidden="false" customHeight="false" outlineLevel="0" collapsed="false">
      <c r="F6330" s="94" t="e">
        <f aca="false">IF(REF_DT&lt;PromptMonth,1,INDEX(BucketTable,MATCH($A6330,SumMonths,0),1))</f>
        <v>#VALUE!</v>
      </c>
      <c r="G6330" s="94" t="e">
        <f aca="false">INDEX(Book_Type,MATCH($B6330,Book,0),1)</f>
        <v>#N/A</v>
      </c>
      <c r="H6330" s="94" t="e">
        <f aca="false">$F6330&amp;$G6330</f>
        <v>#N/A</v>
      </c>
    </row>
    <row r="6331" customFormat="false" ht="12.75" hidden="false" customHeight="false" outlineLevel="0" collapsed="false">
      <c r="F6331" s="94" t="e">
        <f aca="false">IF(REF_DT&lt;PromptMonth,1,INDEX(BucketTable,MATCH($A6331,SumMonths,0),1))</f>
        <v>#VALUE!</v>
      </c>
      <c r="G6331" s="94" t="e">
        <f aca="false">INDEX(Book_Type,MATCH($B6331,Book,0),1)</f>
        <v>#N/A</v>
      </c>
      <c r="H6331" s="94" t="e">
        <f aca="false">$F6331&amp;$G6331</f>
        <v>#N/A</v>
      </c>
    </row>
    <row r="6332" customFormat="false" ht="12.75" hidden="false" customHeight="false" outlineLevel="0" collapsed="false">
      <c r="F6332" s="94" t="e">
        <f aca="false">IF(REF_DT&lt;PromptMonth,1,INDEX(BucketTable,MATCH($A6332,SumMonths,0),1))</f>
        <v>#VALUE!</v>
      </c>
      <c r="G6332" s="94" t="e">
        <f aca="false">INDEX(Book_Type,MATCH($B6332,Book,0),1)</f>
        <v>#N/A</v>
      </c>
      <c r="H6332" s="94" t="e">
        <f aca="false">$F6332&amp;$G6332</f>
        <v>#N/A</v>
      </c>
    </row>
    <row r="6333" customFormat="false" ht="12.75" hidden="false" customHeight="false" outlineLevel="0" collapsed="false">
      <c r="F6333" s="94" t="e">
        <f aca="false">IF(REF_DT&lt;PromptMonth,1,INDEX(BucketTable,MATCH($A6333,SumMonths,0),1))</f>
        <v>#VALUE!</v>
      </c>
      <c r="G6333" s="94" t="e">
        <f aca="false">INDEX(Book_Type,MATCH($B6333,Book,0),1)</f>
        <v>#N/A</v>
      </c>
      <c r="H6333" s="94" t="e">
        <f aca="false">$F6333&amp;$G6333</f>
        <v>#N/A</v>
      </c>
    </row>
    <row r="6334" customFormat="false" ht="12.75" hidden="false" customHeight="false" outlineLevel="0" collapsed="false">
      <c r="F6334" s="94" t="e">
        <f aca="false">IF(REF_DT&lt;PromptMonth,1,INDEX(BucketTable,MATCH($A6334,SumMonths,0),1))</f>
        <v>#VALUE!</v>
      </c>
      <c r="G6334" s="94" t="e">
        <f aca="false">INDEX(Book_Type,MATCH($B6334,Book,0),1)</f>
        <v>#N/A</v>
      </c>
      <c r="H6334" s="94" t="e">
        <f aca="false">$F6334&amp;$G6334</f>
        <v>#N/A</v>
      </c>
    </row>
    <row r="6335" customFormat="false" ht="12.75" hidden="false" customHeight="false" outlineLevel="0" collapsed="false">
      <c r="F6335" s="94" t="e">
        <f aca="false">IF(REF_DT&lt;PromptMonth,1,INDEX(BucketTable,MATCH($A6335,SumMonths,0),1))</f>
        <v>#VALUE!</v>
      </c>
      <c r="G6335" s="94" t="e">
        <f aca="false">INDEX(Book_Type,MATCH($B6335,Book,0),1)</f>
        <v>#N/A</v>
      </c>
      <c r="H6335" s="94" t="e">
        <f aca="false">$F6335&amp;$G6335</f>
        <v>#N/A</v>
      </c>
    </row>
    <row r="6336" customFormat="false" ht="12.75" hidden="false" customHeight="false" outlineLevel="0" collapsed="false">
      <c r="F6336" s="94" t="e">
        <f aca="false">IF(REF_DT&lt;PromptMonth,1,INDEX(BucketTable,MATCH($A6336,SumMonths,0),1))</f>
        <v>#VALUE!</v>
      </c>
      <c r="G6336" s="94" t="e">
        <f aca="false">INDEX(Book_Type,MATCH($B6336,Book,0),1)</f>
        <v>#N/A</v>
      </c>
      <c r="H6336" s="94" t="e">
        <f aca="false">$F6336&amp;$G6336</f>
        <v>#N/A</v>
      </c>
    </row>
    <row r="6337" customFormat="false" ht="12.75" hidden="false" customHeight="false" outlineLevel="0" collapsed="false">
      <c r="F6337" s="94" t="e">
        <f aca="false">IF(REF_DT&lt;PromptMonth,1,INDEX(BucketTable,MATCH($A6337,SumMonths,0),1))</f>
        <v>#VALUE!</v>
      </c>
      <c r="G6337" s="94" t="e">
        <f aca="false">INDEX(Book_Type,MATCH($B6337,Book,0),1)</f>
        <v>#N/A</v>
      </c>
      <c r="H6337" s="94" t="e">
        <f aca="false">$F6337&amp;$G6337</f>
        <v>#N/A</v>
      </c>
    </row>
    <row r="6338" customFormat="false" ht="12.75" hidden="false" customHeight="false" outlineLevel="0" collapsed="false">
      <c r="F6338" s="94" t="e">
        <f aca="false">IF(REF_DT&lt;PromptMonth,1,INDEX(BucketTable,MATCH($A6338,SumMonths,0),1))</f>
        <v>#VALUE!</v>
      </c>
      <c r="G6338" s="94" t="e">
        <f aca="false">INDEX(Book_Type,MATCH($B6338,Book,0),1)</f>
        <v>#N/A</v>
      </c>
      <c r="H6338" s="94" t="e">
        <f aca="false">$F6338&amp;$G6338</f>
        <v>#N/A</v>
      </c>
    </row>
    <row r="6339" customFormat="false" ht="12.75" hidden="false" customHeight="false" outlineLevel="0" collapsed="false">
      <c r="F6339" s="94" t="e">
        <f aca="false">IF(REF_DT&lt;PromptMonth,1,INDEX(BucketTable,MATCH($A6339,SumMonths,0),1))</f>
        <v>#VALUE!</v>
      </c>
      <c r="G6339" s="94" t="e">
        <f aca="false">INDEX(Book_Type,MATCH($B6339,Book,0),1)</f>
        <v>#N/A</v>
      </c>
      <c r="H6339" s="94" t="e">
        <f aca="false">$F6339&amp;$G6339</f>
        <v>#N/A</v>
      </c>
    </row>
    <row r="6340" customFormat="false" ht="12.75" hidden="false" customHeight="false" outlineLevel="0" collapsed="false">
      <c r="F6340" s="94" t="e">
        <f aca="false">IF(REF_DT&lt;PromptMonth,1,INDEX(BucketTable,MATCH($A6340,SumMonths,0),1))</f>
        <v>#VALUE!</v>
      </c>
      <c r="G6340" s="94" t="e">
        <f aca="false">INDEX(Book_Type,MATCH($B6340,Book,0),1)</f>
        <v>#N/A</v>
      </c>
      <c r="H6340" s="94" t="e">
        <f aca="false">$F6340&amp;$G6340</f>
        <v>#N/A</v>
      </c>
    </row>
    <row r="6341" customFormat="false" ht="12.75" hidden="false" customHeight="false" outlineLevel="0" collapsed="false">
      <c r="F6341" s="94" t="e">
        <f aca="false">IF(REF_DT&lt;PromptMonth,1,INDEX(BucketTable,MATCH($A6341,SumMonths,0),1))</f>
        <v>#VALUE!</v>
      </c>
      <c r="G6341" s="94" t="e">
        <f aca="false">INDEX(Book_Type,MATCH($B6341,Book,0),1)</f>
        <v>#N/A</v>
      </c>
      <c r="H6341" s="94" t="e">
        <f aca="false">$F6341&amp;$G6341</f>
        <v>#N/A</v>
      </c>
    </row>
    <row r="6342" customFormat="false" ht="12.75" hidden="false" customHeight="false" outlineLevel="0" collapsed="false">
      <c r="F6342" s="94" t="e">
        <f aca="false">IF(REF_DT&lt;PromptMonth,1,INDEX(BucketTable,MATCH($A6342,SumMonths,0),1))</f>
        <v>#VALUE!</v>
      </c>
      <c r="G6342" s="94" t="e">
        <f aca="false">INDEX(Book_Type,MATCH($B6342,Book,0),1)</f>
        <v>#N/A</v>
      </c>
      <c r="H6342" s="94" t="e">
        <f aca="false">$F6342&amp;$G6342</f>
        <v>#N/A</v>
      </c>
    </row>
    <row r="6343" customFormat="false" ht="12.75" hidden="false" customHeight="false" outlineLevel="0" collapsed="false">
      <c r="F6343" s="94" t="e">
        <f aca="false">IF(REF_DT&lt;PromptMonth,1,INDEX(BucketTable,MATCH($A6343,SumMonths,0),1))</f>
        <v>#VALUE!</v>
      </c>
      <c r="G6343" s="94" t="e">
        <f aca="false">INDEX(Book_Type,MATCH($B6343,Book,0),1)</f>
        <v>#N/A</v>
      </c>
      <c r="H6343" s="94" t="e">
        <f aca="false">$F6343&amp;$G6343</f>
        <v>#N/A</v>
      </c>
    </row>
    <row r="6344" customFormat="false" ht="12.75" hidden="false" customHeight="false" outlineLevel="0" collapsed="false">
      <c r="F6344" s="94" t="e">
        <f aca="false">IF(REF_DT&lt;PromptMonth,1,INDEX(BucketTable,MATCH($A6344,SumMonths,0),1))</f>
        <v>#VALUE!</v>
      </c>
      <c r="G6344" s="94" t="e">
        <f aca="false">INDEX(Book_Type,MATCH($B6344,Book,0),1)</f>
        <v>#N/A</v>
      </c>
      <c r="H6344" s="94" t="e">
        <f aca="false">$F6344&amp;$G6344</f>
        <v>#N/A</v>
      </c>
    </row>
    <row r="6345" customFormat="false" ht="12.75" hidden="false" customHeight="false" outlineLevel="0" collapsed="false">
      <c r="F6345" s="94" t="e">
        <f aca="false">IF(REF_DT&lt;PromptMonth,1,INDEX(BucketTable,MATCH($A6345,SumMonths,0),1))</f>
        <v>#VALUE!</v>
      </c>
      <c r="G6345" s="94" t="e">
        <f aca="false">INDEX(Book_Type,MATCH($B6345,Book,0),1)</f>
        <v>#N/A</v>
      </c>
      <c r="H6345" s="94" t="e">
        <f aca="false">$F6345&amp;$G6345</f>
        <v>#N/A</v>
      </c>
    </row>
    <row r="6346" customFormat="false" ht="12.75" hidden="false" customHeight="false" outlineLevel="0" collapsed="false">
      <c r="F6346" s="94" t="e">
        <f aca="false">IF(REF_DT&lt;PromptMonth,1,INDEX(BucketTable,MATCH($A6346,SumMonths,0),1))</f>
        <v>#VALUE!</v>
      </c>
      <c r="G6346" s="94" t="e">
        <f aca="false">INDEX(Book_Type,MATCH($B6346,Book,0),1)</f>
        <v>#N/A</v>
      </c>
      <c r="H6346" s="94" t="e">
        <f aca="false">$F6346&amp;$G6346</f>
        <v>#N/A</v>
      </c>
    </row>
    <row r="6347" customFormat="false" ht="12.75" hidden="false" customHeight="false" outlineLevel="0" collapsed="false">
      <c r="F6347" s="94" t="e">
        <f aca="false">IF(REF_DT&lt;PromptMonth,1,INDEX(BucketTable,MATCH($A6347,SumMonths,0),1))</f>
        <v>#VALUE!</v>
      </c>
      <c r="G6347" s="94" t="e">
        <f aca="false">INDEX(Book_Type,MATCH($B6347,Book,0),1)</f>
        <v>#N/A</v>
      </c>
      <c r="H6347" s="94" t="e">
        <f aca="false">$F6347&amp;$G6347</f>
        <v>#N/A</v>
      </c>
    </row>
    <row r="6348" customFormat="false" ht="12.75" hidden="false" customHeight="false" outlineLevel="0" collapsed="false">
      <c r="F6348" s="94" t="e">
        <f aca="false">IF(REF_DT&lt;PromptMonth,1,INDEX(BucketTable,MATCH($A6348,SumMonths,0),1))</f>
        <v>#VALUE!</v>
      </c>
      <c r="G6348" s="94" t="e">
        <f aca="false">INDEX(Book_Type,MATCH($B6348,Book,0),1)</f>
        <v>#N/A</v>
      </c>
      <c r="H6348" s="94" t="e">
        <f aca="false">$F6348&amp;$G6348</f>
        <v>#N/A</v>
      </c>
    </row>
    <row r="6349" customFormat="false" ht="12.75" hidden="false" customHeight="false" outlineLevel="0" collapsed="false">
      <c r="F6349" s="94" t="e">
        <f aca="false">IF(REF_DT&lt;PromptMonth,1,INDEX(BucketTable,MATCH($A6349,SumMonths,0),1))</f>
        <v>#VALUE!</v>
      </c>
      <c r="G6349" s="94" t="e">
        <f aca="false">INDEX(Book_Type,MATCH($B6349,Book,0),1)</f>
        <v>#N/A</v>
      </c>
      <c r="H6349" s="94" t="e">
        <f aca="false">$F6349&amp;$G6349</f>
        <v>#N/A</v>
      </c>
    </row>
    <row r="6350" customFormat="false" ht="12.75" hidden="false" customHeight="false" outlineLevel="0" collapsed="false">
      <c r="F6350" s="94" t="e">
        <f aca="false">IF(REF_DT&lt;PromptMonth,1,INDEX(BucketTable,MATCH($A6350,SumMonths,0),1))</f>
        <v>#VALUE!</v>
      </c>
      <c r="G6350" s="94" t="e">
        <f aca="false">INDEX(Book_Type,MATCH($B6350,Book,0),1)</f>
        <v>#N/A</v>
      </c>
      <c r="H6350" s="94" t="e">
        <f aca="false">$F6350&amp;$G6350</f>
        <v>#N/A</v>
      </c>
    </row>
    <row r="6351" customFormat="false" ht="12.75" hidden="false" customHeight="false" outlineLevel="0" collapsed="false">
      <c r="F6351" s="94" t="e">
        <f aca="false">IF(REF_DT&lt;PromptMonth,1,INDEX(BucketTable,MATCH($A6351,SumMonths,0),1))</f>
        <v>#VALUE!</v>
      </c>
      <c r="G6351" s="94" t="e">
        <f aca="false">INDEX(Book_Type,MATCH($B6351,Book,0),1)</f>
        <v>#N/A</v>
      </c>
      <c r="H6351" s="94" t="e">
        <f aca="false">$F6351&amp;$G6351</f>
        <v>#N/A</v>
      </c>
    </row>
    <row r="6352" customFormat="false" ht="12.75" hidden="false" customHeight="false" outlineLevel="0" collapsed="false">
      <c r="F6352" s="94" t="e">
        <f aca="false">IF(REF_DT&lt;PromptMonth,1,INDEX(BucketTable,MATCH($A6352,SumMonths,0),1))</f>
        <v>#VALUE!</v>
      </c>
      <c r="G6352" s="94" t="e">
        <f aca="false">INDEX(Book_Type,MATCH($B6352,Book,0),1)</f>
        <v>#N/A</v>
      </c>
      <c r="H6352" s="94" t="e">
        <f aca="false">$F6352&amp;$G6352</f>
        <v>#N/A</v>
      </c>
    </row>
    <row r="6353" customFormat="false" ht="12.75" hidden="false" customHeight="false" outlineLevel="0" collapsed="false">
      <c r="F6353" s="94" t="e">
        <f aca="false">IF(REF_DT&lt;PromptMonth,1,INDEX(BucketTable,MATCH($A6353,SumMonths,0),1))</f>
        <v>#VALUE!</v>
      </c>
      <c r="G6353" s="94" t="e">
        <f aca="false">INDEX(Book_Type,MATCH($B6353,Book,0),1)</f>
        <v>#N/A</v>
      </c>
      <c r="H6353" s="94" t="e">
        <f aca="false">$F6353&amp;$G6353</f>
        <v>#N/A</v>
      </c>
    </row>
    <row r="6354" customFormat="false" ht="12.75" hidden="false" customHeight="false" outlineLevel="0" collapsed="false">
      <c r="F6354" s="94" t="e">
        <f aca="false">IF(REF_DT&lt;PromptMonth,1,INDEX(BucketTable,MATCH($A6354,SumMonths,0),1))</f>
        <v>#VALUE!</v>
      </c>
      <c r="G6354" s="94" t="e">
        <f aca="false">INDEX(Book_Type,MATCH($B6354,Book,0),1)</f>
        <v>#N/A</v>
      </c>
      <c r="H6354" s="94" t="e">
        <f aca="false">$F6354&amp;$G6354</f>
        <v>#N/A</v>
      </c>
    </row>
    <row r="6355" customFormat="false" ht="12.75" hidden="false" customHeight="false" outlineLevel="0" collapsed="false">
      <c r="F6355" s="94" t="e">
        <f aca="false">IF(REF_DT&lt;PromptMonth,1,INDEX(BucketTable,MATCH($A6355,SumMonths,0),1))</f>
        <v>#VALUE!</v>
      </c>
      <c r="G6355" s="94" t="e">
        <f aca="false">INDEX(Book_Type,MATCH($B6355,Book,0),1)</f>
        <v>#N/A</v>
      </c>
      <c r="H6355" s="94" t="e">
        <f aca="false">$F6355&amp;$G6355</f>
        <v>#N/A</v>
      </c>
    </row>
    <row r="6356" customFormat="false" ht="12.75" hidden="false" customHeight="false" outlineLevel="0" collapsed="false">
      <c r="F6356" s="94" t="e">
        <f aca="false">IF(REF_DT&lt;PromptMonth,1,INDEX(BucketTable,MATCH($A6356,SumMonths,0),1))</f>
        <v>#VALUE!</v>
      </c>
      <c r="G6356" s="94" t="e">
        <f aca="false">INDEX(Book_Type,MATCH($B6356,Book,0),1)</f>
        <v>#N/A</v>
      </c>
      <c r="H6356" s="94" t="e">
        <f aca="false">$F6356&amp;$G6356</f>
        <v>#N/A</v>
      </c>
    </row>
    <row r="6357" customFormat="false" ht="12.75" hidden="false" customHeight="false" outlineLevel="0" collapsed="false">
      <c r="F6357" s="94" t="e">
        <f aca="false">IF(REF_DT&lt;PromptMonth,1,INDEX(BucketTable,MATCH($A6357,SumMonths,0),1))</f>
        <v>#VALUE!</v>
      </c>
      <c r="G6357" s="94" t="e">
        <f aca="false">INDEX(Book_Type,MATCH($B6357,Book,0),1)</f>
        <v>#N/A</v>
      </c>
      <c r="H6357" s="94" t="e">
        <f aca="false">$F6357&amp;$G6357</f>
        <v>#N/A</v>
      </c>
    </row>
    <row r="6358" customFormat="false" ht="12.75" hidden="false" customHeight="false" outlineLevel="0" collapsed="false">
      <c r="F6358" s="94" t="e">
        <f aca="false">IF(REF_DT&lt;PromptMonth,1,INDEX(BucketTable,MATCH($A6358,SumMonths,0),1))</f>
        <v>#VALUE!</v>
      </c>
      <c r="G6358" s="94" t="e">
        <f aca="false">INDEX(Book_Type,MATCH($B6358,Book,0),1)</f>
        <v>#N/A</v>
      </c>
      <c r="H6358" s="94" t="e">
        <f aca="false">$F6358&amp;$G6358</f>
        <v>#N/A</v>
      </c>
    </row>
    <row r="6359" customFormat="false" ht="12.75" hidden="false" customHeight="false" outlineLevel="0" collapsed="false">
      <c r="F6359" s="94" t="e">
        <f aca="false">IF(REF_DT&lt;PromptMonth,1,INDEX(BucketTable,MATCH($A6359,SumMonths,0),1))</f>
        <v>#VALUE!</v>
      </c>
      <c r="G6359" s="94" t="e">
        <f aca="false">INDEX(Book_Type,MATCH($B6359,Book,0),1)</f>
        <v>#N/A</v>
      </c>
      <c r="H6359" s="94" t="e">
        <f aca="false">$F6359&amp;$G6359</f>
        <v>#N/A</v>
      </c>
    </row>
    <row r="6360" customFormat="false" ht="12.75" hidden="false" customHeight="false" outlineLevel="0" collapsed="false">
      <c r="F6360" s="94" t="e">
        <f aca="false">IF(REF_DT&lt;PromptMonth,1,INDEX(BucketTable,MATCH($A6360,SumMonths,0),1))</f>
        <v>#VALUE!</v>
      </c>
      <c r="G6360" s="94" t="e">
        <f aca="false">INDEX(Book_Type,MATCH($B6360,Book,0),1)</f>
        <v>#N/A</v>
      </c>
      <c r="H6360" s="94" t="e">
        <f aca="false">$F6360&amp;$G6360</f>
        <v>#N/A</v>
      </c>
    </row>
    <row r="6361" customFormat="false" ht="12.75" hidden="false" customHeight="false" outlineLevel="0" collapsed="false">
      <c r="F6361" s="94" t="e">
        <f aca="false">IF(REF_DT&lt;PromptMonth,1,INDEX(BucketTable,MATCH($A6361,SumMonths,0),1))</f>
        <v>#VALUE!</v>
      </c>
      <c r="G6361" s="94" t="e">
        <f aca="false">INDEX(Book_Type,MATCH($B6361,Book,0),1)</f>
        <v>#N/A</v>
      </c>
      <c r="H6361" s="94" t="e">
        <f aca="false">$F6361&amp;$G6361</f>
        <v>#N/A</v>
      </c>
    </row>
    <row r="6362" customFormat="false" ht="12.75" hidden="false" customHeight="false" outlineLevel="0" collapsed="false">
      <c r="F6362" s="94" t="e">
        <f aca="false">IF(REF_DT&lt;PromptMonth,1,INDEX(BucketTable,MATCH($A6362,SumMonths,0),1))</f>
        <v>#VALUE!</v>
      </c>
      <c r="G6362" s="94" t="e">
        <f aca="false">INDEX(Book_Type,MATCH($B6362,Book,0),1)</f>
        <v>#N/A</v>
      </c>
      <c r="H6362" s="94" t="e">
        <f aca="false">$F6362&amp;$G6362</f>
        <v>#N/A</v>
      </c>
    </row>
    <row r="6363" customFormat="false" ht="12.75" hidden="false" customHeight="false" outlineLevel="0" collapsed="false">
      <c r="F6363" s="94" t="e">
        <f aca="false">IF(REF_DT&lt;PromptMonth,1,INDEX(BucketTable,MATCH($A6363,SumMonths,0),1))</f>
        <v>#VALUE!</v>
      </c>
      <c r="G6363" s="94" t="e">
        <f aca="false">INDEX(Book_Type,MATCH($B6363,Book,0),1)</f>
        <v>#N/A</v>
      </c>
      <c r="H6363" s="94" t="e">
        <f aca="false">$F6363&amp;$G6363</f>
        <v>#N/A</v>
      </c>
    </row>
    <row r="6364" customFormat="false" ht="12.75" hidden="false" customHeight="false" outlineLevel="0" collapsed="false">
      <c r="F6364" s="94" t="e">
        <f aca="false">IF(REF_DT&lt;PromptMonth,1,INDEX(BucketTable,MATCH($A6364,SumMonths,0),1))</f>
        <v>#VALUE!</v>
      </c>
      <c r="G6364" s="94" t="e">
        <f aca="false">INDEX(Book_Type,MATCH($B6364,Book,0),1)</f>
        <v>#N/A</v>
      </c>
      <c r="H6364" s="94" t="e">
        <f aca="false">$F6364&amp;$G6364</f>
        <v>#N/A</v>
      </c>
    </row>
    <row r="6365" customFormat="false" ht="12.75" hidden="false" customHeight="false" outlineLevel="0" collapsed="false">
      <c r="F6365" s="94" t="e">
        <f aca="false">IF(REF_DT&lt;PromptMonth,1,INDEX(BucketTable,MATCH($A6365,SumMonths,0),1))</f>
        <v>#VALUE!</v>
      </c>
      <c r="G6365" s="94" t="e">
        <f aca="false">INDEX(Book_Type,MATCH($B6365,Book,0),1)</f>
        <v>#N/A</v>
      </c>
      <c r="H6365" s="94" t="e">
        <f aca="false">$F6365&amp;$G6365</f>
        <v>#N/A</v>
      </c>
    </row>
    <row r="6366" customFormat="false" ht="12.75" hidden="false" customHeight="false" outlineLevel="0" collapsed="false">
      <c r="F6366" s="94" t="e">
        <f aca="false">IF(REF_DT&lt;PromptMonth,1,INDEX(BucketTable,MATCH($A6366,SumMonths,0),1))</f>
        <v>#VALUE!</v>
      </c>
      <c r="G6366" s="94" t="e">
        <f aca="false">INDEX(Book_Type,MATCH($B6366,Book,0),1)</f>
        <v>#N/A</v>
      </c>
      <c r="H6366" s="94" t="e">
        <f aca="false">$F6366&amp;$G6366</f>
        <v>#N/A</v>
      </c>
    </row>
    <row r="6367" customFormat="false" ht="12.75" hidden="false" customHeight="false" outlineLevel="0" collapsed="false">
      <c r="F6367" s="94" t="e">
        <f aca="false">IF(REF_DT&lt;PromptMonth,1,INDEX(BucketTable,MATCH($A6367,SumMonths,0),1))</f>
        <v>#VALUE!</v>
      </c>
      <c r="G6367" s="94" t="e">
        <f aca="false">INDEX(Book_Type,MATCH($B6367,Book,0),1)</f>
        <v>#N/A</v>
      </c>
      <c r="H6367" s="94" t="e">
        <f aca="false">$F6367&amp;$G6367</f>
        <v>#N/A</v>
      </c>
    </row>
    <row r="6368" customFormat="false" ht="12.75" hidden="false" customHeight="false" outlineLevel="0" collapsed="false">
      <c r="F6368" s="94" t="e">
        <f aca="false">IF(REF_DT&lt;PromptMonth,1,INDEX(BucketTable,MATCH($A6368,SumMonths,0),1))</f>
        <v>#VALUE!</v>
      </c>
      <c r="G6368" s="94" t="e">
        <f aca="false">INDEX(Book_Type,MATCH($B6368,Book,0),1)</f>
        <v>#N/A</v>
      </c>
      <c r="H6368" s="94" t="e">
        <f aca="false">$F6368&amp;$G6368</f>
        <v>#N/A</v>
      </c>
    </row>
    <row r="6369" customFormat="false" ht="12.75" hidden="false" customHeight="false" outlineLevel="0" collapsed="false">
      <c r="F6369" s="94" t="e">
        <f aca="false">IF(REF_DT&lt;PromptMonth,1,INDEX(BucketTable,MATCH($A6369,SumMonths,0),1))</f>
        <v>#VALUE!</v>
      </c>
      <c r="G6369" s="94" t="e">
        <f aca="false">INDEX(Book_Type,MATCH($B6369,Book,0),1)</f>
        <v>#N/A</v>
      </c>
      <c r="H6369" s="94" t="e">
        <f aca="false">$F6369&amp;$G6369</f>
        <v>#N/A</v>
      </c>
    </row>
    <row r="6370" customFormat="false" ht="12.75" hidden="false" customHeight="false" outlineLevel="0" collapsed="false">
      <c r="F6370" s="94" t="e">
        <f aca="false">IF(REF_DT&lt;PromptMonth,1,INDEX(BucketTable,MATCH($A6370,SumMonths,0),1))</f>
        <v>#VALUE!</v>
      </c>
      <c r="G6370" s="94" t="e">
        <f aca="false">INDEX(Book_Type,MATCH($B6370,Book,0),1)</f>
        <v>#N/A</v>
      </c>
      <c r="H6370" s="94" t="e">
        <f aca="false">$F6370&amp;$G6370</f>
        <v>#N/A</v>
      </c>
    </row>
    <row r="6371" customFormat="false" ht="12.75" hidden="false" customHeight="false" outlineLevel="0" collapsed="false">
      <c r="F6371" s="94" t="e">
        <f aca="false">IF(REF_DT&lt;PromptMonth,1,INDEX(BucketTable,MATCH($A6371,SumMonths,0),1))</f>
        <v>#VALUE!</v>
      </c>
      <c r="G6371" s="94" t="e">
        <f aca="false">INDEX(Book_Type,MATCH($B6371,Book,0),1)</f>
        <v>#N/A</v>
      </c>
      <c r="H6371" s="94" t="e">
        <f aca="false">$F6371&amp;$G6371</f>
        <v>#N/A</v>
      </c>
    </row>
    <row r="6372" customFormat="false" ht="12.75" hidden="false" customHeight="false" outlineLevel="0" collapsed="false">
      <c r="F6372" s="94" t="e">
        <f aca="false">IF(REF_DT&lt;PromptMonth,1,INDEX(BucketTable,MATCH($A6372,SumMonths,0),1))</f>
        <v>#VALUE!</v>
      </c>
      <c r="G6372" s="94" t="e">
        <f aca="false">INDEX(Book_Type,MATCH($B6372,Book,0),1)</f>
        <v>#N/A</v>
      </c>
      <c r="H6372" s="94" t="e">
        <f aca="false">$F6372&amp;$G6372</f>
        <v>#N/A</v>
      </c>
    </row>
    <row r="6373" customFormat="false" ht="12.75" hidden="false" customHeight="false" outlineLevel="0" collapsed="false">
      <c r="F6373" s="94" t="e">
        <f aca="false">IF(REF_DT&lt;PromptMonth,1,INDEX(BucketTable,MATCH($A6373,SumMonths,0),1))</f>
        <v>#VALUE!</v>
      </c>
      <c r="G6373" s="94" t="e">
        <f aca="false">INDEX(Book_Type,MATCH($B6373,Book,0),1)</f>
        <v>#N/A</v>
      </c>
      <c r="H6373" s="94" t="e">
        <f aca="false">$F6373&amp;$G6373</f>
        <v>#N/A</v>
      </c>
    </row>
    <row r="6374" customFormat="false" ht="12.75" hidden="false" customHeight="false" outlineLevel="0" collapsed="false">
      <c r="F6374" s="94" t="e">
        <f aca="false">IF(REF_DT&lt;PromptMonth,1,INDEX(BucketTable,MATCH($A6374,SumMonths,0),1))</f>
        <v>#VALUE!</v>
      </c>
      <c r="G6374" s="94" t="e">
        <f aca="false">INDEX(Book_Type,MATCH($B6374,Book,0),1)</f>
        <v>#N/A</v>
      </c>
      <c r="H6374" s="94" t="e">
        <f aca="false">$F6374&amp;$G6374</f>
        <v>#N/A</v>
      </c>
    </row>
    <row r="6375" customFormat="false" ht="12.75" hidden="false" customHeight="false" outlineLevel="0" collapsed="false">
      <c r="F6375" s="94" t="e">
        <f aca="false">IF(REF_DT&lt;PromptMonth,1,INDEX(BucketTable,MATCH($A6375,SumMonths,0),1))</f>
        <v>#VALUE!</v>
      </c>
      <c r="G6375" s="94" t="e">
        <f aca="false">INDEX(Book_Type,MATCH($B6375,Book,0),1)</f>
        <v>#N/A</v>
      </c>
      <c r="H6375" s="94" t="e">
        <f aca="false">$F6375&amp;$G6375</f>
        <v>#N/A</v>
      </c>
    </row>
    <row r="6376" customFormat="false" ht="12.75" hidden="false" customHeight="false" outlineLevel="0" collapsed="false">
      <c r="F6376" s="94" t="e">
        <f aca="false">IF(REF_DT&lt;PromptMonth,1,INDEX(BucketTable,MATCH($A6376,SumMonths,0),1))</f>
        <v>#VALUE!</v>
      </c>
      <c r="G6376" s="94" t="e">
        <f aca="false">INDEX(Book_Type,MATCH($B6376,Book,0),1)</f>
        <v>#N/A</v>
      </c>
      <c r="H6376" s="94" t="e">
        <f aca="false">$F6376&amp;$G6376</f>
        <v>#N/A</v>
      </c>
    </row>
    <row r="6377" customFormat="false" ht="12.75" hidden="false" customHeight="false" outlineLevel="0" collapsed="false">
      <c r="F6377" s="94" t="e">
        <f aca="false">IF(REF_DT&lt;PromptMonth,1,INDEX(BucketTable,MATCH($A6377,SumMonths,0),1))</f>
        <v>#VALUE!</v>
      </c>
      <c r="G6377" s="94" t="e">
        <f aca="false">INDEX(Book_Type,MATCH($B6377,Book,0),1)</f>
        <v>#N/A</v>
      </c>
      <c r="H6377" s="94" t="e">
        <f aca="false">$F6377&amp;$G6377</f>
        <v>#N/A</v>
      </c>
    </row>
    <row r="6378" customFormat="false" ht="12.75" hidden="false" customHeight="false" outlineLevel="0" collapsed="false">
      <c r="F6378" s="94" t="e">
        <f aca="false">IF(REF_DT&lt;PromptMonth,1,INDEX(BucketTable,MATCH($A6378,SumMonths,0),1))</f>
        <v>#VALUE!</v>
      </c>
      <c r="G6378" s="94" t="e">
        <f aca="false">INDEX(Book_Type,MATCH($B6378,Book,0),1)</f>
        <v>#N/A</v>
      </c>
      <c r="H6378" s="94" t="e">
        <f aca="false">$F6378&amp;$G6378</f>
        <v>#N/A</v>
      </c>
    </row>
    <row r="6379" customFormat="false" ht="12.75" hidden="false" customHeight="false" outlineLevel="0" collapsed="false">
      <c r="F6379" s="94" t="e">
        <f aca="false">IF(REF_DT&lt;PromptMonth,1,INDEX(BucketTable,MATCH($A6379,SumMonths,0),1))</f>
        <v>#VALUE!</v>
      </c>
      <c r="G6379" s="94" t="e">
        <f aca="false">INDEX(Book_Type,MATCH($B6379,Book,0),1)</f>
        <v>#N/A</v>
      </c>
      <c r="H6379" s="94" t="e">
        <f aca="false">$F6379&amp;$G6379</f>
        <v>#N/A</v>
      </c>
    </row>
    <row r="6380" customFormat="false" ht="12.75" hidden="false" customHeight="false" outlineLevel="0" collapsed="false">
      <c r="F6380" s="94" t="e">
        <f aca="false">IF(REF_DT&lt;PromptMonth,1,INDEX(BucketTable,MATCH($A6380,SumMonths,0),1))</f>
        <v>#VALUE!</v>
      </c>
      <c r="G6380" s="94" t="e">
        <f aca="false">INDEX(Book_Type,MATCH($B6380,Book,0),1)</f>
        <v>#N/A</v>
      </c>
      <c r="H6380" s="94" t="e">
        <f aca="false">$F6380&amp;$G6380</f>
        <v>#N/A</v>
      </c>
    </row>
    <row r="6381" customFormat="false" ht="12.75" hidden="false" customHeight="false" outlineLevel="0" collapsed="false">
      <c r="F6381" s="94" t="e">
        <f aca="false">IF(REF_DT&lt;PromptMonth,1,INDEX(BucketTable,MATCH($A6381,SumMonths,0),1))</f>
        <v>#VALUE!</v>
      </c>
      <c r="G6381" s="94" t="e">
        <f aca="false">INDEX(Book_Type,MATCH($B6381,Book,0),1)</f>
        <v>#N/A</v>
      </c>
      <c r="H6381" s="94" t="e">
        <f aca="false">$F6381&amp;$G6381</f>
        <v>#N/A</v>
      </c>
    </row>
    <row r="6382" customFormat="false" ht="12.75" hidden="false" customHeight="false" outlineLevel="0" collapsed="false">
      <c r="F6382" s="94" t="e">
        <f aca="false">IF(REF_DT&lt;PromptMonth,1,INDEX(BucketTable,MATCH($A6382,SumMonths,0),1))</f>
        <v>#VALUE!</v>
      </c>
      <c r="G6382" s="94" t="e">
        <f aca="false">INDEX(Book_Type,MATCH($B6382,Book,0),1)</f>
        <v>#N/A</v>
      </c>
      <c r="H6382" s="94" t="e">
        <f aca="false">$F6382&amp;$G6382</f>
        <v>#N/A</v>
      </c>
    </row>
    <row r="6383" customFormat="false" ht="12.75" hidden="false" customHeight="false" outlineLevel="0" collapsed="false">
      <c r="F6383" s="94" t="e">
        <f aca="false">IF(REF_DT&lt;PromptMonth,1,INDEX(BucketTable,MATCH($A6383,SumMonths,0),1))</f>
        <v>#VALUE!</v>
      </c>
      <c r="G6383" s="94" t="e">
        <f aca="false">INDEX(Book_Type,MATCH($B6383,Book,0),1)</f>
        <v>#N/A</v>
      </c>
      <c r="H6383" s="94" t="e">
        <f aca="false">$F6383&amp;$G6383</f>
        <v>#N/A</v>
      </c>
    </row>
    <row r="6384" customFormat="false" ht="12.75" hidden="false" customHeight="false" outlineLevel="0" collapsed="false">
      <c r="F6384" s="94" t="e">
        <f aca="false">IF(REF_DT&lt;PromptMonth,1,INDEX(BucketTable,MATCH($A6384,SumMonths,0),1))</f>
        <v>#VALUE!</v>
      </c>
      <c r="G6384" s="94" t="e">
        <f aca="false">INDEX(Book_Type,MATCH($B6384,Book,0),1)</f>
        <v>#N/A</v>
      </c>
      <c r="H6384" s="94" t="e">
        <f aca="false">$F6384&amp;$G6384</f>
        <v>#N/A</v>
      </c>
    </row>
    <row r="6385" customFormat="false" ht="12.75" hidden="false" customHeight="false" outlineLevel="0" collapsed="false">
      <c r="F6385" s="94" t="e">
        <f aca="false">IF(REF_DT&lt;PromptMonth,1,INDEX(BucketTable,MATCH($A6385,SumMonths,0),1))</f>
        <v>#VALUE!</v>
      </c>
      <c r="G6385" s="94" t="e">
        <f aca="false">INDEX(Book_Type,MATCH($B6385,Book,0),1)</f>
        <v>#N/A</v>
      </c>
      <c r="H6385" s="94" t="e">
        <f aca="false">$F6385&amp;$G6385</f>
        <v>#N/A</v>
      </c>
    </row>
    <row r="6386" customFormat="false" ht="12.75" hidden="false" customHeight="false" outlineLevel="0" collapsed="false">
      <c r="F6386" s="94" t="e">
        <f aca="false">IF(REF_DT&lt;PromptMonth,1,INDEX(BucketTable,MATCH($A6386,SumMonths,0),1))</f>
        <v>#VALUE!</v>
      </c>
      <c r="G6386" s="94" t="e">
        <f aca="false">INDEX(Book_Type,MATCH($B6386,Book,0),1)</f>
        <v>#N/A</v>
      </c>
      <c r="H6386" s="94" t="e">
        <f aca="false">$F6386&amp;$G6386</f>
        <v>#N/A</v>
      </c>
    </row>
    <row r="6387" customFormat="false" ht="12.75" hidden="false" customHeight="false" outlineLevel="0" collapsed="false">
      <c r="F6387" s="94" t="e">
        <f aca="false">IF(REF_DT&lt;PromptMonth,1,INDEX(BucketTable,MATCH($A6387,SumMonths,0),1))</f>
        <v>#VALUE!</v>
      </c>
      <c r="G6387" s="94" t="e">
        <f aca="false">INDEX(Book_Type,MATCH($B6387,Book,0),1)</f>
        <v>#N/A</v>
      </c>
      <c r="H6387" s="94" t="e">
        <f aca="false">$F6387&amp;$G6387</f>
        <v>#N/A</v>
      </c>
    </row>
    <row r="6388" customFormat="false" ht="12.75" hidden="false" customHeight="false" outlineLevel="0" collapsed="false">
      <c r="F6388" s="94" t="e">
        <f aca="false">IF(REF_DT&lt;PromptMonth,1,INDEX(BucketTable,MATCH($A6388,SumMonths,0),1))</f>
        <v>#VALUE!</v>
      </c>
      <c r="G6388" s="94" t="e">
        <f aca="false">INDEX(Book_Type,MATCH($B6388,Book,0),1)</f>
        <v>#N/A</v>
      </c>
      <c r="H6388" s="94" t="e">
        <f aca="false">$F6388&amp;$G6388</f>
        <v>#N/A</v>
      </c>
    </row>
    <row r="6389" customFormat="false" ht="12.75" hidden="false" customHeight="false" outlineLevel="0" collapsed="false">
      <c r="F6389" s="94" t="e">
        <f aca="false">IF(REF_DT&lt;PromptMonth,1,INDEX(BucketTable,MATCH($A6389,SumMonths,0),1))</f>
        <v>#VALUE!</v>
      </c>
      <c r="G6389" s="94" t="e">
        <f aca="false">INDEX(Book_Type,MATCH($B6389,Book,0),1)</f>
        <v>#N/A</v>
      </c>
      <c r="H6389" s="94" t="e">
        <f aca="false">$F6389&amp;$G6389</f>
        <v>#N/A</v>
      </c>
    </row>
    <row r="6390" customFormat="false" ht="12.75" hidden="false" customHeight="false" outlineLevel="0" collapsed="false">
      <c r="F6390" s="94" t="e">
        <f aca="false">IF(REF_DT&lt;PromptMonth,1,INDEX(BucketTable,MATCH($A6390,SumMonths,0),1))</f>
        <v>#VALUE!</v>
      </c>
      <c r="G6390" s="94" t="e">
        <f aca="false">INDEX(Book_Type,MATCH($B6390,Book,0),1)</f>
        <v>#N/A</v>
      </c>
      <c r="H6390" s="94" t="e">
        <f aca="false">$F6390&amp;$G6390</f>
        <v>#N/A</v>
      </c>
    </row>
    <row r="6391" customFormat="false" ht="12.75" hidden="false" customHeight="false" outlineLevel="0" collapsed="false">
      <c r="F6391" s="94" t="e">
        <f aca="false">IF(REF_DT&lt;PromptMonth,1,INDEX(BucketTable,MATCH($A6391,SumMonths,0),1))</f>
        <v>#VALUE!</v>
      </c>
      <c r="G6391" s="94" t="e">
        <f aca="false">INDEX(Book_Type,MATCH($B6391,Book,0),1)</f>
        <v>#N/A</v>
      </c>
      <c r="H6391" s="94" t="e">
        <f aca="false">$F6391&amp;$G6391</f>
        <v>#N/A</v>
      </c>
    </row>
    <row r="6392" customFormat="false" ht="12.75" hidden="false" customHeight="false" outlineLevel="0" collapsed="false">
      <c r="F6392" s="94" t="e">
        <f aca="false">IF(REF_DT&lt;PromptMonth,1,INDEX(BucketTable,MATCH($A6392,SumMonths,0),1))</f>
        <v>#VALUE!</v>
      </c>
      <c r="G6392" s="94" t="e">
        <f aca="false">INDEX(Book_Type,MATCH($B6392,Book,0),1)</f>
        <v>#N/A</v>
      </c>
      <c r="H6392" s="94" t="e">
        <f aca="false">$F6392&amp;$G6392</f>
        <v>#N/A</v>
      </c>
    </row>
    <row r="6393" customFormat="false" ht="12.75" hidden="false" customHeight="false" outlineLevel="0" collapsed="false">
      <c r="F6393" s="94" t="e">
        <f aca="false">IF(REF_DT&lt;PromptMonth,1,INDEX(BucketTable,MATCH($A6393,SumMonths,0),1))</f>
        <v>#VALUE!</v>
      </c>
      <c r="G6393" s="94" t="e">
        <f aca="false">INDEX(Book_Type,MATCH($B6393,Book,0),1)</f>
        <v>#N/A</v>
      </c>
      <c r="H6393" s="94" t="e">
        <f aca="false">$F6393&amp;$G6393</f>
        <v>#N/A</v>
      </c>
    </row>
    <row r="6394" customFormat="false" ht="12.75" hidden="false" customHeight="false" outlineLevel="0" collapsed="false">
      <c r="F6394" s="94" t="e">
        <f aca="false">IF(REF_DT&lt;PromptMonth,1,INDEX(BucketTable,MATCH($A6394,SumMonths,0),1))</f>
        <v>#VALUE!</v>
      </c>
      <c r="G6394" s="94" t="e">
        <f aca="false">INDEX(Book_Type,MATCH($B6394,Book,0),1)</f>
        <v>#N/A</v>
      </c>
      <c r="H6394" s="94" t="e">
        <f aca="false">$F6394&amp;$G6394</f>
        <v>#N/A</v>
      </c>
    </row>
    <row r="6395" customFormat="false" ht="12.75" hidden="false" customHeight="false" outlineLevel="0" collapsed="false">
      <c r="F6395" s="94" t="e">
        <f aca="false">IF(REF_DT&lt;PromptMonth,1,INDEX(BucketTable,MATCH($A6395,SumMonths,0),1))</f>
        <v>#VALUE!</v>
      </c>
      <c r="G6395" s="94" t="e">
        <f aca="false">INDEX(Book_Type,MATCH($B6395,Book,0),1)</f>
        <v>#N/A</v>
      </c>
      <c r="H6395" s="94" t="e">
        <f aca="false">$F6395&amp;$G6395</f>
        <v>#N/A</v>
      </c>
    </row>
    <row r="6396" customFormat="false" ht="12.75" hidden="false" customHeight="false" outlineLevel="0" collapsed="false">
      <c r="F6396" s="94" t="e">
        <f aca="false">IF(REF_DT&lt;PromptMonth,1,INDEX(BucketTable,MATCH($A6396,SumMonths,0),1))</f>
        <v>#VALUE!</v>
      </c>
      <c r="G6396" s="94" t="e">
        <f aca="false">INDEX(Book_Type,MATCH($B6396,Book,0),1)</f>
        <v>#N/A</v>
      </c>
      <c r="H6396" s="94" t="e">
        <f aca="false">$F6396&amp;$G6396</f>
        <v>#N/A</v>
      </c>
    </row>
    <row r="6397" customFormat="false" ht="12.75" hidden="false" customHeight="false" outlineLevel="0" collapsed="false">
      <c r="F6397" s="94" t="e">
        <f aca="false">IF(REF_DT&lt;PromptMonth,1,INDEX(BucketTable,MATCH($A6397,SumMonths,0),1))</f>
        <v>#VALUE!</v>
      </c>
      <c r="G6397" s="94" t="e">
        <f aca="false">INDEX(Book_Type,MATCH($B6397,Book,0),1)</f>
        <v>#N/A</v>
      </c>
      <c r="H6397" s="94" t="e">
        <f aca="false">$F6397&amp;$G6397</f>
        <v>#N/A</v>
      </c>
    </row>
    <row r="6398" customFormat="false" ht="12.75" hidden="false" customHeight="false" outlineLevel="0" collapsed="false">
      <c r="F6398" s="94" t="e">
        <f aca="false">IF(REF_DT&lt;PromptMonth,1,INDEX(BucketTable,MATCH($A6398,SumMonths,0),1))</f>
        <v>#VALUE!</v>
      </c>
      <c r="G6398" s="94" t="e">
        <f aca="false">INDEX(Book_Type,MATCH($B6398,Book,0),1)</f>
        <v>#N/A</v>
      </c>
      <c r="H6398" s="94" t="e">
        <f aca="false">$F6398&amp;$G6398</f>
        <v>#N/A</v>
      </c>
    </row>
    <row r="6399" customFormat="false" ht="12.75" hidden="false" customHeight="false" outlineLevel="0" collapsed="false">
      <c r="F6399" s="94" t="e">
        <f aca="false">IF(REF_DT&lt;PromptMonth,1,INDEX(BucketTable,MATCH($A6399,SumMonths,0),1))</f>
        <v>#VALUE!</v>
      </c>
      <c r="G6399" s="94" t="e">
        <f aca="false">INDEX(Book_Type,MATCH($B6399,Book,0),1)</f>
        <v>#N/A</v>
      </c>
      <c r="H6399" s="94" t="e">
        <f aca="false">$F6399&amp;$G6399</f>
        <v>#N/A</v>
      </c>
    </row>
    <row r="6400" customFormat="false" ht="12.75" hidden="false" customHeight="false" outlineLevel="0" collapsed="false">
      <c r="F6400" s="94" t="e">
        <f aca="false">IF(REF_DT&lt;PromptMonth,1,INDEX(BucketTable,MATCH($A6400,SumMonths,0),1))</f>
        <v>#VALUE!</v>
      </c>
      <c r="G6400" s="94" t="e">
        <f aca="false">INDEX(Book_Type,MATCH($B6400,Book,0),1)</f>
        <v>#N/A</v>
      </c>
      <c r="H6400" s="94" t="e">
        <f aca="false">$F6400&amp;$G6400</f>
        <v>#N/A</v>
      </c>
    </row>
    <row r="6401" customFormat="false" ht="12.75" hidden="false" customHeight="false" outlineLevel="0" collapsed="false">
      <c r="F6401" s="94" t="e">
        <f aca="false">IF(REF_DT&lt;PromptMonth,1,INDEX(BucketTable,MATCH($A6401,SumMonths,0),1))</f>
        <v>#VALUE!</v>
      </c>
      <c r="G6401" s="94" t="e">
        <f aca="false">INDEX(Book_Type,MATCH($B6401,Book,0),1)</f>
        <v>#N/A</v>
      </c>
      <c r="H6401" s="94" t="e">
        <f aca="false">$F6401&amp;$G6401</f>
        <v>#N/A</v>
      </c>
    </row>
    <row r="6402" customFormat="false" ht="12.75" hidden="false" customHeight="false" outlineLevel="0" collapsed="false">
      <c r="F6402" s="94" t="e">
        <f aca="false">IF(REF_DT&lt;PromptMonth,1,INDEX(BucketTable,MATCH($A6402,SumMonths,0),1))</f>
        <v>#VALUE!</v>
      </c>
      <c r="G6402" s="94" t="e">
        <f aca="false">INDEX(Book_Type,MATCH($B6402,Book,0),1)</f>
        <v>#N/A</v>
      </c>
      <c r="H6402" s="94" t="e">
        <f aca="false">$F6402&amp;$G6402</f>
        <v>#N/A</v>
      </c>
    </row>
    <row r="6403" customFormat="false" ht="12.75" hidden="false" customHeight="false" outlineLevel="0" collapsed="false">
      <c r="F6403" s="94" t="e">
        <f aca="false">IF(REF_DT&lt;PromptMonth,1,INDEX(BucketTable,MATCH($A6403,SumMonths,0),1))</f>
        <v>#VALUE!</v>
      </c>
      <c r="G6403" s="94" t="e">
        <f aca="false">INDEX(Book_Type,MATCH($B6403,Book,0),1)</f>
        <v>#N/A</v>
      </c>
      <c r="H6403" s="94" t="e">
        <f aca="false">$F6403&amp;$G6403</f>
        <v>#N/A</v>
      </c>
    </row>
    <row r="6404" customFormat="false" ht="12.75" hidden="false" customHeight="false" outlineLevel="0" collapsed="false">
      <c r="F6404" s="94" t="e">
        <f aca="false">IF(REF_DT&lt;PromptMonth,1,INDEX(BucketTable,MATCH($A6404,SumMonths,0),1))</f>
        <v>#VALUE!</v>
      </c>
      <c r="G6404" s="94" t="e">
        <f aca="false">INDEX(Book_Type,MATCH($B6404,Book,0),1)</f>
        <v>#N/A</v>
      </c>
      <c r="H6404" s="94" t="e">
        <f aca="false">$F6404&amp;$G6404</f>
        <v>#N/A</v>
      </c>
    </row>
    <row r="6405" customFormat="false" ht="12.75" hidden="false" customHeight="false" outlineLevel="0" collapsed="false">
      <c r="F6405" s="94" t="e">
        <f aca="false">IF(REF_DT&lt;PromptMonth,1,INDEX(BucketTable,MATCH($A6405,SumMonths,0),1))</f>
        <v>#VALUE!</v>
      </c>
      <c r="G6405" s="94" t="e">
        <f aca="false">INDEX(Book_Type,MATCH($B6405,Book,0),1)</f>
        <v>#N/A</v>
      </c>
      <c r="H6405" s="94" t="e">
        <f aca="false">$F6405&amp;$G6405</f>
        <v>#N/A</v>
      </c>
    </row>
    <row r="6406" customFormat="false" ht="12.75" hidden="false" customHeight="false" outlineLevel="0" collapsed="false">
      <c r="F6406" s="94" t="e">
        <f aca="false">IF(REF_DT&lt;PromptMonth,1,INDEX(BucketTable,MATCH($A6406,SumMonths,0),1))</f>
        <v>#VALUE!</v>
      </c>
      <c r="G6406" s="94" t="e">
        <f aca="false">INDEX(Book_Type,MATCH($B6406,Book,0),1)</f>
        <v>#N/A</v>
      </c>
      <c r="H6406" s="94" t="e">
        <f aca="false">$F6406&amp;$G6406</f>
        <v>#N/A</v>
      </c>
    </row>
    <row r="6407" customFormat="false" ht="12.75" hidden="false" customHeight="false" outlineLevel="0" collapsed="false">
      <c r="F6407" s="94" t="e">
        <f aca="false">IF(REF_DT&lt;PromptMonth,1,INDEX(BucketTable,MATCH($A6407,SumMonths,0),1))</f>
        <v>#VALUE!</v>
      </c>
      <c r="G6407" s="94" t="e">
        <f aca="false">INDEX(Book_Type,MATCH($B6407,Book,0),1)</f>
        <v>#N/A</v>
      </c>
      <c r="H6407" s="94" t="e">
        <f aca="false">$F6407&amp;$G6407</f>
        <v>#N/A</v>
      </c>
    </row>
    <row r="6408" customFormat="false" ht="12.75" hidden="false" customHeight="false" outlineLevel="0" collapsed="false">
      <c r="F6408" s="94" t="e">
        <f aca="false">IF(REF_DT&lt;PromptMonth,1,INDEX(BucketTable,MATCH($A6408,SumMonths,0),1))</f>
        <v>#VALUE!</v>
      </c>
      <c r="G6408" s="94" t="e">
        <f aca="false">INDEX(Book_Type,MATCH($B6408,Book,0),1)</f>
        <v>#N/A</v>
      </c>
      <c r="H6408" s="94" t="e">
        <f aca="false">$F6408&amp;$G6408</f>
        <v>#N/A</v>
      </c>
    </row>
    <row r="6409" customFormat="false" ht="12.75" hidden="false" customHeight="false" outlineLevel="0" collapsed="false">
      <c r="F6409" s="94" t="e">
        <f aca="false">IF(REF_DT&lt;PromptMonth,1,INDEX(BucketTable,MATCH($A6409,SumMonths,0),1))</f>
        <v>#VALUE!</v>
      </c>
      <c r="G6409" s="94" t="e">
        <f aca="false">INDEX(Book_Type,MATCH($B6409,Book,0),1)</f>
        <v>#N/A</v>
      </c>
      <c r="H6409" s="94" t="e">
        <f aca="false">$F6409&amp;$G6409</f>
        <v>#N/A</v>
      </c>
    </row>
    <row r="6410" customFormat="false" ht="12.75" hidden="false" customHeight="false" outlineLevel="0" collapsed="false">
      <c r="F6410" s="94" t="e">
        <f aca="false">IF(REF_DT&lt;PromptMonth,1,INDEX(BucketTable,MATCH($A6410,SumMonths,0),1))</f>
        <v>#VALUE!</v>
      </c>
      <c r="G6410" s="94" t="e">
        <f aca="false">INDEX(Book_Type,MATCH($B6410,Book,0),1)</f>
        <v>#N/A</v>
      </c>
      <c r="H6410" s="94" t="e">
        <f aca="false">$F6410&amp;$G6410</f>
        <v>#N/A</v>
      </c>
    </row>
    <row r="6411" customFormat="false" ht="12.75" hidden="false" customHeight="false" outlineLevel="0" collapsed="false">
      <c r="F6411" s="94" t="e">
        <f aca="false">IF(REF_DT&lt;PromptMonth,1,INDEX(BucketTable,MATCH($A6411,SumMonths,0),1))</f>
        <v>#VALUE!</v>
      </c>
      <c r="G6411" s="94" t="e">
        <f aca="false">INDEX(Book_Type,MATCH($B6411,Book,0),1)</f>
        <v>#N/A</v>
      </c>
      <c r="H6411" s="94" t="e">
        <f aca="false">$F6411&amp;$G6411</f>
        <v>#N/A</v>
      </c>
    </row>
    <row r="6412" customFormat="false" ht="12.75" hidden="false" customHeight="false" outlineLevel="0" collapsed="false">
      <c r="F6412" s="94" t="e">
        <f aca="false">IF(REF_DT&lt;PromptMonth,1,INDEX(BucketTable,MATCH($A6412,SumMonths,0),1))</f>
        <v>#VALUE!</v>
      </c>
      <c r="G6412" s="94" t="e">
        <f aca="false">INDEX(Book_Type,MATCH($B6412,Book,0),1)</f>
        <v>#N/A</v>
      </c>
      <c r="H6412" s="94" t="e">
        <f aca="false">$F6412&amp;$G6412</f>
        <v>#N/A</v>
      </c>
    </row>
    <row r="6413" customFormat="false" ht="12.75" hidden="false" customHeight="false" outlineLevel="0" collapsed="false">
      <c r="F6413" s="94" t="e">
        <f aca="false">IF(REF_DT&lt;PromptMonth,1,INDEX(BucketTable,MATCH($A6413,SumMonths,0),1))</f>
        <v>#VALUE!</v>
      </c>
      <c r="G6413" s="94" t="e">
        <f aca="false">INDEX(Book_Type,MATCH($B6413,Book,0),1)</f>
        <v>#N/A</v>
      </c>
      <c r="H6413" s="94" t="e">
        <f aca="false">$F6413&amp;$G6413</f>
        <v>#N/A</v>
      </c>
    </row>
    <row r="6414" customFormat="false" ht="12.75" hidden="false" customHeight="false" outlineLevel="0" collapsed="false">
      <c r="F6414" s="94" t="e">
        <f aca="false">IF(REF_DT&lt;PromptMonth,1,INDEX(BucketTable,MATCH($A6414,SumMonths,0),1))</f>
        <v>#VALUE!</v>
      </c>
      <c r="G6414" s="94" t="e">
        <f aca="false">INDEX(Book_Type,MATCH($B6414,Book,0),1)</f>
        <v>#N/A</v>
      </c>
      <c r="H6414" s="94" t="e">
        <f aca="false">$F6414&amp;$G6414</f>
        <v>#N/A</v>
      </c>
    </row>
    <row r="6415" customFormat="false" ht="12.75" hidden="false" customHeight="false" outlineLevel="0" collapsed="false">
      <c r="F6415" s="94" t="e">
        <f aca="false">IF(REF_DT&lt;PromptMonth,1,INDEX(BucketTable,MATCH($A6415,SumMonths,0),1))</f>
        <v>#VALUE!</v>
      </c>
      <c r="G6415" s="94" t="e">
        <f aca="false">INDEX(Book_Type,MATCH($B6415,Book,0),1)</f>
        <v>#N/A</v>
      </c>
      <c r="H6415" s="94" t="e">
        <f aca="false">$F6415&amp;$G6415</f>
        <v>#N/A</v>
      </c>
    </row>
    <row r="6416" customFormat="false" ht="12.75" hidden="false" customHeight="false" outlineLevel="0" collapsed="false">
      <c r="F6416" s="94" t="e">
        <f aca="false">IF(REF_DT&lt;PromptMonth,1,INDEX(BucketTable,MATCH($A6416,SumMonths,0),1))</f>
        <v>#VALUE!</v>
      </c>
      <c r="G6416" s="94" t="e">
        <f aca="false">INDEX(Book_Type,MATCH($B6416,Book,0),1)</f>
        <v>#N/A</v>
      </c>
      <c r="H6416" s="94" t="e">
        <f aca="false">$F6416&amp;$G6416</f>
        <v>#N/A</v>
      </c>
    </row>
    <row r="6417" customFormat="false" ht="12.75" hidden="false" customHeight="false" outlineLevel="0" collapsed="false">
      <c r="F6417" s="94" t="e">
        <f aca="false">IF(REF_DT&lt;PromptMonth,1,INDEX(BucketTable,MATCH($A6417,SumMonths,0),1))</f>
        <v>#VALUE!</v>
      </c>
      <c r="G6417" s="94" t="e">
        <f aca="false">INDEX(Book_Type,MATCH($B6417,Book,0),1)</f>
        <v>#N/A</v>
      </c>
      <c r="H6417" s="94" t="e">
        <f aca="false">$F6417&amp;$G6417</f>
        <v>#N/A</v>
      </c>
    </row>
    <row r="6418" customFormat="false" ht="12.75" hidden="false" customHeight="false" outlineLevel="0" collapsed="false">
      <c r="F6418" s="94" t="e">
        <f aca="false">IF(REF_DT&lt;PromptMonth,1,INDEX(BucketTable,MATCH($A6418,SumMonths,0),1))</f>
        <v>#VALUE!</v>
      </c>
      <c r="G6418" s="94" t="e">
        <f aca="false">INDEX(Book_Type,MATCH($B6418,Book,0),1)</f>
        <v>#N/A</v>
      </c>
      <c r="H6418" s="94" t="e">
        <f aca="false">$F6418&amp;$G6418</f>
        <v>#N/A</v>
      </c>
    </row>
    <row r="6419" customFormat="false" ht="12.75" hidden="false" customHeight="false" outlineLevel="0" collapsed="false">
      <c r="F6419" s="94" t="e">
        <f aca="false">IF(REF_DT&lt;PromptMonth,1,INDEX(BucketTable,MATCH($A6419,SumMonths,0),1))</f>
        <v>#VALUE!</v>
      </c>
      <c r="G6419" s="94" t="e">
        <f aca="false">INDEX(Book_Type,MATCH($B6419,Book,0),1)</f>
        <v>#N/A</v>
      </c>
      <c r="H6419" s="94" t="e">
        <f aca="false">$F6419&amp;$G6419</f>
        <v>#N/A</v>
      </c>
    </row>
    <row r="6420" customFormat="false" ht="12.75" hidden="false" customHeight="false" outlineLevel="0" collapsed="false">
      <c r="F6420" s="94" t="e">
        <f aca="false">IF(REF_DT&lt;PromptMonth,1,INDEX(BucketTable,MATCH($A6420,SumMonths,0),1))</f>
        <v>#VALUE!</v>
      </c>
      <c r="G6420" s="94" t="e">
        <f aca="false">INDEX(Book_Type,MATCH($B6420,Book,0),1)</f>
        <v>#N/A</v>
      </c>
      <c r="H6420" s="94" t="e">
        <f aca="false">$F6420&amp;$G6420</f>
        <v>#N/A</v>
      </c>
    </row>
    <row r="6421" customFormat="false" ht="12.75" hidden="false" customHeight="false" outlineLevel="0" collapsed="false">
      <c r="F6421" s="94" t="e">
        <f aca="false">IF(REF_DT&lt;PromptMonth,1,INDEX(BucketTable,MATCH($A6421,SumMonths,0),1))</f>
        <v>#VALUE!</v>
      </c>
      <c r="G6421" s="94" t="e">
        <f aca="false">INDEX(Book_Type,MATCH($B6421,Book,0),1)</f>
        <v>#N/A</v>
      </c>
      <c r="H6421" s="94" t="e">
        <f aca="false">$F6421&amp;$G6421</f>
        <v>#N/A</v>
      </c>
    </row>
    <row r="6422" customFormat="false" ht="12.75" hidden="false" customHeight="false" outlineLevel="0" collapsed="false">
      <c r="F6422" s="94" t="e">
        <f aca="false">IF(REF_DT&lt;PromptMonth,1,INDEX(BucketTable,MATCH($A6422,SumMonths,0),1))</f>
        <v>#VALUE!</v>
      </c>
      <c r="G6422" s="94" t="e">
        <f aca="false">INDEX(Book_Type,MATCH($B6422,Book,0),1)</f>
        <v>#N/A</v>
      </c>
      <c r="H6422" s="94" t="e">
        <f aca="false">$F6422&amp;$G6422</f>
        <v>#N/A</v>
      </c>
    </row>
    <row r="6423" customFormat="false" ht="12.75" hidden="false" customHeight="false" outlineLevel="0" collapsed="false">
      <c r="F6423" s="94" t="e">
        <f aca="false">IF(REF_DT&lt;PromptMonth,1,INDEX(BucketTable,MATCH($A6423,SumMonths,0),1))</f>
        <v>#VALUE!</v>
      </c>
      <c r="G6423" s="94" t="e">
        <f aca="false">INDEX(Book_Type,MATCH($B6423,Book,0),1)</f>
        <v>#N/A</v>
      </c>
      <c r="H6423" s="94" t="e">
        <f aca="false">$F6423&amp;$G6423</f>
        <v>#N/A</v>
      </c>
    </row>
    <row r="6424" customFormat="false" ht="12.75" hidden="false" customHeight="false" outlineLevel="0" collapsed="false">
      <c r="F6424" s="94" t="e">
        <f aca="false">IF(REF_DT&lt;PromptMonth,1,INDEX(BucketTable,MATCH($A6424,SumMonths,0),1))</f>
        <v>#VALUE!</v>
      </c>
      <c r="G6424" s="94" t="e">
        <f aca="false">INDEX(Book_Type,MATCH($B6424,Book,0),1)</f>
        <v>#N/A</v>
      </c>
      <c r="H6424" s="94" t="e">
        <f aca="false">$F6424&amp;$G6424</f>
        <v>#N/A</v>
      </c>
    </row>
    <row r="6425" customFormat="false" ht="12.75" hidden="false" customHeight="false" outlineLevel="0" collapsed="false">
      <c r="F6425" s="94" t="e">
        <f aca="false">IF(REF_DT&lt;PromptMonth,1,INDEX(BucketTable,MATCH($A6425,SumMonths,0),1))</f>
        <v>#VALUE!</v>
      </c>
      <c r="G6425" s="94" t="e">
        <f aca="false">INDEX(Book_Type,MATCH($B6425,Book,0),1)</f>
        <v>#N/A</v>
      </c>
      <c r="H6425" s="94" t="e">
        <f aca="false">$F6425&amp;$G6425</f>
        <v>#N/A</v>
      </c>
    </row>
    <row r="6426" customFormat="false" ht="12.75" hidden="false" customHeight="false" outlineLevel="0" collapsed="false">
      <c r="F6426" s="94" t="e">
        <f aca="false">IF(REF_DT&lt;PromptMonth,1,INDEX(BucketTable,MATCH($A6426,SumMonths,0),1))</f>
        <v>#VALUE!</v>
      </c>
      <c r="G6426" s="94" t="e">
        <f aca="false">INDEX(Book_Type,MATCH($B6426,Book,0),1)</f>
        <v>#N/A</v>
      </c>
      <c r="H6426" s="94" t="e">
        <f aca="false">$F6426&amp;$G6426</f>
        <v>#N/A</v>
      </c>
    </row>
    <row r="6427" customFormat="false" ht="12.75" hidden="false" customHeight="false" outlineLevel="0" collapsed="false">
      <c r="F6427" s="94" t="e">
        <f aca="false">IF(REF_DT&lt;PromptMonth,1,INDEX(BucketTable,MATCH($A6427,SumMonths,0),1))</f>
        <v>#VALUE!</v>
      </c>
      <c r="G6427" s="94" t="e">
        <f aca="false">INDEX(Book_Type,MATCH($B6427,Book,0),1)</f>
        <v>#N/A</v>
      </c>
      <c r="H6427" s="94" t="e">
        <f aca="false">$F6427&amp;$G6427</f>
        <v>#N/A</v>
      </c>
    </row>
    <row r="6428" customFormat="false" ht="12.75" hidden="false" customHeight="false" outlineLevel="0" collapsed="false">
      <c r="F6428" s="94" t="e">
        <f aca="false">IF(REF_DT&lt;PromptMonth,1,INDEX(BucketTable,MATCH($A6428,SumMonths,0),1))</f>
        <v>#VALUE!</v>
      </c>
      <c r="G6428" s="94" t="e">
        <f aca="false">INDEX(Book_Type,MATCH($B6428,Book,0),1)</f>
        <v>#N/A</v>
      </c>
      <c r="H6428" s="94" t="e">
        <f aca="false">$F6428&amp;$G6428</f>
        <v>#N/A</v>
      </c>
    </row>
    <row r="6429" customFormat="false" ht="12.75" hidden="false" customHeight="false" outlineLevel="0" collapsed="false">
      <c r="F6429" s="94" t="e">
        <f aca="false">IF(REF_DT&lt;PromptMonth,1,INDEX(BucketTable,MATCH($A6429,SumMonths,0),1))</f>
        <v>#VALUE!</v>
      </c>
      <c r="G6429" s="94" t="e">
        <f aca="false">INDEX(Book_Type,MATCH($B6429,Book,0),1)</f>
        <v>#N/A</v>
      </c>
      <c r="H6429" s="94" t="e">
        <f aca="false">$F6429&amp;$G6429</f>
        <v>#N/A</v>
      </c>
    </row>
    <row r="6430" customFormat="false" ht="12.75" hidden="false" customHeight="false" outlineLevel="0" collapsed="false">
      <c r="F6430" s="94" t="e">
        <f aca="false">IF(REF_DT&lt;PromptMonth,1,INDEX(BucketTable,MATCH($A6430,SumMonths,0),1))</f>
        <v>#VALUE!</v>
      </c>
      <c r="G6430" s="94" t="e">
        <f aca="false">INDEX(Book_Type,MATCH($B6430,Book,0),1)</f>
        <v>#N/A</v>
      </c>
      <c r="H6430" s="94" t="e">
        <f aca="false">$F6430&amp;$G6430</f>
        <v>#N/A</v>
      </c>
    </row>
    <row r="6431" customFormat="false" ht="12.75" hidden="false" customHeight="false" outlineLevel="0" collapsed="false">
      <c r="F6431" s="94" t="e">
        <f aca="false">IF(REF_DT&lt;PromptMonth,1,INDEX(BucketTable,MATCH($A6431,SumMonths,0),1))</f>
        <v>#VALUE!</v>
      </c>
      <c r="G6431" s="94" t="e">
        <f aca="false">INDEX(Book_Type,MATCH($B6431,Book,0),1)</f>
        <v>#N/A</v>
      </c>
      <c r="H6431" s="94" t="e">
        <f aca="false">$F6431&amp;$G6431</f>
        <v>#N/A</v>
      </c>
    </row>
    <row r="6432" customFormat="false" ht="12.75" hidden="false" customHeight="false" outlineLevel="0" collapsed="false">
      <c r="F6432" s="94" t="e">
        <f aca="false">IF(REF_DT&lt;PromptMonth,1,INDEX(BucketTable,MATCH($A6432,SumMonths,0),1))</f>
        <v>#VALUE!</v>
      </c>
      <c r="G6432" s="94" t="e">
        <f aca="false">INDEX(Book_Type,MATCH($B6432,Book,0),1)</f>
        <v>#N/A</v>
      </c>
      <c r="H6432" s="94" t="e">
        <f aca="false">$F6432&amp;$G6432</f>
        <v>#N/A</v>
      </c>
    </row>
    <row r="6433" customFormat="false" ht="12.75" hidden="false" customHeight="false" outlineLevel="0" collapsed="false">
      <c r="F6433" s="94" t="e">
        <f aca="false">IF(REF_DT&lt;PromptMonth,1,INDEX(BucketTable,MATCH($A6433,SumMonths,0),1))</f>
        <v>#VALUE!</v>
      </c>
      <c r="G6433" s="94" t="e">
        <f aca="false">INDEX(Book_Type,MATCH($B6433,Book,0),1)</f>
        <v>#N/A</v>
      </c>
      <c r="H6433" s="94" t="e">
        <f aca="false">$F6433&amp;$G6433</f>
        <v>#N/A</v>
      </c>
    </row>
    <row r="6434" customFormat="false" ht="12.75" hidden="false" customHeight="false" outlineLevel="0" collapsed="false">
      <c r="F6434" s="94" t="e">
        <f aca="false">IF(REF_DT&lt;PromptMonth,1,INDEX(BucketTable,MATCH($A6434,SumMonths,0),1))</f>
        <v>#VALUE!</v>
      </c>
      <c r="G6434" s="94" t="e">
        <f aca="false">INDEX(Book_Type,MATCH($B6434,Book,0),1)</f>
        <v>#N/A</v>
      </c>
      <c r="H6434" s="94" t="e">
        <f aca="false">$F6434&amp;$G6434</f>
        <v>#N/A</v>
      </c>
    </row>
    <row r="6435" customFormat="false" ht="12.75" hidden="false" customHeight="false" outlineLevel="0" collapsed="false">
      <c r="F6435" s="94" t="e">
        <f aca="false">IF(REF_DT&lt;PromptMonth,1,INDEX(BucketTable,MATCH($A6435,SumMonths,0),1))</f>
        <v>#VALUE!</v>
      </c>
      <c r="G6435" s="94" t="e">
        <f aca="false">INDEX(Book_Type,MATCH($B6435,Book,0),1)</f>
        <v>#N/A</v>
      </c>
      <c r="H6435" s="94" t="e">
        <f aca="false">$F6435&amp;$G6435</f>
        <v>#N/A</v>
      </c>
    </row>
    <row r="6436" customFormat="false" ht="12.75" hidden="false" customHeight="false" outlineLevel="0" collapsed="false">
      <c r="F6436" s="94" t="e">
        <f aca="false">IF(REF_DT&lt;PromptMonth,1,INDEX(BucketTable,MATCH($A6436,SumMonths,0),1))</f>
        <v>#VALUE!</v>
      </c>
      <c r="G6436" s="94" t="e">
        <f aca="false">INDEX(Book_Type,MATCH($B6436,Book,0),1)</f>
        <v>#N/A</v>
      </c>
      <c r="H6436" s="94" t="e">
        <f aca="false">$F6436&amp;$G6436</f>
        <v>#N/A</v>
      </c>
    </row>
    <row r="6437" customFormat="false" ht="12.75" hidden="false" customHeight="false" outlineLevel="0" collapsed="false">
      <c r="F6437" s="94" t="e">
        <f aca="false">IF(REF_DT&lt;PromptMonth,1,INDEX(BucketTable,MATCH($A6437,SumMonths,0),1))</f>
        <v>#VALUE!</v>
      </c>
      <c r="G6437" s="94" t="e">
        <f aca="false">INDEX(Book_Type,MATCH($B6437,Book,0),1)</f>
        <v>#N/A</v>
      </c>
      <c r="H6437" s="94" t="e">
        <f aca="false">$F6437&amp;$G6437</f>
        <v>#N/A</v>
      </c>
    </row>
    <row r="6438" customFormat="false" ht="12.75" hidden="false" customHeight="false" outlineLevel="0" collapsed="false">
      <c r="F6438" s="94" t="e">
        <f aca="false">IF(REF_DT&lt;PromptMonth,1,INDEX(BucketTable,MATCH($A6438,SumMonths,0),1))</f>
        <v>#VALUE!</v>
      </c>
      <c r="G6438" s="94" t="e">
        <f aca="false">INDEX(Book_Type,MATCH($B6438,Book,0),1)</f>
        <v>#N/A</v>
      </c>
      <c r="H6438" s="94" t="e">
        <f aca="false">$F6438&amp;$G6438</f>
        <v>#N/A</v>
      </c>
    </row>
    <row r="6439" customFormat="false" ht="12.75" hidden="false" customHeight="false" outlineLevel="0" collapsed="false">
      <c r="F6439" s="94" t="e">
        <f aca="false">IF(REF_DT&lt;PromptMonth,1,INDEX(BucketTable,MATCH($A6439,SumMonths,0),1))</f>
        <v>#VALUE!</v>
      </c>
      <c r="G6439" s="94" t="e">
        <f aca="false">INDEX(Book_Type,MATCH($B6439,Book,0),1)</f>
        <v>#N/A</v>
      </c>
      <c r="H6439" s="94" t="e">
        <f aca="false">$F6439&amp;$G6439</f>
        <v>#N/A</v>
      </c>
    </row>
    <row r="6440" customFormat="false" ht="12.75" hidden="false" customHeight="false" outlineLevel="0" collapsed="false">
      <c r="F6440" s="94" t="e">
        <f aca="false">IF(REF_DT&lt;PromptMonth,1,INDEX(BucketTable,MATCH($A6440,SumMonths,0),1))</f>
        <v>#VALUE!</v>
      </c>
      <c r="G6440" s="94" t="e">
        <f aca="false">INDEX(Book_Type,MATCH($B6440,Book,0),1)</f>
        <v>#N/A</v>
      </c>
      <c r="H6440" s="94" t="e">
        <f aca="false">$F6440&amp;$G6440</f>
        <v>#N/A</v>
      </c>
    </row>
    <row r="6441" customFormat="false" ht="12.75" hidden="false" customHeight="false" outlineLevel="0" collapsed="false">
      <c r="F6441" s="94" t="e">
        <f aca="false">IF(REF_DT&lt;PromptMonth,1,INDEX(BucketTable,MATCH($A6441,SumMonths,0),1))</f>
        <v>#VALUE!</v>
      </c>
      <c r="G6441" s="94" t="e">
        <f aca="false">INDEX(Book_Type,MATCH($B6441,Book,0),1)</f>
        <v>#N/A</v>
      </c>
      <c r="H6441" s="94" t="e">
        <f aca="false">$F6441&amp;$G6441</f>
        <v>#N/A</v>
      </c>
    </row>
    <row r="6442" customFormat="false" ht="12.75" hidden="false" customHeight="false" outlineLevel="0" collapsed="false">
      <c r="F6442" s="94" t="e">
        <f aca="false">IF(REF_DT&lt;PromptMonth,1,INDEX(BucketTable,MATCH($A6442,SumMonths,0),1))</f>
        <v>#VALUE!</v>
      </c>
      <c r="G6442" s="94" t="e">
        <f aca="false">INDEX(Book_Type,MATCH($B6442,Book,0),1)</f>
        <v>#N/A</v>
      </c>
      <c r="H6442" s="94" t="e">
        <f aca="false">$F6442&amp;$G6442</f>
        <v>#N/A</v>
      </c>
    </row>
    <row r="6443" customFormat="false" ht="12.75" hidden="false" customHeight="false" outlineLevel="0" collapsed="false">
      <c r="F6443" s="94" t="e">
        <f aca="false">IF(REF_DT&lt;PromptMonth,1,INDEX(BucketTable,MATCH($A6443,SumMonths,0),1))</f>
        <v>#VALUE!</v>
      </c>
      <c r="G6443" s="94" t="e">
        <f aca="false">INDEX(Book_Type,MATCH($B6443,Book,0),1)</f>
        <v>#N/A</v>
      </c>
      <c r="H6443" s="94" t="e">
        <f aca="false">$F6443&amp;$G6443</f>
        <v>#N/A</v>
      </c>
    </row>
    <row r="6444" customFormat="false" ht="12.75" hidden="false" customHeight="false" outlineLevel="0" collapsed="false">
      <c r="F6444" s="94" t="e">
        <f aca="false">IF(REF_DT&lt;PromptMonth,1,INDEX(BucketTable,MATCH($A6444,SumMonths,0),1))</f>
        <v>#VALUE!</v>
      </c>
      <c r="G6444" s="94" t="e">
        <f aca="false">INDEX(Book_Type,MATCH($B6444,Book,0),1)</f>
        <v>#N/A</v>
      </c>
      <c r="H6444" s="94" t="e">
        <f aca="false">$F6444&amp;$G6444</f>
        <v>#N/A</v>
      </c>
    </row>
    <row r="6445" customFormat="false" ht="12.75" hidden="false" customHeight="false" outlineLevel="0" collapsed="false">
      <c r="F6445" s="94" t="e">
        <f aca="false">IF(REF_DT&lt;PromptMonth,1,INDEX(BucketTable,MATCH($A6445,SumMonths,0),1))</f>
        <v>#VALUE!</v>
      </c>
      <c r="G6445" s="94" t="e">
        <f aca="false">INDEX(Book_Type,MATCH($B6445,Book,0),1)</f>
        <v>#N/A</v>
      </c>
      <c r="H6445" s="94" t="e">
        <f aca="false">$F6445&amp;$G6445</f>
        <v>#N/A</v>
      </c>
    </row>
    <row r="6446" customFormat="false" ht="12.75" hidden="false" customHeight="false" outlineLevel="0" collapsed="false">
      <c r="F6446" s="94" t="e">
        <f aca="false">IF(REF_DT&lt;PromptMonth,1,INDEX(BucketTable,MATCH($A6446,SumMonths,0),1))</f>
        <v>#VALUE!</v>
      </c>
      <c r="G6446" s="94" t="e">
        <f aca="false">INDEX(Book_Type,MATCH($B6446,Book,0),1)</f>
        <v>#N/A</v>
      </c>
      <c r="H6446" s="94" t="e">
        <f aca="false">$F6446&amp;$G6446</f>
        <v>#N/A</v>
      </c>
    </row>
    <row r="6447" customFormat="false" ht="12.75" hidden="false" customHeight="false" outlineLevel="0" collapsed="false">
      <c r="F6447" s="94" t="e">
        <f aca="false">IF(REF_DT&lt;PromptMonth,1,INDEX(BucketTable,MATCH($A6447,SumMonths,0),1))</f>
        <v>#VALUE!</v>
      </c>
      <c r="G6447" s="94" t="e">
        <f aca="false">INDEX(Book_Type,MATCH($B6447,Book,0),1)</f>
        <v>#N/A</v>
      </c>
      <c r="H6447" s="94" t="e">
        <f aca="false">$F6447&amp;$G6447</f>
        <v>#N/A</v>
      </c>
    </row>
    <row r="6448" customFormat="false" ht="12.75" hidden="false" customHeight="false" outlineLevel="0" collapsed="false">
      <c r="F6448" s="94" t="e">
        <f aca="false">IF(REF_DT&lt;PromptMonth,1,INDEX(BucketTable,MATCH($A6448,SumMonths,0),1))</f>
        <v>#VALUE!</v>
      </c>
      <c r="G6448" s="94" t="e">
        <f aca="false">INDEX(Book_Type,MATCH($B6448,Book,0),1)</f>
        <v>#N/A</v>
      </c>
      <c r="H6448" s="94" t="e">
        <f aca="false">$F6448&amp;$G6448</f>
        <v>#N/A</v>
      </c>
    </row>
    <row r="6449" customFormat="false" ht="12.75" hidden="false" customHeight="false" outlineLevel="0" collapsed="false">
      <c r="F6449" s="94" t="e">
        <f aca="false">IF(REF_DT&lt;PromptMonth,1,INDEX(BucketTable,MATCH($A6449,SumMonths,0),1))</f>
        <v>#VALUE!</v>
      </c>
      <c r="G6449" s="94" t="e">
        <f aca="false">INDEX(Book_Type,MATCH($B6449,Book,0),1)</f>
        <v>#N/A</v>
      </c>
      <c r="H6449" s="94" t="e">
        <f aca="false">$F6449&amp;$G6449</f>
        <v>#N/A</v>
      </c>
    </row>
    <row r="6450" customFormat="false" ht="12.75" hidden="false" customHeight="false" outlineLevel="0" collapsed="false">
      <c r="F6450" s="94" t="e">
        <f aca="false">IF(REF_DT&lt;PromptMonth,1,INDEX(BucketTable,MATCH($A6450,SumMonths,0),1))</f>
        <v>#VALUE!</v>
      </c>
      <c r="G6450" s="94" t="e">
        <f aca="false">INDEX(Book_Type,MATCH($B6450,Book,0),1)</f>
        <v>#N/A</v>
      </c>
      <c r="H6450" s="94" t="e">
        <f aca="false">$F6450&amp;$G6450</f>
        <v>#N/A</v>
      </c>
    </row>
    <row r="6451" customFormat="false" ht="12.75" hidden="false" customHeight="false" outlineLevel="0" collapsed="false">
      <c r="F6451" s="94" t="e">
        <f aca="false">IF(REF_DT&lt;PromptMonth,1,INDEX(BucketTable,MATCH($A6451,SumMonths,0),1))</f>
        <v>#VALUE!</v>
      </c>
      <c r="G6451" s="94" t="e">
        <f aca="false">INDEX(Book_Type,MATCH($B6451,Book,0),1)</f>
        <v>#N/A</v>
      </c>
      <c r="H6451" s="94" t="e">
        <f aca="false">$F6451&amp;$G6451</f>
        <v>#N/A</v>
      </c>
    </row>
    <row r="6452" customFormat="false" ht="12.75" hidden="false" customHeight="false" outlineLevel="0" collapsed="false">
      <c r="F6452" s="94" t="e">
        <f aca="false">IF(REF_DT&lt;PromptMonth,1,INDEX(BucketTable,MATCH($A6452,SumMonths,0),1))</f>
        <v>#VALUE!</v>
      </c>
      <c r="G6452" s="94" t="e">
        <f aca="false">INDEX(Book_Type,MATCH($B6452,Book,0),1)</f>
        <v>#N/A</v>
      </c>
      <c r="H6452" s="94" t="e">
        <f aca="false">$F6452&amp;$G6452</f>
        <v>#N/A</v>
      </c>
    </row>
    <row r="6453" customFormat="false" ht="12.75" hidden="false" customHeight="false" outlineLevel="0" collapsed="false">
      <c r="F6453" s="94" t="e">
        <f aca="false">IF(REF_DT&lt;PromptMonth,1,INDEX(BucketTable,MATCH($A6453,SumMonths,0),1))</f>
        <v>#VALUE!</v>
      </c>
      <c r="G6453" s="94" t="e">
        <f aca="false">INDEX(Book_Type,MATCH($B6453,Book,0),1)</f>
        <v>#N/A</v>
      </c>
      <c r="H6453" s="94" t="e">
        <f aca="false">$F6453&amp;$G6453</f>
        <v>#N/A</v>
      </c>
    </row>
    <row r="6454" customFormat="false" ht="12.75" hidden="false" customHeight="false" outlineLevel="0" collapsed="false">
      <c r="F6454" s="94" t="e">
        <f aca="false">IF(REF_DT&lt;PromptMonth,1,INDEX(BucketTable,MATCH($A6454,SumMonths,0),1))</f>
        <v>#VALUE!</v>
      </c>
      <c r="G6454" s="94" t="e">
        <f aca="false">INDEX(Book_Type,MATCH($B6454,Book,0),1)</f>
        <v>#N/A</v>
      </c>
      <c r="H6454" s="94" t="e">
        <f aca="false">$F6454&amp;$G6454</f>
        <v>#N/A</v>
      </c>
    </row>
    <row r="6455" customFormat="false" ht="12.75" hidden="false" customHeight="false" outlineLevel="0" collapsed="false">
      <c r="F6455" s="94" t="e">
        <f aca="false">IF(REF_DT&lt;PromptMonth,1,INDEX(BucketTable,MATCH($A6455,SumMonths,0),1))</f>
        <v>#VALUE!</v>
      </c>
      <c r="G6455" s="94" t="e">
        <f aca="false">INDEX(Book_Type,MATCH($B6455,Book,0),1)</f>
        <v>#N/A</v>
      </c>
      <c r="H6455" s="94" t="e">
        <f aca="false">$F6455&amp;$G6455</f>
        <v>#N/A</v>
      </c>
    </row>
    <row r="6456" customFormat="false" ht="12.75" hidden="false" customHeight="false" outlineLevel="0" collapsed="false">
      <c r="F6456" s="94" t="e">
        <f aca="false">IF(REF_DT&lt;PromptMonth,1,INDEX(BucketTable,MATCH($A6456,SumMonths,0),1))</f>
        <v>#VALUE!</v>
      </c>
      <c r="G6456" s="94" t="e">
        <f aca="false">INDEX(Book_Type,MATCH($B6456,Book,0),1)</f>
        <v>#N/A</v>
      </c>
      <c r="H6456" s="94" t="e">
        <f aca="false">$F6456&amp;$G6456</f>
        <v>#N/A</v>
      </c>
    </row>
    <row r="6457" customFormat="false" ht="12.75" hidden="false" customHeight="false" outlineLevel="0" collapsed="false">
      <c r="F6457" s="94" t="e">
        <f aca="false">IF(REF_DT&lt;PromptMonth,1,INDEX(BucketTable,MATCH($A6457,SumMonths,0),1))</f>
        <v>#VALUE!</v>
      </c>
      <c r="G6457" s="94" t="e">
        <f aca="false">INDEX(Book_Type,MATCH($B6457,Book,0),1)</f>
        <v>#N/A</v>
      </c>
      <c r="H6457" s="94" t="e">
        <f aca="false">$F6457&amp;$G6457</f>
        <v>#N/A</v>
      </c>
    </row>
    <row r="6458" customFormat="false" ht="12.75" hidden="false" customHeight="false" outlineLevel="0" collapsed="false">
      <c r="F6458" s="94" t="e">
        <f aca="false">IF(REF_DT&lt;PromptMonth,1,INDEX(BucketTable,MATCH($A6458,SumMonths,0),1))</f>
        <v>#VALUE!</v>
      </c>
      <c r="G6458" s="94" t="e">
        <f aca="false">INDEX(Book_Type,MATCH($B6458,Book,0),1)</f>
        <v>#N/A</v>
      </c>
      <c r="H6458" s="94" t="e">
        <f aca="false">$F6458&amp;$G6458</f>
        <v>#N/A</v>
      </c>
    </row>
    <row r="6459" customFormat="false" ht="12.75" hidden="false" customHeight="false" outlineLevel="0" collapsed="false">
      <c r="F6459" s="94" t="e">
        <f aca="false">IF(REF_DT&lt;PromptMonth,1,INDEX(BucketTable,MATCH($A6459,SumMonths,0),1))</f>
        <v>#VALUE!</v>
      </c>
      <c r="G6459" s="94" t="e">
        <f aca="false">INDEX(Book_Type,MATCH($B6459,Book,0),1)</f>
        <v>#N/A</v>
      </c>
      <c r="H6459" s="94" t="e">
        <f aca="false">$F6459&amp;$G6459</f>
        <v>#N/A</v>
      </c>
    </row>
    <row r="6460" customFormat="false" ht="12.75" hidden="false" customHeight="false" outlineLevel="0" collapsed="false">
      <c r="F6460" s="94" t="e">
        <f aca="false">IF(REF_DT&lt;PromptMonth,1,INDEX(BucketTable,MATCH($A6460,SumMonths,0),1))</f>
        <v>#VALUE!</v>
      </c>
      <c r="G6460" s="94" t="e">
        <f aca="false">INDEX(Book_Type,MATCH($B6460,Book,0),1)</f>
        <v>#N/A</v>
      </c>
      <c r="H6460" s="94" t="e">
        <f aca="false">$F6460&amp;$G6460</f>
        <v>#N/A</v>
      </c>
    </row>
    <row r="6461" customFormat="false" ht="12.75" hidden="false" customHeight="false" outlineLevel="0" collapsed="false">
      <c r="F6461" s="94" t="e">
        <f aca="false">IF(REF_DT&lt;PromptMonth,1,INDEX(BucketTable,MATCH($A6461,SumMonths,0),1))</f>
        <v>#VALUE!</v>
      </c>
      <c r="G6461" s="94" t="e">
        <f aca="false">INDEX(Book_Type,MATCH($B6461,Book,0),1)</f>
        <v>#N/A</v>
      </c>
      <c r="H6461" s="94" t="e">
        <f aca="false">$F6461&amp;$G6461</f>
        <v>#N/A</v>
      </c>
    </row>
    <row r="6462" customFormat="false" ht="12.75" hidden="false" customHeight="false" outlineLevel="0" collapsed="false">
      <c r="F6462" s="94" t="e">
        <f aca="false">IF(REF_DT&lt;PromptMonth,1,INDEX(BucketTable,MATCH($A6462,SumMonths,0),1))</f>
        <v>#VALUE!</v>
      </c>
      <c r="G6462" s="94" t="e">
        <f aca="false">INDEX(Book_Type,MATCH($B6462,Book,0),1)</f>
        <v>#N/A</v>
      </c>
      <c r="H6462" s="94" t="e">
        <f aca="false">$F6462&amp;$G6462</f>
        <v>#N/A</v>
      </c>
    </row>
    <row r="6463" customFormat="false" ht="12.75" hidden="false" customHeight="false" outlineLevel="0" collapsed="false">
      <c r="F6463" s="94" t="e">
        <f aca="false">IF(REF_DT&lt;PromptMonth,1,INDEX(BucketTable,MATCH($A6463,SumMonths,0),1))</f>
        <v>#VALUE!</v>
      </c>
      <c r="G6463" s="94" t="e">
        <f aca="false">INDEX(Book_Type,MATCH($B6463,Book,0),1)</f>
        <v>#N/A</v>
      </c>
      <c r="H6463" s="94" t="e">
        <f aca="false">$F6463&amp;$G6463</f>
        <v>#N/A</v>
      </c>
    </row>
    <row r="6464" customFormat="false" ht="12.75" hidden="false" customHeight="false" outlineLevel="0" collapsed="false">
      <c r="F6464" s="94" t="e">
        <f aca="false">IF(REF_DT&lt;PromptMonth,1,INDEX(BucketTable,MATCH($A6464,SumMonths,0),1))</f>
        <v>#VALUE!</v>
      </c>
      <c r="G6464" s="94" t="e">
        <f aca="false">INDEX(Book_Type,MATCH($B6464,Book,0),1)</f>
        <v>#N/A</v>
      </c>
      <c r="H6464" s="94" t="e">
        <f aca="false">$F6464&amp;$G6464</f>
        <v>#N/A</v>
      </c>
    </row>
    <row r="6465" customFormat="false" ht="12.75" hidden="false" customHeight="false" outlineLevel="0" collapsed="false">
      <c r="F6465" s="94" t="e">
        <f aca="false">IF(REF_DT&lt;PromptMonth,1,INDEX(BucketTable,MATCH($A6465,SumMonths,0),1))</f>
        <v>#VALUE!</v>
      </c>
      <c r="G6465" s="94" t="e">
        <f aca="false">INDEX(Book_Type,MATCH($B6465,Book,0),1)</f>
        <v>#N/A</v>
      </c>
      <c r="H6465" s="94" t="e">
        <f aca="false">$F6465&amp;$G6465</f>
        <v>#N/A</v>
      </c>
    </row>
    <row r="6466" customFormat="false" ht="12.75" hidden="false" customHeight="false" outlineLevel="0" collapsed="false">
      <c r="F6466" s="94" t="e">
        <f aca="false">IF(REF_DT&lt;PromptMonth,1,INDEX(BucketTable,MATCH($A6466,SumMonths,0),1))</f>
        <v>#VALUE!</v>
      </c>
      <c r="G6466" s="94" t="e">
        <f aca="false">INDEX(Book_Type,MATCH($B6466,Book,0),1)</f>
        <v>#N/A</v>
      </c>
      <c r="H6466" s="94" t="e">
        <f aca="false">$F6466&amp;$G6466</f>
        <v>#N/A</v>
      </c>
    </row>
    <row r="6467" customFormat="false" ht="12.75" hidden="false" customHeight="false" outlineLevel="0" collapsed="false">
      <c r="F6467" s="94" t="e">
        <f aca="false">IF(REF_DT&lt;PromptMonth,1,INDEX(BucketTable,MATCH($A6467,SumMonths,0),1))</f>
        <v>#VALUE!</v>
      </c>
      <c r="G6467" s="94" t="e">
        <f aca="false">INDEX(Book_Type,MATCH($B6467,Book,0),1)</f>
        <v>#N/A</v>
      </c>
      <c r="H6467" s="94" t="e">
        <f aca="false">$F6467&amp;$G6467</f>
        <v>#N/A</v>
      </c>
    </row>
    <row r="6468" customFormat="false" ht="12.75" hidden="false" customHeight="false" outlineLevel="0" collapsed="false">
      <c r="F6468" s="94" t="e">
        <f aca="false">IF(REF_DT&lt;PromptMonth,1,INDEX(BucketTable,MATCH($A6468,SumMonths,0),1))</f>
        <v>#VALUE!</v>
      </c>
      <c r="G6468" s="94" t="e">
        <f aca="false">INDEX(Book_Type,MATCH($B6468,Book,0),1)</f>
        <v>#N/A</v>
      </c>
      <c r="H6468" s="94" t="e">
        <f aca="false">$F6468&amp;$G6468</f>
        <v>#N/A</v>
      </c>
    </row>
    <row r="6469" customFormat="false" ht="12.75" hidden="false" customHeight="false" outlineLevel="0" collapsed="false">
      <c r="F6469" s="94" t="e">
        <f aca="false">IF(REF_DT&lt;PromptMonth,1,INDEX(BucketTable,MATCH($A6469,SumMonths,0),1))</f>
        <v>#VALUE!</v>
      </c>
      <c r="G6469" s="94" t="e">
        <f aca="false">INDEX(Book_Type,MATCH($B6469,Book,0),1)</f>
        <v>#N/A</v>
      </c>
      <c r="H6469" s="94" t="e">
        <f aca="false">$F6469&amp;$G6469</f>
        <v>#N/A</v>
      </c>
    </row>
    <row r="6470" customFormat="false" ht="12.75" hidden="false" customHeight="false" outlineLevel="0" collapsed="false">
      <c r="F6470" s="94" t="e">
        <f aca="false">IF(REF_DT&lt;PromptMonth,1,INDEX(BucketTable,MATCH($A6470,SumMonths,0),1))</f>
        <v>#VALUE!</v>
      </c>
      <c r="G6470" s="94" t="e">
        <f aca="false">INDEX(Book_Type,MATCH($B6470,Book,0),1)</f>
        <v>#N/A</v>
      </c>
      <c r="H6470" s="94" t="e">
        <f aca="false">$F6470&amp;$G6470</f>
        <v>#N/A</v>
      </c>
    </row>
    <row r="6471" customFormat="false" ht="12.75" hidden="false" customHeight="false" outlineLevel="0" collapsed="false">
      <c r="F6471" s="94" t="e">
        <f aca="false">IF(REF_DT&lt;PromptMonth,1,INDEX(BucketTable,MATCH($A6471,SumMonths,0),1))</f>
        <v>#VALUE!</v>
      </c>
      <c r="G6471" s="94" t="e">
        <f aca="false">INDEX(Book_Type,MATCH($B6471,Book,0),1)</f>
        <v>#N/A</v>
      </c>
      <c r="H6471" s="94" t="e">
        <f aca="false">$F6471&amp;$G6471</f>
        <v>#N/A</v>
      </c>
    </row>
    <row r="6472" customFormat="false" ht="12.75" hidden="false" customHeight="false" outlineLevel="0" collapsed="false">
      <c r="F6472" s="94" t="e">
        <f aca="false">IF(REF_DT&lt;PromptMonth,1,INDEX(BucketTable,MATCH($A6472,SumMonths,0),1))</f>
        <v>#VALUE!</v>
      </c>
      <c r="G6472" s="94" t="e">
        <f aca="false">INDEX(Book_Type,MATCH($B6472,Book,0),1)</f>
        <v>#N/A</v>
      </c>
      <c r="H6472" s="94" t="e">
        <f aca="false">$F6472&amp;$G6472</f>
        <v>#N/A</v>
      </c>
    </row>
    <row r="6473" customFormat="false" ht="12.75" hidden="false" customHeight="false" outlineLevel="0" collapsed="false">
      <c r="F6473" s="94" t="e">
        <f aca="false">IF(REF_DT&lt;PromptMonth,1,INDEX(BucketTable,MATCH($A6473,SumMonths,0),1))</f>
        <v>#VALUE!</v>
      </c>
      <c r="G6473" s="94" t="e">
        <f aca="false">INDEX(Book_Type,MATCH($B6473,Book,0),1)</f>
        <v>#N/A</v>
      </c>
      <c r="H6473" s="94" t="e">
        <f aca="false">$F6473&amp;$G6473</f>
        <v>#N/A</v>
      </c>
    </row>
    <row r="6474" customFormat="false" ht="12.75" hidden="false" customHeight="false" outlineLevel="0" collapsed="false">
      <c r="F6474" s="94" t="e">
        <f aca="false">IF(REF_DT&lt;PromptMonth,1,INDEX(BucketTable,MATCH($A6474,SumMonths,0),1))</f>
        <v>#VALUE!</v>
      </c>
      <c r="G6474" s="94" t="e">
        <f aca="false">INDEX(Book_Type,MATCH($B6474,Book,0),1)</f>
        <v>#N/A</v>
      </c>
      <c r="H6474" s="94" t="e">
        <f aca="false">$F6474&amp;$G6474</f>
        <v>#N/A</v>
      </c>
    </row>
    <row r="6475" customFormat="false" ht="12.75" hidden="false" customHeight="false" outlineLevel="0" collapsed="false">
      <c r="F6475" s="94" t="e">
        <f aca="false">IF(REF_DT&lt;PromptMonth,1,INDEX(BucketTable,MATCH($A6475,SumMonths,0),1))</f>
        <v>#VALUE!</v>
      </c>
      <c r="G6475" s="94" t="e">
        <f aca="false">INDEX(Book_Type,MATCH($B6475,Book,0),1)</f>
        <v>#N/A</v>
      </c>
      <c r="H6475" s="94" t="e">
        <f aca="false">$F6475&amp;$G6475</f>
        <v>#N/A</v>
      </c>
    </row>
    <row r="6476" customFormat="false" ht="12.75" hidden="false" customHeight="false" outlineLevel="0" collapsed="false">
      <c r="F6476" s="94" t="e">
        <f aca="false">IF(REF_DT&lt;PromptMonth,1,INDEX(BucketTable,MATCH($A6476,SumMonths,0),1))</f>
        <v>#VALUE!</v>
      </c>
      <c r="G6476" s="94" t="e">
        <f aca="false">INDEX(Book_Type,MATCH($B6476,Book,0),1)</f>
        <v>#N/A</v>
      </c>
      <c r="H6476" s="94" t="e">
        <f aca="false">$F6476&amp;$G6476</f>
        <v>#N/A</v>
      </c>
    </row>
    <row r="6477" customFormat="false" ht="12.75" hidden="false" customHeight="false" outlineLevel="0" collapsed="false">
      <c r="F6477" s="94" t="e">
        <f aca="false">IF(REF_DT&lt;PromptMonth,1,INDEX(BucketTable,MATCH($A6477,SumMonths,0),1))</f>
        <v>#VALUE!</v>
      </c>
      <c r="G6477" s="94" t="e">
        <f aca="false">INDEX(Book_Type,MATCH($B6477,Book,0),1)</f>
        <v>#N/A</v>
      </c>
      <c r="H6477" s="94" t="e">
        <f aca="false">$F6477&amp;$G6477</f>
        <v>#N/A</v>
      </c>
    </row>
    <row r="6478" customFormat="false" ht="12.75" hidden="false" customHeight="false" outlineLevel="0" collapsed="false">
      <c r="F6478" s="94" t="e">
        <f aca="false">IF(REF_DT&lt;PromptMonth,1,INDEX(BucketTable,MATCH($A6478,SumMonths,0),1))</f>
        <v>#VALUE!</v>
      </c>
      <c r="G6478" s="94" t="e">
        <f aca="false">INDEX(Book_Type,MATCH($B6478,Book,0),1)</f>
        <v>#N/A</v>
      </c>
      <c r="H6478" s="94" t="e">
        <f aca="false">$F6478&amp;$G6478</f>
        <v>#N/A</v>
      </c>
    </row>
    <row r="6479" customFormat="false" ht="12.75" hidden="false" customHeight="false" outlineLevel="0" collapsed="false">
      <c r="F6479" s="94" t="e">
        <f aca="false">IF(REF_DT&lt;PromptMonth,1,INDEX(BucketTable,MATCH($A6479,SumMonths,0),1))</f>
        <v>#VALUE!</v>
      </c>
      <c r="G6479" s="94" t="e">
        <f aca="false">INDEX(Book_Type,MATCH($B6479,Book,0),1)</f>
        <v>#N/A</v>
      </c>
      <c r="H6479" s="94" t="e">
        <f aca="false">$F6479&amp;$G6479</f>
        <v>#N/A</v>
      </c>
    </row>
    <row r="6480" customFormat="false" ht="12.75" hidden="false" customHeight="false" outlineLevel="0" collapsed="false">
      <c r="F6480" s="94" t="e">
        <f aca="false">IF(REF_DT&lt;PromptMonth,1,INDEX(BucketTable,MATCH($A6480,SumMonths,0),1))</f>
        <v>#VALUE!</v>
      </c>
      <c r="G6480" s="94" t="e">
        <f aca="false">INDEX(Book_Type,MATCH($B6480,Book,0),1)</f>
        <v>#N/A</v>
      </c>
      <c r="H6480" s="94" t="e">
        <f aca="false">$F6480&amp;$G6480</f>
        <v>#N/A</v>
      </c>
    </row>
    <row r="6481" customFormat="false" ht="12.75" hidden="false" customHeight="false" outlineLevel="0" collapsed="false">
      <c r="F6481" s="94" t="e">
        <f aca="false">IF(REF_DT&lt;PromptMonth,1,INDEX(BucketTable,MATCH($A6481,SumMonths,0),1))</f>
        <v>#VALUE!</v>
      </c>
      <c r="G6481" s="94" t="e">
        <f aca="false">INDEX(Book_Type,MATCH($B6481,Book,0),1)</f>
        <v>#N/A</v>
      </c>
      <c r="H6481" s="94" t="e">
        <f aca="false">$F6481&amp;$G6481</f>
        <v>#N/A</v>
      </c>
    </row>
    <row r="6482" customFormat="false" ht="12.75" hidden="false" customHeight="false" outlineLevel="0" collapsed="false">
      <c r="F6482" s="94" t="e">
        <f aca="false">IF(REF_DT&lt;PromptMonth,1,INDEX(BucketTable,MATCH($A6482,SumMonths,0),1))</f>
        <v>#VALUE!</v>
      </c>
      <c r="G6482" s="94" t="e">
        <f aca="false">INDEX(Book_Type,MATCH($B6482,Book,0),1)</f>
        <v>#N/A</v>
      </c>
      <c r="H6482" s="94" t="e">
        <f aca="false">$F6482&amp;$G6482</f>
        <v>#N/A</v>
      </c>
    </row>
    <row r="6483" customFormat="false" ht="12.75" hidden="false" customHeight="false" outlineLevel="0" collapsed="false">
      <c r="F6483" s="94" t="e">
        <f aca="false">IF(REF_DT&lt;PromptMonth,1,INDEX(BucketTable,MATCH($A6483,SumMonths,0),1))</f>
        <v>#VALUE!</v>
      </c>
      <c r="G6483" s="94" t="e">
        <f aca="false">INDEX(Book_Type,MATCH($B6483,Book,0),1)</f>
        <v>#N/A</v>
      </c>
      <c r="H6483" s="94" t="e">
        <f aca="false">$F6483&amp;$G6483</f>
        <v>#N/A</v>
      </c>
    </row>
    <row r="6484" customFormat="false" ht="12.75" hidden="false" customHeight="false" outlineLevel="0" collapsed="false">
      <c r="F6484" s="94" t="e">
        <f aca="false">IF(REF_DT&lt;PromptMonth,1,INDEX(BucketTable,MATCH($A6484,SumMonths,0),1))</f>
        <v>#VALUE!</v>
      </c>
      <c r="G6484" s="94" t="e">
        <f aca="false">INDEX(Book_Type,MATCH($B6484,Book,0),1)</f>
        <v>#N/A</v>
      </c>
      <c r="H6484" s="94" t="e">
        <f aca="false">$F6484&amp;$G6484</f>
        <v>#N/A</v>
      </c>
    </row>
    <row r="6485" customFormat="false" ht="12.75" hidden="false" customHeight="false" outlineLevel="0" collapsed="false">
      <c r="F6485" s="94" t="e">
        <f aca="false">IF(REF_DT&lt;PromptMonth,1,INDEX(BucketTable,MATCH($A6485,SumMonths,0),1))</f>
        <v>#VALUE!</v>
      </c>
      <c r="G6485" s="94" t="e">
        <f aca="false">INDEX(Book_Type,MATCH($B6485,Book,0),1)</f>
        <v>#N/A</v>
      </c>
      <c r="H6485" s="94" t="e">
        <f aca="false">$F6485&amp;$G6485</f>
        <v>#N/A</v>
      </c>
    </row>
    <row r="6486" customFormat="false" ht="12.75" hidden="false" customHeight="false" outlineLevel="0" collapsed="false">
      <c r="F6486" s="94" t="e">
        <f aca="false">IF(REF_DT&lt;PromptMonth,1,INDEX(BucketTable,MATCH($A6486,SumMonths,0),1))</f>
        <v>#VALUE!</v>
      </c>
      <c r="G6486" s="94" t="e">
        <f aca="false">INDEX(Book_Type,MATCH($B6486,Book,0),1)</f>
        <v>#N/A</v>
      </c>
      <c r="H6486" s="94" t="e">
        <f aca="false">$F6486&amp;$G6486</f>
        <v>#N/A</v>
      </c>
    </row>
    <row r="6487" customFormat="false" ht="12.75" hidden="false" customHeight="false" outlineLevel="0" collapsed="false">
      <c r="F6487" s="94" t="e">
        <f aca="false">IF(REF_DT&lt;PromptMonth,1,INDEX(BucketTable,MATCH($A6487,SumMonths,0),1))</f>
        <v>#VALUE!</v>
      </c>
      <c r="G6487" s="94" t="e">
        <f aca="false">INDEX(Book_Type,MATCH($B6487,Book,0),1)</f>
        <v>#N/A</v>
      </c>
      <c r="H6487" s="94" t="e">
        <f aca="false">$F6487&amp;$G6487</f>
        <v>#N/A</v>
      </c>
    </row>
    <row r="6488" customFormat="false" ht="12.75" hidden="false" customHeight="false" outlineLevel="0" collapsed="false">
      <c r="F6488" s="94" t="e">
        <f aca="false">IF(REF_DT&lt;PromptMonth,1,INDEX(BucketTable,MATCH($A6488,SumMonths,0),1))</f>
        <v>#VALUE!</v>
      </c>
      <c r="G6488" s="94" t="e">
        <f aca="false">INDEX(Book_Type,MATCH($B6488,Book,0),1)</f>
        <v>#N/A</v>
      </c>
      <c r="H6488" s="94" t="e">
        <f aca="false">$F6488&amp;$G6488</f>
        <v>#N/A</v>
      </c>
    </row>
    <row r="6489" customFormat="false" ht="12.75" hidden="false" customHeight="false" outlineLevel="0" collapsed="false">
      <c r="F6489" s="94" t="e">
        <f aca="false">IF(REF_DT&lt;PromptMonth,1,INDEX(BucketTable,MATCH($A6489,SumMonths,0),1))</f>
        <v>#VALUE!</v>
      </c>
      <c r="G6489" s="94" t="e">
        <f aca="false">INDEX(Book_Type,MATCH($B6489,Book,0),1)</f>
        <v>#N/A</v>
      </c>
      <c r="H6489" s="94" t="e">
        <f aca="false">$F6489&amp;$G6489</f>
        <v>#N/A</v>
      </c>
    </row>
    <row r="6490" customFormat="false" ht="12.75" hidden="false" customHeight="false" outlineLevel="0" collapsed="false">
      <c r="F6490" s="94" t="e">
        <f aca="false">IF(REF_DT&lt;PromptMonth,1,INDEX(BucketTable,MATCH($A6490,SumMonths,0),1))</f>
        <v>#VALUE!</v>
      </c>
      <c r="G6490" s="94" t="e">
        <f aca="false">INDEX(Book_Type,MATCH($B6490,Book,0),1)</f>
        <v>#N/A</v>
      </c>
      <c r="H6490" s="94" t="e">
        <f aca="false">$F6490&amp;$G6490</f>
        <v>#N/A</v>
      </c>
    </row>
    <row r="6491" customFormat="false" ht="12.75" hidden="false" customHeight="false" outlineLevel="0" collapsed="false">
      <c r="F6491" s="94" t="e">
        <f aca="false">IF(REF_DT&lt;PromptMonth,1,INDEX(BucketTable,MATCH($A6491,SumMonths,0),1))</f>
        <v>#VALUE!</v>
      </c>
      <c r="G6491" s="94" t="e">
        <f aca="false">INDEX(Book_Type,MATCH($B6491,Book,0),1)</f>
        <v>#N/A</v>
      </c>
      <c r="H6491" s="94" t="e">
        <f aca="false">$F6491&amp;$G6491</f>
        <v>#N/A</v>
      </c>
    </row>
    <row r="6492" customFormat="false" ht="12.75" hidden="false" customHeight="false" outlineLevel="0" collapsed="false">
      <c r="F6492" s="94" t="e">
        <f aca="false">IF(REF_DT&lt;PromptMonth,1,INDEX(BucketTable,MATCH($A6492,SumMonths,0),1))</f>
        <v>#VALUE!</v>
      </c>
      <c r="G6492" s="94" t="e">
        <f aca="false">INDEX(Book_Type,MATCH($B6492,Book,0),1)</f>
        <v>#N/A</v>
      </c>
      <c r="H6492" s="94" t="e">
        <f aca="false">$F6492&amp;$G6492</f>
        <v>#N/A</v>
      </c>
    </row>
    <row r="6493" customFormat="false" ht="12.75" hidden="false" customHeight="false" outlineLevel="0" collapsed="false">
      <c r="F6493" s="94" t="e">
        <f aca="false">IF(REF_DT&lt;PromptMonth,1,INDEX(BucketTable,MATCH($A6493,SumMonths,0),1))</f>
        <v>#VALUE!</v>
      </c>
      <c r="G6493" s="94" t="e">
        <f aca="false">INDEX(Book_Type,MATCH($B6493,Book,0),1)</f>
        <v>#N/A</v>
      </c>
      <c r="H6493" s="94" t="e">
        <f aca="false">$F6493&amp;$G6493</f>
        <v>#N/A</v>
      </c>
    </row>
    <row r="6494" customFormat="false" ht="12.75" hidden="false" customHeight="false" outlineLevel="0" collapsed="false">
      <c r="F6494" s="94" t="e">
        <f aca="false">IF(REF_DT&lt;PromptMonth,1,INDEX(BucketTable,MATCH($A6494,SumMonths,0),1))</f>
        <v>#VALUE!</v>
      </c>
      <c r="G6494" s="94" t="e">
        <f aca="false">INDEX(Book_Type,MATCH($B6494,Book,0),1)</f>
        <v>#N/A</v>
      </c>
      <c r="H6494" s="94" t="e">
        <f aca="false">$F6494&amp;$G6494</f>
        <v>#N/A</v>
      </c>
    </row>
    <row r="6495" customFormat="false" ht="12.75" hidden="false" customHeight="false" outlineLevel="0" collapsed="false">
      <c r="F6495" s="94" t="e">
        <f aca="false">IF(REF_DT&lt;PromptMonth,1,INDEX(BucketTable,MATCH($A6495,SumMonths,0),1))</f>
        <v>#VALUE!</v>
      </c>
      <c r="G6495" s="94" t="e">
        <f aca="false">INDEX(Book_Type,MATCH($B6495,Book,0),1)</f>
        <v>#N/A</v>
      </c>
      <c r="H6495" s="94" t="e">
        <f aca="false">$F6495&amp;$G6495</f>
        <v>#N/A</v>
      </c>
    </row>
    <row r="6496" customFormat="false" ht="12.75" hidden="false" customHeight="false" outlineLevel="0" collapsed="false">
      <c r="F6496" s="94" t="e">
        <f aca="false">IF(REF_DT&lt;PromptMonth,1,INDEX(BucketTable,MATCH($A6496,SumMonths,0),1))</f>
        <v>#VALUE!</v>
      </c>
      <c r="G6496" s="94" t="e">
        <f aca="false">INDEX(Book_Type,MATCH($B6496,Book,0),1)</f>
        <v>#N/A</v>
      </c>
      <c r="H6496" s="94" t="e">
        <f aca="false">$F6496&amp;$G6496</f>
        <v>#N/A</v>
      </c>
    </row>
    <row r="6497" customFormat="false" ht="12.75" hidden="false" customHeight="false" outlineLevel="0" collapsed="false">
      <c r="F6497" s="94" t="e">
        <f aca="false">IF(REF_DT&lt;PromptMonth,1,INDEX(BucketTable,MATCH($A6497,SumMonths,0),1))</f>
        <v>#VALUE!</v>
      </c>
      <c r="G6497" s="94" t="e">
        <f aca="false">INDEX(Book_Type,MATCH($B6497,Book,0),1)</f>
        <v>#N/A</v>
      </c>
      <c r="H6497" s="94" t="e">
        <f aca="false">$F6497&amp;$G6497</f>
        <v>#N/A</v>
      </c>
    </row>
    <row r="6498" customFormat="false" ht="12.75" hidden="false" customHeight="false" outlineLevel="0" collapsed="false">
      <c r="F6498" s="94" t="e">
        <f aca="false">IF(REF_DT&lt;PromptMonth,1,INDEX(BucketTable,MATCH($A6498,SumMonths,0),1))</f>
        <v>#VALUE!</v>
      </c>
      <c r="G6498" s="94" t="e">
        <f aca="false">INDEX(Book_Type,MATCH($B6498,Book,0),1)</f>
        <v>#N/A</v>
      </c>
      <c r="H6498" s="94" t="e">
        <f aca="false">$F6498&amp;$G6498</f>
        <v>#N/A</v>
      </c>
    </row>
    <row r="6499" customFormat="false" ht="12.75" hidden="false" customHeight="false" outlineLevel="0" collapsed="false">
      <c r="F6499" s="94" t="e">
        <f aca="false">IF(REF_DT&lt;PromptMonth,1,INDEX(BucketTable,MATCH($A6499,SumMonths,0),1))</f>
        <v>#VALUE!</v>
      </c>
      <c r="G6499" s="94" t="e">
        <f aca="false">INDEX(Book_Type,MATCH($B6499,Book,0),1)</f>
        <v>#N/A</v>
      </c>
      <c r="H6499" s="94" t="e">
        <f aca="false">$F6499&amp;$G6499</f>
        <v>#N/A</v>
      </c>
    </row>
    <row r="6500" customFormat="false" ht="12.75" hidden="false" customHeight="false" outlineLevel="0" collapsed="false">
      <c r="F6500" s="94" t="e">
        <f aca="false">IF(REF_DT&lt;PromptMonth,1,INDEX(BucketTable,MATCH($A6500,SumMonths,0),1))</f>
        <v>#VALUE!</v>
      </c>
      <c r="G6500" s="94" t="e">
        <f aca="false">INDEX(Book_Type,MATCH($B6500,Book,0),1)</f>
        <v>#N/A</v>
      </c>
      <c r="H6500" s="94" t="e">
        <f aca="false">$F6500&amp;$G6500</f>
        <v>#N/A</v>
      </c>
    </row>
    <row r="6501" customFormat="false" ht="12.75" hidden="false" customHeight="false" outlineLevel="0" collapsed="false">
      <c r="F6501" s="94" t="e">
        <f aca="false">IF(REF_DT&lt;PromptMonth,1,INDEX(BucketTable,MATCH($A6501,SumMonths,0),1))</f>
        <v>#VALUE!</v>
      </c>
      <c r="G6501" s="94" t="e">
        <f aca="false">INDEX(Book_Type,MATCH($B6501,Book,0),1)</f>
        <v>#N/A</v>
      </c>
      <c r="H6501" s="94" t="e">
        <f aca="false">$F6501&amp;$G6501</f>
        <v>#N/A</v>
      </c>
    </row>
    <row r="6502" customFormat="false" ht="12.75" hidden="false" customHeight="false" outlineLevel="0" collapsed="false">
      <c r="F6502" s="94" t="e">
        <f aca="false">IF(REF_DT&lt;PromptMonth,1,INDEX(BucketTable,MATCH($A6502,SumMonths,0),1))</f>
        <v>#VALUE!</v>
      </c>
      <c r="G6502" s="94" t="e">
        <f aca="false">INDEX(Book_Type,MATCH($B6502,Book,0),1)</f>
        <v>#N/A</v>
      </c>
      <c r="H6502" s="94" t="e">
        <f aca="false">$F6502&amp;$G6502</f>
        <v>#N/A</v>
      </c>
    </row>
    <row r="6503" customFormat="false" ht="12.75" hidden="false" customHeight="false" outlineLevel="0" collapsed="false">
      <c r="F6503" s="94" t="e">
        <f aca="false">IF(REF_DT&lt;PromptMonth,1,INDEX(BucketTable,MATCH($A6503,SumMonths,0),1))</f>
        <v>#VALUE!</v>
      </c>
      <c r="G6503" s="94" t="e">
        <f aca="false">INDEX(Book_Type,MATCH($B6503,Book,0),1)</f>
        <v>#N/A</v>
      </c>
      <c r="H6503" s="94" t="e">
        <f aca="false">$F6503&amp;$G6503</f>
        <v>#N/A</v>
      </c>
    </row>
    <row r="6504" customFormat="false" ht="12.75" hidden="false" customHeight="false" outlineLevel="0" collapsed="false">
      <c r="F6504" s="94" t="e">
        <f aca="false">IF(REF_DT&lt;PromptMonth,1,INDEX(BucketTable,MATCH($A6504,SumMonths,0),1))</f>
        <v>#VALUE!</v>
      </c>
      <c r="G6504" s="94" t="e">
        <f aca="false">INDEX(Book_Type,MATCH($B6504,Book,0),1)</f>
        <v>#N/A</v>
      </c>
      <c r="H6504" s="94" t="e">
        <f aca="false">$F6504&amp;$G6504</f>
        <v>#N/A</v>
      </c>
    </row>
    <row r="6505" customFormat="false" ht="12.75" hidden="false" customHeight="false" outlineLevel="0" collapsed="false">
      <c r="F6505" s="94" t="e">
        <f aca="false">IF(REF_DT&lt;PromptMonth,1,INDEX(BucketTable,MATCH($A6505,SumMonths,0),1))</f>
        <v>#VALUE!</v>
      </c>
      <c r="G6505" s="94" t="e">
        <f aca="false">INDEX(Book_Type,MATCH($B6505,Book,0),1)</f>
        <v>#N/A</v>
      </c>
      <c r="H6505" s="94" t="e">
        <f aca="false">$F6505&amp;$G6505</f>
        <v>#N/A</v>
      </c>
    </row>
    <row r="6506" customFormat="false" ht="12.75" hidden="false" customHeight="false" outlineLevel="0" collapsed="false">
      <c r="F6506" s="94" t="e">
        <f aca="false">IF(REF_DT&lt;PromptMonth,1,INDEX(BucketTable,MATCH($A6506,SumMonths,0),1))</f>
        <v>#VALUE!</v>
      </c>
      <c r="G6506" s="94" t="e">
        <f aca="false">INDEX(Book_Type,MATCH($B6506,Book,0),1)</f>
        <v>#N/A</v>
      </c>
      <c r="H6506" s="94" t="e">
        <f aca="false">$F6506&amp;$G6506</f>
        <v>#N/A</v>
      </c>
    </row>
    <row r="6507" customFormat="false" ht="12.75" hidden="false" customHeight="false" outlineLevel="0" collapsed="false">
      <c r="F6507" s="94" t="e">
        <f aca="false">IF(REF_DT&lt;PromptMonth,1,INDEX(BucketTable,MATCH($A6507,SumMonths,0),1))</f>
        <v>#VALUE!</v>
      </c>
      <c r="G6507" s="94" t="e">
        <f aca="false">INDEX(Book_Type,MATCH($B6507,Book,0),1)</f>
        <v>#N/A</v>
      </c>
      <c r="H6507" s="94" t="e">
        <f aca="false">$F6507&amp;$G6507</f>
        <v>#N/A</v>
      </c>
    </row>
    <row r="6508" customFormat="false" ht="12.75" hidden="false" customHeight="false" outlineLevel="0" collapsed="false">
      <c r="F6508" s="94" t="e">
        <f aca="false">IF(REF_DT&lt;PromptMonth,1,INDEX(BucketTable,MATCH($A6508,SumMonths,0),1))</f>
        <v>#VALUE!</v>
      </c>
      <c r="G6508" s="94" t="e">
        <f aca="false">INDEX(Book_Type,MATCH($B6508,Book,0),1)</f>
        <v>#N/A</v>
      </c>
      <c r="H6508" s="94" t="e">
        <f aca="false">$F6508&amp;$G6508</f>
        <v>#N/A</v>
      </c>
    </row>
    <row r="6509" customFormat="false" ht="12.75" hidden="false" customHeight="false" outlineLevel="0" collapsed="false">
      <c r="F6509" s="94" t="e">
        <f aca="false">IF(REF_DT&lt;PromptMonth,1,INDEX(BucketTable,MATCH($A6509,SumMonths,0),1))</f>
        <v>#VALUE!</v>
      </c>
      <c r="G6509" s="94" t="e">
        <f aca="false">INDEX(Book_Type,MATCH($B6509,Book,0),1)</f>
        <v>#N/A</v>
      </c>
      <c r="H6509" s="94" t="e">
        <f aca="false">$F6509&amp;$G6509</f>
        <v>#N/A</v>
      </c>
    </row>
    <row r="6510" customFormat="false" ht="12.75" hidden="false" customHeight="false" outlineLevel="0" collapsed="false">
      <c r="F6510" s="94" t="e">
        <f aca="false">IF(REF_DT&lt;PromptMonth,1,INDEX(BucketTable,MATCH($A6510,SumMonths,0),1))</f>
        <v>#VALUE!</v>
      </c>
      <c r="G6510" s="94" t="e">
        <f aca="false">INDEX(Book_Type,MATCH($B6510,Book,0),1)</f>
        <v>#N/A</v>
      </c>
      <c r="H6510" s="94" t="e">
        <f aca="false">$F6510&amp;$G6510</f>
        <v>#N/A</v>
      </c>
    </row>
    <row r="6511" customFormat="false" ht="12.75" hidden="false" customHeight="false" outlineLevel="0" collapsed="false">
      <c r="F6511" s="94" t="e">
        <f aca="false">IF(REF_DT&lt;PromptMonth,1,INDEX(BucketTable,MATCH($A6511,SumMonths,0),1))</f>
        <v>#VALUE!</v>
      </c>
      <c r="G6511" s="94" t="e">
        <f aca="false">INDEX(Book_Type,MATCH($B6511,Book,0),1)</f>
        <v>#N/A</v>
      </c>
      <c r="H6511" s="94" t="e">
        <f aca="false">$F6511&amp;$G6511</f>
        <v>#N/A</v>
      </c>
    </row>
    <row r="6512" customFormat="false" ht="12.75" hidden="false" customHeight="false" outlineLevel="0" collapsed="false">
      <c r="F6512" s="94" t="e">
        <f aca="false">IF(REF_DT&lt;PromptMonth,1,INDEX(BucketTable,MATCH($A6512,SumMonths,0),1))</f>
        <v>#VALUE!</v>
      </c>
      <c r="G6512" s="94" t="e">
        <f aca="false">INDEX(Book_Type,MATCH($B6512,Book,0),1)</f>
        <v>#N/A</v>
      </c>
      <c r="H6512" s="94" t="e">
        <f aca="false">$F6512&amp;$G6512</f>
        <v>#N/A</v>
      </c>
    </row>
    <row r="6513" customFormat="false" ht="12.75" hidden="false" customHeight="false" outlineLevel="0" collapsed="false">
      <c r="F6513" s="94" t="e">
        <f aca="false">IF(REF_DT&lt;PromptMonth,1,INDEX(BucketTable,MATCH($A6513,SumMonths,0),1))</f>
        <v>#VALUE!</v>
      </c>
      <c r="G6513" s="94" t="e">
        <f aca="false">INDEX(Book_Type,MATCH($B6513,Book,0),1)</f>
        <v>#N/A</v>
      </c>
      <c r="H6513" s="94" t="e">
        <f aca="false">$F6513&amp;$G6513</f>
        <v>#N/A</v>
      </c>
    </row>
    <row r="6514" customFormat="false" ht="12.75" hidden="false" customHeight="false" outlineLevel="0" collapsed="false">
      <c r="F6514" s="94" t="e">
        <f aca="false">IF(REF_DT&lt;PromptMonth,1,INDEX(BucketTable,MATCH($A6514,SumMonths,0),1))</f>
        <v>#VALUE!</v>
      </c>
      <c r="G6514" s="94" t="e">
        <f aca="false">INDEX(Book_Type,MATCH($B6514,Book,0),1)</f>
        <v>#N/A</v>
      </c>
      <c r="H6514" s="94" t="e">
        <f aca="false">$F6514&amp;$G6514</f>
        <v>#N/A</v>
      </c>
    </row>
    <row r="6515" customFormat="false" ht="12.75" hidden="false" customHeight="false" outlineLevel="0" collapsed="false">
      <c r="F6515" s="94" t="e">
        <f aca="false">IF(REF_DT&lt;PromptMonth,1,INDEX(BucketTable,MATCH($A6515,SumMonths,0),1))</f>
        <v>#VALUE!</v>
      </c>
      <c r="G6515" s="94" t="e">
        <f aca="false">INDEX(Book_Type,MATCH($B6515,Book,0),1)</f>
        <v>#N/A</v>
      </c>
      <c r="H6515" s="94" t="e">
        <f aca="false">$F6515&amp;$G6515</f>
        <v>#N/A</v>
      </c>
    </row>
    <row r="6516" customFormat="false" ht="12.75" hidden="false" customHeight="false" outlineLevel="0" collapsed="false">
      <c r="F6516" s="94" t="e">
        <f aca="false">IF(REF_DT&lt;PromptMonth,1,INDEX(BucketTable,MATCH($A6516,SumMonths,0),1))</f>
        <v>#VALUE!</v>
      </c>
      <c r="G6516" s="94" t="e">
        <f aca="false">INDEX(Book_Type,MATCH($B6516,Book,0),1)</f>
        <v>#N/A</v>
      </c>
      <c r="H6516" s="94" t="e">
        <f aca="false">$F6516&amp;$G6516</f>
        <v>#N/A</v>
      </c>
    </row>
    <row r="6517" customFormat="false" ht="12.75" hidden="false" customHeight="false" outlineLevel="0" collapsed="false">
      <c r="F6517" s="94" t="e">
        <f aca="false">IF(REF_DT&lt;PromptMonth,1,INDEX(BucketTable,MATCH($A6517,SumMonths,0),1))</f>
        <v>#VALUE!</v>
      </c>
      <c r="G6517" s="94" t="e">
        <f aca="false">INDEX(Book_Type,MATCH($B6517,Book,0),1)</f>
        <v>#N/A</v>
      </c>
      <c r="H6517" s="94" t="e">
        <f aca="false">$F6517&amp;$G6517</f>
        <v>#N/A</v>
      </c>
    </row>
    <row r="6518" customFormat="false" ht="12.75" hidden="false" customHeight="false" outlineLevel="0" collapsed="false">
      <c r="F6518" s="94" t="e">
        <f aca="false">IF(REF_DT&lt;PromptMonth,1,INDEX(BucketTable,MATCH($A6518,SumMonths,0),1))</f>
        <v>#VALUE!</v>
      </c>
      <c r="G6518" s="94" t="e">
        <f aca="false">INDEX(Book_Type,MATCH($B6518,Book,0),1)</f>
        <v>#N/A</v>
      </c>
      <c r="H6518" s="94" t="e">
        <f aca="false">$F6518&amp;$G6518</f>
        <v>#N/A</v>
      </c>
    </row>
    <row r="6519" customFormat="false" ht="12.75" hidden="false" customHeight="false" outlineLevel="0" collapsed="false">
      <c r="F6519" s="94" t="e">
        <f aca="false">IF(REF_DT&lt;PromptMonth,1,INDEX(BucketTable,MATCH($A6519,SumMonths,0),1))</f>
        <v>#VALUE!</v>
      </c>
      <c r="G6519" s="94" t="e">
        <f aca="false">INDEX(Book_Type,MATCH($B6519,Book,0),1)</f>
        <v>#N/A</v>
      </c>
      <c r="H6519" s="94" t="e">
        <f aca="false">$F6519&amp;$G6519</f>
        <v>#N/A</v>
      </c>
    </row>
    <row r="6520" customFormat="false" ht="12.75" hidden="false" customHeight="false" outlineLevel="0" collapsed="false">
      <c r="F6520" s="94" t="e">
        <f aca="false">IF(REF_DT&lt;PromptMonth,1,INDEX(BucketTable,MATCH($A6520,SumMonths,0),1))</f>
        <v>#VALUE!</v>
      </c>
      <c r="G6520" s="94" t="e">
        <f aca="false">INDEX(Book_Type,MATCH($B6520,Book,0),1)</f>
        <v>#N/A</v>
      </c>
      <c r="H6520" s="94" t="e">
        <f aca="false">$F6520&amp;$G6520</f>
        <v>#N/A</v>
      </c>
    </row>
    <row r="6521" customFormat="false" ht="12.75" hidden="false" customHeight="false" outlineLevel="0" collapsed="false">
      <c r="F6521" s="94" t="e">
        <f aca="false">IF(REF_DT&lt;PromptMonth,1,INDEX(BucketTable,MATCH($A6521,SumMonths,0),1))</f>
        <v>#VALUE!</v>
      </c>
      <c r="G6521" s="94" t="e">
        <f aca="false">INDEX(Book_Type,MATCH($B6521,Book,0),1)</f>
        <v>#N/A</v>
      </c>
      <c r="H6521" s="94" t="e">
        <f aca="false">$F6521&amp;$G6521</f>
        <v>#N/A</v>
      </c>
    </row>
    <row r="6522" customFormat="false" ht="12.75" hidden="false" customHeight="false" outlineLevel="0" collapsed="false">
      <c r="F6522" s="94" t="e">
        <f aca="false">IF(REF_DT&lt;PromptMonth,1,INDEX(BucketTable,MATCH($A6522,SumMonths,0),1))</f>
        <v>#VALUE!</v>
      </c>
      <c r="G6522" s="94" t="e">
        <f aca="false">INDEX(Book_Type,MATCH($B6522,Book,0),1)</f>
        <v>#N/A</v>
      </c>
      <c r="H6522" s="94" t="e">
        <f aca="false">$F6522&amp;$G6522</f>
        <v>#N/A</v>
      </c>
    </row>
    <row r="6523" customFormat="false" ht="12.75" hidden="false" customHeight="false" outlineLevel="0" collapsed="false">
      <c r="F6523" s="94" t="e">
        <f aca="false">IF(REF_DT&lt;PromptMonth,1,INDEX(BucketTable,MATCH($A6523,SumMonths,0),1))</f>
        <v>#VALUE!</v>
      </c>
      <c r="G6523" s="94" t="e">
        <f aca="false">INDEX(Book_Type,MATCH($B6523,Book,0),1)</f>
        <v>#N/A</v>
      </c>
      <c r="H6523" s="94" t="e">
        <f aca="false">$F6523&amp;$G6523</f>
        <v>#N/A</v>
      </c>
    </row>
    <row r="6524" customFormat="false" ht="12.75" hidden="false" customHeight="false" outlineLevel="0" collapsed="false">
      <c r="F6524" s="94" t="e">
        <f aca="false">IF(REF_DT&lt;PromptMonth,1,INDEX(BucketTable,MATCH($A6524,SumMonths,0),1))</f>
        <v>#VALUE!</v>
      </c>
      <c r="G6524" s="94" t="e">
        <f aca="false">INDEX(Book_Type,MATCH($B6524,Book,0),1)</f>
        <v>#N/A</v>
      </c>
      <c r="H6524" s="94" t="e">
        <f aca="false">$F6524&amp;$G6524</f>
        <v>#N/A</v>
      </c>
    </row>
    <row r="6525" customFormat="false" ht="12.75" hidden="false" customHeight="false" outlineLevel="0" collapsed="false">
      <c r="F6525" s="94" t="e">
        <f aca="false">IF(REF_DT&lt;PromptMonth,1,INDEX(BucketTable,MATCH($A6525,SumMonths,0),1))</f>
        <v>#VALUE!</v>
      </c>
      <c r="G6525" s="94" t="e">
        <f aca="false">INDEX(Book_Type,MATCH($B6525,Book,0),1)</f>
        <v>#N/A</v>
      </c>
      <c r="H6525" s="94" t="e">
        <f aca="false">$F6525&amp;$G6525</f>
        <v>#N/A</v>
      </c>
    </row>
    <row r="6526" customFormat="false" ht="12.75" hidden="false" customHeight="false" outlineLevel="0" collapsed="false">
      <c r="F6526" s="94" t="e">
        <f aca="false">IF(REF_DT&lt;PromptMonth,1,INDEX(BucketTable,MATCH($A6526,SumMonths,0),1))</f>
        <v>#VALUE!</v>
      </c>
      <c r="G6526" s="94" t="e">
        <f aca="false">INDEX(Book_Type,MATCH($B6526,Book,0),1)</f>
        <v>#N/A</v>
      </c>
      <c r="H6526" s="94" t="e">
        <f aca="false">$F6526&amp;$G6526</f>
        <v>#N/A</v>
      </c>
    </row>
    <row r="6527" customFormat="false" ht="12.75" hidden="false" customHeight="false" outlineLevel="0" collapsed="false">
      <c r="F6527" s="94" t="e">
        <f aca="false">IF(REF_DT&lt;PromptMonth,1,INDEX(BucketTable,MATCH($A6527,SumMonths,0),1))</f>
        <v>#VALUE!</v>
      </c>
      <c r="G6527" s="94" t="e">
        <f aca="false">INDEX(Book_Type,MATCH($B6527,Book,0),1)</f>
        <v>#N/A</v>
      </c>
      <c r="H6527" s="94" t="e">
        <f aca="false">$F6527&amp;$G6527</f>
        <v>#N/A</v>
      </c>
    </row>
    <row r="6528" customFormat="false" ht="12.75" hidden="false" customHeight="false" outlineLevel="0" collapsed="false">
      <c r="F6528" s="94" t="e">
        <f aca="false">IF(REF_DT&lt;PromptMonth,1,INDEX(BucketTable,MATCH($A6528,SumMonths,0),1))</f>
        <v>#VALUE!</v>
      </c>
      <c r="G6528" s="94" t="e">
        <f aca="false">INDEX(Book_Type,MATCH($B6528,Book,0),1)</f>
        <v>#N/A</v>
      </c>
      <c r="H6528" s="94" t="e">
        <f aca="false">$F6528&amp;$G6528</f>
        <v>#N/A</v>
      </c>
    </row>
    <row r="6529" customFormat="false" ht="12.75" hidden="false" customHeight="false" outlineLevel="0" collapsed="false">
      <c r="F6529" s="94" t="e">
        <f aca="false">IF(REF_DT&lt;PromptMonth,1,INDEX(BucketTable,MATCH($A6529,SumMonths,0),1))</f>
        <v>#VALUE!</v>
      </c>
      <c r="G6529" s="94" t="e">
        <f aca="false">INDEX(Book_Type,MATCH($B6529,Book,0),1)</f>
        <v>#N/A</v>
      </c>
      <c r="H6529" s="94" t="e">
        <f aca="false">$F6529&amp;$G6529</f>
        <v>#N/A</v>
      </c>
    </row>
    <row r="6530" customFormat="false" ht="12.75" hidden="false" customHeight="false" outlineLevel="0" collapsed="false">
      <c r="F6530" s="94" t="e">
        <f aca="false">IF(REF_DT&lt;PromptMonth,1,INDEX(BucketTable,MATCH($A6530,SumMonths,0),1))</f>
        <v>#VALUE!</v>
      </c>
      <c r="G6530" s="94" t="e">
        <f aca="false">INDEX(Book_Type,MATCH($B6530,Book,0),1)</f>
        <v>#N/A</v>
      </c>
      <c r="H6530" s="94" t="e">
        <f aca="false">$F6530&amp;$G6530</f>
        <v>#N/A</v>
      </c>
    </row>
    <row r="6531" customFormat="false" ht="12.75" hidden="false" customHeight="false" outlineLevel="0" collapsed="false">
      <c r="F6531" s="94" t="e">
        <f aca="false">IF(REF_DT&lt;PromptMonth,1,INDEX(BucketTable,MATCH($A6531,SumMonths,0),1))</f>
        <v>#VALUE!</v>
      </c>
      <c r="G6531" s="94" t="e">
        <f aca="false">INDEX(Book_Type,MATCH($B6531,Book,0),1)</f>
        <v>#N/A</v>
      </c>
      <c r="H6531" s="94" t="e">
        <f aca="false">$F6531&amp;$G6531</f>
        <v>#N/A</v>
      </c>
    </row>
    <row r="6532" customFormat="false" ht="12.75" hidden="false" customHeight="false" outlineLevel="0" collapsed="false">
      <c r="F6532" s="94" t="e">
        <f aca="false">IF(REF_DT&lt;PromptMonth,1,INDEX(BucketTable,MATCH($A6532,SumMonths,0),1))</f>
        <v>#VALUE!</v>
      </c>
      <c r="G6532" s="94" t="e">
        <f aca="false">INDEX(Book_Type,MATCH($B6532,Book,0),1)</f>
        <v>#N/A</v>
      </c>
      <c r="H6532" s="94" t="e">
        <f aca="false">$F6532&amp;$G6532</f>
        <v>#N/A</v>
      </c>
    </row>
    <row r="6533" customFormat="false" ht="12.75" hidden="false" customHeight="false" outlineLevel="0" collapsed="false">
      <c r="F6533" s="94" t="e">
        <f aca="false">IF(REF_DT&lt;PromptMonth,1,INDEX(BucketTable,MATCH($A6533,SumMonths,0),1))</f>
        <v>#VALUE!</v>
      </c>
      <c r="G6533" s="94" t="e">
        <f aca="false">INDEX(Book_Type,MATCH($B6533,Book,0),1)</f>
        <v>#N/A</v>
      </c>
      <c r="H6533" s="94" t="e">
        <f aca="false">$F6533&amp;$G6533</f>
        <v>#N/A</v>
      </c>
    </row>
    <row r="6534" customFormat="false" ht="12.75" hidden="false" customHeight="false" outlineLevel="0" collapsed="false">
      <c r="F6534" s="94" t="e">
        <f aca="false">IF(REF_DT&lt;PromptMonth,1,INDEX(BucketTable,MATCH($A6534,SumMonths,0),1))</f>
        <v>#VALUE!</v>
      </c>
      <c r="G6534" s="94" t="e">
        <f aca="false">INDEX(Book_Type,MATCH($B6534,Book,0),1)</f>
        <v>#N/A</v>
      </c>
      <c r="H6534" s="94" t="e">
        <f aca="false">$F6534&amp;$G6534</f>
        <v>#N/A</v>
      </c>
    </row>
    <row r="6535" customFormat="false" ht="12.75" hidden="false" customHeight="false" outlineLevel="0" collapsed="false">
      <c r="F6535" s="94" t="e">
        <f aca="false">IF(REF_DT&lt;PromptMonth,1,INDEX(BucketTable,MATCH($A6535,SumMonths,0),1))</f>
        <v>#VALUE!</v>
      </c>
      <c r="G6535" s="94" t="e">
        <f aca="false">INDEX(Book_Type,MATCH($B6535,Book,0),1)</f>
        <v>#N/A</v>
      </c>
      <c r="H6535" s="94" t="e">
        <f aca="false">$F6535&amp;$G6535</f>
        <v>#N/A</v>
      </c>
    </row>
    <row r="6536" customFormat="false" ht="12.75" hidden="false" customHeight="false" outlineLevel="0" collapsed="false">
      <c r="F6536" s="94" t="e">
        <f aca="false">IF(REF_DT&lt;PromptMonth,1,INDEX(BucketTable,MATCH($A6536,SumMonths,0),1))</f>
        <v>#VALUE!</v>
      </c>
      <c r="G6536" s="94" t="e">
        <f aca="false">INDEX(Book_Type,MATCH($B6536,Book,0),1)</f>
        <v>#N/A</v>
      </c>
      <c r="H6536" s="94" t="e">
        <f aca="false">$F6536&amp;$G6536</f>
        <v>#N/A</v>
      </c>
    </row>
    <row r="6537" customFormat="false" ht="12.75" hidden="false" customHeight="false" outlineLevel="0" collapsed="false">
      <c r="F6537" s="94" t="e">
        <f aca="false">IF(REF_DT&lt;PromptMonth,1,INDEX(BucketTable,MATCH($A6537,SumMonths,0),1))</f>
        <v>#VALUE!</v>
      </c>
      <c r="G6537" s="94" t="e">
        <f aca="false">INDEX(Book_Type,MATCH($B6537,Book,0),1)</f>
        <v>#N/A</v>
      </c>
      <c r="H6537" s="94" t="e">
        <f aca="false">$F6537&amp;$G6537</f>
        <v>#N/A</v>
      </c>
    </row>
    <row r="6538" customFormat="false" ht="12.75" hidden="false" customHeight="false" outlineLevel="0" collapsed="false">
      <c r="F6538" s="94" t="e">
        <f aca="false">IF(REF_DT&lt;PromptMonth,1,INDEX(BucketTable,MATCH($A6538,SumMonths,0),1))</f>
        <v>#VALUE!</v>
      </c>
      <c r="G6538" s="94" t="e">
        <f aca="false">INDEX(Book_Type,MATCH($B6538,Book,0),1)</f>
        <v>#N/A</v>
      </c>
      <c r="H6538" s="94" t="e">
        <f aca="false">$F6538&amp;$G6538</f>
        <v>#N/A</v>
      </c>
    </row>
    <row r="6539" customFormat="false" ht="12.75" hidden="false" customHeight="false" outlineLevel="0" collapsed="false">
      <c r="F6539" s="94" t="e">
        <f aca="false">IF(REF_DT&lt;PromptMonth,1,INDEX(BucketTable,MATCH($A6539,SumMonths,0),1))</f>
        <v>#VALUE!</v>
      </c>
      <c r="G6539" s="94" t="e">
        <f aca="false">INDEX(Book_Type,MATCH($B6539,Book,0),1)</f>
        <v>#N/A</v>
      </c>
      <c r="H6539" s="94" t="e">
        <f aca="false">$F6539&amp;$G6539</f>
        <v>#N/A</v>
      </c>
    </row>
    <row r="6540" customFormat="false" ht="12.75" hidden="false" customHeight="false" outlineLevel="0" collapsed="false">
      <c r="F6540" s="94" t="e">
        <f aca="false">IF(REF_DT&lt;PromptMonth,1,INDEX(BucketTable,MATCH($A6540,SumMonths,0),1))</f>
        <v>#VALUE!</v>
      </c>
      <c r="G6540" s="94" t="e">
        <f aca="false">INDEX(Book_Type,MATCH($B6540,Book,0),1)</f>
        <v>#N/A</v>
      </c>
      <c r="H6540" s="94" t="e">
        <f aca="false">$F6540&amp;$G6540</f>
        <v>#N/A</v>
      </c>
    </row>
    <row r="6541" customFormat="false" ht="12.75" hidden="false" customHeight="false" outlineLevel="0" collapsed="false">
      <c r="F6541" s="94" t="e">
        <f aca="false">IF(REF_DT&lt;PromptMonth,1,INDEX(BucketTable,MATCH($A6541,SumMonths,0),1))</f>
        <v>#VALUE!</v>
      </c>
      <c r="G6541" s="94" t="e">
        <f aca="false">INDEX(Book_Type,MATCH($B6541,Book,0),1)</f>
        <v>#N/A</v>
      </c>
      <c r="H6541" s="94" t="e">
        <f aca="false">$F6541&amp;$G6541</f>
        <v>#N/A</v>
      </c>
    </row>
    <row r="6542" customFormat="false" ht="12.75" hidden="false" customHeight="false" outlineLevel="0" collapsed="false">
      <c r="F6542" s="94" t="e">
        <f aca="false">IF(REF_DT&lt;PromptMonth,1,INDEX(BucketTable,MATCH($A6542,SumMonths,0),1))</f>
        <v>#VALUE!</v>
      </c>
      <c r="G6542" s="94" t="e">
        <f aca="false">INDEX(Book_Type,MATCH($B6542,Book,0),1)</f>
        <v>#N/A</v>
      </c>
      <c r="H6542" s="94" t="e">
        <f aca="false">$F6542&amp;$G6542</f>
        <v>#N/A</v>
      </c>
    </row>
    <row r="6543" customFormat="false" ht="12.75" hidden="false" customHeight="false" outlineLevel="0" collapsed="false">
      <c r="F6543" s="94" t="e">
        <f aca="false">IF(REF_DT&lt;PromptMonth,1,INDEX(BucketTable,MATCH($A6543,SumMonths,0),1))</f>
        <v>#VALUE!</v>
      </c>
      <c r="G6543" s="94" t="e">
        <f aca="false">INDEX(Book_Type,MATCH($B6543,Book,0),1)</f>
        <v>#N/A</v>
      </c>
      <c r="H6543" s="94" t="e">
        <f aca="false">$F6543&amp;$G6543</f>
        <v>#N/A</v>
      </c>
    </row>
    <row r="6544" customFormat="false" ht="12.75" hidden="false" customHeight="false" outlineLevel="0" collapsed="false">
      <c r="F6544" s="94" t="e">
        <f aca="false">IF(REF_DT&lt;PromptMonth,1,INDEX(BucketTable,MATCH($A6544,SumMonths,0),1))</f>
        <v>#VALUE!</v>
      </c>
      <c r="G6544" s="94" t="e">
        <f aca="false">INDEX(Book_Type,MATCH($B6544,Book,0),1)</f>
        <v>#N/A</v>
      </c>
      <c r="H6544" s="94" t="e">
        <f aca="false">$F6544&amp;$G6544</f>
        <v>#N/A</v>
      </c>
    </row>
    <row r="6545" customFormat="false" ht="12.75" hidden="false" customHeight="false" outlineLevel="0" collapsed="false">
      <c r="F6545" s="94" t="e">
        <f aca="false">IF(REF_DT&lt;PromptMonth,1,INDEX(BucketTable,MATCH($A6545,SumMonths,0),1))</f>
        <v>#VALUE!</v>
      </c>
      <c r="G6545" s="94" t="e">
        <f aca="false">INDEX(Book_Type,MATCH($B6545,Book,0),1)</f>
        <v>#N/A</v>
      </c>
      <c r="H6545" s="94" t="e">
        <f aca="false">$F6545&amp;$G6545</f>
        <v>#N/A</v>
      </c>
    </row>
    <row r="6546" customFormat="false" ht="12.75" hidden="false" customHeight="false" outlineLevel="0" collapsed="false">
      <c r="F6546" s="94" t="e">
        <f aca="false">IF(REF_DT&lt;PromptMonth,1,INDEX(BucketTable,MATCH($A6546,SumMonths,0),1))</f>
        <v>#VALUE!</v>
      </c>
      <c r="G6546" s="94" t="e">
        <f aca="false">INDEX(Book_Type,MATCH($B6546,Book,0),1)</f>
        <v>#N/A</v>
      </c>
      <c r="H6546" s="94" t="e">
        <f aca="false">$F6546&amp;$G6546</f>
        <v>#N/A</v>
      </c>
    </row>
    <row r="6547" customFormat="false" ht="12.75" hidden="false" customHeight="false" outlineLevel="0" collapsed="false">
      <c r="F6547" s="94" t="e">
        <f aca="false">IF(REF_DT&lt;PromptMonth,1,INDEX(BucketTable,MATCH($A6547,SumMonths,0),1))</f>
        <v>#VALUE!</v>
      </c>
      <c r="G6547" s="94" t="e">
        <f aca="false">INDEX(Book_Type,MATCH($B6547,Book,0),1)</f>
        <v>#N/A</v>
      </c>
      <c r="H6547" s="94" t="e">
        <f aca="false">$F6547&amp;$G6547</f>
        <v>#N/A</v>
      </c>
    </row>
    <row r="6548" customFormat="false" ht="12.75" hidden="false" customHeight="false" outlineLevel="0" collapsed="false">
      <c r="F6548" s="94" t="e">
        <f aca="false">IF(REF_DT&lt;PromptMonth,1,INDEX(BucketTable,MATCH($A6548,SumMonths,0),1))</f>
        <v>#VALUE!</v>
      </c>
      <c r="G6548" s="94" t="e">
        <f aca="false">INDEX(Book_Type,MATCH($B6548,Book,0),1)</f>
        <v>#N/A</v>
      </c>
      <c r="H6548" s="94" t="e">
        <f aca="false">$F6548&amp;$G6548</f>
        <v>#N/A</v>
      </c>
    </row>
    <row r="6549" customFormat="false" ht="12.75" hidden="false" customHeight="false" outlineLevel="0" collapsed="false">
      <c r="F6549" s="94" t="e">
        <f aca="false">IF(REF_DT&lt;PromptMonth,1,INDEX(BucketTable,MATCH($A6549,SumMonths,0),1))</f>
        <v>#VALUE!</v>
      </c>
      <c r="G6549" s="94" t="e">
        <f aca="false">INDEX(Book_Type,MATCH($B6549,Book,0),1)</f>
        <v>#N/A</v>
      </c>
      <c r="H6549" s="94" t="e">
        <f aca="false">$F6549&amp;$G6549</f>
        <v>#N/A</v>
      </c>
    </row>
    <row r="6550" customFormat="false" ht="12.75" hidden="false" customHeight="false" outlineLevel="0" collapsed="false">
      <c r="F6550" s="94" t="e">
        <f aca="false">IF(REF_DT&lt;PromptMonth,1,INDEX(BucketTable,MATCH($A6550,SumMonths,0),1))</f>
        <v>#VALUE!</v>
      </c>
      <c r="G6550" s="94" t="e">
        <f aca="false">INDEX(Book_Type,MATCH($B6550,Book,0),1)</f>
        <v>#N/A</v>
      </c>
      <c r="H6550" s="94" t="e">
        <f aca="false">$F6550&amp;$G6550</f>
        <v>#N/A</v>
      </c>
    </row>
    <row r="6551" customFormat="false" ht="12.75" hidden="false" customHeight="false" outlineLevel="0" collapsed="false">
      <c r="F6551" s="94" t="e">
        <f aca="false">IF(REF_DT&lt;PromptMonth,1,INDEX(BucketTable,MATCH($A6551,SumMonths,0),1))</f>
        <v>#VALUE!</v>
      </c>
      <c r="G6551" s="94" t="e">
        <f aca="false">INDEX(Book_Type,MATCH($B6551,Book,0),1)</f>
        <v>#N/A</v>
      </c>
      <c r="H6551" s="94" t="e">
        <f aca="false">$F6551&amp;$G6551</f>
        <v>#N/A</v>
      </c>
    </row>
    <row r="6552" customFormat="false" ht="12.75" hidden="false" customHeight="false" outlineLevel="0" collapsed="false">
      <c r="F6552" s="94" t="e">
        <f aca="false">IF(REF_DT&lt;PromptMonth,1,INDEX(BucketTable,MATCH($A6552,SumMonths,0),1))</f>
        <v>#VALUE!</v>
      </c>
      <c r="G6552" s="94" t="e">
        <f aca="false">INDEX(Book_Type,MATCH($B6552,Book,0),1)</f>
        <v>#N/A</v>
      </c>
      <c r="H6552" s="94" t="e">
        <f aca="false">$F6552&amp;$G6552</f>
        <v>#N/A</v>
      </c>
    </row>
    <row r="6553" customFormat="false" ht="12.75" hidden="false" customHeight="false" outlineLevel="0" collapsed="false">
      <c r="F6553" s="94" t="e">
        <f aca="false">IF(REF_DT&lt;PromptMonth,1,INDEX(BucketTable,MATCH($A6553,SumMonths,0),1))</f>
        <v>#VALUE!</v>
      </c>
      <c r="G6553" s="94" t="e">
        <f aca="false">INDEX(Book_Type,MATCH($B6553,Book,0),1)</f>
        <v>#N/A</v>
      </c>
      <c r="H6553" s="94" t="e">
        <f aca="false">$F6553&amp;$G6553</f>
        <v>#N/A</v>
      </c>
    </row>
    <row r="6554" customFormat="false" ht="12.75" hidden="false" customHeight="false" outlineLevel="0" collapsed="false">
      <c r="F6554" s="94" t="e">
        <f aca="false">IF(REF_DT&lt;PromptMonth,1,INDEX(BucketTable,MATCH($A6554,SumMonths,0),1))</f>
        <v>#VALUE!</v>
      </c>
      <c r="G6554" s="94" t="e">
        <f aca="false">INDEX(Book_Type,MATCH($B6554,Book,0),1)</f>
        <v>#N/A</v>
      </c>
      <c r="H6554" s="94" t="e">
        <f aca="false">$F6554&amp;$G6554</f>
        <v>#N/A</v>
      </c>
    </row>
    <row r="6555" customFormat="false" ht="12.75" hidden="false" customHeight="false" outlineLevel="0" collapsed="false">
      <c r="F6555" s="94" t="e">
        <f aca="false">IF(REF_DT&lt;PromptMonth,1,INDEX(BucketTable,MATCH($A6555,SumMonths,0),1))</f>
        <v>#VALUE!</v>
      </c>
      <c r="G6555" s="94" t="e">
        <f aca="false">INDEX(Book_Type,MATCH($B6555,Book,0),1)</f>
        <v>#N/A</v>
      </c>
      <c r="H6555" s="94" t="e">
        <f aca="false">$F6555&amp;$G6555</f>
        <v>#N/A</v>
      </c>
    </row>
    <row r="6556" customFormat="false" ht="12.75" hidden="false" customHeight="false" outlineLevel="0" collapsed="false">
      <c r="F6556" s="94" t="e">
        <f aca="false">IF(REF_DT&lt;PromptMonth,1,INDEX(BucketTable,MATCH($A6556,SumMonths,0),1))</f>
        <v>#VALUE!</v>
      </c>
      <c r="G6556" s="94" t="e">
        <f aca="false">INDEX(Book_Type,MATCH($B6556,Book,0),1)</f>
        <v>#N/A</v>
      </c>
      <c r="H6556" s="94" t="e">
        <f aca="false">$F6556&amp;$G6556</f>
        <v>#N/A</v>
      </c>
    </row>
    <row r="6557" customFormat="false" ht="12.75" hidden="false" customHeight="false" outlineLevel="0" collapsed="false">
      <c r="F6557" s="94" t="e">
        <f aca="false">IF(REF_DT&lt;PromptMonth,1,INDEX(BucketTable,MATCH($A6557,SumMonths,0),1))</f>
        <v>#VALUE!</v>
      </c>
      <c r="G6557" s="94" t="e">
        <f aca="false">INDEX(Book_Type,MATCH($B6557,Book,0),1)</f>
        <v>#N/A</v>
      </c>
      <c r="H6557" s="94" t="e">
        <f aca="false">$F6557&amp;$G6557</f>
        <v>#N/A</v>
      </c>
    </row>
    <row r="6558" customFormat="false" ht="12.75" hidden="false" customHeight="false" outlineLevel="0" collapsed="false">
      <c r="F6558" s="94" t="e">
        <f aca="false">IF(REF_DT&lt;PromptMonth,1,INDEX(BucketTable,MATCH($A6558,SumMonths,0),1))</f>
        <v>#VALUE!</v>
      </c>
      <c r="G6558" s="94" t="e">
        <f aca="false">INDEX(Book_Type,MATCH($B6558,Book,0),1)</f>
        <v>#N/A</v>
      </c>
      <c r="H6558" s="94" t="e">
        <f aca="false">$F6558&amp;$G6558</f>
        <v>#N/A</v>
      </c>
    </row>
    <row r="6559" customFormat="false" ht="12.75" hidden="false" customHeight="false" outlineLevel="0" collapsed="false">
      <c r="F6559" s="94" t="e">
        <f aca="false">IF(REF_DT&lt;PromptMonth,1,INDEX(BucketTable,MATCH($A6559,SumMonths,0),1))</f>
        <v>#VALUE!</v>
      </c>
      <c r="G6559" s="94" t="e">
        <f aca="false">INDEX(Book_Type,MATCH($B6559,Book,0),1)</f>
        <v>#N/A</v>
      </c>
      <c r="H6559" s="94" t="e">
        <f aca="false">$F6559&amp;$G6559</f>
        <v>#N/A</v>
      </c>
    </row>
    <row r="6560" customFormat="false" ht="12.75" hidden="false" customHeight="false" outlineLevel="0" collapsed="false">
      <c r="F6560" s="94" t="e">
        <f aca="false">IF(REF_DT&lt;PromptMonth,1,INDEX(BucketTable,MATCH($A6560,SumMonths,0),1))</f>
        <v>#VALUE!</v>
      </c>
      <c r="G6560" s="94" t="e">
        <f aca="false">INDEX(Book_Type,MATCH($B6560,Book,0),1)</f>
        <v>#N/A</v>
      </c>
      <c r="H6560" s="94" t="e">
        <f aca="false">$F6560&amp;$G6560</f>
        <v>#N/A</v>
      </c>
    </row>
    <row r="6561" customFormat="false" ht="12.75" hidden="false" customHeight="false" outlineLevel="0" collapsed="false">
      <c r="F6561" s="94" t="e">
        <f aca="false">IF(REF_DT&lt;PromptMonth,1,INDEX(BucketTable,MATCH($A6561,SumMonths,0),1))</f>
        <v>#VALUE!</v>
      </c>
      <c r="G6561" s="94" t="e">
        <f aca="false">INDEX(Book_Type,MATCH($B6561,Book,0),1)</f>
        <v>#N/A</v>
      </c>
      <c r="H6561" s="94" t="e">
        <f aca="false">$F6561&amp;$G6561</f>
        <v>#N/A</v>
      </c>
    </row>
    <row r="6562" customFormat="false" ht="12.75" hidden="false" customHeight="false" outlineLevel="0" collapsed="false">
      <c r="F6562" s="94" t="e">
        <f aca="false">IF(REF_DT&lt;PromptMonth,1,INDEX(BucketTable,MATCH($A6562,SumMonths,0),1))</f>
        <v>#VALUE!</v>
      </c>
      <c r="G6562" s="94" t="e">
        <f aca="false">INDEX(Book_Type,MATCH($B6562,Book,0),1)</f>
        <v>#N/A</v>
      </c>
      <c r="H6562" s="94" t="e">
        <f aca="false">$F6562&amp;$G6562</f>
        <v>#N/A</v>
      </c>
    </row>
    <row r="6563" customFormat="false" ht="12.75" hidden="false" customHeight="false" outlineLevel="0" collapsed="false">
      <c r="F6563" s="94" t="e">
        <f aca="false">IF(REF_DT&lt;PromptMonth,1,INDEX(BucketTable,MATCH($A6563,SumMonths,0),1))</f>
        <v>#VALUE!</v>
      </c>
      <c r="G6563" s="94" t="e">
        <f aca="false">INDEX(Book_Type,MATCH($B6563,Book,0),1)</f>
        <v>#N/A</v>
      </c>
      <c r="H6563" s="94" t="e">
        <f aca="false">$F6563&amp;$G6563</f>
        <v>#N/A</v>
      </c>
    </row>
    <row r="6564" customFormat="false" ht="12.75" hidden="false" customHeight="false" outlineLevel="0" collapsed="false">
      <c r="F6564" s="94" t="e">
        <f aca="false">IF(REF_DT&lt;PromptMonth,1,INDEX(BucketTable,MATCH($A6564,SumMonths,0),1))</f>
        <v>#VALUE!</v>
      </c>
      <c r="G6564" s="94" t="e">
        <f aca="false">INDEX(Book_Type,MATCH($B6564,Book,0),1)</f>
        <v>#N/A</v>
      </c>
      <c r="H6564" s="94" t="e">
        <f aca="false">$F6564&amp;$G6564</f>
        <v>#N/A</v>
      </c>
    </row>
    <row r="6565" customFormat="false" ht="12.75" hidden="false" customHeight="false" outlineLevel="0" collapsed="false">
      <c r="F6565" s="94" t="e">
        <f aca="false">IF(REF_DT&lt;PromptMonth,1,INDEX(BucketTable,MATCH($A6565,SumMonths,0),1))</f>
        <v>#VALUE!</v>
      </c>
      <c r="G6565" s="94" t="e">
        <f aca="false">INDEX(Book_Type,MATCH($B6565,Book,0),1)</f>
        <v>#N/A</v>
      </c>
      <c r="H6565" s="94" t="e">
        <f aca="false">$F6565&amp;$G6565</f>
        <v>#N/A</v>
      </c>
    </row>
    <row r="6566" customFormat="false" ht="12.75" hidden="false" customHeight="false" outlineLevel="0" collapsed="false">
      <c r="F6566" s="94" t="e">
        <f aca="false">IF(REF_DT&lt;PromptMonth,1,INDEX(BucketTable,MATCH($A6566,SumMonths,0),1))</f>
        <v>#VALUE!</v>
      </c>
      <c r="G6566" s="94" t="e">
        <f aca="false">INDEX(Book_Type,MATCH($B6566,Book,0),1)</f>
        <v>#N/A</v>
      </c>
      <c r="H6566" s="94" t="e">
        <f aca="false">$F6566&amp;$G6566</f>
        <v>#N/A</v>
      </c>
    </row>
    <row r="6567" customFormat="false" ht="12.75" hidden="false" customHeight="false" outlineLevel="0" collapsed="false">
      <c r="F6567" s="94" t="e">
        <f aca="false">IF(REF_DT&lt;PromptMonth,1,INDEX(BucketTable,MATCH($A6567,SumMonths,0),1))</f>
        <v>#VALUE!</v>
      </c>
      <c r="G6567" s="94" t="e">
        <f aca="false">INDEX(Book_Type,MATCH($B6567,Book,0),1)</f>
        <v>#N/A</v>
      </c>
      <c r="H6567" s="94" t="e">
        <f aca="false">$F6567&amp;$G6567</f>
        <v>#N/A</v>
      </c>
    </row>
    <row r="6568" customFormat="false" ht="12.75" hidden="false" customHeight="false" outlineLevel="0" collapsed="false">
      <c r="F6568" s="94" t="e">
        <f aca="false">IF(REF_DT&lt;PromptMonth,1,INDEX(BucketTable,MATCH($A6568,SumMonths,0),1))</f>
        <v>#VALUE!</v>
      </c>
      <c r="G6568" s="94" t="e">
        <f aca="false">INDEX(Book_Type,MATCH($B6568,Book,0),1)</f>
        <v>#N/A</v>
      </c>
      <c r="H6568" s="94" t="e">
        <f aca="false">$F6568&amp;$G6568</f>
        <v>#N/A</v>
      </c>
    </row>
    <row r="6569" customFormat="false" ht="12.75" hidden="false" customHeight="false" outlineLevel="0" collapsed="false">
      <c r="F6569" s="94" t="e">
        <f aca="false">IF(REF_DT&lt;PromptMonth,1,INDEX(BucketTable,MATCH($A6569,SumMonths,0),1))</f>
        <v>#VALUE!</v>
      </c>
      <c r="G6569" s="94" t="e">
        <f aca="false">INDEX(Book_Type,MATCH($B6569,Book,0),1)</f>
        <v>#N/A</v>
      </c>
      <c r="H6569" s="94" t="e">
        <f aca="false">$F6569&amp;$G6569</f>
        <v>#N/A</v>
      </c>
    </row>
    <row r="6570" customFormat="false" ht="12.75" hidden="false" customHeight="false" outlineLevel="0" collapsed="false">
      <c r="F6570" s="94" t="e">
        <f aca="false">IF(REF_DT&lt;PromptMonth,1,INDEX(BucketTable,MATCH($A6570,SumMonths,0),1))</f>
        <v>#VALUE!</v>
      </c>
      <c r="G6570" s="94" t="e">
        <f aca="false">INDEX(Book_Type,MATCH($B6570,Book,0),1)</f>
        <v>#N/A</v>
      </c>
      <c r="H6570" s="94" t="e">
        <f aca="false">$F6570&amp;$G6570</f>
        <v>#N/A</v>
      </c>
    </row>
    <row r="6571" customFormat="false" ht="12.75" hidden="false" customHeight="false" outlineLevel="0" collapsed="false">
      <c r="F6571" s="94" t="e">
        <f aca="false">IF(REF_DT&lt;PromptMonth,1,INDEX(BucketTable,MATCH($A6571,SumMonths,0),1))</f>
        <v>#VALUE!</v>
      </c>
      <c r="G6571" s="94" t="e">
        <f aca="false">INDEX(Book_Type,MATCH($B6571,Book,0),1)</f>
        <v>#N/A</v>
      </c>
      <c r="H6571" s="94" t="e">
        <f aca="false">$F6571&amp;$G6571</f>
        <v>#N/A</v>
      </c>
    </row>
    <row r="6572" customFormat="false" ht="12.75" hidden="false" customHeight="false" outlineLevel="0" collapsed="false">
      <c r="F6572" s="94" t="e">
        <f aca="false">IF(REF_DT&lt;PromptMonth,1,INDEX(BucketTable,MATCH($A6572,SumMonths,0),1))</f>
        <v>#VALUE!</v>
      </c>
      <c r="G6572" s="94" t="e">
        <f aca="false">INDEX(Book_Type,MATCH($B6572,Book,0),1)</f>
        <v>#N/A</v>
      </c>
      <c r="H6572" s="94" t="e">
        <f aca="false">$F6572&amp;$G6572</f>
        <v>#N/A</v>
      </c>
    </row>
    <row r="6573" customFormat="false" ht="12.75" hidden="false" customHeight="false" outlineLevel="0" collapsed="false">
      <c r="F6573" s="94" t="e">
        <f aca="false">IF(REF_DT&lt;PromptMonth,1,INDEX(BucketTable,MATCH($A6573,SumMonths,0),1))</f>
        <v>#VALUE!</v>
      </c>
      <c r="G6573" s="94" t="e">
        <f aca="false">INDEX(Book_Type,MATCH($B6573,Book,0),1)</f>
        <v>#N/A</v>
      </c>
      <c r="H6573" s="94" t="e">
        <f aca="false">$F6573&amp;$G6573</f>
        <v>#N/A</v>
      </c>
    </row>
    <row r="6574" customFormat="false" ht="12.75" hidden="false" customHeight="false" outlineLevel="0" collapsed="false">
      <c r="F6574" s="94" t="e">
        <f aca="false">IF(REF_DT&lt;PromptMonth,1,INDEX(BucketTable,MATCH($A6574,SumMonths,0),1))</f>
        <v>#VALUE!</v>
      </c>
      <c r="G6574" s="94" t="e">
        <f aca="false">INDEX(Book_Type,MATCH($B6574,Book,0),1)</f>
        <v>#N/A</v>
      </c>
      <c r="H6574" s="94" t="e">
        <f aca="false">$F6574&amp;$G6574</f>
        <v>#N/A</v>
      </c>
    </row>
    <row r="6575" customFormat="false" ht="12.75" hidden="false" customHeight="false" outlineLevel="0" collapsed="false">
      <c r="F6575" s="94" t="e">
        <f aca="false">IF(REF_DT&lt;PromptMonth,1,INDEX(BucketTable,MATCH($A6575,SumMonths,0),1))</f>
        <v>#VALUE!</v>
      </c>
      <c r="G6575" s="94" t="e">
        <f aca="false">INDEX(Book_Type,MATCH($B6575,Book,0),1)</f>
        <v>#N/A</v>
      </c>
      <c r="H6575" s="94" t="e">
        <f aca="false">$F6575&amp;$G6575</f>
        <v>#N/A</v>
      </c>
    </row>
    <row r="6576" customFormat="false" ht="12.75" hidden="false" customHeight="false" outlineLevel="0" collapsed="false">
      <c r="F6576" s="94" t="e">
        <f aca="false">IF(REF_DT&lt;PromptMonth,1,INDEX(BucketTable,MATCH($A6576,SumMonths,0),1))</f>
        <v>#VALUE!</v>
      </c>
      <c r="G6576" s="94" t="e">
        <f aca="false">INDEX(Book_Type,MATCH($B6576,Book,0),1)</f>
        <v>#N/A</v>
      </c>
      <c r="H6576" s="94" t="e">
        <f aca="false">$F6576&amp;$G6576</f>
        <v>#N/A</v>
      </c>
    </row>
    <row r="6577" customFormat="false" ht="12.75" hidden="false" customHeight="false" outlineLevel="0" collapsed="false">
      <c r="F6577" s="94" t="e">
        <f aca="false">IF(REF_DT&lt;PromptMonth,1,INDEX(BucketTable,MATCH($A6577,SumMonths,0),1))</f>
        <v>#VALUE!</v>
      </c>
      <c r="G6577" s="94" t="e">
        <f aca="false">INDEX(Book_Type,MATCH($B6577,Book,0),1)</f>
        <v>#N/A</v>
      </c>
      <c r="H6577" s="94" t="e">
        <f aca="false">$F6577&amp;$G6577</f>
        <v>#N/A</v>
      </c>
    </row>
    <row r="6578" customFormat="false" ht="12.75" hidden="false" customHeight="false" outlineLevel="0" collapsed="false">
      <c r="F6578" s="94" t="e">
        <f aca="false">IF(REF_DT&lt;PromptMonth,1,INDEX(BucketTable,MATCH($A6578,SumMonths,0),1))</f>
        <v>#VALUE!</v>
      </c>
      <c r="G6578" s="94" t="e">
        <f aca="false">INDEX(Book_Type,MATCH($B6578,Book,0),1)</f>
        <v>#N/A</v>
      </c>
      <c r="H6578" s="94" t="e">
        <f aca="false">$F6578&amp;$G6578</f>
        <v>#N/A</v>
      </c>
    </row>
    <row r="6579" customFormat="false" ht="12.75" hidden="false" customHeight="false" outlineLevel="0" collapsed="false">
      <c r="F6579" s="94" t="e">
        <f aca="false">IF(REF_DT&lt;PromptMonth,1,INDEX(BucketTable,MATCH($A6579,SumMonths,0),1))</f>
        <v>#VALUE!</v>
      </c>
      <c r="G6579" s="94" t="e">
        <f aca="false">INDEX(Book_Type,MATCH($B6579,Book,0),1)</f>
        <v>#N/A</v>
      </c>
      <c r="H6579" s="94" t="e">
        <f aca="false">$F6579&amp;$G6579</f>
        <v>#N/A</v>
      </c>
    </row>
    <row r="6580" customFormat="false" ht="12.75" hidden="false" customHeight="false" outlineLevel="0" collapsed="false">
      <c r="F6580" s="94" t="e">
        <f aca="false">IF(REF_DT&lt;PromptMonth,1,INDEX(BucketTable,MATCH($A6580,SumMonths,0),1))</f>
        <v>#VALUE!</v>
      </c>
      <c r="G6580" s="94" t="e">
        <f aca="false">INDEX(Book_Type,MATCH($B6580,Book,0),1)</f>
        <v>#N/A</v>
      </c>
      <c r="H6580" s="94" t="e">
        <f aca="false">$F6580&amp;$G6580</f>
        <v>#N/A</v>
      </c>
    </row>
    <row r="6581" customFormat="false" ht="12.75" hidden="false" customHeight="false" outlineLevel="0" collapsed="false">
      <c r="F6581" s="94" t="e">
        <f aca="false">IF(REF_DT&lt;PromptMonth,1,INDEX(BucketTable,MATCH($A6581,SumMonths,0),1))</f>
        <v>#VALUE!</v>
      </c>
      <c r="G6581" s="94" t="e">
        <f aca="false">INDEX(Book_Type,MATCH($B6581,Book,0),1)</f>
        <v>#N/A</v>
      </c>
      <c r="H6581" s="94" t="e">
        <f aca="false">$F6581&amp;$G6581</f>
        <v>#N/A</v>
      </c>
    </row>
    <row r="6582" customFormat="false" ht="12.75" hidden="false" customHeight="false" outlineLevel="0" collapsed="false">
      <c r="F6582" s="94" t="e">
        <f aca="false">IF(REF_DT&lt;PromptMonth,1,INDEX(BucketTable,MATCH($A6582,SumMonths,0),1))</f>
        <v>#VALUE!</v>
      </c>
      <c r="G6582" s="94" t="e">
        <f aca="false">INDEX(Book_Type,MATCH($B6582,Book,0),1)</f>
        <v>#N/A</v>
      </c>
      <c r="H6582" s="94" t="e">
        <f aca="false">$F6582&amp;$G6582</f>
        <v>#N/A</v>
      </c>
    </row>
    <row r="6583" customFormat="false" ht="12.75" hidden="false" customHeight="false" outlineLevel="0" collapsed="false">
      <c r="F6583" s="94" t="e">
        <f aca="false">IF(REF_DT&lt;PromptMonth,1,INDEX(BucketTable,MATCH($A6583,SumMonths,0),1))</f>
        <v>#VALUE!</v>
      </c>
      <c r="G6583" s="94" t="e">
        <f aca="false">INDEX(Book_Type,MATCH($B6583,Book,0),1)</f>
        <v>#N/A</v>
      </c>
      <c r="H6583" s="94" t="e">
        <f aca="false">$F6583&amp;$G6583</f>
        <v>#N/A</v>
      </c>
    </row>
    <row r="6584" customFormat="false" ht="12.75" hidden="false" customHeight="false" outlineLevel="0" collapsed="false">
      <c r="F6584" s="94" t="e">
        <f aca="false">IF(REF_DT&lt;PromptMonth,1,INDEX(BucketTable,MATCH($A6584,SumMonths,0),1))</f>
        <v>#VALUE!</v>
      </c>
      <c r="G6584" s="94" t="e">
        <f aca="false">INDEX(Book_Type,MATCH($B6584,Book,0),1)</f>
        <v>#N/A</v>
      </c>
      <c r="H6584" s="94" t="e">
        <f aca="false">$F6584&amp;$G6584</f>
        <v>#N/A</v>
      </c>
    </row>
    <row r="6585" customFormat="false" ht="12.75" hidden="false" customHeight="false" outlineLevel="0" collapsed="false">
      <c r="F6585" s="94" t="e">
        <f aca="false">IF(REF_DT&lt;PromptMonth,1,INDEX(BucketTable,MATCH($A6585,SumMonths,0),1))</f>
        <v>#VALUE!</v>
      </c>
      <c r="G6585" s="94" t="e">
        <f aca="false">INDEX(Book_Type,MATCH($B6585,Book,0),1)</f>
        <v>#N/A</v>
      </c>
      <c r="H6585" s="94" t="e">
        <f aca="false">$F6585&amp;$G6585</f>
        <v>#N/A</v>
      </c>
    </row>
    <row r="6586" customFormat="false" ht="12.75" hidden="false" customHeight="false" outlineLevel="0" collapsed="false">
      <c r="F6586" s="94" t="e">
        <f aca="false">IF(REF_DT&lt;PromptMonth,1,INDEX(BucketTable,MATCH($A6586,SumMonths,0),1))</f>
        <v>#VALUE!</v>
      </c>
      <c r="G6586" s="94" t="e">
        <f aca="false">INDEX(Book_Type,MATCH($B6586,Book,0),1)</f>
        <v>#N/A</v>
      </c>
      <c r="H6586" s="94" t="e">
        <f aca="false">$F6586&amp;$G6586</f>
        <v>#N/A</v>
      </c>
    </row>
    <row r="6587" customFormat="false" ht="12.75" hidden="false" customHeight="false" outlineLevel="0" collapsed="false">
      <c r="F6587" s="94" t="e">
        <f aca="false">IF(REF_DT&lt;PromptMonth,1,INDEX(BucketTable,MATCH($A6587,SumMonths,0),1))</f>
        <v>#VALUE!</v>
      </c>
      <c r="G6587" s="94" t="e">
        <f aca="false">INDEX(Book_Type,MATCH($B6587,Book,0),1)</f>
        <v>#N/A</v>
      </c>
      <c r="H6587" s="94" t="e">
        <f aca="false">$F6587&amp;$G6587</f>
        <v>#N/A</v>
      </c>
    </row>
    <row r="6588" customFormat="false" ht="12.75" hidden="false" customHeight="false" outlineLevel="0" collapsed="false">
      <c r="F6588" s="94" t="e">
        <f aca="false">IF(REF_DT&lt;PromptMonth,1,INDEX(BucketTable,MATCH($A6588,SumMonths,0),1))</f>
        <v>#VALUE!</v>
      </c>
      <c r="G6588" s="94" t="e">
        <f aca="false">INDEX(Book_Type,MATCH($B6588,Book,0),1)</f>
        <v>#N/A</v>
      </c>
      <c r="H6588" s="94" t="e">
        <f aca="false">$F6588&amp;$G6588</f>
        <v>#N/A</v>
      </c>
    </row>
    <row r="6589" customFormat="false" ht="12.75" hidden="false" customHeight="false" outlineLevel="0" collapsed="false">
      <c r="F6589" s="94" t="e">
        <f aca="false">IF(REF_DT&lt;PromptMonth,1,INDEX(BucketTable,MATCH($A6589,SumMonths,0),1))</f>
        <v>#VALUE!</v>
      </c>
      <c r="G6589" s="94" t="e">
        <f aca="false">INDEX(Book_Type,MATCH($B6589,Book,0),1)</f>
        <v>#N/A</v>
      </c>
      <c r="H6589" s="94" t="e">
        <f aca="false">$F6589&amp;$G6589</f>
        <v>#N/A</v>
      </c>
    </row>
    <row r="6590" customFormat="false" ht="12.75" hidden="false" customHeight="false" outlineLevel="0" collapsed="false">
      <c r="F6590" s="94" t="e">
        <f aca="false">IF(REF_DT&lt;PromptMonth,1,INDEX(BucketTable,MATCH($A6590,SumMonths,0),1))</f>
        <v>#VALUE!</v>
      </c>
      <c r="G6590" s="94" t="e">
        <f aca="false">INDEX(Book_Type,MATCH($B6590,Book,0),1)</f>
        <v>#N/A</v>
      </c>
      <c r="H6590" s="94" t="e">
        <f aca="false">$F6590&amp;$G6590</f>
        <v>#N/A</v>
      </c>
    </row>
    <row r="6591" customFormat="false" ht="12.75" hidden="false" customHeight="false" outlineLevel="0" collapsed="false">
      <c r="F6591" s="94" t="e">
        <f aca="false">IF(REF_DT&lt;PromptMonth,1,INDEX(BucketTable,MATCH($A6591,SumMonths,0),1))</f>
        <v>#VALUE!</v>
      </c>
      <c r="G6591" s="94" t="e">
        <f aca="false">INDEX(Book_Type,MATCH($B6591,Book,0),1)</f>
        <v>#N/A</v>
      </c>
      <c r="H6591" s="94" t="e">
        <f aca="false">$F6591&amp;$G6591</f>
        <v>#N/A</v>
      </c>
    </row>
    <row r="6592" customFormat="false" ht="12.75" hidden="false" customHeight="false" outlineLevel="0" collapsed="false">
      <c r="F6592" s="94" t="e">
        <f aca="false">IF(REF_DT&lt;PromptMonth,1,INDEX(BucketTable,MATCH($A6592,SumMonths,0),1))</f>
        <v>#VALUE!</v>
      </c>
      <c r="G6592" s="94" t="e">
        <f aca="false">INDEX(Book_Type,MATCH($B6592,Book,0),1)</f>
        <v>#N/A</v>
      </c>
      <c r="H6592" s="94" t="e">
        <f aca="false">$F6592&amp;$G6592</f>
        <v>#N/A</v>
      </c>
    </row>
    <row r="6593" customFormat="false" ht="12.75" hidden="false" customHeight="false" outlineLevel="0" collapsed="false">
      <c r="F6593" s="94" t="e">
        <f aca="false">IF(REF_DT&lt;PromptMonth,1,INDEX(BucketTable,MATCH($A6593,SumMonths,0),1))</f>
        <v>#VALUE!</v>
      </c>
      <c r="G6593" s="94" t="e">
        <f aca="false">INDEX(Book_Type,MATCH($B6593,Book,0),1)</f>
        <v>#N/A</v>
      </c>
      <c r="H6593" s="94" t="e">
        <f aca="false">$F6593&amp;$G6593</f>
        <v>#N/A</v>
      </c>
    </row>
    <row r="6594" customFormat="false" ht="12.75" hidden="false" customHeight="false" outlineLevel="0" collapsed="false">
      <c r="F6594" s="94" t="e">
        <f aca="false">IF(REF_DT&lt;PromptMonth,1,INDEX(BucketTable,MATCH($A6594,SumMonths,0),1))</f>
        <v>#VALUE!</v>
      </c>
      <c r="G6594" s="94" t="e">
        <f aca="false">INDEX(Book_Type,MATCH($B6594,Book,0),1)</f>
        <v>#N/A</v>
      </c>
      <c r="H6594" s="94" t="e">
        <f aca="false">$F6594&amp;$G6594</f>
        <v>#N/A</v>
      </c>
    </row>
    <row r="6595" customFormat="false" ht="12.75" hidden="false" customHeight="false" outlineLevel="0" collapsed="false">
      <c r="F6595" s="94" t="e">
        <f aca="false">IF(REF_DT&lt;PromptMonth,1,INDEX(BucketTable,MATCH($A6595,SumMonths,0),1))</f>
        <v>#VALUE!</v>
      </c>
      <c r="G6595" s="94" t="e">
        <f aca="false">INDEX(Book_Type,MATCH($B6595,Book,0),1)</f>
        <v>#N/A</v>
      </c>
      <c r="H6595" s="94" t="e">
        <f aca="false">$F6595&amp;$G6595</f>
        <v>#N/A</v>
      </c>
    </row>
    <row r="6596" customFormat="false" ht="12.75" hidden="false" customHeight="false" outlineLevel="0" collapsed="false">
      <c r="F6596" s="94" t="e">
        <f aca="false">IF(REF_DT&lt;PromptMonth,1,INDEX(BucketTable,MATCH($A6596,SumMonths,0),1))</f>
        <v>#VALUE!</v>
      </c>
      <c r="G6596" s="94" t="e">
        <f aca="false">INDEX(Book_Type,MATCH($B6596,Book,0),1)</f>
        <v>#N/A</v>
      </c>
      <c r="H6596" s="94" t="e">
        <f aca="false">$F6596&amp;$G6596</f>
        <v>#N/A</v>
      </c>
    </row>
    <row r="6597" customFormat="false" ht="12.75" hidden="false" customHeight="false" outlineLevel="0" collapsed="false">
      <c r="F6597" s="94" t="e">
        <f aca="false">IF(REF_DT&lt;PromptMonth,1,INDEX(BucketTable,MATCH($A6597,SumMonths,0),1))</f>
        <v>#VALUE!</v>
      </c>
      <c r="G6597" s="94" t="e">
        <f aca="false">INDEX(Book_Type,MATCH($B6597,Book,0),1)</f>
        <v>#N/A</v>
      </c>
      <c r="H6597" s="94" t="e">
        <f aca="false">$F6597&amp;$G6597</f>
        <v>#N/A</v>
      </c>
    </row>
    <row r="6598" customFormat="false" ht="12.75" hidden="false" customHeight="false" outlineLevel="0" collapsed="false">
      <c r="F6598" s="94" t="e">
        <f aca="false">IF(REF_DT&lt;PromptMonth,1,INDEX(BucketTable,MATCH($A6598,SumMonths,0),1))</f>
        <v>#VALUE!</v>
      </c>
      <c r="G6598" s="94" t="e">
        <f aca="false">INDEX(Book_Type,MATCH($B6598,Book,0),1)</f>
        <v>#N/A</v>
      </c>
      <c r="H6598" s="94" t="e">
        <f aca="false">$F6598&amp;$G6598</f>
        <v>#N/A</v>
      </c>
    </row>
    <row r="6599" customFormat="false" ht="12.75" hidden="false" customHeight="false" outlineLevel="0" collapsed="false">
      <c r="F6599" s="94" t="e">
        <f aca="false">IF(REF_DT&lt;PromptMonth,1,INDEX(BucketTable,MATCH($A6599,SumMonths,0),1))</f>
        <v>#VALUE!</v>
      </c>
      <c r="G6599" s="94" t="e">
        <f aca="false">INDEX(Book_Type,MATCH($B6599,Book,0),1)</f>
        <v>#N/A</v>
      </c>
      <c r="H6599" s="94" t="e">
        <f aca="false">$F6599&amp;$G6599</f>
        <v>#N/A</v>
      </c>
    </row>
    <row r="6600" customFormat="false" ht="12.75" hidden="false" customHeight="false" outlineLevel="0" collapsed="false">
      <c r="F6600" s="94" t="e">
        <f aca="false">IF(REF_DT&lt;PromptMonth,1,INDEX(BucketTable,MATCH($A6600,SumMonths,0),1))</f>
        <v>#VALUE!</v>
      </c>
      <c r="G6600" s="94" t="e">
        <f aca="false">INDEX(Book_Type,MATCH($B6600,Book,0),1)</f>
        <v>#N/A</v>
      </c>
      <c r="H6600" s="94" t="e">
        <f aca="false">$F6600&amp;$G6600</f>
        <v>#N/A</v>
      </c>
    </row>
    <row r="6601" customFormat="false" ht="12.75" hidden="false" customHeight="false" outlineLevel="0" collapsed="false">
      <c r="F6601" s="94" t="e">
        <f aca="false">IF(REF_DT&lt;PromptMonth,1,INDEX(BucketTable,MATCH($A6601,SumMonths,0),1))</f>
        <v>#VALUE!</v>
      </c>
      <c r="G6601" s="94" t="e">
        <f aca="false">INDEX(Book_Type,MATCH($B6601,Book,0),1)</f>
        <v>#N/A</v>
      </c>
      <c r="H6601" s="94" t="e">
        <f aca="false">$F6601&amp;$G6601</f>
        <v>#N/A</v>
      </c>
    </row>
    <row r="6602" customFormat="false" ht="12.75" hidden="false" customHeight="false" outlineLevel="0" collapsed="false">
      <c r="F6602" s="94" t="e">
        <f aca="false">IF(REF_DT&lt;PromptMonth,1,INDEX(BucketTable,MATCH($A6602,SumMonths,0),1))</f>
        <v>#VALUE!</v>
      </c>
      <c r="G6602" s="94" t="e">
        <f aca="false">INDEX(Book_Type,MATCH($B6602,Book,0),1)</f>
        <v>#N/A</v>
      </c>
      <c r="H6602" s="94" t="e">
        <f aca="false">$F6602&amp;$G6602</f>
        <v>#N/A</v>
      </c>
    </row>
    <row r="6603" customFormat="false" ht="12.75" hidden="false" customHeight="false" outlineLevel="0" collapsed="false">
      <c r="F6603" s="94" t="e">
        <f aca="false">IF(REF_DT&lt;PromptMonth,1,INDEX(BucketTable,MATCH($A6603,SumMonths,0),1))</f>
        <v>#VALUE!</v>
      </c>
      <c r="G6603" s="94" t="e">
        <f aca="false">INDEX(Book_Type,MATCH($B6603,Book,0),1)</f>
        <v>#N/A</v>
      </c>
      <c r="H6603" s="94" t="e">
        <f aca="false">$F6603&amp;$G6603</f>
        <v>#N/A</v>
      </c>
    </row>
    <row r="6604" customFormat="false" ht="12.75" hidden="false" customHeight="false" outlineLevel="0" collapsed="false">
      <c r="F6604" s="94" t="e">
        <f aca="false">IF(REF_DT&lt;PromptMonth,1,INDEX(BucketTable,MATCH($A6604,SumMonths,0),1))</f>
        <v>#VALUE!</v>
      </c>
      <c r="G6604" s="94" t="e">
        <f aca="false">INDEX(Book_Type,MATCH($B6604,Book,0),1)</f>
        <v>#N/A</v>
      </c>
      <c r="H6604" s="94" t="e">
        <f aca="false">$F6604&amp;$G6604</f>
        <v>#N/A</v>
      </c>
    </row>
    <row r="6605" customFormat="false" ht="12.75" hidden="false" customHeight="false" outlineLevel="0" collapsed="false">
      <c r="F6605" s="94" t="e">
        <f aca="false">IF(REF_DT&lt;PromptMonth,1,INDEX(BucketTable,MATCH($A6605,SumMonths,0),1))</f>
        <v>#VALUE!</v>
      </c>
      <c r="G6605" s="94" t="e">
        <f aca="false">INDEX(Book_Type,MATCH($B6605,Book,0),1)</f>
        <v>#N/A</v>
      </c>
      <c r="H6605" s="94" t="e">
        <f aca="false">$F6605&amp;$G6605</f>
        <v>#N/A</v>
      </c>
    </row>
    <row r="6606" customFormat="false" ht="12.75" hidden="false" customHeight="false" outlineLevel="0" collapsed="false">
      <c r="F6606" s="94" t="e">
        <f aca="false">IF(REF_DT&lt;PromptMonth,1,INDEX(BucketTable,MATCH($A6606,SumMonths,0),1))</f>
        <v>#VALUE!</v>
      </c>
      <c r="G6606" s="94" t="e">
        <f aca="false">INDEX(Book_Type,MATCH($B6606,Book,0),1)</f>
        <v>#N/A</v>
      </c>
      <c r="H6606" s="94" t="e">
        <f aca="false">$F6606&amp;$G6606</f>
        <v>#N/A</v>
      </c>
    </row>
    <row r="6607" customFormat="false" ht="12.75" hidden="false" customHeight="false" outlineLevel="0" collapsed="false">
      <c r="F6607" s="94" t="e">
        <f aca="false">IF(REF_DT&lt;PromptMonth,1,INDEX(BucketTable,MATCH($A6607,SumMonths,0),1))</f>
        <v>#VALUE!</v>
      </c>
      <c r="G6607" s="94" t="e">
        <f aca="false">INDEX(Book_Type,MATCH($B6607,Book,0),1)</f>
        <v>#N/A</v>
      </c>
      <c r="H6607" s="94" t="e">
        <f aca="false">$F6607&amp;$G6607</f>
        <v>#N/A</v>
      </c>
    </row>
    <row r="6608" customFormat="false" ht="12.75" hidden="false" customHeight="false" outlineLevel="0" collapsed="false">
      <c r="F6608" s="94" t="e">
        <f aca="false">IF(REF_DT&lt;PromptMonth,1,INDEX(BucketTable,MATCH($A6608,SumMonths,0),1))</f>
        <v>#VALUE!</v>
      </c>
      <c r="G6608" s="94" t="e">
        <f aca="false">INDEX(Book_Type,MATCH($B6608,Book,0),1)</f>
        <v>#N/A</v>
      </c>
      <c r="H6608" s="94" t="e">
        <f aca="false">$F6608&amp;$G6608</f>
        <v>#N/A</v>
      </c>
    </row>
    <row r="6609" customFormat="false" ht="12.75" hidden="false" customHeight="false" outlineLevel="0" collapsed="false">
      <c r="F6609" s="94" t="e">
        <f aca="false">IF(REF_DT&lt;PromptMonth,1,INDEX(BucketTable,MATCH($A6609,SumMonths,0),1))</f>
        <v>#VALUE!</v>
      </c>
      <c r="G6609" s="94" t="e">
        <f aca="false">INDEX(Book_Type,MATCH($B6609,Book,0),1)</f>
        <v>#N/A</v>
      </c>
      <c r="H6609" s="94" t="e">
        <f aca="false">$F6609&amp;$G6609</f>
        <v>#N/A</v>
      </c>
    </row>
    <row r="6610" customFormat="false" ht="12.75" hidden="false" customHeight="false" outlineLevel="0" collapsed="false">
      <c r="F6610" s="94" t="e">
        <f aca="false">IF(REF_DT&lt;PromptMonth,1,INDEX(BucketTable,MATCH($A6610,SumMonths,0),1))</f>
        <v>#VALUE!</v>
      </c>
      <c r="G6610" s="94" t="e">
        <f aca="false">INDEX(Book_Type,MATCH($B6610,Book,0),1)</f>
        <v>#N/A</v>
      </c>
      <c r="H6610" s="94" t="e">
        <f aca="false">$F6610&amp;$G6610</f>
        <v>#N/A</v>
      </c>
    </row>
    <row r="6611" customFormat="false" ht="12.75" hidden="false" customHeight="false" outlineLevel="0" collapsed="false">
      <c r="F6611" s="94" t="e">
        <f aca="false">IF(REF_DT&lt;PromptMonth,1,INDEX(BucketTable,MATCH($A6611,SumMonths,0),1))</f>
        <v>#VALUE!</v>
      </c>
      <c r="G6611" s="94" t="e">
        <f aca="false">INDEX(Book_Type,MATCH($B6611,Book,0),1)</f>
        <v>#N/A</v>
      </c>
      <c r="H6611" s="94" t="e">
        <f aca="false">$F6611&amp;$G6611</f>
        <v>#N/A</v>
      </c>
    </row>
    <row r="6612" customFormat="false" ht="12.75" hidden="false" customHeight="false" outlineLevel="0" collapsed="false">
      <c r="F6612" s="94" t="e">
        <f aca="false">IF(REF_DT&lt;PromptMonth,1,INDEX(BucketTable,MATCH($A6612,SumMonths,0),1))</f>
        <v>#VALUE!</v>
      </c>
      <c r="G6612" s="94" t="e">
        <f aca="false">INDEX(Book_Type,MATCH($B6612,Book,0),1)</f>
        <v>#N/A</v>
      </c>
      <c r="H6612" s="94" t="e">
        <f aca="false">$F6612&amp;$G6612</f>
        <v>#N/A</v>
      </c>
    </row>
    <row r="6613" customFormat="false" ht="12.75" hidden="false" customHeight="false" outlineLevel="0" collapsed="false">
      <c r="F6613" s="94" t="e">
        <f aca="false">IF(REF_DT&lt;PromptMonth,1,INDEX(BucketTable,MATCH($A6613,SumMonths,0),1))</f>
        <v>#VALUE!</v>
      </c>
      <c r="G6613" s="94" t="e">
        <f aca="false">INDEX(Book_Type,MATCH($B6613,Book,0),1)</f>
        <v>#N/A</v>
      </c>
      <c r="H6613" s="94" t="e">
        <f aca="false">$F6613&amp;$G6613</f>
        <v>#N/A</v>
      </c>
    </row>
    <row r="6614" customFormat="false" ht="12.75" hidden="false" customHeight="false" outlineLevel="0" collapsed="false">
      <c r="F6614" s="94" t="e">
        <f aca="false">IF(REF_DT&lt;PromptMonth,1,INDEX(BucketTable,MATCH($A6614,SumMonths,0),1))</f>
        <v>#VALUE!</v>
      </c>
      <c r="G6614" s="94" t="e">
        <f aca="false">INDEX(Book_Type,MATCH($B6614,Book,0),1)</f>
        <v>#N/A</v>
      </c>
      <c r="H6614" s="94" t="e">
        <f aca="false">$F6614&amp;$G6614</f>
        <v>#N/A</v>
      </c>
    </row>
    <row r="6615" customFormat="false" ht="12.75" hidden="false" customHeight="false" outlineLevel="0" collapsed="false">
      <c r="F6615" s="94" t="e">
        <f aca="false">IF(REF_DT&lt;PromptMonth,1,INDEX(BucketTable,MATCH($A6615,SumMonths,0),1))</f>
        <v>#VALUE!</v>
      </c>
      <c r="G6615" s="94" t="e">
        <f aca="false">INDEX(Book_Type,MATCH($B6615,Book,0),1)</f>
        <v>#N/A</v>
      </c>
      <c r="H6615" s="94" t="e">
        <f aca="false">$F6615&amp;$G6615</f>
        <v>#N/A</v>
      </c>
    </row>
    <row r="6616" customFormat="false" ht="12.75" hidden="false" customHeight="false" outlineLevel="0" collapsed="false">
      <c r="F6616" s="94" t="e">
        <f aca="false">IF(REF_DT&lt;PromptMonth,1,INDEX(BucketTable,MATCH($A6616,SumMonths,0),1))</f>
        <v>#VALUE!</v>
      </c>
      <c r="G6616" s="94" t="e">
        <f aca="false">INDEX(Book_Type,MATCH($B6616,Book,0),1)</f>
        <v>#N/A</v>
      </c>
      <c r="H6616" s="94" t="e">
        <f aca="false">$F6616&amp;$G6616</f>
        <v>#N/A</v>
      </c>
    </row>
    <row r="6617" customFormat="false" ht="12.75" hidden="false" customHeight="false" outlineLevel="0" collapsed="false">
      <c r="F6617" s="94" t="e">
        <f aca="false">IF(REF_DT&lt;PromptMonth,1,INDEX(BucketTable,MATCH($A6617,SumMonths,0),1))</f>
        <v>#VALUE!</v>
      </c>
      <c r="G6617" s="94" t="e">
        <f aca="false">INDEX(Book_Type,MATCH($B6617,Book,0),1)</f>
        <v>#N/A</v>
      </c>
      <c r="H6617" s="94" t="e">
        <f aca="false">$F6617&amp;$G6617</f>
        <v>#N/A</v>
      </c>
    </row>
    <row r="6618" customFormat="false" ht="12.75" hidden="false" customHeight="false" outlineLevel="0" collapsed="false">
      <c r="F6618" s="94" t="e">
        <f aca="false">IF(REF_DT&lt;PromptMonth,1,INDEX(BucketTable,MATCH($A6618,SumMonths,0),1))</f>
        <v>#VALUE!</v>
      </c>
      <c r="G6618" s="94" t="e">
        <f aca="false">INDEX(Book_Type,MATCH($B6618,Book,0),1)</f>
        <v>#N/A</v>
      </c>
      <c r="H6618" s="94" t="e">
        <f aca="false">$F6618&amp;$G6618</f>
        <v>#N/A</v>
      </c>
    </row>
    <row r="6619" customFormat="false" ht="12.75" hidden="false" customHeight="false" outlineLevel="0" collapsed="false">
      <c r="F6619" s="94" t="e">
        <f aca="false">IF(REF_DT&lt;PromptMonth,1,INDEX(BucketTable,MATCH($A6619,SumMonths,0),1))</f>
        <v>#VALUE!</v>
      </c>
      <c r="G6619" s="94" t="e">
        <f aca="false">INDEX(Book_Type,MATCH($B6619,Book,0),1)</f>
        <v>#N/A</v>
      </c>
      <c r="H6619" s="94" t="e">
        <f aca="false">$F6619&amp;$G6619</f>
        <v>#N/A</v>
      </c>
    </row>
    <row r="6620" customFormat="false" ht="12.75" hidden="false" customHeight="false" outlineLevel="0" collapsed="false">
      <c r="F6620" s="94" t="e">
        <f aca="false">IF(REF_DT&lt;PromptMonth,1,INDEX(BucketTable,MATCH($A6620,SumMonths,0),1))</f>
        <v>#VALUE!</v>
      </c>
      <c r="G6620" s="94" t="e">
        <f aca="false">INDEX(Book_Type,MATCH($B6620,Book,0),1)</f>
        <v>#N/A</v>
      </c>
      <c r="H6620" s="94" t="e">
        <f aca="false">$F6620&amp;$G6620</f>
        <v>#N/A</v>
      </c>
    </row>
    <row r="6621" customFormat="false" ht="12.75" hidden="false" customHeight="false" outlineLevel="0" collapsed="false">
      <c r="F6621" s="94" t="e">
        <f aca="false">IF(REF_DT&lt;PromptMonth,1,INDEX(BucketTable,MATCH($A6621,SumMonths,0),1))</f>
        <v>#VALUE!</v>
      </c>
      <c r="G6621" s="94" t="e">
        <f aca="false">INDEX(Book_Type,MATCH($B6621,Book,0),1)</f>
        <v>#N/A</v>
      </c>
      <c r="H6621" s="94" t="e">
        <f aca="false">$F6621&amp;$G6621</f>
        <v>#N/A</v>
      </c>
    </row>
    <row r="6622" customFormat="false" ht="12.75" hidden="false" customHeight="false" outlineLevel="0" collapsed="false">
      <c r="F6622" s="94" t="e">
        <f aca="false">IF(REF_DT&lt;PromptMonth,1,INDEX(BucketTable,MATCH($A6622,SumMonths,0),1))</f>
        <v>#VALUE!</v>
      </c>
      <c r="G6622" s="94" t="e">
        <f aca="false">INDEX(Book_Type,MATCH($B6622,Book,0),1)</f>
        <v>#N/A</v>
      </c>
      <c r="H6622" s="94" t="e">
        <f aca="false">$F6622&amp;$G6622</f>
        <v>#N/A</v>
      </c>
    </row>
    <row r="6623" customFormat="false" ht="12.75" hidden="false" customHeight="false" outlineLevel="0" collapsed="false">
      <c r="F6623" s="94" t="e">
        <f aca="false">IF(REF_DT&lt;PromptMonth,1,INDEX(BucketTable,MATCH($A6623,SumMonths,0),1))</f>
        <v>#VALUE!</v>
      </c>
      <c r="G6623" s="94" t="e">
        <f aca="false">INDEX(Book_Type,MATCH($B6623,Book,0),1)</f>
        <v>#N/A</v>
      </c>
      <c r="H6623" s="94" t="e">
        <f aca="false">$F6623&amp;$G6623</f>
        <v>#N/A</v>
      </c>
    </row>
    <row r="6624" customFormat="false" ht="12.75" hidden="false" customHeight="false" outlineLevel="0" collapsed="false">
      <c r="F6624" s="94" t="e">
        <f aca="false">IF(REF_DT&lt;PromptMonth,1,INDEX(BucketTable,MATCH($A6624,SumMonths,0),1))</f>
        <v>#VALUE!</v>
      </c>
      <c r="G6624" s="94" t="e">
        <f aca="false">INDEX(Book_Type,MATCH($B6624,Book,0),1)</f>
        <v>#N/A</v>
      </c>
      <c r="H6624" s="94" t="e">
        <f aca="false">$F6624&amp;$G6624</f>
        <v>#N/A</v>
      </c>
    </row>
    <row r="6625" customFormat="false" ht="12.75" hidden="false" customHeight="false" outlineLevel="0" collapsed="false">
      <c r="F6625" s="94" t="e">
        <f aca="false">IF(REF_DT&lt;PromptMonth,1,INDEX(BucketTable,MATCH($A6625,SumMonths,0),1))</f>
        <v>#VALUE!</v>
      </c>
      <c r="G6625" s="94" t="e">
        <f aca="false">INDEX(Book_Type,MATCH($B6625,Book,0),1)</f>
        <v>#N/A</v>
      </c>
      <c r="H6625" s="94" t="e">
        <f aca="false">$F6625&amp;$G6625</f>
        <v>#N/A</v>
      </c>
    </row>
    <row r="6626" customFormat="false" ht="12.75" hidden="false" customHeight="false" outlineLevel="0" collapsed="false">
      <c r="F6626" s="94" t="e">
        <f aca="false">IF(REF_DT&lt;PromptMonth,1,INDEX(BucketTable,MATCH($A6626,SumMonths,0),1))</f>
        <v>#VALUE!</v>
      </c>
      <c r="G6626" s="94" t="e">
        <f aca="false">INDEX(Book_Type,MATCH($B6626,Book,0),1)</f>
        <v>#N/A</v>
      </c>
      <c r="H6626" s="94" t="e">
        <f aca="false">$F6626&amp;$G6626</f>
        <v>#N/A</v>
      </c>
    </row>
    <row r="6627" customFormat="false" ht="12.75" hidden="false" customHeight="false" outlineLevel="0" collapsed="false">
      <c r="F6627" s="94" t="e">
        <f aca="false">IF(REF_DT&lt;PromptMonth,1,INDEX(BucketTable,MATCH($A6627,SumMonths,0),1))</f>
        <v>#VALUE!</v>
      </c>
      <c r="G6627" s="94" t="e">
        <f aca="false">INDEX(Book_Type,MATCH($B6627,Book,0),1)</f>
        <v>#N/A</v>
      </c>
      <c r="H6627" s="94" t="e">
        <f aca="false">$F6627&amp;$G6627</f>
        <v>#N/A</v>
      </c>
    </row>
    <row r="6628" customFormat="false" ht="12.75" hidden="false" customHeight="false" outlineLevel="0" collapsed="false">
      <c r="F6628" s="94" t="e">
        <f aca="false">IF(REF_DT&lt;PromptMonth,1,INDEX(BucketTable,MATCH($A6628,SumMonths,0),1))</f>
        <v>#VALUE!</v>
      </c>
      <c r="G6628" s="94" t="e">
        <f aca="false">INDEX(Book_Type,MATCH($B6628,Book,0),1)</f>
        <v>#N/A</v>
      </c>
      <c r="H6628" s="94" t="e">
        <f aca="false">$F6628&amp;$G6628</f>
        <v>#N/A</v>
      </c>
    </row>
    <row r="6629" customFormat="false" ht="12.75" hidden="false" customHeight="false" outlineLevel="0" collapsed="false">
      <c r="F6629" s="94" t="e">
        <f aca="false">IF(REF_DT&lt;PromptMonth,1,INDEX(BucketTable,MATCH($A6629,SumMonths,0),1))</f>
        <v>#VALUE!</v>
      </c>
      <c r="G6629" s="94" t="e">
        <f aca="false">INDEX(Book_Type,MATCH($B6629,Book,0),1)</f>
        <v>#N/A</v>
      </c>
      <c r="H6629" s="94" t="e">
        <f aca="false">$F6629&amp;$G6629</f>
        <v>#N/A</v>
      </c>
    </row>
    <row r="6630" customFormat="false" ht="12.75" hidden="false" customHeight="false" outlineLevel="0" collapsed="false">
      <c r="F6630" s="94" t="e">
        <f aca="false">IF(REF_DT&lt;PromptMonth,1,INDEX(BucketTable,MATCH($A6630,SumMonths,0),1))</f>
        <v>#VALUE!</v>
      </c>
      <c r="G6630" s="94" t="e">
        <f aca="false">INDEX(Book_Type,MATCH($B6630,Book,0),1)</f>
        <v>#N/A</v>
      </c>
      <c r="H6630" s="94" t="e">
        <f aca="false">$F6630&amp;$G6630</f>
        <v>#N/A</v>
      </c>
    </row>
    <row r="6631" customFormat="false" ht="12.75" hidden="false" customHeight="false" outlineLevel="0" collapsed="false">
      <c r="F6631" s="94" t="e">
        <f aca="false">IF(REF_DT&lt;PromptMonth,1,INDEX(BucketTable,MATCH($A6631,SumMonths,0),1))</f>
        <v>#VALUE!</v>
      </c>
      <c r="G6631" s="94" t="e">
        <f aca="false">INDEX(Book_Type,MATCH($B6631,Book,0),1)</f>
        <v>#N/A</v>
      </c>
      <c r="H6631" s="94" t="e">
        <f aca="false">$F6631&amp;$G6631</f>
        <v>#N/A</v>
      </c>
    </row>
    <row r="6632" customFormat="false" ht="12.75" hidden="false" customHeight="false" outlineLevel="0" collapsed="false">
      <c r="F6632" s="94" t="e">
        <f aca="false">IF(REF_DT&lt;PromptMonth,1,INDEX(BucketTable,MATCH($A6632,SumMonths,0),1))</f>
        <v>#VALUE!</v>
      </c>
      <c r="G6632" s="94" t="e">
        <f aca="false">INDEX(Book_Type,MATCH($B6632,Book,0),1)</f>
        <v>#N/A</v>
      </c>
      <c r="H6632" s="94" t="e">
        <f aca="false">$F6632&amp;$G6632</f>
        <v>#N/A</v>
      </c>
    </row>
    <row r="6633" customFormat="false" ht="12.75" hidden="false" customHeight="false" outlineLevel="0" collapsed="false">
      <c r="F6633" s="94" t="e">
        <f aca="false">IF(REF_DT&lt;PromptMonth,1,INDEX(BucketTable,MATCH($A6633,SumMonths,0),1))</f>
        <v>#VALUE!</v>
      </c>
      <c r="G6633" s="94" t="e">
        <f aca="false">INDEX(Book_Type,MATCH($B6633,Book,0),1)</f>
        <v>#N/A</v>
      </c>
      <c r="H6633" s="94" t="e">
        <f aca="false">$F6633&amp;$G6633</f>
        <v>#N/A</v>
      </c>
    </row>
    <row r="6634" customFormat="false" ht="12.75" hidden="false" customHeight="false" outlineLevel="0" collapsed="false">
      <c r="F6634" s="94" t="e">
        <f aca="false">IF(REF_DT&lt;PromptMonth,1,INDEX(BucketTable,MATCH($A6634,SumMonths,0),1))</f>
        <v>#VALUE!</v>
      </c>
      <c r="G6634" s="94" t="e">
        <f aca="false">INDEX(Book_Type,MATCH($B6634,Book,0),1)</f>
        <v>#N/A</v>
      </c>
      <c r="H6634" s="94" t="e">
        <f aca="false">$F6634&amp;$G6634</f>
        <v>#N/A</v>
      </c>
    </row>
    <row r="6635" customFormat="false" ht="12.75" hidden="false" customHeight="false" outlineLevel="0" collapsed="false">
      <c r="F6635" s="94" t="e">
        <f aca="false">IF(REF_DT&lt;PromptMonth,1,INDEX(BucketTable,MATCH($A6635,SumMonths,0),1))</f>
        <v>#VALUE!</v>
      </c>
      <c r="G6635" s="94" t="e">
        <f aca="false">INDEX(Book_Type,MATCH($B6635,Book,0),1)</f>
        <v>#N/A</v>
      </c>
      <c r="H6635" s="94" t="e">
        <f aca="false">$F6635&amp;$G6635</f>
        <v>#N/A</v>
      </c>
    </row>
    <row r="6636" customFormat="false" ht="12.75" hidden="false" customHeight="false" outlineLevel="0" collapsed="false">
      <c r="F6636" s="94" t="e">
        <f aca="false">IF(REF_DT&lt;PromptMonth,1,INDEX(BucketTable,MATCH($A6636,SumMonths,0),1))</f>
        <v>#VALUE!</v>
      </c>
      <c r="G6636" s="94" t="e">
        <f aca="false">INDEX(Book_Type,MATCH($B6636,Book,0),1)</f>
        <v>#N/A</v>
      </c>
      <c r="H6636" s="94" t="e">
        <f aca="false">$F6636&amp;$G6636</f>
        <v>#N/A</v>
      </c>
    </row>
    <row r="6637" customFormat="false" ht="12.75" hidden="false" customHeight="false" outlineLevel="0" collapsed="false">
      <c r="F6637" s="94" t="e">
        <f aca="false">IF(REF_DT&lt;PromptMonth,1,INDEX(BucketTable,MATCH($A6637,SumMonths,0),1))</f>
        <v>#VALUE!</v>
      </c>
      <c r="G6637" s="94" t="e">
        <f aca="false">INDEX(Book_Type,MATCH($B6637,Book,0),1)</f>
        <v>#N/A</v>
      </c>
      <c r="H6637" s="94" t="e">
        <f aca="false">$F6637&amp;$G6637</f>
        <v>#N/A</v>
      </c>
    </row>
    <row r="6638" customFormat="false" ht="12.75" hidden="false" customHeight="false" outlineLevel="0" collapsed="false">
      <c r="F6638" s="94" t="e">
        <f aca="false">IF(REF_DT&lt;PromptMonth,1,INDEX(BucketTable,MATCH($A6638,SumMonths,0),1))</f>
        <v>#VALUE!</v>
      </c>
      <c r="G6638" s="94" t="e">
        <f aca="false">INDEX(Book_Type,MATCH($B6638,Book,0),1)</f>
        <v>#N/A</v>
      </c>
      <c r="H6638" s="94" t="e">
        <f aca="false">$F6638&amp;$G6638</f>
        <v>#N/A</v>
      </c>
    </row>
    <row r="6639" customFormat="false" ht="12.75" hidden="false" customHeight="false" outlineLevel="0" collapsed="false">
      <c r="F6639" s="94" t="e">
        <f aca="false">IF(REF_DT&lt;PromptMonth,1,INDEX(BucketTable,MATCH($A6639,SumMonths,0),1))</f>
        <v>#VALUE!</v>
      </c>
      <c r="G6639" s="94" t="e">
        <f aca="false">INDEX(Book_Type,MATCH($B6639,Book,0),1)</f>
        <v>#N/A</v>
      </c>
      <c r="H6639" s="94" t="e">
        <f aca="false">$F6639&amp;$G6639</f>
        <v>#N/A</v>
      </c>
    </row>
    <row r="6640" customFormat="false" ht="12.75" hidden="false" customHeight="false" outlineLevel="0" collapsed="false">
      <c r="F6640" s="94" t="e">
        <f aca="false">IF(REF_DT&lt;PromptMonth,1,INDEX(BucketTable,MATCH($A6640,SumMonths,0),1))</f>
        <v>#VALUE!</v>
      </c>
      <c r="G6640" s="94" t="e">
        <f aca="false">INDEX(Book_Type,MATCH($B6640,Book,0),1)</f>
        <v>#N/A</v>
      </c>
      <c r="H6640" s="94" t="e">
        <f aca="false">$F6640&amp;$G6640</f>
        <v>#N/A</v>
      </c>
    </row>
    <row r="6641" customFormat="false" ht="12.75" hidden="false" customHeight="false" outlineLevel="0" collapsed="false">
      <c r="F6641" s="94" t="e">
        <f aca="false">IF(REF_DT&lt;PromptMonth,1,INDEX(BucketTable,MATCH($A6641,SumMonths,0),1))</f>
        <v>#VALUE!</v>
      </c>
      <c r="G6641" s="94" t="e">
        <f aca="false">INDEX(Book_Type,MATCH($B6641,Book,0),1)</f>
        <v>#N/A</v>
      </c>
      <c r="H6641" s="94" t="e">
        <f aca="false">$F6641&amp;$G6641</f>
        <v>#N/A</v>
      </c>
    </row>
    <row r="6642" customFormat="false" ht="12.75" hidden="false" customHeight="false" outlineLevel="0" collapsed="false">
      <c r="F6642" s="94" t="e">
        <f aca="false">IF(REF_DT&lt;PromptMonth,1,INDEX(BucketTable,MATCH($A6642,SumMonths,0),1))</f>
        <v>#VALUE!</v>
      </c>
      <c r="G6642" s="94" t="e">
        <f aca="false">INDEX(Book_Type,MATCH($B6642,Book,0),1)</f>
        <v>#N/A</v>
      </c>
      <c r="H6642" s="94" t="e">
        <f aca="false">$F6642&amp;$G6642</f>
        <v>#N/A</v>
      </c>
    </row>
    <row r="6643" customFormat="false" ht="12.75" hidden="false" customHeight="false" outlineLevel="0" collapsed="false">
      <c r="F6643" s="94" t="e">
        <f aca="false">IF(REF_DT&lt;PromptMonth,1,INDEX(BucketTable,MATCH($A6643,SumMonths,0),1))</f>
        <v>#VALUE!</v>
      </c>
      <c r="G6643" s="94" t="e">
        <f aca="false">INDEX(Book_Type,MATCH($B6643,Book,0),1)</f>
        <v>#N/A</v>
      </c>
      <c r="H6643" s="94" t="e">
        <f aca="false">$F6643&amp;$G6643</f>
        <v>#N/A</v>
      </c>
    </row>
    <row r="6644" customFormat="false" ht="12.75" hidden="false" customHeight="false" outlineLevel="0" collapsed="false">
      <c r="F6644" s="94" t="e">
        <f aca="false">IF(REF_DT&lt;PromptMonth,1,INDEX(BucketTable,MATCH($A6644,SumMonths,0),1))</f>
        <v>#VALUE!</v>
      </c>
      <c r="G6644" s="94" t="e">
        <f aca="false">INDEX(Book_Type,MATCH($B6644,Book,0),1)</f>
        <v>#N/A</v>
      </c>
      <c r="H6644" s="94" t="e">
        <f aca="false">$F6644&amp;$G6644</f>
        <v>#N/A</v>
      </c>
    </row>
    <row r="6645" customFormat="false" ht="12.75" hidden="false" customHeight="false" outlineLevel="0" collapsed="false">
      <c r="F6645" s="94" t="e">
        <f aca="false">IF(REF_DT&lt;PromptMonth,1,INDEX(BucketTable,MATCH($A6645,SumMonths,0),1))</f>
        <v>#VALUE!</v>
      </c>
      <c r="G6645" s="94" t="e">
        <f aca="false">INDEX(Book_Type,MATCH($B6645,Book,0),1)</f>
        <v>#N/A</v>
      </c>
      <c r="H6645" s="94" t="e">
        <f aca="false">$F6645&amp;$G6645</f>
        <v>#N/A</v>
      </c>
    </row>
    <row r="6646" customFormat="false" ht="12.75" hidden="false" customHeight="false" outlineLevel="0" collapsed="false">
      <c r="F6646" s="94" t="e">
        <f aca="false">IF(REF_DT&lt;PromptMonth,1,INDEX(BucketTable,MATCH($A6646,SumMonths,0),1))</f>
        <v>#VALUE!</v>
      </c>
      <c r="G6646" s="94" t="e">
        <f aca="false">INDEX(Book_Type,MATCH($B6646,Book,0),1)</f>
        <v>#N/A</v>
      </c>
      <c r="H6646" s="94" t="e">
        <f aca="false">$F6646&amp;$G6646</f>
        <v>#N/A</v>
      </c>
    </row>
    <row r="6647" customFormat="false" ht="12.75" hidden="false" customHeight="false" outlineLevel="0" collapsed="false">
      <c r="F6647" s="94" t="e">
        <f aca="false">IF(REF_DT&lt;PromptMonth,1,INDEX(BucketTable,MATCH($A6647,SumMonths,0),1))</f>
        <v>#VALUE!</v>
      </c>
      <c r="G6647" s="94" t="e">
        <f aca="false">INDEX(Book_Type,MATCH($B6647,Book,0),1)</f>
        <v>#N/A</v>
      </c>
      <c r="H6647" s="94" t="e">
        <f aca="false">$F6647&amp;$G6647</f>
        <v>#N/A</v>
      </c>
    </row>
    <row r="6648" customFormat="false" ht="12.75" hidden="false" customHeight="false" outlineLevel="0" collapsed="false">
      <c r="F6648" s="94" t="e">
        <f aca="false">IF(REF_DT&lt;PromptMonth,1,INDEX(BucketTable,MATCH($A6648,SumMonths,0),1))</f>
        <v>#VALUE!</v>
      </c>
      <c r="G6648" s="94" t="e">
        <f aca="false">INDEX(Book_Type,MATCH($B6648,Book,0),1)</f>
        <v>#N/A</v>
      </c>
      <c r="H6648" s="94" t="e">
        <f aca="false">$F6648&amp;$G6648</f>
        <v>#N/A</v>
      </c>
    </row>
    <row r="6649" customFormat="false" ht="12.75" hidden="false" customHeight="false" outlineLevel="0" collapsed="false">
      <c r="F6649" s="94" t="e">
        <f aca="false">IF(REF_DT&lt;PromptMonth,1,INDEX(BucketTable,MATCH($A6649,SumMonths,0),1))</f>
        <v>#VALUE!</v>
      </c>
      <c r="G6649" s="94" t="e">
        <f aca="false">INDEX(Book_Type,MATCH($B6649,Book,0),1)</f>
        <v>#N/A</v>
      </c>
      <c r="H6649" s="94" t="e">
        <f aca="false">$F6649&amp;$G6649</f>
        <v>#N/A</v>
      </c>
    </row>
    <row r="6650" customFormat="false" ht="12.75" hidden="false" customHeight="false" outlineLevel="0" collapsed="false">
      <c r="F6650" s="94" t="e">
        <f aca="false">IF(REF_DT&lt;PromptMonth,1,INDEX(BucketTable,MATCH($A6650,SumMonths,0),1))</f>
        <v>#VALUE!</v>
      </c>
      <c r="G6650" s="94" t="e">
        <f aca="false">INDEX(Book_Type,MATCH($B6650,Book,0),1)</f>
        <v>#N/A</v>
      </c>
      <c r="H6650" s="94" t="e">
        <f aca="false">$F6650&amp;$G6650</f>
        <v>#N/A</v>
      </c>
    </row>
    <row r="6651" customFormat="false" ht="12.75" hidden="false" customHeight="false" outlineLevel="0" collapsed="false">
      <c r="F6651" s="94" t="e">
        <f aca="false">IF(REF_DT&lt;PromptMonth,1,INDEX(BucketTable,MATCH($A6651,SumMonths,0),1))</f>
        <v>#VALUE!</v>
      </c>
      <c r="G6651" s="94" t="e">
        <f aca="false">INDEX(Book_Type,MATCH($B6651,Book,0),1)</f>
        <v>#N/A</v>
      </c>
      <c r="H6651" s="94" t="e">
        <f aca="false">$F6651&amp;$G6651</f>
        <v>#N/A</v>
      </c>
    </row>
    <row r="6652" customFormat="false" ht="12.75" hidden="false" customHeight="false" outlineLevel="0" collapsed="false">
      <c r="F6652" s="94" t="e">
        <f aca="false">IF(REF_DT&lt;PromptMonth,1,INDEX(BucketTable,MATCH($A6652,SumMonths,0),1))</f>
        <v>#VALUE!</v>
      </c>
      <c r="G6652" s="94" t="e">
        <f aca="false">INDEX(Book_Type,MATCH($B6652,Book,0),1)</f>
        <v>#N/A</v>
      </c>
      <c r="H6652" s="94" t="e">
        <f aca="false">$F6652&amp;$G6652</f>
        <v>#N/A</v>
      </c>
    </row>
    <row r="6653" customFormat="false" ht="12.75" hidden="false" customHeight="false" outlineLevel="0" collapsed="false">
      <c r="F6653" s="94" t="e">
        <f aca="false">IF(REF_DT&lt;PromptMonth,1,INDEX(BucketTable,MATCH($A6653,SumMonths,0),1))</f>
        <v>#VALUE!</v>
      </c>
      <c r="G6653" s="94" t="e">
        <f aca="false">INDEX(Book_Type,MATCH($B6653,Book,0),1)</f>
        <v>#N/A</v>
      </c>
      <c r="H6653" s="94" t="e">
        <f aca="false">$F6653&amp;$G6653</f>
        <v>#N/A</v>
      </c>
    </row>
    <row r="6654" customFormat="false" ht="12.75" hidden="false" customHeight="false" outlineLevel="0" collapsed="false">
      <c r="F6654" s="94" t="e">
        <f aca="false">IF(REF_DT&lt;PromptMonth,1,INDEX(BucketTable,MATCH($A6654,SumMonths,0),1))</f>
        <v>#VALUE!</v>
      </c>
      <c r="G6654" s="94" t="e">
        <f aca="false">INDEX(Book_Type,MATCH($B6654,Book,0),1)</f>
        <v>#N/A</v>
      </c>
      <c r="H6654" s="94" t="e">
        <f aca="false">$F6654&amp;$G6654</f>
        <v>#N/A</v>
      </c>
    </row>
    <row r="6655" customFormat="false" ht="12.75" hidden="false" customHeight="false" outlineLevel="0" collapsed="false">
      <c r="F6655" s="94" t="e">
        <f aca="false">IF(REF_DT&lt;PromptMonth,1,INDEX(BucketTable,MATCH($A6655,SumMonths,0),1))</f>
        <v>#VALUE!</v>
      </c>
      <c r="G6655" s="94" t="e">
        <f aca="false">INDEX(Book_Type,MATCH($B6655,Book,0),1)</f>
        <v>#N/A</v>
      </c>
      <c r="H6655" s="94" t="e">
        <f aca="false">$F6655&amp;$G6655</f>
        <v>#N/A</v>
      </c>
    </row>
    <row r="6656" customFormat="false" ht="12.75" hidden="false" customHeight="false" outlineLevel="0" collapsed="false">
      <c r="F6656" s="94" t="e">
        <f aca="false">IF(REF_DT&lt;PromptMonth,1,INDEX(BucketTable,MATCH($A6656,SumMonths,0),1))</f>
        <v>#VALUE!</v>
      </c>
      <c r="G6656" s="94" t="e">
        <f aca="false">INDEX(Book_Type,MATCH($B6656,Book,0),1)</f>
        <v>#N/A</v>
      </c>
      <c r="H6656" s="94" t="e">
        <f aca="false">$F6656&amp;$G6656</f>
        <v>#N/A</v>
      </c>
    </row>
    <row r="6657" customFormat="false" ht="12.75" hidden="false" customHeight="false" outlineLevel="0" collapsed="false">
      <c r="F6657" s="94" t="e">
        <f aca="false">IF(REF_DT&lt;PromptMonth,1,INDEX(BucketTable,MATCH($A6657,SumMonths,0),1))</f>
        <v>#VALUE!</v>
      </c>
      <c r="G6657" s="94" t="e">
        <f aca="false">INDEX(Book_Type,MATCH($B6657,Book,0),1)</f>
        <v>#N/A</v>
      </c>
      <c r="H6657" s="94" t="e">
        <f aca="false">$F6657&amp;$G6657</f>
        <v>#N/A</v>
      </c>
    </row>
    <row r="6658" customFormat="false" ht="12.75" hidden="false" customHeight="false" outlineLevel="0" collapsed="false">
      <c r="F6658" s="94" t="e">
        <f aca="false">IF(REF_DT&lt;PromptMonth,1,INDEX(BucketTable,MATCH($A6658,SumMonths,0),1))</f>
        <v>#VALUE!</v>
      </c>
      <c r="G6658" s="94" t="e">
        <f aca="false">INDEX(Book_Type,MATCH($B6658,Book,0),1)</f>
        <v>#N/A</v>
      </c>
      <c r="H6658" s="94" t="e">
        <f aca="false">$F6658&amp;$G6658</f>
        <v>#N/A</v>
      </c>
    </row>
    <row r="6659" customFormat="false" ht="12.75" hidden="false" customHeight="false" outlineLevel="0" collapsed="false">
      <c r="F6659" s="94" t="e">
        <f aca="false">IF(REF_DT&lt;PromptMonth,1,INDEX(BucketTable,MATCH($A6659,SumMonths,0),1))</f>
        <v>#VALUE!</v>
      </c>
      <c r="G6659" s="94" t="e">
        <f aca="false">INDEX(Book_Type,MATCH($B6659,Book,0),1)</f>
        <v>#N/A</v>
      </c>
      <c r="H6659" s="94" t="e">
        <f aca="false">$F6659&amp;$G6659</f>
        <v>#N/A</v>
      </c>
    </row>
    <row r="6660" customFormat="false" ht="12.75" hidden="false" customHeight="false" outlineLevel="0" collapsed="false">
      <c r="F6660" s="94" t="e">
        <f aca="false">IF(REF_DT&lt;PromptMonth,1,INDEX(BucketTable,MATCH($A6660,SumMonths,0),1))</f>
        <v>#VALUE!</v>
      </c>
      <c r="G6660" s="94" t="e">
        <f aca="false">INDEX(Book_Type,MATCH($B6660,Book,0),1)</f>
        <v>#N/A</v>
      </c>
      <c r="H6660" s="94" t="e">
        <f aca="false">$F6660&amp;$G6660</f>
        <v>#N/A</v>
      </c>
    </row>
    <row r="6661" customFormat="false" ht="12.75" hidden="false" customHeight="false" outlineLevel="0" collapsed="false">
      <c r="F6661" s="94" t="e">
        <f aca="false">IF(REF_DT&lt;PromptMonth,1,INDEX(BucketTable,MATCH($A6661,SumMonths,0),1))</f>
        <v>#VALUE!</v>
      </c>
      <c r="G6661" s="94" t="e">
        <f aca="false">INDEX(Book_Type,MATCH($B6661,Book,0),1)</f>
        <v>#N/A</v>
      </c>
      <c r="H6661" s="94" t="e">
        <f aca="false">$F6661&amp;$G6661</f>
        <v>#N/A</v>
      </c>
    </row>
    <row r="6662" customFormat="false" ht="12.75" hidden="false" customHeight="false" outlineLevel="0" collapsed="false">
      <c r="F6662" s="94" t="e">
        <f aca="false">IF(REF_DT&lt;PromptMonth,1,INDEX(BucketTable,MATCH($A6662,SumMonths,0),1))</f>
        <v>#VALUE!</v>
      </c>
      <c r="G6662" s="94" t="e">
        <f aca="false">INDEX(Book_Type,MATCH($B6662,Book,0),1)</f>
        <v>#N/A</v>
      </c>
      <c r="H6662" s="94" t="e">
        <f aca="false">$F6662&amp;$G6662</f>
        <v>#N/A</v>
      </c>
    </row>
    <row r="6663" customFormat="false" ht="12.75" hidden="false" customHeight="false" outlineLevel="0" collapsed="false">
      <c r="F6663" s="94" t="e">
        <f aca="false">IF(REF_DT&lt;PromptMonth,1,INDEX(BucketTable,MATCH($A6663,SumMonths,0),1))</f>
        <v>#VALUE!</v>
      </c>
      <c r="G6663" s="94" t="e">
        <f aca="false">INDEX(Book_Type,MATCH($B6663,Book,0),1)</f>
        <v>#N/A</v>
      </c>
      <c r="H6663" s="94" t="e">
        <f aca="false">$F6663&amp;$G6663</f>
        <v>#N/A</v>
      </c>
    </row>
    <row r="6664" customFormat="false" ht="12.75" hidden="false" customHeight="false" outlineLevel="0" collapsed="false">
      <c r="F6664" s="94" t="e">
        <f aca="false">IF(REF_DT&lt;PromptMonth,1,INDEX(BucketTable,MATCH($A6664,SumMonths,0),1))</f>
        <v>#VALUE!</v>
      </c>
      <c r="G6664" s="94" t="e">
        <f aca="false">INDEX(Book_Type,MATCH($B6664,Book,0),1)</f>
        <v>#N/A</v>
      </c>
      <c r="H6664" s="94" t="e">
        <f aca="false">$F6664&amp;$G6664</f>
        <v>#N/A</v>
      </c>
    </row>
    <row r="6665" customFormat="false" ht="12.75" hidden="false" customHeight="false" outlineLevel="0" collapsed="false">
      <c r="F6665" s="94" t="e">
        <f aca="false">IF(REF_DT&lt;PromptMonth,1,INDEX(BucketTable,MATCH($A6665,SumMonths,0),1))</f>
        <v>#VALUE!</v>
      </c>
      <c r="G6665" s="94" t="e">
        <f aca="false">INDEX(Book_Type,MATCH($B6665,Book,0),1)</f>
        <v>#N/A</v>
      </c>
      <c r="H6665" s="94" t="e">
        <f aca="false">$F6665&amp;$G6665</f>
        <v>#N/A</v>
      </c>
    </row>
    <row r="6666" customFormat="false" ht="12.75" hidden="false" customHeight="false" outlineLevel="0" collapsed="false">
      <c r="F6666" s="94" t="e">
        <f aca="false">IF(REF_DT&lt;PromptMonth,1,INDEX(BucketTable,MATCH($A6666,SumMonths,0),1))</f>
        <v>#VALUE!</v>
      </c>
      <c r="G6666" s="94" t="e">
        <f aca="false">INDEX(Book_Type,MATCH($B6666,Book,0),1)</f>
        <v>#N/A</v>
      </c>
      <c r="H6666" s="94" t="e">
        <f aca="false">$F6666&amp;$G6666</f>
        <v>#N/A</v>
      </c>
    </row>
    <row r="6667" customFormat="false" ht="12.75" hidden="false" customHeight="false" outlineLevel="0" collapsed="false">
      <c r="F6667" s="94" t="e">
        <f aca="false">IF(REF_DT&lt;PromptMonth,1,INDEX(BucketTable,MATCH($A6667,SumMonths,0),1))</f>
        <v>#VALUE!</v>
      </c>
      <c r="G6667" s="94" t="e">
        <f aca="false">INDEX(Book_Type,MATCH($B6667,Book,0),1)</f>
        <v>#N/A</v>
      </c>
      <c r="H6667" s="94" t="e">
        <f aca="false">$F6667&amp;$G6667</f>
        <v>#N/A</v>
      </c>
    </row>
    <row r="6668" customFormat="false" ht="12.75" hidden="false" customHeight="false" outlineLevel="0" collapsed="false">
      <c r="F6668" s="94" t="e">
        <f aca="false">IF(REF_DT&lt;PromptMonth,1,INDEX(BucketTable,MATCH($A6668,SumMonths,0),1))</f>
        <v>#VALUE!</v>
      </c>
      <c r="G6668" s="94" t="e">
        <f aca="false">INDEX(Book_Type,MATCH($B6668,Book,0),1)</f>
        <v>#N/A</v>
      </c>
      <c r="H6668" s="94" t="e">
        <f aca="false">$F6668&amp;$G6668</f>
        <v>#N/A</v>
      </c>
    </row>
    <row r="6669" customFormat="false" ht="12.75" hidden="false" customHeight="false" outlineLevel="0" collapsed="false">
      <c r="F6669" s="94" t="e">
        <f aca="false">IF(REF_DT&lt;PromptMonth,1,INDEX(BucketTable,MATCH($A6669,SumMonths,0),1))</f>
        <v>#VALUE!</v>
      </c>
      <c r="G6669" s="94" t="e">
        <f aca="false">INDEX(Book_Type,MATCH($B6669,Book,0),1)</f>
        <v>#N/A</v>
      </c>
      <c r="H6669" s="94" t="e">
        <f aca="false">$F6669&amp;$G6669</f>
        <v>#N/A</v>
      </c>
    </row>
    <row r="6670" customFormat="false" ht="12.75" hidden="false" customHeight="false" outlineLevel="0" collapsed="false">
      <c r="F6670" s="94" t="e">
        <f aca="false">IF(REF_DT&lt;PromptMonth,1,INDEX(BucketTable,MATCH($A6670,SumMonths,0),1))</f>
        <v>#VALUE!</v>
      </c>
      <c r="G6670" s="94" t="e">
        <f aca="false">INDEX(Book_Type,MATCH($B6670,Book,0),1)</f>
        <v>#N/A</v>
      </c>
      <c r="H6670" s="94" t="e">
        <f aca="false">$F6670&amp;$G6670</f>
        <v>#N/A</v>
      </c>
    </row>
    <row r="6671" customFormat="false" ht="12.75" hidden="false" customHeight="false" outlineLevel="0" collapsed="false">
      <c r="F6671" s="94" t="e">
        <f aca="false">IF(REF_DT&lt;PromptMonth,1,INDEX(BucketTable,MATCH($A6671,SumMonths,0),1))</f>
        <v>#VALUE!</v>
      </c>
      <c r="G6671" s="94" t="e">
        <f aca="false">INDEX(Book_Type,MATCH($B6671,Book,0),1)</f>
        <v>#N/A</v>
      </c>
      <c r="H6671" s="94" t="e">
        <f aca="false">$F6671&amp;$G6671</f>
        <v>#N/A</v>
      </c>
    </row>
    <row r="6672" customFormat="false" ht="12.75" hidden="false" customHeight="false" outlineLevel="0" collapsed="false">
      <c r="F6672" s="94" t="e">
        <f aca="false">IF(REF_DT&lt;PromptMonth,1,INDEX(BucketTable,MATCH($A6672,SumMonths,0),1))</f>
        <v>#VALUE!</v>
      </c>
      <c r="G6672" s="94" t="e">
        <f aca="false">INDEX(Book_Type,MATCH($B6672,Book,0),1)</f>
        <v>#N/A</v>
      </c>
      <c r="H6672" s="94" t="e">
        <f aca="false">$F6672&amp;$G6672</f>
        <v>#N/A</v>
      </c>
    </row>
    <row r="6673" customFormat="false" ht="12.75" hidden="false" customHeight="false" outlineLevel="0" collapsed="false">
      <c r="F6673" s="94" t="e">
        <f aca="false">IF(REF_DT&lt;PromptMonth,1,INDEX(BucketTable,MATCH($A6673,SumMonths,0),1))</f>
        <v>#VALUE!</v>
      </c>
      <c r="G6673" s="94" t="e">
        <f aca="false">INDEX(Book_Type,MATCH($B6673,Book,0),1)</f>
        <v>#N/A</v>
      </c>
      <c r="H6673" s="94" t="e">
        <f aca="false">$F6673&amp;$G6673</f>
        <v>#N/A</v>
      </c>
    </row>
    <row r="6674" customFormat="false" ht="12.75" hidden="false" customHeight="false" outlineLevel="0" collapsed="false">
      <c r="F6674" s="94" t="e">
        <f aca="false">IF(REF_DT&lt;PromptMonth,1,INDEX(BucketTable,MATCH($A6674,SumMonths,0),1))</f>
        <v>#VALUE!</v>
      </c>
      <c r="G6674" s="94" t="e">
        <f aca="false">INDEX(Book_Type,MATCH($B6674,Book,0),1)</f>
        <v>#N/A</v>
      </c>
      <c r="H6674" s="94" t="e">
        <f aca="false">$F6674&amp;$G6674</f>
        <v>#N/A</v>
      </c>
    </row>
    <row r="6675" customFormat="false" ht="12.75" hidden="false" customHeight="false" outlineLevel="0" collapsed="false">
      <c r="F6675" s="94" t="e">
        <f aca="false">IF(REF_DT&lt;PromptMonth,1,INDEX(BucketTable,MATCH($A6675,SumMonths,0),1))</f>
        <v>#VALUE!</v>
      </c>
      <c r="G6675" s="94" t="e">
        <f aca="false">INDEX(Book_Type,MATCH($B6675,Book,0),1)</f>
        <v>#N/A</v>
      </c>
      <c r="H6675" s="94" t="e">
        <f aca="false">$F6675&amp;$G6675</f>
        <v>#N/A</v>
      </c>
    </row>
    <row r="6676" customFormat="false" ht="12.75" hidden="false" customHeight="false" outlineLevel="0" collapsed="false">
      <c r="F6676" s="94" t="e">
        <f aca="false">IF(REF_DT&lt;PromptMonth,1,INDEX(BucketTable,MATCH($A6676,SumMonths,0),1))</f>
        <v>#VALUE!</v>
      </c>
      <c r="G6676" s="94" t="e">
        <f aca="false">INDEX(Book_Type,MATCH($B6676,Book,0),1)</f>
        <v>#N/A</v>
      </c>
      <c r="H6676" s="94" t="e">
        <f aca="false">$F6676&amp;$G6676</f>
        <v>#N/A</v>
      </c>
    </row>
    <row r="6677" customFormat="false" ht="12.75" hidden="false" customHeight="false" outlineLevel="0" collapsed="false">
      <c r="F6677" s="94" t="e">
        <f aca="false">IF(REF_DT&lt;PromptMonth,1,INDEX(BucketTable,MATCH($A6677,SumMonths,0),1))</f>
        <v>#VALUE!</v>
      </c>
      <c r="G6677" s="94" t="e">
        <f aca="false">INDEX(Book_Type,MATCH($B6677,Book,0),1)</f>
        <v>#N/A</v>
      </c>
      <c r="H6677" s="94" t="e">
        <f aca="false">$F6677&amp;$G6677</f>
        <v>#N/A</v>
      </c>
    </row>
    <row r="6678" customFormat="false" ht="12.75" hidden="false" customHeight="false" outlineLevel="0" collapsed="false">
      <c r="F6678" s="94" t="e">
        <f aca="false">IF(REF_DT&lt;PromptMonth,1,INDEX(BucketTable,MATCH($A6678,SumMonths,0),1))</f>
        <v>#VALUE!</v>
      </c>
      <c r="G6678" s="94" t="e">
        <f aca="false">INDEX(Book_Type,MATCH($B6678,Book,0),1)</f>
        <v>#N/A</v>
      </c>
      <c r="H6678" s="94" t="e">
        <f aca="false">$F6678&amp;$G6678</f>
        <v>#N/A</v>
      </c>
    </row>
    <row r="6679" customFormat="false" ht="12.75" hidden="false" customHeight="false" outlineLevel="0" collapsed="false">
      <c r="F6679" s="94" t="e">
        <f aca="false">IF(REF_DT&lt;PromptMonth,1,INDEX(BucketTable,MATCH($A6679,SumMonths,0),1))</f>
        <v>#VALUE!</v>
      </c>
      <c r="G6679" s="94" t="e">
        <f aca="false">INDEX(Book_Type,MATCH($B6679,Book,0),1)</f>
        <v>#N/A</v>
      </c>
      <c r="H6679" s="94" t="e">
        <f aca="false">$F6679&amp;$G6679</f>
        <v>#N/A</v>
      </c>
    </row>
    <row r="6680" customFormat="false" ht="12.75" hidden="false" customHeight="false" outlineLevel="0" collapsed="false">
      <c r="F6680" s="94" t="e">
        <f aca="false">IF(REF_DT&lt;PromptMonth,1,INDEX(BucketTable,MATCH($A6680,SumMonths,0),1))</f>
        <v>#VALUE!</v>
      </c>
      <c r="G6680" s="94" t="e">
        <f aca="false">INDEX(Book_Type,MATCH($B6680,Book,0),1)</f>
        <v>#N/A</v>
      </c>
      <c r="H6680" s="94" t="e">
        <f aca="false">$F6680&amp;$G6680</f>
        <v>#N/A</v>
      </c>
    </row>
    <row r="6681" customFormat="false" ht="12.75" hidden="false" customHeight="false" outlineLevel="0" collapsed="false">
      <c r="F6681" s="94" t="e">
        <f aca="false">IF(REF_DT&lt;PromptMonth,1,INDEX(BucketTable,MATCH($A6681,SumMonths,0),1))</f>
        <v>#VALUE!</v>
      </c>
      <c r="G6681" s="94" t="e">
        <f aca="false">INDEX(Book_Type,MATCH($B6681,Book,0),1)</f>
        <v>#N/A</v>
      </c>
      <c r="H6681" s="94" t="e">
        <f aca="false">$F6681&amp;$G6681</f>
        <v>#N/A</v>
      </c>
    </row>
    <row r="6682" customFormat="false" ht="12.75" hidden="false" customHeight="false" outlineLevel="0" collapsed="false">
      <c r="F6682" s="94" t="e">
        <f aca="false">IF(REF_DT&lt;PromptMonth,1,INDEX(BucketTable,MATCH($A6682,SumMonths,0),1))</f>
        <v>#VALUE!</v>
      </c>
      <c r="G6682" s="94" t="e">
        <f aca="false">INDEX(Book_Type,MATCH($B6682,Book,0),1)</f>
        <v>#N/A</v>
      </c>
      <c r="H6682" s="94" t="e">
        <f aca="false">$F6682&amp;$G6682</f>
        <v>#N/A</v>
      </c>
    </row>
    <row r="6683" customFormat="false" ht="12.75" hidden="false" customHeight="false" outlineLevel="0" collapsed="false">
      <c r="F6683" s="94" t="e">
        <f aca="false">IF(REF_DT&lt;PromptMonth,1,INDEX(BucketTable,MATCH($A6683,SumMonths,0),1))</f>
        <v>#VALUE!</v>
      </c>
      <c r="G6683" s="94" t="e">
        <f aca="false">INDEX(Book_Type,MATCH($B6683,Book,0),1)</f>
        <v>#N/A</v>
      </c>
      <c r="H6683" s="94" t="e">
        <f aca="false">$F6683&amp;$G6683</f>
        <v>#N/A</v>
      </c>
    </row>
    <row r="6684" customFormat="false" ht="12.75" hidden="false" customHeight="false" outlineLevel="0" collapsed="false">
      <c r="F6684" s="94" t="e">
        <f aca="false">IF(REF_DT&lt;PromptMonth,1,INDEX(BucketTable,MATCH($A6684,SumMonths,0),1))</f>
        <v>#VALUE!</v>
      </c>
      <c r="G6684" s="94" t="e">
        <f aca="false">INDEX(Book_Type,MATCH($B6684,Book,0),1)</f>
        <v>#N/A</v>
      </c>
      <c r="H6684" s="94" t="e">
        <f aca="false">$F6684&amp;$G6684</f>
        <v>#N/A</v>
      </c>
    </row>
    <row r="6685" customFormat="false" ht="12.75" hidden="false" customHeight="false" outlineLevel="0" collapsed="false">
      <c r="F6685" s="94" t="e">
        <f aca="false">IF(REF_DT&lt;PromptMonth,1,INDEX(BucketTable,MATCH($A6685,SumMonths,0),1))</f>
        <v>#VALUE!</v>
      </c>
      <c r="G6685" s="94" t="e">
        <f aca="false">INDEX(Book_Type,MATCH($B6685,Book,0),1)</f>
        <v>#N/A</v>
      </c>
      <c r="H6685" s="94" t="e">
        <f aca="false">$F6685&amp;$G6685</f>
        <v>#N/A</v>
      </c>
    </row>
    <row r="6686" customFormat="false" ht="12.75" hidden="false" customHeight="false" outlineLevel="0" collapsed="false">
      <c r="F6686" s="94" t="e">
        <f aca="false">IF(REF_DT&lt;PromptMonth,1,INDEX(BucketTable,MATCH($A6686,SumMonths,0),1))</f>
        <v>#VALUE!</v>
      </c>
      <c r="G6686" s="94" t="e">
        <f aca="false">INDEX(Book_Type,MATCH($B6686,Book,0),1)</f>
        <v>#N/A</v>
      </c>
      <c r="H6686" s="94" t="e">
        <f aca="false">$F6686&amp;$G6686</f>
        <v>#N/A</v>
      </c>
    </row>
    <row r="6687" customFormat="false" ht="12.75" hidden="false" customHeight="false" outlineLevel="0" collapsed="false">
      <c r="F6687" s="94" t="e">
        <f aca="false">IF(REF_DT&lt;PromptMonth,1,INDEX(BucketTable,MATCH($A6687,SumMonths,0),1))</f>
        <v>#VALUE!</v>
      </c>
      <c r="G6687" s="94" t="e">
        <f aca="false">INDEX(Book_Type,MATCH($B6687,Book,0),1)</f>
        <v>#N/A</v>
      </c>
      <c r="H6687" s="94" t="e">
        <f aca="false">$F6687&amp;$G6687</f>
        <v>#N/A</v>
      </c>
    </row>
    <row r="6688" customFormat="false" ht="12.75" hidden="false" customHeight="false" outlineLevel="0" collapsed="false">
      <c r="F6688" s="94" t="e">
        <f aca="false">IF(REF_DT&lt;PromptMonth,1,INDEX(BucketTable,MATCH($A6688,SumMonths,0),1))</f>
        <v>#VALUE!</v>
      </c>
      <c r="G6688" s="94" t="e">
        <f aca="false">INDEX(Book_Type,MATCH($B6688,Book,0),1)</f>
        <v>#N/A</v>
      </c>
      <c r="H6688" s="94" t="e">
        <f aca="false">$F6688&amp;$G6688</f>
        <v>#N/A</v>
      </c>
    </row>
    <row r="6689" customFormat="false" ht="12.75" hidden="false" customHeight="false" outlineLevel="0" collapsed="false">
      <c r="F6689" s="94" t="e">
        <f aca="false">IF(REF_DT&lt;PromptMonth,1,INDEX(BucketTable,MATCH($A6689,SumMonths,0),1))</f>
        <v>#VALUE!</v>
      </c>
      <c r="G6689" s="94" t="e">
        <f aca="false">INDEX(Book_Type,MATCH($B6689,Book,0),1)</f>
        <v>#N/A</v>
      </c>
      <c r="H6689" s="94" t="e">
        <f aca="false">$F6689&amp;$G6689</f>
        <v>#N/A</v>
      </c>
    </row>
    <row r="6690" customFormat="false" ht="12.75" hidden="false" customHeight="false" outlineLevel="0" collapsed="false">
      <c r="F6690" s="94" t="e">
        <f aca="false">IF(REF_DT&lt;PromptMonth,1,INDEX(BucketTable,MATCH($A6690,SumMonths,0),1))</f>
        <v>#VALUE!</v>
      </c>
      <c r="G6690" s="94" t="e">
        <f aca="false">INDEX(Book_Type,MATCH($B6690,Book,0),1)</f>
        <v>#N/A</v>
      </c>
      <c r="H6690" s="94" t="e">
        <f aca="false">$F6690&amp;$G6690</f>
        <v>#N/A</v>
      </c>
    </row>
    <row r="6691" customFormat="false" ht="12.75" hidden="false" customHeight="false" outlineLevel="0" collapsed="false">
      <c r="F6691" s="94" t="e">
        <f aca="false">IF(REF_DT&lt;PromptMonth,1,INDEX(BucketTable,MATCH($A6691,SumMonths,0),1))</f>
        <v>#VALUE!</v>
      </c>
      <c r="G6691" s="94" t="e">
        <f aca="false">INDEX(Book_Type,MATCH($B6691,Book,0),1)</f>
        <v>#N/A</v>
      </c>
      <c r="H6691" s="94" t="e">
        <f aca="false">$F6691&amp;$G6691</f>
        <v>#N/A</v>
      </c>
    </row>
    <row r="6692" customFormat="false" ht="12.75" hidden="false" customHeight="false" outlineLevel="0" collapsed="false">
      <c r="F6692" s="94" t="e">
        <f aca="false">IF(REF_DT&lt;PromptMonth,1,INDEX(BucketTable,MATCH($A6692,SumMonths,0),1))</f>
        <v>#VALUE!</v>
      </c>
      <c r="G6692" s="94" t="e">
        <f aca="false">INDEX(Book_Type,MATCH($B6692,Book,0),1)</f>
        <v>#N/A</v>
      </c>
      <c r="H6692" s="94" t="e">
        <f aca="false">$F6692&amp;$G6692</f>
        <v>#N/A</v>
      </c>
    </row>
    <row r="6693" customFormat="false" ht="12.75" hidden="false" customHeight="false" outlineLevel="0" collapsed="false">
      <c r="F6693" s="94" t="e">
        <f aca="false">IF(REF_DT&lt;PromptMonth,1,INDEX(BucketTable,MATCH($A6693,SumMonths,0),1))</f>
        <v>#VALUE!</v>
      </c>
      <c r="G6693" s="94" t="e">
        <f aca="false">INDEX(Book_Type,MATCH($B6693,Book,0),1)</f>
        <v>#N/A</v>
      </c>
      <c r="H6693" s="94" t="e">
        <f aca="false">$F6693&amp;$G6693</f>
        <v>#N/A</v>
      </c>
    </row>
    <row r="6694" customFormat="false" ht="12.75" hidden="false" customHeight="false" outlineLevel="0" collapsed="false">
      <c r="F6694" s="94" t="e">
        <f aca="false">IF(REF_DT&lt;PromptMonth,1,INDEX(BucketTable,MATCH($A6694,SumMonths,0),1))</f>
        <v>#VALUE!</v>
      </c>
      <c r="G6694" s="94" t="e">
        <f aca="false">INDEX(Book_Type,MATCH($B6694,Book,0),1)</f>
        <v>#N/A</v>
      </c>
      <c r="H6694" s="94" t="e">
        <f aca="false">$F6694&amp;$G6694</f>
        <v>#N/A</v>
      </c>
    </row>
    <row r="6695" customFormat="false" ht="12.75" hidden="false" customHeight="false" outlineLevel="0" collapsed="false">
      <c r="F6695" s="94" t="e">
        <f aca="false">IF(REF_DT&lt;PromptMonth,1,INDEX(BucketTable,MATCH($A6695,SumMonths,0),1))</f>
        <v>#VALUE!</v>
      </c>
      <c r="G6695" s="94" t="e">
        <f aca="false">INDEX(Book_Type,MATCH($B6695,Book,0),1)</f>
        <v>#N/A</v>
      </c>
      <c r="H6695" s="94" t="e">
        <f aca="false">$F6695&amp;$G6695</f>
        <v>#N/A</v>
      </c>
    </row>
    <row r="6696" customFormat="false" ht="12.75" hidden="false" customHeight="false" outlineLevel="0" collapsed="false">
      <c r="F6696" s="94" t="e">
        <f aca="false">IF(REF_DT&lt;PromptMonth,1,INDEX(BucketTable,MATCH($A6696,SumMonths,0),1))</f>
        <v>#VALUE!</v>
      </c>
      <c r="G6696" s="94" t="e">
        <f aca="false">INDEX(Book_Type,MATCH($B6696,Book,0),1)</f>
        <v>#N/A</v>
      </c>
      <c r="H6696" s="94" t="e">
        <f aca="false">$F6696&amp;$G6696</f>
        <v>#N/A</v>
      </c>
    </row>
    <row r="6697" customFormat="false" ht="12.75" hidden="false" customHeight="false" outlineLevel="0" collapsed="false">
      <c r="F6697" s="94" t="e">
        <f aca="false">IF(REF_DT&lt;PromptMonth,1,INDEX(BucketTable,MATCH($A6697,SumMonths,0),1))</f>
        <v>#VALUE!</v>
      </c>
      <c r="G6697" s="94" t="e">
        <f aca="false">INDEX(Book_Type,MATCH($B6697,Book,0),1)</f>
        <v>#N/A</v>
      </c>
      <c r="H6697" s="94" t="e">
        <f aca="false">$F6697&amp;$G6697</f>
        <v>#N/A</v>
      </c>
    </row>
    <row r="6698" customFormat="false" ht="12.75" hidden="false" customHeight="false" outlineLevel="0" collapsed="false">
      <c r="F6698" s="94" t="e">
        <f aca="false">IF(REF_DT&lt;PromptMonth,1,INDEX(BucketTable,MATCH($A6698,SumMonths,0),1))</f>
        <v>#VALUE!</v>
      </c>
      <c r="G6698" s="94" t="e">
        <f aca="false">INDEX(Book_Type,MATCH($B6698,Book,0),1)</f>
        <v>#N/A</v>
      </c>
      <c r="H6698" s="94" t="e">
        <f aca="false">$F6698&amp;$G6698</f>
        <v>#N/A</v>
      </c>
    </row>
    <row r="6699" customFormat="false" ht="12.75" hidden="false" customHeight="false" outlineLevel="0" collapsed="false">
      <c r="F6699" s="94" t="e">
        <f aca="false">IF(REF_DT&lt;PromptMonth,1,INDEX(BucketTable,MATCH($A6699,SumMonths,0),1))</f>
        <v>#VALUE!</v>
      </c>
      <c r="G6699" s="94" t="e">
        <f aca="false">INDEX(Book_Type,MATCH($B6699,Book,0),1)</f>
        <v>#N/A</v>
      </c>
      <c r="H6699" s="94" t="e">
        <f aca="false">$F6699&amp;$G6699</f>
        <v>#N/A</v>
      </c>
    </row>
    <row r="6700" customFormat="false" ht="12.75" hidden="false" customHeight="false" outlineLevel="0" collapsed="false">
      <c r="F6700" s="94" t="e">
        <f aca="false">IF(REF_DT&lt;PromptMonth,1,INDEX(BucketTable,MATCH($A6700,SumMonths,0),1))</f>
        <v>#VALUE!</v>
      </c>
      <c r="G6700" s="94" t="e">
        <f aca="false">INDEX(Book_Type,MATCH($B6700,Book,0),1)</f>
        <v>#N/A</v>
      </c>
      <c r="H6700" s="94" t="e">
        <f aca="false">$F6700&amp;$G6700</f>
        <v>#N/A</v>
      </c>
    </row>
    <row r="6701" customFormat="false" ht="12.75" hidden="false" customHeight="false" outlineLevel="0" collapsed="false">
      <c r="F6701" s="94" t="e">
        <f aca="false">IF(REF_DT&lt;PromptMonth,1,INDEX(BucketTable,MATCH($A6701,SumMonths,0),1))</f>
        <v>#VALUE!</v>
      </c>
      <c r="G6701" s="94" t="e">
        <f aca="false">INDEX(Book_Type,MATCH($B6701,Book,0),1)</f>
        <v>#N/A</v>
      </c>
      <c r="H6701" s="94" t="e">
        <f aca="false">$F6701&amp;$G6701</f>
        <v>#N/A</v>
      </c>
    </row>
    <row r="6702" customFormat="false" ht="12.75" hidden="false" customHeight="false" outlineLevel="0" collapsed="false">
      <c r="F6702" s="94" t="e">
        <f aca="false">IF(REF_DT&lt;PromptMonth,1,INDEX(BucketTable,MATCH($A6702,SumMonths,0),1))</f>
        <v>#VALUE!</v>
      </c>
      <c r="G6702" s="94" t="e">
        <f aca="false">INDEX(Book_Type,MATCH($B6702,Book,0),1)</f>
        <v>#N/A</v>
      </c>
      <c r="H6702" s="94" t="e">
        <f aca="false">$F6702&amp;$G6702</f>
        <v>#N/A</v>
      </c>
    </row>
    <row r="6703" customFormat="false" ht="12.75" hidden="false" customHeight="false" outlineLevel="0" collapsed="false">
      <c r="F6703" s="94" t="e">
        <f aca="false">IF(REF_DT&lt;PromptMonth,1,INDEX(BucketTable,MATCH($A6703,SumMonths,0),1))</f>
        <v>#VALUE!</v>
      </c>
      <c r="G6703" s="94" t="e">
        <f aca="false">INDEX(Book_Type,MATCH($B6703,Book,0),1)</f>
        <v>#N/A</v>
      </c>
      <c r="H6703" s="94" t="e">
        <f aca="false">$F6703&amp;$G6703</f>
        <v>#N/A</v>
      </c>
    </row>
    <row r="6704" customFormat="false" ht="12.75" hidden="false" customHeight="false" outlineLevel="0" collapsed="false">
      <c r="F6704" s="94" t="e">
        <f aca="false">IF(REF_DT&lt;PromptMonth,1,INDEX(BucketTable,MATCH($A6704,SumMonths,0),1))</f>
        <v>#VALUE!</v>
      </c>
      <c r="G6704" s="94" t="e">
        <f aca="false">INDEX(Book_Type,MATCH($B6704,Book,0),1)</f>
        <v>#N/A</v>
      </c>
      <c r="H6704" s="94" t="e">
        <f aca="false">$F6704&amp;$G6704</f>
        <v>#N/A</v>
      </c>
    </row>
    <row r="6705" customFormat="false" ht="12.75" hidden="false" customHeight="false" outlineLevel="0" collapsed="false">
      <c r="F6705" s="94" t="e">
        <f aca="false">IF(REF_DT&lt;PromptMonth,1,INDEX(BucketTable,MATCH($A6705,SumMonths,0),1))</f>
        <v>#VALUE!</v>
      </c>
      <c r="G6705" s="94" t="e">
        <f aca="false">INDEX(Book_Type,MATCH($B6705,Book,0),1)</f>
        <v>#N/A</v>
      </c>
      <c r="H6705" s="94" t="e">
        <f aca="false">$F6705&amp;$G6705</f>
        <v>#N/A</v>
      </c>
    </row>
    <row r="6706" customFormat="false" ht="12.75" hidden="false" customHeight="false" outlineLevel="0" collapsed="false">
      <c r="F6706" s="94" t="e">
        <f aca="false">IF(REF_DT&lt;PromptMonth,1,INDEX(BucketTable,MATCH($A6706,SumMonths,0),1))</f>
        <v>#VALUE!</v>
      </c>
      <c r="G6706" s="94" t="e">
        <f aca="false">INDEX(Book_Type,MATCH($B6706,Book,0),1)</f>
        <v>#N/A</v>
      </c>
      <c r="H6706" s="94" t="e">
        <f aca="false">$F6706&amp;$G6706</f>
        <v>#N/A</v>
      </c>
    </row>
    <row r="6707" customFormat="false" ht="12.75" hidden="false" customHeight="false" outlineLevel="0" collapsed="false">
      <c r="F6707" s="94" t="e">
        <f aca="false">IF(REF_DT&lt;PromptMonth,1,INDEX(BucketTable,MATCH($A6707,SumMonths,0),1))</f>
        <v>#VALUE!</v>
      </c>
      <c r="G6707" s="94" t="e">
        <f aca="false">INDEX(Book_Type,MATCH($B6707,Book,0),1)</f>
        <v>#N/A</v>
      </c>
      <c r="H6707" s="94" t="e">
        <f aca="false">$F6707&amp;$G6707</f>
        <v>#N/A</v>
      </c>
    </row>
    <row r="6708" customFormat="false" ht="12.75" hidden="false" customHeight="false" outlineLevel="0" collapsed="false">
      <c r="F6708" s="94" t="e">
        <f aca="false">IF(REF_DT&lt;PromptMonth,1,INDEX(BucketTable,MATCH($A6708,SumMonths,0),1))</f>
        <v>#VALUE!</v>
      </c>
      <c r="G6708" s="94" t="e">
        <f aca="false">INDEX(Book_Type,MATCH($B6708,Book,0),1)</f>
        <v>#N/A</v>
      </c>
      <c r="H6708" s="94" t="e">
        <f aca="false">$F6708&amp;$G6708</f>
        <v>#N/A</v>
      </c>
    </row>
    <row r="6709" customFormat="false" ht="12.75" hidden="false" customHeight="false" outlineLevel="0" collapsed="false">
      <c r="F6709" s="94" t="e">
        <f aca="false">IF(REF_DT&lt;PromptMonth,1,INDEX(BucketTable,MATCH($A6709,SumMonths,0),1))</f>
        <v>#VALUE!</v>
      </c>
      <c r="G6709" s="94" t="e">
        <f aca="false">INDEX(Book_Type,MATCH($B6709,Book,0),1)</f>
        <v>#N/A</v>
      </c>
      <c r="H6709" s="94" t="e">
        <f aca="false">$F6709&amp;$G6709</f>
        <v>#N/A</v>
      </c>
    </row>
    <row r="6710" customFormat="false" ht="12.75" hidden="false" customHeight="false" outlineLevel="0" collapsed="false">
      <c r="F6710" s="94" t="e">
        <f aca="false">IF(REF_DT&lt;PromptMonth,1,INDEX(BucketTable,MATCH($A6710,SumMonths,0),1))</f>
        <v>#VALUE!</v>
      </c>
      <c r="G6710" s="94" t="e">
        <f aca="false">INDEX(Book_Type,MATCH($B6710,Book,0),1)</f>
        <v>#N/A</v>
      </c>
      <c r="H6710" s="94" t="e">
        <f aca="false">$F6710&amp;$G6710</f>
        <v>#N/A</v>
      </c>
    </row>
    <row r="6711" customFormat="false" ht="12.75" hidden="false" customHeight="false" outlineLevel="0" collapsed="false">
      <c r="F6711" s="94" t="e">
        <f aca="false">IF(REF_DT&lt;PromptMonth,1,INDEX(BucketTable,MATCH($A6711,SumMonths,0),1))</f>
        <v>#VALUE!</v>
      </c>
      <c r="G6711" s="94" t="e">
        <f aca="false">INDEX(Book_Type,MATCH($B6711,Book,0),1)</f>
        <v>#N/A</v>
      </c>
      <c r="H6711" s="94" t="e">
        <f aca="false">$F6711&amp;$G6711</f>
        <v>#N/A</v>
      </c>
    </row>
    <row r="6712" customFormat="false" ht="12.75" hidden="false" customHeight="false" outlineLevel="0" collapsed="false">
      <c r="F6712" s="94" t="e">
        <f aca="false">IF(REF_DT&lt;PromptMonth,1,INDEX(BucketTable,MATCH($A6712,SumMonths,0),1))</f>
        <v>#VALUE!</v>
      </c>
      <c r="G6712" s="94" t="e">
        <f aca="false">INDEX(Book_Type,MATCH($B6712,Book,0),1)</f>
        <v>#N/A</v>
      </c>
      <c r="H6712" s="94" t="e">
        <f aca="false">$F6712&amp;$G6712</f>
        <v>#N/A</v>
      </c>
    </row>
    <row r="6713" customFormat="false" ht="12.75" hidden="false" customHeight="false" outlineLevel="0" collapsed="false">
      <c r="F6713" s="94" t="e">
        <f aca="false">IF(REF_DT&lt;PromptMonth,1,INDEX(BucketTable,MATCH($A6713,SumMonths,0),1))</f>
        <v>#VALUE!</v>
      </c>
      <c r="G6713" s="94" t="e">
        <f aca="false">INDEX(Book_Type,MATCH($B6713,Book,0),1)</f>
        <v>#N/A</v>
      </c>
      <c r="H6713" s="94" t="e">
        <f aca="false">$F6713&amp;$G6713</f>
        <v>#N/A</v>
      </c>
    </row>
    <row r="6714" customFormat="false" ht="12.75" hidden="false" customHeight="false" outlineLevel="0" collapsed="false">
      <c r="F6714" s="94" t="e">
        <f aca="false">IF(REF_DT&lt;PromptMonth,1,INDEX(BucketTable,MATCH($A6714,SumMonths,0),1))</f>
        <v>#VALUE!</v>
      </c>
      <c r="G6714" s="94" t="e">
        <f aca="false">INDEX(Book_Type,MATCH($B6714,Book,0),1)</f>
        <v>#N/A</v>
      </c>
      <c r="H6714" s="94" t="e">
        <f aca="false">$F6714&amp;$G6714</f>
        <v>#N/A</v>
      </c>
    </row>
    <row r="6715" customFormat="false" ht="12.75" hidden="false" customHeight="false" outlineLevel="0" collapsed="false">
      <c r="F6715" s="94" t="e">
        <f aca="false">IF(REF_DT&lt;PromptMonth,1,INDEX(BucketTable,MATCH($A6715,SumMonths,0),1))</f>
        <v>#VALUE!</v>
      </c>
      <c r="G6715" s="94" t="e">
        <f aca="false">INDEX(Book_Type,MATCH($B6715,Book,0),1)</f>
        <v>#N/A</v>
      </c>
      <c r="H6715" s="94" t="e">
        <f aca="false">$F6715&amp;$G6715</f>
        <v>#N/A</v>
      </c>
    </row>
    <row r="6716" customFormat="false" ht="12.75" hidden="false" customHeight="false" outlineLevel="0" collapsed="false">
      <c r="F6716" s="94" t="e">
        <f aca="false">IF(REF_DT&lt;PromptMonth,1,INDEX(BucketTable,MATCH($A6716,SumMonths,0),1))</f>
        <v>#VALUE!</v>
      </c>
      <c r="G6716" s="94" t="e">
        <f aca="false">INDEX(Book_Type,MATCH($B6716,Book,0),1)</f>
        <v>#N/A</v>
      </c>
      <c r="H6716" s="94" t="e">
        <f aca="false">$F6716&amp;$G6716</f>
        <v>#N/A</v>
      </c>
    </row>
    <row r="6717" customFormat="false" ht="12.75" hidden="false" customHeight="false" outlineLevel="0" collapsed="false">
      <c r="F6717" s="94" t="e">
        <f aca="false">IF(REF_DT&lt;PromptMonth,1,INDEX(BucketTable,MATCH($A6717,SumMonths,0),1))</f>
        <v>#VALUE!</v>
      </c>
      <c r="G6717" s="94" t="e">
        <f aca="false">INDEX(Book_Type,MATCH($B6717,Book,0),1)</f>
        <v>#N/A</v>
      </c>
      <c r="H6717" s="94" t="e">
        <f aca="false">$F6717&amp;$G6717</f>
        <v>#N/A</v>
      </c>
    </row>
    <row r="6718" customFormat="false" ht="12.75" hidden="false" customHeight="false" outlineLevel="0" collapsed="false">
      <c r="F6718" s="94" t="e">
        <f aca="false">IF(REF_DT&lt;PromptMonth,1,INDEX(BucketTable,MATCH($A6718,SumMonths,0),1))</f>
        <v>#VALUE!</v>
      </c>
      <c r="G6718" s="94" t="e">
        <f aca="false">INDEX(Book_Type,MATCH($B6718,Book,0),1)</f>
        <v>#N/A</v>
      </c>
      <c r="H6718" s="94" t="e">
        <f aca="false">$F6718&amp;$G6718</f>
        <v>#N/A</v>
      </c>
    </row>
    <row r="6719" customFormat="false" ht="12.75" hidden="false" customHeight="false" outlineLevel="0" collapsed="false">
      <c r="F6719" s="94" t="e">
        <f aca="false">IF(REF_DT&lt;PromptMonth,1,INDEX(BucketTable,MATCH($A6719,SumMonths,0),1))</f>
        <v>#VALUE!</v>
      </c>
      <c r="G6719" s="94" t="e">
        <f aca="false">INDEX(Book_Type,MATCH($B6719,Book,0),1)</f>
        <v>#N/A</v>
      </c>
      <c r="H6719" s="94" t="e">
        <f aca="false">$F6719&amp;$G6719</f>
        <v>#N/A</v>
      </c>
    </row>
    <row r="6720" customFormat="false" ht="12.75" hidden="false" customHeight="false" outlineLevel="0" collapsed="false">
      <c r="F6720" s="94" t="e">
        <f aca="false">IF(REF_DT&lt;PromptMonth,1,INDEX(BucketTable,MATCH($A6720,SumMonths,0),1))</f>
        <v>#VALUE!</v>
      </c>
      <c r="G6720" s="94" t="e">
        <f aca="false">INDEX(Book_Type,MATCH($B6720,Book,0),1)</f>
        <v>#N/A</v>
      </c>
      <c r="H6720" s="94" t="e">
        <f aca="false">$F6720&amp;$G6720</f>
        <v>#N/A</v>
      </c>
    </row>
    <row r="6721" customFormat="false" ht="12.75" hidden="false" customHeight="false" outlineLevel="0" collapsed="false">
      <c r="F6721" s="94" t="e">
        <f aca="false">IF(REF_DT&lt;PromptMonth,1,INDEX(BucketTable,MATCH($A6721,SumMonths,0),1))</f>
        <v>#VALUE!</v>
      </c>
      <c r="G6721" s="94" t="e">
        <f aca="false">INDEX(Book_Type,MATCH($B6721,Book,0),1)</f>
        <v>#N/A</v>
      </c>
      <c r="H6721" s="94" t="e">
        <f aca="false">$F6721&amp;$G6721</f>
        <v>#N/A</v>
      </c>
    </row>
    <row r="6722" customFormat="false" ht="12.75" hidden="false" customHeight="false" outlineLevel="0" collapsed="false">
      <c r="F6722" s="94" t="e">
        <f aca="false">IF(REF_DT&lt;PromptMonth,1,INDEX(BucketTable,MATCH($A6722,SumMonths,0),1))</f>
        <v>#VALUE!</v>
      </c>
      <c r="G6722" s="94" t="e">
        <f aca="false">INDEX(Book_Type,MATCH($B6722,Book,0),1)</f>
        <v>#N/A</v>
      </c>
      <c r="H6722" s="94" t="e">
        <f aca="false">$F6722&amp;$G6722</f>
        <v>#N/A</v>
      </c>
    </row>
    <row r="6723" customFormat="false" ht="12.75" hidden="false" customHeight="false" outlineLevel="0" collapsed="false">
      <c r="F6723" s="94" t="e">
        <f aca="false">IF(REF_DT&lt;PromptMonth,1,INDEX(BucketTable,MATCH($A6723,SumMonths,0),1))</f>
        <v>#VALUE!</v>
      </c>
      <c r="G6723" s="94" t="e">
        <f aca="false">INDEX(Book_Type,MATCH($B6723,Book,0),1)</f>
        <v>#N/A</v>
      </c>
      <c r="H6723" s="94" t="e">
        <f aca="false">$F6723&amp;$G6723</f>
        <v>#N/A</v>
      </c>
    </row>
    <row r="6724" customFormat="false" ht="12.75" hidden="false" customHeight="false" outlineLevel="0" collapsed="false">
      <c r="F6724" s="94" t="e">
        <f aca="false">IF(REF_DT&lt;PromptMonth,1,INDEX(BucketTable,MATCH($A6724,SumMonths,0),1))</f>
        <v>#VALUE!</v>
      </c>
      <c r="G6724" s="94" t="e">
        <f aca="false">INDEX(Book_Type,MATCH($B6724,Book,0),1)</f>
        <v>#N/A</v>
      </c>
      <c r="H6724" s="94" t="e">
        <f aca="false">$F6724&amp;$G6724</f>
        <v>#N/A</v>
      </c>
    </row>
    <row r="6725" customFormat="false" ht="12.75" hidden="false" customHeight="false" outlineLevel="0" collapsed="false">
      <c r="F6725" s="94" t="e">
        <f aca="false">IF(REF_DT&lt;PromptMonth,1,INDEX(BucketTable,MATCH($A6725,SumMonths,0),1))</f>
        <v>#VALUE!</v>
      </c>
      <c r="G6725" s="94" t="e">
        <f aca="false">INDEX(Book_Type,MATCH($B6725,Book,0),1)</f>
        <v>#N/A</v>
      </c>
      <c r="H6725" s="94" t="e">
        <f aca="false">$F6725&amp;$G6725</f>
        <v>#N/A</v>
      </c>
    </row>
    <row r="6726" customFormat="false" ht="12.75" hidden="false" customHeight="false" outlineLevel="0" collapsed="false">
      <c r="F6726" s="94" t="e">
        <f aca="false">IF(REF_DT&lt;PromptMonth,1,INDEX(BucketTable,MATCH($A6726,SumMonths,0),1))</f>
        <v>#VALUE!</v>
      </c>
      <c r="G6726" s="94" t="e">
        <f aca="false">INDEX(Book_Type,MATCH($B6726,Book,0),1)</f>
        <v>#N/A</v>
      </c>
      <c r="H6726" s="94" t="e">
        <f aca="false">$F6726&amp;$G6726</f>
        <v>#N/A</v>
      </c>
    </row>
    <row r="6727" customFormat="false" ht="12.75" hidden="false" customHeight="false" outlineLevel="0" collapsed="false">
      <c r="F6727" s="94" t="e">
        <f aca="false">IF(REF_DT&lt;PromptMonth,1,INDEX(BucketTable,MATCH($A6727,SumMonths,0),1))</f>
        <v>#VALUE!</v>
      </c>
      <c r="G6727" s="94" t="e">
        <f aca="false">INDEX(Book_Type,MATCH($B6727,Book,0),1)</f>
        <v>#N/A</v>
      </c>
      <c r="H6727" s="94" t="e">
        <f aca="false">$F6727&amp;$G6727</f>
        <v>#N/A</v>
      </c>
    </row>
    <row r="6728" customFormat="false" ht="12.75" hidden="false" customHeight="false" outlineLevel="0" collapsed="false">
      <c r="F6728" s="94" t="e">
        <f aca="false">IF(REF_DT&lt;PromptMonth,1,INDEX(BucketTable,MATCH($A6728,SumMonths,0),1))</f>
        <v>#VALUE!</v>
      </c>
      <c r="G6728" s="94" t="e">
        <f aca="false">INDEX(Book_Type,MATCH($B6728,Book,0),1)</f>
        <v>#N/A</v>
      </c>
      <c r="H6728" s="94" t="e">
        <f aca="false">$F6728&amp;$G6728</f>
        <v>#N/A</v>
      </c>
    </row>
    <row r="6729" customFormat="false" ht="12.75" hidden="false" customHeight="false" outlineLevel="0" collapsed="false">
      <c r="F6729" s="94" t="e">
        <f aca="false">IF(REF_DT&lt;PromptMonth,1,INDEX(BucketTable,MATCH($A6729,SumMonths,0),1))</f>
        <v>#VALUE!</v>
      </c>
      <c r="G6729" s="94" t="e">
        <f aca="false">INDEX(Book_Type,MATCH($B6729,Book,0),1)</f>
        <v>#N/A</v>
      </c>
      <c r="H6729" s="94" t="e">
        <f aca="false">$F6729&amp;$G6729</f>
        <v>#N/A</v>
      </c>
    </row>
    <row r="6730" customFormat="false" ht="12.75" hidden="false" customHeight="false" outlineLevel="0" collapsed="false">
      <c r="F6730" s="94" t="e">
        <f aca="false">IF(REF_DT&lt;PromptMonth,1,INDEX(BucketTable,MATCH($A6730,SumMonths,0),1))</f>
        <v>#VALUE!</v>
      </c>
      <c r="G6730" s="94" t="e">
        <f aca="false">INDEX(Book_Type,MATCH($B6730,Book,0),1)</f>
        <v>#N/A</v>
      </c>
      <c r="H6730" s="94" t="e">
        <f aca="false">$F6730&amp;$G6730</f>
        <v>#N/A</v>
      </c>
    </row>
    <row r="6731" customFormat="false" ht="12.75" hidden="false" customHeight="false" outlineLevel="0" collapsed="false">
      <c r="F6731" s="94" t="e">
        <f aca="false">IF(REF_DT&lt;PromptMonth,1,INDEX(BucketTable,MATCH($A6731,SumMonths,0),1))</f>
        <v>#VALUE!</v>
      </c>
      <c r="G6731" s="94" t="e">
        <f aca="false">INDEX(Book_Type,MATCH($B6731,Book,0),1)</f>
        <v>#N/A</v>
      </c>
      <c r="H6731" s="94" t="e">
        <f aca="false">$F6731&amp;$G6731</f>
        <v>#N/A</v>
      </c>
    </row>
    <row r="6732" customFormat="false" ht="12.75" hidden="false" customHeight="false" outlineLevel="0" collapsed="false">
      <c r="F6732" s="94" t="e">
        <f aca="false">IF(REF_DT&lt;PromptMonth,1,INDEX(BucketTable,MATCH($A6732,SumMonths,0),1))</f>
        <v>#VALUE!</v>
      </c>
      <c r="G6732" s="94" t="e">
        <f aca="false">INDEX(Book_Type,MATCH($B6732,Book,0),1)</f>
        <v>#N/A</v>
      </c>
      <c r="H6732" s="94" t="e">
        <f aca="false">$F6732&amp;$G6732</f>
        <v>#N/A</v>
      </c>
    </row>
    <row r="6733" customFormat="false" ht="12.75" hidden="false" customHeight="false" outlineLevel="0" collapsed="false">
      <c r="F6733" s="94" t="e">
        <f aca="false">IF(REF_DT&lt;PromptMonth,1,INDEX(BucketTable,MATCH($A6733,SumMonths,0),1))</f>
        <v>#VALUE!</v>
      </c>
      <c r="G6733" s="94" t="e">
        <f aca="false">INDEX(Book_Type,MATCH($B6733,Book,0),1)</f>
        <v>#N/A</v>
      </c>
      <c r="H6733" s="94" t="e">
        <f aca="false">$F6733&amp;$G6733</f>
        <v>#N/A</v>
      </c>
    </row>
    <row r="6734" customFormat="false" ht="12.75" hidden="false" customHeight="false" outlineLevel="0" collapsed="false">
      <c r="F6734" s="94" t="e">
        <f aca="false">IF(REF_DT&lt;PromptMonth,1,INDEX(BucketTable,MATCH($A6734,SumMonths,0),1))</f>
        <v>#VALUE!</v>
      </c>
      <c r="G6734" s="94" t="e">
        <f aca="false">INDEX(Book_Type,MATCH($B6734,Book,0),1)</f>
        <v>#N/A</v>
      </c>
      <c r="H6734" s="94" t="e">
        <f aca="false">$F6734&amp;$G6734</f>
        <v>#N/A</v>
      </c>
    </row>
    <row r="6735" customFormat="false" ht="12.75" hidden="false" customHeight="false" outlineLevel="0" collapsed="false">
      <c r="F6735" s="94" t="e">
        <f aca="false">IF(REF_DT&lt;PromptMonth,1,INDEX(BucketTable,MATCH($A6735,SumMonths,0),1))</f>
        <v>#VALUE!</v>
      </c>
      <c r="G6735" s="94" t="e">
        <f aca="false">INDEX(Book_Type,MATCH($B6735,Book,0),1)</f>
        <v>#N/A</v>
      </c>
      <c r="H6735" s="94" t="e">
        <f aca="false">$F6735&amp;$G6735</f>
        <v>#N/A</v>
      </c>
    </row>
    <row r="6736" customFormat="false" ht="12.75" hidden="false" customHeight="false" outlineLevel="0" collapsed="false">
      <c r="F6736" s="94" t="e">
        <f aca="false">IF(REF_DT&lt;PromptMonth,1,INDEX(BucketTable,MATCH($A6736,SumMonths,0),1))</f>
        <v>#VALUE!</v>
      </c>
      <c r="G6736" s="94" t="e">
        <f aca="false">INDEX(Book_Type,MATCH($B6736,Book,0),1)</f>
        <v>#N/A</v>
      </c>
      <c r="H6736" s="94" t="e">
        <f aca="false">$F6736&amp;$G6736</f>
        <v>#N/A</v>
      </c>
    </row>
    <row r="6737" customFormat="false" ht="12.75" hidden="false" customHeight="false" outlineLevel="0" collapsed="false">
      <c r="F6737" s="94" t="e">
        <f aca="false">IF(REF_DT&lt;PromptMonth,1,INDEX(BucketTable,MATCH($A6737,SumMonths,0),1))</f>
        <v>#VALUE!</v>
      </c>
      <c r="G6737" s="94" t="e">
        <f aca="false">INDEX(Book_Type,MATCH($B6737,Book,0),1)</f>
        <v>#N/A</v>
      </c>
      <c r="H6737" s="94" t="e">
        <f aca="false">$F6737&amp;$G6737</f>
        <v>#N/A</v>
      </c>
    </row>
    <row r="6738" customFormat="false" ht="12.75" hidden="false" customHeight="false" outlineLevel="0" collapsed="false">
      <c r="F6738" s="94" t="e">
        <f aca="false">IF(REF_DT&lt;PromptMonth,1,INDEX(BucketTable,MATCH($A6738,SumMonths,0),1))</f>
        <v>#VALUE!</v>
      </c>
      <c r="G6738" s="94" t="e">
        <f aca="false">INDEX(Book_Type,MATCH($B6738,Book,0),1)</f>
        <v>#N/A</v>
      </c>
      <c r="H6738" s="94" t="e">
        <f aca="false">$F6738&amp;$G6738</f>
        <v>#N/A</v>
      </c>
    </row>
    <row r="6739" customFormat="false" ht="12.75" hidden="false" customHeight="false" outlineLevel="0" collapsed="false">
      <c r="F6739" s="94" t="e">
        <f aca="false">IF(REF_DT&lt;PromptMonth,1,INDEX(BucketTable,MATCH($A6739,SumMonths,0),1))</f>
        <v>#VALUE!</v>
      </c>
      <c r="G6739" s="94" t="e">
        <f aca="false">INDEX(Book_Type,MATCH($B6739,Book,0),1)</f>
        <v>#N/A</v>
      </c>
      <c r="H6739" s="94" t="e">
        <f aca="false">$F6739&amp;$G6739</f>
        <v>#N/A</v>
      </c>
    </row>
    <row r="6740" customFormat="false" ht="12.75" hidden="false" customHeight="false" outlineLevel="0" collapsed="false">
      <c r="F6740" s="94" t="e">
        <f aca="false">IF(REF_DT&lt;PromptMonth,1,INDEX(BucketTable,MATCH($A6740,SumMonths,0),1))</f>
        <v>#VALUE!</v>
      </c>
      <c r="G6740" s="94" t="e">
        <f aca="false">INDEX(Book_Type,MATCH($B6740,Book,0),1)</f>
        <v>#N/A</v>
      </c>
      <c r="H6740" s="94" t="e">
        <f aca="false">$F6740&amp;$G6740</f>
        <v>#N/A</v>
      </c>
    </row>
    <row r="6741" customFormat="false" ht="12.75" hidden="false" customHeight="false" outlineLevel="0" collapsed="false">
      <c r="F6741" s="94" t="e">
        <f aca="false">IF(REF_DT&lt;PromptMonth,1,INDEX(BucketTable,MATCH($A6741,SumMonths,0),1))</f>
        <v>#VALUE!</v>
      </c>
      <c r="G6741" s="94" t="e">
        <f aca="false">INDEX(Book_Type,MATCH($B6741,Book,0),1)</f>
        <v>#N/A</v>
      </c>
      <c r="H6741" s="94" t="e">
        <f aca="false">$F6741&amp;$G6741</f>
        <v>#N/A</v>
      </c>
    </row>
    <row r="6742" customFormat="false" ht="12.75" hidden="false" customHeight="false" outlineLevel="0" collapsed="false">
      <c r="F6742" s="94" t="e">
        <f aca="false">IF(REF_DT&lt;PromptMonth,1,INDEX(BucketTable,MATCH($A6742,SumMonths,0),1))</f>
        <v>#VALUE!</v>
      </c>
      <c r="G6742" s="94" t="e">
        <f aca="false">INDEX(Book_Type,MATCH($B6742,Book,0),1)</f>
        <v>#N/A</v>
      </c>
      <c r="H6742" s="94" t="e">
        <f aca="false">$F6742&amp;$G6742</f>
        <v>#N/A</v>
      </c>
    </row>
    <row r="6743" customFormat="false" ht="12.75" hidden="false" customHeight="false" outlineLevel="0" collapsed="false">
      <c r="F6743" s="94" t="e">
        <f aca="false">IF(REF_DT&lt;PromptMonth,1,INDEX(BucketTable,MATCH($A6743,SumMonths,0),1))</f>
        <v>#VALUE!</v>
      </c>
      <c r="G6743" s="94" t="e">
        <f aca="false">INDEX(Book_Type,MATCH($B6743,Book,0),1)</f>
        <v>#N/A</v>
      </c>
      <c r="H6743" s="94" t="e">
        <f aca="false">$F6743&amp;$G6743</f>
        <v>#N/A</v>
      </c>
    </row>
    <row r="6744" customFormat="false" ht="12.75" hidden="false" customHeight="false" outlineLevel="0" collapsed="false">
      <c r="F6744" s="94" t="e">
        <f aca="false">IF(REF_DT&lt;PromptMonth,1,INDEX(BucketTable,MATCH($A6744,SumMonths,0),1))</f>
        <v>#VALUE!</v>
      </c>
      <c r="G6744" s="94" t="e">
        <f aca="false">INDEX(Book_Type,MATCH($B6744,Book,0),1)</f>
        <v>#N/A</v>
      </c>
      <c r="H6744" s="94" t="e">
        <f aca="false">$F6744&amp;$G6744</f>
        <v>#N/A</v>
      </c>
    </row>
    <row r="6745" customFormat="false" ht="12.75" hidden="false" customHeight="false" outlineLevel="0" collapsed="false">
      <c r="F6745" s="94" t="e">
        <f aca="false">IF(REF_DT&lt;PromptMonth,1,INDEX(BucketTable,MATCH($A6745,SumMonths,0),1))</f>
        <v>#VALUE!</v>
      </c>
      <c r="G6745" s="94" t="e">
        <f aca="false">INDEX(Book_Type,MATCH($B6745,Book,0),1)</f>
        <v>#N/A</v>
      </c>
      <c r="H6745" s="94" t="e">
        <f aca="false">$F6745&amp;$G6745</f>
        <v>#N/A</v>
      </c>
    </row>
    <row r="6746" customFormat="false" ht="12.75" hidden="false" customHeight="false" outlineLevel="0" collapsed="false">
      <c r="F6746" s="94" t="e">
        <f aca="false">IF(REF_DT&lt;PromptMonth,1,INDEX(BucketTable,MATCH($A6746,SumMonths,0),1))</f>
        <v>#VALUE!</v>
      </c>
      <c r="G6746" s="94" t="e">
        <f aca="false">INDEX(Book_Type,MATCH($B6746,Book,0),1)</f>
        <v>#N/A</v>
      </c>
      <c r="H6746" s="94" t="e">
        <f aca="false">$F6746&amp;$G6746</f>
        <v>#N/A</v>
      </c>
    </row>
    <row r="6747" customFormat="false" ht="12.75" hidden="false" customHeight="false" outlineLevel="0" collapsed="false">
      <c r="F6747" s="94" t="e">
        <f aca="false">IF(REF_DT&lt;PromptMonth,1,INDEX(BucketTable,MATCH($A6747,SumMonths,0),1))</f>
        <v>#VALUE!</v>
      </c>
      <c r="G6747" s="94" t="e">
        <f aca="false">INDEX(Book_Type,MATCH($B6747,Book,0),1)</f>
        <v>#N/A</v>
      </c>
      <c r="H6747" s="94" t="e">
        <f aca="false">$F6747&amp;$G6747</f>
        <v>#N/A</v>
      </c>
    </row>
    <row r="6748" customFormat="false" ht="12.75" hidden="false" customHeight="false" outlineLevel="0" collapsed="false">
      <c r="F6748" s="94" t="e">
        <f aca="false">IF(REF_DT&lt;PromptMonth,1,INDEX(BucketTable,MATCH($A6748,SumMonths,0),1))</f>
        <v>#VALUE!</v>
      </c>
      <c r="G6748" s="94" t="e">
        <f aca="false">INDEX(Book_Type,MATCH($B6748,Book,0),1)</f>
        <v>#N/A</v>
      </c>
      <c r="H6748" s="94" t="e">
        <f aca="false">$F6748&amp;$G6748</f>
        <v>#N/A</v>
      </c>
    </row>
    <row r="6749" customFormat="false" ht="12.75" hidden="false" customHeight="false" outlineLevel="0" collapsed="false">
      <c r="F6749" s="94" t="e">
        <f aca="false">IF(REF_DT&lt;PromptMonth,1,INDEX(BucketTable,MATCH($A6749,SumMonths,0),1))</f>
        <v>#VALUE!</v>
      </c>
      <c r="G6749" s="94" t="e">
        <f aca="false">INDEX(Book_Type,MATCH($B6749,Book,0),1)</f>
        <v>#N/A</v>
      </c>
      <c r="H6749" s="94" t="e">
        <f aca="false">$F6749&amp;$G6749</f>
        <v>#N/A</v>
      </c>
    </row>
    <row r="6750" customFormat="false" ht="12.75" hidden="false" customHeight="false" outlineLevel="0" collapsed="false">
      <c r="F6750" s="94" t="e">
        <f aca="false">IF(REF_DT&lt;PromptMonth,1,INDEX(BucketTable,MATCH($A6750,SumMonths,0),1))</f>
        <v>#VALUE!</v>
      </c>
      <c r="G6750" s="94" t="e">
        <f aca="false">INDEX(Book_Type,MATCH($B6750,Book,0),1)</f>
        <v>#N/A</v>
      </c>
      <c r="H6750" s="94" t="e">
        <f aca="false">$F6750&amp;$G6750</f>
        <v>#N/A</v>
      </c>
    </row>
    <row r="6751" customFormat="false" ht="12.75" hidden="false" customHeight="false" outlineLevel="0" collapsed="false">
      <c r="F6751" s="94" t="e">
        <f aca="false">IF(REF_DT&lt;PromptMonth,1,INDEX(BucketTable,MATCH($A6751,SumMonths,0),1))</f>
        <v>#VALUE!</v>
      </c>
      <c r="G6751" s="94" t="e">
        <f aca="false">INDEX(Book_Type,MATCH($B6751,Book,0),1)</f>
        <v>#N/A</v>
      </c>
      <c r="H6751" s="94" t="e">
        <f aca="false">$F6751&amp;$G6751</f>
        <v>#N/A</v>
      </c>
    </row>
    <row r="6752" customFormat="false" ht="12.75" hidden="false" customHeight="false" outlineLevel="0" collapsed="false">
      <c r="F6752" s="94" t="e">
        <f aca="false">IF(REF_DT&lt;PromptMonth,1,INDEX(BucketTable,MATCH($A6752,SumMonths,0),1))</f>
        <v>#VALUE!</v>
      </c>
      <c r="G6752" s="94" t="e">
        <f aca="false">INDEX(Book_Type,MATCH($B6752,Book,0),1)</f>
        <v>#N/A</v>
      </c>
      <c r="H6752" s="94" t="e">
        <f aca="false">$F6752&amp;$G6752</f>
        <v>#N/A</v>
      </c>
    </row>
    <row r="6753" customFormat="false" ht="12.75" hidden="false" customHeight="false" outlineLevel="0" collapsed="false">
      <c r="F6753" s="94" t="e">
        <f aca="false">IF(REF_DT&lt;PromptMonth,1,INDEX(BucketTable,MATCH($A6753,SumMonths,0),1))</f>
        <v>#VALUE!</v>
      </c>
      <c r="G6753" s="94" t="e">
        <f aca="false">INDEX(Book_Type,MATCH($B6753,Book,0),1)</f>
        <v>#N/A</v>
      </c>
      <c r="H6753" s="94" t="e">
        <f aca="false">$F6753&amp;$G6753</f>
        <v>#N/A</v>
      </c>
    </row>
    <row r="6754" customFormat="false" ht="12.75" hidden="false" customHeight="false" outlineLevel="0" collapsed="false">
      <c r="F6754" s="94" t="e">
        <f aca="false">IF(REF_DT&lt;PromptMonth,1,INDEX(BucketTable,MATCH($A6754,SumMonths,0),1))</f>
        <v>#VALUE!</v>
      </c>
      <c r="G6754" s="94" t="e">
        <f aca="false">INDEX(Book_Type,MATCH($B6754,Book,0),1)</f>
        <v>#N/A</v>
      </c>
      <c r="H6754" s="94" t="e">
        <f aca="false">$F6754&amp;$G6754</f>
        <v>#N/A</v>
      </c>
    </row>
    <row r="6755" customFormat="false" ht="12.75" hidden="false" customHeight="false" outlineLevel="0" collapsed="false">
      <c r="F6755" s="94" t="e">
        <f aca="false">IF(REF_DT&lt;PromptMonth,1,INDEX(BucketTable,MATCH($A6755,SumMonths,0),1))</f>
        <v>#VALUE!</v>
      </c>
      <c r="G6755" s="94" t="e">
        <f aca="false">INDEX(Book_Type,MATCH($B6755,Book,0),1)</f>
        <v>#N/A</v>
      </c>
      <c r="H6755" s="94" t="e">
        <f aca="false">$F6755&amp;$G6755</f>
        <v>#N/A</v>
      </c>
    </row>
    <row r="6756" customFormat="false" ht="12.75" hidden="false" customHeight="false" outlineLevel="0" collapsed="false">
      <c r="F6756" s="94" t="e">
        <f aca="false">IF(REF_DT&lt;PromptMonth,1,INDEX(BucketTable,MATCH($A6756,SumMonths,0),1))</f>
        <v>#VALUE!</v>
      </c>
      <c r="G6756" s="94" t="e">
        <f aca="false">INDEX(Book_Type,MATCH($B6756,Book,0),1)</f>
        <v>#N/A</v>
      </c>
      <c r="H6756" s="94" t="e">
        <f aca="false">$F6756&amp;$G6756</f>
        <v>#N/A</v>
      </c>
    </row>
    <row r="6757" customFormat="false" ht="12.75" hidden="false" customHeight="false" outlineLevel="0" collapsed="false">
      <c r="F6757" s="94" t="e">
        <f aca="false">IF(REF_DT&lt;PromptMonth,1,INDEX(BucketTable,MATCH($A6757,SumMonths,0),1))</f>
        <v>#VALUE!</v>
      </c>
      <c r="G6757" s="94" t="e">
        <f aca="false">INDEX(Book_Type,MATCH($B6757,Book,0),1)</f>
        <v>#N/A</v>
      </c>
      <c r="H6757" s="94" t="e">
        <f aca="false">$F6757&amp;$G6757</f>
        <v>#N/A</v>
      </c>
    </row>
    <row r="6758" customFormat="false" ht="12.75" hidden="false" customHeight="false" outlineLevel="0" collapsed="false">
      <c r="F6758" s="94" t="e">
        <f aca="false">IF(REF_DT&lt;PromptMonth,1,INDEX(BucketTable,MATCH($A6758,SumMonths,0),1))</f>
        <v>#VALUE!</v>
      </c>
      <c r="G6758" s="94" t="e">
        <f aca="false">INDEX(Book_Type,MATCH($B6758,Book,0),1)</f>
        <v>#N/A</v>
      </c>
      <c r="H6758" s="94" t="e">
        <f aca="false">$F6758&amp;$G6758</f>
        <v>#N/A</v>
      </c>
    </row>
    <row r="6759" customFormat="false" ht="12.75" hidden="false" customHeight="false" outlineLevel="0" collapsed="false">
      <c r="F6759" s="94" t="e">
        <f aca="false">IF(REF_DT&lt;PromptMonth,1,INDEX(BucketTable,MATCH($A6759,SumMonths,0),1))</f>
        <v>#VALUE!</v>
      </c>
      <c r="G6759" s="94" t="e">
        <f aca="false">INDEX(Book_Type,MATCH($B6759,Book,0),1)</f>
        <v>#N/A</v>
      </c>
      <c r="H6759" s="94" t="e">
        <f aca="false">$F6759&amp;$G6759</f>
        <v>#N/A</v>
      </c>
    </row>
    <row r="6760" customFormat="false" ht="12.75" hidden="false" customHeight="false" outlineLevel="0" collapsed="false">
      <c r="F6760" s="94" t="e">
        <f aca="false">IF(REF_DT&lt;PromptMonth,1,INDEX(BucketTable,MATCH($A6760,SumMonths,0),1))</f>
        <v>#VALUE!</v>
      </c>
      <c r="G6760" s="94" t="e">
        <f aca="false">INDEX(Book_Type,MATCH($B6760,Book,0),1)</f>
        <v>#N/A</v>
      </c>
      <c r="H6760" s="94" t="e">
        <f aca="false">$F6760&amp;$G6760</f>
        <v>#N/A</v>
      </c>
    </row>
    <row r="6761" customFormat="false" ht="12.75" hidden="false" customHeight="false" outlineLevel="0" collapsed="false">
      <c r="F6761" s="94" t="e">
        <f aca="false">IF(REF_DT&lt;PromptMonth,1,INDEX(BucketTable,MATCH($A6761,SumMonths,0),1))</f>
        <v>#VALUE!</v>
      </c>
      <c r="G6761" s="94" t="e">
        <f aca="false">INDEX(Book_Type,MATCH($B6761,Book,0),1)</f>
        <v>#N/A</v>
      </c>
      <c r="H6761" s="94" t="e">
        <f aca="false">$F6761&amp;$G6761</f>
        <v>#N/A</v>
      </c>
    </row>
    <row r="6762" customFormat="false" ht="12.75" hidden="false" customHeight="false" outlineLevel="0" collapsed="false">
      <c r="F6762" s="94" t="e">
        <f aca="false">IF(REF_DT&lt;PromptMonth,1,INDEX(BucketTable,MATCH($A6762,SumMonths,0),1))</f>
        <v>#VALUE!</v>
      </c>
      <c r="G6762" s="94" t="e">
        <f aca="false">INDEX(Book_Type,MATCH($B6762,Book,0),1)</f>
        <v>#N/A</v>
      </c>
      <c r="H6762" s="94" t="e">
        <f aca="false">$F6762&amp;$G6762</f>
        <v>#N/A</v>
      </c>
    </row>
    <row r="6763" customFormat="false" ht="12.75" hidden="false" customHeight="false" outlineLevel="0" collapsed="false">
      <c r="F6763" s="94" t="e">
        <f aca="false">IF(REF_DT&lt;PromptMonth,1,INDEX(BucketTable,MATCH($A6763,SumMonths,0),1))</f>
        <v>#VALUE!</v>
      </c>
      <c r="G6763" s="94" t="e">
        <f aca="false">INDEX(Book_Type,MATCH($B6763,Book,0),1)</f>
        <v>#N/A</v>
      </c>
      <c r="H6763" s="94" t="e">
        <f aca="false">$F6763&amp;$G6763</f>
        <v>#N/A</v>
      </c>
    </row>
    <row r="6764" customFormat="false" ht="12.75" hidden="false" customHeight="false" outlineLevel="0" collapsed="false">
      <c r="F6764" s="94" t="e">
        <f aca="false">IF(REF_DT&lt;PromptMonth,1,INDEX(BucketTable,MATCH($A6764,SumMonths,0),1))</f>
        <v>#VALUE!</v>
      </c>
      <c r="G6764" s="94" t="e">
        <f aca="false">INDEX(Book_Type,MATCH($B6764,Book,0),1)</f>
        <v>#N/A</v>
      </c>
      <c r="H6764" s="94" t="e">
        <f aca="false">$F6764&amp;$G6764</f>
        <v>#N/A</v>
      </c>
    </row>
    <row r="6765" customFormat="false" ht="12.75" hidden="false" customHeight="false" outlineLevel="0" collapsed="false">
      <c r="F6765" s="94" t="e">
        <f aca="false">IF(REF_DT&lt;PromptMonth,1,INDEX(BucketTable,MATCH($A6765,SumMonths,0),1))</f>
        <v>#VALUE!</v>
      </c>
      <c r="G6765" s="94" t="e">
        <f aca="false">INDEX(Book_Type,MATCH($B6765,Book,0),1)</f>
        <v>#N/A</v>
      </c>
      <c r="H6765" s="94" t="e">
        <f aca="false">$F6765&amp;$G6765</f>
        <v>#N/A</v>
      </c>
    </row>
    <row r="6766" customFormat="false" ht="12.75" hidden="false" customHeight="false" outlineLevel="0" collapsed="false">
      <c r="F6766" s="94" t="e">
        <f aca="false">IF(REF_DT&lt;PromptMonth,1,INDEX(BucketTable,MATCH($A6766,SumMonths,0),1))</f>
        <v>#VALUE!</v>
      </c>
      <c r="G6766" s="94" t="e">
        <f aca="false">INDEX(Book_Type,MATCH($B6766,Book,0),1)</f>
        <v>#N/A</v>
      </c>
      <c r="H6766" s="94" t="e">
        <f aca="false">$F6766&amp;$G6766</f>
        <v>#N/A</v>
      </c>
    </row>
    <row r="6767" customFormat="false" ht="12.75" hidden="false" customHeight="false" outlineLevel="0" collapsed="false">
      <c r="F6767" s="94" t="e">
        <f aca="false">IF(REF_DT&lt;PromptMonth,1,INDEX(BucketTable,MATCH($A6767,SumMonths,0),1))</f>
        <v>#VALUE!</v>
      </c>
      <c r="G6767" s="94" t="e">
        <f aca="false">INDEX(Book_Type,MATCH($B6767,Book,0),1)</f>
        <v>#N/A</v>
      </c>
      <c r="H6767" s="94" t="e">
        <f aca="false">$F6767&amp;$G6767</f>
        <v>#N/A</v>
      </c>
    </row>
    <row r="6768" customFormat="false" ht="12.75" hidden="false" customHeight="false" outlineLevel="0" collapsed="false">
      <c r="F6768" s="94" t="e">
        <f aca="false">IF(REF_DT&lt;PromptMonth,1,INDEX(BucketTable,MATCH($A6768,SumMonths,0),1))</f>
        <v>#VALUE!</v>
      </c>
      <c r="G6768" s="94" t="e">
        <f aca="false">INDEX(Book_Type,MATCH($B6768,Book,0),1)</f>
        <v>#N/A</v>
      </c>
      <c r="H6768" s="94" t="e">
        <f aca="false">$F6768&amp;$G6768</f>
        <v>#N/A</v>
      </c>
    </row>
    <row r="6769" customFormat="false" ht="12.75" hidden="false" customHeight="false" outlineLevel="0" collapsed="false">
      <c r="F6769" s="94" t="e">
        <f aca="false">IF(REF_DT&lt;PromptMonth,1,INDEX(BucketTable,MATCH($A6769,SumMonths,0),1))</f>
        <v>#VALUE!</v>
      </c>
      <c r="G6769" s="94" t="e">
        <f aca="false">INDEX(Book_Type,MATCH($B6769,Book,0),1)</f>
        <v>#N/A</v>
      </c>
      <c r="H6769" s="94" t="e">
        <f aca="false">$F6769&amp;$G6769</f>
        <v>#N/A</v>
      </c>
    </row>
    <row r="6770" customFormat="false" ht="12.75" hidden="false" customHeight="false" outlineLevel="0" collapsed="false">
      <c r="F6770" s="94" t="e">
        <f aca="false">IF(REF_DT&lt;PromptMonth,1,INDEX(BucketTable,MATCH($A6770,SumMonths,0),1))</f>
        <v>#VALUE!</v>
      </c>
      <c r="G6770" s="94" t="e">
        <f aca="false">INDEX(Book_Type,MATCH($B6770,Book,0),1)</f>
        <v>#N/A</v>
      </c>
      <c r="H6770" s="94" t="e">
        <f aca="false">$F6770&amp;$G6770</f>
        <v>#N/A</v>
      </c>
    </row>
    <row r="6771" customFormat="false" ht="12.75" hidden="false" customHeight="false" outlineLevel="0" collapsed="false">
      <c r="F6771" s="94" t="e">
        <f aca="false">IF(REF_DT&lt;PromptMonth,1,INDEX(BucketTable,MATCH($A6771,SumMonths,0),1))</f>
        <v>#VALUE!</v>
      </c>
      <c r="G6771" s="94" t="e">
        <f aca="false">INDEX(Book_Type,MATCH($B6771,Book,0),1)</f>
        <v>#N/A</v>
      </c>
      <c r="H6771" s="94" t="e">
        <f aca="false">$F6771&amp;$G6771</f>
        <v>#N/A</v>
      </c>
    </row>
    <row r="6772" customFormat="false" ht="12.75" hidden="false" customHeight="false" outlineLevel="0" collapsed="false">
      <c r="F6772" s="94" t="e">
        <f aca="false">IF(REF_DT&lt;PromptMonth,1,INDEX(BucketTable,MATCH($A6772,SumMonths,0),1))</f>
        <v>#VALUE!</v>
      </c>
      <c r="G6772" s="94" t="e">
        <f aca="false">INDEX(Book_Type,MATCH($B6772,Book,0),1)</f>
        <v>#N/A</v>
      </c>
      <c r="H6772" s="94" t="e">
        <f aca="false">$F6772&amp;$G6772</f>
        <v>#N/A</v>
      </c>
    </row>
    <row r="6773" customFormat="false" ht="12.75" hidden="false" customHeight="false" outlineLevel="0" collapsed="false">
      <c r="F6773" s="94" t="e">
        <f aca="false">IF(REF_DT&lt;PromptMonth,1,INDEX(BucketTable,MATCH($A6773,SumMonths,0),1))</f>
        <v>#VALUE!</v>
      </c>
      <c r="G6773" s="94" t="e">
        <f aca="false">INDEX(Book_Type,MATCH($B6773,Book,0),1)</f>
        <v>#N/A</v>
      </c>
      <c r="H6773" s="94" t="e">
        <f aca="false">$F6773&amp;$G6773</f>
        <v>#N/A</v>
      </c>
    </row>
    <row r="6774" customFormat="false" ht="12.75" hidden="false" customHeight="false" outlineLevel="0" collapsed="false">
      <c r="F6774" s="94" t="e">
        <f aca="false">IF(REF_DT&lt;PromptMonth,1,INDEX(BucketTable,MATCH($A6774,SumMonths,0),1))</f>
        <v>#VALUE!</v>
      </c>
      <c r="G6774" s="94" t="e">
        <f aca="false">INDEX(Book_Type,MATCH($B6774,Book,0),1)</f>
        <v>#N/A</v>
      </c>
      <c r="H6774" s="94" t="e">
        <f aca="false">$F6774&amp;$G6774</f>
        <v>#N/A</v>
      </c>
    </row>
    <row r="6775" customFormat="false" ht="12.75" hidden="false" customHeight="false" outlineLevel="0" collapsed="false">
      <c r="F6775" s="94" t="e">
        <f aca="false">IF(REF_DT&lt;PromptMonth,1,INDEX(BucketTable,MATCH($A6775,SumMonths,0),1))</f>
        <v>#VALUE!</v>
      </c>
      <c r="G6775" s="94" t="e">
        <f aca="false">INDEX(Book_Type,MATCH($B6775,Book,0),1)</f>
        <v>#N/A</v>
      </c>
      <c r="H6775" s="94" t="e">
        <f aca="false">$F6775&amp;$G6775</f>
        <v>#N/A</v>
      </c>
    </row>
    <row r="6776" customFormat="false" ht="12.75" hidden="false" customHeight="false" outlineLevel="0" collapsed="false">
      <c r="F6776" s="94" t="e">
        <f aca="false">IF(REF_DT&lt;PromptMonth,1,INDEX(BucketTable,MATCH($A6776,SumMonths,0),1))</f>
        <v>#VALUE!</v>
      </c>
      <c r="G6776" s="94" t="e">
        <f aca="false">INDEX(Book_Type,MATCH($B6776,Book,0),1)</f>
        <v>#N/A</v>
      </c>
      <c r="H6776" s="94" t="e">
        <f aca="false">$F6776&amp;$G6776</f>
        <v>#N/A</v>
      </c>
    </row>
    <row r="6777" customFormat="false" ht="12.75" hidden="false" customHeight="false" outlineLevel="0" collapsed="false">
      <c r="F6777" s="94" t="e">
        <f aca="false">IF(REF_DT&lt;PromptMonth,1,INDEX(BucketTable,MATCH($A6777,SumMonths,0),1))</f>
        <v>#VALUE!</v>
      </c>
      <c r="G6777" s="94" t="e">
        <f aca="false">INDEX(Book_Type,MATCH($B6777,Book,0),1)</f>
        <v>#N/A</v>
      </c>
      <c r="H6777" s="94" t="e">
        <f aca="false">$F6777&amp;$G6777</f>
        <v>#N/A</v>
      </c>
    </row>
    <row r="6778" customFormat="false" ht="12.75" hidden="false" customHeight="false" outlineLevel="0" collapsed="false">
      <c r="F6778" s="94" t="e">
        <f aca="false">IF(REF_DT&lt;PromptMonth,1,INDEX(BucketTable,MATCH($A6778,SumMonths,0),1))</f>
        <v>#VALUE!</v>
      </c>
      <c r="G6778" s="94" t="e">
        <f aca="false">INDEX(Book_Type,MATCH($B6778,Book,0),1)</f>
        <v>#N/A</v>
      </c>
      <c r="H6778" s="94" t="e">
        <f aca="false">$F6778&amp;$G6778</f>
        <v>#N/A</v>
      </c>
    </row>
    <row r="6779" customFormat="false" ht="12.75" hidden="false" customHeight="false" outlineLevel="0" collapsed="false">
      <c r="F6779" s="94" t="e">
        <f aca="false">IF(REF_DT&lt;PromptMonth,1,INDEX(BucketTable,MATCH($A6779,SumMonths,0),1))</f>
        <v>#VALUE!</v>
      </c>
      <c r="G6779" s="94" t="e">
        <f aca="false">INDEX(Book_Type,MATCH($B6779,Book,0),1)</f>
        <v>#N/A</v>
      </c>
      <c r="H6779" s="94" t="e">
        <f aca="false">$F6779&amp;$G6779</f>
        <v>#N/A</v>
      </c>
    </row>
    <row r="6780" customFormat="false" ht="12.75" hidden="false" customHeight="false" outlineLevel="0" collapsed="false">
      <c r="F6780" s="94" t="e">
        <f aca="false">IF(REF_DT&lt;PromptMonth,1,INDEX(BucketTable,MATCH($A6780,SumMonths,0),1))</f>
        <v>#VALUE!</v>
      </c>
      <c r="G6780" s="94" t="e">
        <f aca="false">INDEX(Book_Type,MATCH($B6780,Book,0),1)</f>
        <v>#N/A</v>
      </c>
      <c r="H6780" s="94" t="e">
        <f aca="false">$F6780&amp;$G6780</f>
        <v>#N/A</v>
      </c>
    </row>
    <row r="6781" customFormat="false" ht="12.75" hidden="false" customHeight="false" outlineLevel="0" collapsed="false">
      <c r="F6781" s="94" t="e">
        <f aca="false">IF(REF_DT&lt;PromptMonth,1,INDEX(BucketTable,MATCH($A6781,SumMonths,0),1))</f>
        <v>#VALUE!</v>
      </c>
      <c r="G6781" s="94" t="e">
        <f aca="false">INDEX(Book_Type,MATCH($B6781,Book,0),1)</f>
        <v>#N/A</v>
      </c>
      <c r="H6781" s="94" t="e">
        <f aca="false">$F6781&amp;$G6781</f>
        <v>#N/A</v>
      </c>
    </row>
    <row r="6782" customFormat="false" ht="12.75" hidden="false" customHeight="false" outlineLevel="0" collapsed="false">
      <c r="F6782" s="94" t="e">
        <f aca="false">IF(REF_DT&lt;PromptMonth,1,INDEX(BucketTable,MATCH($A6782,SumMonths,0),1))</f>
        <v>#VALUE!</v>
      </c>
      <c r="G6782" s="94" t="e">
        <f aca="false">INDEX(Book_Type,MATCH($B6782,Book,0),1)</f>
        <v>#N/A</v>
      </c>
      <c r="H6782" s="94" t="e">
        <f aca="false">$F6782&amp;$G6782</f>
        <v>#N/A</v>
      </c>
    </row>
    <row r="6783" customFormat="false" ht="12.75" hidden="false" customHeight="false" outlineLevel="0" collapsed="false">
      <c r="F6783" s="94" t="e">
        <f aca="false">IF(REF_DT&lt;PromptMonth,1,INDEX(BucketTable,MATCH($A6783,SumMonths,0),1))</f>
        <v>#VALUE!</v>
      </c>
      <c r="G6783" s="94" t="e">
        <f aca="false">INDEX(Book_Type,MATCH($B6783,Book,0),1)</f>
        <v>#N/A</v>
      </c>
      <c r="H6783" s="94" t="e">
        <f aca="false">$F6783&amp;$G6783</f>
        <v>#N/A</v>
      </c>
    </row>
    <row r="6784" customFormat="false" ht="12.75" hidden="false" customHeight="false" outlineLevel="0" collapsed="false">
      <c r="F6784" s="94" t="e">
        <f aca="false">IF(REF_DT&lt;PromptMonth,1,INDEX(BucketTable,MATCH($A6784,SumMonths,0),1))</f>
        <v>#VALUE!</v>
      </c>
      <c r="G6784" s="94" t="e">
        <f aca="false">INDEX(Book_Type,MATCH($B6784,Book,0),1)</f>
        <v>#N/A</v>
      </c>
      <c r="H6784" s="94" t="e">
        <f aca="false">$F6784&amp;$G6784</f>
        <v>#N/A</v>
      </c>
    </row>
    <row r="6785" customFormat="false" ht="12.75" hidden="false" customHeight="false" outlineLevel="0" collapsed="false">
      <c r="F6785" s="94" t="e">
        <f aca="false">IF(REF_DT&lt;PromptMonth,1,INDEX(BucketTable,MATCH($A6785,SumMonths,0),1))</f>
        <v>#VALUE!</v>
      </c>
      <c r="G6785" s="94" t="e">
        <f aca="false">INDEX(Book_Type,MATCH($B6785,Book,0),1)</f>
        <v>#N/A</v>
      </c>
      <c r="H6785" s="94" t="e">
        <f aca="false">$F6785&amp;$G6785</f>
        <v>#N/A</v>
      </c>
    </row>
    <row r="6786" customFormat="false" ht="12.75" hidden="false" customHeight="false" outlineLevel="0" collapsed="false">
      <c r="F6786" s="94" t="e">
        <f aca="false">IF(REF_DT&lt;PromptMonth,1,INDEX(BucketTable,MATCH($A6786,SumMonths,0),1))</f>
        <v>#VALUE!</v>
      </c>
      <c r="G6786" s="94" t="e">
        <f aca="false">INDEX(Book_Type,MATCH($B6786,Book,0),1)</f>
        <v>#N/A</v>
      </c>
      <c r="H6786" s="94" t="e">
        <f aca="false">$F6786&amp;$G6786</f>
        <v>#N/A</v>
      </c>
    </row>
    <row r="6787" customFormat="false" ht="12.75" hidden="false" customHeight="false" outlineLevel="0" collapsed="false">
      <c r="F6787" s="94" t="e">
        <f aca="false">IF(REF_DT&lt;PromptMonth,1,INDEX(BucketTable,MATCH($A6787,SumMonths,0),1))</f>
        <v>#VALUE!</v>
      </c>
      <c r="G6787" s="94" t="e">
        <f aca="false">INDEX(Book_Type,MATCH($B6787,Book,0),1)</f>
        <v>#N/A</v>
      </c>
      <c r="H6787" s="94" t="e">
        <f aca="false">$F6787&amp;$G6787</f>
        <v>#N/A</v>
      </c>
    </row>
    <row r="6788" customFormat="false" ht="12.75" hidden="false" customHeight="false" outlineLevel="0" collapsed="false">
      <c r="F6788" s="94" t="e">
        <f aca="false">IF(REF_DT&lt;PromptMonth,1,INDEX(BucketTable,MATCH($A6788,SumMonths,0),1))</f>
        <v>#VALUE!</v>
      </c>
      <c r="G6788" s="94" t="e">
        <f aca="false">INDEX(Book_Type,MATCH($B6788,Book,0),1)</f>
        <v>#N/A</v>
      </c>
      <c r="H6788" s="94" t="e">
        <f aca="false">$F6788&amp;$G6788</f>
        <v>#N/A</v>
      </c>
    </row>
    <row r="6789" customFormat="false" ht="12.75" hidden="false" customHeight="false" outlineLevel="0" collapsed="false">
      <c r="F6789" s="94" t="e">
        <f aca="false">IF(REF_DT&lt;PromptMonth,1,INDEX(BucketTable,MATCH($A6789,SumMonths,0),1))</f>
        <v>#VALUE!</v>
      </c>
      <c r="G6789" s="94" t="e">
        <f aca="false">INDEX(Book_Type,MATCH($B6789,Book,0),1)</f>
        <v>#N/A</v>
      </c>
      <c r="H6789" s="94" t="e">
        <f aca="false">$F6789&amp;$G6789</f>
        <v>#N/A</v>
      </c>
    </row>
    <row r="6790" customFormat="false" ht="12.75" hidden="false" customHeight="false" outlineLevel="0" collapsed="false">
      <c r="F6790" s="94" t="e">
        <f aca="false">IF(REF_DT&lt;PromptMonth,1,INDEX(BucketTable,MATCH($A6790,SumMonths,0),1))</f>
        <v>#VALUE!</v>
      </c>
      <c r="G6790" s="94" t="e">
        <f aca="false">INDEX(Book_Type,MATCH($B6790,Book,0),1)</f>
        <v>#N/A</v>
      </c>
      <c r="H6790" s="94" t="e">
        <f aca="false">$F6790&amp;$G6790</f>
        <v>#N/A</v>
      </c>
    </row>
    <row r="6791" customFormat="false" ht="12.75" hidden="false" customHeight="false" outlineLevel="0" collapsed="false">
      <c r="F6791" s="94" t="e">
        <f aca="false">IF(REF_DT&lt;PromptMonth,1,INDEX(BucketTable,MATCH($A6791,SumMonths,0),1))</f>
        <v>#VALUE!</v>
      </c>
      <c r="G6791" s="94" t="e">
        <f aca="false">INDEX(Book_Type,MATCH($B6791,Book,0),1)</f>
        <v>#N/A</v>
      </c>
      <c r="H6791" s="94" t="e">
        <f aca="false">$F6791&amp;$G6791</f>
        <v>#N/A</v>
      </c>
    </row>
    <row r="6792" customFormat="false" ht="12.75" hidden="false" customHeight="false" outlineLevel="0" collapsed="false">
      <c r="F6792" s="94" t="e">
        <f aca="false">IF(REF_DT&lt;PromptMonth,1,INDEX(BucketTable,MATCH($A6792,SumMonths,0),1))</f>
        <v>#VALUE!</v>
      </c>
      <c r="G6792" s="94" t="e">
        <f aca="false">INDEX(Book_Type,MATCH($B6792,Book,0),1)</f>
        <v>#N/A</v>
      </c>
      <c r="H6792" s="94" t="e">
        <f aca="false">$F6792&amp;$G6792</f>
        <v>#N/A</v>
      </c>
    </row>
    <row r="6793" customFormat="false" ht="12.75" hidden="false" customHeight="false" outlineLevel="0" collapsed="false">
      <c r="F6793" s="94" t="e">
        <f aca="false">IF(REF_DT&lt;PromptMonth,1,INDEX(BucketTable,MATCH($A6793,SumMonths,0),1))</f>
        <v>#VALUE!</v>
      </c>
      <c r="G6793" s="94" t="e">
        <f aca="false">INDEX(Book_Type,MATCH($B6793,Book,0),1)</f>
        <v>#N/A</v>
      </c>
      <c r="H6793" s="94" t="e">
        <f aca="false">$F6793&amp;$G6793</f>
        <v>#N/A</v>
      </c>
    </row>
    <row r="6794" customFormat="false" ht="12.75" hidden="false" customHeight="false" outlineLevel="0" collapsed="false">
      <c r="F6794" s="94" t="e">
        <f aca="false">IF(REF_DT&lt;PromptMonth,1,INDEX(BucketTable,MATCH($A6794,SumMonths,0),1))</f>
        <v>#VALUE!</v>
      </c>
      <c r="G6794" s="94" t="e">
        <f aca="false">INDEX(Book_Type,MATCH($B6794,Book,0),1)</f>
        <v>#N/A</v>
      </c>
      <c r="H6794" s="94" t="e">
        <f aca="false">$F6794&amp;$G6794</f>
        <v>#N/A</v>
      </c>
    </row>
    <row r="6795" customFormat="false" ht="12.75" hidden="false" customHeight="false" outlineLevel="0" collapsed="false">
      <c r="F6795" s="94" t="e">
        <f aca="false">IF(REF_DT&lt;PromptMonth,1,INDEX(BucketTable,MATCH($A6795,SumMonths,0),1))</f>
        <v>#VALUE!</v>
      </c>
      <c r="G6795" s="94" t="e">
        <f aca="false">INDEX(Book_Type,MATCH($B6795,Book,0),1)</f>
        <v>#N/A</v>
      </c>
      <c r="H6795" s="94" t="e">
        <f aca="false">$F6795&amp;$G6795</f>
        <v>#N/A</v>
      </c>
    </row>
    <row r="6796" customFormat="false" ht="12.75" hidden="false" customHeight="false" outlineLevel="0" collapsed="false">
      <c r="F6796" s="94" t="e">
        <f aca="false">IF(REF_DT&lt;PromptMonth,1,INDEX(BucketTable,MATCH($A6796,SumMonths,0),1))</f>
        <v>#VALUE!</v>
      </c>
      <c r="G6796" s="94" t="e">
        <f aca="false">INDEX(Book_Type,MATCH($B6796,Book,0),1)</f>
        <v>#N/A</v>
      </c>
      <c r="H6796" s="94" t="e">
        <f aca="false">$F6796&amp;$G6796</f>
        <v>#N/A</v>
      </c>
    </row>
    <row r="6797" customFormat="false" ht="12.75" hidden="false" customHeight="false" outlineLevel="0" collapsed="false">
      <c r="F6797" s="94" t="e">
        <f aca="false">IF(REF_DT&lt;PromptMonth,1,INDEX(BucketTable,MATCH($A6797,SumMonths,0),1))</f>
        <v>#VALUE!</v>
      </c>
      <c r="G6797" s="94" t="e">
        <f aca="false">INDEX(Book_Type,MATCH($B6797,Book,0),1)</f>
        <v>#N/A</v>
      </c>
      <c r="H6797" s="94" t="e">
        <f aca="false">$F6797&amp;$G6797</f>
        <v>#N/A</v>
      </c>
    </row>
    <row r="6798" customFormat="false" ht="12.75" hidden="false" customHeight="false" outlineLevel="0" collapsed="false">
      <c r="F6798" s="94" t="e">
        <f aca="false">IF(REF_DT&lt;PromptMonth,1,INDEX(BucketTable,MATCH($A6798,SumMonths,0),1))</f>
        <v>#VALUE!</v>
      </c>
      <c r="G6798" s="94" t="e">
        <f aca="false">INDEX(Book_Type,MATCH($B6798,Book,0),1)</f>
        <v>#N/A</v>
      </c>
      <c r="H6798" s="94" t="e">
        <f aca="false">$F6798&amp;$G6798</f>
        <v>#N/A</v>
      </c>
    </row>
    <row r="6799" customFormat="false" ht="12.75" hidden="false" customHeight="false" outlineLevel="0" collapsed="false">
      <c r="F6799" s="94" t="e">
        <f aca="false">IF(REF_DT&lt;PromptMonth,1,INDEX(BucketTable,MATCH($A6799,SumMonths,0),1))</f>
        <v>#VALUE!</v>
      </c>
      <c r="G6799" s="94" t="e">
        <f aca="false">INDEX(Book_Type,MATCH($B6799,Book,0),1)</f>
        <v>#N/A</v>
      </c>
      <c r="H6799" s="94" t="e">
        <f aca="false">$F6799&amp;$G6799</f>
        <v>#N/A</v>
      </c>
    </row>
    <row r="6800" customFormat="false" ht="12.75" hidden="false" customHeight="false" outlineLevel="0" collapsed="false">
      <c r="F6800" s="94" t="e">
        <f aca="false">IF(REF_DT&lt;PromptMonth,1,INDEX(BucketTable,MATCH($A6800,SumMonths,0),1))</f>
        <v>#VALUE!</v>
      </c>
      <c r="G6800" s="94" t="e">
        <f aca="false">INDEX(Book_Type,MATCH($B6800,Book,0),1)</f>
        <v>#N/A</v>
      </c>
      <c r="H6800" s="94" t="e">
        <f aca="false">$F6800&amp;$G6800</f>
        <v>#N/A</v>
      </c>
    </row>
    <row r="6801" customFormat="false" ht="12.75" hidden="false" customHeight="false" outlineLevel="0" collapsed="false">
      <c r="F6801" s="94" t="e">
        <f aca="false">IF(REF_DT&lt;PromptMonth,1,INDEX(BucketTable,MATCH($A6801,SumMonths,0),1))</f>
        <v>#VALUE!</v>
      </c>
      <c r="G6801" s="94" t="e">
        <f aca="false">INDEX(Book_Type,MATCH($B6801,Book,0),1)</f>
        <v>#N/A</v>
      </c>
      <c r="H6801" s="94" t="e">
        <f aca="false">$F6801&amp;$G6801</f>
        <v>#N/A</v>
      </c>
    </row>
    <row r="6802" customFormat="false" ht="12.75" hidden="false" customHeight="false" outlineLevel="0" collapsed="false">
      <c r="F6802" s="94" t="e">
        <f aca="false">IF(REF_DT&lt;PromptMonth,1,INDEX(BucketTable,MATCH($A6802,SumMonths,0),1))</f>
        <v>#VALUE!</v>
      </c>
      <c r="G6802" s="94" t="e">
        <f aca="false">INDEX(Book_Type,MATCH($B6802,Book,0),1)</f>
        <v>#N/A</v>
      </c>
      <c r="H6802" s="94" t="e">
        <f aca="false">$F6802&amp;$G6802</f>
        <v>#N/A</v>
      </c>
    </row>
    <row r="6803" customFormat="false" ht="12.75" hidden="false" customHeight="false" outlineLevel="0" collapsed="false">
      <c r="F6803" s="94" t="e">
        <f aca="false">IF(REF_DT&lt;PromptMonth,1,INDEX(BucketTable,MATCH($A6803,SumMonths,0),1))</f>
        <v>#VALUE!</v>
      </c>
      <c r="G6803" s="94" t="e">
        <f aca="false">INDEX(Book_Type,MATCH($B6803,Book,0),1)</f>
        <v>#N/A</v>
      </c>
      <c r="H6803" s="94" t="e">
        <f aca="false">$F6803&amp;$G6803</f>
        <v>#N/A</v>
      </c>
    </row>
    <row r="6804" customFormat="false" ht="12.75" hidden="false" customHeight="false" outlineLevel="0" collapsed="false">
      <c r="F6804" s="94" t="e">
        <f aca="false">IF(REF_DT&lt;PromptMonth,1,INDEX(BucketTable,MATCH($A6804,SumMonths,0),1))</f>
        <v>#VALUE!</v>
      </c>
      <c r="G6804" s="94" t="e">
        <f aca="false">INDEX(Book_Type,MATCH($B6804,Book,0),1)</f>
        <v>#N/A</v>
      </c>
      <c r="H6804" s="94" t="e">
        <f aca="false">$F6804&amp;$G6804</f>
        <v>#N/A</v>
      </c>
    </row>
    <row r="6805" customFormat="false" ht="12.75" hidden="false" customHeight="false" outlineLevel="0" collapsed="false">
      <c r="F6805" s="94" t="e">
        <f aca="false">IF(REF_DT&lt;PromptMonth,1,INDEX(BucketTable,MATCH($A6805,SumMonths,0),1))</f>
        <v>#VALUE!</v>
      </c>
      <c r="G6805" s="94" t="e">
        <f aca="false">INDEX(Book_Type,MATCH($B6805,Book,0),1)</f>
        <v>#N/A</v>
      </c>
      <c r="H6805" s="94" t="e">
        <f aca="false">$F6805&amp;$G6805</f>
        <v>#N/A</v>
      </c>
    </row>
    <row r="6806" customFormat="false" ht="12.75" hidden="false" customHeight="false" outlineLevel="0" collapsed="false">
      <c r="F6806" s="94" t="e">
        <f aca="false">IF(REF_DT&lt;PromptMonth,1,INDEX(BucketTable,MATCH($A6806,SumMonths,0),1))</f>
        <v>#VALUE!</v>
      </c>
      <c r="G6806" s="94" t="e">
        <f aca="false">INDEX(Book_Type,MATCH($B6806,Book,0),1)</f>
        <v>#N/A</v>
      </c>
      <c r="H6806" s="94" t="e">
        <f aca="false">$F6806&amp;$G6806</f>
        <v>#N/A</v>
      </c>
    </row>
    <row r="6807" customFormat="false" ht="12.75" hidden="false" customHeight="false" outlineLevel="0" collapsed="false">
      <c r="F6807" s="94" t="e">
        <f aca="false">IF(REF_DT&lt;PromptMonth,1,INDEX(BucketTable,MATCH($A6807,SumMonths,0),1))</f>
        <v>#VALUE!</v>
      </c>
      <c r="G6807" s="94" t="e">
        <f aca="false">INDEX(Book_Type,MATCH($B6807,Book,0),1)</f>
        <v>#N/A</v>
      </c>
      <c r="H6807" s="94" t="e">
        <f aca="false">$F6807&amp;$G6807</f>
        <v>#N/A</v>
      </c>
    </row>
    <row r="6808" customFormat="false" ht="12.75" hidden="false" customHeight="false" outlineLevel="0" collapsed="false">
      <c r="F6808" s="94" t="e">
        <f aca="false">IF(REF_DT&lt;PromptMonth,1,INDEX(BucketTable,MATCH($A6808,SumMonths,0),1))</f>
        <v>#VALUE!</v>
      </c>
      <c r="G6808" s="94" t="e">
        <f aca="false">INDEX(Book_Type,MATCH($B6808,Book,0),1)</f>
        <v>#N/A</v>
      </c>
      <c r="H6808" s="94" t="e">
        <f aca="false">$F6808&amp;$G6808</f>
        <v>#N/A</v>
      </c>
    </row>
    <row r="6809" customFormat="false" ht="12.75" hidden="false" customHeight="false" outlineLevel="0" collapsed="false">
      <c r="F6809" s="94" t="e">
        <f aca="false">IF(REF_DT&lt;PromptMonth,1,INDEX(BucketTable,MATCH($A6809,SumMonths,0),1))</f>
        <v>#VALUE!</v>
      </c>
      <c r="G6809" s="94" t="e">
        <f aca="false">INDEX(Book_Type,MATCH($B6809,Book,0),1)</f>
        <v>#N/A</v>
      </c>
      <c r="H6809" s="94" t="e">
        <f aca="false">$F6809&amp;$G6809</f>
        <v>#N/A</v>
      </c>
    </row>
    <row r="6810" customFormat="false" ht="12.75" hidden="false" customHeight="false" outlineLevel="0" collapsed="false">
      <c r="F6810" s="94" t="e">
        <f aca="false">IF(REF_DT&lt;PromptMonth,1,INDEX(BucketTable,MATCH($A6810,SumMonths,0),1))</f>
        <v>#VALUE!</v>
      </c>
      <c r="G6810" s="94" t="e">
        <f aca="false">INDEX(Book_Type,MATCH($B6810,Book,0),1)</f>
        <v>#N/A</v>
      </c>
      <c r="H6810" s="94" t="e">
        <f aca="false">$F6810&amp;$G6810</f>
        <v>#N/A</v>
      </c>
    </row>
    <row r="6811" customFormat="false" ht="12.75" hidden="false" customHeight="false" outlineLevel="0" collapsed="false">
      <c r="F6811" s="94" t="e">
        <f aca="false">IF(REF_DT&lt;PromptMonth,1,INDEX(BucketTable,MATCH($A6811,SumMonths,0),1))</f>
        <v>#VALUE!</v>
      </c>
      <c r="G6811" s="94" t="e">
        <f aca="false">INDEX(Book_Type,MATCH($B6811,Book,0),1)</f>
        <v>#N/A</v>
      </c>
      <c r="H6811" s="94" t="e">
        <f aca="false">$F6811&amp;$G6811</f>
        <v>#N/A</v>
      </c>
    </row>
    <row r="6812" customFormat="false" ht="12.75" hidden="false" customHeight="false" outlineLevel="0" collapsed="false">
      <c r="F6812" s="94" t="e">
        <f aca="false">IF(REF_DT&lt;PromptMonth,1,INDEX(BucketTable,MATCH($A6812,SumMonths,0),1))</f>
        <v>#VALUE!</v>
      </c>
      <c r="G6812" s="94" t="e">
        <f aca="false">INDEX(Book_Type,MATCH($B6812,Book,0),1)</f>
        <v>#N/A</v>
      </c>
      <c r="H6812" s="94" t="e">
        <f aca="false">$F6812&amp;$G6812</f>
        <v>#N/A</v>
      </c>
    </row>
    <row r="6813" customFormat="false" ht="12.75" hidden="false" customHeight="false" outlineLevel="0" collapsed="false">
      <c r="F6813" s="94" t="e">
        <f aca="false">IF(REF_DT&lt;PromptMonth,1,INDEX(BucketTable,MATCH($A6813,SumMonths,0),1))</f>
        <v>#VALUE!</v>
      </c>
      <c r="G6813" s="94" t="e">
        <f aca="false">INDEX(Book_Type,MATCH($B6813,Book,0),1)</f>
        <v>#N/A</v>
      </c>
      <c r="H6813" s="94" t="e">
        <f aca="false">$F6813&amp;$G6813</f>
        <v>#N/A</v>
      </c>
    </row>
    <row r="6814" customFormat="false" ht="12.75" hidden="false" customHeight="false" outlineLevel="0" collapsed="false">
      <c r="F6814" s="94" t="e">
        <f aca="false">IF(REF_DT&lt;PromptMonth,1,INDEX(BucketTable,MATCH($A6814,SumMonths,0),1))</f>
        <v>#VALUE!</v>
      </c>
      <c r="G6814" s="94" t="e">
        <f aca="false">INDEX(Book_Type,MATCH($B6814,Book,0),1)</f>
        <v>#N/A</v>
      </c>
      <c r="H6814" s="94" t="e">
        <f aca="false">$F6814&amp;$G6814</f>
        <v>#N/A</v>
      </c>
    </row>
    <row r="6815" customFormat="false" ht="12.75" hidden="false" customHeight="false" outlineLevel="0" collapsed="false">
      <c r="F6815" s="94" t="e">
        <f aca="false">IF(REF_DT&lt;PromptMonth,1,INDEX(BucketTable,MATCH($A6815,SumMonths,0),1))</f>
        <v>#VALUE!</v>
      </c>
      <c r="G6815" s="94" t="e">
        <f aca="false">INDEX(Book_Type,MATCH($B6815,Book,0),1)</f>
        <v>#N/A</v>
      </c>
      <c r="H6815" s="94" t="e">
        <f aca="false">$F6815&amp;$G6815</f>
        <v>#N/A</v>
      </c>
    </row>
    <row r="6816" customFormat="false" ht="12.75" hidden="false" customHeight="false" outlineLevel="0" collapsed="false">
      <c r="F6816" s="94" t="e">
        <f aca="false">IF(REF_DT&lt;PromptMonth,1,INDEX(BucketTable,MATCH($A6816,SumMonths,0),1))</f>
        <v>#VALUE!</v>
      </c>
      <c r="G6816" s="94" t="e">
        <f aca="false">INDEX(Book_Type,MATCH($B6816,Book,0),1)</f>
        <v>#N/A</v>
      </c>
      <c r="H6816" s="94" t="e">
        <f aca="false">$F6816&amp;$G6816</f>
        <v>#N/A</v>
      </c>
    </row>
    <row r="6817" customFormat="false" ht="12.75" hidden="false" customHeight="false" outlineLevel="0" collapsed="false">
      <c r="F6817" s="94" t="e">
        <f aca="false">IF(REF_DT&lt;PromptMonth,1,INDEX(BucketTable,MATCH($A6817,SumMonths,0),1))</f>
        <v>#VALUE!</v>
      </c>
      <c r="G6817" s="94" t="e">
        <f aca="false">INDEX(Book_Type,MATCH($B6817,Book,0),1)</f>
        <v>#N/A</v>
      </c>
      <c r="H6817" s="94" t="e">
        <f aca="false">$F6817&amp;$G6817</f>
        <v>#N/A</v>
      </c>
    </row>
    <row r="6818" customFormat="false" ht="12.75" hidden="false" customHeight="false" outlineLevel="0" collapsed="false">
      <c r="F6818" s="94" t="e">
        <f aca="false">IF(REF_DT&lt;PromptMonth,1,INDEX(BucketTable,MATCH($A6818,SumMonths,0),1))</f>
        <v>#VALUE!</v>
      </c>
      <c r="G6818" s="94" t="e">
        <f aca="false">INDEX(Book_Type,MATCH($B6818,Book,0),1)</f>
        <v>#N/A</v>
      </c>
      <c r="H6818" s="94" t="e">
        <f aca="false">$F6818&amp;$G6818</f>
        <v>#N/A</v>
      </c>
    </row>
    <row r="6819" customFormat="false" ht="12.75" hidden="false" customHeight="false" outlineLevel="0" collapsed="false">
      <c r="F6819" s="94" t="e">
        <f aca="false">IF(REF_DT&lt;PromptMonth,1,INDEX(BucketTable,MATCH($A6819,SumMonths,0),1))</f>
        <v>#VALUE!</v>
      </c>
      <c r="G6819" s="94" t="e">
        <f aca="false">INDEX(Book_Type,MATCH($B6819,Book,0),1)</f>
        <v>#N/A</v>
      </c>
      <c r="H6819" s="94" t="e">
        <f aca="false">$F6819&amp;$G6819</f>
        <v>#N/A</v>
      </c>
    </row>
    <row r="6820" customFormat="false" ht="12.75" hidden="false" customHeight="false" outlineLevel="0" collapsed="false">
      <c r="F6820" s="94" t="e">
        <f aca="false">IF(REF_DT&lt;PromptMonth,1,INDEX(BucketTable,MATCH($A6820,SumMonths,0),1))</f>
        <v>#VALUE!</v>
      </c>
      <c r="G6820" s="94" t="e">
        <f aca="false">INDEX(Book_Type,MATCH($B6820,Book,0),1)</f>
        <v>#N/A</v>
      </c>
      <c r="H6820" s="94" t="e">
        <f aca="false">$F6820&amp;$G6820</f>
        <v>#N/A</v>
      </c>
    </row>
    <row r="6821" customFormat="false" ht="12.75" hidden="false" customHeight="false" outlineLevel="0" collapsed="false">
      <c r="F6821" s="94" t="e">
        <f aca="false">IF(REF_DT&lt;PromptMonth,1,INDEX(BucketTable,MATCH($A6821,SumMonths,0),1))</f>
        <v>#VALUE!</v>
      </c>
      <c r="G6821" s="94" t="e">
        <f aca="false">INDEX(Book_Type,MATCH($B6821,Book,0),1)</f>
        <v>#N/A</v>
      </c>
      <c r="H6821" s="94" t="e">
        <f aca="false">$F6821&amp;$G6821</f>
        <v>#N/A</v>
      </c>
    </row>
    <row r="6822" customFormat="false" ht="12.75" hidden="false" customHeight="false" outlineLevel="0" collapsed="false">
      <c r="F6822" s="94" t="e">
        <f aca="false">IF(REF_DT&lt;PromptMonth,1,INDEX(BucketTable,MATCH($A6822,SumMonths,0),1))</f>
        <v>#VALUE!</v>
      </c>
      <c r="G6822" s="94" t="e">
        <f aca="false">INDEX(Book_Type,MATCH($B6822,Book,0),1)</f>
        <v>#N/A</v>
      </c>
      <c r="H6822" s="94" t="e">
        <f aca="false">$F6822&amp;$G6822</f>
        <v>#N/A</v>
      </c>
    </row>
    <row r="6823" customFormat="false" ht="12.75" hidden="false" customHeight="false" outlineLevel="0" collapsed="false">
      <c r="F6823" s="94" t="e">
        <f aca="false">IF(REF_DT&lt;PromptMonth,1,INDEX(BucketTable,MATCH($A6823,SumMonths,0),1))</f>
        <v>#VALUE!</v>
      </c>
      <c r="G6823" s="94" t="e">
        <f aca="false">INDEX(Book_Type,MATCH($B6823,Book,0),1)</f>
        <v>#N/A</v>
      </c>
      <c r="H6823" s="94" t="e">
        <f aca="false">$F6823&amp;$G6823</f>
        <v>#N/A</v>
      </c>
    </row>
    <row r="6824" customFormat="false" ht="12.75" hidden="false" customHeight="false" outlineLevel="0" collapsed="false">
      <c r="F6824" s="94" t="e">
        <f aca="false">IF(REF_DT&lt;PromptMonth,1,INDEX(BucketTable,MATCH($A6824,SumMonths,0),1))</f>
        <v>#VALUE!</v>
      </c>
      <c r="G6824" s="94" t="e">
        <f aca="false">INDEX(Book_Type,MATCH($B6824,Book,0),1)</f>
        <v>#N/A</v>
      </c>
      <c r="H6824" s="94" t="e">
        <f aca="false">$F6824&amp;$G6824</f>
        <v>#N/A</v>
      </c>
    </row>
    <row r="6825" customFormat="false" ht="12.75" hidden="false" customHeight="false" outlineLevel="0" collapsed="false">
      <c r="F6825" s="94" t="e">
        <f aca="false">IF(REF_DT&lt;PromptMonth,1,INDEX(BucketTable,MATCH($A6825,SumMonths,0),1))</f>
        <v>#VALUE!</v>
      </c>
      <c r="G6825" s="94" t="e">
        <f aca="false">INDEX(Book_Type,MATCH($B6825,Book,0),1)</f>
        <v>#N/A</v>
      </c>
      <c r="H6825" s="94" t="e">
        <f aca="false">$F6825&amp;$G6825</f>
        <v>#N/A</v>
      </c>
    </row>
    <row r="6826" customFormat="false" ht="12.75" hidden="false" customHeight="false" outlineLevel="0" collapsed="false">
      <c r="F6826" s="94" t="e">
        <f aca="false">IF(REF_DT&lt;PromptMonth,1,INDEX(BucketTable,MATCH($A6826,SumMonths,0),1))</f>
        <v>#VALUE!</v>
      </c>
      <c r="G6826" s="94" t="e">
        <f aca="false">INDEX(Book_Type,MATCH($B6826,Book,0),1)</f>
        <v>#N/A</v>
      </c>
      <c r="H6826" s="94" t="e">
        <f aca="false">$F6826&amp;$G6826</f>
        <v>#N/A</v>
      </c>
    </row>
    <row r="6827" customFormat="false" ht="12.75" hidden="false" customHeight="false" outlineLevel="0" collapsed="false">
      <c r="F6827" s="94" t="e">
        <f aca="false">IF(REF_DT&lt;PromptMonth,1,INDEX(BucketTable,MATCH($A6827,SumMonths,0),1))</f>
        <v>#VALUE!</v>
      </c>
      <c r="G6827" s="94" t="e">
        <f aca="false">INDEX(Book_Type,MATCH($B6827,Book,0),1)</f>
        <v>#N/A</v>
      </c>
      <c r="H6827" s="94" t="e">
        <f aca="false">$F6827&amp;$G6827</f>
        <v>#N/A</v>
      </c>
    </row>
    <row r="6828" customFormat="false" ht="12.75" hidden="false" customHeight="false" outlineLevel="0" collapsed="false">
      <c r="F6828" s="94" t="e">
        <f aca="false">IF(REF_DT&lt;PromptMonth,1,INDEX(BucketTable,MATCH($A6828,SumMonths,0),1))</f>
        <v>#VALUE!</v>
      </c>
      <c r="G6828" s="94" t="e">
        <f aca="false">INDEX(Book_Type,MATCH($B6828,Book,0),1)</f>
        <v>#N/A</v>
      </c>
      <c r="H6828" s="94" t="e">
        <f aca="false">$F6828&amp;$G6828</f>
        <v>#N/A</v>
      </c>
    </row>
    <row r="6829" customFormat="false" ht="12.75" hidden="false" customHeight="false" outlineLevel="0" collapsed="false">
      <c r="F6829" s="94" t="e">
        <f aca="false">IF(REF_DT&lt;PromptMonth,1,INDEX(BucketTable,MATCH($A6829,SumMonths,0),1))</f>
        <v>#VALUE!</v>
      </c>
      <c r="G6829" s="94" t="e">
        <f aca="false">INDEX(Book_Type,MATCH($B6829,Book,0),1)</f>
        <v>#N/A</v>
      </c>
      <c r="H6829" s="94" t="e">
        <f aca="false">$F6829&amp;$G6829</f>
        <v>#N/A</v>
      </c>
    </row>
    <row r="6830" customFormat="false" ht="12.75" hidden="false" customHeight="false" outlineLevel="0" collapsed="false">
      <c r="F6830" s="94" t="e">
        <f aca="false">IF(REF_DT&lt;PromptMonth,1,INDEX(BucketTable,MATCH($A6830,SumMonths,0),1))</f>
        <v>#VALUE!</v>
      </c>
      <c r="G6830" s="94" t="e">
        <f aca="false">INDEX(Book_Type,MATCH($B6830,Book,0),1)</f>
        <v>#N/A</v>
      </c>
      <c r="H6830" s="94" t="e">
        <f aca="false">$F6830&amp;$G6830</f>
        <v>#N/A</v>
      </c>
    </row>
    <row r="6831" customFormat="false" ht="12.75" hidden="false" customHeight="false" outlineLevel="0" collapsed="false">
      <c r="F6831" s="94" t="e">
        <f aca="false">IF(REF_DT&lt;PromptMonth,1,INDEX(BucketTable,MATCH($A6831,SumMonths,0),1))</f>
        <v>#VALUE!</v>
      </c>
      <c r="G6831" s="94" t="e">
        <f aca="false">INDEX(Book_Type,MATCH($B6831,Book,0),1)</f>
        <v>#N/A</v>
      </c>
      <c r="H6831" s="94" t="e">
        <f aca="false">$F6831&amp;$G6831</f>
        <v>#N/A</v>
      </c>
    </row>
    <row r="6832" customFormat="false" ht="12.75" hidden="false" customHeight="false" outlineLevel="0" collapsed="false">
      <c r="F6832" s="94" t="e">
        <f aca="false">IF(REF_DT&lt;PromptMonth,1,INDEX(BucketTable,MATCH($A6832,SumMonths,0),1))</f>
        <v>#VALUE!</v>
      </c>
      <c r="G6832" s="94" t="e">
        <f aca="false">INDEX(Book_Type,MATCH($B6832,Book,0),1)</f>
        <v>#N/A</v>
      </c>
      <c r="H6832" s="94" t="e">
        <f aca="false">$F6832&amp;$G6832</f>
        <v>#N/A</v>
      </c>
    </row>
    <row r="6833" customFormat="false" ht="12.75" hidden="false" customHeight="false" outlineLevel="0" collapsed="false">
      <c r="F6833" s="94" t="e">
        <f aca="false">IF(REF_DT&lt;PromptMonth,1,INDEX(BucketTable,MATCH($A6833,SumMonths,0),1))</f>
        <v>#VALUE!</v>
      </c>
      <c r="G6833" s="94" t="e">
        <f aca="false">INDEX(Book_Type,MATCH($B6833,Book,0),1)</f>
        <v>#N/A</v>
      </c>
      <c r="H6833" s="94" t="e">
        <f aca="false">$F6833&amp;$G6833</f>
        <v>#N/A</v>
      </c>
    </row>
    <row r="6834" customFormat="false" ht="12.75" hidden="false" customHeight="false" outlineLevel="0" collapsed="false">
      <c r="F6834" s="94" t="e">
        <f aca="false">IF(REF_DT&lt;PromptMonth,1,INDEX(BucketTable,MATCH($A6834,SumMonths,0),1))</f>
        <v>#VALUE!</v>
      </c>
      <c r="G6834" s="94" t="e">
        <f aca="false">INDEX(Book_Type,MATCH($B6834,Book,0),1)</f>
        <v>#N/A</v>
      </c>
      <c r="H6834" s="94" t="e">
        <f aca="false">$F6834&amp;$G6834</f>
        <v>#N/A</v>
      </c>
    </row>
    <row r="6835" customFormat="false" ht="12.75" hidden="false" customHeight="false" outlineLevel="0" collapsed="false">
      <c r="F6835" s="94" t="e">
        <f aca="false">IF(REF_DT&lt;PromptMonth,1,INDEX(BucketTable,MATCH($A6835,SumMonths,0),1))</f>
        <v>#VALUE!</v>
      </c>
      <c r="G6835" s="94" t="e">
        <f aca="false">INDEX(Book_Type,MATCH($B6835,Book,0),1)</f>
        <v>#N/A</v>
      </c>
      <c r="H6835" s="94" t="e">
        <f aca="false">$F6835&amp;$G6835</f>
        <v>#N/A</v>
      </c>
    </row>
    <row r="6836" customFormat="false" ht="12.75" hidden="false" customHeight="false" outlineLevel="0" collapsed="false">
      <c r="F6836" s="94" t="e">
        <f aca="false">IF(REF_DT&lt;PromptMonth,1,INDEX(BucketTable,MATCH($A6836,SumMonths,0),1))</f>
        <v>#VALUE!</v>
      </c>
      <c r="G6836" s="94" t="e">
        <f aca="false">INDEX(Book_Type,MATCH($B6836,Book,0),1)</f>
        <v>#N/A</v>
      </c>
      <c r="H6836" s="94" t="e">
        <f aca="false">$F6836&amp;$G6836</f>
        <v>#N/A</v>
      </c>
    </row>
    <row r="6837" customFormat="false" ht="12.75" hidden="false" customHeight="false" outlineLevel="0" collapsed="false">
      <c r="F6837" s="94" t="e">
        <f aca="false">IF(REF_DT&lt;PromptMonth,1,INDEX(BucketTable,MATCH($A6837,SumMonths,0),1))</f>
        <v>#VALUE!</v>
      </c>
      <c r="G6837" s="94" t="e">
        <f aca="false">INDEX(Book_Type,MATCH($B6837,Book,0),1)</f>
        <v>#N/A</v>
      </c>
      <c r="H6837" s="94" t="e">
        <f aca="false">$F6837&amp;$G6837</f>
        <v>#N/A</v>
      </c>
    </row>
    <row r="6838" customFormat="false" ht="12.75" hidden="false" customHeight="false" outlineLevel="0" collapsed="false">
      <c r="F6838" s="94" t="e">
        <f aca="false">IF(REF_DT&lt;PromptMonth,1,INDEX(BucketTable,MATCH($A6838,SumMonths,0),1))</f>
        <v>#VALUE!</v>
      </c>
      <c r="G6838" s="94" t="e">
        <f aca="false">INDEX(Book_Type,MATCH($B6838,Book,0),1)</f>
        <v>#N/A</v>
      </c>
      <c r="H6838" s="94" t="e">
        <f aca="false">$F6838&amp;$G6838</f>
        <v>#N/A</v>
      </c>
    </row>
    <row r="6839" customFormat="false" ht="12.75" hidden="false" customHeight="false" outlineLevel="0" collapsed="false">
      <c r="F6839" s="94" t="e">
        <f aca="false">IF(REF_DT&lt;PromptMonth,1,INDEX(BucketTable,MATCH($A6839,SumMonths,0),1))</f>
        <v>#VALUE!</v>
      </c>
      <c r="G6839" s="94" t="e">
        <f aca="false">INDEX(Book_Type,MATCH($B6839,Book,0),1)</f>
        <v>#N/A</v>
      </c>
      <c r="H6839" s="94" t="e">
        <f aca="false">$F6839&amp;$G6839</f>
        <v>#N/A</v>
      </c>
    </row>
    <row r="6840" customFormat="false" ht="12.75" hidden="false" customHeight="false" outlineLevel="0" collapsed="false">
      <c r="F6840" s="94" t="e">
        <f aca="false">IF(REF_DT&lt;PromptMonth,1,INDEX(BucketTable,MATCH($A6840,SumMonths,0),1))</f>
        <v>#VALUE!</v>
      </c>
      <c r="G6840" s="94" t="e">
        <f aca="false">INDEX(Book_Type,MATCH($B6840,Book,0),1)</f>
        <v>#N/A</v>
      </c>
      <c r="H6840" s="94" t="e">
        <f aca="false">$F6840&amp;$G6840</f>
        <v>#N/A</v>
      </c>
    </row>
    <row r="6841" customFormat="false" ht="12.75" hidden="false" customHeight="false" outlineLevel="0" collapsed="false">
      <c r="F6841" s="94" t="e">
        <f aca="false">IF(REF_DT&lt;PromptMonth,1,INDEX(BucketTable,MATCH($A6841,SumMonths,0),1))</f>
        <v>#VALUE!</v>
      </c>
      <c r="G6841" s="94" t="e">
        <f aca="false">INDEX(Book_Type,MATCH($B6841,Book,0),1)</f>
        <v>#N/A</v>
      </c>
      <c r="H6841" s="94" t="e">
        <f aca="false">$F6841&amp;$G6841</f>
        <v>#N/A</v>
      </c>
    </row>
    <row r="6842" customFormat="false" ht="12.75" hidden="false" customHeight="false" outlineLevel="0" collapsed="false">
      <c r="F6842" s="94" t="e">
        <f aca="false">IF(REF_DT&lt;PromptMonth,1,INDEX(BucketTable,MATCH($A6842,SumMonths,0),1))</f>
        <v>#VALUE!</v>
      </c>
      <c r="G6842" s="94" t="e">
        <f aca="false">INDEX(Book_Type,MATCH($B6842,Book,0),1)</f>
        <v>#N/A</v>
      </c>
      <c r="H6842" s="94" t="e">
        <f aca="false">$F6842&amp;$G6842</f>
        <v>#N/A</v>
      </c>
    </row>
    <row r="6843" customFormat="false" ht="12.75" hidden="false" customHeight="false" outlineLevel="0" collapsed="false">
      <c r="F6843" s="94" t="e">
        <f aca="false">IF(REF_DT&lt;PromptMonth,1,INDEX(BucketTable,MATCH($A6843,SumMonths,0),1))</f>
        <v>#VALUE!</v>
      </c>
      <c r="G6843" s="94" t="e">
        <f aca="false">INDEX(Book_Type,MATCH($B6843,Book,0),1)</f>
        <v>#N/A</v>
      </c>
      <c r="H6843" s="94" t="e">
        <f aca="false">$F6843&amp;$G6843</f>
        <v>#N/A</v>
      </c>
    </row>
    <row r="6844" customFormat="false" ht="12.75" hidden="false" customHeight="false" outlineLevel="0" collapsed="false">
      <c r="F6844" s="94" t="e">
        <f aca="false">IF(REF_DT&lt;PromptMonth,1,INDEX(BucketTable,MATCH($A6844,SumMonths,0),1))</f>
        <v>#VALUE!</v>
      </c>
      <c r="G6844" s="94" t="e">
        <f aca="false">INDEX(Book_Type,MATCH($B6844,Book,0),1)</f>
        <v>#N/A</v>
      </c>
      <c r="H6844" s="94" t="e">
        <f aca="false">$F6844&amp;$G6844</f>
        <v>#N/A</v>
      </c>
    </row>
    <row r="6845" customFormat="false" ht="12.75" hidden="false" customHeight="false" outlineLevel="0" collapsed="false">
      <c r="F6845" s="94" t="e">
        <f aca="false">IF(REF_DT&lt;PromptMonth,1,INDEX(BucketTable,MATCH($A6845,SumMonths,0),1))</f>
        <v>#VALUE!</v>
      </c>
      <c r="G6845" s="94" t="e">
        <f aca="false">INDEX(Book_Type,MATCH($B6845,Book,0),1)</f>
        <v>#N/A</v>
      </c>
      <c r="H6845" s="94" t="e">
        <f aca="false">$F6845&amp;$G6845</f>
        <v>#N/A</v>
      </c>
    </row>
    <row r="6846" customFormat="false" ht="12.75" hidden="false" customHeight="false" outlineLevel="0" collapsed="false">
      <c r="F6846" s="94" t="e">
        <f aca="false">IF(REF_DT&lt;PromptMonth,1,INDEX(BucketTable,MATCH($A6846,SumMonths,0),1))</f>
        <v>#VALUE!</v>
      </c>
      <c r="G6846" s="94" t="e">
        <f aca="false">INDEX(Book_Type,MATCH($B6846,Book,0),1)</f>
        <v>#N/A</v>
      </c>
      <c r="H6846" s="94" t="e">
        <f aca="false">$F6846&amp;$G6846</f>
        <v>#N/A</v>
      </c>
    </row>
    <row r="6847" customFormat="false" ht="12.75" hidden="false" customHeight="false" outlineLevel="0" collapsed="false">
      <c r="F6847" s="94" t="e">
        <f aca="false">IF(REF_DT&lt;PromptMonth,1,INDEX(BucketTable,MATCH($A6847,SumMonths,0),1))</f>
        <v>#VALUE!</v>
      </c>
      <c r="G6847" s="94" t="e">
        <f aca="false">INDEX(Book_Type,MATCH($B6847,Book,0),1)</f>
        <v>#N/A</v>
      </c>
      <c r="H6847" s="94" t="e">
        <f aca="false">$F6847&amp;$G6847</f>
        <v>#N/A</v>
      </c>
    </row>
    <row r="6848" customFormat="false" ht="12.75" hidden="false" customHeight="false" outlineLevel="0" collapsed="false">
      <c r="F6848" s="94" t="e">
        <f aca="false">IF(REF_DT&lt;PromptMonth,1,INDEX(BucketTable,MATCH($A6848,SumMonths,0),1))</f>
        <v>#VALUE!</v>
      </c>
      <c r="G6848" s="94" t="e">
        <f aca="false">INDEX(Book_Type,MATCH($B6848,Book,0),1)</f>
        <v>#N/A</v>
      </c>
      <c r="H6848" s="94" t="e">
        <f aca="false">$F6848&amp;$G6848</f>
        <v>#N/A</v>
      </c>
    </row>
    <row r="6849" customFormat="false" ht="12.75" hidden="false" customHeight="false" outlineLevel="0" collapsed="false">
      <c r="F6849" s="94" t="e">
        <f aca="false">IF(REF_DT&lt;PromptMonth,1,INDEX(BucketTable,MATCH($A6849,SumMonths,0),1))</f>
        <v>#VALUE!</v>
      </c>
      <c r="G6849" s="94" t="e">
        <f aca="false">INDEX(Book_Type,MATCH($B6849,Book,0),1)</f>
        <v>#N/A</v>
      </c>
      <c r="H6849" s="94" t="e">
        <f aca="false">$F6849&amp;$G6849</f>
        <v>#N/A</v>
      </c>
    </row>
    <row r="6850" customFormat="false" ht="12.75" hidden="false" customHeight="false" outlineLevel="0" collapsed="false">
      <c r="F6850" s="94" t="e">
        <f aca="false">IF(REF_DT&lt;PromptMonth,1,INDEX(BucketTable,MATCH($A6850,SumMonths,0),1))</f>
        <v>#VALUE!</v>
      </c>
      <c r="G6850" s="94" t="e">
        <f aca="false">INDEX(Book_Type,MATCH($B6850,Book,0),1)</f>
        <v>#N/A</v>
      </c>
      <c r="H6850" s="94" t="e">
        <f aca="false">$F6850&amp;$G6850</f>
        <v>#N/A</v>
      </c>
    </row>
    <row r="6851" customFormat="false" ht="12.75" hidden="false" customHeight="false" outlineLevel="0" collapsed="false">
      <c r="F6851" s="94" t="e">
        <f aca="false">IF(REF_DT&lt;PromptMonth,1,INDEX(BucketTable,MATCH($A6851,SumMonths,0),1))</f>
        <v>#VALUE!</v>
      </c>
      <c r="G6851" s="94" t="e">
        <f aca="false">INDEX(Book_Type,MATCH($B6851,Book,0),1)</f>
        <v>#N/A</v>
      </c>
      <c r="H6851" s="94" t="e">
        <f aca="false">$F6851&amp;$G6851</f>
        <v>#N/A</v>
      </c>
    </row>
    <row r="6852" customFormat="false" ht="12.75" hidden="false" customHeight="false" outlineLevel="0" collapsed="false">
      <c r="F6852" s="94" t="e">
        <f aca="false">IF(REF_DT&lt;PromptMonth,1,INDEX(BucketTable,MATCH($A6852,SumMonths,0),1))</f>
        <v>#VALUE!</v>
      </c>
      <c r="G6852" s="94" t="e">
        <f aca="false">INDEX(Book_Type,MATCH($B6852,Book,0),1)</f>
        <v>#N/A</v>
      </c>
      <c r="H6852" s="94" t="e">
        <f aca="false">$F6852&amp;$G6852</f>
        <v>#N/A</v>
      </c>
    </row>
    <row r="6853" customFormat="false" ht="12.75" hidden="false" customHeight="false" outlineLevel="0" collapsed="false">
      <c r="F6853" s="94" t="e">
        <f aca="false">IF(REF_DT&lt;PromptMonth,1,INDEX(BucketTable,MATCH($A6853,SumMonths,0),1))</f>
        <v>#VALUE!</v>
      </c>
      <c r="G6853" s="94" t="e">
        <f aca="false">INDEX(Book_Type,MATCH($B6853,Book,0),1)</f>
        <v>#N/A</v>
      </c>
      <c r="H6853" s="94" t="e">
        <f aca="false">$F6853&amp;$G6853</f>
        <v>#N/A</v>
      </c>
    </row>
    <row r="6854" customFormat="false" ht="12.75" hidden="false" customHeight="false" outlineLevel="0" collapsed="false">
      <c r="F6854" s="94" t="e">
        <f aca="false">IF(REF_DT&lt;PromptMonth,1,INDEX(BucketTable,MATCH($A6854,SumMonths,0),1))</f>
        <v>#VALUE!</v>
      </c>
      <c r="G6854" s="94" t="e">
        <f aca="false">INDEX(Book_Type,MATCH($B6854,Book,0),1)</f>
        <v>#N/A</v>
      </c>
      <c r="H6854" s="94" t="e">
        <f aca="false">$F6854&amp;$G6854</f>
        <v>#N/A</v>
      </c>
    </row>
    <row r="6855" customFormat="false" ht="12.75" hidden="false" customHeight="false" outlineLevel="0" collapsed="false">
      <c r="F6855" s="94" t="e">
        <f aca="false">IF(REF_DT&lt;PromptMonth,1,INDEX(BucketTable,MATCH($A6855,SumMonths,0),1))</f>
        <v>#VALUE!</v>
      </c>
      <c r="G6855" s="94" t="e">
        <f aca="false">INDEX(Book_Type,MATCH($B6855,Book,0),1)</f>
        <v>#N/A</v>
      </c>
      <c r="H6855" s="94" t="e">
        <f aca="false">$F6855&amp;$G6855</f>
        <v>#N/A</v>
      </c>
    </row>
    <row r="6856" customFormat="false" ht="12.75" hidden="false" customHeight="false" outlineLevel="0" collapsed="false">
      <c r="F6856" s="94" t="e">
        <f aca="false">IF(REF_DT&lt;PromptMonth,1,INDEX(BucketTable,MATCH($A6856,SumMonths,0),1))</f>
        <v>#VALUE!</v>
      </c>
      <c r="G6856" s="94" t="e">
        <f aca="false">INDEX(Book_Type,MATCH($B6856,Book,0),1)</f>
        <v>#N/A</v>
      </c>
      <c r="H6856" s="94" t="e">
        <f aca="false">$F6856&amp;$G6856</f>
        <v>#N/A</v>
      </c>
    </row>
    <row r="6857" customFormat="false" ht="12.75" hidden="false" customHeight="false" outlineLevel="0" collapsed="false">
      <c r="F6857" s="94" t="e">
        <f aca="false">IF(REF_DT&lt;PromptMonth,1,INDEX(BucketTable,MATCH($A6857,SumMonths,0),1))</f>
        <v>#VALUE!</v>
      </c>
      <c r="G6857" s="94" t="e">
        <f aca="false">INDEX(Book_Type,MATCH($B6857,Book,0),1)</f>
        <v>#N/A</v>
      </c>
      <c r="H6857" s="94" t="e">
        <f aca="false">$F6857&amp;$G6857</f>
        <v>#N/A</v>
      </c>
    </row>
    <row r="6858" customFormat="false" ht="12.75" hidden="false" customHeight="false" outlineLevel="0" collapsed="false">
      <c r="F6858" s="94" t="e">
        <f aca="false">IF(REF_DT&lt;PromptMonth,1,INDEX(BucketTable,MATCH($A6858,SumMonths,0),1))</f>
        <v>#VALUE!</v>
      </c>
      <c r="G6858" s="94" t="e">
        <f aca="false">INDEX(Book_Type,MATCH($B6858,Book,0),1)</f>
        <v>#N/A</v>
      </c>
      <c r="H6858" s="94" t="e">
        <f aca="false">$F6858&amp;$G6858</f>
        <v>#N/A</v>
      </c>
    </row>
    <row r="6859" customFormat="false" ht="12.75" hidden="false" customHeight="false" outlineLevel="0" collapsed="false">
      <c r="F6859" s="94" t="e">
        <f aca="false">IF(REF_DT&lt;PromptMonth,1,INDEX(BucketTable,MATCH($A6859,SumMonths,0),1))</f>
        <v>#VALUE!</v>
      </c>
      <c r="G6859" s="94" t="e">
        <f aca="false">INDEX(Book_Type,MATCH($B6859,Book,0),1)</f>
        <v>#N/A</v>
      </c>
      <c r="H6859" s="94" t="e">
        <f aca="false">$F6859&amp;$G6859</f>
        <v>#N/A</v>
      </c>
    </row>
    <row r="6860" customFormat="false" ht="12.75" hidden="false" customHeight="false" outlineLevel="0" collapsed="false">
      <c r="F6860" s="94" t="e">
        <f aca="false">IF(REF_DT&lt;PromptMonth,1,INDEX(BucketTable,MATCH($A6860,SumMonths,0),1))</f>
        <v>#VALUE!</v>
      </c>
      <c r="G6860" s="94" t="e">
        <f aca="false">INDEX(Book_Type,MATCH($B6860,Book,0),1)</f>
        <v>#N/A</v>
      </c>
      <c r="H6860" s="94" t="e">
        <f aca="false">$F6860&amp;$G6860</f>
        <v>#N/A</v>
      </c>
    </row>
    <row r="6861" customFormat="false" ht="12.75" hidden="false" customHeight="false" outlineLevel="0" collapsed="false">
      <c r="F6861" s="94" t="e">
        <f aca="false">IF(REF_DT&lt;PromptMonth,1,INDEX(BucketTable,MATCH($A6861,SumMonths,0),1))</f>
        <v>#VALUE!</v>
      </c>
      <c r="G6861" s="94" t="e">
        <f aca="false">INDEX(Book_Type,MATCH($B6861,Book,0),1)</f>
        <v>#N/A</v>
      </c>
      <c r="H6861" s="94" t="e">
        <f aca="false">$F6861&amp;$G6861</f>
        <v>#N/A</v>
      </c>
    </row>
    <row r="6862" customFormat="false" ht="12.75" hidden="false" customHeight="false" outlineLevel="0" collapsed="false">
      <c r="F6862" s="94" t="e">
        <f aca="false">IF(REF_DT&lt;PromptMonth,1,INDEX(BucketTable,MATCH($A6862,SumMonths,0),1))</f>
        <v>#VALUE!</v>
      </c>
      <c r="G6862" s="94" t="e">
        <f aca="false">INDEX(Book_Type,MATCH($B6862,Book,0),1)</f>
        <v>#N/A</v>
      </c>
      <c r="H6862" s="94" t="e">
        <f aca="false">$F6862&amp;$G6862</f>
        <v>#N/A</v>
      </c>
    </row>
    <row r="6863" customFormat="false" ht="12.75" hidden="false" customHeight="false" outlineLevel="0" collapsed="false">
      <c r="F6863" s="94" t="e">
        <f aca="false">IF(REF_DT&lt;PromptMonth,1,INDEX(BucketTable,MATCH($A6863,SumMonths,0),1))</f>
        <v>#VALUE!</v>
      </c>
      <c r="G6863" s="94" t="e">
        <f aca="false">INDEX(Book_Type,MATCH($B6863,Book,0),1)</f>
        <v>#N/A</v>
      </c>
      <c r="H6863" s="94" t="e">
        <f aca="false">$F6863&amp;$G6863</f>
        <v>#N/A</v>
      </c>
    </row>
    <row r="6864" customFormat="false" ht="12.75" hidden="false" customHeight="false" outlineLevel="0" collapsed="false">
      <c r="F6864" s="94" t="e">
        <f aca="false">IF(REF_DT&lt;PromptMonth,1,INDEX(BucketTable,MATCH($A6864,SumMonths,0),1))</f>
        <v>#VALUE!</v>
      </c>
      <c r="G6864" s="94" t="e">
        <f aca="false">INDEX(Book_Type,MATCH($B6864,Book,0),1)</f>
        <v>#N/A</v>
      </c>
      <c r="H6864" s="94" t="e">
        <f aca="false">$F6864&amp;$G6864</f>
        <v>#N/A</v>
      </c>
    </row>
    <row r="6865" customFormat="false" ht="12.75" hidden="false" customHeight="false" outlineLevel="0" collapsed="false">
      <c r="F6865" s="94" t="e">
        <f aca="false">IF(REF_DT&lt;PromptMonth,1,INDEX(BucketTable,MATCH($A6865,SumMonths,0),1))</f>
        <v>#VALUE!</v>
      </c>
      <c r="G6865" s="94" t="e">
        <f aca="false">INDEX(Book_Type,MATCH($B6865,Book,0),1)</f>
        <v>#N/A</v>
      </c>
      <c r="H6865" s="94" t="e">
        <f aca="false">$F6865&amp;$G6865</f>
        <v>#N/A</v>
      </c>
    </row>
    <row r="6866" customFormat="false" ht="12.75" hidden="false" customHeight="false" outlineLevel="0" collapsed="false">
      <c r="F6866" s="94" t="e">
        <f aca="false">IF(REF_DT&lt;PromptMonth,1,INDEX(BucketTable,MATCH($A6866,SumMonths,0),1))</f>
        <v>#VALUE!</v>
      </c>
      <c r="G6866" s="94" t="e">
        <f aca="false">INDEX(Book_Type,MATCH($B6866,Book,0),1)</f>
        <v>#N/A</v>
      </c>
      <c r="H6866" s="94" t="e">
        <f aca="false">$F6866&amp;$G6866</f>
        <v>#N/A</v>
      </c>
    </row>
    <row r="6867" customFormat="false" ht="12.75" hidden="false" customHeight="false" outlineLevel="0" collapsed="false">
      <c r="F6867" s="94" t="e">
        <f aca="false">IF(REF_DT&lt;PromptMonth,1,INDEX(BucketTable,MATCH($A6867,SumMonths,0),1))</f>
        <v>#VALUE!</v>
      </c>
      <c r="G6867" s="94" t="e">
        <f aca="false">INDEX(Book_Type,MATCH($B6867,Book,0),1)</f>
        <v>#N/A</v>
      </c>
      <c r="H6867" s="94" t="e">
        <f aca="false">$F6867&amp;$G6867</f>
        <v>#N/A</v>
      </c>
    </row>
    <row r="6868" customFormat="false" ht="12.75" hidden="false" customHeight="false" outlineLevel="0" collapsed="false">
      <c r="F6868" s="94" t="e">
        <f aca="false">IF(REF_DT&lt;PromptMonth,1,INDEX(BucketTable,MATCH($A6868,SumMonths,0),1))</f>
        <v>#VALUE!</v>
      </c>
      <c r="G6868" s="94" t="e">
        <f aca="false">INDEX(Book_Type,MATCH($B6868,Book,0),1)</f>
        <v>#N/A</v>
      </c>
      <c r="H6868" s="94" t="e">
        <f aca="false">$F6868&amp;$G6868</f>
        <v>#N/A</v>
      </c>
    </row>
    <row r="6869" customFormat="false" ht="12.75" hidden="false" customHeight="false" outlineLevel="0" collapsed="false">
      <c r="F6869" s="94" t="e">
        <f aca="false">IF(REF_DT&lt;PromptMonth,1,INDEX(BucketTable,MATCH($A6869,SumMonths,0),1))</f>
        <v>#VALUE!</v>
      </c>
      <c r="G6869" s="94" t="e">
        <f aca="false">INDEX(Book_Type,MATCH($B6869,Book,0),1)</f>
        <v>#N/A</v>
      </c>
      <c r="H6869" s="94" t="e">
        <f aca="false">$F6869&amp;$G6869</f>
        <v>#N/A</v>
      </c>
    </row>
    <row r="6870" customFormat="false" ht="12.75" hidden="false" customHeight="false" outlineLevel="0" collapsed="false">
      <c r="F6870" s="94" t="e">
        <f aca="false">IF(REF_DT&lt;PromptMonth,1,INDEX(BucketTable,MATCH($A6870,SumMonths,0),1))</f>
        <v>#VALUE!</v>
      </c>
      <c r="G6870" s="94" t="e">
        <f aca="false">INDEX(Book_Type,MATCH($B6870,Book,0),1)</f>
        <v>#N/A</v>
      </c>
      <c r="H6870" s="94" t="e">
        <f aca="false">$F6870&amp;$G6870</f>
        <v>#N/A</v>
      </c>
    </row>
    <row r="6871" customFormat="false" ht="12.75" hidden="false" customHeight="false" outlineLevel="0" collapsed="false">
      <c r="F6871" s="94" t="e">
        <f aca="false">IF(REF_DT&lt;PromptMonth,1,INDEX(BucketTable,MATCH($A6871,SumMonths,0),1))</f>
        <v>#VALUE!</v>
      </c>
      <c r="G6871" s="94" t="e">
        <f aca="false">INDEX(Book_Type,MATCH($B6871,Book,0),1)</f>
        <v>#N/A</v>
      </c>
      <c r="H6871" s="94" t="e">
        <f aca="false">$F6871&amp;$G6871</f>
        <v>#N/A</v>
      </c>
    </row>
    <row r="6872" customFormat="false" ht="12.75" hidden="false" customHeight="false" outlineLevel="0" collapsed="false">
      <c r="F6872" s="94" t="e">
        <f aca="false">IF(REF_DT&lt;PromptMonth,1,INDEX(BucketTable,MATCH($A6872,SumMonths,0),1))</f>
        <v>#VALUE!</v>
      </c>
      <c r="G6872" s="94" t="e">
        <f aca="false">INDEX(Book_Type,MATCH($B6872,Book,0),1)</f>
        <v>#N/A</v>
      </c>
      <c r="H6872" s="94" t="e">
        <f aca="false">$F6872&amp;$G6872</f>
        <v>#N/A</v>
      </c>
    </row>
    <row r="6873" customFormat="false" ht="12.75" hidden="false" customHeight="false" outlineLevel="0" collapsed="false">
      <c r="F6873" s="94" t="e">
        <f aca="false">IF(REF_DT&lt;PromptMonth,1,INDEX(BucketTable,MATCH($A6873,SumMonths,0),1))</f>
        <v>#VALUE!</v>
      </c>
      <c r="G6873" s="94" t="e">
        <f aca="false">INDEX(Book_Type,MATCH($B6873,Book,0),1)</f>
        <v>#N/A</v>
      </c>
      <c r="H6873" s="94" t="e">
        <f aca="false">$F6873&amp;$G6873</f>
        <v>#N/A</v>
      </c>
    </row>
    <row r="6874" customFormat="false" ht="12.75" hidden="false" customHeight="false" outlineLevel="0" collapsed="false">
      <c r="F6874" s="94" t="e">
        <f aca="false">IF(REF_DT&lt;PromptMonth,1,INDEX(BucketTable,MATCH($A6874,SumMonths,0),1))</f>
        <v>#VALUE!</v>
      </c>
      <c r="G6874" s="94" t="e">
        <f aca="false">INDEX(Book_Type,MATCH($B6874,Book,0),1)</f>
        <v>#N/A</v>
      </c>
      <c r="H6874" s="94" t="e">
        <f aca="false">$F6874&amp;$G6874</f>
        <v>#N/A</v>
      </c>
    </row>
    <row r="6875" customFormat="false" ht="12.75" hidden="false" customHeight="false" outlineLevel="0" collapsed="false">
      <c r="F6875" s="94" t="e">
        <f aca="false">IF(REF_DT&lt;PromptMonth,1,INDEX(BucketTable,MATCH($A6875,SumMonths,0),1))</f>
        <v>#VALUE!</v>
      </c>
      <c r="G6875" s="94" t="e">
        <f aca="false">INDEX(Book_Type,MATCH($B6875,Book,0),1)</f>
        <v>#N/A</v>
      </c>
      <c r="H6875" s="94" t="e">
        <f aca="false">$F6875&amp;$G6875</f>
        <v>#N/A</v>
      </c>
    </row>
    <row r="6876" customFormat="false" ht="12.75" hidden="false" customHeight="false" outlineLevel="0" collapsed="false">
      <c r="F6876" s="94" t="e">
        <f aca="false">IF(REF_DT&lt;PromptMonth,1,INDEX(BucketTable,MATCH($A6876,SumMonths,0),1))</f>
        <v>#VALUE!</v>
      </c>
      <c r="G6876" s="94" t="e">
        <f aca="false">INDEX(Book_Type,MATCH($B6876,Book,0),1)</f>
        <v>#N/A</v>
      </c>
      <c r="H6876" s="94" t="e">
        <f aca="false">$F6876&amp;$G6876</f>
        <v>#N/A</v>
      </c>
    </row>
    <row r="6877" customFormat="false" ht="12.75" hidden="false" customHeight="false" outlineLevel="0" collapsed="false">
      <c r="F6877" s="94" t="e">
        <f aca="false">IF(REF_DT&lt;PromptMonth,1,INDEX(BucketTable,MATCH($A6877,SumMonths,0),1))</f>
        <v>#VALUE!</v>
      </c>
      <c r="G6877" s="94" t="e">
        <f aca="false">INDEX(Book_Type,MATCH($B6877,Book,0),1)</f>
        <v>#N/A</v>
      </c>
      <c r="H6877" s="94" t="e">
        <f aca="false">$F6877&amp;$G6877</f>
        <v>#N/A</v>
      </c>
    </row>
    <row r="6878" customFormat="false" ht="12.75" hidden="false" customHeight="false" outlineLevel="0" collapsed="false">
      <c r="F6878" s="94" t="e">
        <f aca="false">IF(REF_DT&lt;PromptMonth,1,INDEX(BucketTable,MATCH($A6878,SumMonths,0),1))</f>
        <v>#VALUE!</v>
      </c>
      <c r="G6878" s="94" t="e">
        <f aca="false">INDEX(Book_Type,MATCH($B6878,Book,0),1)</f>
        <v>#N/A</v>
      </c>
      <c r="H6878" s="94" t="e">
        <f aca="false">$F6878&amp;$G6878</f>
        <v>#N/A</v>
      </c>
    </row>
    <row r="6879" customFormat="false" ht="12.75" hidden="false" customHeight="false" outlineLevel="0" collapsed="false">
      <c r="F6879" s="94" t="e">
        <f aca="false">IF(REF_DT&lt;PromptMonth,1,INDEX(BucketTable,MATCH($A6879,SumMonths,0),1))</f>
        <v>#VALUE!</v>
      </c>
      <c r="G6879" s="94" t="e">
        <f aca="false">INDEX(Book_Type,MATCH($B6879,Book,0),1)</f>
        <v>#N/A</v>
      </c>
      <c r="H6879" s="94" t="e">
        <f aca="false">$F6879&amp;$G6879</f>
        <v>#N/A</v>
      </c>
    </row>
    <row r="6880" customFormat="false" ht="12.75" hidden="false" customHeight="false" outlineLevel="0" collapsed="false">
      <c r="F6880" s="94" t="e">
        <f aca="false">IF(REF_DT&lt;PromptMonth,1,INDEX(BucketTable,MATCH($A6880,SumMonths,0),1))</f>
        <v>#VALUE!</v>
      </c>
      <c r="G6880" s="94" t="e">
        <f aca="false">INDEX(Book_Type,MATCH($B6880,Book,0),1)</f>
        <v>#N/A</v>
      </c>
      <c r="H6880" s="94" t="e">
        <f aca="false">$F6880&amp;$G6880</f>
        <v>#N/A</v>
      </c>
    </row>
    <row r="6881" customFormat="false" ht="12.75" hidden="false" customHeight="false" outlineLevel="0" collapsed="false">
      <c r="F6881" s="94" t="e">
        <f aca="false">IF(REF_DT&lt;PromptMonth,1,INDEX(BucketTable,MATCH($A6881,SumMonths,0),1))</f>
        <v>#VALUE!</v>
      </c>
      <c r="G6881" s="94" t="e">
        <f aca="false">INDEX(Book_Type,MATCH($B6881,Book,0),1)</f>
        <v>#N/A</v>
      </c>
      <c r="H6881" s="94" t="e">
        <f aca="false">$F6881&amp;$G6881</f>
        <v>#N/A</v>
      </c>
    </row>
    <row r="6882" customFormat="false" ht="12.75" hidden="false" customHeight="false" outlineLevel="0" collapsed="false">
      <c r="F6882" s="94" t="e">
        <f aca="false">IF(REF_DT&lt;PromptMonth,1,INDEX(BucketTable,MATCH($A6882,SumMonths,0),1))</f>
        <v>#VALUE!</v>
      </c>
      <c r="G6882" s="94" t="e">
        <f aca="false">INDEX(Book_Type,MATCH($B6882,Book,0),1)</f>
        <v>#N/A</v>
      </c>
      <c r="H6882" s="94" t="e">
        <f aca="false">$F6882&amp;$G6882</f>
        <v>#N/A</v>
      </c>
    </row>
    <row r="6883" customFormat="false" ht="12.75" hidden="false" customHeight="false" outlineLevel="0" collapsed="false">
      <c r="F6883" s="94" t="e">
        <f aca="false">IF(REF_DT&lt;PromptMonth,1,INDEX(BucketTable,MATCH($A6883,SumMonths,0),1))</f>
        <v>#VALUE!</v>
      </c>
      <c r="G6883" s="94" t="e">
        <f aca="false">INDEX(Book_Type,MATCH($B6883,Book,0),1)</f>
        <v>#N/A</v>
      </c>
      <c r="H6883" s="94" t="e">
        <f aca="false">$F6883&amp;$G6883</f>
        <v>#N/A</v>
      </c>
    </row>
    <row r="6884" customFormat="false" ht="12.75" hidden="false" customHeight="false" outlineLevel="0" collapsed="false">
      <c r="F6884" s="94" t="e">
        <f aca="false">IF(REF_DT&lt;PromptMonth,1,INDEX(BucketTable,MATCH($A6884,SumMonths,0),1))</f>
        <v>#VALUE!</v>
      </c>
      <c r="G6884" s="94" t="e">
        <f aca="false">INDEX(Book_Type,MATCH($B6884,Book,0),1)</f>
        <v>#N/A</v>
      </c>
      <c r="H6884" s="94" t="e">
        <f aca="false">$F6884&amp;$G6884</f>
        <v>#N/A</v>
      </c>
    </row>
    <row r="6885" customFormat="false" ht="12.75" hidden="false" customHeight="false" outlineLevel="0" collapsed="false">
      <c r="F6885" s="94" t="e">
        <f aca="false">IF(REF_DT&lt;PromptMonth,1,INDEX(BucketTable,MATCH($A6885,SumMonths,0),1))</f>
        <v>#VALUE!</v>
      </c>
      <c r="G6885" s="94" t="e">
        <f aca="false">INDEX(Book_Type,MATCH($B6885,Book,0),1)</f>
        <v>#N/A</v>
      </c>
      <c r="H6885" s="94" t="e">
        <f aca="false">$F6885&amp;$G6885</f>
        <v>#N/A</v>
      </c>
    </row>
    <row r="6886" customFormat="false" ht="12.75" hidden="false" customHeight="false" outlineLevel="0" collapsed="false">
      <c r="F6886" s="94" t="e">
        <f aca="false">IF(REF_DT&lt;PromptMonth,1,INDEX(BucketTable,MATCH($A6886,SumMonths,0),1))</f>
        <v>#VALUE!</v>
      </c>
      <c r="G6886" s="94" t="e">
        <f aca="false">INDEX(Book_Type,MATCH($B6886,Book,0),1)</f>
        <v>#N/A</v>
      </c>
      <c r="H6886" s="94" t="e">
        <f aca="false">$F6886&amp;$G6886</f>
        <v>#N/A</v>
      </c>
    </row>
    <row r="6887" customFormat="false" ht="12.75" hidden="false" customHeight="false" outlineLevel="0" collapsed="false">
      <c r="F6887" s="94" t="e">
        <f aca="false">IF(REF_DT&lt;PromptMonth,1,INDEX(BucketTable,MATCH($A6887,SumMonths,0),1))</f>
        <v>#VALUE!</v>
      </c>
      <c r="G6887" s="94" t="e">
        <f aca="false">INDEX(Book_Type,MATCH($B6887,Book,0),1)</f>
        <v>#N/A</v>
      </c>
      <c r="H6887" s="94" t="e">
        <f aca="false">$F6887&amp;$G6887</f>
        <v>#N/A</v>
      </c>
    </row>
    <row r="6888" customFormat="false" ht="12.75" hidden="false" customHeight="false" outlineLevel="0" collapsed="false">
      <c r="F6888" s="94" t="e">
        <f aca="false">IF(REF_DT&lt;PromptMonth,1,INDEX(BucketTable,MATCH($A6888,SumMonths,0),1))</f>
        <v>#VALUE!</v>
      </c>
      <c r="G6888" s="94" t="e">
        <f aca="false">INDEX(Book_Type,MATCH($B6888,Book,0),1)</f>
        <v>#N/A</v>
      </c>
      <c r="H6888" s="94" t="e">
        <f aca="false">$F6888&amp;$G6888</f>
        <v>#N/A</v>
      </c>
    </row>
    <row r="6889" customFormat="false" ht="12.75" hidden="false" customHeight="false" outlineLevel="0" collapsed="false">
      <c r="F6889" s="94" t="e">
        <f aca="false">IF(REF_DT&lt;PromptMonth,1,INDEX(BucketTable,MATCH($A6889,SumMonths,0),1))</f>
        <v>#VALUE!</v>
      </c>
      <c r="G6889" s="94" t="e">
        <f aca="false">INDEX(Book_Type,MATCH($B6889,Book,0),1)</f>
        <v>#N/A</v>
      </c>
      <c r="H6889" s="94" t="e">
        <f aca="false">$F6889&amp;$G6889</f>
        <v>#N/A</v>
      </c>
    </row>
    <row r="6890" customFormat="false" ht="12.75" hidden="false" customHeight="false" outlineLevel="0" collapsed="false">
      <c r="F6890" s="94" t="e">
        <f aca="false">IF(REF_DT&lt;PromptMonth,1,INDEX(BucketTable,MATCH($A6890,SumMonths,0),1))</f>
        <v>#VALUE!</v>
      </c>
      <c r="G6890" s="94" t="e">
        <f aca="false">INDEX(Book_Type,MATCH($B6890,Book,0),1)</f>
        <v>#N/A</v>
      </c>
      <c r="H6890" s="94" t="e">
        <f aca="false">$F6890&amp;$G6890</f>
        <v>#N/A</v>
      </c>
    </row>
    <row r="6891" customFormat="false" ht="12.75" hidden="false" customHeight="false" outlineLevel="0" collapsed="false">
      <c r="F6891" s="94" t="e">
        <f aca="false">IF(REF_DT&lt;PromptMonth,1,INDEX(BucketTable,MATCH($A6891,SumMonths,0),1))</f>
        <v>#VALUE!</v>
      </c>
      <c r="G6891" s="94" t="e">
        <f aca="false">INDEX(Book_Type,MATCH($B6891,Book,0),1)</f>
        <v>#N/A</v>
      </c>
      <c r="H6891" s="94" t="e">
        <f aca="false">$F6891&amp;$G6891</f>
        <v>#N/A</v>
      </c>
    </row>
    <row r="6892" customFormat="false" ht="12.75" hidden="false" customHeight="false" outlineLevel="0" collapsed="false">
      <c r="F6892" s="94" t="e">
        <f aca="false">IF(REF_DT&lt;PromptMonth,1,INDEX(BucketTable,MATCH($A6892,SumMonths,0),1))</f>
        <v>#VALUE!</v>
      </c>
      <c r="G6892" s="94" t="e">
        <f aca="false">INDEX(Book_Type,MATCH($B6892,Book,0),1)</f>
        <v>#N/A</v>
      </c>
      <c r="H6892" s="94" t="e">
        <f aca="false">$F6892&amp;$G6892</f>
        <v>#N/A</v>
      </c>
    </row>
    <row r="6893" customFormat="false" ht="12.75" hidden="false" customHeight="false" outlineLevel="0" collapsed="false">
      <c r="F6893" s="94" t="e">
        <f aca="false">IF(REF_DT&lt;PromptMonth,1,INDEX(BucketTable,MATCH($A6893,SumMonths,0),1))</f>
        <v>#VALUE!</v>
      </c>
      <c r="G6893" s="94" t="e">
        <f aca="false">INDEX(Book_Type,MATCH($B6893,Book,0),1)</f>
        <v>#N/A</v>
      </c>
      <c r="H6893" s="94" t="e">
        <f aca="false">$F6893&amp;$G6893</f>
        <v>#N/A</v>
      </c>
    </row>
    <row r="6894" customFormat="false" ht="12.75" hidden="false" customHeight="false" outlineLevel="0" collapsed="false">
      <c r="F6894" s="94" t="e">
        <f aca="false">IF(REF_DT&lt;PromptMonth,1,INDEX(BucketTable,MATCH($A6894,SumMonths,0),1))</f>
        <v>#VALUE!</v>
      </c>
      <c r="G6894" s="94" t="e">
        <f aca="false">INDEX(Book_Type,MATCH($B6894,Book,0),1)</f>
        <v>#N/A</v>
      </c>
      <c r="H6894" s="94" t="e">
        <f aca="false">$F6894&amp;$G6894</f>
        <v>#N/A</v>
      </c>
    </row>
    <row r="6895" customFormat="false" ht="12.75" hidden="false" customHeight="false" outlineLevel="0" collapsed="false">
      <c r="F6895" s="94" t="e">
        <f aca="false">IF(REF_DT&lt;PromptMonth,1,INDEX(BucketTable,MATCH($A6895,SumMonths,0),1))</f>
        <v>#VALUE!</v>
      </c>
      <c r="G6895" s="94" t="e">
        <f aca="false">INDEX(Book_Type,MATCH($B6895,Book,0),1)</f>
        <v>#N/A</v>
      </c>
      <c r="H6895" s="94" t="e">
        <f aca="false">$F6895&amp;$G6895</f>
        <v>#N/A</v>
      </c>
    </row>
    <row r="6896" customFormat="false" ht="12.75" hidden="false" customHeight="false" outlineLevel="0" collapsed="false">
      <c r="F6896" s="94" t="e">
        <f aca="false">IF(REF_DT&lt;PromptMonth,1,INDEX(BucketTable,MATCH($A6896,SumMonths,0),1))</f>
        <v>#VALUE!</v>
      </c>
      <c r="G6896" s="94" t="e">
        <f aca="false">INDEX(Book_Type,MATCH($B6896,Book,0),1)</f>
        <v>#N/A</v>
      </c>
      <c r="H6896" s="94" t="e">
        <f aca="false">$F6896&amp;$G6896</f>
        <v>#N/A</v>
      </c>
    </row>
    <row r="6897" customFormat="false" ht="12.75" hidden="false" customHeight="false" outlineLevel="0" collapsed="false">
      <c r="F6897" s="94" t="e">
        <f aca="false">IF(REF_DT&lt;PromptMonth,1,INDEX(BucketTable,MATCH($A6897,SumMonths,0),1))</f>
        <v>#VALUE!</v>
      </c>
      <c r="G6897" s="94" t="e">
        <f aca="false">INDEX(Book_Type,MATCH($B6897,Book,0),1)</f>
        <v>#N/A</v>
      </c>
      <c r="H6897" s="94" t="e">
        <f aca="false">$F6897&amp;$G6897</f>
        <v>#N/A</v>
      </c>
    </row>
    <row r="6898" customFormat="false" ht="12.75" hidden="false" customHeight="false" outlineLevel="0" collapsed="false">
      <c r="F6898" s="94" t="e">
        <f aca="false">IF(REF_DT&lt;PromptMonth,1,INDEX(BucketTable,MATCH($A6898,SumMonths,0),1))</f>
        <v>#VALUE!</v>
      </c>
      <c r="G6898" s="94" t="e">
        <f aca="false">INDEX(Book_Type,MATCH($B6898,Book,0),1)</f>
        <v>#N/A</v>
      </c>
      <c r="H6898" s="94" t="e">
        <f aca="false">$F6898&amp;$G6898</f>
        <v>#N/A</v>
      </c>
    </row>
    <row r="6899" customFormat="false" ht="12.75" hidden="false" customHeight="false" outlineLevel="0" collapsed="false">
      <c r="F6899" s="94" t="e">
        <f aca="false">IF(REF_DT&lt;PromptMonth,1,INDEX(BucketTable,MATCH($A6899,SumMonths,0),1))</f>
        <v>#VALUE!</v>
      </c>
      <c r="G6899" s="94" t="e">
        <f aca="false">INDEX(Book_Type,MATCH($B6899,Book,0),1)</f>
        <v>#N/A</v>
      </c>
      <c r="H6899" s="94" t="e">
        <f aca="false">$F6899&amp;$G6899</f>
        <v>#N/A</v>
      </c>
    </row>
    <row r="6900" customFormat="false" ht="12.75" hidden="false" customHeight="false" outlineLevel="0" collapsed="false">
      <c r="F6900" s="94" t="e">
        <f aca="false">IF(REF_DT&lt;PromptMonth,1,INDEX(BucketTable,MATCH($A6900,SumMonths,0),1))</f>
        <v>#VALUE!</v>
      </c>
      <c r="G6900" s="94" t="e">
        <f aca="false">INDEX(Book_Type,MATCH($B6900,Book,0),1)</f>
        <v>#N/A</v>
      </c>
      <c r="H6900" s="94" t="e">
        <f aca="false">$F6900&amp;$G6900</f>
        <v>#N/A</v>
      </c>
    </row>
    <row r="6901" customFormat="false" ht="12.75" hidden="false" customHeight="false" outlineLevel="0" collapsed="false">
      <c r="F6901" s="94" t="e">
        <f aca="false">IF(REF_DT&lt;PromptMonth,1,INDEX(BucketTable,MATCH($A6901,SumMonths,0),1))</f>
        <v>#VALUE!</v>
      </c>
      <c r="G6901" s="94" t="e">
        <f aca="false">INDEX(Book_Type,MATCH($B6901,Book,0),1)</f>
        <v>#N/A</v>
      </c>
      <c r="H6901" s="94" t="e">
        <f aca="false">$F6901&amp;$G6901</f>
        <v>#N/A</v>
      </c>
    </row>
    <row r="6902" customFormat="false" ht="12.75" hidden="false" customHeight="false" outlineLevel="0" collapsed="false">
      <c r="F6902" s="94" t="e">
        <f aca="false">IF(REF_DT&lt;PromptMonth,1,INDEX(BucketTable,MATCH($A6902,SumMonths,0),1))</f>
        <v>#VALUE!</v>
      </c>
      <c r="G6902" s="94" t="e">
        <f aca="false">INDEX(Book_Type,MATCH($B6902,Book,0),1)</f>
        <v>#N/A</v>
      </c>
      <c r="H6902" s="94" t="e">
        <f aca="false">$F6902&amp;$G6902</f>
        <v>#N/A</v>
      </c>
    </row>
    <row r="6903" customFormat="false" ht="12.75" hidden="false" customHeight="false" outlineLevel="0" collapsed="false">
      <c r="F6903" s="94" t="e">
        <f aca="false">IF(REF_DT&lt;PromptMonth,1,INDEX(BucketTable,MATCH($A6903,SumMonths,0),1))</f>
        <v>#VALUE!</v>
      </c>
      <c r="G6903" s="94" t="e">
        <f aca="false">INDEX(Book_Type,MATCH($B6903,Book,0),1)</f>
        <v>#N/A</v>
      </c>
      <c r="H6903" s="94" t="e">
        <f aca="false">$F6903&amp;$G6903</f>
        <v>#N/A</v>
      </c>
    </row>
    <row r="6904" customFormat="false" ht="12.75" hidden="false" customHeight="false" outlineLevel="0" collapsed="false">
      <c r="F6904" s="94" t="e">
        <f aca="false">IF(REF_DT&lt;PromptMonth,1,INDEX(BucketTable,MATCH($A6904,SumMonths,0),1))</f>
        <v>#VALUE!</v>
      </c>
      <c r="G6904" s="94" t="e">
        <f aca="false">INDEX(Book_Type,MATCH($B6904,Book,0),1)</f>
        <v>#N/A</v>
      </c>
      <c r="H6904" s="94" t="e">
        <f aca="false">$F6904&amp;$G6904</f>
        <v>#N/A</v>
      </c>
    </row>
    <row r="6905" customFormat="false" ht="12.75" hidden="false" customHeight="false" outlineLevel="0" collapsed="false">
      <c r="F6905" s="94" t="e">
        <f aca="false">IF(REF_DT&lt;PromptMonth,1,INDEX(BucketTable,MATCH($A6905,SumMonths,0),1))</f>
        <v>#VALUE!</v>
      </c>
      <c r="G6905" s="94" t="e">
        <f aca="false">INDEX(Book_Type,MATCH($B6905,Book,0),1)</f>
        <v>#N/A</v>
      </c>
      <c r="H6905" s="94" t="e">
        <f aca="false">$F6905&amp;$G6905</f>
        <v>#N/A</v>
      </c>
    </row>
    <row r="6906" customFormat="false" ht="12.75" hidden="false" customHeight="false" outlineLevel="0" collapsed="false">
      <c r="F6906" s="94" t="e">
        <f aca="false">IF(REF_DT&lt;PromptMonth,1,INDEX(BucketTable,MATCH($A6906,SumMonths,0),1))</f>
        <v>#VALUE!</v>
      </c>
      <c r="G6906" s="94" t="e">
        <f aca="false">INDEX(Book_Type,MATCH($B6906,Book,0),1)</f>
        <v>#N/A</v>
      </c>
      <c r="H6906" s="94" t="e">
        <f aca="false">$F6906&amp;$G6906</f>
        <v>#N/A</v>
      </c>
    </row>
    <row r="6907" customFormat="false" ht="12.75" hidden="false" customHeight="false" outlineLevel="0" collapsed="false">
      <c r="F6907" s="94" t="e">
        <f aca="false">IF(REF_DT&lt;PromptMonth,1,INDEX(BucketTable,MATCH($A6907,SumMonths,0),1))</f>
        <v>#VALUE!</v>
      </c>
      <c r="G6907" s="94" t="e">
        <f aca="false">INDEX(Book_Type,MATCH($B6907,Book,0),1)</f>
        <v>#N/A</v>
      </c>
      <c r="H6907" s="94" t="e">
        <f aca="false">$F6907&amp;$G6907</f>
        <v>#N/A</v>
      </c>
    </row>
    <row r="6908" customFormat="false" ht="12.75" hidden="false" customHeight="false" outlineLevel="0" collapsed="false">
      <c r="F6908" s="94" t="e">
        <f aca="false">IF(REF_DT&lt;PromptMonth,1,INDEX(BucketTable,MATCH($A6908,SumMonths,0),1))</f>
        <v>#VALUE!</v>
      </c>
      <c r="G6908" s="94" t="e">
        <f aca="false">INDEX(Book_Type,MATCH($B6908,Book,0),1)</f>
        <v>#N/A</v>
      </c>
      <c r="H6908" s="94" t="e">
        <f aca="false">$F6908&amp;$G6908</f>
        <v>#N/A</v>
      </c>
    </row>
    <row r="6909" customFormat="false" ht="12.75" hidden="false" customHeight="false" outlineLevel="0" collapsed="false">
      <c r="F6909" s="94" t="e">
        <f aca="false">IF(REF_DT&lt;PromptMonth,1,INDEX(BucketTable,MATCH($A6909,SumMonths,0),1))</f>
        <v>#VALUE!</v>
      </c>
      <c r="G6909" s="94" t="e">
        <f aca="false">INDEX(Book_Type,MATCH($B6909,Book,0),1)</f>
        <v>#N/A</v>
      </c>
      <c r="H6909" s="94" t="e">
        <f aca="false">$F6909&amp;$G6909</f>
        <v>#N/A</v>
      </c>
    </row>
    <row r="6910" customFormat="false" ht="12.75" hidden="false" customHeight="false" outlineLevel="0" collapsed="false">
      <c r="F6910" s="94" t="e">
        <f aca="false">IF(REF_DT&lt;PromptMonth,1,INDEX(BucketTable,MATCH($A6910,SumMonths,0),1))</f>
        <v>#VALUE!</v>
      </c>
      <c r="G6910" s="94" t="e">
        <f aca="false">INDEX(Book_Type,MATCH($B6910,Book,0),1)</f>
        <v>#N/A</v>
      </c>
      <c r="H6910" s="94" t="e">
        <f aca="false">$F6910&amp;$G6910</f>
        <v>#N/A</v>
      </c>
    </row>
    <row r="6911" customFormat="false" ht="12.75" hidden="false" customHeight="false" outlineLevel="0" collapsed="false">
      <c r="F6911" s="94" t="e">
        <f aca="false">IF(REF_DT&lt;PromptMonth,1,INDEX(BucketTable,MATCH($A6911,SumMonths,0),1))</f>
        <v>#VALUE!</v>
      </c>
      <c r="G6911" s="94" t="e">
        <f aca="false">INDEX(Book_Type,MATCH($B6911,Book,0),1)</f>
        <v>#N/A</v>
      </c>
      <c r="H6911" s="94" t="e">
        <f aca="false">$F6911&amp;$G6911</f>
        <v>#N/A</v>
      </c>
    </row>
    <row r="6912" customFormat="false" ht="12.75" hidden="false" customHeight="false" outlineLevel="0" collapsed="false">
      <c r="F6912" s="94" t="e">
        <f aca="false">IF(REF_DT&lt;PromptMonth,1,INDEX(BucketTable,MATCH($A6912,SumMonths,0),1))</f>
        <v>#VALUE!</v>
      </c>
      <c r="G6912" s="94" t="e">
        <f aca="false">INDEX(Book_Type,MATCH($B6912,Book,0),1)</f>
        <v>#N/A</v>
      </c>
      <c r="H6912" s="94" t="e">
        <f aca="false">$F6912&amp;$G6912</f>
        <v>#N/A</v>
      </c>
    </row>
    <row r="6913" customFormat="false" ht="12.75" hidden="false" customHeight="false" outlineLevel="0" collapsed="false">
      <c r="F6913" s="94" t="e">
        <f aca="false">IF(REF_DT&lt;PromptMonth,1,INDEX(BucketTable,MATCH($A6913,SumMonths,0),1))</f>
        <v>#VALUE!</v>
      </c>
      <c r="G6913" s="94" t="e">
        <f aca="false">INDEX(Book_Type,MATCH($B6913,Book,0),1)</f>
        <v>#N/A</v>
      </c>
      <c r="H6913" s="94" t="e">
        <f aca="false">$F6913&amp;$G6913</f>
        <v>#N/A</v>
      </c>
    </row>
    <row r="6914" customFormat="false" ht="12.75" hidden="false" customHeight="false" outlineLevel="0" collapsed="false">
      <c r="F6914" s="94" t="e">
        <f aca="false">IF(REF_DT&lt;PromptMonth,1,INDEX(BucketTable,MATCH($A6914,SumMonths,0),1))</f>
        <v>#VALUE!</v>
      </c>
      <c r="G6914" s="94" t="e">
        <f aca="false">INDEX(Book_Type,MATCH($B6914,Book,0),1)</f>
        <v>#N/A</v>
      </c>
      <c r="H6914" s="94" t="e">
        <f aca="false">$F6914&amp;$G6914</f>
        <v>#N/A</v>
      </c>
    </row>
    <row r="6915" customFormat="false" ht="12.75" hidden="false" customHeight="false" outlineLevel="0" collapsed="false">
      <c r="F6915" s="94" t="e">
        <f aca="false">IF(REF_DT&lt;PromptMonth,1,INDEX(BucketTable,MATCH($A6915,SumMonths,0),1))</f>
        <v>#VALUE!</v>
      </c>
      <c r="G6915" s="94" t="e">
        <f aca="false">INDEX(Book_Type,MATCH($B6915,Book,0),1)</f>
        <v>#N/A</v>
      </c>
      <c r="H6915" s="94" t="e">
        <f aca="false">$F6915&amp;$G6915</f>
        <v>#N/A</v>
      </c>
    </row>
    <row r="6916" customFormat="false" ht="12.75" hidden="false" customHeight="false" outlineLevel="0" collapsed="false">
      <c r="F6916" s="94" t="e">
        <f aca="false">IF(REF_DT&lt;PromptMonth,1,INDEX(BucketTable,MATCH($A6916,SumMonths,0),1))</f>
        <v>#VALUE!</v>
      </c>
      <c r="G6916" s="94" t="e">
        <f aca="false">INDEX(Book_Type,MATCH($B6916,Book,0),1)</f>
        <v>#N/A</v>
      </c>
      <c r="H6916" s="94" t="e">
        <f aca="false">$F6916&amp;$G6916</f>
        <v>#N/A</v>
      </c>
    </row>
    <row r="6917" customFormat="false" ht="12.75" hidden="false" customHeight="false" outlineLevel="0" collapsed="false">
      <c r="F6917" s="94" t="e">
        <f aca="false">IF(REF_DT&lt;PromptMonth,1,INDEX(BucketTable,MATCH($A6917,SumMonths,0),1))</f>
        <v>#VALUE!</v>
      </c>
      <c r="G6917" s="94" t="e">
        <f aca="false">INDEX(Book_Type,MATCH($B6917,Book,0),1)</f>
        <v>#N/A</v>
      </c>
      <c r="H6917" s="94" t="e">
        <f aca="false">$F6917&amp;$G6917</f>
        <v>#N/A</v>
      </c>
    </row>
    <row r="6918" customFormat="false" ht="12.75" hidden="false" customHeight="false" outlineLevel="0" collapsed="false">
      <c r="F6918" s="94" t="e">
        <f aca="false">IF(REF_DT&lt;PromptMonth,1,INDEX(BucketTable,MATCH($A6918,SumMonths,0),1))</f>
        <v>#VALUE!</v>
      </c>
      <c r="G6918" s="94" t="e">
        <f aca="false">INDEX(Book_Type,MATCH($B6918,Book,0),1)</f>
        <v>#N/A</v>
      </c>
      <c r="H6918" s="94" t="e">
        <f aca="false">$F6918&amp;$G6918</f>
        <v>#N/A</v>
      </c>
    </row>
    <row r="6919" customFormat="false" ht="12.75" hidden="false" customHeight="false" outlineLevel="0" collapsed="false">
      <c r="F6919" s="94" t="e">
        <f aca="false">IF(REF_DT&lt;PromptMonth,1,INDEX(BucketTable,MATCH($A6919,SumMonths,0),1))</f>
        <v>#VALUE!</v>
      </c>
      <c r="G6919" s="94" t="e">
        <f aca="false">INDEX(Book_Type,MATCH($B6919,Book,0),1)</f>
        <v>#N/A</v>
      </c>
      <c r="H6919" s="94" t="e">
        <f aca="false">$F6919&amp;$G6919</f>
        <v>#N/A</v>
      </c>
    </row>
    <row r="6920" customFormat="false" ht="12.75" hidden="false" customHeight="false" outlineLevel="0" collapsed="false">
      <c r="F6920" s="94" t="e">
        <f aca="false">IF(REF_DT&lt;PromptMonth,1,INDEX(BucketTable,MATCH($A6920,SumMonths,0),1))</f>
        <v>#VALUE!</v>
      </c>
      <c r="G6920" s="94" t="e">
        <f aca="false">INDEX(Book_Type,MATCH($B6920,Book,0),1)</f>
        <v>#N/A</v>
      </c>
      <c r="H6920" s="94" t="e">
        <f aca="false">$F6920&amp;$G6920</f>
        <v>#N/A</v>
      </c>
    </row>
    <row r="6921" customFormat="false" ht="12.75" hidden="false" customHeight="false" outlineLevel="0" collapsed="false">
      <c r="F6921" s="94" t="e">
        <f aca="false">IF(REF_DT&lt;PromptMonth,1,INDEX(BucketTable,MATCH($A6921,SumMonths,0),1))</f>
        <v>#VALUE!</v>
      </c>
      <c r="G6921" s="94" t="e">
        <f aca="false">INDEX(Book_Type,MATCH($B6921,Book,0),1)</f>
        <v>#N/A</v>
      </c>
      <c r="H6921" s="94" t="e">
        <f aca="false">$F6921&amp;$G6921</f>
        <v>#N/A</v>
      </c>
    </row>
    <row r="6922" customFormat="false" ht="12.75" hidden="false" customHeight="false" outlineLevel="0" collapsed="false">
      <c r="F6922" s="94" t="e">
        <f aca="false">IF(REF_DT&lt;PromptMonth,1,INDEX(BucketTable,MATCH($A6922,SumMonths,0),1))</f>
        <v>#VALUE!</v>
      </c>
      <c r="G6922" s="94" t="e">
        <f aca="false">INDEX(Book_Type,MATCH($B6922,Book,0),1)</f>
        <v>#N/A</v>
      </c>
      <c r="H6922" s="94" t="e">
        <f aca="false">$F6922&amp;$G6922</f>
        <v>#N/A</v>
      </c>
    </row>
    <row r="6923" customFormat="false" ht="12.75" hidden="false" customHeight="false" outlineLevel="0" collapsed="false">
      <c r="F6923" s="94" t="e">
        <f aca="false">IF(REF_DT&lt;PromptMonth,1,INDEX(BucketTable,MATCH($A6923,SumMonths,0),1))</f>
        <v>#VALUE!</v>
      </c>
      <c r="G6923" s="94" t="e">
        <f aca="false">INDEX(Book_Type,MATCH($B6923,Book,0),1)</f>
        <v>#N/A</v>
      </c>
      <c r="H6923" s="94" t="e">
        <f aca="false">$F6923&amp;$G6923</f>
        <v>#N/A</v>
      </c>
    </row>
    <row r="6924" customFormat="false" ht="12.75" hidden="false" customHeight="false" outlineLevel="0" collapsed="false">
      <c r="F6924" s="94" t="e">
        <f aca="false">IF(REF_DT&lt;PromptMonth,1,INDEX(BucketTable,MATCH($A6924,SumMonths,0),1))</f>
        <v>#VALUE!</v>
      </c>
      <c r="G6924" s="94" t="e">
        <f aca="false">INDEX(Book_Type,MATCH($B6924,Book,0),1)</f>
        <v>#N/A</v>
      </c>
      <c r="H6924" s="94" t="e">
        <f aca="false">$F6924&amp;$G6924</f>
        <v>#N/A</v>
      </c>
    </row>
    <row r="6925" customFormat="false" ht="12.75" hidden="false" customHeight="false" outlineLevel="0" collapsed="false">
      <c r="F6925" s="94" t="e">
        <f aca="false">IF(REF_DT&lt;PromptMonth,1,INDEX(BucketTable,MATCH($A6925,SumMonths,0),1))</f>
        <v>#VALUE!</v>
      </c>
      <c r="G6925" s="94" t="e">
        <f aca="false">INDEX(Book_Type,MATCH($B6925,Book,0),1)</f>
        <v>#N/A</v>
      </c>
      <c r="H6925" s="94" t="e">
        <f aca="false">$F6925&amp;$G6925</f>
        <v>#N/A</v>
      </c>
    </row>
    <row r="6926" customFormat="false" ht="12.75" hidden="false" customHeight="false" outlineLevel="0" collapsed="false">
      <c r="F6926" s="94" t="e">
        <f aca="false">IF(REF_DT&lt;PromptMonth,1,INDEX(BucketTable,MATCH($A6926,SumMonths,0),1))</f>
        <v>#VALUE!</v>
      </c>
      <c r="G6926" s="94" t="e">
        <f aca="false">INDEX(Book_Type,MATCH($B6926,Book,0),1)</f>
        <v>#N/A</v>
      </c>
      <c r="H6926" s="94" t="e">
        <f aca="false">$F6926&amp;$G6926</f>
        <v>#N/A</v>
      </c>
    </row>
    <row r="6927" customFormat="false" ht="12.75" hidden="false" customHeight="false" outlineLevel="0" collapsed="false">
      <c r="F6927" s="94" t="e">
        <f aca="false">IF(REF_DT&lt;PromptMonth,1,INDEX(BucketTable,MATCH($A6927,SumMonths,0),1))</f>
        <v>#VALUE!</v>
      </c>
      <c r="G6927" s="94" t="e">
        <f aca="false">INDEX(Book_Type,MATCH($B6927,Book,0),1)</f>
        <v>#N/A</v>
      </c>
      <c r="H6927" s="94" t="e">
        <f aca="false">$F6927&amp;$G6927</f>
        <v>#N/A</v>
      </c>
    </row>
    <row r="6928" customFormat="false" ht="12.75" hidden="false" customHeight="false" outlineLevel="0" collapsed="false">
      <c r="F6928" s="94" t="e">
        <f aca="false">IF(REF_DT&lt;PromptMonth,1,INDEX(BucketTable,MATCH($A6928,SumMonths,0),1))</f>
        <v>#VALUE!</v>
      </c>
      <c r="G6928" s="94" t="e">
        <f aca="false">INDEX(Book_Type,MATCH($B6928,Book,0),1)</f>
        <v>#N/A</v>
      </c>
      <c r="H6928" s="94" t="e">
        <f aca="false">$F6928&amp;$G6928</f>
        <v>#N/A</v>
      </c>
    </row>
    <row r="6929" customFormat="false" ht="12.75" hidden="false" customHeight="false" outlineLevel="0" collapsed="false">
      <c r="F6929" s="94" t="e">
        <f aca="false">IF(REF_DT&lt;PromptMonth,1,INDEX(BucketTable,MATCH($A6929,SumMonths,0),1))</f>
        <v>#VALUE!</v>
      </c>
      <c r="G6929" s="94" t="e">
        <f aca="false">INDEX(Book_Type,MATCH($B6929,Book,0),1)</f>
        <v>#N/A</v>
      </c>
      <c r="H6929" s="94" t="e">
        <f aca="false">$F6929&amp;$G6929</f>
        <v>#N/A</v>
      </c>
    </row>
    <row r="6930" customFormat="false" ht="12.75" hidden="false" customHeight="false" outlineLevel="0" collapsed="false">
      <c r="F6930" s="94" t="e">
        <f aca="false">IF(REF_DT&lt;PromptMonth,1,INDEX(BucketTable,MATCH($A6930,SumMonths,0),1))</f>
        <v>#VALUE!</v>
      </c>
      <c r="G6930" s="94" t="e">
        <f aca="false">INDEX(Book_Type,MATCH($B6930,Book,0),1)</f>
        <v>#N/A</v>
      </c>
      <c r="H6930" s="94" t="e">
        <f aca="false">$F6930&amp;$G6930</f>
        <v>#N/A</v>
      </c>
    </row>
    <row r="6931" customFormat="false" ht="12.75" hidden="false" customHeight="false" outlineLevel="0" collapsed="false">
      <c r="F6931" s="94" t="e">
        <f aca="false">IF(REF_DT&lt;PromptMonth,1,INDEX(BucketTable,MATCH($A6931,SumMonths,0),1))</f>
        <v>#VALUE!</v>
      </c>
      <c r="G6931" s="94" t="e">
        <f aca="false">INDEX(Book_Type,MATCH($B6931,Book,0),1)</f>
        <v>#N/A</v>
      </c>
      <c r="H6931" s="94" t="e">
        <f aca="false">$F6931&amp;$G6931</f>
        <v>#N/A</v>
      </c>
    </row>
    <row r="6932" customFormat="false" ht="12.75" hidden="false" customHeight="false" outlineLevel="0" collapsed="false">
      <c r="F6932" s="94" t="e">
        <f aca="false">IF(REF_DT&lt;PromptMonth,1,INDEX(BucketTable,MATCH($A6932,SumMonths,0),1))</f>
        <v>#VALUE!</v>
      </c>
      <c r="G6932" s="94" t="e">
        <f aca="false">INDEX(Book_Type,MATCH($B6932,Book,0),1)</f>
        <v>#N/A</v>
      </c>
      <c r="H6932" s="94" t="e">
        <f aca="false">$F6932&amp;$G6932</f>
        <v>#N/A</v>
      </c>
    </row>
    <row r="6933" customFormat="false" ht="12.75" hidden="false" customHeight="false" outlineLevel="0" collapsed="false">
      <c r="F6933" s="94" t="e">
        <f aca="false">IF(REF_DT&lt;PromptMonth,1,INDEX(BucketTable,MATCH($A6933,SumMonths,0),1))</f>
        <v>#VALUE!</v>
      </c>
      <c r="G6933" s="94" t="e">
        <f aca="false">INDEX(Book_Type,MATCH($B6933,Book,0),1)</f>
        <v>#N/A</v>
      </c>
      <c r="H6933" s="94" t="e">
        <f aca="false">$F6933&amp;$G6933</f>
        <v>#N/A</v>
      </c>
    </row>
    <row r="6934" customFormat="false" ht="12.75" hidden="false" customHeight="false" outlineLevel="0" collapsed="false">
      <c r="F6934" s="94" t="e">
        <f aca="false">IF(REF_DT&lt;PromptMonth,1,INDEX(BucketTable,MATCH($A6934,SumMonths,0),1))</f>
        <v>#VALUE!</v>
      </c>
      <c r="G6934" s="94" t="e">
        <f aca="false">INDEX(Book_Type,MATCH($B6934,Book,0),1)</f>
        <v>#N/A</v>
      </c>
      <c r="H6934" s="94" t="e">
        <f aca="false">$F6934&amp;$G6934</f>
        <v>#N/A</v>
      </c>
    </row>
    <row r="6935" customFormat="false" ht="12.75" hidden="false" customHeight="false" outlineLevel="0" collapsed="false">
      <c r="F6935" s="94" t="e">
        <f aca="false">IF(REF_DT&lt;PromptMonth,1,INDEX(BucketTable,MATCH($A6935,SumMonths,0),1))</f>
        <v>#VALUE!</v>
      </c>
      <c r="G6935" s="94" t="e">
        <f aca="false">INDEX(Book_Type,MATCH($B6935,Book,0),1)</f>
        <v>#N/A</v>
      </c>
      <c r="H6935" s="94" t="e">
        <f aca="false">$F6935&amp;$G6935</f>
        <v>#N/A</v>
      </c>
    </row>
    <row r="6936" customFormat="false" ht="12.75" hidden="false" customHeight="false" outlineLevel="0" collapsed="false">
      <c r="F6936" s="94" t="e">
        <f aca="false">IF(REF_DT&lt;PromptMonth,1,INDEX(BucketTable,MATCH($A6936,SumMonths,0),1))</f>
        <v>#VALUE!</v>
      </c>
      <c r="G6936" s="94" t="e">
        <f aca="false">INDEX(Book_Type,MATCH($B6936,Book,0),1)</f>
        <v>#N/A</v>
      </c>
      <c r="H6936" s="94" t="e">
        <f aca="false">$F6936&amp;$G6936</f>
        <v>#N/A</v>
      </c>
    </row>
    <row r="6937" customFormat="false" ht="12.75" hidden="false" customHeight="false" outlineLevel="0" collapsed="false">
      <c r="F6937" s="94" t="e">
        <f aca="false">IF(REF_DT&lt;PromptMonth,1,INDEX(BucketTable,MATCH($A6937,SumMonths,0),1))</f>
        <v>#VALUE!</v>
      </c>
      <c r="G6937" s="94" t="e">
        <f aca="false">INDEX(Book_Type,MATCH($B6937,Book,0),1)</f>
        <v>#N/A</v>
      </c>
      <c r="H6937" s="94" t="e">
        <f aca="false">$F6937&amp;$G6937</f>
        <v>#N/A</v>
      </c>
    </row>
    <row r="6938" customFormat="false" ht="12.75" hidden="false" customHeight="false" outlineLevel="0" collapsed="false">
      <c r="F6938" s="94" t="e">
        <f aca="false">IF(REF_DT&lt;PromptMonth,1,INDEX(BucketTable,MATCH($A6938,SumMonths,0),1))</f>
        <v>#VALUE!</v>
      </c>
      <c r="G6938" s="94" t="e">
        <f aca="false">INDEX(Book_Type,MATCH($B6938,Book,0),1)</f>
        <v>#N/A</v>
      </c>
      <c r="H6938" s="94" t="e">
        <f aca="false">$F6938&amp;$G6938</f>
        <v>#N/A</v>
      </c>
    </row>
    <row r="6939" customFormat="false" ht="12.75" hidden="false" customHeight="false" outlineLevel="0" collapsed="false">
      <c r="F6939" s="94" t="e">
        <f aca="false">IF(REF_DT&lt;PromptMonth,1,INDEX(BucketTable,MATCH($A6939,SumMonths,0),1))</f>
        <v>#VALUE!</v>
      </c>
      <c r="G6939" s="94" t="e">
        <f aca="false">INDEX(Book_Type,MATCH($B6939,Book,0),1)</f>
        <v>#N/A</v>
      </c>
      <c r="H6939" s="94" t="e">
        <f aca="false">$F6939&amp;$G6939</f>
        <v>#N/A</v>
      </c>
    </row>
    <row r="6940" customFormat="false" ht="12.75" hidden="false" customHeight="false" outlineLevel="0" collapsed="false">
      <c r="F6940" s="94" t="e">
        <f aca="false">IF(REF_DT&lt;PromptMonth,1,INDEX(BucketTable,MATCH($A6940,SumMonths,0),1))</f>
        <v>#VALUE!</v>
      </c>
      <c r="G6940" s="94" t="e">
        <f aca="false">INDEX(Book_Type,MATCH($B6940,Book,0),1)</f>
        <v>#N/A</v>
      </c>
      <c r="H6940" s="94" t="e">
        <f aca="false">$F6940&amp;$G6940</f>
        <v>#N/A</v>
      </c>
    </row>
    <row r="6941" customFormat="false" ht="12.75" hidden="false" customHeight="false" outlineLevel="0" collapsed="false">
      <c r="F6941" s="94" t="e">
        <f aca="false">IF(REF_DT&lt;PromptMonth,1,INDEX(BucketTable,MATCH($A6941,SumMonths,0),1))</f>
        <v>#VALUE!</v>
      </c>
      <c r="G6941" s="94" t="e">
        <f aca="false">INDEX(Book_Type,MATCH($B6941,Book,0),1)</f>
        <v>#N/A</v>
      </c>
      <c r="H6941" s="94" t="e">
        <f aca="false">$F6941&amp;$G6941</f>
        <v>#N/A</v>
      </c>
    </row>
    <row r="6942" customFormat="false" ht="12.75" hidden="false" customHeight="false" outlineLevel="0" collapsed="false">
      <c r="F6942" s="94" t="e">
        <f aca="false">IF(REF_DT&lt;PromptMonth,1,INDEX(BucketTable,MATCH($A6942,SumMonths,0),1))</f>
        <v>#VALUE!</v>
      </c>
      <c r="G6942" s="94" t="e">
        <f aca="false">INDEX(Book_Type,MATCH($B6942,Book,0),1)</f>
        <v>#N/A</v>
      </c>
      <c r="H6942" s="94" t="e">
        <f aca="false">$F6942&amp;$G6942</f>
        <v>#N/A</v>
      </c>
    </row>
    <row r="6943" customFormat="false" ht="12.75" hidden="false" customHeight="false" outlineLevel="0" collapsed="false">
      <c r="F6943" s="94" t="e">
        <f aca="false">IF(REF_DT&lt;PromptMonth,1,INDEX(BucketTable,MATCH($A6943,SumMonths,0),1))</f>
        <v>#VALUE!</v>
      </c>
      <c r="G6943" s="94" t="e">
        <f aca="false">INDEX(Book_Type,MATCH($B6943,Book,0),1)</f>
        <v>#N/A</v>
      </c>
      <c r="H6943" s="94" t="e">
        <f aca="false">$F6943&amp;$G6943</f>
        <v>#N/A</v>
      </c>
    </row>
    <row r="6944" customFormat="false" ht="12.75" hidden="false" customHeight="false" outlineLevel="0" collapsed="false">
      <c r="F6944" s="94" t="e">
        <f aca="false">IF(REF_DT&lt;PromptMonth,1,INDEX(BucketTable,MATCH($A6944,SumMonths,0),1))</f>
        <v>#VALUE!</v>
      </c>
      <c r="G6944" s="94" t="e">
        <f aca="false">INDEX(Book_Type,MATCH($B6944,Book,0),1)</f>
        <v>#N/A</v>
      </c>
      <c r="H6944" s="94" t="e">
        <f aca="false">$F6944&amp;$G6944</f>
        <v>#N/A</v>
      </c>
    </row>
    <row r="6945" customFormat="false" ht="12.75" hidden="false" customHeight="false" outlineLevel="0" collapsed="false">
      <c r="F6945" s="94" t="e">
        <f aca="false">IF(REF_DT&lt;PromptMonth,1,INDEX(BucketTable,MATCH($A6945,SumMonths,0),1))</f>
        <v>#VALUE!</v>
      </c>
      <c r="G6945" s="94" t="e">
        <f aca="false">INDEX(Book_Type,MATCH($B6945,Book,0),1)</f>
        <v>#N/A</v>
      </c>
      <c r="H6945" s="94" t="e">
        <f aca="false">$F6945&amp;$G6945</f>
        <v>#N/A</v>
      </c>
    </row>
    <row r="6946" customFormat="false" ht="12.75" hidden="false" customHeight="false" outlineLevel="0" collapsed="false">
      <c r="F6946" s="94" t="e">
        <f aca="false">IF(REF_DT&lt;PromptMonth,1,INDEX(BucketTable,MATCH($A6946,SumMonths,0),1))</f>
        <v>#VALUE!</v>
      </c>
      <c r="G6946" s="94" t="e">
        <f aca="false">INDEX(Book_Type,MATCH($B6946,Book,0),1)</f>
        <v>#N/A</v>
      </c>
      <c r="H6946" s="94" t="e">
        <f aca="false">$F6946&amp;$G6946</f>
        <v>#N/A</v>
      </c>
    </row>
    <row r="6947" customFormat="false" ht="12.75" hidden="false" customHeight="false" outlineLevel="0" collapsed="false">
      <c r="F6947" s="94" t="e">
        <f aca="false">IF(REF_DT&lt;PromptMonth,1,INDEX(BucketTable,MATCH($A6947,SumMonths,0),1))</f>
        <v>#VALUE!</v>
      </c>
      <c r="G6947" s="94" t="e">
        <f aca="false">INDEX(Book_Type,MATCH($B6947,Book,0),1)</f>
        <v>#N/A</v>
      </c>
      <c r="H6947" s="94" t="e">
        <f aca="false">$F6947&amp;$G6947</f>
        <v>#N/A</v>
      </c>
    </row>
    <row r="6948" customFormat="false" ht="12.75" hidden="false" customHeight="false" outlineLevel="0" collapsed="false">
      <c r="F6948" s="94" t="e">
        <f aca="false">IF(REF_DT&lt;PromptMonth,1,INDEX(BucketTable,MATCH($A6948,SumMonths,0),1))</f>
        <v>#VALUE!</v>
      </c>
      <c r="G6948" s="94" t="e">
        <f aca="false">INDEX(Book_Type,MATCH($B6948,Book,0),1)</f>
        <v>#N/A</v>
      </c>
      <c r="H6948" s="94" t="e">
        <f aca="false">$F6948&amp;$G6948</f>
        <v>#N/A</v>
      </c>
    </row>
    <row r="6949" customFormat="false" ht="12.75" hidden="false" customHeight="false" outlineLevel="0" collapsed="false">
      <c r="F6949" s="94" t="e">
        <f aca="false">IF(REF_DT&lt;PromptMonth,1,INDEX(BucketTable,MATCH($A6949,SumMonths,0),1))</f>
        <v>#VALUE!</v>
      </c>
      <c r="G6949" s="94" t="e">
        <f aca="false">INDEX(Book_Type,MATCH($B6949,Book,0),1)</f>
        <v>#N/A</v>
      </c>
      <c r="H6949" s="94" t="e">
        <f aca="false">$F6949&amp;$G6949</f>
        <v>#N/A</v>
      </c>
    </row>
    <row r="6950" customFormat="false" ht="12.75" hidden="false" customHeight="false" outlineLevel="0" collapsed="false">
      <c r="F6950" s="94" t="e">
        <f aca="false">IF(REF_DT&lt;PromptMonth,1,INDEX(BucketTable,MATCH($A6950,SumMonths,0),1))</f>
        <v>#VALUE!</v>
      </c>
      <c r="G6950" s="94" t="e">
        <f aca="false">INDEX(Book_Type,MATCH($B6950,Book,0),1)</f>
        <v>#N/A</v>
      </c>
      <c r="H6950" s="94" t="e">
        <f aca="false">$F6950&amp;$G6950</f>
        <v>#N/A</v>
      </c>
    </row>
    <row r="6951" customFormat="false" ht="12.75" hidden="false" customHeight="false" outlineLevel="0" collapsed="false">
      <c r="F6951" s="94" t="e">
        <f aca="false">IF(REF_DT&lt;PromptMonth,1,INDEX(BucketTable,MATCH($A6951,SumMonths,0),1))</f>
        <v>#VALUE!</v>
      </c>
      <c r="G6951" s="94" t="e">
        <f aca="false">INDEX(Book_Type,MATCH($B6951,Book,0),1)</f>
        <v>#N/A</v>
      </c>
      <c r="H6951" s="94" t="e">
        <f aca="false">$F6951&amp;$G6951</f>
        <v>#N/A</v>
      </c>
    </row>
    <row r="6952" customFormat="false" ht="12.75" hidden="false" customHeight="false" outlineLevel="0" collapsed="false">
      <c r="F6952" s="94" t="e">
        <f aca="false">IF(REF_DT&lt;PromptMonth,1,INDEX(BucketTable,MATCH($A6952,SumMonths,0),1))</f>
        <v>#VALUE!</v>
      </c>
      <c r="G6952" s="94" t="e">
        <f aca="false">INDEX(Book_Type,MATCH($B6952,Book,0),1)</f>
        <v>#N/A</v>
      </c>
      <c r="H6952" s="94" t="e">
        <f aca="false">$F6952&amp;$G6952</f>
        <v>#N/A</v>
      </c>
    </row>
    <row r="6953" customFormat="false" ht="12.75" hidden="false" customHeight="false" outlineLevel="0" collapsed="false">
      <c r="F6953" s="94" t="e">
        <f aca="false">IF(REF_DT&lt;PromptMonth,1,INDEX(BucketTable,MATCH($A6953,SumMonths,0),1))</f>
        <v>#VALUE!</v>
      </c>
      <c r="G6953" s="94" t="e">
        <f aca="false">INDEX(Book_Type,MATCH($B6953,Book,0),1)</f>
        <v>#N/A</v>
      </c>
      <c r="H6953" s="94" t="e">
        <f aca="false">$F6953&amp;$G6953</f>
        <v>#N/A</v>
      </c>
    </row>
    <row r="6954" customFormat="false" ht="12.75" hidden="false" customHeight="false" outlineLevel="0" collapsed="false">
      <c r="F6954" s="94" t="e">
        <f aca="false">IF(REF_DT&lt;PromptMonth,1,INDEX(BucketTable,MATCH($A6954,SumMonths,0),1))</f>
        <v>#VALUE!</v>
      </c>
      <c r="G6954" s="94" t="e">
        <f aca="false">INDEX(Book_Type,MATCH($B6954,Book,0),1)</f>
        <v>#N/A</v>
      </c>
      <c r="H6954" s="94" t="e">
        <f aca="false">$F6954&amp;$G6954</f>
        <v>#N/A</v>
      </c>
    </row>
    <row r="6955" customFormat="false" ht="12.75" hidden="false" customHeight="false" outlineLevel="0" collapsed="false">
      <c r="F6955" s="94" t="e">
        <f aca="false">IF(REF_DT&lt;PromptMonth,1,INDEX(BucketTable,MATCH($A6955,SumMonths,0),1))</f>
        <v>#VALUE!</v>
      </c>
      <c r="G6955" s="94" t="e">
        <f aca="false">INDEX(Book_Type,MATCH($B6955,Book,0),1)</f>
        <v>#N/A</v>
      </c>
      <c r="H6955" s="94" t="e">
        <f aca="false">$F6955&amp;$G6955</f>
        <v>#N/A</v>
      </c>
    </row>
    <row r="6956" customFormat="false" ht="12.75" hidden="false" customHeight="false" outlineLevel="0" collapsed="false">
      <c r="F6956" s="94" t="e">
        <f aca="false">IF(REF_DT&lt;PromptMonth,1,INDEX(BucketTable,MATCH($A6956,SumMonths,0),1))</f>
        <v>#VALUE!</v>
      </c>
      <c r="G6956" s="94" t="e">
        <f aca="false">INDEX(Book_Type,MATCH($B6956,Book,0),1)</f>
        <v>#N/A</v>
      </c>
      <c r="H6956" s="94" t="e">
        <f aca="false">$F6956&amp;$G6956</f>
        <v>#N/A</v>
      </c>
    </row>
    <row r="6957" customFormat="false" ht="12.75" hidden="false" customHeight="false" outlineLevel="0" collapsed="false">
      <c r="F6957" s="94" t="e">
        <f aca="false">IF(REF_DT&lt;PromptMonth,1,INDEX(BucketTable,MATCH($A6957,SumMonths,0),1))</f>
        <v>#VALUE!</v>
      </c>
      <c r="G6957" s="94" t="e">
        <f aca="false">INDEX(Book_Type,MATCH($B6957,Book,0),1)</f>
        <v>#N/A</v>
      </c>
      <c r="H6957" s="94" t="e">
        <f aca="false">$F6957&amp;$G6957</f>
        <v>#N/A</v>
      </c>
    </row>
    <row r="6958" customFormat="false" ht="12.75" hidden="false" customHeight="false" outlineLevel="0" collapsed="false">
      <c r="F6958" s="94" t="e">
        <f aca="false">IF(REF_DT&lt;PromptMonth,1,INDEX(BucketTable,MATCH($A6958,SumMonths,0),1))</f>
        <v>#VALUE!</v>
      </c>
      <c r="G6958" s="94" t="e">
        <f aca="false">INDEX(Book_Type,MATCH($B6958,Book,0),1)</f>
        <v>#N/A</v>
      </c>
      <c r="H6958" s="94" t="e">
        <f aca="false">$F6958&amp;$G6958</f>
        <v>#N/A</v>
      </c>
    </row>
    <row r="6959" customFormat="false" ht="12.75" hidden="false" customHeight="false" outlineLevel="0" collapsed="false">
      <c r="F6959" s="94" t="e">
        <f aca="false">IF(REF_DT&lt;PromptMonth,1,INDEX(BucketTable,MATCH($A6959,SumMonths,0),1))</f>
        <v>#VALUE!</v>
      </c>
      <c r="G6959" s="94" t="e">
        <f aca="false">INDEX(Book_Type,MATCH($B6959,Book,0),1)</f>
        <v>#N/A</v>
      </c>
      <c r="H6959" s="94" t="e">
        <f aca="false">$F6959&amp;$G6959</f>
        <v>#N/A</v>
      </c>
    </row>
    <row r="6960" customFormat="false" ht="12.75" hidden="false" customHeight="false" outlineLevel="0" collapsed="false">
      <c r="F6960" s="94" t="e">
        <f aca="false">IF(REF_DT&lt;PromptMonth,1,INDEX(BucketTable,MATCH($A6960,SumMonths,0),1))</f>
        <v>#VALUE!</v>
      </c>
      <c r="G6960" s="94" t="e">
        <f aca="false">INDEX(Book_Type,MATCH($B6960,Book,0),1)</f>
        <v>#N/A</v>
      </c>
      <c r="H6960" s="94" t="e">
        <f aca="false">$F6960&amp;$G6960</f>
        <v>#N/A</v>
      </c>
    </row>
    <row r="6961" customFormat="false" ht="12.75" hidden="false" customHeight="false" outlineLevel="0" collapsed="false">
      <c r="F6961" s="94" t="e">
        <f aca="false">IF(REF_DT&lt;PromptMonth,1,INDEX(BucketTable,MATCH($A6961,SumMonths,0),1))</f>
        <v>#VALUE!</v>
      </c>
      <c r="G6961" s="94" t="e">
        <f aca="false">INDEX(Book_Type,MATCH($B6961,Book,0),1)</f>
        <v>#N/A</v>
      </c>
      <c r="H6961" s="94" t="e">
        <f aca="false">$F6961&amp;$G6961</f>
        <v>#N/A</v>
      </c>
    </row>
    <row r="6962" customFormat="false" ht="12.75" hidden="false" customHeight="false" outlineLevel="0" collapsed="false">
      <c r="F6962" s="94" t="e">
        <f aca="false">IF(REF_DT&lt;PromptMonth,1,INDEX(BucketTable,MATCH($A6962,SumMonths,0),1))</f>
        <v>#VALUE!</v>
      </c>
      <c r="G6962" s="94" t="e">
        <f aca="false">INDEX(Book_Type,MATCH($B6962,Book,0),1)</f>
        <v>#N/A</v>
      </c>
      <c r="H6962" s="94" t="e">
        <f aca="false">$F6962&amp;$G6962</f>
        <v>#N/A</v>
      </c>
    </row>
    <row r="6963" customFormat="false" ht="12.75" hidden="false" customHeight="false" outlineLevel="0" collapsed="false">
      <c r="F6963" s="94" t="e">
        <f aca="false">IF(REF_DT&lt;PromptMonth,1,INDEX(BucketTable,MATCH($A6963,SumMonths,0),1))</f>
        <v>#VALUE!</v>
      </c>
      <c r="G6963" s="94" t="e">
        <f aca="false">INDEX(Book_Type,MATCH($B6963,Book,0),1)</f>
        <v>#N/A</v>
      </c>
      <c r="H6963" s="94" t="e">
        <f aca="false">$F6963&amp;$G6963</f>
        <v>#N/A</v>
      </c>
    </row>
    <row r="6964" customFormat="false" ht="12.75" hidden="false" customHeight="false" outlineLevel="0" collapsed="false">
      <c r="F6964" s="94" t="e">
        <f aca="false">IF(REF_DT&lt;PromptMonth,1,INDEX(BucketTable,MATCH($A6964,SumMonths,0),1))</f>
        <v>#VALUE!</v>
      </c>
      <c r="G6964" s="94" t="e">
        <f aca="false">INDEX(Book_Type,MATCH($B6964,Book,0),1)</f>
        <v>#N/A</v>
      </c>
      <c r="H6964" s="94" t="e">
        <f aca="false">$F6964&amp;$G6964</f>
        <v>#N/A</v>
      </c>
    </row>
    <row r="6965" customFormat="false" ht="12.75" hidden="false" customHeight="false" outlineLevel="0" collapsed="false">
      <c r="F6965" s="94" t="e">
        <f aca="false">IF(REF_DT&lt;PromptMonth,1,INDEX(BucketTable,MATCH($A6965,SumMonths,0),1))</f>
        <v>#VALUE!</v>
      </c>
      <c r="G6965" s="94" t="e">
        <f aca="false">INDEX(Book_Type,MATCH($B6965,Book,0),1)</f>
        <v>#N/A</v>
      </c>
      <c r="H6965" s="94" t="e">
        <f aca="false">$F6965&amp;$G6965</f>
        <v>#N/A</v>
      </c>
    </row>
    <row r="6966" customFormat="false" ht="12.75" hidden="false" customHeight="false" outlineLevel="0" collapsed="false">
      <c r="F6966" s="94" t="e">
        <f aca="false">IF(REF_DT&lt;PromptMonth,1,INDEX(BucketTable,MATCH($A6966,SumMonths,0),1))</f>
        <v>#VALUE!</v>
      </c>
      <c r="G6966" s="94" t="e">
        <f aca="false">INDEX(Book_Type,MATCH($B6966,Book,0),1)</f>
        <v>#N/A</v>
      </c>
      <c r="H6966" s="94" t="e">
        <f aca="false">$F6966&amp;$G6966</f>
        <v>#N/A</v>
      </c>
    </row>
    <row r="6967" customFormat="false" ht="12.75" hidden="false" customHeight="false" outlineLevel="0" collapsed="false">
      <c r="F6967" s="94" t="e">
        <f aca="false">IF(REF_DT&lt;PromptMonth,1,INDEX(BucketTable,MATCH($A6967,SumMonths,0),1))</f>
        <v>#VALUE!</v>
      </c>
      <c r="G6967" s="94" t="e">
        <f aca="false">INDEX(Book_Type,MATCH($B6967,Book,0),1)</f>
        <v>#N/A</v>
      </c>
      <c r="H6967" s="94" t="e">
        <f aca="false">$F6967&amp;$G6967</f>
        <v>#N/A</v>
      </c>
    </row>
    <row r="6968" customFormat="false" ht="12.75" hidden="false" customHeight="false" outlineLevel="0" collapsed="false">
      <c r="F6968" s="94" t="e">
        <f aca="false">IF(REF_DT&lt;PromptMonth,1,INDEX(BucketTable,MATCH($A6968,SumMonths,0),1))</f>
        <v>#VALUE!</v>
      </c>
      <c r="G6968" s="94" t="e">
        <f aca="false">INDEX(Book_Type,MATCH($B6968,Book,0),1)</f>
        <v>#N/A</v>
      </c>
      <c r="H6968" s="94" t="e">
        <f aca="false">$F6968&amp;$G6968</f>
        <v>#N/A</v>
      </c>
    </row>
    <row r="6969" customFormat="false" ht="12.75" hidden="false" customHeight="false" outlineLevel="0" collapsed="false">
      <c r="F6969" s="94" t="e">
        <f aca="false">IF(REF_DT&lt;PromptMonth,1,INDEX(BucketTable,MATCH($A6969,SumMonths,0),1))</f>
        <v>#VALUE!</v>
      </c>
      <c r="G6969" s="94" t="e">
        <f aca="false">INDEX(Book_Type,MATCH($B6969,Book,0),1)</f>
        <v>#N/A</v>
      </c>
      <c r="H6969" s="94" t="e">
        <f aca="false">$F6969&amp;$G6969</f>
        <v>#N/A</v>
      </c>
    </row>
    <row r="6970" customFormat="false" ht="12.75" hidden="false" customHeight="false" outlineLevel="0" collapsed="false">
      <c r="F6970" s="94" t="e">
        <f aca="false">IF(REF_DT&lt;PromptMonth,1,INDEX(BucketTable,MATCH($A6970,SumMonths,0),1))</f>
        <v>#VALUE!</v>
      </c>
      <c r="G6970" s="94" t="e">
        <f aca="false">INDEX(Book_Type,MATCH($B6970,Book,0),1)</f>
        <v>#N/A</v>
      </c>
      <c r="H6970" s="94" t="e">
        <f aca="false">$F6970&amp;$G6970</f>
        <v>#N/A</v>
      </c>
    </row>
    <row r="6971" customFormat="false" ht="12.75" hidden="false" customHeight="false" outlineLevel="0" collapsed="false">
      <c r="F6971" s="94" t="e">
        <f aca="false">IF(REF_DT&lt;PromptMonth,1,INDEX(BucketTable,MATCH($A6971,SumMonths,0),1))</f>
        <v>#VALUE!</v>
      </c>
      <c r="G6971" s="94" t="e">
        <f aca="false">INDEX(Book_Type,MATCH($B6971,Book,0),1)</f>
        <v>#N/A</v>
      </c>
      <c r="H6971" s="94" t="e">
        <f aca="false">$F6971&amp;$G6971</f>
        <v>#N/A</v>
      </c>
    </row>
    <row r="6972" customFormat="false" ht="12.75" hidden="false" customHeight="false" outlineLevel="0" collapsed="false">
      <c r="F6972" s="94" t="e">
        <f aca="false">IF(REF_DT&lt;PromptMonth,1,INDEX(BucketTable,MATCH($A6972,SumMonths,0),1))</f>
        <v>#VALUE!</v>
      </c>
      <c r="G6972" s="94" t="e">
        <f aca="false">INDEX(Book_Type,MATCH($B6972,Book,0),1)</f>
        <v>#N/A</v>
      </c>
      <c r="H6972" s="94" t="e">
        <f aca="false">$F6972&amp;$G6972</f>
        <v>#N/A</v>
      </c>
    </row>
    <row r="6973" customFormat="false" ht="12.75" hidden="false" customHeight="false" outlineLevel="0" collapsed="false">
      <c r="F6973" s="94" t="e">
        <f aca="false">IF(REF_DT&lt;PromptMonth,1,INDEX(BucketTable,MATCH($A6973,SumMonths,0),1))</f>
        <v>#VALUE!</v>
      </c>
      <c r="G6973" s="94" t="e">
        <f aca="false">INDEX(Book_Type,MATCH($B6973,Book,0),1)</f>
        <v>#N/A</v>
      </c>
      <c r="H6973" s="94" t="e">
        <f aca="false">$F6973&amp;$G6973</f>
        <v>#N/A</v>
      </c>
    </row>
    <row r="6974" customFormat="false" ht="12.75" hidden="false" customHeight="false" outlineLevel="0" collapsed="false">
      <c r="F6974" s="94" t="e">
        <f aca="false">IF(REF_DT&lt;PromptMonth,1,INDEX(BucketTable,MATCH($A6974,SumMonths,0),1))</f>
        <v>#VALUE!</v>
      </c>
      <c r="G6974" s="94" t="e">
        <f aca="false">INDEX(Book_Type,MATCH($B6974,Book,0),1)</f>
        <v>#N/A</v>
      </c>
      <c r="H6974" s="94" t="e">
        <f aca="false">$F6974&amp;$G6974</f>
        <v>#N/A</v>
      </c>
    </row>
    <row r="6975" customFormat="false" ht="12.75" hidden="false" customHeight="false" outlineLevel="0" collapsed="false">
      <c r="F6975" s="94" t="e">
        <f aca="false">IF(REF_DT&lt;PromptMonth,1,INDEX(BucketTable,MATCH($A6975,SumMonths,0),1))</f>
        <v>#VALUE!</v>
      </c>
      <c r="G6975" s="94" t="e">
        <f aca="false">INDEX(Book_Type,MATCH($B6975,Book,0),1)</f>
        <v>#N/A</v>
      </c>
      <c r="H6975" s="94" t="e">
        <f aca="false">$F6975&amp;$G6975</f>
        <v>#N/A</v>
      </c>
    </row>
    <row r="6976" customFormat="false" ht="12.75" hidden="false" customHeight="false" outlineLevel="0" collapsed="false">
      <c r="F6976" s="94" t="e">
        <f aca="false">IF(REF_DT&lt;PromptMonth,1,INDEX(BucketTable,MATCH($A6976,SumMonths,0),1))</f>
        <v>#VALUE!</v>
      </c>
      <c r="G6976" s="94" t="e">
        <f aca="false">INDEX(Book_Type,MATCH($B6976,Book,0),1)</f>
        <v>#N/A</v>
      </c>
      <c r="H6976" s="94" t="e">
        <f aca="false">$F6976&amp;$G6976</f>
        <v>#N/A</v>
      </c>
    </row>
    <row r="6977" customFormat="false" ht="12.75" hidden="false" customHeight="false" outlineLevel="0" collapsed="false">
      <c r="F6977" s="94" t="e">
        <f aca="false">IF(REF_DT&lt;PromptMonth,1,INDEX(BucketTable,MATCH($A6977,SumMonths,0),1))</f>
        <v>#VALUE!</v>
      </c>
      <c r="G6977" s="94" t="e">
        <f aca="false">INDEX(Book_Type,MATCH($B6977,Book,0),1)</f>
        <v>#N/A</v>
      </c>
      <c r="H6977" s="94" t="e">
        <f aca="false">$F6977&amp;$G6977</f>
        <v>#N/A</v>
      </c>
    </row>
    <row r="6978" customFormat="false" ht="12.75" hidden="false" customHeight="false" outlineLevel="0" collapsed="false">
      <c r="F6978" s="94" t="e">
        <f aca="false">IF(REF_DT&lt;PromptMonth,1,INDEX(BucketTable,MATCH($A6978,SumMonths,0),1))</f>
        <v>#VALUE!</v>
      </c>
      <c r="G6978" s="94" t="e">
        <f aca="false">INDEX(Book_Type,MATCH($B6978,Book,0),1)</f>
        <v>#N/A</v>
      </c>
      <c r="H6978" s="94" t="e">
        <f aca="false">$F6978&amp;$G6978</f>
        <v>#N/A</v>
      </c>
    </row>
    <row r="6979" customFormat="false" ht="12.75" hidden="false" customHeight="false" outlineLevel="0" collapsed="false">
      <c r="F6979" s="94" t="e">
        <f aca="false">IF(REF_DT&lt;PromptMonth,1,INDEX(BucketTable,MATCH($A6979,SumMonths,0),1))</f>
        <v>#VALUE!</v>
      </c>
      <c r="G6979" s="94" t="e">
        <f aca="false">INDEX(Book_Type,MATCH($B6979,Book,0),1)</f>
        <v>#N/A</v>
      </c>
      <c r="H6979" s="94" t="e">
        <f aca="false">$F6979&amp;$G6979</f>
        <v>#N/A</v>
      </c>
    </row>
    <row r="6980" customFormat="false" ht="12.75" hidden="false" customHeight="false" outlineLevel="0" collapsed="false">
      <c r="F6980" s="94" t="e">
        <f aca="false">IF(REF_DT&lt;PromptMonth,1,INDEX(BucketTable,MATCH($A6980,SumMonths,0),1))</f>
        <v>#VALUE!</v>
      </c>
      <c r="G6980" s="94" t="e">
        <f aca="false">INDEX(Book_Type,MATCH($B6980,Book,0),1)</f>
        <v>#N/A</v>
      </c>
      <c r="H6980" s="94" t="e">
        <f aca="false">$F6980&amp;$G6980</f>
        <v>#N/A</v>
      </c>
    </row>
    <row r="6981" customFormat="false" ht="12.75" hidden="false" customHeight="false" outlineLevel="0" collapsed="false">
      <c r="F6981" s="94" t="e">
        <f aca="false">IF(REF_DT&lt;PromptMonth,1,INDEX(BucketTable,MATCH($A6981,SumMonths,0),1))</f>
        <v>#VALUE!</v>
      </c>
      <c r="G6981" s="94" t="e">
        <f aca="false">INDEX(Book_Type,MATCH($B6981,Book,0),1)</f>
        <v>#N/A</v>
      </c>
      <c r="H6981" s="94" t="e">
        <f aca="false">$F6981&amp;$G6981</f>
        <v>#N/A</v>
      </c>
    </row>
    <row r="6982" customFormat="false" ht="12.75" hidden="false" customHeight="false" outlineLevel="0" collapsed="false">
      <c r="F6982" s="94" t="e">
        <f aca="false">IF(REF_DT&lt;PromptMonth,1,INDEX(BucketTable,MATCH($A6982,SumMonths,0),1))</f>
        <v>#VALUE!</v>
      </c>
      <c r="G6982" s="94" t="e">
        <f aca="false">INDEX(Book_Type,MATCH($B6982,Book,0),1)</f>
        <v>#N/A</v>
      </c>
      <c r="H6982" s="94" t="e">
        <f aca="false">$F6982&amp;$G6982</f>
        <v>#N/A</v>
      </c>
    </row>
    <row r="6983" customFormat="false" ht="12.75" hidden="false" customHeight="false" outlineLevel="0" collapsed="false">
      <c r="F6983" s="94" t="e">
        <f aca="false">IF(REF_DT&lt;PromptMonth,1,INDEX(BucketTable,MATCH($A6983,SumMonths,0),1))</f>
        <v>#VALUE!</v>
      </c>
      <c r="G6983" s="94" t="e">
        <f aca="false">INDEX(Book_Type,MATCH($B6983,Book,0),1)</f>
        <v>#N/A</v>
      </c>
      <c r="H6983" s="94" t="e">
        <f aca="false">$F6983&amp;$G6983</f>
        <v>#N/A</v>
      </c>
    </row>
    <row r="6984" customFormat="false" ht="12.75" hidden="false" customHeight="false" outlineLevel="0" collapsed="false">
      <c r="F6984" s="94" t="e">
        <f aca="false">IF(REF_DT&lt;PromptMonth,1,INDEX(BucketTable,MATCH($A6984,SumMonths,0),1))</f>
        <v>#VALUE!</v>
      </c>
      <c r="G6984" s="94" t="e">
        <f aca="false">INDEX(Book_Type,MATCH($B6984,Book,0),1)</f>
        <v>#N/A</v>
      </c>
      <c r="H6984" s="94" t="e">
        <f aca="false">$F6984&amp;$G6984</f>
        <v>#N/A</v>
      </c>
    </row>
    <row r="6985" customFormat="false" ht="12.75" hidden="false" customHeight="false" outlineLevel="0" collapsed="false">
      <c r="F6985" s="94" t="e">
        <f aca="false">IF(REF_DT&lt;PromptMonth,1,INDEX(BucketTable,MATCH($A6985,SumMonths,0),1))</f>
        <v>#VALUE!</v>
      </c>
      <c r="G6985" s="94" t="e">
        <f aca="false">INDEX(Book_Type,MATCH($B6985,Book,0),1)</f>
        <v>#N/A</v>
      </c>
      <c r="H6985" s="94" t="e">
        <f aca="false">$F6985&amp;$G6985</f>
        <v>#N/A</v>
      </c>
    </row>
    <row r="6986" customFormat="false" ht="12.75" hidden="false" customHeight="false" outlineLevel="0" collapsed="false">
      <c r="F6986" s="94" t="e">
        <f aca="false">IF(REF_DT&lt;PromptMonth,1,INDEX(BucketTable,MATCH($A6986,SumMonths,0),1))</f>
        <v>#VALUE!</v>
      </c>
      <c r="G6986" s="94" t="e">
        <f aca="false">INDEX(Book_Type,MATCH($B6986,Book,0),1)</f>
        <v>#N/A</v>
      </c>
      <c r="H6986" s="94" t="e">
        <f aca="false">$F6986&amp;$G6986</f>
        <v>#N/A</v>
      </c>
    </row>
    <row r="6987" customFormat="false" ht="12.75" hidden="false" customHeight="false" outlineLevel="0" collapsed="false">
      <c r="F6987" s="94" t="e">
        <f aca="false">IF(REF_DT&lt;PromptMonth,1,INDEX(BucketTable,MATCH($A6987,SumMonths,0),1))</f>
        <v>#VALUE!</v>
      </c>
      <c r="G6987" s="94" t="e">
        <f aca="false">INDEX(Book_Type,MATCH($B6987,Book,0),1)</f>
        <v>#N/A</v>
      </c>
      <c r="H6987" s="94" t="e">
        <f aca="false">$F6987&amp;$G6987</f>
        <v>#N/A</v>
      </c>
    </row>
    <row r="6988" customFormat="false" ht="12.75" hidden="false" customHeight="false" outlineLevel="0" collapsed="false">
      <c r="F6988" s="94" t="e">
        <f aca="false">IF(REF_DT&lt;PromptMonth,1,INDEX(BucketTable,MATCH($A6988,SumMonths,0),1))</f>
        <v>#VALUE!</v>
      </c>
      <c r="G6988" s="94" t="e">
        <f aca="false">INDEX(Book_Type,MATCH($B6988,Book,0),1)</f>
        <v>#N/A</v>
      </c>
      <c r="H6988" s="94" t="e">
        <f aca="false">$F6988&amp;$G6988</f>
        <v>#N/A</v>
      </c>
    </row>
    <row r="6989" customFormat="false" ht="12.75" hidden="false" customHeight="false" outlineLevel="0" collapsed="false">
      <c r="F6989" s="94" t="e">
        <f aca="false">IF(REF_DT&lt;PromptMonth,1,INDEX(BucketTable,MATCH($A6989,SumMonths,0),1))</f>
        <v>#VALUE!</v>
      </c>
      <c r="G6989" s="94" t="e">
        <f aca="false">INDEX(Book_Type,MATCH($B6989,Book,0),1)</f>
        <v>#N/A</v>
      </c>
      <c r="H6989" s="94" t="e">
        <f aca="false">$F6989&amp;$G6989</f>
        <v>#N/A</v>
      </c>
    </row>
    <row r="6990" customFormat="false" ht="12.75" hidden="false" customHeight="false" outlineLevel="0" collapsed="false">
      <c r="F6990" s="94" t="e">
        <f aca="false">IF(REF_DT&lt;PromptMonth,1,INDEX(BucketTable,MATCH($A6990,SumMonths,0),1))</f>
        <v>#VALUE!</v>
      </c>
      <c r="G6990" s="94" t="e">
        <f aca="false">INDEX(Book_Type,MATCH($B6990,Book,0),1)</f>
        <v>#N/A</v>
      </c>
      <c r="H6990" s="94" t="e">
        <f aca="false">$F6990&amp;$G6990</f>
        <v>#N/A</v>
      </c>
    </row>
    <row r="6991" customFormat="false" ht="12.75" hidden="false" customHeight="false" outlineLevel="0" collapsed="false">
      <c r="F6991" s="94" t="e">
        <f aca="false">IF(REF_DT&lt;PromptMonth,1,INDEX(BucketTable,MATCH($A6991,SumMonths,0),1))</f>
        <v>#VALUE!</v>
      </c>
      <c r="G6991" s="94" t="e">
        <f aca="false">INDEX(Book_Type,MATCH($B6991,Book,0),1)</f>
        <v>#N/A</v>
      </c>
      <c r="H6991" s="94" t="e">
        <f aca="false">$F6991&amp;$G6991</f>
        <v>#N/A</v>
      </c>
    </row>
    <row r="6992" customFormat="false" ht="12.75" hidden="false" customHeight="false" outlineLevel="0" collapsed="false">
      <c r="F6992" s="94" t="e">
        <f aca="false">IF(REF_DT&lt;PromptMonth,1,INDEX(BucketTable,MATCH($A6992,SumMonths,0),1))</f>
        <v>#VALUE!</v>
      </c>
      <c r="G6992" s="94" t="e">
        <f aca="false">INDEX(Book_Type,MATCH($B6992,Book,0),1)</f>
        <v>#N/A</v>
      </c>
      <c r="H6992" s="94" t="e">
        <f aca="false">$F6992&amp;$G6992</f>
        <v>#N/A</v>
      </c>
    </row>
    <row r="6993" customFormat="false" ht="12.75" hidden="false" customHeight="false" outlineLevel="0" collapsed="false">
      <c r="F6993" s="94" t="e">
        <f aca="false">IF(REF_DT&lt;PromptMonth,1,INDEX(BucketTable,MATCH($A6993,SumMonths,0),1))</f>
        <v>#VALUE!</v>
      </c>
      <c r="G6993" s="94" t="e">
        <f aca="false">INDEX(Book_Type,MATCH($B6993,Book,0),1)</f>
        <v>#N/A</v>
      </c>
      <c r="H6993" s="94" t="e">
        <f aca="false">$F6993&amp;$G6993</f>
        <v>#N/A</v>
      </c>
    </row>
    <row r="6994" customFormat="false" ht="12.75" hidden="false" customHeight="false" outlineLevel="0" collapsed="false">
      <c r="F6994" s="94" t="e">
        <f aca="false">IF(REF_DT&lt;PromptMonth,1,INDEX(BucketTable,MATCH($A6994,SumMonths,0),1))</f>
        <v>#VALUE!</v>
      </c>
      <c r="G6994" s="94" t="e">
        <f aca="false">INDEX(Book_Type,MATCH($B6994,Book,0),1)</f>
        <v>#N/A</v>
      </c>
      <c r="H6994" s="94" t="e">
        <f aca="false">$F6994&amp;$G6994</f>
        <v>#N/A</v>
      </c>
    </row>
    <row r="6995" customFormat="false" ht="12.75" hidden="false" customHeight="false" outlineLevel="0" collapsed="false">
      <c r="F6995" s="94" t="e">
        <f aca="false">IF(REF_DT&lt;PromptMonth,1,INDEX(BucketTable,MATCH($A6995,SumMonths,0),1))</f>
        <v>#VALUE!</v>
      </c>
      <c r="G6995" s="94" t="e">
        <f aca="false">INDEX(Book_Type,MATCH($B6995,Book,0),1)</f>
        <v>#N/A</v>
      </c>
      <c r="H6995" s="94" t="e">
        <f aca="false">$F6995&amp;$G6995</f>
        <v>#N/A</v>
      </c>
    </row>
    <row r="6996" customFormat="false" ht="12.75" hidden="false" customHeight="false" outlineLevel="0" collapsed="false">
      <c r="F6996" s="94" t="e">
        <f aca="false">IF(REF_DT&lt;PromptMonth,1,INDEX(BucketTable,MATCH($A6996,SumMonths,0),1))</f>
        <v>#VALUE!</v>
      </c>
      <c r="G6996" s="94" t="e">
        <f aca="false">INDEX(Book_Type,MATCH($B6996,Book,0),1)</f>
        <v>#N/A</v>
      </c>
      <c r="H6996" s="94" t="e">
        <f aca="false">$F6996&amp;$G6996</f>
        <v>#N/A</v>
      </c>
    </row>
    <row r="6997" customFormat="false" ht="12.75" hidden="false" customHeight="false" outlineLevel="0" collapsed="false">
      <c r="F6997" s="94" t="e">
        <f aca="false">IF(REF_DT&lt;PromptMonth,1,INDEX(BucketTable,MATCH($A6997,SumMonths,0),1))</f>
        <v>#VALUE!</v>
      </c>
      <c r="G6997" s="94" t="e">
        <f aca="false">INDEX(Book_Type,MATCH($B6997,Book,0),1)</f>
        <v>#N/A</v>
      </c>
      <c r="H6997" s="94" t="e">
        <f aca="false">$F6997&amp;$G6997</f>
        <v>#N/A</v>
      </c>
    </row>
    <row r="6998" customFormat="false" ht="12.75" hidden="false" customHeight="false" outlineLevel="0" collapsed="false">
      <c r="F6998" s="94" t="e">
        <f aca="false">IF(REF_DT&lt;PromptMonth,1,INDEX(BucketTable,MATCH($A6998,SumMonths,0),1))</f>
        <v>#VALUE!</v>
      </c>
      <c r="G6998" s="94" t="e">
        <f aca="false">INDEX(Book_Type,MATCH($B6998,Book,0),1)</f>
        <v>#N/A</v>
      </c>
      <c r="H6998" s="94" t="e">
        <f aca="false">$F6998&amp;$G6998</f>
        <v>#N/A</v>
      </c>
    </row>
    <row r="6999" customFormat="false" ht="12.75" hidden="false" customHeight="false" outlineLevel="0" collapsed="false">
      <c r="F6999" s="94" t="e">
        <f aca="false">IF(REF_DT&lt;PromptMonth,1,INDEX(BucketTable,MATCH($A6999,SumMonths,0),1))</f>
        <v>#VALUE!</v>
      </c>
      <c r="G6999" s="94" t="e">
        <f aca="false">INDEX(Book_Type,MATCH($B6999,Book,0),1)</f>
        <v>#N/A</v>
      </c>
      <c r="H6999" s="94" t="e">
        <f aca="false">$F6999&amp;$G6999</f>
        <v>#N/A</v>
      </c>
    </row>
    <row r="7000" customFormat="false" ht="12.75" hidden="false" customHeight="false" outlineLevel="0" collapsed="false">
      <c r="F7000" s="94" t="e">
        <f aca="false">IF(REF_DT&lt;PromptMonth,1,INDEX(BucketTable,MATCH($A7000,SumMonths,0),1))</f>
        <v>#VALUE!</v>
      </c>
      <c r="G7000" s="94" t="e">
        <f aca="false">INDEX(Book_Type,MATCH($B7000,Book,0),1)</f>
        <v>#N/A</v>
      </c>
      <c r="H7000" s="94" t="e">
        <f aca="false">$F7000&amp;$G7000</f>
        <v>#N/A</v>
      </c>
    </row>
    <row r="7001" customFormat="false" ht="12.75" hidden="false" customHeight="false" outlineLevel="0" collapsed="false">
      <c r="F7001" s="94" t="e">
        <f aca="false">IF(REF_DT&lt;PromptMonth,1,INDEX(BucketTable,MATCH($A7001,SumMonths,0),1))</f>
        <v>#VALUE!</v>
      </c>
      <c r="G7001" s="94" t="e">
        <f aca="false">INDEX(Book_Type,MATCH($B7001,Book,0),1)</f>
        <v>#N/A</v>
      </c>
      <c r="H7001" s="94" t="e">
        <f aca="false">$F7001&amp;$G7001</f>
        <v>#N/A</v>
      </c>
    </row>
    <row r="7002" customFormat="false" ht="12.75" hidden="false" customHeight="false" outlineLevel="0" collapsed="false">
      <c r="F7002" s="94" t="e">
        <f aca="false">IF(REF_DT&lt;PromptMonth,1,INDEX(BucketTable,MATCH($A7002,SumMonths,0),1))</f>
        <v>#VALUE!</v>
      </c>
      <c r="G7002" s="94" t="e">
        <f aca="false">INDEX(Book_Type,MATCH($B7002,Book,0),1)</f>
        <v>#N/A</v>
      </c>
      <c r="H7002" s="94" t="e">
        <f aca="false">$F7002&amp;$G7002</f>
        <v>#N/A</v>
      </c>
    </row>
    <row r="7003" customFormat="false" ht="12.75" hidden="false" customHeight="false" outlineLevel="0" collapsed="false">
      <c r="F7003" s="94" t="e">
        <f aca="false">IF(REF_DT&lt;PromptMonth,1,INDEX(BucketTable,MATCH($A7003,SumMonths,0),1))</f>
        <v>#VALUE!</v>
      </c>
      <c r="G7003" s="94" t="e">
        <f aca="false">INDEX(Book_Type,MATCH($B7003,Book,0),1)</f>
        <v>#N/A</v>
      </c>
      <c r="H7003" s="94" t="e">
        <f aca="false">$F7003&amp;$G7003</f>
        <v>#N/A</v>
      </c>
    </row>
    <row r="7004" customFormat="false" ht="12.75" hidden="false" customHeight="false" outlineLevel="0" collapsed="false">
      <c r="F7004" s="94" t="e">
        <f aca="false">IF(REF_DT&lt;PromptMonth,1,INDEX(BucketTable,MATCH($A7004,SumMonths,0),1))</f>
        <v>#VALUE!</v>
      </c>
      <c r="G7004" s="94" t="e">
        <f aca="false">INDEX(Book_Type,MATCH($B7004,Book,0),1)</f>
        <v>#N/A</v>
      </c>
      <c r="H7004" s="94" t="e">
        <f aca="false">$F7004&amp;$G7004</f>
        <v>#N/A</v>
      </c>
    </row>
    <row r="7005" customFormat="false" ht="12.75" hidden="false" customHeight="false" outlineLevel="0" collapsed="false">
      <c r="F7005" s="94" t="e">
        <f aca="false">IF(REF_DT&lt;PromptMonth,1,INDEX(BucketTable,MATCH($A7005,SumMonths,0),1))</f>
        <v>#VALUE!</v>
      </c>
      <c r="G7005" s="94" t="e">
        <f aca="false">INDEX(Book_Type,MATCH($B7005,Book,0),1)</f>
        <v>#N/A</v>
      </c>
      <c r="H7005" s="94" t="e">
        <f aca="false">$F7005&amp;$G7005</f>
        <v>#N/A</v>
      </c>
    </row>
    <row r="7006" customFormat="false" ht="12.75" hidden="false" customHeight="false" outlineLevel="0" collapsed="false">
      <c r="F7006" s="94" t="e">
        <f aca="false">IF(REF_DT&lt;PromptMonth,1,INDEX(BucketTable,MATCH($A7006,SumMonths,0),1))</f>
        <v>#VALUE!</v>
      </c>
      <c r="G7006" s="94" t="e">
        <f aca="false">INDEX(Book_Type,MATCH($B7006,Book,0),1)</f>
        <v>#N/A</v>
      </c>
      <c r="H7006" s="94" t="e">
        <f aca="false">$F7006&amp;$G7006</f>
        <v>#N/A</v>
      </c>
    </row>
    <row r="7007" customFormat="false" ht="12.75" hidden="false" customHeight="false" outlineLevel="0" collapsed="false">
      <c r="F7007" s="94" t="e">
        <f aca="false">IF(REF_DT&lt;PromptMonth,1,INDEX(BucketTable,MATCH($A7007,SumMonths,0),1))</f>
        <v>#VALUE!</v>
      </c>
      <c r="G7007" s="94" t="e">
        <f aca="false">INDEX(Book_Type,MATCH($B7007,Book,0),1)</f>
        <v>#N/A</v>
      </c>
      <c r="H7007" s="94" t="e">
        <f aca="false">$F7007&amp;$G7007</f>
        <v>#N/A</v>
      </c>
    </row>
    <row r="7008" customFormat="false" ht="12.75" hidden="false" customHeight="false" outlineLevel="0" collapsed="false">
      <c r="F7008" s="94" t="e">
        <f aca="false">IF(REF_DT&lt;PromptMonth,1,INDEX(BucketTable,MATCH($A7008,SumMonths,0),1))</f>
        <v>#VALUE!</v>
      </c>
      <c r="G7008" s="94" t="e">
        <f aca="false">INDEX(Book_Type,MATCH($B7008,Book,0),1)</f>
        <v>#N/A</v>
      </c>
      <c r="H7008" s="94" t="e">
        <f aca="false">$F7008&amp;$G7008</f>
        <v>#N/A</v>
      </c>
    </row>
    <row r="7009" customFormat="false" ht="12.75" hidden="false" customHeight="false" outlineLevel="0" collapsed="false">
      <c r="F7009" s="94" t="e">
        <f aca="false">IF(REF_DT&lt;PromptMonth,1,INDEX(BucketTable,MATCH($A7009,SumMonths,0),1))</f>
        <v>#VALUE!</v>
      </c>
      <c r="G7009" s="94" t="e">
        <f aca="false">INDEX(Book_Type,MATCH($B7009,Book,0),1)</f>
        <v>#N/A</v>
      </c>
      <c r="H7009" s="94" t="e">
        <f aca="false">$F7009&amp;$G7009</f>
        <v>#N/A</v>
      </c>
    </row>
    <row r="7010" customFormat="false" ht="12.75" hidden="false" customHeight="false" outlineLevel="0" collapsed="false">
      <c r="F7010" s="94" t="e">
        <f aca="false">IF(REF_DT&lt;PromptMonth,1,INDEX(BucketTable,MATCH($A7010,SumMonths,0),1))</f>
        <v>#VALUE!</v>
      </c>
      <c r="G7010" s="94" t="e">
        <f aca="false">INDEX(Book_Type,MATCH($B7010,Book,0),1)</f>
        <v>#N/A</v>
      </c>
      <c r="H7010" s="94" t="e">
        <f aca="false">$F7010&amp;$G7010</f>
        <v>#N/A</v>
      </c>
    </row>
    <row r="7011" customFormat="false" ht="12.75" hidden="false" customHeight="false" outlineLevel="0" collapsed="false">
      <c r="F7011" s="94" t="e">
        <f aca="false">IF(REF_DT&lt;PromptMonth,1,INDEX(BucketTable,MATCH($A7011,SumMonths,0),1))</f>
        <v>#VALUE!</v>
      </c>
      <c r="G7011" s="94" t="e">
        <f aca="false">INDEX(Book_Type,MATCH($B7011,Book,0),1)</f>
        <v>#N/A</v>
      </c>
      <c r="H7011" s="94" t="e">
        <f aca="false">$F7011&amp;$G7011</f>
        <v>#N/A</v>
      </c>
    </row>
    <row r="7012" customFormat="false" ht="12.75" hidden="false" customHeight="false" outlineLevel="0" collapsed="false">
      <c r="F7012" s="94" t="e">
        <f aca="false">IF(REF_DT&lt;PromptMonth,1,INDEX(BucketTable,MATCH($A7012,SumMonths,0),1))</f>
        <v>#VALUE!</v>
      </c>
      <c r="G7012" s="94" t="e">
        <f aca="false">INDEX(Book_Type,MATCH($B7012,Book,0),1)</f>
        <v>#N/A</v>
      </c>
      <c r="H7012" s="94" t="e">
        <f aca="false">$F7012&amp;$G7012</f>
        <v>#N/A</v>
      </c>
    </row>
    <row r="7013" customFormat="false" ht="12.75" hidden="false" customHeight="false" outlineLevel="0" collapsed="false">
      <c r="F7013" s="94" t="e">
        <f aca="false">IF(REF_DT&lt;PromptMonth,1,INDEX(BucketTable,MATCH($A7013,SumMonths,0),1))</f>
        <v>#VALUE!</v>
      </c>
      <c r="G7013" s="94" t="e">
        <f aca="false">INDEX(Book_Type,MATCH($B7013,Book,0),1)</f>
        <v>#N/A</v>
      </c>
      <c r="H7013" s="94" t="e">
        <f aca="false">$F7013&amp;$G7013</f>
        <v>#N/A</v>
      </c>
    </row>
    <row r="7014" customFormat="false" ht="12.75" hidden="false" customHeight="false" outlineLevel="0" collapsed="false">
      <c r="F7014" s="94" t="e">
        <f aca="false">IF(REF_DT&lt;PromptMonth,1,INDEX(BucketTable,MATCH($A7014,SumMonths,0),1))</f>
        <v>#VALUE!</v>
      </c>
      <c r="G7014" s="94" t="e">
        <f aca="false">INDEX(Book_Type,MATCH($B7014,Book,0),1)</f>
        <v>#N/A</v>
      </c>
      <c r="H7014" s="94" t="e">
        <f aca="false">$F7014&amp;$G7014</f>
        <v>#N/A</v>
      </c>
    </row>
    <row r="7015" customFormat="false" ht="12.75" hidden="false" customHeight="false" outlineLevel="0" collapsed="false">
      <c r="F7015" s="94" t="e">
        <f aca="false">IF(REF_DT&lt;PromptMonth,1,INDEX(BucketTable,MATCH($A7015,SumMonths,0),1))</f>
        <v>#VALUE!</v>
      </c>
      <c r="G7015" s="94" t="e">
        <f aca="false">INDEX(Book_Type,MATCH($B7015,Book,0),1)</f>
        <v>#N/A</v>
      </c>
      <c r="H7015" s="94" t="e">
        <f aca="false">$F7015&amp;$G7015</f>
        <v>#N/A</v>
      </c>
    </row>
    <row r="7016" customFormat="false" ht="12.75" hidden="false" customHeight="false" outlineLevel="0" collapsed="false">
      <c r="F7016" s="94" t="e">
        <f aca="false">IF(REF_DT&lt;PromptMonth,1,INDEX(BucketTable,MATCH($A7016,SumMonths,0),1))</f>
        <v>#VALUE!</v>
      </c>
      <c r="G7016" s="94" t="e">
        <f aca="false">INDEX(Book_Type,MATCH($B7016,Book,0),1)</f>
        <v>#N/A</v>
      </c>
      <c r="H7016" s="94" t="e">
        <f aca="false">$F7016&amp;$G7016</f>
        <v>#N/A</v>
      </c>
    </row>
    <row r="7017" customFormat="false" ht="12.75" hidden="false" customHeight="false" outlineLevel="0" collapsed="false">
      <c r="F7017" s="94" t="e">
        <f aca="false">IF(REF_DT&lt;PromptMonth,1,INDEX(BucketTable,MATCH($A7017,SumMonths,0),1))</f>
        <v>#VALUE!</v>
      </c>
      <c r="G7017" s="94" t="e">
        <f aca="false">INDEX(Book_Type,MATCH($B7017,Book,0),1)</f>
        <v>#N/A</v>
      </c>
      <c r="H7017" s="94" t="e">
        <f aca="false">$F7017&amp;$G7017</f>
        <v>#N/A</v>
      </c>
    </row>
    <row r="7018" customFormat="false" ht="12.75" hidden="false" customHeight="false" outlineLevel="0" collapsed="false">
      <c r="F7018" s="94" t="e">
        <f aca="false">IF(REF_DT&lt;PromptMonth,1,INDEX(BucketTable,MATCH($A7018,SumMonths,0),1))</f>
        <v>#VALUE!</v>
      </c>
      <c r="G7018" s="94" t="e">
        <f aca="false">INDEX(Book_Type,MATCH($B7018,Book,0),1)</f>
        <v>#N/A</v>
      </c>
      <c r="H7018" s="94" t="e">
        <f aca="false">$F7018&amp;$G7018</f>
        <v>#N/A</v>
      </c>
    </row>
    <row r="7019" customFormat="false" ht="12.75" hidden="false" customHeight="false" outlineLevel="0" collapsed="false">
      <c r="F7019" s="94" t="e">
        <f aca="false">IF(REF_DT&lt;PromptMonth,1,INDEX(BucketTable,MATCH($A7019,SumMonths,0),1))</f>
        <v>#VALUE!</v>
      </c>
      <c r="G7019" s="94" t="e">
        <f aca="false">INDEX(Book_Type,MATCH($B7019,Book,0),1)</f>
        <v>#N/A</v>
      </c>
      <c r="H7019" s="94" t="e">
        <f aca="false">$F7019&amp;$G7019</f>
        <v>#N/A</v>
      </c>
    </row>
    <row r="7020" customFormat="false" ht="12.75" hidden="false" customHeight="false" outlineLevel="0" collapsed="false">
      <c r="F7020" s="94" t="e">
        <f aca="false">IF(REF_DT&lt;PromptMonth,1,INDEX(BucketTable,MATCH($A7020,SumMonths,0),1))</f>
        <v>#VALUE!</v>
      </c>
      <c r="G7020" s="94" t="e">
        <f aca="false">INDEX(Book_Type,MATCH($B7020,Book,0),1)</f>
        <v>#N/A</v>
      </c>
      <c r="H7020" s="94" t="e">
        <f aca="false">$F7020&amp;$G7020</f>
        <v>#N/A</v>
      </c>
    </row>
    <row r="7021" customFormat="false" ht="12.75" hidden="false" customHeight="false" outlineLevel="0" collapsed="false">
      <c r="F7021" s="94" t="e">
        <f aca="false">IF(REF_DT&lt;PromptMonth,1,INDEX(BucketTable,MATCH($A7021,SumMonths,0),1))</f>
        <v>#VALUE!</v>
      </c>
      <c r="G7021" s="94" t="e">
        <f aca="false">INDEX(Book_Type,MATCH($B7021,Book,0),1)</f>
        <v>#N/A</v>
      </c>
      <c r="H7021" s="94" t="e">
        <f aca="false">$F7021&amp;$G7021</f>
        <v>#N/A</v>
      </c>
    </row>
    <row r="7022" customFormat="false" ht="12.75" hidden="false" customHeight="false" outlineLevel="0" collapsed="false">
      <c r="F7022" s="94" t="e">
        <f aca="false">IF(REF_DT&lt;PromptMonth,1,INDEX(BucketTable,MATCH($A7022,SumMonths,0),1))</f>
        <v>#VALUE!</v>
      </c>
      <c r="G7022" s="94" t="e">
        <f aca="false">INDEX(Book_Type,MATCH($B7022,Book,0),1)</f>
        <v>#N/A</v>
      </c>
      <c r="H7022" s="94" t="e">
        <f aca="false">$F7022&amp;$G7022</f>
        <v>#N/A</v>
      </c>
    </row>
    <row r="7023" customFormat="false" ht="12.75" hidden="false" customHeight="false" outlineLevel="0" collapsed="false">
      <c r="F7023" s="94" t="e">
        <f aca="false">IF(REF_DT&lt;PromptMonth,1,INDEX(BucketTable,MATCH($A7023,SumMonths,0),1))</f>
        <v>#VALUE!</v>
      </c>
      <c r="G7023" s="94" t="e">
        <f aca="false">INDEX(Book_Type,MATCH($B7023,Book,0),1)</f>
        <v>#N/A</v>
      </c>
      <c r="H7023" s="94" t="e">
        <f aca="false">$F7023&amp;$G7023</f>
        <v>#N/A</v>
      </c>
    </row>
    <row r="7024" customFormat="false" ht="12.75" hidden="false" customHeight="false" outlineLevel="0" collapsed="false">
      <c r="F7024" s="94" t="e">
        <f aca="false">IF(REF_DT&lt;PromptMonth,1,INDEX(BucketTable,MATCH($A7024,SumMonths,0),1))</f>
        <v>#VALUE!</v>
      </c>
      <c r="G7024" s="94" t="e">
        <f aca="false">INDEX(Book_Type,MATCH($B7024,Book,0),1)</f>
        <v>#N/A</v>
      </c>
      <c r="H7024" s="94" t="e">
        <f aca="false">$F7024&amp;$G7024</f>
        <v>#N/A</v>
      </c>
    </row>
    <row r="7025" customFormat="false" ht="12.75" hidden="false" customHeight="false" outlineLevel="0" collapsed="false">
      <c r="F7025" s="94" t="e">
        <f aca="false">IF(REF_DT&lt;PromptMonth,1,INDEX(BucketTable,MATCH($A7025,SumMonths,0),1))</f>
        <v>#VALUE!</v>
      </c>
      <c r="G7025" s="94" t="e">
        <f aca="false">INDEX(Book_Type,MATCH($B7025,Book,0),1)</f>
        <v>#N/A</v>
      </c>
      <c r="H7025" s="94" t="e">
        <f aca="false">$F7025&amp;$G7025</f>
        <v>#N/A</v>
      </c>
    </row>
    <row r="7026" customFormat="false" ht="12.75" hidden="false" customHeight="false" outlineLevel="0" collapsed="false">
      <c r="F7026" s="94" t="e">
        <f aca="false">IF(REF_DT&lt;PromptMonth,1,INDEX(BucketTable,MATCH($A7026,SumMonths,0),1))</f>
        <v>#VALUE!</v>
      </c>
      <c r="G7026" s="94" t="e">
        <f aca="false">INDEX(Book_Type,MATCH($B7026,Book,0),1)</f>
        <v>#N/A</v>
      </c>
      <c r="H7026" s="94" t="e">
        <f aca="false">$F7026&amp;$G7026</f>
        <v>#N/A</v>
      </c>
    </row>
    <row r="7027" customFormat="false" ht="12.75" hidden="false" customHeight="false" outlineLevel="0" collapsed="false">
      <c r="F7027" s="94" t="e">
        <f aca="false">IF(REF_DT&lt;PromptMonth,1,INDEX(BucketTable,MATCH($A7027,SumMonths,0),1))</f>
        <v>#VALUE!</v>
      </c>
      <c r="G7027" s="94" t="e">
        <f aca="false">INDEX(Book_Type,MATCH($B7027,Book,0),1)</f>
        <v>#N/A</v>
      </c>
      <c r="H7027" s="94" t="e">
        <f aca="false">$F7027&amp;$G7027</f>
        <v>#N/A</v>
      </c>
    </row>
    <row r="7028" customFormat="false" ht="12.75" hidden="false" customHeight="false" outlineLevel="0" collapsed="false">
      <c r="F7028" s="94" t="e">
        <f aca="false">IF(REF_DT&lt;PromptMonth,1,INDEX(BucketTable,MATCH($A7028,SumMonths,0),1))</f>
        <v>#VALUE!</v>
      </c>
      <c r="G7028" s="94" t="e">
        <f aca="false">INDEX(Book_Type,MATCH($B7028,Book,0),1)</f>
        <v>#N/A</v>
      </c>
      <c r="H7028" s="94" t="e">
        <f aca="false">$F7028&amp;$G7028</f>
        <v>#N/A</v>
      </c>
    </row>
    <row r="7029" customFormat="false" ht="12.75" hidden="false" customHeight="false" outlineLevel="0" collapsed="false">
      <c r="F7029" s="94" t="e">
        <f aca="false">IF(REF_DT&lt;PromptMonth,1,INDEX(BucketTable,MATCH($A7029,SumMonths,0),1))</f>
        <v>#VALUE!</v>
      </c>
      <c r="G7029" s="94" t="e">
        <f aca="false">INDEX(Book_Type,MATCH($B7029,Book,0),1)</f>
        <v>#N/A</v>
      </c>
      <c r="H7029" s="94" t="e">
        <f aca="false">$F7029&amp;$G7029</f>
        <v>#N/A</v>
      </c>
    </row>
    <row r="7030" customFormat="false" ht="12.75" hidden="false" customHeight="false" outlineLevel="0" collapsed="false">
      <c r="F7030" s="94" t="e">
        <f aca="false">IF(REF_DT&lt;PromptMonth,1,INDEX(BucketTable,MATCH($A7030,SumMonths,0),1))</f>
        <v>#VALUE!</v>
      </c>
      <c r="G7030" s="94" t="e">
        <f aca="false">INDEX(Book_Type,MATCH($B7030,Book,0),1)</f>
        <v>#N/A</v>
      </c>
      <c r="H7030" s="94" t="e">
        <f aca="false">$F7030&amp;$G7030</f>
        <v>#N/A</v>
      </c>
    </row>
    <row r="7031" customFormat="false" ht="12.75" hidden="false" customHeight="false" outlineLevel="0" collapsed="false">
      <c r="F7031" s="94" t="e">
        <f aca="false">IF(REF_DT&lt;PromptMonth,1,INDEX(BucketTable,MATCH($A7031,SumMonths,0),1))</f>
        <v>#VALUE!</v>
      </c>
      <c r="G7031" s="94" t="e">
        <f aca="false">INDEX(Book_Type,MATCH($B7031,Book,0),1)</f>
        <v>#N/A</v>
      </c>
      <c r="H7031" s="94" t="e">
        <f aca="false">$F7031&amp;$G7031</f>
        <v>#N/A</v>
      </c>
    </row>
    <row r="7032" customFormat="false" ht="12.75" hidden="false" customHeight="false" outlineLevel="0" collapsed="false">
      <c r="F7032" s="94" t="e">
        <f aca="false">IF(REF_DT&lt;PromptMonth,1,INDEX(BucketTable,MATCH($A7032,SumMonths,0),1))</f>
        <v>#VALUE!</v>
      </c>
      <c r="G7032" s="94" t="e">
        <f aca="false">INDEX(Book_Type,MATCH($B7032,Book,0),1)</f>
        <v>#N/A</v>
      </c>
      <c r="H7032" s="94" t="e">
        <f aca="false">$F7032&amp;$G7032</f>
        <v>#N/A</v>
      </c>
    </row>
    <row r="7033" customFormat="false" ht="12.75" hidden="false" customHeight="false" outlineLevel="0" collapsed="false">
      <c r="F7033" s="94" t="e">
        <f aca="false">IF(REF_DT&lt;PromptMonth,1,INDEX(BucketTable,MATCH($A7033,SumMonths,0),1))</f>
        <v>#VALUE!</v>
      </c>
      <c r="G7033" s="94" t="e">
        <f aca="false">INDEX(Book_Type,MATCH($B7033,Book,0),1)</f>
        <v>#N/A</v>
      </c>
      <c r="H7033" s="94" t="e">
        <f aca="false">$F7033&amp;$G7033</f>
        <v>#N/A</v>
      </c>
    </row>
    <row r="7034" customFormat="false" ht="12.75" hidden="false" customHeight="false" outlineLevel="0" collapsed="false">
      <c r="F7034" s="94" t="e">
        <f aca="false">IF(REF_DT&lt;PromptMonth,1,INDEX(BucketTable,MATCH($A7034,SumMonths,0),1))</f>
        <v>#VALUE!</v>
      </c>
      <c r="G7034" s="94" t="e">
        <f aca="false">INDEX(Book_Type,MATCH($B7034,Book,0),1)</f>
        <v>#N/A</v>
      </c>
      <c r="H7034" s="94" t="e">
        <f aca="false">$F7034&amp;$G7034</f>
        <v>#N/A</v>
      </c>
    </row>
    <row r="7035" customFormat="false" ht="12.75" hidden="false" customHeight="false" outlineLevel="0" collapsed="false">
      <c r="F7035" s="94" t="e">
        <f aca="false">IF(REF_DT&lt;PromptMonth,1,INDEX(BucketTable,MATCH($A7035,SumMonths,0),1))</f>
        <v>#VALUE!</v>
      </c>
      <c r="G7035" s="94" t="e">
        <f aca="false">INDEX(Book_Type,MATCH($B7035,Book,0),1)</f>
        <v>#N/A</v>
      </c>
      <c r="H7035" s="94" t="e">
        <f aca="false">$F7035&amp;$G7035</f>
        <v>#N/A</v>
      </c>
    </row>
    <row r="7036" customFormat="false" ht="12.75" hidden="false" customHeight="false" outlineLevel="0" collapsed="false">
      <c r="F7036" s="94" t="e">
        <f aca="false">IF(REF_DT&lt;PromptMonth,1,INDEX(BucketTable,MATCH($A7036,SumMonths,0),1))</f>
        <v>#VALUE!</v>
      </c>
      <c r="G7036" s="94" t="e">
        <f aca="false">INDEX(Book_Type,MATCH($B7036,Book,0),1)</f>
        <v>#N/A</v>
      </c>
      <c r="H7036" s="94" t="e">
        <f aca="false">$F7036&amp;$G7036</f>
        <v>#N/A</v>
      </c>
    </row>
    <row r="7037" customFormat="false" ht="12.75" hidden="false" customHeight="false" outlineLevel="0" collapsed="false">
      <c r="F7037" s="94" t="e">
        <f aca="false">IF(REF_DT&lt;PromptMonth,1,INDEX(BucketTable,MATCH($A7037,SumMonths,0),1))</f>
        <v>#VALUE!</v>
      </c>
      <c r="G7037" s="94" t="e">
        <f aca="false">INDEX(Book_Type,MATCH($B7037,Book,0),1)</f>
        <v>#N/A</v>
      </c>
      <c r="H7037" s="94" t="e">
        <f aca="false">$F7037&amp;$G7037</f>
        <v>#N/A</v>
      </c>
    </row>
    <row r="7038" customFormat="false" ht="12.75" hidden="false" customHeight="false" outlineLevel="0" collapsed="false">
      <c r="F7038" s="94" t="e">
        <f aca="false">IF(REF_DT&lt;PromptMonth,1,INDEX(BucketTable,MATCH($A7038,SumMonths,0),1))</f>
        <v>#VALUE!</v>
      </c>
      <c r="G7038" s="94" t="e">
        <f aca="false">INDEX(Book_Type,MATCH($B7038,Book,0),1)</f>
        <v>#N/A</v>
      </c>
      <c r="H7038" s="94" t="e">
        <f aca="false">$F7038&amp;$G7038</f>
        <v>#N/A</v>
      </c>
    </row>
    <row r="7039" customFormat="false" ht="12.75" hidden="false" customHeight="false" outlineLevel="0" collapsed="false">
      <c r="F7039" s="94" t="e">
        <f aca="false">IF(REF_DT&lt;PromptMonth,1,INDEX(BucketTable,MATCH($A7039,SumMonths,0),1))</f>
        <v>#VALUE!</v>
      </c>
      <c r="G7039" s="94" t="e">
        <f aca="false">INDEX(Book_Type,MATCH($B7039,Book,0),1)</f>
        <v>#N/A</v>
      </c>
      <c r="H7039" s="94" t="e">
        <f aca="false">$F7039&amp;$G7039</f>
        <v>#N/A</v>
      </c>
    </row>
    <row r="7040" customFormat="false" ht="12.75" hidden="false" customHeight="false" outlineLevel="0" collapsed="false">
      <c r="F7040" s="94" t="e">
        <f aca="false">IF(REF_DT&lt;PromptMonth,1,INDEX(BucketTable,MATCH($A7040,SumMonths,0),1))</f>
        <v>#VALUE!</v>
      </c>
      <c r="G7040" s="94" t="e">
        <f aca="false">INDEX(Book_Type,MATCH($B7040,Book,0),1)</f>
        <v>#N/A</v>
      </c>
      <c r="H7040" s="94" t="e">
        <f aca="false">$F7040&amp;$G7040</f>
        <v>#N/A</v>
      </c>
    </row>
    <row r="7041" customFormat="false" ht="12.75" hidden="false" customHeight="false" outlineLevel="0" collapsed="false">
      <c r="F7041" s="94" t="e">
        <f aca="false">IF(REF_DT&lt;PromptMonth,1,INDEX(BucketTable,MATCH($A7041,SumMonths,0),1))</f>
        <v>#VALUE!</v>
      </c>
      <c r="G7041" s="94" t="e">
        <f aca="false">INDEX(Book_Type,MATCH($B7041,Book,0),1)</f>
        <v>#N/A</v>
      </c>
      <c r="H7041" s="94" t="e">
        <f aca="false">$F7041&amp;$G7041</f>
        <v>#N/A</v>
      </c>
    </row>
    <row r="7042" customFormat="false" ht="12.75" hidden="false" customHeight="false" outlineLevel="0" collapsed="false">
      <c r="F7042" s="94" t="e">
        <f aca="false">IF(REF_DT&lt;PromptMonth,1,INDEX(BucketTable,MATCH($A7042,SumMonths,0),1))</f>
        <v>#VALUE!</v>
      </c>
      <c r="G7042" s="94" t="e">
        <f aca="false">INDEX(Book_Type,MATCH($B7042,Book,0),1)</f>
        <v>#N/A</v>
      </c>
      <c r="H7042" s="94" t="e">
        <f aca="false">$F7042&amp;$G7042</f>
        <v>#N/A</v>
      </c>
    </row>
    <row r="7043" customFormat="false" ht="12.75" hidden="false" customHeight="false" outlineLevel="0" collapsed="false">
      <c r="F7043" s="94" t="e">
        <f aca="false">IF(REF_DT&lt;PromptMonth,1,INDEX(BucketTable,MATCH($A7043,SumMonths,0),1))</f>
        <v>#VALUE!</v>
      </c>
      <c r="G7043" s="94" t="e">
        <f aca="false">INDEX(Book_Type,MATCH($B7043,Book,0),1)</f>
        <v>#N/A</v>
      </c>
      <c r="H7043" s="94" t="e">
        <f aca="false">$F7043&amp;$G7043</f>
        <v>#N/A</v>
      </c>
    </row>
    <row r="7044" customFormat="false" ht="12.75" hidden="false" customHeight="false" outlineLevel="0" collapsed="false">
      <c r="F7044" s="94" t="e">
        <f aca="false">IF(REF_DT&lt;PromptMonth,1,INDEX(BucketTable,MATCH($A7044,SumMonths,0),1))</f>
        <v>#VALUE!</v>
      </c>
      <c r="G7044" s="94" t="e">
        <f aca="false">INDEX(Book_Type,MATCH($B7044,Book,0),1)</f>
        <v>#N/A</v>
      </c>
      <c r="H7044" s="94" t="e">
        <f aca="false">$F7044&amp;$G7044</f>
        <v>#N/A</v>
      </c>
    </row>
    <row r="7045" customFormat="false" ht="12.75" hidden="false" customHeight="false" outlineLevel="0" collapsed="false">
      <c r="F7045" s="94" t="e">
        <f aca="false">IF(REF_DT&lt;PromptMonth,1,INDEX(BucketTable,MATCH($A7045,SumMonths,0),1))</f>
        <v>#VALUE!</v>
      </c>
      <c r="G7045" s="94" t="e">
        <f aca="false">INDEX(Book_Type,MATCH($B7045,Book,0),1)</f>
        <v>#N/A</v>
      </c>
      <c r="H7045" s="94" t="e">
        <f aca="false">$F7045&amp;$G7045</f>
        <v>#N/A</v>
      </c>
    </row>
    <row r="7046" customFormat="false" ht="12.75" hidden="false" customHeight="false" outlineLevel="0" collapsed="false">
      <c r="F7046" s="94" t="e">
        <f aca="false">IF(REF_DT&lt;PromptMonth,1,INDEX(BucketTable,MATCH($A7046,SumMonths,0),1))</f>
        <v>#VALUE!</v>
      </c>
      <c r="G7046" s="94" t="e">
        <f aca="false">INDEX(Book_Type,MATCH($B7046,Book,0),1)</f>
        <v>#N/A</v>
      </c>
      <c r="H7046" s="94" t="e">
        <f aca="false">$F7046&amp;$G7046</f>
        <v>#N/A</v>
      </c>
    </row>
    <row r="7047" customFormat="false" ht="12.75" hidden="false" customHeight="false" outlineLevel="0" collapsed="false">
      <c r="F7047" s="94" t="e">
        <f aca="false">IF(REF_DT&lt;PromptMonth,1,INDEX(BucketTable,MATCH($A7047,SumMonths,0),1))</f>
        <v>#VALUE!</v>
      </c>
      <c r="G7047" s="94" t="e">
        <f aca="false">INDEX(Book_Type,MATCH($B7047,Book,0),1)</f>
        <v>#N/A</v>
      </c>
      <c r="H7047" s="94" t="e">
        <f aca="false">$F7047&amp;$G7047</f>
        <v>#N/A</v>
      </c>
    </row>
    <row r="7048" customFormat="false" ht="12.75" hidden="false" customHeight="false" outlineLevel="0" collapsed="false">
      <c r="F7048" s="94" t="e">
        <f aca="false">IF(REF_DT&lt;PromptMonth,1,INDEX(BucketTable,MATCH($A7048,SumMonths,0),1))</f>
        <v>#VALUE!</v>
      </c>
      <c r="G7048" s="94" t="e">
        <f aca="false">INDEX(Book_Type,MATCH($B7048,Book,0),1)</f>
        <v>#N/A</v>
      </c>
      <c r="H7048" s="94" t="e">
        <f aca="false">$F7048&amp;$G7048</f>
        <v>#N/A</v>
      </c>
    </row>
    <row r="7049" customFormat="false" ht="12.75" hidden="false" customHeight="false" outlineLevel="0" collapsed="false">
      <c r="F7049" s="94" t="e">
        <f aca="false">IF(REF_DT&lt;PromptMonth,1,INDEX(BucketTable,MATCH($A7049,SumMonths,0),1))</f>
        <v>#VALUE!</v>
      </c>
      <c r="G7049" s="94" t="e">
        <f aca="false">INDEX(Book_Type,MATCH($B7049,Book,0),1)</f>
        <v>#N/A</v>
      </c>
      <c r="H7049" s="94" t="e">
        <f aca="false">$F7049&amp;$G7049</f>
        <v>#N/A</v>
      </c>
    </row>
    <row r="7050" customFormat="false" ht="12.75" hidden="false" customHeight="false" outlineLevel="0" collapsed="false">
      <c r="F7050" s="94" t="e">
        <f aca="false">IF(REF_DT&lt;PromptMonth,1,INDEX(BucketTable,MATCH($A7050,SumMonths,0),1))</f>
        <v>#VALUE!</v>
      </c>
      <c r="G7050" s="94" t="e">
        <f aca="false">INDEX(Book_Type,MATCH($B7050,Book,0),1)</f>
        <v>#N/A</v>
      </c>
      <c r="H7050" s="94" t="e">
        <f aca="false">$F7050&amp;$G7050</f>
        <v>#N/A</v>
      </c>
    </row>
    <row r="7051" customFormat="false" ht="12.75" hidden="false" customHeight="false" outlineLevel="0" collapsed="false">
      <c r="F7051" s="94" t="e">
        <f aca="false">IF(REF_DT&lt;PromptMonth,1,INDEX(BucketTable,MATCH($A7051,SumMonths,0),1))</f>
        <v>#VALUE!</v>
      </c>
      <c r="G7051" s="94" t="e">
        <f aca="false">INDEX(Book_Type,MATCH($B7051,Book,0),1)</f>
        <v>#N/A</v>
      </c>
      <c r="H7051" s="94" t="e">
        <f aca="false">$F7051&amp;$G7051</f>
        <v>#N/A</v>
      </c>
    </row>
    <row r="7052" customFormat="false" ht="12.75" hidden="false" customHeight="false" outlineLevel="0" collapsed="false">
      <c r="F7052" s="94" t="e">
        <f aca="false">IF(REF_DT&lt;PromptMonth,1,INDEX(BucketTable,MATCH($A7052,SumMonths,0),1))</f>
        <v>#VALUE!</v>
      </c>
      <c r="G7052" s="94" t="e">
        <f aca="false">INDEX(Book_Type,MATCH($B7052,Book,0),1)</f>
        <v>#N/A</v>
      </c>
      <c r="H7052" s="94" t="e">
        <f aca="false">$F7052&amp;$G7052</f>
        <v>#N/A</v>
      </c>
    </row>
    <row r="7053" customFormat="false" ht="12.75" hidden="false" customHeight="false" outlineLevel="0" collapsed="false">
      <c r="F7053" s="94" t="e">
        <f aca="false">IF(REF_DT&lt;PromptMonth,1,INDEX(BucketTable,MATCH($A7053,SumMonths,0),1))</f>
        <v>#VALUE!</v>
      </c>
      <c r="G7053" s="94" t="e">
        <f aca="false">INDEX(Book_Type,MATCH($B7053,Book,0),1)</f>
        <v>#N/A</v>
      </c>
      <c r="H7053" s="94" t="e">
        <f aca="false">$F7053&amp;$G7053</f>
        <v>#N/A</v>
      </c>
    </row>
    <row r="7054" customFormat="false" ht="12.75" hidden="false" customHeight="false" outlineLevel="0" collapsed="false">
      <c r="F7054" s="94" t="e">
        <f aca="false">IF(REF_DT&lt;PromptMonth,1,INDEX(BucketTable,MATCH($A7054,SumMonths,0),1))</f>
        <v>#VALUE!</v>
      </c>
      <c r="G7054" s="94" t="e">
        <f aca="false">INDEX(Book_Type,MATCH($B7054,Book,0),1)</f>
        <v>#N/A</v>
      </c>
      <c r="H7054" s="94" t="e">
        <f aca="false">$F7054&amp;$G7054</f>
        <v>#N/A</v>
      </c>
    </row>
    <row r="7055" customFormat="false" ht="12.75" hidden="false" customHeight="false" outlineLevel="0" collapsed="false">
      <c r="F7055" s="94" t="e">
        <f aca="false">IF(REF_DT&lt;PromptMonth,1,INDEX(BucketTable,MATCH($A7055,SumMonths,0),1))</f>
        <v>#VALUE!</v>
      </c>
      <c r="G7055" s="94" t="e">
        <f aca="false">INDEX(Book_Type,MATCH($B7055,Book,0),1)</f>
        <v>#N/A</v>
      </c>
      <c r="H7055" s="94" t="e">
        <f aca="false">$F7055&amp;$G7055</f>
        <v>#N/A</v>
      </c>
    </row>
    <row r="7056" customFormat="false" ht="12.75" hidden="false" customHeight="false" outlineLevel="0" collapsed="false">
      <c r="F7056" s="94" t="e">
        <f aca="false">IF(REF_DT&lt;PromptMonth,1,INDEX(BucketTable,MATCH($A7056,SumMonths,0),1))</f>
        <v>#VALUE!</v>
      </c>
      <c r="G7056" s="94" t="e">
        <f aca="false">INDEX(Book_Type,MATCH($B7056,Book,0),1)</f>
        <v>#N/A</v>
      </c>
      <c r="H7056" s="94" t="e">
        <f aca="false">$F7056&amp;$G7056</f>
        <v>#N/A</v>
      </c>
    </row>
    <row r="7057" customFormat="false" ht="12.75" hidden="false" customHeight="false" outlineLevel="0" collapsed="false">
      <c r="F7057" s="94" t="e">
        <f aca="false">IF(REF_DT&lt;PromptMonth,1,INDEX(BucketTable,MATCH($A7057,SumMonths,0),1))</f>
        <v>#VALUE!</v>
      </c>
      <c r="G7057" s="94" t="e">
        <f aca="false">INDEX(Book_Type,MATCH($B7057,Book,0),1)</f>
        <v>#N/A</v>
      </c>
      <c r="H7057" s="94" t="e">
        <f aca="false">$F7057&amp;$G7057</f>
        <v>#N/A</v>
      </c>
    </row>
    <row r="7058" customFormat="false" ht="12.75" hidden="false" customHeight="false" outlineLevel="0" collapsed="false">
      <c r="F7058" s="94" t="e">
        <f aca="false">IF(REF_DT&lt;PromptMonth,1,INDEX(BucketTable,MATCH($A7058,SumMonths,0),1))</f>
        <v>#VALUE!</v>
      </c>
      <c r="G7058" s="94" t="e">
        <f aca="false">INDEX(Book_Type,MATCH($B7058,Book,0),1)</f>
        <v>#N/A</v>
      </c>
      <c r="H7058" s="94" t="e">
        <f aca="false">$F7058&amp;$G7058</f>
        <v>#N/A</v>
      </c>
    </row>
    <row r="7059" customFormat="false" ht="12.75" hidden="false" customHeight="false" outlineLevel="0" collapsed="false">
      <c r="F7059" s="94" t="e">
        <f aca="false">IF(REF_DT&lt;PromptMonth,1,INDEX(BucketTable,MATCH($A7059,SumMonths,0),1))</f>
        <v>#VALUE!</v>
      </c>
      <c r="G7059" s="94" t="e">
        <f aca="false">INDEX(Book_Type,MATCH($B7059,Book,0),1)</f>
        <v>#N/A</v>
      </c>
      <c r="H7059" s="94" t="e">
        <f aca="false">$F7059&amp;$G7059</f>
        <v>#N/A</v>
      </c>
    </row>
    <row r="7060" customFormat="false" ht="12.75" hidden="false" customHeight="false" outlineLevel="0" collapsed="false">
      <c r="F7060" s="94" t="e">
        <f aca="false">IF(REF_DT&lt;PromptMonth,1,INDEX(BucketTable,MATCH($A7060,SumMonths,0),1))</f>
        <v>#VALUE!</v>
      </c>
      <c r="G7060" s="94" t="e">
        <f aca="false">INDEX(Book_Type,MATCH($B7060,Book,0),1)</f>
        <v>#N/A</v>
      </c>
      <c r="H7060" s="94" t="e">
        <f aca="false">$F7060&amp;$G7060</f>
        <v>#N/A</v>
      </c>
    </row>
    <row r="7061" customFormat="false" ht="12.75" hidden="false" customHeight="false" outlineLevel="0" collapsed="false">
      <c r="F7061" s="94" t="e">
        <f aca="false">IF(REF_DT&lt;PromptMonth,1,INDEX(BucketTable,MATCH($A7061,SumMonths,0),1))</f>
        <v>#VALUE!</v>
      </c>
      <c r="G7061" s="94" t="e">
        <f aca="false">INDEX(Book_Type,MATCH($B7061,Book,0),1)</f>
        <v>#N/A</v>
      </c>
      <c r="H7061" s="94" t="e">
        <f aca="false">$F7061&amp;$G7061</f>
        <v>#N/A</v>
      </c>
    </row>
    <row r="7062" customFormat="false" ht="12.75" hidden="false" customHeight="false" outlineLevel="0" collapsed="false">
      <c r="F7062" s="94" t="e">
        <f aca="false">IF(REF_DT&lt;PromptMonth,1,INDEX(BucketTable,MATCH($A7062,SumMonths,0),1))</f>
        <v>#VALUE!</v>
      </c>
      <c r="G7062" s="94" t="e">
        <f aca="false">INDEX(Book_Type,MATCH($B7062,Book,0),1)</f>
        <v>#N/A</v>
      </c>
      <c r="H7062" s="94" t="e">
        <f aca="false">$F7062&amp;$G7062</f>
        <v>#N/A</v>
      </c>
    </row>
    <row r="7063" customFormat="false" ht="12.75" hidden="false" customHeight="false" outlineLevel="0" collapsed="false">
      <c r="F7063" s="94" t="e">
        <f aca="false">IF(REF_DT&lt;PromptMonth,1,INDEX(BucketTable,MATCH($A7063,SumMonths,0),1))</f>
        <v>#VALUE!</v>
      </c>
      <c r="G7063" s="94" t="e">
        <f aca="false">INDEX(Book_Type,MATCH($B7063,Book,0),1)</f>
        <v>#N/A</v>
      </c>
      <c r="H7063" s="94" t="e">
        <f aca="false">$F7063&amp;$G7063</f>
        <v>#N/A</v>
      </c>
    </row>
    <row r="7064" customFormat="false" ht="12.75" hidden="false" customHeight="false" outlineLevel="0" collapsed="false">
      <c r="F7064" s="94" t="e">
        <f aca="false">IF(REF_DT&lt;PromptMonth,1,INDEX(BucketTable,MATCH($A7064,SumMonths,0),1))</f>
        <v>#VALUE!</v>
      </c>
      <c r="G7064" s="94" t="e">
        <f aca="false">INDEX(Book_Type,MATCH($B7064,Book,0),1)</f>
        <v>#N/A</v>
      </c>
      <c r="H7064" s="94" t="e">
        <f aca="false">$F7064&amp;$G7064</f>
        <v>#N/A</v>
      </c>
    </row>
    <row r="7065" customFormat="false" ht="12.75" hidden="false" customHeight="false" outlineLevel="0" collapsed="false">
      <c r="F7065" s="94" t="e">
        <f aca="false">IF(REF_DT&lt;PromptMonth,1,INDEX(BucketTable,MATCH($A7065,SumMonths,0),1))</f>
        <v>#VALUE!</v>
      </c>
      <c r="G7065" s="94" t="e">
        <f aca="false">INDEX(Book_Type,MATCH($B7065,Book,0),1)</f>
        <v>#N/A</v>
      </c>
      <c r="H7065" s="94" t="e">
        <f aca="false">$F7065&amp;$G7065</f>
        <v>#N/A</v>
      </c>
    </row>
    <row r="7066" customFormat="false" ht="12.75" hidden="false" customHeight="false" outlineLevel="0" collapsed="false">
      <c r="F7066" s="94" t="e">
        <f aca="false">IF(REF_DT&lt;PromptMonth,1,INDEX(BucketTable,MATCH($A7066,SumMonths,0),1))</f>
        <v>#VALUE!</v>
      </c>
      <c r="G7066" s="94" t="e">
        <f aca="false">INDEX(Book_Type,MATCH($B7066,Book,0),1)</f>
        <v>#N/A</v>
      </c>
      <c r="H7066" s="94" t="e">
        <f aca="false">$F7066&amp;$G7066</f>
        <v>#N/A</v>
      </c>
    </row>
    <row r="7067" customFormat="false" ht="12.75" hidden="false" customHeight="false" outlineLevel="0" collapsed="false">
      <c r="F7067" s="94" t="e">
        <f aca="false">IF(REF_DT&lt;PromptMonth,1,INDEX(BucketTable,MATCH($A7067,SumMonths,0),1))</f>
        <v>#VALUE!</v>
      </c>
      <c r="G7067" s="94" t="e">
        <f aca="false">INDEX(Book_Type,MATCH($B7067,Book,0),1)</f>
        <v>#N/A</v>
      </c>
      <c r="H7067" s="94" t="e">
        <f aca="false">$F7067&amp;$G7067</f>
        <v>#N/A</v>
      </c>
    </row>
    <row r="7068" customFormat="false" ht="12.75" hidden="false" customHeight="false" outlineLevel="0" collapsed="false">
      <c r="F7068" s="94" t="e">
        <f aca="false">IF(REF_DT&lt;PromptMonth,1,INDEX(BucketTable,MATCH($A7068,SumMonths,0),1))</f>
        <v>#VALUE!</v>
      </c>
      <c r="G7068" s="94" t="e">
        <f aca="false">INDEX(Book_Type,MATCH($B7068,Book,0),1)</f>
        <v>#N/A</v>
      </c>
      <c r="H7068" s="94" t="e">
        <f aca="false">$F7068&amp;$G7068</f>
        <v>#N/A</v>
      </c>
    </row>
    <row r="7069" customFormat="false" ht="12.75" hidden="false" customHeight="false" outlineLevel="0" collapsed="false">
      <c r="F7069" s="94" t="e">
        <f aca="false">IF(REF_DT&lt;PromptMonth,1,INDEX(BucketTable,MATCH($A7069,SumMonths,0),1))</f>
        <v>#VALUE!</v>
      </c>
      <c r="G7069" s="94" t="e">
        <f aca="false">INDEX(Book_Type,MATCH($B7069,Book,0),1)</f>
        <v>#N/A</v>
      </c>
      <c r="H7069" s="94" t="e">
        <f aca="false">$F7069&amp;$G7069</f>
        <v>#N/A</v>
      </c>
    </row>
    <row r="7070" customFormat="false" ht="12.75" hidden="false" customHeight="false" outlineLevel="0" collapsed="false">
      <c r="F7070" s="94" t="e">
        <f aca="false">IF(REF_DT&lt;PromptMonth,1,INDEX(BucketTable,MATCH($A7070,SumMonths,0),1))</f>
        <v>#VALUE!</v>
      </c>
      <c r="G7070" s="94" t="e">
        <f aca="false">INDEX(Book_Type,MATCH($B7070,Book,0),1)</f>
        <v>#N/A</v>
      </c>
      <c r="H7070" s="94" t="e">
        <f aca="false">$F7070&amp;$G7070</f>
        <v>#N/A</v>
      </c>
    </row>
    <row r="7071" customFormat="false" ht="12.75" hidden="false" customHeight="false" outlineLevel="0" collapsed="false">
      <c r="F7071" s="94" t="e">
        <f aca="false">IF(REF_DT&lt;PromptMonth,1,INDEX(BucketTable,MATCH($A7071,SumMonths,0),1))</f>
        <v>#VALUE!</v>
      </c>
      <c r="G7071" s="94" t="e">
        <f aca="false">INDEX(Book_Type,MATCH($B7071,Book,0),1)</f>
        <v>#N/A</v>
      </c>
      <c r="H7071" s="94" t="e">
        <f aca="false">$F7071&amp;$G7071</f>
        <v>#N/A</v>
      </c>
    </row>
    <row r="7072" customFormat="false" ht="12.75" hidden="false" customHeight="false" outlineLevel="0" collapsed="false">
      <c r="F7072" s="94" t="e">
        <f aca="false">IF(REF_DT&lt;PromptMonth,1,INDEX(BucketTable,MATCH($A7072,SumMonths,0),1))</f>
        <v>#VALUE!</v>
      </c>
      <c r="G7072" s="94" t="e">
        <f aca="false">INDEX(Book_Type,MATCH($B7072,Book,0),1)</f>
        <v>#N/A</v>
      </c>
      <c r="H7072" s="94" t="e">
        <f aca="false">$F7072&amp;$G7072</f>
        <v>#N/A</v>
      </c>
    </row>
    <row r="7073" customFormat="false" ht="12.75" hidden="false" customHeight="false" outlineLevel="0" collapsed="false">
      <c r="F7073" s="94" t="e">
        <f aca="false">IF(REF_DT&lt;PromptMonth,1,INDEX(BucketTable,MATCH($A7073,SumMonths,0),1))</f>
        <v>#VALUE!</v>
      </c>
      <c r="G7073" s="94" t="e">
        <f aca="false">INDEX(Book_Type,MATCH($B7073,Book,0),1)</f>
        <v>#N/A</v>
      </c>
      <c r="H7073" s="94" t="e">
        <f aca="false">$F7073&amp;$G7073</f>
        <v>#N/A</v>
      </c>
    </row>
    <row r="7074" customFormat="false" ht="12.75" hidden="false" customHeight="false" outlineLevel="0" collapsed="false">
      <c r="F7074" s="94" t="e">
        <f aca="false">IF(REF_DT&lt;PromptMonth,1,INDEX(BucketTable,MATCH($A7074,SumMonths,0),1))</f>
        <v>#VALUE!</v>
      </c>
      <c r="G7074" s="94" t="e">
        <f aca="false">INDEX(Book_Type,MATCH($B7074,Book,0),1)</f>
        <v>#N/A</v>
      </c>
      <c r="H7074" s="94" t="e">
        <f aca="false">$F7074&amp;$G7074</f>
        <v>#N/A</v>
      </c>
    </row>
    <row r="7075" customFormat="false" ht="12.75" hidden="false" customHeight="false" outlineLevel="0" collapsed="false">
      <c r="F7075" s="94" t="e">
        <f aca="false">IF(REF_DT&lt;PromptMonth,1,INDEX(BucketTable,MATCH($A7075,SumMonths,0),1))</f>
        <v>#VALUE!</v>
      </c>
      <c r="G7075" s="94" t="e">
        <f aca="false">INDEX(Book_Type,MATCH($B7075,Book,0),1)</f>
        <v>#N/A</v>
      </c>
      <c r="H7075" s="94" t="e">
        <f aca="false">$F7075&amp;$G7075</f>
        <v>#N/A</v>
      </c>
    </row>
    <row r="7076" customFormat="false" ht="12.75" hidden="false" customHeight="false" outlineLevel="0" collapsed="false">
      <c r="F7076" s="94" t="e">
        <f aca="false">IF(REF_DT&lt;PromptMonth,1,INDEX(BucketTable,MATCH($A7076,SumMonths,0),1))</f>
        <v>#VALUE!</v>
      </c>
      <c r="G7076" s="94" t="e">
        <f aca="false">INDEX(Book_Type,MATCH($B7076,Book,0),1)</f>
        <v>#N/A</v>
      </c>
      <c r="H7076" s="94" t="e">
        <f aca="false">$F7076&amp;$G7076</f>
        <v>#N/A</v>
      </c>
    </row>
    <row r="7077" customFormat="false" ht="12.75" hidden="false" customHeight="false" outlineLevel="0" collapsed="false">
      <c r="F7077" s="94" t="e">
        <f aca="false">IF(REF_DT&lt;PromptMonth,1,INDEX(BucketTable,MATCH($A7077,SumMonths,0),1))</f>
        <v>#VALUE!</v>
      </c>
      <c r="G7077" s="94" t="e">
        <f aca="false">INDEX(Book_Type,MATCH($B7077,Book,0),1)</f>
        <v>#N/A</v>
      </c>
      <c r="H7077" s="94" t="e">
        <f aca="false">$F7077&amp;$G7077</f>
        <v>#N/A</v>
      </c>
    </row>
    <row r="7078" customFormat="false" ht="12.75" hidden="false" customHeight="false" outlineLevel="0" collapsed="false">
      <c r="F7078" s="94" t="e">
        <f aca="false">IF(REF_DT&lt;PromptMonth,1,INDEX(BucketTable,MATCH($A7078,SumMonths,0),1))</f>
        <v>#VALUE!</v>
      </c>
      <c r="G7078" s="94" t="e">
        <f aca="false">INDEX(Book_Type,MATCH($B7078,Book,0),1)</f>
        <v>#N/A</v>
      </c>
      <c r="H7078" s="94" t="e">
        <f aca="false">$F7078&amp;$G7078</f>
        <v>#N/A</v>
      </c>
    </row>
    <row r="7079" customFormat="false" ht="12.75" hidden="false" customHeight="false" outlineLevel="0" collapsed="false">
      <c r="F7079" s="94" t="e">
        <f aca="false">IF(REF_DT&lt;PromptMonth,1,INDEX(BucketTable,MATCH($A7079,SumMonths,0),1))</f>
        <v>#VALUE!</v>
      </c>
      <c r="G7079" s="94" t="e">
        <f aca="false">INDEX(Book_Type,MATCH($B7079,Book,0),1)</f>
        <v>#N/A</v>
      </c>
      <c r="H7079" s="94" t="e">
        <f aca="false">$F7079&amp;$G7079</f>
        <v>#N/A</v>
      </c>
    </row>
    <row r="7080" customFormat="false" ht="12.75" hidden="false" customHeight="false" outlineLevel="0" collapsed="false">
      <c r="F7080" s="94" t="e">
        <f aca="false">IF(REF_DT&lt;PromptMonth,1,INDEX(BucketTable,MATCH($A7080,SumMonths,0),1))</f>
        <v>#VALUE!</v>
      </c>
      <c r="G7080" s="94" t="e">
        <f aca="false">INDEX(Book_Type,MATCH($B7080,Book,0),1)</f>
        <v>#N/A</v>
      </c>
      <c r="H7080" s="94" t="e">
        <f aca="false">$F7080&amp;$G7080</f>
        <v>#N/A</v>
      </c>
    </row>
    <row r="7081" customFormat="false" ht="12.75" hidden="false" customHeight="false" outlineLevel="0" collapsed="false">
      <c r="F7081" s="94" t="e">
        <f aca="false">IF(REF_DT&lt;PromptMonth,1,INDEX(BucketTable,MATCH($A7081,SumMonths,0),1))</f>
        <v>#VALUE!</v>
      </c>
      <c r="G7081" s="94" t="e">
        <f aca="false">INDEX(Book_Type,MATCH($B7081,Book,0),1)</f>
        <v>#N/A</v>
      </c>
      <c r="H7081" s="94" t="e">
        <f aca="false">$F7081&amp;$G7081</f>
        <v>#N/A</v>
      </c>
    </row>
    <row r="7082" customFormat="false" ht="12.75" hidden="false" customHeight="false" outlineLevel="0" collapsed="false">
      <c r="F7082" s="94" t="e">
        <f aca="false">IF(REF_DT&lt;PromptMonth,1,INDEX(BucketTable,MATCH($A7082,SumMonths,0),1))</f>
        <v>#VALUE!</v>
      </c>
      <c r="G7082" s="94" t="e">
        <f aca="false">INDEX(Book_Type,MATCH($B7082,Book,0),1)</f>
        <v>#N/A</v>
      </c>
      <c r="H7082" s="94" t="e">
        <f aca="false">$F7082&amp;$G7082</f>
        <v>#N/A</v>
      </c>
    </row>
    <row r="7083" customFormat="false" ht="12.75" hidden="false" customHeight="false" outlineLevel="0" collapsed="false">
      <c r="F7083" s="94" t="e">
        <f aca="false">IF(REF_DT&lt;PromptMonth,1,INDEX(BucketTable,MATCH($A7083,SumMonths,0),1))</f>
        <v>#VALUE!</v>
      </c>
      <c r="G7083" s="94" t="e">
        <f aca="false">INDEX(Book_Type,MATCH($B7083,Book,0),1)</f>
        <v>#N/A</v>
      </c>
      <c r="H7083" s="94" t="e">
        <f aca="false">$F7083&amp;$G7083</f>
        <v>#N/A</v>
      </c>
    </row>
    <row r="7084" customFormat="false" ht="12.75" hidden="false" customHeight="false" outlineLevel="0" collapsed="false">
      <c r="F7084" s="94" t="e">
        <f aca="false">IF(REF_DT&lt;PromptMonth,1,INDEX(BucketTable,MATCH($A7084,SumMonths,0),1))</f>
        <v>#VALUE!</v>
      </c>
      <c r="G7084" s="94" t="e">
        <f aca="false">INDEX(Book_Type,MATCH($B7084,Book,0),1)</f>
        <v>#N/A</v>
      </c>
      <c r="H7084" s="94" t="e">
        <f aca="false">$F7084&amp;$G7084</f>
        <v>#N/A</v>
      </c>
    </row>
    <row r="7085" customFormat="false" ht="12.75" hidden="false" customHeight="false" outlineLevel="0" collapsed="false">
      <c r="F7085" s="94" t="e">
        <f aca="false">IF(REF_DT&lt;PromptMonth,1,INDEX(BucketTable,MATCH($A7085,SumMonths,0),1))</f>
        <v>#VALUE!</v>
      </c>
      <c r="G7085" s="94" t="e">
        <f aca="false">INDEX(Book_Type,MATCH($B7085,Book,0),1)</f>
        <v>#N/A</v>
      </c>
      <c r="H7085" s="94" t="e">
        <f aca="false">$F7085&amp;$G7085</f>
        <v>#N/A</v>
      </c>
    </row>
    <row r="7086" customFormat="false" ht="12.75" hidden="false" customHeight="false" outlineLevel="0" collapsed="false">
      <c r="F7086" s="94" t="e">
        <f aca="false">IF(REF_DT&lt;PromptMonth,1,INDEX(BucketTable,MATCH($A7086,SumMonths,0),1))</f>
        <v>#VALUE!</v>
      </c>
      <c r="G7086" s="94" t="e">
        <f aca="false">INDEX(Book_Type,MATCH($B7086,Book,0),1)</f>
        <v>#N/A</v>
      </c>
      <c r="H7086" s="94" t="e">
        <f aca="false">$F7086&amp;$G7086</f>
        <v>#N/A</v>
      </c>
    </row>
    <row r="7087" customFormat="false" ht="12.75" hidden="false" customHeight="false" outlineLevel="0" collapsed="false">
      <c r="F7087" s="94" t="e">
        <f aca="false">IF(REF_DT&lt;PromptMonth,1,INDEX(BucketTable,MATCH($A7087,SumMonths,0),1))</f>
        <v>#VALUE!</v>
      </c>
      <c r="G7087" s="94" t="e">
        <f aca="false">INDEX(Book_Type,MATCH($B7087,Book,0),1)</f>
        <v>#N/A</v>
      </c>
      <c r="H7087" s="94" t="e">
        <f aca="false">$F7087&amp;$G7087</f>
        <v>#N/A</v>
      </c>
    </row>
    <row r="7088" customFormat="false" ht="12.75" hidden="false" customHeight="false" outlineLevel="0" collapsed="false">
      <c r="F7088" s="94" t="e">
        <f aca="false">IF(REF_DT&lt;PromptMonth,1,INDEX(BucketTable,MATCH($A7088,SumMonths,0),1))</f>
        <v>#VALUE!</v>
      </c>
      <c r="G7088" s="94" t="e">
        <f aca="false">INDEX(Book_Type,MATCH($B7088,Book,0),1)</f>
        <v>#N/A</v>
      </c>
      <c r="H7088" s="94" t="e">
        <f aca="false">$F7088&amp;$G7088</f>
        <v>#N/A</v>
      </c>
    </row>
    <row r="7089" customFormat="false" ht="12.75" hidden="false" customHeight="false" outlineLevel="0" collapsed="false">
      <c r="F7089" s="94" t="e">
        <f aca="false">IF(REF_DT&lt;PromptMonth,1,INDEX(BucketTable,MATCH($A7089,SumMonths,0),1))</f>
        <v>#VALUE!</v>
      </c>
      <c r="G7089" s="94" t="e">
        <f aca="false">INDEX(Book_Type,MATCH($B7089,Book,0),1)</f>
        <v>#N/A</v>
      </c>
      <c r="H7089" s="94" t="e">
        <f aca="false">$F7089&amp;$G7089</f>
        <v>#N/A</v>
      </c>
    </row>
    <row r="7090" customFormat="false" ht="12.75" hidden="false" customHeight="false" outlineLevel="0" collapsed="false">
      <c r="F7090" s="94" t="e">
        <f aca="false">IF(REF_DT&lt;PromptMonth,1,INDEX(BucketTable,MATCH($A7090,SumMonths,0),1))</f>
        <v>#VALUE!</v>
      </c>
      <c r="G7090" s="94" t="e">
        <f aca="false">INDEX(Book_Type,MATCH($B7090,Book,0),1)</f>
        <v>#N/A</v>
      </c>
      <c r="H7090" s="94" t="e">
        <f aca="false">$F7090&amp;$G7090</f>
        <v>#N/A</v>
      </c>
    </row>
    <row r="7091" customFormat="false" ht="12.75" hidden="false" customHeight="false" outlineLevel="0" collapsed="false">
      <c r="F7091" s="94" t="e">
        <f aca="false">IF(REF_DT&lt;PromptMonth,1,INDEX(BucketTable,MATCH($A7091,SumMonths,0),1))</f>
        <v>#VALUE!</v>
      </c>
      <c r="G7091" s="94" t="e">
        <f aca="false">INDEX(Book_Type,MATCH($B7091,Book,0),1)</f>
        <v>#N/A</v>
      </c>
      <c r="H7091" s="94" t="e">
        <f aca="false">$F7091&amp;$G7091</f>
        <v>#N/A</v>
      </c>
    </row>
    <row r="7092" customFormat="false" ht="12.75" hidden="false" customHeight="false" outlineLevel="0" collapsed="false">
      <c r="F7092" s="94" t="e">
        <f aca="false">IF(REF_DT&lt;PromptMonth,1,INDEX(BucketTable,MATCH($A7092,SumMonths,0),1))</f>
        <v>#VALUE!</v>
      </c>
      <c r="G7092" s="94" t="e">
        <f aca="false">INDEX(Book_Type,MATCH($B7092,Book,0),1)</f>
        <v>#N/A</v>
      </c>
      <c r="H7092" s="94" t="e">
        <f aca="false">$F7092&amp;$G7092</f>
        <v>#N/A</v>
      </c>
    </row>
    <row r="7093" customFormat="false" ht="12.75" hidden="false" customHeight="false" outlineLevel="0" collapsed="false">
      <c r="F7093" s="94" t="e">
        <f aca="false">IF(REF_DT&lt;PromptMonth,1,INDEX(BucketTable,MATCH($A7093,SumMonths,0),1))</f>
        <v>#VALUE!</v>
      </c>
      <c r="G7093" s="94" t="e">
        <f aca="false">INDEX(Book_Type,MATCH($B7093,Book,0),1)</f>
        <v>#N/A</v>
      </c>
      <c r="H7093" s="94" t="e">
        <f aca="false">$F7093&amp;$G7093</f>
        <v>#N/A</v>
      </c>
    </row>
    <row r="7094" customFormat="false" ht="12.75" hidden="false" customHeight="false" outlineLevel="0" collapsed="false">
      <c r="F7094" s="94" t="e">
        <f aca="false">IF(REF_DT&lt;PromptMonth,1,INDEX(BucketTable,MATCH($A7094,SumMonths,0),1))</f>
        <v>#VALUE!</v>
      </c>
      <c r="G7094" s="94" t="e">
        <f aca="false">INDEX(Book_Type,MATCH($B7094,Book,0),1)</f>
        <v>#N/A</v>
      </c>
      <c r="H7094" s="94" t="e">
        <f aca="false">$F7094&amp;$G7094</f>
        <v>#N/A</v>
      </c>
    </row>
    <row r="7095" customFormat="false" ht="12.75" hidden="false" customHeight="false" outlineLevel="0" collapsed="false">
      <c r="F7095" s="94" t="e">
        <f aca="false">IF(REF_DT&lt;PromptMonth,1,INDEX(BucketTable,MATCH($A7095,SumMonths,0),1))</f>
        <v>#VALUE!</v>
      </c>
      <c r="G7095" s="94" t="e">
        <f aca="false">INDEX(Book_Type,MATCH($B7095,Book,0),1)</f>
        <v>#N/A</v>
      </c>
      <c r="H7095" s="94" t="e">
        <f aca="false">$F7095&amp;$G7095</f>
        <v>#N/A</v>
      </c>
    </row>
    <row r="7096" customFormat="false" ht="12.75" hidden="false" customHeight="false" outlineLevel="0" collapsed="false">
      <c r="F7096" s="94" t="e">
        <f aca="false">IF(REF_DT&lt;PromptMonth,1,INDEX(BucketTable,MATCH($A7096,SumMonths,0),1))</f>
        <v>#VALUE!</v>
      </c>
      <c r="G7096" s="94" t="e">
        <f aca="false">INDEX(Book_Type,MATCH($B7096,Book,0),1)</f>
        <v>#N/A</v>
      </c>
      <c r="H7096" s="94" t="e">
        <f aca="false">$F7096&amp;$G7096</f>
        <v>#N/A</v>
      </c>
    </row>
    <row r="7097" customFormat="false" ht="12.75" hidden="false" customHeight="false" outlineLevel="0" collapsed="false">
      <c r="F7097" s="94" t="e">
        <f aca="false">IF(REF_DT&lt;PromptMonth,1,INDEX(BucketTable,MATCH($A7097,SumMonths,0),1))</f>
        <v>#VALUE!</v>
      </c>
      <c r="G7097" s="94" t="e">
        <f aca="false">INDEX(Book_Type,MATCH($B7097,Book,0),1)</f>
        <v>#N/A</v>
      </c>
      <c r="H7097" s="94" t="e">
        <f aca="false">$F7097&amp;$G7097</f>
        <v>#N/A</v>
      </c>
    </row>
    <row r="7098" customFormat="false" ht="12.75" hidden="false" customHeight="false" outlineLevel="0" collapsed="false">
      <c r="F7098" s="94" t="e">
        <f aca="false">IF(REF_DT&lt;PromptMonth,1,INDEX(BucketTable,MATCH($A7098,SumMonths,0),1))</f>
        <v>#VALUE!</v>
      </c>
      <c r="G7098" s="94" t="e">
        <f aca="false">INDEX(Book_Type,MATCH($B7098,Book,0),1)</f>
        <v>#N/A</v>
      </c>
      <c r="H7098" s="94" t="e">
        <f aca="false">$F7098&amp;$G7098</f>
        <v>#N/A</v>
      </c>
    </row>
    <row r="7099" customFormat="false" ht="12.75" hidden="false" customHeight="false" outlineLevel="0" collapsed="false">
      <c r="F7099" s="94" t="e">
        <f aca="false">IF(REF_DT&lt;PromptMonth,1,INDEX(BucketTable,MATCH($A7099,SumMonths,0),1))</f>
        <v>#VALUE!</v>
      </c>
      <c r="G7099" s="94" t="e">
        <f aca="false">INDEX(Book_Type,MATCH($B7099,Book,0),1)</f>
        <v>#N/A</v>
      </c>
      <c r="H7099" s="94" t="e">
        <f aca="false">$F7099&amp;$G7099</f>
        <v>#N/A</v>
      </c>
    </row>
    <row r="7100" customFormat="false" ht="12.75" hidden="false" customHeight="false" outlineLevel="0" collapsed="false">
      <c r="F7100" s="94" t="e">
        <f aca="false">IF(REF_DT&lt;PromptMonth,1,INDEX(BucketTable,MATCH($A7100,SumMonths,0),1))</f>
        <v>#VALUE!</v>
      </c>
      <c r="G7100" s="94" t="e">
        <f aca="false">INDEX(Book_Type,MATCH($B7100,Book,0),1)</f>
        <v>#N/A</v>
      </c>
      <c r="H7100" s="94" t="e">
        <f aca="false">$F7100&amp;$G7100</f>
        <v>#N/A</v>
      </c>
    </row>
    <row r="7101" customFormat="false" ht="12.75" hidden="false" customHeight="false" outlineLevel="0" collapsed="false">
      <c r="F7101" s="94" t="e">
        <f aca="false">IF(REF_DT&lt;PromptMonth,1,INDEX(BucketTable,MATCH($A7101,SumMonths,0),1))</f>
        <v>#VALUE!</v>
      </c>
      <c r="G7101" s="94" t="e">
        <f aca="false">INDEX(Book_Type,MATCH($B7101,Book,0),1)</f>
        <v>#N/A</v>
      </c>
      <c r="H7101" s="94" t="e">
        <f aca="false">$F7101&amp;$G7101</f>
        <v>#N/A</v>
      </c>
    </row>
    <row r="7102" customFormat="false" ht="12.75" hidden="false" customHeight="false" outlineLevel="0" collapsed="false">
      <c r="F7102" s="94" t="e">
        <f aca="false">IF(REF_DT&lt;PromptMonth,1,INDEX(BucketTable,MATCH($A7102,SumMonths,0),1))</f>
        <v>#VALUE!</v>
      </c>
      <c r="G7102" s="94" t="e">
        <f aca="false">INDEX(Book_Type,MATCH($B7102,Book,0),1)</f>
        <v>#N/A</v>
      </c>
      <c r="H7102" s="94" t="e">
        <f aca="false">$F7102&amp;$G7102</f>
        <v>#N/A</v>
      </c>
    </row>
    <row r="7103" customFormat="false" ht="12.75" hidden="false" customHeight="false" outlineLevel="0" collapsed="false">
      <c r="F7103" s="94" t="e">
        <f aca="false">IF(REF_DT&lt;PromptMonth,1,INDEX(BucketTable,MATCH($A7103,SumMonths,0),1))</f>
        <v>#VALUE!</v>
      </c>
      <c r="G7103" s="94" t="e">
        <f aca="false">INDEX(Book_Type,MATCH($B7103,Book,0),1)</f>
        <v>#N/A</v>
      </c>
      <c r="H7103" s="94" t="e">
        <f aca="false">$F7103&amp;$G7103</f>
        <v>#N/A</v>
      </c>
    </row>
    <row r="7104" customFormat="false" ht="12.75" hidden="false" customHeight="false" outlineLevel="0" collapsed="false">
      <c r="F7104" s="94" t="e">
        <f aca="false">IF(REF_DT&lt;PromptMonth,1,INDEX(BucketTable,MATCH($A7104,SumMonths,0),1))</f>
        <v>#VALUE!</v>
      </c>
      <c r="G7104" s="94" t="e">
        <f aca="false">INDEX(Book_Type,MATCH($B7104,Book,0),1)</f>
        <v>#N/A</v>
      </c>
      <c r="H7104" s="94" t="e">
        <f aca="false">$F7104&amp;$G7104</f>
        <v>#N/A</v>
      </c>
    </row>
    <row r="7105" customFormat="false" ht="12.75" hidden="false" customHeight="false" outlineLevel="0" collapsed="false">
      <c r="F7105" s="94" t="e">
        <f aca="false">IF(REF_DT&lt;PromptMonth,1,INDEX(BucketTable,MATCH($A7105,SumMonths,0),1))</f>
        <v>#VALUE!</v>
      </c>
      <c r="G7105" s="94" t="e">
        <f aca="false">INDEX(Book_Type,MATCH($B7105,Book,0),1)</f>
        <v>#N/A</v>
      </c>
      <c r="H7105" s="94" t="e">
        <f aca="false">$F7105&amp;$G7105</f>
        <v>#N/A</v>
      </c>
    </row>
    <row r="7106" customFormat="false" ht="12.75" hidden="false" customHeight="false" outlineLevel="0" collapsed="false">
      <c r="F7106" s="94" t="e">
        <f aca="false">IF(REF_DT&lt;PromptMonth,1,INDEX(BucketTable,MATCH($A7106,SumMonths,0),1))</f>
        <v>#VALUE!</v>
      </c>
      <c r="G7106" s="94" t="e">
        <f aca="false">INDEX(Book_Type,MATCH($B7106,Book,0),1)</f>
        <v>#N/A</v>
      </c>
      <c r="H7106" s="94" t="e">
        <f aca="false">$F7106&amp;$G7106</f>
        <v>#N/A</v>
      </c>
    </row>
    <row r="7107" customFormat="false" ht="12.75" hidden="false" customHeight="false" outlineLevel="0" collapsed="false">
      <c r="F7107" s="94" t="e">
        <f aca="false">IF(REF_DT&lt;PromptMonth,1,INDEX(BucketTable,MATCH($A7107,SumMonths,0),1))</f>
        <v>#VALUE!</v>
      </c>
      <c r="G7107" s="94" t="e">
        <f aca="false">INDEX(Book_Type,MATCH($B7107,Book,0),1)</f>
        <v>#N/A</v>
      </c>
      <c r="H7107" s="94" t="e">
        <f aca="false">$F7107&amp;$G7107</f>
        <v>#N/A</v>
      </c>
    </row>
    <row r="7108" customFormat="false" ht="12.75" hidden="false" customHeight="false" outlineLevel="0" collapsed="false">
      <c r="F7108" s="94" t="e">
        <f aca="false">IF(REF_DT&lt;PromptMonth,1,INDEX(BucketTable,MATCH($A7108,SumMonths,0),1))</f>
        <v>#VALUE!</v>
      </c>
      <c r="G7108" s="94" t="e">
        <f aca="false">INDEX(Book_Type,MATCH($B7108,Book,0),1)</f>
        <v>#N/A</v>
      </c>
      <c r="H7108" s="94" t="e">
        <f aca="false">$F7108&amp;$G7108</f>
        <v>#N/A</v>
      </c>
    </row>
    <row r="7109" customFormat="false" ht="12.75" hidden="false" customHeight="false" outlineLevel="0" collapsed="false">
      <c r="F7109" s="94" t="e">
        <f aca="false">IF(REF_DT&lt;PromptMonth,1,INDEX(BucketTable,MATCH($A7109,SumMonths,0),1))</f>
        <v>#VALUE!</v>
      </c>
      <c r="G7109" s="94" t="e">
        <f aca="false">INDEX(Book_Type,MATCH($B7109,Book,0),1)</f>
        <v>#N/A</v>
      </c>
      <c r="H7109" s="94" t="e">
        <f aca="false">$F7109&amp;$G7109</f>
        <v>#N/A</v>
      </c>
    </row>
    <row r="7110" customFormat="false" ht="12.75" hidden="false" customHeight="false" outlineLevel="0" collapsed="false">
      <c r="F7110" s="94" t="e">
        <f aca="false">IF(REF_DT&lt;PromptMonth,1,INDEX(BucketTable,MATCH($A7110,SumMonths,0),1))</f>
        <v>#VALUE!</v>
      </c>
      <c r="G7110" s="94" t="e">
        <f aca="false">INDEX(Book_Type,MATCH($B7110,Book,0),1)</f>
        <v>#N/A</v>
      </c>
      <c r="H7110" s="94" t="e">
        <f aca="false">$F7110&amp;$G7110</f>
        <v>#N/A</v>
      </c>
    </row>
    <row r="7111" customFormat="false" ht="12.75" hidden="false" customHeight="false" outlineLevel="0" collapsed="false">
      <c r="F7111" s="94" t="e">
        <f aca="false">IF(REF_DT&lt;PromptMonth,1,INDEX(BucketTable,MATCH($A7111,SumMonths,0),1))</f>
        <v>#VALUE!</v>
      </c>
      <c r="G7111" s="94" t="e">
        <f aca="false">INDEX(Book_Type,MATCH($B7111,Book,0),1)</f>
        <v>#N/A</v>
      </c>
      <c r="H7111" s="94" t="e">
        <f aca="false">$F7111&amp;$G7111</f>
        <v>#N/A</v>
      </c>
    </row>
    <row r="7112" customFormat="false" ht="12.75" hidden="false" customHeight="false" outlineLevel="0" collapsed="false">
      <c r="F7112" s="94" t="e">
        <f aca="false">IF(REF_DT&lt;PromptMonth,1,INDEX(BucketTable,MATCH($A7112,SumMonths,0),1))</f>
        <v>#VALUE!</v>
      </c>
      <c r="G7112" s="94" t="e">
        <f aca="false">INDEX(Book_Type,MATCH($B7112,Book,0),1)</f>
        <v>#N/A</v>
      </c>
      <c r="H7112" s="94" t="e">
        <f aca="false">$F7112&amp;$G7112</f>
        <v>#N/A</v>
      </c>
    </row>
    <row r="7113" customFormat="false" ht="12.75" hidden="false" customHeight="false" outlineLevel="0" collapsed="false">
      <c r="F7113" s="94" t="e">
        <f aca="false">IF(REF_DT&lt;PromptMonth,1,INDEX(BucketTable,MATCH($A7113,SumMonths,0),1))</f>
        <v>#VALUE!</v>
      </c>
      <c r="G7113" s="94" t="e">
        <f aca="false">INDEX(Book_Type,MATCH($B7113,Book,0),1)</f>
        <v>#N/A</v>
      </c>
      <c r="H7113" s="94" t="e">
        <f aca="false">$F7113&amp;$G7113</f>
        <v>#N/A</v>
      </c>
    </row>
    <row r="7114" customFormat="false" ht="12.75" hidden="false" customHeight="false" outlineLevel="0" collapsed="false">
      <c r="F7114" s="94" t="e">
        <f aca="false">IF(REF_DT&lt;PromptMonth,1,INDEX(BucketTable,MATCH($A7114,SumMonths,0),1))</f>
        <v>#VALUE!</v>
      </c>
      <c r="G7114" s="94" t="e">
        <f aca="false">INDEX(Book_Type,MATCH($B7114,Book,0),1)</f>
        <v>#N/A</v>
      </c>
      <c r="H7114" s="94" t="e">
        <f aca="false">$F7114&amp;$G7114</f>
        <v>#N/A</v>
      </c>
    </row>
    <row r="7115" customFormat="false" ht="12.75" hidden="false" customHeight="false" outlineLevel="0" collapsed="false">
      <c r="F7115" s="94" t="e">
        <f aca="false">IF(REF_DT&lt;PromptMonth,1,INDEX(BucketTable,MATCH($A7115,SumMonths,0),1))</f>
        <v>#VALUE!</v>
      </c>
      <c r="G7115" s="94" t="e">
        <f aca="false">INDEX(Book_Type,MATCH($B7115,Book,0),1)</f>
        <v>#N/A</v>
      </c>
      <c r="H7115" s="94" t="e">
        <f aca="false">$F7115&amp;$G7115</f>
        <v>#N/A</v>
      </c>
    </row>
    <row r="7116" customFormat="false" ht="12.75" hidden="false" customHeight="false" outlineLevel="0" collapsed="false">
      <c r="F7116" s="94" t="e">
        <f aca="false">IF(REF_DT&lt;PromptMonth,1,INDEX(BucketTable,MATCH($A7116,SumMonths,0),1))</f>
        <v>#VALUE!</v>
      </c>
      <c r="G7116" s="94" t="e">
        <f aca="false">INDEX(Book_Type,MATCH($B7116,Book,0),1)</f>
        <v>#N/A</v>
      </c>
      <c r="H7116" s="94" t="e">
        <f aca="false">$F7116&amp;$G7116</f>
        <v>#N/A</v>
      </c>
    </row>
    <row r="7117" customFormat="false" ht="12.75" hidden="false" customHeight="false" outlineLevel="0" collapsed="false">
      <c r="F7117" s="94" t="e">
        <f aca="false">IF(REF_DT&lt;PromptMonth,1,INDEX(BucketTable,MATCH($A7117,SumMonths,0),1))</f>
        <v>#VALUE!</v>
      </c>
      <c r="G7117" s="94" t="e">
        <f aca="false">INDEX(Book_Type,MATCH($B7117,Book,0),1)</f>
        <v>#N/A</v>
      </c>
      <c r="H7117" s="94" t="e">
        <f aca="false">$F7117&amp;$G7117</f>
        <v>#N/A</v>
      </c>
    </row>
    <row r="7118" customFormat="false" ht="12.75" hidden="false" customHeight="false" outlineLevel="0" collapsed="false">
      <c r="F7118" s="94" t="e">
        <f aca="false">IF(REF_DT&lt;PromptMonth,1,INDEX(BucketTable,MATCH($A7118,SumMonths,0),1))</f>
        <v>#VALUE!</v>
      </c>
      <c r="G7118" s="94" t="e">
        <f aca="false">INDEX(Book_Type,MATCH($B7118,Book,0),1)</f>
        <v>#N/A</v>
      </c>
      <c r="H7118" s="94" t="e">
        <f aca="false">$F7118&amp;$G7118</f>
        <v>#N/A</v>
      </c>
    </row>
    <row r="7119" customFormat="false" ht="12.75" hidden="false" customHeight="false" outlineLevel="0" collapsed="false">
      <c r="F7119" s="94" t="e">
        <f aca="false">IF(REF_DT&lt;PromptMonth,1,INDEX(BucketTable,MATCH($A7119,SumMonths,0),1))</f>
        <v>#VALUE!</v>
      </c>
      <c r="G7119" s="94" t="e">
        <f aca="false">INDEX(Book_Type,MATCH($B7119,Book,0),1)</f>
        <v>#N/A</v>
      </c>
      <c r="H7119" s="94" t="e">
        <f aca="false">$F7119&amp;$G7119</f>
        <v>#N/A</v>
      </c>
    </row>
    <row r="7120" customFormat="false" ht="12.75" hidden="false" customHeight="false" outlineLevel="0" collapsed="false">
      <c r="F7120" s="94" t="e">
        <f aca="false">IF(REF_DT&lt;PromptMonth,1,INDEX(BucketTable,MATCH($A7120,SumMonths,0),1))</f>
        <v>#VALUE!</v>
      </c>
      <c r="G7120" s="94" t="e">
        <f aca="false">INDEX(Book_Type,MATCH($B7120,Book,0),1)</f>
        <v>#N/A</v>
      </c>
      <c r="H7120" s="94" t="e">
        <f aca="false">$F7120&amp;$G7120</f>
        <v>#N/A</v>
      </c>
    </row>
    <row r="7121" customFormat="false" ht="12.75" hidden="false" customHeight="false" outlineLevel="0" collapsed="false">
      <c r="F7121" s="94" t="e">
        <f aca="false">IF(REF_DT&lt;PromptMonth,1,INDEX(BucketTable,MATCH($A7121,SumMonths,0),1))</f>
        <v>#VALUE!</v>
      </c>
      <c r="G7121" s="94" t="e">
        <f aca="false">INDEX(Book_Type,MATCH($B7121,Book,0),1)</f>
        <v>#N/A</v>
      </c>
      <c r="H7121" s="94" t="e">
        <f aca="false">$F7121&amp;$G7121</f>
        <v>#N/A</v>
      </c>
    </row>
    <row r="7122" customFormat="false" ht="12.75" hidden="false" customHeight="false" outlineLevel="0" collapsed="false">
      <c r="F7122" s="94" t="e">
        <f aca="false">IF(REF_DT&lt;PromptMonth,1,INDEX(BucketTable,MATCH($A7122,SumMonths,0),1))</f>
        <v>#VALUE!</v>
      </c>
      <c r="G7122" s="94" t="e">
        <f aca="false">INDEX(Book_Type,MATCH($B7122,Book,0),1)</f>
        <v>#N/A</v>
      </c>
      <c r="H7122" s="94" t="e">
        <f aca="false">$F7122&amp;$G7122</f>
        <v>#N/A</v>
      </c>
    </row>
    <row r="7123" customFormat="false" ht="12.75" hidden="false" customHeight="false" outlineLevel="0" collapsed="false">
      <c r="F7123" s="94" t="e">
        <f aca="false">IF(REF_DT&lt;PromptMonth,1,INDEX(BucketTable,MATCH($A7123,SumMonths,0),1))</f>
        <v>#VALUE!</v>
      </c>
      <c r="G7123" s="94" t="e">
        <f aca="false">INDEX(Book_Type,MATCH($B7123,Book,0),1)</f>
        <v>#N/A</v>
      </c>
      <c r="H7123" s="94" t="e">
        <f aca="false">$F7123&amp;$G7123</f>
        <v>#N/A</v>
      </c>
    </row>
    <row r="7124" customFormat="false" ht="12.75" hidden="false" customHeight="false" outlineLevel="0" collapsed="false">
      <c r="F7124" s="94" t="e">
        <f aca="false">IF(REF_DT&lt;PromptMonth,1,INDEX(BucketTable,MATCH($A7124,SumMonths,0),1))</f>
        <v>#VALUE!</v>
      </c>
      <c r="G7124" s="94" t="e">
        <f aca="false">INDEX(Book_Type,MATCH($B7124,Book,0),1)</f>
        <v>#N/A</v>
      </c>
      <c r="H7124" s="94" t="e">
        <f aca="false">$F7124&amp;$G7124</f>
        <v>#N/A</v>
      </c>
    </row>
    <row r="7125" customFormat="false" ht="12.75" hidden="false" customHeight="false" outlineLevel="0" collapsed="false">
      <c r="F7125" s="94" t="e">
        <f aca="false">IF(REF_DT&lt;PromptMonth,1,INDEX(BucketTable,MATCH($A7125,SumMonths,0),1))</f>
        <v>#VALUE!</v>
      </c>
      <c r="G7125" s="94" t="e">
        <f aca="false">INDEX(Book_Type,MATCH($B7125,Book,0),1)</f>
        <v>#N/A</v>
      </c>
      <c r="H7125" s="94" t="e">
        <f aca="false">$F7125&amp;$G7125</f>
        <v>#N/A</v>
      </c>
    </row>
    <row r="7126" customFormat="false" ht="12.75" hidden="false" customHeight="false" outlineLevel="0" collapsed="false">
      <c r="F7126" s="94" t="e">
        <f aca="false">IF(REF_DT&lt;PromptMonth,1,INDEX(BucketTable,MATCH($A7126,SumMonths,0),1))</f>
        <v>#VALUE!</v>
      </c>
      <c r="G7126" s="94" t="e">
        <f aca="false">INDEX(Book_Type,MATCH($B7126,Book,0),1)</f>
        <v>#N/A</v>
      </c>
      <c r="H7126" s="94" t="e">
        <f aca="false">$F7126&amp;$G7126</f>
        <v>#N/A</v>
      </c>
    </row>
    <row r="7127" customFormat="false" ht="12.75" hidden="false" customHeight="false" outlineLevel="0" collapsed="false">
      <c r="F7127" s="94" t="e">
        <f aca="false">IF(REF_DT&lt;PromptMonth,1,INDEX(BucketTable,MATCH($A7127,SumMonths,0),1))</f>
        <v>#VALUE!</v>
      </c>
      <c r="G7127" s="94" t="e">
        <f aca="false">INDEX(Book_Type,MATCH($B7127,Book,0),1)</f>
        <v>#N/A</v>
      </c>
      <c r="H7127" s="94" t="e">
        <f aca="false">$F7127&amp;$G7127</f>
        <v>#N/A</v>
      </c>
    </row>
    <row r="7128" customFormat="false" ht="12.75" hidden="false" customHeight="false" outlineLevel="0" collapsed="false">
      <c r="F7128" s="94" t="e">
        <f aca="false">IF(REF_DT&lt;PromptMonth,1,INDEX(BucketTable,MATCH($A7128,SumMonths,0),1))</f>
        <v>#VALUE!</v>
      </c>
      <c r="G7128" s="94" t="e">
        <f aca="false">INDEX(Book_Type,MATCH($B7128,Book,0),1)</f>
        <v>#N/A</v>
      </c>
      <c r="H7128" s="94" t="e">
        <f aca="false">$F7128&amp;$G7128</f>
        <v>#N/A</v>
      </c>
    </row>
    <row r="7129" customFormat="false" ht="12.75" hidden="false" customHeight="false" outlineLevel="0" collapsed="false">
      <c r="F7129" s="94" t="e">
        <f aca="false">IF(REF_DT&lt;PromptMonth,1,INDEX(BucketTable,MATCH($A7129,SumMonths,0),1))</f>
        <v>#VALUE!</v>
      </c>
      <c r="G7129" s="94" t="e">
        <f aca="false">INDEX(Book_Type,MATCH($B7129,Book,0),1)</f>
        <v>#N/A</v>
      </c>
      <c r="H7129" s="94" t="e">
        <f aca="false">$F7129&amp;$G7129</f>
        <v>#N/A</v>
      </c>
    </row>
    <row r="7130" customFormat="false" ht="12.75" hidden="false" customHeight="false" outlineLevel="0" collapsed="false">
      <c r="F7130" s="94" t="e">
        <f aca="false">IF(REF_DT&lt;PromptMonth,1,INDEX(BucketTable,MATCH($A7130,SumMonths,0),1))</f>
        <v>#VALUE!</v>
      </c>
      <c r="G7130" s="94" t="e">
        <f aca="false">INDEX(Book_Type,MATCH($B7130,Book,0),1)</f>
        <v>#N/A</v>
      </c>
      <c r="H7130" s="94" t="e">
        <f aca="false">$F7130&amp;$G7130</f>
        <v>#N/A</v>
      </c>
    </row>
    <row r="7131" customFormat="false" ht="12.75" hidden="false" customHeight="false" outlineLevel="0" collapsed="false">
      <c r="F7131" s="94" t="e">
        <f aca="false">IF(REF_DT&lt;PromptMonth,1,INDEX(BucketTable,MATCH($A7131,SumMonths,0),1))</f>
        <v>#VALUE!</v>
      </c>
      <c r="G7131" s="94" t="e">
        <f aca="false">INDEX(Book_Type,MATCH($B7131,Book,0),1)</f>
        <v>#N/A</v>
      </c>
      <c r="H7131" s="94" t="e">
        <f aca="false">$F7131&amp;$G7131</f>
        <v>#N/A</v>
      </c>
    </row>
    <row r="7132" customFormat="false" ht="12.75" hidden="false" customHeight="false" outlineLevel="0" collapsed="false">
      <c r="F7132" s="94" t="e">
        <f aca="false">IF(REF_DT&lt;PromptMonth,1,INDEX(BucketTable,MATCH($A7132,SumMonths,0),1))</f>
        <v>#VALUE!</v>
      </c>
      <c r="G7132" s="94" t="e">
        <f aca="false">INDEX(Book_Type,MATCH($B7132,Book,0),1)</f>
        <v>#N/A</v>
      </c>
      <c r="H7132" s="94" t="e">
        <f aca="false">$F7132&amp;$G7132</f>
        <v>#N/A</v>
      </c>
    </row>
    <row r="7133" customFormat="false" ht="12.75" hidden="false" customHeight="false" outlineLevel="0" collapsed="false">
      <c r="F7133" s="94" t="e">
        <f aca="false">IF(REF_DT&lt;PromptMonth,1,INDEX(BucketTable,MATCH($A7133,SumMonths,0),1))</f>
        <v>#VALUE!</v>
      </c>
      <c r="G7133" s="94" t="e">
        <f aca="false">INDEX(Book_Type,MATCH($B7133,Book,0),1)</f>
        <v>#N/A</v>
      </c>
      <c r="H7133" s="94" t="e">
        <f aca="false">$F7133&amp;$G7133</f>
        <v>#N/A</v>
      </c>
    </row>
    <row r="7134" customFormat="false" ht="12.75" hidden="false" customHeight="false" outlineLevel="0" collapsed="false">
      <c r="F7134" s="94" t="e">
        <f aca="false">IF(REF_DT&lt;PromptMonth,1,INDEX(BucketTable,MATCH($A7134,SumMonths,0),1))</f>
        <v>#VALUE!</v>
      </c>
      <c r="G7134" s="94" t="e">
        <f aca="false">INDEX(Book_Type,MATCH($B7134,Book,0),1)</f>
        <v>#N/A</v>
      </c>
      <c r="H7134" s="94" t="e">
        <f aca="false">$F7134&amp;$G7134</f>
        <v>#N/A</v>
      </c>
    </row>
    <row r="7135" customFormat="false" ht="12.75" hidden="false" customHeight="false" outlineLevel="0" collapsed="false">
      <c r="F7135" s="94" t="e">
        <f aca="false">IF(REF_DT&lt;PromptMonth,1,INDEX(BucketTable,MATCH($A7135,SumMonths,0),1))</f>
        <v>#VALUE!</v>
      </c>
      <c r="G7135" s="94" t="e">
        <f aca="false">INDEX(Book_Type,MATCH($B7135,Book,0),1)</f>
        <v>#N/A</v>
      </c>
      <c r="H7135" s="94" t="e">
        <f aca="false">$F7135&amp;$G7135</f>
        <v>#N/A</v>
      </c>
    </row>
    <row r="7136" customFormat="false" ht="12.75" hidden="false" customHeight="false" outlineLevel="0" collapsed="false">
      <c r="F7136" s="94" t="e">
        <f aca="false">IF(REF_DT&lt;PromptMonth,1,INDEX(BucketTable,MATCH($A7136,SumMonths,0),1))</f>
        <v>#VALUE!</v>
      </c>
      <c r="G7136" s="94" t="e">
        <f aca="false">INDEX(Book_Type,MATCH($B7136,Book,0),1)</f>
        <v>#N/A</v>
      </c>
      <c r="H7136" s="94" t="e">
        <f aca="false">$F7136&amp;$G7136</f>
        <v>#N/A</v>
      </c>
    </row>
    <row r="7137" customFormat="false" ht="12.75" hidden="false" customHeight="false" outlineLevel="0" collapsed="false">
      <c r="F7137" s="94" t="e">
        <f aca="false">IF(REF_DT&lt;PromptMonth,1,INDEX(BucketTable,MATCH($A7137,SumMonths,0),1))</f>
        <v>#VALUE!</v>
      </c>
      <c r="G7137" s="94" t="e">
        <f aca="false">INDEX(Book_Type,MATCH($B7137,Book,0),1)</f>
        <v>#N/A</v>
      </c>
      <c r="H7137" s="94" t="e">
        <f aca="false">$F7137&amp;$G7137</f>
        <v>#N/A</v>
      </c>
    </row>
    <row r="7138" customFormat="false" ht="12.75" hidden="false" customHeight="false" outlineLevel="0" collapsed="false">
      <c r="F7138" s="94" t="e">
        <f aca="false">IF(REF_DT&lt;PromptMonth,1,INDEX(BucketTable,MATCH($A7138,SumMonths,0),1))</f>
        <v>#VALUE!</v>
      </c>
      <c r="G7138" s="94" t="e">
        <f aca="false">INDEX(Book_Type,MATCH($B7138,Book,0),1)</f>
        <v>#N/A</v>
      </c>
      <c r="H7138" s="94" t="e">
        <f aca="false">$F7138&amp;$G7138</f>
        <v>#N/A</v>
      </c>
    </row>
    <row r="7139" customFormat="false" ht="12.75" hidden="false" customHeight="false" outlineLevel="0" collapsed="false">
      <c r="F7139" s="94" t="e">
        <f aca="false">IF(REF_DT&lt;PromptMonth,1,INDEX(BucketTable,MATCH($A7139,SumMonths,0),1))</f>
        <v>#VALUE!</v>
      </c>
      <c r="G7139" s="94" t="e">
        <f aca="false">INDEX(Book_Type,MATCH($B7139,Book,0),1)</f>
        <v>#N/A</v>
      </c>
      <c r="H7139" s="94" t="e">
        <f aca="false">$F7139&amp;$G7139</f>
        <v>#N/A</v>
      </c>
    </row>
    <row r="7140" customFormat="false" ht="12.75" hidden="false" customHeight="false" outlineLevel="0" collapsed="false">
      <c r="F7140" s="94" t="e">
        <f aca="false">IF(REF_DT&lt;PromptMonth,1,INDEX(BucketTable,MATCH($A7140,SumMonths,0),1))</f>
        <v>#VALUE!</v>
      </c>
      <c r="G7140" s="94" t="e">
        <f aca="false">INDEX(Book_Type,MATCH($B7140,Book,0),1)</f>
        <v>#N/A</v>
      </c>
      <c r="H7140" s="94" t="e">
        <f aca="false">$F7140&amp;$G7140</f>
        <v>#N/A</v>
      </c>
    </row>
    <row r="7141" customFormat="false" ht="12.75" hidden="false" customHeight="false" outlineLevel="0" collapsed="false">
      <c r="F7141" s="94" t="e">
        <f aca="false">IF(REF_DT&lt;PromptMonth,1,INDEX(BucketTable,MATCH($A7141,SumMonths,0),1))</f>
        <v>#VALUE!</v>
      </c>
      <c r="G7141" s="94" t="e">
        <f aca="false">INDEX(Book_Type,MATCH($B7141,Book,0),1)</f>
        <v>#N/A</v>
      </c>
      <c r="H7141" s="94" t="e">
        <f aca="false">$F7141&amp;$G7141</f>
        <v>#N/A</v>
      </c>
    </row>
    <row r="7142" customFormat="false" ht="12.75" hidden="false" customHeight="false" outlineLevel="0" collapsed="false">
      <c r="F7142" s="94" t="e">
        <f aca="false">IF(REF_DT&lt;PromptMonth,1,INDEX(BucketTable,MATCH($A7142,SumMonths,0),1))</f>
        <v>#VALUE!</v>
      </c>
      <c r="G7142" s="94" t="e">
        <f aca="false">INDEX(Book_Type,MATCH($B7142,Book,0),1)</f>
        <v>#N/A</v>
      </c>
      <c r="H7142" s="94" t="e">
        <f aca="false">$F7142&amp;$G7142</f>
        <v>#N/A</v>
      </c>
    </row>
    <row r="7143" customFormat="false" ht="12.75" hidden="false" customHeight="false" outlineLevel="0" collapsed="false">
      <c r="F7143" s="94" t="e">
        <f aca="false">IF(REF_DT&lt;PromptMonth,1,INDEX(BucketTable,MATCH($A7143,SumMonths,0),1))</f>
        <v>#VALUE!</v>
      </c>
      <c r="G7143" s="94" t="e">
        <f aca="false">INDEX(Book_Type,MATCH($B7143,Book,0),1)</f>
        <v>#N/A</v>
      </c>
      <c r="H7143" s="94" t="e">
        <f aca="false">$F7143&amp;$G7143</f>
        <v>#N/A</v>
      </c>
    </row>
    <row r="7144" customFormat="false" ht="12.75" hidden="false" customHeight="false" outlineLevel="0" collapsed="false">
      <c r="F7144" s="94" t="e">
        <f aca="false">IF(REF_DT&lt;PromptMonth,1,INDEX(BucketTable,MATCH($A7144,SumMonths,0),1))</f>
        <v>#VALUE!</v>
      </c>
      <c r="G7144" s="94" t="e">
        <f aca="false">INDEX(Book_Type,MATCH($B7144,Book,0),1)</f>
        <v>#N/A</v>
      </c>
      <c r="H7144" s="94" t="e">
        <f aca="false">$F7144&amp;$G7144</f>
        <v>#N/A</v>
      </c>
    </row>
    <row r="7145" customFormat="false" ht="12.75" hidden="false" customHeight="false" outlineLevel="0" collapsed="false">
      <c r="F7145" s="94" t="e">
        <f aca="false">IF(REF_DT&lt;PromptMonth,1,INDEX(BucketTable,MATCH($A7145,SumMonths,0),1))</f>
        <v>#VALUE!</v>
      </c>
      <c r="G7145" s="94" t="e">
        <f aca="false">INDEX(Book_Type,MATCH($B7145,Book,0),1)</f>
        <v>#N/A</v>
      </c>
      <c r="H7145" s="94" t="e">
        <f aca="false">$F7145&amp;$G7145</f>
        <v>#N/A</v>
      </c>
    </row>
    <row r="7146" customFormat="false" ht="12.75" hidden="false" customHeight="false" outlineLevel="0" collapsed="false">
      <c r="F7146" s="94" t="e">
        <f aca="false">IF(REF_DT&lt;PromptMonth,1,INDEX(BucketTable,MATCH($A7146,SumMonths,0),1))</f>
        <v>#VALUE!</v>
      </c>
      <c r="G7146" s="94" t="e">
        <f aca="false">INDEX(Book_Type,MATCH($B7146,Book,0),1)</f>
        <v>#N/A</v>
      </c>
      <c r="H7146" s="94" t="e">
        <f aca="false">$F7146&amp;$G7146</f>
        <v>#N/A</v>
      </c>
    </row>
    <row r="7147" customFormat="false" ht="12.75" hidden="false" customHeight="false" outlineLevel="0" collapsed="false">
      <c r="F7147" s="94" t="e">
        <f aca="false">IF(REF_DT&lt;PromptMonth,1,INDEX(BucketTable,MATCH($A7147,SumMonths,0),1))</f>
        <v>#VALUE!</v>
      </c>
      <c r="G7147" s="94" t="e">
        <f aca="false">INDEX(Book_Type,MATCH($B7147,Book,0),1)</f>
        <v>#N/A</v>
      </c>
      <c r="H7147" s="94" t="e">
        <f aca="false">$F7147&amp;$G7147</f>
        <v>#N/A</v>
      </c>
    </row>
    <row r="7148" customFormat="false" ht="12.75" hidden="false" customHeight="false" outlineLevel="0" collapsed="false">
      <c r="F7148" s="94" t="e">
        <f aca="false">IF(REF_DT&lt;PromptMonth,1,INDEX(BucketTable,MATCH($A7148,SumMonths,0),1))</f>
        <v>#VALUE!</v>
      </c>
      <c r="G7148" s="94" t="e">
        <f aca="false">INDEX(Book_Type,MATCH($B7148,Book,0),1)</f>
        <v>#N/A</v>
      </c>
      <c r="H7148" s="94" t="e">
        <f aca="false">$F7148&amp;$G7148</f>
        <v>#N/A</v>
      </c>
    </row>
    <row r="7149" customFormat="false" ht="12.75" hidden="false" customHeight="false" outlineLevel="0" collapsed="false">
      <c r="F7149" s="94" t="e">
        <f aca="false">IF(REF_DT&lt;PromptMonth,1,INDEX(BucketTable,MATCH($A7149,SumMonths,0),1))</f>
        <v>#VALUE!</v>
      </c>
      <c r="G7149" s="94" t="e">
        <f aca="false">INDEX(Book_Type,MATCH($B7149,Book,0),1)</f>
        <v>#N/A</v>
      </c>
      <c r="H7149" s="94" t="e">
        <f aca="false">$F7149&amp;$G7149</f>
        <v>#N/A</v>
      </c>
    </row>
    <row r="7150" customFormat="false" ht="12.75" hidden="false" customHeight="false" outlineLevel="0" collapsed="false">
      <c r="F7150" s="94" t="e">
        <f aca="false">IF(REF_DT&lt;PromptMonth,1,INDEX(BucketTable,MATCH($A7150,SumMonths,0),1))</f>
        <v>#VALUE!</v>
      </c>
      <c r="G7150" s="94" t="e">
        <f aca="false">INDEX(Book_Type,MATCH($B7150,Book,0),1)</f>
        <v>#N/A</v>
      </c>
      <c r="H7150" s="94" t="e">
        <f aca="false">$F7150&amp;$G7150</f>
        <v>#N/A</v>
      </c>
    </row>
    <row r="7151" customFormat="false" ht="12.75" hidden="false" customHeight="false" outlineLevel="0" collapsed="false">
      <c r="F7151" s="94" t="e">
        <f aca="false">IF(REF_DT&lt;PromptMonth,1,INDEX(BucketTable,MATCH($A7151,SumMonths,0),1))</f>
        <v>#VALUE!</v>
      </c>
      <c r="G7151" s="94" t="e">
        <f aca="false">INDEX(Book_Type,MATCH($B7151,Book,0),1)</f>
        <v>#N/A</v>
      </c>
      <c r="H7151" s="94" t="e">
        <f aca="false">$F7151&amp;$G7151</f>
        <v>#N/A</v>
      </c>
    </row>
    <row r="7152" customFormat="false" ht="12.75" hidden="false" customHeight="false" outlineLevel="0" collapsed="false">
      <c r="F7152" s="94" t="e">
        <f aca="false">IF(REF_DT&lt;PromptMonth,1,INDEX(BucketTable,MATCH($A7152,SumMonths,0),1))</f>
        <v>#VALUE!</v>
      </c>
      <c r="G7152" s="94" t="e">
        <f aca="false">INDEX(Book_Type,MATCH($B7152,Book,0),1)</f>
        <v>#N/A</v>
      </c>
      <c r="H7152" s="94" t="e">
        <f aca="false">$F7152&amp;$G7152</f>
        <v>#N/A</v>
      </c>
    </row>
    <row r="7153" customFormat="false" ht="12.75" hidden="false" customHeight="false" outlineLevel="0" collapsed="false">
      <c r="F7153" s="94" t="e">
        <f aca="false">IF(REF_DT&lt;PromptMonth,1,INDEX(BucketTable,MATCH($A7153,SumMonths,0),1))</f>
        <v>#VALUE!</v>
      </c>
      <c r="G7153" s="94" t="e">
        <f aca="false">INDEX(Book_Type,MATCH($B7153,Book,0),1)</f>
        <v>#N/A</v>
      </c>
      <c r="H7153" s="94" t="e">
        <f aca="false">$F7153&amp;$G7153</f>
        <v>#N/A</v>
      </c>
    </row>
    <row r="7154" customFormat="false" ht="12.75" hidden="false" customHeight="false" outlineLevel="0" collapsed="false">
      <c r="F7154" s="94" t="e">
        <f aca="false">IF(REF_DT&lt;PromptMonth,1,INDEX(BucketTable,MATCH($A7154,SumMonths,0),1))</f>
        <v>#VALUE!</v>
      </c>
      <c r="G7154" s="94" t="e">
        <f aca="false">INDEX(Book_Type,MATCH($B7154,Book,0),1)</f>
        <v>#N/A</v>
      </c>
      <c r="H7154" s="94" t="e">
        <f aca="false">$F7154&amp;$G7154</f>
        <v>#N/A</v>
      </c>
    </row>
    <row r="7155" customFormat="false" ht="12.75" hidden="false" customHeight="false" outlineLevel="0" collapsed="false">
      <c r="F7155" s="94" t="e">
        <f aca="false">IF(REF_DT&lt;PromptMonth,1,INDEX(BucketTable,MATCH($A7155,SumMonths,0),1))</f>
        <v>#VALUE!</v>
      </c>
      <c r="G7155" s="94" t="e">
        <f aca="false">INDEX(Book_Type,MATCH($B7155,Book,0),1)</f>
        <v>#N/A</v>
      </c>
      <c r="H7155" s="94" t="e">
        <f aca="false">$F7155&amp;$G7155</f>
        <v>#N/A</v>
      </c>
    </row>
    <row r="7156" customFormat="false" ht="12.75" hidden="false" customHeight="false" outlineLevel="0" collapsed="false">
      <c r="F7156" s="94" t="e">
        <f aca="false">IF(REF_DT&lt;PromptMonth,1,INDEX(BucketTable,MATCH($A7156,SumMonths,0),1))</f>
        <v>#VALUE!</v>
      </c>
      <c r="G7156" s="94" t="e">
        <f aca="false">INDEX(Book_Type,MATCH($B7156,Book,0),1)</f>
        <v>#N/A</v>
      </c>
      <c r="H7156" s="94" t="e">
        <f aca="false">$F7156&amp;$G7156</f>
        <v>#N/A</v>
      </c>
    </row>
    <row r="7157" customFormat="false" ht="12.75" hidden="false" customHeight="false" outlineLevel="0" collapsed="false">
      <c r="F7157" s="94" t="e">
        <f aca="false">IF(REF_DT&lt;PromptMonth,1,INDEX(BucketTable,MATCH($A7157,SumMonths,0),1))</f>
        <v>#VALUE!</v>
      </c>
      <c r="G7157" s="94" t="e">
        <f aca="false">INDEX(Book_Type,MATCH($B7157,Book,0),1)</f>
        <v>#N/A</v>
      </c>
      <c r="H7157" s="94" t="e">
        <f aca="false">$F7157&amp;$G7157</f>
        <v>#N/A</v>
      </c>
    </row>
    <row r="7158" customFormat="false" ht="12.75" hidden="false" customHeight="false" outlineLevel="0" collapsed="false">
      <c r="F7158" s="94" t="e">
        <f aca="false">IF(REF_DT&lt;PromptMonth,1,INDEX(BucketTable,MATCH($A7158,SumMonths,0),1))</f>
        <v>#VALUE!</v>
      </c>
      <c r="G7158" s="94" t="e">
        <f aca="false">INDEX(Book_Type,MATCH($B7158,Book,0),1)</f>
        <v>#N/A</v>
      </c>
      <c r="H7158" s="94" t="e">
        <f aca="false">$F7158&amp;$G7158</f>
        <v>#N/A</v>
      </c>
    </row>
    <row r="7159" customFormat="false" ht="12.75" hidden="false" customHeight="false" outlineLevel="0" collapsed="false">
      <c r="F7159" s="94" t="e">
        <f aca="false">IF(REF_DT&lt;PromptMonth,1,INDEX(BucketTable,MATCH($A7159,SumMonths,0),1))</f>
        <v>#VALUE!</v>
      </c>
      <c r="G7159" s="94" t="e">
        <f aca="false">INDEX(Book_Type,MATCH($B7159,Book,0),1)</f>
        <v>#N/A</v>
      </c>
      <c r="H7159" s="94" t="e">
        <f aca="false">$F7159&amp;$G7159</f>
        <v>#N/A</v>
      </c>
    </row>
    <row r="7160" customFormat="false" ht="12.75" hidden="false" customHeight="false" outlineLevel="0" collapsed="false">
      <c r="F7160" s="94" t="e">
        <f aca="false">IF(REF_DT&lt;PromptMonth,1,INDEX(BucketTable,MATCH($A7160,SumMonths,0),1))</f>
        <v>#VALUE!</v>
      </c>
      <c r="G7160" s="94" t="e">
        <f aca="false">INDEX(Book_Type,MATCH($B7160,Book,0),1)</f>
        <v>#N/A</v>
      </c>
      <c r="H7160" s="94" t="e">
        <f aca="false">$F7160&amp;$G7160</f>
        <v>#N/A</v>
      </c>
    </row>
    <row r="7161" customFormat="false" ht="12.75" hidden="false" customHeight="false" outlineLevel="0" collapsed="false">
      <c r="F7161" s="94" t="e">
        <f aca="false">IF(REF_DT&lt;PromptMonth,1,INDEX(BucketTable,MATCH($A7161,SumMonths,0),1))</f>
        <v>#VALUE!</v>
      </c>
      <c r="G7161" s="94" t="e">
        <f aca="false">INDEX(Book_Type,MATCH($B7161,Book,0),1)</f>
        <v>#N/A</v>
      </c>
      <c r="H7161" s="94" t="e">
        <f aca="false">$F7161&amp;$G7161</f>
        <v>#N/A</v>
      </c>
    </row>
    <row r="7162" customFormat="false" ht="12.75" hidden="false" customHeight="false" outlineLevel="0" collapsed="false">
      <c r="F7162" s="94" t="e">
        <f aca="false">IF(REF_DT&lt;PromptMonth,1,INDEX(BucketTable,MATCH($A7162,SumMonths,0),1))</f>
        <v>#VALUE!</v>
      </c>
      <c r="G7162" s="94" t="e">
        <f aca="false">INDEX(Book_Type,MATCH($B7162,Book,0),1)</f>
        <v>#N/A</v>
      </c>
      <c r="H7162" s="94" t="e">
        <f aca="false">$F7162&amp;$G7162</f>
        <v>#N/A</v>
      </c>
    </row>
    <row r="7163" customFormat="false" ht="12.75" hidden="false" customHeight="false" outlineLevel="0" collapsed="false">
      <c r="F7163" s="94" t="e">
        <f aca="false">IF(REF_DT&lt;PromptMonth,1,INDEX(BucketTable,MATCH($A7163,SumMonths,0),1))</f>
        <v>#VALUE!</v>
      </c>
      <c r="G7163" s="94" t="e">
        <f aca="false">INDEX(Book_Type,MATCH($B7163,Book,0),1)</f>
        <v>#N/A</v>
      </c>
      <c r="H7163" s="94" t="e">
        <f aca="false">$F7163&amp;$G7163</f>
        <v>#N/A</v>
      </c>
    </row>
    <row r="7164" customFormat="false" ht="12.75" hidden="false" customHeight="false" outlineLevel="0" collapsed="false">
      <c r="F7164" s="94" t="e">
        <f aca="false">IF(REF_DT&lt;PromptMonth,1,INDEX(BucketTable,MATCH($A7164,SumMonths,0),1))</f>
        <v>#VALUE!</v>
      </c>
      <c r="G7164" s="94" t="e">
        <f aca="false">INDEX(Book_Type,MATCH($B7164,Book,0),1)</f>
        <v>#N/A</v>
      </c>
      <c r="H7164" s="94" t="e">
        <f aca="false">$F7164&amp;$G7164</f>
        <v>#N/A</v>
      </c>
    </row>
    <row r="7165" customFormat="false" ht="12.75" hidden="false" customHeight="false" outlineLevel="0" collapsed="false">
      <c r="F7165" s="94" t="e">
        <f aca="false">IF(REF_DT&lt;PromptMonth,1,INDEX(BucketTable,MATCH($A7165,SumMonths,0),1))</f>
        <v>#VALUE!</v>
      </c>
      <c r="G7165" s="94" t="e">
        <f aca="false">INDEX(Book_Type,MATCH($B7165,Book,0),1)</f>
        <v>#N/A</v>
      </c>
      <c r="H7165" s="94" t="e">
        <f aca="false">$F7165&amp;$G7165</f>
        <v>#N/A</v>
      </c>
    </row>
    <row r="7166" customFormat="false" ht="12.75" hidden="false" customHeight="false" outlineLevel="0" collapsed="false">
      <c r="F7166" s="94" t="e">
        <f aca="false">IF(REF_DT&lt;PromptMonth,1,INDEX(BucketTable,MATCH($A7166,SumMonths,0),1))</f>
        <v>#VALUE!</v>
      </c>
      <c r="G7166" s="94" t="e">
        <f aca="false">INDEX(Book_Type,MATCH($B7166,Book,0),1)</f>
        <v>#N/A</v>
      </c>
      <c r="H7166" s="94" t="e">
        <f aca="false">$F7166&amp;$G7166</f>
        <v>#N/A</v>
      </c>
    </row>
    <row r="7167" customFormat="false" ht="12.75" hidden="false" customHeight="false" outlineLevel="0" collapsed="false">
      <c r="F7167" s="94" t="e">
        <f aca="false">IF(REF_DT&lt;PromptMonth,1,INDEX(BucketTable,MATCH($A7167,SumMonths,0),1))</f>
        <v>#VALUE!</v>
      </c>
      <c r="G7167" s="94" t="e">
        <f aca="false">INDEX(Book_Type,MATCH($B7167,Book,0),1)</f>
        <v>#N/A</v>
      </c>
      <c r="H7167" s="94" t="e">
        <f aca="false">$F7167&amp;$G7167</f>
        <v>#N/A</v>
      </c>
    </row>
    <row r="7168" customFormat="false" ht="12.75" hidden="false" customHeight="false" outlineLevel="0" collapsed="false">
      <c r="F7168" s="94" t="e">
        <f aca="false">IF(REF_DT&lt;PromptMonth,1,INDEX(BucketTable,MATCH($A7168,SumMonths,0),1))</f>
        <v>#VALUE!</v>
      </c>
      <c r="G7168" s="94" t="e">
        <f aca="false">INDEX(Book_Type,MATCH($B7168,Book,0),1)</f>
        <v>#N/A</v>
      </c>
      <c r="H7168" s="94" t="e">
        <f aca="false">$F7168&amp;$G7168</f>
        <v>#N/A</v>
      </c>
    </row>
    <row r="7169" customFormat="false" ht="12.75" hidden="false" customHeight="false" outlineLevel="0" collapsed="false">
      <c r="F7169" s="94" t="e">
        <f aca="false">IF(REF_DT&lt;PromptMonth,1,INDEX(BucketTable,MATCH($A7169,SumMonths,0),1))</f>
        <v>#VALUE!</v>
      </c>
      <c r="G7169" s="94" t="e">
        <f aca="false">INDEX(Book_Type,MATCH($B7169,Book,0),1)</f>
        <v>#N/A</v>
      </c>
      <c r="H7169" s="94" t="e">
        <f aca="false">$F7169&amp;$G7169</f>
        <v>#N/A</v>
      </c>
    </row>
    <row r="7170" customFormat="false" ht="12.75" hidden="false" customHeight="false" outlineLevel="0" collapsed="false">
      <c r="F7170" s="94" t="e">
        <f aca="false">IF(REF_DT&lt;PromptMonth,1,INDEX(BucketTable,MATCH($A7170,SumMonths,0),1))</f>
        <v>#VALUE!</v>
      </c>
      <c r="G7170" s="94" t="e">
        <f aca="false">INDEX(Book_Type,MATCH($B7170,Book,0),1)</f>
        <v>#N/A</v>
      </c>
      <c r="H7170" s="94" t="e">
        <f aca="false">$F7170&amp;$G7170</f>
        <v>#N/A</v>
      </c>
    </row>
    <row r="7171" customFormat="false" ht="12.75" hidden="false" customHeight="false" outlineLevel="0" collapsed="false">
      <c r="F7171" s="94" t="e">
        <f aca="false">IF(REF_DT&lt;PromptMonth,1,INDEX(BucketTable,MATCH($A7171,SumMonths,0),1))</f>
        <v>#VALUE!</v>
      </c>
      <c r="G7171" s="94" t="e">
        <f aca="false">INDEX(Book_Type,MATCH($B7171,Book,0),1)</f>
        <v>#N/A</v>
      </c>
      <c r="H7171" s="94" t="e">
        <f aca="false">$F7171&amp;$G7171</f>
        <v>#N/A</v>
      </c>
    </row>
    <row r="7172" customFormat="false" ht="12.75" hidden="false" customHeight="false" outlineLevel="0" collapsed="false">
      <c r="F7172" s="94" t="e">
        <f aca="false">IF(REF_DT&lt;PromptMonth,1,INDEX(BucketTable,MATCH($A7172,SumMonths,0),1))</f>
        <v>#VALUE!</v>
      </c>
      <c r="G7172" s="94" t="e">
        <f aca="false">INDEX(Book_Type,MATCH($B7172,Book,0),1)</f>
        <v>#N/A</v>
      </c>
      <c r="H7172" s="94" t="e">
        <f aca="false">$F7172&amp;$G7172</f>
        <v>#N/A</v>
      </c>
    </row>
    <row r="7173" customFormat="false" ht="12.75" hidden="false" customHeight="false" outlineLevel="0" collapsed="false">
      <c r="F7173" s="94" t="e">
        <f aca="false">IF(REF_DT&lt;PromptMonth,1,INDEX(BucketTable,MATCH($A7173,SumMonths,0),1))</f>
        <v>#VALUE!</v>
      </c>
      <c r="G7173" s="94" t="e">
        <f aca="false">INDEX(Book_Type,MATCH($B7173,Book,0),1)</f>
        <v>#N/A</v>
      </c>
      <c r="H7173" s="94" t="e">
        <f aca="false">$F7173&amp;$G7173</f>
        <v>#N/A</v>
      </c>
    </row>
    <row r="7174" customFormat="false" ht="12.75" hidden="false" customHeight="false" outlineLevel="0" collapsed="false">
      <c r="F7174" s="94" t="e">
        <f aca="false">IF(REF_DT&lt;PromptMonth,1,INDEX(BucketTable,MATCH($A7174,SumMonths,0),1))</f>
        <v>#VALUE!</v>
      </c>
      <c r="G7174" s="94" t="e">
        <f aca="false">INDEX(Book_Type,MATCH($B7174,Book,0),1)</f>
        <v>#N/A</v>
      </c>
      <c r="H7174" s="94" t="e">
        <f aca="false">$F7174&amp;$G7174</f>
        <v>#N/A</v>
      </c>
    </row>
    <row r="7175" customFormat="false" ht="12.75" hidden="false" customHeight="false" outlineLevel="0" collapsed="false">
      <c r="F7175" s="94" t="e">
        <f aca="false">IF(REF_DT&lt;PromptMonth,1,INDEX(BucketTable,MATCH($A7175,SumMonths,0),1))</f>
        <v>#VALUE!</v>
      </c>
      <c r="G7175" s="94" t="e">
        <f aca="false">INDEX(Book_Type,MATCH($B7175,Book,0),1)</f>
        <v>#N/A</v>
      </c>
      <c r="H7175" s="94" t="e">
        <f aca="false">$F7175&amp;$G7175</f>
        <v>#N/A</v>
      </c>
    </row>
    <row r="7176" customFormat="false" ht="12.75" hidden="false" customHeight="false" outlineLevel="0" collapsed="false">
      <c r="F7176" s="94" t="e">
        <f aca="false">IF(REF_DT&lt;PromptMonth,1,INDEX(BucketTable,MATCH($A7176,SumMonths,0),1))</f>
        <v>#VALUE!</v>
      </c>
      <c r="G7176" s="94" t="e">
        <f aca="false">INDEX(Book_Type,MATCH($B7176,Book,0),1)</f>
        <v>#N/A</v>
      </c>
      <c r="H7176" s="94" t="e">
        <f aca="false">$F7176&amp;$G7176</f>
        <v>#N/A</v>
      </c>
    </row>
    <row r="7177" customFormat="false" ht="12.75" hidden="false" customHeight="false" outlineLevel="0" collapsed="false">
      <c r="F7177" s="94" t="e">
        <f aca="false">IF(REF_DT&lt;PromptMonth,1,INDEX(BucketTable,MATCH($A7177,SumMonths,0),1))</f>
        <v>#VALUE!</v>
      </c>
      <c r="G7177" s="94" t="e">
        <f aca="false">INDEX(Book_Type,MATCH($B7177,Book,0),1)</f>
        <v>#N/A</v>
      </c>
      <c r="H7177" s="94" t="e">
        <f aca="false">$F7177&amp;$G7177</f>
        <v>#N/A</v>
      </c>
    </row>
    <row r="7178" customFormat="false" ht="12.75" hidden="false" customHeight="false" outlineLevel="0" collapsed="false">
      <c r="F7178" s="94" t="e">
        <f aca="false">IF(REF_DT&lt;PromptMonth,1,INDEX(BucketTable,MATCH($A7178,SumMonths,0),1))</f>
        <v>#VALUE!</v>
      </c>
      <c r="G7178" s="94" t="e">
        <f aca="false">INDEX(Book_Type,MATCH($B7178,Book,0),1)</f>
        <v>#N/A</v>
      </c>
      <c r="H7178" s="94" t="e">
        <f aca="false">$F7178&amp;$G7178</f>
        <v>#N/A</v>
      </c>
    </row>
    <row r="7179" customFormat="false" ht="12.75" hidden="false" customHeight="false" outlineLevel="0" collapsed="false">
      <c r="F7179" s="94" t="e">
        <f aca="false">IF(REF_DT&lt;PromptMonth,1,INDEX(BucketTable,MATCH($A7179,SumMonths,0),1))</f>
        <v>#VALUE!</v>
      </c>
      <c r="G7179" s="94" t="e">
        <f aca="false">INDEX(Book_Type,MATCH($B7179,Book,0),1)</f>
        <v>#N/A</v>
      </c>
      <c r="H7179" s="94" t="e">
        <f aca="false">$F7179&amp;$G7179</f>
        <v>#N/A</v>
      </c>
    </row>
    <row r="7180" customFormat="false" ht="12.75" hidden="false" customHeight="false" outlineLevel="0" collapsed="false">
      <c r="F7180" s="94" t="e">
        <f aca="false">IF(REF_DT&lt;PromptMonth,1,INDEX(BucketTable,MATCH($A7180,SumMonths,0),1))</f>
        <v>#VALUE!</v>
      </c>
      <c r="G7180" s="94" t="e">
        <f aca="false">INDEX(Book_Type,MATCH($B7180,Book,0),1)</f>
        <v>#N/A</v>
      </c>
      <c r="H7180" s="94" t="e">
        <f aca="false">$F7180&amp;$G7180</f>
        <v>#N/A</v>
      </c>
    </row>
    <row r="7181" customFormat="false" ht="12.75" hidden="false" customHeight="false" outlineLevel="0" collapsed="false">
      <c r="F7181" s="94" t="e">
        <f aca="false">IF(REF_DT&lt;PromptMonth,1,INDEX(BucketTable,MATCH($A7181,SumMonths,0),1))</f>
        <v>#VALUE!</v>
      </c>
      <c r="G7181" s="94" t="e">
        <f aca="false">INDEX(Book_Type,MATCH($B7181,Book,0),1)</f>
        <v>#N/A</v>
      </c>
      <c r="H7181" s="94" t="e">
        <f aca="false">$F7181&amp;$G7181</f>
        <v>#N/A</v>
      </c>
    </row>
    <row r="7182" customFormat="false" ht="12.75" hidden="false" customHeight="false" outlineLevel="0" collapsed="false">
      <c r="F7182" s="94" t="e">
        <f aca="false">IF(REF_DT&lt;PromptMonth,1,INDEX(BucketTable,MATCH($A7182,SumMonths,0),1))</f>
        <v>#VALUE!</v>
      </c>
      <c r="G7182" s="94" t="e">
        <f aca="false">INDEX(Book_Type,MATCH($B7182,Book,0),1)</f>
        <v>#N/A</v>
      </c>
      <c r="H7182" s="94" t="e">
        <f aca="false">$F7182&amp;$G7182</f>
        <v>#N/A</v>
      </c>
    </row>
    <row r="7183" customFormat="false" ht="12.75" hidden="false" customHeight="false" outlineLevel="0" collapsed="false">
      <c r="F7183" s="94" t="e">
        <f aca="false">IF(REF_DT&lt;PromptMonth,1,INDEX(BucketTable,MATCH($A7183,SumMonths,0),1))</f>
        <v>#VALUE!</v>
      </c>
      <c r="G7183" s="94" t="e">
        <f aca="false">INDEX(Book_Type,MATCH($B7183,Book,0),1)</f>
        <v>#N/A</v>
      </c>
      <c r="H7183" s="94" t="e">
        <f aca="false">$F7183&amp;$G7183</f>
        <v>#N/A</v>
      </c>
    </row>
    <row r="7184" customFormat="false" ht="12.75" hidden="false" customHeight="false" outlineLevel="0" collapsed="false">
      <c r="F7184" s="94" t="e">
        <f aca="false">IF(REF_DT&lt;PromptMonth,1,INDEX(BucketTable,MATCH($A7184,SumMonths,0),1))</f>
        <v>#VALUE!</v>
      </c>
      <c r="G7184" s="94" t="e">
        <f aca="false">INDEX(Book_Type,MATCH($B7184,Book,0),1)</f>
        <v>#N/A</v>
      </c>
      <c r="H7184" s="94" t="e">
        <f aca="false">$F7184&amp;$G7184</f>
        <v>#N/A</v>
      </c>
    </row>
    <row r="7185" customFormat="false" ht="12.75" hidden="false" customHeight="false" outlineLevel="0" collapsed="false">
      <c r="F7185" s="94" t="e">
        <f aca="false">IF(REF_DT&lt;PromptMonth,1,INDEX(BucketTable,MATCH($A7185,SumMonths,0),1))</f>
        <v>#VALUE!</v>
      </c>
      <c r="G7185" s="94" t="e">
        <f aca="false">INDEX(Book_Type,MATCH($B7185,Book,0),1)</f>
        <v>#N/A</v>
      </c>
      <c r="H7185" s="94" t="e">
        <f aca="false">$F7185&amp;$G7185</f>
        <v>#N/A</v>
      </c>
    </row>
    <row r="7186" customFormat="false" ht="12.75" hidden="false" customHeight="false" outlineLevel="0" collapsed="false">
      <c r="F7186" s="94" t="e">
        <f aca="false">IF(REF_DT&lt;PromptMonth,1,INDEX(BucketTable,MATCH($A7186,SumMonths,0),1))</f>
        <v>#VALUE!</v>
      </c>
      <c r="G7186" s="94" t="e">
        <f aca="false">INDEX(Book_Type,MATCH($B7186,Book,0),1)</f>
        <v>#N/A</v>
      </c>
      <c r="H7186" s="94" t="e">
        <f aca="false">$F7186&amp;$G7186</f>
        <v>#N/A</v>
      </c>
    </row>
    <row r="7187" customFormat="false" ht="12.75" hidden="false" customHeight="false" outlineLevel="0" collapsed="false">
      <c r="F7187" s="94" t="e">
        <f aca="false">IF(REF_DT&lt;PromptMonth,1,INDEX(BucketTable,MATCH($A7187,SumMonths,0),1))</f>
        <v>#VALUE!</v>
      </c>
      <c r="G7187" s="94" t="e">
        <f aca="false">INDEX(Book_Type,MATCH($B7187,Book,0),1)</f>
        <v>#N/A</v>
      </c>
      <c r="H7187" s="94" t="e">
        <f aca="false">$F7187&amp;$G7187</f>
        <v>#N/A</v>
      </c>
    </row>
    <row r="7188" customFormat="false" ht="12.75" hidden="false" customHeight="false" outlineLevel="0" collapsed="false">
      <c r="F7188" s="94" t="e">
        <f aca="false">IF(REF_DT&lt;PromptMonth,1,INDEX(BucketTable,MATCH($A7188,SumMonths,0),1))</f>
        <v>#VALUE!</v>
      </c>
      <c r="G7188" s="94" t="e">
        <f aca="false">INDEX(Book_Type,MATCH($B7188,Book,0),1)</f>
        <v>#N/A</v>
      </c>
      <c r="H7188" s="94" t="e">
        <f aca="false">$F7188&amp;$G7188</f>
        <v>#N/A</v>
      </c>
    </row>
    <row r="7189" customFormat="false" ht="12.75" hidden="false" customHeight="false" outlineLevel="0" collapsed="false">
      <c r="F7189" s="94" t="e">
        <f aca="false">IF(REF_DT&lt;PromptMonth,1,INDEX(BucketTable,MATCH($A7189,SumMonths,0),1))</f>
        <v>#VALUE!</v>
      </c>
      <c r="G7189" s="94" t="e">
        <f aca="false">INDEX(Book_Type,MATCH($B7189,Book,0),1)</f>
        <v>#N/A</v>
      </c>
      <c r="H7189" s="94" t="e">
        <f aca="false">$F7189&amp;$G7189</f>
        <v>#N/A</v>
      </c>
    </row>
    <row r="7190" customFormat="false" ht="12.75" hidden="false" customHeight="false" outlineLevel="0" collapsed="false">
      <c r="F7190" s="94" t="e">
        <f aca="false">IF(REF_DT&lt;PromptMonth,1,INDEX(BucketTable,MATCH($A7190,SumMonths,0),1))</f>
        <v>#VALUE!</v>
      </c>
      <c r="G7190" s="94" t="e">
        <f aca="false">INDEX(Book_Type,MATCH($B7190,Book,0),1)</f>
        <v>#N/A</v>
      </c>
      <c r="H7190" s="94" t="e">
        <f aca="false">$F7190&amp;$G7190</f>
        <v>#N/A</v>
      </c>
    </row>
    <row r="7191" customFormat="false" ht="12.75" hidden="false" customHeight="false" outlineLevel="0" collapsed="false">
      <c r="F7191" s="94" t="e">
        <f aca="false">IF(REF_DT&lt;PromptMonth,1,INDEX(BucketTable,MATCH($A7191,SumMonths,0),1))</f>
        <v>#VALUE!</v>
      </c>
      <c r="G7191" s="94" t="e">
        <f aca="false">INDEX(Book_Type,MATCH($B7191,Book,0),1)</f>
        <v>#N/A</v>
      </c>
      <c r="H7191" s="94" t="e">
        <f aca="false">$F7191&amp;$G7191</f>
        <v>#N/A</v>
      </c>
    </row>
    <row r="7192" customFormat="false" ht="12.75" hidden="false" customHeight="false" outlineLevel="0" collapsed="false">
      <c r="F7192" s="94" t="e">
        <f aca="false">IF(REF_DT&lt;PromptMonth,1,INDEX(BucketTable,MATCH($A7192,SumMonths,0),1))</f>
        <v>#VALUE!</v>
      </c>
      <c r="G7192" s="94" t="e">
        <f aca="false">INDEX(Book_Type,MATCH($B7192,Book,0),1)</f>
        <v>#N/A</v>
      </c>
      <c r="H7192" s="94" t="e">
        <f aca="false">$F7192&amp;$G7192</f>
        <v>#N/A</v>
      </c>
    </row>
    <row r="7193" customFormat="false" ht="12.75" hidden="false" customHeight="false" outlineLevel="0" collapsed="false">
      <c r="F7193" s="94" t="e">
        <f aca="false">IF(REF_DT&lt;PromptMonth,1,INDEX(BucketTable,MATCH($A7193,SumMonths,0),1))</f>
        <v>#VALUE!</v>
      </c>
      <c r="G7193" s="94" t="e">
        <f aca="false">INDEX(Book_Type,MATCH($B7193,Book,0),1)</f>
        <v>#N/A</v>
      </c>
      <c r="H7193" s="94" t="e">
        <f aca="false">$F7193&amp;$G7193</f>
        <v>#N/A</v>
      </c>
    </row>
    <row r="7194" customFormat="false" ht="12.75" hidden="false" customHeight="false" outlineLevel="0" collapsed="false">
      <c r="F7194" s="94" t="e">
        <f aca="false">IF(REF_DT&lt;PromptMonth,1,INDEX(BucketTable,MATCH($A7194,SumMonths,0),1))</f>
        <v>#VALUE!</v>
      </c>
      <c r="G7194" s="94" t="e">
        <f aca="false">INDEX(Book_Type,MATCH($B7194,Book,0),1)</f>
        <v>#N/A</v>
      </c>
      <c r="H7194" s="94" t="e">
        <f aca="false">$F7194&amp;$G7194</f>
        <v>#N/A</v>
      </c>
    </row>
    <row r="7195" customFormat="false" ht="12.75" hidden="false" customHeight="false" outlineLevel="0" collapsed="false">
      <c r="F7195" s="94" t="e">
        <f aca="false">IF(REF_DT&lt;PromptMonth,1,INDEX(BucketTable,MATCH($A7195,SumMonths,0),1))</f>
        <v>#VALUE!</v>
      </c>
      <c r="G7195" s="94" t="e">
        <f aca="false">INDEX(Book_Type,MATCH($B7195,Book,0),1)</f>
        <v>#N/A</v>
      </c>
      <c r="H7195" s="94" t="e">
        <f aca="false">$F7195&amp;$G7195</f>
        <v>#N/A</v>
      </c>
    </row>
    <row r="7196" customFormat="false" ht="12.75" hidden="false" customHeight="false" outlineLevel="0" collapsed="false">
      <c r="F7196" s="94" t="e">
        <f aca="false">IF(REF_DT&lt;PromptMonth,1,INDEX(BucketTable,MATCH($A7196,SumMonths,0),1))</f>
        <v>#VALUE!</v>
      </c>
      <c r="G7196" s="94" t="e">
        <f aca="false">INDEX(Book_Type,MATCH($B7196,Book,0),1)</f>
        <v>#N/A</v>
      </c>
      <c r="H7196" s="94" t="e">
        <f aca="false">$F7196&amp;$G7196</f>
        <v>#N/A</v>
      </c>
    </row>
    <row r="7197" customFormat="false" ht="12.75" hidden="false" customHeight="false" outlineLevel="0" collapsed="false">
      <c r="F7197" s="94" t="e">
        <f aca="false">IF(REF_DT&lt;PromptMonth,1,INDEX(BucketTable,MATCH($A7197,SumMonths,0),1))</f>
        <v>#VALUE!</v>
      </c>
      <c r="G7197" s="94" t="e">
        <f aca="false">INDEX(Book_Type,MATCH($B7197,Book,0),1)</f>
        <v>#N/A</v>
      </c>
      <c r="H7197" s="94" t="e">
        <f aca="false">$F7197&amp;$G7197</f>
        <v>#N/A</v>
      </c>
    </row>
    <row r="7198" customFormat="false" ht="12.75" hidden="false" customHeight="false" outlineLevel="0" collapsed="false">
      <c r="F7198" s="94" t="e">
        <f aca="false">IF(REF_DT&lt;PromptMonth,1,INDEX(BucketTable,MATCH($A7198,SumMonths,0),1))</f>
        <v>#VALUE!</v>
      </c>
      <c r="G7198" s="94" t="e">
        <f aca="false">INDEX(Book_Type,MATCH($B7198,Book,0),1)</f>
        <v>#N/A</v>
      </c>
      <c r="H7198" s="94" t="e">
        <f aca="false">$F7198&amp;$G7198</f>
        <v>#N/A</v>
      </c>
    </row>
    <row r="7199" customFormat="false" ht="12.75" hidden="false" customHeight="false" outlineLevel="0" collapsed="false">
      <c r="F7199" s="94" t="e">
        <f aca="false">IF(REF_DT&lt;PromptMonth,1,INDEX(BucketTable,MATCH($A7199,SumMonths,0),1))</f>
        <v>#VALUE!</v>
      </c>
      <c r="G7199" s="94" t="e">
        <f aca="false">INDEX(Book_Type,MATCH($B7199,Book,0),1)</f>
        <v>#N/A</v>
      </c>
      <c r="H7199" s="94" t="e">
        <f aca="false">$F7199&amp;$G7199</f>
        <v>#N/A</v>
      </c>
    </row>
    <row r="7200" customFormat="false" ht="12.75" hidden="false" customHeight="false" outlineLevel="0" collapsed="false">
      <c r="F7200" s="94" t="e">
        <f aca="false">IF(REF_DT&lt;PromptMonth,1,INDEX(BucketTable,MATCH($A7200,SumMonths,0),1))</f>
        <v>#VALUE!</v>
      </c>
      <c r="G7200" s="94" t="e">
        <f aca="false">INDEX(Book_Type,MATCH($B7200,Book,0),1)</f>
        <v>#N/A</v>
      </c>
      <c r="H7200" s="94" t="e">
        <f aca="false">$F7200&amp;$G7200</f>
        <v>#N/A</v>
      </c>
    </row>
    <row r="7201" customFormat="false" ht="12.75" hidden="false" customHeight="false" outlineLevel="0" collapsed="false">
      <c r="F7201" s="94" t="e">
        <f aca="false">IF(REF_DT&lt;PromptMonth,1,INDEX(BucketTable,MATCH($A7201,SumMonths,0),1))</f>
        <v>#VALUE!</v>
      </c>
      <c r="G7201" s="94" t="e">
        <f aca="false">INDEX(Book_Type,MATCH($B7201,Book,0),1)</f>
        <v>#N/A</v>
      </c>
      <c r="H7201" s="94" t="e">
        <f aca="false">$F7201&amp;$G7201</f>
        <v>#N/A</v>
      </c>
    </row>
    <row r="7202" customFormat="false" ht="12.75" hidden="false" customHeight="false" outlineLevel="0" collapsed="false">
      <c r="F7202" s="94" t="e">
        <f aca="false">IF(REF_DT&lt;PromptMonth,1,INDEX(BucketTable,MATCH($A7202,SumMonths,0),1))</f>
        <v>#VALUE!</v>
      </c>
      <c r="G7202" s="94" t="e">
        <f aca="false">INDEX(Book_Type,MATCH($B7202,Book,0),1)</f>
        <v>#N/A</v>
      </c>
      <c r="H7202" s="94" t="e">
        <f aca="false">$F7202&amp;$G7202</f>
        <v>#N/A</v>
      </c>
    </row>
    <row r="7203" customFormat="false" ht="12.75" hidden="false" customHeight="false" outlineLevel="0" collapsed="false">
      <c r="F7203" s="94" t="e">
        <f aca="false">IF(REF_DT&lt;PromptMonth,1,INDEX(BucketTable,MATCH($A7203,SumMonths,0),1))</f>
        <v>#VALUE!</v>
      </c>
      <c r="G7203" s="94" t="e">
        <f aca="false">INDEX(Book_Type,MATCH($B7203,Book,0),1)</f>
        <v>#N/A</v>
      </c>
      <c r="H7203" s="94" t="e">
        <f aca="false">$F7203&amp;$G7203</f>
        <v>#N/A</v>
      </c>
    </row>
    <row r="7204" customFormat="false" ht="12.75" hidden="false" customHeight="false" outlineLevel="0" collapsed="false">
      <c r="F7204" s="94" t="e">
        <f aca="false">IF(REF_DT&lt;PromptMonth,1,INDEX(BucketTable,MATCH($A7204,SumMonths,0),1))</f>
        <v>#VALUE!</v>
      </c>
      <c r="G7204" s="94" t="e">
        <f aca="false">INDEX(Book_Type,MATCH($B7204,Book,0),1)</f>
        <v>#N/A</v>
      </c>
      <c r="H7204" s="94" t="e">
        <f aca="false">$F7204&amp;$G7204</f>
        <v>#N/A</v>
      </c>
    </row>
    <row r="7205" customFormat="false" ht="12.75" hidden="false" customHeight="false" outlineLevel="0" collapsed="false">
      <c r="F7205" s="94" t="e">
        <f aca="false">IF(REF_DT&lt;PromptMonth,1,INDEX(BucketTable,MATCH($A7205,SumMonths,0),1))</f>
        <v>#VALUE!</v>
      </c>
      <c r="G7205" s="94" t="e">
        <f aca="false">INDEX(Book_Type,MATCH($B7205,Book,0),1)</f>
        <v>#N/A</v>
      </c>
      <c r="H7205" s="94" t="e">
        <f aca="false">$F7205&amp;$G7205</f>
        <v>#N/A</v>
      </c>
    </row>
    <row r="7206" customFormat="false" ht="12.75" hidden="false" customHeight="false" outlineLevel="0" collapsed="false">
      <c r="F7206" s="94" t="e">
        <f aca="false">IF(REF_DT&lt;PromptMonth,1,INDEX(BucketTable,MATCH($A7206,SumMonths,0),1))</f>
        <v>#VALUE!</v>
      </c>
      <c r="G7206" s="94" t="e">
        <f aca="false">INDEX(Book_Type,MATCH($B7206,Book,0),1)</f>
        <v>#N/A</v>
      </c>
      <c r="H7206" s="94" t="e">
        <f aca="false">$F7206&amp;$G7206</f>
        <v>#N/A</v>
      </c>
    </row>
    <row r="7207" customFormat="false" ht="12.75" hidden="false" customHeight="false" outlineLevel="0" collapsed="false">
      <c r="F7207" s="94" t="e">
        <f aca="false">IF(REF_DT&lt;PromptMonth,1,INDEX(BucketTable,MATCH($A7207,SumMonths,0),1))</f>
        <v>#VALUE!</v>
      </c>
      <c r="G7207" s="94" t="e">
        <f aca="false">INDEX(Book_Type,MATCH($B7207,Book,0),1)</f>
        <v>#N/A</v>
      </c>
      <c r="H7207" s="94" t="e">
        <f aca="false">$F7207&amp;$G7207</f>
        <v>#N/A</v>
      </c>
    </row>
    <row r="7208" customFormat="false" ht="12.75" hidden="false" customHeight="false" outlineLevel="0" collapsed="false">
      <c r="F7208" s="94" t="e">
        <f aca="false">IF(REF_DT&lt;PromptMonth,1,INDEX(BucketTable,MATCH($A7208,SumMonths,0),1))</f>
        <v>#VALUE!</v>
      </c>
      <c r="G7208" s="94" t="e">
        <f aca="false">INDEX(Book_Type,MATCH($B7208,Book,0),1)</f>
        <v>#N/A</v>
      </c>
      <c r="H7208" s="94" t="e">
        <f aca="false">$F7208&amp;$G7208</f>
        <v>#N/A</v>
      </c>
    </row>
    <row r="7209" customFormat="false" ht="12.75" hidden="false" customHeight="false" outlineLevel="0" collapsed="false">
      <c r="F7209" s="94" t="e">
        <f aca="false">IF(REF_DT&lt;PromptMonth,1,INDEX(BucketTable,MATCH($A7209,SumMonths,0),1))</f>
        <v>#VALUE!</v>
      </c>
      <c r="G7209" s="94" t="e">
        <f aca="false">INDEX(Book_Type,MATCH($B7209,Book,0),1)</f>
        <v>#N/A</v>
      </c>
      <c r="H7209" s="94" t="e">
        <f aca="false">$F7209&amp;$G7209</f>
        <v>#N/A</v>
      </c>
    </row>
    <row r="7210" customFormat="false" ht="12.75" hidden="false" customHeight="false" outlineLevel="0" collapsed="false">
      <c r="F7210" s="94" t="e">
        <f aca="false">IF(REF_DT&lt;PromptMonth,1,INDEX(BucketTable,MATCH($A7210,SumMonths,0),1))</f>
        <v>#VALUE!</v>
      </c>
      <c r="G7210" s="94" t="e">
        <f aca="false">INDEX(Book_Type,MATCH($B7210,Book,0),1)</f>
        <v>#N/A</v>
      </c>
      <c r="H7210" s="94" t="e">
        <f aca="false">$F7210&amp;$G7210</f>
        <v>#N/A</v>
      </c>
    </row>
    <row r="7211" customFormat="false" ht="12.75" hidden="false" customHeight="false" outlineLevel="0" collapsed="false">
      <c r="F7211" s="94" t="e">
        <f aca="false">IF(REF_DT&lt;PromptMonth,1,INDEX(BucketTable,MATCH($A7211,SumMonths,0),1))</f>
        <v>#VALUE!</v>
      </c>
      <c r="G7211" s="94" t="e">
        <f aca="false">INDEX(Book_Type,MATCH($B7211,Book,0),1)</f>
        <v>#N/A</v>
      </c>
      <c r="H7211" s="94" t="e">
        <f aca="false">$F7211&amp;$G7211</f>
        <v>#N/A</v>
      </c>
    </row>
    <row r="7212" customFormat="false" ht="12.75" hidden="false" customHeight="false" outlineLevel="0" collapsed="false">
      <c r="F7212" s="94" t="e">
        <f aca="false">IF(REF_DT&lt;PromptMonth,1,INDEX(BucketTable,MATCH($A7212,SumMonths,0),1))</f>
        <v>#VALUE!</v>
      </c>
      <c r="G7212" s="94" t="e">
        <f aca="false">INDEX(Book_Type,MATCH($B7212,Book,0),1)</f>
        <v>#N/A</v>
      </c>
      <c r="H7212" s="94" t="e">
        <f aca="false">$F7212&amp;$G7212</f>
        <v>#N/A</v>
      </c>
    </row>
    <row r="7213" customFormat="false" ht="12.75" hidden="false" customHeight="false" outlineLevel="0" collapsed="false">
      <c r="F7213" s="94" t="e">
        <f aca="false">IF(REF_DT&lt;PromptMonth,1,INDEX(BucketTable,MATCH($A7213,SumMonths,0),1))</f>
        <v>#VALUE!</v>
      </c>
      <c r="G7213" s="94" t="e">
        <f aca="false">INDEX(Book_Type,MATCH($B7213,Book,0),1)</f>
        <v>#N/A</v>
      </c>
      <c r="H7213" s="94" t="e">
        <f aca="false">$F7213&amp;$G7213</f>
        <v>#N/A</v>
      </c>
    </row>
    <row r="7214" customFormat="false" ht="12.75" hidden="false" customHeight="false" outlineLevel="0" collapsed="false">
      <c r="F7214" s="94" t="e">
        <f aca="false">IF(REF_DT&lt;PromptMonth,1,INDEX(BucketTable,MATCH($A7214,SumMonths,0),1))</f>
        <v>#VALUE!</v>
      </c>
      <c r="G7214" s="94" t="e">
        <f aca="false">INDEX(Book_Type,MATCH($B7214,Book,0),1)</f>
        <v>#N/A</v>
      </c>
      <c r="H7214" s="94" t="e">
        <f aca="false">$F7214&amp;$G7214</f>
        <v>#N/A</v>
      </c>
    </row>
    <row r="7215" customFormat="false" ht="12.75" hidden="false" customHeight="false" outlineLevel="0" collapsed="false">
      <c r="F7215" s="94" t="e">
        <f aca="false">IF(REF_DT&lt;PromptMonth,1,INDEX(BucketTable,MATCH($A7215,SumMonths,0),1))</f>
        <v>#VALUE!</v>
      </c>
      <c r="G7215" s="94" t="e">
        <f aca="false">INDEX(Book_Type,MATCH($B7215,Book,0),1)</f>
        <v>#N/A</v>
      </c>
      <c r="H7215" s="94" t="e">
        <f aca="false">$F7215&amp;$G7215</f>
        <v>#N/A</v>
      </c>
    </row>
    <row r="7216" customFormat="false" ht="12.75" hidden="false" customHeight="false" outlineLevel="0" collapsed="false">
      <c r="F7216" s="94" t="e">
        <f aca="false">IF(REF_DT&lt;PromptMonth,1,INDEX(BucketTable,MATCH($A7216,SumMonths,0),1))</f>
        <v>#VALUE!</v>
      </c>
      <c r="G7216" s="94" t="e">
        <f aca="false">INDEX(Book_Type,MATCH($B7216,Book,0),1)</f>
        <v>#N/A</v>
      </c>
      <c r="H7216" s="94" t="e">
        <f aca="false">$F7216&amp;$G7216</f>
        <v>#N/A</v>
      </c>
    </row>
    <row r="7217" customFormat="false" ht="12.75" hidden="false" customHeight="false" outlineLevel="0" collapsed="false">
      <c r="F7217" s="94" t="e">
        <f aca="false">IF(REF_DT&lt;PromptMonth,1,INDEX(BucketTable,MATCH($A7217,SumMonths,0),1))</f>
        <v>#VALUE!</v>
      </c>
      <c r="G7217" s="94" t="e">
        <f aca="false">INDEX(Book_Type,MATCH($B7217,Book,0),1)</f>
        <v>#N/A</v>
      </c>
      <c r="H7217" s="94" t="e">
        <f aca="false">$F7217&amp;$G7217</f>
        <v>#N/A</v>
      </c>
    </row>
    <row r="7218" customFormat="false" ht="12.75" hidden="false" customHeight="false" outlineLevel="0" collapsed="false">
      <c r="F7218" s="94" t="e">
        <f aca="false">IF(REF_DT&lt;PromptMonth,1,INDEX(BucketTable,MATCH($A7218,SumMonths,0),1))</f>
        <v>#VALUE!</v>
      </c>
      <c r="G7218" s="94" t="e">
        <f aca="false">INDEX(Book_Type,MATCH($B7218,Book,0),1)</f>
        <v>#N/A</v>
      </c>
      <c r="H7218" s="94" t="e">
        <f aca="false">$F7218&amp;$G7218</f>
        <v>#N/A</v>
      </c>
    </row>
    <row r="7219" customFormat="false" ht="12.75" hidden="false" customHeight="false" outlineLevel="0" collapsed="false">
      <c r="F7219" s="94" t="e">
        <f aca="false">IF(REF_DT&lt;PromptMonth,1,INDEX(BucketTable,MATCH($A7219,SumMonths,0),1))</f>
        <v>#VALUE!</v>
      </c>
      <c r="G7219" s="94" t="e">
        <f aca="false">INDEX(Book_Type,MATCH($B7219,Book,0),1)</f>
        <v>#N/A</v>
      </c>
      <c r="H7219" s="94" t="e">
        <f aca="false">$F7219&amp;$G7219</f>
        <v>#N/A</v>
      </c>
    </row>
    <row r="7220" customFormat="false" ht="12.75" hidden="false" customHeight="false" outlineLevel="0" collapsed="false">
      <c r="F7220" s="94" t="e">
        <f aca="false">IF(REF_DT&lt;PromptMonth,1,INDEX(BucketTable,MATCH($A7220,SumMonths,0),1))</f>
        <v>#VALUE!</v>
      </c>
      <c r="G7220" s="94" t="e">
        <f aca="false">INDEX(Book_Type,MATCH($B7220,Book,0),1)</f>
        <v>#N/A</v>
      </c>
      <c r="H7220" s="94" t="e">
        <f aca="false">$F7220&amp;$G7220</f>
        <v>#N/A</v>
      </c>
    </row>
    <row r="7221" customFormat="false" ht="12.75" hidden="false" customHeight="false" outlineLevel="0" collapsed="false">
      <c r="F7221" s="94" t="e">
        <f aca="false">IF(REF_DT&lt;PromptMonth,1,INDEX(BucketTable,MATCH($A7221,SumMonths,0),1))</f>
        <v>#VALUE!</v>
      </c>
      <c r="G7221" s="94" t="e">
        <f aca="false">INDEX(Book_Type,MATCH($B7221,Book,0),1)</f>
        <v>#N/A</v>
      </c>
      <c r="H7221" s="94" t="e">
        <f aca="false">$F7221&amp;$G7221</f>
        <v>#N/A</v>
      </c>
    </row>
    <row r="7222" customFormat="false" ht="12.75" hidden="false" customHeight="false" outlineLevel="0" collapsed="false">
      <c r="F7222" s="94" t="e">
        <f aca="false">IF(REF_DT&lt;PromptMonth,1,INDEX(BucketTable,MATCH($A7222,SumMonths,0),1))</f>
        <v>#VALUE!</v>
      </c>
      <c r="G7222" s="94" t="e">
        <f aca="false">INDEX(Book_Type,MATCH($B7222,Book,0),1)</f>
        <v>#N/A</v>
      </c>
      <c r="H7222" s="94" t="e">
        <f aca="false">$F7222&amp;$G7222</f>
        <v>#N/A</v>
      </c>
    </row>
    <row r="7223" customFormat="false" ht="12.75" hidden="false" customHeight="false" outlineLevel="0" collapsed="false">
      <c r="F7223" s="94" t="e">
        <f aca="false">IF(REF_DT&lt;PromptMonth,1,INDEX(BucketTable,MATCH($A7223,SumMonths,0),1))</f>
        <v>#VALUE!</v>
      </c>
      <c r="G7223" s="94" t="e">
        <f aca="false">INDEX(Book_Type,MATCH($B7223,Book,0),1)</f>
        <v>#N/A</v>
      </c>
      <c r="H7223" s="94" t="e">
        <f aca="false">$F7223&amp;$G7223</f>
        <v>#N/A</v>
      </c>
    </row>
    <row r="7224" customFormat="false" ht="12.75" hidden="false" customHeight="false" outlineLevel="0" collapsed="false">
      <c r="F7224" s="94" t="e">
        <f aca="false">IF(REF_DT&lt;PromptMonth,1,INDEX(BucketTable,MATCH($A7224,SumMonths,0),1))</f>
        <v>#VALUE!</v>
      </c>
      <c r="G7224" s="94" t="e">
        <f aca="false">INDEX(Book_Type,MATCH($B7224,Book,0),1)</f>
        <v>#N/A</v>
      </c>
      <c r="H7224" s="94" t="e">
        <f aca="false">$F7224&amp;$G7224</f>
        <v>#N/A</v>
      </c>
    </row>
    <row r="7225" customFormat="false" ht="12.75" hidden="false" customHeight="false" outlineLevel="0" collapsed="false">
      <c r="F7225" s="94" t="e">
        <f aca="false">IF(REF_DT&lt;PromptMonth,1,INDEX(BucketTable,MATCH($A7225,SumMonths,0),1))</f>
        <v>#VALUE!</v>
      </c>
      <c r="G7225" s="94" t="e">
        <f aca="false">INDEX(Book_Type,MATCH($B7225,Book,0),1)</f>
        <v>#N/A</v>
      </c>
      <c r="H7225" s="94" t="e">
        <f aca="false">$F7225&amp;$G7225</f>
        <v>#N/A</v>
      </c>
    </row>
    <row r="7226" customFormat="false" ht="12.75" hidden="false" customHeight="false" outlineLevel="0" collapsed="false">
      <c r="F7226" s="94" t="e">
        <f aca="false">IF(REF_DT&lt;PromptMonth,1,INDEX(BucketTable,MATCH($A7226,SumMonths,0),1))</f>
        <v>#VALUE!</v>
      </c>
      <c r="G7226" s="94" t="e">
        <f aca="false">INDEX(Book_Type,MATCH($B7226,Book,0),1)</f>
        <v>#N/A</v>
      </c>
      <c r="H7226" s="94" t="e">
        <f aca="false">$F7226&amp;$G7226</f>
        <v>#N/A</v>
      </c>
    </row>
    <row r="7227" customFormat="false" ht="12.75" hidden="false" customHeight="false" outlineLevel="0" collapsed="false">
      <c r="F7227" s="94" t="e">
        <f aca="false">IF(REF_DT&lt;PromptMonth,1,INDEX(BucketTable,MATCH($A7227,SumMonths,0),1))</f>
        <v>#VALUE!</v>
      </c>
      <c r="G7227" s="94" t="e">
        <f aca="false">INDEX(Book_Type,MATCH($B7227,Book,0),1)</f>
        <v>#N/A</v>
      </c>
      <c r="H7227" s="94" t="e">
        <f aca="false">$F7227&amp;$G7227</f>
        <v>#N/A</v>
      </c>
    </row>
    <row r="7228" customFormat="false" ht="12.75" hidden="false" customHeight="false" outlineLevel="0" collapsed="false">
      <c r="F7228" s="94" t="e">
        <f aca="false">IF(REF_DT&lt;PromptMonth,1,INDEX(BucketTable,MATCH($A7228,SumMonths,0),1))</f>
        <v>#VALUE!</v>
      </c>
      <c r="G7228" s="94" t="e">
        <f aca="false">INDEX(Book_Type,MATCH($B7228,Book,0),1)</f>
        <v>#N/A</v>
      </c>
      <c r="H7228" s="94" t="e">
        <f aca="false">$F7228&amp;$G7228</f>
        <v>#N/A</v>
      </c>
    </row>
    <row r="7229" customFormat="false" ht="12.75" hidden="false" customHeight="false" outlineLevel="0" collapsed="false">
      <c r="F7229" s="94" t="e">
        <f aca="false">IF(REF_DT&lt;PromptMonth,1,INDEX(BucketTable,MATCH($A7229,SumMonths,0),1))</f>
        <v>#VALUE!</v>
      </c>
      <c r="G7229" s="94" t="e">
        <f aca="false">INDEX(Book_Type,MATCH($B7229,Book,0),1)</f>
        <v>#N/A</v>
      </c>
      <c r="H7229" s="94" t="e">
        <f aca="false">$F7229&amp;$G7229</f>
        <v>#N/A</v>
      </c>
    </row>
    <row r="7230" customFormat="false" ht="12.75" hidden="false" customHeight="false" outlineLevel="0" collapsed="false">
      <c r="F7230" s="94" t="e">
        <f aca="false">IF(REF_DT&lt;PromptMonth,1,INDEX(BucketTable,MATCH($A7230,SumMonths,0),1))</f>
        <v>#VALUE!</v>
      </c>
      <c r="G7230" s="94" t="e">
        <f aca="false">INDEX(Book_Type,MATCH($B7230,Book,0),1)</f>
        <v>#N/A</v>
      </c>
      <c r="H7230" s="94" t="e">
        <f aca="false">$F7230&amp;$G7230</f>
        <v>#N/A</v>
      </c>
    </row>
    <row r="7231" customFormat="false" ht="12.75" hidden="false" customHeight="false" outlineLevel="0" collapsed="false">
      <c r="F7231" s="94" t="e">
        <f aca="false">IF(REF_DT&lt;PromptMonth,1,INDEX(BucketTable,MATCH($A7231,SumMonths,0),1))</f>
        <v>#VALUE!</v>
      </c>
      <c r="G7231" s="94" t="e">
        <f aca="false">INDEX(Book_Type,MATCH($B7231,Book,0),1)</f>
        <v>#N/A</v>
      </c>
      <c r="H7231" s="94" t="e">
        <f aca="false">$F7231&amp;$G7231</f>
        <v>#N/A</v>
      </c>
    </row>
    <row r="7232" customFormat="false" ht="12.75" hidden="false" customHeight="false" outlineLevel="0" collapsed="false">
      <c r="F7232" s="94" t="e">
        <f aca="false">IF(REF_DT&lt;PromptMonth,1,INDEX(BucketTable,MATCH($A7232,SumMonths,0),1))</f>
        <v>#VALUE!</v>
      </c>
      <c r="G7232" s="94" t="e">
        <f aca="false">INDEX(Book_Type,MATCH($B7232,Book,0),1)</f>
        <v>#N/A</v>
      </c>
      <c r="H7232" s="94" t="e">
        <f aca="false">$F7232&amp;$G7232</f>
        <v>#N/A</v>
      </c>
    </row>
    <row r="7233" customFormat="false" ht="12.75" hidden="false" customHeight="false" outlineLevel="0" collapsed="false">
      <c r="F7233" s="94" t="e">
        <f aca="false">IF(REF_DT&lt;PromptMonth,1,INDEX(BucketTable,MATCH($A7233,SumMonths,0),1))</f>
        <v>#VALUE!</v>
      </c>
      <c r="G7233" s="94" t="e">
        <f aca="false">INDEX(Book_Type,MATCH($B7233,Book,0),1)</f>
        <v>#N/A</v>
      </c>
      <c r="H7233" s="94" t="e">
        <f aca="false">$F7233&amp;$G7233</f>
        <v>#N/A</v>
      </c>
    </row>
    <row r="7234" customFormat="false" ht="12.75" hidden="false" customHeight="false" outlineLevel="0" collapsed="false">
      <c r="F7234" s="94" t="e">
        <f aca="false">IF(REF_DT&lt;PromptMonth,1,INDEX(BucketTable,MATCH($A7234,SumMonths,0),1))</f>
        <v>#VALUE!</v>
      </c>
      <c r="G7234" s="94" t="e">
        <f aca="false">INDEX(Book_Type,MATCH($B7234,Book,0),1)</f>
        <v>#N/A</v>
      </c>
      <c r="H7234" s="94" t="e">
        <f aca="false">$F7234&amp;$G7234</f>
        <v>#N/A</v>
      </c>
    </row>
    <row r="7235" customFormat="false" ht="12.75" hidden="false" customHeight="false" outlineLevel="0" collapsed="false">
      <c r="F7235" s="94" t="e">
        <f aca="false">IF(REF_DT&lt;PromptMonth,1,INDEX(BucketTable,MATCH($A7235,SumMonths,0),1))</f>
        <v>#VALUE!</v>
      </c>
      <c r="G7235" s="94" t="e">
        <f aca="false">INDEX(Book_Type,MATCH($B7235,Book,0),1)</f>
        <v>#N/A</v>
      </c>
      <c r="H7235" s="94" t="e">
        <f aca="false">$F7235&amp;$G7235</f>
        <v>#N/A</v>
      </c>
    </row>
    <row r="7236" customFormat="false" ht="12.75" hidden="false" customHeight="false" outlineLevel="0" collapsed="false">
      <c r="F7236" s="94" t="e">
        <f aca="false">IF(REF_DT&lt;PromptMonth,1,INDEX(BucketTable,MATCH($A7236,SumMonths,0),1))</f>
        <v>#VALUE!</v>
      </c>
      <c r="G7236" s="94" t="e">
        <f aca="false">INDEX(Book_Type,MATCH($B7236,Book,0),1)</f>
        <v>#N/A</v>
      </c>
      <c r="H7236" s="94" t="e">
        <f aca="false">$F7236&amp;$G7236</f>
        <v>#N/A</v>
      </c>
    </row>
    <row r="7237" customFormat="false" ht="12.75" hidden="false" customHeight="false" outlineLevel="0" collapsed="false">
      <c r="F7237" s="94" t="e">
        <f aca="false">IF(REF_DT&lt;PromptMonth,1,INDEX(BucketTable,MATCH($A7237,SumMonths,0),1))</f>
        <v>#VALUE!</v>
      </c>
      <c r="G7237" s="94" t="e">
        <f aca="false">INDEX(Book_Type,MATCH($B7237,Book,0),1)</f>
        <v>#N/A</v>
      </c>
      <c r="H7237" s="94" t="e">
        <f aca="false">$F7237&amp;$G7237</f>
        <v>#N/A</v>
      </c>
    </row>
    <row r="7238" customFormat="false" ht="12.75" hidden="false" customHeight="false" outlineLevel="0" collapsed="false">
      <c r="F7238" s="94" t="e">
        <f aca="false">IF(REF_DT&lt;PromptMonth,1,INDEX(BucketTable,MATCH($A7238,SumMonths,0),1))</f>
        <v>#VALUE!</v>
      </c>
      <c r="G7238" s="94" t="e">
        <f aca="false">INDEX(Book_Type,MATCH($B7238,Book,0),1)</f>
        <v>#N/A</v>
      </c>
      <c r="H7238" s="94" t="e">
        <f aca="false">$F7238&amp;$G7238</f>
        <v>#N/A</v>
      </c>
    </row>
    <row r="7239" customFormat="false" ht="12.75" hidden="false" customHeight="false" outlineLevel="0" collapsed="false">
      <c r="F7239" s="94" t="e">
        <f aca="false">IF(REF_DT&lt;PromptMonth,1,INDEX(BucketTable,MATCH($A7239,SumMonths,0),1))</f>
        <v>#VALUE!</v>
      </c>
      <c r="G7239" s="94" t="e">
        <f aca="false">INDEX(Book_Type,MATCH($B7239,Book,0),1)</f>
        <v>#N/A</v>
      </c>
      <c r="H7239" s="94" t="e">
        <f aca="false">$F7239&amp;$G7239</f>
        <v>#N/A</v>
      </c>
    </row>
    <row r="7240" customFormat="false" ht="12.75" hidden="false" customHeight="false" outlineLevel="0" collapsed="false">
      <c r="F7240" s="94" t="e">
        <f aca="false">IF(REF_DT&lt;PromptMonth,1,INDEX(BucketTable,MATCH($A7240,SumMonths,0),1))</f>
        <v>#VALUE!</v>
      </c>
      <c r="G7240" s="94" t="e">
        <f aca="false">INDEX(Book_Type,MATCH($B7240,Book,0),1)</f>
        <v>#N/A</v>
      </c>
      <c r="H7240" s="94" t="e">
        <f aca="false">$F7240&amp;$G7240</f>
        <v>#N/A</v>
      </c>
    </row>
    <row r="7241" customFormat="false" ht="12.75" hidden="false" customHeight="false" outlineLevel="0" collapsed="false">
      <c r="F7241" s="94" t="e">
        <f aca="false">IF(REF_DT&lt;PromptMonth,1,INDEX(BucketTable,MATCH($A7241,SumMonths,0),1))</f>
        <v>#VALUE!</v>
      </c>
      <c r="G7241" s="94" t="e">
        <f aca="false">INDEX(Book_Type,MATCH($B7241,Book,0),1)</f>
        <v>#N/A</v>
      </c>
      <c r="H7241" s="94" t="e">
        <f aca="false">$F7241&amp;$G7241</f>
        <v>#N/A</v>
      </c>
    </row>
    <row r="7242" customFormat="false" ht="12.75" hidden="false" customHeight="false" outlineLevel="0" collapsed="false">
      <c r="F7242" s="94" t="e">
        <f aca="false">IF(REF_DT&lt;PromptMonth,1,INDEX(BucketTable,MATCH($A7242,SumMonths,0),1))</f>
        <v>#VALUE!</v>
      </c>
      <c r="G7242" s="94" t="e">
        <f aca="false">INDEX(Book_Type,MATCH($B7242,Book,0),1)</f>
        <v>#N/A</v>
      </c>
      <c r="H7242" s="94" t="e">
        <f aca="false">$F7242&amp;$G7242</f>
        <v>#N/A</v>
      </c>
    </row>
    <row r="7243" customFormat="false" ht="12.75" hidden="false" customHeight="false" outlineLevel="0" collapsed="false">
      <c r="F7243" s="94" t="e">
        <f aca="false">IF(REF_DT&lt;PromptMonth,1,INDEX(BucketTable,MATCH($A7243,SumMonths,0),1))</f>
        <v>#VALUE!</v>
      </c>
      <c r="G7243" s="94" t="e">
        <f aca="false">INDEX(Book_Type,MATCH($B7243,Book,0),1)</f>
        <v>#N/A</v>
      </c>
      <c r="H7243" s="94" t="e">
        <f aca="false">$F7243&amp;$G7243</f>
        <v>#N/A</v>
      </c>
    </row>
    <row r="7244" customFormat="false" ht="12.75" hidden="false" customHeight="false" outlineLevel="0" collapsed="false">
      <c r="F7244" s="94" t="e">
        <f aca="false">IF(REF_DT&lt;PromptMonth,1,INDEX(BucketTable,MATCH($A7244,SumMonths,0),1))</f>
        <v>#VALUE!</v>
      </c>
      <c r="G7244" s="94" t="e">
        <f aca="false">INDEX(Book_Type,MATCH($B7244,Book,0),1)</f>
        <v>#N/A</v>
      </c>
      <c r="H7244" s="94" t="e">
        <f aca="false">$F7244&amp;$G7244</f>
        <v>#N/A</v>
      </c>
    </row>
    <row r="7245" customFormat="false" ht="12.75" hidden="false" customHeight="false" outlineLevel="0" collapsed="false">
      <c r="F7245" s="94" t="e">
        <f aca="false">IF(REF_DT&lt;PromptMonth,1,INDEX(BucketTable,MATCH($A7245,SumMonths,0),1))</f>
        <v>#VALUE!</v>
      </c>
      <c r="G7245" s="94" t="e">
        <f aca="false">INDEX(Book_Type,MATCH($B7245,Book,0),1)</f>
        <v>#N/A</v>
      </c>
      <c r="H7245" s="94" t="e">
        <f aca="false">$F7245&amp;$G7245</f>
        <v>#N/A</v>
      </c>
    </row>
    <row r="7246" customFormat="false" ht="12.75" hidden="false" customHeight="false" outlineLevel="0" collapsed="false">
      <c r="F7246" s="94" t="e">
        <f aca="false">IF(REF_DT&lt;PromptMonth,1,INDEX(BucketTable,MATCH($A7246,SumMonths,0),1))</f>
        <v>#VALUE!</v>
      </c>
      <c r="G7246" s="94" t="e">
        <f aca="false">INDEX(Book_Type,MATCH($B7246,Book,0),1)</f>
        <v>#N/A</v>
      </c>
      <c r="H7246" s="94" t="e">
        <f aca="false">$F7246&amp;$G7246</f>
        <v>#N/A</v>
      </c>
    </row>
    <row r="7247" customFormat="false" ht="12.75" hidden="false" customHeight="false" outlineLevel="0" collapsed="false">
      <c r="F7247" s="94" t="e">
        <f aca="false">IF(REF_DT&lt;PromptMonth,1,INDEX(BucketTable,MATCH($A7247,SumMonths,0),1))</f>
        <v>#VALUE!</v>
      </c>
      <c r="G7247" s="94" t="e">
        <f aca="false">INDEX(Book_Type,MATCH($B7247,Book,0),1)</f>
        <v>#N/A</v>
      </c>
      <c r="H7247" s="94" t="e">
        <f aca="false">$F7247&amp;$G7247</f>
        <v>#N/A</v>
      </c>
    </row>
    <row r="7248" customFormat="false" ht="12.75" hidden="false" customHeight="false" outlineLevel="0" collapsed="false">
      <c r="F7248" s="94" t="e">
        <f aca="false">IF(REF_DT&lt;PromptMonth,1,INDEX(BucketTable,MATCH($A7248,SumMonths,0),1))</f>
        <v>#VALUE!</v>
      </c>
      <c r="G7248" s="94" t="e">
        <f aca="false">INDEX(Book_Type,MATCH($B7248,Book,0),1)</f>
        <v>#N/A</v>
      </c>
      <c r="H7248" s="94" t="e">
        <f aca="false">$F7248&amp;$G7248</f>
        <v>#N/A</v>
      </c>
    </row>
    <row r="7249" customFormat="false" ht="12.75" hidden="false" customHeight="false" outlineLevel="0" collapsed="false">
      <c r="F7249" s="94" t="e">
        <f aca="false">IF(REF_DT&lt;PromptMonth,1,INDEX(BucketTable,MATCH($A7249,SumMonths,0),1))</f>
        <v>#VALUE!</v>
      </c>
      <c r="G7249" s="94" t="e">
        <f aca="false">INDEX(Book_Type,MATCH($B7249,Book,0),1)</f>
        <v>#N/A</v>
      </c>
      <c r="H7249" s="94" t="e">
        <f aca="false">$F7249&amp;$G7249</f>
        <v>#N/A</v>
      </c>
    </row>
    <row r="7250" customFormat="false" ht="12.75" hidden="false" customHeight="false" outlineLevel="0" collapsed="false">
      <c r="F7250" s="94" t="e">
        <f aca="false">IF(REF_DT&lt;PromptMonth,1,INDEX(BucketTable,MATCH($A7250,SumMonths,0),1))</f>
        <v>#VALUE!</v>
      </c>
      <c r="G7250" s="94" t="e">
        <f aca="false">INDEX(Book_Type,MATCH($B7250,Book,0),1)</f>
        <v>#N/A</v>
      </c>
      <c r="H7250" s="94" t="e">
        <f aca="false">$F7250&amp;$G7250</f>
        <v>#N/A</v>
      </c>
    </row>
    <row r="7251" customFormat="false" ht="12.75" hidden="false" customHeight="false" outlineLevel="0" collapsed="false">
      <c r="F7251" s="94" t="e">
        <f aca="false">IF(REF_DT&lt;PromptMonth,1,INDEX(BucketTable,MATCH($A7251,SumMonths,0),1))</f>
        <v>#VALUE!</v>
      </c>
      <c r="G7251" s="94" t="e">
        <f aca="false">INDEX(Book_Type,MATCH($B7251,Book,0),1)</f>
        <v>#N/A</v>
      </c>
      <c r="H7251" s="94" t="e">
        <f aca="false">$F7251&amp;$G7251</f>
        <v>#N/A</v>
      </c>
    </row>
    <row r="7252" customFormat="false" ht="12.75" hidden="false" customHeight="false" outlineLevel="0" collapsed="false">
      <c r="F7252" s="94" t="e">
        <f aca="false">IF(REF_DT&lt;PromptMonth,1,INDEX(BucketTable,MATCH($A7252,SumMonths,0),1))</f>
        <v>#VALUE!</v>
      </c>
      <c r="G7252" s="94" t="e">
        <f aca="false">INDEX(Book_Type,MATCH($B7252,Book,0),1)</f>
        <v>#N/A</v>
      </c>
      <c r="H7252" s="94" t="e">
        <f aca="false">$F7252&amp;$G7252</f>
        <v>#N/A</v>
      </c>
    </row>
    <row r="7253" customFormat="false" ht="12.75" hidden="false" customHeight="false" outlineLevel="0" collapsed="false">
      <c r="F7253" s="94" t="e">
        <f aca="false">IF(REF_DT&lt;PromptMonth,1,INDEX(BucketTable,MATCH($A7253,SumMonths,0),1))</f>
        <v>#VALUE!</v>
      </c>
      <c r="G7253" s="94" t="e">
        <f aca="false">INDEX(Book_Type,MATCH($B7253,Book,0),1)</f>
        <v>#N/A</v>
      </c>
      <c r="H7253" s="94" t="e">
        <f aca="false">$F7253&amp;$G7253</f>
        <v>#N/A</v>
      </c>
    </row>
    <row r="7254" customFormat="false" ht="12.75" hidden="false" customHeight="false" outlineLevel="0" collapsed="false">
      <c r="F7254" s="94" t="e">
        <f aca="false">IF(REF_DT&lt;PromptMonth,1,INDEX(BucketTable,MATCH($A7254,SumMonths,0),1))</f>
        <v>#VALUE!</v>
      </c>
      <c r="G7254" s="94" t="e">
        <f aca="false">INDEX(Book_Type,MATCH($B7254,Book,0),1)</f>
        <v>#N/A</v>
      </c>
      <c r="H7254" s="94" t="e">
        <f aca="false">$F7254&amp;$G7254</f>
        <v>#N/A</v>
      </c>
    </row>
    <row r="7255" customFormat="false" ht="12.75" hidden="false" customHeight="false" outlineLevel="0" collapsed="false">
      <c r="F7255" s="94" t="e">
        <f aca="false">IF(REF_DT&lt;PromptMonth,1,INDEX(BucketTable,MATCH($A7255,SumMonths,0),1))</f>
        <v>#VALUE!</v>
      </c>
      <c r="G7255" s="94" t="e">
        <f aca="false">INDEX(Book_Type,MATCH($B7255,Book,0),1)</f>
        <v>#N/A</v>
      </c>
      <c r="H7255" s="94" t="e">
        <f aca="false">$F7255&amp;$G7255</f>
        <v>#N/A</v>
      </c>
    </row>
    <row r="7256" customFormat="false" ht="12.75" hidden="false" customHeight="false" outlineLevel="0" collapsed="false">
      <c r="F7256" s="94" t="e">
        <f aca="false">IF(REF_DT&lt;PromptMonth,1,INDEX(BucketTable,MATCH($A7256,SumMonths,0),1))</f>
        <v>#VALUE!</v>
      </c>
      <c r="G7256" s="94" t="e">
        <f aca="false">INDEX(Book_Type,MATCH($B7256,Book,0),1)</f>
        <v>#N/A</v>
      </c>
      <c r="H7256" s="94" t="e">
        <f aca="false">$F7256&amp;$G7256</f>
        <v>#N/A</v>
      </c>
    </row>
    <row r="7257" customFormat="false" ht="12.75" hidden="false" customHeight="false" outlineLevel="0" collapsed="false">
      <c r="F7257" s="94" t="e">
        <f aca="false">IF(REF_DT&lt;PromptMonth,1,INDEX(BucketTable,MATCH($A7257,SumMonths,0),1))</f>
        <v>#VALUE!</v>
      </c>
      <c r="G7257" s="94" t="e">
        <f aca="false">INDEX(Book_Type,MATCH($B7257,Book,0),1)</f>
        <v>#N/A</v>
      </c>
      <c r="H7257" s="94" t="e">
        <f aca="false">$F7257&amp;$G7257</f>
        <v>#N/A</v>
      </c>
    </row>
    <row r="7258" customFormat="false" ht="12.75" hidden="false" customHeight="false" outlineLevel="0" collapsed="false">
      <c r="F7258" s="94" t="e">
        <f aca="false">IF(REF_DT&lt;PromptMonth,1,INDEX(BucketTable,MATCH($A7258,SumMonths,0),1))</f>
        <v>#VALUE!</v>
      </c>
      <c r="G7258" s="94" t="e">
        <f aca="false">INDEX(Book_Type,MATCH($B7258,Book,0),1)</f>
        <v>#N/A</v>
      </c>
      <c r="H7258" s="94" t="e">
        <f aca="false">$F7258&amp;$G7258</f>
        <v>#N/A</v>
      </c>
    </row>
    <row r="7259" customFormat="false" ht="12.75" hidden="false" customHeight="false" outlineLevel="0" collapsed="false">
      <c r="F7259" s="94" t="e">
        <f aca="false">IF(REF_DT&lt;PromptMonth,1,INDEX(BucketTable,MATCH($A7259,SumMonths,0),1))</f>
        <v>#VALUE!</v>
      </c>
      <c r="G7259" s="94" t="e">
        <f aca="false">INDEX(Book_Type,MATCH($B7259,Book,0),1)</f>
        <v>#N/A</v>
      </c>
      <c r="H7259" s="94" t="e">
        <f aca="false">$F7259&amp;$G7259</f>
        <v>#N/A</v>
      </c>
    </row>
    <row r="7260" customFormat="false" ht="12.75" hidden="false" customHeight="false" outlineLevel="0" collapsed="false">
      <c r="F7260" s="94" t="e">
        <f aca="false">IF(REF_DT&lt;PromptMonth,1,INDEX(BucketTable,MATCH($A7260,SumMonths,0),1))</f>
        <v>#VALUE!</v>
      </c>
      <c r="G7260" s="94" t="e">
        <f aca="false">INDEX(Book_Type,MATCH($B7260,Book,0),1)</f>
        <v>#N/A</v>
      </c>
      <c r="H7260" s="94" t="e">
        <f aca="false">$F7260&amp;$G7260</f>
        <v>#N/A</v>
      </c>
    </row>
    <row r="7261" customFormat="false" ht="12.75" hidden="false" customHeight="false" outlineLevel="0" collapsed="false">
      <c r="F7261" s="94" t="e">
        <f aca="false">IF(REF_DT&lt;PromptMonth,1,INDEX(BucketTable,MATCH($A7261,SumMonths,0),1))</f>
        <v>#VALUE!</v>
      </c>
      <c r="G7261" s="94" t="e">
        <f aca="false">INDEX(Book_Type,MATCH($B7261,Book,0),1)</f>
        <v>#N/A</v>
      </c>
      <c r="H7261" s="94" t="e">
        <f aca="false">$F7261&amp;$G7261</f>
        <v>#N/A</v>
      </c>
    </row>
    <row r="7262" customFormat="false" ht="12.75" hidden="false" customHeight="false" outlineLevel="0" collapsed="false">
      <c r="F7262" s="94" t="e">
        <f aca="false">IF(REF_DT&lt;PromptMonth,1,INDEX(BucketTable,MATCH($A7262,SumMonths,0),1))</f>
        <v>#VALUE!</v>
      </c>
      <c r="G7262" s="94" t="e">
        <f aca="false">INDEX(Book_Type,MATCH($B7262,Book,0),1)</f>
        <v>#N/A</v>
      </c>
      <c r="H7262" s="94" t="e">
        <f aca="false">$F7262&amp;$G7262</f>
        <v>#N/A</v>
      </c>
    </row>
    <row r="7263" customFormat="false" ht="12.75" hidden="false" customHeight="false" outlineLevel="0" collapsed="false">
      <c r="F7263" s="94" t="e">
        <f aca="false">IF(REF_DT&lt;PromptMonth,1,INDEX(BucketTable,MATCH($A7263,SumMonths,0),1))</f>
        <v>#VALUE!</v>
      </c>
      <c r="G7263" s="94" t="e">
        <f aca="false">INDEX(Book_Type,MATCH($B7263,Book,0),1)</f>
        <v>#N/A</v>
      </c>
      <c r="H7263" s="94" t="e">
        <f aca="false">$F7263&amp;$G7263</f>
        <v>#N/A</v>
      </c>
    </row>
    <row r="7264" customFormat="false" ht="12.75" hidden="false" customHeight="false" outlineLevel="0" collapsed="false">
      <c r="F7264" s="94" t="e">
        <f aca="false">IF(REF_DT&lt;PromptMonth,1,INDEX(BucketTable,MATCH($A7264,SumMonths,0),1))</f>
        <v>#VALUE!</v>
      </c>
      <c r="G7264" s="94" t="e">
        <f aca="false">INDEX(Book_Type,MATCH($B7264,Book,0),1)</f>
        <v>#N/A</v>
      </c>
      <c r="H7264" s="94" t="e">
        <f aca="false">$F7264&amp;$G7264</f>
        <v>#N/A</v>
      </c>
    </row>
    <row r="7265" customFormat="false" ht="12.75" hidden="false" customHeight="false" outlineLevel="0" collapsed="false">
      <c r="F7265" s="94" t="e">
        <f aca="false">IF(REF_DT&lt;PromptMonth,1,INDEX(BucketTable,MATCH($A7265,SumMonths,0),1))</f>
        <v>#VALUE!</v>
      </c>
      <c r="G7265" s="94" t="e">
        <f aca="false">INDEX(Book_Type,MATCH($B7265,Book,0),1)</f>
        <v>#N/A</v>
      </c>
      <c r="H7265" s="94" t="e">
        <f aca="false">$F7265&amp;$G7265</f>
        <v>#N/A</v>
      </c>
    </row>
    <row r="7266" customFormat="false" ht="12.75" hidden="false" customHeight="false" outlineLevel="0" collapsed="false">
      <c r="F7266" s="94" t="e">
        <f aca="false">IF(REF_DT&lt;PromptMonth,1,INDEX(BucketTable,MATCH($A7266,SumMonths,0),1))</f>
        <v>#VALUE!</v>
      </c>
      <c r="G7266" s="94" t="e">
        <f aca="false">INDEX(Book_Type,MATCH($B7266,Book,0),1)</f>
        <v>#N/A</v>
      </c>
      <c r="H7266" s="94" t="e">
        <f aca="false">$F7266&amp;$G7266</f>
        <v>#N/A</v>
      </c>
    </row>
    <row r="7267" customFormat="false" ht="12.75" hidden="false" customHeight="false" outlineLevel="0" collapsed="false">
      <c r="F7267" s="94" t="e">
        <f aca="false">IF(REF_DT&lt;PromptMonth,1,INDEX(BucketTable,MATCH($A7267,SumMonths,0),1))</f>
        <v>#VALUE!</v>
      </c>
      <c r="G7267" s="94" t="e">
        <f aca="false">INDEX(Book_Type,MATCH($B7267,Book,0),1)</f>
        <v>#N/A</v>
      </c>
      <c r="H7267" s="94" t="e">
        <f aca="false">$F7267&amp;$G7267</f>
        <v>#N/A</v>
      </c>
    </row>
    <row r="7268" customFormat="false" ht="12.75" hidden="false" customHeight="false" outlineLevel="0" collapsed="false">
      <c r="F7268" s="94" t="e">
        <f aca="false">IF(REF_DT&lt;PromptMonth,1,INDEX(BucketTable,MATCH($A7268,SumMonths,0),1))</f>
        <v>#VALUE!</v>
      </c>
      <c r="G7268" s="94" t="e">
        <f aca="false">INDEX(Book_Type,MATCH($B7268,Book,0),1)</f>
        <v>#N/A</v>
      </c>
      <c r="H7268" s="94" t="e">
        <f aca="false">$F7268&amp;$G7268</f>
        <v>#N/A</v>
      </c>
    </row>
    <row r="7269" customFormat="false" ht="12.75" hidden="false" customHeight="false" outlineLevel="0" collapsed="false">
      <c r="F7269" s="94" t="e">
        <f aca="false">IF(REF_DT&lt;PromptMonth,1,INDEX(BucketTable,MATCH($A7269,SumMonths,0),1))</f>
        <v>#VALUE!</v>
      </c>
      <c r="G7269" s="94" t="e">
        <f aca="false">INDEX(Book_Type,MATCH($B7269,Book,0),1)</f>
        <v>#N/A</v>
      </c>
      <c r="H7269" s="94" t="e">
        <f aca="false">$F7269&amp;$G7269</f>
        <v>#N/A</v>
      </c>
    </row>
    <row r="7270" customFormat="false" ht="12.75" hidden="false" customHeight="false" outlineLevel="0" collapsed="false">
      <c r="F7270" s="94" t="e">
        <f aca="false">IF(REF_DT&lt;PromptMonth,1,INDEX(BucketTable,MATCH($A7270,SumMonths,0),1))</f>
        <v>#VALUE!</v>
      </c>
      <c r="G7270" s="94" t="e">
        <f aca="false">INDEX(Book_Type,MATCH($B7270,Book,0),1)</f>
        <v>#N/A</v>
      </c>
      <c r="H7270" s="94" t="e">
        <f aca="false">$F7270&amp;$G7270</f>
        <v>#N/A</v>
      </c>
    </row>
    <row r="7271" customFormat="false" ht="12.75" hidden="false" customHeight="false" outlineLevel="0" collapsed="false">
      <c r="F7271" s="94" t="e">
        <f aca="false">IF(REF_DT&lt;PromptMonth,1,INDEX(BucketTable,MATCH($A7271,SumMonths,0),1))</f>
        <v>#VALUE!</v>
      </c>
      <c r="G7271" s="94" t="e">
        <f aca="false">INDEX(Book_Type,MATCH($B7271,Book,0),1)</f>
        <v>#N/A</v>
      </c>
      <c r="H7271" s="94" t="e">
        <f aca="false">$F7271&amp;$G7271</f>
        <v>#N/A</v>
      </c>
    </row>
    <row r="7272" customFormat="false" ht="12.75" hidden="false" customHeight="false" outlineLevel="0" collapsed="false">
      <c r="F7272" s="94" t="e">
        <f aca="false">IF(REF_DT&lt;PromptMonth,1,INDEX(BucketTable,MATCH($A7272,SumMonths,0),1))</f>
        <v>#VALUE!</v>
      </c>
      <c r="G7272" s="94" t="e">
        <f aca="false">INDEX(Book_Type,MATCH($B7272,Book,0),1)</f>
        <v>#N/A</v>
      </c>
      <c r="H7272" s="94" t="e">
        <f aca="false">$F7272&amp;$G7272</f>
        <v>#N/A</v>
      </c>
    </row>
    <row r="7273" customFormat="false" ht="12.75" hidden="false" customHeight="false" outlineLevel="0" collapsed="false">
      <c r="F7273" s="94" t="e">
        <f aca="false">IF(REF_DT&lt;PromptMonth,1,INDEX(BucketTable,MATCH($A7273,SumMonths,0),1))</f>
        <v>#VALUE!</v>
      </c>
      <c r="G7273" s="94" t="e">
        <f aca="false">INDEX(Book_Type,MATCH($B7273,Book,0),1)</f>
        <v>#N/A</v>
      </c>
      <c r="H7273" s="94" t="e">
        <f aca="false">$F7273&amp;$G7273</f>
        <v>#N/A</v>
      </c>
    </row>
    <row r="7274" customFormat="false" ht="12.75" hidden="false" customHeight="false" outlineLevel="0" collapsed="false">
      <c r="F7274" s="94" t="e">
        <f aca="false">IF(REF_DT&lt;PromptMonth,1,INDEX(BucketTable,MATCH($A7274,SumMonths,0),1))</f>
        <v>#VALUE!</v>
      </c>
      <c r="G7274" s="94" t="e">
        <f aca="false">INDEX(Book_Type,MATCH($B7274,Book,0),1)</f>
        <v>#N/A</v>
      </c>
      <c r="H7274" s="94" t="e">
        <f aca="false">$F7274&amp;$G7274</f>
        <v>#N/A</v>
      </c>
    </row>
    <row r="7275" customFormat="false" ht="12.75" hidden="false" customHeight="false" outlineLevel="0" collapsed="false">
      <c r="F7275" s="94" t="e">
        <f aca="false">IF(REF_DT&lt;PromptMonth,1,INDEX(BucketTable,MATCH($A7275,SumMonths,0),1))</f>
        <v>#VALUE!</v>
      </c>
      <c r="G7275" s="94" t="e">
        <f aca="false">INDEX(Book_Type,MATCH($B7275,Book,0),1)</f>
        <v>#N/A</v>
      </c>
      <c r="H7275" s="94" t="e">
        <f aca="false">$F7275&amp;$G7275</f>
        <v>#N/A</v>
      </c>
    </row>
    <row r="7276" customFormat="false" ht="12.75" hidden="false" customHeight="false" outlineLevel="0" collapsed="false">
      <c r="F7276" s="94" t="e">
        <f aca="false">IF(REF_DT&lt;PromptMonth,1,INDEX(BucketTable,MATCH($A7276,SumMonths,0),1))</f>
        <v>#VALUE!</v>
      </c>
      <c r="G7276" s="94" t="e">
        <f aca="false">INDEX(Book_Type,MATCH($B7276,Book,0),1)</f>
        <v>#N/A</v>
      </c>
      <c r="H7276" s="94" t="e">
        <f aca="false">$F7276&amp;$G7276</f>
        <v>#N/A</v>
      </c>
    </row>
    <row r="7277" customFormat="false" ht="12.75" hidden="false" customHeight="false" outlineLevel="0" collapsed="false">
      <c r="F7277" s="94" t="e">
        <f aca="false">IF(REF_DT&lt;PromptMonth,1,INDEX(BucketTable,MATCH($A7277,SumMonths,0),1))</f>
        <v>#VALUE!</v>
      </c>
      <c r="G7277" s="94" t="e">
        <f aca="false">INDEX(Book_Type,MATCH($B7277,Book,0),1)</f>
        <v>#N/A</v>
      </c>
      <c r="H7277" s="94" t="e">
        <f aca="false">$F7277&amp;$G7277</f>
        <v>#N/A</v>
      </c>
    </row>
    <row r="7278" customFormat="false" ht="12.75" hidden="false" customHeight="false" outlineLevel="0" collapsed="false">
      <c r="F7278" s="94" t="e">
        <f aca="false">IF(REF_DT&lt;PromptMonth,1,INDEX(BucketTable,MATCH($A7278,SumMonths,0),1))</f>
        <v>#VALUE!</v>
      </c>
      <c r="G7278" s="94" t="e">
        <f aca="false">INDEX(Book_Type,MATCH($B7278,Book,0),1)</f>
        <v>#N/A</v>
      </c>
      <c r="H7278" s="94" t="e">
        <f aca="false">$F7278&amp;$G7278</f>
        <v>#N/A</v>
      </c>
    </row>
    <row r="7279" customFormat="false" ht="12.75" hidden="false" customHeight="false" outlineLevel="0" collapsed="false">
      <c r="F7279" s="94" t="e">
        <f aca="false">IF(REF_DT&lt;PromptMonth,1,INDEX(BucketTable,MATCH($A7279,SumMonths,0),1))</f>
        <v>#VALUE!</v>
      </c>
      <c r="G7279" s="94" t="e">
        <f aca="false">INDEX(Book_Type,MATCH($B7279,Book,0),1)</f>
        <v>#N/A</v>
      </c>
      <c r="H7279" s="94" t="e">
        <f aca="false">$F7279&amp;$G7279</f>
        <v>#N/A</v>
      </c>
    </row>
    <row r="7280" customFormat="false" ht="12.75" hidden="false" customHeight="false" outlineLevel="0" collapsed="false">
      <c r="F7280" s="94" t="e">
        <f aca="false">IF(REF_DT&lt;PromptMonth,1,INDEX(BucketTable,MATCH($A7280,SumMonths,0),1))</f>
        <v>#VALUE!</v>
      </c>
      <c r="G7280" s="94" t="e">
        <f aca="false">INDEX(Book_Type,MATCH($B7280,Book,0),1)</f>
        <v>#N/A</v>
      </c>
      <c r="H7280" s="94" t="e">
        <f aca="false">$F7280&amp;$G7280</f>
        <v>#N/A</v>
      </c>
    </row>
    <row r="7281" customFormat="false" ht="12.75" hidden="false" customHeight="false" outlineLevel="0" collapsed="false">
      <c r="F7281" s="94" t="e">
        <f aca="false">IF(REF_DT&lt;PromptMonth,1,INDEX(BucketTable,MATCH($A7281,SumMonths,0),1))</f>
        <v>#VALUE!</v>
      </c>
      <c r="G7281" s="94" t="e">
        <f aca="false">INDEX(Book_Type,MATCH($B7281,Book,0),1)</f>
        <v>#N/A</v>
      </c>
      <c r="H7281" s="94" t="e">
        <f aca="false">$F7281&amp;$G7281</f>
        <v>#N/A</v>
      </c>
    </row>
    <row r="7282" customFormat="false" ht="12.75" hidden="false" customHeight="false" outlineLevel="0" collapsed="false">
      <c r="F7282" s="94" t="e">
        <f aca="false">IF(REF_DT&lt;PromptMonth,1,INDEX(BucketTable,MATCH($A7282,SumMonths,0),1))</f>
        <v>#VALUE!</v>
      </c>
      <c r="G7282" s="94" t="e">
        <f aca="false">INDEX(Book_Type,MATCH($B7282,Book,0),1)</f>
        <v>#N/A</v>
      </c>
      <c r="H7282" s="94" t="e">
        <f aca="false">$F7282&amp;$G7282</f>
        <v>#N/A</v>
      </c>
    </row>
    <row r="7283" customFormat="false" ht="12.75" hidden="false" customHeight="false" outlineLevel="0" collapsed="false">
      <c r="F7283" s="94" t="e">
        <f aca="false">IF(REF_DT&lt;PromptMonth,1,INDEX(BucketTable,MATCH($A7283,SumMonths,0),1))</f>
        <v>#VALUE!</v>
      </c>
      <c r="G7283" s="94" t="e">
        <f aca="false">INDEX(Book_Type,MATCH($B7283,Book,0),1)</f>
        <v>#N/A</v>
      </c>
      <c r="H7283" s="94" t="e">
        <f aca="false">$F7283&amp;$G7283</f>
        <v>#N/A</v>
      </c>
    </row>
    <row r="7284" customFormat="false" ht="12.75" hidden="false" customHeight="false" outlineLevel="0" collapsed="false">
      <c r="F7284" s="94" t="e">
        <f aca="false">IF(REF_DT&lt;PromptMonth,1,INDEX(BucketTable,MATCH($A7284,SumMonths,0),1))</f>
        <v>#VALUE!</v>
      </c>
      <c r="G7284" s="94" t="e">
        <f aca="false">INDEX(Book_Type,MATCH($B7284,Book,0),1)</f>
        <v>#N/A</v>
      </c>
      <c r="H7284" s="94" t="e">
        <f aca="false">$F7284&amp;$G7284</f>
        <v>#N/A</v>
      </c>
    </row>
    <row r="7285" customFormat="false" ht="12.75" hidden="false" customHeight="false" outlineLevel="0" collapsed="false">
      <c r="F7285" s="94" t="e">
        <f aca="false">IF(REF_DT&lt;PromptMonth,1,INDEX(BucketTable,MATCH($A7285,SumMonths,0),1))</f>
        <v>#VALUE!</v>
      </c>
      <c r="G7285" s="94" t="e">
        <f aca="false">INDEX(Book_Type,MATCH($B7285,Book,0),1)</f>
        <v>#N/A</v>
      </c>
      <c r="H7285" s="94" t="e">
        <f aca="false">$F7285&amp;$G7285</f>
        <v>#N/A</v>
      </c>
    </row>
    <row r="7286" customFormat="false" ht="12.75" hidden="false" customHeight="false" outlineLevel="0" collapsed="false">
      <c r="F7286" s="94" t="e">
        <f aca="false">IF(REF_DT&lt;PromptMonth,1,INDEX(BucketTable,MATCH($A7286,SumMonths,0),1))</f>
        <v>#VALUE!</v>
      </c>
      <c r="G7286" s="94" t="e">
        <f aca="false">INDEX(Book_Type,MATCH($B7286,Book,0),1)</f>
        <v>#N/A</v>
      </c>
      <c r="H7286" s="94" t="e">
        <f aca="false">$F7286&amp;$G7286</f>
        <v>#N/A</v>
      </c>
    </row>
    <row r="7287" customFormat="false" ht="12.75" hidden="false" customHeight="false" outlineLevel="0" collapsed="false">
      <c r="F7287" s="94" t="e">
        <f aca="false">IF(REF_DT&lt;PromptMonth,1,INDEX(BucketTable,MATCH($A7287,SumMonths,0),1))</f>
        <v>#VALUE!</v>
      </c>
      <c r="G7287" s="94" t="e">
        <f aca="false">INDEX(Book_Type,MATCH($B7287,Book,0),1)</f>
        <v>#N/A</v>
      </c>
      <c r="H7287" s="94" t="e">
        <f aca="false">$F7287&amp;$G7287</f>
        <v>#N/A</v>
      </c>
    </row>
    <row r="7288" customFormat="false" ht="12.75" hidden="false" customHeight="false" outlineLevel="0" collapsed="false">
      <c r="F7288" s="94" t="e">
        <f aca="false">IF(REF_DT&lt;PromptMonth,1,INDEX(BucketTable,MATCH($A7288,SumMonths,0),1))</f>
        <v>#VALUE!</v>
      </c>
      <c r="G7288" s="94" t="e">
        <f aca="false">INDEX(Book_Type,MATCH($B7288,Book,0),1)</f>
        <v>#N/A</v>
      </c>
      <c r="H7288" s="94" t="e">
        <f aca="false">$F7288&amp;$G7288</f>
        <v>#N/A</v>
      </c>
    </row>
    <row r="7289" customFormat="false" ht="12.75" hidden="false" customHeight="false" outlineLevel="0" collapsed="false">
      <c r="F7289" s="94" t="e">
        <f aca="false">IF(REF_DT&lt;PromptMonth,1,INDEX(BucketTable,MATCH($A7289,SumMonths,0),1))</f>
        <v>#VALUE!</v>
      </c>
      <c r="G7289" s="94" t="e">
        <f aca="false">INDEX(Book_Type,MATCH($B7289,Book,0),1)</f>
        <v>#N/A</v>
      </c>
      <c r="H7289" s="94" t="e">
        <f aca="false">$F7289&amp;$G7289</f>
        <v>#N/A</v>
      </c>
    </row>
    <row r="7290" customFormat="false" ht="12.75" hidden="false" customHeight="false" outlineLevel="0" collapsed="false">
      <c r="F7290" s="94" t="e">
        <f aca="false">IF(REF_DT&lt;PromptMonth,1,INDEX(BucketTable,MATCH($A7290,SumMonths,0),1))</f>
        <v>#VALUE!</v>
      </c>
      <c r="G7290" s="94" t="e">
        <f aca="false">INDEX(Book_Type,MATCH($B7290,Book,0),1)</f>
        <v>#N/A</v>
      </c>
      <c r="H7290" s="94" t="e">
        <f aca="false">$F7290&amp;$G7290</f>
        <v>#N/A</v>
      </c>
    </row>
    <row r="7291" customFormat="false" ht="12.75" hidden="false" customHeight="false" outlineLevel="0" collapsed="false">
      <c r="F7291" s="94" t="e">
        <f aca="false">IF(REF_DT&lt;PromptMonth,1,INDEX(BucketTable,MATCH($A7291,SumMonths,0),1))</f>
        <v>#VALUE!</v>
      </c>
      <c r="G7291" s="94" t="e">
        <f aca="false">INDEX(Book_Type,MATCH($B7291,Book,0),1)</f>
        <v>#N/A</v>
      </c>
      <c r="H7291" s="94" t="e">
        <f aca="false">$F7291&amp;$G7291</f>
        <v>#N/A</v>
      </c>
    </row>
    <row r="7292" customFormat="false" ht="12.75" hidden="false" customHeight="false" outlineLevel="0" collapsed="false">
      <c r="F7292" s="94" t="e">
        <f aca="false">IF(REF_DT&lt;PromptMonth,1,INDEX(BucketTable,MATCH($A7292,SumMonths,0),1))</f>
        <v>#VALUE!</v>
      </c>
      <c r="G7292" s="94" t="e">
        <f aca="false">INDEX(Book_Type,MATCH($B7292,Book,0),1)</f>
        <v>#N/A</v>
      </c>
      <c r="H7292" s="94" t="e">
        <f aca="false">$F7292&amp;$G7292</f>
        <v>#N/A</v>
      </c>
    </row>
    <row r="7293" customFormat="false" ht="12.75" hidden="false" customHeight="false" outlineLevel="0" collapsed="false">
      <c r="F7293" s="94" t="e">
        <f aca="false">IF(REF_DT&lt;PromptMonth,1,INDEX(BucketTable,MATCH($A7293,SumMonths,0),1))</f>
        <v>#VALUE!</v>
      </c>
      <c r="G7293" s="94" t="e">
        <f aca="false">INDEX(Book_Type,MATCH($B7293,Book,0),1)</f>
        <v>#N/A</v>
      </c>
      <c r="H7293" s="94" t="e">
        <f aca="false">$F7293&amp;$G7293</f>
        <v>#N/A</v>
      </c>
    </row>
    <row r="7294" customFormat="false" ht="12.75" hidden="false" customHeight="false" outlineLevel="0" collapsed="false">
      <c r="F7294" s="94" t="e">
        <f aca="false">IF(REF_DT&lt;PromptMonth,1,INDEX(BucketTable,MATCH($A7294,SumMonths,0),1))</f>
        <v>#VALUE!</v>
      </c>
      <c r="G7294" s="94" t="e">
        <f aca="false">INDEX(Book_Type,MATCH($B7294,Book,0),1)</f>
        <v>#N/A</v>
      </c>
      <c r="H7294" s="94" t="e">
        <f aca="false">$F7294&amp;$G7294</f>
        <v>#N/A</v>
      </c>
    </row>
    <row r="7295" customFormat="false" ht="12.75" hidden="false" customHeight="false" outlineLevel="0" collapsed="false">
      <c r="F7295" s="94" t="e">
        <f aca="false">IF(REF_DT&lt;PromptMonth,1,INDEX(BucketTable,MATCH($A7295,SumMonths,0),1))</f>
        <v>#VALUE!</v>
      </c>
      <c r="G7295" s="94" t="e">
        <f aca="false">INDEX(Book_Type,MATCH($B7295,Book,0),1)</f>
        <v>#N/A</v>
      </c>
      <c r="H7295" s="94" t="e">
        <f aca="false">$F7295&amp;$G7295</f>
        <v>#N/A</v>
      </c>
    </row>
    <row r="7296" customFormat="false" ht="12.75" hidden="false" customHeight="false" outlineLevel="0" collapsed="false">
      <c r="F7296" s="94" t="e">
        <f aca="false">IF(REF_DT&lt;PromptMonth,1,INDEX(BucketTable,MATCH($A7296,SumMonths,0),1))</f>
        <v>#VALUE!</v>
      </c>
      <c r="G7296" s="94" t="e">
        <f aca="false">INDEX(Book_Type,MATCH($B7296,Book,0),1)</f>
        <v>#N/A</v>
      </c>
      <c r="H7296" s="94" t="e">
        <f aca="false">$F7296&amp;$G7296</f>
        <v>#N/A</v>
      </c>
    </row>
    <row r="7297" customFormat="false" ht="12.75" hidden="false" customHeight="false" outlineLevel="0" collapsed="false">
      <c r="F7297" s="94" t="e">
        <f aca="false">IF(REF_DT&lt;PromptMonth,1,INDEX(BucketTable,MATCH($A7297,SumMonths,0),1))</f>
        <v>#VALUE!</v>
      </c>
      <c r="G7297" s="94" t="e">
        <f aca="false">INDEX(Book_Type,MATCH($B7297,Book,0),1)</f>
        <v>#N/A</v>
      </c>
      <c r="H7297" s="94" t="e">
        <f aca="false">$F7297&amp;$G7297</f>
        <v>#N/A</v>
      </c>
    </row>
    <row r="7298" customFormat="false" ht="12.75" hidden="false" customHeight="false" outlineLevel="0" collapsed="false">
      <c r="F7298" s="94" t="e">
        <f aca="false">IF(REF_DT&lt;PromptMonth,1,INDEX(BucketTable,MATCH($A7298,SumMonths,0),1))</f>
        <v>#VALUE!</v>
      </c>
      <c r="G7298" s="94" t="e">
        <f aca="false">INDEX(Book_Type,MATCH($B7298,Book,0),1)</f>
        <v>#N/A</v>
      </c>
      <c r="H7298" s="94" t="e">
        <f aca="false">$F7298&amp;$G7298</f>
        <v>#N/A</v>
      </c>
    </row>
    <row r="7299" customFormat="false" ht="12.75" hidden="false" customHeight="false" outlineLevel="0" collapsed="false">
      <c r="F7299" s="94" t="e">
        <f aca="false">IF(REF_DT&lt;PromptMonth,1,INDEX(BucketTable,MATCH($A7299,SumMonths,0),1))</f>
        <v>#VALUE!</v>
      </c>
      <c r="G7299" s="94" t="e">
        <f aca="false">INDEX(Book_Type,MATCH($B7299,Book,0),1)</f>
        <v>#N/A</v>
      </c>
      <c r="H7299" s="94" t="e">
        <f aca="false">$F7299&amp;$G7299</f>
        <v>#N/A</v>
      </c>
    </row>
    <row r="7300" customFormat="false" ht="12.75" hidden="false" customHeight="false" outlineLevel="0" collapsed="false">
      <c r="F7300" s="94" t="e">
        <f aca="false">IF(REF_DT&lt;PromptMonth,1,INDEX(BucketTable,MATCH($A7300,SumMonths,0),1))</f>
        <v>#VALUE!</v>
      </c>
      <c r="G7300" s="94" t="e">
        <f aca="false">INDEX(Book_Type,MATCH($B7300,Book,0),1)</f>
        <v>#N/A</v>
      </c>
      <c r="H7300" s="94" t="e">
        <f aca="false">$F7300&amp;$G7300</f>
        <v>#N/A</v>
      </c>
    </row>
    <row r="7301" customFormat="false" ht="12.75" hidden="false" customHeight="false" outlineLevel="0" collapsed="false">
      <c r="F7301" s="94" t="e">
        <f aca="false">IF(REF_DT&lt;PromptMonth,1,INDEX(BucketTable,MATCH($A7301,SumMonths,0),1))</f>
        <v>#VALUE!</v>
      </c>
      <c r="G7301" s="94" t="e">
        <f aca="false">INDEX(Book_Type,MATCH($B7301,Book,0),1)</f>
        <v>#N/A</v>
      </c>
      <c r="H7301" s="94" t="e">
        <f aca="false">$F7301&amp;$G7301</f>
        <v>#N/A</v>
      </c>
    </row>
    <row r="7302" customFormat="false" ht="12.75" hidden="false" customHeight="false" outlineLevel="0" collapsed="false">
      <c r="F7302" s="94" t="e">
        <f aca="false">IF(REF_DT&lt;PromptMonth,1,INDEX(BucketTable,MATCH($A7302,SumMonths,0),1))</f>
        <v>#VALUE!</v>
      </c>
      <c r="G7302" s="94" t="e">
        <f aca="false">INDEX(Book_Type,MATCH($B7302,Book,0),1)</f>
        <v>#N/A</v>
      </c>
      <c r="H7302" s="94" t="e">
        <f aca="false">$F7302&amp;$G7302</f>
        <v>#N/A</v>
      </c>
    </row>
    <row r="7303" customFormat="false" ht="12.75" hidden="false" customHeight="false" outlineLevel="0" collapsed="false">
      <c r="F7303" s="94" t="e">
        <f aca="false">IF(REF_DT&lt;PromptMonth,1,INDEX(BucketTable,MATCH($A7303,SumMonths,0),1))</f>
        <v>#VALUE!</v>
      </c>
      <c r="G7303" s="94" t="e">
        <f aca="false">INDEX(Book_Type,MATCH($B7303,Book,0),1)</f>
        <v>#N/A</v>
      </c>
      <c r="H7303" s="94" t="e">
        <f aca="false">$F7303&amp;$G7303</f>
        <v>#N/A</v>
      </c>
    </row>
    <row r="7304" customFormat="false" ht="12.75" hidden="false" customHeight="false" outlineLevel="0" collapsed="false">
      <c r="F7304" s="94" t="e">
        <f aca="false">IF(REF_DT&lt;PromptMonth,1,INDEX(BucketTable,MATCH($A7304,SumMonths,0),1))</f>
        <v>#VALUE!</v>
      </c>
      <c r="G7304" s="94" t="e">
        <f aca="false">INDEX(Book_Type,MATCH($B7304,Book,0),1)</f>
        <v>#N/A</v>
      </c>
      <c r="H7304" s="94" t="e">
        <f aca="false">$F7304&amp;$G7304</f>
        <v>#N/A</v>
      </c>
    </row>
    <row r="7305" customFormat="false" ht="12.75" hidden="false" customHeight="false" outlineLevel="0" collapsed="false">
      <c r="F7305" s="94" t="e">
        <f aca="false">IF(REF_DT&lt;PromptMonth,1,INDEX(BucketTable,MATCH($A7305,SumMonths,0),1))</f>
        <v>#VALUE!</v>
      </c>
      <c r="G7305" s="94" t="e">
        <f aca="false">INDEX(Book_Type,MATCH($B7305,Book,0),1)</f>
        <v>#N/A</v>
      </c>
      <c r="H7305" s="94" t="e">
        <f aca="false">$F7305&amp;$G7305</f>
        <v>#N/A</v>
      </c>
    </row>
    <row r="7306" customFormat="false" ht="12.75" hidden="false" customHeight="false" outlineLevel="0" collapsed="false">
      <c r="F7306" s="94" t="e">
        <f aca="false">IF(REF_DT&lt;PromptMonth,1,INDEX(BucketTable,MATCH($A7306,SumMonths,0),1))</f>
        <v>#VALUE!</v>
      </c>
      <c r="G7306" s="94" t="e">
        <f aca="false">INDEX(Book_Type,MATCH($B7306,Book,0),1)</f>
        <v>#N/A</v>
      </c>
      <c r="H7306" s="94" t="e">
        <f aca="false">$F7306&amp;$G7306</f>
        <v>#N/A</v>
      </c>
    </row>
    <row r="7307" customFormat="false" ht="12.75" hidden="false" customHeight="false" outlineLevel="0" collapsed="false">
      <c r="F7307" s="94" t="e">
        <f aca="false">IF(REF_DT&lt;PromptMonth,1,INDEX(BucketTable,MATCH($A7307,SumMonths,0),1))</f>
        <v>#VALUE!</v>
      </c>
      <c r="G7307" s="94" t="e">
        <f aca="false">INDEX(Book_Type,MATCH($B7307,Book,0),1)</f>
        <v>#N/A</v>
      </c>
      <c r="H7307" s="94" t="e">
        <f aca="false">$F7307&amp;$G7307</f>
        <v>#N/A</v>
      </c>
    </row>
    <row r="7308" customFormat="false" ht="12.75" hidden="false" customHeight="false" outlineLevel="0" collapsed="false">
      <c r="F7308" s="94" t="e">
        <f aca="false">IF(REF_DT&lt;PromptMonth,1,INDEX(BucketTable,MATCH($A7308,SumMonths,0),1))</f>
        <v>#VALUE!</v>
      </c>
      <c r="G7308" s="94" t="e">
        <f aca="false">INDEX(Book_Type,MATCH($B7308,Book,0),1)</f>
        <v>#N/A</v>
      </c>
      <c r="H7308" s="94" t="e">
        <f aca="false">$F7308&amp;$G7308</f>
        <v>#N/A</v>
      </c>
    </row>
    <row r="7309" customFormat="false" ht="12.75" hidden="false" customHeight="false" outlineLevel="0" collapsed="false">
      <c r="F7309" s="94" t="e">
        <f aca="false">IF(REF_DT&lt;PromptMonth,1,INDEX(BucketTable,MATCH($A7309,SumMonths,0),1))</f>
        <v>#VALUE!</v>
      </c>
      <c r="G7309" s="94" t="e">
        <f aca="false">INDEX(Book_Type,MATCH($B7309,Book,0),1)</f>
        <v>#N/A</v>
      </c>
      <c r="H7309" s="94" t="e">
        <f aca="false">$F7309&amp;$G7309</f>
        <v>#N/A</v>
      </c>
    </row>
    <row r="7310" customFormat="false" ht="12.75" hidden="false" customHeight="false" outlineLevel="0" collapsed="false">
      <c r="F7310" s="94" t="e">
        <f aca="false">IF(REF_DT&lt;PromptMonth,1,INDEX(BucketTable,MATCH($A7310,SumMonths,0),1))</f>
        <v>#VALUE!</v>
      </c>
      <c r="G7310" s="94" t="e">
        <f aca="false">INDEX(Book_Type,MATCH($B7310,Book,0),1)</f>
        <v>#N/A</v>
      </c>
      <c r="H7310" s="94" t="e">
        <f aca="false">$F7310&amp;$G7310</f>
        <v>#N/A</v>
      </c>
    </row>
    <row r="7311" customFormat="false" ht="12.75" hidden="false" customHeight="false" outlineLevel="0" collapsed="false">
      <c r="F7311" s="94" t="e">
        <f aca="false">IF(REF_DT&lt;PromptMonth,1,INDEX(BucketTable,MATCH($A7311,SumMonths,0),1))</f>
        <v>#VALUE!</v>
      </c>
      <c r="G7311" s="94" t="e">
        <f aca="false">INDEX(Book_Type,MATCH($B7311,Book,0),1)</f>
        <v>#N/A</v>
      </c>
      <c r="H7311" s="94" t="e">
        <f aca="false">$F7311&amp;$G7311</f>
        <v>#N/A</v>
      </c>
    </row>
    <row r="7312" customFormat="false" ht="12.75" hidden="false" customHeight="false" outlineLevel="0" collapsed="false">
      <c r="F7312" s="94" t="e">
        <f aca="false">IF(REF_DT&lt;PromptMonth,1,INDEX(BucketTable,MATCH($A7312,SumMonths,0),1))</f>
        <v>#VALUE!</v>
      </c>
      <c r="G7312" s="94" t="e">
        <f aca="false">INDEX(Book_Type,MATCH($B7312,Book,0),1)</f>
        <v>#N/A</v>
      </c>
      <c r="H7312" s="94" t="e">
        <f aca="false">$F7312&amp;$G7312</f>
        <v>#N/A</v>
      </c>
    </row>
    <row r="7313" customFormat="false" ht="12.75" hidden="false" customHeight="false" outlineLevel="0" collapsed="false">
      <c r="F7313" s="94" t="e">
        <f aca="false">IF(REF_DT&lt;PromptMonth,1,INDEX(BucketTable,MATCH($A7313,SumMonths,0),1))</f>
        <v>#VALUE!</v>
      </c>
      <c r="G7313" s="94" t="e">
        <f aca="false">INDEX(Book_Type,MATCH($B7313,Book,0),1)</f>
        <v>#N/A</v>
      </c>
      <c r="H7313" s="94" t="e">
        <f aca="false">$F7313&amp;$G7313</f>
        <v>#N/A</v>
      </c>
    </row>
    <row r="7314" customFormat="false" ht="12.75" hidden="false" customHeight="false" outlineLevel="0" collapsed="false">
      <c r="F7314" s="94" t="e">
        <f aca="false">IF(REF_DT&lt;PromptMonth,1,INDEX(BucketTable,MATCH($A7314,SumMonths,0),1))</f>
        <v>#VALUE!</v>
      </c>
      <c r="G7314" s="94" t="e">
        <f aca="false">INDEX(Book_Type,MATCH($B7314,Book,0),1)</f>
        <v>#N/A</v>
      </c>
      <c r="H7314" s="94" t="e">
        <f aca="false">$F7314&amp;$G7314</f>
        <v>#N/A</v>
      </c>
    </row>
    <row r="7315" customFormat="false" ht="12.75" hidden="false" customHeight="false" outlineLevel="0" collapsed="false">
      <c r="F7315" s="94" t="e">
        <f aca="false">IF(REF_DT&lt;PromptMonth,1,INDEX(BucketTable,MATCH($A7315,SumMonths,0),1))</f>
        <v>#VALUE!</v>
      </c>
      <c r="G7315" s="94" t="e">
        <f aca="false">INDEX(Book_Type,MATCH($B7315,Book,0),1)</f>
        <v>#N/A</v>
      </c>
      <c r="H7315" s="94" t="e">
        <f aca="false">$F7315&amp;$G7315</f>
        <v>#N/A</v>
      </c>
    </row>
    <row r="7316" customFormat="false" ht="12.75" hidden="false" customHeight="false" outlineLevel="0" collapsed="false">
      <c r="F7316" s="94" t="e">
        <f aca="false">IF(REF_DT&lt;PromptMonth,1,INDEX(BucketTable,MATCH($A7316,SumMonths,0),1))</f>
        <v>#VALUE!</v>
      </c>
      <c r="G7316" s="94" t="e">
        <f aca="false">INDEX(Book_Type,MATCH($B7316,Book,0),1)</f>
        <v>#N/A</v>
      </c>
      <c r="H7316" s="94" t="e">
        <f aca="false">$F7316&amp;$G7316</f>
        <v>#N/A</v>
      </c>
    </row>
    <row r="7317" customFormat="false" ht="12.75" hidden="false" customHeight="false" outlineLevel="0" collapsed="false">
      <c r="F7317" s="94" t="e">
        <f aca="false">IF(REF_DT&lt;PromptMonth,1,INDEX(BucketTable,MATCH($A7317,SumMonths,0),1))</f>
        <v>#VALUE!</v>
      </c>
      <c r="G7317" s="94" t="e">
        <f aca="false">INDEX(Book_Type,MATCH($B7317,Book,0),1)</f>
        <v>#N/A</v>
      </c>
      <c r="H7317" s="94" t="e">
        <f aca="false">$F7317&amp;$G7317</f>
        <v>#N/A</v>
      </c>
    </row>
    <row r="7318" customFormat="false" ht="12.75" hidden="false" customHeight="false" outlineLevel="0" collapsed="false">
      <c r="F7318" s="94" t="e">
        <f aca="false">IF(REF_DT&lt;PromptMonth,1,INDEX(BucketTable,MATCH($A7318,SumMonths,0),1))</f>
        <v>#VALUE!</v>
      </c>
      <c r="G7318" s="94" t="e">
        <f aca="false">INDEX(Book_Type,MATCH($B7318,Book,0),1)</f>
        <v>#N/A</v>
      </c>
      <c r="H7318" s="94" t="e">
        <f aca="false">$F7318&amp;$G7318</f>
        <v>#N/A</v>
      </c>
    </row>
    <row r="7319" customFormat="false" ht="12.75" hidden="false" customHeight="false" outlineLevel="0" collapsed="false">
      <c r="F7319" s="94" t="e">
        <f aca="false">IF(REF_DT&lt;PromptMonth,1,INDEX(BucketTable,MATCH($A7319,SumMonths,0),1))</f>
        <v>#VALUE!</v>
      </c>
      <c r="G7319" s="94" t="e">
        <f aca="false">INDEX(Book_Type,MATCH($B7319,Book,0),1)</f>
        <v>#N/A</v>
      </c>
      <c r="H7319" s="94" t="e">
        <f aca="false">$F7319&amp;$G7319</f>
        <v>#N/A</v>
      </c>
    </row>
    <row r="7320" customFormat="false" ht="12.75" hidden="false" customHeight="false" outlineLevel="0" collapsed="false">
      <c r="F7320" s="94" t="e">
        <f aca="false">IF(REF_DT&lt;PromptMonth,1,INDEX(BucketTable,MATCH($A7320,SumMonths,0),1))</f>
        <v>#VALUE!</v>
      </c>
      <c r="G7320" s="94" t="e">
        <f aca="false">INDEX(Book_Type,MATCH($B7320,Book,0),1)</f>
        <v>#N/A</v>
      </c>
      <c r="H7320" s="94" t="e">
        <f aca="false">$F7320&amp;$G7320</f>
        <v>#N/A</v>
      </c>
    </row>
    <row r="7321" customFormat="false" ht="12.75" hidden="false" customHeight="false" outlineLevel="0" collapsed="false">
      <c r="F7321" s="94" t="e">
        <f aca="false">IF(REF_DT&lt;PromptMonth,1,INDEX(BucketTable,MATCH($A7321,SumMonths,0),1))</f>
        <v>#VALUE!</v>
      </c>
      <c r="G7321" s="94" t="e">
        <f aca="false">INDEX(Book_Type,MATCH($B7321,Book,0),1)</f>
        <v>#N/A</v>
      </c>
      <c r="H7321" s="94" t="e">
        <f aca="false">$F7321&amp;$G7321</f>
        <v>#N/A</v>
      </c>
    </row>
    <row r="7322" customFormat="false" ht="12.75" hidden="false" customHeight="false" outlineLevel="0" collapsed="false">
      <c r="F7322" s="94" t="e">
        <f aca="false">IF(REF_DT&lt;PromptMonth,1,INDEX(BucketTable,MATCH($A7322,SumMonths,0),1))</f>
        <v>#VALUE!</v>
      </c>
      <c r="G7322" s="94" t="e">
        <f aca="false">INDEX(Book_Type,MATCH($B7322,Book,0),1)</f>
        <v>#N/A</v>
      </c>
      <c r="H7322" s="94" t="e">
        <f aca="false">$F7322&amp;$G7322</f>
        <v>#N/A</v>
      </c>
    </row>
    <row r="7323" customFormat="false" ht="12.75" hidden="false" customHeight="false" outlineLevel="0" collapsed="false">
      <c r="F7323" s="94" t="e">
        <f aca="false">IF(REF_DT&lt;PromptMonth,1,INDEX(BucketTable,MATCH($A7323,SumMonths,0),1))</f>
        <v>#VALUE!</v>
      </c>
      <c r="G7323" s="94" t="e">
        <f aca="false">INDEX(Book_Type,MATCH($B7323,Book,0),1)</f>
        <v>#N/A</v>
      </c>
      <c r="H7323" s="94" t="e">
        <f aca="false">$F7323&amp;$G7323</f>
        <v>#N/A</v>
      </c>
    </row>
    <row r="7324" customFormat="false" ht="12.75" hidden="false" customHeight="false" outlineLevel="0" collapsed="false">
      <c r="F7324" s="94" t="e">
        <f aca="false">IF(REF_DT&lt;PromptMonth,1,INDEX(BucketTable,MATCH($A7324,SumMonths,0),1))</f>
        <v>#VALUE!</v>
      </c>
      <c r="G7324" s="94" t="e">
        <f aca="false">INDEX(Book_Type,MATCH($B7324,Book,0),1)</f>
        <v>#N/A</v>
      </c>
      <c r="H7324" s="94" t="e">
        <f aca="false">$F7324&amp;$G7324</f>
        <v>#N/A</v>
      </c>
    </row>
    <row r="7325" customFormat="false" ht="12.75" hidden="false" customHeight="false" outlineLevel="0" collapsed="false">
      <c r="F7325" s="94" t="e">
        <f aca="false">IF(REF_DT&lt;PromptMonth,1,INDEX(BucketTable,MATCH($A7325,SumMonths,0),1))</f>
        <v>#VALUE!</v>
      </c>
      <c r="G7325" s="94" t="e">
        <f aca="false">INDEX(Book_Type,MATCH($B7325,Book,0),1)</f>
        <v>#N/A</v>
      </c>
      <c r="H7325" s="94" t="e">
        <f aca="false">$F7325&amp;$G7325</f>
        <v>#N/A</v>
      </c>
    </row>
    <row r="7326" customFormat="false" ht="12.75" hidden="false" customHeight="false" outlineLevel="0" collapsed="false">
      <c r="F7326" s="94" t="e">
        <f aca="false">IF(REF_DT&lt;PromptMonth,1,INDEX(BucketTable,MATCH($A7326,SumMonths,0),1))</f>
        <v>#VALUE!</v>
      </c>
      <c r="G7326" s="94" t="e">
        <f aca="false">INDEX(Book_Type,MATCH($B7326,Book,0),1)</f>
        <v>#N/A</v>
      </c>
      <c r="H7326" s="94" t="e">
        <f aca="false">$F7326&amp;$G7326</f>
        <v>#N/A</v>
      </c>
    </row>
    <row r="7327" customFormat="false" ht="12.75" hidden="false" customHeight="false" outlineLevel="0" collapsed="false">
      <c r="F7327" s="94" t="e">
        <f aca="false">IF(REF_DT&lt;PromptMonth,1,INDEX(BucketTable,MATCH($A7327,SumMonths,0),1))</f>
        <v>#VALUE!</v>
      </c>
      <c r="G7327" s="94" t="e">
        <f aca="false">INDEX(Book_Type,MATCH($B7327,Book,0),1)</f>
        <v>#N/A</v>
      </c>
      <c r="H7327" s="94" t="e">
        <f aca="false">$F7327&amp;$G7327</f>
        <v>#N/A</v>
      </c>
    </row>
    <row r="7328" customFormat="false" ht="12.75" hidden="false" customHeight="false" outlineLevel="0" collapsed="false">
      <c r="F7328" s="94" t="e">
        <f aca="false">IF(REF_DT&lt;PromptMonth,1,INDEX(BucketTable,MATCH($A7328,SumMonths,0),1))</f>
        <v>#VALUE!</v>
      </c>
      <c r="G7328" s="94" t="e">
        <f aca="false">INDEX(Book_Type,MATCH($B7328,Book,0),1)</f>
        <v>#N/A</v>
      </c>
      <c r="H7328" s="94" t="e">
        <f aca="false">$F7328&amp;$G7328</f>
        <v>#N/A</v>
      </c>
    </row>
    <row r="7329" customFormat="false" ht="12.75" hidden="false" customHeight="false" outlineLevel="0" collapsed="false">
      <c r="F7329" s="94" t="e">
        <f aca="false">IF(REF_DT&lt;PromptMonth,1,INDEX(BucketTable,MATCH($A7329,SumMonths,0),1))</f>
        <v>#VALUE!</v>
      </c>
      <c r="G7329" s="94" t="e">
        <f aca="false">INDEX(Book_Type,MATCH($B7329,Book,0),1)</f>
        <v>#N/A</v>
      </c>
      <c r="H7329" s="94" t="e">
        <f aca="false">$F7329&amp;$G7329</f>
        <v>#N/A</v>
      </c>
    </row>
    <row r="7330" customFormat="false" ht="12.75" hidden="false" customHeight="false" outlineLevel="0" collapsed="false">
      <c r="F7330" s="94" t="e">
        <f aca="false">IF(REF_DT&lt;PromptMonth,1,INDEX(BucketTable,MATCH($A7330,SumMonths,0),1))</f>
        <v>#VALUE!</v>
      </c>
      <c r="G7330" s="94" t="e">
        <f aca="false">INDEX(Book_Type,MATCH($B7330,Book,0),1)</f>
        <v>#N/A</v>
      </c>
      <c r="H7330" s="94" t="e">
        <f aca="false">$F7330&amp;$G7330</f>
        <v>#N/A</v>
      </c>
    </row>
    <row r="7331" customFormat="false" ht="12.75" hidden="false" customHeight="false" outlineLevel="0" collapsed="false">
      <c r="F7331" s="94" t="e">
        <f aca="false">IF(REF_DT&lt;PromptMonth,1,INDEX(BucketTable,MATCH($A7331,SumMonths,0),1))</f>
        <v>#VALUE!</v>
      </c>
      <c r="G7331" s="94" t="e">
        <f aca="false">INDEX(Book_Type,MATCH($B7331,Book,0),1)</f>
        <v>#N/A</v>
      </c>
      <c r="H7331" s="94" t="e">
        <f aca="false">$F7331&amp;$G7331</f>
        <v>#N/A</v>
      </c>
    </row>
    <row r="7332" customFormat="false" ht="12.75" hidden="false" customHeight="false" outlineLevel="0" collapsed="false">
      <c r="F7332" s="94" t="e">
        <f aca="false">IF(REF_DT&lt;PromptMonth,1,INDEX(BucketTable,MATCH($A7332,SumMonths,0),1))</f>
        <v>#VALUE!</v>
      </c>
      <c r="G7332" s="94" t="e">
        <f aca="false">INDEX(Book_Type,MATCH($B7332,Book,0),1)</f>
        <v>#N/A</v>
      </c>
      <c r="H7332" s="94" t="e">
        <f aca="false">$F7332&amp;$G7332</f>
        <v>#N/A</v>
      </c>
    </row>
    <row r="7333" customFormat="false" ht="12.75" hidden="false" customHeight="false" outlineLevel="0" collapsed="false">
      <c r="F7333" s="94" t="e">
        <f aca="false">IF(REF_DT&lt;PromptMonth,1,INDEX(BucketTable,MATCH($A7333,SumMonths,0),1))</f>
        <v>#VALUE!</v>
      </c>
      <c r="G7333" s="94" t="e">
        <f aca="false">INDEX(Book_Type,MATCH($B7333,Book,0),1)</f>
        <v>#N/A</v>
      </c>
      <c r="H7333" s="94" t="e">
        <f aca="false">$F7333&amp;$G7333</f>
        <v>#N/A</v>
      </c>
    </row>
    <row r="7334" customFormat="false" ht="12.75" hidden="false" customHeight="false" outlineLevel="0" collapsed="false">
      <c r="F7334" s="94" t="e">
        <f aca="false">IF(REF_DT&lt;PromptMonth,1,INDEX(BucketTable,MATCH($A7334,SumMonths,0),1))</f>
        <v>#VALUE!</v>
      </c>
      <c r="G7334" s="94" t="e">
        <f aca="false">INDEX(Book_Type,MATCH($B7334,Book,0),1)</f>
        <v>#N/A</v>
      </c>
      <c r="H7334" s="94" t="e">
        <f aca="false">$F7334&amp;$G7334</f>
        <v>#N/A</v>
      </c>
    </row>
    <row r="7335" customFormat="false" ht="12.75" hidden="false" customHeight="false" outlineLevel="0" collapsed="false">
      <c r="F7335" s="94" t="e">
        <f aca="false">IF(REF_DT&lt;PromptMonth,1,INDEX(BucketTable,MATCH($A7335,SumMonths,0),1))</f>
        <v>#VALUE!</v>
      </c>
      <c r="G7335" s="94" t="e">
        <f aca="false">INDEX(Book_Type,MATCH($B7335,Book,0),1)</f>
        <v>#N/A</v>
      </c>
      <c r="H7335" s="94" t="e">
        <f aca="false">$F7335&amp;$G7335</f>
        <v>#N/A</v>
      </c>
    </row>
    <row r="7336" customFormat="false" ht="12.75" hidden="false" customHeight="false" outlineLevel="0" collapsed="false">
      <c r="F7336" s="94" t="e">
        <f aca="false">IF(REF_DT&lt;PromptMonth,1,INDEX(BucketTable,MATCH($A7336,SumMonths,0),1))</f>
        <v>#VALUE!</v>
      </c>
      <c r="G7336" s="94" t="e">
        <f aca="false">INDEX(Book_Type,MATCH($B7336,Book,0),1)</f>
        <v>#N/A</v>
      </c>
      <c r="H7336" s="94" t="e">
        <f aca="false">$F7336&amp;$G7336</f>
        <v>#N/A</v>
      </c>
    </row>
    <row r="7337" customFormat="false" ht="12.75" hidden="false" customHeight="false" outlineLevel="0" collapsed="false">
      <c r="F7337" s="94" t="e">
        <f aca="false">IF(REF_DT&lt;PromptMonth,1,INDEX(BucketTable,MATCH($A7337,SumMonths,0),1))</f>
        <v>#VALUE!</v>
      </c>
      <c r="G7337" s="94" t="e">
        <f aca="false">INDEX(Book_Type,MATCH($B7337,Book,0),1)</f>
        <v>#N/A</v>
      </c>
      <c r="H7337" s="94" t="e">
        <f aca="false">$F7337&amp;$G7337</f>
        <v>#N/A</v>
      </c>
    </row>
    <row r="7338" customFormat="false" ht="12.75" hidden="false" customHeight="false" outlineLevel="0" collapsed="false">
      <c r="F7338" s="94" t="e">
        <f aca="false">IF(REF_DT&lt;PromptMonth,1,INDEX(BucketTable,MATCH($A7338,SumMonths,0),1))</f>
        <v>#VALUE!</v>
      </c>
      <c r="G7338" s="94" t="e">
        <f aca="false">INDEX(Book_Type,MATCH($B7338,Book,0),1)</f>
        <v>#N/A</v>
      </c>
      <c r="H7338" s="94" t="e">
        <f aca="false">$F7338&amp;$G7338</f>
        <v>#N/A</v>
      </c>
    </row>
    <row r="7339" customFormat="false" ht="12.75" hidden="false" customHeight="false" outlineLevel="0" collapsed="false">
      <c r="F7339" s="94" t="e">
        <f aca="false">IF(REF_DT&lt;PromptMonth,1,INDEX(BucketTable,MATCH($A7339,SumMonths,0),1))</f>
        <v>#VALUE!</v>
      </c>
      <c r="G7339" s="94" t="e">
        <f aca="false">INDEX(Book_Type,MATCH($B7339,Book,0),1)</f>
        <v>#N/A</v>
      </c>
      <c r="H7339" s="94" t="e">
        <f aca="false">$F7339&amp;$G7339</f>
        <v>#N/A</v>
      </c>
    </row>
    <row r="7340" customFormat="false" ht="12.75" hidden="false" customHeight="false" outlineLevel="0" collapsed="false">
      <c r="F7340" s="94" t="e">
        <f aca="false">IF(REF_DT&lt;PromptMonth,1,INDEX(BucketTable,MATCH($A7340,SumMonths,0),1))</f>
        <v>#VALUE!</v>
      </c>
      <c r="G7340" s="94" t="e">
        <f aca="false">INDEX(Book_Type,MATCH($B7340,Book,0),1)</f>
        <v>#N/A</v>
      </c>
      <c r="H7340" s="94" t="e">
        <f aca="false">$F7340&amp;$G7340</f>
        <v>#N/A</v>
      </c>
    </row>
    <row r="7341" customFormat="false" ht="12.75" hidden="false" customHeight="false" outlineLevel="0" collapsed="false">
      <c r="F7341" s="94" t="e">
        <f aca="false">IF(REF_DT&lt;PromptMonth,1,INDEX(BucketTable,MATCH($A7341,SumMonths,0),1))</f>
        <v>#VALUE!</v>
      </c>
      <c r="G7341" s="94" t="e">
        <f aca="false">INDEX(Book_Type,MATCH($B7341,Book,0),1)</f>
        <v>#N/A</v>
      </c>
      <c r="H7341" s="94" t="e">
        <f aca="false">$F7341&amp;$G7341</f>
        <v>#N/A</v>
      </c>
    </row>
    <row r="7342" customFormat="false" ht="12.75" hidden="false" customHeight="false" outlineLevel="0" collapsed="false">
      <c r="F7342" s="94" t="e">
        <f aca="false">IF(REF_DT&lt;PromptMonth,1,INDEX(BucketTable,MATCH($A7342,SumMonths,0),1))</f>
        <v>#VALUE!</v>
      </c>
      <c r="G7342" s="94" t="e">
        <f aca="false">INDEX(Book_Type,MATCH($B7342,Book,0),1)</f>
        <v>#N/A</v>
      </c>
      <c r="H7342" s="94" t="e">
        <f aca="false">$F7342&amp;$G7342</f>
        <v>#N/A</v>
      </c>
    </row>
    <row r="7343" customFormat="false" ht="12.75" hidden="false" customHeight="false" outlineLevel="0" collapsed="false">
      <c r="F7343" s="94" t="e">
        <f aca="false">IF(REF_DT&lt;PromptMonth,1,INDEX(BucketTable,MATCH($A7343,SumMonths,0),1))</f>
        <v>#VALUE!</v>
      </c>
      <c r="G7343" s="94" t="e">
        <f aca="false">INDEX(Book_Type,MATCH($B7343,Book,0),1)</f>
        <v>#N/A</v>
      </c>
      <c r="H7343" s="94" t="e">
        <f aca="false">$F7343&amp;$G7343</f>
        <v>#N/A</v>
      </c>
    </row>
    <row r="7344" customFormat="false" ht="12.75" hidden="false" customHeight="false" outlineLevel="0" collapsed="false">
      <c r="F7344" s="94" t="e">
        <f aca="false">IF(REF_DT&lt;PromptMonth,1,INDEX(BucketTable,MATCH($A7344,SumMonths,0),1))</f>
        <v>#VALUE!</v>
      </c>
      <c r="G7344" s="94" t="e">
        <f aca="false">INDEX(Book_Type,MATCH($B7344,Book,0),1)</f>
        <v>#N/A</v>
      </c>
      <c r="H7344" s="94" t="e">
        <f aca="false">$F7344&amp;$G7344</f>
        <v>#N/A</v>
      </c>
    </row>
    <row r="7345" customFormat="false" ht="12.75" hidden="false" customHeight="false" outlineLevel="0" collapsed="false">
      <c r="F7345" s="94" t="e">
        <f aca="false">IF(REF_DT&lt;PromptMonth,1,INDEX(BucketTable,MATCH($A7345,SumMonths,0),1))</f>
        <v>#VALUE!</v>
      </c>
      <c r="G7345" s="94" t="e">
        <f aca="false">INDEX(Book_Type,MATCH($B7345,Book,0),1)</f>
        <v>#N/A</v>
      </c>
      <c r="H7345" s="94" t="e">
        <f aca="false">$F7345&amp;$G7345</f>
        <v>#N/A</v>
      </c>
    </row>
    <row r="7346" customFormat="false" ht="12.75" hidden="false" customHeight="false" outlineLevel="0" collapsed="false">
      <c r="F7346" s="94" t="e">
        <f aca="false">IF(REF_DT&lt;PromptMonth,1,INDEX(BucketTable,MATCH($A7346,SumMonths,0),1))</f>
        <v>#VALUE!</v>
      </c>
      <c r="G7346" s="94" t="e">
        <f aca="false">INDEX(Book_Type,MATCH($B7346,Book,0),1)</f>
        <v>#N/A</v>
      </c>
      <c r="H7346" s="94" t="e">
        <f aca="false">$F7346&amp;$G7346</f>
        <v>#N/A</v>
      </c>
    </row>
    <row r="7347" customFormat="false" ht="12.75" hidden="false" customHeight="false" outlineLevel="0" collapsed="false">
      <c r="F7347" s="94" t="e">
        <f aca="false">IF(REF_DT&lt;PromptMonth,1,INDEX(BucketTable,MATCH($A7347,SumMonths,0),1))</f>
        <v>#VALUE!</v>
      </c>
      <c r="G7347" s="94" t="e">
        <f aca="false">INDEX(Book_Type,MATCH($B7347,Book,0),1)</f>
        <v>#N/A</v>
      </c>
      <c r="H7347" s="94" t="e">
        <f aca="false">$F7347&amp;$G7347</f>
        <v>#N/A</v>
      </c>
    </row>
    <row r="7348" customFormat="false" ht="12.75" hidden="false" customHeight="false" outlineLevel="0" collapsed="false">
      <c r="F7348" s="94" t="e">
        <f aca="false">IF(REF_DT&lt;PromptMonth,1,INDEX(BucketTable,MATCH($A7348,SumMonths,0),1))</f>
        <v>#VALUE!</v>
      </c>
      <c r="G7348" s="94" t="e">
        <f aca="false">INDEX(Book_Type,MATCH($B7348,Book,0),1)</f>
        <v>#N/A</v>
      </c>
      <c r="H7348" s="94" t="e">
        <f aca="false">$F7348&amp;$G7348</f>
        <v>#N/A</v>
      </c>
    </row>
    <row r="7349" customFormat="false" ht="12.75" hidden="false" customHeight="false" outlineLevel="0" collapsed="false">
      <c r="F7349" s="94" t="e">
        <f aca="false">IF(REF_DT&lt;PromptMonth,1,INDEX(BucketTable,MATCH($A7349,SumMonths,0),1))</f>
        <v>#VALUE!</v>
      </c>
      <c r="G7349" s="94" t="e">
        <f aca="false">INDEX(Book_Type,MATCH($B7349,Book,0),1)</f>
        <v>#N/A</v>
      </c>
      <c r="H7349" s="94" t="e">
        <f aca="false">$F7349&amp;$G7349</f>
        <v>#N/A</v>
      </c>
    </row>
    <row r="7350" customFormat="false" ht="12.75" hidden="false" customHeight="false" outlineLevel="0" collapsed="false">
      <c r="F7350" s="94" t="e">
        <f aca="false">IF(REF_DT&lt;PromptMonth,1,INDEX(BucketTable,MATCH($A7350,SumMonths,0),1))</f>
        <v>#VALUE!</v>
      </c>
      <c r="G7350" s="94" t="e">
        <f aca="false">INDEX(Book_Type,MATCH($B7350,Book,0),1)</f>
        <v>#N/A</v>
      </c>
      <c r="H7350" s="94" t="e">
        <f aca="false">$F7350&amp;$G7350</f>
        <v>#N/A</v>
      </c>
    </row>
    <row r="7351" customFormat="false" ht="12.75" hidden="false" customHeight="false" outlineLevel="0" collapsed="false">
      <c r="F7351" s="94" t="e">
        <f aca="false">IF(REF_DT&lt;PromptMonth,1,INDEX(BucketTable,MATCH($A7351,SumMonths,0),1))</f>
        <v>#VALUE!</v>
      </c>
      <c r="G7351" s="94" t="e">
        <f aca="false">INDEX(Book_Type,MATCH($B7351,Book,0),1)</f>
        <v>#N/A</v>
      </c>
      <c r="H7351" s="94" t="e">
        <f aca="false">$F7351&amp;$G7351</f>
        <v>#N/A</v>
      </c>
    </row>
    <row r="7352" customFormat="false" ht="12.75" hidden="false" customHeight="false" outlineLevel="0" collapsed="false">
      <c r="F7352" s="94" t="e">
        <f aca="false">IF(REF_DT&lt;PromptMonth,1,INDEX(BucketTable,MATCH($A7352,SumMonths,0),1))</f>
        <v>#VALUE!</v>
      </c>
      <c r="G7352" s="94" t="e">
        <f aca="false">INDEX(Book_Type,MATCH($B7352,Book,0),1)</f>
        <v>#N/A</v>
      </c>
      <c r="H7352" s="94" t="e">
        <f aca="false">$F7352&amp;$G7352</f>
        <v>#N/A</v>
      </c>
    </row>
    <row r="7353" customFormat="false" ht="12.75" hidden="false" customHeight="false" outlineLevel="0" collapsed="false">
      <c r="F7353" s="94" t="e">
        <f aca="false">IF(REF_DT&lt;PromptMonth,1,INDEX(BucketTable,MATCH($A7353,SumMonths,0),1))</f>
        <v>#VALUE!</v>
      </c>
      <c r="G7353" s="94" t="e">
        <f aca="false">INDEX(Book_Type,MATCH($B7353,Book,0),1)</f>
        <v>#N/A</v>
      </c>
      <c r="H7353" s="94" t="e">
        <f aca="false">$F7353&amp;$G7353</f>
        <v>#N/A</v>
      </c>
    </row>
    <row r="7354" customFormat="false" ht="12.75" hidden="false" customHeight="false" outlineLevel="0" collapsed="false">
      <c r="F7354" s="94" t="e">
        <f aca="false">IF(REF_DT&lt;PromptMonth,1,INDEX(BucketTable,MATCH($A7354,SumMonths,0),1))</f>
        <v>#VALUE!</v>
      </c>
      <c r="G7354" s="94" t="e">
        <f aca="false">INDEX(Book_Type,MATCH($B7354,Book,0),1)</f>
        <v>#N/A</v>
      </c>
      <c r="H7354" s="94" t="e">
        <f aca="false">$F7354&amp;$G7354</f>
        <v>#N/A</v>
      </c>
    </row>
    <row r="7355" customFormat="false" ht="12.75" hidden="false" customHeight="false" outlineLevel="0" collapsed="false">
      <c r="F7355" s="94" t="e">
        <f aca="false">IF(REF_DT&lt;PromptMonth,1,INDEX(BucketTable,MATCH($A7355,SumMonths,0),1))</f>
        <v>#VALUE!</v>
      </c>
      <c r="G7355" s="94" t="e">
        <f aca="false">INDEX(Book_Type,MATCH($B7355,Book,0),1)</f>
        <v>#N/A</v>
      </c>
      <c r="H7355" s="94" t="e">
        <f aca="false">$F7355&amp;$G7355</f>
        <v>#N/A</v>
      </c>
    </row>
    <row r="7356" customFormat="false" ht="12.75" hidden="false" customHeight="false" outlineLevel="0" collapsed="false">
      <c r="F7356" s="94" t="e">
        <f aca="false">IF(REF_DT&lt;PromptMonth,1,INDEX(BucketTable,MATCH($A7356,SumMonths,0),1))</f>
        <v>#VALUE!</v>
      </c>
      <c r="G7356" s="94" t="e">
        <f aca="false">INDEX(Book_Type,MATCH($B7356,Book,0),1)</f>
        <v>#N/A</v>
      </c>
      <c r="H7356" s="94" t="e">
        <f aca="false">$F7356&amp;$G7356</f>
        <v>#N/A</v>
      </c>
    </row>
    <row r="7357" customFormat="false" ht="12.75" hidden="false" customHeight="false" outlineLevel="0" collapsed="false">
      <c r="F7357" s="94" t="e">
        <f aca="false">IF(REF_DT&lt;PromptMonth,1,INDEX(BucketTable,MATCH($A7357,SumMonths,0),1))</f>
        <v>#VALUE!</v>
      </c>
      <c r="G7357" s="94" t="e">
        <f aca="false">INDEX(Book_Type,MATCH($B7357,Book,0),1)</f>
        <v>#N/A</v>
      </c>
      <c r="H7357" s="94" t="e">
        <f aca="false">$F7357&amp;$G7357</f>
        <v>#N/A</v>
      </c>
    </row>
    <row r="7358" customFormat="false" ht="12.75" hidden="false" customHeight="false" outlineLevel="0" collapsed="false">
      <c r="F7358" s="94" t="e">
        <f aca="false">IF(REF_DT&lt;PromptMonth,1,INDEX(BucketTable,MATCH($A7358,SumMonths,0),1))</f>
        <v>#VALUE!</v>
      </c>
      <c r="G7358" s="94" t="e">
        <f aca="false">INDEX(Book_Type,MATCH($B7358,Book,0),1)</f>
        <v>#N/A</v>
      </c>
      <c r="H7358" s="94" t="e">
        <f aca="false">$F7358&amp;$G7358</f>
        <v>#N/A</v>
      </c>
    </row>
    <row r="7359" customFormat="false" ht="12.75" hidden="false" customHeight="false" outlineLevel="0" collapsed="false">
      <c r="F7359" s="94" t="e">
        <f aca="false">IF(REF_DT&lt;PromptMonth,1,INDEX(BucketTable,MATCH($A7359,SumMonths,0),1))</f>
        <v>#VALUE!</v>
      </c>
      <c r="G7359" s="94" t="e">
        <f aca="false">INDEX(Book_Type,MATCH($B7359,Book,0),1)</f>
        <v>#N/A</v>
      </c>
      <c r="H7359" s="94" t="e">
        <f aca="false">$F7359&amp;$G7359</f>
        <v>#N/A</v>
      </c>
    </row>
    <row r="7360" customFormat="false" ht="12.75" hidden="false" customHeight="false" outlineLevel="0" collapsed="false">
      <c r="F7360" s="94" t="e">
        <f aca="false">IF(REF_DT&lt;PromptMonth,1,INDEX(BucketTable,MATCH($A7360,SumMonths,0),1))</f>
        <v>#VALUE!</v>
      </c>
      <c r="G7360" s="94" t="e">
        <f aca="false">INDEX(Book_Type,MATCH($B7360,Book,0),1)</f>
        <v>#N/A</v>
      </c>
      <c r="H7360" s="94" t="e">
        <f aca="false">$F7360&amp;$G7360</f>
        <v>#N/A</v>
      </c>
    </row>
    <row r="7361" customFormat="false" ht="12.75" hidden="false" customHeight="false" outlineLevel="0" collapsed="false">
      <c r="F7361" s="94" t="e">
        <f aca="false">IF(REF_DT&lt;PromptMonth,1,INDEX(BucketTable,MATCH($A7361,SumMonths,0),1))</f>
        <v>#VALUE!</v>
      </c>
      <c r="G7361" s="94" t="e">
        <f aca="false">INDEX(Book_Type,MATCH($B7361,Book,0),1)</f>
        <v>#N/A</v>
      </c>
      <c r="H7361" s="94" t="e">
        <f aca="false">$F7361&amp;$G7361</f>
        <v>#N/A</v>
      </c>
    </row>
    <row r="7362" customFormat="false" ht="12.75" hidden="false" customHeight="false" outlineLevel="0" collapsed="false">
      <c r="F7362" s="94" t="e">
        <f aca="false">IF(REF_DT&lt;PromptMonth,1,INDEX(BucketTable,MATCH($A7362,SumMonths,0),1))</f>
        <v>#VALUE!</v>
      </c>
      <c r="G7362" s="94" t="e">
        <f aca="false">INDEX(Book_Type,MATCH($B7362,Book,0),1)</f>
        <v>#N/A</v>
      </c>
      <c r="H7362" s="94" t="e">
        <f aca="false">$F7362&amp;$G7362</f>
        <v>#N/A</v>
      </c>
    </row>
    <row r="7363" customFormat="false" ht="12.75" hidden="false" customHeight="false" outlineLevel="0" collapsed="false">
      <c r="F7363" s="94" t="e">
        <f aca="false">IF(REF_DT&lt;PromptMonth,1,INDEX(BucketTable,MATCH($A7363,SumMonths,0),1))</f>
        <v>#VALUE!</v>
      </c>
      <c r="G7363" s="94" t="e">
        <f aca="false">INDEX(Book_Type,MATCH($B7363,Book,0),1)</f>
        <v>#N/A</v>
      </c>
      <c r="H7363" s="94" t="e">
        <f aca="false">$F7363&amp;$G7363</f>
        <v>#N/A</v>
      </c>
    </row>
    <row r="7364" customFormat="false" ht="12.75" hidden="false" customHeight="false" outlineLevel="0" collapsed="false">
      <c r="F7364" s="94" t="e">
        <f aca="false">IF(REF_DT&lt;PromptMonth,1,INDEX(BucketTable,MATCH($A7364,SumMonths,0),1))</f>
        <v>#VALUE!</v>
      </c>
      <c r="G7364" s="94" t="e">
        <f aca="false">INDEX(Book_Type,MATCH($B7364,Book,0),1)</f>
        <v>#N/A</v>
      </c>
      <c r="H7364" s="94" t="e">
        <f aca="false">$F7364&amp;$G7364</f>
        <v>#N/A</v>
      </c>
    </row>
    <row r="7365" customFormat="false" ht="12.75" hidden="false" customHeight="false" outlineLevel="0" collapsed="false">
      <c r="F7365" s="94" t="e">
        <f aca="false">IF(REF_DT&lt;PromptMonth,1,INDEX(BucketTable,MATCH($A7365,SumMonths,0),1))</f>
        <v>#VALUE!</v>
      </c>
      <c r="G7365" s="94" t="e">
        <f aca="false">INDEX(Book_Type,MATCH($B7365,Book,0),1)</f>
        <v>#N/A</v>
      </c>
      <c r="H7365" s="94" t="e">
        <f aca="false">$F7365&amp;$G7365</f>
        <v>#N/A</v>
      </c>
    </row>
    <row r="7366" customFormat="false" ht="12.75" hidden="false" customHeight="false" outlineLevel="0" collapsed="false">
      <c r="F7366" s="94" t="e">
        <f aca="false">IF(REF_DT&lt;PromptMonth,1,INDEX(BucketTable,MATCH($A7366,SumMonths,0),1))</f>
        <v>#VALUE!</v>
      </c>
      <c r="G7366" s="94" t="e">
        <f aca="false">INDEX(Book_Type,MATCH($B7366,Book,0),1)</f>
        <v>#N/A</v>
      </c>
      <c r="H7366" s="94" t="e">
        <f aca="false">$F7366&amp;$G7366</f>
        <v>#N/A</v>
      </c>
    </row>
    <row r="7367" customFormat="false" ht="12.75" hidden="false" customHeight="false" outlineLevel="0" collapsed="false">
      <c r="F7367" s="94" t="e">
        <f aca="false">IF(REF_DT&lt;PromptMonth,1,INDEX(BucketTable,MATCH($A7367,SumMonths,0),1))</f>
        <v>#VALUE!</v>
      </c>
      <c r="G7367" s="94" t="e">
        <f aca="false">INDEX(Book_Type,MATCH($B7367,Book,0),1)</f>
        <v>#N/A</v>
      </c>
      <c r="H7367" s="94" t="e">
        <f aca="false">$F7367&amp;$G7367</f>
        <v>#N/A</v>
      </c>
    </row>
    <row r="7368" customFormat="false" ht="12.75" hidden="false" customHeight="false" outlineLevel="0" collapsed="false">
      <c r="F7368" s="94" t="e">
        <f aca="false">IF(REF_DT&lt;PromptMonth,1,INDEX(BucketTable,MATCH($A7368,SumMonths,0),1))</f>
        <v>#VALUE!</v>
      </c>
      <c r="G7368" s="94" t="e">
        <f aca="false">INDEX(Book_Type,MATCH($B7368,Book,0),1)</f>
        <v>#N/A</v>
      </c>
      <c r="H7368" s="94" t="e">
        <f aca="false">$F7368&amp;$G7368</f>
        <v>#N/A</v>
      </c>
    </row>
    <row r="7369" customFormat="false" ht="12.75" hidden="false" customHeight="false" outlineLevel="0" collapsed="false">
      <c r="F7369" s="94" t="e">
        <f aca="false">IF(REF_DT&lt;PromptMonth,1,INDEX(BucketTable,MATCH($A7369,SumMonths,0),1))</f>
        <v>#VALUE!</v>
      </c>
      <c r="G7369" s="94" t="e">
        <f aca="false">INDEX(Book_Type,MATCH($B7369,Book,0),1)</f>
        <v>#N/A</v>
      </c>
      <c r="H7369" s="94" t="e">
        <f aca="false">$F7369&amp;$G7369</f>
        <v>#N/A</v>
      </c>
    </row>
    <row r="7370" customFormat="false" ht="12.75" hidden="false" customHeight="false" outlineLevel="0" collapsed="false">
      <c r="F7370" s="94" t="e">
        <f aca="false">IF(REF_DT&lt;PromptMonth,1,INDEX(BucketTable,MATCH($A7370,SumMonths,0),1))</f>
        <v>#VALUE!</v>
      </c>
      <c r="G7370" s="94" t="e">
        <f aca="false">INDEX(Book_Type,MATCH($B7370,Book,0),1)</f>
        <v>#N/A</v>
      </c>
      <c r="H7370" s="94" t="e">
        <f aca="false">$F7370&amp;$G7370</f>
        <v>#N/A</v>
      </c>
    </row>
    <row r="7371" customFormat="false" ht="12.75" hidden="false" customHeight="false" outlineLevel="0" collapsed="false">
      <c r="F7371" s="94" t="e">
        <f aca="false">IF(REF_DT&lt;PromptMonth,1,INDEX(BucketTable,MATCH($A7371,SumMonths,0),1))</f>
        <v>#VALUE!</v>
      </c>
      <c r="G7371" s="94" t="e">
        <f aca="false">INDEX(Book_Type,MATCH($B7371,Book,0),1)</f>
        <v>#N/A</v>
      </c>
      <c r="H7371" s="94" t="e">
        <f aca="false">$F7371&amp;$G7371</f>
        <v>#N/A</v>
      </c>
    </row>
    <row r="7372" customFormat="false" ht="12.75" hidden="false" customHeight="false" outlineLevel="0" collapsed="false">
      <c r="F7372" s="94" t="e">
        <f aca="false">IF(REF_DT&lt;PromptMonth,1,INDEX(BucketTable,MATCH($A7372,SumMonths,0),1))</f>
        <v>#VALUE!</v>
      </c>
      <c r="G7372" s="94" t="e">
        <f aca="false">INDEX(Book_Type,MATCH($B7372,Book,0),1)</f>
        <v>#N/A</v>
      </c>
      <c r="H7372" s="94" t="e">
        <f aca="false">$F7372&amp;$G7372</f>
        <v>#N/A</v>
      </c>
    </row>
    <row r="7373" customFormat="false" ht="12.75" hidden="false" customHeight="false" outlineLevel="0" collapsed="false">
      <c r="F7373" s="94" t="e">
        <f aca="false">IF(REF_DT&lt;PromptMonth,1,INDEX(BucketTable,MATCH($A7373,SumMonths,0),1))</f>
        <v>#VALUE!</v>
      </c>
      <c r="G7373" s="94" t="e">
        <f aca="false">INDEX(Book_Type,MATCH($B7373,Book,0),1)</f>
        <v>#N/A</v>
      </c>
      <c r="H7373" s="94" t="e">
        <f aca="false">$F7373&amp;$G7373</f>
        <v>#N/A</v>
      </c>
    </row>
    <row r="7374" customFormat="false" ht="12.75" hidden="false" customHeight="false" outlineLevel="0" collapsed="false">
      <c r="F7374" s="94" t="e">
        <f aca="false">IF(REF_DT&lt;PromptMonth,1,INDEX(BucketTable,MATCH($A7374,SumMonths,0),1))</f>
        <v>#VALUE!</v>
      </c>
      <c r="G7374" s="94" t="e">
        <f aca="false">INDEX(Book_Type,MATCH($B7374,Book,0),1)</f>
        <v>#N/A</v>
      </c>
      <c r="H7374" s="94" t="e">
        <f aca="false">$F7374&amp;$G7374</f>
        <v>#N/A</v>
      </c>
    </row>
    <row r="7375" customFormat="false" ht="12.75" hidden="false" customHeight="false" outlineLevel="0" collapsed="false">
      <c r="F7375" s="94" t="e">
        <f aca="false">IF(REF_DT&lt;PromptMonth,1,INDEX(BucketTable,MATCH($A7375,SumMonths,0),1))</f>
        <v>#VALUE!</v>
      </c>
      <c r="G7375" s="94" t="e">
        <f aca="false">INDEX(Book_Type,MATCH($B7375,Book,0),1)</f>
        <v>#N/A</v>
      </c>
      <c r="H7375" s="94" t="e">
        <f aca="false">$F7375&amp;$G7375</f>
        <v>#N/A</v>
      </c>
    </row>
    <row r="7376" customFormat="false" ht="12.75" hidden="false" customHeight="false" outlineLevel="0" collapsed="false">
      <c r="F7376" s="94" t="e">
        <f aca="false">IF(REF_DT&lt;PromptMonth,1,INDEX(BucketTable,MATCH($A7376,SumMonths,0),1))</f>
        <v>#VALUE!</v>
      </c>
      <c r="G7376" s="94" t="e">
        <f aca="false">INDEX(Book_Type,MATCH($B7376,Book,0),1)</f>
        <v>#N/A</v>
      </c>
      <c r="H7376" s="94" t="e">
        <f aca="false">$F7376&amp;$G7376</f>
        <v>#N/A</v>
      </c>
    </row>
    <row r="7377" customFormat="false" ht="12.75" hidden="false" customHeight="false" outlineLevel="0" collapsed="false">
      <c r="F7377" s="94" t="e">
        <f aca="false">IF(REF_DT&lt;PromptMonth,1,INDEX(BucketTable,MATCH($A7377,SumMonths,0),1))</f>
        <v>#VALUE!</v>
      </c>
      <c r="G7377" s="94" t="e">
        <f aca="false">INDEX(Book_Type,MATCH($B7377,Book,0),1)</f>
        <v>#N/A</v>
      </c>
      <c r="H7377" s="94" t="e">
        <f aca="false">$F7377&amp;$G7377</f>
        <v>#N/A</v>
      </c>
    </row>
    <row r="7378" customFormat="false" ht="12.75" hidden="false" customHeight="false" outlineLevel="0" collapsed="false">
      <c r="F7378" s="94" t="e">
        <f aca="false">IF(REF_DT&lt;PromptMonth,1,INDEX(BucketTable,MATCH($A7378,SumMonths,0),1))</f>
        <v>#VALUE!</v>
      </c>
      <c r="G7378" s="94" t="e">
        <f aca="false">INDEX(Book_Type,MATCH($B7378,Book,0),1)</f>
        <v>#N/A</v>
      </c>
      <c r="H7378" s="94" t="e">
        <f aca="false">$F7378&amp;$G7378</f>
        <v>#N/A</v>
      </c>
    </row>
    <row r="7379" customFormat="false" ht="12.75" hidden="false" customHeight="false" outlineLevel="0" collapsed="false">
      <c r="F7379" s="94" t="e">
        <f aca="false">IF(REF_DT&lt;PromptMonth,1,INDEX(BucketTable,MATCH($A7379,SumMonths,0),1))</f>
        <v>#VALUE!</v>
      </c>
      <c r="G7379" s="94" t="e">
        <f aca="false">INDEX(Book_Type,MATCH($B7379,Book,0),1)</f>
        <v>#N/A</v>
      </c>
      <c r="H7379" s="94" t="e">
        <f aca="false">$F7379&amp;$G7379</f>
        <v>#N/A</v>
      </c>
    </row>
    <row r="7380" customFormat="false" ht="12.75" hidden="false" customHeight="false" outlineLevel="0" collapsed="false">
      <c r="F7380" s="94" t="e">
        <f aca="false">IF(REF_DT&lt;PromptMonth,1,INDEX(BucketTable,MATCH($A7380,SumMonths,0),1))</f>
        <v>#VALUE!</v>
      </c>
      <c r="G7380" s="94" t="e">
        <f aca="false">INDEX(Book_Type,MATCH($B7380,Book,0),1)</f>
        <v>#N/A</v>
      </c>
      <c r="H7380" s="94" t="e">
        <f aca="false">$F7380&amp;$G7380</f>
        <v>#N/A</v>
      </c>
    </row>
    <row r="7381" customFormat="false" ht="12.75" hidden="false" customHeight="false" outlineLevel="0" collapsed="false">
      <c r="F7381" s="94" t="e">
        <f aca="false">IF(REF_DT&lt;PromptMonth,1,INDEX(BucketTable,MATCH($A7381,SumMonths,0),1))</f>
        <v>#VALUE!</v>
      </c>
      <c r="G7381" s="94" t="e">
        <f aca="false">INDEX(Book_Type,MATCH($B7381,Book,0),1)</f>
        <v>#N/A</v>
      </c>
      <c r="H7381" s="94" t="e">
        <f aca="false">$F7381&amp;$G7381</f>
        <v>#N/A</v>
      </c>
    </row>
    <row r="7382" customFormat="false" ht="12.75" hidden="false" customHeight="false" outlineLevel="0" collapsed="false">
      <c r="F7382" s="94" t="e">
        <f aca="false">IF(REF_DT&lt;PromptMonth,1,INDEX(BucketTable,MATCH($A7382,SumMonths,0),1))</f>
        <v>#VALUE!</v>
      </c>
      <c r="G7382" s="94" t="e">
        <f aca="false">INDEX(Book_Type,MATCH($B7382,Book,0),1)</f>
        <v>#N/A</v>
      </c>
      <c r="H7382" s="94" t="e">
        <f aca="false">$F7382&amp;$G7382</f>
        <v>#N/A</v>
      </c>
    </row>
    <row r="7383" customFormat="false" ht="12.75" hidden="false" customHeight="false" outlineLevel="0" collapsed="false">
      <c r="F7383" s="94" t="e">
        <f aca="false">IF(REF_DT&lt;PromptMonth,1,INDEX(BucketTable,MATCH($A7383,SumMonths,0),1))</f>
        <v>#VALUE!</v>
      </c>
      <c r="G7383" s="94" t="e">
        <f aca="false">INDEX(Book_Type,MATCH($B7383,Book,0),1)</f>
        <v>#N/A</v>
      </c>
      <c r="H7383" s="94" t="e">
        <f aca="false">$F7383&amp;$G7383</f>
        <v>#N/A</v>
      </c>
    </row>
    <row r="7384" customFormat="false" ht="12.75" hidden="false" customHeight="false" outlineLevel="0" collapsed="false">
      <c r="F7384" s="94" t="e">
        <f aca="false">IF(REF_DT&lt;PromptMonth,1,INDEX(BucketTable,MATCH($A7384,SumMonths,0),1))</f>
        <v>#VALUE!</v>
      </c>
      <c r="G7384" s="94" t="e">
        <f aca="false">INDEX(Book_Type,MATCH($B7384,Book,0),1)</f>
        <v>#N/A</v>
      </c>
      <c r="H7384" s="94" t="e">
        <f aca="false">$F7384&amp;$G7384</f>
        <v>#N/A</v>
      </c>
    </row>
    <row r="7385" customFormat="false" ht="12.75" hidden="false" customHeight="false" outlineLevel="0" collapsed="false">
      <c r="F7385" s="94" t="e">
        <f aca="false">IF(REF_DT&lt;PromptMonth,1,INDEX(BucketTable,MATCH($A7385,SumMonths,0),1))</f>
        <v>#VALUE!</v>
      </c>
      <c r="G7385" s="94" t="e">
        <f aca="false">INDEX(Book_Type,MATCH($B7385,Book,0),1)</f>
        <v>#N/A</v>
      </c>
      <c r="H7385" s="94" t="e">
        <f aca="false">$F7385&amp;$G7385</f>
        <v>#N/A</v>
      </c>
    </row>
    <row r="7386" customFormat="false" ht="12.75" hidden="false" customHeight="false" outlineLevel="0" collapsed="false">
      <c r="F7386" s="94" t="e">
        <f aca="false">IF(REF_DT&lt;PromptMonth,1,INDEX(BucketTable,MATCH($A7386,SumMonths,0),1))</f>
        <v>#VALUE!</v>
      </c>
      <c r="G7386" s="94" t="e">
        <f aca="false">INDEX(Book_Type,MATCH($B7386,Book,0),1)</f>
        <v>#N/A</v>
      </c>
      <c r="H7386" s="94" t="e">
        <f aca="false">$F7386&amp;$G7386</f>
        <v>#N/A</v>
      </c>
    </row>
    <row r="7387" customFormat="false" ht="12.75" hidden="false" customHeight="false" outlineLevel="0" collapsed="false">
      <c r="F7387" s="94" t="e">
        <f aca="false">IF(REF_DT&lt;PromptMonth,1,INDEX(BucketTable,MATCH($A7387,SumMonths,0),1))</f>
        <v>#VALUE!</v>
      </c>
      <c r="G7387" s="94" t="e">
        <f aca="false">INDEX(Book_Type,MATCH($B7387,Book,0),1)</f>
        <v>#N/A</v>
      </c>
      <c r="H7387" s="94" t="e">
        <f aca="false">$F7387&amp;$G7387</f>
        <v>#N/A</v>
      </c>
    </row>
    <row r="7388" customFormat="false" ht="12.75" hidden="false" customHeight="false" outlineLevel="0" collapsed="false">
      <c r="F7388" s="94" t="e">
        <f aca="false">IF(REF_DT&lt;PromptMonth,1,INDEX(BucketTable,MATCH($A7388,SumMonths,0),1))</f>
        <v>#VALUE!</v>
      </c>
      <c r="G7388" s="94" t="e">
        <f aca="false">INDEX(Book_Type,MATCH($B7388,Book,0),1)</f>
        <v>#N/A</v>
      </c>
      <c r="H7388" s="94" t="e">
        <f aca="false">$F7388&amp;$G7388</f>
        <v>#N/A</v>
      </c>
    </row>
    <row r="7389" customFormat="false" ht="12.75" hidden="false" customHeight="false" outlineLevel="0" collapsed="false">
      <c r="F7389" s="94" t="e">
        <f aca="false">IF(REF_DT&lt;PromptMonth,1,INDEX(BucketTable,MATCH($A7389,SumMonths,0),1))</f>
        <v>#VALUE!</v>
      </c>
      <c r="G7389" s="94" t="e">
        <f aca="false">INDEX(Book_Type,MATCH($B7389,Book,0),1)</f>
        <v>#N/A</v>
      </c>
      <c r="H7389" s="94" t="e">
        <f aca="false">$F7389&amp;$G7389</f>
        <v>#N/A</v>
      </c>
    </row>
    <row r="7390" customFormat="false" ht="12.75" hidden="false" customHeight="false" outlineLevel="0" collapsed="false">
      <c r="F7390" s="94" t="e">
        <f aca="false">IF(REF_DT&lt;PromptMonth,1,INDEX(BucketTable,MATCH($A7390,SumMonths,0),1))</f>
        <v>#VALUE!</v>
      </c>
      <c r="G7390" s="94" t="e">
        <f aca="false">INDEX(Book_Type,MATCH($B7390,Book,0),1)</f>
        <v>#N/A</v>
      </c>
      <c r="H7390" s="94" t="e">
        <f aca="false">$F7390&amp;$G7390</f>
        <v>#N/A</v>
      </c>
    </row>
    <row r="7391" customFormat="false" ht="12.75" hidden="false" customHeight="false" outlineLevel="0" collapsed="false">
      <c r="F7391" s="94" t="e">
        <f aca="false">IF(REF_DT&lt;PromptMonth,1,INDEX(BucketTable,MATCH($A7391,SumMonths,0),1))</f>
        <v>#VALUE!</v>
      </c>
      <c r="G7391" s="94" t="e">
        <f aca="false">INDEX(Book_Type,MATCH($B7391,Book,0),1)</f>
        <v>#N/A</v>
      </c>
      <c r="H7391" s="94" t="e">
        <f aca="false">$F7391&amp;$G7391</f>
        <v>#N/A</v>
      </c>
    </row>
    <row r="7392" customFormat="false" ht="12.75" hidden="false" customHeight="false" outlineLevel="0" collapsed="false">
      <c r="F7392" s="94" t="e">
        <f aca="false">IF(REF_DT&lt;PromptMonth,1,INDEX(BucketTable,MATCH($A7392,SumMonths,0),1))</f>
        <v>#VALUE!</v>
      </c>
      <c r="G7392" s="94" t="e">
        <f aca="false">INDEX(Book_Type,MATCH($B7392,Book,0),1)</f>
        <v>#N/A</v>
      </c>
      <c r="H7392" s="94" t="e">
        <f aca="false">$F7392&amp;$G7392</f>
        <v>#N/A</v>
      </c>
    </row>
    <row r="7393" customFormat="false" ht="12.75" hidden="false" customHeight="false" outlineLevel="0" collapsed="false">
      <c r="F7393" s="94" t="e">
        <f aca="false">IF(REF_DT&lt;PromptMonth,1,INDEX(BucketTable,MATCH($A7393,SumMonths,0),1))</f>
        <v>#VALUE!</v>
      </c>
      <c r="G7393" s="94" t="e">
        <f aca="false">INDEX(Book_Type,MATCH($B7393,Book,0),1)</f>
        <v>#N/A</v>
      </c>
      <c r="H7393" s="94" t="e">
        <f aca="false">$F7393&amp;$G7393</f>
        <v>#N/A</v>
      </c>
    </row>
    <row r="7394" customFormat="false" ht="12.75" hidden="false" customHeight="false" outlineLevel="0" collapsed="false">
      <c r="F7394" s="94" t="e">
        <f aca="false">IF(REF_DT&lt;PromptMonth,1,INDEX(BucketTable,MATCH($A7394,SumMonths,0),1))</f>
        <v>#VALUE!</v>
      </c>
      <c r="G7394" s="94" t="e">
        <f aca="false">INDEX(Book_Type,MATCH($B7394,Book,0),1)</f>
        <v>#N/A</v>
      </c>
      <c r="H7394" s="94" t="e">
        <f aca="false">$F7394&amp;$G7394</f>
        <v>#N/A</v>
      </c>
    </row>
    <row r="7395" customFormat="false" ht="12.75" hidden="false" customHeight="false" outlineLevel="0" collapsed="false">
      <c r="F7395" s="94" t="e">
        <f aca="false">IF(REF_DT&lt;PromptMonth,1,INDEX(BucketTable,MATCH($A7395,SumMonths,0),1))</f>
        <v>#VALUE!</v>
      </c>
      <c r="G7395" s="94" t="e">
        <f aca="false">INDEX(Book_Type,MATCH($B7395,Book,0),1)</f>
        <v>#N/A</v>
      </c>
      <c r="H7395" s="94" t="e">
        <f aca="false">$F7395&amp;$G7395</f>
        <v>#N/A</v>
      </c>
    </row>
    <row r="7396" customFormat="false" ht="12.75" hidden="false" customHeight="false" outlineLevel="0" collapsed="false">
      <c r="F7396" s="94" t="e">
        <f aca="false">IF(REF_DT&lt;PromptMonth,1,INDEX(BucketTable,MATCH($A7396,SumMonths,0),1))</f>
        <v>#VALUE!</v>
      </c>
      <c r="G7396" s="94" t="e">
        <f aca="false">INDEX(Book_Type,MATCH($B7396,Book,0),1)</f>
        <v>#N/A</v>
      </c>
      <c r="H7396" s="94" t="e">
        <f aca="false">$F7396&amp;$G7396</f>
        <v>#N/A</v>
      </c>
    </row>
    <row r="7397" customFormat="false" ht="12.75" hidden="false" customHeight="false" outlineLevel="0" collapsed="false">
      <c r="F7397" s="94" t="e">
        <f aca="false">IF(REF_DT&lt;PromptMonth,1,INDEX(BucketTable,MATCH($A7397,SumMonths,0),1))</f>
        <v>#VALUE!</v>
      </c>
      <c r="G7397" s="94" t="e">
        <f aca="false">INDEX(Book_Type,MATCH($B7397,Book,0),1)</f>
        <v>#N/A</v>
      </c>
      <c r="H7397" s="94" t="e">
        <f aca="false">$F7397&amp;$G7397</f>
        <v>#N/A</v>
      </c>
    </row>
    <row r="7398" customFormat="false" ht="12.75" hidden="false" customHeight="false" outlineLevel="0" collapsed="false">
      <c r="F7398" s="94" t="e">
        <f aca="false">IF(REF_DT&lt;PromptMonth,1,INDEX(BucketTable,MATCH($A7398,SumMonths,0),1))</f>
        <v>#VALUE!</v>
      </c>
      <c r="G7398" s="94" t="e">
        <f aca="false">INDEX(Book_Type,MATCH($B7398,Book,0),1)</f>
        <v>#N/A</v>
      </c>
      <c r="H7398" s="94" t="e">
        <f aca="false">$F7398&amp;$G7398</f>
        <v>#N/A</v>
      </c>
    </row>
    <row r="7399" customFormat="false" ht="12.75" hidden="false" customHeight="false" outlineLevel="0" collapsed="false">
      <c r="F7399" s="94" t="e">
        <f aca="false">IF(REF_DT&lt;PromptMonth,1,INDEX(BucketTable,MATCH($A7399,SumMonths,0),1))</f>
        <v>#VALUE!</v>
      </c>
      <c r="G7399" s="94" t="e">
        <f aca="false">INDEX(Book_Type,MATCH($B7399,Book,0),1)</f>
        <v>#N/A</v>
      </c>
      <c r="H7399" s="94" t="e">
        <f aca="false">$F7399&amp;$G7399</f>
        <v>#N/A</v>
      </c>
    </row>
    <row r="7400" customFormat="false" ht="12.75" hidden="false" customHeight="false" outlineLevel="0" collapsed="false">
      <c r="F7400" s="94" t="e">
        <f aca="false">IF(REF_DT&lt;PromptMonth,1,INDEX(BucketTable,MATCH($A7400,SumMonths,0),1))</f>
        <v>#VALUE!</v>
      </c>
      <c r="G7400" s="94" t="e">
        <f aca="false">INDEX(Book_Type,MATCH($B7400,Book,0),1)</f>
        <v>#N/A</v>
      </c>
      <c r="H7400" s="94" t="e">
        <f aca="false">$F7400&amp;$G7400</f>
        <v>#N/A</v>
      </c>
    </row>
    <row r="7401" customFormat="false" ht="12.75" hidden="false" customHeight="false" outlineLevel="0" collapsed="false">
      <c r="F7401" s="94" t="e">
        <f aca="false">IF(REF_DT&lt;PromptMonth,1,INDEX(BucketTable,MATCH($A7401,SumMonths,0),1))</f>
        <v>#VALUE!</v>
      </c>
      <c r="G7401" s="94" t="e">
        <f aca="false">INDEX(Book_Type,MATCH($B7401,Book,0),1)</f>
        <v>#N/A</v>
      </c>
      <c r="H7401" s="94" t="e">
        <f aca="false">$F7401&amp;$G7401</f>
        <v>#N/A</v>
      </c>
    </row>
    <row r="7402" customFormat="false" ht="12.75" hidden="false" customHeight="false" outlineLevel="0" collapsed="false">
      <c r="F7402" s="94" t="e">
        <f aca="false">IF(REF_DT&lt;PromptMonth,1,INDEX(BucketTable,MATCH($A7402,SumMonths,0),1))</f>
        <v>#VALUE!</v>
      </c>
      <c r="G7402" s="94" t="e">
        <f aca="false">INDEX(Book_Type,MATCH($B7402,Book,0),1)</f>
        <v>#N/A</v>
      </c>
      <c r="H7402" s="94" t="e">
        <f aca="false">$F7402&amp;$G7402</f>
        <v>#N/A</v>
      </c>
    </row>
    <row r="7403" customFormat="false" ht="12.75" hidden="false" customHeight="false" outlineLevel="0" collapsed="false">
      <c r="F7403" s="94" t="e">
        <f aca="false">IF(REF_DT&lt;PromptMonth,1,INDEX(BucketTable,MATCH($A7403,SumMonths,0),1))</f>
        <v>#VALUE!</v>
      </c>
      <c r="G7403" s="94" t="e">
        <f aca="false">INDEX(Book_Type,MATCH($B7403,Book,0),1)</f>
        <v>#N/A</v>
      </c>
      <c r="H7403" s="94" t="e">
        <f aca="false">$F7403&amp;$G7403</f>
        <v>#N/A</v>
      </c>
    </row>
    <row r="7404" customFormat="false" ht="12.75" hidden="false" customHeight="false" outlineLevel="0" collapsed="false">
      <c r="F7404" s="94" t="e">
        <f aca="false">IF(REF_DT&lt;PromptMonth,1,INDEX(BucketTable,MATCH($A7404,SumMonths,0),1))</f>
        <v>#VALUE!</v>
      </c>
      <c r="G7404" s="94" t="e">
        <f aca="false">INDEX(Book_Type,MATCH($B7404,Book,0),1)</f>
        <v>#N/A</v>
      </c>
      <c r="H7404" s="94" t="e">
        <f aca="false">$F7404&amp;$G7404</f>
        <v>#N/A</v>
      </c>
    </row>
    <row r="7405" customFormat="false" ht="12.75" hidden="false" customHeight="false" outlineLevel="0" collapsed="false">
      <c r="F7405" s="94" t="e">
        <f aca="false">IF(REF_DT&lt;PromptMonth,1,INDEX(BucketTable,MATCH($A7405,SumMonths,0),1))</f>
        <v>#VALUE!</v>
      </c>
      <c r="G7405" s="94" t="e">
        <f aca="false">INDEX(Book_Type,MATCH($B7405,Book,0),1)</f>
        <v>#N/A</v>
      </c>
      <c r="H7405" s="94" t="e">
        <f aca="false">$F7405&amp;$G7405</f>
        <v>#N/A</v>
      </c>
    </row>
    <row r="7406" customFormat="false" ht="12.75" hidden="false" customHeight="false" outlineLevel="0" collapsed="false">
      <c r="F7406" s="94" t="e">
        <f aca="false">IF(REF_DT&lt;PromptMonth,1,INDEX(BucketTable,MATCH($A7406,SumMonths,0),1))</f>
        <v>#VALUE!</v>
      </c>
      <c r="G7406" s="94" t="e">
        <f aca="false">INDEX(Book_Type,MATCH($B7406,Book,0),1)</f>
        <v>#N/A</v>
      </c>
      <c r="H7406" s="94" t="e">
        <f aca="false">$F7406&amp;$G7406</f>
        <v>#N/A</v>
      </c>
    </row>
    <row r="7407" customFormat="false" ht="12.75" hidden="false" customHeight="false" outlineLevel="0" collapsed="false">
      <c r="F7407" s="94" t="e">
        <f aca="false">IF(REF_DT&lt;PromptMonth,1,INDEX(BucketTable,MATCH($A7407,SumMonths,0),1))</f>
        <v>#VALUE!</v>
      </c>
      <c r="G7407" s="94" t="e">
        <f aca="false">INDEX(Book_Type,MATCH($B7407,Book,0),1)</f>
        <v>#N/A</v>
      </c>
      <c r="H7407" s="94" t="e">
        <f aca="false">$F7407&amp;$G7407</f>
        <v>#N/A</v>
      </c>
    </row>
    <row r="7408" customFormat="false" ht="12.75" hidden="false" customHeight="false" outlineLevel="0" collapsed="false">
      <c r="F7408" s="94" t="e">
        <f aca="false">IF(REF_DT&lt;PromptMonth,1,INDEX(BucketTable,MATCH($A7408,SumMonths,0),1))</f>
        <v>#VALUE!</v>
      </c>
      <c r="G7408" s="94" t="e">
        <f aca="false">INDEX(Book_Type,MATCH($B7408,Book,0),1)</f>
        <v>#N/A</v>
      </c>
      <c r="H7408" s="94" t="e">
        <f aca="false">$F7408&amp;$G7408</f>
        <v>#N/A</v>
      </c>
    </row>
    <row r="7409" customFormat="false" ht="12.75" hidden="false" customHeight="false" outlineLevel="0" collapsed="false">
      <c r="F7409" s="94" t="e">
        <f aca="false">IF(REF_DT&lt;PromptMonth,1,INDEX(BucketTable,MATCH($A7409,SumMonths,0),1))</f>
        <v>#VALUE!</v>
      </c>
      <c r="G7409" s="94" t="e">
        <f aca="false">INDEX(Book_Type,MATCH($B7409,Book,0),1)</f>
        <v>#N/A</v>
      </c>
      <c r="H7409" s="94" t="e">
        <f aca="false">$F7409&amp;$G7409</f>
        <v>#N/A</v>
      </c>
    </row>
    <row r="7410" customFormat="false" ht="12.75" hidden="false" customHeight="false" outlineLevel="0" collapsed="false">
      <c r="F7410" s="94" t="e">
        <f aca="false">IF(REF_DT&lt;PromptMonth,1,INDEX(BucketTable,MATCH($A7410,SumMonths,0),1))</f>
        <v>#VALUE!</v>
      </c>
      <c r="G7410" s="94" t="e">
        <f aca="false">INDEX(Book_Type,MATCH($B7410,Book,0),1)</f>
        <v>#N/A</v>
      </c>
      <c r="H7410" s="94" t="e">
        <f aca="false">$F7410&amp;$G7410</f>
        <v>#N/A</v>
      </c>
    </row>
    <row r="7411" customFormat="false" ht="12.75" hidden="false" customHeight="false" outlineLevel="0" collapsed="false">
      <c r="F7411" s="94" t="e">
        <f aca="false">IF(REF_DT&lt;PromptMonth,1,INDEX(BucketTable,MATCH($A7411,SumMonths,0),1))</f>
        <v>#VALUE!</v>
      </c>
      <c r="G7411" s="94" t="e">
        <f aca="false">INDEX(Book_Type,MATCH($B7411,Book,0),1)</f>
        <v>#N/A</v>
      </c>
      <c r="H7411" s="94" t="e">
        <f aca="false">$F7411&amp;$G7411</f>
        <v>#N/A</v>
      </c>
    </row>
    <row r="7412" customFormat="false" ht="12.75" hidden="false" customHeight="false" outlineLevel="0" collapsed="false">
      <c r="F7412" s="94" t="e">
        <f aca="false">IF(REF_DT&lt;PromptMonth,1,INDEX(BucketTable,MATCH($A7412,SumMonths,0),1))</f>
        <v>#VALUE!</v>
      </c>
      <c r="G7412" s="94" t="e">
        <f aca="false">INDEX(Book_Type,MATCH($B7412,Book,0),1)</f>
        <v>#N/A</v>
      </c>
      <c r="H7412" s="94" t="e">
        <f aca="false">$F7412&amp;$G7412</f>
        <v>#N/A</v>
      </c>
    </row>
    <row r="7413" customFormat="false" ht="12.75" hidden="false" customHeight="false" outlineLevel="0" collapsed="false">
      <c r="F7413" s="94" t="e">
        <f aca="false">IF(REF_DT&lt;PromptMonth,1,INDEX(BucketTable,MATCH($A7413,SumMonths,0),1))</f>
        <v>#VALUE!</v>
      </c>
      <c r="G7413" s="94" t="e">
        <f aca="false">INDEX(Book_Type,MATCH($B7413,Book,0),1)</f>
        <v>#N/A</v>
      </c>
      <c r="H7413" s="94" t="e">
        <f aca="false">$F7413&amp;$G7413</f>
        <v>#N/A</v>
      </c>
    </row>
    <row r="7414" customFormat="false" ht="12.75" hidden="false" customHeight="false" outlineLevel="0" collapsed="false">
      <c r="F7414" s="94" t="e">
        <f aca="false">IF(REF_DT&lt;PromptMonth,1,INDEX(BucketTable,MATCH($A7414,SumMonths,0),1))</f>
        <v>#VALUE!</v>
      </c>
      <c r="G7414" s="94" t="e">
        <f aca="false">INDEX(Book_Type,MATCH($B7414,Book,0),1)</f>
        <v>#N/A</v>
      </c>
      <c r="H7414" s="94" t="e">
        <f aca="false">$F7414&amp;$G7414</f>
        <v>#N/A</v>
      </c>
    </row>
    <row r="7415" customFormat="false" ht="12.75" hidden="false" customHeight="false" outlineLevel="0" collapsed="false">
      <c r="F7415" s="94" t="e">
        <f aca="false">IF(REF_DT&lt;PromptMonth,1,INDEX(BucketTable,MATCH($A7415,SumMonths,0),1))</f>
        <v>#VALUE!</v>
      </c>
      <c r="G7415" s="94" t="e">
        <f aca="false">INDEX(Book_Type,MATCH($B7415,Book,0),1)</f>
        <v>#N/A</v>
      </c>
      <c r="H7415" s="94" t="e">
        <f aca="false">$F7415&amp;$G7415</f>
        <v>#N/A</v>
      </c>
    </row>
    <row r="7416" customFormat="false" ht="12.75" hidden="false" customHeight="false" outlineLevel="0" collapsed="false">
      <c r="F7416" s="94" t="e">
        <f aca="false">IF(REF_DT&lt;PromptMonth,1,INDEX(BucketTable,MATCH($A7416,SumMonths,0),1))</f>
        <v>#VALUE!</v>
      </c>
      <c r="G7416" s="94" t="e">
        <f aca="false">INDEX(Book_Type,MATCH($B7416,Book,0),1)</f>
        <v>#N/A</v>
      </c>
      <c r="H7416" s="94" t="e">
        <f aca="false">$F7416&amp;$G7416</f>
        <v>#N/A</v>
      </c>
    </row>
    <row r="7417" customFormat="false" ht="12.75" hidden="false" customHeight="false" outlineLevel="0" collapsed="false">
      <c r="F7417" s="94" t="e">
        <f aca="false">IF(REF_DT&lt;PromptMonth,1,INDEX(BucketTable,MATCH($A7417,SumMonths,0),1))</f>
        <v>#VALUE!</v>
      </c>
      <c r="G7417" s="94" t="e">
        <f aca="false">INDEX(Book_Type,MATCH($B7417,Book,0),1)</f>
        <v>#N/A</v>
      </c>
      <c r="H7417" s="94" t="e">
        <f aca="false">$F7417&amp;$G7417</f>
        <v>#N/A</v>
      </c>
    </row>
    <row r="7418" customFormat="false" ht="12.75" hidden="false" customHeight="false" outlineLevel="0" collapsed="false">
      <c r="F7418" s="94" t="e">
        <f aca="false">IF(REF_DT&lt;PromptMonth,1,INDEX(BucketTable,MATCH($A7418,SumMonths,0),1))</f>
        <v>#VALUE!</v>
      </c>
      <c r="G7418" s="94" t="e">
        <f aca="false">INDEX(Book_Type,MATCH($B7418,Book,0),1)</f>
        <v>#N/A</v>
      </c>
      <c r="H7418" s="94" t="e">
        <f aca="false">$F7418&amp;$G7418</f>
        <v>#N/A</v>
      </c>
    </row>
    <row r="7419" customFormat="false" ht="12.75" hidden="false" customHeight="false" outlineLevel="0" collapsed="false">
      <c r="F7419" s="94" t="e">
        <f aca="false">IF(REF_DT&lt;PromptMonth,1,INDEX(BucketTable,MATCH($A7419,SumMonths,0),1))</f>
        <v>#VALUE!</v>
      </c>
      <c r="G7419" s="94" t="e">
        <f aca="false">INDEX(Book_Type,MATCH($B7419,Book,0),1)</f>
        <v>#N/A</v>
      </c>
      <c r="H7419" s="94" t="e">
        <f aca="false">$F7419&amp;$G7419</f>
        <v>#N/A</v>
      </c>
    </row>
    <row r="7420" customFormat="false" ht="12.75" hidden="false" customHeight="false" outlineLevel="0" collapsed="false">
      <c r="F7420" s="94" t="e">
        <f aca="false">IF(REF_DT&lt;PromptMonth,1,INDEX(BucketTable,MATCH($A7420,SumMonths,0),1))</f>
        <v>#VALUE!</v>
      </c>
      <c r="G7420" s="94" t="e">
        <f aca="false">INDEX(Book_Type,MATCH($B7420,Book,0),1)</f>
        <v>#N/A</v>
      </c>
      <c r="H7420" s="94" t="e">
        <f aca="false">$F7420&amp;$G7420</f>
        <v>#N/A</v>
      </c>
    </row>
    <row r="7421" customFormat="false" ht="12.75" hidden="false" customHeight="false" outlineLevel="0" collapsed="false">
      <c r="F7421" s="94" t="e">
        <f aca="false">IF(REF_DT&lt;PromptMonth,1,INDEX(BucketTable,MATCH($A7421,SumMonths,0),1))</f>
        <v>#VALUE!</v>
      </c>
      <c r="G7421" s="94" t="e">
        <f aca="false">INDEX(Book_Type,MATCH($B7421,Book,0),1)</f>
        <v>#N/A</v>
      </c>
      <c r="H7421" s="94" t="e">
        <f aca="false">$F7421&amp;$G7421</f>
        <v>#N/A</v>
      </c>
    </row>
    <row r="7422" customFormat="false" ht="12.75" hidden="false" customHeight="false" outlineLevel="0" collapsed="false">
      <c r="F7422" s="94" t="e">
        <f aca="false">IF(REF_DT&lt;PromptMonth,1,INDEX(BucketTable,MATCH($A7422,SumMonths,0),1))</f>
        <v>#VALUE!</v>
      </c>
      <c r="G7422" s="94" t="e">
        <f aca="false">INDEX(Book_Type,MATCH($B7422,Book,0),1)</f>
        <v>#N/A</v>
      </c>
      <c r="H7422" s="94" t="e">
        <f aca="false">$F7422&amp;$G7422</f>
        <v>#N/A</v>
      </c>
    </row>
    <row r="7423" customFormat="false" ht="12.75" hidden="false" customHeight="false" outlineLevel="0" collapsed="false">
      <c r="F7423" s="94" t="e">
        <f aca="false">IF(REF_DT&lt;PromptMonth,1,INDEX(BucketTable,MATCH($A7423,SumMonths,0),1))</f>
        <v>#VALUE!</v>
      </c>
      <c r="G7423" s="94" t="e">
        <f aca="false">INDEX(Book_Type,MATCH($B7423,Book,0),1)</f>
        <v>#N/A</v>
      </c>
      <c r="H7423" s="94" t="e">
        <f aca="false">$F7423&amp;$G7423</f>
        <v>#N/A</v>
      </c>
    </row>
    <row r="7424" customFormat="false" ht="12.75" hidden="false" customHeight="false" outlineLevel="0" collapsed="false">
      <c r="F7424" s="94" t="e">
        <f aca="false">IF(REF_DT&lt;PromptMonth,1,INDEX(BucketTable,MATCH($A7424,SumMonths,0),1))</f>
        <v>#VALUE!</v>
      </c>
      <c r="G7424" s="94" t="e">
        <f aca="false">INDEX(Book_Type,MATCH($B7424,Book,0),1)</f>
        <v>#N/A</v>
      </c>
      <c r="H7424" s="94" t="e">
        <f aca="false">$F7424&amp;$G7424</f>
        <v>#N/A</v>
      </c>
    </row>
    <row r="7425" customFormat="false" ht="12.75" hidden="false" customHeight="false" outlineLevel="0" collapsed="false">
      <c r="F7425" s="94" t="e">
        <f aca="false">IF(REF_DT&lt;PromptMonth,1,INDEX(BucketTable,MATCH($A7425,SumMonths,0),1))</f>
        <v>#VALUE!</v>
      </c>
      <c r="G7425" s="94" t="e">
        <f aca="false">INDEX(Book_Type,MATCH($B7425,Book,0),1)</f>
        <v>#N/A</v>
      </c>
      <c r="H7425" s="94" t="e">
        <f aca="false">$F7425&amp;$G7425</f>
        <v>#N/A</v>
      </c>
    </row>
    <row r="7426" customFormat="false" ht="12.75" hidden="false" customHeight="false" outlineLevel="0" collapsed="false">
      <c r="F7426" s="94" t="e">
        <f aca="false">IF(REF_DT&lt;PromptMonth,1,INDEX(BucketTable,MATCH($A7426,SumMonths,0),1))</f>
        <v>#VALUE!</v>
      </c>
      <c r="G7426" s="94" t="e">
        <f aca="false">INDEX(Book_Type,MATCH($B7426,Book,0),1)</f>
        <v>#N/A</v>
      </c>
      <c r="H7426" s="94" t="e">
        <f aca="false">$F7426&amp;$G7426</f>
        <v>#N/A</v>
      </c>
    </row>
    <row r="7427" customFormat="false" ht="12.75" hidden="false" customHeight="false" outlineLevel="0" collapsed="false">
      <c r="F7427" s="94" t="e">
        <f aca="false">IF(REF_DT&lt;PromptMonth,1,INDEX(BucketTable,MATCH($A7427,SumMonths,0),1))</f>
        <v>#VALUE!</v>
      </c>
      <c r="G7427" s="94" t="e">
        <f aca="false">INDEX(Book_Type,MATCH($B7427,Book,0),1)</f>
        <v>#N/A</v>
      </c>
      <c r="H7427" s="94" t="e">
        <f aca="false">$F7427&amp;$G7427</f>
        <v>#N/A</v>
      </c>
    </row>
    <row r="7428" customFormat="false" ht="12.75" hidden="false" customHeight="false" outlineLevel="0" collapsed="false">
      <c r="F7428" s="94" t="e">
        <f aca="false">IF(REF_DT&lt;PromptMonth,1,INDEX(BucketTable,MATCH($A7428,SumMonths,0),1))</f>
        <v>#VALUE!</v>
      </c>
      <c r="G7428" s="94" t="e">
        <f aca="false">INDEX(Book_Type,MATCH($B7428,Book,0),1)</f>
        <v>#N/A</v>
      </c>
      <c r="H7428" s="94" t="e">
        <f aca="false">$F7428&amp;$G7428</f>
        <v>#N/A</v>
      </c>
    </row>
    <row r="7429" customFormat="false" ht="12.75" hidden="false" customHeight="false" outlineLevel="0" collapsed="false">
      <c r="F7429" s="94" t="e">
        <f aca="false">IF(REF_DT&lt;PromptMonth,1,INDEX(BucketTable,MATCH($A7429,SumMonths,0),1))</f>
        <v>#VALUE!</v>
      </c>
      <c r="G7429" s="94" t="e">
        <f aca="false">INDEX(Book_Type,MATCH($B7429,Book,0),1)</f>
        <v>#N/A</v>
      </c>
      <c r="H7429" s="94" t="e">
        <f aca="false">$F7429&amp;$G7429</f>
        <v>#N/A</v>
      </c>
    </row>
    <row r="7430" customFormat="false" ht="12.75" hidden="false" customHeight="false" outlineLevel="0" collapsed="false">
      <c r="F7430" s="94" t="e">
        <f aca="false">IF(REF_DT&lt;PromptMonth,1,INDEX(BucketTable,MATCH($A7430,SumMonths,0),1))</f>
        <v>#VALUE!</v>
      </c>
      <c r="G7430" s="94" t="e">
        <f aca="false">INDEX(Book_Type,MATCH($B7430,Book,0),1)</f>
        <v>#N/A</v>
      </c>
      <c r="H7430" s="94" t="e">
        <f aca="false">$F7430&amp;$G7430</f>
        <v>#N/A</v>
      </c>
    </row>
    <row r="7431" customFormat="false" ht="12.75" hidden="false" customHeight="false" outlineLevel="0" collapsed="false">
      <c r="F7431" s="94" t="e">
        <f aca="false">IF(REF_DT&lt;PromptMonth,1,INDEX(BucketTable,MATCH($A7431,SumMonths,0),1))</f>
        <v>#VALUE!</v>
      </c>
      <c r="G7431" s="94" t="e">
        <f aca="false">INDEX(Book_Type,MATCH($B7431,Book,0),1)</f>
        <v>#N/A</v>
      </c>
      <c r="H7431" s="94" t="e">
        <f aca="false">$F7431&amp;$G7431</f>
        <v>#N/A</v>
      </c>
    </row>
    <row r="7432" customFormat="false" ht="12.75" hidden="false" customHeight="false" outlineLevel="0" collapsed="false">
      <c r="F7432" s="94" t="e">
        <f aca="false">IF(REF_DT&lt;PromptMonth,1,INDEX(BucketTable,MATCH($A7432,SumMonths,0),1))</f>
        <v>#VALUE!</v>
      </c>
      <c r="G7432" s="94" t="e">
        <f aca="false">INDEX(Book_Type,MATCH($B7432,Book,0),1)</f>
        <v>#N/A</v>
      </c>
      <c r="H7432" s="94" t="e">
        <f aca="false">$F7432&amp;$G7432</f>
        <v>#N/A</v>
      </c>
    </row>
    <row r="7433" customFormat="false" ht="12.75" hidden="false" customHeight="false" outlineLevel="0" collapsed="false">
      <c r="F7433" s="94" t="e">
        <f aca="false">IF(REF_DT&lt;PromptMonth,1,INDEX(BucketTable,MATCH($A7433,SumMonths,0),1))</f>
        <v>#VALUE!</v>
      </c>
      <c r="G7433" s="94" t="e">
        <f aca="false">INDEX(Book_Type,MATCH($B7433,Book,0),1)</f>
        <v>#N/A</v>
      </c>
      <c r="H7433" s="94" t="e">
        <f aca="false">$F7433&amp;$G7433</f>
        <v>#N/A</v>
      </c>
    </row>
    <row r="7434" customFormat="false" ht="12.75" hidden="false" customHeight="false" outlineLevel="0" collapsed="false">
      <c r="F7434" s="94" t="e">
        <f aca="false">IF(REF_DT&lt;PromptMonth,1,INDEX(BucketTable,MATCH($A7434,SumMonths,0),1))</f>
        <v>#VALUE!</v>
      </c>
      <c r="G7434" s="94" t="e">
        <f aca="false">INDEX(Book_Type,MATCH($B7434,Book,0),1)</f>
        <v>#N/A</v>
      </c>
      <c r="H7434" s="94" t="e">
        <f aca="false">$F7434&amp;$G7434</f>
        <v>#N/A</v>
      </c>
    </row>
    <row r="7435" customFormat="false" ht="12.75" hidden="false" customHeight="false" outlineLevel="0" collapsed="false">
      <c r="F7435" s="94" t="e">
        <f aca="false">IF(REF_DT&lt;PromptMonth,1,INDEX(BucketTable,MATCH($A7435,SumMonths,0),1))</f>
        <v>#VALUE!</v>
      </c>
      <c r="G7435" s="94" t="e">
        <f aca="false">INDEX(Book_Type,MATCH($B7435,Book,0),1)</f>
        <v>#N/A</v>
      </c>
      <c r="H7435" s="94" t="e">
        <f aca="false">$F7435&amp;$G7435</f>
        <v>#N/A</v>
      </c>
    </row>
    <row r="7436" customFormat="false" ht="12.75" hidden="false" customHeight="false" outlineLevel="0" collapsed="false">
      <c r="F7436" s="94" t="e">
        <f aca="false">IF(REF_DT&lt;PromptMonth,1,INDEX(BucketTable,MATCH($A7436,SumMonths,0),1))</f>
        <v>#VALUE!</v>
      </c>
      <c r="G7436" s="94" t="e">
        <f aca="false">INDEX(Book_Type,MATCH($B7436,Book,0),1)</f>
        <v>#N/A</v>
      </c>
      <c r="H7436" s="94" t="e">
        <f aca="false">$F7436&amp;$G7436</f>
        <v>#N/A</v>
      </c>
    </row>
    <row r="7437" customFormat="false" ht="12.75" hidden="false" customHeight="false" outlineLevel="0" collapsed="false">
      <c r="F7437" s="94" t="e">
        <f aca="false">IF(REF_DT&lt;PromptMonth,1,INDEX(BucketTable,MATCH($A7437,SumMonths,0),1))</f>
        <v>#VALUE!</v>
      </c>
      <c r="G7437" s="94" t="e">
        <f aca="false">INDEX(Book_Type,MATCH($B7437,Book,0),1)</f>
        <v>#N/A</v>
      </c>
      <c r="H7437" s="94" t="e">
        <f aca="false">$F7437&amp;$G7437</f>
        <v>#N/A</v>
      </c>
    </row>
    <row r="7438" customFormat="false" ht="12.75" hidden="false" customHeight="false" outlineLevel="0" collapsed="false">
      <c r="F7438" s="94" t="e">
        <f aca="false">IF(REF_DT&lt;PromptMonth,1,INDEX(BucketTable,MATCH($A7438,SumMonths,0),1))</f>
        <v>#VALUE!</v>
      </c>
      <c r="G7438" s="94" t="e">
        <f aca="false">INDEX(Book_Type,MATCH($B7438,Book,0),1)</f>
        <v>#N/A</v>
      </c>
      <c r="H7438" s="94" t="e">
        <f aca="false">$F7438&amp;$G7438</f>
        <v>#N/A</v>
      </c>
    </row>
    <row r="7439" customFormat="false" ht="12.75" hidden="false" customHeight="false" outlineLevel="0" collapsed="false">
      <c r="F7439" s="94" t="e">
        <f aca="false">IF(REF_DT&lt;PromptMonth,1,INDEX(BucketTable,MATCH($A7439,SumMonths,0),1))</f>
        <v>#VALUE!</v>
      </c>
      <c r="G7439" s="94" t="e">
        <f aca="false">INDEX(Book_Type,MATCH($B7439,Book,0),1)</f>
        <v>#N/A</v>
      </c>
      <c r="H7439" s="94" t="e">
        <f aca="false">$F7439&amp;$G7439</f>
        <v>#N/A</v>
      </c>
    </row>
    <row r="7440" customFormat="false" ht="12.75" hidden="false" customHeight="false" outlineLevel="0" collapsed="false">
      <c r="F7440" s="94" t="e">
        <f aca="false">IF(REF_DT&lt;PromptMonth,1,INDEX(BucketTable,MATCH($A7440,SumMonths,0),1))</f>
        <v>#VALUE!</v>
      </c>
      <c r="G7440" s="94" t="e">
        <f aca="false">INDEX(Book_Type,MATCH($B7440,Book,0),1)</f>
        <v>#N/A</v>
      </c>
      <c r="H7440" s="94" t="e">
        <f aca="false">$F7440&amp;$G7440</f>
        <v>#N/A</v>
      </c>
    </row>
    <row r="7441" customFormat="false" ht="12.75" hidden="false" customHeight="false" outlineLevel="0" collapsed="false">
      <c r="F7441" s="94" t="e">
        <f aca="false">IF(REF_DT&lt;PromptMonth,1,INDEX(BucketTable,MATCH($A7441,SumMonths,0),1))</f>
        <v>#VALUE!</v>
      </c>
      <c r="G7441" s="94" t="e">
        <f aca="false">INDEX(Book_Type,MATCH($B7441,Book,0),1)</f>
        <v>#N/A</v>
      </c>
      <c r="H7441" s="94" t="e">
        <f aca="false">$F7441&amp;$G7441</f>
        <v>#N/A</v>
      </c>
    </row>
    <row r="7442" customFormat="false" ht="12.75" hidden="false" customHeight="false" outlineLevel="0" collapsed="false">
      <c r="F7442" s="94" t="e">
        <f aca="false">IF(REF_DT&lt;PromptMonth,1,INDEX(BucketTable,MATCH($A7442,SumMonths,0),1))</f>
        <v>#VALUE!</v>
      </c>
      <c r="G7442" s="94" t="e">
        <f aca="false">INDEX(Book_Type,MATCH($B7442,Book,0),1)</f>
        <v>#N/A</v>
      </c>
      <c r="H7442" s="94" t="e">
        <f aca="false">$F7442&amp;$G7442</f>
        <v>#N/A</v>
      </c>
    </row>
    <row r="7443" customFormat="false" ht="12.75" hidden="false" customHeight="false" outlineLevel="0" collapsed="false">
      <c r="F7443" s="94" t="e">
        <f aca="false">IF(REF_DT&lt;PromptMonth,1,INDEX(BucketTable,MATCH($A7443,SumMonths,0),1))</f>
        <v>#VALUE!</v>
      </c>
      <c r="G7443" s="94" t="e">
        <f aca="false">INDEX(Book_Type,MATCH($B7443,Book,0),1)</f>
        <v>#N/A</v>
      </c>
      <c r="H7443" s="94" t="e">
        <f aca="false">$F7443&amp;$G7443</f>
        <v>#N/A</v>
      </c>
    </row>
    <row r="7444" customFormat="false" ht="12.75" hidden="false" customHeight="false" outlineLevel="0" collapsed="false">
      <c r="F7444" s="94" t="e">
        <f aca="false">IF(REF_DT&lt;PromptMonth,1,INDEX(BucketTable,MATCH($A7444,SumMonths,0),1))</f>
        <v>#VALUE!</v>
      </c>
      <c r="G7444" s="94" t="e">
        <f aca="false">INDEX(Book_Type,MATCH($B7444,Book,0),1)</f>
        <v>#N/A</v>
      </c>
      <c r="H7444" s="94" t="e">
        <f aca="false">$F7444&amp;$G7444</f>
        <v>#N/A</v>
      </c>
    </row>
    <row r="7445" customFormat="false" ht="12.75" hidden="false" customHeight="false" outlineLevel="0" collapsed="false">
      <c r="F7445" s="94" t="e">
        <f aca="false">IF(REF_DT&lt;PromptMonth,1,INDEX(BucketTable,MATCH($A7445,SumMonths,0),1))</f>
        <v>#VALUE!</v>
      </c>
      <c r="G7445" s="94" t="e">
        <f aca="false">INDEX(Book_Type,MATCH($B7445,Book,0),1)</f>
        <v>#N/A</v>
      </c>
      <c r="H7445" s="94" t="e">
        <f aca="false">$F7445&amp;$G7445</f>
        <v>#N/A</v>
      </c>
    </row>
    <row r="7446" customFormat="false" ht="12.75" hidden="false" customHeight="false" outlineLevel="0" collapsed="false">
      <c r="F7446" s="94" t="e">
        <f aca="false">IF(REF_DT&lt;PromptMonth,1,INDEX(BucketTable,MATCH($A7446,SumMonths,0),1))</f>
        <v>#VALUE!</v>
      </c>
      <c r="G7446" s="94" t="e">
        <f aca="false">INDEX(Book_Type,MATCH($B7446,Book,0),1)</f>
        <v>#N/A</v>
      </c>
      <c r="H7446" s="94" t="e">
        <f aca="false">$F7446&amp;$G7446</f>
        <v>#N/A</v>
      </c>
    </row>
    <row r="7447" customFormat="false" ht="12.75" hidden="false" customHeight="false" outlineLevel="0" collapsed="false">
      <c r="F7447" s="94" t="e">
        <f aca="false">IF(REF_DT&lt;PromptMonth,1,INDEX(BucketTable,MATCH($A7447,SumMonths,0),1))</f>
        <v>#VALUE!</v>
      </c>
      <c r="G7447" s="94" t="e">
        <f aca="false">INDEX(Book_Type,MATCH($B7447,Book,0),1)</f>
        <v>#N/A</v>
      </c>
      <c r="H7447" s="94" t="e">
        <f aca="false">$F7447&amp;$G7447</f>
        <v>#N/A</v>
      </c>
    </row>
    <row r="7448" customFormat="false" ht="12.75" hidden="false" customHeight="false" outlineLevel="0" collapsed="false">
      <c r="F7448" s="94" t="e">
        <f aca="false">IF(REF_DT&lt;PromptMonth,1,INDEX(BucketTable,MATCH($A7448,SumMonths,0),1))</f>
        <v>#VALUE!</v>
      </c>
      <c r="G7448" s="94" t="e">
        <f aca="false">INDEX(Book_Type,MATCH($B7448,Book,0),1)</f>
        <v>#N/A</v>
      </c>
      <c r="H7448" s="94" t="e">
        <f aca="false">$F7448&amp;$G7448</f>
        <v>#N/A</v>
      </c>
    </row>
    <row r="7449" customFormat="false" ht="12.75" hidden="false" customHeight="false" outlineLevel="0" collapsed="false">
      <c r="F7449" s="94" t="e">
        <f aca="false">IF(REF_DT&lt;PromptMonth,1,INDEX(BucketTable,MATCH($A7449,SumMonths,0),1))</f>
        <v>#VALUE!</v>
      </c>
      <c r="G7449" s="94" t="e">
        <f aca="false">INDEX(Book_Type,MATCH($B7449,Book,0),1)</f>
        <v>#N/A</v>
      </c>
      <c r="H7449" s="94" t="e">
        <f aca="false">$F7449&amp;$G7449</f>
        <v>#N/A</v>
      </c>
    </row>
    <row r="7450" customFormat="false" ht="12.75" hidden="false" customHeight="false" outlineLevel="0" collapsed="false">
      <c r="F7450" s="94" t="e">
        <f aca="false">IF(REF_DT&lt;PromptMonth,1,INDEX(BucketTable,MATCH($A7450,SumMonths,0),1))</f>
        <v>#VALUE!</v>
      </c>
      <c r="G7450" s="94" t="e">
        <f aca="false">INDEX(Book_Type,MATCH($B7450,Book,0),1)</f>
        <v>#N/A</v>
      </c>
      <c r="H7450" s="94" t="e">
        <f aca="false">$F7450&amp;$G7450</f>
        <v>#N/A</v>
      </c>
    </row>
    <row r="7451" customFormat="false" ht="12.75" hidden="false" customHeight="false" outlineLevel="0" collapsed="false">
      <c r="F7451" s="94" t="e">
        <f aca="false">IF(REF_DT&lt;PromptMonth,1,INDEX(BucketTable,MATCH($A7451,SumMonths,0),1))</f>
        <v>#VALUE!</v>
      </c>
      <c r="G7451" s="94" t="e">
        <f aca="false">INDEX(Book_Type,MATCH($B7451,Book,0),1)</f>
        <v>#N/A</v>
      </c>
      <c r="H7451" s="94" t="e">
        <f aca="false">$F7451&amp;$G7451</f>
        <v>#N/A</v>
      </c>
    </row>
    <row r="7452" customFormat="false" ht="12.75" hidden="false" customHeight="false" outlineLevel="0" collapsed="false">
      <c r="F7452" s="94" t="e">
        <f aca="false">IF(REF_DT&lt;PromptMonth,1,INDEX(BucketTable,MATCH($A7452,SumMonths,0),1))</f>
        <v>#VALUE!</v>
      </c>
      <c r="G7452" s="94" t="e">
        <f aca="false">INDEX(Book_Type,MATCH($B7452,Book,0),1)</f>
        <v>#N/A</v>
      </c>
      <c r="H7452" s="94" t="e">
        <f aca="false">$F7452&amp;$G7452</f>
        <v>#N/A</v>
      </c>
    </row>
    <row r="7453" customFormat="false" ht="12.75" hidden="false" customHeight="false" outlineLevel="0" collapsed="false">
      <c r="F7453" s="94" t="e">
        <f aca="false">IF(REF_DT&lt;PromptMonth,1,INDEX(BucketTable,MATCH($A7453,SumMonths,0),1))</f>
        <v>#VALUE!</v>
      </c>
      <c r="G7453" s="94" t="e">
        <f aca="false">INDEX(Book_Type,MATCH($B7453,Book,0),1)</f>
        <v>#N/A</v>
      </c>
      <c r="H7453" s="94" t="e">
        <f aca="false">$F7453&amp;$G7453</f>
        <v>#N/A</v>
      </c>
    </row>
    <row r="7454" customFormat="false" ht="12.75" hidden="false" customHeight="false" outlineLevel="0" collapsed="false">
      <c r="F7454" s="94" t="e">
        <f aca="false">IF(REF_DT&lt;PromptMonth,1,INDEX(BucketTable,MATCH($A7454,SumMonths,0),1))</f>
        <v>#VALUE!</v>
      </c>
      <c r="G7454" s="94" t="e">
        <f aca="false">INDEX(Book_Type,MATCH($B7454,Book,0),1)</f>
        <v>#N/A</v>
      </c>
      <c r="H7454" s="94" t="e">
        <f aca="false">$F7454&amp;$G7454</f>
        <v>#N/A</v>
      </c>
    </row>
    <row r="7455" customFormat="false" ht="12.75" hidden="false" customHeight="false" outlineLevel="0" collapsed="false">
      <c r="F7455" s="94" t="e">
        <f aca="false">IF(REF_DT&lt;PromptMonth,1,INDEX(BucketTable,MATCH($A7455,SumMonths,0),1))</f>
        <v>#VALUE!</v>
      </c>
      <c r="G7455" s="94" t="e">
        <f aca="false">INDEX(Book_Type,MATCH($B7455,Book,0),1)</f>
        <v>#N/A</v>
      </c>
      <c r="H7455" s="94" t="e">
        <f aca="false">$F7455&amp;$G7455</f>
        <v>#N/A</v>
      </c>
    </row>
    <row r="7456" customFormat="false" ht="12.75" hidden="false" customHeight="false" outlineLevel="0" collapsed="false">
      <c r="F7456" s="94" t="e">
        <f aca="false">IF(REF_DT&lt;PromptMonth,1,INDEX(BucketTable,MATCH($A7456,SumMonths,0),1))</f>
        <v>#VALUE!</v>
      </c>
      <c r="G7456" s="94" t="e">
        <f aca="false">INDEX(Book_Type,MATCH($B7456,Book,0),1)</f>
        <v>#N/A</v>
      </c>
      <c r="H7456" s="94" t="e">
        <f aca="false">$F7456&amp;$G7456</f>
        <v>#N/A</v>
      </c>
    </row>
    <row r="7457" customFormat="false" ht="12.75" hidden="false" customHeight="false" outlineLevel="0" collapsed="false">
      <c r="F7457" s="94" t="e">
        <f aca="false">IF(REF_DT&lt;PromptMonth,1,INDEX(BucketTable,MATCH($A7457,SumMonths,0),1))</f>
        <v>#VALUE!</v>
      </c>
      <c r="G7457" s="94" t="e">
        <f aca="false">INDEX(Book_Type,MATCH($B7457,Book,0),1)</f>
        <v>#N/A</v>
      </c>
      <c r="H7457" s="94" t="e">
        <f aca="false">$F7457&amp;$G7457</f>
        <v>#N/A</v>
      </c>
    </row>
    <row r="7458" customFormat="false" ht="12.75" hidden="false" customHeight="false" outlineLevel="0" collapsed="false">
      <c r="F7458" s="94" t="e">
        <f aca="false">IF(REF_DT&lt;PromptMonth,1,INDEX(BucketTable,MATCH($A7458,SumMonths,0),1))</f>
        <v>#VALUE!</v>
      </c>
      <c r="G7458" s="94" t="e">
        <f aca="false">INDEX(Book_Type,MATCH($B7458,Book,0),1)</f>
        <v>#N/A</v>
      </c>
      <c r="H7458" s="94" t="e">
        <f aca="false">$F7458&amp;$G7458</f>
        <v>#N/A</v>
      </c>
    </row>
    <row r="7459" customFormat="false" ht="12.75" hidden="false" customHeight="false" outlineLevel="0" collapsed="false">
      <c r="F7459" s="94" t="e">
        <f aca="false">IF(REF_DT&lt;PromptMonth,1,INDEX(BucketTable,MATCH($A7459,SumMonths,0),1))</f>
        <v>#VALUE!</v>
      </c>
      <c r="G7459" s="94" t="e">
        <f aca="false">INDEX(Book_Type,MATCH($B7459,Book,0),1)</f>
        <v>#N/A</v>
      </c>
      <c r="H7459" s="94" t="e">
        <f aca="false">$F7459&amp;$G7459</f>
        <v>#N/A</v>
      </c>
    </row>
    <row r="7460" customFormat="false" ht="12.75" hidden="false" customHeight="false" outlineLevel="0" collapsed="false">
      <c r="F7460" s="94" t="e">
        <f aca="false">IF(REF_DT&lt;PromptMonth,1,INDEX(BucketTable,MATCH($A7460,SumMonths,0),1))</f>
        <v>#VALUE!</v>
      </c>
      <c r="G7460" s="94" t="e">
        <f aca="false">INDEX(Book_Type,MATCH($B7460,Book,0),1)</f>
        <v>#N/A</v>
      </c>
      <c r="H7460" s="94" t="e">
        <f aca="false">$F7460&amp;$G7460</f>
        <v>#N/A</v>
      </c>
    </row>
    <row r="7461" customFormat="false" ht="12.75" hidden="false" customHeight="false" outlineLevel="0" collapsed="false">
      <c r="F7461" s="94" t="e">
        <f aca="false">IF(REF_DT&lt;PromptMonth,1,INDEX(BucketTable,MATCH($A7461,SumMonths,0),1))</f>
        <v>#VALUE!</v>
      </c>
      <c r="G7461" s="94" t="e">
        <f aca="false">INDEX(Book_Type,MATCH($B7461,Book,0),1)</f>
        <v>#N/A</v>
      </c>
      <c r="H7461" s="94" t="e">
        <f aca="false">$F7461&amp;$G7461</f>
        <v>#N/A</v>
      </c>
    </row>
    <row r="7462" customFormat="false" ht="12.75" hidden="false" customHeight="false" outlineLevel="0" collapsed="false">
      <c r="F7462" s="94" t="e">
        <f aca="false">IF(REF_DT&lt;PromptMonth,1,INDEX(BucketTable,MATCH($A7462,SumMonths,0),1))</f>
        <v>#VALUE!</v>
      </c>
      <c r="G7462" s="94" t="e">
        <f aca="false">INDEX(Book_Type,MATCH($B7462,Book,0),1)</f>
        <v>#N/A</v>
      </c>
      <c r="H7462" s="94" t="e">
        <f aca="false">$F7462&amp;$G7462</f>
        <v>#N/A</v>
      </c>
    </row>
    <row r="7463" customFormat="false" ht="12.75" hidden="false" customHeight="false" outlineLevel="0" collapsed="false">
      <c r="F7463" s="94" t="e">
        <f aca="false">IF(REF_DT&lt;PromptMonth,1,INDEX(BucketTable,MATCH($A7463,SumMonths,0),1))</f>
        <v>#VALUE!</v>
      </c>
      <c r="G7463" s="94" t="e">
        <f aca="false">INDEX(Book_Type,MATCH($B7463,Book,0),1)</f>
        <v>#N/A</v>
      </c>
      <c r="H7463" s="94" t="e">
        <f aca="false">$F7463&amp;$G7463</f>
        <v>#N/A</v>
      </c>
    </row>
    <row r="7464" customFormat="false" ht="12.75" hidden="false" customHeight="false" outlineLevel="0" collapsed="false">
      <c r="F7464" s="94" t="e">
        <f aca="false">IF(REF_DT&lt;PromptMonth,1,INDEX(BucketTable,MATCH($A7464,SumMonths,0),1))</f>
        <v>#VALUE!</v>
      </c>
      <c r="G7464" s="94" t="e">
        <f aca="false">INDEX(Book_Type,MATCH($B7464,Book,0),1)</f>
        <v>#N/A</v>
      </c>
      <c r="H7464" s="94" t="e">
        <f aca="false">$F7464&amp;$G7464</f>
        <v>#N/A</v>
      </c>
    </row>
    <row r="7465" customFormat="false" ht="12.75" hidden="false" customHeight="false" outlineLevel="0" collapsed="false">
      <c r="F7465" s="94" t="e">
        <f aca="false">IF(REF_DT&lt;PromptMonth,1,INDEX(BucketTable,MATCH($A7465,SumMonths,0),1))</f>
        <v>#VALUE!</v>
      </c>
      <c r="G7465" s="94" t="e">
        <f aca="false">INDEX(Book_Type,MATCH($B7465,Book,0),1)</f>
        <v>#N/A</v>
      </c>
      <c r="H7465" s="94" t="e">
        <f aca="false">$F7465&amp;$G7465</f>
        <v>#N/A</v>
      </c>
    </row>
    <row r="7466" customFormat="false" ht="12.75" hidden="false" customHeight="false" outlineLevel="0" collapsed="false">
      <c r="F7466" s="94" t="e">
        <f aca="false">IF(REF_DT&lt;PromptMonth,1,INDEX(BucketTable,MATCH($A7466,SumMonths,0),1))</f>
        <v>#VALUE!</v>
      </c>
      <c r="G7466" s="94" t="e">
        <f aca="false">INDEX(Book_Type,MATCH($B7466,Book,0),1)</f>
        <v>#N/A</v>
      </c>
      <c r="H7466" s="94" t="e">
        <f aca="false">$F7466&amp;$G7466</f>
        <v>#N/A</v>
      </c>
    </row>
    <row r="7467" customFormat="false" ht="12.75" hidden="false" customHeight="false" outlineLevel="0" collapsed="false">
      <c r="F7467" s="94" t="e">
        <f aca="false">IF(REF_DT&lt;PromptMonth,1,INDEX(BucketTable,MATCH($A7467,SumMonths,0),1))</f>
        <v>#VALUE!</v>
      </c>
      <c r="G7467" s="94" t="e">
        <f aca="false">INDEX(Book_Type,MATCH($B7467,Book,0),1)</f>
        <v>#N/A</v>
      </c>
      <c r="H7467" s="94" t="e">
        <f aca="false">$F7467&amp;$G7467</f>
        <v>#N/A</v>
      </c>
    </row>
    <row r="7468" customFormat="false" ht="12.75" hidden="false" customHeight="false" outlineLevel="0" collapsed="false">
      <c r="F7468" s="94" t="e">
        <f aca="false">IF(REF_DT&lt;PromptMonth,1,INDEX(BucketTable,MATCH($A7468,SumMonths,0),1))</f>
        <v>#VALUE!</v>
      </c>
      <c r="G7468" s="94" t="e">
        <f aca="false">INDEX(Book_Type,MATCH($B7468,Book,0),1)</f>
        <v>#N/A</v>
      </c>
      <c r="H7468" s="94" t="e">
        <f aca="false">$F7468&amp;$G7468</f>
        <v>#N/A</v>
      </c>
    </row>
    <row r="7469" customFormat="false" ht="12.75" hidden="false" customHeight="false" outlineLevel="0" collapsed="false">
      <c r="F7469" s="94" t="e">
        <f aca="false">IF(REF_DT&lt;PromptMonth,1,INDEX(BucketTable,MATCH($A7469,SumMonths,0),1))</f>
        <v>#VALUE!</v>
      </c>
      <c r="G7469" s="94" t="e">
        <f aca="false">INDEX(Book_Type,MATCH($B7469,Book,0),1)</f>
        <v>#N/A</v>
      </c>
      <c r="H7469" s="94" t="e">
        <f aca="false">$F7469&amp;$G7469</f>
        <v>#N/A</v>
      </c>
    </row>
    <row r="7470" customFormat="false" ht="12.75" hidden="false" customHeight="false" outlineLevel="0" collapsed="false">
      <c r="F7470" s="94" t="e">
        <f aca="false">IF(REF_DT&lt;PromptMonth,1,INDEX(BucketTable,MATCH($A7470,SumMonths,0),1))</f>
        <v>#VALUE!</v>
      </c>
      <c r="G7470" s="94" t="e">
        <f aca="false">INDEX(Book_Type,MATCH($B7470,Book,0),1)</f>
        <v>#N/A</v>
      </c>
      <c r="H7470" s="94" t="e">
        <f aca="false">$F7470&amp;$G7470</f>
        <v>#N/A</v>
      </c>
    </row>
    <row r="7471" customFormat="false" ht="12.75" hidden="false" customHeight="false" outlineLevel="0" collapsed="false">
      <c r="F7471" s="94" t="e">
        <f aca="false">IF(REF_DT&lt;PromptMonth,1,INDEX(BucketTable,MATCH($A7471,SumMonths,0),1))</f>
        <v>#VALUE!</v>
      </c>
      <c r="G7471" s="94" t="e">
        <f aca="false">INDEX(Book_Type,MATCH($B7471,Book,0),1)</f>
        <v>#N/A</v>
      </c>
      <c r="H7471" s="94" t="e">
        <f aca="false">$F7471&amp;$G7471</f>
        <v>#N/A</v>
      </c>
    </row>
    <row r="7472" customFormat="false" ht="12.75" hidden="false" customHeight="false" outlineLevel="0" collapsed="false">
      <c r="F7472" s="94" t="e">
        <f aca="false">IF(REF_DT&lt;PromptMonth,1,INDEX(BucketTable,MATCH($A7472,SumMonths,0),1))</f>
        <v>#VALUE!</v>
      </c>
      <c r="G7472" s="94" t="e">
        <f aca="false">INDEX(Book_Type,MATCH($B7472,Book,0),1)</f>
        <v>#N/A</v>
      </c>
      <c r="H7472" s="94" t="e">
        <f aca="false">$F7472&amp;$G7472</f>
        <v>#N/A</v>
      </c>
    </row>
    <row r="7473" customFormat="false" ht="12.75" hidden="false" customHeight="false" outlineLevel="0" collapsed="false">
      <c r="F7473" s="94" t="e">
        <f aca="false">IF(REF_DT&lt;PromptMonth,1,INDEX(BucketTable,MATCH($A7473,SumMonths,0),1))</f>
        <v>#VALUE!</v>
      </c>
      <c r="G7473" s="94" t="e">
        <f aca="false">INDEX(Book_Type,MATCH($B7473,Book,0),1)</f>
        <v>#N/A</v>
      </c>
      <c r="H7473" s="94" t="e">
        <f aca="false">$F7473&amp;$G7473</f>
        <v>#N/A</v>
      </c>
    </row>
    <row r="7474" customFormat="false" ht="12.75" hidden="false" customHeight="false" outlineLevel="0" collapsed="false">
      <c r="F7474" s="94" t="e">
        <f aca="false">IF(REF_DT&lt;PromptMonth,1,INDEX(BucketTable,MATCH($A7474,SumMonths,0),1))</f>
        <v>#VALUE!</v>
      </c>
      <c r="G7474" s="94" t="e">
        <f aca="false">INDEX(Book_Type,MATCH($B7474,Book,0),1)</f>
        <v>#N/A</v>
      </c>
      <c r="H7474" s="94" t="e">
        <f aca="false">$F7474&amp;$G7474</f>
        <v>#N/A</v>
      </c>
    </row>
    <row r="7475" customFormat="false" ht="12.75" hidden="false" customHeight="false" outlineLevel="0" collapsed="false">
      <c r="F7475" s="94" t="e">
        <f aca="false">IF(REF_DT&lt;PromptMonth,1,INDEX(BucketTable,MATCH($A7475,SumMonths,0),1))</f>
        <v>#VALUE!</v>
      </c>
      <c r="G7475" s="94" t="e">
        <f aca="false">INDEX(Book_Type,MATCH($B7475,Book,0),1)</f>
        <v>#N/A</v>
      </c>
      <c r="H7475" s="94" t="e">
        <f aca="false">$F7475&amp;$G7475</f>
        <v>#N/A</v>
      </c>
    </row>
    <row r="7476" customFormat="false" ht="12.75" hidden="false" customHeight="false" outlineLevel="0" collapsed="false">
      <c r="F7476" s="94" t="e">
        <f aca="false">IF(REF_DT&lt;PromptMonth,1,INDEX(BucketTable,MATCH($A7476,SumMonths,0),1))</f>
        <v>#VALUE!</v>
      </c>
      <c r="G7476" s="94" t="e">
        <f aca="false">INDEX(Book_Type,MATCH($B7476,Book,0),1)</f>
        <v>#N/A</v>
      </c>
      <c r="H7476" s="94" t="e">
        <f aca="false">$F7476&amp;$G7476</f>
        <v>#N/A</v>
      </c>
    </row>
    <row r="7477" customFormat="false" ht="12.75" hidden="false" customHeight="false" outlineLevel="0" collapsed="false">
      <c r="F7477" s="94" t="e">
        <f aca="false">IF(REF_DT&lt;PromptMonth,1,INDEX(BucketTable,MATCH($A7477,SumMonths,0),1))</f>
        <v>#VALUE!</v>
      </c>
      <c r="G7477" s="94" t="e">
        <f aca="false">INDEX(Book_Type,MATCH($B7477,Book,0),1)</f>
        <v>#N/A</v>
      </c>
      <c r="H7477" s="94" t="e">
        <f aca="false">$F7477&amp;$G7477</f>
        <v>#N/A</v>
      </c>
    </row>
    <row r="7478" customFormat="false" ht="12.75" hidden="false" customHeight="false" outlineLevel="0" collapsed="false">
      <c r="F7478" s="94" t="e">
        <f aca="false">IF(REF_DT&lt;PromptMonth,1,INDEX(BucketTable,MATCH($A7478,SumMonths,0),1))</f>
        <v>#VALUE!</v>
      </c>
      <c r="G7478" s="94" t="e">
        <f aca="false">INDEX(Book_Type,MATCH($B7478,Book,0),1)</f>
        <v>#N/A</v>
      </c>
      <c r="H7478" s="94" t="e">
        <f aca="false">$F7478&amp;$G7478</f>
        <v>#N/A</v>
      </c>
    </row>
    <row r="7479" customFormat="false" ht="12.75" hidden="false" customHeight="false" outlineLevel="0" collapsed="false">
      <c r="F7479" s="94" t="e">
        <f aca="false">IF(REF_DT&lt;PromptMonth,1,INDEX(BucketTable,MATCH($A7479,SumMonths,0),1))</f>
        <v>#VALUE!</v>
      </c>
      <c r="G7479" s="94" t="e">
        <f aca="false">INDEX(Book_Type,MATCH($B7479,Book,0),1)</f>
        <v>#N/A</v>
      </c>
      <c r="H7479" s="94" t="e">
        <f aca="false">$F7479&amp;$G7479</f>
        <v>#N/A</v>
      </c>
    </row>
    <row r="7480" customFormat="false" ht="12.75" hidden="false" customHeight="false" outlineLevel="0" collapsed="false">
      <c r="F7480" s="94" t="e">
        <f aca="false">IF(REF_DT&lt;PromptMonth,1,INDEX(BucketTable,MATCH($A7480,SumMonths,0),1))</f>
        <v>#VALUE!</v>
      </c>
      <c r="G7480" s="94" t="e">
        <f aca="false">INDEX(Book_Type,MATCH($B7480,Book,0),1)</f>
        <v>#N/A</v>
      </c>
      <c r="H7480" s="94" t="e">
        <f aca="false">$F7480&amp;$G7480</f>
        <v>#N/A</v>
      </c>
    </row>
    <row r="7481" customFormat="false" ht="12.75" hidden="false" customHeight="false" outlineLevel="0" collapsed="false">
      <c r="F7481" s="94" t="e">
        <f aca="false">IF(REF_DT&lt;PromptMonth,1,INDEX(BucketTable,MATCH($A7481,SumMonths,0),1))</f>
        <v>#VALUE!</v>
      </c>
      <c r="G7481" s="94" t="e">
        <f aca="false">INDEX(Book_Type,MATCH($B7481,Book,0),1)</f>
        <v>#N/A</v>
      </c>
      <c r="H7481" s="94" t="e">
        <f aca="false">$F7481&amp;$G7481</f>
        <v>#N/A</v>
      </c>
    </row>
    <row r="7482" customFormat="false" ht="12.75" hidden="false" customHeight="false" outlineLevel="0" collapsed="false">
      <c r="F7482" s="94" t="e">
        <f aca="false">IF(REF_DT&lt;PromptMonth,1,INDEX(BucketTable,MATCH($A7482,SumMonths,0),1))</f>
        <v>#VALUE!</v>
      </c>
      <c r="G7482" s="94" t="e">
        <f aca="false">INDEX(Book_Type,MATCH($B7482,Book,0),1)</f>
        <v>#N/A</v>
      </c>
      <c r="H7482" s="94" t="e">
        <f aca="false">$F7482&amp;$G7482</f>
        <v>#N/A</v>
      </c>
    </row>
    <row r="7483" customFormat="false" ht="12.75" hidden="false" customHeight="false" outlineLevel="0" collapsed="false">
      <c r="F7483" s="94" t="e">
        <f aca="false">IF(REF_DT&lt;PromptMonth,1,INDEX(BucketTable,MATCH($A7483,SumMonths,0),1))</f>
        <v>#VALUE!</v>
      </c>
      <c r="G7483" s="94" t="e">
        <f aca="false">INDEX(Book_Type,MATCH($B7483,Book,0),1)</f>
        <v>#N/A</v>
      </c>
      <c r="H7483" s="94" t="e">
        <f aca="false">$F7483&amp;$G7483</f>
        <v>#N/A</v>
      </c>
    </row>
    <row r="7484" customFormat="false" ht="12.75" hidden="false" customHeight="false" outlineLevel="0" collapsed="false">
      <c r="F7484" s="94" t="e">
        <f aca="false">IF(REF_DT&lt;PromptMonth,1,INDEX(BucketTable,MATCH($A7484,SumMonths,0),1))</f>
        <v>#VALUE!</v>
      </c>
      <c r="G7484" s="94" t="e">
        <f aca="false">INDEX(Book_Type,MATCH($B7484,Book,0),1)</f>
        <v>#N/A</v>
      </c>
      <c r="H7484" s="94" t="e">
        <f aca="false">$F7484&amp;$G7484</f>
        <v>#N/A</v>
      </c>
    </row>
    <row r="7485" customFormat="false" ht="12.75" hidden="false" customHeight="false" outlineLevel="0" collapsed="false">
      <c r="F7485" s="94" t="e">
        <f aca="false">IF(REF_DT&lt;PromptMonth,1,INDEX(BucketTable,MATCH($A7485,SumMonths,0),1))</f>
        <v>#VALUE!</v>
      </c>
      <c r="G7485" s="94" t="e">
        <f aca="false">INDEX(Book_Type,MATCH($B7485,Book,0),1)</f>
        <v>#N/A</v>
      </c>
      <c r="H7485" s="94" t="e">
        <f aca="false">$F7485&amp;$G7485</f>
        <v>#N/A</v>
      </c>
    </row>
    <row r="7486" customFormat="false" ht="12.75" hidden="false" customHeight="false" outlineLevel="0" collapsed="false">
      <c r="F7486" s="94" t="e">
        <f aca="false">IF(REF_DT&lt;PromptMonth,1,INDEX(BucketTable,MATCH($A7486,SumMonths,0),1))</f>
        <v>#VALUE!</v>
      </c>
      <c r="G7486" s="94" t="e">
        <f aca="false">INDEX(Book_Type,MATCH($B7486,Book,0),1)</f>
        <v>#N/A</v>
      </c>
      <c r="H7486" s="94" t="e">
        <f aca="false">$F7486&amp;$G7486</f>
        <v>#N/A</v>
      </c>
    </row>
    <row r="7487" customFormat="false" ht="12.75" hidden="false" customHeight="false" outlineLevel="0" collapsed="false">
      <c r="F7487" s="94" t="e">
        <f aca="false">IF(REF_DT&lt;PromptMonth,1,INDEX(BucketTable,MATCH($A7487,SumMonths,0),1))</f>
        <v>#VALUE!</v>
      </c>
      <c r="G7487" s="94" t="e">
        <f aca="false">INDEX(Book_Type,MATCH($B7487,Book,0),1)</f>
        <v>#N/A</v>
      </c>
      <c r="H7487" s="94" t="e">
        <f aca="false">$F7487&amp;$G7487</f>
        <v>#N/A</v>
      </c>
    </row>
    <row r="7488" customFormat="false" ht="12.75" hidden="false" customHeight="false" outlineLevel="0" collapsed="false">
      <c r="F7488" s="94" t="e">
        <f aca="false">IF(REF_DT&lt;PromptMonth,1,INDEX(BucketTable,MATCH($A7488,SumMonths,0),1))</f>
        <v>#VALUE!</v>
      </c>
      <c r="G7488" s="94" t="e">
        <f aca="false">INDEX(Book_Type,MATCH($B7488,Book,0),1)</f>
        <v>#N/A</v>
      </c>
      <c r="H7488" s="94" t="e">
        <f aca="false">$F7488&amp;$G7488</f>
        <v>#N/A</v>
      </c>
    </row>
    <row r="7489" customFormat="false" ht="12.75" hidden="false" customHeight="false" outlineLevel="0" collapsed="false">
      <c r="F7489" s="94" t="e">
        <f aca="false">IF(REF_DT&lt;PromptMonth,1,INDEX(BucketTable,MATCH($A7489,SumMonths,0),1))</f>
        <v>#VALUE!</v>
      </c>
      <c r="G7489" s="94" t="e">
        <f aca="false">INDEX(Book_Type,MATCH($B7489,Book,0),1)</f>
        <v>#N/A</v>
      </c>
      <c r="H7489" s="94" t="e">
        <f aca="false">$F7489&amp;$G7489</f>
        <v>#N/A</v>
      </c>
    </row>
    <row r="7490" customFormat="false" ht="12.75" hidden="false" customHeight="false" outlineLevel="0" collapsed="false">
      <c r="F7490" s="94" t="e">
        <f aca="false">IF(REF_DT&lt;PromptMonth,1,INDEX(BucketTable,MATCH($A7490,SumMonths,0),1))</f>
        <v>#VALUE!</v>
      </c>
      <c r="G7490" s="94" t="e">
        <f aca="false">INDEX(Book_Type,MATCH($B7490,Book,0),1)</f>
        <v>#N/A</v>
      </c>
      <c r="H7490" s="94" t="e">
        <f aca="false">$F7490&amp;$G7490</f>
        <v>#N/A</v>
      </c>
    </row>
    <row r="7491" customFormat="false" ht="12.75" hidden="false" customHeight="false" outlineLevel="0" collapsed="false">
      <c r="F7491" s="94" t="e">
        <f aca="false">IF(REF_DT&lt;PromptMonth,1,INDEX(BucketTable,MATCH($A7491,SumMonths,0),1))</f>
        <v>#VALUE!</v>
      </c>
      <c r="G7491" s="94" t="e">
        <f aca="false">INDEX(Book_Type,MATCH($B7491,Book,0),1)</f>
        <v>#N/A</v>
      </c>
      <c r="H7491" s="94" t="e">
        <f aca="false">$F7491&amp;$G7491</f>
        <v>#N/A</v>
      </c>
    </row>
    <row r="7492" customFormat="false" ht="12.75" hidden="false" customHeight="false" outlineLevel="0" collapsed="false">
      <c r="F7492" s="94" t="e">
        <f aca="false">IF(REF_DT&lt;PromptMonth,1,INDEX(BucketTable,MATCH($A7492,SumMonths,0),1))</f>
        <v>#VALUE!</v>
      </c>
      <c r="G7492" s="94" t="e">
        <f aca="false">INDEX(Book_Type,MATCH($B7492,Book,0),1)</f>
        <v>#N/A</v>
      </c>
      <c r="H7492" s="94" t="e">
        <f aca="false">$F7492&amp;$G7492</f>
        <v>#N/A</v>
      </c>
    </row>
    <row r="7493" customFormat="false" ht="12.75" hidden="false" customHeight="false" outlineLevel="0" collapsed="false">
      <c r="F7493" s="94" t="e">
        <f aca="false">IF(REF_DT&lt;PromptMonth,1,INDEX(BucketTable,MATCH($A7493,SumMonths,0),1))</f>
        <v>#VALUE!</v>
      </c>
      <c r="G7493" s="94" t="e">
        <f aca="false">INDEX(Book_Type,MATCH($B7493,Book,0),1)</f>
        <v>#N/A</v>
      </c>
      <c r="H7493" s="94" t="e">
        <f aca="false">$F7493&amp;$G7493</f>
        <v>#N/A</v>
      </c>
    </row>
    <row r="7494" customFormat="false" ht="12.75" hidden="false" customHeight="false" outlineLevel="0" collapsed="false">
      <c r="F7494" s="94" t="e">
        <f aca="false">IF(REF_DT&lt;PromptMonth,1,INDEX(BucketTable,MATCH($A7494,SumMonths,0),1))</f>
        <v>#VALUE!</v>
      </c>
      <c r="G7494" s="94" t="e">
        <f aca="false">INDEX(Book_Type,MATCH($B7494,Book,0),1)</f>
        <v>#N/A</v>
      </c>
      <c r="H7494" s="94" t="e">
        <f aca="false">$F7494&amp;$G7494</f>
        <v>#N/A</v>
      </c>
    </row>
    <row r="7495" customFormat="false" ht="12.75" hidden="false" customHeight="false" outlineLevel="0" collapsed="false">
      <c r="F7495" s="94" t="e">
        <f aca="false">IF(REF_DT&lt;PromptMonth,1,INDEX(BucketTable,MATCH($A7495,SumMonths,0),1))</f>
        <v>#VALUE!</v>
      </c>
      <c r="G7495" s="94" t="e">
        <f aca="false">INDEX(Book_Type,MATCH($B7495,Book,0),1)</f>
        <v>#N/A</v>
      </c>
      <c r="H7495" s="94" t="e">
        <f aca="false">$F7495&amp;$G7495</f>
        <v>#N/A</v>
      </c>
    </row>
    <row r="7496" customFormat="false" ht="12.75" hidden="false" customHeight="false" outlineLevel="0" collapsed="false">
      <c r="F7496" s="94" t="e">
        <f aca="false">IF(REF_DT&lt;PromptMonth,1,INDEX(BucketTable,MATCH($A7496,SumMonths,0),1))</f>
        <v>#VALUE!</v>
      </c>
      <c r="G7496" s="94" t="e">
        <f aca="false">INDEX(Book_Type,MATCH($B7496,Book,0),1)</f>
        <v>#N/A</v>
      </c>
      <c r="H7496" s="94" t="e">
        <f aca="false">$F7496&amp;$G7496</f>
        <v>#N/A</v>
      </c>
    </row>
    <row r="7497" customFormat="false" ht="12.75" hidden="false" customHeight="false" outlineLevel="0" collapsed="false">
      <c r="F7497" s="94" t="e">
        <f aca="false">IF(REF_DT&lt;PromptMonth,1,INDEX(BucketTable,MATCH($A7497,SumMonths,0),1))</f>
        <v>#VALUE!</v>
      </c>
      <c r="G7497" s="94" t="e">
        <f aca="false">INDEX(Book_Type,MATCH($B7497,Book,0),1)</f>
        <v>#N/A</v>
      </c>
      <c r="H7497" s="94" t="e">
        <f aca="false">$F7497&amp;$G7497</f>
        <v>#N/A</v>
      </c>
    </row>
    <row r="7498" customFormat="false" ht="12.75" hidden="false" customHeight="false" outlineLevel="0" collapsed="false">
      <c r="F7498" s="94" t="e">
        <f aca="false">IF(REF_DT&lt;PromptMonth,1,INDEX(BucketTable,MATCH($A7498,SumMonths,0),1))</f>
        <v>#VALUE!</v>
      </c>
      <c r="G7498" s="94" t="e">
        <f aca="false">INDEX(Book_Type,MATCH($B7498,Book,0),1)</f>
        <v>#N/A</v>
      </c>
      <c r="H7498" s="94" t="e">
        <f aca="false">$F7498&amp;$G7498</f>
        <v>#N/A</v>
      </c>
    </row>
    <row r="7499" customFormat="false" ht="12.75" hidden="false" customHeight="false" outlineLevel="0" collapsed="false">
      <c r="F7499" s="94" t="e">
        <f aca="false">IF(REF_DT&lt;PromptMonth,1,INDEX(BucketTable,MATCH($A7499,SumMonths,0),1))</f>
        <v>#VALUE!</v>
      </c>
      <c r="G7499" s="94" t="e">
        <f aca="false">INDEX(Book_Type,MATCH($B7499,Book,0),1)</f>
        <v>#N/A</v>
      </c>
      <c r="H7499" s="94" t="e">
        <f aca="false">$F7499&amp;$G7499</f>
        <v>#N/A</v>
      </c>
    </row>
    <row r="7500" customFormat="false" ht="12.75" hidden="false" customHeight="false" outlineLevel="0" collapsed="false">
      <c r="F7500" s="94" t="e">
        <f aca="false">IF(REF_DT&lt;PromptMonth,1,INDEX(BucketTable,MATCH($A7500,SumMonths,0),1))</f>
        <v>#VALUE!</v>
      </c>
      <c r="G7500" s="94" t="e">
        <f aca="false">INDEX(Book_Type,MATCH($B7500,Book,0),1)</f>
        <v>#N/A</v>
      </c>
      <c r="H7500" s="94" t="e">
        <f aca="false">$F7500&amp;$G7500</f>
        <v>#N/A</v>
      </c>
    </row>
    <row r="7501" customFormat="false" ht="12.75" hidden="false" customHeight="false" outlineLevel="0" collapsed="false">
      <c r="F7501" s="94" t="e">
        <f aca="false">IF(REF_DT&lt;PromptMonth,1,INDEX(BucketTable,MATCH($A7501,SumMonths,0),1))</f>
        <v>#VALUE!</v>
      </c>
      <c r="G7501" s="94" t="e">
        <f aca="false">INDEX(Book_Type,MATCH($B7501,Book,0),1)</f>
        <v>#N/A</v>
      </c>
      <c r="H7501" s="94" t="e">
        <f aca="false">$F7501&amp;$G7501</f>
        <v>#N/A</v>
      </c>
    </row>
    <row r="7502" customFormat="false" ht="12.75" hidden="false" customHeight="false" outlineLevel="0" collapsed="false">
      <c r="F7502" s="94" t="e">
        <f aca="false">IF(REF_DT&lt;PromptMonth,1,INDEX(BucketTable,MATCH($A7502,SumMonths,0),1))</f>
        <v>#VALUE!</v>
      </c>
      <c r="G7502" s="94" t="e">
        <f aca="false">INDEX(Book_Type,MATCH($B7502,Book,0),1)</f>
        <v>#N/A</v>
      </c>
      <c r="H7502" s="94" t="e">
        <f aca="false">$F7502&amp;$G7502</f>
        <v>#N/A</v>
      </c>
    </row>
    <row r="7503" customFormat="false" ht="12.75" hidden="false" customHeight="false" outlineLevel="0" collapsed="false">
      <c r="F7503" s="94" t="e">
        <f aca="false">IF(REF_DT&lt;PromptMonth,1,INDEX(BucketTable,MATCH($A7503,SumMonths,0),1))</f>
        <v>#VALUE!</v>
      </c>
      <c r="G7503" s="94" t="e">
        <f aca="false">INDEX(Book_Type,MATCH($B7503,Book,0),1)</f>
        <v>#N/A</v>
      </c>
      <c r="H7503" s="94" t="e">
        <f aca="false">$F7503&amp;$G7503</f>
        <v>#N/A</v>
      </c>
    </row>
    <row r="7504" customFormat="false" ht="12.75" hidden="false" customHeight="false" outlineLevel="0" collapsed="false">
      <c r="F7504" s="94" t="e">
        <f aca="false">IF(REF_DT&lt;PromptMonth,1,INDEX(BucketTable,MATCH($A7504,SumMonths,0),1))</f>
        <v>#VALUE!</v>
      </c>
      <c r="G7504" s="94" t="e">
        <f aca="false">INDEX(Book_Type,MATCH($B7504,Book,0),1)</f>
        <v>#N/A</v>
      </c>
      <c r="H7504" s="94" t="e">
        <f aca="false">$F7504&amp;$G7504</f>
        <v>#N/A</v>
      </c>
    </row>
    <row r="7505" customFormat="false" ht="12.75" hidden="false" customHeight="false" outlineLevel="0" collapsed="false">
      <c r="F7505" s="94" t="e">
        <f aca="false">IF(REF_DT&lt;PromptMonth,1,INDEX(BucketTable,MATCH($A7505,SumMonths,0),1))</f>
        <v>#VALUE!</v>
      </c>
      <c r="G7505" s="94" t="e">
        <f aca="false">INDEX(Book_Type,MATCH($B7505,Book,0),1)</f>
        <v>#N/A</v>
      </c>
      <c r="H7505" s="94" t="e">
        <f aca="false">$F7505&amp;$G7505</f>
        <v>#N/A</v>
      </c>
    </row>
    <row r="7506" customFormat="false" ht="12.75" hidden="false" customHeight="false" outlineLevel="0" collapsed="false">
      <c r="F7506" s="94" t="e">
        <f aca="false">IF(REF_DT&lt;PromptMonth,1,INDEX(BucketTable,MATCH($A7506,SumMonths,0),1))</f>
        <v>#VALUE!</v>
      </c>
      <c r="G7506" s="94" t="e">
        <f aca="false">INDEX(Book_Type,MATCH($B7506,Book,0),1)</f>
        <v>#N/A</v>
      </c>
      <c r="H7506" s="94" t="e">
        <f aca="false">$F7506&amp;$G7506</f>
        <v>#N/A</v>
      </c>
    </row>
    <row r="7507" customFormat="false" ht="12.75" hidden="false" customHeight="false" outlineLevel="0" collapsed="false">
      <c r="F7507" s="94" t="e">
        <f aca="false">IF(REF_DT&lt;PromptMonth,1,INDEX(BucketTable,MATCH($A7507,SumMonths,0),1))</f>
        <v>#VALUE!</v>
      </c>
      <c r="G7507" s="94" t="e">
        <f aca="false">INDEX(Book_Type,MATCH($B7507,Book,0),1)</f>
        <v>#N/A</v>
      </c>
      <c r="H7507" s="94" t="e">
        <f aca="false">$F7507&amp;$G7507</f>
        <v>#N/A</v>
      </c>
    </row>
    <row r="7508" customFormat="false" ht="12.75" hidden="false" customHeight="false" outlineLevel="0" collapsed="false">
      <c r="F7508" s="94" t="e">
        <f aca="false">IF(REF_DT&lt;PromptMonth,1,INDEX(BucketTable,MATCH($A7508,SumMonths,0),1))</f>
        <v>#VALUE!</v>
      </c>
      <c r="G7508" s="94" t="e">
        <f aca="false">INDEX(Book_Type,MATCH($B7508,Book,0),1)</f>
        <v>#N/A</v>
      </c>
      <c r="H7508" s="94" t="e">
        <f aca="false">$F7508&amp;$G7508</f>
        <v>#N/A</v>
      </c>
    </row>
    <row r="7509" customFormat="false" ht="12.75" hidden="false" customHeight="false" outlineLevel="0" collapsed="false">
      <c r="F7509" s="94" t="e">
        <f aca="false">IF(REF_DT&lt;PromptMonth,1,INDEX(BucketTable,MATCH($A7509,SumMonths,0),1))</f>
        <v>#VALUE!</v>
      </c>
      <c r="G7509" s="94" t="e">
        <f aca="false">INDEX(Book_Type,MATCH($B7509,Book,0),1)</f>
        <v>#N/A</v>
      </c>
      <c r="H7509" s="94" t="e">
        <f aca="false">$F7509&amp;$G7509</f>
        <v>#N/A</v>
      </c>
    </row>
    <row r="7510" customFormat="false" ht="12.75" hidden="false" customHeight="false" outlineLevel="0" collapsed="false">
      <c r="F7510" s="94" t="e">
        <f aca="false">IF(REF_DT&lt;PromptMonth,1,INDEX(BucketTable,MATCH($A7510,SumMonths,0),1))</f>
        <v>#VALUE!</v>
      </c>
      <c r="G7510" s="94" t="e">
        <f aca="false">INDEX(Book_Type,MATCH($B7510,Book,0),1)</f>
        <v>#N/A</v>
      </c>
      <c r="H7510" s="94" t="e">
        <f aca="false">$F7510&amp;$G7510</f>
        <v>#N/A</v>
      </c>
    </row>
    <row r="7511" customFormat="false" ht="12.75" hidden="false" customHeight="false" outlineLevel="0" collapsed="false">
      <c r="F7511" s="94" t="e">
        <f aca="false">IF(REF_DT&lt;PromptMonth,1,INDEX(BucketTable,MATCH($A7511,SumMonths,0),1))</f>
        <v>#VALUE!</v>
      </c>
      <c r="G7511" s="94" t="e">
        <f aca="false">INDEX(Book_Type,MATCH($B7511,Book,0),1)</f>
        <v>#N/A</v>
      </c>
      <c r="H7511" s="94" t="e">
        <f aca="false">$F7511&amp;$G7511</f>
        <v>#N/A</v>
      </c>
    </row>
    <row r="7512" customFormat="false" ht="12.75" hidden="false" customHeight="false" outlineLevel="0" collapsed="false">
      <c r="F7512" s="94" t="e">
        <f aca="false">IF(REF_DT&lt;PromptMonth,1,INDEX(BucketTable,MATCH($A7512,SumMonths,0),1))</f>
        <v>#VALUE!</v>
      </c>
      <c r="G7512" s="94" t="e">
        <f aca="false">INDEX(Book_Type,MATCH($B7512,Book,0),1)</f>
        <v>#N/A</v>
      </c>
      <c r="H7512" s="94" t="e">
        <f aca="false">$F7512&amp;$G7512</f>
        <v>#N/A</v>
      </c>
    </row>
    <row r="7513" customFormat="false" ht="12.75" hidden="false" customHeight="false" outlineLevel="0" collapsed="false">
      <c r="F7513" s="94" t="e">
        <f aca="false">IF(REF_DT&lt;PromptMonth,1,INDEX(BucketTable,MATCH($A7513,SumMonths,0),1))</f>
        <v>#VALUE!</v>
      </c>
      <c r="G7513" s="94" t="e">
        <f aca="false">INDEX(Book_Type,MATCH($B7513,Book,0),1)</f>
        <v>#N/A</v>
      </c>
      <c r="H7513" s="94" t="e">
        <f aca="false">$F7513&amp;$G7513</f>
        <v>#N/A</v>
      </c>
    </row>
    <row r="7514" customFormat="false" ht="12.75" hidden="false" customHeight="false" outlineLevel="0" collapsed="false">
      <c r="F7514" s="94" t="e">
        <f aca="false">IF(REF_DT&lt;PromptMonth,1,INDEX(BucketTable,MATCH($A7514,SumMonths,0),1))</f>
        <v>#VALUE!</v>
      </c>
      <c r="G7514" s="94" t="e">
        <f aca="false">INDEX(Book_Type,MATCH($B7514,Book,0),1)</f>
        <v>#N/A</v>
      </c>
      <c r="H7514" s="94" t="e">
        <f aca="false">$F7514&amp;$G7514</f>
        <v>#N/A</v>
      </c>
    </row>
    <row r="7515" customFormat="false" ht="12.75" hidden="false" customHeight="false" outlineLevel="0" collapsed="false">
      <c r="F7515" s="94" t="e">
        <f aca="false">IF(REF_DT&lt;PromptMonth,1,INDEX(BucketTable,MATCH($A7515,SumMonths,0),1))</f>
        <v>#VALUE!</v>
      </c>
      <c r="G7515" s="94" t="e">
        <f aca="false">INDEX(Book_Type,MATCH($B7515,Book,0),1)</f>
        <v>#N/A</v>
      </c>
      <c r="H7515" s="94" t="e">
        <f aca="false">$F7515&amp;$G7515</f>
        <v>#N/A</v>
      </c>
    </row>
    <row r="7516" customFormat="false" ht="12.75" hidden="false" customHeight="false" outlineLevel="0" collapsed="false">
      <c r="F7516" s="94" t="e">
        <f aca="false">IF(REF_DT&lt;PromptMonth,1,INDEX(BucketTable,MATCH($A7516,SumMonths,0),1))</f>
        <v>#VALUE!</v>
      </c>
      <c r="G7516" s="94" t="e">
        <f aca="false">INDEX(Book_Type,MATCH($B7516,Book,0),1)</f>
        <v>#N/A</v>
      </c>
      <c r="H7516" s="94" t="e">
        <f aca="false">$F7516&amp;$G7516</f>
        <v>#N/A</v>
      </c>
    </row>
    <row r="7517" customFormat="false" ht="12.75" hidden="false" customHeight="false" outlineLevel="0" collapsed="false">
      <c r="F7517" s="94" t="e">
        <f aca="false">IF(REF_DT&lt;PromptMonth,1,INDEX(BucketTable,MATCH($A7517,SumMonths,0),1))</f>
        <v>#VALUE!</v>
      </c>
      <c r="G7517" s="94" t="e">
        <f aca="false">INDEX(Book_Type,MATCH($B7517,Book,0),1)</f>
        <v>#N/A</v>
      </c>
      <c r="H7517" s="94" t="e">
        <f aca="false">$F7517&amp;$G7517</f>
        <v>#N/A</v>
      </c>
    </row>
    <row r="7518" customFormat="false" ht="12.75" hidden="false" customHeight="false" outlineLevel="0" collapsed="false">
      <c r="F7518" s="94" t="e">
        <f aca="false">IF(REF_DT&lt;PromptMonth,1,INDEX(BucketTable,MATCH($A7518,SumMonths,0),1))</f>
        <v>#VALUE!</v>
      </c>
      <c r="G7518" s="94" t="e">
        <f aca="false">INDEX(Book_Type,MATCH($B7518,Book,0),1)</f>
        <v>#N/A</v>
      </c>
      <c r="H7518" s="94" t="e">
        <f aca="false">$F7518&amp;$G7518</f>
        <v>#N/A</v>
      </c>
    </row>
    <row r="7519" customFormat="false" ht="12.75" hidden="false" customHeight="false" outlineLevel="0" collapsed="false">
      <c r="F7519" s="94" t="e">
        <f aca="false">IF(REF_DT&lt;PromptMonth,1,INDEX(BucketTable,MATCH($A7519,SumMonths,0),1))</f>
        <v>#VALUE!</v>
      </c>
      <c r="G7519" s="94" t="e">
        <f aca="false">INDEX(Book_Type,MATCH($B7519,Book,0),1)</f>
        <v>#N/A</v>
      </c>
      <c r="H7519" s="94" t="e">
        <f aca="false">$F7519&amp;$G7519</f>
        <v>#N/A</v>
      </c>
    </row>
    <row r="7520" customFormat="false" ht="12.75" hidden="false" customHeight="false" outlineLevel="0" collapsed="false">
      <c r="F7520" s="94" t="e">
        <f aca="false">IF(REF_DT&lt;PromptMonth,1,INDEX(BucketTable,MATCH($A7520,SumMonths,0),1))</f>
        <v>#VALUE!</v>
      </c>
      <c r="G7520" s="94" t="e">
        <f aca="false">INDEX(Book_Type,MATCH($B7520,Book,0),1)</f>
        <v>#N/A</v>
      </c>
      <c r="H7520" s="94" t="e">
        <f aca="false">$F7520&amp;$G7520</f>
        <v>#N/A</v>
      </c>
    </row>
    <row r="7521" customFormat="false" ht="12.75" hidden="false" customHeight="false" outlineLevel="0" collapsed="false">
      <c r="F7521" s="94" t="e">
        <f aca="false">IF(REF_DT&lt;PromptMonth,1,INDEX(BucketTable,MATCH($A7521,SumMonths,0),1))</f>
        <v>#VALUE!</v>
      </c>
      <c r="G7521" s="94" t="e">
        <f aca="false">INDEX(Book_Type,MATCH($B7521,Book,0),1)</f>
        <v>#N/A</v>
      </c>
      <c r="H7521" s="94" t="e">
        <f aca="false">$F7521&amp;$G7521</f>
        <v>#N/A</v>
      </c>
    </row>
    <row r="7522" customFormat="false" ht="12.75" hidden="false" customHeight="false" outlineLevel="0" collapsed="false">
      <c r="F7522" s="94" t="e">
        <f aca="false">IF(REF_DT&lt;PromptMonth,1,INDEX(BucketTable,MATCH($A7522,SumMonths,0),1))</f>
        <v>#VALUE!</v>
      </c>
      <c r="G7522" s="94" t="e">
        <f aca="false">INDEX(Book_Type,MATCH($B7522,Book,0),1)</f>
        <v>#N/A</v>
      </c>
      <c r="H7522" s="94" t="e">
        <f aca="false">$F7522&amp;$G7522</f>
        <v>#N/A</v>
      </c>
    </row>
    <row r="7523" customFormat="false" ht="12.75" hidden="false" customHeight="false" outlineLevel="0" collapsed="false">
      <c r="F7523" s="94" t="e">
        <f aca="false">IF(REF_DT&lt;PromptMonth,1,INDEX(BucketTable,MATCH($A7523,SumMonths,0),1))</f>
        <v>#VALUE!</v>
      </c>
      <c r="G7523" s="94" t="e">
        <f aca="false">INDEX(Book_Type,MATCH($B7523,Book,0),1)</f>
        <v>#N/A</v>
      </c>
      <c r="H7523" s="94" t="e">
        <f aca="false">$F7523&amp;$G7523</f>
        <v>#N/A</v>
      </c>
    </row>
    <row r="7524" customFormat="false" ht="12.75" hidden="false" customHeight="false" outlineLevel="0" collapsed="false">
      <c r="F7524" s="94" t="e">
        <f aca="false">IF(REF_DT&lt;PromptMonth,1,INDEX(BucketTable,MATCH($A7524,SumMonths,0),1))</f>
        <v>#VALUE!</v>
      </c>
      <c r="G7524" s="94" t="e">
        <f aca="false">INDEX(Book_Type,MATCH($B7524,Book,0),1)</f>
        <v>#N/A</v>
      </c>
      <c r="H7524" s="94" t="e">
        <f aca="false">$F7524&amp;$G7524</f>
        <v>#N/A</v>
      </c>
    </row>
    <row r="7525" customFormat="false" ht="12.75" hidden="false" customHeight="false" outlineLevel="0" collapsed="false">
      <c r="F7525" s="94" t="e">
        <f aca="false">IF(REF_DT&lt;PromptMonth,1,INDEX(BucketTable,MATCH($A7525,SumMonths,0),1))</f>
        <v>#VALUE!</v>
      </c>
      <c r="G7525" s="94" t="e">
        <f aca="false">INDEX(Book_Type,MATCH($B7525,Book,0),1)</f>
        <v>#N/A</v>
      </c>
      <c r="H7525" s="94" t="e">
        <f aca="false">$F7525&amp;$G7525</f>
        <v>#N/A</v>
      </c>
    </row>
    <row r="7526" customFormat="false" ht="12.75" hidden="false" customHeight="false" outlineLevel="0" collapsed="false">
      <c r="F7526" s="94" t="e">
        <f aca="false">IF(REF_DT&lt;PromptMonth,1,INDEX(BucketTable,MATCH($A7526,SumMonths,0),1))</f>
        <v>#VALUE!</v>
      </c>
      <c r="G7526" s="94" t="e">
        <f aca="false">INDEX(Book_Type,MATCH($B7526,Book,0),1)</f>
        <v>#N/A</v>
      </c>
      <c r="H7526" s="94" t="e">
        <f aca="false">$F7526&amp;$G7526</f>
        <v>#N/A</v>
      </c>
    </row>
    <row r="7527" customFormat="false" ht="12.75" hidden="false" customHeight="false" outlineLevel="0" collapsed="false">
      <c r="F7527" s="94" t="e">
        <f aca="false">IF(REF_DT&lt;PromptMonth,1,INDEX(BucketTable,MATCH($A7527,SumMonths,0),1))</f>
        <v>#VALUE!</v>
      </c>
      <c r="G7527" s="94" t="e">
        <f aca="false">INDEX(Book_Type,MATCH($B7527,Book,0),1)</f>
        <v>#N/A</v>
      </c>
      <c r="H7527" s="94" t="e">
        <f aca="false">$F7527&amp;$G7527</f>
        <v>#N/A</v>
      </c>
    </row>
    <row r="7528" customFormat="false" ht="12.75" hidden="false" customHeight="false" outlineLevel="0" collapsed="false">
      <c r="F7528" s="94" t="e">
        <f aca="false">IF(REF_DT&lt;PromptMonth,1,INDEX(BucketTable,MATCH($A7528,SumMonths,0),1))</f>
        <v>#VALUE!</v>
      </c>
      <c r="G7528" s="94" t="e">
        <f aca="false">INDEX(Book_Type,MATCH($B7528,Book,0),1)</f>
        <v>#N/A</v>
      </c>
      <c r="H7528" s="94" t="e">
        <f aca="false">$F7528&amp;$G7528</f>
        <v>#N/A</v>
      </c>
    </row>
    <row r="7529" customFormat="false" ht="12.75" hidden="false" customHeight="false" outlineLevel="0" collapsed="false">
      <c r="F7529" s="94" t="e">
        <f aca="false">IF(REF_DT&lt;PromptMonth,1,INDEX(BucketTable,MATCH($A7529,SumMonths,0),1))</f>
        <v>#VALUE!</v>
      </c>
      <c r="G7529" s="94" t="e">
        <f aca="false">INDEX(Book_Type,MATCH($B7529,Book,0),1)</f>
        <v>#N/A</v>
      </c>
      <c r="H7529" s="94" t="e">
        <f aca="false">$F7529&amp;$G7529</f>
        <v>#N/A</v>
      </c>
    </row>
    <row r="7530" customFormat="false" ht="12.75" hidden="false" customHeight="false" outlineLevel="0" collapsed="false">
      <c r="F7530" s="94" t="e">
        <f aca="false">IF(REF_DT&lt;PromptMonth,1,INDEX(BucketTable,MATCH($A7530,SumMonths,0),1))</f>
        <v>#VALUE!</v>
      </c>
      <c r="G7530" s="94" t="e">
        <f aca="false">INDEX(Book_Type,MATCH($B7530,Book,0),1)</f>
        <v>#N/A</v>
      </c>
      <c r="H7530" s="94" t="e">
        <f aca="false">$F7530&amp;$G7530</f>
        <v>#N/A</v>
      </c>
    </row>
    <row r="7531" customFormat="false" ht="12.75" hidden="false" customHeight="false" outlineLevel="0" collapsed="false">
      <c r="F7531" s="94" t="e">
        <f aca="false">IF(REF_DT&lt;PromptMonth,1,INDEX(BucketTable,MATCH($A7531,SumMonths,0),1))</f>
        <v>#VALUE!</v>
      </c>
      <c r="G7531" s="94" t="e">
        <f aca="false">INDEX(Book_Type,MATCH($B7531,Book,0),1)</f>
        <v>#N/A</v>
      </c>
      <c r="H7531" s="94" t="e">
        <f aca="false">$F7531&amp;$G7531</f>
        <v>#N/A</v>
      </c>
    </row>
    <row r="7532" customFormat="false" ht="12.75" hidden="false" customHeight="false" outlineLevel="0" collapsed="false">
      <c r="F7532" s="94" t="e">
        <f aca="false">IF(REF_DT&lt;PromptMonth,1,INDEX(BucketTable,MATCH($A7532,SumMonths,0),1))</f>
        <v>#VALUE!</v>
      </c>
      <c r="G7532" s="94" t="e">
        <f aca="false">INDEX(Book_Type,MATCH($B7532,Book,0),1)</f>
        <v>#N/A</v>
      </c>
      <c r="H7532" s="94" t="e">
        <f aca="false">$F7532&amp;$G7532</f>
        <v>#N/A</v>
      </c>
    </row>
    <row r="7533" customFormat="false" ht="12.75" hidden="false" customHeight="false" outlineLevel="0" collapsed="false">
      <c r="F7533" s="94" t="e">
        <f aca="false">IF(REF_DT&lt;PromptMonth,1,INDEX(BucketTable,MATCH($A7533,SumMonths,0),1))</f>
        <v>#VALUE!</v>
      </c>
      <c r="G7533" s="94" t="e">
        <f aca="false">INDEX(Book_Type,MATCH($B7533,Book,0),1)</f>
        <v>#N/A</v>
      </c>
      <c r="H7533" s="94" t="e">
        <f aca="false">$F7533&amp;$G7533</f>
        <v>#N/A</v>
      </c>
    </row>
    <row r="7534" customFormat="false" ht="12.75" hidden="false" customHeight="false" outlineLevel="0" collapsed="false">
      <c r="F7534" s="94" t="e">
        <f aca="false">IF(REF_DT&lt;PromptMonth,1,INDEX(BucketTable,MATCH($A7534,SumMonths,0),1))</f>
        <v>#VALUE!</v>
      </c>
      <c r="G7534" s="94" t="e">
        <f aca="false">INDEX(Book_Type,MATCH($B7534,Book,0),1)</f>
        <v>#N/A</v>
      </c>
      <c r="H7534" s="94" t="e">
        <f aca="false">$F7534&amp;$G7534</f>
        <v>#N/A</v>
      </c>
    </row>
    <row r="7535" customFormat="false" ht="12.75" hidden="false" customHeight="false" outlineLevel="0" collapsed="false">
      <c r="F7535" s="94" t="e">
        <f aca="false">IF(REF_DT&lt;PromptMonth,1,INDEX(BucketTable,MATCH($A7535,SumMonths,0),1))</f>
        <v>#VALUE!</v>
      </c>
      <c r="G7535" s="94" t="e">
        <f aca="false">INDEX(Book_Type,MATCH($B7535,Book,0),1)</f>
        <v>#N/A</v>
      </c>
      <c r="H7535" s="94" t="e">
        <f aca="false">$F7535&amp;$G7535</f>
        <v>#N/A</v>
      </c>
    </row>
    <row r="7536" customFormat="false" ht="12.75" hidden="false" customHeight="false" outlineLevel="0" collapsed="false">
      <c r="F7536" s="94" t="e">
        <f aca="false">IF(REF_DT&lt;PromptMonth,1,INDEX(BucketTable,MATCH($A7536,SumMonths,0),1))</f>
        <v>#VALUE!</v>
      </c>
      <c r="G7536" s="94" t="e">
        <f aca="false">INDEX(Book_Type,MATCH($B7536,Book,0),1)</f>
        <v>#N/A</v>
      </c>
      <c r="H7536" s="94" t="e">
        <f aca="false">$F7536&amp;$G7536</f>
        <v>#N/A</v>
      </c>
    </row>
    <row r="7537" customFormat="false" ht="12.75" hidden="false" customHeight="false" outlineLevel="0" collapsed="false">
      <c r="F7537" s="94" t="e">
        <f aca="false">IF(REF_DT&lt;PromptMonth,1,INDEX(BucketTable,MATCH($A7537,SumMonths,0),1))</f>
        <v>#VALUE!</v>
      </c>
      <c r="G7537" s="94" t="e">
        <f aca="false">INDEX(Book_Type,MATCH($B7537,Book,0),1)</f>
        <v>#N/A</v>
      </c>
      <c r="H7537" s="94" t="e">
        <f aca="false">$F7537&amp;$G7537</f>
        <v>#N/A</v>
      </c>
    </row>
    <row r="7538" customFormat="false" ht="12.75" hidden="false" customHeight="false" outlineLevel="0" collapsed="false">
      <c r="F7538" s="94" t="e">
        <f aca="false">IF(REF_DT&lt;PromptMonth,1,INDEX(BucketTable,MATCH($A7538,SumMonths,0),1))</f>
        <v>#VALUE!</v>
      </c>
      <c r="G7538" s="94" t="e">
        <f aca="false">INDEX(Book_Type,MATCH($B7538,Book,0),1)</f>
        <v>#N/A</v>
      </c>
      <c r="H7538" s="94" t="e">
        <f aca="false">$F7538&amp;$G7538</f>
        <v>#N/A</v>
      </c>
    </row>
    <row r="7539" customFormat="false" ht="12.75" hidden="false" customHeight="false" outlineLevel="0" collapsed="false">
      <c r="F7539" s="94" t="e">
        <f aca="false">IF(REF_DT&lt;PromptMonth,1,INDEX(BucketTable,MATCH($A7539,SumMonths,0),1))</f>
        <v>#VALUE!</v>
      </c>
      <c r="G7539" s="94" t="e">
        <f aca="false">INDEX(Book_Type,MATCH($B7539,Book,0),1)</f>
        <v>#N/A</v>
      </c>
      <c r="H7539" s="94" t="e">
        <f aca="false">$F7539&amp;$G7539</f>
        <v>#N/A</v>
      </c>
    </row>
    <row r="7540" customFormat="false" ht="12.75" hidden="false" customHeight="false" outlineLevel="0" collapsed="false">
      <c r="F7540" s="94" t="e">
        <f aca="false">IF(REF_DT&lt;PromptMonth,1,INDEX(BucketTable,MATCH($A7540,SumMonths,0),1))</f>
        <v>#VALUE!</v>
      </c>
      <c r="G7540" s="94" t="e">
        <f aca="false">INDEX(Book_Type,MATCH($B7540,Book,0),1)</f>
        <v>#N/A</v>
      </c>
      <c r="H7540" s="94" t="e">
        <f aca="false">$F7540&amp;$G7540</f>
        <v>#N/A</v>
      </c>
    </row>
    <row r="7541" customFormat="false" ht="12.75" hidden="false" customHeight="false" outlineLevel="0" collapsed="false">
      <c r="F7541" s="94" t="e">
        <f aca="false">IF(REF_DT&lt;PromptMonth,1,INDEX(BucketTable,MATCH($A7541,SumMonths,0),1))</f>
        <v>#VALUE!</v>
      </c>
      <c r="G7541" s="94" t="e">
        <f aca="false">INDEX(Book_Type,MATCH($B7541,Book,0),1)</f>
        <v>#N/A</v>
      </c>
      <c r="H7541" s="94" t="e">
        <f aca="false">$F7541&amp;$G7541</f>
        <v>#N/A</v>
      </c>
    </row>
    <row r="7542" customFormat="false" ht="12.75" hidden="false" customHeight="false" outlineLevel="0" collapsed="false">
      <c r="F7542" s="94" t="e">
        <f aca="false">IF(REF_DT&lt;PromptMonth,1,INDEX(BucketTable,MATCH($A7542,SumMonths,0),1))</f>
        <v>#VALUE!</v>
      </c>
      <c r="G7542" s="94" t="e">
        <f aca="false">INDEX(Book_Type,MATCH($B7542,Book,0),1)</f>
        <v>#N/A</v>
      </c>
      <c r="H7542" s="94" t="e">
        <f aca="false">$F7542&amp;$G7542</f>
        <v>#N/A</v>
      </c>
    </row>
    <row r="7543" customFormat="false" ht="12.75" hidden="false" customHeight="false" outlineLevel="0" collapsed="false">
      <c r="F7543" s="94" t="e">
        <f aca="false">IF(REF_DT&lt;PromptMonth,1,INDEX(BucketTable,MATCH($A7543,SumMonths,0),1))</f>
        <v>#VALUE!</v>
      </c>
      <c r="G7543" s="94" t="e">
        <f aca="false">INDEX(Book_Type,MATCH($B7543,Book,0),1)</f>
        <v>#N/A</v>
      </c>
      <c r="H7543" s="94" t="e">
        <f aca="false">$F7543&amp;$G7543</f>
        <v>#N/A</v>
      </c>
    </row>
    <row r="7544" customFormat="false" ht="12.75" hidden="false" customHeight="false" outlineLevel="0" collapsed="false">
      <c r="F7544" s="94" t="e">
        <f aca="false">IF(REF_DT&lt;PromptMonth,1,INDEX(BucketTable,MATCH($A7544,SumMonths,0),1))</f>
        <v>#VALUE!</v>
      </c>
      <c r="G7544" s="94" t="e">
        <f aca="false">INDEX(Book_Type,MATCH($B7544,Book,0),1)</f>
        <v>#N/A</v>
      </c>
      <c r="H7544" s="94" t="e">
        <f aca="false">$F7544&amp;$G7544</f>
        <v>#N/A</v>
      </c>
    </row>
    <row r="7545" customFormat="false" ht="12.75" hidden="false" customHeight="false" outlineLevel="0" collapsed="false">
      <c r="F7545" s="94" t="e">
        <f aca="false">IF(REF_DT&lt;PromptMonth,1,INDEX(BucketTable,MATCH($A7545,SumMonths,0),1))</f>
        <v>#VALUE!</v>
      </c>
      <c r="G7545" s="94" t="e">
        <f aca="false">INDEX(Book_Type,MATCH($B7545,Book,0),1)</f>
        <v>#N/A</v>
      </c>
      <c r="H7545" s="94" t="e">
        <f aca="false">$F7545&amp;$G7545</f>
        <v>#N/A</v>
      </c>
    </row>
    <row r="7546" customFormat="false" ht="12.75" hidden="false" customHeight="false" outlineLevel="0" collapsed="false">
      <c r="F7546" s="94" t="e">
        <f aca="false">IF(REF_DT&lt;PromptMonth,1,INDEX(BucketTable,MATCH($A7546,SumMonths,0),1))</f>
        <v>#VALUE!</v>
      </c>
      <c r="G7546" s="94" t="e">
        <f aca="false">INDEX(Book_Type,MATCH($B7546,Book,0),1)</f>
        <v>#N/A</v>
      </c>
      <c r="H7546" s="94" t="e">
        <f aca="false">$F7546&amp;$G7546</f>
        <v>#N/A</v>
      </c>
    </row>
    <row r="7547" customFormat="false" ht="12.75" hidden="false" customHeight="false" outlineLevel="0" collapsed="false">
      <c r="F7547" s="94" t="e">
        <f aca="false">IF(REF_DT&lt;PromptMonth,1,INDEX(BucketTable,MATCH($A7547,SumMonths,0),1))</f>
        <v>#VALUE!</v>
      </c>
      <c r="G7547" s="94" t="e">
        <f aca="false">INDEX(Book_Type,MATCH($B7547,Book,0),1)</f>
        <v>#N/A</v>
      </c>
      <c r="H7547" s="94" t="e">
        <f aca="false">$F7547&amp;$G7547</f>
        <v>#N/A</v>
      </c>
    </row>
    <row r="7548" customFormat="false" ht="12.75" hidden="false" customHeight="false" outlineLevel="0" collapsed="false">
      <c r="F7548" s="94" t="e">
        <f aca="false">IF(REF_DT&lt;PromptMonth,1,INDEX(BucketTable,MATCH($A7548,SumMonths,0),1))</f>
        <v>#VALUE!</v>
      </c>
      <c r="G7548" s="94" t="e">
        <f aca="false">INDEX(Book_Type,MATCH($B7548,Book,0),1)</f>
        <v>#N/A</v>
      </c>
      <c r="H7548" s="94" t="e">
        <f aca="false">$F7548&amp;$G7548</f>
        <v>#N/A</v>
      </c>
    </row>
    <row r="7549" customFormat="false" ht="12.75" hidden="false" customHeight="false" outlineLevel="0" collapsed="false">
      <c r="F7549" s="94" t="e">
        <f aca="false">IF(REF_DT&lt;PromptMonth,1,INDEX(BucketTable,MATCH($A7549,SumMonths,0),1))</f>
        <v>#VALUE!</v>
      </c>
      <c r="G7549" s="94" t="e">
        <f aca="false">INDEX(Book_Type,MATCH($B7549,Book,0),1)</f>
        <v>#N/A</v>
      </c>
      <c r="H7549" s="94" t="e">
        <f aca="false">$F7549&amp;$G7549</f>
        <v>#N/A</v>
      </c>
    </row>
    <row r="7550" customFormat="false" ht="12.75" hidden="false" customHeight="false" outlineLevel="0" collapsed="false">
      <c r="F7550" s="94" t="e">
        <f aca="false">IF(REF_DT&lt;PromptMonth,1,INDEX(BucketTable,MATCH($A7550,SumMonths,0),1))</f>
        <v>#VALUE!</v>
      </c>
      <c r="G7550" s="94" t="e">
        <f aca="false">INDEX(Book_Type,MATCH($B7550,Book,0),1)</f>
        <v>#N/A</v>
      </c>
      <c r="H7550" s="94" t="e">
        <f aca="false">$F7550&amp;$G7550</f>
        <v>#N/A</v>
      </c>
    </row>
    <row r="7551" customFormat="false" ht="12.75" hidden="false" customHeight="false" outlineLevel="0" collapsed="false">
      <c r="F7551" s="94" t="e">
        <f aca="false">IF(REF_DT&lt;PromptMonth,1,INDEX(BucketTable,MATCH($A7551,SumMonths,0),1))</f>
        <v>#VALUE!</v>
      </c>
      <c r="G7551" s="94" t="e">
        <f aca="false">INDEX(Book_Type,MATCH($B7551,Book,0),1)</f>
        <v>#N/A</v>
      </c>
      <c r="H7551" s="94" t="e">
        <f aca="false">$F7551&amp;$G7551</f>
        <v>#N/A</v>
      </c>
    </row>
    <row r="7552" customFormat="false" ht="12.75" hidden="false" customHeight="false" outlineLevel="0" collapsed="false">
      <c r="F7552" s="94" t="e">
        <f aca="false">IF(REF_DT&lt;PromptMonth,1,INDEX(BucketTable,MATCH($A7552,SumMonths,0),1))</f>
        <v>#VALUE!</v>
      </c>
      <c r="G7552" s="94" t="e">
        <f aca="false">INDEX(Book_Type,MATCH($B7552,Book,0),1)</f>
        <v>#N/A</v>
      </c>
      <c r="H7552" s="94" t="e">
        <f aca="false">$F7552&amp;$G7552</f>
        <v>#N/A</v>
      </c>
    </row>
    <row r="7553" customFormat="false" ht="12.75" hidden="false" customHeight="false" outlineLevel="0" collapsed="false">
      <c r="F7553" s="94" t="e">
        <f aca="false">IF(REF_DT&lt;PromptMonth,1,INDEX(BucketTable,MATCH($A7553,SumMonths,0),1))</f>
        <v>#VALUE!</v>
      </c>
      <c r="G7553" s="94" t="e">
        <f aca="false">INDEX(Book_Type,MATCH($B7553,Book,0),1)</f>
        <v>#N/A</v>
      </c>
      <c r="H7553" s="94" t="e">
        <f aca="false">$F7553&amp;$G7553</f>
        <v>#N/A</v>
      </c>
    </row>
    <row r="7554" customFormat="false" ht="12.75" hidden="false" customHeight="false" outlineLevel="0" collapsed="false">
      <c r="F7554" s="94" t="e">
        <f aca="false">IF(REF_DT&lt;PromptMonth,1,INDEX(BucketTable,MATCH($A7554,SumMonths,0),1))</f>
        <v>#VALUE!</v>
      </c>
      <c r="G7554" s="94" t="e">
        <f aca="false">INDEX(Book_Type,MATCH($B7554,Book,0),1)</f>
        <v>#N/A</v>
      </c>
      <c r="H7554" s="94" t="e">
        <f aca="false">$F7554&amp;$G7554</f>
        <v>#N/A</v>
      </c>
    </row>
    <row r="7555" customFormat="false" ht="12.75" hidden="false" customHeight="false" outlineLevel="0" collapsed="false">
      <c r="F7555" s="94" t="e">
        <f aca="false">IF(REF_DT&lt;PromptMonth,1,INDEX(BucketTable,MATCH($A7555,SumMonths,0),1))</f>
        <v>#VALUE!</v>
      </c>
      <c r="G7555" s="94" t="e">
        <f aca="false">INDEX(Book_Type,MATCH($B7555,Book,0),1)</f>
        <v>#N/A</v>
      </c>
      <c r="H7555" s="94" t="e">
        <f aca="false">$F7555&amp;$G7555</f>
        <v>#N/A</v>
      </c>
    </row>
    <row r="7556" customFormat="false" ht="12.75" hidden="false" customHeight="false" outlineLevel="0" collapsed="false">
      <c r="F7556" s="94" t="e">
        <f aca="false">IF(REF_DT&lt;PromptMonth,1,INDEX(BucketTable,MATCH($A7556,SumMonths,0),1))</f>
        <v>#VALUE!</v>
      </c>
      <c r="G7556" s="94" t="e">
        <f aca="false">INDEX(Book_Type,MATCH($B7556,Book,0),1)</f>
        <v>#N/A</v>
      </c>
      <c r="H7556" s="94" t="e">
        <f aca="false">$F7556&amp;$G7556</f>
        <v>#N/A</v>
      </c>
    </row>
    <row r="7557" customFormat="false" ht="12.75" hidden="false" customHeight="false" outlineLevel="0" collapsed="false">
      <c r="F7557" s="94" t="e">
        <f aca="false">IF(REF_DT&lt;PromptMonth,1,INDEX(BucketTable,MATCH($A7557,SumMonths,0),1))</f>
        <v>#VALUE!</v>
      </c>
      <c r="G7557" s="94" t="e">
        <f aca="false">INDEX(Book_Type,MATCH($B7557,Book,0),1)</f>
        <v>#N/A</v>
      </c>
      <c r="H7557" s="94" t="e">
        <f aca="false">$F7557&amp;$G7557</f>
        <v>#N/A</v>
      </c>
    </row>
    <row r="7558" customFormat="false" ht="12.75" hidden="false" customHeight="false" outlineLevel="0" collapsed="false">
      <c r="F7558" s="94" t="e">
        <f aca="false">IF(REF_DT&lt;PromptMonth,1,INDEX(BucketTable,MATCH($A7558,SumMonths,0),1))</f>
        <v>#VALUE!</v>
      </c>
      <c r="G7558" s="94" t="e">
        <f aca="false">INDEX(Book_Type,MATCH($B7558,Book,0),1)</f>
        <v>#N/A</v>
      </c>
      <c r="H7558" s="94" t="e">
        <f aca="false">$F7558&amp;$G7558</f>
        <v>#N/A</v>
      </c>
    </row>
    <row r="7559" customFormat="false" ht="12.75" hidden="false" customHeight="false" outlineLevel="0" collapsed="false">
      <c r="F7559" s="94" t="e">
        <f aca="false">IF(REF_DT&lt;PromptMonth,1,INDEX(BucketTable,MATCH($A7559,SumMonths,0),1))</f>
        <v>#VALUE!</v>
      </c>
      <c r="G7559" s="94" t="e">
        <f aca="false">INDEX(Book_Type,MATCH($B7559,Book,0),1)</f>
        <v>#N/A</v>
      </c>
      <c r="H7559" s="94" t="e">
        <f aca="false">$F7559&amp;$G7559</f>
        <v>#N/A</v>
      </c>
    </row>
    <row r="7560" customFormat="false" ht="12.75" hidden="false" customHeight="false" outlineLevel="0" collapsed="false">
      <c r="F7560" s="94" t="e">
        <f aca="false">IF(REF_DT&lt;PromptMonth,1,INDEX(BucketTable,MATCH($A7560,SumMonths,0),1))</f>
        <v>#VALUE!</v>
      </c>
      <c r="G7560" s="94" t="e">
        <f aca="false">INDEX(Book_Type,MATCH($B7560,Book,0),1)</f>
        <v>#N/A</v>
      </c>
      <c r="H7560" s="94" t="e">
        <f aca="false">$F7560&amp;$G7560</f>
        <v>#N/A</v>
      </c>
    </row>
    <row r="7561" customFormat="false" ht="12.75" hidden="false" customHeight="false" outlineLevel="0" collapsed="false">
      <c r="F7561" s="94" t="e">
        <f aca="false">IF(REF_DT&lt;PromptMonth,1,INDEX(BucketTable,MATCH($A7561,SumMonths,0),1))</f>
        <v>#VALUE!</v>
      </c>
      <c r="G7561" s="94" t="e">
        <f aca="false">INDEX(Book_Type,MATCH($B7561,Book,0),1)</f>
        <v>#N/A</v>
      </c>
      <c r="H7561" s="94" t="e">
        <f aca="false">$F7561&amp;$G7561</f>
        <v>#N/A</v>
      </c>
    </row>
    <row r="7562" customFormat="false" ht="12.75" hidden="false" customHeight="false" outlineLevel="0" collapsed="false">
      <c r="F7562" s="94" t="e">
        <f aca="false">IF(REF_DT&lt;PromptMonth,1,INDEX(BucketTable,MATCH($A7562,SumMonths,0),1))</f>
        <v>#VALUE!</v>
      </c>
      <c r="G7562" s="94" t="e">
        <f aca="false">INDEX(Book_Type,MATCH($B7562,Book,0),1)</f>
        <v>#N/A</v>
      </c>
      <c r="H7562" s="94" t="e">
        <f aca="false">$F7562&amp;$G7562</f>
        <v>#N/A</v>
      </c>
    </row>
    <row r="7563" customFormat="false" ht="12.75" hidden="false" customHeight="false" outlineLevel="0" collapsed="false">
      <c r="F7563" s="94" t="e">
        <f aca="false">IF(REF_DT&lt;PromptMonth,1,INDEX(BucketTable,MATCH($A7563,SumMonths,0),1))</f>
        <v>#VALUE!</v>
      </c>
      <c r="G7563" s="94" t="e">
        <f aca="false">INDEX(Book_Type,MATCH($B7563,Book,0),1)</f>
        <v>#N/A</v>
      </c>
      <c r="H7563" s="94" t="e">
        <f aca="false">$F7563&amp;$G7563</f>
        <v>#N/A</v>
      </c>
    </row>
    <row r="7564" customFormat="false" ht="12.75" hidden="false" customHeight="false" outlineLevel="0" collapsed="false">
      <c r="F7564" s="94" t="e">
        <f aca="false">IF(REF_DT&lt;PromptMonth,1,INDEX(BucketTable,MATCH($A7564,SumMonths,0),1))</f>
        <v>#VALUE!</v>
      </c>
      <c r="G7564" s="94" t="e">
        <f aca="false">INDEX(Book_Type,MATCH($B7564,Book,0),1)</f>
        <v>#N/A</v>
      </c>
      <c r="H7564" s="94" t="e">
        <f aca="false">$F7564&amp;$G7564</f>
        <v>#N/A</v>
      </c>
    </row>
    <row r="7565" customFormat="false" ht="12.75" hidden="false" customHeight="false" outlineLevel="0" collapsed="false">
      <c r="F7565" s="94" t="e">
        <f aca="false">IF(REF_DT&lt;PromptMonth,1,INDEX(BucketTable,MATCH($A7565,SumMonths,0),1))</f>
        <v>#VALUE!</v>
      </c>
      <c r="G7565" s="94" t="e">
        <f aca="false">INDEX(Book_Type,MATCH($B7565,Book,0),1)</f>
        <v>#N/A</v>
      </c>
      <c r="H7565" s="94" t="e">
        <f aca="false">$F7565&amp;$G7565</f>
        <v>#N/A</v>
      </c>
    </row>
    <row r="7566" customFormat="false" ht="12.75" hidden="false" customHeight="false" outlineLevel="0" collapsed="false">
      <c r="F7566" s="94" t="e">
        <f aca="false">IF(REF_DT&lt;PromptMonth,1,INDEX(BucketTable,MATCH($A7566,SumMonths,0),1))</f>
        <v>#VALUE!</v>
      </c>
      <c r="G7566" s="94" t="e">
        <f aca="false">INDEX(Book_Type,MATCH($B7566,Book,0),1)</f>
        <v>#N/A</v>
      </c>
      <c r="H7566" s="94" t="e">
        <f aca="false">$F7566&amp;$G7566</f>
        <v>#N/A</v>
      </c>
    </row>
    <row r="7567" customFormat="false" ht="12.75" hidden="false" customHeight="false" outlineLevel="0" collapsed="false">
      <c r="F7567" s="94" t="e">
        <f aca="false">IF(REF_DT&lt;PromptMonth,1,INDEX(BucketTable,MATCH($A7567,SumMonths,0),1))</f>
        <v>#VALUE!</v>
      </c>
      <c r="G7567" s="94" t="e">
        <f aca="false">INDEX(Book_Type,MATCH($B7567,Book,0),1)</f>
        <v>#N/A</v>
      </c>
      <c r="H7567" s="94" t="e">
        <f aca="false">$F7567&amp;$G7567</f>
        <v>#N/A</v>
      </c>
    </row>
    <row r="7568" customFormat="false" ht="12.75" hidden="false" customHeight="false" outlineLevel="0" collapsed="false">
      <c r="F7568" s="94" t="e">
        <f aca="false">IF(REF_DT&lt;PromptMonth,1,INDEX(BucketTable,MATCH($A7568,SumMonths,0),1))</f>
        <v>#VALUE!</v>
      </c>
      <c r="G7568" s="94" t="e">
        <f aca="false">INDEX(Book_Type,MATCH($B7568,Book,0),1)</f>
        <v>#N/A</v>
      </c>
      <c r="H7568" s="94" t="e">
        <f aca="false">$F7568&amp;$G7568</f>
        <v>#N/A</v>
      </c>
    </row>
    <row r="7569" customFormat="false" ht="12.75" hidden="false" customHeight="false" outlineLevel="0" collapsed="false">
      <c r="F7569" s="94" t="e">
        <f aca="false">IF(REF_DT&lt;PromptMonth,1,INDEX(BucketTable,MATCH($A7569,SumMonths,0),1))</f>
        <v>#VALUE!</v>
      </c>
      <c r="G7569" s="94" t="e">
        <f aca="false">INDEX(Book_Type,MATCH($B7569,Book,0),1)</f>
        <v>#N/A</v>
      </c>
      <c r="H7569" s="94" t="e">
        <f aca="false">$F7569&amp;$G7569</f>
        <v>#N/A</v>
      </c>
    </row>
    <row r="7570" customFormat="false" ht="12.75" hidden="false" customHeight="false" outlineLevel="0" collapsed="false">
      <c r="F7570" s="94" t="e">
        <f aca="false">IF(REF_DT&lt;PromptMonth,1,INDEX(BucketTable,MATCH($A7570,SumMonths,0),1))</f>
        <v>#VALUE!</v>
      </c>
      <c r="G7570" s="94" t="e">
        <f aca="false">INDEX(Book_Type,MATCH($B7570,Book,0),1)</f>
        <v>#N/A</v>
      </c>
      <c r="H7570" s="94" t="e">
        <f aca="false">$F7570&amp;$G7570</f>
        <v>#N/A</v>
      </c>
    </row>
    <row r="7571" customFormat="false" ht="12.75" hidden="false" customHeight="false" outlineLevel="0" collapsed="false">
      <c r="F7571" s="94" t="e">
        <f aca="false">IF(REF_DT&lt;PromptMonth,1,INDEX(BucketTable,MATCH($A7571,SumMonths,0),1))</f>
        <v>#VALUE!</v>
      </c>
      <c r="G7571" s="94" t="e">
        <f aca="false">INDEX(Book_Type,MATCH($B7571,Book,0),1)</f>
        <v>#N/A</v>
      </c>
      <c r="H7571" s="94" t="e">
        <f aca="false">$F7571&amp;$G7571</f>
        <v>#N/A</v>
      </c>
    </row>
    <row r="7572" customFormat="false" ht="12.75" hidden="false" customHeight="false" outlineLevel="0" collapsed="false">
      <c r="F7572" s="94" t="e">
        <f aca="false">IF(REF_DT&lt;PromptMonth,1,INDEX(BucketTable,MATCH($A7572,SumMonths,0),1))</f>
        <v>#VALUE!</v>
      </c>
      <c r="G7572" s="94" t="e">
        <f aca="false">INDEX(Book_Type,MATCH($B7572,Book,0),1)</f>
        <v>#N/A</v>
      </c>
      <c r="H7572" s="94" t="e">
        <f aca="false">$F7572&amp;$G7572</f>
        <v>#N/A</v>
      </c>
    </row>
    <row r="7573" customFormat="false" ht="12.75" hidden="false" customHeight="false" outlineLevel="0" collapsed="false">
      <c r="F7573" s="94" t="e">
        <f aca="false">IF(REF_DT&lt;PromptMonth,1,INDEX(BucketTable,MATCH($A7573,SumMonths,0),1))</f>
        <v>#VALUE!</v>
      </c>
      <c r="G7573" s="94" t="e">
        <f aca="false">INDEX(Book_Type,MATCH($B7573,Book,0),1)</f>
        <v>#N/A</v>
      </c>
      <c r="H7573" s="94" t="e">
        <f aca="false">$F7573&amp;$G7573</f>
        <v>#N/A</v>
      </c>
    </row>
    <row r="7574" customFormat="false" ht="12.75" hidden="false" customHeight="false" outlineLevel="0" collapsed="false">
      <c r="F7574" s="94" t="e">
        <f aca="false">IF(REF_DT&lt;PromptMonth,1,INDEX(BucketTable,MATCH($A7574,SumMonths,0),1))</f>
        <v>#VALUE!</v>
      </c>
      <c r="G7574" s="94" t="e">
        <f aca="false">INDEX(Book_Type,MATCH($B7574,Book,0),1)</f>
        <v>#N/A</v>
      </c>
      <c r="H7574" s="94" t="e">
        <f aca="false">$F7574&amp;$G7574</f>
        <v>#N/A</v>
      </c>
    </row>
    <row r="7575" customFormat="false" ht="12.75" hidden="false" customHeight="false" outlineLevel="0" collapsed="false">
      <c r="F7575" s="94" t="e">
        <f aca="false">IF(REF_DT&lt;PromptMonth,1,INDEX(BucketTable,MATCH($A7575,SumMonths,0),1))</f>
        <v>#VALUE!</v>
      </c>
      <c r="G7575" s="94" t="e">
        <f aca="false">INDEX(Book_Type,MATCH($B7575,Book,0),1)</f>
        <v>#N/A</v>
      </c>
      <c r="H7575" s="94" t="e">
        <f aca="false">$F7575&amp;$G7575</f>
        <v>#N/A</v>
      </c>
    </row>
    <row r="7576" customFormat="false" ht="12.75" hidden="false" customHeight="false" outlineLevel="0" collapsed="false">
      <c r="F7576" s="94" t="e">
        <f aca="false">IF(REF_DT&lt;PromptMonth,1,INDEX(BucketTable,MATCH($A7576,SumMonths,0),1))</f>
        <v>#VALUE!</v>
      </c>
      <c r="G7576" s="94" t="e">
        <f aca="false">INDEX(Book_Type,MATCH($B7576,Book,0),1)</f>
        <v>#N/A</v>
      </c>
      <c r="H7576" s="94" t="e">
        <f aca="false">$F7576&amp;$G7576</f>
        <v>#N/A</v>
      </c>
    </row>
    <row r="7577" customFormat="false" ht="12.75" hidden="false" customHeight="false" outlineLevel="0" collapsed="false">
      <c r="F7577" s="94" t="e">
        <f aca="false">IF(REF_DT&lt;PromptMonth,1,INDEX(BucketTable,MATCH($A7577,SumMonths,0),1))</f>
        <v>#VALUE!</v>
      </c>
      <c r="G7577" s="94" t="e">
        <f aca="false">INDEX(Book_Type,MATCH($B7577,Book,0),1)</f>
        <v>#N/A</v>
      </c>
      <c r="H7577" s="94" t="e">
        <f aca="false">$F7577&amp;$G7577</f>
        <v>#N/A</v>
      </c>
    </row>
    <row r="7578" customFormat="false" ht="12.75" hidden="false" customHeight="false" outlineLevel="0" collapsed="false">
      <c r="F7578" s="94" t="e">
        <f aca="false">IF(REF_DT&lt;PromptMonth,1,INDEX(BucketTable,MATCH($A7578,SumMonths,0),1))</f>
        <v>#VALUE!</v>
      </c>
      <c r="G7578" s="94" t="e">
        <f aca="false">INDEX(Book_Type,MATCH($B7578,Book,0),1)</f>
        <v>#N/A</v>
      </c>
      <c r="H7578" s="94" t="e">
        <f aca="false">$F7578&amp;$G7578</f>
        <v>#N/A</v>
      </c>
    </row>
    <row r="7579" customFormat="false" ht="12.75" hidden="false" customHeight="false" outlineLevel="0" collapsed="false">
      <c r="F7579" s="94" t="e">
        <f aca="false">IF(REF_DT&lt;PromptMonth,1,INDEX(BucketTable,MATCH($A7579,SumMonths,0),1))</f>
        <v>#VALUE!</v>
      </c>
      <c r="G7579" s="94" t="e">
        <f aca="false">INDEX(Book_Type,MATCH($B7579,Book,0),1)</f>
        <v>#N/A</v>
      </c>
      <c r="H7579" s="94" t="e">
        <f aca="false">$F7579&amp;$G7579</f>
        <v>#N/A</v>
      </c>
    </row>
    <row r="7580" customFormat="false" ht="12.75" hidden="false" customHeight="false" outlineLevel="0" collapsed="false">
      <c r="F7580" s="94" t="e">
        <f aca="false">IF(REF_DT&lt;PromptMonth,1,INDEX(BucketTable,MATCH($A7580,SumMonths,0),1))</f>
        <v>#VALUE!</v>
      </c>
      <c r="G7580" s="94" t="e">
        <f aca="false">INDEX(Book_Type,MATCH($B7580,Book,0),1)</f>
        <v>#N/A</v>
      </c>
      <c r="H7580" s="94" t="e">
        <f aca="false">$F7580&amp;$G7580</f>
        <v>#N/A</v>
      </c>
    </row>
    <row r="7581" customFormat="false" ht="12.75" hidden="false" customHeight="false" outlineLevel="0" collapsed="false">
      <c r="F7581" s="94" t="e">
        <f aca="false">IF(REF_DT&lt;PromptMonth,1,INDEX(BucketTable,MATCH($A7581,SumMonths,0),1))</f>
        <v>#VALUE!</v>
      </c>
      <c r="G7581" s="94" t="e">
        <f aca="false">INDEX(Book_Type,MATCH($B7581,Book,0),1)</f>
        <v>#N/A</v>
      </c>
      <c r="H7581" s="94" t="e">
        <f aca="false">$F7581&amp;$G7581</f>
        <v>#N/A</v>
      </c>
    </row>
    <row r="7582" customFormat="false" ht="12.75" hidden="false" customHeight="false" outlineLevel="0" collapsed="false">
      <c r="F7582" s="94" t="e">
        <f aca="false">IF(REF_DT&lt;PromptMonth,1,INDEX(BucketTable,MATCH($A7582,SumMonths,0),1))</f>
        <v>#VALUE!</v>
      </c>
      <c r="G7582" s="94" t="e">
        <f aca="false">INDEX(Book_Type,MATCH($B7582,Book,0),1)</f>
        <v>#N/A</v>
      </c>
      <c r="H7582" s="94" t="e">
        <f aca="false">$F7582&amp;$G7582</f>
        <v>#N/A</v>
      </c>
    </row>
    <row r="7583" customFormat="false" ht="12.75" hidden="false" customHeight="false" outlineLevel="0" collapsed="false">
      <c r="F7583" s="94" t="e">
        <f aca="false">IF(REF_DT&lt;PromptMonth,1,INDEX(BucketTable,MATCH($A7583,SumMonths,0),1))</f>
        <v>#VALUE!</v>
      </c>
      <c r="G7583" s="94" t="e">
        <f aca="false">INDEX(Book_Type,MATCH($B7583,Book,0),1)</f>
        <v>#N/A</v>
      </c>
      <c r="H7583" s="94" t="e">
        <f aca="false">$F7583&amp;$G7583</f>
        <v>#N/A</v>
      </c>
    </row>
    <row r="7584" customFormat="false" ht="12.75" hidden="false" customHeight="false" outlineLevel="0" collapsed="false">
      <c r="F7584" s="94" t="e">
        <f aca="false">IF(REF_DT&lt;PromptMonth,1,INDEX(BucketTable,MATCH($A7584,SumMonths,0),1))</f>
        <v>#VALUE!</v>
      </c>
      <c r="G7584" s="94" t="e">
        <f aca="false">INDEX(Book_Type,MATCH($B7584,Book,0),1)</f>
        <v>#N/A</v>
      </c>
      <c r="H7584" s="94" t="e">
        <f aca="false">$F7584&amp;$G7584</f>
        <v>#N/A</v>
      </c>
    </row>
    <row r="7585" customFormat="false" ht="12.75" hidden="false" customHeight="false" outlineLevel="0" collapsed="false">
      <c r="F7585" s="94" t="e">
        <f aca="false">IF(REF_DT&lt;PromptMonth,1,INDEX(BucketTable,MATCH($A7585,SumMonths,0),1))</f>
        <v>#VALUE!</v>
      </c>
      <c r="G7585" s="94" t="e">
        <f aca="false">INDEX(Book_Type,MATCH($B7585,Book,0),1)</f>
        <v>#N/A</v>
      </c>
      <c r="H7585" s="94" t="e">
        <f aca="false">$F7585&amp;$G7585</f>
        <v>#N/A</v>
      </c>
    </row>
    <row r="7586" customFormat="false" ht="12.75" hidden="false" customHeight="false" outlineLevel="0" collapsed="false">
      <c r="F7586" s="94" t="e">
        <f aca="false">IF(REF_DT&lt;PromptMonth,1,INDEX(BucketTable,MATCH($A7586,SumMonths,0),1))</f>
        <v>#VALUE!</v>
      </c>
      <c r="G7586" s="94" t="e">
        <f aca="false">INDEX(Book_Type,MATCH($B7586,Book,0),1)</f>
        <v>#N/A</v>
      </c>
      <c r="H7586" s="94" t="e">
        <f aca="false">$F7586&amp;$G7586</f>
        <v>#N/A</v>
      </c>
    </row>
    <row r="7587" customFormat="false" ht="12.75" hidden="false" customHeight="false" outlineLevel="0" collapsed="false">
      <c r="F7587" s="94" t="e">
        <f aca="false">IF(REF_DT&lt;PromptMonth,1,INDEX(BucketTable,MATCH($A7587,SumMonths,0),1))</f>
        <v>#VALUE!</v>
      </c>
      <c r="G7587" s="94" t="e">
        <f aca="false">INDEX(Book_Type,MATCH($B7587,Book,0),1)</f>
        <v>#N/A</v>
      </c>
      <c r="H7587" s="94" t="e">
        <f aca="false">$F7587&amp;$G7587</f>
        <v>#N/A</v>
      </c>
    </row>
    <row r="7588" customFormat="false" ht="12.75" hidden="false" customHeight="false" outlineLevel="0" collapsed="false">
      <c r="F7588" s="94" t="e">
        <f aca="false">IF(REF_DT&lt;PromptMonth,1,INDEX(BucketTable,MATCH($A7588,SumMonths,0),1))</f>
        <v>#VALUE!</v>
      </c>
      <c r="G7588" s="94" t="e">
        <f aca="false">INDEX(Book_Type,MATCH($B7588,Book,0),1)</f>
        <v>#N/A</v>
      </c>
      <c r="H7588" s="94" t="e">
        <f aca="false">$F7588&amp;$G7588</f>
        <v>#N/A</v>
      </c>
    </row>
    <row r="7589" customFormat="false" ht="12.75" hidden="false" customHeight="false" outlineLevel="0" collapsed="false">
      <c r="F7589" s="94" t="e">
        <f aca="false">IF(REF_DT&lt;PromptMonth,1,INDEX(BucketTable,MATCH($A7589,SumMonths,0),1))</f>
        <v>#VALUE!</v>
      </c>
      <c r="G7589" s="94" t="e">
        <f aca="false">INDEX(Book_Type,MATCH($B7589,Book,0),1)</f>
        <v>#N/A</v>
      </c>
      <c r="H7589" s="94" t="e">
        <f aca="false">$F7589&amp;$G7589</f>
        <v>#N/A</v>
      </c>
    </row>
    <row r="7590" customFormat="false" ht="12.75" hidden="false" customHeight="false" outlineLevel="0" collapsed="false">
      <c r="F7590" s="94" t="e">
        <f aca="false">IF(REF_DT&lt;PromptMonth,1,INDEX(BucketTable,MATCH($A7590,SumMonths,0),1))</f>
        <v>#VALUE!</v>
      </c>
      <c r="G7590" s="94" t="e">
        <f aca="false">INDEX(Book_Type,MATCH($B7590,Book,0),1)</f>
        <v>#N/A</v>
      </c>
      <c r="H7590" s="94" t="e">
        <f aca="false">$F7590&amp;$G7590</f>
        <v>#N/A</v>
      </c>
    </row>
    <row r="7591" customFormat="false" ht="12.75" hidden="false" customHeight="false" outlineLevel="0" collapsed="false">
      <c r="F7591" s="94" t="e">
        <f aca="false">IF(REF_DT&lt;PromptMonth,1,INDEX(BucketTable,MATCH($A7591,SumMonths,0),1))</f>
        <v>#VALUE!</v>
      </c>
      <c r="G7591" s="94" t="e">
        <f aca="false">INDEX(Book_Type,MATCH($B7591,Book,0),1)</f>
        <v>#N/A</v>
      </c>
      <c r="H7591" s="94" t="e">
        <f aca="false">$F7591&amp;$G7591</f>
        <v>#N/A</v>
      </c>
    </row>
    <row r="7592" customFormat="false" ht="12.75" hidden="false" customHeight="false" outlineLevel="0" collapsed="false">
      <c r="F7592" s="94" t="e">
        <f aca="false">IF(REF_DT&lt;PromptMonth,1,INDEX(BucketTable,MATCH($A7592,SumMonths,0),1))</f>
        <v>#VALUE!</v>
      </c>
      <c r="G7592" s="94" t="e">
        <f aca="false">INDEX(Book_Type,MATCH($B7592,Book,0),1)</f>
        <v>#N/A</v>
      </c>
      <c r="H7592" s="94" t="e">
        <f aca="false">$F7592&amp;$G7592</f>
        <v>#N/A</v>
      </c>
    </row>
    <row r="7593" customFormat="false" ht="12.75" hidden="false" customHeight="false" outlineLevel="0" collapsed="false">
      <c r="F7593" s="94" t="e">
        <f aca="false">IF(REF_DT&lt;PromptMonth,1,INDEX(BucketTable,MATCH($A7593,SumMonths,0),1))</f>
        <v>#VALUE!</v>
      </c>
      <c r="G7593" s="94" t="e">
        <f aca="false">INDEX(Book_Type,MATCH($B7593,Book,0),1)</f>
        <v>#N/A</v>
      </c>
      <c r="H7593" s="94" t="e">
        <f aca="false">$F7593&amp;$G7593</f>
        <v>#N/A</v>
      </c>
    </row>
    <row r="7594" customFormat="false" ht="12.75" hidden="false" customHeight="false" outlineLevel="0" collapsed="false">
      <c r="F7594" s="94" t="e">
        <f aca="false">IF(REF_DT&lt;PromptMonth,1,INDEX(BucketTable,MATCH($A7594,SumMonths,0),1))</f>
        <v>#VALUE!</v>
      </c>
      <c r="G7594" s="94" t="e">
        <f aca="false">INDEX(Book_Type,MATCH($B7594,Book,0),1)</f>
        <v>#N/A</v>
      </c>
      <c r="H7594" s="94" t="e">
        <f aca="false">$F7594&amp;$G7594</f>
        <v>#N/A</v>
      </c>
    </row>
    <row r="7595" customFormat="false" ht="12.75" hidden="false" customHeight="false" outlineLevel="0" collapsed="false">
      <c r="F7595" s="94" t="e">
        <f aca="false">IF(REF_DT&lt;PromptMonth,1,INDEX(BucketTable,MATCH($A7595,SumMonths,0),1))</f>
        <v>#VALUE!</v>
      </c>
      <c r="G7595" s="94" t="e">
        <f aca="false">INDEX(Book_Type,MATCH($B7595,Book,0),1)</f>
        <v>#N/A</v>
      </c>
      <c r="H7595" s="94" t="e">
        <f aca="false">$F7595&amp;$G7595</f>
        <v>#N/A</v>
      </c>
    </row>
    <row r="7596" customFormat="false" ht="12.75" hidden="false" customHeight="false" outlineLevel="0" collapsed="false">
      <c r="F7596" s="94" t="e">
        <f aca="false">IF(REF_DT&lt;PromptMonth,1,INDEX(BucketTable,MATCH($A7596,SumMonths,0),1))</f>
        <v>#VALUE!</v>
      </c>
      <c r="G7596" s="94" t="e">
        <f aca="false">INDEX(Book_Type,MATCH($B7596,Book,0),1)</f>
        <v>#N/A</v>
      </c>
      <c r="H7596" s="94" t="e">
        <f aca="false">$F7596&amp;$G7596</f>
        <v>#N/A</v>
      </c>
    </row>
    <row r="7597" customFormat="false" ht="12.75" hidden="false" customHeight="false" outlineLevel="0" collapsed="false">
      <c r="F7597" s="94" t="e">
        <f aca="false">IF(REF_DT&lt;PromptMonth,1,INDEX(BucketTable,MATCH($A7597,SumMonths,0),1))</f>
        <v>#VALUE!</v>
      </c>
      <c r="G7597" s="94" t="e">
        <f aca="false">INDEX(Book_Type,MATCH($B7597,Book,0),1)</f>
        <v>#N/A</v>
      </c>
      <c r="H7597" s="94" t="e">
        <f aca="false">$F7597&amp;$G7597</f>
        <v>#N/A</v>
      </c>
    </row>
    <row r="7598" customFormat="false" ht="12.75" hidden="false" customHeight="false" outlineLevel="0" collapsed="false">
      <c r="F7598" s="94" t="e">
        <f aca="false">IF(REF_DT&lt;PromptMonth,1,INDEX(BucketTable,MATCH($A7598,SumMonths,0),1))</f>
        <v>#VALUE!</v>
      </c>
      <c r="G7598" s="94" t="e">
        <f aca="false">INDEX(Book_Type,MATCH($B7598,Book,0),1)</f>
        <v>#N/A</v>
      </c>
      <c r="H7598" s="94" t="e">
        <f aca="false">$F7598&amp;$G7598</f>
        <v>#N/A</v>
      </c>
    </row>
    <row r="7599" customFormat="false" ht="12.75" hidden="false" customHeight="false" outlineLevel="0" collapsed="false">
      <c r="F7599" s="94" t="e">
        <f aca="false">IF(REF_DT&lt;PromptMonth,1,INDEX(BucketTable,MATCH($A7599,SumMonths,0),1))</f>
        <v>#VALUE!</v>
      </c>
      <c r="G7599" s="94" t="e">
        <f aca="false">INDEX(Book_Type,MATCH($B7599,Book,0),1)</f>
        <v>#N/A</v>
      </c>
      <c r="H7599" s="94" t="e">
        <f aca="false">$F7599&amp;$G7599</f>
        <v>#N/A</v>
      </c>
    </row>
    <row r="7600" customFormat="false" ht="12.75" hidden="false" customHeight="false" outlineLevel="0" collapsed="false">
      <c r="F7600" s="94" t="e">
        <f aca="false">IF(REF_DT&lt;PromptMonth,1,INDEX(BucketTable,MATCH($A7600,SumMonths,0),1))</f>
        <v>#VALUE!</v>
      </c>
      <c r="G7600" s="94" t="e">
        <f aca="false">INDEX(Book_Type,MATCH($B7600,Book,0),1)</f>
        <v>#N/A</v>
      </c>
      <c r="H7600" s="94" t="e">
        <f aca="false">$F7600&amp;$G7600</f>
        <v>#N/A</v>
      </c>
    </row>
    <row r="7601" customFormat="false" ht="12.75" hidden="false" customHeight="false" outlineLevel="0" collapsed="false">
      <c r="F7601" s="94" t="e">
        <f aca="false">IF(REF_DT&lt;PromptMonth,1,INDEX(BucketTable,MATCH($A7601,SumMonths,0),1))</f>
        <v>#VALUE!</v>
      </c>
      <c r="G7601" s="94" t="e">
        <f aca="false">INDEX(Book_Type,MATCH($B7601,Book,0),1)</f>
        <v>#N/A</v>
      </c>
      <c r="H7601" s="94" t="e">
        <f aca="false">$F7601&amp;$G7601</f>
        <v>#N/A</v>
      </c>
    </row>
    <row r="7602" customFormat="false" ht="12.75" hidden="false" customHeight="false" outlineLevel="0" collapsed="false">
      <c r="F7602" s="94" t="e">
        <f aca="false">IF(REF_DT&lt;PromptMonth,1,INDEX(BucketTable,MATCH($A7602,SumMonths,0),1))</f>
        <v>#VALUE!</v>
      </c>
      <c r="G7602" s="94" t="e">
        <f aca="false">INDEX(Book_Type,MATCH($B7602,Book,0),1)</f>
        <v>#N/A</v>
      </c>
      <c r="H7602" s="94" t="e">
        <f aca="false">$F7602&amp;$G7602</f>
        <v>#N/A</v>
      </c>
    </row>
    <row r="7603" customFormat="false" ht="12.75" hidden="false" customHeight="false" outlineLevel="0" collapsed="false">
      <c r="F7603" s="94" t="e">
        <f aca="false">IF(REF_DT&lt;PromptMonth,1,INDEX(BucketTable,MATCH($A7603,SumMonths,0),1))</f>
        <v>#VALUE!</v>
      </c>
      <c r="G7603" s="94" t="e">
        <f aca="false">INDEX(Book_Type,MATCH($B7603,Book,0),1)</f>
        <v>#N/A</v>
      </c>
      <c r="H7603" s="94" t="e">
        <f aca="false">$F7603&amp;$G7603</f>
        <v>#N/A</v>
      </c>
    </row>
    <row r="7604" customFormat="false" ht="12.75" hidden="false" customHeight="false" outlineLevel="0" collapsed="false">
      <c r="F7604" s="94" t="e">
        <f aca="false">IF(REF_DT&lt;PromptMonth,1,INDEX(BucketTable,MATCH($A7604,SumMonths,0),1))</f>
        <v>#VALUE!</v>
      </c>
      <c r="G7604" s="94" t="e">
        <f aca="false">INDEX(Book_Type,MATCH($B7604,Book,0),1)</f>
        <v>#N/A</v>
      </c>
      <c r="H7604" s="94" t="e">
        <f aca="false">$F7604&amp;$G7604</f>
        <v>#N/A</v>
      </c>
    </row>
    <row r="7605" customFormat="false" ht="12.75" hidden="false" customHeight="false" outlineLevel="0" collapsed="false">
      <c r="F7605" s="94" t="e">
        <f aca="false">IF(REF_DT&lt;PromptMonth,1,INDEX(BucketTable,MATCH($A7605,SumMonths,0),1))</f>
        <v>#VALUE!</v>
      </c>
      <c r="G7605" s="94" t="e">
        <f aca="false">INDEX(Book_Type,MATCH($B7605,Book,0),1)</f>
        <v>#N/A</v>
      </c>
      <c r="H7605" s="94" t="e">
        <f aca="false">$F7605&amp;$G7605</f>
        <v>#N/A</v>
      </c>
    </row>
    <row r="7606" customFormat="false" ht="12.75" hidden="false" customHeight="false" outlineLevel="0" collapsed="false">
      <c r="F7606" s="94" t="e">
        <f aca="false">IF(REF_DT&lt;PromptMonth,1,INDEX(BucketTable,MATCH($A7606,SumMonths,0),1))</f>
        <v>#VALUE!</v>
      </c>
      <c r="G7606" s="94" t="e">
        <f aca="false">INDEX(Book_Type,MATCH($B7606,Book,0),1)</f>
        <v>#N/A</v>
      </c>
      <c r="H7606" s="94" t="e">
        <f aca="false">$F7606&amp;$G7606</f>
        <v>#N/A</v>
      </c>
    </row>
    <row r="7607" customFormat="false" ht="12.75" hidden="false" customHeight="false" outlineLevel="0" collapsed="false">
      <c r="F7607" s="94" t="e">
        <f aca="false">IF(REF_DT&lt;PromptMonth,1,INDEX(BucketTable,MATCH($A7607,SumMonths,0),1))</f>
        <v>#VALUE!</v>
      </c>
      <c r="G7607" s="94" t="e">
        <f aca="false">INDEX(Book_Type,MATCH($B7607,Book,0),1)</f>
        <v>#N/A</v>
      </c>
      <c r="H7607" s="94" t="e">
        <f aca="false">$F7607&amp;$G7607</f>
        <v>#N/A</v>
      </c>
    </row>
    <row r="7608" customFormat="false" ht="12.75" hidden="false" customHeight="false" outlineLevel="0" collapsed="false">
      <c r="F7608" s="94" t="e">
        <f aca="false">IF(REF_DT&lt;PromptMonth,1,INDEX(BucketTable,MATCH($A7608,SumMonths,0),1))</f>
        <v>#VALUE!</v>
      </c>
      <c r="G7608" s="94" t="e">
        <f aca="false">INDEX(Book_Type,MATCH($B7608,Book,0),1)</f>
        <v>#N/A</v>
      </c>
      <c r="H7608" s="94" t="e">
        <f aca="false">$F7608&amp;$G7608</f>
        <v>#N/A</v>
      </c>
    </row>
    <row r="7609" customFormat="false" ht="12.75" hidden="false" customHeight="false" outlineLevel="0" collapsed="false">
      <c r="F7609" s="94" t="e">
        <f aca="false">IF(REF_DT&lt;PromptMonth,1,INDEX(BucketTable,MATCH($A7609,SumMonths,0),1))</f>
        <v>#VALUE!</v>
      </c>
      <c r="G7609" s="94" t="e">
        <f aca="false">INDEX(Book_Type,MATCH($B7609,Book,0),1)</f>
        <v>#N/A</v>
      </c>
      <c r="H7609" s="94" t="e">
        <f aca="false">$F7609&amp;$G7609</f>
        <v>#N/A</v>
      </c>
    </row>
    <row r="7610" customFormat="false" ht="12.75" hidden="false" customHeight="false" outlineLevel="0" collapsed="false">
      <c r="F7610" s="94" t="e">
        <f aca="false">IF(REF_DT&lt;PromptMonth,1,INDEX(BucketTable,MATCH($A7610,SumMonths,0),1))</f>
        <v>#VALUE!</v>
      </c>
      <c r="G7610" s="94" t="e">
        <f aca="false">INDEX(Book_Type,MATCH($B7610,Book,0),1)</f>
        <v>#N/A</v>
      </c>
      <c r="H7610" s="94" t="e">
        <f aca="false">$F7610&amp;$G7610</f>
        <v>#N/A</v>
      </c>
    </row>
    <row r="7611" customFormat="false" ht="12.75" hidden="false" customHeight="false" outlineLevel="0" collapsed="false">
      <c r="F7611" s="94" t="e">
        <f aca="false">IF(REF_DT&lt;PromptMonth,1,INDEX(BucketTable,MATCH($A7611,SumMonths,0),1))</f>
        <v>#VALUE!</v>
      </c>
      <c r="G7611" s="94" t="e">
        <f aca="false">INDEX(Book_Type,MATCH($B7611,Book,0),1)</f>
        <v>#N/A</v>
      </c>
      <c r="H7611" s="94" t="e">
        <f aca="false">$F7611&amp;$G7611</f>
        <v>#N/A</v>
      </c>
    </row>
    <row r="7612" customFormat="false" ht="12.75" hidden="false" customHeight="false" outlineLevel="0" collapsed="false">
      <c r="F7612" s="94" t="e">
        <f aca="false">IF(REF_DT&lt;PromptMonth,1,INDEX(BucketTable,MATCH($A7612,SumMonths,0),1))</f>
        <v>#VALUE!</v>
      </c>
      <c r="G7612" s="94" t="e">
        <f aca="false">INDEX(Book_Type,MATCH($B7612,Book,0),1)</f>
        <v>#N/A</v>
      </c>
      <c r="H7612" s="94" t="e">
        <f aca="false">$F7612&amp;$G7612</f>
        <v>#N/A</v>
      </c>
    </row>
    <row r="7613" customFormat="false" ht="12.75" hidden="false" customHeight="false" outlineLevel="0" collapsed="false">
      <c r="F7613" s="94" t="e">
        <f aca="false">IF(REF_DT&lt;PromptMonth,1,INDEX(BucketTable,MATCH($A7613,SumMonths,0),1))</f>
        <v>#VALUE!</v>
      </c>
      <c r="G7613" s="94" t="e">
        <f aca="false">INDEX(Book_Type,MATCH($B7613,Book,0),1)</f>
        <v>#N/A</v>
      </c>
      <c r="H7613" s="94" t="e">
        <f aca="false">$F7613&amp;$G7613</f>
        <v>#N/A</v>
      </c>
    </row>
    <row r="7614" customFormat="false" ht="12.75" hidden="false" customHeight="false" outlineLevel="0" collapsed="false">
      <c r="F7614" s="94" t="e">
        <f aca="false">IF(REF_DT&lt;PromptMonth,1,INDEX(BucketTable,MATCH($A7614,SumMonths,0),1))</f>
        <v>#VALUE!</v>
      </c>
      <c r="G7614" s="94" t="e">
        <f aca="false">INDEX(Book_Type,MATCH($B7614,Book,0),1)</f>
        <v>#N/A</v>
      </c>
      <c r="H7614" s="94" t="e">
        <f aca="false">$F7614&amp;$G7614</f>
        <v>#N/A</v>
      </c>
    </row>
    <row r="7615" customFormat="false" ht="12.75" hidden="false" customHeight="false" outlineLevel="0" collapsed="false">
      <c r="F7615" s="94" t="e">
        <f aca="false">IF(REF_DT&lt;PromptMonth,1,INDEX(BucketTable,MATCH($A7615,SumMonths,0),1))</f>
        <v>#VALUE!</v>
      </c>
      <c r="G7615" s="94" t="e">
        <f aca="false">INDEX(Book_Type,MATCH($B7615,Book,0),1)</f>
        <v>#N/A</v>
      </c>
      <c r="H7615" s="94" t="e">
        <f aca="false">$F7615&amp;$G7615</f>
        <v>#N/A</v>
      </c>
    </row>
    <row r="7616" customFormat="false" ht="12.75" hidden="false" customHeight="false" outlineLevel="0" collapsed="false">
      <c r="F7616" s="94" t="e">
        <f aca="false">IF(REF_DT&lt;PromptMonth,1,INDEX(BucketTable,MATCH($A7616,SumMonths,0),1))</f>
        <v>#VALUE!</v>
      </c>
      <c r="G7616" s="94" t="e">
        <f aca="false">INDEX(Book_Type,MATCH($B7616,Book,0),1)</f>
        <v>#N/A</v>
      </c>
      <c r="H7616" s="94" t="e">
        <f aca="false">$F7616&amp;$G7616</f>
        <v>#N/A</v>
      </c>
    </row>
    <row r="7617" customFormat="false" ht="12.75" hidden="false" customHeight="false" outlineLevel="0" collapsed="false">
      <c r="F7617" s="94" t="e">
        <f aca="false">IF(REF_DT&lt;PromptMonth,1,INDEX(BucketTable,MATCH($A7617,SumMonths,0),1))</f>
        <v>#VALUE!</v>
      </c>
      <c r="G7617" s="94" t="e">
        <f aca="false">INDEX(Book_Type,MATCH($B7617,Book,0),1)</f>
        <v>#N/A</v>
      </c>
      <c r="H7617" s="94" t="e">
        <f aca="false">$F7617&amp;$G7617</f>
        <v>#N/A</v>
      </c>
    </row>
    <row r="7618" customFormat="false" ht="12.75" hidden="false" customHeight="false" outlineLevel="0" collapsed="false">
      <c r="F7618" s="94" t="e">
        <f aca="false">IF(REF_DT&lt;PromptMonth,1,INDEX(BucketTable,MATCH($A7618,SumMonths,0),1))</f>
        <v>#VALUE!</v>
      </c>
      <c r="G7618" s="94" t="e">
        <f aca="false">INDEX(Book_Type,MATCH($B7618,Book,0),1)</f>
        <v>#N/A</v>
      </c>
      <c r="H7618" s="94" t="e">
        <f aca="false">$F7618&amp;$G7618</f>
        <v>#N/A</v>
      </c>
    </row>
    <row r="7619" customFormat="false" ht="12.75" hidden="false" customHeight="false" outlineLevel="0" collapsed="false">
      <c r="F7619" s="94" t="e">
        <f aca="false">IF(REF_DT&lt;PromptMonth,1,INDEX(BucketTable,MATCH($A7619,SumMonths,0),1))</f>
        <v>#VALUE!</v>
      </c>
      <c r="G7619" s="94" t="e">
        <f aca="false">INDEX(Book_Type,MATCH($B7619,Book,0),1)</f>
        <v>#N/A</v>
      </c>
      <c r="H7619" s="94" t="e">
        <f aca="false">$F7619&amp;$G7619</f>
        <v>#N/A</v>
      </c>
    </row>
    <row r="7620" customFormat="false" ht="12.75" hidden="false" customHeight="false" outlineLevel="0" collapsed="false">
      <c r="F7620" s="94" t="e">
        <f aca="false">IF(REF_DT&lt;PromptMonth,1,INDEX(BucketTable,MATCH($A7620,SumMonths,0),1))</f>
        <v>#VALUE!</v>
      </c>
      <c r="G7620" s="94" t="e">
        <f aca="false">INDEX(Book_Type,MATCH($B7620,Book,0),1)</f>
        <v>#N/A</v>
      </c>
      <c r="H7620" s="94" t="e">
        <f aca="false">$F7620&amp;$G7620</f>
        <v>#N/A</v>
      </c>
    </row>
    <row r="7621" customFormat="false" ht="12.75" hidden="false" customHeight="false" outlineLevel="0" collapsed="false">
      <c r="F7621" s="94" t="e">
        <f aca="false">IF(REF_DT&lt;PromptMonth,1,INDEX(BucketTable,MATCH($A7621,SumMonths,0),1))</f>
        <v>#VALUE!</v>
      </c>
      <c r="G7621" s="94" t="e">
        <f aca="false">INDEX(Book_Type,MATCH($B7621,Book,0),1)</f>
        <v>#N/A</v>
      </c>
      <c r="H7621" s="94" t="e">
        <f aca="false">$F7621&amp;$G7621</f>
        <v>#N/A</v>
      </c>
    </row>
    <row r="7622" customFormat="false" ht="12.75" hidden="false" customHeight="false" outlineLevel="0" collapsed="false">
      <c r="F7622" s="94" t="e">
        <f aca="false">IF(REF_DT&lt;PromptMonth,1,INDEX(BucketTable,MATCH($A7622,SumMonths,0),1))</f>
        <v>#VALUE!</v>
      </c>
      <c r="G7622" s="94" t="e">
        <f aca="false">INDEX(Book_Type,MATCH($B7622,Book,0),1)</f>
        <v>#N/A</v>
      </c>
      <c r="H7622" s="94" t="e">
        <f aca="false">$F7622&amp;$G7622</f>
        <v>#N/A</v>
      </c>
    </row>
    <row r="7623" customFormat="false" ht="12.75" hidden="false" customHeight="false" outlineLevel="0" collapsed="false">
      <c r="F7623" s="94" t="e">
        <f aca="false">IF(REF_DT&lt;PromptMonth,1,INDEX(BucketTable,MATCH($A7623,SumMonths,0),1))</f>
        <v>#VALUE!</v>
      </c>
      <c r="G7623" s="94" t="e">
        <f aca="false">INDEX(Book_Type,MATCH($B7623,Book,0),1)</f>
        <v>#N/A</v>
      </c>
      <c r="H7623" s="94" t="e">
        <f aca="false">$F7623&amp;$G7623</f>
        <v>#N/A</v>
      </c>
    </row>
    <row r="7624" customFormat="false" ht="12.75" hidden="false" customHeight="false" outlineLevel="0" collapsed="false">
      <c r="F7624" s="94" t="e">
        <f aca="false">IF(REF_DT&lt;PromptMonth,1,INDEX(BucketTable,MATCH($A7624,SumMonths,0),1))</f>
        <v>#VALUE!</v>
      </c>
      <c r="G7624" s="94" t="e">
        <f aca="false">INDEX(Book_Type,MATCH($B7624,Book,0),1)</f>
        <v>#N/A</v>
      </c>
      <c r="H7624" s="94" t="e">
        <f aca="false">$F7624&amp;$G7624</f>
        <v>#N/A</v>
      </c>
    </row>
    <row r="7625" customFormat="false" ht="12.75" hidden="false" customHeight="false" outlineLevel="0" collapsed="false">
      <c r="F7625" s="94" t="e">
        <f aca="false">IF(REF_DT&lt;PromptMonth,1,INDEX(BucketTable,MATCH($A7625,SumMonths,0),1))</f>
        <v>#VALUE!</v>
      </c>
      <c r="G7625" s="94" t="e">
        <f aca="false">INDEX(Book_Type,MATCH($B7625,Book,0),1)</f>
        <v>#N/A</v>
      </c>
      <c r="H7625" s="94" t="e">
        <f aca="false">$F7625&amp;$G7625</f>
        <v>#N/A</v>
      </c>
    </row>
    <row r="7626" customFormat="false" ht="12.75" hidden="false" customHeight="false" outlineLevel="0" collapsed="false">
      <c r="F7626" s="94" t="e">
        <f aca="false">IF(REF_DT&lt;PromptMonth,1,INDEX(BucketTable,MATCH($A7626,SumMonths,0),1))</f>
        <v>#VALUE!</v>
      </c>
      <c r="G7626" s="94" t="e">
        <f aca="false">INDEX(Book_Type,MATCH($B7626,Book,0),1)</f>
        <v>#N/A</v>
      </c>
      <c r="H7626" s="94" t="e">
        <f aca="false">$F7626&amp;$G7626</f>
        <v>#N/A</v>
      </c>
    </row>
    <row r="7627" customFormat="false" ht="12.75" hidden="false" customHeight="false" outlineLevel="0" collapsed="false">
      <c r="F7627" s="94" t="e">
        <f aca="false">IF(REF_DT&lt;PromptMonth,1,INDEX(BucketTable,MATCH($A7627,SumMonths,0),1))</f>
        <v>#VALUE!</v>
      </c>
      <c r="G7627" s="94" t="e">
        <f aca="false">INDEX(Book_Type,MATCH($B7627,Book,0),1)</f>
        <v>#N/A</v>
      </c>
      <c r="H7627" s="94" t="e">
        <f aca="false">$F7627&amp;$G7627</f>
        <v>#N/A</v>
      </c>
    </row>
    <row r="7628" customFormat="false" ht="12.75" hidden="false" customHeight="false" outlineLevel="0" collapsed="false">
      <c r="F7628" s="94" t="e">
        <f aca="false">IF(REF_DT&lt;PromptMonth,1,INDEX(BucketTable,MATCH($A7628,SumMonths,0),1))</f>
        <v>#VALUE!</v>
      </c>
      <c r="G7628" s="94" t="e">
        <f aca="false">INDEX(Book_Type,MATCH($B7628,Book,0),1)</f>
        <v>#N/A</v>
      </c>
      <c r="H7628" s="94" t="e">
        <f aca="false">$F7628&amp;$G7628</f>
        <v>#N/A</v>
      </c>
    </row>
    <row r="7629" customFormat="false" ht="12.75" hidden="false" customHeight="false" outlineLevel="0" collapsed="false">
      <c r="F7629" s="94" t="e">
        <f aca="false">IF(REF_DT&lt;PromptMonth,1,INDEX(BucketTable,MATCH($A7629,SumMonths,0),1))</f>
        <v>#VALUE!</v>
      </c>
      <c r="G7629" s="94" t="e">
        <f aca="false">INDEX(Book_Type,MATCH($B7629,Book,0),1)</f>
        <v>#N/A</v>
      </c>
      <c r="H7629" s="94" t="e">
        <f aca="false">$F7629&amp;$G7629</f>
        <v>#N/A</v>
      </c>
    </row>
    <row r="7630" customFormat="false" ht="12.75" hidden="false" customHeight="false" outlineLevel="0" collapsed="false">
      <c r="F7630" s="94" t="e">
        <f aca="false">IF(REF_DT&lt;PromptMonth,1,INDEX(BucketTable,MATCH($A7630,SumMonths,0),1))</f>
        <v>#VALUE!</v>
      </c>
      <c r="G7630" s="94" t="e">
        <f aca="false">INDEX(Book_Type,MATCH($B7630,Book,0),1)</f>
        <v>#N/A</v>
      </c>
      <c r="H7630" s="94" t="e">
        <f aca="false">$F7630&amp;$G7630</f>
        <v>#N/A</v>
      </c>
    </row>
    <row r="7631" customFormat="false" ht="12.75" hidden="false" customHeight="false" outlineLevel="0" collapsed="false">
      <c r="F7631" s="94" t="e">
        <f aca="false">IF(REF_DT&lt;PromptMonth,1,INDEX(BucketTable,MATCH($A7631,SumMonths,0),1))</f>
        <v>#VALUE!</v>
      </c>
      <c r="G7631" s="94" t="e">
        <f aca="false">INDEX(Book_Type,MATCH($B7631,Book,0),1)</f>
        <v>#N/A</v>
      </c>
      <c r="H7631" s="94" t="e">
        <f aca="false">$F7631&amp;$G7631</f>
        <v>#N/A</v>
      </c>
    </row>
    <row r="7632" customFormat="false" ht="12.75" hidden="false" customHeight="false" outlineLevel="0" collapsed="false">
      <c r="F7632" s="94" t="e">
        <f aca="false">IF(REF_DT&lt;PromptMonth,1,INDEX(BucketTable,MATCH($A7632,SumMonths,0),1))</f>
        <v>#VALUE!</v>
      </c>
      <c r="G7632" s="94" t="e">
        <f aca="false">INDEX(Book_Type,MATCH($B7632,Book,0),1)</f>
        <v>#N/A</v>
      </c>
      <c r="H7632" s="94" t="e">
        <f aca="false">$F7632&amp;$G7632</f>
        <v>#N/A</v>
      </c>
    </row>
    <row r="7633" customFormat="false" ht="12.75" hidden="false" customHeight="false" outlineLevel="0" collapsed="false">
      <c r="F7633" s="94" t="e">
        <f aca="false">IF(REF_DT&lt;PromptMonth,1,INDEX(BucketTable,MATCH($A7633,SumMonths,0),1))</f>
        <v>#VALUE!</v>
      </c>
      <c r="G7633" s="94" t="e">
        <f aca="false">INDEX(Book_Type,MATCH($B7633,Book,0),1)</f>
        <v>#N/A</v>
      </c>
      <c r="H7633" s="94" t="e">
        <f aca="false">$F7633&amp;$G7633</f>
        <v>#N/A</v>
      </c>
    </row>
    <row r="7634" customFormat="false" ht="12.75" hidden="false" customHeight="false" outlineLevel="0" collapsed="false">
      <c r="F7634" s="94" t="e">
        <f aca="false">IF(REF_DT&lt;PromptMonth,1,INDEX(BucketTable,MATCH($A7634,SumMonths,0),1))</f>
        <v>#VALUE!</v>
      </c>
      <c r="G7634" s="94" t="e">
        <f aca="false">INDEX(Book_Type,MATCH($B7634,Book,0),1)</f>
        <v>#N/A</v>
      </c>
      <c r="H7634" s="94" t="e">
        <f aca="false">$F7634&amp;$G7634</f>
        <v>#N/A</v>
      </c>
    </row>
    <row r="7635" customFormat="false" ht="12.75" hidden="false" customHeight="false" outlineLevel="0" collapsed="false">
      <c r="F7635" s="94" t="e">
        <f aca="false">IF(REF_DT&lt;PromptMonth,1,INDEX(BucketTable,MATCH($A7635,SumMonths,0),1))</f>
        <v>#VALUE!</v>
      </c>
      <c r="G7635" s="94" t="e">
        <f aca="false">INDEX(Book_Type,MATCH($B7635,Book,0),1)</f>
        <v>#N/A</v>
      </c>
      <c r="H7635" s="94" t="e">
        <f aca="false">$F7635&amp;$G7635</f>
        <v>#N/A</v>
      </c>
    </row>
    <row r="7636" customFormat="false" ht="12.75" hidden="false" customHeight="false" outlineLevel="0" collapsed="false">
      <c r="F7636" s="94" t="e">
        <f aca="false">IF(REF_DT&lt;PromptMonth,1,INDEX(BucketTable,MATCH($A7636,SumMonths,0),1))</f>
        <v>#VALUE!</v>
      </c>
      <c r="G7636" s="94" t="e">
        <f aca="false">INDEX(Book_Type,MATCH($B7636,Book,0),1)</f>
        <v>#N/A</v>
      </c>
      <c r="H7636" s="94" t="e">
        <f aca="false">$F7636&amp;$G7636</f>
        <v>#N/A</v>
      </c>
    </row>
    <row r="7637" customFormat="false" ht="12.75" hidden="false" customHeight="false" outlineLevel="0" collapsed="false">
      <c r="F7637" s="94" t="e">
        <f aca="false">IF(REF_DT&lt;PromptMonth,1,INDEX(BucketTable,MATCH($A7637,SumMonths,0),1))</f>
        <v>#VALUE!</v>
      </c>
      <c r="G7637" s="94" t="e">
        <f aca="false">INDEX(Book_Type,MATCH($B7637,Book,0),1)</f>
        <v>#N/A</v>
      </c>
      <c r="H7637" s="94" t="e">
        <f aca="false">$F7637&amp;$G7637</f>
        <v>#N/A</v>
      </c>
    </row>
    <row r="7638" customFormat="false" ht="12.75" hidden="false" customHeight="false" outlineLevel="0" collapsed="false">
      <c r="F7638" s="94" t="e">
        <f aca="false">IF(REF_DT&lt;PromptMonth,1,INDEX(BucketTable,MATCH($A7638,SumMonths,0),1))</f>
        <v>#VALUE!</v>
      </c>
      <c r="G7638" s="94" t="e">
        <f aca="false">INDEX(Book_Type,MATCH($B7638,Book,0),1)</f>
        <v>#N/A</v>
      </c>
      <c r="H7638" s="94" t="e">
        <f aca="false">$F7638&amp;$G7638</f>
        <v>#N/A</v>
      </c>
    </row>
    <row r="7639" customFormat="false" ht="12.75" hidden="false" customHeight="false" outlineLevel="0" collapsed="false">
      <c r="F7639" s="94" t="e">
        <f aca="false">IF(REF_DT&lt;PromptMonth,1,INDEX(BucketTable,MATCH($A7639,SumMonths,0),1))</f>
        <v>#VALUE!</v>
      </c>
      <c r="G7639" s="94" t="e">
        <f aca="false">INDEX(Book_Type,MATCH($B7639,Book,0),1)</f>
        <v>#N/A</v>
      </c>
      <c r="H7639" s="94" t="e">
        <f aca="false">$F7639&amp;$G7639</f>
        <v>#N/A</v>
      </c>
    </row>
    <row r="7640" customFormat="false" ht="12.75" hidden="false" customHeight="false" outlineLevel="0" collapsed="false">
      <c r="F7640" s="94" t="e">
        <f aca="false">IF(REF_DT&lt;PromptMonth,1,INDEX(BucketTable,MATCH($A7640,SumMonths,0),1))</f>
        <v>#VALUE!</v>
      </c>
      <c r="G7640" s="94" t="e">
        <f aca="false">INDEX(Book_Type,MATCH($B7640,Book,0),1)</f>
        <v>#N/A</v>
      </c>
      <c r="H7640" s="94" t="e">
        <f aca="false">$F7640&amp;$G7640</f>
        <v>#N/A</v>
      </c>
    </row>
    <row r="7641" customFormat="false" ht="12.75" hidden="false" customHeight="false" outlineLevel="0" collapsed="false">
      <c r="F7641" s="94" t="e">
        <f aca="false">IF(REF_DT&lt;PromptMonth,1,INDEX(BucketTable,MATCH($A7641,SumMonths,0),1))</f>
        <v>#VALUE!</v>
      </c>
      <c r="G7641" s="94" t="e">
        <f aca="false">INDEX(Book_Type,MATCH($B7641,Book,0),1)</f>
        <v>#N/A</v>
      </c>
      <c r="H7641" s="94" t="e">
        <f aca="false">$F7641&amp;$G7641</f>
        <v>#N/A</v>
      </c>
    </row>
    <row r="7642" customFormat="false" ht="12.75" hidden="false" customHeight="false" outlineLevel="0" collapsed="false">
      <c r="F7642" s="94" t="e">
        <f aca="false">IF(REF_DT&lt;PromptMonth,1,INDEX(BucketTable,MATCH($A7642,SumMonths,0),1))</f>
        <v>#VALUE!</v>
      </c>
      <c r="G7642" s="94" t="e">
        <f aca="false">INDEX(Book_Type,MATCH($B7642,Book,0),1)</f>
        <v>#N/A</v>
      </c>
      <c r="H7642" s="94" t="e">
        <f aca="false">$F7642&amp;$G7642</f>
        <v>#N/A</v>
      </c>
    </row>
    <row r="7643" customFormat="false" ht="12.75" hidden="false" customHeight="false" outlineLevel="0" collapsed="false">
      <c r="F7643" s="94" t="e">
        <f aca="false">IF(REF_DT&lt;PromptMonth,1,INDEX(BucketTable,MATCH($A7643,SumMonths,0),1))</f>
        <v>#VALUE!</v>
      </c>
      <c r="G7643" s="94" t="e">
        <f aca="false">INDEX(Book_Type,MATCH($B7643,Book,0),1)</f>
        <v>#N/A</v>
      </c>
      <c r="H7643" s="94" t="e">
        <f aca="false">$F7643&amp;$G7643</f>
        <v>#N/A</v>
      </c>
    </row>
    <row r="7644" customFormat="false" ht="12.75" hidden="false" customHeight="false" outlineLevel="0" collapsed="false">
      <c r="F7644" s="94" t="e">
        <f aca="false">IF(REF_DT&lt;PromptMonth,1,INDEX(BucketTable,MATCH($A7644,SumMonths,0),1))</f>
        <v>#VALUE!</v>
      </c>
      <c r="G7644" s="94" t="e">
        <f aca="false">INDEX(Book_Type,MATCH($B7644,Book,0),1)</f>
        <v>#N/A</v>
      </c>
      <c r="H7644" s="94" t="e">
        <f aca="false">$F7644&amp;$G7644</f>
        <v>#N/A</v>
      </c>
    </row>
    <row r="7645" customFormat="false" ht="12.75" hidden="false" customHeight="false" outlineLevel="0" collapsed="false">
      <c r="F7645" s="94" t="e">
        <f aca="false">IF(REF_DT&lt;PromptMonth,1,INDEX(BucketTable,MATCH($A7645,SumMonths,0),1))</f>
        <v>#VALUE!</v>
      </c>
      <c r="G7645" s="94" t="e">
        <f aca="false">INDEX(Book_Type,MATCH($B7645,Book,0),1)</f>
        <v>#N/A</v>
      </c>
      <c r="H7645" s="94" t="e">
        <f aca="false">$F7645&amp;$G7645</f>
        <v>#N/A</v>
      </c>
    </row>
    <row r="7646" customFormat="false" ht="12.75" hidden="false" customHeight="false" outlineLevel="0" collapsed="false">
      <c r="F7646" s="94" t="e">
        <f aca="false">IF(REF_DT&lt;PromptMonth,1,INDEX(BucketTable,MATCH($A7646,SumMonths,0),1))</f>
        <v>#VALUE!</v>
      </c>
      <c r="G7646" s="94" t="e">
        <f aca="false">INDEX(Book_Type,MATCH($B7646,Book,0),1)</f>
        <v>#N/A</v>
      </c>
      <c r="H7646" s="94" t="e">
        <f aca="false">$F7646&amp;$G7646</f>
        <v>#N/A</v>
      </c>
    </row>
    <row r="7647" customFormat="false" ht="12.75" hidden="false" customHeight="false" outlineLevel="0" collapsed="false">
      <c r="F7647" s="94" t="e">
        <f aca="false">IF(REF_DT&lt;PromptMonth,1,INDEX(BucketTable,MATCH($A7647,SumMonths,0),1))</f>
        <v>#VALUE!</v>
      </c>
      <c r="G7647" s="94" t="e">
        <f aca="false">INDEX(Book_Type,MATCH($B7647,Book,0),1)</f>
        <v>#N/A</v>
      </c>
      <c r="H7647" s="94" t="e">
        <f aca="false">$F7647&amp;$G7647</f>
        <v>#N/A</v>
      </c>
    </row>
    <row r="7648" customFormat="false" ht="12.75" hidden="false" customHeight="false" outlineLevel="0" collapsed="false">
      <c r="F7648" s="94" t="e">
        <f aca="false">IF(REF_DT&lt;PromptMonth,1,INDEX(BucketTable,MATCH($A7648,SumMonths,0),1))</f>
        <v>#VALUE!</v>
      </c>
      <c r="G7648" s="94" t="e">
        <f aca="false">INDEX(Book_Type,MATCH($B7648,Book,0),1)</f>
        <v>#N/A</v>
      </c>
      <c r="H7648" s="94" t="e">
        <f aca="false">$F7648&amp;$G7648</f>
        <v>#N/A</v>
      </c>
    </row>
    <row r="7649" customFormat="false" ht="12.75" hidden="false" customHeight="false" outlineLevel="0" collapsed="false">
      <c r="F7649" s="94" t="e">
        <f aca="false">IF(REF_DT&lt;PromptMonth,1,INDEX(BucketTable,MATCH($A7649,SumMonths,0),1))</f>
        <v>#VALUE!</v>
      </c>
      <c r="G7649" s="94" t="e">
        <f aca="false">INDEX(Book_Type,MATCH($B7649,Book,0),1)</f>
        <v>#N/A</v>
      </c>
      <c r="H7649" s="94" t="e">
        <f aca="false">$F7649&amp;$G7649</f>
        <v>#N/A</v>
      </c>
    </row>
    <row r="7650" customFormat="false" ht="12.75" hidden="false" customHeight="false" outlineLevel="0" collapsed="false">
      <c r="F7650" s="94" t="e">
        <f aca="false">IF(REF_DT&lt;PromptMonth,1,INDEX(BucketTable,MATCH($A7650,SumMonths,0),1))</f>
        <v>#VALUE!</v>
      </c>
      <c r="G7650" s="94" t="e">
        <f aca="false">INDEX(Book_Type,MATCH($B7650,Book,0),1)</f>
        <v>#N/A</v>
      </c>
      <c r="H7650" s="94" t="e">
        <f aca="false">$F7650&amp;$G7650</f>
        <v>#N/A</v>
      </c>
    </row>
    <row r="7651" customFormat="false" ht="12.75" hidden="false" customHeight="false" outlineLevel="0" collapsed="false">
      <c r="F7651" s="94" t="e">
        <f aca="false">IF(REF_DT&lt;PromptMonth,1,INDEX(BucketTable,MATCH($A7651,SumMonths,0),1))</f>
        <v>#VALUE!</v>
      </c>
      <c r="G7651" s="94" t="e">
        <f aca="false">INDEX(Book_Type,MATCH($B7651,Book,0),1)</f>
        <v>#N/A</v>
      </c>
      <c r="H7651" s="94" t="e">
        <f aca="false">$F7651&amp;$G7651</f>
        <v>#N/A</v>
      </c>
    </row>
    <row r="7652" customFormat="false" ht="12.75" hidden="false" customHeight="false" outlineLevel="0" collapsed="false">
      <c r="F7652" s="94" t="e">
        <f aca="false">IF(REF_DT&lt;PromptMonth,1,INDEX(BucketTable,MATCH($A7652,SumMonths,0),1))</f>
        <v>#VALUE!</v>
      </c>
      <c r="G7652" s="94" t="e">
        <f aca="false">INDEX(Book_Type,MATCH($B7652,Book,0),1)</f>
        <v>#N/A</v>
      </c>
      <c r="H7652" s="94" t="e">
        <f aca="false">$F7652&amp;$G7652</f>
        <v>#N/A</v>
      </c>
    </row>
    <row r="7653" customFormat="false" ht="12.75" hidden="false" customHeight="false" outlineLevel="0" collapsed="false">
      <c r="F7653" s="94" t="e">
        <f aca="false">IF(REF_DT&lt;PromptMonth,1,INDEX(BucketTable,MATCH($A7653,SumMonths,0),1))</f>
        <v>#VALUE!</v>
      </c>
      <c r="G7653" s="94" t="e">
        <f aca="false">INDEX(Book_Type,MATCH($B7653,Book,0),1)</f>
        <v>#N/A</v>
      </c>
      <c r="H7653" s="94" t="e">
        <f aca="false">$F7653&amp;$G7653</f>
        <v>#N/A</v>
      </c>
    </row>
    <row r="7654" customFormat="false" ht="12.75" hidden="false" customHeight="false" outlineLevel="0" collapsed="false">
      <c r="F7654" s="94" t="e">
        <f aca="false">IF(REF_DT&lt;PromptMonth,1,INDEX(BucketTable,MATCH($A7654,SumMonths,0),1))</f>
        <v>#VALUE!</v>
      </c>
      <c r="G7654" s="94" t="e">
        <f aca="false">INDEX(Book_Type,MATCH($B7654,Book,0),1)</f>
        <v>#N/A</v>
      </c>
      <c r="H7654" s="94" t="e">
        <f aca="false">$F7654&amp;$G7654</f>
        <v>#N/A</v>
      </c>
    </row>
    <row r="7655" customFormat="false" ht="12.75" hidden="false" customHeight="false" outlineLevel="0" collapsed="false">
      <c r="F7655" s="94" t="e">
        <f aca="false">IF(REF_DT&lt;PromptMonth,1,INDEX(BucketTable,MATCH($A7655,SumMonths,0),1))</f>
        <v>#VALUE!</v>
      </c>
      <c r="G7655" s="94" t="e">
        <f aca="false">INDEX(Book_Type,MATCH($B7655,Book,0),1)</f>
        <v>#N/A</v>
      </c>
      <c r="H7655" s="94" t="e">
        <f aca="false">$F7655&amp;$G7655</f>
        <v>#N/A</v>
      </c>
    </row>
    <row r="7656" customFormat="false" ht="12.75" hidden="false" customHeight="false" outlineLevel="0" collapsed="false">
      <c r="F7656" s="94" t="e">
        <f aca="false">IF(REF_DT&lt;PromptMonth,1,INDEX(BucketTable,MATCH($A7656,SumMonths,0),1))</f>
        <v>#VALUE!</v>
      </c>
      <c r="G7656" s="94" t="e">
        <f aca="false">INDEX(Book_Type,MATCH($B7656,Book,0),1)</f>
        <v>#N/A</v>
      </c>
      <c r="H7656" s="94" t="e">
        <f aca="false">$F7656&amp;$G7656</f>
        <v>#N/A</v>
      </c>
    </row>
    <row r="7657" customFormat="false" ht="12.75" hidden="false" customHeight="false" outlineLevel="0" collapsed="false">
      <c r="F7657" s="94" t="e">
        <f aca="false">IF(REF_DT&lt;PromptMonth,1,INDEX(BucketTable,MATCH($A7657,SumMonths,0),1))</f>
        <v>#VALUE!</v>
      </c>
      <c r="G7657" s="94" t="e">
        <f aca="false">INDEX(Book_Type,MATCH($B7657,Book,0),1)</f>
        <v>#N/A</v>
      </c>
      <c r="H7657" s="94" t="e">
        <f aca="false">$F7657&amp;$G7657</f>
        <v>#N/A</v>
      </c>
    </row>
    <row r="7658" customFormat="false" ht="12.75" hidden="false" customHeight="false" outlineLevel="0" collapsed="false">
      <c r="F7658" s="94" t="e">
        <f aca="false">IF(REF_DT&lt;PromptMonth,1,INDEX(BucketTable,MATCH($A7658,SumMonths,0),1))</f>
        <v>#VALUE!</v>
      </c>
      <c r="G7658" s="94" t="e">
        <f aca="false">INDEX(Book_Type,MATCH($B7658,Book,0),1)</f>
        <v>#N/A</v>
      </c>
      <c r="H7658" s="94" t="e">
        <f aca="false">$F7658&amp;$G7658</f>
        <v>#N/A</v>
      </c>
    </row>
    <row r="7659" customFormat="false" ht="12.75" hidden="false" customHeight="false" outlineLevel="0" collapsed="false">
      <c r="F7659" s="94" t="e">
        <f aca="false">IF(REF_DT&lt;PromptMonth,1,INDEX(BucketTable,MATCH($A7659,SumMonths,0),1))</f>
        <v>#VALUE!</v>
      </c>
      <c r="G7659" s="94" t="e">
        <f aca="false">INDEX(Book_Type,MATCH($B7659,Book,0),1)</f>
        <v>#N/A</v>
      </c>
      <c r="H7659" s="94" t="e">
        <f aca="false">$F7659&amp;$G7659</f>
        <v>#N/A</v>
      </c>
    </row>
    <row r="7660" customFormat="false" ht="12.75" hidden="false" customHeight="false" outlineLevel="0" collapsed="false">
      <c r="F7660" s="94" t="e">
        <f aca="false">IF(REF_DT&lt;PromptMonth,1,INDEX(BucketTable,MATCH($A7660,SumMonths,0),1))</f>
        <v>#VALUE!</v>
      </c>
      <c r="G7660" s="94" t="e">
        <f aca="false">INDEX(Book_Type,MATCH($B7660,Book,0),1)</f>
        <v>#N/A</v>
      </c>
      <c r="H7660" s="94" t="e">
        <f aca="false">$F7660&amp;$G7660</f>
        <v>#N/A</v>
      </c>
    </row>
    <row r="7661" customFormat="false" ht="12.75" hidden="false" customHeight="false" outlineLevel="0" collapsed="false">
      <c r="F7661" s="94" t="e">
        <f aca="false">IF(REF_DT&lt;PromptMonth,1,INDEX(BucketTable,MATCH($A7661,SumMonths,0),1))</f>
        <v>#VALUE!</v>
      </c>
      <c r="G7661" s="94" t="e">
        <f aca="false">INDEX(Book_Type,MATCH($B7661,Book,0),1)</f>
        <v>#N/A</v>
      </c>
      <c r="H7661" s="94" t="e">
        <f aca="false">$F7661&amp;$G7661</f>
        <v>#N/A</v>
      </c>
    </row>
    <row r="7662" customFormat="false" ht="12.75" hidden="false" customHeight="false" outlineLevel="0" collapsed="false">
      <c r="F7662" s="94" t="e">
        <f aca="false">IF(REF_DT&lt;PromptMonth,1,INDEX(BucketTable,MATCH($A7662,SumMonths,0),1))</f>
        <v>#VALUE!</v>
      </c>
      <c r="G7662" s="94" t="e">
        <f aca="false">INDEX(Book_Type,MATCH($B7662,Book,0),1)</f>
        <v>#N/A</v>
      </c>
      <c r="H7662" s="94" t="e">
        <f aca="false">$F7662&amp;$G7662</f>
        <v>#N/A</v>
      </c>
    </row>
    <row r="7663" customFormat="false" ht="12.75" hidden="false" customHeight="false" outlineLevel="0" collapsed="false">
      <c r="F7663" s="94" t="e">
        <f aca="false">IF(REF_DT&lt;PromptMonth,1,INDEX(BucketTable,MATCH($A7663,SumMonths,0),1))</f>
        <v>#VALUE!</v>
      </c>
      <c r="G7663" s="94" t="e">
        <f aca="false">INDEX(Book_Type,MATCH($B7663,Book,0),1)</f>
        <v>#N/A</v>
      </c>
      <c r="H7663" s="94" t="e">
        <f aca="false">$F7663&amp;$G7663</f>
        <v>#N/A</v>
      </c>
    </row>
    <row r="7664" customFormat="false" ht="12.75" hidden="false" customHeight="false" outlineLevel="0" collapsed="false">
      <c r="F7664" s="94" t="e">
        <f aca="false">IF(REF_DT&lt;PromptMonth,1,INDEX(BucketTable,MATCH($A7664,SumMonths,0),1))</f>
        <v>#VALUE!</v>
      </c>
      <c r="G7664" s="94" t="e">
        <f aca="false">INDEX(Book_Type,MATCH($B7664,Book,0),1)</f>
        <v>#N/A</v>
      </c>
      <c r="H7664" s="94" t="e">
        <f aca="false">$F7664&amp;$G7664</f>
        <v>#N/A</v>
      </c>
    </row>
    <row r="7665" customFormat="false" ht="12.75" hidden="false" customHeight="false" outlineLevel="0" collapsed="false">
      <c r="F7665" s="94" t="e">
        <f aca="false">IF(REF_DT&lt;PromptMonth,1,INDEX(BucketTable,MATCH($A7665,SumMonths,0),1))</f>
        <v>#VALUE!</v>
      </c>
      <c r="G7665" s="94" t="e">
        <f aca="false">INDEX(Book_Type,MATCH($B7665,Book,0),1)</f>
        <v>#N/A</v>
      </c>
      <c r="H7665" s="94" t="e">
        <f aca="false">$F7665&amp;$G7665</f>
        <v>#N/A</v>
      </c>
    </row>
    <row r="7666" customFormat="false" ht="12.75" hidden="false" customHeight="false" outlineLevel="0" collapsed="false">
      <c r="F7666" s="94" t="e">
        <f aca="false">IF(REF_DT&lt;PromptMonth,1,INDEX(BucketTable,MATCH($A7666,SumMonths,0),1))</f>
        <v>#VALUE!</v>
      </c>
      <c r="G7666" s="94" t="e">
        <f aca="false">INDEX(Book_Type,MATCH($B7666,Book,0),1)</f>
        <v>#N/A</v>
      </c>
      <c r="H7666" s="94" t="e">
        <f aca="false">$F7666&amp;$G7666</f>
        <v>#N/A</v>
      </c>
    </row>
    <row r="7667" customFormat="false" ht="12.75" hidden="false" customHeight="false" outlineLevel="0" collapsed="false">
      <c r="F7667" s="94" t="e">
        <f aca="false">IF(REF_DT&lt;PromptMonth,1,INDEX(BucketTable,MATCH($A7667,SumMonths,0),1))</f>
        <v>#VALUE!</v>
      </c>
      <c r="G7667" s="94" t="e">
        <f aca="false">INDEX(Book_Type,MATCH($B7667,Book,0),1)</f>
        <v>#N/A</v>
      </c>
      <c r="H7667" s="94" t="e">
        <f aca="false">$F7667&amp;$G7667</f>
        <v>#N/A</v>
      </c>
    </row>
    <row r="7668" customFormat="false" ht="12.75" hidden="false" customHeight="false" outlineLevel="0" collapsed="false">
      <c r="F7668" s="94" t="e">
        <f aca="false">IF(REF_DT&lt;PromptMonth,1,INDEX(BucketTable,MATCH($A7668,SumMonths,0),1))</f>
        <v>#VALUE!</v>
      </c>
      <c r="G7668" s="94" t="e">
        <f aca="false">INDEX(Book_Type,MATCH($B7668,Book,0),1)</f>
        <v>#N/A</v>
      </c>
      <c r="H7668" s="94" t="e">
        <f aca="false">$F7668&amp;$G7668</f>
        <v>#N/A</v>
      </c>
    </row>
    <row r="7669" customFormat="false" ht="12.75" hidden="false" customHeight="false" outlineLevel="0" collapsed="false">
      <c r="F7669" s="94" t="e">
        <f aca="false">IF(REF_DT&lt;PromptMonth,1,INDEX(BucketTable,MATCH($A7669,SumMonths,0),1))</f>
        <v>#VALUE!</v>
      </c>
      <c r="G7669" s="94" t="e">
        <f aca="false">INDEX(Book_Type,MATCH($B7669,Book,0),1)</f>
        <v>#N/A</v>
      </c>
      <c r="H7669" s="94" t="e">
        <f aca="false">$F7669&amp;$G7669</f>
        <v>#N/A</v>
      </c>
    </row>
    <row r="7670" customFormat="false" ht="12.75" hidden="false" customHeight="false" outlineLevel="0" collapsed="false">
      <c r="F7670" s="94" t="e">
        <f aca="false">IF(REF_DT&lt;PromptMonth,1,INDEX(BucketTable,MATCH($A7670,SumMonths,0),1))</f>
        <v>#VALUE!</v>
      </c>
      <c r="G7670" s="94" t="e">
        <f aca="false">INDEX(Book_Type,MATCH($B7670,Book,0),1)</f>
        <v>#N/A</v>
      </c>
      <c r="H7670" s="94" t="e">
        <f aca="false">$F7670&amp;$G7670</f>
        <v>#N/A</v>
      </c>
    </row>
    <row r="7671" customFormat="false" ht="12.75" hidden="false" customHeight="false" outlineLevel="0" collapsed="false">
      <c r="F7671" s="94" t="e">
        <f aca="false">IF(REF_DT&lt;PromptMonth,1,INDEX(BucketTable,MATCH($A7671,SumMonths,0),1))</f>
        <v>#VALUE!</v>
      </c>
      <c r="G7671" s="94" t="e">
        <f aca="false">INDEX(Book_Type,MATCH($B7671,Book,0),1)</f>
        <v>#N/A</v>
      </c>
      <c r="H7671" s="94" t="e">
        <f aca="false">$F7671&amp;$G7671</f>
        <v>#N/A</v>
      </c>
    </row>
    <row r="7672" customFormat="false" ht="12.75" hidden="false" customHeight="false" outlineLevel="0" collapsed="false">
      <c r="F7672" s="94" t="e">
        <f aca="false">IF(REF_DT&lt;PromptMonth,1,INDEX(BucketTable,MATCH($A7672,SumMonths,0),1))</f>
        <v>#VALUE!</v>
      </c>
      <c r="G7672" s="94" t="e">
        <f aca="false">INDEX(Book_Type,MATCH($B7672,Book,0),1)</f>
        <v>#N/A</v>
      </c>
      <c r="H7672" s="94" t="e">
        <f aca="false">$F7672&amp;$G7672</f>
        <v>#N/A</v>
      </c>
    </row>
    <row r="7673" customFormat="false" ht="12.75" hidden="false" customHeight="false" outlineLevel="0" collapsed="false">
      <c r="F7673" s="94" t="e">
        <f aca="false">IF(REF_DT&lt;PromptMonth,1,INDEX(BucketTable,MATCH($A7673,SumMonths,0),1))</f>
        <v>#VALUE!</v>
      </c>
      <c r="G7673" s="94" t="e">
        <f aca="false">INDEX(Book_Type,MATCH($B7673,Book,0),1)</f>
        <v>#N/A</v>
      </c>
      <c r="H7673" s="94" t="e">
        <f aca="false">$F7673&amp;$G7673</f>
        <v>#N/A</v>
      </c>
    </row>
    <row r="7674" customFormat="false" ht="12.75" hidden="false" customHeight="false" outlineLevel="0" collapsed="false">
      <c r="F7674" s="94" t="e">
        <f aca="false">IF(REF_DT&lt;PromptMonth,1,INDEX(BucketTable,MATCH($A7674,SumMonths,0),1))</f>
        <v>#VALUE!</v>
      </c>
      <c r="G7674" s="94" t="e">
        <f aca="false">INDEX(Book_Type,MATCH($B7674,Book,0),1)</f>
        <v>#N/A</v>
      </c>
      <c r="H7674" s="94" t="e">
        <f aca="false">$F7674&amp;$G7674</f>
        <v>#N/A</v>
      </c>
    </row>
    <row r="7675" customFormat="false" ht="12.75" hidden="false" customHeight="false" outlineLevel="0" collapsed="false">
      <c r="F7675" s="94" t="e">
        <f aca="false">IF(REF_DT&lt;PromptMonth,1,INDEX(BucketTable,MATCH($A7675,SumMonths,0),1))</f>
        <v>#VALUE!</v>
      </c>
      <c r="G7675" s="94" t="e">
        <f aca="false">INDEX(Book_Type,MATCH($B7675,Book,0),1)</f>
        <v>#N/A</v>
      </c>
      <c r="H7675" s="94" t="e">
        <f aca="false">$F7675&amp;$G7675</f>
        <v>#N/A</v>
      </c>
    </row>
    <row r="7676" customFormat="false" ht="12.75" hidden="false" customHeight="false" outlineLevel="0" collapsed="false">
      <c r="F7676" s="94" t="e">
        <f aca="false">IF(REF_DT&lt;PromptMonth,1,INDEX(BucketTable,MATCH($A7676,SumMonths,0),1))</f>
        <v>#VALUE!</v>
      </c>
      <c r="G7676" s="94" t="e">
        <f aca="false">INDEX(Book_Type,MATCH($B7676,Book,0),1)</f>
        <v>#N/A</v>
      </c>
      <c r="H7676" s="94" t="e">
        <f aca="false">$F7676&amp;$G7676</f>
        <v>#N/A</v>
      </c>
    </row>
    <row r="7677" customFormat="false" ht="12.75" hidden="false" customHeight="false" outlineLevel="0" collapsed="false">
      <c r="F7677" s="94" t="e">
        <f aca="false">IF(REF_DT&lt;PromptMonth,1,INDEX(BucketTable,MATCH($A7677,SumMonths,0),1))</f>
        <v>#VALUE!</v>
      </c>
      <c r="G7677" s="94" t="e">
        <f aca="false">INDEX(Book_Type,MATCH($B7677,Book,0),1)</f>
        <v>#N/A</v>
      </c>
      <c r="H7677" s="94" t="e">
        <f aca="false">$F7677&amp;$G7677</f>
        <v>#N/A</v>
      </c>
    </row>
    <row r="7678" customFormat="false" ht="12.75" hidden="false" customHeight="false" outlineLevel="0" collapsed="false">
      <c r="F7678" s="94" t="e">
        <f aca="false">IF(REF_DT&lt;PromptMonth,1,INDEX(BucketTable,MATCH($A7678,SumMonths,0),1))</f>
        <v>#VALUE!</v>
      </c>
      <c r="G7678" s="94" t="e">
        <f aca="false">INDEX(Book_Type,MATCH($B7678,Book,0),1)</f>
        <v>#N/A</v>
      </c>
      <c r="H7678" s="94" t="e">
        <f aca="false">$F7678&amp;$G7678</f>
        <v>#N/A</v>
      </c>
    </row>
    <row r="7679" customFormat="false" ht="12.75" hidden="false" customHeight="false" outlineLevel="0" collapsed="false">
      <c r="F7679" s="94" t="e">
        <f aca="false">IF(REF_DT&lt;PromptMonth,1,INDEX(BucketTable,MATCH($A7679,SumMonths,0),1))</f>
        <v>#VALUE!</v>
      </c>
      <c r="G7679" s="94" t="e">
        <f aca="false">INDEX(Book_Type,MATCH($B7679,Book,0),1)</f>
        <v>#N/A</v>
      </c>
      <c r="H7679" s="94" t="e">
        <f aca="false">$F7679&amp;$G7679</f>
        <v>#N/A</v>
      </c>
    </row>
    <row r="7680" customFormat="false" ht="12.75" hidden="false" customHeight="false" outlineLevel="0" collapsed="false">
      <c r="F7680" s="94" t="e">
        <f aca="false">IF(REF_DT&lt;PromptMonth,1,INDEX(BucketTable,MATCH($A7680,SumMonths,0),1))</f>
        <v>#VALUE!</v>
      </c>
      <c r="G7680" s="94" t="e">
        <f aca="false">INDEX(Book_Type,MATCH($B7680,Book,0),1)</f>
        <v>#N/A</v>
      </c>
      <c r="H7680" s="94" t="e">
        <f aca="false">$F7680&amp;$G7680</f>
        <v>#N/A</v>
      </c>
    </row>
    <row r="7681" customFormat="false" ht="12.75" hidden="false" customHeight="false" outlineLevel="0" collapsed="false">
      <c r="F7681" s="94" t="e">
        <f aca="false">IF(REF_DT&lt;PromptMonth,1,INDEX(BucketTable,MATCH($A7681,SumMonths,0),1))</f>
        <v>#VALUE!</v>
      </c>
      <c r="G7681" s="94" t="e">
        <f aca="false">INDEX(Book_Type,MATCH($B7681,Book,0),1)</f>
        <v>#N/A</v>
      </c>
      <c r="H7681" s="94" t="e">
        <f aca="false">$F7681&amp;$G7681</f>
        <v>#N/A</v>
      </c>
    </row>
    <row r="7682" customFormat="false" ht="12.75" hidden="false" customHeight="false" outlineLevel="0" collapsed="false">
      <c r="F7682" s="94" t="e">
        <f aca="false">IF(REF_DT&lt;PromptMonth,1,INDEX(BucketTable,MATCH($A7682,SumMonths,0),1))</f>
        <v>#VALUE!</v>
      </c>
      <c r="G7682" s="94" t="e">
        <f aca="false">INDEX(Book_Type,MATCH($B7682,Book,0),1)</f>
        <v>#N/A</v>
      </c>
      <c r="H7682" s="94" t="e">
        <f aca="false">$F7682&amp;$G7682</f>
        <v>#N/A</v>
      </c>
    </row>
    <row r="7683" customFormat="false" ht="12.75" hidden="false" customHeight="false" outlineLevel="0" collapsed="false">
      <c r="F7683" s="94" t="e">
        <f aca="false">IF(REF_DT&lt;PromptMonth,1,INDEX(BucketTable,MATCH($A7683,SumMonths,0),1))</f>
        <v>#VALUE!</v>
      </c>
      <c r="G7683" s="94" t="e">
        <f aca="false">INDEX(Book_Type,MATCH($B7683,Book,0),1)</f>
        <v>#N/A</v>
      </c>
      <c r="H7683" s="94" t="e">
        <f aca="false">$F7683&amp;$G7683</f>
        <v>#N/A</v>
      </c>
    </row>
    <row r="7684" customFormat="false" ht="12.75" hidden="false" customHeight="false" outlineLevel="0" collapsed="false">
      <c r="F7684" s="94" t="e">
        <f aca="false">IF(REF_DT&lt;PromptMonth,1,INDEX(BucketTable,MATCH($A7684,SumMonths,0),1))</f>
        <v>#VALUE!</v>
      </c>
      <c r="G7684" s="94" t="e">
        <f aca="false">INDEX(Book_Type,MATCH($B7684,Book,0),1)</f>
        <v>#N/A</v>
      </c>
      <c r="H7684" s="94" t="e">
        <f aca="false">$F7684&amp;$G7684</f>
        <v>#N/A</v>
      </c>
    </row>
    <row r="7685" customFormat="false" ht="12.75" hidden="false" customHeight="false" outlineLevel="0" collapsed="false">
      <c r="F7685" s="94" t="e">
        <f aca="false">IF(REF_DT&lt;PromptMonth,1,INDEX(BucketTable,MATCH($A7685,SumMonths,0),1))</f>
        <v>#VALUE!</v>
      </c>
      <c r="G7685" s="94" t="e">
        <f aca="false">INDEX(Book_Type,MATCH($B7685,Book,0),1)</f>
        <v>#N/A</v>
      </c>
      <c r="H7685" s="94" t="e">
        <f aca="false">$F7685&amp;$G7685</f>
        <v>#N/A</v>
      </c>
    </row>
    <row r="7686" customFormat="false" ht="12.75" hidden="false" customHeight="false" outlineLevel="0" collapsed="false">
      <c r="F7686" s="94" t="e">
        <f aca="false">IF(REF_DT&lt;PromptMonth,1,INDEX(BucketTable,MATCH($A7686,SumMonths,0),1))</f>
        <v>#VALUE!</v>
      </c>
      <c r="G7686" s="94" t="e">
        <f aca="false">INDEX(Book_Type,MATCH($B7686,Book,0),1)</f>
        <v>#N/A</v>
      </c>
      <c r="H7686" s="94" t="e">
        <f aca="false">$F7686&amp;$G7686</f>
        <v>#N/A</v>
      </c>
    </row>
    <row r="7687" customFormat="false" ht="12.75" hidden="false" customHeight="false" outlineLevel="0" collapsed="false">
      <c r="F7687" s="94" t="e">
        <f aca="false">IF(REF_DT&lt;PromptMonth,1,INDEX(BucketTable,MATCH($A7687,SumMonths,0),1))</f>
        <v>#VALUE!</v>
      </c>
      <c r="G7687" s="94" t="e">
        <f aca="false">INDEX(Book_Type,MATCH($B7687,Book,0),1)</f>
        <v>#N/A</v>
      </c>
      <c r="H7687" s="94" t="e">
        <f aca="false">$F7687&amp;$G7687</f>
        <v>#N/A</v>
      </c>
    </row>
    <row r="7688" customFormat="false" ht="12.75" hidden="false" customHeight="false" outlineLevel="0" collapsed="false">
      <c r="F7688" s="94" t="e">
        <f aca="false">IF(REF_DT&lt;PromptMonth,1,INDEX(BucketTable,MATCH($A7688,SumMonths,0),1))</f>
        <v>#VALUE!</v>
      </c>
      <c r="G7688" s="94" t="e">
        <f aca="false">INDEX(Book_Type,MATCH($B7688,Book,0),1)</f>
        <v>#N/A</v>
      </c>
      <c r="H7688" s="94" t="e">
        <f aca="false">$F7688&amp;$G7688</f>
        <v>#N/A</v>
      </c>
    </row>
    <row r="7689" customFormat="false" ht="12.75" hidden="false" customHeight="false" outlineLevel="0" collapsed="false">
      <c r="F7689" s="94" t="e">
        <f aca="false">IF(REF_DT&lt;PromptMonth,1,INDEX(BucketTable,MATCH($A7689,SumMonths,0),1))</f>
        <v>#VALUE!</v>
      </c>
      <c r="G7689" s="94" t="e">
        <f aca="false">INDEX(Book_Type,MATCH($B7689,Book,0),1)</f>
        <v>#N/A</v>
      </c>
      <c r="H7689" s="94" t="e">
        <f aca="false">$F7689&amp;$G7689</f>
        <v>#N/A</v>
      </c>
    </row>
    <row r="7690" customFormat="false" ht="12.75" hidden="false" customHeight="false" outlineLevel="0" collapsed="false">
      <c r="F7690" s="94" t="e">
        <f aca="false">IF(REF_DT&lt;PromptMonth,1,INDEX(BucketTable,MATCH($A7690,SumMonths,0),1))</f>
        <v>#VALUE!</v>
      </c>
      <c r="G7690" s="94" t="e">
        <f aca="false">INDEX(Book_Type,MATCH($B7690,Book,0),1)</f>
        <v>#N/A</v>
      </c>
      <c r="H7690" s="94" t="e">
        <f aca="false">$F7690&amp;$G7690</f>
        <v>#N/A</v>
      </c>
    </row>
    <row r="7691" customFormat="false" ht="12.75" hidden="false" customHeight="false" outlineLevel="0" collapsed="false">
      <c r="F7691" s="94" t="e">
        <f aca="false">IF(REF_DT&lt;PromptMonth,1,INDEX(BucketTable,MATCH($A7691,SumMonths,0),1))</f>
        <v>#VALUE!</v>
      </c>
      <c r="G7691" s="94" t="e">
        <f aca="false">INDEX(Book_Type,MATCH($B7691,Book,0),1)</f>
        <v>#N/A</v>
      </c>
      <c r="H7691" s="94" t="e">
        <f aca="false">$F7691&amp;$G7691</f>
        <v>#N/A</v>
      </c>
    </row>
    <row r="7692" customFormat="false" ht="12.75" hidden="false" customHeight="false" outlineLevel="0" collapsed="false">
      <c r="F7692" s="94" t="e">
        <f aca="false">IF(REF_DT&lt;PromptMonth,1,INDEX(BucketTable,MATCH($A7692,SumMonths,0),1))</f>
        <v>#VALUE!</v>
      </c>
      <c r="G7692" s="94" t="e">
        <f aca="false">INDEX(Book_Type,MATCH($B7692,Book,0),1)</f>
        <v>#N/A</v>
      </c>
      <c r="H7692" s="94" t="e">
        <f aca="false">$F7692&amp;$G7692</f>
        <v>#N/A</v>
      </c>
    </row>
    <row r="7693" customFormat="false" ht="12.75" hidden="false" customHeight="false" outlineLevel="0" collapsed="false">
      <c r="F7693" s="94" t="e">
        <f aca="false">IF(REF_DT&lt;PromptMonth,1,INDEX(BucketTable,MATCH($A7693,SumMonths,0),1))</f>
        <v>#VALUE!</v>
      </c>
      <c r="G7693" s="94" t="e">
        <f aca="false">INDEX(Book_Type,MATCH($B7693,Book,0),1)</f>
        <v>#N/A</v>
      </c>
      <c r="H7693" s="94" t="e">
        <f aca="false">$F7693&amp;$G7693</f>
        <v>#N/A</v>
      </c>
    </row>
    <row r="7694" customFormat="false" ht="12.75" hidden="false" customHeight="false" outlineLevel="0" collapsed="false">
      <c r="F7694" s="94" t="e">
        <f aca="false">IF(REF_DT&lt;PromptMonth,1,INDEX(BucketTable,MATCH($A7694,SumMonths,0),1))</f>
        <v>#VALUE!</v>
      </c>
      <c r="G7694" s="94" t="e">
        <f aca="false">INDEX(Book_Type,MATCH($B7694,Book,0),1)</f>
        <v>#N/A</v>
      </c>
      <c r="H7694" s="94" t="e">
        <f aca="false">$F7694&amp;$G7694</f>
        <v>#N/A</v>
      </c>
    </row>
    <row r="7695" customFormat="false" ht="12.75" hidden="false" customHeight="false" outlineLevel="0" collapsed="false">
      <c r="F7695" s="94" t="e">
        <f aca="false">IF(REF_DT&lt;PromptMonth,1,INDEX(BucketTable,MATCH($A7695,SumMonths,0),1))</f>
        <v>#VALUE!</v>
      </c>
      <c r="G7695" s="94" t="e">
        <f aca="false">INDEX(Book_Type,MATCH($B7695,Book,0),1)</f>
        <v>#N/A</v>
      </c>
      <c r="H7695" s="94" t="e">
        <f aca="false">$F7695&amp;$G7695</f>
        <v>#N/A</v>
      </c>
    </row>
    <row r="7696" customFormat="false" ht="12.75" hidden="false" customHeight="false" outlineLevel="0" collapsed="false">
      <c r="F7696" s="94" t="e">
        <f aca="false">IF(REF_DT&lt;PromptMonth,1,INDEX(BucketTable,MATCH($A7696,SumMonths,0),1))</f>
        <v>#VALUE!</v>
      </c>
      <c r="G7696" s="94" t="e">
        <f aca="false">INDEX(Book_Type,MATCH($B7696,Book,0),1)</f>
        <v>#N/A</v>
      </c>
      <c r="H7696" s="94" t="e">
        <f aca="false">$F7696&amp;$G7696</f>
        <v>#N/A</v>
      </c>
    </row>
    <row r="7697" customFormat="false" ht="12.75" hidden="false" customHeight="false" outlineLevel="0" collapsed="false">
      <c r="F7697" s="94" t="e">
        <f aca="false">IF(REF_DT&lt;PromptMonth,1,INDEX(BucketTable,MATCH($A7697,SumMonths,0),1))</f>
        <v>#VALUE!</v>
      </c>
      <c r="G7697" s="94" t="e">
        <f aca="false">INDEX(Book_Type,MATCH($B7697,Book,0),1)</f>
        <v>#N/A</v>
      </c>
      <c r="H7697" s="94" t="e">
        <f aca="false">$F7697&amp;$G7697</f>
        <v>#N/A</v>
      </c>
    </row>
    <row r="7698" customFormat="false" ht="12.75" hidden="false" customHeight="false" outlineLevel="0" collapsed="false">
      <c r="F7698" s="94" t="e">
        <f aca="false">IF(REF_DT&lt;PromptMonth,1,INDEX(BucketTable,MATCH($A7698,SumMonths,0),1))</f>
        <v>#VALUE!</v>
      </c>
      <c r="G7698" s="94" t="e">
        <f aca="false">INDEX(Book_Type,MATCH($B7698,Book,0),1)</f>
        <v>#N/A</v>
      </c>
      <c r="H7698" s="94" t="e">
        <f aca="false">$F7698&amp;$G7698</f>
        <v>#N/A</v>
      </c>
    </row>
    <row r="7699" customFormat="false" ht="12.75" hidden="false" customHeight="false" outlineLevel="0" collapsed="false">
      <c r="F7699" s="94" t="e">
        <f aca="false">IF(REF_DT&lt;PromptMonth,1,INDEX(BucketTable,MATCH($A7699,SumMonths,0),1))</f>
        <v>#VALUE!</v>
      </c>
      <c r="G7699" s="94" t="e">
        <f aca="false">INDEX(Book_Type,MATCH($B7699,Book,0),1)</f>
        <v>#N/A</v>
      </c>
      <c r="H7699" s="94" t="e">
        <f aca="false">$F7699&amp;$G7699</f>
        <v>#N/A</v>
      </c>
    </row>
    <row r="7700" customFormat="false" ht="12.75" hidden="false" customHeight="false" outlineLevel="0" collapsed="false">
      <c r="F7700" s="94" t="e">
        <f aca="false">IF(REF_DT&lt;PromptMonth,1,INDEX(BucketTable,MATCH($A7700,SumMonths,0),1))</f>
        <v>#VALUE!</v>
      </c>
      <c r="G7700" s="94" t="e">
        <f aca="false">INDEX(Book_Type,MATCH($B7700,Book,0),1)</f>
        <v>#N/A</v>
      </c>
      <c r="H7700" s="94" t="e">
        <f aca="false">$F7700&amp;$G7700</f>
        <v>#N/A</v>
      </c>
    </row>
    <row r="7701" customFormat="false" ht="12.75" hidden="false" customHeight="false" outlineLevel="0" collapsed="false">
      <c r="F7701" s="94" t="e">
        <f aca="false">IF(REF_DT&lt;PromptMonth,1,INDEX(BucketTable,MATCH($A7701,SumMonths,0),1))</f>
        <v>#VALUE!</v>
      </c>
      <c r="G7701" s="94" t="e">
        <f aca="false">INDEX(Book_Type,MATCH($B7701,Book,0),1)</f>
        <v>#N/A</v>
      </c>
      <c r="H7701" s="94" t="e">
        <f aca="false">$F7701&amp;$G7701</f>
        <v>#N/A</v>
      </c>
    </row>
    <row r="7702" customFormat="false" ht="12.75" hidden="false" customHeight="false" outlineLevel="0" collapsed="false">
      <c r="F7702" s="94" t="e">
        <f aca="false">IF(REF_DT&lt;PromptMonth,1,INDEX(BucketTable,MATCH($A7702,SumMonths,0),1))</f>
        <v>#VALUE!</v>
      </c>
      <c r="G7702" s="94" t="e">
        <f aca="false">INDEX(Book_Type,MATCH($B7702,Book,0),1)</f>
        <v>#N/A</v>
      </c>
      <c r="H7702" s="94" t="e">
        <f aca="false">$F7702&amp;$G7702</f>
        <v>#N/A</v>
      </c>
    </row>
    <row r="7703" customFormat="false" ht="12.75" hidden="false" customHeight="false" outlineLevel="0" collapsed="false">
      <c r="F7703" s="94" t="e">
        <f aca="false">IF(REF_DT&lt;PromptMonth,1,INDEX(BucketTable,MATCH($A7703,SumMonths,0),1))</f>
        <v>#VALUE!</v>
      </c>
      <c r="G7703" s="94" t="e">
        <f aca="false">INDEX(Book_Type,MATCH($B7703,Book,0),1)</f>
        <v>#N/A</v>
      </c>
      <c r="H7703" s="94" t="e">
        <f aca="false">$F7703&amp;$G7703</f>
        <v>#N/A</v>
      </c>
    </row>
    <row r="7704" customFormat="false" ht="12.75" hidden="false" customHeight="false" outlineLevel="0" collapsed="false">
      <c r="F7704" s="94" t="e">
        <f aca="false">IF(REF_DT&lt;PromptMonth,1,INDEX(BucketTable,MATCH($A7704,SumMonths,0),1))</f>
        <v>#VALUE!</v>
      </c>
      <c r="G7704" s="94" t="e">
        <f aca="false">INDEX(Book_Type,MATCH($B7704,Book,0),1)</f>
        <v>#N/A</v>
      </c>
      <c r="H7704" s="94" t="e">
        <f aca="false">$F7704&amp;$G7704</f>
        <v>#N/A</v>
      </c>
    </row>
    <row r="7705" customFormat="false" ht="12.75" hidden="false" customHeight="false" outlineLevel="0" collapsed="false">
      <c r="F7705" s="94" t="e">
        <f aca="false">IF(REF_DT&lt;PromptMonth,1,INDEX(BucketTable,MATCH($A7705,SumMonths,0),1))</f>
        <v>#VALUE!</v>
      </c>
      <c r="G7705" s="94" t="e">
        <f aca="false">INDEX(Book_Type,MATCH($B7705,Book,0),1)</f>
        <v>#N/A</v>
      </c>
      <c r="H7705" s="94" t="e">
        <f aca="false">$F7705&amp;$G7705</f>
        <v>#N/A</v>
      </c>
    </row>
    <row r="7706" customFormat="false" ht="12.75" hidden="false" customHeight="false" outlineLevel="0" collapsed="false">
      <c r="F7706" s="94" t="e">
        <f aca="false">IF(REF_DT&lt;PromptMonth,1,INDEX(BucketTable,MATCH($A7706,SumMonths,0),1))</f>
        <v>#VALUE!</v>
      </c>
      <c r="G7706" s="94" t="e">
        <f aca="false">INDEX(Book_Type,MATCH($B7706,Book,0),1)</f>
        <v>#N/A</v>
      </c>
      <c r="H7706" s="94" t="e">
        <f aca="false">$F7706&amp;$G7706</f>
        <v>#N/A</v>
      </c>
    </row>
    <row r="7707" customFormat="false" ht="12.75" hidden="false" customHeight="false" outlineLevel="0" collapsed="false">
      <c r="F7707" s="94" t="e">
        <f aca="false">IF(REF_DT&lt;PromptMonth,1,INDEX(BucketTable,MATCH($A7707,SumMonths,0),1))</f>
        <v>#VALUE!</v>
      </c>
      <c r="G7707" s="94" t="e">
        <f aca="false">INDEX(Book_Type,MATCH($B7707,Book,0),1)</f>
        <v>#N/A</v>
      </c>
      <c r="H7707" s="94" t="e">
        <f aca="false">$F7707&amp;$G7707</f>
        <v>#N/A</v>
      </c>
    </row>
    <row r="7708" customFormat="false" ht="12.75" hidden="false" customHeight="false" outlineLevel="0" collapsed="false">
      <c r="F7708" s="94" t="e">
        <f aca="false">IF(REF_DT&lt;PromptMonth,1,INDEX(BucketTable,MATCH($A7708,SumMonths,0),1))</f>
        <v>#VALUE!</v>
      </c>
      <c r="G7708" s="94" t="e">
        <f aca="false">INDEX(Book_Type,MATCH($B7708,Book,0),1)</f>
        <v>#N/A</v>
      </c>
      <c r="H7708" s="94" t="e">
        <f aca="false">$F7708&amp;$G7708</f>
        <v>#N/A</v>
      </c>
    </row>
    <row r="7709" customFormat="false" ht="12.75" hidden="false" customHeight="false" outlineLevel="0" collapsed="false">
      <c r="F7709" s="94" t="e">
        <f aca="false">IF(REF_DT&lt;PromptMonth,1,INDEX(BucketTable,MATCH($A7709,SumMonths,0),1))</f>
        <v>#VALUE!</v>
      </c>
      <c r="G7709" s="94" t="e">
        <f aca="false">INDEX(Book_Type,MATCH($B7709,Book,0),1)</f>
        <v>#N/A</v>
      </c>
      <c r="H7709" s="94" t="e">
        <f aca="false">$F7709&amp;$G7709</f>
        <v>#N/A</v>
      </c>
    </row>
    <row r="7710" customFormat="false" ht="12.75" hidden="false" customHeight="false" outlineLevel="0" collapsed="false">
      <c r="F7710" s="94" t="e">
        <f aca="false">IF(REF_DT&lt;PromptMonth,1,INDEX(BucketTable,MATCH($A7710,SumMonths,0),1))</f>
        <v>#VALUE!</v>
      </c>
      <c r="G7710" s="94" t="e">
        <f aca="false">INDEX(Book_Type,MATCH($B7710,Book,0),1)</f>
        <v>#N/A</v>
      </c>
      <c r="H7710" s="94" t="e">
        <f aca="false">$F7710&amp;$G7710</f>
        <v>#N/A</v>
      </c>
    </row>
    <row r="7711" customFormat="false" ht="12.75" hidden="false" customHeight="false" outlineLevel="0" collapsed="false">
      <c r="F7711" s="94" t="e">
        <f aca="false">IF(REF_DT&lt;PromptMonth,1,INDEX(BucketTable,MATCH($A7711,SumMonths,0),1))</f>
        <v>#VALUE!</v>
      </c>
      <c r="G7711" s="94" t="e">
        <f aca="false">INDEX(Book_Type,MATCH($B7711,Book,0),1)</f>
        <v>#N/A</v>
      </c>
      <c r="H7711" s="94" t="e">
        <f aca="false">$F7711&amp;$G7711</f>
        <v>#N/A</v>
      </c>
    </row>
    <row r="7712" customFormat="false" ht="12.75" hidden="false" customHeight="false" outlineLevel="0" collapsed="false">
      <c r="F7712" s="94" t="e">
        <f aca="false">IF(REF_DT&lt;PromptMonth,1,INDEX(BucketTable,MATCH($A7712,SumMonths,0),1))</f>
        <v>#VALUE!</v>
      </c>
      <c r="G7712" s="94" t="e">
        <f aca="false">INDEX(Book_Type,MATCH($B7712,Book,0),1)</f>
        <v>#N/A</v>
      </c>
      <c r="H7712" s="94" t="e">
        <f aca="false">$F7712&amp;$G7712</f>
        <v>#N/A</v>
      </c>
    </row>
    <row r="7713" customFormat="false" ht="12.75" hidden="false" customHeight="false" outlineLevel="0" collapsed="false">
      <c r="F7713" s="94" t="e">
        <f aca="false">IF(REF_DT&lt;PromptMonth,1,INDEX(BucketTable,MATCH($A7713,SumMonths,0),1))</f>
        <v>#VALUE!</v>
      </c>
      <c r="G7713" s="94" t="e">
        <f aca="false">INDEX(Book_Type,MATCH($B7713,Book,0),1)</f>
        <v>#N/A</v>
      </c>
      <c r="H7713" s="94" t="e">
        <f aca="false">$F7713&amp;$G7713</f>
        <v>#N/A</v>
      </c>
    </row>
    <row r="7714" customFormat="false" ht="12.75" hidden="false" customHeight="false" outlineLevel="0" collapsed="false">
      <c r="F7714" s="94" t="e">
        <f aca="false">IF(REF_DT&lt;PromptMonth,1,INDEX(BucketTable,MATCH($A7714,SumMonths,0),1))</f>
        <v>#VALUE!</v>
      </c>
      <c r="G7714" s="94" t="e">
        <f aca="false">INDEX(Book_Type,MATCH($B7714,Book,0),1)</f>
        <v>#N/A</v>
      </c>
      <c r="H7714" s="94" t="e">
        <f aca="false">$F7714&amp;$G7714</f>
        <v>#N/A</v>
      </c>
    </row>
    <row r="7715" customFormat="false" ht="12.75" hidden="false" customHeight="false" outlineLevel="0" collapsed="false">
      <c r="F7715" s="94" t="e">
        <f aca="false">IF(REF_DT&lt;PromptMonth,1,INDEX(BucketTable,MATCH($A7715,SumMonths,0),1))</f>
        <v>#VALUE!</v>
      </c>
      <c r="G7715" s="94" t="e">
        <f aca="false">INDEX(Book_Type,MATCH($B7715,Book,0),1)</f>
        <v>#N/A</v>
      </c>
      <c r="H7715" s="94" t="e">
        <f aca="false">$F7715&amp;$G7715</f>
        <v>#N/A</v>
      </c>
    </row>
    <row r="7716" customFormat="false" ht="12.75" hidden="false" customHeight="false" outlineLevel="0" collapsed="false">
      <c r="F7716" s="94" t="e">
        <f aca="false">IF(REF_DT&lt;PromptMonth,1,INDEX(BucketTable,MATCH($A7716,SumMonths,0),1))</f>
        <v>#VALUE!</v>
      </c>
      <c r="G7716" s="94" t="e">
        <f aca="false">INDEX(Book_Type,MATCH($B7716,Book,0),1)</f>
        <v>#N/A</v>
      </c>
      <c r="H7716" s="94" t="e">
        <f aca="false">$F7716&amp;$G7716</f>
        <v>#N/A</v>
      </c>
    </row>
    <row r="7717" customFormat="false" ht="12.75" hidden="false" customHeight="false" outlineLevel="0" collapsed="false">
      <c r="F7717" s="94" t="e">
        <f aca="false">IF(REF_DT&lt;PromptMonth,1,INDEX(BucketTable,MATCH($A7717,SumMonths,0),1))</f>
        <v>#VALUE!</v>
      </c>
      <c r="G7717" s="94" t="e">
        <f aca="false">INDEX(Book_Type,MATCH($B7717,Book,0),1)</f>
        <v>#N/A</v>
      </c>
      <c r="H7717" s="94" t="e">
        <f aca="false">$F7717&amp;$G7717</f>
        <v>#N/A</v>
      </c>
    </row>
    <row r="7718" customFormat="false" ht="12.75" hidden="false" customHeight="false" outlineLevel="0" collapsed="false">
      <c r="F7718" s="94" t="e">
        <f aca="false">IF(REF_DT&lt;PromptMonth,1,INDEX(BucketTable,MATCH($A7718,SumMonths,0),1))</f>
        <v>#VALUE!</v>
      </c>
      <c r="G7718" s="94" t="e">
        <f aca="false">INDEX(Book_Type,MATCH($B7718,Book,0),1)</f>
        <v>#N/A</v>
      </c>
      <c r="H7718" s="94" t="e">
        <f aca="false">$F7718&amp;$G7718</f>
        <v>#N/A</v>
      </c>
    </row>
    <row r="7719" customFormat="false" ht="12.75" hidden="false" customHeight="false" outlineLevel="0" collapsed="false">
      <c r="F7719" s="94" t="e">
        <f aca="false">IF(REF_DT&lt;PromptMonth,1,INDEX(BucketTable,MATCH($A7719,SumMonths,0),1))</f>
        <v>#VALUE!</v>
      </c>
      <c r="G7719" s="94" t="e">
        <f aca="false">INDEX(Book_Type,MATCH($B7719,Book,0),1)</f>
        <v>#N/A</v>
      </c>
      <c r="H7719" s="94" t="e">
        <f aca="false">$F7719&amp;$G7719</f>
        <v>#N/A</v>
      </c>
    </row>
    <row r="7720" customFormat="false" ht="12.75" hidden="false" customHeight="false" outlineLevel="0" collapsed="false">
      <c r="F7720" s="94" t="e">
        <f aca="false">IF(REF_DT&lt;PromptMonth,1,INDEX(BucketTable,MATCH($A7720,SumMonths,0),1))</f>
        <v>#VALUE!</v>
      </c>
      <c r="G7720" s="94" t="e">
        <f aca="false">INDEX(Book_Type,MATCH($B7720,Book,0),1)</f>
        <v>#N/A</v>
      </c>
      <c r="H7720" s="94" t="e">
        <f aca="false">$F7720&amp;$G7720</f>
        <v>#N/A</v>
      </c>
    </row>
    <row r="7721" customFormat="false" ht="12.75" hidden="false" customHeight="false" outlineLevel="0" collapsed="false">
      <c r="F7721" s="94" t="e">
        <f aca="false">IF(REF_DT&lt;PromptMonth,1,INDEX(BucketTable,MATCH($A7721,SumMonths,0),1))</f>
        <v>#VALUE!</v>
      </c>
      <c r="G7721" s="94" t="e">
        <f aca="false">INDEX(Book_Type,MATCH($B7721,Book,0),1)</f>
        <v>#N/A</v>
      </c>
      <c r="H7721" s="94" t="e">
        <f aca="false">$F7721&amp;$G7721</f>
        <v>#N/A</v>
      </c>
    </row>
    <row r="7722" customFormat="false" ht="12.75" hidden="false" customHeight="false" outlineLevel="0" collapsed="false">
      <c r="F7722" s="94" t="e">
        <f aca="false">IF(REF_DT&lt;PromptMonth,1,INDEX(BucketTable,MATCH($A7722,SumMonths,0),1))</f>
        <v>#VALUE!</v>
      </c>
      <c r="G7722" s="94" t="e">
        <f aca="false">INDEX(Book_Type,MATCH($B7722,Book,0),1)</f>
        <v>#N/A</v>
      </c>
      <c r="H7722" s="94" t="e">
        <f aca="false">$F7722&amp;$G7722</f>
        <v>#N/A</v>
      </c>
    </row>
    <row r="7723" customFormat="false" ht="12.75" hidden="false" customHeight="false" outlineLevel="0" collapsed="false">
      <c r="F7723" s="94" t="e">
        <f aca="false">IF(REF_DT&lt;PromptMonth,1,INDEX(BucketTable,MATCH($A7723,SumMonths,0),1))</f>
        <v>#VALUE!</v>
      </c>
      <c r="G7723" s="94" t="e">
        <f aca="false">INDEX(Book_Type,MATCH($B7723,Book,0),1)</f>
        <v>#N/A</v>
      </c>
      <c r="H7723" s="94" t="e">
        <f aca="false">$F7723&amp;$G7723</f>
        <v>#N/A</v>
      </c>
    </row>
    <row r="7724" customFormat="false" ht="12.75" hidden="false" customHeight="false" outlineLevel="0" collapsed="false">
      <c r="F7724" s="94" t="e">
        <f aca="false">IF(REF_DT&lt;PromptMonth,1,INDEX(BucketTable,MATCH($A7724,SumMonths,0),1))</f>
        <v>#VALUE!</v>
      </c>
      <c r="G7724" s="94" t="e">
        <f aca="false">INDEX(Book_Type,MATCH($B7724,Book,0),1)</f>
        <v>#N/A</v>
      </c>
      <c r="H7724" s="94" t="e">
        <f aca="false">$F7724&amp;$G7724</f>
        <v>#N/A</v>
      </c>
    </row>
    <row r="7725" customFormat="false" ht="12.75" hidden="false" customHeight="false" outlineLevel="0" collapsed="false">
      <c r="F7725" s="94" t="e">
        <f aca="false">IF(REF_DT&lt;PromptMonth,1,INDEX(BucketTable,MATCH($A7725,SumMonths,0),1))</f>
        <v>#VALUE!</v>
      </c>
      <c r="G7725" s="94" t="e">
        <f aca="false">INDEX(Book_Type,MATCH($B7725,Book,0),1)</f>
        <v>#N/A</v>
      </c>
      <c r="H7725" s="94" t="e">
        <f aca="false">$F7725&amp;$G7725</f>
        <v>#N/A</v>
      </c>
    </row>
    <row r="7726" customFormat="false" ht="12.75" hidden="false" customHeight="false" outlineLevel="0" collapsed="false">
      <c r="F7726" s="94" t="e">
        <f aca="false">IF(REF_DT&lt;PromptMonth,1,INDEX(BucketTable,MATCH($A7726,SumMonths,0),1))</f>
        <v>#VALUE!</v>
      </c>
      <c r="G7726" s="94" t="e">
        <f aca="false">INDEX(Book_Type,MATCH($B7726,Book,0),1)</f>
        <v>#N/A</v>
      </c>
      <c r="H7726" s="94" t="e">
        <f aca="false">$F7726&amp;$G7726</f>
        <v>#N/A</v>
      </c>
    </row>
    <row r="7727" customFormat="false" ht="12.75" hidden="false" customHeight="false" outlineLevel="0" collapsed="false">
      <c r="F7727" s="94" t="e">
        <f aca="false">IF(REF_DT&lt;PromptMonth,1,INDEX(BucketTable,MATCH($A7727,SumMonths,0),1))</f>
        <v>#VALUE!</v>
      </c>
      <c r="G7727" s="94" t="e">
        <f aca="false">INDEX(Book_Type,MATCH($B7727,Book,0),1)</f>
        <v>#N/A</v>
      </c>
      <c r="H7727" s="94" t="e">
        <f aca="false">$F7727&amp;$G7727</f>
        <v>#N/A</v>
      </c>
    </row>
    <row r="7728" customFormat="false" ht="12.75" hidden="false" customHeight="false" outlineLevel="0" collapsed="false">
      <c r="F7728" s="94" t="e">
        <f aca="false">IF(REF_DT&lt;PromptMonth,1,INDEX(BucketTable,MATCH($A7728,SumMonths,0),1))</f>
        <v>#VALUE!</v>
      </c>
      <c r="G7728" s="94" t="e">
        <f aca="false">INDEX(Book_Type,MATCH($B7728,Book,0),1)</f>
        <v>#N/A</v>
      </c>
      <c r="H7728" s="94" t="e">
        <f aca="false">$F7728&amp;$G7728</f>
        <v>#N/A</v>
      </c>
    </row>
    <row r="7729" customFormat="false" ht="12.75" hidden="false" customHeight="false" outlineLevel="0" collapsed="false">
      <c r="F7729" s="94" t="e">
        <f aca="false">IF(REF_DT&lt;PromptMonth,1,INDEX(BucketTable,MATCH($A7729,SumMonths,0),1))</f>
        <v>#VALUE!</v>
      </c>
      <c r="G7729" s="94" t="e">
        <f aca="false">INDEX(Book_Type,MATCH($B7729,Book,0),1)</f>
        <v>#N/A</v>
      </c>
      <c r="H7729" s="94" t="e">
        <f aca="false">$F7729&amp;$G7729</f>
        <v>#N/A</v>
      </c>
    </row>
    <row r="7730" customFormat="false" ht="12.75" hidden="false" customHeight="false" outlineLevel="0" collapsed="false">
      <c r="F7730" s="94" t="e">
        <f aca="false">IF(REF_DT&lt;PromptMonth,1,INDEX(BucketTable,MATCH($A7730,SumMonths,0),1))</f>
        <v>#VALUE!</v>
      </c>
      <c r="G7730" s="94" t="e">
        <f aca="false">INDEX(Book_Type,MATCH($B7730,Book,0),1)</f>
        <v>#N/A</v>
      </c>
      <c r="H7730" s="94" t="e">
        <f aca="false">$F7730&amp;$G7730</f>
        <v>#N/A</v>
      </c>
    </row>
    <row r="7731" customFormat="false" ht="12.75" hidden="false" customHeight="false" outlineLevel="0" collapsed="false">
      <c r="F7731" s="94" t="e">
        <f aca="false">IF(REF_DT&lt;PromptMonth,1,INDEX(BucketTable,MATCH($A7731,SumMonths,0),1))</f>
        <v>#VALUE!</v>
      </c>
      <c r="G7731" s="94" t="e">
        <f aca="false">INDEX(Book_Type,MATCH($B7731,Book,0),1)</f>
        <v>#N/A</v>
      </c>
      <c r="H7731" s="94" t="e">
        <f aca="false">$F7731&amp;$G7731</f>
        <v>#N/A</v>
      </c>
    </row>
    <row r="7732" customFormat="false" ht="12.75" hidden="false" customHeight="false" outlineLevel="0" collapsed="false">
      <c r="F7732" s="94" t="e">
        <f aca="false">IF(REF_DT&lt;PromptMonth,1,INDEX(BucketTable,MATCH($A7732,SumMonths,0),1))</f>
        <v>#VALUE!</v>
      </c>
      <c r="G7732" s="94" t="e">
        <f aca="false">INDEX(Book_Type,MATCH($B7732,Book,0),1)</f>
        <v>#N/A</v>
      </c>
      <c r="H7732" s="94" t="e">
        <f aca="false">$F7732&amp;$G7732</f>
        <v>#N/A</v>
      </c>
    </row>
    <row r="7733" customFormat="false" ht="12.75" hidden="false" customHeight="false" outlineLevel="0" collapsed="false">
      <c r="F7733" s="94" t="e">
        <f aca="false">IF(REF_DT&lt;PromptMonth,1,INDEX(BucketTable,MATCH($A7733,SumMonths,0),1))</f>
        <v>#VALUE!</v>
      </c>
      <c r="G7733" s="94" t="e">
        <f aca="false">INDEX(Book_Type,MATCH($B7733,Book,0),1)</f>
        <v>#N/A</v>
      </c>
      <c r="H7733" s="94" t="e">
        <f aca="false">$F7733&amp;$G7733</f>
        <v>#N/A</v>
      </c>
    </row>
    <row r="7734" customFormat="false" ht="12.75" hidden="false" customHeight="false" outlineLevel="0" collapsed="false">
      <c r="F7734" s="94" t="e">
        <f aca="false">IF(REF_DT&lt;PromptMonth,1,INDEX(BucketTable,MATCH($A7734,SumMonths,0),1))</f>
        <v>#VALUE!</v>
      </c>
      <c r="G7734" s="94" t="e">
        <f aca="false">INDEX(Book_Type,MATCH($B7734,Book,0),1)</f>
        <v>#N/A</v>
      </c>
      <c r="H7734" s="94" t="e">
        <f aca="false">$F7734&amp;$G7734</f>
        <v>#N/A</v>
      </c>
    </row>
    <row r="7735" customFormat="false" ht="12.75" hidden="false" customHeight="false" outlineLevel="0" collapsed="false">
      <c r="F7735" s="94" t="e">
        <f aca="false">IF(REF_DT&lt;PromptMonth,1,INDEX(BucketTable,MATCH($A7735,SumMonths,0),1))</f>
        <v>#VALUE!</v>
      </c>
      <c r="G7735" s="94" t="e">
        <f aca="false">INDEX(Book_Type,MATCH($B7735,Book,0),1)</f>
        <v>#N/A</v>
      </c>
      <c r="H7735" s="94" t="e">
        <f aca="false">$F7735&amp;$G7735</f>
        <v>#N/A</v>
      </c>
    </row>
    <row r="7736" customFormat="false" ht="12.75" hidden="false" customHeight="false" outlineLevel="0" collapsed="false">
      <c r="F7736" s="94" t="e">
        <f aca="false">IF(REF_DT&lt;PromptMonth,1,INDEX(BucketTable,MATCH($A7736,SumMonths,0),1))</f>
        <v>#VALUE!</v>
      </c>
      <c r="G7736" s="94" t="e">
        <f aca="false">INDEX(Book_Type,MATCH($B7736,Book,0),1)</f>
        <v>#N/A</v>
      </c>
      <c r="H7736" s="94" t="e">
        <f aca="false">$F7736&amp;$G7736</f>
        <v>#N/A</v>
      </c>
    </row>
    <row r="7737" customFormat="false" ht="12.75" hidden="false" customHeight="false" outlineLevel="0" collapsed="false">
      <c r="F7737" s="94" t="e">
        <f aca="false">IF(REF_DT&lt;PromptMonth,1,INDEX(BucketTable,MATCH($A7737,SumMonths,0),1))</f>
        <v>#VALUE!</v>
      </c>
      <c r="G7737" s="94" t="e">
        <f aca="false">INDEX(Book_Type,MATCH($B7737,Book,0),1)</f>
        <v>#N/A</v>
      </c>
      <c r="H7737" s="94" t="e">
        <f aca="false">$F7737&amp;$G7737</f>
        <v>#N/A</v>
      </c>
    </row>
    <row r="7738" customFormat="false" ht="12.75" hidden="false" customHeight="false" outlineLevel="0" collapsed="false">
      <c r="F7738" s="94" t="e">
        <f aca="false">IF(REF_DT&lt;PromptMonth,1,INDEX(BucketTable,MATCH($A7738,SumMonths,0),1))</f>
        <v>#VALUE!</v>
      </c>
      <c r="G7738" s="94" t="e">
        <f aca="false">INDEX(Book_Type,MATCH($B7738,Book,0),1)</f>
        <v>#N/A</v>
      </c>
      <c r="H7738" s="94" t="e">
        <f aca="false">$F7738&amp;$G7738</f>
        <v>#N/A</v>
      </c>
    </row>
    <row r="7739" customFormat="false" ht="12.75" hidden="false" customHeight="false" outlineLevel="0" collapsed="false">
      <c r="F7739" s="94" t="e">
        <f aca="false">IF(REF_DT&lt;PromptMonth,1,INDEX(BucketTable,MATCH($A7739,SumMonths,0),1))</f>
        <v>#VALUE!</v>
      </c>
      <c r="G7739" s="94" t="e">
        <f aca="false">INDEX(Book_Type,MATCH($B7739,Book,0),1)</f>
        <v>#N/A</v>
      </c>
      <c r="H7739" s="94" t="e">
        <f aca="false">$F7739&amp;$G7739</f>
        <v>#N/A</v>
      </c>
    </row>
    <row r="7740" customFormat="false" ht="12.75" hidden="false" customHeight="false" outlineLevel="0" collapsed="false">
      <c r="F7740" s="94" t="e">
        <f aca="false">IF(REF_DT&lt;PromptMonth,1,INDEX(BucketTable,MATCH($A7740,SumMonths,0),1))</f>
        <v>#VALUE!</v>
      </c>
      <c r="G7740" s="94" t="e">
        <f aca="false">INDEX(Book_Type,MATCH($B7740,Book,0),1)</f>
        <v>#N/A</v>
      </c>
      <c r="H7740" s="94" t="e">
        <f aca="false">$F7740&amp;$G7740</f>
        <v>#N/A</v>
      </c>
    </row>
    <row r="7741" customFormat="false" ht="12.75" hidden="false" customHeight="false" outlineLevel="0" collapsed="false">
      <c r="F7741" s="94" t="e">
        <f aca="false">IF(REF_DT&lt;PromptMonth,1,INDEX(BucketTable,MATCH($A7741,SumMonths,0),1))</f>
        <v>#VALUE!</v>
      </c>
      <c r="G7741" s="94" t="e">
        <f aca="false">INDEX(Book_Type,MATCH($B7741,Book,0),1)</f>
        <v>#N/A</v>
      </c>
      <c r="H7741" s="94" t="e">
        <f aca="false">$F7741&amp;$G7741</f>
        <v>#N/A</v>
      </c>
    </row>
    <row r="7742" customFormat="false" ht="12.75" hidden="false" customHeight="false" outlineLevel="0" collapsed="false">
      <c r="F7742" s="94" t="e">
        <f aca="false">IF(REF_DT&lt;PromptMonth,1,INDEX(BucketTable,MATCH($A7742,SumMonths,0),1))</f>
        <v>#VALUE!</v>
      </c>
      <c r="G7742" s="94" t="e">
        <f aca="false">INDEX(Book_Type,MATCH($B7742,Book,0),1)</f>
        <v>#N/A</v>
      </c>
      <c r="H7742" s="94" t="e">
        <f aca="false">$F7742&amp;$G7742</f>
        <v>#N/A</v>
      </c>
    </row>
    <row r="7743" customFormat="false" ht="12.75" hidden="false" customHeight="false" outlineLevel="0" collapsed="false">
      <c r="F7743" s="94" t="e">
        <f aca="false">IF(REF_DT&lt;PromptMonth,1,INDEX(BucketTable,MATCH($A7743,SumMonths,0),1))</f>
        <v>#VALUE!</v>
      </c>
      <c r="G7743" s="94" t="e">
        <f aca="false">INDEX(Book_Type,MATCH($B7743,Book,0),1)</f>
        <v>#N/A</v>
      </c>
      <c r="H7743" s="94" t="e">
        <f aca="false">$F7743&amp;$G7743</f>
        <v>#N/A</v>
      </c>
    </row>
    <row r="7744" customFormat="false" ht="12.75" hidden="false" customHeight="false" outlineLevel="0" collapsed="false">
      <c r="F7744" s="94" t="e">
        <f aca="false">IF(REF_DT&lt;PromptMonth,1,INDEX(BucketTable,MATCH($A7744,SumMonths,0),1))</f>
        <v>#VALUE!</v>
      </c>
      <c r="G7744" s="94" t="e">
        <f aca="false">INDEX(Book_Type,MATCH($B7744,Book,0),1)</f>
        <v>#N/A</v>
      </c>
      <c r="H7744" s="94" t="e">
        <f aca="false">$F7744&amp;$G7744</f>
        <v>#N/A</v>
      </c>
    </row>
    <row r="7745" customFormat="false" ht="12.75" hidden="false" customHeight="false" outlineLevel="0" collapsed="false">
      <c r="F7745" s="94" t="e">
        <f aca="false">IF(REF_DT&lt;PromptMonth,1,INDEX(BucketTable,MATCH($A7745,SumMonths,0),1))</f>
        <v>#VALUE!</v>
      </c>
      <c r="G7745" s="94" t="e">
        <f aca="false">INDEX(Book_Type,MATCH($B7745,Book,0),1)</f>
        <v>#N/A</v>
      </c>
      <c r="H7745" s="94" t="e">
        <f aca="false">$F7745&amp;$G7745</f>
        <v>#N/A</v>
      </c>
    </row>
    <row r="7746" customFormat="false" ht="12.75" hidden="false" customHeight="false" outlineLevel="0" collapsed="false">
      <c r="F7746" s="94" t="e">
        <f aca="false">IF(REF_DT&lt;PromptMonth,1,INDEX(BucketTable,MATCH($A7746,SumMonths,0),1))</f>
        <v>#VALUE!</v>
      </c>
      <c r="G7746" s="94" t="e">
        <f aca="false">INDEX(Book_Type,MATCH($B7746,Book,0),1)</f>
        <v>#N/A</v>
      </c>
      <c r="H7746" s="94" t="e">
        <f aca="false">$F7746&amp;$G7746</f>
        <v>#N/A</v>
      </c>
    </row>
    <row r="7747" customFormat="false" ht="12.75" hidden="false" customHeight="false" outlineLevel="0" collapsed="false">
      <c r="F7747" s="94" t="e">
        <f aca="false">IF(REF_DT&lt;PromptMonth,1,INDEX(BucketTable,MATCH($A7747,SumMonths,0),1))</f>
        <v>#VALUE!</v>
      </c>
      <c r="G7747" s="94" t="e">
        <f aca="false">INDEX(Book_Type,MATCH($B7747,Book,0),1)</f>
        <v>#N/A</v>
      </c>
      <c r="H7747" s="94" t="e">
        <f aca="false">$F7747&amp;$G7747</f>
        <v>#N/A</v>
      </c>
    </row>
    <row r="7748" customFormat="false" ht="12.75" hidden="false" customHeight="false" outlineLevel="0" collapsed="false">
      <c r="F7748" s="94" t="e">
        <f aca="false">IF(REF_DT&lt;PromptMonth,1,INDEX(BucketTable,MATCH($A7748,SumMonths,0),1))</f>
        <v>#VALUE!</v>
      </c>
      <c r="G7748" s="94" t="e">
        <f aca="false">INDEX(Book_Type,MATCH($B7748,Book,0),1)</f>
        <v>#N/A</v>
      </c>
      <c r="H7748" s="94" t="e">
        <f aca="false">$F7748&amp;$G7748</f>
        <v>#N/A</v>
      </c>
    </row>
    <row r="7749" customFormat="false" ht="12.75" hidden="false" customHeight="false" outlineLevel="0" collapsed="false">
      <c r="F7749" s="94" t="e">
        <f aca="false">IF(REF_DT&lt;PromptMonth,1,INDEX(BucketTable,MATCH($A7749,SumMonths,0),1))</f>
        <v>#VALUE!</v>
      </c>
      <c r="G7749" s="94" t="e">
        <f aca="false">INDEX(Book_Type,MATCH($B7749,Book,0),1)</f>
        <v>#N/A</v>
      </c>
      <c r="H7749" s="94" t="e">
        <f aca="false">$F7749&amp;$G7749</f>
        <v>#N/A</v>
      </c>
    </row>
    <row r="7750" customFormat="false" ht="12.75" hidden="false" customHeight="false" outlineLevel="0" collapsed="false">
      <c r="F7750" s="94" t="e">
        <f aca="false">IF(REF_DT&lt;PromptMonth,1,INDEX(BucketTable,MATCH($A7750,SumMonths,0),1))</f>
        <v>#VALUE!</v>
      </c>
      <c r="G7750" s="94" t="e">
        <f aca="false">INDEX(Book_Type,MATCH($B7750,Book,0),1)</f>
        <v>#N/A</v>
      </c>
      <c r="H7750" s="94" t="e">
        <f aca="false">$F7750&amp;$G7750</f>
        <v>#N/A</v>
      </c>
    </row>
    <row r="7751" customFormat="false" ht="12.75" hidden="false" customHeight="false" outlineLevel="0" collapsed="false">
      <c r="F7751" s="94" t="e">
        <f aca="false">IF(REF_DT&lt;PromptMonth,1,INDEX(BucketTable,MATCH($A7751,SumMonths,0),1))</f>
        <v>#VALUE!</v>
      </c>
      <c r="G7751" s="94" t="e">
        <f aca="false">INDEX(Book_Type,MATCH($B7751,Book,0),1)</f>
        <v>#N/A</v>
      </c>
      <c r="H7751" s="94" t="e">
        <f aca="false">$F7751&amp;$G7751</f>
        <v>#N/A</v>
      </c>
    </row>
    <row r="7752" customFormat="false" ht="12.75" hidden="false" customHeight="false" outlineLevel="0" collapsed="false">
      <c r="F7752" s="94" t="e">
        <f aca="false">IF(REF_DT&lt;PromptMonth,1,INDEX(BucketTable,MATCH($A7752,SumMonths,0),1))</f>
        <v>#VALUE!</v>
      </c>
      <c r="G7752" s="94" t="e">
        <f aca="false">INDEX(Book_Type,MATCH($B7752,Book,0),1)</f>
        <v>#N/A</v>
      </c>
      <c r="H7752" s="94" t="e">
        <f aca="false">$F7752&amp;$G7752</f>
        <v>#N/A</v>
      </c>
    </row>
    <row r="7753" customFormat="false" ht="12.75" hidden="false" customHeight="false" outlineLevel="0" collapsed="false">
      <c r="F7753" s="94" t="e">
        <f aca="false">IF(REF_DT&lt;PromptMonth,1,INDEX(BucketTable,MATCH($A7753,SumMonths,0),1))</f>
        <v>#VALUE!</v>
      </c>
      <c r="G7753" s="94" t="e">
        <f aca="false">INDEX(Book_Type,MATCH($B7753,Book,0),1)</f>
        <v>#N/A</v>
      </c>
      <c r="H7753" s="94" t="e">
        <f aca="false">$F7753&amp;$G7753</f>
        <v>#N/A</v>
      </c>
    </row>
    <row r="7754" customFormat="false" ht="12.75" hidden="false" customHeight="false" outlineLevel="0" collapsed="false">
      <c r="F7754" s="94" t="e">
        <f aca="false">IF(REF_DT&lt;PromptMonth,1,INDEX(BucketTable,MATCH($A7754,SumMonths,0),1))</f>
        <v>#VALUE!</v>
      </c>
      <c r="G7754" s="94" t="e">
        <f aca="false">INDEX(Book_Type,MATCH($B7754,Book,0),1)</f>
        <v>#N/A</v>
      </c>
      <c r="H7754" s="94" t="e">
        <f aca="false">$F7754&amp;$G7754</f>
        <v>#N/A</v>
      </c>
    </row>
    <row r="7755" customFormat="false" ht="12.75" hidden="false" customHeight="false" outlineLevel="0" collapsed="false">
      <c r="F7755" s="94" t="e">
        <f aca="false">IF(REF_DT&lt;PromptMonth,1,INDEX(BucketTable,MATCH($A7755,SumMonths,0),1))</f>
        <v>#VALUE!</v>
      </c>
      <c r="G7755" s="94" t="e">
        <f aca="false">INDEX(Book_Type,MATCH($B7755,Book,0),1)</f>
        <v>#N/A</v>
      </c>
      <c r="H7755" s="94" t="e">
        <f aca="false">$F7755&amp;$G7755</f>
        <v>#N/A</v>
      </c>
    </row>
    <row r="7756" customFormat="false" ht="12.75" hidden="false" customHeight="false" outlineLevel="0" collapsed="false">
      <c r="F7756" s="94" t="e">
        <f aca="false">IF(REF_DT&lt;PromptMonth,1,INDEX(BucketTable,MATCH($A7756,SumMonths,0),1))</f>
        <v>#VALUE!</v>
      </c>
      <c r="G7756" s="94" t="e">
        <f aca="false">INDEX(Book_Type,MATCH($B7756,Book,0),1)</f>
        <v>#N/A</v>
      </c>
      <c r="H7756" s="94" t="e">
        <f aca="false">$F7756&amp;$G7756</f>
        <v>#N/A</v>
      </c>
    </row>
    <row r="7757" customFormat="false" ht="12.75" hidden="false" customHeight="false" outlineLevel="0" collapsed="false">
      <c r="F7757" s="94" t="e">
        <f aca="false">IF(REF_DT&lt;PromptMonth,1,INDEX(BucketTable,MATCH($A7757,SumMonths,0),1))</f>
        <v>#VALUE!</v>
      </c>
      <c r="G7757" s="94" t="e">
        <f aca="false">INDEX(Book_Type,MATCH($B7757,Book,0),1)</f>
        <v>#N/A</v>
      </c>
      <c r="H7757" s="94" t="e">
        <f aca="false">$F7757&amp;$G7757</f>
        <v>#N/A</v>
      </c>
    </row>
    <row r="7758" customFormat="false" ht="12.75" hidden="false" customHeight="false" outlineLevel="0" collapsed="false">
      <c r="F7758" s="94" t="e">
        <f aca="false">IF(REF_DT&lt;PromptMonth,1,INDEX(BucketTable,MATCH($A7758,SumMonths,0),1))</f>
        <v>#VALUE!</v>
      </c>
      <c r="G7758" s="94" t="e">
        <f aca="false">INDEX(Book_Type,MATCH($B7758,Book,0),1)</f>
        <v>#N/A</v>
      </c>
      <c r="H7758" s="94" t="e">
        <f aca="false">$F7758&amp;$G7758</f>
        <v>#N/A</v>
      </c>
    </row>
    <row r="7759" customFormat="false" ht="12.75" hidden="false" customHeight="false" outlineLevel="0" collapsed="false">
      <c r="F7759" s="94" t="e">
        <f aca="false">IF(REF_DT&lt;PromptMonth,1,INDEX(BucketTable,MATCH($A7759,SumMonths,0),1))</f>
        <v>#VALUE!</v>
      </c>
      <c r="G7759" s="94" t="e">
        <f aca="false">INDEX(Book_Type,MATCH($B7759,Book,0),1)</f>
        <v>#N/A</v>
      </c>
      <c r="H7759" s="94" t="e">
        <f aca="false">$F7759&amp;$G7759</f>
        <v>#N/A</v>
      </c>
    </row>
    <row r="7760" customFormat="false" ht="12.75" hidden="false" customHeight="false" outlineLevel="0" collapsed="false">
      <c r="F7760" s="94" t="e">
        <f aca="false">IF(REF_DT&lt;PromptMonth,1,INDEX(BucketTable,MATCH($A7760,SumMonths,0),1))</f>
        <v>#VALUE!</v>
      </c>
      <c r="G7760" s="94" t="e">
        <f aca="false">INDEX(Book_Type,MATCH($B7760,Book,0),1)</f>
        <v>#N/A</v>
      </c>
      <c r="H7760" s="94" t="e">
        <f aca="false">$F7760&amp;$G7760</f>
        <v>#N/A</v>
      </c>
    </row>
    <row r="7761" customFormat="false" ht="12.75" hidden="false" customHeight="false" outlineLevel="0" collapsed="false">
      <c r="F7761" s="94" t="e">
        <f aca="false">IF(REF_DT&lt;PromptMonth,1,INDEX(BucketTable,MATCH($A7761,SumMonths,0),1))</f>
        <v>#VALUE!</v>
      </c>
      <c r="G7761" s="94" t="e">
        <f aca="false">INDEX(Book_Type,MATCH($B7761,Book,0),1)</f>
        <v>#N/A</v>
      </c>
      <c r="H7761" s="94" t="e">
        <f aca="false">$F7761&amp;$G7761</f>
        <v>#N/A</v>
      </c>
    </row>
    <row r="7762" customFormat="false" ht="12.75" hidden="false" customHeight="false" outlineLevel="0" collapsed="false">
      <c r="F7762" s="94" t="e">
        <f aca="false">IF(REF_DT&lt;PromptMonth,1,INDEX(BucketTable,MATCH($A7762,SumMonths,0),1))</f>
        <v>#VALUE!</v>
      </c>
      <c r="G7762" s="94" t="e">
        <f aca="false">INDEX(Book_Type,MATCH($B7762,Book,0),1)</f>
        <v>#N/A</v>
      </c>
      <c r="H7762" s="94" t="e">
        <f aca="false">$F7762&amp;$G7762</f>
        <v>#N/A</v>
      </c>
    </row>
    <row r="7763" customFormat="false" ht="12.75" hidden="false" customHeight="false" outlineLevel="0" collapsed="false">
      <c r="F7763" s="94" t="e">
        <f aca="false">IF(REF_DT&lt;PromptMonth,1,INDEX(BucketTable,MATCH($A7763,SumMonths,0),1))</f>
        <v>#VALUE!</v>
      </c>
      <c r="G7763" s="94" t="e">
        <f aca="false">INDEX(Book_Type,MATCH($B7763,Book,0),1)</f>
        <v>#N/A</v>
      </c>
      <c r="H7763" s="94" t="e">
        <f aca="false">$F7763&amp;$G7763</f>
        <v>#N/A</v>
      </c>
    </row>
    <row r="7764" customFormat="false" ht="12.75" hidden="false" customHeight="false" outlineLevel="0" collapsed="false">
      <c r="F7764" s="94" t="e">
        <f aca="false">IF(REF_DT&lt;PromptMonth,1,INDEX(BucketTable,MATCH($A7764,SumMonths,0),1))</f>
        <v>#VALUE!</v>
      </c>
      <c r="G7764" s="94" t="e">
        <f aca="false">INDEX(Book_Type,MATCH($B7764,Book,0),1)</f>
        <v>#N/A</v>
      </c>
      <c r="H7764" s="94" t="e">
        <f aca="false">$F7764&amp;$G7764</f>
        <v>#N/A</v>
      </c>
    </row>
    <row r="7765" customFormat="false" ht="12.75" hidden="false" customHeight="false" outlineLevel="0" collapsed="false">
      <c r="F7765" s="94" t="e">
        <f aca="false">IF(REF_DT&lt;PromptMonth,1,INDEX(BucketTable,MATCH($A7765,SumMonths,0),1))</f>
        <v>#VALUE!</v>
      </c>
      <c r="G7765" s="94" t="e">
        <f aca="false">INDEX(Book_Type,MATCH($B7765,Book,0),1)</f>
        <v>#N/A</v>
      </c>
      <c r="H7765" s="94" t="e">
        <f aca="false">$F7765&amp;$G7765</f>
        <v>#N/A</v>
      </c>
    </row>
    <row r="7766" customFormat="false" ht="12.75" hidden="false" customHeight="false" outlineLevel="0" collapsed="false">
      <c r="F7766" s="94" t="e">
        <f aca="false">IF(REF_DT&lt;PromptMonth,1,INDEX(BucketTable,MATCH($A7766,SumMonths,0),1))</f>
        <v>#VALUE!</v>
      </c>
      <c r="G7766" s="94" t="e">
        <f aca="false">INDEX(Book_Type,MATCH($B7766,Book,0),1)</f>
        <v>#N/A</v>
      </c>
      <c r="H7766" s="94" t="e">
        <f aca="false">$F7766&amp;$G7766</f>
        <v>#N/A</v>
      </c>
    </row>
    <row r="7767" customFormat="false" ht="12.75" hidden="false" customHeight="false" outlineLevel="0" collapsed="false">
      <c r="F7767" s="94" t="e">
        <f aca="false">IF(REF_DT&lt;PromptMonth,1,INDEX(BucketTable,MATCH($A7767,SumMonths,0),1))</f>
        <v>#VALUE!</v>
      </c>
      <c r="G7767" s="94" t="e">
        <f aca="false">INDEX(Book_Type,MATCH($B7767,Book,0),1)</f>
        <v>#N/A</v>
      </c>
      <c r="H7767" s="94" t="e">
        <f aca="false">$F7767&amp;$G7767</f>
        <v>#N/A</v>
      </c>
    </row>
    <row r="7768" customFormat="false" ht="12.75" hidden="false" customHeight="false" outlineLevel="0" collapsed="false">
      <c r="F7768" s="94" t="e">
        <f aca="false">IF(REF_DT&lt;PromptMonth,1,INDEX(BucketTable,MATCH($A7768,SumMonths,0),1))</f>
        <v>#VALUE!</v>
      </c>
      <c r="G7768" s="94" t="e">
        <f aca="false">INDEX(Book_Type,MATCH($B7768,Book,0),1)</f>
        <v>#N/A</v>
      </c>
      <c r="H7768" s="94" t="e">
        <f aca="false">$F7768&amp;$G7768</f>
        <v>#N/A</v>
      </c>
    </row>
    <row r="7769" customFormat="false" ht="12.75" hidden="false" customHeight="false" outlineLevel="0" collapsed="false">
      <c r="F7769" s="94" t="e">
        <f aca="false">IF(REF_DT&lt;PromptMonth,1,INDEX(BucketTable,MATCH($A7769,SumMonths,0),1))</f>
        <v>#VALUE!</v>
      </c>
      <c r="G7769" s="94" t="e">
        <f aca="false">INDEX(Book_Type,MATCH($B7769,Book,0),1)</f>
        <v>#N/A</v>
      </c>
      <c r="H7769" s="94" t="e">
        <f aca="false">$F7769&amp;$G7769</f>
        <v>#N/A</v>
      </c>
    </row>
    <row r="7770" customFormat="false" ht="12.75" hidden="false" customHeight="false" outlineLevel="0" collapsed="false">
      <c r="F7770" s="94" t="e">
        <f aca="false">IF(REF_DT&lt;PromptMonth,1,INDEX(BucketTable,MATCH($A7770,SumMonths,0),1))</f>
        <v>#VALUE!</v>
      </c>
      <c r="G7770" s="94" t="e">
        <f aca="false">INDEX(Book_Type,MATCH($B7770,Book,0),1)</f>
        <v>#N/A</v>
      </c>
      <c r="H7770" s="94" t="e">
        <f aca="false">$F7770&amp;$G7770</f>
        <v>#N/A</v>
      </c>
    </row>
    <row r="7771" customFormat="false" ht="12.75" hidden="false" customHeight="false" outlineLevel="0" collapsed="false">
      <c r="F7771" s="94" t="e">
        <f aca="false">IF(REF_DT&lt;PromptMonth,1,INDEX(BucketTable,MATCH($A7771,SumMonths,0),1))</f>
        <v>#VALUE!</v>
      </c>
      <c r="G7771" s="94" t="e">
        <f aca="false">INDEX(Book_Type,MATCH($B7771,Book,0),1)</f>
        <v>#N/A</v>
      </c>
      <c r="H7771" s="94" t="e">
        <f aca="false">$F7771&amp;$G7771</f>
        <v>#N/A</v>
      </c>
    </row>
    <row r="7772" customFormat="false" ht="12.75" hidden="false" customHeight="false" outlineLevel="0" collapsed="false">
      <c r="F7772" s="94" t="e">
        <f aca="false">IF(REF_DT&lt;PromptMonth,1,INDEX(BucketTable,MATCH($A7772,SumMonths,0),1))</f>
        <v>#VALUE!</v>
      </c>
      <c r="G7772" s="94" t="e">
        <f aca="false">INDEX(Book_Type,MATCH($B7772,Book,0),1)</f>
        <v>#N/A</v>
      </c>
      <c r="H7772" s="94" t="e">
        <f aca="false">$F7772&amp;$G7772</f>
        <v>#N/A</v>
      </c>
    </row>
    <row r="7773" customFormat="false" ht="12.75" hidden="false" customHeight="false" outlineLevel="0" collapsed="false">
      <c r="F7773" s="94" t="e">
        <f aca="false">IF(REF_DT&lt;PromptMonth,1,INDEX(BucketTable,MATCH($A7773,SumMonths,0),1))</f>
        <v>#VALUE!</v>
      </c>
      <c r="G7773" s="94" t="e">
        <f aca="false">INDEX(Book_Type,MATCH($B7773,Book,0),1)</f>
        <v>#N/A</v>
      </c>
      <c r="H7773" s="94" t="e">
        <f aca="false">$F7773&amp;$G7773</f>
        <v>#N/A</v>
      </c>
    </row>
    <row r="7774" customFormat="false" ht="12.75" hidden="false" customHeight="false" outlineLevel="0" collapsed="false">
      <c r="F7774" s="94" t="e">
        <f aca="false">IF(REF_DT&lt;PromptMonth,1,INDEX(BucketTable,MATCH($A7774,SumMonths,0),1))</f>
        <v>#VALUE!</v>
      </c>
      <c r="G7774" s="94" t="e">
        <f aca="false">INDEX(Book_Type,MATCH($B7774,Book,0),1)</f>
        <v>#N/A</v>
      </c>
      <c r="H7774" s="94" t="e">
        <f aca="false">$F7774&amp;$G7774</f>
        <v>#N/A</v>
      </c>
    </row>
    <row r="7775" customFormat="false" ht="12.75" hidden="false" customHeight="false" outlineLevel="0" collapsed="false">
      <c r="F7775" s="94" t="e">
        <f aca="false">IF(REF_DT&lt;PromptMonth,1,INDEX(BucketTable,MATCH($A7775,SumMonths,0),1))</f>
        <v>#VALUE!</v>
      </c>
      <c r="G7775" s="94" t="e">
        <f aca="false">INDEX(Book_Type,MATCH($B7775,Book,0),1)</f>
        <v>#N/A</v>
      </c>
      <c r="H7775" s="94" t="e">
        <f aca="false">$F7775&amp;$G7775</f>
        <v>#N/A</v>
      </c>
    </row>
    <row r="7776" customFormat="false" ht="12.75" hidden="false" customHeight="false" outlineLevel="0" collapsed="false">
      <c r="F7776" s="94" t="e">
        <f aca="false">IF(REF_DT&lt;PromptMonth,1,INDEX(BucketTable,MATCH($A7776,SumMonths,0),1))</f>
        <v>#VALUE!</v>
      </c>
      <c r="G7776" s="94" t="e">
        <f aca="false">INDEX(Book_Type,MATCH($B7776,Book,0),1)</f>
        <v>#N/A</v>
      </c>
      <c r="H7776" s="94" t="e">
        <f aca="false">$F7776&amp;$G7776</f>
        <v>#N/A</v>
      </c>
    </row>
    <row r="7777" customFormat="false" ht="12.75" hidden="false" customHeight="false" outlineLevel="0" collapsed="false">
      <c r="F7777" s="94" t="e">
        <f aca="false">IF(REF_DT&lt;PromptMonth,1,INDEX(BucketTable,MATCH($A7777,SumMonths,0),1))</f>
        <v>#VALUE!</v>
      </c>
      <c r="G7777" s="94" t="e">
        <f aca="false">INDEX(Book_Type,MATCH($B7777,Book,0),1)</f>
        <v>#N/A</v>
      </c>
      <c r="H7777" s="94" t="e">
        <f aca="false">$F7777&amp;$G7777</f>
        <v>#N/A</v>
      </c>
    </row>
    <row r="7778" customFormat="false" ht="12.75" hidden="false" customHeight="false" outlineLevel="0" collapsed="false">
      <c r="F7778" s="94" t="e">
        <f aca="false">IF(REF_DT&lt;PromptMonth,1,INDEX(BucketTable,MATCH($A7778,SumMonths,0),1))</f>
        <v>#VALUE!</v>
      </c>
      <c r="G7778" s="94" t="e">
        <f aca="false">INDEX(Book_Type,MATCH($B7778,Book,0),1)</f>
        <v>#N/A</v>
      </c>
      <c r="H7778" s="94" t="e">
        <f aca="false">$F7778&amp;$G7778</f>
        <v>#N/A</v>
      </c>
    </row>
    <row r="7779" customFormat="false" ht="12.75" hidden="false" customHeight="false" outlineLevel="0" collapsed="false">
      <c r="F7779" s="94" t="e">
        <f aca="false">IF(REF_DT&lt;PromptMonth,1,INDEX(BucketTable,MATCH($A7779,SumMonths,0),1))</f>
        <v>#VALUE!</v>
      </c>
      <c r="G7779" s="94" t="e">
        <f aca="false">INDEX(Book_Type,MATCH($B7779,Book,0),1)</f>
        <v>#N/A</v>
      </c>
      <c r="H7779" s="94" t="e">
        <f aca="false">$F7779&amp;$G7779</f>
        <v>#N/A</v>
      </c>
    </row>
    <row r="7780" customFormat="false" ht="12.75" hidden="false" customHeight="false" outlineLevel="0" collapsed="false">
      <c r="F7780" s="94" t="e">
        <f aca="false">IF(REF_DT&lt;PromptMonth,1,INDEX(BucketTable,MATCH($A7780,SumMonths,0),1))</f>
        <v>#VALUE!</v>
      </c>
      <c r="G7780" s="94" t="e">
        <f aca="false">INDEX(Book_Type,MATCH($B7780,Book,0),1)</f>
        <v>#N/A</v>
      </c>
      <c r="H7780" s="94" t="e">
        <f aca="false">$F7780&amp;$G7780</f>
        <v>#N/A</v>
      </c>
    </row>
    <row r="7781" customFormat="false" ht="12.75" hidden="false" customHeight="false" outlineLevel="0" collapsed="false">
      <c r="F7781" s="94" t="e">
        <f aca="false">IF(REF_DT&lt;PromptMonth,1,INDEX(BucketTable,MATCH($A7781,SumMonths,0),1))</f>
        <v>#VALUE!</v>
      </c>
      <c r="G7781" s="94" t="e">
        <f aca="false">INDEX(Book_Type,MATCH($B7781,Book,0),1)</f>
        <v>#N/A</v>
      </c>
      <c r="H7781" s="94" t="e">
        <f aca="false">$F7781&amp;$G7781</f>
        <v>#N/A</v>
      </c>
    </row>
    <row r="7782" customFormat="false" ht="12.75" hidden="false" customHeight="false" outlineLevel="0" collapsed="false">
      <c r="F7782" s="94" t="e">
        <f aca="false">IF(REF_DT&lt;PromptMonth,1,INDEX(BucketTable,MATCH($A7782,SumMonths,0),1))</f>
        <v>#VALUE!</v>
      </c>
      <c r="G7782" s="94" t="e">
        <f aca="false">INDEX(Book_Type,MATCH($B7782,Book,0),1)</f>
        <v>#N/A</v>
      </c>
      <c r="H7782" s="94" t="e">
        <f aca="false">$F7782&amp;$G7782</f>
        <v>#N/A</v>
      </c>
    </row>
    <row r="7783" customFormat="false" ht="12.75" hidden="false" customHeight="false" outlineLevel="0" collapsed="false">
      <c r="F7783" s="94" t="e">
        <f aca="false">IF(REF_DT&lt;PromptMonth,1,INDEX(BucketTable,MATCH($A7783,SumMonths,0),1))</f>
        <v>#VALUE!</v>
      </c>
      <c r="G7783" s="94" t="e">
        <f aca="false">INDEX(Book_Type,MATCH($B7783,Book,0),1)</f>
        <v>#N/A</v>
      </c>
      <c r="H7783" s="94" t="e">
        <f aca="false">$F7783&amp;$G7783</f>
        <v>#N/A</v>
      </c>
    </row>
    <row r="7784" customFormat="false" ht="12.75" hidden="false" customHeight="false" outlineLevel="0" collapsed="false">
      <c r="F7784" s="94" t="e">
        <f aca="false">IF(REF_DT&lt;PromptMonth,1,INDEX(BucketTable,MATCH($A7784,SumMonths,0),1))</f>
        <v>#VALUE!</v>
      </c>
      <c r="G7784" s="94" t="e">
        <f aca="false">INDEX(Book_Type,MATCH($B7784,Book,0),1)</f>
        <v>#N/A</v>
      </c>
      <c r="H7784" s="94" t="e">
        <f aca="false">$F7784&amp;$G7784</f>
        <v>#N/A</v>
      </c>
    </row>
    <row r="7785" customFormat="false" ht="12.75" hidden="false" customHeight="false" outlineLevel="0" collapsed="false">
      <c r="F7785" s="94" t="e">
        <f aca="false">IF(REF_DT&lt;PromptMonth,1,INDEX(BucketTable,MATCH($A7785,SumMonths,0),1))</f>
        <v>#VALUE!</v>
      </c>
      <c r="G7785" s="94" t="e">
        <f aca="false">INDEX(Book_Type,MATCH($B7785,Book,0),1)</f>
        <v>#N/A</v>
      </c>
      <c r="H7785" s="94" t="e">
        <f aca="false">$F7785&amp;$G7785</f>
        <v>#N/A</v>
      </c>
    </row>
    <row r="7786" customFormat="false" ht="12.75" hidden="false" customHeight="false" outlineLevel="0" collapsed="false">
      <c r="F7786" s="94" t="e">
        <f aca="false">IF(REF_DT&lt;PromptMonth,1,INDEX(BucketTable,MATCH($A7786,SumMonths,0),1))</f>
        <v>#VALUE!</v>
      </c>
      <c r="G7786" s="94" t="e">
        <f aca="false">INDEX(Book_Type,MATCH($B7786,Book,0),1)</f>
        <v>#N/A</v>
      </c>
      <c r="H7786" s="94" t="e">
        <f aca="false">$F7786&amp;$G7786</f>
        <v>#N/A</v>
      </c>
    </row>
    <row r="7787" customFormat="false" ht="12.75" hidden="false" customHeight="false" outlineLevel="0" collapsed="false">
      <c r="F7787" s="94" t="e">
        <f aca="false">IF(REF_DT&lt;PromptMonth,1,INDEX(BucketTable,MATCH($A7787,SumMonths,0),1))</f>
        <v>#VALUE!</v>
      </c>
      <c r="G7787" s="94" t="e">
        <f aca="false">INDEX(Book_Type,MATCH($B7787,Book,0),1)</f>
        <v>#N/A</v>
      </c>
      <c r="H7787" s="94" t="e">
        <f aca="false">$F7787&amp;$G7787</f>
        <v>#N/A</v>
      </c>
    </row>
    <row r="7788" customFormat="false" ht="12.75" hidden="false" customHeight="false" outlineLevel="0" collapsed="false">
      <c r="F7788" s="94" t="e">
        <f aca="false">IF(REF_DT&lt;PromptMonth,1,INDEX(BucketTable,MATCH($A7788,SumMonths,0),1))</f>
        <v>#VALUE!</v>
      </c>
      <c r="G7788" s="94" t="e">
        <f aca="false">INDEX(Book_Type,MATCH($B7788,Book,0),1)</f>
        <v>#N/A</v>
      </c>
      <c r="H7788" s="94" t="e">
        <f aca="false">$F7788&amp;$G7788</f>
        <v>#N/A</v>
      </c>
    </row>
    <row r="7789" customFormat="false" ht="12.75" hidden="false" customHeight="false" outlineLevel="0" collapsed="false">
      <c r="F7789" s="94" t="e">
        <f aca="false">IF(REF_DT&lt;PromptMonth,1,INDEX(BucketTable,MATCH($A7789,SumMonths,0),1))</f>
        <v>#VALUE!</v>
      </c>
      <c r="G7789" s="94" t="e">
        <f aca="false">INDEX(Book_Type,MATCH($B7789,Book,0),1)</f>
        <v>#N/A</v>
      </c>
      <c r="H7789" s="94" t="e">
        <f aca="false">$F7789&amp;$G7789</f>
        <v>#N/A</v>
      </c>
    </row>
    <row r="7790" customFormat="false" ht="12.75" hidden="false" customHeight="false" outlineLevel="0" collapsed="false">
      <c r="F7790" s="94" t="e">
        <f aca="false">IF(REF_DT&lt;PromptMonth,1,INDEX(BucketTable,MATCH($A7790,SumMonths,0),1))</f>
        <v>#VALUE!</v>
      </c>
      <c r="G7790" s="94" t="e">
        <f aca="false">INDEX(Book_Type,MATCH($B7790,Book,0),1)</f>
        <v>#N/A</v>
      </c>
      <c r="H7790" s="94" t="e">
        <f aca="false">$F7790&amp;$G7790</f>
        <v>#N/A</v>
      </c>
    </row>
    <row r="7791" customFormat="false" ht="12.75" hidden="false" customHeight="false" outlineLevel="0" collapsed="false">
      <c r="F7791" s="94" t="e">
        <f aca="false">IF(REF_DT&lt;PromptMonth,1,INDEX(BucketTable,MATCH($A7791,SumMonths,0),1))</f>
        <v>#VALUE!</v>
      </c>
      <c r="G7791" s="94" t="e">
        <f aca="false">INDEX(Book_Type,MATCH($B7791,Book,0),1)</f>
        <v>#N/A</v>
      </c>
      <c r="H7791" s="94" t="e">
        <f aca="false">$F7791&amp;$G7791</f>
        <v>#N/A</v>
      </c>
    </row>
    <row r="7792" customFormat="false" ht="12.75" hidden="false" customHeight="false" outlineLevel="0" collapsed="false">
      <c r="F7792" s="94" t="e">
        <f aca="false">IF(REF_DT&lt;PromptMonth,1,INDEX(BucketTable,MATCH($A7792,SumMonths,0),1))</f>
        <v>#VALUE!</v>
      </c>
      <c r="G7792" s="94" t="e">
        <f aca="false">INDEX(Book_Type,MATCH($B7792,Book,0),1)</f>
        <v>#N/A</v>
      </c>
      <c r="H7792" s="94" t="e">
        <f aca="false">$F7792&amp;$G7792</f>
        <v>#N/A</v>
      </c>
    </row>
    <row r="7793" customFormat="false" ht="12.75" hidden="false" customHeight="false" outlineLevel="0" collapsed="false">
      <c r="F7793" s="94" t="e">
        <f aca="false">IF(REF_DT&lt;PromptMonth,1,INDEX(BucketTable,MATCH($A7793,SumMonths,0),1))</f>
        <v>#VALUE!</v>
      </c>
      <c r="G7793" s="94" t="e">
        <f aca="false">INDEX(Book_Type,MATCH($B7793,Book,0),1)</f>
        <v>#N/A</v>
      </c>
      <c r="H7793" s="94" t="e">
        <f aca="false">$F7793&amp;$G7793</f>
        <v>#N/A</v>
      </c>
    </row>
    <row r="7794" customFormat="false" ht="12.75" hidden="false" customHeight="false" outlineLevel="0" collapsed="false">
      <c r="F7794" s="94" t="e">
        <f aca="false">IF(REF_DT&lt;PromptMonth,1,INDEX(BucketTable,MATCH($A7794,SumMonths,0),1))</f>
        <v>#VALUE!</v>
      </c>
      <c r="G7794" s="94" t="e">
        <f aca="false">INDEX(Book_Type,MATCH($B7794,Book,0),1)</f>
        <v>#N/A</v>
      </c>
      <c r="H7794" s="94" t="e">
        <f aca="false">$F7794&amp;$G7794</f>
        <v>#N/A</v>
      </c>
    </row>
    <row r="7795" customFormat="false" ht="12.75" hidden="false" customHeight="false" outlineLevel="0" collapsed="false">
      <c r="F7795" s="94" t="e">
        <f aca="false">IF(REF_DT&lt;PromptMonth,1,INDEX(BucketTable,MATCH($A7795,SumMonths,0),1))</f>
        <v>#VALUE!</v>
      </c>
      <c r="G7795" s="94" t="e">
        <f aca="false">INDEX(Book_Type,MATCH($B7795,Book,0),1)</f>
        <v>#N/A</v>
      </c>
      <c r="H7795" s="94" t="e">
        <f aca="false">$F7795&amp;$G7795</f>
        <v>#N/A</v>
      </c>
    </row>
    <row r="7796" customFormat="false" ht="12.75" hidden="false" customHeight="false" outlineLevel="0" collapsed="false">
      <c r="F7796" s="94" t="e">
        <f aca="false">IF(REF_DT&lt;PromptMonth,1,INDEX(BucketTable,MATCH($A7796,SumMonths,0),1))</f>
        <v>#VALUE!</v>
      </c>
      <c r="G7796" s="94" t="e">
        <f aca="false">INDEX(Book_Type,MATCH($B7796,Book,0),1)</f>
        <v>#N/A</v>
      </c>
      <c r="H7796" s="94" t="e">
        <f aca="false">$F7796&amp;$G7796</f>
        <v>#N/A</v>
      </c>
    </row>
    <row r="7797" customFormat="false" ht="12.75" hidden="false" customHeight="false" outlineLevel="0" collapsed="false">
      <c r="F7797" s="94" t="e">
        <f aca="false">IF(REF_DT&lt;PromptMonth,1,INDEX(BucketTable,MATCH($A7797,SumMonths,0),1))</f>
        <v>#VALUE!</v>
      </c>
      <c r="G7797" s="94" t="e">
        <f aca="false">INDEX(Book_Type,MATCH($B7797,Book,0),1)</f>
        <v>#N/A</v>
      </c>
      <c r="H7797" s="94" t="e">
        <f aca="false">$F7797&amp;$G7797</f>
        <v>#N/A</v>
      </c>
    </row>
    <row r="7798" customFormat="false" ht="12.75" hidden="false" customHeight="false" outlineLevel="0" collapsed="false">
      <c r="F7798" s="94" t="e">
        <f aca="false">IF(REF_DT&lt;PromptMonth,1,INDEX(BucketTable,MATCH($A7798,SumMonths,0),1))</f>
        <v>#VALUE!</v>
      </c>
      <c r="G7798" s="94" t="e">
        <f aca="false">INDEX(Book_Type,MATCH($B7798,Book,0),1)</f>
        <v>#N/A</v>
      </c>
      <c r="H7798" s="94" t="e">
        <f aca="false">$F7798&amp;$G7798</f>
        <v>#N/A</v>
      </c>
    </row>
    <row r="7799" customFormat="false" ht="12.75" hidden="false" customHeight="false" outlineLevel="0" collapsed="false">
      <c r="F7799" s="94" t="e">
        <f aca="false">IF(REF_DT&lt;PromptMonth,1,INDEX(BucketTable,MATCH($A7799,SumMonths,0),1))</f>
        <v>#VALUE!</v>
      </c>
      <c r="G7799" s="94" t="e">
        <f aca="false">INDEX(Book_Type,MATCH($B7799,Book,0),1)</f>
        <v>#N/A</v>
      </c>
      <c r="H7799" s="94" t="e">
        <f aca="false">$F7799&amp;$G7799</f>
        <v>#N/A</v>
      </c>
    </row>
    <row r="7800" customFormat="false" ht="12.75" hidden="false" customHeight="false" outlineLevel="0" collapsed="false">
      <c r="F7800" s="94" t="e">
        <f aca="false">IF(REF_DT&lt;PromptMonth,1,INDEX(BucketTable,MATCH($A7800,SumMonths,0),1))</f>
        <v>#VALUE!</v>
      </c>
      <c r="G7800" s="94" t="e">
        <f aca="false">INDEX(Book_Type,MATCH($B7800,Book,0),1)</f>
        <v>#N/A</v>
      </c>
      <c r="H7800" s="94" t="e">
        <f aca="false">$F7800&amp;$G7800</f>
        <v>#N/A</v>
      </c>
    </row>
    <row r="7801" customFormat="false" ht="12.75" hidden="false" customHeight="false" outlineLevel="0" collapsed="false">
      <c r="F7801" s="94" t="e">
        <f aca="false">IF(REF_DT&lt;PromptMonth,1,INDEX(BucketTable,MATCH($A7801,SumMonths,0),1))</f>
        <v>#VALUE!</v>
      </c>
      <c r="G7801" s="94" t="e">
        <f aca="false">INDEX(Book_Type,MATCH($B7801,Book,0),1)</f>
        <v>#N/A</v>
      </c>
      <c r="H7801" s="94" t="e">
        <f aca="false">$F7801&amp;$G7801</f>
        <v>#N/A</v>
      </c>
    </row>
    <row r="7802" customFormat="false" ht="12.75" hidden="false" customHeight="false" outlineLevel="0" collapsed="false">
      <c r="F7802" s="94" t="e">
        <f aca="false">IF(REF_DT&lt;PromptMonth,1,INDEX(BucketTable,MATCH($A7802,SumMonths,0),1))</f>
        <v>#VALUE!</v>
      </c>
      <c r="G7802" s="94" t="e">
        <f aca="false">INDEX(Book_Type,MATCH($B7802,Book,0),1)</f>
        <v>#N/A</v>
      </c>
      <c r="H7802" s="94" t="e">
        <f aca="false">$F7802&amp;$G7802</f>
        <v>#N/A</v>
      </c>
    </row>
    <row r="7803" customFormat="false" ht="12.75" hidden="false" customHeight="false" outlineLevel="0" collapsed="false">
      <c r="F7803" s="94" t="e">
        <f aca="false">IF(REF_DT&lt;PromptMonth,1,INDEX(BucketTable,MATCH($A7803,SumMonths,0),1))</f>
        <v>#VALUE!</v>
      </c>
      <c r="G7803" s="94" t="e">
        <f aca="false">INDEX(Book_Type,MATCH($B7803,Book,0),1)</f>
        <v>#N/A</v>
      </c>
      <c r="H7803" s="94" t="e">
        <f aca="false">$F7803&amp;$G7803</f>
        <v>#N/A</v>
      </c>
    </row>
    <row r="7804" customFormat="false" ht="12.75" hidden="false" customHeight="false" outlineLevel="0" collapsed="false">
      <c r="F7804" s="94" t="e">
        <f aca="false">IF(REF_DT&lt;PromptMonth,1,INDEX(BucketTable,MATCH($A7804,SumMonths,0),1))</f>
        <v>#VALUE!</v>
      </c>
      <c r="G7804" s="94" t="e">
        <f aca="false">INDEX(Book_Type,MATCH($B7804,Book,0),1)</f>
        <v>#N/A</v>
      </c>
      <c r="H7804" s="94" t="e">
        <f aca="false">$F7804&amp;$G7804</f>
        <v>#N/A</v>
      </c>
    </row>
    <row r="7805" customFormat="false" ht="12.75" hidden="false" customHeight="false" outlineLevel="0" collapsed="false">
      <c r="F7805" s="94" t="e">
        <f aca="false">IF(REF_DT&lt;PromptMonth,1,INDEX(BucketTable,MATCH($A7805,SumMonths,0),1))</f>
        <v>#VALUE!</v>
      </c>
      <c r="G7805" s="94" t="e">
        <f aca="false">INDEX(Book_Type,MATCH($B7805,Book,0),1)</f>
        <v>#N/A</v>
      </c>
      <c r="H7805" s="94" t="e">
        <f aca="false">$F7805&amp;$G7805</f>
        <v>#N/A</v>
      </c>
    </row>
    <row r="7806" customFormat="false" ht="12.75" hidden="false" customHeight="false" outlineLevel="0" collapsed="false">
      <c r="F7806" s="94" t="e">
        <f aca="false">IF(REF_DT&lt;PromptMonth,1,INDEX(BucketTable,MATCH($A7806,SumMonths,0),1))</f>
        <v>#VALUE!</v>
      </c>
      <c r="G7806" s="94" t="e">
        <f aca="false">INDEX(Book_Type,MATCH($B7806,Book,0),1)</f>
        <v>#N/A</v>
      </c>
      <c r="H7806" s="94" t="e">
        <f aca="false">$F7806&amp;$G7806</f>
        <v>#N/A</v>
      </c>
    </row>
    <row r="7807" customFormat="false" ht="12.75" hidden="false" customHeight="false" outlineLevel="0" collapsed="false">
      <c r="F7807" s="94" t="e">
        <f aca="false">IF(REF_DT&lt;PromptMonth,1,INDEX(BucketTable,MATCH($A7807,SumMonths,0),1))</f>
        <v>#VALUE!</v>
      </c>
      <c r="G7807" s="94" t="e">
        <f aca="false">INDEX(Book_Type,MATCH($B7807,Book,0),1)</f>
        <v>#N/A</v>
      </c>
      <c r="H7807" s="94" t="e">
        <f aca="false">$F7807&amp;$G7807</f>
        <v>#N/A</v>
      </c>
    </row>
    <row r="7808" customFormat="false" ht="12.75" hidden="false" customHeight="false" outlineLevel="0" collapsed="false">
      <c r="F7808" s="94" t="e">
        <f aca="false">IF(REF_DT&lt;PromptMonth,1,INDEX(BucketTable,MATCH($A7808,SumMonths,0),1))</f>
        <v>#VALUE!</v>
      </c>
      <c r="G7808" s="94" t="e">
        <f aca="false">INDEX(Book_Type,MATCH($B7808,Book,0),1)</f>
        <v>#N/A</v>
      </c>
      <c r="H7808" s="94" t="e">
        <f aca="false">$F7808&amp;$G7808</f>
        <v>#N/A</v>
      </c>
    </row>
    <row r="7809" customFormat="false" ht="12.75" hidden="false" customHeight="false" outlineLevel="0" collapsed="false">
      <c r="F7809" s="94" t="e">
        <f aca="false">IF(REF_DT&lt;PromptMonth,1,INDEX(BucketTable,MATCH($A7809,SumMonths,0),1))</f>
        <v>#VALUE!</v>
      </c>
      <c r="G7809" s="94" t="e">
        <f aca="false">INDEX(Book_Type,MATCH($B7809,Book,0),1)</f>
        <v>#N/A</v>
      </c>
      <c r="H7809" s="94" t="e">
        <f aca="false">$F7809&amp;$G7809</f>
        <v>#N/A</v>
      </c>
    </row>
    <row r="7810" customFormat="false" ht="12.75" hidden="false" customHeight="false" outlineLevel="0" collapsed="false">
      <c r="F7810" s="94" t="e">
        <f aca="false">IF(REF_DT&lt;PromptMonth,1,INDEX(BucketTable,MATCH($A7810,SumMonths,0),1))</f>
        <v>#VALUE!</v>
      </c>
      <c r="G7810" s="94" t="e">
        <f aca="false">INDEX(Book_Type,MATCH($B7810,Book,0),1)</f>
        <v>#N/A</v>
      </c>
      <c r="H7810" s="94" t="e">
        <f aca="false">$F7810&amp;$G7810</f>
        <v>#N/A</v>
      </c>
    </row>
    <row r="7811" customFormat="false" ht="12.75" hidden="false" customHeight="false" outlineLevel="0" collapsed="false">
      <c r="F7811" s="94" t="e">
        <f aca="false">IF(REF_DT&lt;PromptMonth,1,INDEX(BucketTable,MATCH($A7811,SumMonths,0),1))</f>
        <v>#VALUE!</v>
      </c>
      <c r="G7811" s="94" t="e">
        <f aca="false">INDEX(Book_Type,MATCH($B7811,Book,0),1)</f>
        <v>#N/A</v>
      </c>
      <c r="H7811" s="94" t="e">
        <f aca="false">$F7811&amp;$G7811</f>
        <v>#N/A</v>
      </c>
    </row>
    <row r="7812" customFormat="false" ht="12.75" hidden="false" customHeight="false" outlineLevel="0" collapsed="false">
      <c r="F7812" s="94" t="e">
        <f aca="false">IF(REF_DT&lt;PromptMonth,1,INDEX(BucketTable,MATCH($A7812,SumMonths,0),1))</f>
        <v>#VALUE!</v>
      </c>
      <c r="G7812" s="94" t="e">
        <f aca="false">INDEX(Book_Type,MATCH($B7812,Book,0),1)</f>
        <v>#N/A</v>
      </c>
      <c r="H7812" s="94" t="e">
        <f aca="false">$F7812&amp;$G7812</f>
        <v>#N/A</v>
      </c>
    </row>
    <row r="7813" customFormat="false" ht="12.75" hidden="false" customHeight="false" outlineLevel="0" collapsed="false">
      <c r="F7813" s="94" t="e">
        <f aca="false">IF(REF_DT&lt;PromptMonth,1,INDEX(BucketTable,MATCH($A7813,SumMonths,0),1))</f>
        <v>#VALUE!</v>
      </c>
      <c r="G7813" s="94" t="e">
        <f aca="false">INDEX(Book_Type,MATCH($B7813,Book,0),1)</f>
        <v>#N/A</v>
      </c>
      <c r="H7813" s="94" t="e">
        <f aca="false">$F7813&amp;$G7813</f>
        <v>#N/A</v>
      </c>
    </row>
    <row r="7814" customFormat="false" ht="12.75" hidden="false" customHeight="false" outlineLevel="0" collapsed="false">
      <c r="F7814" s="94" t="e">
        <f aca="false">IF(REF_DT&lt;PromptMonth,1,INDEX(BucketTable,MATCH($A7814,SumMonths,0),1))</f>
        <v>#VALUE!</v>
      </c>
      <c r="G7814" s="94" t="e">
        <f aca="false">INDEX(Book_Type,MATCH($B7814,Book,0),1)</f>
        <v>#N/A</v>
      </c>
      <c r="H7814" s="94" t="e">
        <f aca="false">$F7814&amp;$G7814</f>
        <v>#N/A</v>
      </c>
    </row>
    <row r="7815" customFormat="false" ht="12.75" hidden="false" customHeight="false" outlineLevel="0" collapsed="false">
      <c r="F7815" s="94" t="e">
        <f aca="false">IF(REF_DT&lt;PromptMonth,1,INDEX(BucketTable,MATCH($A7815,SumMonths,0),1))</f>
        <v>#VALUE!</v>
      </c>
      <c r="G7815" s="94" t="e">
        <f aca="false">INDEX(Book_Type,MATCH($B7815,Book,0),1)</f>
        <v>#N/A</v>
      </c>
      <c r="H7815" s="94" t="e">
        <f aca="false">$F7815&amp;$G7815</f>
        <v>#N/A</v>
      </c>
    </row>
    <row r="7816" customFormat="false" ht="12.75" hidden="false" customHeight="false" outlineLevel="0" collapsed="false">
      <c r="F7816" s="94" t="e">
        <f aca="false">IF(REF_DT&lt;PromptMonth,1,INDEX(BucketTable,MATCH($A7816,SumMonths,0),1))</f>
        <v>#VALUE!</v>
      </c>
      <c r="G7816" s="94" t="e">
        <f aca="false">INDEX(Book_Type,MATCH($B7816,Book,0),1)</f>
        <v>#N/A</v>
      </c>
      <c r="H7816" s="94" t="e">
        <f aca="false">$F7816&amp;$G7816</f>
        <v>#N/A</v>
      </c>
    </row>
    <row r="7817" customFormat="false" ht="12.75" hidden="false" customHeight="false" outlineLevel="0" collapsed="false">
      <c r="F7817" s="94" t="e">
        <f aca="false">IF(REF_DT&lt;PromptMonth,1,INDEX(BucketTable,MATCH($A7817,SumMonths,0),1))</f>
        <v>#VALUE!</v>
      </c>
      <c r="G7817" s="94" t="e">
        <f aca="false">INDEX(Book_Type,MATCH($B7817,Book,0),1)</f>
        <v>#N/A</v>
      </c>
      <c r="H7817" s="94" t="e">
        <f aca="false">$F7817&amp;$G7817</f>
        <v>#N/A</v>
      </c>
    </row>
    <row r="7818" customFormat="false" ht="12.75" hidden="false" customHeight="false" outlineLevel="0" collapsed="false">
      <c r="F7818" s="94" t="e">
        <f aca="false">IF(REF_DT&lt;PromptMonth,1,INDEX(BucketTable,MATCH($A7818,SumMonths,0),1))</f>
        <v>#VALUE!</v>
      </c>
      <c r="G7818" s="94" t="e">
        <f aca="false">INDEX(Book_Type,MATCH($B7818,Book,0),1)</f>
        <v>#N/A</v>
      </c>
      <c r="H7818" s="94" t="e">
        <f aca="false">$F7818&amp;$G7818</f>
        <v>#N/A</v>
      </c>
    </row>
    <row r="7819" customFormat="false" ht="12.75" hidden="false" customHeight="false" outlineLevel="0" collapsed="false">
      <c r="F7819" s="94" t="e">
        <f aca="false">IF(REF_DT&lt;PromptMonth,1,INDEX(BucketTable,MATCH($A7819,SumMonths,0),1))</f>
        <v>#VALUE!</v>
      </c>
      <c r="G7819" s="94" t="e">
        <f aca="false">INDEX(Book_Type,MATCH($B7819,Book,0),1)</f>
        <v>#N/A</v>
      </c>
      <c r="H7819" s="94" t="e">
        <f aca="false">$F7819&amp;$G7819</f>
        <v>#N/A</v>
      </c>
    </row>
    <row r="7820" customFormat="false" ht="12.75" hidden="false" customHeight="false" outlineLevel="0" collapsed="false">
      <c r="F7820" s="94" t="e">
        <f aca="false">IF(REF_DT&lt;PromptMonth,1,INDEX(BucketTable,MATCH($A7820,SumMonths,0),1))</f>
        <v>#VALUE!</v>
      </c>
      <c r="G7820" s="94" t="e">
        <f aca="false">INDEX(Book_Type,MATCH($B7820,Book,0),1)</f>
        <v>#N/A</v>
      </c>
      <c r="H7820" s="94" t="e">
        <f aca="false">$F7820&amp;$G7820</f>
        <v>#N/A</v>
      </c>
    </row>
    <row r="7821" customFormat="false" ht="12.75" hidden="false" customHeight="false" outlineLevel="0" collapsed="false">
      <c r="F7821" s="94" t="e">
        <f aca="false">IF(REF_DT&lt;PromptMonth,1,INDEX(BucketTable,MATCH($A7821,SumMonths,0),1))</f>
        <v>#VALUE!</v>
      </c>
      <c r="G7821" s="94" t="e">
        <f aca="false">INDEX(Book_Type,MATCH($B7821,Book,0),1)</f>
        <v>#N/A</v>
      </c>
      <c r="H7821" s="94" t="e">
        <f aca="false">$F7821&amp;$G7821</f>
        <v>#N/A</v>
      </c>
    </row>
    <row r="7822" customFormat="false" ht="12.75" hidden="false" customHeight="false" outlineLevel="0" collapsed="false">
      <c r="F7822" s="94" t="e">
        <f aca="false">IF(REF_DT&lt;PromptMonth,1,INDEX(BucketTable,MATCH($A7822,SumMonths,0),1))</f>
        <v>#VALUE!</v>
      </c>
      <c r="G7822" s="94" t="e">
        <f aca="false">INDEX(Book_Type,MATCH($B7822,Book,0),1)</f>
        <v>#N/A</v>
      </c>
      <c r="H7822" s="94" t="e">
        <f aca="false">$F7822&amp;$G7822</f>
        <v>#N/A</v>
      </c>
    </row>
    <row r="7823" customFormat="false" ht="12.75" hidden="false" customHeight="false" outlineLevel="0" collapsed="false">
      <c r="F7823" s="94" t="e">
        <f aca="false">IF(REF_DT&lt;PromptMonth,1,INDEX(BucketTable,MATCH($A7823,SumMonths,0),1))</f>
        <v>#VALUE!</v>
      </c>
      <c r="G7823" s="94" t="e">
        <f aca="false">INDEX(Book_Type,MATCH($B7823,Book,0),1)</f>
        <v>#N/A</v>
      </c>
      <c r="H7823" s="94" t="e">
        <f aca="false">$F7823&amp;$G7823</f>
        <v>#N/A</v>
      </c>
    </row>
    <row r="7824" customFormat="false" ht="12.75" hidden="false" customHeight="false" outlineLevel="0" collapsed="false">
      <c r="F7824" s="94" t="e">
        <f aca="false">IF(REF_DT&lt;PromptMonth,1,INDEX(BucketTable,MATCH($A7824,SumMonths,0),1))</f>
        <v>#VALUE!</v>
      </c>
      <c r="G7824" s="94" t="e">
        <f aca="false">INDEX(Book_Type,MATCH($B7824,Book,0),1)</f>
        <v>#N/A</v>
      </c>
      <c r="H7824" s="94" t="e">
        <f aca="false">$F7824&amp;$G7824</f>
        <v>#N/A</v>
      </c>
    </row>
    <row r="7825" customFormat="false" ht="12.75" hidden="false" customHeight="false" outlineLevel="0" collapsed="false">
      <c r="F7825" s="94" t="e">
        <f aca="false">IF(REF_DT&lt;PromptMonth,1,INDEX(BucketTable,MATCH($A7825,SumMonths,0),1))</f>
        <v>#VALUE!</v>
      </c>
      <c r="G7825" s="94" t="e">
        <f aca="false">INDEX(Book_Type,MATCH($B7825,Book,0),1)</f>
        <v>#N/A</v>
      </c>
      <c r="H7825" s="94" t="e">
        <f aca="false">$F7825&amp;$G7825</f>
        <v>#N/A</v>
      </c>
    </row>
    <row r="7826" customFormat="false" ht="12.75" hidden="false" customHeight="false" outlineLevel="0" collapsed="false">
      <c r="F7826" s="94" t="e">
        <f aca="false">IF(REF_DT&lt;PromptMonth,1,INDEX(BucketTable,MATCH($A7826,SumMonths,0),1))</f>
        <v>#VALUE!</v>
      </c>
      <c r="G7826" s="94" t="e">
        <f aca="false">INDEX(Book_Type,MATCH($B7826,Book,0),1)</f>
        <v>#N/A</v>
      </c>
      <c r="H7826" s="94" t="e">
        <f aca="false">$F7826&amp;$G7826</f>
        <v>#N/A</v>
      </c>
    </row>
    <row r="7827" customFormat="false" ht="12.75" hidden="false" customHeight="false" outlineLevel="0" collapsed="false">
      <c r="F7827" s="94" t="e">
        <f aca="false">IF(REF_DT&lt;PromptMonth,1,INDEX(BucketTable,MATCH($A7827,SumMonths,0),1))</f>
        <v>#VALUE!</v>
      </c>
      <c r="G7827" s="94" t="e">
        <f aca="false">INDEX(Book_Type,MATCH($B7827,Book,0),1)</f>
        <v>#N/A</v>
      </c>
      <c r="H7827" s="94" t="e">
        <f aca="false">$F7827&amp;$G7827</f>
        <v>#N/A</v>
      </c>
    </row>
    <row r="7828" customFormat="false" ht="12.75" hidden="false" customHeight="false" outlineLevel="0" collapsed="false">
      <c r="F7828" s="94" t="e">
        <f aca="false">IF(REF_DT&lt;PromptMonth,1,INDEX(BucketTable,MATCH($A7828,SumMonths,0),1))</f>
        <v>#VALUE!</v>
      </c>
      <c r="G7828" s="94" t="e">
        <f aca="false">INDEX(Book_Type,MATCH($B7828,Book,0),1)</f>
        <v>#N/A</v>
      </c>
      <c r="H7828" s="94" t="e">
        <f aca="false">$F7828&amp;$G7828</f>
        <v>#N/A</v>
      </c>
    </row>
    <row r="7829" customFormat="false" ht="12.75" hidden="false" customHeight="false" outlineLevel="0" collapsed="false">
      <c r="F7829" s="94" t="e">
        <f aca="false">IF(REF_DT&lt;PromptMonth,1,INDEX(BucketTable,MATCH($A7829,SumMonths,0),1))</f>
        <v>#VALUE!</v>
      </c>
      <c r="G7829" s="94" t="e">
        <f aca="false">INDEX(Book_Type,MATCH($B7829,Book,0),1)</f>
        <v>#N/A</v>
      </c>
      <c r="H7829" s="94" t="e">
        <f aca="false">$F7829&amp;$G7829</f>
        <v>#N/A</v>
      </c>
    </row>
    <row r="7830" customFormat="false" ht="12.75" hidden="false" customHeight="false" outlineLevel="0" collapsed="false">
      <c r="F7830" s="94" t="e">
        <f aca="false">IF(REF_DT&lt;PromptMonth,1,INDEX(BucketTable,MATCH($A7830,SumMonths,0),1))</f>
        <v>#VALUE!</v>
      </c>
      <c r="G7830" s="94" t="e">
        <f aca="false">INDEX(Book_Type,MATCH($B7830,Book,0),1)</f>
        <v>#N/A</v>
      </c>
      <c r="H7830" s="94" t="e">
        <f aca="false">$F7830&amp;$G7830</f>
        <v>#N/A</v>
      </c>
    </row>
    <row r="7831" customFormat="false" ht="12.75" hidden="false" customHeight="false" outlineLevel="0" collapsed="false">
      <c r="F7831" s="94" t="e">
        <f aca="false">IF(REF_DT&lt;PromptMonth,1,INDEX(BucketTable,MATCH($A7831,SumMonths,0),1))</f>
        <v>#VALUE!</v>
      </c>
      <c r="G7831" s="94" t="e">
        <f aca="false">INDEX(Book_Type,MATCH($B7831,Book,0),1)</f>
        <v>#N/A</v>
      </c>
      <c r="H7831" s="94" t="e">
        <f aca="false">$F7831&amp;$G7831</f>
        <v>#N/A</v>
      </c>
    </row>
    <row r="7832" customFormat="false" ht="12.75" hidden="false" customHeight="false" outlineLevel="0" collapsed="false">
      <c r="F7832" s="94" t="e">
        <f aca="false">IF(REF_DT&lt;PromptMonth,1,INDEX(BucketTable,MATCH($A7832,SumMonths,0),1))</f>
        <v>#VALUE!</v>
      </c>
      <c r="G7832" s="94" t="e">
        <f aca="false">INDEX(Book_Type,MATCH($B7832,Book,0),1)</f>
        <v>#N/A</v>
      </c>
      <c r="H7832" s="94" t="e">
        <f aca="false">$F7832&amp;$G7832</f>
        <v>#N/A</v>
      </c>
    </row>
    <row r="7833" customFormat="false" ht="12.75" hidden="false" customHeight="false" outlineLevel="0" collapsed="false">
      <c r="F7833" s="94" t="e">
        <f aca="false">IF(REF_DT&lt;PromptMonth,1,INDEX(BucketTable,MATCH($A7833,SumMonths,0),1))</f>
        <v>#VALUE!</v>
      </c>
      <c r="G7833" s="94" t="e">
        <f aca="false">INDEX(Book_Type,MATCH($B7833,Book,0),1)</f>
        <v>#N/A</v>
      </c>
      <c r="H7833" s="94" t="e">
        <f aca="false">$F7833&amp;$G7833</f>
        <v>#N/A</v>
      </c>
    </row>
    <row r="7834" customFormat="false" ht="12.75" hidden="false" customHeight="false" outlineLevel="0" collapsed="false">
      <c r="F7834" s="94" t="e">
        <f aca="false">IF(REF_DT&lt;PromptMonth,1,INDEX(BucketTable,MATCH($A7834,SumMonths,0),1))</f>
        <v>#VALUE!</v>
      </c>
      <c r="G7834" s="94" t="e">
        <f aca="false">INDEX(Book_Type,MATCH($B7834,Book,0),1)</f>
        <v>#N/A</v>
      </c>
      <c r="H7834" s="94" t="e">
        <f aca="false">$F7834&amp;$G7834</f>
        <v>#N/A</v>
      </c>
    </row>
    <row r="7835" customFormat="false" ht="12.75" hidden="false" customHeight="false" outlineLevel="0" collapsed="false">
      <c r="F7835" s="94" t="e">
        <f aca="false">IF(REF_DT&lt;PromptMonth,1,INDEX(BucketTable,MATCH($A7835,SumMonths,0),1))</f>
        <v>#VALUE!</v>
      </c>
      <c r="G7835" s="94" t="e">
        <f aca="false">INDEX(Book_Type,MATCH($B7835,Book,0),1)</f>
        <v>#N/A</v>
      </c>
      <c r="H7835" s="94" t="e">
        <f aca="false">$F7835&amp;$G7835</f>
        <v>#N/A</v>
      </c>
    </row>
    <row r="7836" customFormat="false" ht="12.75" hidden="false" customHeight="false" outlineLevel="0" collapsed="false">
      <c r="F7836" s="94" t="e">
        <f aca="false">IF(REF_DT&lt;PromptMonth,1,INDEX(BucketTable,MATCH($A7836,SumMonths,0),1))</f>
        <v>#VALUE!</v>
      </c>
      <c r="G7836" s="94" t="e">
        <f aca="false">INDEX(Book_Type,MATCH($B7836,Book,0),1)</f>
        <v>#N/A</v>
      </c>
      <c r="H7836" s="94" t="e">
        <f aca="false">$F7836&amp;$G7836</f>
        <v>#N/A</v>
      </c>
    </row>
    <row r="7837" customFormat="false" ht="12.75" hidden="false" customHeight="false" outlineLevel="0" collapsed="false">
      <c r="F7837" s="94" t="e">
        <f aca="false">IF(REF_DT&lt;PromptMonth,1,INDEX(BucketTable,MATCH($A7837,SumMonths,0),1))</f>
        <v>#VALUE!</v>
      </c>
      <c r="G7837" s="94" t="e">
        <f aca="false">INDEX(Book_Type,MATCH($B7837,Book,0),1)</f>
        <v>#N/A</v>
      </c>
      <c r="H7837" s="94" t="e">
        <f aca="false">$F7837&amp;$G7837</f>
        <v>#N/A</v>
      </c>
    </row>
    <row r="7838" customFormat="false" ht="12.75" hidden="false" customHeight="false" outlineLevel="0" collapsed="false">
      <c r="F7838" s="94" t="e">
        <f aca="false">IF(REF_DT&lt;PromptMonth,1,INDEX(BucketTable,MATCH($A7838,SumMonths,0),1))</f>
        <v>#VALUE!</v>
      </c>
      <c r="G7838" s="94" t="e">
        <f aca="false">INDEX(Book_Type,MATCH($B7838,Book,0),1)</f>
        <v>#N/A</v>
      </c>
      <c r="H7838" s="94" t="e">
        <f aca="false">$F7838&amp;$G7838</f>
        <v>#N/A</v>
      </c>
    </row>
    <row r="7839" customFormat="false" ht="12.75" hidden="false" customHeight="false" outlineLevel="0" collapsed="false">
      <c r="F7839" s="94" t="e">
        <f aca="false">IF(REF_DT&lt;PromptMonth,1,INDEX(BucketTable,MATCH($A7839,SumMonths,0),1))</f>
        <v>#VALUE!</v>
      </c>
      <c r="G7839" s="94" t="e">
        <f aca="false">INDEX(Book_Type,MATCH($B7839,Book,0),1)</f>
        <v>#N/A</v>
      </c>
      <c r="H7839" s="94" t="e">
        <f aca="false">$F7839&amp;$G7839</f>
        <v>#N/A</v>
      </c>
    </row>
    <row r="7840" customFormat="false" ht="12.75" hidden="false" customHeight="false" outlineLevel="0" collapsed="false">
      <c r="F7840" s="94" t="e">
        <f aca="false">IF(REF_DT&lt;PromptMonth,1,INDEX(BucketTable,MATCH($A7840,SumMonths,0),1))</f>
        <v>#VALUE!</v>
      </c>
      <c r="G7840" s="94" t="e">
        <f aca="false">INDEX(Book_Type,MATCH($B7840,Book,0),1)</f>
        <v>#N/A</v>
      </c>
      <c r="H7840" s="94" t="e">
        <f aca="false">$F7840&amp;$G7840</f>
        <v>#N/A</v>
      </c>
    </row>
    <row r="7841" customFormat="false" ht="12.75" hidden="false" customHeight="false" outlineLevel="0" collapsed="false">
      <c r="F7841" s="94" t="e">
        <f aca="false">IF(REF_DT&lt;PromptMonth,1,INDEX(BucketTable,MATCH($A7841,SumMonths,0),1))</f>
        <v>#VALUE!</v>
      </c>
      <c r="G7841" s="94" t="e">
        <f aca="false">INDEX(Book_Type,MATCH($B7841,Book,0),1)</f>
        <v>#N/A</v>
      </c>
      <c r="H7841" s="94" t="e">
        <f aca="false">$F7841&amp;$G7841</f>
        <v>#N/A</v>
      </c>
    </row>
    <row r="7842" customFormat="false" ht="12.75" hidden="false" customHeight="false" outlineLevel="0" collapsed="false">
      <c r="F7842" s="94" t="e">
        <f aca="false">IF(REF_DT&lt;PromptMonth,1,INDEX(BucketTable,MATCH($A7842,SumMonths,0),1))</f>
        <v>#VALUE!</v>
      </c>
      <c r="G7842" s="94" t="e">
        <f aca="false">INDEX(Book_Type,MATCH($B7842,Book,0),1)</f>
        <v>#N/A</v>
      </c>
      <c r="H7842" s="94" t="e">
        <f aca="false">$F7842&amp;$G7842</f>
        <v>#N/A</v>
      </c>
    </row>
    <row r="7843" customFormat="false" ht="12.75" hidden="false" customHeight="false" outlineLevel="0" collapsed="false">
      <c r="F7843" s="94" t="e">
        <f aca="false">IF(REF_DT&lt;PromptMonth,1,INDEX(BucketTable,MATCH($A7843,SumMonths,0),1))</f>
        <v>#VALUE!</v>
      </c>
      <c r="G7843" s="94" t="e">
        <f aca="false">INDEX(Book_Type,MATCH($B7843,Book,0),1)</f>
        <v>#N/A</v>
      </c>
      <c r="H7843" s="94" t="e">
        <f aca="false">$F7843&amp;$G7843</f>
        <v>#N/A</v>
      </c>
    </row>
    <row r="7844" customFormat="false" ht="12.75" hidden="false" customHeight="false" outlineLevel="0" collapsed="false">
      <c r="F7844" s="94" t="e">
        <f aca="false">IF(REF_DT&lt;PromptMonth,1,INDEX(BucketTable,MATCH($A7844,SumMonths,0),1))</f>
        <v>#VALUE!</v>
      </c>
      <c r="G7844" s="94" t="e">
        <f aca="false">INDEX(Book_Type,MATCH($B7844,Book,0),1)</f>
        <v>#N/A</v>
      </c>
      <c r="H7844" s="94" t="e">
        <f aca="false">$F7844&amp;$G7844</f>
        <v>#N/A</v>
      </c>
    </row>
    <row r="7845" customFormat="false" ht="12.75" hidden="false" customHeight="false" outlineLevel="0" collapsed="false">
      <c r="F7845" s="94" t="e">
        <f aca="false">IF(REF_DT&lt;PromptMonth,1,INDEX(BucketTable,MATCH($A7845,SumMonths,0),1))</f>
        <v>#VALUE!</v>
      </c>
      <c r="G7845" s="94" t="e">
        <f aca="false">INDEX(Book_Type,MATCH($B7845,Book,0),1)</f>
        <v>#N/A</v>
      </c>
      <c r="H7845" s="94" t="e">
        <f aca="false">$F7845&amp;$G7845</f>
        <v>#N/A</v>
      </c>
    </row>
    <row r="7846" customFormat="false" ht="12.75" hidden="false" customHeight="false" outlineLevel="0" collapsed="false">
      <c r="F7846" s="94" t="e">
        <f aca="false">IF(REF_DT&lt;PromptMonth,1,INDEX(BucketTable,MATCH($A7846,SumMonths,0),1))</f>
        <v>#VALUE!</v>
      </c>
      <c r="G7846" s="94" t="e">
        <f aca="false">INDEX(Book_Type,MATCH($B7846,Book,0),1)</f>
        <v>#N/A</v>
      </c>
      <c r="H7846" s="94" t="e">
        <f aca="false">$F7846&amp;$G7846</f>
        <v>#N/A</v>
      </c>
    </row>
    <row r="7847" customFormat="false" ht="12.75" hidden="false" customHeight="false" outlineLevel="0" collapsed="false">
      <c r="F7847" s="94" t="e">
        <f aca="false">IF(REF_DT&lt;PromptMonth,1,INDEX(BucketTable,MATCH($A7847,SumMonths,0),1))</f>
        <v>#VALUE!</v>
      </c>
      <c r="G7847" s="94" t="e">
        <f aca="false">INDEX(Book_Type,MATCH($B7847,Book,0),1)</f>
        <v>#N/A</v>
      </c>
      <c r="H7847" s="94" t="e">
        <f aca="false">$F7847&amp;$G7847</f>
        <v>#N/A</v>
      </c>
    </row>
    <row r="7848" customFormat="false" ht="12.75" hidden="false" customHeight="false" outlineLevel="0" collapsed="false">
      <c r="F7848" s="94" t="e">
        <f aca="false">IF(REF_DT&lt;PromptMonth,1,INDEX(BucketTable,MATCH($A7848,SumMonths,0),1))</f>
        <v>#VALUE!</v>
      </c>
      <c r="G7848" s="94" t="e">
        <f aca="false">INDEX(Book_Type,MATCH($B7848,Book,0),1)</f>
        <v>#N/A</v>
      </c>
      <c r="H7848" s="94" t="e">
        <f aca="false">$F7848&amp;$G7848</f>
        <v>#N/A</v>
      </c>
    </row>
    <row r="7849" customFormat="false" ht="12.75" hidden="false" customHeight="false" outlineLevel="0" collapsed="false">
      <c r="F7849" s="94" t="e">
        <f aca="false">IF(REF_DT&lt;PromptMonth,1,INDEX(BucketTable,MATCH($A7849,SumMonths,0),1))</f>
        <v>#VALUE!</v>
      </c>
      <c r="G7849" s="94" t="e">
        <f aca="false">INDEX(Book_Type,MATCH($B7849,Book,0),1)</f>
        <v>#N/A</v>
      </c>
      <c r="H7849" s="94" t="e">
        <f aca="false">$F7849&amp;$G7849</f>
        <v>#N/A</v>
      </c>
    </row>
    <row r="7850" customFormat="false" ht="12.75" hidden="false" customHeight="false" outlineLevel="0" collapsed="false">
      <c r="F7850" s="94" t="e">
        <f aca="false">IF(REF_DT&lt;PromptMonth,1,INDEX(BucketTable,MATCH($A7850,SumMonths,0),1))</f>
        <v>#VALUE!</v>
      </c>
      <c r="G7850" s="94" t="e">
        <f aca="false">INDEX(Book_Type,MATCH($B7850,Book,0),1)</f>
        <v>#N/A</v>
      </c>
      <c r="H7850" s="94" t="e">
        <f aca="false">$F7850&amp;$G7850</f>
        <v>#N/A</v>
      </c>
    </row>
    <row r="7851" customFormat="false" ht="12.75" hidden="false" customHeight="false" outlineLevel="0" collapsed="false">
      <c r="F7851" s="94" t="e">
        <f aca="false">IF(REF_DT&lt;PromptMonth,1,INDEX(BucketTable,MATCH($A7851,SumMonths,0),1))</f>
        <v>#VALUE!</v>
      </c>
      <c r="G7851" s="94" t="e">
        <f aca="false">INDEX(Book_Type,MATCH($B7851,Book,0),1)</f>
        <v>#N/A</v>
      </c>
      <c r="H7851" s="94" t="e">
        <f aca="false">$F7851&amp;$G7851</f>
        <v>#N/A</v>
      </c>
    </row>
    <row r="7852" customFormat="false" ht="12.75" hidden="false" customHeight="false" outlineLevel="0" collapsed="false">
      <c r="F7852" s="94" t="e">
        <f aca="false">IF(REF_DT&lt;PromptMonth,1,INDEX(BucketTable,MATCH($A7852,SumMonths,0),1))</f>
        <v>#VALUE!</v>
      </c>
      <c r="G7852" s="94" t="e">
        <f aca="false">INDEX(Book_Type,MATCH($B7852,Book,0),1)</f>
        <v>#N/A</v>
      </c>
      <c r="H7852" s="94" t="e">
        <f aca="false">$F7852&amp;$G7852</f>
        <v>#N/A</v>
      </c>
    </row>
    <row r="7853" customFormat="false" ht="12.75" hidden="false" customHeight="false" outlineLevel="0" collapsed="false">
      <c r="F7853" s="94" t="e">
        <f aca="false">IF(REF_DT&lt;PromptMonth,1,INDEX(BucketTable,MATCH($A7853,SumMonths,0),1))</f>
        <v>#VALUE!</v>
      </c>
      <c r="G7853" s="94" t="e">
        <f aca="false">INDEX(Book_Type,MATCH($B7853,Book,0),1)</f>
        <v>#N/A</v>
      </c>
      <c r="H7853" s="94" t="e">
        <f aca="false">$F7853&amp;$G7853</f>
        <v>#N/A</v>
      </c>
    </row>
    <row r="7854" customFormat="false" ht="12.75" hidden="false" customHeight="false" outlineLevel="0" collapsed="false">
      <c r="F7854" s="94" t="e">
        <f aca="false">IF(REF_DT&lt;PromptMonth,1,INDEX(BucketTable,MATCH($A7854,SumMonths,0),1))</f>
        <v>#VALUE!</v>
      </c>
      <c r="G7854" s="94" t="e">
        <f aca="false">INDEX(Book_Type,MATCH($B7854,Book,0),1)</f>
        <v>#N/A</v>
      </c>
      <c r="H7854" s="94" t="e">
        <f aca="false">$F7854&amp;$G7854</f>
        <v>#N/A</v>
      </c>
    </row>
    <row r="7855" customFormat="false" ht="12.75" hidden="false" customHeight="false" outlineLevel="0" collapsed="false">
      <c r="F7855" s="94" t="e">
        <f aca="false">IF(REF_DT&lt;PromptMonth,1,INDEX(BucketTable,MATCH($A7855,SumMonths,0),1))</f>
        <v>#VALUE!</v>
      </c>
      <c r="G7855" s="94" t="e">
        <f aca="false">INDEX(Book_Type,MATCH($B7855,Book,0),1)</f>
        <v>#N/A</v>
      </c>
      <c r="H7855" s="94" t="e">
        <f aca="false">$F7855&amp;$G7855</f>
        <v>#N/A</v>
      </c>
    </row>
    <row r="7856" customFormat="false" ht="12.75" hidden="false" customHeight="false" outlineLevel="0" collapsed="false">
      <c r="F7856" s="94" t="e">
        <f aca="false">IF(REF_DT&lt;PromptMonth,1,INDEX(BucketTable,MATCH($A7856,SumMonths,0),1))</f>
        <v>#VALUE!</v>
      </c>
      <c r="G7856" s="94" t="e">
        <f aca="false">INDEX(Book_Type,MATCH($B7856,Book,0),1)</f>
        <v>#N/A</v>
      </c>
      <c r="H7856" s="94" t="e">
        <f aca="false">$F7856&amp;$G7856</f>
        <v>#N/A</v>
      </c>
    </row>
    <row r="7857" customFormat="false" ht="12.75" hidden="false" customHeight="false" outlineLevel="0" collapsed="false">
      <c r="F7857" s="94" t="e">
        <f aca="false">IF(REF_DT&lt;PromptMonth,1,INDEX(BucketTable,MATCH($A7857,SumMonths,0),1))</f>
        <v>#VALUE!</v>
      </c>
      <c r="G7857" s="94" t="e">
        <f aca="false">INDEX(Book_Type,MATCH($B7857,Book,0),1)</f>
        <v>#N/A</v>
      </c>
      <c r="H7857" s="94" t="e">
        <f aca="false">$F7857&amp;$G7857</f>
        <v>#N/A</v>
      </c>
    </row>
    <row r="7858" customFormat="false" ht="12.75" hidden="false" customHeight="false" outlineLevel="0" collapsed="false">
      <c r="F7858" s="94" t="e">
        <f aca="false">IF(REF_DT&lt;PromptMonth,1,INDEX(BucketTable,MATCH($A7858,SumMonths,0),1))</f>
        <v>#VALUE!</v>
      </c>
      <c r="G7858" s="94" t="e">
        <f aca="false">INDEX(Book_Type,MATCH($B7858,Book,0),1)</f>
        <v>#N/A</v>
      </c>
      <c r="H7858" s="94" t="e">
        <f aca="false">$F7858&amp;$G7858</f>
        <v>#N/A</v>
      </c>
    </row>
    <row r="7859" customFormat="false" ht="12.75" hidden="false" customHeight="false" outlineLevel="0" collapsed="false">
      <c r="F7859" s="94" t="e">
        <f aca="false">IF(REF_DT&lt;PromptMonth,1,INDEX(BucketTable,MATCH($A7859,SumMonths,0),1))</f>
        <v>#VALUE!</v>
      </c>
      <c r="G7859" s="94" t="e">
        <f aca="false">INDEX(Book_Type,MATCH($B7859,Book,0),1)</f>
        <v>#N/A</v>
      </c>
      <c r="H7859" s="94" t="e">
        <f aca="false">$F7859&amp;$G7859</f>
        <v>#N/A</v>
      </c>
    </row>
    <row r="7860" customFormat="false" ht="12.75" hidden="false" customHeight="false" outlineLevel="0" collapsed="false">
      <c r="F7860" s="94" t="e">
        <f aca="false">IF(REF_DT&lt;PromptMonth,1,INDEX(BucketTable,MATCH($A7860,SumMonths,0),1))</f>
        <v>#VALUE!</v>
      </c>
      <c r="G7860" s="94" t="e">
        <f aca="false">INDEX(Book_Type,MATCH($B7860,Book,0),1)</f>
        <v>#N/A</v>
      </c>
      <c r="H7860" s="94" t="e">
        <f aca="false">$F7860&amp;$G7860</f>
        <v>#N/A</v>
      </c>
    </row>
    <row r="7861" customFormat="false" ht="12.75" hidden="false" customHeight="false" outlineLevel="0" collapsed="false">
      <c r="F7861" s="94" t="e">
        <f aca="false">IF(REF_DT&lt;PromptMonth,1,INDEX(BucketTable,MATCH($A7861,SumMonths,0),1))</f>
        <v>#VALUE!</v>
      </c>
      <c r="G7861" s="94" t="e">
        <f aca="false">INDEX(Book_Type,MATCH($B7861,Book,0),1)</f>
        <v>#N/A</v>
      </c>
      <c r="H7861" s="94" t="e">
        <f aca="false">$F7861&amp;$G7861</f>
        <v>#N/A</v>
      </c>
    </row>
    <row r="7862" customFormat="false" ht="12.75" hidden="false" customHeight="false" outlineLevel="0" collapsed="false">
      <c r="F7862" s="94" t="e">
        <f aca="false">IF(REF_DT&lt;PromptMonth,1,INDEX(BucketTable,MATCH($A7862,SumMonths,0),1))</f>
        <v>#VALUE!</v>
      </c>
      <c r="G7862" s="94" t="e">
        <f aca="false">INDEX(Book_Type,MATCH($B7862,Book,0),1)</f>
        <v>#N/A</v>
      </c>
      <c r="H7862" s="94" t="e">
        <f aca="false">$F7862&amp;$G7862</f>
        <v>#N/A</v>
      </c>
    </row>
    <row r="7863" customFormat="false" ht="12.75" hidden="false" customHeight="false" outlineLevel="0" collapsed="false">
      <c r="F7863" s="94" t="e">
        <f aca="false">IF(REF_DT&lt;PromptMonth,1,INDEX(BucketTable,MATCH($A7863,SumMonths,0),1))</f>
        <v>#VALUE!</v>
      </c>
      <c r="G7863" s="94" t="e">
        <f aca="false">INDEX(Book_Type,MATCH($B7863,Book,0),1)</f>
        <v>#N/A</v>
      </c>
      <c r="H7863" s="94" t="e">
        <f aca="false">$F7863&amp;$G7863</f>
        <v>#N/A</v>
      </c>
    </row>
    <row r="7864" customFormat="false" ht="12.75" hidden="false" customHeight="false" outlineLevel="0" collapsed="false">
      <c r="F7864" s="94" t="e">
        <f aca="false">IF(REF_DT&lt;PromptMonth,1,INDEX(BucketTable,MATCH($A7864,SumMonths,0),1))</f>
        <v>#VALUE!</v>
      </c>
      <c r="G7864" s="94" t="e">
        <f aca="false">INDEX(Book_Type,MATCH($B7864,Book,0),1)</f>
        <v>#N/A</v>
      </c>
      <c r="H7864" s="94" t="e">
        <f aca="false">$F7864&amp;$G7864</f>
        <v>#N/A</v>
      </c>
    </row>
    <row r="7865" customFormat="false" ht="12.75" hidden="false" customHeight="false" outlineLevel="0" collapsed="false">
      <c r="F7865" s="94" t="e">
        <f aca="false">IF(REF_DT&lt;PromptMonth,1,INDEX(BucketTable,MATCH($A7865,SumMonths,0),1))</f>
        <v>#VALUE!</v>
      </c>
      <c r="G7865" s="94" t="e">
        <f aca="false">INDEX(Book_Type,MATCH($B7865,Book,0),1)</f>
        <v>#N/A</v>
      </c>
      <c r="H7865" s="94" t="e">
        <f aca="false">$F7865&amp;$G7865</f>
        <v>#N/A</v>
      </c>
    </row>
    <row r="7866" customFormat="false" ht="12.75" hidden="false" customHeight="false" outlineLevel="0" collapsed="false">
      <c r="F7866" s="94" t="e">
        <f aca="false">IF(REF_DT&lt;PromptMonth,1,INDEX(BucketTable,MATCH($A7866,SumMonths,0),1))</f>
        <v>#VALUE!</v>
      </c>
      <c r="G7866" s="94" t="e">
        <f aca="false">INDEX(Book_Type,MATCH($B7866,Book,0),1)</f>
        <v>#N/A</v>
      </c>
      <c r="H7866" s="94" t="e">
        <f aca="false">$F7866&amp;$G7866</f>
        <v>#N/A</v>
      </c>
    </row>
    <row r="7867" customFormat="false" ht="12.75" hidden="false" customHeight="false" outlineLevel="0" collapsed="false">
      <c r="F7867" s="94" t="e">
        <f aca="false">IF(REF_DT&lt;PromptMonth,1,INDEX(BucketTable,MATCH($A7867,SumMonths,0),1))</f>
        <v>#VALUE!</v>
      </c>
      <c r="G7867" s="94" t="e">
        <f aca="false">INDEX(Book_Type,MATCH($B7867,Book,0),1)</f>
        <v>#N/A</v>
      </c>
      <c r="H7867" s="94" t="e">
        <f aca="false">$F7867&amp;$G7867</f>
        <v>#N/A</v>
      </c>
    </row>
    <row r="7868" customFormat="false" ht="12.75" hidden="false" customHeight="false" outlineLevel="0" collapsed="false">
      <c r="F7868" s="94" t="e">
        <f aca="false">IF(REF_DT&lt;PromptMonth,1,INDEX(BucketTable,MATCH($A7868,SumMonths,0),1))</f>
        <v>#VALUE!</v>
      </c>
      <c r="G7868" s="94" t="e">
        <f aca="false">INDEX(Book_Type,MATCH($B7868,Book,0),1)</f>
        <v>#N/A</v>
      </c>
      <c r="H7868" s="94" t="e">
        <f aca="false">$F7868&amp;$G7868</f>
        <v>#N/A</v>
      </c>
    </row>
    <row r="7869" customFormat="false" ht="12.75" hidden="false" customHeight="false" outlineLevel="0" collapsed="false">
      <c r="F7869" s="94" t="e">
        <f aca="false">IF(REF_DT&lt;PromptMonth,1,INDEX(BucketTable,MATCH($A7869,SumMonths,0),1))</f>
        <v>#VALUE!</v>
      </c>
      <c r="G7869" s="94" t="e">
        <f aca="false">INDEX(Book_Type,MATCH($B7869,Book,0),1)</f>
        <v>#N/A</v>
      </c>
      <c r="H7869" s="94" t="e">
        <f aca="false">$F7869&amp;$G7869</f>
        <v>#N/A</v>
      </c>
    </row>
    <row r="7870" customFormat="false" ht="12.75" hidden="false" customHeight="false" outlineLevel="0" collapsed="false">
      <c r="F7870" s="94" t="e">
        <f aca="false">IF(REF_DT&lt;PromptMonth,1,INDEX(BucketTable,MATCH($A7870,SumMonths,0),1))</f>
        <v>#VALUE!</v>
      </c>
      <c r="G7870" s="94" t="e">
        <f aca="false">INDEX(Book_Type,MATCH($B7870,Book,0),1)</f>
        <v>#N/A</v>
      </c>
      <c r="H7870" s="94" t="e">
        <f aca="false">$F7870&amp;$G7870</f>
        <v>#N/A</v>
      </c>
    </row>
    <row r="7871" customFormat="false" ht="12.75" hidden="false" customHeight="false" outlineLevel="0" collapsed="false">
      <c r="F7871" s="94" t="e">
        <f aca="false">IF(REF_DT&lt;PromptMonth,1,INDEX(BucketTable,MATCH($A7871,SumMonths,0),1))</f>
        <v>#VALUE!</v>
      </c>
      <c r="G7871" s="94" t="e">
        <f aca="false">INDEX(Book_Type,MATCH($B7871,Book,0),1)</f>
        <v>#N/A</v>
      </c>
      <c r="H7871" s="94" t="e">
        <f aca="false">$F7871&amp;$G7871</f>
        <v>#N/A</v>
      </c>
    </row>
    <row r="7872" customFormat="false" ht="12.75" hidden="false" customHeight="false" outlineLevel="0" collapsed="false">
      <c r="F7872" s="94" t="e">
        <f aca="false">IF(REF_DT&lt;PromptMonth,1,INDEX(BucketTable,MATCH($A7872,SumMonths,0),1))</f>
        <v>#VALUE!</v>
      </c>
      <c r="G7872" s="94" t="e">
        <f aca="false">INDEX(Book_Type,MATCH($B7872,Book,0),1)</f>
        <v>#N/A</v>
      </c>
      <c r="H7872" s="94" t="e">
        <f aca="false">$F7872&amp;$G7872</f>
        <v>#N/A</v>
      </c>
    </row>
    <row r="7873" customFormat="false" ht="12.75" hidden="false" customHeight="false" outlineLevel="0" collapsed="false">
      <c r="F7873" s="94" t="e">
        <f aca="false">IF(REF_DT&lt;PromptMonth,1,INDEX(BucketTable,MATCH($A7873,SumMonths,0),1))</f>
        <v>#VALUE!</v>
      </c>
      <c r="G7873" s="94" t="e">
        <f aca="false">INDEX(Book_Type,MATCH($B7873,Book,0),1)</f>
        <v>#N/A</v>
      </c>
      <c r="H7873" s="94" t="e">
        <f aca="false">$F7873&amp;$G7873</f>
        <v>#N/A</v>
      </c>
    </row>
    <row r="7874" customFormat="false" ht="12.75" hidden="false" customHeight="false" outlineLevel="0" collapsed="false">
      <c r="F7874" s="94" t="e">
        <f aca="false">IF(REF_DT&lt;PromptMonth,1,INDEX(BucketTable,MATCH($A7874,SumMonths,0),1))</f>
        <v>#VALUE!</v>
      </c>
      <c r="G7874" s="94" t="e">
        <f aca="false">INDEX(Book_Type,MATCH($B7874,Book,0),1)</f>
        <v>#N/A</v>
      </c>
      <c r="H7874" s="94" t="e">
        <f aca="false">$F7874&amp;$G7874</f>
        <v>#N/A</v>
      </c>
    </row>
    <row r="7875" customFormat="false" ht="12.75" hidden="false" customHeight="false" outlineLevel="0" collapsed="false">
      <c r="F7875" s="94" t="e">
        <f aca="false">IF(REF_DT&lt;PromptMonth,1,INDEX(BucketTable,MATCH($A7875,SumMonths,0),1))</f>
        <v>#VALUE!</v>
      </c>
      <c r="G7875" s="94" t="e">
        <f aca="false">INDEX(Book_Type,MATCH($B7875,Book,0),1)</f>
        <v>#N/A</v>
      </c>
      <c r="H7875" s="94" t="e">
        <f aca="false">$F7875&amp;$G7875</f>
        <v>#N/A</v>
      </c>
    </row>
    <row r="7876" customFormat="false" ht="12.75" hidden="false" customHeight="false" outlineLevel="0" collapsed="false">
      <c r="F7876" s="94" t="e">
        <f aca="false">IF(REF_DT&lt;PromptMonth,1,INDEX(BucketTable,MATCH($A7876,SumMonths,0),1))</f>
        <v>#VALUE!</v>
      </c>
      <c r="G7876" s="94" t="e">
        <f aca="false">INDEX(Book_Type,MATCH($B7876,Book,0),1)</f>
        <v>#N/A</v>
      </c>
      <c r="H7876" s="94" t="e">
        <f aca="false">$F7876&amp;$G7876</f>
        <v>#N/A</v>
      </c>
    </row>
    <row r="7877" customFormat="false" ht="12.75" hidden="false" customHeight="false" outlineLevel="0" collapsed="false">
      <c r="F7877" s="94" t="e">
        <f aca="false">IF(REF_DT&lt;PromptMonth,1,INDEX(BucketTable,MATCH($A7877,SumMonths,0),1))</f>
        <v>#VALUE!</v>
      </c>
      <c r="G7877" s="94" t="e">
        <f aca="false">INDEX(Book_Type,MATCH($B7877,Book,0),1)</f>
        <v>#N/A</v>
      </c>
      <c r="H7877" s="94" t="e">
        <f aca="false">$F7877&amp;$G7877</f>
        <v>#N/A</v>
      </c>
    </row>
    <row r="7878" customFormat="false" ht="12.75" hidden="false" customHeight="false" outlineLevel="0" collapsed="false">
      <c r="F7878" s="94" t="e">
        <f aca="false">IF(REF_DT&lt;PromptMonth,1,INDEX(BucketTable,MATCH($A7878,SumMonths,0),1))</f>
        <v>#VALUE!</v>
      </c>
      <c r="G7878" s="94" t="e">
        <f aca="false">INDEX(Book_Type,MATCH($B7878,Book,0),1)</f>
        <v>#N/A</v>
      </c>
      <c r="H7878" s="94" t="e">
        <f aca="false">$F7878&amp;$G7878</f>
        <v>#N/A</v>
      </c>
    </row>
    <row r="7879" customFormat="false" ht="12.75" hidden="false" customHeight="false" outlineLevel="0" collapsed="false">
      <c r="F7879" s="94" t="e">
        <f aca="false">IF(REF_DT&lt;PromptMonth,1,INDEX(BucketTable,MATCH($A7879,SumMonths,0),1))</f>
        <v>#VALUE!</v>
      </c>
      <c r="G7879" s="94" t="e">
        <f aca="false">INDEX(Book_Type,MATCH($B7879,Book,0),1)</f>
        <v>#N/A</v>
      </c>
      <c r="H7879" s="94" t="e">
        <f aca="false">$F7879&amp;$G7879</f>
        <v>#N/A</v>
      </c>
    </row>
    <row r="7880" customFormat="false" ht="12.75" hidden="false" customHeight="false" outlineLevel="0" collapsed="false">
      <c r="F7880" s="94" t="e">
        <f aca="false">IF(REF_DT&lt;PromptMonth,1,INDEX(BucketTable,MATCH($A7880,SumMonths,0),1))</f>
        <v>#VALUE!</v>
      </c>
      <c r="G7880" s="94" t="e">
        <f aca="false">INDEX(Book_Type,MATCH($B7880,Book,0),1)</f>
        <v>#N/A</v>
      </c>
      <c r="H7880" s="94" t="e">
        <f aca="false">$F7880&amp;$G7880</f>
        <v>#N/A</v>
      </c>
    </row>
    <row r="7881" customFormat="false" ht="12.75" hidden="false" customHeight="false" outlineLevel="0" collapsed="false">
      <c r="F7881" s="94" t="e">
        <f aca="false">IF(REF_DT&lt;PromptMonth,1,INDEX(BucketTable,MATCH($A7881,SumMonths,0),1))</f>
        <v>#VALUE!</v>
      </c>
      <c r="G7881" s="94" t="e">
        <f aca="false">INDEX(Book_Type,MATCH($B7881,Book,0),1)</f>
        <v>#N/A</v>
      </c>
      <c r="H7881" s="94" t="e">
        <f aca="false">$F7881&amp;$G7881</f>
        <v>#N/A</v>
      </c>
    </row>
    <row r="7882" customFormat="false" ht="12.75" hidden="false" customHeight="false" outlineLevel="0" collapsed="false">
      <c r="F7882" s="94" t="e">
        <f aca="false">IF(REF_DT&lt;PromptMonth,1,INDEX(BucketTable,MATCH($A7882,SumMonths,0),1))</f>
        <v>#VALUE!</v>
      </c>
      <c r="G7882" s="94" t="e">
        <f aca="false">INDEX(Book_Type,MATCH($B7882,Book,0),1)</f>
        <v>#N/A</v>
      </c>
      <c r="H7882" s="94" t="e">
        <f aca="false">$F7882&amp;$G7882</f>
        <v>#N/A</v>
      </c>
    </row>
    <row r="7883" customFormat="false" ht="12.75" hidden="false" customHeight="false" outlineLevel="0" collapsed="false">
      <c r="F7883" s="94" t="e">
        <f aca="false">IF(REF_DT&lt;PromptMonth,1,INDEX(BucketTable,MATCH($A7883,SumMonths,0),1))</f>
        <v>#VALUE!</v>
      </c>
      <c r="G7883" s="94" t="e">
        <f aca="false">INDEX(Book_Type,MATCH($B7883,Book,0),1)</f>
        <v>#N/A</v>
      </c>
      <c r="H7883" s="94" t="e">
        <f aca="false">$F7883&amp;$G7883</f>
        <v>#N/A</v>
      </c>
    </row>
    <row r="7884" customFormat="false" ht="12.75" hidden="false" customHeight="false" outlineLevel="0" collapsed="false">
      <c r="F7884" s="94" t="e">
        <f aca="false">IF(REF_DT&lt;PromptMonth,1,INDEX(BucketTable,MATCH($A7884,SumMonths,0),1))</f>
        <v>#VALUE!</v>
      </c>
      <c r="G7884" s="94" t="e">
        <f aca="false">INDEX(Book_Type,MATCH($B7884,Book,0),1)</f>
        <v>#N/A</v>
      </c>
      <c r="H7884" s="94" t="e">
        <f aca="false">$F7884&amp;$G7884</f>
        <v>#N/A</v>
      </c>
    </row>
    <row r="7885" customFormat="false" ht="12.75" hidden="false" customHeight="false" outlineLevel="0" collapsed="false">
      <c r="F7885" s="94" t="e">
        <f aca="false">IF(REF_DT&lt;PromptMonth,1,INDEX(BucketTable,MATCH($A7885,SumMonths,0),1))</f>
        <v>#VALUE!</v>
      </c>
      <c r="G7885" s="94" t="e">
        <f aca="false">INDEX(Book_Type,MATCH($B7885,Book,0),1)</f>
        <v>#N/A</v>
      </c>
      <c r="H7885" s="94" t="e">
        <f aca="false">$F7885&amp;$G7885</f>
        <v>#N/A</v>
      </c>
    </row>
    <row r="7886" customFormat="false" ht="12.75" hidden="false" customHeight="false" outlineLevel="0" collapsed="false">
      <c r="F7886" s="94" t="e">
        <f aca="false">IF(REF_DT&lt;PromptMonth,1,INDEX(BucketTable,MATCH($A7886,SumMonths,0),1))</f>
        <v>#VALUE!</v>
      </c>
      <c r="G7886" s="94" t="e">
        <f aca="false">INDEX(Book_Type,MATCH($B7886,Book,0),1)</f>
        <v>#N/A</v>
      </c>
      <c r="H7886" s="94" t="e">
        <f aca="false">$F7886&amp;$G7886</f>
        <v>#N/A</v>
      </c>
    </row>
    <row r="7887" customFormat="false" ht="12.75" hidden="false" customHeight="false" outlineLevel="0" collapsed="false">
      <c r="F7887" s="94" t="e">
        <f aca="false">IF(REF_DT&lt;PromptMonth,1,INDEX(BucketTable,MATCH($A7887,SumMonths,0),1))</f>
        <v>#VALUE!</v>
      </c>
      <c r="G7887" s="94" t="e">
        <f aca="false">INDEX(Book_Type,MATCH($B7887,Book,0),1)</f>
        <v>#N/A</v>
      </c>
      <c r="H7887" s="94" t="e">
        <f aca="false">$F7887&amp;$G7887</f>
        <v>#N/A</v>
      </c>
    </row>
    <row r="7888" customFormat="false" ht="12.75" hidden="false" customHeight="false" outlineLevel="0" collapsed="false">
      <c r="F7888" s="94" t="e">
        <f aca="false">IF(REF_DT&lt;PromptMonth,1,INDEX(BucketTable,MATCH($A7888,SumMonths,0),1))</f>
        <v>#VALUE!</v>
      </c>
      <c r="G7888" s="94" t="e">
        <f aca="false">INDEX(Book_Type,MATCH($B7888,Book,0),1)</f>
        <v>#N/A</v>
      </c>
      <c r="H7888" s="94" t="e">
        <f aca="false">$F7888&amp;$G7888</f>
        <v>#N/A</v>
      </c>
    </row>
    <row r="7889" customFormat="false" ht="12.75" hidden="false" customHeight="false" outlineLevel="0" collapsed="false">
      <c r="F7889" s="94" t="e">
        <f aca="false">IF(REF_DT&lt;PromptMonth,1,INDEX(BucketTable,MATCH($A7889,SumMonths,0),1))</f>
        <v>#VALUE!</v>
      </c>
      <c r="G7889" s="94" t="e">
        <f aca="false">INDEX(Book_Type,MATCH($B7889,Book,0),1)</f>
        <v>#N/A</v>
      </c>
      <c r="H7889" s="94" t="e">
        <f aca="false">$F7889&amp;$G7889</f>
        <v>#N/A</v>
      </c>
    </row>
    <row r="7890" customFormat="false" ht="12.75" hidden="false" customHeight="false" outlineLevel="0" collapsed="false">
      <c r="F7890" s="94" t="e">
        <f aca="false">IF(REF_DT&lt;PromptMonth,1,INDEX(BucketTable,MATCH($A7890,SumMonths,0),1))</f>
        <v>#VALUE!</v>
      </c>
      <c r="G7890" s="94" t="e">
        <f aca="false">INDEX(Book_Type,MATCH($B7890,Book,0),1)</f>
        <v>#N/A</v>
      </c>
      <c r="H7890" s="94" t="e">
        <f aca="false">$F7890&amp;$G7890</f>
        <v>#N/A</v>
      </c>
    </row>
    <row r="7891" customFormat="false" ht="12.75" hidden="false" customHeight="false" outlineLevel="0" collapsed="false">
      <c r="F7891" s="94" t="e">
        <f aca="false">IF(REF_DT&lt;PromptMonth,1,INDEX(BucketTable,MATCH($A7891,SumMonths,0),1))</f>
        <v>#VALUE!</v>
      </c>
      <c r="G7891" s="94" t="e">
        <f aca="false">INDEX(Book_Type,MATCH($B7891,Book,0),1)</f>
        <v>#N/A</v>
      </c>
      <c r="H7891" s="94" t="e">
        <f aca="false">$F7891&amp;$G7891</f>
        <v>#N/A</v>
      </c>
    </row>
    <row r="7892" customFormat="false" ht="12.75" hidden="false" customHeight="false" outlineLevel="0" collapsed="false">
      <c r="F7892" s="94" t="e">
        <f aca="false">IF(REF_DT&lt;PromptMonth,1,INDEX(BucketTable,MATCH($A7892,SumMonths,0),1))</f>
        <v>#VALUE!</v>
      </c>
      <c r="G7892" s="94" t="e">
        <f aca="false">INDEX(Book_Type,MATCH($B7892,Book,0),1)</f>
        <v>#N/A</v>
      </c>
      <c r="H7892" s="94" t="e">
        <f aca="false">$F7892&amp;$G7892</f>
        <v>#N/A</v>
      </c>
    </row>
    <row r="7893" customFormat="false" ht="12.75" hidden="false" customHeight="false" outlineLevel="0" collapsed="false">
      <c r="F7893" s="94" t="e">
        <f aca="false">IF(REF_DT&lt;PromptMonth,1,INDEX(BucketTable,MATCH($A7893,SumMonths,0),1))</f>
        <v>#VALUE!</v>
      </c>
      <c r="G7893" s="94" t="e">
        <f aca="false">INDEX(Book_Type,MATCH($B7893,Book,0),1)</f>
        <v>#N/A</v>
      </c>
      <c r="H7893" s="94" t="e">
        <f aca="false">$F7893&amp;$G7893</f>
        <v>#N/A</v>
      </c>
    </row>
    <row r="7894" customFormat="false" ht="12.75" hidden="false" customHeight="false" outlineLevel="0" collapsed="false">
      <c r="F7894" s="94" t="e">
        <f aca="false">IF(REF_DT&lt;PromptMonth,1,INDEX(BucketTable,MATCH($A7894,SumMonths,0),1))</f>
        <v>#VALUE!</v>
      </c>
      <c r="G7894" s="94" t="e">
        <f aca="false">INDEX(Book_Type,MATCH($B7894,Book,0),1)</f>
        <v>#N/A</v>
      </c>
      <c r="H7894" s="94" t="e">
        <f aca="false">$F7894&amp;$G7894</f>
        <v>#N/A</v>
      </c>
    </row>
    <row r="7895" customFormat="false" ht="12.75" hidden="false" customHeight="false" outlineLevel="0" collapsed="false">
      <c r="F7895" s="94" t="e">
        <f aca="false">IF(REF_DT&lt;PromptMonth,1,INDEX(BucketTable,MATCH($A7895,SumMonths,0),1))</f>
        <v>#VALUE!</v>
      </c>
      <c r="G7895" s="94" t="e">
        <f aca="false">INDEX(Book_Type,MATCH($B7895,Book,0),1)</f>
        <v>#N/A</v>
      </c>
      <c r="H7895" s="94" t="e">
        <f aca="false">$F7895&amp;$G7895</f>
        <v>#N/A</v>
      </c>
    </row>
    <row r="7896" customFormat="false" ht="12.75" hidden="false" customHeight="false" outlineLevel="0" collapsed="false">
      <c r="F7896" s="94" t="e">
        <f aca="false">IF(REF_DT&lt;PromptMonth,1,INDEX(BucketTable,MATCH($A7896,SumMonths,0),1))</f>
        <v>#VALUE!</v>
      </c>
      <c r="G7896" s="94" t="e">
        <f aca="false">INDEX(Book_Type,MATCH($B7896,Book,0),1)</f>
        <v>#N/A</v>
      </c>
      <c r="H7896" s="94" t="e">
        <f aca="false">$F7896&amp;$G7896</f>
        <v>#N/A</v>
      </c>
    </row>
    <row r="7897" customFormat="false" ht="12.75" hidden="false" customHeight="false" outlineLevel="0" collapsed="false">
      <c r="F7897" s="94" t="e">
        <f aca="false">IF(REF_DT&lt;PromptMonth,1,INDEX(BucketTable,MATCH($A7897,SumMonths,0),1))</f>
        <v>#VALUE!</v>
      </c>
      <c r="G7897" s="94" t="e">
        <f aca="false">INDEX(Book_Type,MATCH($B7897,Book,0),1)</f>
        <v>#N/A</v>
      </c>
      <c r="H7897" s="94" t="e">
        <f aca="false">$F7897&amp;$G7897</f>
        <v>#N/A</v>
      </c>
    </row>
    <row r="7898" customFormat="false" ht="12.75" hidden="false" customHeight="false" outlineLevel="0" collapsed="false">
      <c r="F7898" s="94" t="e">
        <f aca="false">IF(REF_DT&lt;PromptMonth,1,INDEX(BucketTable,MATCH($A7898,SumMonths,0),1))</f>
        <v>#VALUE!</v>
      </c>
      <c r="G7898" s="94" t="e">
        <f aca="false">INDEX(Book_Type,MATCH($B7898,Book,0),1)</f>
        <v>#N/A</v>
      </c>
      <c r="H7898" s="94" t="e">
        <f aca="false">$F7898&amp;$G7898</f>
        <v>#N/A</v>
      </c>
    </row>
    <row r="7899" customFormat="false" ht="12.75" hidden="false" customHeight="false" outlineLevel="0" collapsed="false">
      <c r="F7899" s="94" t="e">
        <f aca="false">IF(REF_DT&lt;PromptMonth,1,INDEX(BucketTable,MATCH($A7899,SumMonths,0),1))</f>
        <v>#VALUE!</v>
      </c>
      <c r="G7899" s="94" t="e">
        <f aca="false">INDEX(Book_Type,MATCH($B7899,Book,0),1)</f>
        <v>#N/A</v>
      </c>
      <c r="H7899" s="94" t="e">
        <f aca="false">$F7899&amp;$G7899</f>
        <v>#N/A</v>
      </c>
    </row>
    <row r="7900" customFormat="false" ht="12.75" hidden="false" customHeight="false" outlineLevel="0" collapsed="false">
      <c r="F7900" s="94" t="e">
        <f aca="false">IF(REF_DT&lt;PromptMonth,1,INDEX(BucketTable,MATCH($A7900,SumMonths,0),1))</f>
        <v>#VALUE!</v>
      </c>
      <c r="G7900" s="94" t="e">
        <f aca="false">INDEX(Book_Type,MATCH($B7900,Book,0),1)</f>
        <v>#N/A</v>
      </c>
      <c r="H7900" s="94" t="e">
        <f aca="false">$F7900&amp;$G7900</f>
        <v>#N/A</v>
      </c>
    </row>
    <row r="7901" customFormat="false" ht="12.75" hidden="false" customHeight="false" outlineLevel="0" collapsed="false">
      <c r="F7901" s="94" t="e">
        <f aca="false">IF(REF_DT&lt;PromptMonth,1,INDEX(BucketTable,MATCH($A7901,SumMonths,0),1))</f>
        <v>#VALUE!</v>
      </c>
      <c r="G7901" s="94" t="e">
        <f aca="false">INDEX(Book_Type,MATCH($B7901,Book,0),1)</f>
        <v>#N/A</v>
      </c>
      <c r="H7901" s="94" t="e">
        <f aca="false">$F7901&amp;$G7901</f>
        <v>#N/A</v>
      </c>
    </row>
    <row r="7902" customFormat="false" ht="12.75" hidden="false" customHeight="false" outlineLevel="0" collapsed="false">
      <c r="F7902" s="94" t="e">
        <f aca="false">IF(REF_DT&lt;PromptMonth,1,INDEX(BucketTable,MATCH($A7902,SumMonths,0),1))</f>
        <v>#VALUE!</v>
      </c>
      <c r="G7902" s="94" t="e">
        <f aca="false">INDEX(Book_Type,MATCH($B7902,Book,0),1)</f>
        <v>#N/A</v>
      </c>
      <c r="H7902" s="94" t="e">
        <f aca="false">$F7902&amp;$G7902</f>
        <v>#N/A</v>
      </c>
    </row>
    <row r="7903" customFormat="false" ht="12.75" hidden="false" customHeight="false" outlineLevel="0" collapsed="false">
      <c r="F7903" s="94" t="e">
        <f aca="false">IF(REF_DT&lt;PromptMonth,1,INDEX(BucketTable,MATCH($A7903,SumMonths,0),1))</f>
        <v>#VALUE!</v>
      </c>
      <c r="G7903" s="94" t="e">
        <f aca="false">INDEX(Book_Type,MATCH($B7903,Book,0),1)</f>
        <v>#N/A</v>
      </c>
      <c r="H7903" s="94" t="e">
        <f aca="false">$F7903&amp;$G7903</f>
        <v>#N/A</v>
      </c>
    </row>
    <row r="7904" customFormat="false" ht="12.75" hidden="false" customHeight="false" outlineLevel="0" collapsed="false">
      <c r="F7904" s="94" t="e">
        <f aca="false">IF(REF_DT&lt;PromptMonth,1,INDEX(BucketTable,MATCH($A7904,SumMonths,0),1))</f>
        <v>#VALUE!</v>
      </c>
      <c r="G7904" s="94" t="e">
        <f aca="false">INDEX(Book_Type,MATCH($B7904,Book,0),1)</f>
        <v>#N/A</v>
      </c>
      <c r="H7904" s="94" t="e">
        <f aca="false">$F7904&amp;$G7904</f>
        <v>#N/A</v>
      </c>
    </row>
    <row r="7905" customFormat="false" ht="12.75" hidden="false" customHeight="false" outlineLevel="0" collapsed="false">
      <c r="F7905" s="94" t="e">
        <f aca="false">IF(REF_DT&lt;PromptMonth,1,INDEX(BucketTable,MATCH($A7905,SumMonths,0),1))</f>
        <v>#VALUE!</v>
      </c>
      <c r="G7905" s="94" t="e">
        <f aca="false">INDEX(Book_Type,MATCH($B7905,Book,0),1)</f>
        <v>#N/A</v>
      </c>
      <c r="H7905" s="94" t="e">
        <f aca="false">$F7905&amp;$G7905</f>
        <v>#N/A</v>
      </c>
    </row>
    <row r="7906" customFormat="false" ht="12.75" hidden="false" customHeight="false" outlineLevel="0" collapsed="false">
      <c r="F7906" s="94" t="e">
        <f aca="false">IF(REF_DT&lt;PromptMonth,1,INDEX(BucketTable,MATCH($A7906,SumMonths,0),1))</f>
        <v>#VALUE!</v>
      </c>
      <c r="G7906" s="94" t="e">
        <f aca="false">INDEX(Book_Type,MATCH($B7906,Book,0),1)</f>
        <v>#N/A</v>
      </c>
      <c r="H7906" s="94" t="e">
        <f aca="false">$F7906&amp;$G7906</f>
        <v>#N/A</v>
      </c>
    </row>
    <row r="7907" customFormat="false" ht="12.75" hidden="false" customHeight="false" outlineLevel="0" collapsed="false">
      <c r="F7907" s="94" t="e">
        <f aca="false">IF(REF_DT&lt;PromptMonth,1,INDEX(BucketTable,MATCH($A7907,SumMonths,0),1))</f>
        <v>#VALUE!</v>
      </c>
      <c r="G7907" s="94" t="e">
        <f aca="false">INDEX(Book_Type,MATCH($B7907,Book,0),1)</f>
        <v>#N/A</v>
      </c>
      <c r="H7907" s="94" t="e">
        <f aca="false">$F7907&amp;$G7907</f>
        <v>#N/A</v>
      </c>
    </row>
    <row r="7908" customFormat="false" ht="12.75" hidden="false" customHeight="false" outlineLevel="0" collapsed="false">
      <c r="F7908" s="94" t="e">
        <f aca="false">IF(REF_DT&lt;PromptMonth,1,INDEX(BucketTable,MATCH($A7908,SumMonths,0),1))</f>
        <v>#VALUE!</v>
      </c>
      <c r="G7908" s="94" t="e">
        <f aca="false">INDEX(Book_Type,MATCH($B7908,Book,0),1)</f>
        <v>#N/A</v>
      </c>
      <c r="H7908" s="94" t="e">
        <f aca="false">$F7908&amp;$G7908</f>
        <v>#N/A</v>
      </c>
    </row>
    <row r="7909" customFormat="false" ht="12.75" hidden="false" customHeight="false" outlineLevel="0" collapsed="false">
      <c r="F7909" s="94" t="e">
        <f aca="false">IF(REF_DT&lt;PromptMonth,1,INDEX(BucketTable,MATCH($A7909,SumMonths,0),1))</f>
        <v>#VALUE!</v>
      </c>
      <c r="G7909" s="94" t="e">
        <f aca="false">INDEX(Book_Type,MATCH($B7909,Book,0),1)</f>
        <v>#N/A</v>
      </c>
      <c r="H7909" s="94" t="e">
        <f aca="false">$F7909&amp;$G7909</f>
        <v>#N/A</v>
      </c>
    </row>
    <row r="7910" customFormat="false" ht="12.75" hidden="false" customHeight="false" outlineLevel="0" collapsed="false">
      <c r="F7910" s="94" t="e">
        <f aca="false">IF(REF_DT&lt;PromptMonth,1,INDEX(BucketTable,MATCH($A7910,SumMonths,0),1))</f>
        <v>#VALUE!</v>
      </c>
      <c r="G7910" s="94" t="e">
        <f aca="false">INDEX(Book_Type,MATCH($B7910,Book,0),1)</f>
        <v>#N/A</v>
      </c>
      <c r="H7910" s="94" t="e">
        <f aca="false">$F7910&amp;$G7910</f>
        <v>#N/A</v>
      </c>
    </row>
    <row r="7911" customFormat="false" ht="12.75" hidden="false" customHeight="false" outlineLevel="0" collapsed="false">
      <c r="F7911" s="94" t="e">
        <f aca="false">IF(REF_DT&lt;PromptMonth,1,INDEX(BucketTable,MATCH($A7911,SumMonths,0),1))</f>
        <v>#VALUE!</v>
      </c>
      <c r="G7911" s="94" t="e">
        <f aca="false">INDEX(Book_Type,MATCH($B7911,Book,0),1)</f>
        <v>#N/A</v>
      </c>
      <c r="H7911" s="94" t="e">
        <f aca="false">$F7911&amp;$G7911</f>
        <v>#N/A</v>
      </c>
    </row>
    <row r="7912" customFormat="false" ht="12.75" hidden="false" customHeight="false" outlineLevel="0" collapsed="false">
      <c r="F7912" s="94" t="e">
        <f aca="false">IF(REF_DT&lt;PromptMonth,1,INDEX(BucketTable,MATCH($A7912,SumMonths,0),1))</f>
        <v>#VALUE!</v>
      </c>
      <c r="G7912" s="94" t="e">
        <f aca="false">INDEX(Book_Type,MATCH($B7912,Book,0),1)</f>
        <v>#N/A</v>
      </c>
      <c r="H7912" s="94" t="e">
        <f aca="false">$F7912&amp;$G7912</f>
        <v>#N/A</v>
      </c>
    </row>
    <row r="7913" customFormat="false" ht="12.75" hidden="false" customHeight="false" outlineLevel="0" collapsed="false">
      <c r="F7913" s="94" t="e">
        <f aca="false">IF(REF_DT&lt;PromptMonth,1,INDEX(BucketTable,MATCH($A7913,SumMonths,0),1))</f>
        <v>#VALUE!</v>
      </c>
      <c r="G7913" s="94" t="e">
        <f aca="false">INDEX(Book_Type,MATCH($B7913,Book,0),1)</f>
        <v>#N/A</v>
      </c>
      <c r="H7913" s="94" t="e">
        <f aca="false">$F7913&amp;$G7913</f>
        <v>#N/A</v>
      </c>
    </row>
    <row r="7914" customFormat="false" ht="12.75" hidden="false" customHeight="false" outlineLevel="0" collapsed="false">
      <c r="F7914" s="94" t="e">
        <f aca="false">IF(REF_DT&lt;PromptMonth,1,INDEX(BucketTable,MATCH($A7914,SumMonths,0),1))</f>
        <v>#VALUE!</v>
      </c>
      <c r="G7914" s="94" t="e">
        <f aca="false">INDEX(Book_Type,MATCH($B7914,Book,0),1)</f>
        <v>#N/A</v>
      </c>
      <c r="H7914" s="94" t="e">
        <f aca="false">$F7914&amp;$G7914</f>
        <v>#N/A</v>
      </c>
    </row>
    <row r="7915" customFormat="false" ht="12.75" hidden="false" customHeight="false" outlineLevel="0" collapsed="false">
      <c r="F7915" s="94" t="e">
        <f aca="false">IF(REF_DT&lt;PromptMonth,1,INDEX(BucketTable,MATCH($A7915,SumMonths,0),1))</f>
        <v>#VALUE!</v>
      </c>
      <c r="G7915" s="94" t="e">
        <f aca="false">INDEX(Book_Type,MATCH($B7915,Book,0),1)</f>
        <v>#N/A</v>
      </c>
      <c r="H7915" s="94" t="e">
        <f aca="false">$F7915&amp;$G7915</f>
        <v>#N/A</v>
      </c>
    </row>
    <row r="7916" customFormat="false" ht="12.75" hidden="false" customHeight="false" outlineLevel="0" collapsed="false">
      <c r="F7916" s="94" t="e">
        <f aca="false">IF(REF_DT&lt;PromptMonth,1,INDEX(BucketTable,MATCH($A7916,SumMonths,0),1))</f>
        <v>#VALUE!</v>
      </c>
      <c r="G7916" s="94" t="e">
        <f aca="false">INDEX(Book_Type,MATCH($B7916,Book,0),1)</f>
        <v>#N/A</v>
      </c>
      <c r="H7916" s="94" t="e">
        <f aca="false">$F7916&amp;$G7916</f>
        <v>#N/A</v>
      </c>
    </row>
    <row r="7917" customFormat="false" ht="12.75" hidden="false" customHeight="false" outlineLevel="0" collapsed="false">
      <c r="F7917" s="94" t="e">
        <f aca="false">IF(REF_DT&lt;PromptMonth,1,INDEX(BucketTable,MATCH($A7917,SumMonths,0),1))</f>
        <v>#VALUE!</v>
      </c>
      <c r="G7917" s="94" t="e">
        <f aca="false">INDEX(Book_Type,MATCH($B7917,Book,0),1)</f>
        <v>#N/A</v>
      </c>
      <c r="H7917" s="94" t="e">
        <f aca="false">$F7917&amp;$G7917</f>
        <v>#N/A</v>
      </c>
    </row>
    <row r="7918" customFormat="false" ht="12.75" hidden="false" customHeight="false" outlineLevel="0" collapsed="false">
      <c r="F7918" s="94" t="e">
        <f aca="false">IF(REF_DT&lt;PromptMonth,1,INDEX(BucketTable,MATCH($A7918,SumMonths,0),1))</f>
        <v>#VALUE!</v>
      </c>
      <c r="G7918" s="94" t="e">
        <f aca="false">INDEX(Book_Type,MATCH($B7918,Book,0),1)</f>
        <v>#N/A</v>
      </c>
      <c r="H7918" s="94" t="e">
        <f aca="false">$F7918&amp;$G7918</f>
        <v>#N/A</v>
      </c>
    </row>
    <row r="7919" customFormat="false" ht="12.75" hidden="false" customHeight="false" outlineLevel="0" collapsed="false">
      <c r="F7919" s="94" t="e">
        <f aca="false">IF(REF_DT&lt;PromptMonth,1,INDEX(BucketTable,MATCH($A7919,SumMonths,0),1))</f>
        <v>#VALUE!</v>
      </c>
      <c r="G7919" s="94" t="e">
        <f aca="false">INDEX(Book_Type,MATCH($B7919,Book,0),1)</f>
        <v>#N/A</v>
      </c>
      <c r="H7919" s="94" t="e">
        <f aca="false">$F7919&amp;$G7919</f>
        <v>#N/A</v>
      </c>
    </row>
    <row r="7920" customFormat="false" ht="12.75" hidden="false" customHeight="false" outlineLevel="0" collapsed="false">
      <c r="F7920" s="94" t="e">
        <f aca="false">IF(REF_DT&lt;PromptMonth,1,INDEX(BucketTable,MATCH($A7920,SumMonths,0),1))</f>
        <v>#VALUE!</v>
      </c>
      <c r="G7920" s="94" t="e">
        <f aca="false">INDEX(Book_Type,MATCH($B7920,Book,0),1)</f>
        <v>#N/A</v>
      </c>
      <c r="H7920" s="94" t="e">
        <f aca="false">$F7920&amp;$G7920</f>
        <v>#N/A</v>
      </c>
    </row>
    <row r="7921" customFormat="false" ht="12.75" hidden="false" customHeight="false" outlineLevel="0" collapsed="false">
      <c r="F7921" s="94" t="e">
        <f aca="false">IF(REF_DT&lt;PromptMonth,1,INDEX(BucketTable,MATCH($A7921,SumMonths,0),1))</f>
        <v>#VALUE!</v>
      </c>
      <c r="G7921" s="94" t="e">
        <f aca="false">INDEX(Book_Type,MATCH($B7921,Book,0),1)</f>
        <v>#N/A</v>
      </c>
      <c r="H7921" s="94" t="e">
        <f aca="false">$F7921&amp;$G7921</f>
        <v>#N/A</v>
      </c>
    </row>
    <row r="7922" customFormat="false" ht="12.75" hidden="false" customHeight="false" outlineLevel="0" collapsed="false">
      <c r="F7922" s="94" t="e">
        <f aca="false">IF(REF_DT&lt;PromptMonth,1,INDEX(BucketTable,MATCH($A7922,SumMonths,0),1))</f>
        <v>#VALUE!</v>
      </c>
      <c r="G7922" s="94" t="e">
        <f aca="false">INDEX(Book_Type,MATCH($B7922,Book,0),1)</f>
        <v>#N/A</v>
      </c>
      <c r="H7922" s="94" t="e">
        <f aca="false">$F7922&amp;$G7922</f>
        <v>#N/A</v>
      </c>
    </row>
    <row r="7923" customFormat="false" ht="12.75" hidden="false" customHeight="false" outlineLevel="0" collapsed="false">
      <c r="F7923" s="94" t="e">
        <f aca="false">IF(REF_DT&lt;PromptMonth,1,INDEX(BucketTable,MATCH($A7923,SumMonths,0),1))</f>
        <v>#VALUE!</v>
      </c>
      <c r="G7923" s="94" t="e">
        <f aca="false">INDEX(Book_Type,MATCH($B7923,Book,0),1)</f>
        <v>#N/A</v>
      </c>
      <c r="H7923" s="94" t="e">
        <f aca="false">$F7923&amp;$G7923</f>
        <v>#N/A</v>
      </c>
    </row>
    <row r="7924" customFormat="false" ht="12.75" hidden="false" customHeight="false" outlineLevel="0" collapsed="false">
      <c r="F7924" s="94" t="e">
        <f aca="false">IF(REF_DT&lt;PromptMonth,1,INDEX(BucketTable,MATCH($A7924,SumMonths,0),1))</f>
        <v>#VALUE!</v>
      </c>
      <c r="G7924" s="94" t="e">
        <f aca="false">INDEX(Book_Type,MATCH($B7924,Book,0),1)</f>
        <v>#N/A</v>
      </c>
      <c r="H7924" s="94" t="e">
        <f aca="false">$F7924&amp;$G7924</f>
        <v>#N/A</v>
      </c>
    </row>
    <row r="7925" customFormat="false" ht="12.75" hidden="false" customHeight="false" outlineLevel="0" collapsed="false">
      <c r="F7925" s="94" t="e">
        <f aca="false">IF(REF_DT&lt;PromptMonth,1,INDEX(BucketTable,MATCH($A7925,SumMonths,0),1))</f>
        <v>#VALUE!</v>
      </c>
      <c r="G7925" s="94" t="e">
        <f aca="false">INDEX(Book_Type,MATCH($B7925,Book,0),1)</f>
        <v>#N/A</v>
      </c>
      <c r="H7925" s="94" t="e">
        <f aca="false">$F7925&amp;$G7925</f>
        <v>#N/A</v>
      </c>
    </row>
    <row r="7926" customFormat="false" ht="12.75" hidden="false" customHeight="false" outlineLevel="0" collapsed="false">
      <c r="F7926" s="94" t="e">
        <f aca="false">IF(REF_DT&lt;PromptMonth,1,INDEX(BucketTable,MATCH($A7926,SumMonths,0),1))</f>
        <v>#VALUE!</v>
      </c>
      <c r="G7926" s="94" t="e">
        <f aca="false">INDEX(Book_Type,MATCH($B7926,Book,0),1)</f>
        <v>#N/A</v>
      </c>
      <c r="H7926" s="94" t="e">
        <f aca="false">$F7926&amp;$G7926</f>
        <v>#N/A</v>
      </c>
    </row>
    <row r="7927" customFormat="false" ht="12.75" hidden="false" customHeight="false" outlineLevel="0" collapsed="false">
      <c r="F7927" s="94" t="e">
        <f aca="false">IF(REF_DT&lt;PromptMonth,1,INDEX(BucketTable,MATCH($A7927,SumMonths,0),1))</f>
        <v>#VALUE!</v>
      </c>
      <c r="G7927" s="94" t="e">
        <f aca="false">INDEX(Book_Type,MATCH($B7927,Book,0),1)</f>
        <v>#N/A</v>
      </c>
      <c r="H7927" s="94" t="e">
        <f aca="false">$F7927&amp;$G7927</f>
        <v>#N/A</v>
      </c>
    </row>
    <row r="7928" customFormat="false" ht="12.75" hidden="false" customHeight="false" outlineLevel="0" collapsed="false">
      <c r="F7928" s="94" t="e">
        <f aca="false">IF(REF_DT&lt;PromptMonth,1,INDEX(BucketTable,MATCH($A7928,SumMonths,0),1))</f>
        <v>#VALUE!</v>
      </c>
      <c r="G7928" s="94" t="e">
        <f aca="false">INDEX(Book_Type,MATCH($B7928,Book,0),1)</f>
        <v>#N/A</v>
      </c>
      <c r="H7928" s="94" t="e">
        <f aca="false">$F7928&amp;$G7928</f>
        <v>#N/A</v>
      </c>
    </row>
    <row r="7929" customFormat="false" ht="12.75" hidden="false" customHeight="false" outlineLevel="0" collapsed="false">
      <c r="F7929" s="94" t="e">
        <f aca="false">IF(REF_DT&lt;PromptMonth,1,INDEX(BucketTable,MATCH($A7929,SumMonths,0),1))</f>
        <v>#VALUE!</v>
      </c>
      <c r="G7929" s="94" t="e">
        <f aca="false">INDEX(Book_Type,MATCH($B7929,Book,0),1)</f>
        <v>#N/A</v>
      </c>
      <c r="H7929" s="94" t="e">
        <f aca="false">$F7929&amp;$G7929</f>
        <v>#N/A</v>
      </c>
    </row>
    <row r="7930" customFormat="false" ht="12.75" hidden="false" customHeight="false" outlineLevel="0" collapsed="false">
      <c r="F7930" s="94" t="e">
        <f aca="false">IF(REF_DT&lt;PromptMonth,1,INDEX(BucketTable,MATCH($A7930,SumMonths,0),1))</f>
        <v>#VALUE!</v>
      </c>
      <c r="G7930" s="94" t="e">
        <f aca="false">INDEX(Book_Type,MATCH($B7930,Book,0),1)</f>
        <v>#N/A</v>
      </c>
      <c r="H7930" s="94" t="e">
        <f aca="false">$F7930&amp;$G7930</f>
        <v>#N/A</v>
      </c>
    </row>
    <row r="7931" customFormat="false" ht="12.75" hidden="false" customHeight="false" outlineLevel="0" collapsed="false">
      <c r="F7931" s="94" t="e">
        <f aca="false">IF(REF_DT&lt;PromptMonth,1,INDEX(BucketTable,MATCH($A7931,SumMonths,0),1))</f>
        <v>#VALUE!</v>
      </c>
      <c r="G7931" s="94" t="e">
        <f aca="false">INDEX(Book_Type,MATCH($B7931,Book,0),1)</f>
        <v>#N/A</v>
      </c>
      <c r="H7931" s="94" t="e">
        <f aca="false">$F7931&amp;$G7931</f>
        <v>#N/A</v>
      </c>
    </row>
    <row r="7932" customFormat="false" ht="12.75" hidden="false" customHeight="false" outlineLevel="0" collapsed="false">
      <c r="F7932" s="94" t="e">
        <f aca="false">IF(REF_DT&lt;PromptMonth,1,INDEX(BucketTable,MATCH($A7932,SumMonths,0),1))</f>
        <v>#VALUE!</v>
      </c>
      <c r="G7932" s="94" t="e">
        <f aca="false">INDEX(Book_Type,MATCH($B7932,Book,0),1)</f>
        <v>#N/A</v>
      </c>
      <c r="H7932" s="94" t="e">
        <f aca="false">$F7932&amp;$G7932</f>
        <v>#N/A</v>
      </c>
    </row>
    <row r="7933" customFormat="false" ht="12.75" hidden="false" customHeight="false" outlineLevel="0" collapsed="false">
      <c r="F7933" s="94" t="e">
        <f aca="false">IF(REF_DT&lt;PromptMonth,1,INDEX(BucketTable,MATCH($A7933,SumMonths,0),1))</f>
        <v>#VALUE!</v>
      </c>
      <c r="G7933" s="94" t="e">
        <f aca="false">INDEX(Book_Type,MATCH($B7933,Book,0),1)</f>
        <v>#N/A</v>
      </c>
      <c r="H7933" s="94" t="e">
        <f aca="false">$F7933&amp;$G7933</f>
        <v>#N/A</v>
      </c>
    </row>
    <row r="7934" customFormat="false" ht="12.75" hidden="false" customHeight="false" outlineLevel="0" collapsed="false">
      <c r="F7934" s="94" t="e">
        <f aca="false">IF(REF_DT&lt;PromptMonth,1,INDEX(BucketTable,MATCH($A7934,SumMonths,0),1))</f>
        <v>#VALUE!</v>
      </c>
      <c r="G7934" s="94" t="e">
        <f aca="false">INDEX(Book_Type,MATCH($B7934,Book,0),1)</f>
        <v>#N/A</v>
      </c>
      <c r="H7934" s="94" t="e">
        <f aca="false">$F7934&amp;$G7934</f>
        <v>#N/A</v>
      </c>
    </row>
    <row r="7935" customFormat="false" ht="12.75" hidden="false" customHeight="false" outlineLevel="0" collapsed="false">
      <c r="F7935" s="94" t="e">
        <f aca="false">IF(REF_DT&lt;PromptMonth,1,INDEX(BucketTable,MATCH($A7935,SumMonths,0),1))</f>
        <v>#VALUE!</v>
      </c>
      <c r="G7935" s="94" t="e">
        <f aca="false">INDEX(Book_Type,MATCH($B7935,Book,0),1)</f>
        <v>#N/A</v>
      </c>
      <c r="H7935" s="94" t="e">
        <f aca="false">$F7935&amp;$G7935</f>
        <v>#N/A</v>
      </c>
    </row>
    <row r="7936" customFormat="false" ht="12.75" hidden="false" customHeight="false" outlineLevel="0" collapsed="false">
      <c r="F7936" s="94" t="e">
        <f aca="false">IF(REF_DT&lt;PromptMonth,1,INDEX(BucketTable,MATCH($A7936,SumMonths,0),1))</f>
        <v>#VALUE!</v>
      </c>
      <c r="G7936" s="94" t="e">
        <f aca="false">INDEX(Book_Type,MATCH($B7936,Book,0),1)</f>
        <v>#N/A</v>
      </c>
      <c r="H7936" s="94" t="e">
        <f aca="false">$F7936&amp;$G7936</f>
        <v>#N/A</v>
      </c>
    </row>
    <row r="7937" customFormat="false" ht="12.75" hidden="false" customHeight="false" outlineLevel="0" collapsed="false">
      <c r="F7937" s="94" t="e">
        <f aca="false">IF(REF_DT&lt;PromptMonth,1,INDEX(BucketTable,MATCH($A7937,SumMonths,0),1))</f>
        <v>#VALUE!</v>
      </c>
      <c r="G7937" s="94" t="e">
        <f aca="false">INDEX(Book_Type,MATCH($B7937,Book,0),1)</f>
        <v>#N/A</v>
      </c>
      <c r="H7937" s="94" t="e">
        <f aca="false">$F7937&amp;$G7937</f>
        <v>#N/A</v>
      </c>
    </row>
    <row r="7938" customFormat="false" ht="12.75" hidden="false" customHeight="false" outlineLevel="0" collapsed="false">
      <c r="F7938" s="94" t="e">
        <f aca="false">IF(REF_DT&lt;PromptMonth,1,INDEX(BucketTable,MATCH($A7938,SumMonths,0),1))</f>
        <v>#VALUE!</v>
      </c>
      <c r="G7938" s="94" t="e">
        <f aca="false">INDEX(Book_Type,MATCH($B7938,Book,0),1)</f>
        <v>#N/A</v>
      </c>
      <c r="H7938" s="94" t="e">
        <f aca="false">$F7938&amp;$G7938</f>
        <v>#N/A</v>
      </c>
    </row>
    <row r="7939" customFormat="false" ht="12.75" hidden="false" customHeight="false" outlineLevel="0" collapsed="false">
      <c r="F7939" s="94" t="e">
        <f aca="false">IF(REF_DT&lt;PromptMonth,1,INDEX(BucketTable,MATCH($A7939,SumMonths,0),1))</f>
        <v>#VALUE!</v>
      </c>
      <c r="G7939" s="94" t="e">
        <f aca="false">INDEX(Book_Type,MATCH($B7939,Book,0),1)</f>
        <v>#N/A</v>
      </c>
      <c r="H7939" s="94" t="e">
        <f aca="false">$F7939&amp;$G7939</f>
        <v>#N/A</v>
      </c>
    </row>
    <row r="7940" customFormat="false" ht="12.75" hidden="false" customHeight="false" outlineLevel="0" collapsed="false">
      <c r="F7940" s="94" t="e">
        <f aca="false">IF(REF_DT&lt;PromptMonth,1,INDEX(BucketTable,MATCH($A7940,SumMonths,0),1))</f>
        <v>#VALUE!</v>
      </c>
      <c r="G7940" s="94" t="e">
        <f aca="false">INDEX(Book_Type,MATCH($B7940,Book,0),1)</f>
        <v>#N/A</v>
      </c>
      <c r="H7940" s="94" t="e">
        <f aca="false">$F7940&amp;$G7940</f>
        <v>#N/A</v>
      </c>
    </row>
    <row r="7941" customFormat="false" ht="12.75" hidden="false" customHeight="false" outlineLevel="0" collapsed="false">
      <c r="F7941" s="94" t="e">
        <f aca="false">IF(REF_DT&lt;PromptMonth,1,INDEX(BucketTable,MATCH($A7941,SumMonths,0),1))</f>
        <v>#VALUE!</v>
      </c>
      <c r="G7941" s="94" t="e">
        <f aca="false">INDEX(Book_Type,MATCH($B7941,Book,0),1)</f>
        <v>#N/A</v>
      </c>
      <c r="H7941" s="94" t="e">
        <f aca="false">$F7941&amp;$G7941</f>
        <v>#N/A</v>
      </c>
    </row>
    <row r="7942" customFormat="false" ht="12.75" hidden="false" customHeight="false" outlineLevel="0" collapsed="false">
      <c r="F7942" s="94" t="e">
        <f aca="false">IF(REF_DT&lt;PromptMonth,1,INDEX(BucketTable,MATCH($A7942,SumMonths,0),1))</f>
        <v>#VALUE!</v>
      </c>
      <c r="G7942" s="94" t="e">
        <f aca="false">INDEX(Book_Type,MATCH($B7942,Book,0),1)</f>
        <v>#N/A</v>
      </c>
      <c r="H7942" s="94" t="e">
        <f aca="false">$F7942&amp;$G7942</f>
        <v>#N/A</v>
      </c>
    </row>
    <row r="7943" customFormat="false" ht="12.75" hidden="false" customHeight="false" outlineLevel="0" collapsed="false">
      <c r="F7943" s="94" t="e">
        <f aca="false">IF(REF_DT&lt;PromptMonth,1,INDEX(BucketTable,MATCH($A7943,SumMonths,0),1))</f>
        <v>#VALUE!</v>
      </c>
      <c r="G7943" s="94" t="e">
        <f aca="false">INDEX(Book_Type,MATCH($B7943,Book,0),1)</f>
        <v>#N/A</v>
      </c>
      <c r="H7943" s="94" t="e">
        <f aca="false">$F7943&amp;$G7943</f>
        <v>#N/A</v>
      </c>
    </row>
    <row r="7944" customFormat="false" ht="12.75" hidden="false" customHeight="false" outlineLevel="0" collapsed="false">
      <c r="F7944" s="94" t="e">
        <f aca="false">IF(REF_DT&lt;PromptMonth,1,INDEX(BucketTable,MATCH($A7944,SumMonths,0),1))</f>
        <v>#VALUE!</v>
      </c>
      <c r="G7944" s="94" t="e">
        <f aca="false">INDEX(Book_Type,MATCH($B7944,Book,0),1)</f>
        <v>#N/A</v>
      </c>
      <c r="H7944" s="94" t="e">
        <f aca="false">$F7944&amp;$G7944</f>
        <v>#N/A</v>
      </c>
    </row>
    <row r="7945" customFormat="false" ht="12.75" hidden="false" customHeight="false" outlineLevel="0" collapsed="false">
      <c r="F7945" s="94" t="e">
        <f aca="false">IF(REF_DT&lt;PromptMonth,1,INDEX(BucketTable,MATCH($A7945,SumMonths,0),1))</f>
        <v>#VALUE!</v>
      </c>
      <c r="G7945" s="94" t="e">
        <f aca="false">INDEX(Book_Type,MATCH($B7945,Book,0),1)</f>
        <v>#N/A</v>
      </c>
      <c r="H7945" s="94" t="e">
        <f aca="false">$F7945&amp;$G7945</f>
        <v>#N/A</v>
      </c>
    </row>
    <row r="7946" customFormat="false" ht="12.75" hidden="false" customHeight="false" outlineLevel="0" collapsed="false">
      <c r="F7946" s="94" t="e">
        <f aca="false">IF(REF_DT&lt;PromptMonth,1,INDEX(BucketTable,MATCH($A7946,SumMonths,0),1))</f>
        <v>#VALUE!</v>
      </c>
      <c r="G7946" s="94" t="e">
        <f aca="false">INDEX(Book_Type,MATCH($B7946,Book,0),1)</f>
        <v>#N/A</v>
      </c>
      <c r="H7946" s="94" t="e">
        <f aca="false">$F7946&amp;$G7946</f>
        <v>#N/A</v>
      </c>
    </row>
    <row r="7947" customFormat="false" ht="12.75" hidden="false" customHeight="false" outlineLevel="0" collapsed="false">
      <c r="F7947" s="94" t="e">
        <f aca="false">IF(REF_DT&lt;PromptMonth,1,INDEX(BucketTable,MATCH($A7947,SumMonths,0),1))</f>
        <v>#VALUE!</v>
      </c>
      <c r="G7947" s="94" t="e">
        <f aca="false">INDEX(Book_Type,MATCH($B7947,Book,0),1)</f>
        <v>#N/A</v>
      </c>
      <c r="H7947" s="94" t="e">
        <f aca="false">$F7947&amp;$G7947</f>
        <v>#N/A</v>
      </c>
    </row>
    <row r="7948" customFormat="false" ht="12.75" hidden="false" customHeight="false" outlineLevel="0" collapsed="false">
      <c r="F7948" s="94" t="e">
        <f aca="false">IF(REF_DT&lt;PromptMonth,1,INDEX(BucketTable,MATCH($A7948,SumMonths,0),1))</f>
        <v>#VALUE!</v>
      </c>
      <c r="G7948" s="94" t="e">
        <f aca="false">INDEX(Book_Type,MATCH($B7948,Book,0),1)</f>
        <v>#N/A</v>
      </c>
      <c r="H7948" s="94" t="e">
        <f aca="false">$F7948&amp;$G7948</f>
        <v>#N/A</v>
      </c>
    </row>
    <row r="7949" customFormat="false" ht="12.75" hidden="false" customHeight="false" outlineLevel="0" collapsed="false">
      <c r="F7949" s="94" t="e">
        <f aca="false">IF(REF_DT&lt;PromptMonth,1,INDEX(BucketTable,MATCH($A7949,SumMonths,0),1))</f>
        <v>#VALUE!</v>
      </c>
      <c r="G7949" s="94" t="e">
        <f aca="false">INDEX(Book_Type,MATCH($B7949,Book,0),1)</f>
        <v>#N/A</v>
      </c>
      <c r="H7949" s="94" t="e">
        <f aca="false">$F7949&amp;$G7949</f>
        <v>#N/A</v>
      </c>
    </row>
    <row r="7950" customFormat="false" ht="12.75" hidden="false" customHeight="false" outlineLevel="0" collapsed="false">
      <c r="F7950" s="94" t="e">
        <f aca="false">IF(REF_DT&lt;PromptMonth,1,INDEX(BucketTable,MATCH($A7950,SumMonths,0),1))</f>
        <v>#VALUE!</v>
      </c>
      <c r="G7950" s="94" t="e">
        <f aca="false">INDEX(Book_Type,MATCH($B7950,Book,0),1)</f>
        <v>#N/A</v>
      </c>
      <c r="H7950" s="94" t="e">
        <f aca="false">$F7950&amp;$G7950</f>
        <v>#N/A</v>
      </c>
    </row>
    <row r="7951" customFormat="false" ht="12.75" hidden="false" customHeight="false" outlineLevel="0" collapsed="false">
      <c r="F7951" s="94" t="e">
        <f aca="false">IF(REF_DT&lt;PromptMonth,1,INDEX(BucketTable,MATCH($A7951,SumMonths,0),1))</f>
        <v>#VALUE!</v>
      </c>
      <c r="G7951" s="94" t="e">
        <f aca="false">INDEX(Book_Type,MATCH($B7951,Book,0),1)</f>
        <v>#N/A</v>
      </c>
      <c r="H7951" s="94" t="e">
        <f aca="false">$F7951&amp;$G7951</f>
        <v>#N/A</v>
      </c>
    </row>
    <row r="7952" customFormat="false" ht="12.75" hidden="false" customHeight="false" outlineLevel="0" collapsed="false">
      <c r="F7952" s="94" t="e">
        <f aca="false">IF(REF_DT&lt;PromptMonth,1,INDEX(BucketTable,MATCH($A7952,SumMonths,0),1))</f>
        <v>#VALUE!</v>
      </c>
      <c r="G7952" s="94" t="e">
        <f aca="false">INDEX(Book_Type,MATCH($B7952,Book,0),1)</f>
        <v>#N/A</v>
      </c>
      <c r="H7952" s="94" t="e">
        <f aca="false">$F7952&amp;$G7952</f>
        <v>#N/A</v>
      </c>
    </row>
    <row r="7953" customFormat="false" ht="12.75" hidden="false" customHeight="false" outlineLevel="0" collapsed="false">
      <c r="F7953" s="94" t="e">
        <f aca="false">IF(REF_DT&lt;PromptMonth,1,INDEX(BucketTable,MATCH($A7953,SumMonths,0),1))</f>
        <v>#VALUE!</v>
      </c>
      <c r="G7953" s="94" t="e">
        <f aca="false">INDEX(Book_Type,MATCH($B7953,Book,0),1)</f>
        <v>#N/A</v>
      </c>
      <c r="H7953" s="94" t="e">
        <f aca="false">$F7953&amp;$G7953</f>
        <v>#N/A</v>
      </c>
    </row>
    <row r="7954" customFormat="false" ht="12.75" hidden="false" customHeight="false" outlineLevel="0" collapsed="false">
      <c r="F7954" s="94" t="e">
        <f aca="false">IF(REF_DT&lt;PromptMonth,1,INDEX(BucketTable,MATCH($A7954,SumMonths,0),1))</f>
        <v>#VALUE!</v>
      </c>
      <c r="G7954" s="94" t="e">
        <f aca="false">INDEX(Book_Type,MATCH($B7954,Book,0),1)</f>
        <v>#N/A</v>
      </c>
      <c r="H7954" s="94" t="e">
        <f aca="false">$F7954&amp;$G7954</f>
        <v>#N/A</v>
      </c>
    </row>
    <row r="7955" customFormat="false" ht="12.75" hidden="false" customHeight="false" outlineLevel="0" collapsed="false">
      <c r="F7955" s="94" t="e">
        <f aca="false">IF(REF_DT&lt;PromptMonth,1,INDEX(BucketTable,MATCH($A7955,SumMonths,0),1))</f>
        <v>#VALUE!</v>
      </c>
      <c r="G7955" s="94" t="e">
        <f aca="false">INDEX(Book_Type,MATCH($B7955,Book,0),1)</f>
        <v>#N/A</v>
      </c>
      <c r="H7955" s="94" t="e">
        <f aca="false">$F7955&amp;$G7955</f>
        <v>#N/A</v>
      </c>
    </row>
    <row r="7956" customFormat="false" ht="12.75" hidden="false" customHeight="false" outlineLevel="0" collapsed="false">
      <c r="F7956" s="94" t="e">
        <f aca="false">IF(REF_DT&lt;PromptMonth,1,INDEX(BucketTable,MATCH($A7956,SumMonths,0),1))</f>
        <v>#VALUE!</v>
      </c>
      <c r="G7956" s="94" t="e">
        <f aca="false">INDEX(Book_Type,MATCH($B7956,Book,0),1)</f>
        <v>#N/A</v>
      </c>
      <c r="H7956" s="94" t="e">
        <f aca="false">$F7956&amp;$G7956</f>
        <v>#N/A</v>
      </c>
    </row>
    <row r="7957" customFormat="false" ht="12.75" hidden="false" customHeight="false" outlineLevel="0" collapsed="false">
      <c r="F7957" s="94" t="e">
        <f aca="false">IF(REF_DT&lt;PromptMonth,1,INDEX(BucketTable,MATCH($A7957,SumMonths,0),1))</f>
        <v>#VALUE!</v>
      </c>
      <c r="G7957" s="94" t="e">
        <f aca="false">INDEX(Book_Type,MATCH($B7957,Book,0),1)</f>
        <v>#N/A</v>
      </c>
      <c r="H7957" s="94" t="e">
        <f aca="false">$F7957&amp;$G7957</f>
        <v>#N/A</v>
      </c>
    </row>
    <row r="7958" customFormat="false" ht="12.75" hidden="false" customHeight="false" outlineLevel="0" collapsed="false">
      <c r="F7958" s="94" t="e">
        <f aca="false">IF(REF_DT&lt;PromptMonth,1,INDEX(BucketTable,MATCH($A7958,SumMonths,0),1))</f>
        <v>#VALUE!</v>
      </c>
      <c r="G7958" s="94" t="e">
        <f aca="false">INDEX(Book_Type,MATCH($B7958,Book,0),1)</f>
        <v>#N/A</v>
      </c>
      <c r="H7958" s="94" t="e">
        <f aca="false">$F7958&amp;$G7958</f>
        <v>#N/A</v>
      </c>
    </row>
    <row r="7959" customFormat="false" ht="12.75" hidden="false" customHeight="false" outlineLevel="0" collapsed="false">
      <c r="F7959" s="94" t="e">
        <f aca="false">IF(REF_DT&lt;PromptMonth,1,INDEX(BucketTable,MATCH($A7959,SumMonths,0),1))</f>
        <v>#VALUE!</v>
      </c>
      <c r="G7959" s="94" t="e">
        <f aca="false">INDEX(Book_Type,MATCH($B7959,Book,0),1)</f>
        <v>#N/A</v>
      </c>
      <c r="H7959" s="94" t="e">
        <f aca="false">$F7959&amp;$G7959</f>
        <v>#N/A</v>
      </c>
    </row>
    <row r="7960" customFormat="false" ht="12.75" hidden="false" customHeight="false" outlineLevel="0" collapsed="false">
      <c r="F7960" s="94" t="e">
        <f aca="false">IF(REF_DT&lt;PromptMonth,1,INDEX(BucketTable,MATCH($A7960,SumMonths,0),1))</f>
        <v>#VALUE!</v>
      </c>
      <c r="G7960" s="94" t="e">
        <f aca="false">INDEX(Book_Type,MATCH($B7960,Book,0),1)</f>
        <v>#N/A</v>
      </c>
      <c r="H7960" s="94" t="e">
        <f aca="false">$F7960&amp;$G7960</f>
        <v>#N/A</v>
      </c>
    </row>
    <row r="7961" customFormat="false" ht="12.75" hidden="false" customHeight="false" outlineLevel="0" collapsed="false">
      <c r="F7961" s="94" t="e">
        <f aca="false">IF(REF_DT&lt;PromptMonth,1,INDEX(BucketTable,MATCH($A7961,SumMonths,0),1))</f>
        <v>#VALUE!</v>
      </c>
      <c r="G7961" s="94" t="e">
        <f aca="false">INDEX(Book_Type,MATCH($B7961,Book,0),1)</f>
        <v>#N/A</v>
      </c>
      <c r="H7961" s="94" t="e">
        <f aca="false">$F7961&amp;$G7961</f>
        <v>#N/A</v>
      </c>
    </row>
    <row r="7962" customFormat="false" ht="12.75" hidden="false" customHeight="false" outlineLevel="0" collapsed="false">
      <c r="F7962" s="94" t="e">
        <f aca="false">IF(REF_DT&lt;PromptMonth,1,INDEX(BucketTable,MATCH($A7962,SumMonths,0),1))</f>
        <v>#VALUE!</v>
      </c>
      <c r="G7962" s="94" t="e">
        <f aca="false">INDEX(Book_Type,MATCH($B7962,Book,0),1)</f>
        <v>#N/A</v>
      </c>
      <c r="H7962" s="94" t="e">
        <f aca="false">$F7962&amp;$G7962</f>
        <v>#N/A</v>
      </c>
    </row>
    <row r="7963" customFormat="false" ht="12.75" hidden="false" customHeight="false" outlineLevel="0" collapsed="false">
      <c r="F7963" s="94" t="e">
        <f aca="false">IF(REF_DT&lt;PromptMonth,1,INDEX(BucketTable,MATCH($A7963,SumMonths,0),1))</f>
        <v>#VALUE!</v>
      </c>
      <c r="G7963" s="94" t="e">
        <f aca="false">INDEX(Book_Type,MATCH($B7963,Book,0),1)</f>
        <v>#N/A</v>
      </c>
      <c r="H7963" s="94" t="e">
        <f aca="false">$F7963&amp;$G7963</f>
        <v>#N/A</v>
      </c>
    </row>
    <row r="7964" customFormat="false" ht="12.75" hidden="false" customHeight="false" outlineLevel="0" collapsed="false">
      <c r="F7964" s="94" t="e">
        <f aca="false">IF(REF_DT&lt;PromptMonth,1,INDEX(BucketTable,MATCH($A7964,SumMonths,0),1))</f>
        <v>#VALUE!</v>
      </c>
      <c r="G7964" s="94" t="e">
        <f aca="false">INDEX(Book_Type,MATCH($B7964,Book,0),1)</f>
        <v>#N/A</v>
      </c>
      <c r="H7964" s="94" t="e">
        <f aca="false">$F7964&amp;$G7964</f>
        <v>#N/A</v>
      </c>
    </row>
    <row r="7965" customFormat="false" ht="12.75" hidden="false" customHeight="false" outlineLevel="0" collapsed="false">
      <c r="F7965" s="94" t="e">
        <f aca="false">IF(REF_DT&lt;PromptMonth,1,INDEX(BucketTable,MATCH($A7965,SumMonths,0),1))</f>
        <v>#VALUE!</v>
      </c>
      <c r="G7965" s="94" t="e">
        <f aca="false">INDEX(Book_Type,MATCH($B7965,Book,0),1)</f>
        <v>#N/A</v>
      </c>
      <c r="H7965" s="94" t="e">
        <f aca="false">$F7965&amp;$G7965</f>
        <v>#N/A</v>
      </c>
    </row>
    <row r="7966" customFormat="false" ht="12.75" hidden="false" customHeight="false" outlineLevel="0" collapsed="false">
      <c r="F7966" s="94" t="e">
        <f aca="false">IF(REF_DT&lt;PromptMonth,1,INDEX(BucketTable,MATCH($A7966,SumMonths,0),1))</f>
        <v>#VALUE!</v>
      </c>
      <c r="G7966" s="94" t="e">
        <f aca="false">INDEX(Book_Type,MATCH($B7966,Book,0),1)</f>
        <v>#N/A</v>
      </c>
      <c r="H7966" s="94" t="e">
        <f aca="false">$F7966&amp;$G7966</f>
        <v>#N/A</v>
      </c>
    </row>
    <row r="7967" customFormat="false" ht="12.75" hidden="false" customHeight="false" outlineLevel="0" collapsed="false">
      <c r="F7967" s="94" t="e">
        <f aca="false">IF(REF_DT&lt;PromptMonth,1,INDEX(BucketTable,MATCH($A7967,SumMonths,0),1))</f>
        <v>#VALUE!</v>
      </c>
      <c r="G7967" s="94" t="e">
        <f aca="false">INDEX(Book_Type,MATCH($B7967,Book,0),1)</f>
        <v>#N/A</v>
      </c>
      <c r="H7967" s="94" t="e">
        <f aca="false">$F7967&amp;$G7967</f>
        <v>#N/A</v>
      </c>
    </row>
    <row r="7968" customFormat="false" ht="12.75" hidden="false" customHeight="false" outlineLevel="0" collapsed="false">
      <c r="F7968" s="94" t="e">
        <f aca="false">IF(REF_DT&lt;PromptMonth,1,INDEX(BucketTable,MATCH($A7968,SumMonths,0),1))</f>
        <v>#VALUE!</v>
      </c>
      <c r="G7968" s="94" t="e">
        <f aca="false">INDEX(Book_Type,MATCH($B7968,Book,0),1)</f>
        <v>#N/A</v>
      </c>
      <c r="H7968" s="94" t="e">
        <f aca="false">$F7968&amp;$G7968</f>
        <v>#N/A</v>
      </c>
    </row>
    <row r="7969" customFormat="false" ht="12.75" hidden="false" customHeight="false" outlineLevel="0" collapsed="false">
      <c r="F7969" s="94" t="e">
        <f aca="false">IF(REF_DT&lt;PromptMonth,1,INDEX(BucketTable,MATCH($A7969,SumMonths,0),1))</f>
        <v>#VALUE!</v>
      </c>
      <c r="G7969" s="94" t="e">
        <f aca="false">INDEX(Book_Type,MATCH($B7969,Book,0),1)</f>
        <v>#N/A</v>
      </c>
      <c r="H7969" s="94" t="e">
        <f aca="false">$F7969&amp;$G7969</f>
        <v>#N/A</v>
      </c>
    </row>
    <row r="7970" customFormat="false" ht="12.75" hidden="false" customHeight="false" outlineLevel="0" collapsed="false">
      <c r="F7970" s="94" t="e">
        <f aca="false">IF(REF_DT&lt;PromptMonth,1,INDEX(BucketTable,MATCH($A7970,SumMonths,0),1))</f>
        <v>#VALUE!</v>
      </c>
      <c r="G7970" s="94" t="e">
        <f aca="false">INDEX(Book_Type,MATCH($B7970,Book,0),1)</f>
        <v>#N/A</v>
      </c>
      <c r="H7970" s="94" t="e">
        <f aca="false">$F7970&amp;$G7970</f>
        <v>#N/A</v>
      </c>
    </row>
    <row r="7971" customFormat="false" ht="12.75" hidden="false" customHeight="false" outlineLevel="0" collapsed="false">
      <c r="F7971" s="94" t="e">
        <f aca="false">IF(REF_DT&lt;PromptMonth,1,INDEX(BucketTable,MATCH($A7971,SumMonths,0),1))</f>
        <v>#VALUE!</v>
      </c>
      <c r="G7971" s="94" t="e">
        <f aca="false">INDEX(Book_Type,MATCH($B7971,Book,0),1)</f>
        <v>#N/A</v>
      </c>
      <c r="H7971" s="94" t="e">
        <f aca="false">$F7971&amp;$G7971</f>
        <v>#N/A</v>
      </c>
    </row>
    <row r="7972" customFormat="false" ht="12.75" hidden="false" customHeight="false" outlineLevel="0" collapsed="false">
      <c r="F7972" s="94" t="e">
        <f aca="false">IF(REF_DT&lt;PromptMonth,1,INDEX(BucketTable,MATCH($A7972,SumMonths,0),1))</f>
        <v>#VALUE!</v>
      </c>
      <c r="G7972" s="94" t="e">
        <f aca="false">INDEX(Book_Type,MATCH($B7972,Book,0),1)</f>
        <v>#N/A</v>
      </c>
      <c r="H7972" s="94" t="e">
        <f aca="false">$F7972&amp;$G7972</f>
        <v>#N/A</v>
      </c>
    </row>
    <row r="7973" customFormat="false" ht="12.75" hidden="false" customHeight="false" outlineLevel="0" collapsed="false">
      <c r="F7973" s="94" t="e">
        <f aca="false">IF(REF_DT&lt;PromptMonth,1,INDEX(BucketTable,MATCH($A7973,SumMonths,0),1))</f>
        <v>#VALUE!</v>
      </c>
      <c r="G7973" s="94" t="e">
        <f aca="false">INDEX(Book_Type,MATCH($B7973,Book,0),1)</f>
        <v>#N/A</v>
      </c>
      <c r="H7973" s="94" t="e">
        <f aca="false">$F7973&amp;$G7973</f>
        <v>#N/A</v>
      </c>
    </row>
    <row r="7974" customFormat="false" ht="12.75" hidden="false" customHeight="false" outlineLevel="0" collapsed="false">
      <c r="F7974" s="94" t="e">
        <f aca="false">IF(REF_DT&lt;PromptMonth,1,INDEX(BucketTable,MATCH($A7974,SumMonths,0),1))</f>
        <v>#VALUE!</v>
      </c>
      <c r="G7974" s="94" t="e">
        <f aca="false">INDEX(Book_Type,MATCH($B7974,Book,0),1)</f>
        <v>#N/A</v>
      </c>
      <c r="H7974" s="94" t="e">
        <f aca="false">$F7974&amp;$G7974</f>
        <v>#N/A</v>
      </c>
    </row>
    <row r="7975" customFormat="false" ht="12.75" hidden="false" customHeight="false" outlineLevel="0" collapsed="false">
      <c r="F7975" s="94" t="e">
        <f aca="false">IF(REF_DT&lt;PromptMonth,1,INDEX(BucketTable,MATCH($A7975,SumMonths,0),1))</f>
        <v>#VALUE!</v>
      </c>
      <c r="G7975" s="94" t="e">
        <f aca="false">INDEX(Book_Type,MATCH($B7975,Book,0),1)</f>
        <v>#N/A</v>
      </c>
      <c r="H7975" s="94" t="e">
        <f aca="false">$F7975&amp;$G7975</f>
        <v>#N/A</v>
      </c>
    </row>
    <row r="7976" customFormat="false" ht="12.75" hidden="false" customHeight="false" outlineLevel="0" collapsed="false">
      <c r="F7976" s="94" t="e">
        <f aca="false">IF(REF_DT&lt;PromptMonth,1,INDEX(BucketTable,MATCH($A7976,SumMonths,0),1))</f>
        <v>#VALUE!</v>
      </c>
      <c r="G7976" s="94" t="e">
        <f aca="false">INDEX(Book_Type,MATCH($B7976,Book,0),1)</f>
        <v>#N/A</v>
      </c>
      <c r="H7976" s="94" t="e">
        <f aca="false">$F7976&amp;$G7976</f>
        <v>#N/A</v>
      </c>
    </row>
    <row r="7977" customFormat="false" ht="12.75" hidden="false" customHeight="false" outlineLevel="0" collapsed="false">
      <c r="F7977" s="94" t="e">
        <f aca="false">IF(REF_DT&lt;PromptMonth,1,INDEX(BucketTable,MATCH($A7977,SumMonths,0),1))</f>
        <v>#VALUE!</v>
      </c>
      <c r="G7977" s="94" t="e">
        <f aca="false">INDEX(Book_Type,MATCH($B7977,Book,0),1)</f>
        <v>#N/A</v>
      </c>
      <c r="H7977" s="94" t="e">
        <f aca="false">$F7977&amp;$G7977</f>
        <v>#N/A</v>
      </c>
    </row>
    <row r="7978" customFormat="false" ht="12.75" hidden="false" customHeight="false" outlineLevel="0" collapsed="false">
      <c r="F7978" s="94" t="e">
        <f aca="false">IF(REF_DT&lt;PromptMonth,1,INDEX(BucketTable,MATCH($A7978,SumMonths,0),1))</f>
        <v>#VALUE!</v>
      </c>
      <c r="G7978" s="94" t="e">
        <f aca="false">INDEX(Book_Type,MATCH($B7978,Book,0),1)</f>
        <v>#N/A</v>
      </c>
      <c r="H7978" s="94" t="e">
        <f aca="false">$F7978&amp;$G7978</f>
        <v>#N/A</v>
      </c>
    </row>
    <row r="7979" customFormat="false" ht="12.75" hidden="false" customHeight="false" outlineLevel="0" collapsed="false">
      <c r="F7979" s="94" t="e">
        <f aca="false">IF(REF_DT&lt;PromptMonth,1,INDEX(BucketTable,MATCH($A7979,SumMonths,0),1))</f>
        <v>#VALUE!</v>
      </c>
      <c r="G7979" s="94" t="e">
        <f aca="false">INDEX(Book_Type,MATCH($B7979,Book,0),1)</f>
        <v>#N/A</v>
      </c>
      <c r="H7979" s="94" t="e">
        <f aca="false">$F7979&amp;$G7979</f>
        <v>#N/A</v>
      </c>
    </row>
    <row r="7980" customFormat="false" ht="12.75" hidden="false" customHeight="false" outlineLevel="0" collapsed="false">
      <c r="F7980" s="94" t="e">
        <f aca="false">IF(REF_DT&lt;PromptMonth,1,INDEX(BucketTable,MATCH($A7980,SumMonths,0),1))</f>
        <v>#VALUE!</v>
      </c>
      <c r="G7980" s="94" t="e">
        <f aca="false">INDEX(Book_Type,MATCH($B7980,Book,0),1)</f>
        <v>#N/A</v>
      </c>
      <c r="H7980" s="94" t="e">
        <f aca="false">$F7980&amp;$G7980</f>
        <v>#N/A</v>
      </c>
    </row>
    <row r="7981" customFormat="false" ht="12.75" hidden="false" customHeight="false" outlineLevel="0" collapsed="false">
      <c r="F7981" s="94" t="e">
        <f aca="false">IF(REF_DT&lt;PromptMonth,1,INDEX(BucketTable,MATCH($A7981,SumMonths,0),1))</f>
        <v>#VALUE!</v>
      </c>
      <c r="G7981" s="94" t="e">
        <f aca="false">INDEX(Book_Type,MATCH($B7981,Book,0),1)</f>
        <v>#N/A</v>
      </c>
      <c r="H7981" s="94" t="e">
        <f aca="false">$F7981&amp;$G7981</f>
        <v>#N/A</v>
      </c>
    </row>
    <row r="7982" customFormat="false" ht="12.75" hidden="false" customHeight="false" outlineLevel="0" collapsed="false">
      <c r="F7982" s="94" t="e">
        <f aca="false">IF(REF_DT&lt;PromptMonth,1,INDEX(BucketTable,MATCH($A7982,SumMonths,0),1))</f>
        <v>#VALUE!</v>
      </c>
      <c r="G7982" s="94" t="e">
        <f aca="false">INDEX(Book_Type,MATCH($B7982,Book,0),1)</f>
        <v>#N/A</v>
      </c>
      <c r="H7982" s="94" t="e">
        <f aca="false">$F7982&amp;$G7982</f>
        <v>#N/A</v>
      </c>
    </row>
    <row r="7983" customFormat="false" ht="12.75" hidden="false" customHeight="false" outlineLevel="0" collapsed="false">
      <c r="F7983" s="94" t="e">
        <f aca="false">IF(REF_DT&lt;PromptMonth,1,INDEX(BucketTable,MATCH($A7983,SumMonths,0),1))</f>
        <v>#VALUE!</v>
      </c>
      <c r="G7983" s="94" t="e">
        <f aca="false">INDEX(Book_Type,MATCH($B7983,Book,0),1)</f>
        <v>#N/A</v>
      </c>
      <c r="H7983" s="94" t="e">
        <f aca="false">$F7983&amp;$G7983</f>
        <v>#N/A</v>
      </c>
    </row>
    <row r="7984" customFormat="false" ht="12.75" hidden="false" customHeight="false" outlineLevel="0" collapsed="false">
      <c r="F7984" s="94" t="e">
        <f aca="false">IF(REF_DT&lt;PromptMonth,1,INDEX(BucketTable,MATCH($A7984,SumMonths,0),1))</f>
        <v>#VALUE!</v>
      </c>
      <c r="G7984" s="94" t="e">
        <f aca="false">INDEX(Book_Type,MATCH($B7984,Book,0),1)</f>
        <v>#N/A</v>
      </c>
      <c r="H7984" s="94" t="e">
        <f aca="false">$F7984&amp;$G7984</f>
        <v>#N/A</v>
      </c>
    </row>
    <row r="7985" customFormat="false" ht="12.75" hidden="false" customHeight="false" outlineLevel="0" collapsed="false">
      <c r="F7985" s="94" t="e">
        <f aca="false">IF(REF_DT&lt;PromptMonth,1,INDEX(BucketTable,MATCH($A7985,SumMonths,0),1))</f>
        <v>#VALUE!</v>
      </c>
      <c r="G7985" s="94" t="e">
        <f aca="false">INDEX(Book_Type,MATCH($B7985,Book,0),1)</f>
        <v>#N/A</v>
      </c>
      <c r="H7985" s="94" t="e">
        <f aca="false">$F7985&amp;$G7985</f>
        <v>#N/A</v>
      </c>
    </row>
    <row r="7986" customFormat="false" ht="12.75" hidden="false" customHeight="false" outlineLevel="0" collapsed="false">
      <c r="F7986" s="94" t="e">
        <f aca="false">IF(REF_DT&lt;PromptMonth,1,INDEX(BucketTable,MATCH($A7986,SumMonths,0),1))</f>
        <v>#VALUE!</v>
      </c>
      <c r="G7986" s="94" t="e">
        <f aca="false">INDEX(Book_Type,MATCH($B7986,Book,0),1)</f>
        <v>#N/A</v>
      </c>
      <c r="H7986" s="94" t="e">
        <f aca="false">$F7986&amp;$G7986</f>
        <v>#N/A</v>
      </c>
    </row>
    <row r="7987" customFormat="false" ht="12.75" hidden="false" customHeight="false" outlineLevel="0" collapsed="false">
      <c r="F7987" s="94" t="e">
        <f aca="false">IF(REF_DT&lt;PromptMonth,1,INDEX(BucketTable,MATCH($A7987,SumMonths,0),1))</f>
        <v>#VALUE!</v>
      </c>
      <c r="G7987" s="94" t="e">
        <f aca="false">INDEX(Book_Type,MATCH($B7987,Book,0),1)</f>
        <v>#N/A</v>
      </c>
      <c r="H7987" s="94" t="e">
        <f aca="false">$F7987&amp;$G7987</f>
        <v>#N/A</v>
      </c>
    </row>
    <row r="7988" customFormat="false" ht="12.75" hidden="false" customHeight="false" outlineLevel="0" collapsed="false">
      <c r="F7988" s="94" t="e">
        <f aca="false">IF(REF_DT&lt;PromptMonth,1,INDEX(BucketTable,MATCH($A7988,SumMonths,0),1))</f>
        <v>#VALUE!</v>
      </c>
      <c r="G7988" s="94" t="e">
        <f aca="false">INDEX(Book_Type,MATCH($B7988,Book,0),1)</f>
        <v>#N/A</v>
      </c>
      <c r="H7988" s="94" t="e">
        <f aca="false">$F7988&amp;$G7988</f>
        <v>#N/A</v>
      </c>
    </row>
    <row r="7989" customFormat="false" ht="12.75" hidden="false" customHeight="false" outlineLevel="0" collapsed="false">
      <c r="F7989" s="94" t="e">
        <f aca="false">IF(REF_DT&lt;PromptMonth,1,INDEX(BucketTable,MATCH($A7989,SumMonths,0),1))</f>
        <v>#VALUE!</v>
      </c>
      <c r="G7989" s="94" t="e">
        <f aca="false">INDEX(Book_Type,MATCH($B7989,Book,0),1)</f>
        <v>#N/A</v>
      </c>
      <c r="H7989" s="94" t="e">
        <f aca="false">$F7989&amp;$G7989</f>
        <v>#N/A</v>
      </c>
    </row>
    <row r="7990" customFormat="false" ht="12.75" hidden="false" customHeight="false" outlineLevel="0" collapsed="false">
      <c r="F7990" s="94" t="e">
        <f aca="false">IF(REF_DT&lt;PromptMonth,1,INDEX(BucketTable,MATCH($A7990,SumMonths,0),1))</f>
        <v>#VALUE!</v>
      </c>
      <c r="G7990" s="94" t="e">
        <f aca="false">INDEX(Book_Type,MATCH($B7990,Book,0),1)</f>
        <v>#N/A</v>
      </c>
      <c r="H7990" s="94" t="e">
        <f aca="false">$F7990&amp;$G7990</f>
        <v>#N/A</v>
      </c>
    </row>
    <row r="7991" customFormat="false" ht="12.75" hidden="false" customHeight="false" outlineLevel="0" collapsed="false">
      <c r="F7991" s="94" t="e">
        <f aca="false">IF(REF_DT&lt;PromptMonth,1,INDEX(BucketTable,MATCH($A7991,SumMonths,0),1))</f>
        <v>#VALUE!</v>
      </c>
      <c r="G7991" s="94" t="e">
        <f aca="false">INDEX(Book_Type,MATCH($B7991,Book,0),1)</f>
        <v>#N/A</v>
      </c>
      <c r="H7991" s="94" t="e">
        <f aca="false">$F7991&amp;$G7991</f>
        <v>#N/A</v>
      </c>
    </row>
    <row r="7992" customFormat="false" ht="12.75" hidden="false" customHeight="false" outlineLevel="0" collapsed="false">
      <c r="F7992" s="94" t="e">
        <f aca="false">IF(REF_DT&lt;PromptMonth,1,INDEX(BucketTable,MATCH($A7992,SumMonths,0),1))</f>
        <v>#VALUE!</v>
      </c>
      <c r="G7992" s="94" t="e">
        <f aca="false">INDEX(Book_Type,MATCH($B7992,Book,0),1)</f>
        <v>#N/A</v>
      </c>
      <c r="H7992" s="94" t="e">
        <f aca="false">$F7992&amp;$G7992</f>
        <v>#N/A</v>
      </c>
    </row>
    <row r="7993" customFormat="false" ht="12.75" hidden="false" customHeight="false" outlineLevel="0" collapsed="false">
      <c r="F7993" s="94" t="e">
        <f aca="false">IF(REF_DT&lt;PromptMonth,1,INDEX(BucketTable,MATCH($A7993,SumMonths,0),1))</f>
        <v>#VALUE!</v>
      </c>
      <c r="G7993" s="94" t="e">
        <f aca="false">INDEX(Book_Type,MATCH($B7993,Book,0),1)</f>
        <v>#N/A</v>
      </c>
      <c r="H7993" s="94" t="e">
        <f aca="false">$F7993&amp;$G7993</f>
        <v>#N/A</v>
      </c>
    </row>
    <row r="7994" customFormat="false" ht="12.75" hidden="false" customHeight="false" outlineLevel="0" collapsed="false">
      <c r="F7994" s="94" t="e">
        <f aca="false">IF(REF_DT&lt;PromptMonth,1,INDEX(BucketTable,MATCH($A7994,SumMonths,0),1))</f>
        <v>#VALUE!</v>
      </c>
      <c r="G7994" s="94" t="e">
        <f aca="false">INDEX(Book_Type,MATCH($B7994,Book,0),1)</f>
        <v>#N/A</v>
      </c>
      <c r="H7994" s="94" t="e">
        <f aca="false">$F7994&amp;$G7994</f>
        <v>#N/A</v>
      </c>
    </row>
    <row r="7995" customFormat="false" ht="12.75" hidden="false" customHeight="false" outlineLevel="0" collapsed="false">
      <c r="F7995" s="94" t="e">
        <f aca="false">IF(REF_DT&lt;PromptMonth,1,INDEX(BucketTable,MATCH($A7995,SumMonths,0),1))</f>
        <v>#VALUE!</v>
      </c>
      <c r="G7995" s="94" t="e">
        <f aca="false">INDEX(Book_Type,MATCH($B7995,Book,0),1)</f>
        <v>#N/A</v>
      </c>
      <c r="H7995" s="94" t="e">
        <f aca="false">$F7995&amp;$G7995</f>
        <v>#N/A</v>
      </c>
    </row>
    <row r="7996" customFormat="false" ht="12.75" hidden="false" customHeight="false" outlineLevel="0" collapsed="false">
      <c r="F7996" s="94" t="e">
        <f aca="false">IF(REF_DT&lt;PromptMonth,1,INDEX(BucketTable,MATCH($A7996,SumMonths,0),1))</f>
        <v>#VALUE!</v>
      </c>
      <c r="G7996" s="94" t="e">
        <f aca="false">INDEX(Book_Type,MATCH($B7996,Book,0),1)</f>
        <v>#N/A</v>
      </c>
      <c r="H7996" s="94" t="e">
        <f aca="false">$F7996&amp;$G7996</f>
        <v>#N/A</v>
      </c>
    </row>
    <row r="7997" customFormat="false" ht="12.75" hidden="false" customHeight="false" outlineLevel="0" collapsed="false">
      <c r="F7997" s="94" t="e">
        <f aca="false">IF(REF_DT&lt;PromptMonth,1,INDEX(BucketTable,MATCH($A7997,SumMonths,0),1))</f>
        <v>#VALUE!</v>
      </c>
      <c r="G7997" s="94" t="e">
        <f aca="false">INDEX(Book_Type,MATCH($B7997,Book,0),1)</f>
        <v>#N/A</v>
      </c>
      <c r="H7997" s="94" t="e">
        <f aca="false">$F7997&amp;$G7997</f>
        <v>#N/A</v>
      </c>
    </row>
    <row r="7998" customFormat="false" ht="12.75" hidden="false" customHeight="false" outlineLevel="0" collapsed="false">
      <c r="F7998" s="94" t="e">
        <f aca="false">IF(REF_DT&lt;PromptMonth,1,INDEX(BucketTable,MATCH($A7998,SumMonths,0),1))</f>
        <v>#VALUE!</v>
      </c>
      <c r="G7998" s="94" t="e">
        <f aca="false">INDEX(Book_Type,MATCH($B7998,Book,0),1)</f>
        <v>#N/A</v>
      </c>
      <c r="H7998" s="94" t="e">
        <f aca="false">$F7998&amp;$G7998</f>
        <v>#N/A</v>
      </c>
    </row>
    <row r="7999" customFormat="false" ht="12.75" hidden="false" customHeight="false" outlineLevel="0" collapsed="false">
      <c r="F7999" s="94" t="e">
        <f aca="false">IF(REF_DT&lt;PromptMonth,1,INDEX(BucketTable,MATCH($A7999,SumMonths,0),1))</f>
        <v>#VALUE!</v>
      </c>
      <c r="G7999" s="94" t="e">
        <f aca="false">INDEX(Book_Type,MATCH($B7999,Book,0),1)</f>
        <v>#N/A</v>
      </c>
      <c r="H7999" s="94" t="e">
        <f aca="false">$F7999&amp;$G7999</f>
        <v>#N/A</v>
      </c>
    </row>
    <row r="8000" customFormat="false" ht="12.75" hidden="false" customHeight="false" outlineLevel="0" collapsed="false">
      <c r="F8000" s="94" t="e">
        <f aca="false">IF(REF_DT&lt;PromptMonth,1,INDEX(BucketTable,MATCH($A8000,SumMonths,0),1))</f>
        <v>#VALUE!</v>
      </c>
      <c r="G8000" s="94" t="e">
        <f aca="false">INDEX(Book_Type,MATCH($B8000,Book,0),1)</f>
        <v>#N/A</v>
      </c>
      <c r="H8000" s="94" t="e">
        <f aca="false">$F8000&amp;$G8000</f>
        <v>#N/A</v>
      </c>
    </row>
    <row r="8001" customFormat="false" ht="12.75" hidden="false" customHeight="false" outlineLevel="0" collapsed="false">
      <c r="F8001" s="94" t="e">
        <f aca="false">IF(REF_DT&lt;PromptMonth,1,INDEX(BucketTable,MATCH($A8001,SumMonths,0),1))</f>
        <v>#VALUE!</v>
      </c>
      <c r="G8001" s="94" t="e">
        <f aca="false">INDEX(Book_Type,MATCH($B8001,Book,0),1)</f>
        <v>#N/A</v>
      </c>
      <c r="H8001" s="94" t="e">
        <f aca="false">$F8001&amp;$G8001</f>
        <v>#N/A</v>
      </c>
    </row>
    <row r="8002" customFormat="false" ht="12.75" hidden="false" customHeight="false" outlineLevel="0" collapsed="false">
      <c r="F8002" s="94" t="e">
        <f aca="false">IF(REF_DT&lt;PromptMonth,1,INDEX(BucketTable,MATCH($A8002,SumMonths,0),1))</f>
        <v>#VALUE!</v>
      </c>
      <c r="G8002" s="94" t="e">
        <f aca="false">INDEX(Book_Type,MATCH($B8002,Book,0),1)</f>
        <v>#N/A</v>
      </c>
      <c r="H8002" s="94" t="e">
        <f aca="false">$F8002&amp;$G8002</f>
        <v>#N/A</v>
      </c>
    </row>
    <row r="8003" customFormat="false" ht="12.75" hidden="false" customHeight="false" outlineLevel="0" collapsed="false">
      <c r="F8003" s="94" t="e">
        <f aca="false">IF(REF_DT&lt;PromptMonth,1,INDEX(BucketTable,MATCH($A8003,SumMonths,0),1))</f>
        <v>#VALUE!</v>
      </c>
      <c r="G8003" s="94" t="e">
        <f aca="false">INDEX(Book_Type,MATCH($B8003,Book,0),1)</f>
        <v>#N/A</v>
      </c>
      <c r="H8003" s="94" t="e">
        <f aca="false">$F8003&amp;$G8003</f>
        <v>#N/A</v>
      </c>
    </row>
    <row r="8004" customFormat="false" ht="12.75" hidden="false" customHeight="false" outlineLevel="0" collapsed="false">
      <c r="F8004" s="94" t="e">
        <f aca="false">IF(REF_DT&lt;PromptMonth,1,INDEX(BucketTable,MATCH($A8004,SumMonths,0),1))</f>
        <v>#VALUE!</v>
      </c>
      <c r="G8004" s="94" t="e">
        <f aca="false">INDEX(Book_Type,MATCH($B8004,Book,0),1)</f>
        <v>#N/A</v>
      </c>
      <c r="H8004" s="94" t="e">
        <f aca="false">$F8004&amp;$G8004</f>
        <v>#N/A</v>
      </c>
    </row>
    <row r="8005" customFormat="false" ht="12.75" hidden="false" customHeight="false" outlineLevel="0" collapsed="false">
      <c r="F8005" s="94" t="e">
        <f aca="false">IF(REF_DT&lt;PromptMonth,1,INDEX(BucketTable,MATCH($A8005,SumMonths,0),1))</f>
        <v>#VALUE!</v>
      </c>
      <c r="G8005" s="94" t="e">
        <f aca="false">INDEX(Book_Type,MATCH($B8005,Book,0),1)</f>
        <v>#N/A</v>
      </c>
      <c r="H8005" s="94" t="e">
        <f aca="false">$F8005&amp;$G8005</f>
        <v>#N/A</v>
      </c>
    </row>
    <row r="8006" customFormat="false" ht="12.75" hidden="false" customHeight="false" outlineLevel="0" collapsed="false">
      <c r="F8006" s="94" t="e">
        <f aca="false">IF(REF_DT&lt;PromptMonth,1,INDEX(BucketTable,MATCH($A8006,SumMonths,0),1))</f>
        <v>#VALUE!</v>
      </c>
      <c r="G8006" s="94" t="e">
        <f aca="false">INDEX(Book_Type,MATCH($B8006,Book,0),1)</f>
        <v>#N/A</v>
      </c>
      <c r="H8006" s="94" t="e">
        <f aca="false">$F8006&amp;$G8006</f>
        <v>#N/A</v>
      </c>
    </row>
    <row r="8007" customFormat="false" ht="12.75" hidden="false" customHeight="false" outlineLevel="0" collapsed="false">
      <c r="F8007" s="94" t="e">
        <f aca="false">IF(REF_DT&lt;PromptMonth,1,INDEX(BucketTable,MATCH($A8007,SumMonths,0),1))</f>
        <v>#VALUE!</v>
      </c>
      <c r="G8007" s="94" t="e">
        <f aca="false">INDEX(Book_Type,MATCH($B8007,Book,0),1)</f>
        <v>#N/A</v>
      </c>
      <c r="H8007" s="94" t="e">
        <f aca="false">$F8007&amp;$G8007</f>
        <v>#N/A</v>
      </c>
    </row>
    <row r="8008" customFormat="false" ht="12.75" hidden="false" customHeight="false" outlineLevel="0" collapsed="false">
      <c r="F8008" s="94" t="e">
        <f aca="false">IF(REF_DT&lt;PromptMonth,1,INDEX(BucketTable,MATCH($A8008,SumMonths,0),1))</f>
        <v>#VALUE!</v>
      </c>
      <c r="G8008" s="94" t="e">
        <f aca="false">INDEX(Book_Type,MATCH($B8008,Book,0),1)</f>
        <v>#N/A</v>
      </c>
      <c r="H8008" s="94" t="e">
        <f aca="false">$F8008&amp;$G8008</f>
        <v>#N/A</v>
      </c>
    </row>
    <row r="8009" customFormat="false" ht="12.75" hidden="false" customHeight="false" outlineLevel="0" collapsed="false">
      <c r="F8009" s="94" t="e">
        <f aca="false">IF(REF_DT&lt;PromptMonth,1,INDEX(BucketTable,MATCH($A8009,SumMonths,0),1))</f>
        <v>#VALUE!</v>
      </c>
      <c r="G8009" s="94" t="e">
        <f aca="false">INDEX(Book_Type,MATCH($B8009,Book,0),1)</f>
        <v>#N/A</v>
      </c>
      <c r="H8009" s="94" t="e">
        <f aca="false">$F8009&amp;$G8009</f>
        <v>#N/A</v>
      </c>
    </row>
    <row r="8010" customFormat="false" ht="12.75" hidden="false" customHeight="false" outlineLevel="0" collapsed="false">
      <c r="F8010" s="94" t="e">
        <f aca="false">IF(REF_DT&lt;PromptMonth,1,INDEX(BucketTable,MATCH($A8010,SumMonths,0),1))</f>
        <v>#VALUE!</v>
      </c>
      <c r="G8010" s="94" t="e">
        <f aca="false">INDEX(Book_Type,MATCH($B8010,Book,0),1)</f>
        <v>#N/A</v>
      </c>
      <c r="H8010" s="94" t="e">
        <f aca="false">$F8010&amp;$G8010</f>
        <v>#N/A</v>
      </c>
    </row>
    <row r="8011" customFormat="false" ht="12.75" hidden="false" customHeight="false" outlineLevel="0" collapsed="false">
      <c r="F8011" s="94" t="e">
        <f aca="false">IF(REF_DT&lt;PromptMonth,1,INDEX(BucketTable,MATCH($A8011,SumMonths,0),1))</f>
        <v>#VALUE!</v>
      </c>
      <c r="G8011" s="94" t="e">
        <f aca="false">INDEX(Book_Type,MATCH($B8011,Book,0),1)</f>
        <v>#N/A</v>
      </c>
      <c r="H8011" s="94" t="e">
        <f aca="false">$F8011&amp;$G8011</f>
        <v>#N/A</v>
      </c>
    </row>
    <row r="8012" customFormat="false" ht="12.75" hidden="false" customHeight="false" outlineLevel="0" collapsed="false">
      <c r="F8012" s="94" t="e">
        <f aca="false">IF(REF_DT&lt;PromptMonth,1,INDEX(BucketTable,MATCH($A8012,SumMonths,0),1))</f>
        <v>#VALUE!</v>
      </c>
      <c r="G8012" s="94" t="e">
        <f aca="false">INDEX(Book_Type,MATCH($B8012,Book,0),1)</f>
        <v>#N/A</v>
      </c>
      <c r="H8012" s="94" t="e">
        <f aca="false">$F8012&amp;$G8012</f>
        <v>#N/A</v>
      </c>
    </row>
    <row r="8013" customFormat="false" ht="12.75" hidden="false" customHeight="false" outlineLevel="0" collapsed="false">
      <c r="F8013" s="94" t="e">
        <f aca="false">IF(REF_DT&lt;PromptMonth,1,INDEX(BucketTable,MATCH($A8013,SumMonths,0),1))</f>
        <v>#VALUE!</v>
      </c>
      <c r="G8013" s="94" t="e">
        <f aca="false">INDEX(Book_Type,MATCH($B8013,Book,0),1)</f>
        <v>#N/A</v>
      </c>
      <c r="H8013" s="94" t="e">
        <f aca="false">$F8013&amp;$G8013</f>
        <v>#N/A</v>
      </c>
    </row>
    <row r="8014" customFormat="false" ht="12.75" hidden="false" customHeight="false" outlineLevel="0" collapsed="false">
      <c r="F8014" s="94" t="e">
        <f aca="false">IF(REF_DT&lt;PromptMonth,1,INDEX(BucketTable,MATCH($A8014,SumMonths,0),1))</f>
        <v>#VALUE!</v>
      </c>
      <c r="G8014" s="94" t="e">
        <f aca="false">INDEX(Book_Type,MATCH($B8014,Book,0),1)</f>
        <v>#N/A</v>
      </c>
      <c r="H8014" s="94" t="e">
        <f aca="false">$F8014&amp;$G8014</f>
        <v>#N/A</v>
      </c>
    </row>
    <row r="8015" customFormat="false" ht="12.75" hidden="false" customHeight="false" outlineLevel="0" collapsed="false">
      <c r="F8015" s="94" t="e">
        <f aca="false">IF(REF_DT&lt;PromptMonth,1,INDEX(BucketTable,MATCH($A8015,SumMonths,0),1))</f>
        <v>#VALUE!</v>
      </c>
      <c r="G8015" s="94" t="e">
        <f aca="false">INDEX(Book_Type,MATCH($B8015,Book,0),1)</f>
        <v>#N/A</v>
      </c>
      <c r="H8015" s="94" t="e">
        <f aca="false">$F8015&amp;$G8015</f>
        <v>#N/A</v>
      </c>
    </row>
    <row r="8016" customFormat="false" ht="12.75" hidden="false" customHeight="false" outlineLevel="0" collapsed="false">
      <c r="F8016" s="94" t="e">
        <f aca="false">IF(REF_DT&lt;PromptMonth,1,INDEX(BucketTable,MATCH($A8016,SumMonths,0),1))</f>
        <v>#VALUE!</v>
      </c>
      <c r="G8016" s="94" t="e">
        <f aca="false">INDEX(Book_Type,MATCH($B8016,Book,0),1)</f>
        <v>#N/A</v>
      </c>
      <c r="H8016" s="94" t="e">
        <f aca="false">$F8016&amp;$G8016</f>
        <v>#N/A</v>
      </c>
    </row>
    <row r="8017" customFormat="false" ht="12.75" hidden="false" customHeight="false" outlineLevel="0" collapsed="false">
      <c r="F8017" s="94" t="e">
        <f aca="false">IF(REF_DT&lt;PromptMonth,1,INDEX(BucketTable,MATCH($A8017,SumMonths,0),1))</f>
        <v>#VALUE!</v>
      </c>
      <c r="G8017" s="94" t="e">
        <f aca="false">INDEX(Book_Type,MATCH($B8017,Book,0),1)</f>
        <v>#N/A</v>
      </c>
      <c r="H8017" s="94" t="e">
        <f aca="false">$F8017&amp;$G8017</f>
        <v>#N/A</v>
      </c>
    </row>
    <row r="8018" customFormat="false" ht="12.75" hidden="false" customHeight="false" outlineLevel="0" collapsed="false">
      <c r="F8018" s="94" t="e">
        <f aca="false">IF(REF_DT&lt;PromptMonth,1,INDEX(BucketTable,MATCH($A8018,SumMonths,0),1))</f>
        <v>#VALUE!</v>
      </c>
      <c r="G8018" s="94" t="e">
        <f aca="false">INDEX(Book_Type,MATCH($B8018,Book,0),1)</f>
        <v>#N/A</v>
      </c>
      <c r="H8018" s="94" t="e">
        <f aca="false">$F8018&amp;$G8018</f>
        <v>#N/A</v>
      </c>
    </row>
    <row r="8019" customFormat="false" ht="12.75" hidden="false" customHeight="false" outlineLevel="0" collapsed="false">
      <c r="F8019" s="94" t="e">
        <f aca="false">IF(REF_DT&lt;PromptMonth,1,INDEX(BucketTable,MATCH($A8019,SumMonths,0),1))</f>
        <v>#VALUE!</v>
      </c>
      <c r="G8019" s="94" t="e">
        <f aca="false">INDEX(Book_Type,MATCH($B8019,Book,0),1)</f>
        <v>#N/A</v>
      </c>
      <c r="H8019" s="94" t="e">
        <f aca="false">$F8019&amp;$G8019</f>
        <v>#N/A</v>
      </c>
    </row>
    <row r="8020" customFormat="false" ht="12.75" hidden="false" customHeight="false" outlineLevel="0" collapsed="false">
      <c r="F8020" s="94" t="e">
        <f aca="false">IF(REF_DT&lt;PromptMonth,1,INDEX(BucketTable,MATCH($A8020,SumMonths,0),1))</f>
        <v>#VALUE!</v>
      </c>
      <c r="G8020" s="94" t="e">
        <f aca="false">INDEX(Book_Type,MATCH($B8020,Book,0),1)</f>
        <v>#N/A</v>
      </c>
      <c r="H8020" s="94" t="e">
        <f aca="false">$F8020&amp;$G8020</f>
        <v>#N/A</v>
      </c>
    </row>
    <row r="8021" customFormat="false" ht="12.75" hidden="false" customHeight="false" outlineLevel="0" collapsed="false">
      <c r="F8021" s="94" t="e">
        <f aca="false">IF(REF_DT&lt;PromptMonth,1,INDEX(BucketTable,MATCH($A8021,SumMonths,0),1))</f>
        <v>#VALUE!</v>
      </c>
      <c r="G8021" s="94" t="e">
        <f aca="false">INDEX(Book_Type,MATCH($B8021,Book,0),1)</f>
        <v>#N/A</v>
      </c>
      <c r="H8021" s="94" t="e">
        <f aca="false">$F8021&amp;$G8021</f>
        <v>#N/A</v>
      </c>
    </row>
    <row r="8022" customFormat="false" ht="12.75" hidden="false" customHeight="false" outlineLevel="0" collapsed="false">
      <c r="F8022" s="94" t="e">
        <f aca="false">IF(REF_DT&lt;PromptMonth,1,INDEX(BucketTable,MATCH($A8022,SumMonths,0),1))</f>
        <v>#VALUE!</v>
      </c>
      <c r="G8022" s="94" t="e">
        <f aca="false">INDEX(Book_Type,MATCH($B8022,Book,0),1)</f>
        <v>#N/A</v>
      </c>
      <c r="H8022" s="94" t="e">
        <f aca="false">$F8022&amp;$G8022</f>
        <v>#N/A</v>
      </c>
    </row>
    <row r="8023" customFormat="false" ht="12.75" hidden="false" customHeight="false" outlineLevel="0" collapsed="false">
      <c r="F8023" s="94" t="e">
        <f aca="false">IF(REF_DT&lt;PromptMonth,1,INDEX(BucketTable,MATCH($A8023,SumMonths,0),1))</f>
        <v>#VALUE!</v>
      </c>
      <c r="G8023" s="94" t="e">
        <f aca="false">INDEX(Book_Type,MATCH($B8023,Book,0),1)</f>
        <v>#N/A</v>
      </c>
      <c r="H8023" s="94" t="e">
        <f aca="false">$F8023&amp;$G8023</f>
        <v>#N/A</v>
      </c>
    </row>
    <row r="8024" customFormat="false" ht="12.75" hidden="false" customHeight="false" outlineLevel="0" collapsed="false">
      <c r="F8024" s="94" t="e">
        <f aca="false">IF(REF_DT&lt;PromptMonth,1,INDEX(BucketTable,MATCH($A8024,SumMonths,0),1))</f>
        <v>#VALUE!</v>
      </c>
      <c r="G8024" s="94" t="e">
        <f aca="false">INDEX(Book_Type,MATCH($B8024,Book,0),1)</f>
        <v>#N/A</v>
      </c>
      <c r="H8024" s="94" t="e">
        <f aca="false">$F8024&amp;$G8024</f>
        <v>#N/A</v>
      </c>
    </row>
    <row r="8025" customFormat="false" ht="12.75" hidden="false" customHeight="false" outlineLevel="0" collapsed="false">
      <c r="F8025" s="94" t="e">
        <f aca="false">IF(REF_DT&lt;PromptMonth,1,INDEX(BucketTable,MATCH($A8025,SumMonths,0),1))</f>
        <v>#VALUE!</v>
      </c>
      <c r="G8025" s="94" t="e">
        <f aca="false">INDEX(Book_Type,MATCH($B8025,Book,0),1)</f>
        <v>#N/A</v>
      </c>
      <c r="H8025" s="94" t="e">
        <f aca="false">$F8025&amp;$G8025</f>
        <v>#N/A</v>
      </c>
    </row>
    <row r="8026" customFormat="false" ht="12.75" hidden="false" customHeight="false" outlineLevel="0" collapsed="false">
      <c r="F8026" s="94" t="e">
        <f aca="false">IF(REF_DT&lt;PromptMonth,1,INDEX(BucketTable,MATCH($A8026,SumMonths,0),1))</f>
        <v>#VALUE!</v>
      </c>
      <c r="G8026" s="94" t="e">
        <f aca="false">INDEX(Book_Type,MATCH($B8026,Book,0),1)</f>
        <v>#N/A</v>
      </c>
      <c r="H8026" s="94" t="e">
        <f aca="false">$F8026&amp;$G8026</f>
        <v>#N/A</v>
      </c>
    </row>
    <row r="8027" customFormat="false" ht="12.75" hidden="false" customHeight="false" outlineLevel="0" collapsed="false">
      <c r="F8027" s="94" t="e">
        <f aca="false">IF(REF_DT&lt;PromptMonth,1,INDEX(BucketTable,MATCH($A8027,SumMonths,0),1))</f>
        <v>#VALUE!</v>
      </c>
      <c r="G8027" s="94" t="e">
        <f aca="false">INDEX(Book_Type,MATCH($B8027,Book,0),1)</f>
        <v>#N/A</v>
      </c>
      <c r="H8027" s="94" t="e">
        <f aca="false">$F8027&amp;$G8027</f>
        <v>#N/A</v>
      </c>
    </row>
    <row r="8028" customFormat="false" ht="12.75" hidden="false" customHeight="false" outlineLevel="0" collapsed="false">
      <c r="F8028" s="94" t="e">
        <f aca="false">IF(REF_DT&lt;PromptMonth,1,INDEX(BucketTable,MATCH($A8028,SumMonths,0),1))</f>
        <v>#VALUE!</v>
      </c>
      <c r="G8028" s="94" t="e">
        <f aca="false">INDEX(Book_Type,MATCH($B8028,Book,0),1)</f>
        <v>#N/A</v>
      </c>
      <c r="H8028" s="94" t="e">
        <f aca="false">$F8028&amp;$G8028</f>
        <v>#N/A</v>
      </c>
    </row>
    <row r="8029" customFormat="false" ht="12.75" hidden="false" customHeight="false" outlineLevel="0" collapsed="false">
      <c r="F8029" s="94" t="e">
        <f aca="false">IF(REF_DT&lt;PromptMonth,1,INDEX(BucketTable,MATCH($A8029,SumMonths,0),1))</f>
        <v>#VALUE!</v>
      </c>
      <c r="G8029" s="94" t="e">
        <f aca="false">INDEX(Book_Type,MATCH($B8029,Book,0),1)</f>
        <v>#N/A</v>
      </c>
      <c r="H8029" s="94" t="e">
        <f aca="false">$F8029&amp;$G8029</f>
        <v>#N/A</v>
      </c>
    </row>
    <row r="8030" customFormat="false" ht="12.75" hidden="false" customHeight="false" outlineLevel="0" collapsed="false">
      <c r="F8030" s="94" t="e">
        <f aca="false">IF(REF_DT&lt;PromptMonth,1,INDEX(BucketTable,MATCH($A8030,SumMonths,0),1))</f>
        <v>#VALUE!</v>
      </c>
      <c r="G8030" s="94" t="e">
        <f aca="false">INDEX(Book_Type,MATCH($B8030,Book,0),1)</f>
        <v>#N/A</v>
      </c>
      <c r="H8030" s="94" t="e">
        <f aca="false">$F8030&amp;$G8030</f>
        <v>#N/A</v>
      </c>
    </row>
    <row r="8031" customFormat="false" ht="12.75" hidden="false" customHeight="false" outlineLevel="0" collapsed="false">
      <c r="F8031" s="94" t="e">
        <f aca="false">IF(REF_DT&lt;PromptMonth,1,INDEX(BucketTable,MATCH($A8031,SumMonths,0),1))</f>
        <v>#VALUE!</v>
      </c>
      <c r="G8031" s="94" t="e">
        <f aca="false">INDEX(Book_Type,MATCH($B8031,Book,0),1)</f>
        <v>#N/A</v>
      </c>
      <c r="H8031" s="94" t="e">
        <f aca="false">$F8031&amp;$G8031</f>
        <v>#N/A</v>
      </c>
    </row>
    <row r="8032" customFormat="false" ht="12.75" hidden="false" customHeight="false" outlineLevel="0" collapsed="false">
      <c r="F8032" s="94" t="e">
        <f aca="false">IF(REF_DT&lt;PromptMonth,1,INDEX(BucketTable,MATCH($A8032,SumMonths,0),1))</f>
        <v>#VALUE!</v>
      </c>
      <c r="G8032" s="94" t="e">
        <f aca="false">INDEX(Book_Type,MATCH($B8032,Book,0),1)</f>
        <v>#N/A</v>
      </c>
      <c r="H8032" s="94" t="e">
        <f aca="false">$F8032&amp;$G8032</f>
        <v>#N/A</v>
      </c>
    </row>
    <row r="8033" customFormat="false" ht="12.75" hidden="false" customHeight="false" outlineLevel="0" collapsed="false">
      <c r="F8033" s="94" t="e">
        <f aca="false">IF(REF_DT&lt;PromptMonth,1,INDEX(BucketTable,MATCH($A8033,SumMonths,0),1))</f>
        <v>#VALUE!</v>
      </c>
      <c r="G8033" s="94" t="e">
        <f aca="false">INDEX(Book_Type,MATCH($B8033,Book,0),1)</f>
        <v>#N/A</v>
      </c>
      <c r="H8033" s="94" t="e">
        <f aca="false">$F8033&amp;$G8033</f>
        <v>#N/A</v>
      </c>
    </row>
    <row r="8034" customFormat="false" ht="12.75" hidden="false" customHeight="false" outlineLevel="0" collapsed="false">
      <c r="F8034" s="94" t="e">
        <f aca="false">IF(REF_DT&lt;PromptMonth,1,INDEX(BucketTable,MATCH($A8034,SumMonths,0),1))</f>
        <v>#VALUE!</v>
      </c>
      <c r="G8034" s="94" t="e">
        <f aca="false">INDEX(Book_Type,MATCH($B8034,Book,0),1)</f>
        <v>#N/A</v>
      </c>
      <c r="H8034" s="94" t="e">
        <f aca="false">$F8034&amp;$G8034</f>
        <v>#N/A</v>
      </c>
    </row>
    <row r="8035" customFormat="false" ht="12.75" hidden="false" customHeight="false" outlineLevel="0" collapsed="false">
      <c r="F8035" s="94" t="e">
        <f aca="false">IF(REF_DT&lt;PromptMonth,1,INDEX(BucketTable,MATCH($A8035,SumMonths,0),1))</f>
        <v>#VALUE!</v>
      </c>
      <c r="G8035" s="94" t="e">
        <f aca="false">INDEX(Book_Type,MATCH($B8035,Book,0),1)</f>
        <v>#N/A</v>
      </c>
      <c r="H8035" s="94" t="e">
        <f aca="false">$F8035&amp;$G8035</f>
        <v>#N/A</v>
      </c>
    </row>
    <row r="8036" customFormat="false" ht="12.75" hidden="false" customHeight="false" outlineLevel="0" collapsed="false">
      <c r="F8036" s="94" t="e">
        <f aca="false">IF(REF_DT&lt;PromptMonth,1,INDEX(BucketTable,MATCH($A8036,SumMonths,0),1))</f>
        <v>#VALUE!</v>
      </c>
      <c r="G8036" s="94" t="e">
        <f aca="false">INDEX(Book_Type,MATCH($B8036,Book,0),1)</f>
        <v>#N/A</v>
      </c>
      <c r="H8036" s="94" t="e">
        <f aca="false">$F8036&amp;$G8036</f>
        <v>#N/A</v>
      </c>
    </row>
    <row r="8037" customFormat="false" ht="12.75" hidden="false" customHeight="false" outlineLevel="0" collapsed="false">
      <c r="F8037" s="94" t="e">
        <f aca="false">IF(REF_DT&lt;PromptMonth,1,INDEX(BucketTable,MATCH($A8037,SumMonths,0),1))</f>
        <v>#VALUE!</v>
      </c>
      <c r="G8037" s="94" t="e">
        <f aca="false">INDEX(Book_Type,MATCH($B8037,Book,0),1)</f>
        <v>#N/A</v>
      </c>
      <c r="H8037" s="94" t="e">
        <f aca="false">$F8037&amp;$G8037</f>
        <v>#N/A</v>
      </c>
    </row>
    <row r="8038" customFormat="false" ht="12.75" hidden="false" customHeight="false" outlineLevel="0" collapsed="false">
      <c r="F8038" s="94" t="e">
        <f aca="false">IF(REF_DT&lt;PromptMonth,1,INDEX(BucketTable,MATCH($A8038,SumMonths,0),1))</f>
        <v>#VALUE!</v>
      </c>
      <c r="G8038" s="94" t="e">
        <f aca="false">INDEX(Book_Type,MATCH($B8038,Book,0),1)</f>
        <v>#N/A</v>
      </c>
      <c r="H8038" s="94" t="e">
        <f aca="false">$F8038&amp;$G8038</f>
        <v>#N/A</v>
      </c>
    </row>
    <row r="8039" customFormat="false" ht="12.75" hidden="false" customHeight="false" outlineLevel="0" collapsed="false">
      <c r="F8039" s="94" t="e">
        <f aca="false">IF(REF_DT&lt;PromptMonth,1,INDEX(BucketTable,MATCH($A8039,SumMonths,0),1))</f>
        <v>#VALUE!</v>
      </c>
      <c r="G8039" s="94" t="e">
        <f aca="false">INDEX(Book_Type,MATCH($B8039,Book,0),1)</f>
        <v>#N/A</v>
      </c>
      <c r="H8039" s="94" t="e">
        <f aca="false">$F8039&amp;$G8039</f>
        <v>#N/A</v>
      </c>
    </row>
    <row r="8040" customFormat="false" ht="12.75" hidden="false" customHeight="false" outlineLevel="0" collapsed="false">
      <c r="F8040" s="94" t="e">
        <f aca="false">IF(REF_DT&lt;PromptMonth,1,INDEX(BucketTable,MATCH($A8040,SumMonths,0),1))</f>
        <v>#VALUE!</v>
      </c>
      <c r="G8040" s="94" t="e">
        <f aca="false">INDEX(Book_Type,MATCH($B8040,Book,0),1)</f>
        <v>#N/A</v>
      </c>
      <c r="H8040" s="94" t="e">
        <f aca="false">$F8040&amp;$G8040</f>
        <v>#N/A</v>
      </c>
    </row>
    <row r="8041" customFormat="false" ht="12.75" hidden="false" customHeight="false" outlineLevel="0" collapsed="false">
      <c r="F8041" s="94" t="e">
        <f aca="false">IF(REF_DT&lt;PromptMonth,1,INDEX(BucketTable,MATCH($A8041,SumMonths,0),1))</f>
        <v>#VALUE!</v>
      </c>
      <c r="G8041" s="94" t="e">
        <f aca="false">INDEX(Book_Type,MATCH($B8041,Book,0),1)</f>
        <v>#N/A</v>
      </c>
      <c r="H8041" s="94" t="e">
        <f aca="false">$F8041&amp;$G8041</f>
        <v>#N/A</v>
      </c>
    </row>
    <row r="8042" customFormat="false" ht="12.75" hidden="false" customHeight="false" outlineLevel="0" collapsed="false">
      <c r="F8042" s="94" t="e">
        <f aca="false">IF(REF_DT&lt;PromptMonth,1,INDEX(BucketTable,MATCH($A8042,SumMonths,0),1))</f>
        <v>#VALUE!</v>
      </c>
      <c r="G8042" s="94" t="e">
        <f aca="false">INDEX(Book_Type,MATCH($B8042,Book,0),1)</f>
        <v>#N/A</v>
      </c>
      <c r="H8042" s="94" t="e">
        <f aca="false">$F8042&amp;$G8042</f>
        <v>#N/A</v>
      </c>
    </row>
    <row r="8043" customFormat="false" ht="12.75" hidden="false" customHeight="false" outlineLevel="0" collapsed="false">
      <c r="F8043" s="94" t="e">
        <f aca="false">IF(REF_DT&lt;PromptMonth,1,INDEX(BucketTable,MATCH($A8043,SumMonths,0),1))</f>
        <v>#VALUE!</v>
      </c>
      <c r="G8043" s="94" t="e">
        <f aca="false">INDEX(Book_Type,MATCH($B8043,Book,0),1)</f>
        <v>#N/A</v>
      </c>
      <c r="H8043" s="94" t="e">
        <f aca="false">$F8043&amp;$G8043</f>
        <v>#N/A</v>
      </c>
    </row>
    <row r="8044" customFormat="false" ht="12.75" hidden="false" customHeight="false" outlineLevel="0" collapsed="false">
      <c r="F8044" s="94" t="e">
        <f aca="false">IF(REF_DT&lt;PromptMonth,1,INDEX(BucketTable,MATCH($A8044,SumMonths,0),1))</f>
        <v>#VALUE!</v>
      </c>
      <c r="G8044" s="94" t="e">
        <f aca="false">INDEX(Book_Type,MATCH($B8044,Book,0),1)</f>
        <v>#N/A</v>
      </c>
      <c r="H8044" s="94" t="e">
        <f aca="false">$F8044&amp;$G8044</f>
        <v>#N/A</v>
      </c>
    </row>
    <row r="8045" customFormat="false" ht="12.75" hidden="false" customHeight="false" outlineLevel="0" collapsed="false">
      <c r="F8045" s="94" t="e">
        <f aca="false">IF(REF_DT&lt;PromptMonth,1,INDEX(BucketTable,MATCH($A8045,SumMonths,0),1))</f>
        <v>#VALUE!</v>
      </c>
      <c r="G8045" s="94" t="e">
        <f aca="false">INDEX(Book_Type,MATCH($B8045,Book,0),1)</f>
        <v>#N/A</v>
      </c>
      <c r="H8045" s="94" t="e">
        <f aca="false">$F8045&amp;$G8045</f>
        <v>#N/A</v>
      </c>
    </row>
    <row r="8046" customFormat="false" ht="12.75" hidden="false" customHeight="false" outlineLevel="0" collapsed="false">
      <c r="F8046" s="94" t="e">
        <f aca="false">IF(REF_DT&lt;PromptMonth,1,INDEX(BucketTable,MATCH($A8046,SumMonths,0),1))</f>
        <v>#VALUE!</v>
      </c>
      <c r="G8046" s="94" t="e">
        <f aca="false">INDEX(Book_Type,MATCH($B8046,Book,0),1)</f>
        <v>#N/A</v>
      </c>
      <c r="H8046" s="94" t="e">
        <f aca="false">$F8046&amp;$G8046</f>
        <v>#N/A</v>
      </c>
    </row>
    <row r="8047" customFormat="false" ht="12.75" hidden="false" customHeight="false" outlineLevel="0" collapsed="false">
      <c r="F8047" s="94" t="e">
        <f aca="false">IF(REF_DT&lt;PromptMonth,1,INDEX(BucketTable,MATCH($A8047,SumMonths,0),1))</f>
        <v>#VALUE!</v>
      </c>
      <c r="G8047" s="94" t="e">
        <f aca="false">INDEX(Book_Type,MATCH($B8047,Book,0),1)</f>
        <v>#N/A</v>
      </c>
      <c r="H8047" s="94" t="e">
        <f aca="false">$F8047&amp;$G8047</f>
        <v>#N/A</v>
      </c>
    </row>
    <row r="8048" customFormat="false" ht="12.75" hidden="false" customHeight="false" outlineLevel="0" collapsed="false">
      <c r="F8048" s="94" t="e">
        <f aca="false">IF(REF_DT&lt;PromptMonth,1,INDEX(BucketTable,MATCH($A8048,SumMonths,0),1))</f>
        <v>#VALUE!</v>
      </c>
      <c r="G8048" s="94" t="e">
        <f aca="false">INDEX(Book_Type,MATCH($B8048,Book,0),1)</f>
        <v>#N/A</v>
      </c>
      <c r="H8048" s="94" t="e">
        <f aca="false">$F8048&amp;$G8048</f>
        <v>#N/A</v>
      </c>
    </row>
    <row r="8049" customFormat="false" ht="12.75" hidden="false" customHeight="false" outlineLevel="0" collapsed="false">
      <c r="F8049" s="94" t="e">
        <f aca="false">IF(REF_DT&lt;PromptMonth,1,INDEX(BucketTable,MATCH($A8049,SumMonths,0),1))</f>
        <v>#VALUE!</v>
      </c>
      <c r="G8049" s="94" t="e">
        <f aca="false">INDEX(Book_Type,MATCH($B8049,Book,0),1)</f>
        <v>#N/A</v>
      </c>
      <c r="H8049" s="94" t="e">
        <f aca="false">$F8049&amp;$G8049</f>
        <v>#N/A</v>
      </c>
    </row>
    <row r="8050" customFormat="false" ht="12.75" hidden="false" customHeight="false" outlineLevel="0" collapsed="false">
      <c r="F8050" s="94" t="e">
        <f aca="false">IF(REF_DT&lt;PromptMonth,1,INDEX(BucketTable,MATCH($A8050,SumMonths,0),1))</f>
        <v>#VALUE!</v>
      </c>
      <c r="G8050" s="94" t="e">
        <f aca="false">INDEX(Book_Type,MATCH($B8050,Book,0),1)</f>
        <v>#N/A</v>
      </c>
      <c r="H8050" s="94" t="e">
        <f aca="false">$F8050&amp;$G8050</f>
        <v>#N/A</v>
      </c>
    </row>
    <row r="8051" customFormat="false" ht="12.75" hidden="false" customHeight="false" outlineLevel="0" collapsed="false">
      <c r="F8051" s="94" t="e">
        <f aca="false">IF(REF_DT&lt;PromptMonth,1,INDEX(BucketTable,MATCH($A8051,SumMonths,0),1))</f>
        <v>#VALUE!</v>
      </c>
      <c r="G8051" s="94" t="e">
        <f aca="false">INDEX(Book_Type,MATCH($B8051,Book,0),1)</f>
        <v>#N/A</v>
      </c>
      <c r="H8051" s="94" t="e">
        <f aca="false">$F8051&amp;$G8051</f>
        <v>#N/A</v>
      </c>
    </row>
    <row r="8052" customFormat="false" ht="12.75" hidden="false" customHeight="false" outlineLevel="0" collapsed="false">
      <c r="F8052" s="94" t="e">
        <f aca="false">IF(REF_DT&lt;PromptMonth,1,INDEX(BucketTable,MATCH($A8052,SumMonths,0),1))</f>
        <v>#VALUE!</v>
      </c>
      <c r="G8052" s="94" t="e">
        <f aca="false">INDEX(Book_Type,MATCH($B8052,Book,0),1)</f>
        <v>#N/A</v>
      </c>
      <c r="H8052" s="94" t="e">
        <f aca="false">$F8052&amp;$G8052</f>
        <v>#N/A</v>
      </c>
    </row>
    <row r="8053" customFormat="false" ht="12.75" hidden="false" customHeight="false" outlineLevel="0" collapsed="false">
      <c r="F8053" s="94" t="e">
        <f aca="false">IF(REF_DT&lt;PromptMonth,1,INDEX(BucketTable,MATCH($A8053,SumMonths,0),1))</f>
        <v>#VALUE!</v>
      </c>
      <c r="G8053" s="94" t="e">
        <f aca="false">INDEX(Book_Type,MATCH($B8053,Book,0),1)</f>
        <v>#N/A</v>
      </c>
      <c r="H8053" s="94" t="e">
        <f aca="false">$F8053&amp;$G8053</f>
        <v>#N/A</v>
      </c>
    </row>
    <row r="8054" customFormat="false" ht="12.75" hidden="false" customHeight="false" outlineLevel="0" collapsed="false">
      <c r="F8054" s="94" t="e">
        <f aca="false">IF(REF_DT&lt;PromptMonth,1,INDEX(BucketTable,MATCH($A8054,SumMonths,0),1))</f>
        <v>#VALUE!</v>
      </c>
      <c r="G8054" s="94" t="e">
        <f aca="false">INDEX(Book_Type,MATCH($B8054,Book,0),1)</f>
        <v>#N/A</v>
      </c>
      <c r="H8054" s="94" t="e">
        <f aca="false">$F8054&amp;$G8054</f>
        <v>#N/A</v>
      </c>
    </row>
    <row r="8055" customFormat="false" ht="12.75" hidden="false" customHeight="false" outlineLevel="0" collapsed="false">
      <c r="F8055" s="94" t="e">
        <f aca="false">IF(REF_DT&lt;PromptMonth,1,INDEX(BucketTable,MATCH($A8055,SumMonths,0),1))</f>
        <v>#VALUE!</v>
      </c>
      <c r="G8055" s="94" t="e">
        <f aca="false">INDEX(Book_Type,MATCH($B8055,Book,0),1)</f>
        <v>#N/A</v>
      </c>
      <c r="H8055" s="94" t="e">
        <f aca="false">$F8055&amp;$G8055</f>
        <v>#N/A</v>
      </c>
    </row>
    <row r="8056" customFormat="false" ht="12.75" hidden="false" customHeight="false" outlineLevel="0" collapsed="false">
      <c r="F8056" s="94" t="e">
        <f aca="false">IF(REF_DT&lt;PromptMonth,1,INDEX(BucketTable,MATCH($A8056,SumMonths,0),1))</f>
        <v>#VALUE!</v>
      </c>
      <c r="G8056" s="94" t="e">
        <f aca="false">INDEX(Book_Type,MATCH($B8056,Book,0),1)</f>
        <v>#N/A</v>
      </c>
      <c r="H8056" s="94" t="e">
        <f aca="false">$F8056&amp;$G8056</f>
        <v>#N/A</v>
      </c>
    </row>
    <row r="8057" customFormat="false" ht="12.75" hidden="false" customHeight="false" outlineLevel="0" collapsed="false">
      <c r="F8057" s="94" t="e">
        <f aca="false">IF(REF_DT&lt;PromptMonth,1,INDEX(BucketTable,MATCH($A8057,SumMonths,0),1))</f>
        <v>#VALUE!</v>
      </c>
      <c r="G8057" s="94" t="e">
        <f aca="false">INDEX(Book_Type,MATCH($B8057,Book,0),1)</f>
        <v>#N/A</v>
      </c>
      <c r="H8057" s="94" t="e">
        <f aca="false">$F8057&amp;$G8057</f>
        <v>#N/A</v>
      </c>
    </row>
    <row r="8058" customFormat="false" ht="12.75" hidden="false" customHeight="false" outlineLevel="0" collapsed="false">
      <c r="F8058" s="94" t="e">
        <f aca="false">IF(REF_DT&lt;PromptMonth,1,INDEX(BucketTable,MATCH($A8058,SumMonths,0),1))</f>
        <v>#VALUE!</v>
      </c>
      <c r="G8058" s="94" t="e">
        <f aca="false">INDEX(Book_Type,MATCH($B8058,Book,0),1)</f>
        <v>#N/A</v>
      </c>
      <c r="H8058" s="94" t="e">
        <f aca="false">$F8058&amp;$G8058</f>
        <v>#N/A</v>
      </c>
    </row>
    <row r="8059" customFormat="false" ht="12.75" hidden="false" customHeight="false" outlineLevel="0" collapsed="false">
      <c r="F8059" s="94" t="e">
        <f aca="false">IF(REF_DT&lt;PromptMonth,1,INDEX(BucketTable,MATCH($A8059,SumMonths,0),1))</f>
        <v>#VALUE!</v>
      </c>
      <c r="G8059" s="94" t="e">
        <f aca="false">INDEX(Book_Type,MATCH($B8059,Book,0),1)</f>
        <v>#N/A</v>
      </c>
      <c r="H8059" s="94" t="e">
        <f aca="false">$F8059&amp;$G8059</f>
        <v>#N/A</v>
      </c>
    </row>
    <row r="8060" customFormat="false" ht="12.75" hidden="false" customHeight="false" outlineLevel="0" collapsed="false">
      <c r="F8060" s="94" t="e">
        <f aca="false">IF(REF_DT&lt;PromptMonth,1,INDEX(BucketTable,MATCH($A8060,SumMonths,0),1))</f>
        <v>#VALUE!</v>
      </c>
      <c r="G8060" s="94" t="e">
        <f aca="false">INDEX(Book_Type,MATCH($B8060,Book,0),1)</f>
        <v>#N/A</v>
      </c>
      <c r="H8060" s="94" t="e">
        <f aca="false">$F8060&amp;$G8060</f>
        <v>#N/A</v>
      </c>
    </row>
    <row r="8061" customFormat="false" ht="12.75" hidden="false" customHeight="false" outlineLevel="0" collapsed="false">
      <c r="F8061" s="94" t="e">
        <f aca="false">IF(REF_DT&lt;PromptMonth,1,INDEX(BucketTable,MATCH($A8061,SumMonths,0),1))</f>
        <v>#VALUE!</v>
      </c>
      <c r="G8061" s="94" t="e">
        <f aca="false">INDEX(Book_Type,MATCH($B8061,Book,0),1)</f>
        <v>#N/A</v>
      </c>
      <c r="H8061" s="94" t="e">
        <f aca="false">$F8061&amp;$G8061</f>
        <v>#N/A</v>
      </c>
    </row>
    <row r="8062" customFormat="false" ht="12.75" hidden="false" customHeight="false" outlineLevel="0" collapsed="false">
      <c r="F8062" s="94" t="e">
        <f aca="false">IF(REF_DT&lt;PromptMonth,1,INDEX(BucketTable,MATCH($A8062,SumMonths,0),1))</f>
        <v>#VALUE!</v>
      </c>
      <c r="G8062" s="94" t="e">
        <f aca="false">INDEX(Book_Type,MATCH($B8062,Book,0),1)</f>
        <v>#N/A</v>
      </c>
      <c r="H8062" s="94" t="e">
        <f aca="false">$F8062&amp;$G8062</f>
        <v>#N/A</v>
      </c>
    </row>
    <row r="8063" customFormat="false" ht="12.75" hidden="false" customHeight="false" outlineLevel="0" collapsed="false">
      <c r="F8063" s="94" t="e">
        <f aca="false">IF(REF_DT&lt;PromptMonth,1,INDEX(BucketTable,MATCH($A8063,SumMonths,0),1))</f>
        <v>#VALUE!</v>
      </c>
      <c r="G8063" s="94" t="e">
        <f aca="false">INDEX(Book_Type,MATCH($B8063,Book,0),1)</f>
        <v>#N/A</v>
      </c>
      <c r="H8063" s="94" t="e">
        <f aca="false">$F8063&amp;$G8063</f>
        <v>#N/A</v>
      </c>
    </row>
    <row r="8064" customFormat="false" ht="12.75" hidden="false" customHeight="false" outlineLevel="0" collapsed="false">
      <c r="F8064" s="94" t="e">
        <f aca="false">IF(REF_DT&lt;PromptMonth,1,INDEX(BucketTable,MATCH($A8064,SumMonths,0),1))</f>
        <v>#VALUE!</v>
      </c>
      <c r="G8064" s="94" t="e">
        <f aca="false">INDEX(Book_Type,MATCH($B8064,Book,0),1)</f>
        <v>#N/A</v>
      </c>
      <c r="H8064" s="94" t="e">
        <f aca="false">$F8064&amp;$G8064</f>
        <v>#N/A</v>
      </c>
    </row>
    <row r="8065" customFormat="false" ht="12.75" hidden="false" customHeight="false" outlineLevel="0" collapsed="false">
      <c r="F8065" s="94" t="e">
        <f aca="false">IF(REF_DT&lt;PromptMonth,1,INDEX(BucketTable,MATCH($A8065,SumMonths,0),1))</f>
        <v>#VALUE!</v>
      </c>
      <c r="G8065" s="94" t="e">
        <f aca="false">INDEX(Book_Type,MATCH($B8065,Book,0),1)</f>
        <v>#N/A</v>
      </c>
      <c r="H8065" s="94" t="e">
        <f aca="false">$F8065&amp;$G8065</f>
        <v>#N/A</v>
      </c>
    </row>
    <row r="8066" customFormat="false" ht="12.75" hidden="false" customHeight="false" outlineLevel="0" collapsed="false">
      <c r="F8066" s="94" t="e">
        <f aca="false">IF(REF_DT&lt;PromptMonth,1,INDEX(BucketTable,MATCH($A8066,SumMonths,0),1))</f>
        <v>#VALUE!</v>
      </c>
      <c r="G8066" s="94" t="e">
        <f aca="false">INDEX(Book_Type,MATCH($B8066,Book,0),1)</f>
        <v>#N/A</v>
      </c>
      <c r="H8066" s="94" t="e">
        <f aca="false">$F8066&amp;$G8066</f>
        <v>#N/A</v>
      </c>
    </row>
    <row r="8067" customFormat="false" ht="12.75" hidden="false" customHeight="false" outlineLevel="0" collapsed="false">
      <c r="F8067" s="94" t="e">
        <f aca="false">IF(REF_DT&lt;PromptMonth,1,INDEX(BucketTable,MATCH($A8067,SumMonths,0),1))</f>
        <v>#VALUE!</v>
      </c>
      <c r="G8067" s="94" t="e">
        <f aca="false">INDEX(Book_Type,MATCH($B8067,Book,0),1)</f>
        <v>#N/A</v>
      </c>
      <c r="H8067" s="94" t="e">
        <f aca="false">$F8067&amp;$G8067</f>
        <v>#N/A</v>
      </c>
    </row>
    <row r="8068" customFormat="false" ht="12.75" hidden="false" customHeight="false" outlineLevel="0" collapsed="false">
      <c r="F8068" s="94" t="e">
        <f aca="false">IF(REF_DT&lt;PromptMonth,1,INDEX(BucketTable,MATCH($A8068,SumMonths,0),1))</f>
        <v>#VALUE!</v>
      </c>
      <c r="G8068" s="94" t="e">
        <f aca="false">INDEX(Book_Type,MATCH($B8068,Book,0),1)</f>
        <v>#N/A</v>
      </c>
      <c r="H8068" s="94" t="e">
        <f aca="false">$F8068&amp;$G8068</f>
        <v>#N/A</v>
      </c>
    </row>
    <row r="8069" customFormat="false" ht="12.75" hidden="false" customHeight="false" outlineLevel="0" collapsed="false">
      <c r="F8069" s="94" t="e">
        <f aca="false">IF(REF_DT&lt;PromptMonth,1,INDEX(BucketTable,MATCH($A8069,SumMonths,0),1))</f>
        <v>#VALUE!</v>
      </c>
      <c r="G8069" s="94" t="e">
        <f aca="false">INDEX(Book_Type,MATCH($B8069,Book,0),1)</f>
        <v>#N/A</v>
      </c>
      <c r="H8069" s="94" t="e">
        <f aca="false">$F8069&amp;$G8069</f>
        <v>#N/A</v>
      </c>
    </row>
    <row r="8070" customFormat="false" ht="12.75" hidden="false" customHeight="false" outlineLevel="0" collapsed="false">
      <c r="F8070" s="94" t="e">
        <f aca="false">IF(REF_DT&lt;PromptMonth,1,INDEX(BucketTable,MATCH($A8070,SumMonths,0),1))</f>
        <v>#VALUE!</v>
      </c>
      <c r="G8070" s="94" t="e">
        <f aca="false">INDEX(Book_Type,MATCH($B8070,Book,0),1)</f>
        <v>#N/A</v>
      </c>
      <c r="H8070" s="94" t="e">
        <f aca="false">$F8070&amp;$G8070</f>
        <v>#N/A</v>
      </c>
    </row>
    <row r="8071" customFormat="false" ht="12.75" hidden="false" customHeight="false" outlineLevel="0" collapsed="false">
      <c r="F8071" s="94" t="e">
        <f aca="false">IF(REF_DT&lt;PromptMonth,1,INDEX(BucketTable,MATCH($A8071,SumMonths,0),1))</f>
        <v>#VALUE!</v>
      </c>
      <c r="G8071" s="94" t="e">
        <f aca="false">INDEX(Book_Type,MATCH($B8071,Book,0),1)</f>
        <v>#N/A</v>
      </c>
      <c r="H8071" s="94" t="e">
        <f aca="false">$F8071&amp;$G8071</f>
        <v>#N/A</v>
      </c>
    </row>
    <row r="8072" customFormat="false" ht="12.75" hidden="false" customHeight="false" outlineLevel="0" collapsed="false">
      <c r="F8072" s="94" t="e">
        <f aca="false">IF(REF_DT&lt;PromptMonth,1,INDEX(BucketTable,MATCH($A8072,SumMonths,0),1))</f>
        <v>#VALUE!</v>
      </c>
      <c r="G8072" s="94" t="e">
        <f aca="false">INDEX(Book_Type,MATCH($B8072,Book,0),1)</f>
        <v>#N/A</v>
      </c>
      <c r="H8072" s="94" t="e">
        <f aca="false">$F8072&amp;$G8072</f>
        <v>#N/A</v>
      </c>
    </row>
    <row r="8073" customFormat="false" ht="12.75" hidden="false" customHeight="false" outlineLevel="0" collapsed="false">
      <c r="F8073" s="94" t="e">
        <f aca="false">IF(REF_DT&lt;PromptMonth,1,INDEX(BucketTable,MATCH($A8073,SumMonths,0),1))</f>
        <v>#VALUE!</v>
      </c>
      <c r="G8073" s="94" t="e">
        <f aca="false">INDEX(Book_Type,MATCH($B8073,Book,0),1)</f>
        <v>#N/A</v>
      </c>
      <c r="H8073" s="94" t="e">
        <f aca="false">$F8073&amp;$G8073</f>
        <v>#N/A</v>
      </c>
    </row>
    <row r="8074" customFormat="false" ht="12.75" hidden="false" customHeight="false" outlineLevel="0" collapsed="false">
      <c r="F8074" s="94" t="e">
        <f aca="false">IF(REF_DT&lt;PromptMonth,1,INDEX(BucketTable,MATCH($A8074,SumMonths,0),1))</f>
        <v>#VALUE!</v>
      </c>
      <c r="G8074" s="94" t="e">
        <f aca="false">INDEX(Book_Type,MATCH($B8074,Book,0),1)</f>
        <v>#N/A</v>
      </c>
      <c r="H8074" s="94" t="e">
        <f aca="false">$F8074&amp;$G8074</f>
        <v>#N/A</v>
      </c>
    </row>
    <row r="8075" customFormat="false" ht="12.75" hidden="false" customHeight="false" outlineLevel="0" collapsed="false">
      <c r="F8075" s="94" t="e">
        <f aca="false">IF(REF_DT&lt;PromptMonth,1,INDEX(BucketTable,MATCH($A8075,SumMonths,0),1))</f>
        <v>#VALUE!</v>
      </c>
      <c r="G8075" s="94" t="e">
        <f aca="false">INDEX(Book_Type,MATCH($B8075,Book,0),1)</f>
        <v>#N/A</v>
      </c>
      <c r="H8075" s="94" t="e">
        <f aca="false">$F8075&amp;$G8075</f>
        <v>#N/A</v>
      </c>
    </row>
    <row r="8076" customFormat="false" ht="12.75" hidden="false" customHeight="false" outlineLevel="0" collapsed="false">
      <c r="F8076" s="94" t="e">
        <f aca="false">IF(REF_DT&lt;PromptMonth,1,INDEX(BucketTable,MATCH($A8076,SumMonths,0),1))</f>
        <v>#VALUE!</v>
      </c>
      <c r="G8076" s="94" t="e">
        <f aca="false">INDEX(Book_Type,MATCH($B8076,Book,0),1)</f>
        <v>#N/A</v>
      </c>
      <c r="H8076" s="94" t="e">
        <f aca="false">$F8076&amp;$G8076</f>
        <v>#N/A</v>
      </c>
    </row>
    <row r="8077" customFormat="false" ht="12.75" hidden="false" customHeight="false" outlineLevel="0" collapsed="false">
      <c r="F8077" s="94" t="e">
        <f aca="false">IF(REF_DT&lt;PromptMonth,1,INDEX(BucketTable,MATCH($A8077,SumMonths,0),1))</f>
        <v>#VALUE!</v>
      </c>
      <c r="G8077" s="94" t="e">
        <f aca="false">INDEX(Book_Type,MATCH($B8077,Book,0),1)</f>
        <v>#N/A</v>
      </c>
      <c r="H8077" s="94" t="e">
        <f aca="false">$F8077&amp;$G8077</f>
        <v>#N/A</v>
      </c>
    </row>
    <row r="8078" customFormat="false" ht="12.75" hidden="false" customHeight="false" outlineLevel="0" collapsed="false">
      <c r="F8078" s="94" t="e">
        <f aca="false">IF(REF_DT&lt;PromptMonth,1,INDEX(BucketTable,MATCH($A8078,SumMonths,0),1))</f>
        <v>#VALUE!</v>
      </c>
      <c r="G8078" s="94" t="e">
        <f aca="false">INDEX(Book_Type,MATCH($B8078,Book,0),1)</f>
        <v>#N/A</v>
      </c>
      <c r="H8078" s="94" t="e">
        <f aca="false">$F8078&amp;$G8078</f>
        <v>#N/A</v>
      </c>
    </row>
    <row r="8079" customFormat="false" ht="12.75" hidden="false" customHeight="false" outlineLevel="0" collapsed="false">
      <c r="F8079" s="94" t="e">
        <f aca="false">IF(REF_DT&lt;PromptMonth,1,INDEX(BucketTable,MATCH($A8079,SumMonths,0),1))</f>
        <v>#VALUE!</v>
      </c>
      <c r="G8079" s="94" t="e">
        <f aca="false">INDEX(Book_Type,MATCH($B8079,Book,0),1)</f>
        <v>#N/A</v>
      </c>
      <c r="H8079" s="94" t="e">
        <f aca="false">$F8079&amp;$G8079</f>
        <v>#N/A</v>
      </c>
    </row>
    <row r="8080" customFormat="false" ht="12.75" hidden="false" customHeight="false" outlineLevel="0" collapsed="false">
      <c r="F8080" s="94" t="e">
        <f aca="false">IF(REF_DT&lt;PromptMonth,1,INDEX(BucketTable,MATCH($A8080,SumMonths,0),1))</f>
        <v>#VALUE!</v>
      </c>
      <c r="G8080" s="94" t="e">
        <f aca="false">INDEX(Book_Type,MATCH($B8080,Book,0),1)</f>
        <v>#N/A</v>
      </c>
      <c r="H8080" s="94" t="e">
        <f aca="false">$F8080&amp;$G8080</f>
        <v>#N/A</v>
      </c>
    </row>
    <row r="8081" customFormat="false" ht="12.75" hidden="false" customHeight="false" outlineLevel="0" collapsed="false">
      <c r="F8081" s="94" t="e">
        <f aca="false">IF(REF_DT&lt;PromptMonth,1,INDEX(BucketTable,MATCH($A8081,SumMonths,0),1))</f>
        <v>#VALUE!</v>
      </c>
      <c r="G8081" s="94" t="e">
        <f aca="false">INDEX(Book_Type,MATCH($B8081,Book,0),1)</f>
        <v>#N/A</v>
      </c>
      <c r="H8081" s="94" t="e">
        <f aca="false">$F8081&amp;$G8081</f>
        <v>#N/A</v>
      </c>
    </row>
    <row r="8082" customFormat="false" ht="12.75" hidden="false" customHeight="false" outlineLevel="0" collapsed="false">
      <c r="F8082" s="94" t="e">
        <f aca="false">IF(REF_DT&lt;PromptMonth,1,INDEX(BucketTable,MATCH($A8082,SumMonths,0),1))</f>
        <v>#VALUE!</v>
      </c>
      <c r="G8082" s="94" t="e">
        <f aca="false">INDEX(Book_Type,MATCH($B8082,Book,0),1)</f>
        <v>#N/A</v>
      </c>
      <c r="H8082" s="94" t="e">
        <f aca="false">$F8082&amp;$G8082</f>
        <v>#N/A</v>
      </c>
    </row>
    <row r="8083" customFormat="false" ht="12.75" hidden="false" customHeight="false" outlineLevel="0" collapsed="false">
      <c r="F8083" s="94" t="e">
        <f aca="false">IF(REF_DT&lt;PromptMonth,1,INDEX(BucketTable,MATCH($A8083,SumMonths,0),1))</f>
        <v>#VALUE!</v>
      </c>
      <c r="G8083" s="94" t="e">
        <f aca="false">INDEX(Book_Type,MATCH($B8083,Book,0),1)</f>
        <v>#N/A</v>
      </c>
      <c r="H8083" s="94" t="e">
        <f aca="false">$F8083&amp;$G8083</f>
        <v>#N/A</v>
      </c>
    </row>
    <row r="8084" customFormat="false" ht="12.75" hidden="false" customHeight="false" outlineLevel="0" collapsed="false">
      <c r="F8084" s="94" t="e">
        <f aca="false">IF(REF_DT&lt;PromptMonth,1,INDEX(BucketTable,MATCH($A8084,SumMonths,0),1))</f>
        <v>#VALUE!</v>
      </c>
      <c r="G8084" s="94" t="e">
        <f aca="false">INDEX(Book_Type,MATCH($B8084,Book,0),1)</f>
        <v>#N/A</v>
      </c>
      <c r="H8084" s="94" t="e">
        <f aca="false">$F8084&amp;$G8084</f>
        <v>#N/A</v>
      </c>
    </row>
    <row r="8085" customFormat="false" ht="12.75" hidden="false" customHeight="false" outlineLevel="0" collapsed="false">
      <c r="F8085" s="94" t="e">
        <f aca="false">IF(REF_DT&lt;PromptMonth,1,INDEX(BucketTable,MATCH($A8085,SumMonths,0),1))</f>
        <v>#VALUE!</v>
      </c>
      <c r="G8085" s="94" t="e">
        <f aca="false">INDEX(Book_Type,MATCH($B8085,Book,0),1)</f>
        <v>#N/A</v>
      </c>
      <c r="H8085" s="94" t="e">
        <f aca="false">$F8085&amp;$G8085</f>
        <v>#N/A</v>
      </c>
    </row>
    <row r="8086" customFormat="false" ht="12.75" hidden="false" customHeight="false" outlineLevel="0" collapsed="false">
      <c r="F8086" s="94" t="e">
        <f aca="false">IF(REF_DT&lt;PromptMonth,1,INDEX(BucketTable,MATCH($A8086,SumMonths,0),1))</f>
        <v>#VALUE!</v>
      </c>
      <c r="G8086" s="94" t="e">
        <f aca="false">INDEX(Book_Type,MATCH($B8086,Book,0),1)</f>
        <v>#N/A</v>
      </c>
      <c r="H8086" s="94" t="e">
        <f aca="false">$F8086&amp;$G8086</f>
        <v>#N/A</v>
      </c>
    </row>
    <row r="8087" customFormat="false" ht="12.75" hidden="false" customHeight="false" outlineLevel="0" collapsed="false">
      <c r="F8087" s="94" t="e">
        <f aca="false">IF(REF_DT&lt;PromptMonth,1,INDEX(BucketTable,MATCH($A8087,SumMonths,0),1))</f>
        <v>#VALUE!</v>
      </c>
      <c r="G8087" s="94" t="e">
        <f aca="false">INDEX(Book_Type,MATCH($B8087,Book,0),1)</f>
        <v>#N/A</v>
      </c>
      <c r="H8087" s="94" t="e">
        <f aca="false">$F8087&amp;$G8087</f>
        <v>#N/A</v>
      </c>
    </row>
    <row r="8088" customFormat="false" ht="12.75" hidden="false" customHeight="false" outlineLevel="0" collapsed="false">
      <c r="F8088" s="94" t="e">
        <f aca="false">IF(REF_DT&lt;PromptMonth,1,INDEX(BucketTable,MATCH($A8088,SumMonths,0),1))</f>
        <v>#VALUE!</v>
      </c>
      <c r="G8088" s="94" t="e">
        <f aca="false">INDEX(Book_Type,MATCH($B8088,Book,0),1)</f>
        <v>#N/A</v>
      </c>
      <c r="H8088" s="94" t="e">
        <f aca="false">$F8088&amp;$G8088</f>
        <v>#N/A</v>
      </c>
    </row>
    <row r="8089" customFormat="false" ht="12.75" hidden="false" customHeight="false" outlineLevel="0" collapsed="false">
      <c r="F8089" s="94" t="e">
        <f aca="false">IF(REF_DT&lt;PromptMonth,1,INDEX(BucketTable,MATCH($A8089,SumMonths,0),1))</f>
        <v>#VALUE!</v>
      </c>
      <c r="G8089" s="94" t="e">
        <f aca="false">INDEX(Book_Type,MATCH($B8089,Book,0),1)</f>
        <v>#N/A</v>
      </c>
      <c r="H8089" s="94" t="e">
        <f aca="false">$F8089&amp;$G8089</f>
        <v>#N/A</v>
      </c>
    </row>
    <row r="8090" customFormat="false" ht="12.75" hidden="false" customHeight="false" outlineLevel="0" collapsed="false">
      <c r="F8090" s="94" t="e">
        <f aca="false">IF(REF_DT&lt;PromptMonth,1,INDEX(BucketTable,MATCH($A8090,SumMonths,0),1))</f>
        <v>#VALUE!</v>
      </c>
      <c r="G8090" s="94" t="e">
        <f aca="false">INDEX(Book_Type,MATCH($B8090,Book,0),1)</f>
        <v>#N/A</v>
      </c>
      <c r="H8090" s="94" t="e">
        <f aca="false">$F8090&amp;$G8090</f>
        <v>#N/A</v>
      </c>
    </row>
    <row r="8091" customFormat="false" ht="12.75" hidden="false" customHeight="false" outlineLevel="0" collapsed="false">
      <c r="F8091" s="94" t="e">
        <f aca="false">IF(REF_DT&lt;PromptMonth,1,INDEX(BucketTable,MATCH($A8091,SumMonths,0),1))</f>
        <v>#VALUE!</v>
      </c>
      <c r="G8091" s="94" t="e">
        <f aca="false">INDEX(Book_Type,MATCH($B8091,Book,0),1)</f>
        <v>#N/A</v>
      </c>
      <c r="H8091" s="94" t="e">
        <f aca="false">$F8091&amp;$G8091</f>
        <v>#N/A</v>
      </c>
    </row>
    <row r="8092" customFormat="false" ht="12.75" hidden="false" customHeight="false" outlineLevel="0" collapsed="false">
      <c r="F8092" s="94" t="e">
        <f aca="false">IF(REF_DT&lt;PromptMonth,1,INDEX(BucketTable,MATCH($A8092,SumMonths,0),1))</f>
        <v>#VALUE!</v>
      </c>
      <c r="G8092" s="94" t="e">
        <f aca="false">INDEX(Book_Type,MATCH($B8092,Book,0),1)</f>
        <v>#N/A</v>
      </c>
      <c r="H8092" s="94" t="e">
        <f aca="false">$F8092&amp;$G8092</f>
        <v>#N/A</v>
      </c>
    </row>
    <row r="8093" customFormat="false" ht="12.75" hidden="false" customHeight="false" outlineLevel="0" collapsed="false">
      <c r="F8093" s="94" t="e">
        <f aca="false">IF(REF_DT&lt;PromptMonth,1,INDEX(BucketTable,MATCH($A8093,SumMonths,0),1))</f>
        <v>#VALUE!</v>
      </c>
      <c r="G8093" s="94" t="e">
        <f aca="false">INDEX(Book_Type,MATCH($B8093,Book,0),1)</f>
        <v>#N/A</v>
      </c>
      <c r="H8093" s="94" t="e">
        <f aca="false">$F8093&amp;$G8093</f>
        <v>#N/A</v>
      </c>
    </row>
    <row r="8094" customFormat="false" ht="12.75" hidden="false" customHeight="false" outlineLevel="0" collapsed="false">
      <c r="F8094" s="94" t="e">
        <f aca="false">IF(REF_DT&lt;PromptMonth,1,INDEX(BucketTable,MATCH($A8094,SumMonths,0),1))</f>
        <v>#VALUE!</v>
      </c>
      <c r="G8094" s="94" t="e">
        <f aca="false">INDEX(Book_Type,MATCH($B8094,Book,0),1)</f>
        <v>#N/A</v>
      </c>
      <c r="H8094" s="94" t="e">
        <f aca="false">$F8094&amp;$G8094</f>
        <v>#N/A</v>
      </c>
    </row>
    <row r="8095" customFormat="false" ht="12.75" hidden="false" customHeight="false" outlineLevel="0" collapsed="false">
      <c r="F8095" s="94" t="e">
        <f aca="false">IF(REF_DT&lt;PromptMonth,1,INDEX(BucketTable,MATCH($A8095,SumMonths,0),1))</f>
        <v>#VALUE!</v>
      </c>
      <c r="G8095" s="94" t="e">
        <f aca="false">INDEX(Book_Type,MATCH($B8095,Book,0),1)</f>
        <v>#N/A</v>
      </c>
      <c r="H8095" s="94" t="e">
        <f aca="false">$F8095&amp;$G8095</f>
        <v>#N/A</v>
      </c>
    </row>
    <row r="8096" customFormat="false" ht="12.75" hidden="false" customHeight="false" outlineLevel="0" collapsed="false">
      <c r="F8096" s="94" t="e">
        <f aca="false">IF(REF_DT&lt;PromptMonth,1,INDEX(BucketTable,MATCH($A8096,SumMonths,0),1))</f>
        <v>#VALUE!</v>
      </c>
      <c r="G8096" s="94" t="e">
        <f aca="false">INDEX(Book_Type,MATCH($B8096,Book,0),1)</f>
        <v>#N/A</v>
      </c>
      <c r="H8096" s="94" t="e">
        <f aca="false">$F8096&amp;$G8096</f>
        <v>#N/A</v>
      </c>
    </row>
    <row r="8097" customFormat="false" ht="12.75" hidden="false" customHeight="false" outlineLevel="0" collapsed="false">
      <c r="F8097" s="94" t="e">
        <f aca="false">IF(REF_DT&lt;PromptMonth,1,INDEX(BucketTable,MATCH($A8097,SumMonths,0),1))</f>
        <v>#VALUE!</v>
      </c>
      <c r="G8097" s="94" t="e">
        <f aca="false">INDEX(Book_Type,MATCH($B8097,Book,0),1)</f>
        <v>#N/A</v>
      </c>
      <c r="H8097" s="94" t="e">
        <f aca="false">$F8097&amp;$G8097</f>
        <v>#N/A</v>
      </c>
    </row>
    <row r="8098" customFormat="false" ht="12.75" hidden="false" customHeight="false" outlineLevel="0" collapsed="false">
      <c r="F8098" s="94" t="e">
        <f aca="false">IF(REF_DT&lt;PromptMonth,1,INDEX(BucketTable,MATCH($A8098,SumMonths,0),1))</f>
        <v>#VALUE!</v>
      </c>
      <c r="G8098" s="94" t="e">
        <f aca="false">INDEX(Book_Type,MATCH($B8098,Book,0),1)</f>
        <v>#N/A</v>
      </c>
      <c r="H8098" s="94" t="e">
        <f aca="false">$F8098&amp;$G8098</f>
        <v>#N/A</v>
      </c>
    </row>
    <row r="8099" customFormat="false" ht="12.75" hidden="false" customHeight="false" outlineLevel="0" collapsed="false">
      <c r="F8099" s="94" t="e">
        <f aca="false">IF(REF_DT&lt;PromptMonth,1,INDEX(BucketTable,MATCH($A8099,SumMonths,0),1))</f>
        <v>#VALUE!</v>
      </c>
      <c r="G8099" s="94" t="e">
        <f aca="false">INDEX(Book_Type,MATCH($B8099,Book,0),1)</f>
        <v>#N/A</v>
      </c>
      <c r="H8099" s="94" t="e">
        <f aca="false">$F8099&amp;$G8099</f>
        <v>#N/A</v>
      </c>
    </row>
    <row r="8100" customFormat="false" ht="12.75" hidden="false" customHeight="false" outlineLevel="0" collapsed="false">
      <c r="F8100" s="94" t="e">
        <f aca="false">IF(REF_DT&lt;PromptMonth,1,INDEX(BucketTable,MATCH($A8100,SumMonths,0),1))</f>
        <v>#VALUE!</v>
      </c>
      <c r="G8100" s="94" t="e">
        <f aca="false">INDEX(Book_Type,MATCH($B8100,Book,0),1)</f>
        <v>#N/A</v>
      </c>
      <c r="H8100" s="94" t="e">
        <f aca="false">$F8100&amp;$G8100</f>
        <v>#N/A</v>
      </c>
    </row>
    <row r="8101" customFormat="false" ht="12.75" hidden="false" customHeight="false" outlineLevel="0" collapsed="false">
      <c r="F8101" s="94" t="e">
        <f aca="false">IF(REF_DT&lt;PromptMonth,1,INDEX(BucketTable,MATCH($A8101,SumMonths,0),1))</f>
        <v>#VALUE!</v>
      </c>
      <c r="G8101" s="94" t="e">
        <f aca="false">INDEX(Book_Type,MATCH($B8101,Book,0),1)</f>
        <v>#N/A</v>
      </c>
      <c r="H8101" s="94" t="e">
        <f aca="false">$F8101&amp;$G8101</f>
        <v>#N/A</v>
      </c>
    </row>
    <row r="8102" customFormat="false" ht="12.75" hidden="false" customHeight="false" outlineLevel="0" collapsed="false">
      <c r="F8102" s="94" t="e">
        <f aca="false">IF(REF_DT&lt;PromptMonth,1,INDEX(BucketTable,MATCH($A8102,SumMonths,0),1))</f>
        <v>#VALUE!</v>
      </c>
      <c r="G8102" s="94" t="e">
        <f aca="false">INDEX(Book_Type,MATCH($B8102,Book,0),1)</f>
        <v>#N/A</v>
      </c>
      <c r="H8102" s="94" t="e">
        <f aca="false">$F8102&amp;$G8102</f>
        <v>#N/A</v>
      </c>
    </row>
    <row r="8103" customFormat="false" ht="12.75" hidden="false" customHeight="false" outlineLevel="0" collapsed="false">
      <c r="F8103" s="94" t="e">
        <f aca="false">IF(REF_DT&lt;PromptMonth,1,INDEX(BucketTable,MATCH($A8103,SumMonths,0),1))</f>
        <v>#VALUE!</v>
      </c>
      <c r="G8103" s="94" t="e">
        <f aca="false">INDEX(Book_Type,MATCH($B8103,Book,0),1)</f>
        <v>#N/A</v>
      </c>
      <c r="H8103" s="94" t="e">
        <f aca="false">$F8103&amp;$G8103</f>
        <v>#N/A</v>
      </c>
    </row>
    <row r="8104" customFormat="false" ht="12.75" hidden="false" customHeight="false" outlineLevel="0" collapsed="false">
      <c r="F8104" s="94" t="e">
        <f aca="false">IF(REF_DT&lt;PromptMonth,1,INDEX(BucketTable,MATCH($A8104,SumMonths,0),1))</f>
        <v>#VALUE!</v>
      </c>
      <c r="G8104" s="94" t="e">
        <f aca="false">INDEX(Book_Type,MATCH($B8104,Book,0),1)</f>
        <v>#N/A</v>
      </c>
      <c r="H8104" s="94" t="e">
        <f aca="false">$F8104&amp;$G8104</f>
        <v>#N/A</v>
      </c>
    </row>
    <row r="8105" customFormat="false" ht="12.75" hidden="false" customHeight="false" outlineLevel="0" collapsed="false">
      <c r="F8105" s="94" t="e">
        <f aca="false">IF(REF_DT&lt;PromptMonth,1,INDEX(BucketTable,MATCH($A8105,SumMonths,0),1))</f>
        <v>#VALUE!</v>
      </c>
      <c r="G8105" s="94" t="e">
        <f aca="false">INDEX(Book_Type,MATCH($B8105,Book,0),1)</f>
        <v>#N/A</v>
      </c>
      <c r="H8105" s="94" t="e">
        <f aca="false">$F8105&amp;$G8105</f>
        <v>#N/A</v>
      </c>
    </row>
    <row r="8106" customFormat="false" ht="12.75" hidden="false" customHeight="false" outlineLevel="0" collapsed="false">
      <c r="F8106" s="94" t="e">
        <f aca="false">IF(REF_DT&lt;PromptMonth,1,INDEX(BucketTable,MATCH($A8106,SumMonths,0),1))</f>
        <v>#VALUE!</v>
      </c>
      <c r="G8106" s="94" t="e">
        <f aca="false">INDEX(Book_Type,MATCH($B8106,Book,0),1)</f>
        <v>#N/A</v>
      </c>
      <c r="H8106" s="94" t="e">
        <f aca="false">$F8106&amp;$G8106</f>
        <v>#N/A</v>
      </c>
    </row>
    <row r="8107" customFormat="false" ht="12.75" hidden="false" customHeight="false" outlineLevel="0" collapsed="false">
      <c r="F8107" s="94" t="e">
        <f aca="false">IF(REF_DT&lt;PromptMonth,1,INDEX(BucketTable,MATCH($A8107,SumMonths,0),1))</f>
        <v>#VALUE!</v>
      </c>
      <c r="G8107" s="94" t="e">
        <f aca="false">INDEX(Book_Type,MATCH($B8107,Book,0),1)</f>
        <v>#N/A</v>
      </c>
      <c r="H8107" s="94" t="e">
        <f aca="false">$F8107&amp;$G8107</f>
        <v>#N/A</v>
      </c>
    </row>
    <row r="8108" customFormat="false" ht="12.75" hidden="false" customHeight="false" outlineLevel="0" collapsed="false">
      <c r="F8108" s="94" t="e">
        <f aca="false">IF(REF_DT&lt;PromptMonth,1,INDEX(BucketTable,MATCH($A8108,SumMonths,0),1))</f>
        <v>#VALUE!</v>
      </c>
      <c r="G8108" s="94" t="e">
        <f aca="false">INDEX(Book_Type,MATCH($B8108,Book,0),1)</f>
        <v>#N/A</v>
      </c>
      <c r="H8108" s="94" t="e">
        <f aca="false">$F8108&amp;$G8108</f>
        <v>#N/A</v>
      </c>
    </row>
    <row r="8109" customFormat="false" ht="12.75" hidden="false" customHeight="false" outlineLevel="0" collapsed="false">
      <c r="F8109" s="94" t="e">
        <f aca="false">IF(REF_DT&lt;PromptMonth,1,INDEX(BucketTable,MATCH($A8109,SumMonths,0),1))</f>
        <v>#VALUE!</v>
      </c>
      <c r="G8109" s="94" t="e">
        <f aca="false">INDEX(Book_Type,MATCH($B8109,Book,0),1)</f>
        <v>#N/A</v>
      </c>
      <c r="H8109" s="94" t="e">
        <f aca="false">$F8109&amp;$G8109</f>
        <v>#N/A</v>
      </c>
    </row>
    <row r="8110" customFormat="false" ht="12.75" hidden="false" customHeight="false" outlineLevel="0" collapsed="false">
      <c r="F8110" s="94" t="e">
        <f aca="false">IF(REF_DT&lt;PromptMonth,1,INDEX(BucketTable,MATCH($A8110,SumMonths,0),1))</f>
        <v>#VALUE!</v>
      </c>
      <c r="G8110" s="94" t="e">
        <f aca="false">INDEX(Book_Type,MATCH($B8110,Book,0),1)</f>
        <v>#N/A</v>
      </c>
      <c r="H8110" s="94" t="e">
        <f aca="false">$F8110&amp;$G8110</f>
        <v>#N/A</v>
      </c>
    </row>
    <row r="8111" customFormat="false" ht="12.75" hidden="false" customHeight="false" outlineLevel="0" collapsed="false">
      <c r="F8111" s="94" t="e">
        <f aca="false">IF(REF_DT&lt;PromptMonth,1,INDEX(BucketTable,MATCH($A8111,SumMonths,0),1))</f>
        <v>#VALUE!</v>
      </c>
      <c r="G8111" s="94" t="e">
        <f aca="false">INDEX(Book_Type,MATCH($B8111,Book,0),1)</f>
        <v>#N/A</v>
      </c>
      <c r="H8111" s="94" t="e">
        <f aca="false">$F8111&amp;$G8111</f>
        <v>#N/A</v>
      </c>
    </row>
    <row r="8112" customFormat="false" ht="12.75" hidden="false" customHeight="false" outlineLevel="0" collapsed="false">
      <c r="F8112" s="94" t="e">
        <f aca="false">IF(REF_DT&lt;PromptMonth,1,INDEX(BucketTable,MATCH($A8112,SumMonths,0),1))</f>
        <v>#VALUE!</v>
      </c>
      <c r="G8112" s="94" t="e">
        <f aca="false">INDEX(Book_Type,MATCH($B8112,Book,0),1)</f>
        <v>#N/A</v>
      </c>
      <c r="H8112" s="94" t="e">
        <f aca="false">$F8112&amp;$G8112</f>
        <v>#N/A</v>
      </c>
    </row>
    <row r="8113" customFormat="false" ht="12.75" hidden="false" customHeight="false" outlineLevel="0" collapsed="false">
      <c r="F8113" s="94" t="e">
        <f aca="false">IF(REF_DT&lt;PromptMonth,1,INDEX(BucketTable,MATCH($A8113,SumMonths,0),1))</f>
        <v>#VALUE!</v>
      </c>
      <c r="G8113" s="94" t="e">
        <f aca="false">INDEX(Book_Type,MATCH($B8113,Book,0),1)</f>
        <v>#N/A</v>
      </c>
      <c r="H8113" s="94" t="e">
        <f aca="false">$F8113&amp;$G8113</f>
        <v>#N/A</v>
      </c>
    </row>
    <row r="8114" customFormat="false" ht="12.75" hidden="false" customHeight="false" outlineLevel="0" collapsed="false">
      <c r="F8114" s="94" t="e">
        <f aca="false">IF(REF_DT&lt;PromptMonth,1,INDEX(BucketTable,MATCH($A8114,SumMonths,0),1))</f>
        <v>#VALUE!</v>
      </c>
      <c r="G8114" s="94" t="e">
        <f aca="false">INDEX(Book_Type,MATCH($B8114,Book,0),1)</f>
        <v>#N/A</v>
      </c>
      <c r="H8114" s="94" t="e">
        <f aca="false">$F8114&amp;$G8114</f>
        <v>#N/A</v>
      </c>
    </row>
    <row r="8115" customFormat="false" ht="12.75" hidden="false" customHeight="false" outlineLevel="0" collapsed="false">
      <c r="F8115" s="94" t="e">
        <f aca="false">IF(REF_DT&lt;PromptMonth,1,INDEX(BucketTable,MATCH($A8115,SumMonths,0),1))</f>
        <v>#VALUE!</v>
      </c>
      <c r="G8115" s="94" t="e">
        <f aca="false">INDEX(Book_Type,MATCH($B8115,Book,0),1)</f>
        <v>#N/A</v>
      </c>
      <c r="H8115" s="94" t="e">
        <f aca="false">$F8115&amp;$G8115</f>
        <v>#N/A</v>
      </c>
    </row>
    <row r="8116" customFormat="false" ht="12.75" hidden="false" customHeight="false" outlineLevel="0" collapsed="false">
      <c r="F8116" s="94" t="e">
        <f aca="false">IF(REF_DT&lt;PromptMonth,1,INDEX(BucketTable,MATCH($A8116,SumMonths,0),1))</f>
        <v>#VALUE!</v>
      </c>
      <c r="G8116" s="94" t="e">
        <f aca="false">INDEX(Book_Type,MATCH($B8116,Book,0),1)</f>
        <v>#N/A</v>
      </c>
      <c r="H8116" s="94" t="e">
        <f aca="false">$F8116&amp;$G8116</f>
        <v>#N/A</v>
      </c>
    </row>
    <row r="8117" customFormat="false" ht="12.75" hidden="false" customHeight="false" outlineLevel="0" collapsed="false">
      <c r="F8117" s="94" t="e">
        <f aca="false">IF(REF_DT&lt;PromptMonth,1,INDEX(BucketTable,MATCH($A8117,SumMonths,0),1))</f>
        <v>#VALUE!</v>
      </c>
      <c r="G8117" s="94" t="e">
        <f aca="false">INDEX(Book_Type,MATCH($B8117,Book,0),1)</f>
        <v>#N/A</v>
      </c>
      <c r="H8117" s="94" t="e">
        <f aca="false">$F8117&amp;$G8117</f>
        <v>#N/A</v>
      </c>
    </row>
    <row r="8118" customFormat="false" ht="12.75" hidden="false" customHeight="false" outlineLevel="0" collapsed="false">
      <c r="F8118" s="94" t="e">
        <f aca="false">IF(REF_DT&lt;PromptMonth,1,INDEX(BucketTable,MATCH($A8118,SumMonths,0),1))</f>
        <v>#VALUE!</v>
      </c>
      <c r="G8118" s="94" t="e">
        <f aca="false">INDEX(Book_Type,MATCH($B8118,Book,0),1)</f>
        <v>#N/A</v>
      </c>
      <c r="H8118" s="94" t="e">
        <f aca="false">$F8118&amp;$G8118</f>
        <v>#N/A</v>
      </c>
    </row>
    <row r="8119" customFormat="false" ht="12.75" hidden="false" customHeight="false" outlineLevel="0" collapsed="false">
      <c r="F8119" s="94" t="e">
        <f aca="false">IF(REF_DT&lt;PromptMonth,1,INDEX(BucketTable,MATCH($A8119,SumMonths,0),1))</f>
        <v>#VALUE!</v>
      </c>
      <c r="G8119" s="94" t="e">
        <f aca="false">INDEX(Book_Type,MATCH($B8119,Book,0),1)</f>
        <v>#N/A</v>
      </c>
      <c r="H8119" s="94" t="e">
        <f aca="false">$F8119&amp;$G8119</f>
        <v>#N/A</v>
      </c>
    </row>
    <row r="8120" customFormat="false" ht="12.75" hidden="false" customHeight="false" outlineLevel="0" collapsed="false">
      <c r="F8120" s="94" t="e">
        <f aca="false">IF(REF_DT&lt;PromptMonth,1,INDEX(BucketTable,MATCH($A8120,SumMonths,0),1))</f>
        <v>#VALUE!</v>
      </c>
      <c r="G8120" s="94" t="e">
        <f aca="false">INDEX(Book_Type,MATCH($B8120,Book,0),1)</f>
        <v>#N/A</v>
      </c>
      <c r="H8120" s="94" t="e">
        <f aca="false">$F8120&amp;$G8120</f>
        <v>#N/A</v>
      </c>
    </row>
    <row r="8121" customFormat="false" ht="12.75" hidden="false" customHeight="false" outlineLevel="0" collapsed="false">
      <c r="F8121" s="94" t="e">
        <f aca="false">IF(REF_DT&lt;PromptMonth,1,INDEX(BucketTable,MATCH($A8121,SumMonths,0),1))</f>
        <v>#VALUE!</v>
      </c>
      <c r="G8121" s="94" t="e">
        <f aca="false">INDEX(Book_Type,MATCH($B8121,Book,0),1)</f>
        <v>#N/A</v>
      </c>
      <c r="H8121" s="94" t="e">
        <f aca="false">$F8121&amp;$G8121</f>
        <v>#N/A</v>
      </c>
    </row>
    <row r="8122" customFormat="false" ht="12.75" hidden="false" customHeight="false" outlineLevel="0" collapsed="false">
      <c r="F8122" s="94" t="e">
        <f aca="false">IF(REF_DT&lt;PromptMonth,1,INDEX(BucketTable,MATCH($A8122,SumMonths,0),1))</f>
        <v>#VALUE!</v>
      </c>
      <c r="G8122" s="94" t="e">
        <f aca="false">INDEX(Book_Type,MATCH($B8122,Book,0),1)</f>
        <v>#N/A</v>
      </c>
      <c r="H8122" s="94" t="e">
        <f aca="false">$F8122&amp;$G8122</f>
        <v>#N/A</v>
      </c>
    </row>
    <row r="8123" customFormat="false" ht="12.75" hidden="false" customHeight="false" outlineLevel="0" collapsed="false">
      <c r="F8123" s="94" t="e">
        <f aca="false">IF(REF_DT&lt;PromptMonth,1,INDEX(BucketTable,MATCH($A8123,SumMonths,0),1))</f>
        <v>#VALUE!</v>
      </c>
      <c r="G8123" s="94" t="e">
        <f aca="false">INDEX(Book_Type,MATCH($B8123,Book,0),1)</f>
        <v>#N/A</v>
      </c>
      <c r="H8123" s="94" t="e">
        <f aca="false">$F8123&amp;$G8123</f>
        <v>#N/A</v>
      </c>
    </row>
    <row r="8124" customFormat="false" ht="12.75" hidden="false" customHeight="false" outlineLevel="0" collapsed="false">
      <c r="F8124" s="94" t="e">
        <f aca="false">IF(REF_DT&lt;PromptMonth,1,INDEX(BucketTable,MATCH($A8124,SumMonths,0),1))</f>
        <v>#VALUE!</v>
      </c>
      <c r="G8124" s="94" t="e">
        <f aca="false">INDEX(Book_Type,MATCH($B8124,Book,0),1)</f>
        <v>#N/A</v>
      </c>
      <c r="H8124" s="94" t="e">
        <f aca="false">$F8124&amp;$G8124</f>
        <v>#N/A</v>
      </c>
    </row>
    <row r="8125" customFormat="false" ht="12.75" hidden="false" customHeight="false" outlineLevel="0" collapsed="false">
      <c r="F8125" s="94" t="e">
        <f aca="false">IF(REF_DT&lt;PromptMonth,1,INDEX(BucketTable,MATCH($A8125,SumMonths,0),1))</f>
        <v>#VALUE!</v>
      </c>
      <c r="G8125" s="94" t="e">
        <f aca="false">INDEX(Book_Type,MATCH($B8125,Book,0),1)</f>
        <v>#N/A</v>
      </c>
      <c r="H8125" s="94" t="e">
        <f aca="false">$F8125&amp;$G8125</f>
        <v>#N/A</v>
      </c>
    </row>
    <row r="8126" customFormat="false" ht="12.75" hidden="false" customHeight="false" outlineLevel="0" collapsed="false">
      <c r="F8126" s="94" t="e">
        <f aca="false">IF(REF_DT&lt;PromptMonth,1,INDEX(BucketTable,MATCH($A8126,SumMonths,0),1))</f>
        <v>#VALUE!</v>
      </c>
      <c r="G8126" s="94" t="e">
        <f aca="false">INDEX(Book_Type,MATCH($B8126,Book,0),1)</f>
        <v>#N/A</v>
      </c>
      <c r="H8126" s="94" t="e">
        <f aca="false">$F8126&amp;$G8126</f>
        <v>#N/A</v>
      </c>
    </row>
    <row r="8127" customFormat="false" ht="12.75" hidden="false" customHeight="false" outlineLevel="0" collapsed="false">
      <c r="F8127" s="94" t="e">
        <f aca="false">IF(REF_DT&lt;PromptMonth,1,INDEX(BucketTable,MATCH($A8127,SumMonths,0),1))</f>
        <v>#VALUE!</v>
      </c>
      <c r="G8127" s="94" t="e">
        <f aca="false">INDEX(Book_Type,MATCH($B8127,Book,0),1)</f>
        <v>#N/A</v>
      </c>
      <c r="H8127" s="94" t="e">
        <f aca="false">$F8127&amp;$G8127</f>
        <v>#N/A</v>
      </c>
    </row>
    <row r="8128" customFormat="false" ht="12.75" hidden="false" customHeight="false" outlineLevel="0" collapsed="false">
      <c r="F8128" s="94" t="e">
        <f aca="false">IF(REF_DT&lt;PromptMonth,1,INDEX(BucketTable,MATCH($A8128,SumMonths,0),1))</f>
        <v>#VALUE!</v>
      </c>
      <c r="G8128" s="94" t="e">
        <f aca="false">INDEX(Book_Type,MATCH($B8128,Book,0),1)</f>
        <v>#N/A</v>
      </c>
      <c r="H8128" s="94" t="e">
        <f aca="false">$F8128&amp;$G8128</f>
        <v>#N/A</v>
      </c>
    </row>
    <row r="8129" customFormat="false" ht="12.75" hidden="false" customHeight="false" outlineLevel="0" collapsed="false">
      <c r="F8129" s="94" t="e">
        <f aca="false">IF(REF_DT&lt;PromptMonth,1,INDEX(BucketTable,MATCH($A8129,SumMonths,0),1))</f>
        <v>#VALUE!</v>
      </c>
      <c r="G8129" s="94" t="e">
        <f aca="false">INDEX(Book_Type,MATCH($B8129,Book,0),1)</f>
        <v>#N/A</v>
      </c>
      <c r="H8129" s="94" t="e">
        <f aca="false">$F8129&amp;$G8129</f>
        <v>#N/A</v>
      </c>
    </row>
    <row r="8130" customFormat="false" ht="12.75" hidden="false" customHeight="false" outlineLevel="0" collapsed="false">
      <c r="F8130" s="94" t="e">
        <f aca="false">IF(REF_DT&lt;PromptMonth,1,INDEX(BucketTable,MATCH($A8130,SumMonths,0),1))</f>
        <v>#VALUE!</v>
      </c>
      <c r="G8130" s="94" t="e">
        <f aca="false">INDEX(Book_Type,MATCH($B8130,Book,0),1)</f>
        <v>#N/A</v>
      </c>
      <c r="H8130" s="94" t="e">
        <f aca="false">$F8130&amp;$G8130</f>
        <v>#N/A</v>
      </c>
    </row>
    <row r="8131" customFormat="false" ht="12.75" hidden="false" customHeight="false" outlineLevel="0" collapsed="false">
      <c r="F8131" s="94" t="e">
        <f aca="false">IF(REF_DT&lt;PromptMonth,1,INDEX(BucketTable,MATCH($A8131,SumMonths,0),1))</f>
        <v>#VALUE!</v>
      </c>
      <c r="G8131" s="94" t="e">
        <f aca="false">INDEX(Book_Type,MATCH($B8131,Book,0),1)</f>
        <v>#N/A</v>
      </c>
      <c r="H8131" s="94" t="e">
        <f aca="false">$F8131&amp;$G8131</f>
        <v>#N/A</v>
      </c>
    </row>
    <row r="8132" customFormat="false" ht="12.75" hidden="false" customHeight="false" outlineLevel="0" collapsed="false">
      <c r="F8132" s="94" t="e">
        <f aca="false">IF(REF_DT&lt;PromptMonth,1,INDEX(BucketTable,MATCH($A8132,SumMonths,0),1))</f>
        <v>#VALUE!</v>
      </c>
      <c r="G8132" s="94" t="e">
        <f aca="false">INDEX(Book_Type,MATCH($B8132,Book,0),1)</f>
        <v>#N/A</v>
      </c>
      <c r="H8132" s="94" t="e">
        <f aca="false">$F8132&amp;$G8132</f>
        <v>#N/A</v>
      </c>
    </row>
    <row r="8133" customFormat="false" ht="12.75" hidden="false" customHeight="false" outlineLevel="0" collapsed="false">
      <c r="F8133" s="94" t="e">
        <f aca="false">IF(REF_DT&lt;PromptMonth,1,INDEX(BucketTable,MATCH($A8133,SumMonths,0),1))</f>
        <v>#VALUE!</v>
      </c>
      <c r="G8133" s="94" t="e">
        <f aca="false">INDEX(Book_Type,MATCH($B8133,Book,0),1)</f>
        <v>#N/A</v>
      </c>
      <c r="H8133" s="94" t="e">
        <f aca="false">$F8133&amp;$G8133</f>
        <v>#N/A</v>
      </c>
    </row>
    <row r="8134" customFormat="false" ht="12.75" hidden="false" customHeight="false" outlineLevel="0" collapsed="false">
      <c r="F8134" s="94" t="e">
        <f aca="false">IF(REF_DT&lt;PromptMonth,1,INDEX(BucketTable,MATCH($A8134,SumMonths,0),1))</f>
        <v>#VALUE!</v>
      </c>
      <c r="G8134" s="94" t="e">
        <f aca="false">INDEX(Book_Type,MATCH($B8134,Book,0),1)</f>
        <v>#N/A</v>
      </c>
      <c r="H8134" s="94" t="e">
        <f aca="false">$F8134&amp;$G8134</f>
        <v>#N/A</v>
      </c>
    </row>
    <row r="8135" customFormat="false" ht="12.75" hidden="false" customHeight="false" outlineLevel="0" collapsed="false">
      <c r="F8135" s="94" t="e">
        <f aca="false">IF(REF_DT&lt;PromptMonth,1,INDEX(BucketTable,MATCH($A8135,SumMonths,0),1))</f>
        <v>#VALUE!</v>
      </c>
      <c r="G8135" s="94" t="e">
        <f aca="false">INDEX(Book_Type,MATCH($B8135,Book,0),1)</f>
        <v>#N/A</v>
      </c>
      <c r="H8135" s="94" t="e">
        <f aca="false">$F8135&amp;$G8135</f>
        <v>#N/A</v>
      </c>
    </row>
    <row r="8136" customFormat="false" ht="12.75" hidden="false" customHeight="false" outlineLevel="0" collapsed="false">
      <c r="F8136" s="94" t="e">
        <f aca="false">IF(REF_DT&lt;PromptMonth,1,INDEX(BucketTable,MATCH($A8136,SumMonths,0),1))</f>
        <v>#VALUE!</v>
      </c>
      <c r="G8136" s="94" t="e">
        <f aca="false">INDEX(Book_Type,MATCH($B8136,Book,0),1)</f>
        <v>#N/A</v>
      </c>
      <c r="H8136" s="94" t="e">
        <f aca="false">$F8136&amp;$G8136</f>
        <v>#N/A</v>
      </c>
    </row>
    <row r="8137" customFormat="false" ht="12.75" hidden="false" customHeight="false" outlineLevel="0" collapsed="false">
      <c r="F8137" s="94" t="e">
        <f aca="false">IF(REF_DT&lt;PromptMonth,1,INDEX(BucketTable,MATCH($A8137,SumMonths,0),1))</f>
        <v>#VALUE!</v>
      </c>
      <c r="G8137" s="94" t="e">
        <f aca="false">INDEX(Book_Type,MATCH($B8137,Book,0),1)</f>
        <v>#N/A</v>
      </c>
      <c r="H8137" s="94" t="e">
        <f aca="false">$F8137&amp;$G8137</f>
        <v>#N/A</v>
      </c>
    </row>
    <row r="8138" customFormat="false" ht="12.75" hidden="false" customHeight="false" outlineLevel="0" collapsed="false">
      <c r="F8138" s="94" t="e">
        <f aca="false">IF(REF_DT&lt;PromptMonth,1,INDEX(BucketTable,MATCH($A8138,SumMonths,0),1))</f>
        <v>#VALUE!</v>
      </c>
      <c r="G8138" s="94" t="e">
        <f aca="false">INDEX(Book_Type,MATCH($B8138,Book,0),1)</f>
        <v>#N/A</v>
      </c>
      <c r="H8138" s="94" t="e">
        <f aca="false">$F8138&amp;$G8138</f>
        <v>#N/A</v>
      </c>
    </row>
    <row r="8139" customFormat="false" ht="12.75" hidden="false" customHeight="false" outlineLevel="0" collapsed="false">
      <c r="F8139" s="94" t="e">
        <f aca="false">IF(REF_DT&lt;PromptMonth,1,INDEX(BucketTable,MATCH($A8139,SumMonths,0),1))</f>
        <v>#VALUE!</v>
      </c>
      <c r="G8139" s="94" t="e">
        <f aca="false">INDEX(Book_Type,MATCH($B8139,Book,0),1)</f>
        <v>#N/A</v>
      </c>
      <c r="H8139" s="94" t="e">
        <f aca="false">$F8139&amp;$G8139</f>
        <v>#N/A</v>
      </c>
    </row>
    <row r="8140" customFormat="false" ht="12.75" hidden="false" customHeight="false" outlineLevel="0" collapsed="false">
      <c r="F8140" s="94" t="e">
        <f aca="false">IF(REF_DT&lt;PromptMonth,1,INDEX(BucketTable,MATCH($A8140,SumMonths,0),1))</f>
        <v>#VALUE!</v>
      </c>
      <c r="G8140" s="94" t="e">
        <f aca="false">INDEX(Book_Type,MATCH($B8140,Book,0),1)</f>
        <v>#N/A</v>
      </c>
      <c r="H8140" s="94" t="e">
        <f aca="false">$F8140&amp;$G8140</f>
        <v>#N/A</v>
      </c>
    </row>
    <row r="8141" customFormat="false" ht="12.75" hidden="false" customHeight="false" outlineLevel="0" collapsed="false">
      <c r="F8141" s="94" t="e">
        <f aca="false">IF(REF_DT&lt;PromptMonth,1,INDEX(BucketTable,MATCH($A8141,SumMonths,0),1))</f>
        <v>#VALUE!</v>
      </c>
      <c r="G8141" s="94" t="e">
        <f aca="false">INDEX(Book_Type,MATCH($B8141,Book,0),1)</f>
        <v>#N/A</v>
      </c>
      <c r="H8141" s="94" t="e">
        <f aca="false">$F8141&amp;$G8141</f>
        <v>#N/A</v>
      </c>
    </row>
    <row r="8142" customFormat="false" ht="12.75" hidden="false" customHeight="false" outlineLevel="0" collapsed="false">
      <c r="F8142" s="94" t="e">
        <f aca="false">IF(REF_DT&lt;PromptMonth,1,INDEX(BucketTable,MATCH($A8142,SumMonths,0),1))</f>
        <v>#VALUE!</v>
      </c>
      <c r="G8142" s="94" t="e">
        <f aca="false">INDEX(Book_Type,MATCH($B8142,Book,0),1)</f>
        <v>#N/A</v>
      </c>
      <c r="H8142" s="94" t="e">
        <f aca="false">$F8142&amp;$G8142</f>
        <v>#N/A</v>
      </c>
    </row>
    <row r="8143" customFormat="false" ht="12.75" hidden="false" customHeight="false" outlineLevel="0" collapsed="false">
      <c r="F8143" s="94" t="e">
        <f aca="false">IF(REF_DT&lt;PromptMonth,1,INDEX(BucketTable,MATCH($A8143,SumMonths,0),1))</f>
        <v>#VALUE!</v>
      </c>
      <c r="G8143" s="94" t="e">
        <f aca="false">INDEX(Book_Type,MATCH($B8143,Book,0),1)</f>
        <v>#N/A</v>
      </c>
      <c r="H8143" s="94" t="e">
        <f aca="false">$F8143&amp;$G8143</f>
        <v>#N/A</v>
      </c>
    </row>
    <row r="8144" customFormat="false" ht="12.75" hidden="false" customHeight="false" outlineLevel="0" collapsed="false">
      <c r="F8144" s="94" t="e">
        <f aca="false">IF(REF_DT&lt;PromptMonth,1,INDEX(BucketTable,MATCH($A8144,SumMonths,0),1))</f>
        <v>#VALUE!</v>
      </c>
      <c r="G8144" s="94" t="e">
        <f aca="false">INDEX(Book_Type,MATCH($B8144,Book,0),1)</f>
        <v>#N/A</v>
      </c>
      <c r="H8144" s="94" t="e">
        <f aca="false">$F8144&amp;$G8144</f>
        <v>#N/A</v>
      </c>
    </row>
    <row r="8145" customFormat="false" ht="12.75" hidden="false" customHeight="false" outlineLevel="0" collapsed="false">
      <c r="F8145" s="94" t="e">
        <f aca="false">IF(REF_DT&lt;PromptMonth,1,INDEX(BucketTable,MATCH($A8145,SumMonths,0),1))</f>
        <v>#VALUE!</v>
      </c>
      <c r="G8145" s="94" t="e">
        <f aca="false">INDEX(Book_Type,MATCH($B8145,Book,0),1)</f>
        <v>#N/A</v>
      </c>
      <c r="H8145" s="94" t="e">
        <f aca="false">$F8145&amp;$G8145</f>
        <v>#N/A</v>
      </c>
    </row>
    <row r="8146" customFormat="false" ht="12.75" hidden="false" customHeight="false" outlineLevel="0" collapsed="false">
      <c r="F8146" s="94" t="e">
        <f aca="false">IF(REF_DT&lt;PromptMonth,1,INDEX(BucketTable,MATCH($A8146,SumMonths,0),1))</f>
        <v>#VALUE!</v>
      </c>
      <c r="G8146" s="94" t="e">
        <f aca="false">INDEX(Book_Type,MATCH($B8146,Book,0),1)</f>
        <v>#N/A</v>
      </c>
      <c r="H8146" s="94" t="e">
        <f aca="false">$F8146&amp;$G8146</f>
        <v>#N/A</v>
      </c>
    </row>
    <row r="8147" customFormat="false" ht="12.75" hidden="false" customHeight="false" outlineLevel="0" collapsed="false">
      <c r="F8147" s="94" t="e">
        <f aca="false">IF(REF_DT&lt;PromptMonth,1,INDEX(BucketTable,MATCH($A8147,SumMonths,0),1))</f>
        <v>#VALUE!</v>
      </c>
      <c r="G8147" s="94" t="e">
        <f aca="false">INDEX(Book_Type,MATCH($B8147,Book,0),1)</f>
        <v>#N/A</v>
      </c>
      <c r="H8147" s="94" t="e">
        <f aca="false">$F8147&amp;$G8147</f>
        <v>#N/A</v>
      </c>
    </row>
    <row r="8148" customFormat="false" ht="12.75" hidden="false" customHeight="false" outlineLevel="0" collapsed="false">
      <c r="F8148" s="94" t="e">
        <f aca="false">IF(REF_DT&lt;PromptMonth,1,INDEX(BucketTable,MATCH($A8148,SumMonths,0),1))</f>
        <v>#VALUE!</v>
      </c>
      <c r="G8148" s="94" t="e">
        <f aca="false">INDEX(Book_Type,MATCH($B8148,Book,0),1)</f>
        <v>#N/A</v>
      </c>
      <c r="H8148" s="94" t="e">
        <f aca="false">$F8148&amp;$G8148</f>
        <v>#N/A</v>
      </c>
    </row>
    <row r="8149" customFormat="false" ht="12.75" hidden="false" customHeight="false" outlineLevel="0" collapsed="false">
      <c r="F8149" s="94" t="e">
        <f aca="false">IF(REF_DT&lt;PromptMonth,1,INDEX(BucketTable,MATCH($A8149,SumMonths,0),1))</f>
        <v>#VALUE!</v>
      </c>
      <c r="G8149" s="94" t="e">
        <f aca="false">INDEX(Book_Type,MATCH($B8149,Book,0),1)</f>
        <v>#N/A</v>
      </c>
      <c r="H8149" s="94" t="e">
        <f aca="false">$F8149&amp;$G8149</f>
        <v>#N/A</v>
      </c>
    </row>
    <row r="8150" customFormat="false" ht="12.75" hidden="false" customHeight="false" outlineLevel="0" collapsed="false">
      <c r="F8150" s="94" t="e">
        <f aca="false">IF(REF_DT&lt;PromptMonth,1,INDEX(BucketTable,MATCH($A8150,SumMonths,0),1))</f>
        <v>#VALUE!</v>
      </c>
      <c r="G8150" s="94" t="e">
        <f aca="false">INDEX(Book_Type,MATCH($B8150,Book,0),1)</f>
        <v>#N/A</v>
      </c>
      <c r="H8150" s="94" t="e">
        <f aca="false">$F8150&amp;$G8150</f>
        <v>#N/A</v>
      </c>
    </row>
    <row r="8151" customFormat="false" ht="12.75" hidden="false" customHeight="false" outlineLevel="0" collapsed="false">
      <c r="F8151" s="94" t="e">
        <f aca="false">IF(REF_DT&lt;PromptMonth,1,INDEX(BucketTable,MATCH($A8151,SumMonths,0),1))</f>
        <v>#VALUE!</v>
      </c>
      <c r="G8151" s="94" t="e">
        <f aca="false">INDEX(Book_Type,MATCH($B8151,Book,0),1)</f>
        <v>#N/A</v>
      </c>
      <c r="H8151" s="94" t="e">
        <f aca="false">$F8151&amp;$G8151</f>
        <v>#N/A</v>
      </c>
    </row>
    <row r="8152" customFormat="false" ht="12.75" hidden="false" customHeight="false" outlineLevel="0" collapsed="false">
      <c r="F8152" s="94" t="e">
        <f aca="false">IF(REF_DT&lt;PromptMonth,1,INDEX(BucketTable,MATCH($A8152,SumMonths,0),1))</f>
        <v>#VALUE!</v>
      </c>
      <c r="G8152" s="94" t="e">
        <f aca="false">INDEX(Book_Type,MATCH($B8152,Book,0),1)</f>
        <v>#N/A</v>
      </c>
      <c r="H8152" s="94" t="e">
        <f aca="false">$F8152&amp;$G8152</f>
        <v>#N/A</v>
      </c>
    </row>
    <row r="8153" customFormat="false" ht="12.75" hidden="false" customHeight="false" outlineLevel="0" collapsed="false">
      <c r="F8153" s="94" t="e">
        <f aca="false">IF(REF_DT&lt;PromptMonth,1,INDEX(BucketTable,MATCH($A8153,SumMonths,0),1))</f>
        <v>#VALUE!</v>
      </c>
      <c r="G8153" s="94" t="e">
        <f aca="false">INDEX(Book_Type,MATCH($B8153,Book,0),1)</f>
        <v>#N/A</v>
      </c>
      <c r="H8153" s="94" t="e">
        <f aca="false">$F8153&amp;$G8153</f>
        <v>#N/A</v>
      </c>
    </row>
    <row r="8154" customFormat="false" ht="12.75" hidden="false" customHeight="false" outlineLevel="0" collapsed="false">
      <c r="F8154" s="94" t="e">
        <f aca="false">IF(REF_DT&lt;PromptMonth,1,INDEX(BucketTable,MATCH($A8154,SumMonths,0),1))</f>
        <v>#VALUE!</v>
      </c>
      <c r="G8154" s="94" t="e">
        <f aca="false">INDEX(Book_Type,MATCH($B8154,Book,0),1)</f>
        <v>#N/A</v>
      </c>
      <c r="H8154" s="94" t="e">
        <f aca="false">$F8154&amp;$G8154</f>
        <v>#N/A</v>
      </c>
    </row>
    <row r="8155" customFormat="false" ht="12.75" hidden="false" customHeight="false" outlineLevel="0" collapsed="false">
      <c r="F8155" s="94" t="e">
        <f aca="false">IF(REF_DT&lt;PromptMonth,1,INDEX(BucketTable,MATCH($A8155,SumMonths,0),1))</f>
        <v>#VALUE!</v>
      </c>
      <c r="G8155" s="94" t="e">
        <f aca="false">INDEX(Book_Type,MATCH($B8155,Book,0),1)</f>
        <v>#N/A</v>
      </c>
      <c r="H8155" s="94" t="e">
        <f aca="false">$F8155&amp;$G8155</f>
        <v>#N/A</v>
      </c>
    </row>
    <row r="8156" customFormat="false" ht="12.75" hidden="false" customHeight="false" outlineLevel="0" collapsed="false">
      <c r="F8156" s="94" t="e">
        <f aca="false">IF(REF_DT&lt;PromptMonth,1,INDEX(BucketTable,MATCH($A8156,SumMonths,0),1))</f>
        <v>#VALUE!</v>
      </c>
      <c r="G8156" s="94" t="e">
        <f aca="false">INDEX(Book_Type,MATCH($B8156,Book,0),1)</f>
        <v>#N/A</v>
      </c>
      <c r="H8156" s="94" t="e">
        <f aca="false">$F8156&amp;$G8156</f>
        <v>#N/A</v>
      </c>
    </row>
    <row r="8157" customFormat="false" ht="12.75" hidden="false" customHeight="false" outlineLevel="0" collapsed="false">
      <c r="F8157" s="94" t="e">
        <f aca="false">IF(REF_DT&lt;PromptMonth,1,INDEX(BucketTable,MATCH($A8157,SumMonths,0),1))</f>
        <v>#VALUE!</v>
      </c>
      <c r="G8157" s="94" t="e">
        <f aca="false">INDEX(Book_Type,MATCH($B8157,Book,0),1)</f>
        <v>#N/A</v>
      </c>
      <c r="H8157" s="94" t="e">
        <f aca="false">$F8157&amp;$G8157</f>
        <v>#N/A</v>
      </c>
    </row>
    <row r="8158" customFormat="false" ht="12.75" hidden="false" customHeight="false" outlineLevel="0" collapsed="false">
      <c r="F8158" s="94" t="e">
        <f aca="false">IF(REF_DT&lt;PromptMonth,1,INDEX(BucketTable,MATCH($A8158,SumMonths,0),1))</f>
        <v>#VALUE!</v>
      </c>
      <c r="G8158" s="94" t="e">
        <f aca="false">INDEX(Book_Type,MATCH($B8158,Book,0),1)</f>
        <v>#N/A</v>
      </c>
      <c r="H8158" s="94" t="e">
        <f aca="false">$F8158&amp;$G8158</f>
        <v>#N/A</v>
      </c>
    </row>
    <row r="8159" customFormat="false" ht="12.75" hidden="false" customHeight="false" outlineLevel="0" collapsed="false">
      <c r="F8159" s="94" t="e">
        <f aca="false">IF(REF_DT&lt;PromptMonth,1,INDEX(BucketTable,MATCH($A8159,SumMonths,0),1))</f>
        <v>#VALUE!</v>
      </c>
      <c r="G8159" s="94" t="e">
        <f aca="false">INDEX(Book_Type,MATCH($B8159,Book,0),1)</f>
        <v>#N/A</v>
      </c>
      <c r="H8159" s="94" t="e">
        <f aca="false">$F8159&amp;$G8159</f>
        <v>#N/A</v>
      </c>
    </row>
    <row r="8160" customFormat="false" ht="12.75" hidden="false" customHeight="false" outlineLevel="0" collapsed="false">
      <c r="F8160" s="94" t="e">
        <f aca="false">IF(REF_DT&lt;PromptMonth,1,INDEX(BucketTable,MATCH($A8160,SumMonths,0),1))</f>
        <v>#VALUE!</v>
      </c>
      <c r="G8160" s="94" t="e">
        <f aca="false">INDEX(Book_Type,MATCH($B8160,Book,0),1)</f>
        <v>#N/A</v>
      </c>
      <c r="H8160" s="94" t="e">
        <f aca="false">$F8160&amp;$G8160</f>
        <v>#N/A</v>
      </c>
    </row>
    <row r="8161" customFormat="false" ht="12.75" hidden="false" customHeight="false" outlineLevel="0" collapsed="false">
      <c r="F8161" s="94" t="e">
        <f aca="false">IF(REF_DT&lt;PromptMonth,1,INDEX(BucketTable,MATCH($A8161,SumMonths,0),1))</f>
        <v>#VALUE!</v>
      </c>
      <c r="G8161" s="94" t="e">
        <f aca="false">INDEX(Book_Type,MATCH($B8161,Book,0),1)</f>
        <v>#N/A</v>
      </c>
      <c r="H8161" s="94" t="e">
        <f aca="false">$F8161&amp;$G8161</f>
        <v>#N/A</v>
      </c>
    </row>
    <row r="8162" customFormat="false" ht="12.75" hidden="false" customHeight="false" outlineLevel="0" collapsed="false">
      <c r="F8162" s="94" t="e">
        <f aca="false">IF(REF_DT&lt;PromptMonth,1,INDEX(BucketTable,MATCH($A8162,SumMonths,0),1))</f>
        <v>#VALUE!</v>
      </c>
      <c r="G8162" s="94" t="e">
        <f aca="false">INDEX(Book_Type,MATCH($B8162,Book,0),1)</f>
        <v>#N/A</v>
      </c>
      <c r="H8162" s="94" t="e">
        <f aca="false">$F8162&amp;$G8162</f>
        <v>#N/A</v>
      </c>
    </row>
    <row r="8163" customFormat="false" ht="12.75" hidden="false" customHeight="false" outlineLevel="0" collapsed="false">
      <c r="F8163" s="94" t="e">
        <f aca="false">IF(REF_DT&lt;PromptMonth,1,INDEX(BucketTable,MATCH($A8163,SumMonths,0),1))</f>
        <v>#VALUE!</v>
      </c>
      <c r="G8163" s="94" t="e">
        <f aca="false">INDEX(Book_Type,MATCH($B8163,Book,0),1)</f>
        <v>#N/A</v>
      </c>
      <c r="H8163" s="94" t="e">
        <f aca="false">$F8163&amp;$G8163</f>
        <v>#N/A</v>
      </c>
    </row>
    <row r="8164" customFormat="false" ht="12.75" hidden="false" customHeight="false" outlineLevel="0" collapsed="false">
      <c r="F8164" s="94" t="e">
        <f aca="false">IF(REF_DT&lt;PromptMonth,1,INDEX(BucketTable,MATCH($A8164,SumMonths,0),1))</f>
        <v>#VALUE!</v>
      </c>
      <c r="G8164" s="94" t="e">
        <f aca="false">INDEX(Book_Type,MATCH($B8164,Book,0),1)</f>
        <v>#N/A</v>
      </c>
      <c r="H8164" s="94" t="e">
        <f aca="false">$F8164&amp;$G8164</f>
        <v>#N/A</v>
      </c>
    </row>
    <row r="8165" customFormat="false" ht="12.75" hidden="false" customHeight="false" outlineLevel="0" collapsed="false">
      <c r="F8165" s="94" t="e">
        <f aca="false">IF(REF_DT&lt;PromptMonth,1,INDEX(BucketTable,MATCH($A8165,SumMonths,0),1))</f>
        <v>#VALUE!</v>
      </c>
      <c r="G8165" s="94" t="e">
        <f aca="false">INDEX(Book_Type,MATCH($B8165,Book,0),1)</f>
        <v>#N/A</v>
      </c>
      <c r="H8165" s="94" t="e">
        <f aca="false">$F8165&amp;$G8165</f>
        <v>#N/A</v>
      </c>
    </row>
    <row r="8166" customFormat="false" ht="12.75" hidden="false" customHeight="false" outlineLevel="0" collapsed="false">
      <c r="F8166" s="94" t="e">
        <f aca="false">IF(REF_DT&lt;PromptMonth,1,INDEX(BucketTable,MATCH($A8166,SumMonths,0),1))</f>
        <v>#VALUE!</v>
      </c>
      <c r="G8166" s="94" t="e">
        <f aca="false">INDEX(Book_Type,MATCH($B8166,Book,0),1)</f>
        <v>#N/A</v>
      </c>
      <c r="H8166" s="94" t="e">
        <f aca="false">$F8166&amp;$G8166</f>
        <v>#N/A</v>
      </c>
    </row>
    <row r="8167" customFormat="false" ht="12.75" hidden="false" customHeight="false" outlineLevel="0" collapsed="false">
      <c r="F8167" s="94" t="e">
        <f aca="false">IF(REF_DT&lt;PromptMonth,1,INDEX(BucketTable,MATCH($A8167,SumMonths,0),1))</f>
        <v>#VALUE!</v>
      </c>
      <c r="G8167" s="94" t="e">
        <f aca="false">INDEX(Book_Type,MATCH($B8167,Book,0),1)</f>
        <v>#N/A</v>
      </c>
      <c r="H8167" s="94" t="e">
        <f aca="false">$F8167&amp;$G8167</f>
        <v>#N/A</v>
      </c>
    </row>
    <row r="8168" customFormat="false" ht="12.75" hidden="false" customHeight="false" outlineLevel="0" collapsed="false">
      <c r="F8168" s="94" t="e">
        <f aca="false">IF(REF_DT&lt;PromptMonth,1,INDEX(BucketTable,MATCH($A8168,SumMonths,0),1))</f>
        <v>#VALUE!</v>
      </c>
      <c r="G8168" s="94" t="e">
        <f aca="false">INDEX(Book_Type,MATCH($B8168,Book,0),1)</f>
        <v>#N/A</v>
      </c>
      <c r="H8168" s="94" t="e">
        <f aca="false">$F8168&amp;$G8168</f>
        <v>#N/A</v>
      </c>
    </row>
    <row r="8169" customFormat="false" ht="12.75" hidden="false" customHeight="false" outlineLevel="0" collapsed="false">
      <c r="F8169" s="94" t="e">
        <f aca="false">IF(REF_DT&lt;PromptMonth,1,INDEX(BucketTable,MATCH($A8169,SumMonths,0),1))</f>
        <v>#VALUE!</v>
      </c>
      <c r="G8169" s="94" t="e">
        <f aca="false">INDEX(Book_Type,MATCH($B8169,Book,0),1)</f>
        <v>#N/A</v>
      </c>
      <c r="H8169" s="94" t="e">
        <f aca="false">$F8169&amp;$G8169</f>
        <v>#N/A</v>
      </c>
    </row>
    <row r="8170" customFormat="false" ht="12.75" hidden="false" customHeight="false" outlineLevel="0" collapsed="false">
      <c r="F8170" s="94" t="e">
        <f aca="false">IF(REF_DT&lt;PromptMonth,1,INDEX(BucketTable,MATCH($A8170,SumMonths,0),1))</f>
        <v>#VALUE!</v>
      </c>
      <c r="G8170" s="94" t="e">
        <f aca="false">INDEX(Book_Type,MATCH($B8170,Book,0),1)</f>
        <v>#N/A</v>
      </c>
      <c r="H8170" s="94" t="e">
        <f aca="false">$F8170&amp;$G8170</f>
        <v>#N/A</v>
      </c>
    </row>
    <row r="8171" customFormat="false" ht="12.75" hidden="false" customHeight="false" outlineLevel="0" collapsed="false">
      <c r="F8171" s="94" t="e">
        <f aca="false">IF(REF_DT&lt;PromptMonth,1,INDEX(BucketTable,MATCH($A8171,SumMonths,0),1))</f>
        <v>#VALUE!</v>
      </c>
      <c r="G8171" s="94" t="e">
        <f aca="false">INDEX(Book_Type,MATCH($B8171,Book,0),1)</f>
        <v>#N/A</v>
      </c>
      <c r="H8171" s="94" t="e">
        <f aca="false">$F8171&amp;$G8171</f>
        <v>#N/A</v>
      </c>
    </row>
    <row r="8172" customFormat="false" ht="12.75" hidden="false" customHeight="false" outlineLevel="0" collapsed="false">
      <c r="F8172" s="94" t="e">
        <f aca="false">IF(REF_DT&lt;PromptMonth,1,INDEX(BucketTable,MATCH($A8172,SumMonths,0),1))</f>
        <v>#VALUE!</v>
      </c>
      <c r="G8172" s="94" t="e">
        <f aca="false">INDEX(Book_Type,MATCH($B8172,Book,0),1)</f>
        <v>#N/A</v>
      </c>
      <c r="H8172" s="94" t="e">
        <f aca="false">$F8172&amp;$G8172</f>
        <v>#N/A</v>
      </c>
    </row>
    <row r="8173" customFormat="false" ht="12.75" hidden="false" customHeight="false" outlineLevel="0" collapsed="false">
      <c r="F8173" s="94" t="e">
        <f aca="false">IF(REF_DT&lt;PromptMonth,1,INDEX(BucketTable,MATCH($A8173,SumMonths,0),1))</f>
        <v>#VALUE!</v>
      </c>
      <c r="G8173" s="94" t="e">
        <f aca="false">INDEX(Book_Type,MATCH($B8173,Book,0),1)</f>
        <v>#N/A</v>
      </c>
      <c r="H8173" s="94" t="e">
        <f aca="false">$F8173&amp;$G8173</f>
        <v>#N/A</v>
      </c>
    </row>
    <row r="8174" customFormat="false" ht="12.75" hidden="false" customHeight="false" outlineLevel="0" collapsed="false">
      <c r="F8174" s="94" t="e">
        <f aca="false">IF(REF_DT&lt;PromptMonth,1,INDEX(BucketTable,MATCH($A8174,SumMonths,0),1))</f>
        <v>#VALUE!</v>
      </c>
      <c r="G8174" s="94" t="e">
        <f aca="false">INDEX(Book_Type,MATCH($B8174,Book,0),1)</f>
        <v>#N/A</v>
      </c>
      <c r="H8174" s="94" t="e">
        <f aca="false">$F8174&amp;$G8174</f>
        <v>#N/A</v>
      </c>
    </row>
    <row r="8175" customFormat="false" ht="12.75" hidden="false" customHeight="false" outlineLevel="0" collapsed="false">
      <c r="F8175" s="94" t="e">
        <f aca="false">IF(REF_DT&lt;PromptMonth,1,INDEX(BucketTable,MATCH($A8175,SumMonths,0),1))</f>
        <v>#VALUE!</v>
      </c>
      <c r="G8175" s="94" t="e">
        <f aca="false">INDEX(Book_Type,MATCH($B8175,Book,0),1)</f>
        <v>#N/A</v>
      </c>
      <c r="H8175" s="94" t="e">
        <f aca="false">$F8175&amp;$G8175</f>
        <v>#N/A</v>
      </c>
    </row>
    <row r="8176" customFormat="false" ht="12.75" hidden="false" customHeight="false" outlineLevel="0" collapsed="false">
      <c r="F8176" s="94" t="e">
        <f aca="false">IF(REF_DT&lt;PromptMonth,1,INDEX(BucketTable,MATCH($A8176,SumMonths,0),1))</f>
        <v>#VALUE!</v>
      </c>
      <c r="G8176" s="94" t="e">
        <f aca="false">INDEX(Book_Type,MATCH($B8176,Book,0),1)</f>
        <v>#N/A</v>
      </c>
      <c r="H8176" s="94" t="e">
        <f aca="false">$F8176&amp;$G8176</f>
        <v>#N/A</v>
      </c>
    </row>
    <row r="8177" customFormat="false" ht="12.75" hidden="false" customHeight="false" outlineLevel="0" collapsed="false">
      <c r="F8177" s="94" t="e">
        <f aca="false">IF(REF_DT&lt;PromptMonth,1,INDEX(BucketTable,MATCH($A8177,SumMonths,0),1))</f>
        <v>#VALUE!</v>
      </c>
      <c r="G8177" s="94" t="e">
        <f aca="false">INDEX(Book_Type,MATCH($B8177,Book,0),1)</f>
        <v>#N/A</v>
      </c>
      <c r="H8177" s="94" t="e">
        <f aca="false">$F8177&amp;$G8177</f>
        <v>#N/A</v>
      </c>
    </row>
    <row r="8178" customFormat="false" ht="12.75" hidden="false" customHeight="false" outlineLevel="0" collapsed="false">
      <c r="F8178" s="94" t="e">
        <f aca="false">IF(REF_DT&lt;PromptMonth,1,INDEX(BucketTable,MATCH($A8178,SumMonths,0),1))</f>
        <v>#VALUE!</v>
      </c>
      <c r="G8178" s="94" t="e">
        <f aca="false">INDEX(Book_Type,MATCH($B8178,Book,0),1)</f>
        <v>#N/A</v>
      </c>
      <c r="H8178" s="94" t="e">
        <f aca="false">$F8178&amp;$G8178</f>
        <v>#N/A</v>
      </c>
    </row>
    <row r="8179" customFormat="false" ht="12.75" hidden="false" customHeight="false" outlineLevel="0" collapsed="false">
      <c r="F8179" s="94" t="e">
        <f aca="false">IF(REF_DT&lt;PromptMonth,1,INDEX(BucketTable,MATCH($A8179,SumMonths,0),1))</f>
        <v>#VALUE!</v>
      </c>
      <c r="G8179" s="94" t="e">
        <f aca="false">INDEX(Book_Type,MATCH($B8179,Book,0),1)</f>
        <v>#N/A</v>
      </c>
      <c r="H8179" s="94" t="e">
        <f aca="false">$F8179&amp;$G8179</f>
        <v>#N/A</v>
      </c>
    </row>
    <row r="8180" customFormat="false" ht="12.75" hidden="false" customHeight="false" outlineLevel="0" collapsed="false">
      <c r="F8180" s="94" t="e">
        <f aca="false">IF(REF_DT&lt;PromptMonth,1,INDEX(BucketTable,MATCH($A8180,SumMonths,0),1))</f>
        <v>#VALUE!</v>
      </c>
      <c r="G8180" s="94" t="e">
        <f aca="false">INDEX(Book_Type,MATCH($B8180,Book,0),1)</f>
        <v>#N/A</v>
      </c>
      <c r="H8180" s="94" t="e">
        <f aca="false">$F8180&amp;$G8180</f>
        <v>#N/A</v>
      </c>
    </row>
    <row r="8181" customFormat="false" ht="12.75" hidden="false" customHeight="false" outlineLevel="0" collapsed="false">
      <c r="F8181" s="94" t="e">
        <f aca="false">IF(REF_DT&lt;PromptMonth,1,INDEX(BucketTable,MATCH($A8181,SumMonths,0),1))</f>
        <v>#VALUE!</v>
      </c>
      <c r="G8181" s="94" t="e">
        <f aca="false">INDEX(Book_Type,MATCH($B8181,Book,0),1)</f>
        <v>#N/A</v>
      </c>
      <c r="H8181" s="94" t="e">
        <f aca="false">$F8181&amp;$G8181</f>
        <v>#N/A</v>
      </c>
    </row>
    <row r="8182" customFormat="false" ht="12.75" hidden="false" customHeight="false" outlineLevel="0" collapsed="false">
      <c r="F8182" s="94" t="e">
        <f aca="false">IF(REF_DT&lt;PromptMonth,1,INDEX(BucketTable,MATCH($A8182,SumMonths,0),1))</f>
        <v>#VALUE!</v>
      </c>
      <c r="G8182" s="94" t="e">
        <f aca="false">INDEX(Book_Type,MATCH($B8182,Book,0),1)</f>
        <v>#N/A</v>
      </c>
      <c r="H8182" s="94" t="e">
        <f aca="false">$F8182&amp;$G8182</f>
        <v>#N/A</v>
      </c>
    </row>
    <row r="8183" customFormat="false" ht="12.75" hidden="false" customHeight="false" outlineLevel="0" collapsed="false">
      <c r="F8183" s="94" t="e">
        <f aca="false">IF(REF_DT&lt;PromptMonth,1,INDEX(BucketTable,MATCH($A8183,SumMonths,0),1))</f>
        <v>#VALUE!</v>
      </c>
      <c r="G8183" s="94" t="e">
        <f aca="false">INDEX(Book_Type,MATCH($B8183,Book,0),1)</f>
        <v>#N/A</v>
      </c>
      <c r="H8183" s="94" t="e">
        <f aca="false">$F8183&amp;$G8183</f>
        <v>#N/A</v>
      </c>
    </row>
    <row r="8184" customFormat="false" ht="12.75" hidden="false" customHeight="false" outlineLevel="0" collapsed="false">
      <c r="F8184" s="94" t="e">
        <f aca="false">IF(REF_DT&lt;PromptMonth,1,INDEX(BucketTable,MATCH($A8184,SumMonths,0),1))</f>
        <v>#VALUE!</v>
      </c>
      <c r="G8184" s="94" t="e">
        <f aca="false">INDEX(Book_Type,MATCH($B8184,Book,0),1)</f>
        <v>#N/A</v>
      </c>
      <c r="H8184" s="94" t="e">
        <f aca="false">$F8184&amp;$G8184</f>
        <v>#N/A</v>
      </c>
    </row>
    <row r="8185" customFormat="false" ht="12.75" hidden="false" customHeight="false" outlineLevel="0" collapsed="false">
      <c r="F8185" s="94" t="e">
        <f aca="false">IF(REF_DT&lt;PromptMonth,1,INDEX(BucketTable,MATCH($A8185,SumMonths,0),1))</f>
        <v>#VALUE!</v>
      </c>
      <c r="G8185" s="94" t="e">
        <f aca="false">INDEX(Book_Type,MATCH($B8185,Book,0),1)</f>
        <v>#N/A</v>
      </c>
      <c r="H8185" s="94" t="e">
        <f aca="false">$F8185&amp;$G8185</f>
        <v>#N/A</v>
      </c>
    </row>
    <row r="8186" customFormat="false" ht="12.75" hidden="false" customHeight="false" outlineLevel="0" collapsed="false">
      <c r="F8186" s="94" t="e">
        <f aca="false">IF(REF_DT&lt;PromptMonth,1,INDEX(BucketTable,MATCH($A8186,SumMonths,0),1))</f>
        <v>#VALUE!</v>
      </c>
      <c r="G8186" s="94" t="e">
        <f aca="false">INDEX(Book_Type,MATCH($B8186,Book,0),1)</f>
        <v>#N/A</v>
      </c>
      <c r="H8186" s="94" t="e">
        <f aca="false">$F8186&amp;$G8186</f>
        <v>#N/A</v>
      </c>
    </row>
    <row r="8187" customFormat="false" ht="12.75" hidden="false" customHeight="false" outlineLevel="0" collapsed="false">
      <c r="F8187" s="94" t="e">
        <f aca="false">IF(REF_DT&lt;PromptMonth,1,INDEX(BucketTable,MATCH($A8187,SumMonths,0),1))</f>
        <v>#VALUE!</v>
      </c>
      <c r="G8187" s="94" t="e">
        <f aca="false">INDEX(Book_Type,MATCH($B8187,Book,0),1)</f>
        <v>#N/A</v>
      </c>
      <c r="H8187" s="94" t="e">
        <f aca="false">$F8187&amp;$G8187</f>
        <v>#N/A</v>
      </c>
    </row>
    <row r="8188" customFormat="false" ht="12.75" hidden="false" customHeight="false" outlineLevel="0" collapsed="false">
      <c r="F8188" s="94" t="e">
        <f aca="false">IF(REF_DT&lt;PromptMonth,1,INDEX(BucketTable,MATCH($A8188,SumMonths,0),1))</f>
        <v>#VALUE!</v>
      </c>
      <c r="G8188" s="94" t="e">
        <f aca="false">INDEX(Book_Type,MATCH($B8188,Book,0),1)</f>
        <v>#N/A</v>
      </c>
      <c r="H8188" s="94" t="e">
        <f aca="false">$F8188&amp;$G8188</f>
        <v>#N/A</v>
      </c>
    </row>
    <row r="8189" customFormat="false" ht="12.75" hidden="false" customHeight="false" outlineLevel="0" collapsed="false">
      <c r="F8189" s="94" t="e">
        <f aca="false">IF(REF_DT&lt;PromptMonth,1,INDEX(BucketTable,MATCH($A8189,SumMonths,0),1))</f>
        <v>#VALUE!</v>
      </c>
      <c r="G8189" s="94" t="e">
        <f aca="false">INDEX(Book_Type,MATCH($B8189,Book,0),1)</f>
        <v>#N/A</v>
      </c>
      <c r="H8189" s="94" t="e">
        <f aca="false">$F8189&amp;$G8189</f>
        <v>#N/A</v>
      </c>
    </row>
    <row r="8190" customFormat="false" ht="12.75" hidden="false" customHeight="false" outlineLevel="0" collapsed="false">
      <c r="F8190" s="94" t="e">
        <f aca="false">IF(REF_DT&lt;PromptMonth,1,INDEX(BucketTable,MATCH($A8190,SumMonths,0),1))</f>
        <v>#VALUE!</v>
      </c>
      <c r="G8190" s="94" t="e">
        <f aca="false">INDEX(Book_Type,MATCH($B8190,Book,0),1)</f>
        <v>#N/A</v>
      </c>
      <c r="H8190" s="94" t="e">
        <f aca="false">$F8190&amp;$G8190</f>
        <v>#N/A</v>
      </c>
    </row>
    <row r="8191" customFormat="false" ht="12.75" hidden="false" customHeight="false" outlineLevel="0" collapsed="false">
      <c r="F8191" s="94" t="e">
        <f aca="false">IF(REF_DT&lt;PromptMonth,1,INDEX(BucketTable,MATCH($A8191,SumMonths,0),1))</f>
        <v>#VALUE!</v>
      </c>
      <c r="G8191" s="94" t="e">
        <f aca="false">INDEX(Book_Type,MATCH($B8191,Book,0),1)</f>
        <v>#N/A</v>
      </c>
      <c r="H8191" s="94" t="e">
        <f aca="false">$F8191&amp;$G8191</f>
        <v>#N/A</v>
      </c>
    </row>
    <row r="8192" customFormat="false" ht="12.75" hidden="false" customHeight="false" outlineLevel="0" collapsed="false">
      <c r="F8192" s="94" t="e">
        <f aca="false">IF(REF_DT&lt;PromptMonth,1,INDEX(BucketTable,MATCH($A8192,SumMonths,0),1))</f>
        <v>#VALUE!</v>
      </c>
      <c r="G8192" s="94" t="e">
        <f aca="false">INDEX(Book_Type,MATCH($B8192,Book,0),1)</f>
        <v>#N/A</v>
      </c>
      <c r="H8192" s="94" t="e">
        <f aca="false">$F8192&amp;$G8192</f>
        <v>#N/A</v>
      </c>
    </row>
    <row r="8193" customFormat="false" ht="12.75" hidden="false" customHeight="false" outlineLevel="0" collapsed="false">
      <c r="F8193" s="94" t="e">
        <f aca="false">IF(REF_DT&lt;PromptMonth,1,INDEX(BucketTable,MATCH($A8193,SumMonths,0),1))</f>
        <v>#VALUE!</v>
      </c>
      <c r="G8193" s="94" t="e">
        <f aca="false">INDEX(Book_Type,MATCH($B8193,Book,0),1)</f>
        <v>#N/A</v>
      </c>
      <c r="H8193" s="94" t="e">
        <f aca="false">$F8193&amp;$G8193</f>
        <v>#N/A</v>
      </c>
    </row>
    <row r="8194" customFormat="false" ht="12.75" hidden="false" customHeight="false" outlineLevel="0" collapsed="false">
      <c r="F8194" s="94" t="e">
        <f aca="false">IF(REF_DT&lt;PromptMonth,1,INDEX(BucketTable,MATCH($A8194,SumMonths,0),1))</f>
        <v>#VALUE!</v>
      </c>
      <c r="G8194" s="94" t="e">
        <f aca="false">INDEX(Book_Type,MATCH($B8194,Book,0),1)</f>
        <v>#N/A</v>
      </c>
      <c r="H8194" s="94" t="e">
        <f aca="false">$F8194&amp;$G8194</f>
        <v>#N/A</v>
      </c>
    </row>
    <row r="8195" customFormat="false" ht="12.75" hidden="false" customHeight="false" outlineLevel="0" collapsed="false">
      <c r="F8195" s="94" t="e">
        <f aca="false">IF(REF_DT&lt;PromptMonth,1,INDEX(BucketTable,MATCH($A8195,SumMonths,0),1))</f>
        <v>#VALUE!</v>
      </c>
      <c r="G8195" s="94" t="e">
        <f aca="false">INDEX(Book_Type,MATCH($B8195,Book,0),1)</f>
        <v>#N/A</v>
      </c>
      <c r="H8195" s="94" t="e">
        <f aca="false">$F8195&amp;$G8195</f>
        <v>#N/A</v>
      </c>
    </row>
    <row r="8196" customFormat="false" ht="12.75" hidden="false" customHeight="false" outlineLevel="0" collapsed="false">
      <c r="F8196" s="94" t="e">
        <f aca="false">IF(REF_DT&lt;PromptMonth,1,INDEX(BucketTable,MATCH($A8196,SumMonths,0),1))</f>
        <v>#VALUE!</v>
      </c>
      <c r="G8196" s="94" t="e">
        <f aca="false">INDEX(Book_Type,MATCH($B8196,Book,0),1)</f>
        <v>#N/A</v>
      </c>
      <c r="H8196" s="94" t="e">
        <f aca="false">$F8196&amp;$G8196</f>
        <v>#N/A</v>
      </c>
    </row>
    <row r="8197" customFormat="false" ht="12.75" hidden="false" customHeight="false" outlineLevel="0" collapsed="false">
      <c r="F8197" s="94" t="e">
        <f aca="false">IF(REF_DT&lt;PromptMonth,1,INDEX(BucketTable,MATCH($A8197,SumMonths,0),1))</f>
        <v>#VALUE!</v>
      </c>
      <c r="G8197" s="94" t="e">
        <f aca="false">INDEX(Book_Type,MATCH($B8197,Book,0),1)</f>
        <v>#N/A</v>
      </c>
      <c r="H8197" s="94" t="e">
        <f aca="false">$F8197&amp;$G8197</f>
        <v>#N/A</v>
      </c>
    </row>
    <row r="8198" customFormat="false" ht="12.75" hidden="false" customHeight="false" outlineLevel="0" collapsed="false">
      <c r="F8198" s="94" t="e">
        <f aca="false">IF(REF_DT&lt;PromptMonth,1,INDEX(BucketTable,MATCH($A8198,SumMonths,0),1))</f>
        <v>#VALUE!</v>
      </c>
      <c r="G8198" s="94" t="e">
        <f aca="false">INDEX(Book_Type,MATCH($B8198,Book,0),1)</f>
        <v>#N/A</v>
      </c>
      <c r="H8198" s="94" t="e">
        <f aca="false">$F8198&amp;$G8198</f>
        <v>#N/A</v>
      </c>
    </row>
    <row r="8199" customFormat="false" ht="12.75" hidden="false" customHeight="false" outlineLevel="0" collapsed="false">
      <c r="F8199" s="94" t="e">
        <f aca="false">IF(REF_DT&lt;PromptMonth,1,INDEX(BucketTable,MATCH($A8199,SumMonths,0),1))</f>
        <v>#VALUE!</v>
      </c>
      <c r="G8199" s="94" t="e">
        <f aca="false">INDEX(Book_Type,MATCH($B8199,Book,0),1)</f>
        <v>#N/A</v>
      </c>
      <c r="H8199" s="94" t="e">
        <f aca="false">$F8199&amp;$G8199</f>
        <v>#N/A</v>
      </c>
    </row>
    <row r="8200" customFormat="false" ht="12.75" hidden="false" customHeight="false" outlineLevel="0" collapsed="false">
      <c r="F8200" s="94" t="e">
        <f aca="false">IF(REF_DT&lt;PromptMonth,1,INDEX(BucketTable,MATCH($A8200,SumMonths,0),1))</f>
        <v>#VALUE!</v>
      </c>
      <c r="G8200" s="94" t="e">
        <f aca="false">INDEX(Book_Type,MATCH($B8200,Book,0),1)</f>
        <v>#N/A</v>
      </c>
      <c r="H8200" s="94" t="e">
        <f aca="false">$F8200&amp;$G8200</f>
        <v>#N/A</v>
      </c>
    </row>
    <row r="8201" customFormat="false" ht="12.75" hidden="false" customHeight="false" outlineLevel="0" collapsed="false">
      <c r="F8201" s="94" t="e">
        <f aca="false">IF(REF_DT&lt;PromptMonth,1,INDEX(BucketTable,MATCH($A8201,SumMonths,0),1))</f>
        <v>#VALUE!</v>
      </c>
      <c r="G8201" s="94" t="e">
        <f aca="false">INDEX(Book_Type,MATCH($B8201,Book,0),1)</f>
        <v>#N/A</v>
      </c>
      <c r="H8201" s="94" t="e">
        <f aca="false">$F8201&amp;$G8201</f>
        <v>#N/A</v>
      </c>
    </row>
    <row r="8202" customFormat="false" ht="12.75" hidden="false" customHeight="false" outlineLevel="0" collapsed="false">
      <c r="F8202" s="94" t="e">
        <f aca="false">IF(REF_DT&lt;PromptMonth,1,INDEX(BucketTable,MATCH($A8202,SumMonths,0),1))</f>
        <v>#VALUE!</v>
      </c>
      <c r="G8202" s="94" t="e">
        <f aca="false">INDEX(Book_Type,MATCH($B8202,Book,0),1)</f>
        <v>#N/A</v>
      </c>
      <c r="H8202" s="94" t="e">
        <f aca="false">$F8202&amp;$G8202</f>
        <v>#N/A</v>
      </c>
    </row>
    <row r="8203" customFormat="false" ht="12.75" hidden="false" customHeight="false" outlineLevel="0" collapsed="false">
      <c r="F8203" s="94" t="e">
        <f aca="false">IF(REF_DT&lt;PromptMonth,1,INDEX(BucketTable,MATCH($A8203,SumMonths,0),1))</f>
        <v>#VALUE!</v>
      </c>
      <c r="G8203" s="94" t="e">
        <f aca="false">INDEX(Book_Type,MATCH($B8203,Book,0),1)</f>
        <v>#N/A</v>
      </c>
      <c r="H8203" s="94" t="e">
        <f aca="false">$F8203&amp;$G8203</f>
        <v>#N/A</v>
      </c>
    </row>
    <row r="8204" customFormat="false" ht="12.75" hidden="false" customHeight="false" outlineLevel="0" collapsed="false">
      <c r="F8204" s="94" t="e">
        <f aca="false">IF(REF_DT&lt;PromptMonth,1,INDEX(BucketTable,MATCH($A8204,SumMonths,0),1))</f>
        <v>#VALUE!</v>
      </c>
      <c r="G8204" s="94" t="e">
        <f aca="false">INDEX(Book_Type,MATCH($B8204,Book,0),1)</f>
        <v>#N/A</v>
      </c>
      <c r="H8204" s="94" t="e">
        <f aca="false">$F8204&amp;$G8204</f>
        <v>#N/A</v>
      </c>
    </row>
    <row r="8205" customFormat="false" ht="12.75" hidden="false" customHeight="false" outlineLevel="0" collapsed="false">
      <c r="F8205" s="94" t="e">
        <f aca="false">IF(REF_DT&lt;PromptMonth,1,INDEX(BucketTable,MATCH($A8205,SumMonths,0),1))</f>
        <v>#VALUE!</v>
      </c>
      <c r="G8205" s="94" t="e">
        <f aca="false">INDEX(Book_Type,MATCH($B8205,Book,0),1)</f>
        <v>#N/A</v>
      </c>
      <c r="H8205" s="94" t="e">
        <f aca="false">$F8205&amp;$G8205</f>
        <v>#N/A</v>
      </c>
    </row>
    <row r="8206" customFormat="false" ht="12.75" hidden="false" customHeight="false" outlineLevel="0" collapsed="false">
      <c r="F8206" s="94" t="e">
        <f aca="false">IF(REF_DT&lt;PromptMonth,1,INDEX(BucketTable,MATCH($A8206,SumMonths,0),1))</f>
        <v>#VALUE!</v>
      </c>
      <c r="G8206" s="94" t="e">
        <f aca="false">INDEX(Book_Type,MATCH($B8206,Book,0),1)</f>
        <v>#N/A</v>
      </c>
      <c r="H8206" s="94" t="e">
        <f aca="false">$F8206&amp;$G8206</f>
        <v>#N/A</v>
      </c>
    </row>
    <row r="8207" customFormat="false" ht="12.75" hidden="false" customHeight="false" outlineLevel="0" collapsed="false">
      <c r="F8207" s="94" t="e">
        <f aca="false">IF(REF_DT&lt;PromptMonth,1,INDEX(BucketTable,MATCH($A8207,SumMonths,0),1))</f>
        <v>#VALUE!</v>
      </c>
      <c r="G8207" s="94" t="e">
        <f aca="false">INDEX(Book_Type,MATCH($B8207,Book,0),1)</f>
        <v>#N/A</v>
      </c>
      <c r="H8207" s="94" t="e">
        <f aca="false">$F8207&amp;$G8207</f>
        <v>#N/A</v>
      </c>
    </row>
    <row r="8208" customFormat="false" ht="12.75" hidden="false" customHeight="false" outlineLevel="0" collapsed="false">
      <c r="F8208" s="94" t="e">
        <f aca="false">IF(REF_DT&lt;PromptMonth,1,INDEX(BucketTable,MATCH($A8208,SumMonths,0),1))</f>
        <v>#VALUE!</v>
      </c>
      <c r="G8208" s="94" t="e">
        <f aca="false">INDEX(Book_Type,MATCH($B8208,Book,0),1)</f>
        <v>#N/A</v>
      </c>
      <c r="H8208" s="94" t="e">
        <f aca="false">$F8208&amp;$G8208</f>
        <v>#N/A</v>
      </c>
    </row>
    <row r="8209" customFormat="false" ht="12.75" hidden="false" customHeight="false" outlineLevel="0" collapsed="false">
      <c r="F8209" s="94" t="e">
        <f aca="false">IF(REF_DT&lt;PromptMonth,1,INDEX(BucketTable,MATCH($A8209,SumMonths,0),1))</f>
        <v>#VALUE!</v>
      </c>
      <c r="G8209" s="94" t="e">
        <f aca="false">INDEX(Book_Type,MATCH($B8209,Book,0),1)</f>
        <v>#N/A</v>
      </c>
      <c r="H8209" s="94" t="e">
        <f aca="false">$F8209&amp;$G8209</f>
        <v>#N/A</v>
      </c>
    </row>
    <row r="8210" customFormat="false" ht="12.75" hidden="false" customHeight="false" outlineLevel="0" collapsed="false">
      <c r="F8210" s="94" t="e">
        <f aca="false">IF(REF_DT&lt;PromptMonth,1,INDEX(BucketTable,MATCH($A8210,SumMonths,0),1))</f>
        <v>#VALUE!</v>
      </c>
      <c r="G8210" s="94" t="e">
        <f aca="false">INDEX(Book_Type,MATCH($B8210,Book,0),1)</f>
        <v>#N/A</v>
      </c>
      <c r="H8210" s="94" t="e">
        <f aca="false">$F8210&amp;$G8210</f>
        <v>#N/A</v>
      </c>
    </row>
    <row r="8211" customFormat="false" ht="12.75" hidden="false" customHeight="false" outlineLevel="0" collapsed="false">
      <c r="F8211" s="94" t="e">
        <f aca="false">IF(REF_DT&lt;PromptMonth,1,INDEX(BucketTable,MATCH($A8211,SumMonths,0),1))</f>
        <v>#VALUE!</v>
      </c>
      <c r="G8211" s="94" t="e">
        <f aca="false">INDEX(Book_Type,MATCH($B8211,Book,0),1)</f>
        <v>#N/A</v>
      </c>
      <c r="H8211" s="94" t="e">
        <f aca="false">$F8211&amp;$G8211</f>
        <v>#N/A</v>
      </c>
    </row>
    <row r="8212" customFormat="false" ht="12.75" hidden="false" customHeight="false" outlineLevel="0" collapsed="false">
      <c r="F8212" s="94" t="e">
        <f aca="false">IF(REF_DT&lt;PromptMonth,1,INDEX(BucketTable,MATCH($A8212,SumMonths,0),1))</f>
        <v>#VALUE!</v>
      </c>
      <c r="G8212" s="94" t="e">
        <f aca="false">INDEX(Book_Type,MATCH($B8212,Book,0),1)</f>
        <v>#N/A</v>
      </c>
      <c r="H8212" s="94" t="e">
        <f aca="false">$F8212&amp;$G8212</f>
        <v>#N/A</v>
      </c>
    </row>
    <row r="8213" customFormat="false" ht="12.75" hidden="false" customHeight="false" outlineLevel="0" collapsed="false">
      <c r="F8213" s="94" t="e">
        <f aca="false">IF(REF_DT&lt;PromptMonth,1,INDEX(BucketTable,MATCH($A8213,SumMonths,0),1))</f>
        <v>#VALUE!</v>
      </c>
      <c r="G8213" s="94" t="e">
        <f aca="false">INDEX(Book_Type,MATCH($B8213,Book,0),1)</f>
        <v>#N/A</v>
      </c>
      <c r="H8213" s="94" t="e">
        <f aca="false">$F8213&amp;$G8213</f>
        <v>#N/A</v>
      </c>
    </row>
    <row r="8214" customFormat="false" ht="12.75" hidden="false" customHeight="false" outlineLevel="0" collapsed="false">
      <c r="F8214" s="94" t="e">
        <f aca="false">IF(REF_DT&lt;PromptMonth,1,INDEX(BucketTable,MATCH($A8214,SumMonths,0),1))</f>
        <v>#VALUE!</v>
      </c>
      <c r="G8214" s="94" t="e">
        <f aca="false">INDEX(Book_Type,MATCH($B8214,Book,0),1)</f>
        <v>#N/A</v>
      </c>
      <c r="H8214" s="94" t="e">
        <f aca="false">$F8214&amp;$G8214</f>
        <v>#N/A</v>
      </c>
    </row>
    <row r="8215" customFormat="false" ht="12.75" hidden="false" customHeight="false" outlineLevel="0" collapsed="false">
      <c r="F8215" s="94" t="e">
        <f aca="false">IF(REF_DT&lt;PromptMonth,1,INDEX(BucketTable,MATCH($A8215,SumMonths,0),1))</f>
        <v>#VALUE!</v>
      </c>
      <c r="G8215" s="94" t="e">
        <f aca="false">INDEX(Book_Type,MATCH($B8215,Book,0),1)</f>
        <v>#N/A</v>
      </c>
      <c r="H8215" s="94" t="e">
        <f aca="false">$F8215&amp;$G8215</f>
        <v>#N/A</v>
      </c>
    </row>
    <row r="8216" customFormat="false" ht="12.75" hidden="false" customHeight="false" outlineLevel="0" collapsed="false">
      <c r="F8216" s="94" t="e">
        <f aca="false">IF(REF_DT&lt;PromptMonth,1,INDEX(BucketTable,MATCH($A8216,SumMonths,0),1))</f>
        <v>#VALUE!</v>
      </c>
      <c r="G8216" s="94" t="e">
        <f aca="false">INDEX(Book_Type,MATCH($B8216,Book,0),1)</f>
        <v>#N/A</v>
      </c>
      <c r="H8216" s="94" t="e">
        <f aca="false">$F8216&amp;$G8216</f>
        <v>#N/A</v>
      </c>
    </row>
    <row r="8217" customFormat="false" ht="12.75" hidden="false" customHeight="false" outlineLevel="0" collapsed="false">
      <c r="F8217" s="94" t="e">
        <f aca="false">IF(REF_DT&lt;PromptMonth,1,INDEX(BucketTable,MATCH($A8217,SumMonths,0),1))</f>
        <v>#VALUE!</v>
      </c>
      <c r="G8217" s="94" t="e">
        <f aca="false">INDEX(Book_Type,MATCH($B8217,Book,0),1)</f>
        <v>#N/A</v>
      </c>
      <c r="H8217" s="94" t="e">
        <f aca="false">$F8217&amp;$G8217</f>
        <v>#N/A</v>
      </c>
    </row>
    <row r="8218" customFormat="false" ht="12.75" hidden="false" customHeight="false" outlineLevel="0" collapsed="false">
      <c r="F8218" s="94" t="e">
        <f aca="false">IF(REF_DT&lt;PromptMonth,1,INDEX(BucketTable,MATCH($A8218,SumMonths,0),1))</f>
        <v>#VALUE!</v>
      </c>
      <c r="G8218" s="94" t="e">
        <f aca="false">INDEX(Book_Type,MATCH($B8218,Book,0),1)</f>
        <v>#N/A</v>
      </c>
      <c r="H8218" s="94" t="e">
        <f aca="false">$F8218&amp;$G8218</f>
        <v>#N/A</v>
      </c>
    </row>
    <row r="8219" customFormat="false" ht="12.75" hidden="false" customHeight="false" outlineLevel="0" collapsed="false">
      <c r="F8219" s="94" t="e">
        <f aca="false">IF(REF_DT&lt;PromptMonth,1,INDEX(BucketTable,MATCH($A8219,SumMonths,0),1))</f>
        <v>#VALUE!</v>
      </c>
      <c r="G8219" s="94" t="e">
        <f aca="false">INDEX(Book_Type,MATCH($B8219,Book,0),1)</f>
        <v>#N/A</v>
      </c>
      <c r="H8219" s="94" t="e">
        <f aca="false">$F8219&amp;$G8219</f>
        <v>#N/A</v>
      </c>
    </row>
    <row r="8220" customFormat="false" ht="12.75" hidden="false" customHeight="false" outlineLevel="0" collapsed="false">
      <c r="F8220" s="94" t="e">
        <f aca="false">IF(REF_DT&lt;PromptMonth,1,INDEX(BucketTable,MATCH($A8220,SumMonths,0),1))</f>
        <v>#VALUE!</v>
      </c>
      <c r="G8220" s="94" t="e">
        <f aca="false">INDEX(Book_Type,MATCH($B8220,Book,0),1)</f>
        <v>#N/A</v>
      </c>
      <c r="H8220" s="94" t="e">
        <f aca="false">$F8220&amp;$G8220</f>
        <v>#N/A</v>
      </c>
    </row>
    <row r="8221" customFormat="false" ht="12.75" hidden="false" customHeight="false" outlineLevel="0" collapsed="false">
      <c r="F8221" s="94" t="e">
        <f aca="false">IF(REF_DT&lt;PromptMonth,1,INDEX(BucketTable,MATCH($A8221,SumMonths,0),1))</f>
        <v>#VALUE!</v>
      </c>
      <c r="G8221" s="94" t="e">
        <f aca="false">INDEX(Book_Type,MATCH($B8221,Book,0),1)</f>
        <v>#N/A</v>
      </c>
      <c r="H8221" s="94" t="e">
        <f aca="false">$F8221&amp;$G8221</f>
        <v>#N/A</v>
      </c>
    </row>
    <row r="8222" customFormat="false" ht="12.75" hidden="false" customHeight="false" outlineLevel="0" collapsed="false">
      <c r="F8222" s="94" t="e">
        <f aca="false">IF(REF_DT&lt;PromptMonth,1,INDEX(BucketTable,MATCH($A8222,SumMonths,0),1))</f>
        <v>#VALUE!</v>
      </c>
      <c r="G8222" s="94" t="e">
        <f aca="false">INDEX(Book_Type,MATCH($B8222,Book,0),1)</f>
        <v>#N/A</v>
      </c>
      <c r="H8222" s="94" t="e">
        <f aca="false">$F8222&amp;$G8222</f>
        <v>#N/A</v>
      </c>
    </row>
    <row r="8223" customFormat="false" ht="12.75" hidden="false" customHeight="false" outlineLevel="0" collapsed="false">
      <c r="F8223" s="94" t="e">
        <f aca="false">IF(REF_DT&lt;PromptMonth,1,INDEX(BucketTable,MATCH($A8223,SumMonths,0),1))</f>
        <v>#VALUE!</v>
      </c>
      <c r="G8223" s="94" t="e">
        <f aca="false">INDEX(Book_Type,MATCH($B8223,Book,0),1)</f>
        <v>#N/A</v>
      </c>
      <c r="H8223" s="94" t="e">
        <f aca="false">$F8223&amp;$G8223</f>
        <v>#N/A</v>
      </c>
    </row>
    <row r="8224" customFormat="false" ht="12.75" hidden="false" customHeight="false" outlineLevel="0" collapsed="false">
      <c r="F8224" s="94" t="e">
        <f aca="false">IF(REF_DT&lt;PromptMonth,1,INDEX(BucketTable,MATCH($A8224,SumMonths,0),1))</f>
        <v>#VALUE!</v>
      </c>
      <c r="G8224" s="94" t="e">
        <f aca="false">INDEX(Book_Type,MATCH($B8224,Book,0),1)</f>
        <v>#N/A</v>
      </c>
      <c r="H8224" s="94" t="e">
        <f aca="false">$F8224&amp;$G8224</f>
        <v>#N/A</v>
      </c>
    </row>
    <row r="8225" customFormat="false" ht="12.75" hidden="false" customHeight="false" outlineLevel="0" collapsed="false">
      <c r="F8225" s="94" t="e">
        <f aca="false">IF(REF_DT&lt;PromptMonth,1,INDEX(BucketTable,MATCH($A8225,SumMonths,0),1))</f>
        <v>#VALUE!</v>
      </c>
      <c r="G8225" s="94" t="e">
        <f aca="false">INDEX(Book_Type,MATCH($B8225,Book,0),1)</f>
        <v>#N/A</v>
      </c>
      <c r="H8225" s="94" t="e">
        <f aca="false">$F8225&amp;$G8225</f>
        <v>#N/A</v>
      </c>
    </row>
    <row r="8226" customFormat="false" ht="12.75" hidden="false" customHeight="false" outlineLevel="0" collapsed="false">
      <c r="F8226" s="94" t="e">
        <f aca="false">IF(REF_DT&lt;PromptMonth,1,INDEX(BucketTable,MATCH($A8226,SumMonths,0),1))</f>
        <v>#VALUE!</v>
      </c>
      <c r="G8226" s="94" t="e">
        <f aca="false">INDEX(Book_Type,MATCH($B8226,Book,0),1)</f>
        <v>#N/A</v>
      </c>
      <c r="H8226" s="94" t="e">
        <f aca="false">$F8226&amp;$G8226</f>
        <v>#N/A</v>
      </c>
    </row>
    <row r="8227" customFormat="false" ht="12.75" hidden="false" customHeight="false" outlineLevel="0" collapsed="false">
      <c r="F8227" s="94" t="e">
        <f aca="false">IF(REF_DT&lt;PromptMonth,1,INDEX(BucketTable,MATCH($A8227,SumMonths,0),1))</f>
        <v>#VALUE!</v>
      </c>
      <c r="G8227" s="94" t="e">
        <f aca="false">INDEX(Book_Type,MATCH($B8227,Book,0),1)</f>
        <v>#N/A</v>
      </c>
      <c r="H8227" s="94" t="e">
        <f aca="false">$F8227&amp;$G8227</f>
        <v>#N/A</v>
      </c>
    </row>
    <row r="8228" customFormat="false" ht="12.75" hidden="false" customHeight="false" outlineLevel="0" collapsed="false">
      <c r="F8228" s="94" t="e">
        <f aca="false">IF(REF_DT&lt;PromptMonth,1,INDEX(BucketTable,MATCH($A8228,SumMonths,0),1))</f>
        <v>#VALUE!</v>
      </c>
      <c r="G8228" s="94" t="e">
        <f aca="false">INDEX(Book_Type,MATCH($B8228,Book,0),1)</f>
        <v>#N/A</v>
      </c>
      <c r="H8228" s="94" t="e">
        <f aca="false">$F8228&amp;$G8228</f>
        <v>#N/A</v>
      </c>
    </row>
    <row r="8229" customFormat="false" ht="12.75" hidden="false" customHeight="false" outlineLevel="0" collapsed="false">
      <c r="F8229" s="94" t="e">
        <f aca="false">IF(REF_DT&lt;PromptMonth,1,INDEX(BucketTable,MATCH($A8229,SumMonths,0),1))</f>
        <v>#VALUE!</v>
      </c>
      <c r="G8229" s="94" t="e">
        <f aca="false">INDEX(Book_Type,MATCH($B8229,Book,0),1)</f>
        <v>#N/A</v>
      </c>
      <c r="H8229" s="94" t="e">
        <f aca="false">$F8229&amp;$G8229</f>
        <v>#N/A</v>
      </c>
    </row>
    <row r="8230" customFormat="false" ht="12.75" hidden="false" customHeight="false" outlineLevel="0" collapsed="false">
      <c r="F8230" s="94" t="e">
        <f aca="false">IF(REF_DT&lt;PromptMonth,1,INDEX(BucketTable,MATCH($A8230,SumMonths,0),1))</f>
        <v>#VALUE!</v>
      </c>
      <c r="G8230" s="94" t="e">
        <f aca="false">INDEX(Book_Type,MATCH($B8230,Book,0),1)</f>
        <v>#N/A</v>
      </c>
      <c r="H8230" s="94" t="e">
        <f aca="false">$F8230&amp;$G8230</f>
        <v>#N/A</v>
      </c>
    </row>
    <row r="8231" customFormat="false" ht="12.75" hidden="false" customHeight="false" outlineLevel="0" collapsed="false">
      <c r="F8231" s="94" t="e">
        <f aca="false">IF(REF_DT&lt;PromptMonth,1,INDEX(BucketTable,MATCH($A8231,SumMonths,0),1))</f>
        <v>#VALUE!</v>
      </c>
      <c r="G8231" s="94" t="e">
        <f aca="false">INDEX(Book_Type,MATCH($B8231,Book,0),1)</f>
        <v>#N/A</v>
      </c>
      <c r="H8231" s="94" t="e">
        <f aca="false">$F8231&amp;$G8231</f>
        <v>#N/A</v>
      </c>
    </row>
    <row r="8232" customFormat="false" ht="12.75" hidden="false" customHeight="false" outlineLevel="0" collapsed="false">
      <c r="F8232" s="94" t="e">
        <f aca="false">IF(REF_DT&lt;PromptMonth,1,INDEX(BucketTable,MATCH($A8232,SumMonths,0),1))</f>
        <v>#VALUE!</v>
      </c>
      <c r="G8232" s="94" t="e">
        <f aca="false">INDEX(Book_Type,MATCH($B8232,Book,0),1)</f>
        <v>#N/A</v>
      </c>
      <c r="H8232" s="94" t="e">
        <f aca="false">$F8232&amp;$G8232</f>
        <v>#N/A</v>
      </c>
    </row>
    <row r="8233" customFormat="false" ht="12.75" hidden="false" customHeight="false" outlineLevel="0" collapsed="false">
      <c r="F8233" s="94" t="e">
        <f aca="false">IF(REF_DT&lt;PromptMonth,1,INDEX(BucketTable,MATCH($A8233,SumMonths,0),1))</f>
        <v>#VALUE!</v>
      </c>
      <c r="G8233" s="94" t="e">
        <f aca="false">INDEX(Book_Type,MATCH($B8233,Book,0),1)</f>
        <v>#N/A</v>
      </c>
      <c r="H8233" s="94" t="e">
        <f aca="false">$F8233&amp;$G8233</f>
        <v>#N/A</v>
      </c>
    </row>
    <row r="8234" customFormat="false" ht="12.75" hidden="false" customHeight="false" outlineLevel="0" collapsed="false">
      <c r="F8234" s="94" t="e">
        <f aca="false">IF(REF_DT&lt;PromptMonth,1,INDEX(BucketTable,MATCH($A8234,SumMonths,0),1))</f>
        <v>#VALUE!</v>
      </c>
      <c r="G8234" s="94" t="e">
        <f aca="false">INDEX(Book_Type,MATCH($B8234,Book,0),1)</f>
        <v>#N/A</v>
      </c>
      <c r="H8234" s="94" t="e">
        <f aca="false">$F8234&amp;$G8234</f>
        <v>#N/A</v>
      </c>
    </row>
    <row r="8235" customFormat="false" ht="12.75" hidden="false" customHeight="false" outlineLevel="0" collapsed="false">
      <c r="F8235" s="94" t="e">
        <f aca="false">IF(REF_DT&lt;PromptMonth,1,INDEX(BucketTable,MATCH($A8235,SumMonths,0),1))</f>
        <v>#VALUE!</v>
      </c>
      <c r="G8235" s="94" t="e">
        <f aca="false">INDEX(Book_Type,MATCH($B8235,Book,0),1)</f>
        <v>#N/A</v>
      </c>
      <c r="H8235" s="94" t="e">
        <f aca="false">$F8235&amp;$G8235</f>
        <v>#N/A</v>
      </c>
    </row>
    <row r="8236" customFormat="false" ht="12.75" hidden="false" customHeight="false" outlineLevel="0" collapsed="false">
      <c r="F8236" s="94" t="e">
        <f aca="false">IF(REF_DT&lt;PromptMonth,1,INDEX(BucketTable,MATCH($A8236,SumMonths,0),1))</f>
        <v>#VALUE!</v>
      </c>
      <c r="G8236" s="94" t="e">
        <f aca="false">INDEX(Book_Type,MATCH($B8236,Book,0),1)</f>
        <v>#N/A</v>
      </c>
      <c r="H8236" s="94" t="e">
        <f aca="false">$F8236&amp;$G8236</f>
        <v>#N/A</v>
      </c>
    </row>
    <row r="8237" customFormat="false" ht="12.75" hidden="false" customHeight="false" outlineLevel="0" collapsed="false">
      <c r="F8237" s="94" t="e">
        <f aca="false">IF(REF_DT&lt;PromptMonth,1,INDEX(BucketTable,MATCH($A8237,SumMonths,0),1))</f>
        <v>#VALUE!</v>
      </c>
      <c r="G8237" s="94" t="e">
        <f aca="false">INDEX(Book_Type,MATCH($B8237,Book,0),1)</f>
        <v>#N/A</v>
      </c>
      <c r="H8237" s="94" t="e">
        <f aca="false">$F8237&amp;$G8237</f>
        <v>#N/A</v>
      </c>
    </row>
    <row r="8238" customFormat="false" ht="12.75" hidden="false" customHeight="false" outlineLevel="0" collapsed="false">
      <c r="F8238" s="94" t="e">
        <f aca="false">IF(REF_DT&lt;PromptMonth,1,INDEX(BucketTable,MATCH($A8238,SumMonths,0),1))</f>
        <v>#VALUE!</v>
      </c>
      <c r="G8238" s="94" t="e">
        <f aca="false">INDEX(Book_Type,MATCH($B8238,Book,0),1)</f>
        <v>#N/A</v>
      </c>
      <c r="H8238" s="94" t="e">
        <f aca="false">$F8238&amp;$G8238</f>
        <v>#N/A</v>
      </c>
    </row>
    <row r="8239" customFormat="false" ht="12.75" hidden="false" customHeight="false" outlineLevel="0" collapsed="false">
      <c r="F8239" s="94" t="e">
        <f aca="false">IF(REF_DT&lt;PromptMonth,1,INDEX(BucketTable,MATCH($A8239,SumMonths,0),1))</f>
        <v>#VALUE!</v>
      </c>
      <c r="G8239" s="94" t="e">
        <f aca="false">INDEX(Book_Type,MATCH($B8239,Book,0),1)</f>
        <v>#N/A</v>
      </c>
      <c r="H8239" s="94" t="e">
        <f aca="false">$F8239&amp;$G8239</f>
        <v>#N/A</v>
      </c>
    </row>
    <row r="8240" customFormat="false" ht="12.75" hidden="false" customHeight="false" outlineLevel="0" collapsed="false">
      <c r="F8240" s="94" t="e">
        <f aca="false">IF(REF_DT&lt;PromptMonth,1,INDEX(BucketTable,MATCH($A8240,SumMonths,0),1))</f>
        <v>#VALUE!</v>
      </c>
      <c r="G8240" s="94" t="e">
        <f aca="false">INDEX(Book_Type,MATCH($B8240,Book,0),1)</f>
        <v>#N/A</v>
      </c>
      <c r="H8240" s="94" t="e">
        <f aca="false">$F8240&amp;$G8240</f>
        <v>#N/A</v>
      </c>
    </row>
    <row r="8241" customFormat="false" ht="12.75" hidden="false" customHeight="false" outlineLevel="0" collapsed="false">
      <c r="F8241" s="94" t="e">
        <f aca="false">IF(REF_DT&lt;PromptMonth,1,INDEX(BucketTable,MATCH($A8241,SumMonths,0),1))</f>
        <v>#VALUE!</v>
      </c>
      <c r="G8241" s="94" t="e">
        <f aca="false">INDEX(Book_Type,MATCH($B8241,Book,0),1)</f>
        <v>#N/A</v>
      </c>
      <c r="H8241" s="94" t="e">
        <f aca="false">$F8241&amp;$G8241</f>
        <v>#N/A</v>
      </c>
    </row>
    <row r="8242" customFormat="false" ht="12.75" hidden="false" customHeight="false" outlineLevel="0" collapsed="false">
      <c r="F8242" s="94" t="e">
        <f aca="false">IF(REF_DT&lt;PromptMonth,1,INDEX(BucketTable,MATCH($A8242,SumMonths,0),1))</f>
        <v>#VALUE!</v>
      </c>
      <c r="G8242" s="94" t="e">
        <f aca="false">INDEX(Book_Type,MATCH($B8242,Book,0),1)</f>
        <v>#N/A</v>
      </c>
      <c r="H8242" s="94" t="e">
        <f aca="false">$F8242&amp;$G8242</f>
        <v>#N/A</v>
      </c>
    </row>
    <row r="8243" customFormat="false" ht="12.75" hidden="false" customHeight="false" outlineLevel="0" collapsed="false">
      <c r="F8243" s="94" t="e">
        <f aca="false">IF(REF_DT&lt;PromptMonth,1,INDEX(BucketTable,MATCH($A8243,SumMonths,0),1))</f>
        <v>#VALUE!</v>
      </c>
      <c r="G8243" s="94" t="e">
        <f aca="false">INDEX(Book_Type,MATCH($B8243,Book,0),1)</f>
        <v>#N/A</v>
      </c>
      <c r="H8243" s="94" t="e">
        <f aca="false">$F8243&amp;$G8243</f>
        <v>#N/A</v>
      </c>
    </row>
    <row r="8244" customFormat="false" ht="12.75" hidden="false" customHeight="false" outlineLevel="0" collapsed="false">
      <c r="F8244" s="94" t="e">
        <f aca="false">IF(REF_DT&lt;PromptMonth,1,INDEX(BucketTable,MATCH($A8244,SumMonths,0),1))</f>
        <v>#VALUE!</v>
      </c>
      <c r="G8244" s="94" t="e">
        <f aca="false">INDEX(Book_Type,MATCH($B8244,Book,0),1)</f>
        <v>#N/A</v>
      </c>
      <c r="H8244" s="94" t="e">
        <f aca="false">$F8244&amp;$G8244</f>
        <v>#N/A</v>
      </c>
    </row>
    <row r="8245" customFormat="false" ht="12.75" hidden="false" customHeight="false" outlineLevel="0" collapsed="false">
      <c r="F8245" s="94" t="e">
        <f aca="false">IF(REF_DT&lt;PromptMonth,1,INDEX(BucketTable,MATCH($A8245,SumMonths,0),1))</f>
        <v>#VALUE!</v>
      </c>
      <c r="G8245" s="94" t="e">
        <f aca="false">INDEX(Book_Type,MATCH($B8245,Book,0),1)</f>
        <v>#N/A</v>
      </c>
      <c r="H8245" s="94" t="e">
        <f aca="false">$F8245&amp;$G8245</f>
        <v>#N/A</v>
      </c>
    </row>
    <row r="8246" customFormat="false" ht="12.75" hidden="false" customHeight="false" outlineLevel="0" collapsed="false">
      <c r="F8246" s="94" t="e">
        <f aca="false">IF(REF_DT&lt;PromptMonth,1,INDEX(BucketTable,MATCH($A8246,SumMonths,0),1))</f>
        <v>#VALUE!</v>
      </c>
      <c r="G8246" s="94" t="e">
        <f aca="false">INDEX(Book_Type,MATCH($B8246,Book,0),1)</f>
        <v>#N/A</v>
      </c>
      <c r="H8246" s="94" t="e">
        <f aca="false">$F8246&amp;$G8246</f>
        <v>#N/A</v>
      </c>
    </row>
    <row r="8247" customFormat="false" ht="12.75" hidden="false" customHeight="false" outlineLevel="0" collapsed="false">
      <c r="F8247" s="94" t="e">
        <f aca="false">IF(REF_DT&lt;PromptMonth,1,INDEX(BucketTable,MATCH($A8247,SumMonths,0),1))</f>
        <v>#VALUE!</v>
      </c>
      <c r="G8247" s="94" t="e">
        <f aca="false">INDEX(Book_Type,MATCH($B8247,Book,0),1)</f>
        <v>#N/A</v>
      </c>
      <c r="H8247" s="94" t="e">
        <f aca="false">$F8247&amp;$G8247</f>
        <v>#N/A</v>
      </c>
    </row>
    <row r="8248" customFormat="false" ht="12.75" hidden="false" customHeight="false" outlineLevel="0" collapsed="false">
      <c r="F8248" s="94" t="e">
        <f aca="false">IF(REF_DT&lt;PromptMonth,1,INDEX(BucketTable,MATCH($A8248,SumMonths,0),1))</f>
        <v>#VALUE!</v>
      </c>
      <c r="G8248" s="94" t="e">
        <f aca="false">INDEX(Book_Type,MATCH($B8248,Book,0),1)</f>
        <v>#N/A</v>
      </c>
      <c r="H8248" s="94" t="e">
        <f aca="false">$F8248&amp;$G8248</f>
        <v>#N/A</v>
      </c>
    </row>
    <row r="8249" customFormat="false" ht="12.75" hidden="false" customHeight="false" outlineLevel="0" collapsed="false">
      <c r="F8249" s="94" t="e">
        <f aca="false">IF(REF_DT&lt;PromptMonth,1,INDEX(BucketTable,MATCH($A8249,SumMonths,0),1))</f>
        <v>#VALUE!</v>
      </c>
      <c r="G8249" s="94" t="e">
        <f aca="false">INDEX(Book_Type,MATCH($B8249,Book,0),1)</f>
        <v>#N/A</v>
      </c>
      <c r="H8249" s="94" t="e">
        <f aca="false">$F8249&amp;$G8249</f>
        <v>#N/A</v>
      </c>
    </row>
    <row r="8250" customFormat="false" ht="12.75" hidden="false" customHeight="false" outlineLevel="0" collapsed="false">
      <c r="F8250" s="94" t="e">
        <f aca="false">IF(REF_DT&lt;PromptMonth,1,INDEX(BucketTable,MATCH($A8250,SumMonths,0),1))</f>
        <v>#VALUE!</v>
      </c>
      <c r="G8250" s="94" t="e">
        <f aca="false">INDEX(Book_Type,MATCH($B8250,Book,0),1)</f>
        <v>#N/A</v>
      </c>
      <c r="H8250" s="94" t="e">
        <f aca="false">$F8250&amp;$G8250</f>
        <v>#N/A</v>
      </c>
    </row>
    <row r="8251" customFormat="false" ht="12.75" hidden="false" customHeight="false" outlineLevel="0" collapsed="false">
      <c r="F8251" s="94" t="e">
        <f aca="false">IF(REF_DT&lt;PromptMonth,1,INDEX(BucketTable,MATCH($A8251,SumMonths,0),1))</f>
        <v>#VALUE!</v>
      </c>
      <c r="G8251" s="94" t="e">
        <f aca="false">INDEX(Book_Type,MATCH($B8251,Book,0),1)</f>
        <v>#N/A</v>
      </c>
      <c r="H8251" s="94" t="e">
        <f aca="false">$F8251&amp;$G8251</f>
        <v>#N/A</v>
      </c>
    </row>
    <row r="8252" customFormat="false" ht="12.75" hidden="false" customHeight="false" outlineLevel="0" collapsed="false">
      <c r="F8252" s="94" t="e">
        <f aca="false">IF(REF_DT&lt;PromptMonth,1,INDEX(BucketTable,MATCH($A8252,SumMonths,0),1))</f>
        <v>#VALUE!</v>
      </c>
      <c r="G8252" s="94" t="e">
        <f aca="false">INDEX(Book_Type,MATCH($B8252,Book,0),1)</f>
        <v>#N/A</v>
      </c>
      <c r="H8252" s="94" t="e">
        <f aca="false">$F8252&amp;$G8252</f>
        <v>#N/A</v>
      </c>
    </row>
    <row r="8253" customFormat="false" ht="12.75" hidden="false" customHeight="false" outlineLevel="0" collapsed="false">
      <c r="F8253" s="94" t="e">
        <f aca="false">IF(REF_DT&lt;PromptMonth,1,INDEX(BucketTable,MATCH($A8253,SumMonths,0),1))</f>
        <v>#VALUE!</v>
      </c>
      <c r="G8253" s="94" t="e">
        <f aca="false">INDEX(Book_Type,MATCH($B8253,Book,0),1)</f>
        <v>#N/A</v>
      </c>
      <c r="H8253" s="94" t="e">
        <f aca="false">$F8253&amp;$G8253</f>
        <v>#N/A</v>
      </c>
    </row>
    <row r="8254" customFormat="false" ht="12.75" hidden="false" customHeight="false" outlineLevel="0" collapsed="false">
      <c r="F8254" s="94" t="e">
        <f aca="false">IF(REF_DT&lt;PromptMonth,1,INDEX(BucketTable,MATCH($A8254,SumMonths,0),1))</f>
        <v>#VALUE!</v>
      </c>
      <c r="G8254" s="94" t="e">
        <f aca="false">INDEX(Book_Type,MATCH($B8254,Book,0),1)</f>
        <v>#N/A</v>
      </c>
      <c r="H8254" s="94" t="e">
        <f aca="false">$F8254&amp;$G8254</f>
        <v>#N/A</v>
      </c>
    </row>
    <row r="8255" customFormat="false" ht="12.75" hidden="false" customHeight="false" outlineLevel="0" collapsed="false">
      <c r="F8255" s="94" t="e">
        <f aca="false">IF(REF_DT&lt;PromptMonth,1,INDEX(BucketTable,MATCH($A8255,SumMonths,0),1))</f>
        <v>#VALUE!</v>
      </c>
      <c r="G8255" s="94" t="e">
        <f aca="false">INDEX(Book_Type,MATCH($B8255,Book,0),1)</f>
        <v>#N/A</v>
      </c>
      <c r="H8255" s="94" t="e">
        <f aca="false">$F8255&amp;$G8255</f>
        <v>#N/A</v>
      </c>
    </row>
    <row r="8256" customFormat="false" ht="12.75" hidden="false" customHeight="false" outlineLevel="0" collapsed="false">
      <c r="F8256" s="94" t="e">
        <f aca="false">IF(REF_DT&lt;PromptMonth,1,INDEX(BucketTable,MATCH($A8256,SumMonths,0),1))</f>
        <v>#VALUE!</v>
      </c>
      <c r="G8256" s="94" t="e">
        <f aca="false">INDEX(Book_Type,MATCH($B8256,Book,0),1)</f>
        <v>#N/A</v>
      </c>
      <c r="H8256" s="94" t="e">
        <f aca="false">$F8256&amp;$G8256</f>
        <v>#N/A</v>
      </c>
    </row>
    <row r="8257" customFormat="false" ht="12.75" hidden="false" customHeight="false" outlineLevel="0" collapsed="false">
      <c r="F8257" s="94" t="e">
        <f aca="false">IF(REF_DT&lt;PromptMonth,1,INDEX(BucketTable,MATCH($A8257,SumMonths,0),1))</f>
        <v>#VALUE!</v>
      </c>
      <c r="G8257" s="94" t="e">
        <f aca="false">INDEX(Book_Type,MATCH($B8257,Book,0),1)</f>
        <v>#N/A</v>
      </c>
      <c r="H8257" s="94" t="e">
        <f aca="false">$F8257&amp;$G8257</f>
        <v>#N/A</v>
      </c>
    </row>
    <row r="8258" customFormat="false" ht="12.75" hidden="false" customHeight="false" outlineLevel="0" collapsed="false">
      <c r="F8258" s="94" t="e">
        <f aca="false">IF(REF_DT&lt;PromptMonth,1,INDEX(BucketTable,MATCH($A8258,SumMonths,0),1))</f>
        <v>#VALUE!</v>
      </c>
      <c r="G8258" s="94" t="e">
        <f aca="false">INDEX(Book_Type,MATCH($B8258,Book,0),1)</f>
        <v>#N/A</v>
      </c>
      <c r="H8258" s="94" t="e">
        <f aca="false">$F8258&amp;$G8258</f>
        <v>#N/A</v>
      </c>
    </row>
    <row r="8259" customFormat="false" ht="12.75" hidden="false" customHeight="false" outlineLevel="0" collapsed="false">
      <c r="F8259" s="94" t="e">
        <f aca="false">IF(REF_DT&lt;PromptMonth,1,INDEX(BucketTable,MATCH($A8259,SumMonths,0),1))</f>
        <v>#VALUE!</v>
      </c>
      <c r="G8259" s="94" t="e">
        <f aca="false">INDEX(Book_Type,MATCH($B8259,Book,0),1)</f>
        <v>#N/A</v>
      </c>
      <c r="H8259" s="94" t="e">
        <f aca="false">$F8259&amp;$G8259</f>
        <v>#N/A</v>
      </c>
    </row>
    <row r="8260" customFormat="false" ht="12.75" hidden="false" customHeight="false" outlineLevel="0" collapsed="false">
      <c r="F8260" s="94" t="e">
        <f aca="false">IF(REF_DT&lt;PromptMonth,1,INDEX(BucketTable,MATCH($A8260,SumMonths,0),1))</f>
        <v>#VALUE!</v>
      </c>
      <c r="G8260" s="94" t="e">
        <f aca="false">INDEX(Book_Type,MATCH($B8260,Book,0),1)</f>
        <v>#N/A</v>
      </c>
      <c r="H8260" s="94" t="e">
        <f aca="false">$F8260&amp;$G8260</f>
        <v>#N/A</v>
      </c>
    </row>
    <row r="8261" customFormat="false" ht="12.75" hidden="false" customHeight="false" outlineLevel="0" collapsed="false">
      <c r="F8261" s="94" t="e">
        <f aca="false">IF(REF_DT&lt;PromptMonth,1,INDEX(BucketTable,MATCH($A8261,SumMonths,0),1))</f>
        <v>#VALUE!</v>
      </c>
      <c r="G8261" s="94" t="e">
        <f aca="false">INDEX(Book_Type,MATCH($B8261,Book,0),1)</f>
        <v>#N/A</v>
      </c>
      <c r="H8261" s="94" t="e">
        <f aca="false">$F8261&amp;$G8261</f>
        <v>#N/A</v>
      </c>
    </row>
    <row r="8262" customFormat="false" ht="12.75" hidden="false" customHeight="false" outlineLevel="0" collapsed="false">
      <c r="F8262" s="94" t="e">
        <f aca="false">IF(REF_DT&lt;PromptMonth,1,INDEX(BucketTable,MATCH($A8262,SumMonths,0),1))</f>
        <v>#VALUE!</v>
      </c>
      <c r="G8262" s="94" t="e">
        <f aca="false">INDEX(Book_Type,MATCH($B8262,Book,0),1)</f>
        <v>#N/A</v>
      </c>
      <c r="H8262" s="94" t="e">
        <f aca="false">$F8262&amp;$G8262</f>
        <v>#N/A</v>
      </c>
    </row>
    <row r="8263" customFormat="false" ht="12.75" hidden="false" customHeight="false" outlineLevel="0" collapsed="false">
      <c r="F8263" s="94" t="e">
        <f aca="false">IF(REF_DT&lt;PromptMonth,1,INDEX(BucketTable,MATCH($A8263,SumMonths,0),1))</f>
        <v>#VALUE!</v>
      </c>
      <c r="G8263" s="94" t="e">
        <f aca="false">INDEX(Book_Type,MATCH($B8263,Book,0),1)</f>
        <v>#N/A</v>
      </c>
      <c r="H8263" s="94" t="e">
        <f aca="false">$F8263&amp;$G8263</f>
        <v>#N/A</v>
      </c>
    </row>
    <row r="8264" customFormat="false" ht="12.75" hidden="false" customHeight="false" outlineLevel="0" collapsed="false">
      <c r="F8264" s="94" t="e">
        <f aca="false">IF(REF_DT&lt;PromptMonth,1,INDEX(BucketTable,MATCH($A8264,SumMonths,0),1))</f>
        <v>#VALUE!</v>
      </c>
      <c r="G8264" s="94" t="e">
        <f aca="false">INDEX(Book_Type,MATCH($B8264,Book,0),1)</f>
        <v>#N/A</v>
      </c>
      <c r="H8264" s="94" t="e">
        <f aca="false">$F8264&amp;$G8264</f>
        <v>#N/A</v>
      </c>
    </row>
    <row r="8265" customFormat="false" ht="12.75" hidden="false" customHeight="false" outlineLevel="0" collapsed="false">
      <c r="F8265" s="94" t="e">
        <f aca="false">IF(REF_DT&lt;PromptMonth,1,INDEX(BucketTable,MATCH($A8265,SumMonths,0),1))</f>
        <v>#VALUE!</v>
      </c>
      <c r="G8265" s="94" t="e">
        <f aca="false">INDEX(Book_Type,MATCH($B8265,Book,0),1)</f>
        <v>#N/A</v>
      </c>
      <c r="H8265" s="94" t="e">
        <f aca="false">$F8265&amp;$G8265</f>
        <v>#N/A</v>
      </c>
    </row>
    <row r="8266" customFormat="false" ht="12.75" hidden="false" customHeight="false" outlineLevel="0" collapsed="false">
      <c r="F8266" s="94" t="e">
        <f aca="false">IF(REF_DT&lt;PromptMonth,1,INDEX(BucketTable,MATCH($A8266,SumMonths,0),1))</f>
        <v>#VALUE!</v>
      </c>
      <c r="G8266" s="94" t="e">
        <f aca="false">INDEX(Book_Type,MATCH($B8266,Book,0),1)</f>
        <v>#N/A</v>
      </c>
      <c r="H8266" s="94" t="e">
        <f aca="false">$F8266&amp;$G8266</f>
        <v>#N/A</v>
      </c>
    </row>
    <row r="8267" customFormat="false" ht="12.75" hidden="false" customHeight="false" outlineLevel="0" collapsed="false">
      <c r="F8267" s="94" t="e">
        <f aca="false">IF(REF_DT&lt;PromptMonth,1,INDEX(BucketTable,MATCH($A8267,SumMonths,0),1))</f>
        <v>#VALUE!</v>
      </c>
      <c r="G8267" s="94" t="e">
        <f aca="false">INDEX(Book_Type,MATCH($B8267,Book,0),1)</f>
        <v>#N/A</v>
      </c>
      <c r="H8267" s="94" t="e">
        <f aca="false">$F8267&amp;$G8267</f>
        <v>#N/A</v>
      </c>
    </row>
    <row r="8268" customFormat="false" ht="12.75" hidden="false" customHeight="false" outlineLevel="0" collapsed="false">
      <c r="F8268" s="94" t="e">
        <f aca="false">IF(REF_DT&lt;PromptMonth,1,INDEX(BucketTable,MATCH($A8268,SumMonths,0),1))</f>
        <v>#VALUE!</v>
      </c>
      <c r="G8268" s="94" t="e">
        <f aca="false">INDEX(Book_Type,MATCH($B8268,Book,0),1)</f>
        <v>#N/A</v>
      </c>
      <c r="H8268" s="94" t="e">
        <f aca="false">$F8268&amp;$G8268</f>
        <v>#N/A</v>
      </c>
    </row>
    <row r="8269" customFormat="false" ht="12.75" hidden="false" customHeight="false" outlineLevel="0" collapsed="false">
      <c r="F8269" s="94" t="e">
        <f aca="false">IF(REF_DT&lt;PromptMonth,1,INDEX(BucketTable,MATCH($A8269,SumMonths,0),1))</f>
        <v>#VALUE!</v>
      </c>
      <c r="G8269" s="94" t="e">
        <f aca="false">INDEX(Book_Type,MATCH($B8269,Book,0),1)</f>
        <v>#N/A</v>
      </c>
      <c r="H8269" s="94" t="e">
        <f aca="false">$F8269&amp;$G8269</f>
        <v>#N/A</v>
      </c>
    </row>
    <row r="8270" customFormat="false" ht="12.75" hidden="false" customHeight="false" outlineLevel="0" collapsed="false">
      <c r="F8270" s="94" t="e">
        <f aca="false">IF(REF_DT&lt;PromptMonth,1,INDEX(BucketTable,MATCH($A8270,SumMonths,0),1))</f>
        <v>#VALUE!</v>
      </c>
      <c r="G8270" s="94" t="e">
        <f aca="false">INDEX(Book_Type,MATCH($B8270,Book,0),1)</f>
        <v>#N/A</v>
      </c>
      <c r="H8270" s="94" t="e">
        <f aca="false">$F8270&amp;$G8270</f>
        <v>#N/A</v>
      </c>
    </row>
    <row r="8271" customFormat="false" ht="12.75" hidden="false" customHeight="false" outlineLevel="0" collapsed="false">
      <c r="F8271" s="94" t="e">
        <f aca="false">IF(REF_DT&lt;PromptMonth,1,INDEX(BucketTable,MATCH($A8271,SumMonths,0),1))</f>
        <v>#VALUE!</v>
      </c>
      <c r="G8271" s="94" t="e">
        <f aca="false">INDEX(Book_Type,MATCH($B8271,Book,0),1)</f>
        <v>#N/A</v>
      </c>
      <c r="H8271" s="94" t="e">
        <f aca="false">$F8271&amp;$G8271</f>
        <v>#N/A</v>
      </c>
    </row>
    <row r="8272" customFormat="false" ht="12.75" hidden="false" customHeight="false" outlineLevel="0" collapsed="false">
      <c r="F8272" s="94" t="e">
        <f aca="false">IF(REF_DT&lt;PromptMonth,1,INDEX(BucketTable,MATCH($A8272,SumMonths,0),1))</f>
        <v>#VALUE!</v>
      </c>
      <c r="G8272" s="94" t="e">
        <f aca="false">INDEX(Book_Type,MATCH($B8272,Book,0),1)</f>
        <v>#N/A</v>
      </c>
      <c r="H8272" s="94" t="e">
        <f aca="false">$F8272&amp;$G8272</f>
        <v>#N/A</v>
      </c>
    </row>
    <row r="8273" customFormat="false" ht="12.75" hidden="false" customHeight="false" outlineLevel="0" collapsed="false">
      <c r="F8273" s="94" t="e">
        <f aca="false">IF(REF_DT&lt;PromptMonth,1,INDEX(BucketTable,MATCH($A8273,SumMonths,0),1))</f>
        <v>#VALUE!</v>
      </c>
      <c r="G8273" s="94" t="e">
        <f aca="false">INDEX(Book_Type,MATCH($B8273,Book,0),1)</f>
        <v>#N/A</v>
      </c>
      <c r="H8273" s="94" t="e">
        <f aca="false">$F8273&amp;$G8273</f>
        <v>#N/A</v>
      </c>
    </row>
    <row r="8274" customFormat="false" ht="12.75" hidden="false" customHeight="false" outlineLevel="0" collapsed="false">
      <c r="F8274" s="94" t="e">
        <f aca="false">IF(REF_DT&lt;PromptMonth,1,INDEX(BucketTable,MATCH($A8274,SumMonths,0),1))</f>
        <v>#VALUE!</v>
      </c>
      <c r="G8274" s="94" t="e">
        <f aca="false">INDEX(Book_Type,MATCH($B8274,Book,0),1)</f>
        <v>#N/A</v>
      </c>
      <c r="H8274" s="94" t="e">
        <f aca="false">$F8274&amp;$G8274</f>
        <v>#N/A</v>
      </c>
    </row>
    <row r="8275" customFormat="false" ht="12.75" hidden="false" customHeight="false" outlineLevel="0" collapsed="false">
      <c r="F8275" s="94" t="e">
        <f aca="false">IF(REF_DT&lt;PromptMonth,1,INDEX(BucketTable,MATCH($A8275,SumMonths,0),1))</f>
        <v>#VALUE!</v>
      </c>
      <c r="G8275" s="94" t="e">
        <f aca="false">INDEX(Book_Type,MATCH($B8275,Book,0),1)</f>
        <v>#N/A</v>
      </c>
      <c r="H8275" s="94" t="e">
        <f aca="false">$F8275&amp;$G8275</f>
        <v>#N/A</v>
      </c>
    </row>
    <row r="8276" customFormat="false" ht="12.75" hidden="false" customHeight="false" outlineLevel="0" collapsed="false">
      <c r="F8276" s="94" t="e">
        <f aca="false">IF(REF_DT&lt;PromptMonth,1,INDEX(BucketTable,MATCH($A8276,SumMonths,0),1))</f>
        <v>#VALUE!</v>
      </c>
      <c r="G8276" s="94" t="e">
        <f aca="false">INDEX(Book_Type,MATCH($B8276,Book,0),1)</f>
        <v>#N/A</v>
      </c>
      <c r="H8276" s="94" t="e">
        <f aca="false">$F8276&amp;$G8276</f>
        <v>#N/A</v>
      </c>
    </row>
    <row r="8277" customFormat="false" ht="12.75" hidden="false" customHeight="false" outlineLevel="0" collapsed="false">
      <c r="F8277" s="94" t="e">
        <f aca="false">IF(REF_DT&lt;PromptMonth,1,INDEX(BucketTable,MATCH($A8277,SumMonths,0),1))</f>
        <v>#VALUE!</v>
      </c>
      <c r="G8277" s="94" t="e">
        <f aca="false">INDEX(Book_Type,MATCH($B8277,Book,0),1)</f>
        <v>#N/A</v>
      </c>
      <c r="H8277" s="94" t="e">
        <f aca="false">$F8277&amp;$G8277</f>
        <v>#N/A</v>
      </c>
    </row>
    <row r="8278" customFormat="false" ht="12.75" hidden="false" customHeight="false" outlineLevel="0" collapsed="false">
      <c r="F8278" s="94" t="e">
        <f aca="false">IF(REF_DT&lt;PromptMonth,1,INDEX(BucketTable,MATCH($A8278,SumMonths,0),1))</f>
        <v>#VALUE!</v>
      </c>
      <c r="G8278" s="94" t="e">
        <f aca="false">INDEX(Book_Type,MATCH($B8278,Book,0),1)</f>
        <v>#N/A</v>
      </c>
      <c r="H8278" s="94" t="e">
        <f aca="false">$F8278&amp;$G8278</f>
        <v>#N/A</v>
      </c>
    </row>
    <row r="8279" customFormat="false" ht="12.75" hidden="false" customHeight="false" outlineLevel="0" collapsed="false">
      <c r="F8279" s="94" t="e">
        <f aca="false">IF(REF_DT&lt;PromptMonth,1,INDEX(BucketTable,MATCH($A8279,SumMonths,0),1))</f>
        <v>#VALUE!</v>
      </c>
      <c r="G8279" s="94" t="e">
        <f aca="false">INDEX(Book_Type,MATCH($B8279,Book,0),1)</f>
        <v>#N/A</v>
      </c>
      <c r="H8279" s="94" t="e">
        <f aca="false">$F8279&amp;$G8279</f>
        <v>#N/A</v>
      </c>
    </row>
    <row r="8280" customFormat="false" ht="12.75" hidden="false" customHeight="false" outlineLevel="0" collapsed="false">
      <c r="F8280" s="94" t="e">
        <f aca="false">IF(REF_DT&lt;PromptMonth,1,INDEX(BucketTable,MATCH($A8280,SumMonths,0),1))</f>
        <v>#VALUE!</v>
      </c>
      <c r="G8280" s="94" t="e">
        <f aca="false">INDEX(Book_Type,MATCH($B8280,Book,0),1)</f>
        <v>#N/A</v>
      </c>
      <c r="H8280" s="94" t="e">
        <f aca="false">$F8280&amp;$G8280</f>
        <v>#N/A</v>
      </c>
    </row>
    <row r="8281" customFormat="false" ht="12.75" hidden="false" customHeight="false" outlineLevel="0" collapsed="false">
      <c r="F8281" s="94" t="e">
        <f aca="false">IF(REF_DT&lt;PromptMonth,1,INDEX(BucketTable,MATCH($A8281,SumMonths,0),1))</f>
        <v>#VALUE!</v>
      </c>
      <c r="G8281" s="94" t="e">
        <f aca="false">INDEX(Book_Type,MATCH($B8281,Book,0),1)</f>
        <v>#N/A</v>
      </c>
      <c r="H8281" s="94" t="e">
        <f aca="false">$F8281&amp;$G8281</f>
        <v>#N/A</v>
      </c>
    </row>
    <row r="8282" customFormat="false" ht="12.75" hidden="false" customHeight="false" outlineLevel="0" collapsed="false">
      <c r="F8282" s="94" t="e">
        <f aca="false">IF(REF_DT&lt;PromptMonth,1,INDEX(BucketTable,MATCH($A8282,SumMonths,0),1))</f>
        <v>#VALUE!</v>
      </c>
      <c r="G8282" s="94" t="e">
        <f aca="false">INDEX(Book_Type,MATCH($B8282,Book,0),1)</f>
        <v>#N/A</v>
      </c>
      <c r="H8282" s="94" t="e">
        <f aca="false">$F8282&amp;$G8282</f>
        <v>#N/A</v>
      </c>
    </row>
    <row r="8283" customFormat="false" ht="12.75" hidden="false" customHeight="false" outlineLevel="0" collapsed="false">
      <c r="F8283" s="94" t="e">
        <f aca="false">IF(REF_DT&lt;PromptMonth,1,INDEX(BucketTable,MATCH($A8283,SumMonths,0),1))</f>
        <v>#VALUE!</v>
      </c>
      <c r="G8283" s="94" t="e">
        <f aca="false">INDEX(Book_Type,MATCH($B8283,Book,0),1)</f>
        <v>#N/A</v>
      </c>
      <c r="H8283" s="94" t="e">
        <f aca="false">$F8283&amp;$G8283</f>
        <v>#N/A</v>
      </c>
    </row>
    <row r="8284" customFormat="false" ht="12.75" hidden="false" customHeight="false" outlineLevel="0" collapsed="false">
      <c r="F8284" s="94" t="e">
        <f aca="false">IF(REF_DT&lt;PromptMonth,1,INDEX(BucketTable,MATCH($A8284,SumMonths,0),1))</f>
        <v>#VALUE!</v>
      </c>
      <c r="G8284" s="94" t="e">
        <f aca="false">INDEX(Book_Type,MATCH($B8284,Book,0),1)</f>
        <v>#N/A</v>
      </c>
      <c r="H8284" s="94" t="e">
        <f aca="false">$F8284&amp;$G8284</f>
        <v>#N/A</v>
      </c>
    </row>
    <row r="8285" customFormat="false" ht="12.75" hidden="false" customHeight="false" outlineLevel="0" collapsed="false">
      <c r="F8285" s="94" t="e">
        <f aca="false">IF(REF_DT&lt;PromptMonth,1,INDEX(BucketTable,MATCH($A8285,SumMonths,0),1))</f>
        <v>#VALUE!</v>
      </c>
      <c r="G8285" s="94" t="e">
        <f aca="false">INDEX(Book_Type,MATCH($B8285,Book,0),1)</f>
        <v>#N/A</v>
      </c>
      <c r="H8285" s="94" t="e">
        <f aca="false">$F8285&amp;$G8285</f>
        <v>#N/A</v>
      </c>
    </row>
    <row r="8286" customFormat="false" ht="12.75" hidden="false" customHeight="false" outlineLevel="0" collapsed="false">
      <c r="F8286" s="94" t="e">
        <f aca="false">IF(REF_DT&lt;PromptMonth,1,INDEX(BucketTable,MATCH($A8286,SumMonths,0),1))</f>
        <v>#VALUE!</v>
      </c>
      <c r="G8286" s="94" t="e">
        <f aca="false">INDEX(Book_Type,MATCH($B8286,Book,0),1)</f>
        <v>#N/A</v>
      </c>
      <c r="H8286" s="94" t="e">
        <f aca="false">$F8286&amp;$G8286</f>
        <v>#N/A</v>
      </c>
    </row>
    <row r="8287" customFormat="false" ht="12.75" hidden="false" customHeight="false" outlineLevel="0" collapsed="false">
      <c r="F8287" s="94" t="e">
        <f aca="false">IF(REF_DT&lt;PromptMonth,1,INDEX(BucketTable,MATCH($A8287,SumMonths,0),1))</f>
        <v>#VALUE!</v>
      </c>
      <c r="G8287" s="94" t="e">
        <f aca="false">INDEX(Book_Type,MATCH($B8287,Book,0),1)</f>
        <v>#N/A</v>
      </c>
      <c r="H8287" s="94" t="e">
        <f aca="false">$F8287&amp;$G8287</f>
        <v>#N/A</v>
      </c>
    </row>
    <row r="8288" customFormat="false" ht="12.75" hidden="false" customHeight="false" outlineLevel="0" collapsed="false">
      <c r="F8288" s="94" t="e">
        <f aca="false">IF(REF_DT&lt;PromptMonth,1,INDEX(BucketTable,MATCH($A8288,SumMonths,0),1))</f>
        <v>#VALUE!</v>
      </c>
      <c r="G8288" s="94" t="e">
        <f aca="false">INDEX(Book_Type,MATCH($B8288,Book,0),1)</f>
        <v>#N/A</v>
      </c>
      <c r="H8288" s="94" t="e">
        <f aca="false">$F8288&amp;$G8288</f>
        <v>#N/A</v>
      </c>
    </row>
    <row r="8289" customFormat="false" ht="12.75" hidden="false" customHeight="false" outlineLevel="0" collapsed="false">
      <c r="F8289" s="94" t="e">
        <f aca="false">IF(REF_DT&lt;PromptMonth,1,INDEX(BucketTable,MATCH($A8289,SumMonths,0),1))</f>
        <v>#VALUE!</v>
      </c>
      <c r="G8289" s="94" t="e">
        <f aca="false">INDEX(Book_Type,MATCH($B8289,Book,0),1)</f>
        <v>#N/A</v>
      </c>
      <c r="H8289" s="94" t="e">
        <f aca="false">$F8289&amp;$G8289</f>
        <v>#N/A</v>
      </c>
    </row>
    <row r="8290" customFormat="false" ht="12.75" hidden="false" customHeight="false" outlineLevel="0" collapsed="false">
      <c r="F8290" s="94" t="e">
        <f aca="false">IF(REF_DT&lt;PromptMonth,1,INDEX(BucketTable,MATCH($A8290,SumMonths,0),1))</f>
        <v>#VALUE!</v>
      </c>
      <c r="G8290" s="94" t="e">
        <f aca="false">INDEX(Book_Type,MATCH($B8290,Book,0),1)</f>
        <v>#N/A</v>
      </c>
      <c r="H8290" s="94" t="e">
        <f aca="false">$F8290&amp;$G8290</f>
        <v>#N/A</v>
      </c>
    </row>
    <row r="8291" customFormat="false" ht="12.75" hidden="false" customHeight="false" outlineLevel="0" collapsed="false">
      <c r="F8291" s="94" t="e">
        <f aca="false">IF(REF_DT&lt;PromptMonth,1,INDEX(BucketTable,MATCH($A8291,SumMonths,0),1))</f>
        <v>#VALUE!</v>
      </c>
      <c r="G8291" s="94" t="e">
        <f aca="false">INDEX(Book_Type,MATCH($B8291,Book,0),1)</f>
        <v>#N/A</v>
      </c>
      <c r="H8291" s="94" t="e">
        <f aca="false">$F8291&amp;$G8291</f>
        <v>#N/A</v>
      </c>
    </row>
    <row r="8292" customFormat="false" ht="12.75" hidden="false" customHeight="false" outlineLevel="0" collapsed="false">
      <c r="F8292" s="94" t="e">
        <f aca="false">IF(REF_DT&lt;PromptMonth,1,INDEX(BucketTable,MATCH($A8292,SumMonths,0),1))</f>
        <v>#VALUE!</v>
      </c>
      <c r="G8292" s="94" t="e">
        <f aca="false">INDEX(Book_Type,MATCH($B8292,Book,0),1)</f>
        <v>#N/A</v>
      </c>
      <c r="H8292" s="94" t="e">
        <f aca="false">$F8292&amp;$G8292</f>
        <v>#N/A</v>
      </c>
    </row>
    <row r="8293" customFormat="false" ht="12.75" hidden="false" customHeight="false" outlineLevel="0" collapsed="false">
      <c r="F8293" s="94" t="e">
        <f aca="false">IF(REF_DT&lt;PromptMonth,1,INDEX(BucketTable,MATCH($A8293,SumMonths,0),1))</f>
        <v>#VALUE!</v>
      </c>
      <c r="G8293" s="94" t="e">
        <f aca="false">INDEX(Book_Type,MATCH($B8293,Book,0),1)</f>
        <v>#N/A</v>
      </c>
      <c r="H8293" s="94" t="e">
        <f aca="false">$F8293&amp;$G8293</f>
        <v>#N/A</v>
      </c>
    </row>
    <row r="8294" customFormat="false" ht="12.75" hidden="false" customHeight="false" outlineLevel="0" collapsed="false">
      <c r="F8294" s="94" t="e">
        <f aca="false">IF(REF_DT&lt;PromptMonth,1,INDEX(BucketTable,MATCH($A8294,SumMonths,0),1))</f>
        <v>#VALUE!</v>
      </c>
      <c r="G8294" s="94" t="e">
        <f aca="false">INDEX(Book_Type,MATCH($B8294,Book,0),1)</f>
        <v>#N/A</v>
      </c>
      <c r="H8294" s="94" t="e">
        <f aca="false">$F8294&amp;$G8294</f>
        <v>#N/A</v>
      </c>
    </row>
    <row r="8295" customFormat="false" ht="12.75" hidden="false" customHeight="false" outlineLevel="0" collapsed="false">
      <c r="F8295" s="94" t="e">
        <f aca="false">IF(REF_DT&lt;PromptMonth,1,INDEX(BucketTable,MATCH($A8295,SumMonths,0),1))</f>
        <v>#VALUE!</v>
      </c>
      <c r="G8295" s="94" t="e">
        <f aca="false">INDEX(Book_Type,MATCH($B8295,Book,0),1)</f>
        <v>#N/A</v>
      </c>
      <c r="H8295" s="94" t="e">
        <f aca="false">$F8295&amp;$G8295</f>
        <v>#N/A</v>
      </c>
    </row>
    <row r="8296" customFormat="false" ht="12.75" hidden="false" customHeight="false" outlineLevel="0" collapsed="false">
      <c r="F8296" s="94" t="e">
        <f aca="false">IF(REF_DT&lt;PromptMonth,1,INDEX(BucketTable,MATCH($A8296,SumMonths,0),1))</f>
        <v>#VALUE!</v>
      </c>
      <c r="G8296" s="94" t="e">
        <f aca="false">INDEX(Book_Type,MATCH($B8296,Book,0),1)</f>
        <v>#N/A</v>
      </c>
      <c r="H8296" s="94" t="e">
        <f aca="false">$F8296&amp;$G8296</f>
        <v>#N/A</v>
      </c>
    </row>
    <row r="8297" customFormat="false" ht="12.75" hidden="false" customHeight="false" outlineLevel="0" collapsed="false">
      <c r="F8297" s="94" t="e">
        <f aca="false">IF(REF_DT&lt;PromptMonth,1,INDEX(BucketTable,MATCH($A8297,SumMonths,0),1))</f>
        <v>#VALUE!</v>
      </c>
      <c r="G8297" s="94" t="e">
        <f aca="false">INDEX(Book_Type,MATCH($B8297,Book,0),1)</f>
        <v>#N/A</v>
      </c>
      <c r="H8297" s="94" t="e">
        <f aca="false">$F8297&amp;$G8297</f>
        <v>#N/A</v>
      </c>
    </row>
    <row r="8298" customFormat="false" ht="12.75" hidden="false" customHeight="false" outlineLevel="0" collapsed="false">
      <c r="F8298" s="94" t="e">
        <f aca="false">IF(REF_DT&lt;PromptMonth,1,INDEX(BucketTable,MATCH($A8298,SumMonths,0),1))</f>
        <v>#VALUE!</v>
      </c>
      <c r="G8298" s="94" t="e">
        <f aca="false">INDEX(Book_Type,MATCH($B8298,Book,0),1)</f>
        <v>#N/A</v>
      </c>
      <c r="H8298" s="94" t="e">
        <f aca="false">$F8298&amp;$G8298</f>
        <v>#N/A</v>
      </c>
    </row>
    <row r="8299" customFormat="false" ht="12.75" hidden="false" customHeight="false" outlineLevel="0" collapsed="false">
      <c r="F8299" s="94" t="e">
        <f aca="false">IF(REF_DT&lt;PromptMonth,1,INDEX(BucketTable,MATCH($A8299,SumMonths,0),1))</f>
        <v>#VALUE!</v>
      </c>
      <c r="G8299" s="94" t="e">
        <f aca="false">INDEX(Book_Type,MATCH($B8299,Book,0),1)</f>
        <v>#N/A</v>
      </c>
      <c r="H8299" s="94" t="e">
        <f aca="false">$F8299&amp;$G8299</f>
        <v>#N/A</v>
      </c>
    </row>
    <row r="8300" customFormat="false" ht="12.75" hidden="false" customHeight="false" outlineLevel="0" collapsed="false">
      <c r="F8300" s="94" t="e">
        <f aca="false">IF(REF_DT&lt;PromptMonth,1,INDEX(BucketTable,MATCH($A8300,SumMonths,0),1))</f>
        <v>#VALUE!</v>
      </c>
      <c r="G8300" s="94" t="e">
        <f aca="false">INDEX(Book_Type,MATCH($B8300,Book,0),1)</f>
        <v>#N/A</v>
      </c>
      <c r="H8300" s="94" t="e">
        <f aca="false">$F8300&amp;$G8300</f>
        <v>#N/A</v>
      </c>
    </row>
    <row r="8301" customFormat="false" ht="12.75" hidden="false" customHeight="false" outlineLevel="0" collapsed="false">
      <c r="F8301" s="94" t="e">
        <f aca="false">IF(REF_DT&lt;PromptMonth,1,INDEX(BucketTable,MATCH($A8301,SumMonths,0),1))</f>
        <v>#VALUE!</v>
      </c>
      <c r="G8301" s="94" t="e">
        <f aca="false">INDEX(Book_Type,MATCH($B8301,Book,0),1)</f>
        <v>#N/A</v>
      </c>
      <c r="H8301" s="94" t="e">
        <f aca="false">$F8301&amp;$G8301</f>
        <v>#N/A</v>
      </c>
    </row>
    <row r="8302" customFormat="false" ht="12.75" hidden="false" customHeight="false" outlineLevel="0" collapsed="false">
      <c r="F8302" s="94" t="e">
        <f aca="false">IF(REF_DT&lt;PromptMonth,1,INDEX(BucketTable,MATCH($A8302,SumMonths,0),1))</f>
        <v>#VALUE!</v>
      </c>
      <c r="G8302" s="94" t="e">
        <f aca="false">INDEX(Book_Type,MATCH($B8302,Book,0),1)</f>
        <v>#N/A</v>
      </c>
      <c r="H8302" s="94" t="e">
        <f aca="false">$F8302&amp;$G8302</f>
        <v>#N/A</v>
      </c>
    </row>
    <row r="8303" customFormat="false" ht="12.75" hidden="false" customHeight="false" outlineLevel="0" collapsed="false">
      <c r="F8303" s="94" t="e">
        <f aca="false">IF(REF_DT&lt;PromptMonth,1,INDEX(BucketTable,MATCH($A8303,SumMonths,0),1))</f>
        <v>#VALUE!</v>
      </c>
      <c r="G8303" s="94" t="e">
        <f aca="false">INDEX(Book_Type,MATCH($B8303,Book,0),1)</f>
        <v>#N/A</v>
      </c>
      <c r="H8303" s="94" t="e">
        <f aca="false">$F8303&amp;$G8303</f>
        <v>#N/A</v>
      </c>
    </row>
    <row r="8304" customFormat="false" ht="12.75" hidden="false" customHeight="false" outlineLevel="0" collapsed="false">
      <c r="F8304" s="94" t="e">
        <f aca="false">IF(REF_DT&lt;PromptMonth,1,INDEX(BucketTable,MATCH($A8304,SumMonths,0),1))</f>
        <v>#VALUE!</v>
      </c>
      <c r="G8304" s="94" t="e">
        <f aca="false">INDEX(Book_Type,MATCH($B8304,Book,0),1)</f>
        <v>#N/A</v>
      </c>
      <c r="H8304" s="94" t="e">
        <f aca="false">$F8304&amp;$G8304</f>
        <v>#N/A</v>
      </c>
    </row>
    <row r="8305" customFormat="false" ht="12.75" hidden="false" customHeight="false" outlineLevel="0" collapsed="false">
      <c r="F8305" s="94" t="e">
        <f aca="false">IF(REF_DT&lt;PromptMonth,1,INDEX(BucketTable,MATCH($A8305,SumMonths,0),1))</f>
        <v>#VALUE!</v>
      </c>
      <c r="G8305" s="94" t="e">
        <f aca="false">INDEX(Book_Type,MATCH($B8305,Book,0),1)</f>
        <v>#N/A</v>
      </c>
      <c r="H8305" s="94" t="e">
        <f aca="false">$F8305&amp;$G8305</f>
        <v>#N/A</v>
      </c>
    </row>
    <row r="8306" customFormat="false" ht="12.75" hidden="false" customHeight="false" outlineLevel="0" collapsed="false">
      <c r="F8306" s="94" t="e">
        <f aca="false">IF(REF_DT&lt;PromptMonth,1,INDEX(BucketTable,MATCH($A8306,SumMonths,0),1))</f>
        <v>#VALUE!</v>
      </c>
      <c r="G8306" s="94" t="e">
        <f aca="false">INDEX(Book_Type,MATCH($B8306,Book,0),1)</f>
        <v>#N/A</v>
      </c>
      <c r="H8306" s="94" t="e">
        <f aca="false">$F8306&amp;$G8306</f>
        <v>#N/A</v>
      </c>
    </row>
    <row r="8307" customFormat="false" ht="12.75" hidden="false" customHeight="false" outlineLevel="0" collapsed="false">
      <c r="F8307" s="94" t="e">
        <f aca="false">IF(REF_DT&lt;PromptMonth,1,INDEX(BucketTable,MATCH($A8307,SumMonths,0),1))</f>
        <v>#VALUE!</v>
      </c>
      <c r="G8307" s="94" t="e">
        <f aca="false">INDEX(Book_Type,MATCH($B8307,Book,0),1)</f>
        <v>#N/A</v>
      </c>
      <c r="H8307" s="94" t="e">
        <f aca="false">$F8307&amp;$G8307</f>
        <v>#N/A</v>
      </c>
    </row>
    <row r="8308" customFormat="false" ht="12.75" hidden="false" customHeight="false" outlineLevel="0" collapsed="false">
      <c r="F8308" s="94" t="e">
        <f aca="false">IF(REF_DT&lt;PromptMonth,1,INDEX(BucketTable,MATCH($A8308,SumMonths,0),1))</f>
        <v>#VALUE!</v>
      </c>
      <c r="G8308" s="94" t="e">
        <f aca="false">INDEX(Book_Type,MATCH($B8308,Book,0),1)</f>
        <v>#N/A</v>
      </c>
      <c r="H8308" s="94" t="e">
        <f aca="false">$F8308&amp;$G8308</f>
        <v>#N/A</v>
      </c>
    </row>
    <row r="8309" customFormat="false" ht="12.75" hidden="false" customHeight="false" outlineLevel="0" collapsed="false">
      <c r="F8309" s="94" t="e">
        <f aca="false">IF(REF_DT&lt;PromptMonth,1,INDEX(BucketTable,MATCH($A8309,SumMonths,0),1))</f>
        <v>#VALUE!</v>
      </c>
      <c r="G8309" s="94" t="e">
        <f aca="false">INDEX(Book_Type,MATCH($B8309,Book,0),1)</f>
        <v>#N/A</v>
      </c>
      <c r="H8309" s="94" t="e">
        <f aca="false">$F8309&amp;$G8309</f>
        <v>#N/A</v>
      </c>
    </row>
    <row r="8310" customFormat="false" ht="12.75" hidden="false" customHeight="false" outlineLevel="0" collapsed="false">
      <c r="F8310" s="94" t="e">
        <f aca="false">IF(REF_DT&lt;PromptMonth,1,INDEX(BucketTable,MATCH($A8310,SumMonths,0),1))</f>
        <v>#VALUE!</v>
      </c>
      <c r="G8310" s="94" t="e">
        <f aca="false">INDEX(Book_Type,MATCH($B8310,Book,0),1)</f>
        <v>#N/A</v>
      </c>
      <c r="H8310" s="94" t="e">
        <f aca="false">$F8310&amp;$G8310</f>
        <v>#N/A</v>
      </c>
    </row>
    <row r="8311" customFormat="false" ht="12.75" hidden="false" customHeight="false" outlineLevel="0" collapsed="false">
      <c r="F8311" s="94" t="e">
        <f aca="false">IF(REF_DT&lt;PromptMonth,1,INDEX(BucketTable,MATCH($A8311,SumMonths,0),1))</f>
        <v>#VALUE!</v>
      </c>
      <c r="G8311" s="94" t="e">
        <f aca="false">INDEX(Book_Type,MATCH($B8311,Book,0),1)</f>
        <v>#N/A</v>
      </c>
      <c r="H8311" s="94" t="e">
        <f aca="false">$F8311&amp;$G8311</f>
        <v>#N/A</v>
      </c>
    </row>
    <row r="8312" customFormat="false" ht="12.75" hidden="false" customHeight="false" outlineLevel="0" collapsed="false">
      <c r="F8312" s="94" t="e">
        <f aca="false">IF(REF_DT&lt;PromptMonth,1,INDEX(BucketTable,MATCH($A8312,SumMonths,0),1))</f>
        <v>#VALUE!</v>
      </c>
      <c r="G8312" s="94" t="e">
        <f aca="false">INDEX(Book_Type,MATCH($B8312,Book,0),1)</f>
        <v>#N/A</v>
      </c>
      <c r="H8312" s="94" t="e">
        <f aca="false">$F8312&amp;$G8312</f>
        <v>#N/A</v>
      </c>
    </row>
    <row r="8313" customFormat="false" ht="12.75" hidden="false" customHeight="false" outlineLevel="0" collapsed="false">
      <c r="F8313" s="94" t="e">
        <f aca="false">IF(REF_DT&lt;PromptMonth,1,INDEX(BucketTable,MATCH($A8313,SumMonths,0),1))</f>
        <v>#VALUE!</v>
      </c>
      <c r="G8313" s="94" t="e">
        <f aca="false">INDEX(Book_Type,MATCH($B8313,Book,0),1)</f>
        <v>#N/A</v>
      </c>
      <c r="H8313" s="94" t="e">
        <f aca="false">$F8313&amp;$G8313</f>
        <v>#N/A</v>
      </c>
    </row>
    <row r="8314" customFormat="false" ht="12.75" hidden="false" customHeight="false" outlineLevel="0" collapsed="false">
      <c r="F8314" s="94" t="e">
        <f aca="false">IF(REF_DT&lt;PromptMonth,1,INDEX(BucketTable,MATCH($A8314,SumMonths,0),1))</f>
        <v>#VALUE!</v>
      </c>
      <c r="G8314" s="94" t="e">
        <f aca="false">INDEX(Book_Type,MATCH($B8314,Book,0),1)</f>
        <v>#N/A</v>
      </c>
      <c r="H8314" s="94" t="e">
        <f aca="false">$F8314&amp;$G8314</f>
        <v>#N/A</v>
      </c>
    </row>
    <row r="8315" customFormat="false" ht="12.75" hidden="false" customHeight="false" outlineLevel="0" collapsed="false">
      <c r="F8315" s="94" t="e">
        <f aca="false">IF(REF_DT&lt;PromptMonth,1,INDEX(BucketTable,MATCH($A8315,SumMonths,0),1))</f>
        <v>#VALUE!</v>
      </c>
      <c r="G8315" s="94" t="e">
        <f aca="false">INDEX(Book_Type,MATCH($B8315,Book,0),1)</f>
        <v>#N/A</v>
      </c>
      <c r="H8315" s="94" t="e">
        <f aca="false">$F8315&amp;$G8315</f>
        <v>#N/A</v>
      </c>
    </row>
    <row r="8316" customFormat="false" ht="12.75" hidden="false" customHeight="false" outlineLevel="0" collapsed="false">
      <c r="F8316" s="94" t="e">
        <f aca="false">IF(REF_DT&lt;PromptMonth,1,INDEX(BucketTable,MATCH($A8316,SumMonths,0),1))</f>
        <v>#VALUE!</v>
      </c>
      <c r="G8316" s="94" t="e">
        <f aca="false">INDEX(Book_Type,MATCH($B8316,Book,0),1)</f>
        <v>#N/A</v>
      </c>
      <c r="H8316" s="94" t="e">
        <f aca="false">$F8316&amp;$G8316</f>
        <v>#N/A</v>
      </c>
    </row>
    <row r="8317" customFormat="false" ht="12.75" hidden="false" customHeight="false" outlineLevel="0" collapsed="false">
      <c r="F8317" s="94" t="e">
        <f aca="false">IF(REF_DT&lt;PromptMonth,1,INDEX(BucketTable,MATCH($A8317,SumMonths,0),1))</f>
        <v>#VALUE!</v>
      </c>
      <c r="G8317" s="94" t="e">
        <f aca="false">INDEX(Book_Type,MATCH($B8317,Book,0),1)</f>
        <v>#N/A</v>
      </c>
      <c r="H8317" s="94" t="e">
        <f aca="false">$F8317&amp;$G8317</f>
        <v>#N/A</v>
      </c>
    </row>
    <row r="8318" customFormat="false" ht="12.75" hidden="false" customHeight="false" outlineLevel="0" collapsed="false">
      <c r="F8318" s="94" t="e">
        <f aca="false">IF(REF_DT&lt;PromptMonth,1,INDEX(BucketTable,MATCH($A8318,SumMonths,0),1))</f>
        <v>#VALUE!</v>
      </c>
      <c r="G8318" s="94" t="e">
        <f aca="false">INDEX(Book_Type,MATCH($B8318,Book,0),1)</f>
        <v>#N/A</v>
      </c>
      <c r="H8318" s="94" t="e">
        <f aca="false">$F8318&amp;$G8318</f>
        <v>#N/A</v>
      </c>
    </row>
    <row r="8319" customFormat="false" ht="12.75" hidden="false" customHeight="false" outlineLevel="0" collapsed="false">
      <c r="F8319" s="94" t="e">
        <f aca="false">IF(REF_DT&lt;PromptMonth,1,INDEX(BucketTable,MATCH($A8319,SumMonths,0),1))</f>
        <v>#VALUE!</v>
      </c>
      <c r="G8319" s="94" t="e">
        <f aca="false">INDEX(Book_Type,MATCH($B8319,Book,0),1)</f>
        <v>#N/A</v>
      </c>
      <c r="H8319" s="94" t="e">
        <f aca="false">$F8319&amp;$G8319</f>
        <v>#N/A</v>
      </c>
    </row>
    <row r="8320" customFormat="false" ht="12.75" hidden="false" customHeight="false" outlineLevel="0" collapsed="false">
      <c r="F8320" s="94" t="e">
        <f aca="false">IF(REF_DT&lt;PromptMonth,1,INDEX(BucketTable,MATCH($A8320,SumMonths,0),1))</f>
        <v>#VALUE!</v>
      </c>
      <c r="G8320" s="94" t="e">
        <f aca="false">INDEX(Book_Type,MATCH($B8320,Book,0),1)</f>
        <v>#N/A</v>
      </c>
      <c r="H8320" s="94" t="e">
        <f aca="false">$F8320&amp;$G8320</f>
        <v>#N/A</v>
      </c>
    </row>
    <row r="8321" customFormat="false" ht="12.75" hidden="false" customHeight="false" outlineLevel="0" collapsed="false">
      <c r="F8321" s="94" t="e">
        <f aca="false">IF(REF_DT&lt;PromptMonth,1,INDEX(BucketTable,MATCH($A8321,SumMonths,0),1))</f>
        <v>#VALUE!</v>
      </c>
      <c r="G8321" s="94" t="e">
        <f aca="false">INDEX(Book_Type,MATCH($B8321,Book,0),1)</f>
        <v>#N/A</v>
      </c>
      <c r="H8321" s="94" t="e">
        <f aca="false">$F8321&amp;$G8321</f>
        <v>#N/A</v>
      </c>
    </row>
    <row r="8322" customFormat="false" ht="12.75" hidden="false" customHeight="false" outlineLevel="0" collapsed="false">
      <c r="F8322" s="94" t="e">
        <f aca="false">IF(REF_DT&lt;PromptMonth,1,INDEX(BucketTable,MATCH($A8322,SumMonths,0),1))</f>
        <v>#VALUE!</v>
      </c>
      <c r="G8322" s="94" t="e">
        <f aca="false">INDEX(Book_Type,MATCH($B8322,Book,0),1)</f>
        <v>#N/A</v>
      </c>
      <c r="H8322" s="94" t="e">
        <f aca="false">$F8322&amp;$G8322</f>
        <v>#N/A</v>
      </c>
    </row>
    <row r="8323" customFormat="false" ht="12.75" hidden="false" customHeight="false" outlineLevel="0" collapsed="false">
      <c r="F8323" s="94" t="e">
        <f aca="false">IF(REF_DT&lt;PromptMonth,1,INDEX(BucketTable,MATCH($A8323,SumMonths,0),1))</f>
        <v>#VALUE!</v>
      </c>
      <c r="G8323" s="94" t="e">
        <f aca="false">INDEX(Book_Type,MATCH($B8323,Book,0),1)</f>
        <v>#N/A</v>
      </c>
      <c r="H8323" s="94" t="e">
        <f aca="false">$F8323&amp;$G8323</f>
        <v>#N/A</v>
      </c>
    </row>
    <row r="8324" customFormat="false" ht="12.75" hidden="false" customHeight="false" outlineLevel="0" collapsed="false">
      <c r="F8324" s="94" t="e">
        <f aca="false">IF(REF_DT&lt;PromptMonth,1,INDEX(BucketTable,MATCH($A8324,SumMonths,0),1))</f>
        <v>#VALUE!</v>
      </c>
      <c r="G8324" s="94" t="e">
        <f aca="false">INDEX(Book_Type,MATCH($B8324,Book,0),1)</f>
        <v>#N/A</v>
      </c>
      <c r="H8324" s="94" t="e">
        <f aca="false">$F8324&amp;$G8324</f>
        <v>#N/A</v>
      </c>
    </row>
    <row r="8325" customFormat="false" ht="12.75" hidden="false" customHeight="false" outlineLevel="0" collapsed="false">
      <c r="F8325" s="94" t="e">
        <f aca="false">IF(REF_DT&lt;PromptMonth,1,INDEX(BucketTable,MATCH($A8325,SumMonths,0),1))</f>
        <v>#VALUE!</v>
      </c>
      <c r="G8325" s="94" t="e">
        <f aca="false">INDEX(Book_Type,MATCH($B8325,Book,0),1)</f>
        <v>#N/A</v>
      </c>
      <c r="H8325" s="94" t="e">
        <f aca="false">$F8325&amp;$G8325</f>
        <v>#N/A</v>
      </c>
    </row>
    <row r="8326" customFormat="false" ht="12.75" hidden="false" customHeight="false" outlineLevel="0" collapsed="false">
      <c r="F8326" s="94" t="e">
        <f aca="false">IF(REF_DT&lt;PromptMonth,1,INDEX(BucketTable,MATCH($A8326,SumMonths,0),1))</f>
        <v>#VALUE!</v>
      </c>
      <c r="G8326" s="94" t="e">
        <f aca="false">INDEX(Book_Type,MATCH($B8326,Book,0),1)</f>
        <v>#N/A</v>
      </c>
      <c r="H8326" s="94" t="e">
        <f aca="false">$F8326&amp;$G8326</f>
        <v>#N/A</v>
      </c>
    </row>
    <row r="8327" customFormat="false" ht="12.75" hidden="false" customHeight="false" outlineLevel="0" collapsed="false">
      <c r="F8327" s="94" t="e">
        <f aca="false">IF(REF_DT&lt;PromptMonth,1,INDEX(BucketTable,MATCH($A8327,SumMonths,0),1))</f>
        <v>#VALUE!</v>
      </c>
      <c r="G8327" s="94" t="e">
        <f aca="false">INDEX(Book_Type,MATCH($B8327,Book,0),1)</f>
        <v>#N/A</v>
      </c>
      <c r="H8327" s="94" t="e">
        <f aca="false">$F8327&amp;$G8327</f>
        <v>#N/A</v>
      </c>
    </row>
    <row r="8328" customFormat="false" ht="12.75" hidden="false" customHeight="false" outlineLevel="0" collapsed="false">
      <c r="F8328" s="94" t="e">
        <f aca="false">IF(REF_DT&lt;PromptMonth,1,INDEX(BucketTable,MATCH($A8328,SumMonths,0),1))</f>
        <v>#VALUE!</v>
      </c>
      <c r="G8328" s="94" t="e">
        <f aca="false">INDEX(Book_Type,MATCH($B8328,Book,0),1)</f>
        <v>#N/A</v>
      </c>
      <c r="H8328" s="94" t="e">
        <f aca="false">$F8328&amp;$G8328</f>
        <v>#N/A</v>
      </c>
    </row>
    <row r="8329" customFormat="false" ht="12.75" hidden="false" customHeight="false" outlineLevel="0" collapsed="false">
      <c r="F8329" s="94" t="e">
        <f aca="false">IF(REF_DT&lt;PromptMonth,1,INDEX(BucketTable,MATCH($A8329,SumMonths,0),1))</f>
        <v>#VALUE!</v>
      </c>
      <c r="G8329" s="94" t="e">
        <f aca="false">INDEX(Book_Type,MATCH($B8329,Book,0),1)</f>
        <v>#N/A</v>
      </c>
      <c r="H8329" s="94" t="e">
        <f aca="false">$F8329&amp;$G8329</f>
        <v>#N/A</v>
      </c>
    </row>
    <row r="8330" customFormat="false" ht="12.75" hidden="false" customHeight="false" outlineLevel="0" collapsed="false">
      <c r="F8330" s="94" t="e">
        <f aca="false">IF(REF_DT&lt;PromptMonth,1,INDEX(BucketTable,MATCH($A8330,SumMonths,0),1))</f>
        <v>#VALUE!</v>
      </c>
      <c r="G8330" s="94" t="e">
        <f aca="false">INDEX(Book_Type,MATCH($B8330,Book,0),1)</f>
        <v>#N/A</v>
      </c>
      <c r="H8330" s="94" t="e">
        <f aca="false">$F8330&amp;$G8330</f>
        <v>#N/A</v>
      </c>
    </row>
    <row r="8331" customFormat="false" ht="12.75" hidden="false" customHeight="false" outlineLevel="0" collapsed="false">
      <c r="F8331" s="94" t="e">
        <f aca="false">IF(REF_DT&lt;PromptMonth,1,INDEX(BucketTable,MATCH($A8331,SumMonths,0),1))</f>
        <v>#VALUE!</v>
      </c>
      <c r="G8331" s="94" t="e">
        <f aca="false">INDEX(Book_Type,MATCH($B8331,Book,0),1)</f>
        <v>#N/A</v>
      </c>
      <c r="H8331" s="94" t="e">
        <f aca="false">$F8331&amp;$G8331</f>
        <v>#N/A</v>
      </c>
    </row>
    <row r="8332" customFormat="false" ht="12.75" hidden="false" customHeight="false" outlineLevel="0" collapsed="false">
      <c r="F8332" s="94" t="e">
        <f aca="false">IF(REF_DT&lt;PromptMonth,1,INDEX(BucketTable,MATCH($A8332,SumMonths,0),1))</f>
        <v>#VALUE!</v>
      </c>
      <c r="G8332" s="94" t="e">
        <f aca="false">INDEX(Book_Type,MATCH($B8332,Book,0),1)</f>
        <v>#N/A</v>
      </c>
      <c r="H8332" s="94" t="e">
        <f aca="false">$F8332&amp;$G8332</f>
        <v>#N/A</v>
      </c>
    </row>
    <row r="8333" customFormat="false" ht="12.75" hidden="false" customHeight="false" outlineLevel="0" collapsed="false">
      <c r="F8333" s="94" t="e">
        <f aca="false">IF(REF_DT&lt;PromptMonth,1,INDEX(BucketTable,MATCH($A8333,SumMonths,0),1))</f>
        <v>#VALUE!</v>
      </c>
      <c r="G8333" s="94" t="e">
        <f aca="false">INDEX(Book_Type,MATCH($B8333,Book,0),1)</f>
        <v>#N/A</v>
      </c>
      <c r="H8333" s="94" t="e">
        <f aca="false">$F8333&amp;$G8333</f>
        <v>#N/A</v>
      </c>
    </row>
    <row r="8334" customFormat="false" ht="12.75" hidden="false" customHeight="false" outlineLevel="0" collapsed="false">
      <c r="F8334" s="94" t="e">
        <f aca="false">IF(REF_DT&lt;PromptMonth,1,INDEX(BucketTable,MATCH($A8334,SumMonths,0),1))</f>
        <v>#VALUE!</v>
      </c>
      <c r="G8334" s="94" t="e">
        <f aca="false">INDEX(Book_Type,MATCH($B8334,Book,0),1)</f>
        <v>#N/A</v>
      </c>
      <c r="H8334" s="94" t="e">
        <f aca="false">$F8334&amp;$G8334</f>
        <v>#N/A</v>
      </c>
    </row>
    <row r="8335" customFormat="false" ht="12.75" hidden="false" customHeight="false" outlineLevel="0" collapsed="false">
      <c r="F8335" s="94" t="e">
        <f aca="false">IF(REF_DT&lt;PromptMonth,1,INDEX(BucketTable,MATCH($A8335,SumMonths,0),1))</f>
        <v>#VALUE!</v>
      </c>
      <c r="G8335" s="94" t="e">
        <f aca="false">INDEX(Book_Type,MATCH($B8335,Book,0),1)</f>
        <v>#N/A</v>
      </c>
      <c r="H8335" s="94" t="e">
        <f aca="false">$F8335&amp;$G8335</f>
        <v>#N/A</v>
      </c>
    </row>
    <row r="8336" customFormat="false" ht="12.75" hidden="false" customHeight="false" outlineLevel="0" collapsed="false">
      <c r="F8336" s="94" t="e">
        <f aca="false">IF(REF_DT&lt;PromptMonth,1,INDEX(BucketTable,MATCH($A8336,SumMonths,0),1))</f>
        <v>#VALUE!</v>
      </c>
      <c r="G8336" s="94" t="e">
        <f aca="false">INDEX(Book_Type,MATCH($B8336,Book,0),1)</f>
        <v>#N/A</v>
      </c>
      <c r="H8336" s="94" t="e">
        <f aca="false">$F8336&amp;$G8336</f>
        <v>#N/A</v>
      </c>
    </row>
    <row r="8337" customFormat="false" ht="12.75" hidden="false" customHeight="false" outlineLevel="0" collapsed="false">
      <c r="F8337" s="94" t="e">
        <f aca="false">IF(REF_DT&lt;PromptMonth,1,INDEX(BucketTable,MATCH($A8337,SumMonths,0),1))</f>
        <v>#VALUE!</v>
      </c>
      <c r="G8337" s="94" t="e">
        <f aca="false">INDEX(Book_Type,MATCH($B8337,Book,0),1)</f>
        <v>#N/A</v>
      </c>
      <c r="H8337" s="94" t="e">
        <f aca="false">$F8337&amp;$G8337</f>
        <v>#N/A</v>
      </c>
    </row>
    <row r="8338" customFormat="false" ht="12.75" hidden="false" customHeight="false" outlineLevel="0" collapsed="false">
      <c r="F8338" s="94" t="e">
        <f aca="false">IF(REF_DT&lt;PromptMonth,1,INDEX(BucketTable,MATCH($A8338,SumMonths,0),1))</f>
        <v>#VALUE!</v>
      </c>
      <c r="G8338" s="94" t="e">
        <f aca="false">INDEX(Book_Type,MATCH($B8338,Book,0),1)</f>
        <v>#N/A</v>
      </c>
      <c r="H8338" s="94" t="e">
        <f aca="false">$F8338&amp;$G8338</f>
        <v>#N/A</v>
      </c>
    </row>
    <row r="8339" customFormat="false" ht="12.75" hidden="false" customHeight="false" outlineLevel="0" collapsed="false">
      <c r="F8339" s="94" t="e">
        <f aca="false">IF(REF_DT&lt;PromptMonth,1,INDEX(BucketTable,MATCH($A8339,SumMonths,0),1))</f>
        <v>#VALUE!</v>
      </c>
      <c r="G8339" s="94" t="e">
        <f aca="false">INDEX(Book_Type,MATCH($B8339,Book,0),1)</f>
        <v>#N/A</v>
      </c>
      <c r="H8339" s="94" t="e">
        <f aca="false">$F8339&amp;$G8339</f>
        <v>#N/A</v>
      </c>
    </row>
    <row r="8340" customFormat="false" ht="12.75" hidden="false" customHeight="false" outlineLevel="0" collapsed="false">
      <c r="F8340" s="94" t="e">
        <f aca="false">IF(REF_DT&lt;PromptMonth,1,INDEX(BucketTable,MATCH($A8340,SumMonths,0),1))</f>
        <v>#VALUE!</v>
      </c>
      <c r="G8340" s="94" t="e">
        <f aca="false">INDEX(Book_Type,MATCH($B8340,Book,0),1)</f>
        <v>#N/A</v>
      </c>
      <c r="H8340" s="94" t="e">
        <f aca="false">$F8340&amp;$G8340</f>
        <v>#N/A</v>
      </c>
    </row>
    <row r="8341" customFormat="false" ht="12.75" hidden="false" customHeight="false" outlineLevel="0" collapsed="false">
      <c r="F8341" s="94" t="e">
        <f aca="false">IF(REF_DT&lt;PromptMonth,1,INDEX(BucketTable,MATCH($A8341,SumMonths,0),1))</f>
        <v>#VALUE!</v>
      </c>
      <c r="G8341" s="94" t="e">
        <f aca="false">INDEX(Book_Type,MATCH($B8341,Book,0),1)</f>
        <v>#N/A</v>
      </c>
      <c r="H8341" s="94" t="e">
        <f aca="false">$F8341&amp;$G8341</f>
        <v>#N/A</v>
      </c>
    </row>
    <row r="8342" customFormat="false" ht="12.75" hidden="false" customHeight="false" outlineLevel="0" collapsed="false">
      <c r="F8342" s="94" t="e">
        <f aca="false">IF(REF_DT&lt;PromptMonth,1,INDEX(BucketTable,MATCH($A8342,SumMonths,0),1))</f>
        <v>#VALUE!</v>
      </c>
      <c r="G8342" s="94" t="e">
        <f aca="false">INDEX(Book_Type,MATCH($B8342,Book,0),1)</f>
        <v>#N/A</v>
      </c>
      <c r="H8342" s="94" t="e">
        <f aca="false">$F8342&amp;$G8342</f>
        <v>#N/A</v>
      </c>
    </row>
    <row r="8343" customFormat="false" ht="12.75" hidden="false" customHeight="false" outlineLevel="0" collapsed="false">
      <c r="F8343" s="94" t="e">
        <f aca="false">IF(REF_DT&lt;PromptMonth,1,INDEX(BucketTable,MATCH($A8343,SumMonths,0),1))</f>
        <v>#VALUE!</v>
      </c>
      <c r="G8343" s="94" t="e">
        <f aca="false">INDEX(Book_Type,MATCH($B8343,Book,0),1)</f>
        <v>#N/A</v>
      </c>
      <c r="H8343" s="94" t="e">
        <f aca="false">$F8343&amp;$G8343</f>
        <v>#N/A</v>
      </c>
    </row>
    <row r="8344" customFormat="false" ht="12.75" hidden="false" customHeight="false" outlineLevel="0" collapsed="false">
      <c r="F8344" s="94" t="e">
        <f aca="false">IF(REF_DT&lt;PromptMonth,1,INDEX(BucketTable,MATCH($A8344,SumMonths,0),1))</f>
        <v>#VALUE!</v>
      </c>
      <c r="G8344" s="94" t="e">
        <f aca="false">INDEX(Book_Type,MATCH($B8344,Book,0),1)</f>
        <v>#N/A</v>
      </c>
      <c r="H8344" s="94" t="e">
        <f aca="false">$F8344&amp;$G8344</f>
        <v>#N/A</v>
      </c>
    </row>
    <row r="8345" customFormat="false" ht="12.75" hidden="false" customHeight="false" outlineLevel="0" collapsed="false">
      <c r="F8345" s="94" t="e">
        <f aca="false">IF(REF_DT&lt;PromptMonth,1,INDEX(BucketTable,MATCH($A8345,SumMonths,0),1))</f>
        <v>#VALUE!</v>
      </c>
      <c r="G8345" s="94" t="e">
        <f aca="false">INDEX(Book_Type,MATCH($B8345,Book,0),1)</f>
        <v>#N/A</v>
      </c>
      <c r="H8345" s="94" t="e">
        <f aca="false">$F8345&amp;$G8345</f>
        <v>#N/A</v>
      </c>
    </row>
    <row r="8346" customFormat="false" ht="12.75" hidden="false" customHeight="false" outlineLevel="0" collapsed="false">
      <c r="F8346" s="94" t="e">
        <f aca="false">IF(REF_DT&lt;PromptMonth,1,INDEX(BucketTable,MATCH($A8346,SumMonths,0),1))</f>
        <v>#VALUE!</v>
      </c>
      <c r="G8346" s="94" t="e">
        <f aca="false">INDEX(Book_Type,MATCH($B8346,Book,0),1)</f>
        <v>#N/A</v>
      </c>
      <c r="H8346" s="94" t="e">
        <f aca="false">$F8346&amp;$G8346</f>
        <v>#N/A</v>
      </c>
    </row>
    <row r="8347" customFormat="false" ht="12.75" hidden="false" customHeight="false" outlineLevel="0" collapsed="false">
      <c r="F8347" s="94" t="e">
        <f aca="false">IF(REF_DT&lt;PromptMonth,1,INDEX(BucketTable,MATCH($A8347,SumMonths,0),1))</f>
        <v>#VALUE!</v>
      </c>
      <c r="G8347" s="94" t="e">
        <f aca="false">INDEX(Book_Type,MATCH($B8347,Book,0),1)</f>
        <v>#N/A</v>
      </c>
      <c r="H8347" s="94" t="e">
        <f aca="false">$F8347&amp;$G8347</f>
        <v>#N/A</v>
      </c>
    </row>
    <row r="8348" customFormat="false" ht="12.75" hidden="false" customHeight="false" outlineLevel="0" collapsed="false">
      <c r="F8348" s="94" t="e">
        <f aca="false">IF(REF_DT&lt;PromptMonth,1,INDEX(BucketTable,MATCH($A8348,SumMonths,0),1))</f>
        <v>#VALUE!</v>
      </c>
      <c r="G8348" s="94" t="e">
        <f aca="false">INDEX(Book_Type,MATCH($B8348,Book,0),1)</f>
        <v>#N/A</v>
      </c>
      <c r="H8348" s="94" t="e">
        <f aca="false">$F8348&amp;$G8348</f>
        <v>#N/A</v>
      </c>
    </row>
    <row r="8349" customFormat="false" ht="12.75" hidden="false" customHeight="false" outlineLevel="0" collapsed="false">
      <c r="F8349" s="94" t="e">
        <f aca="false">IF(REF_DT&lt;PromptMonth,1,INDEX(BucketTable,MATCH($A8349,SumMonths,0),1))</f>
        <v>#VALUE!</v>
      </c>
      <c r="G8349" s="94" t="e">
        <f aca="false">INDEX(Book_Type,MATCH($B8349,Book,0),1)</f>
        <v>#N/A</v>
      </c>
      <c r="H8349" s="94" t="e">
        <f aca="false">$F8349&amp;$G8349</f>
        <v>#N/A</v>
      </c>
    </row>
    <row r="8350" customFormat="false" ht="12.75" hidden="false" customHeight="false" outlineLevel="0" collapsed="false">
      <c r="F8350" s="94" t="e">
        <f aca="false">IF(REF_DT&lt;PromptMonth,1,INDEX(BucketTable,MATCH($A8350,SumMonths,0),1))</f>
        <v>#VALUE!</v>
      </c>
      <c r="G8350" s="94" t="e">
        <f aca="false">INDEX(Book_Type,MATCH($B8350,Book,0),1)</f>
        <v>#N/A</v>
      </c>
      <c r="H8350" s="94" t="e">
        <f aca="false">$F8350&amp;$G8350</f>
        <v>#N/A</v>
      </c>
    </row>
    <row r="8351" customFormat="false" ht="12.75" hidden="false" customHeight="false" outlineLevel="0" collapsed="false">
      <c r="F8351" s="94" t="e">
        <f aca="false">IF(REF_DT&lt;PromptMonth,1,INDEX(BucketTable,MATCH($A8351,SumMonths,0),1))</f>
        <v>#VALUE!</v>
      </c>
      <c r="G8351" s="94" t="e">
        <f aca="false">INDEX(Book_Type,MATCH($B8351,Book,0),1)</f>
        <v>#N/A</v>
      </c>
      <c r="H8351" s="94" t="e">
        <f aca="false">$F8351&amp;$G8351</f>
        <v>#N/A</v>
      </c>
    </row>
    <row r="8352" customFormat="false" ht="12.75" hidden="false" customHeight="false" outlineLevel="0" collapsed="false">
      <c r="F8352" s="94" t="e">
        <f aca="false">IF(REF_DT&lt;PromptMonth,1,INDEX(BucketTable,MATCH($A8352,SumMonths,0),1))</f>
        <v>#VALUE!</v>
      </c>
      <c r="G8352" s="94" t="e">
        <f aca="false">INDEX(Book_Type,MATCH($B8352,Book,0),1)</f>
        <v>#N/A</v>
      </c>
      <c r="H8352" s="94" t="e">
        <f aca="false">$F8352&amp;$G8352</f>
        <v>#N/A</v>
      </c>
    </row>
    <row r="8353" customFormat="false" ht="12.75" hidden="false" customHeight="false" outlineLevel="0" collapsed="false">
      <c r="F8353" s="94" t="e">
        <f aca="false">IF(REF_DT&lt;PromptMonth,1,INDEX(BucketTable,MATCH($A8353,SumMonths,0),1))</f>
        <v>#VALUE!</v>
      </c>
      <c r="G8353" s="94" t="e">
        <f aca="false">INDEX(Book_Type,MATCH($B8353,Book,0),1)</f>
        <v>#N/A</v>
      </c>
      <c r="H8353" s="94" t="e">
        <f aca="false">$F8353&amp;$G8353</f>
        <v>#N/A</v>
      </c>
    </row>
    <row r="8354" customFormat="false" ht="12.75" hidden="false" customHeight="false" outlineLevel="0" collapsed="false">
      <c r="F8354" s="94" t="e">
        <f aca="false">IF(REF_DT&lt;PromptMonth,1,INDEX(BucketTable,MATCH($A8354,SumMonths,0),1))</f>
        <v>#VALUE!</v>
      </c>
      <c r="G8354" s="94" t="e">
        <f aca="false">INDEX(Book_Type,MATCH($B8354,Book,0),1)</f>
        <v>#N/A</v>
      </c>
      <c r="H8354" s="94" t="e">
        <f aca="false">$F8354&amp;$G8354</f>
        <v>#N/A</v>
      </c>
    </row>
    <row r="8355" customFormat="false" ht="12.75" hidden="false" customHeight="false" outlineLevel="0" collapsed="false">
      <c r="F8355" s="94" t="e">
        <f aca="false">IF(REF_DT&lt;PromptMonth,1,INDEX(BucketTable,MATCH($A8355,SumMonths,0),1))</f>
        <v>#VALUE!</v>
      </c>
      <c r="G8355" s="94" t="e">
        <f aca="false">INDEX(Book_Type,MATCH($B8355,Book,0),1)</f>
        <v>#N/A</v>
      </c>
      <c r="H8355" s="94" t="e">
        <f aca="false">$F8355&amp;$G8355</f>
        <v>#N/A</v>
      </c>
    </row>
    <row r="8356" customFormat="false" ht="12.75" hidden="false" customHeight="false" outlineLevel="0" collapsed="false">
      <c r="F8356" s="94" t="e">
        <f aca="false">IF(REF_DT&lt;PromptMonth,1,INDEX(BucketTable,MATCH($A8356,SumMonths,0),1))</f>
        <v>#VALUE!</v>
      </c>
      <c r="G8356" s="94" t="e">
        <f aca="false">INDEX(Book_Type,MATCH($B8356,Book,0),1)</f>
        <v>#N/A</v>
      </c>
      <c r="H8356" s="94" t="e">
        <f aca="false">$F8356&amp;$G8356</f>
        <v>#N/A</v>
      </c>
    </row>
    <row r="8357" customFormat="false" ht="12.75" hidden="false" customHeight="false" outlineLevel="0" collapsed="false">
      <c r="F8357" s="94" t="e">
        <f aca="false">IF(REF_DT&lt;PromptMonth,1,INDEX(BucketTable,MATCH($A8357,SumMonths,0),1))</f>
        <v>#VALUE!</v>
      </c>
      <c r="G8357" s="94" t="e">
        <f aca="false">INDEX(Book_Type,MATCH($B8357,Book,0),1)</f>
        <v>#N/A</v>
      </c>
      <c r="H8357" s="94" t="e">
        <f aca="false">$F8357&amp;$G8357</f>
        <v>#N/A</v>
      </c>
    </row>
    <row r="8358" customFormat="false" ht="12.75" hidden="false" customHeight="false" outlineLevel="0" collapsed="false">
      <c r="F8358" s="94" t="e">
        <f aca="false">IF(REF_DT&lt;PromptMonth,1,INDEX(BucketTable,MATCH($A8358,SumMonths,0),1))</f>
        <v>#VALUE!</v>
      </c>
      <c r="G8358" s="94" t="e">
        <f aca="false">INDEX(Book_Type,MATCH($B8358,Book,0),1)</f>
        <v>#N/A</v>
      </c>
      <c r="H8358" s="94" t="e">
        <f aca="false">$F8358&amp;$G8358</f>
        <v>#N/A</v>
      </c>
    </row>
    <row r="8359" customFormat="false" ht="12.75" hidden="false" customHeight="false" outlineLevel="0" collapsed="false">
      <c r="F8359" s="94" t="e">
        <f aca="false">IF(REF_DT&lt;PromptMonth,1,INDEX(BucketTable,MATCH($A8359,SumMonths,0),1))</f>
        <v>#VALUE!</v>
      </c>
      <c r="G8359" s="94" t="e">
        <f aca="false">INDEX(Book_Type,MATCH($B8359,Book,0),1)</f>
        <v>#N/A</v>
      </c>
      <c r="H8359" s="94" t="e">
        <f aca="false">$F8359&amp;$G8359</f>
        <v>#N/A</v>
      </c>
    </row>
    <row r="8360" customFormat="false" ht="12.75" hidden="false" customHeight="false" outlineLevel="0" collapsed="false">
      <c r="F8360" s="94" t="e">
        <f aca="false">IF(REF_DT&lt;PromptMonth,1,INDEX(BucketTable,MATCH($A8360,SumMonths,0),1))</f>
        <v>#VALUE!</v>
      </c>
      <c r="G8360" s="94" t="e">
        <f aca="false">INDEX(Book_Type,MATCH($B8360,Book,0),1)</f>
        <v>#N/A</v>
      </c>
      <c r="H8360" s="94" t="e">
        <f aca="false">$F8360&amp;$G8360</f>
        <v>#N/A</v>
      </c>
    </row>
    <row r="8361" customFormat="false" ht="12.75" hidden="false" customHeight="false" outlineLevel="0" collapsed="false">
      <c r="F8361" s="94" t="e">
        <f aca="false">IF(REF_DT&lt;PromptMonth,1,INDEX(BucketTable,MATCH($A8361,SumMonths,0),1))</f>
        <v>#VALUE!</v>
      </c>
      <c r="G8361" s="94" t="e">
        <f aca="false">INDEX(Book_Type,MATCH($B8361,Book,0),1)</f>
        <v>#N/A</v>
      </c>
      <c r="H8361" s="94" t="e">
        <f aca="false">$F8361&amp;$G8361</f>
        <v>#N/A</v>
      </c>
    </row>
    <row r="8362" customFormat="false" ht="12.75" hidden="false" customHeight="false" outlineLevel="0" collapsed="false">
      <c r="F8362" s="94" t="e">
        <f aca="false">IF(REF_DT&lt;PromptMonth,1,INDEX(BucketTable,MATCH($A8362,SumMonths,0),1))</f>
        <v>#VALUE!</v>
      </c>
      <c r="G8362" s="94" t="e">
        <f aca="false">INDEX(Book_Type,MATCH($B8362,Book,0),1)</f>
        <v>#N/A</v>
      </c>
      <c r="H8362" s="94" t="e">
        <f aca="false">$F8362&amp;$G8362</f>
        <v>#N/A</v>
      </c>
    </row>
    <row r="8363" customFormat="false" ht="12.75" hidden="false" customHeight="false" outlineLevel="0" collapsed="false">
      <c r="F8363" s="94" t="e">
        <f aca="false">IF(REF_DT&lt;PromptMonth,1,INDEX(BucketTable,MATCH($A8363,SumMonths,0),1))</f>
        <v>#VALUE!</v>
      </c>
      <c r="G8363" s="94" t="e">
        <f aca="false">INDEX(Book_Type,MATCH($B8363,Book,0),1)</f>
        <v>#N/A</v>
      </c>
      <c r="H8363" s="94" t="e">
        <f aca="false">$F8363&amp;$G8363</f>
        <v>#N/A</v>
      </c>
    </row>
    <row r="8364" customFormat="false" ht="12.75" hidden="false" customHeight="false" outlineLevel="0" collapsed="false">
      <c r="F8364" s="94" t="e">
        <f aca="false">IF(REF_DT&lt;PromptMonth,1,INDEX(BucketTable,MATCH($A8364,SumMonths,0),1))</f>
        <v>#VALUE!</v>
      </c>
      <c r="G8364" s="94" t="e">
        <f aca="false">INDEX(Book_Type,MATCH($B8364,Book,0),1)</f>
        <v>#N/A</v>
      </c>
      <c r="H8364" s="94" t="e">
        <f aca="false">$F8364&amp;$G8364</f>
        <v>#N/A</v>
      </c>
    </row>
    <row r="8365" customFormat="false" ht="12.75" hidden="false" customHeight="false" outlineLevel="0" collapsed="false">
      <c r="F8365" s="94" t="e">
        <f aca="false">IF(REF_DT&lt;PromptMonth,1,INDEX(BucketTable,MATCH($A8365,SumMonths,0),1))</f>
        <v>#VALUE!</v>
      </c>
      <c r="G8365" s="94" t="e">
        <f aca="false">INDEX(Book_Type,MATCH($B8365,Book,0),1)</f>
        <v>#N/A</v>
      </c>
      <c r="H8365" s="94" t="e">
        <f aca="false">$F8365&amp;$G8365</f>
        <v>#N/A</v>
      </c>
    </row>
    <row r="8366" customFormat="false" ht="12.75" hidden="false" customHeight="false" outlineLevel="0" collapsed="false">
      <c r="F8366" s="94" t="e">
        <f aca="false">IF(REF_DT&lt;PromptMonth,1,INDEX(BucketTable,MATCH($A8366,SumMonths,0),1))</f>
        <v>#VALUE!</v>
      </c>
      <c r="G8366" s="94" t="e">
        <f aca="false">INDEX(Book_Type,MATCH($B8366,Book,0),1)</f>
        <v>#N/A</v>
      </c>
      <c r="H8366" s="94" t="e">
        <f aca="false">$F8366&amp;$G8366</f>
        <v>#N/A</v>
      </c>
    </row>
    <row r="8367" customFormat="false" ht="12.75" hidden="false" customHeight="false" outlineLevel="0" collapsed="false">
      <c r="F8367" s="94" t="e">
        <f aca="false">IF(REF_DT&lt;PromptMonth,1,INDEX(BucketTable,MATCH($A8367,SumMonths,0),1))</f>
        <v>#VALUE!</v>
      </c>
      <c r="G8367" s="94" t="e">
        <f aca="false">INDEX(Book_Type,MATCH($B8367,Book,0),1)</f>
        <v>#N/A</v>
      </c>
      <c r="H8367" s="94" t="e">
        <f aca="false">$F8367&amp;$G8367</f>
        <v>#N/A</v>
      </c>
    </row>
    <row r="8368" customFormat="false" ht="12.75" hidden="false" customHeight="false" outlineLevel="0" collapsed="false">
      <c r="F8368" s="94" t="e">
        <f aca="false">IF(REF_DT&lt;PromptMonth,1,INDEX(BucketTable,MATCH($A8368,SumMonths,0),1))</f>
        <v>#VALUE!</v>
      </c>
      <c r="G8368" s="94" t="e">
        <f aca="false">INDEX(Book_Type,MATCH($B8368,Book,0),1)</f>
        <v>#N/A</v>
      </c>
      <c r="H8368" s="94" t="e">
        <f aca="false">$F8368&amp;$G8368</f>
        <v>#N/A</v>
      </c>
    </row>
    <row r="8369" customFormat="false" ht="12.75" hidden="false" customHeight="false" outlineLevel="0" collapsed="false">
      <c r="F8369" s="94" t="e">
        <f aca="false">IF(REF_DT&lt;PromptMonth,1,INDEX(BucketTable,MATCH($A8369,SumMonths,0),1))</f>
        <v>#VALUE!</v>
      </c>
      <c r="G8369" s="94" t="e">
        <f aca="false">INDEX(Book_Type,MATCH($B8369,Book,0),1)</f>
        <v>#N/A</v>
      </c>
      <c r="H8369" s="94" t="e">
        <f aca="false">$F8369&amp;$G8369</f>
        <v>#N/A</v>
      </c>
    </row>
    <row r="8370" customFormat="false" ht="12.75" hidden="false" customHeight="false" outlineLevel="0" collapsed="false">
      <c r="F8370" s="94" t="e">
        <f aca="false">IF(REF_DT&lt;PromptMonth,1,INDEX(BucketTable,MATCH($A8370,SumMonths,0),1))</f>
        <v>#VALUE!</v>
      </c>
      <c r="G8370" s="94" t="e">
        <f aca="false">INDEX(Book_Type,MATCH($B8370,Book,0),1)</f>
        <v>#N/A</v>
      </c>
      <c r="H8370" s="94" t="e">
        <f aca="false">$F8370&amp;$G8370</f>
        <v>#N/A</v>
      </c>
    </row>
    <row r="8371" customFormat="false" ht="12.75" hidden="false" customHeight="false" outlineLevel="0" collapsed="false">
      <c r="F8371" s="94" t="e">
        <f aca="false">IF(REF_DT&lt;PromptMonth,1,INDEX(BucketTable,MATCH($A8371,SumMonths,0),1))</f>
        <v>#VALUE!</v>
      </c>
      <c r="G8371" s="94" t="e">
        <f aca="false">INDEX(Book_Type,MATCH($B8371,Book,0),1)</f>
        <v>#N/A</v>
      </c>
      <c r="H8371" s="94" t="e">
        <f aca="false">$F8371&amp;$G8371</f>
        <v>#N/A</v>
      </c>
    </row>
    <row r="8372" customFormat="false" ht="12.75" hidden="false" customHeight="false" outlineLevel="0" collapsed="false">
      <c r="F8372" s="94" t="e">
        <f aca="false">IF(REF_DT&lt;PromptMonth,1,INDEX(BucketTable,MATCH($A8372,SumMonths,0),1))</f>
        <v>#VALUE!</v>
      </c>
      <c r="G8372" s="94" t="e">
        <f aca="false">INDEX(Book_Type,MATCH($B8372,Book,0),1)</f>
        <v>#N/A</v>
      </c>
      <c r="H8372" s="94" t="e">
        <f aca="false">$F8372&amp;$G8372</f>
        <v>#N/A</v>
      </c>
    </row>
    <row r="8373" customFormat="false" ht="12.75" hidden="false" customHeight="false" outlineLevel="0" collapsed="false">
      <c r="F8373" s="94" t="e">
        <f aca="false">IF(REF_DT&lt;PromptMonth,1,INDEX(BucketTable,MATCH($A8373,SumMonths,0),1))</f>
        <v>#VALUE!</v>
      </c>
      <c r="G8373" s="94" t="e">
        <f aca="false">INDEX(Book_Type,MATCH($B8373,Book,0),1)</f>
        <v>#N/A</v>
      </c>
      <c r="H8373" s="94" t="e">
        <f aca="false">$F8373&amp;$G8373</f>
        <v>#N/A</v>
      </c>
    </row>
    <row r="8374" customFormat="false" ht="12.75" hidden="false" customHeight="false" outlineLevel="0" collapsed="false">
      <c r="F8374" s="94" t="e">
        <f aca="false">IF(REF_DT&lt;PromptMonth,1,INDEX(BucketTable,MATCH($A8374,SumMonths,0),1))</f>
        <v>#VALUE!</v>
      </c>
      <c r="G8374" s="94" t="e">
        <f aca="false">INDEX(Book_Type,MATCH($B8374,Book,0),1)</f>
        <v>#N/A</v>
      </c>
      <c r="H8374" s="94" t="e">
        <f aca="false">$F8374&amp;$G8374</f>
        <v>#N/A</v>
      </c>
    </row>
    <row r="8375" customFormat="false" ht="12.75" hidden="false" customHeight="false" outlineLevel="0" collapsed="false">
      <c r="F8375" s="94" t="e">
        <f aca="false">IF(REF_DT&lt;PromptMonth,1,INDEX(BucketTable,MATCH($A8375,SumMonths,0),1))</f>
        <v>#VALUE!</v>
      </c>
      <c r="G8375" s="94" t="e">
        <f aca="false">INDEX(Book_Type,MATCH($B8375,Book,0),1)</f>
        <v>#N/A</v>
      </c>
      <c r="H8375" s="94" t="e">
        <f aca="false">$F8375&amp;$G8375</f>
        <v>#N/A</v>
      </c>
    </row>
    <row r="8376" customFormat="false" ht="12.75" hidden="false" customHeight="false" outlineLevel="0" collapsed="false">
      <c r="F8376" s="94" t="e">
        <f aca="false">IF(REF_DT&lt;PromptMonth,1,INDEX(BucketTable,MATCH($A8376,SumMonths,0),1))</f>
        <v>#VALUE!</v>
      </c>
      <c r="G8376" s="94" t="e">
        <f aca="false">INDEX(Book_Type,MATCH($B8376,Book,0),1)</f>
        <v>#N/A</v>
      </c>
      <c r="H8376" s="94" t="e">
        <f aca="false">$F8376&amp;$G8376</f>
        <v>#N/A</v>
      </c>
    </row>
    <row r="8377" customFormat="false" ht="12.75" hidden="false" customHeight="false" outlineLevel="0" collapsed="false">
      <c r="F8377" s="94" t="e">
        <f aca="false">IF(REF_DT&lt;PromptMonth,1,INDEX(BucketTable,MATCH($A8377,SumMonths,0),1))</f>
        <v>#VALUE!</v>
      </c>
      <c r="G8377" s="94" t="e">
        <f aca="false">INDEX(Book_Type,MATCH($B8377,Book,0),1)</f>
        <v>#N/A</v>
      </c>
      <c r="H8377" s="94" t="e">
        <f aca="false">$F8377&amp;$G8377</f>
        <v>#N/A</v>
      </c>
    </row>
    <row r="8378" customFormat="false" ht="12.75" hidden="false" customHeight="false" outlineLevel="0" collapsed="false">
      <c r="F8378" s="94" t="e">
        <f aca="false">IF(REF_DT&lt;PromptMonth,1,INDEX(BucketTable,MATCH($A8378,SumMonths,0),1))</f>
        <v>#VALUE!</v>
      </c>
      <c r="G8378" s="94" t="e">
        <f aca="false">INDEX(Book_Type,MATCH($B8378,Book,0),1)</f>
        <v>#N/A</v>
      </c>
      <c r="H8378" s="94" t="e">
        <f aca="false">$F8378&amp;$G8378</f>
        <v>#N/A</v>
      </c>
    </row>
    <row r="8379" customFormat="false" ht="12.75" hidden="false" customHeight="false" outlineLevel="0" collapsed="false">
      <c r="F8379" s="94" t="e">
        <f aca="false">IF(REF_DT&lt;PromptMonth,1,INDEX(BucketTable,MATCH($A8379,SumMonths,0),1))</f>
        <v>#VALUE!</v>
      </c>
      <c r="G8379" s="94" t="e">
        <f aca="false">INDEX(Book_Type,MATCH($B8379,Book,0),1)</f>
        <v>#N/A</v>
      </c>
      <c r="H8379" s="94" t="e">
        <f aca="false">$F8379&amp;$G8379</f>
        <v>#N/A</v>
      </c>
    </row>
    <row r="8380" customFormat="false" ht="12.75" hidden="false" customHeight="false" outlineLevel="0" collapsed="false">
      <c r="F8380" s="94" t="e">
        <f aca="false">IF(REF_DT&lt;PromptMonth,1,INDEX(BucketTable,MATCH($A8380,SumMonths,0),1))</f>
        <v>#VALUE!</v>
      </c>
      <c r="G8380" s="94" t="e">
        <f aca="false">INDEX(Book_Type,MATCH($B8380,Book,0),1)</f>
        <v>#N/A</v>
      </c>
      <c r="H8380" s="94" t="e">
        <f aca="false">$F8380&amp;$G8380</f>
        <v>#N/A</v>
      </c>
    </row>
    <row r="8381" customFormat="false" ht="12.75" hidden="false" customHeight="false" outlineLevel="0" collapsed="false">
      <c r="F8381" s="94" t="e">
        <f aca="false">IF(REF_DT&lt;PromptMonth,1,INDEX(BucketTable,MATCH($A8381,SumMonths,0),1))</f>
        <v>#VALUE!</v>
      </c>
      <c r="G8381" s="94" t="e">
        <f aca="false">INDEX(Book_Type,MATCH($B8381,Book,0),1)</f>
        <v>#N/A</v>
      </c>
      <c r="H8381" s="94" t="e">
        <f aca="false">$F8381&amp;$G8381</f>
        <v>#N/A</v>
      </c>
    </row>
    <row r="8382" customFormat="false" ht="12.75" hidden="false" customHeight="false" outlineLevel="0" collapsed="false">
      <c r="F8382" s="94" t="e">
        <f aca="false">IF(REF_DT&lt;PromptMonth,1,INDEX(BucketTable,MATCH($A8382,SumMonths,0),1))</f>
        <v>#VALUE!</v>
      </c>
      <c r="G8382" s="94" t="e">
        <f aca="false">INDEX(Book_Type,MATCH($B8382,Book,0),1)</f>
        <v>#N/A</v>
      </c>
      <c r="H8382" s="94" t="e">
        <f aca="false">$F8382&amp;$G8382</f>
        <v>#N/A</v>
      </c>
    </row>
    <row r="8383" customFormat="false" ht="12.75" hidden="false" customHeight="false" outlineLevel="0" collapsed="false">
      <c r="F8383" s="94" t="e">
        <f aca="false">IF(REF_DT&lt;PromptMonth,1,INDEX(BucketTable,MATCH($A8383,SumMonths,0),1))</f>
        <v>#VALUE!</v>
      </c>
      <c r="G8383" s="94" t="e">
        <f aca="false">INDEX(Book_Type,MATCH($B8383,Book,0),1)</f>
        <v>#N/A</v>
      </c>
      <c r="H8383" s="94" t="e">
        <f aca="false">$F8383&amp;$G8383</f>
        <v>#N/A</v>
      </c>
    </row>
    <row r="8384" customFormat="false" ht="12.75" hidden="false" customHeight="false" outlineLevel="0" collapsed="false">
      <c r="F8384" s="94" t="e">
        <f aca="false">IF(REF_DT&lt;PromptMonth,1,INDEX(BucketTable,MATCH($A8384,SumMonths,0),1))</f>
        <v>#VALUE!</v>
      </c>
      <c r="G8384" s="94" t="e">
        <f aca="false">INDEX(Book_Type,MATCH($B8384,Book,0),1)</f>
        <v>#N/A</v>
      </c>
      <c r="H8384" s="94" t="e">
        <f aca="false">$F8384&amp;$G8384</f>
        <v>#N/A</v>
      </c>
    </row>
    <row r="8385" customFormat="false" ht="12.75" hidden="false" customHeight="false" outlineLevel="0" collapsed="false">
      <c r="F8385" s="94" t="e">
        <f aca="false">IF(REF_DT&lt;PromptMonth,1,INDEX(BucketTable,MATCH($A8385,SumMonths,0),1))</f>
        <v>#VALUE!</v>
      </c>
      <c r="G8385" s="94" t="e">
        <f aca="false">INDEX(Book_Type,MATCH($B8385,Book,0),1)</f>
        <v>#N/A</v>
      </c>
      <c r="H8385" s="94" t="e">
        <f aca="false">$F8385&amp;$G8385</f>
        <v>#N/A</v>
      </c>
    </row>
    <row r="8386" customFormat="false" ht="12.75" hidden="false" customHeight="false" outlineLevel="0" collapsed="false">
      <c r="F8386" s="94" t="e">
        <f aca="false">IF(REF_DT&lt;PromptMonth,1,INDEX(BucketTable,MATCH($A8386,SumMonths,0),1))</f>
        <v>#VALUE!</v>
      </c>
      <c r="G8386" s="94" t="e">
        <f aca="false">INDEX(Book_Type,MATCH($B8386,Book,0),1)</f>
        <v>#N/A</v>
      </c>
      <c r="H8386" s="94" t="e">
        <f aca="false">$F8386&amp;$G8386</f>
        <v>#N/A</v>
      </c>
    </row>
    <row r="8387" customFormat="false" ht="12.75" hidden="false" customHeight="false" outlineLevel="0" collapsed="false">
      <c r="F8387" s="94" t="e">
        <f aca="false">IF(REF_DT&lt;PromptMonth,1,INDEX(BucketTable,MATCH($A8387,SumMonths,0),1))</f>
        <v>#VALUE!</v>
      </c>
      <c r="G8387" s="94" t="e">
        <f aca="false">INDEX(Book_Type,MATCH($B8387,Book,0),1)</f>
        <v>#N/A</v>
      </c>
      <c r="H8387" s="94" t="e">
        <f aca="false">$F8387&amp;$G8387</f>
        <v>#N/A</v>
      </c>
    </row>
    <row r="8388" customFormat="false" ht="12.75" hidden="false" customHeight="false" outlineLevel="0" collapsed="false">
      <c r="F8388" s="94" t="e">
        <f aca="false">IF(REF_DT&lt;PromptMonth,1,INDEX(BucketTable,MATCH($A8388,SumMonths,0),1))</f>
        <v>#VALUE!</v>
      </c>
      <c r="G8388" s="94" t="e">
        <f aca="false">INDEX(Book_Type,MATCH($B8388,Book,0),1)</f>
        <v>#N/A</v>
      </c>
      <c r="H8388" s="94" t="e">
        <f aca="false">$F8388&amp;$G8388</f>
        <v>#N/A</v>
      </c>
    </row>
    <row r="8389" customFormat="false" ht="12.75" hidden="false" customHeight="false" outlineLevel="0" collapsed="false">
      <c r="F8389" s="94" t="e">
        <f aca="false">IF(REF_DT&lt;PromptMonth,1,INDEX(BucketTable,MATCH($A8389,SumMonths,0),1))</f>
        <v>#VALUE!</v>
      </c>
      <c r="G8389" s="94" t="e">
        <f aca="false">INDEX(Book_Type,MATCH($B8389,Book,0),1)</f>
        <v>#N/A</v>
      </c>
      <c r="H8389" s="94" t="e">
        <f aca="false">$F8389&amp;$G8389</f>
        <v>#N/A</v>
      </c>
    </row>
    <row r="8390" customFormat="false" ht="12.75" hidden="false" customHeight="false" outlineLevel="0" collapsed="false">
      <c r="F8390" s="94" t="e">
        <f aca="false">IF(REF_DT&lt;PromptMonth,1,INDEX(BucketTable,MATCH($A8390,SumMonths,0),1))</f>
        <v>#VALUE!</v>
      </c>
      <c r="G8390" s="94" t="e">
        <f aca="false">INDEX(Book_Type,MATCH($B8390,Book,0),1)</f>
        <v>#N/A</v>
      </c>
      <c r="H8390" s="94" t="e">
        <f aca="false">$F8390&amp;$G8390</f>
        <v>#N/A</v>
      </c>
    </row>
    <row r="8391" customFormat="false" ht="12.75" hidden="false" customHeight="false" outlineLevel="0" collapsed="false">
      <c r="F8391" s="94" t="e">
        <f aca="false">IF(REF_DT&lt;PromptMonth,1,INDEX(BucketTable,MATCH($A8391,SumMonths,0),1))</f>
        <v>#VALUE!</v>
      </c>
      <c r="G8391" s="94" t="e">
        <f aca="false">INDEX(Book_Type,MATCH($B8391,Book,0),1)</f>
        <v>#N/A</v>
      </c>
      <c r="H8391" s="94" t="e">
        <f aca="false">$F8391&amp;$G8391</f>
        <v>#N/A</v>
      </c>
    </row>
    <row r="8392" customFormat="false" ht="12.75" hidden="false" customHeight="false" outlineLevel="0" collapsed="false">
      <c r="F8392" s="94" t="e">
        <f aca="false">IF(REF_DT&lt;PromptMonth,1,INDEX(BucketTable,MATCH($A8392,SumMonths,0),1))</f>
        <v>#VALUE!</v>
      </c>
      <c r="G8392" s="94" t="e">
        <f aca="false">INDEX(Book_Type,MATCH($B8392,Book,0),1)</f>
        <v>#N/A</v>
      </c>
      <c r="H8392" s="94" t="e">
        <f aca="false">$F8392&amp;$G8392</f>
        <v>#N/A</v>
      </c>
    </row>
    <row r="8393" customFormat="false" ht="12.75" hidden="false" customHeight="false" outlineLevel="0" collapsed="false">
      <c r="F8393" s="94" t="e">
        <f aca="false">IF(REF_DT&lt;PromptMonth,1,INDEX(BucketTable,MATCH($A8393,SumMonths,0),1))</f>
        <v>#VALUE!</v>
      </c>
      <c r="G8393" s="94" t="e">
        <f aca="false">INDEX(Book_Type,MATCH($B8393,Book,0),1)</f>
        <v>#N/A</v>
      </c>
      <c r="H8393" s="94" t="e">
        <f aca="false">$F8393&amp;$G8393</f>
        <v>#N/A</v>
      </c>
    </row>
    <row r="8394" customFormat="false" ht="12.75" hidden="false" customHeight="false" outlineLevel="0" collapsed="false">
      <c r="F8394" s="94" t="e">
        <f aca="false">IF(REF_DT&lt;PromptMonth,1,INDEX(BucketTable,MATCH($A8394,SumMonths,0),1))</f>
        <v>#VALUE!</v>
      </c>
      <c r="G8394" s="94" t="e">
        <f aca="false">INDEX(Book_Type,MATCH($B8394,Book,0),1)</f>
        <v>#N/A</v>
      </c>
      <c r="H8394" s="94" t="e">
        <f aca="false">$F8394&amp;$G8394</f>
        <v>#N/A</v>
      </c>
    </row>
    <row r="8395" customFormat="false" ht="12.75" hidden="false" customHeight="false" outlineLevel="0" collapsed="false">
      <c r="F8395" s="94" t="e">
        <f aca="false">IF(REF_DT&lt;PromptMonth,1,INDEX(BucketTable,MATCH($A8395,SumMonths,0),1))</f>
        <v>#VALUE!</v>
      </c>
      <c r="G8395" s="94" t="e">
        <f aca="false">INDEX(Book_Type,MATCH($B8395,Book,0),1)</f>
        <v>#N/A</v>
      </c>
      <c r="H8395" s="94" t="e">
        <f aca="false">$F8395&amp;$G8395</f>
        <v>#N/A</v>
      </c>
    </row>
    <row r="8396" customFormat="false" ht="12.75" hidden="false" customHeight="false" outlineLevel="0" collapsed="false">
      <c r="F8396" s="94" t="e">
        <f aca="false">IF(REF_DT&lt;PromptMonth,1,INDEX(BucketTable,MATCH($A8396,SumMonths,0),1))</f>
        <v>#VALUE!</v>
      </c>
      <c r="G8396" s="94" t="e">
        <f aca="false">INDEX(Book_Type,MATCH($B8396,Book,0),1)</f>
        <v>#N/A</v>
      </c>
      <c r="H8396" s="94" t="e">
        <f aca="false">$F8396&amp;$G8396</f>
        <v>#N/A</v>
      </c>
    </row>
    <row r="8397" customFormat="false" ht="12.75" hidden="false" customHeight="false" outlineLevel="0" collapsed="false">
      <c r="F8397" s="94" t="e">
        <f aca="false">IF(REF_DT&lt;PromptMonth,1,INDEX(BucketTable,MATCH($A8397,SumMonths,0),1))</f>
        <v>#VALUE!</v>
      </c>
      <c r="G8397" s="94" t="e">
        <f aca="false">INDEX(Book_Type,MATCH($B8397,Book,0),1)</f>
        <v>#N/A</v>
      </c>
      <c r="H8397" s="94" t="e">
        <f aca="false">$F8397&amp;$G8397</f>
        <v>#N/A</v>
      </c>
    </row>
    <row r="8398" customFormat="false" ht="12.75" hidden="false" customHeight="false" outlineLevel="0" collapsed="false">
      <c r="F8398" s="94" t="e">
        <f aca="false">IF(REF_DT&lt;PromptMonth,1,INDEX(BucketTable,MATCH($A8398,SumMonths,0),1))</f>
        <v>#VALUE!</v>
      </c>
      <c r="G8398" s="94" t="e">
        <f aca="false">INDEX(Book_Type,MATCH($B8398,Book,0),1)</f>
        <v>#N/A</v>
      </c>
      <c r="H8398" s="94" t="e">
        <f aca="false">$F8398&amp;$G8398</f>
        <v>#N/A</v>
      </c>
    </row>
    <row r="8399" customFormat="false" ht="12.75" hidden="false" customHeight="false" outlineLevel="0" collapsed="false">
      <c r="F8399" s="94" t="e">
        <f aca="false">IF(REF_DT&lt;PromptMonth,1,INDEX(BucketTable,MATCH($A8399,SumMonths,0),1))</f>
        <v>#VALUE!</v>
      </c>
      <c r="G8399" s="94" t="e">
        <f aca="false">INDEX(Book_Type,MATCH($B8399,Book,0),1)</f>
        <v>#N/A</v>
      </c>
      <c r="H8399" s="94" t="e">
        <f aca="false">$F8399&amp;$G8399</f>
        <v>#N/A</v>
      </c>
    </row>
    <row r="8400" customFormat="false" ht="12.75" hidden="false" customHeight="false" outlineLevel="0" collapsed="false">
      <c r="F8400" s="94" t="e">
        <f aca="false">IF(REF_DT&lt;PromptMonth,1,INDEX(BucketTable,MATCH($A8400,SumMonths,0),1))</f>
        <v>#VALUE!</v>
      </c>
      <c r="G8400" s="94" t="e">
        <f aca="false">INDEX(Book_Type,MATCH($B8400,Book,0),1)</f>
        <v>#N/A</v>
      </c>
      <c r="H8400" s="94" t="e">
        <f aca="false">$F8400&amp;$G8400</f>
        <v>#N/A</v>
      </c>
    </row>
    <row r="8401" customFormat="false" ht="12.75" hidden="false" customHeight="false" outlineLevel="0" collapsed="false">
      <c r="F8401" s="94" t="e">
        <f aca="false">IF(REF_DT&lt;PromptMonth,1,INDEX(BucketTable,MATCH($A8401,SumMonths,0),1))</f>
        <v>#VALUE!</v>
      </c>
      <c r="G8401" s="94" t="e">
        <f aca="false">INDEX(Book_Type,MATCH($B8401,Book,0),1)</f>
        <v>#N/A</v>
      </c>
      <c r="H8401" s="94" t="e">
        <f aca="false">$F8401&amp;$G8401</f>
        <v>#N/A</v>
      </c>
    </row>
    <row r="8402" customFormat="false" ht="12.75" hidden="false" customHeight="false" outlineLevel="0" collapsed="false">
      <c r="F8402" s="94" t="e">
        <f aca="false">IF(REF_DT&lt;PromptMonth,1,INDEX(BucketTable,MATCH($A8402,SumMonths,0),1))</f>
        <v>#VALUE!</v>
      </c>
      <c r="G8402" s="94" t="e">
        <f aca="false">INDEX(Book_Type,MATCH($B8402,Book,0),1)</f>
        <v>#N/A</v>
      </c>
      <c r="H8402" s="94" t="e">
        <f aca="false">$F8402&amp;$G8402</f>
        <v>#N/A</v>
      </c>
    </row>
    <row r="8403" customFormat="false" ht="12.75" hidden="false" customHeight="false" outlineLevel="0" collapsed="false">
      <c r="F8403" s="94" t="e">
        <f aca="false">IF(REF_DT&lt;PromptMonth,1,INDEX(BucketTable,MATCH($A8403,SumMonths,0),1))</f>
        <v>#VALUE!</v>
      </c>
      <c r="G8403" s="94" t="e">
        <f aca="false">INDEX(Book_Type,MATCH($B8403,Book,0),1)</f>
        <v>#N/A</v>
      </c>
      <c r="H8403" s="94" t="e">
        <f aca="false">$F8403&amp;$G8403</f>
        <v>#N/A</v>
      </c>
    </row>
    <row r="8404" customFormat="false" ht="12.75" hidden="false" customHeight="false" outlineLevel="0" collapsed="false">
      <c r="F8404" s="94" t="e">
        <f aca="false">IF(REF_DT&lt;PromptMonth,1,INDEX(BucketTable,MATCH($A8404,SumMonths,0),1))</f>
        <v>#VALUE!</v>
      </c>
      <c r="G8404" s="94" t="e">
        <f aca="false">INDEX(Book_Type,MATCH($B8404,Book,0),1)</f>
        <v>#N/A</v>
      </c>
      <c r="H8404" s="94" t="e">
        <f aca="false">$F8404&amp;$G8404</f>
        <v>#N/A</v>
      </c>
    </row>
    <row r="8405" customFormat="false" ht="12.75" hidden="false" customHeight="false" outlineLevel="0" collapsed="false">
      <c r="F8405" s="94" t="e">
        <f aca="false">IF(REF_DT&lt;PromptMonth,1,INDEX(BucketTable,MATCH($A8405,SumMonths,0),1))</f>
        <v>#VALUE!</v>
      </c>
      <c r="G8405" s="94" t="e">
        <f aca="false">INDEX(Book_Type,MATCH($B8405,Book,0),1)</f>
        <v>#N/A</v>
      </c>
      <c r="H8405" s="94" t="e">
        <f aca="false">$F8405&amp;$G8405</f>
        <v>#N/A</v>
      </c>
    </row>
    <row r="8406" customFormat="false" ht="12.75" hidden="false" customHeight="false" outlineLevel="0" collapsed="false">
      <c r="F8406" s="94" t="e">
        <f aca="false">IF(REF_DT&lt;PromptMonth,1,INDEX(BucketTable,MATCH($A8406,SumMonths,0),1))</f>
        <v>#VALUE!</v>
      </c>
      <c r="G8406" s="94" t="e">
        <f aca="false">INDEX(Book_Type,MATCH($B8406,Book,0),1)</f>
        <v>#N/A</v>
      </c>
      <c r="H8406" s="94" t="e">
        <f aca="false">$F8406&amp;$G8406</f>
        <v>#N/A</v>
      </c>
    </row>
    <row r="8407" customFormat="false" ht="12.75" hidden="false" customHeight="false" outlineLevel="0" collapsed="false">
      <c r="F8407" s="94" t="e">
        <f aca="false">IF(REF_DT&lt;PromptMonth,1,INDEX(BucketTable,MATCH($A8407,SumMonths,0),1))</f>
        <v>#VALUE!</v>
      </c>
      <c r="G8407" s="94" t="e">
        <f aca="false">INDEX(Book_Type,MATCH($B8407,Book,0),1)</f>
        <v>#N/A</v>
      </c>
      <c r="H8407" s="94" t="e">
        <f aca="false">$F8407&amp;$G8407</f>
        <v>#N/A</v>
      </c>
    </row>
    <row r="8408" customFormat="false" ht="12.75" hidden="false" customHeight="false" outlineLevel="0" collapsed="false">
      <c r="F8408" s="94" t="e">
        <f aca="false">IF(REF_DT&lt;PromptMonth,1,INDEX(BucketTable,MATCH($A8408,SumMonths,0),1))</f>
        <v>#VALUE!</v>
      </c>
      <c r="G8408" s="94" t="e">
        <f aca="false">INDEX(Book_Type,MATCH($B8408,Book,0),1)</f>
        <v>#N/A</v>
      </c>
      <c r="H8408" s="94" t="e">
        <f aca="false">$F8408&amp;$G8408</f>
        <v>#N/A</v>
      </c>
    </row>
    <row r="8409" customFormat="false" ht="12.75" hidden="false" customHeight="false" outlineLevel="0" collapsed="false">
      <c r="F8409" s="94" t="e">
        <f aca="false">IF(REF_DT&lt;PromptMonth,1,INDEX(BucketTable,MATCH($A8409,SumMonths,0),1))</f>
        <v>#VALUE!</v>
      </c>
      <c r="G8409" s="94" t="e">
        <f aca="false">INDEX(Book_Type,MATCH($B8409,Book,0),1)</f>
        <v>#N/A</v>
      </c>
      <c r="H8409" s="94" t="e">
        <f aca="false">$F8409&amp;$G8409</f>
        <v>#N/A</v>
      </c>
    </row>
    <row r="8410" customFormat="false" ht="12.75" hidden="false" customHeight="false" outlineLevel="0" collapsed="false">
      <c r="F8410" s="94" t="e">
        <f aca="false">IF(REF_DT&lt;PromptMonth,1,INDEX(BucketTable,MATCH($A8410,SumMonths,0),1))</f>
        <v>#VALUE!</v>
      </c>
      <c r="G8410" s="94" t="e">
        <f aca="false">INDEX(Book_Type,MATCH($B8410,Book,0),1)</f>
        <v>#N/A</v>
      </c>
      <c r="H8410" s="94" t="e">
        <f aca="false">$F8410&amp;$G8410</f>
        <v>#N/A</v>
      </c>
    </row>
    <row r="8411" customFormat="false" ht="12.75" hidden="false" customHeight="false" outlineLevel="0" collapsed="false">
      <c r="F8411" s="94" t="e">
        <f aca="false">IF(REF_DT&lt;PromptMonth,1,INDEX(BucketTable,MATCH($A8411,SumMonths,0),1))</f>
        <v>#VALUE!</v>
      </c>
      <c r="G8411" s="94" t="e">
        <f aca="false">INDEX(Book_Type,MATCH($B8411,Book,0),1)</f>
        <v>#N/A</v>
      </c>
      <c r="H8411" s="94" t="e">
        <f aca="false">$F8411&amp;$G8411</f>
        <v>#N/A</v>
      </c>
    </row>
    <row r="8412" customFormat="false" ht="12.75" hidden="false" customHeight="false" outlineLevel="0" collapsed="false">
      <c r="F8412" s="94" t="e">
        <f aca="false">IF(REF_DT&lt;PromptMonth,1,INDEX(BucketTable,MATCH($A8412,SumMonths,0),1))</f>
        <v>#VALUE!</v>
      </c>
      <c r="G8412" s="94" t="e">
        <f aca="false">INDEX(Book_Type,MATCH($B8412,Book,0),1)</f>
        <v>#N/A</v>
      </c>
      <c r="H8412" s="94" t="e">
        <f aca="false">$F8412&amp;$G8412</f>
        <v>#N/A</v>
      </c>
    </row>
    <row r="8413" customFormat="false" ht="12.75" hidden="false" customHeight="false" outlineLevel="0" collapsed="false">
      <c r="F8413" s="94" t="e">
        <f aca="false">IF(REF_DT&lt;PromptMonth,1,INDEX(BucketTable,MATCH($A8413,SumMonths,0),1))</f>
        <v>#VALUE!</v>
      </c>
      <c r="G8413" s="94" t="e">
        <f aca="false">INDEX(Book_Type,MATCH($B8413,Book,0),1)</f>
        <v>#N/A</v>
      </c>
      <c r="H8413" s="94" t="e">
        <f aca="false">$F8413&amp;$G8413</f>
        <v>#N/A</v>
      </c>
    </row>
    <row r="8414" customFormat="false" ht="12.75" hidden="false" customHeight="false" outlineLevel="0" collapsed="false">
      <c r="F8414" s="94" t="e">
        <f aca="false">IF(REF_DT&lt;PromptMonth,1,INDEX(BucketTable,MATCH($A8414,SumMonths,0),1))</f>
        <v>#VALUE!</v>
      </c>
      <c r="G8414" s="94" t="e">
        <f aca="false">INDEX(Book_Type,MATCH($B8414,Book,0),1)</f>
        <v>#N/A</v>
      </c>
      <c r="H8414" s="94" t="e">
        <f aca="false">$F8414&amp;$G8414</f>
        <v>#N/A</v>
      </c>
    </row>
    <row r="8415" customFormat="false" ht="12.75" hidden="false" customHeight="false" outlineLevel="0" collapsed="false">
      <c r="F8415" s="94" t="e">
        <f aca="false">IF(REF_DT&lt;PromptMonth,1,INDEX(BucketTable,MATCH($A8415,SumMonths,0),1))</f>
        <v>#VALUE!</v>
      </c>
      <c r="G8415" s="94" t="e">
        <f aca="false">INDEX(Book_Type,MATCH($B8415,Book,0),1)</f>
        <v>#N/A</v>
      </c>
      <c r="H8415" s="94" t="e">
        <f aca="false">$F8415&amp;$G8415</f>
        <v>#N/A</v>
      </c>
    </row>
    <row r="8416" customFormat="false" ht="12.75" hidden="false" customHeight="false" outlineLevel="0" collapsed="false">
      <c r="F8416" s="94" t="e">
        <f aca="false">IF(REF_DT&lt;PromptMonth,1,INDEX(BucketTable,MATCH($A8416,SumMonths,0),1))</f>
        <v>#VALUE!</v>
      </c>
      <c r="G8416" s="94" t="e">
        <f aca="false">INDEX(Book_Type,MATCH($B8416,Book,0),1)</f>
        <v>#N/A</v>
      </c>
      <c r="H8416" s="94" t="e">
        <f aca="false">$F8416&amp;$G8416</f>
        <v>#N/A</v>
      </c>
    </row>
    <row r="8417" customFormat="false" ht="12.75" hidden="false" customHeight="false" outlineLevel="0" collapsed="false">
      <c r="F8417" s="94" t="e">
        <f aca="false">IF(REF_DT&lt;PromptMonth,1,INDEX(BucketTable,MATCH($A8417,SumMonths,0),1))</f>
        <v>#VALUE!</v>
      </c>
      <c r="G8417" s="94" t="e">
        <f aca="false">INDEX(Book_Type,MATCH($B8417,Book,0),1)</f>
        <v>#N/A</v>
      </c>
      <c r="H8417" s="94" t="e">
        <f aca="false">$F8417&amp;$G8417</f>
        <v>#N/A</v>
      </c>
    </row>
    <row r="8418" customFormat="false" ht="12.75" hidden="false" customHeight="false" outlineLevel="0" collapsed="false">
      <c r="F8418" s="94" t="e">
        <f aca="false">IF(REF_DT&lt;PromptMonth,1,INDEX(BucketTable,MATCH($A8418,SumMonths,0),1))</f>
        <v>#VALUE!</v>
      </c>
      <c r="G8418" s="94" t="e">
        <f aca="false">INDEX(Book_Type,MATCH($B8418,Book,0),1)</f>
        <v>#N/A</v>
      </c>
      <c r="H8418" s="94" t="e">
        <f aca="false">$F8418&amp;$G8418</f>
        <v>#N/A</v>
      </c>
    </row>
    <row r="8419" customFormat="false" ht="12.75" hidden="false" customHeight="false" outlineLevel="0" collapsed="false">
      <c r="F8419" s="94" t="e">
        <f aca="false">IF(REF_DT&lt;PromptMonth,1,INDEX(BucketTable,MATCH($A8419,SumMonths,0),1))</f>
        <v>#VALUE!</v>
      </c>
      <c r="G8419" s="94" t="e">
        <f aca="false">INDEX(Book_Type,MATCH($B8419,Book,0),1)</f>
        <v>#N/A</v>
      </c>
      <c r="H8419" s="94" t="e">
        <f aca="false">$F8419&amp;$G8419</f>
        <v>#N/A</v>
      </c>
    </row>
    <row r="8420" customFormat="false" ht="12.75" hidden="false" customHeight="false" outlineLevel="0" collapsed="false">
      <c r="F8420" s="94" t="e">
        <f aca="false">IF(REF_DT&lt;PromptMonth,1,INDEX(BucketTable,MATCH($A8420,SumMonths,0),1))</f>
        <v>#VALUE!</v>
      </c>
      <c r="G8420" s="94" t="e">
        <f aca="false">INDEX(Book_Type,MATCH($B8420,Book,0),1)</f>
        <v>#N/A</v>
      </c>
      <c r="H8420" s="94" t="e">
        <f aca="false">$F8420&amp;$G8420</f>
        <v>#N/A</v>
      </c>
    </row>
    <row r="8421" customFormat="false" ht="12.75" hidden="false" customHeight="false" outlineLevel="0" collapsed="false">
      <c r="F8421" s="94" t="e">
        <f aca="false">IF(REF_DT&lt;PromptMonth,1,INDEX(BucketTable,MATCH($A8421,SumMonths,0),1))</f>
        <v>#VALUE!</v>
      </c>
      <c r="G8421" s="94" t="e">
        <f aca="false">INDEX(Book_Type,MATCH($B8421,Book,0),1)</f>
        <v>#N/A</v>
      </c>
      <c r="H8421" s="94" t="e">
        <f aca="false">$F8421&amp;$G8421</f>
        <v>#N/A</v>
      </c>
    </row>
    <row r="8422" customFormat="false" ht="12.75" hidden="false" customHeight="false" outlineLevel="0" collapsed="false">
      <c r="F8422" s="94" t="e">
        <f aca="false">IF(REF_DT&lt;PromptMonth,1,INDEX(BucketTable,MATCH($A8422,SumMonths,0),1))</f>
        <v>#VALUE!</v>
      </c>
      <c r="G8422" s="94" t="e">
        <f aca="false">INDEX(Book_Type,MATCH($B8422,Book,0),1)</f>
        <v>#N/A</v>
      </c>
      <c r="H8422" s="94" t="e">
        <f aca="false">$F8422&amp;$G8422</f>
        <v>#N/A</v>
      </c>
    </row>
    <row r="8423" customFormat="false" ht="12.75" hidden="false" customHeight="false" outlineLevel="0" collapsed="false">
      <c r="F8423" s="94" t="e">
        <f aca="false">IF(REF_DT&lt;PromptMonth,1,INDEX(BucketTable,MATCH($A8423,SumMonths,0),1))</f>
        <v>#VALUE!</v>
      </c>
      <c r="G8423" s="94" t="e">
        <f aca="false">INDEX(Book_Type,MATCH($B8423,Book,0),1)</f>
        <v>#N/A</v>
      </c>
      <c r="H8423" s="94" t="e">
        <f aca="false">$F8423&amp;$G8423</f>
        <v>#N/A</v>
      </c>
    </row>
    <row r="8424" customFormat="false" ht="12.75" hidden="false" customHeight="false" outlineLevel="0" collapsed="false">
      <c r="F8424" s="94" t="e">
        <f aca="false">IF(REF_DT&lt;PromptMonth,1,INDEX(BucketTable,MATCH($A8424,SumMonths,0),1))</f>
        <v>#VALUE!</v>
      </c>
      <c r="G8424" s="94" t="e">
        <f aca="false">INDEX(Book_Type,MATCH($B8424,Book,0),1)</f>
        <v>#N/A</v>
      </c>
      <c r="H8424" s="94" t="e">
        <f aca="false">$F8424&amp;$G8424</f>
        <v>#N/A</v>
      </c>
    </row>
    <row r="8425" customFormat="false" ht="12.75" hidden="false" customHeight="false" outlineLevel="0" collapsed="false">
      <c r="F8425" s="94" t="e">
        <f aca="false">IF(REF_DT&lt;PromptMonth,1,INDEX(BucketTable,MATCH($A8425,SumMonths,0),1))</f>
        <v>#VALUE!</v>
      </c>
      <c r="G8425" s="94" t="e">
        <f aca="false">INDEX(Book_Type,MATCH($B8425,Book,0),1)</f>
        <v>#N/A</v>
      </c>
      <c r="H8425" s="94" t="e">
        <f aca="false">$F8425&amp;$G8425</f>
        <v>#N/A</v>
      </c>
    </row>
    <row r="8426" customFormat="false" ht="12.75" hidden="false" customHeight="false" outlineLevel="0" collapsed="false">
      <c r="F8426" s="94" t="e">
        <f aca="false">IF(REF_DT&lt;PromptMonth,1,INDEX(BucketTable,MATCH($A8426,SumMonths,0),1))</f>
        <v>#VALUE!</v>
      </c>
      <c r="G8426" s="94" t="e">
        <f aca="false">INDEX(Book_Type,MATCH($B8426,Book,0),1)</f>
        <v>#N/A</v>
      </c>
      <c r="H8426" s="94" t="e">
        <f aca="false">$F8426&amp;$G8426</f>
        <v>#N/A</v>
      </c>
    </row>
    <row r="8427" customFormat="false" ht="12.75" hidden="false" customHeight="false" outlineLevel="0" collapsed="false">
      <c r="F8427" s="94" t="e">
        <f aca="false">IF(REF_DT&lt;PromptMonth,1,INDEX(BucketTable,MATCH($A8427,SumMonths,0),1))</f>
        <v>#VALUE!</v>
      </c>
      <c r="G8427" s="94" t="e">
        <f aca="false">INDEX(Book_Type,MATCH($B8427,Book,0),1)</f>
        <v>#N/A</v>
      </c>
      <c r="H8427" s="94" t="e">
        <f aca="false">$F8427&amp;$G8427</f>
        <v>#N/A</v>
      </c>
    </row>
    <row r="8428" customFormat="false" ht="12.75" hidden="false" customHeight="false" outlineLevel="0" collapsed="false">
      <c r="F8428" s="94" t="e">
        <f aca="false">IF(REF_DT&lt;PromptMonth,1,INDEX(BucketTable,MATCH($A8428,SumMonths,0),1))</f>
        <v>#VALUE!</v>
      </c>
      <c r="G8428" s="94" t="e">
        <f aca="false">INDEX(Book_Type,MATCH($B8428,Book,0),1)</f>
        <v>#N/A</v>
      </c>
      <c r="H8428" s="94" t="e">
        <f aca="false">$F8428&amp;$G8428</f>
        <v>#N/A</v>
      </c>
    </row>
    <row r="8429" customFormat="false" ht="12.75" hidden="false" customHeight="false" outlineLevel="0" collapsed="false">
      <c r="F8429" s="94" t="e">
        <f aca="false">IF(REF_DT&lt;PromptMonth,1,INDEX(BucketTable,MATCH($A8429,SumMonths,0),1))</f>
        <v>#VALUE!</v>
      </c>
      <c r="G8429" s="94" t="e">
        <f aca="false">INDEX(Book_Type,MATCH($B8429,Book,0),1)</f>
        <v>#N/A</v>
      </c>
      <c r="H8429" s="94" t="e">
        <f aca="false">$F8429&amp;$G8429</f>
        <v>#N/A</v>
      </c>
    </row>
    <row r="8430" customFormat="false" ht="12.75" hidden="false" customHeight="false" outlineLevel="0" collapsed="false">
      <c r="F8430" s="94" t="e">
        <f aca="false">IF(REF_DT&lt;PromptMonth,1,INDEX(BucketTable,MATCH($A8430,SumMonths,0),1))</f>
        <v>#VALUE!</v>
      </c>
      <c r="G8430" s="94" t="e">
        <f aca="false">INDEX(Book_Type,MATCH($B8430,Book,0),1)</f>
        <v>#N/A</v>
      </c>
      <c r="H8430" s="94" t="e">
        <f aca="false">$F8430&amp;$G8430</f>
        <v>#N/A</v>
      </c>
    </row>
    <row r="8431" customFormat="false" ht="12.75" hidden="false" customHeight="false" outlineLevel="0" collapsed="false">
      <c r="F8431" s="94" t="e">
        <f aca="false">IF(REF_DT&lt;PromptMonth,1,INDEX(BucketTable,MATCH($A8431,SumMonths,0),1))</f>
        <v>#VALUE!</v>
      </c>
      <c r="G8431" s="94" t="e">
        <f aca="false">INDEX(Book_Type,MATCH($B8431,Book,0),1)</f>
        <v>#N/A</v>
      </c>
      <c r="H8431" s="94" t="e">
        <f aca="false">$F8431&amp;$G8431</f>
        <v>#N/A</v>
      </c>
    </row>
    <row r="8432" customFormat="false" ht="12.75" hidden="false" customHeight="false" outlineLevel="0" collapsed="false">
      <c r="F8432" s="94" t="e">
        <f aca="false">IF(REF_DT&lt;PromptMonth,1,INDEX(BucketTable,MATCH($A8432,SumMonths,0),1))</f>
        <v>#VALUE!</v>
      </c>
      <c r="G8432" s="94" t="e">
        <f aca="false">INDEX(Book_Type,MATCH($B8432,Book,0),1)</f>
        <v>#N/A</v>
      </c>
      <c r="H8432" s="94" t="e">
        <f aca="false">$F8432&amp;$G8432</f>
        <v>#N/A</v>
      </c>
    </row>
    <row r="8433" customFormat="false" ht="12.75" hidden="false" customHeight="false" outlineLevel="0" collapsed="false">
      <c r="F8433" s="94" t="e">
        <f aca="false">IF(REF_DT&lt;PromptMonth,1,INDEX(BucketTable,MATCH($A8433,SumMonths,0),1))</f>
        <v>#VALUE!</v>
      </c>
      <c r="G8433" s="94" t="e">
        <f aca="false">INDEX(Book_Type,MATCH($B8433,Book,0),1)</f>
        <v>#N/A</v>
      </c>
      <c r="H8433" s="94" t="e">
        <f aca="false">$F8433&amp;$G8433</f>
        <v>#N/A</v>
      </c>
    </row>
    <row r="8434" customFormat="false" ht="12.75" hidden="false" customHeight="false" outlineLevel="0" collapsed="false">
      <c r="F8434" s="94" t="e">
        <f aca="false">IF(REF_DT&lt;PromptMonth,1,INDEX(BucketTable,MATCH($A8434,SumMonths,0),1))</f>
        <v>#VALUE!</v>
      </c>
      <c r="G8434" s="94" t="e">
        <f aca="false">INDEX(Book_Type,MATCH($B8434,Book,0),1)</f>
        <v>#N/A</v>
      </c>
      <c r="H8434" s="94" t="e">
        <f aca="false">$F8434&amp;$G8434</f>
        <v>#N/A</v>
      </c>
    </row>
    <row r="8435" customFormat="false" ht="12.75" hidden="false" customHeight="false" outlineLevel="0" collapsed="false">
      <c r="F8435" s="94" t="e">
        <f aca="false">IF(REF_DT&lt;PromptMonth,1,INDEX(BucketTable,MATCH($A8435,SumMonths,0),1))</f>
        <v>#VALUE!</v>
      </c>
      <c r="G8435" s="94" t="e">
        <f aca="false">INDEX(Book_Type,MATCH($B8435,Book,0),1)</f>
        <v>#N/A</v>
      </c>
      <c r="H8435" s="94" t="e">
        <f aca="false">$F8435&amp;$G8435</f>
        <v>#N/A</v>
      </c>
    </row>
    <row r="8436" customFormat="false" ht="12.75" hidden="false" customHeight="false" outlineLevel="0" collapsed="false">
      <c r="F8436" s="94" t="e">
        <f aca="false">IF(REF_DT&lt;PromptMonth,1,INDEX(BucketTable,MATCH($A8436,SumMonths,0),1))</f>
        <v>#VALUE!</v>
      </c>
      <c r="G8436" s="94" t="e">
        <f aca="false">INDEX(Book_Type,MATCH($B8436,Book,0),1)</f>
        <v>#N/A</v>
      </c>
      <c r="H8436" s="94" t="e">
        <f aca="false">$F8436&amp;$G8436</f>
        <v>#N/A</v>
      </c>
    </row>
    <row r="8437" customFormat="false" ht="12.75" hidden="false" customHeight="false" outlineLevel="0" collapsed="false">
      <c r="F8437" s="94" t="e">
        <f aca="false">IF(REF_DT&lt;PromptMonth,1,INDEX(BucketTable,MATCH($A8437,SumMonths,0),1))</f>
        <v>#VALUE!</v>
      </c>
      <c r="G8437" s="94" t="e">
        <f aca="false">INDEX(Book_Type,MATCH($B8437,Book,0),1)</f>
        <v>#N/A</v>
      </c>
      <c r="H8437" s="94" t="e">
        <f aca="false">$F8437&amp;$G8437</f>
        <v>#N/A</v>
      </c>
    </row>
    <row r="8438" customFormat="false" ht="12.75" hidden="false" customHeight="false" outlineLevel="0" collapsed="false">
      <c r="F8438" s="94" t="e">
        <f aca="false">IF(REF_DT&lt;PromptMonth,1,INDEX(BucketTable,MATCH($A8438,SumMonths,0),1))</f>
        <v>#VALUE!</v>
      </c>
      <c r="G8438" s="94" t="e">
        <f aca="false">INDEX(Book_Type,MATCH($B8438,Book,0),1)</f>
        <v>#N/A</v>
      </c>
      <c r="H8438" s="94" t="e">
        <f aca="false">$F8438&amp;$G8438</f>
        <v>#N/A</v>
      </c>
    </row>
    <row r="8439" customFormat="false" ht="12.75" hidden="false" customHeight="false" outlineLevel="0" collapsed="false">
      <c r="F8439" s="94" t="e">
        <f aca="false">IF(REF_DT&lt;PromptMonth,1,INDEX(BucketTable,MATCH($A8439,SumMonths,0),1))</f>
        <v>#VALUE!</v>
      </c>
      <c r="G8439" s="94" t="e">
        <f aca="false">INDEX(Book_Type,MATCH($B8439,Book,0),1)</f>
        <v>#N/A</v>
      </c>
      <c r="H8439" s="94" t="e">
        <f aca="false">$F8439&amp;$G8439</f>
        <v>#N/A</v>
      </c>
    </row>
    <row r="8440" customFormat="false" ht="12.75" hidden="false" customHeight="false" outlineLevel="0" collapsed="false">
      <c r="F8440" s="94" t="e">
        <f aca="false">IF(REF_DT&lt;PromptMonth,1,INDEX(BucketTable,MATCH($A8440,SumMonths,0),1))</f>
        <v>#VALUE!</v>
      </c>
      <c r="G8440" s="94" t="e">
        <f aca="false">INDEX(Book_Type,MATCH($B8440,Book,0),1)</f>
        <v>#N/A</v>
      </c>
      <c r="H8440" s="94" t="e">
        <f aca="false">$F8440&amp;$G8440</f>
        <v>#N/A</v>
      </c>
    </row>
    <row r="8441" customFormat="false" ht="12.75" hidden="false" customHeight="false" outlineLevel="0" collapsed="false">
      <c r="F8441" s="94" t="e">
        <f aca="false">IF(REF_DT&lt;PromptMonth,1,INDEX(BucketTable,MATCH($A8441,SumMonths,0),1))</f>
        <v>#VALUE!</v>
      </c>
      <c r="G8441" s="94" t="e">
        <f aca="false">INDEX(Book_Type,MATCH($B8441,Book,0),1)</f>
        <v>#N/A</v>
      </c>
      <c r="H8441" s="94" t="e">
        <f aca="false">$F8441&amp;$G8441</f>
        <v>#N/A</v>
      </c>
    </row>
    <row r="8442" customFormat="false" ht="12.75" hidden="false" customHeight="false" outlineLevel="0" collapsed="false">
      <c r="F8442" s="94" t="e">
        <f aca="false">IF(REF_DT&lt;PromptMonth,1,INDEX(BucketTable,MATCH($A8442,SumMonths,0),1))</f>
        <v>#VALUE!</v>
      </c>
      <c r="G8442" s="94" t="e">
        <f aca="false">INDEX(Book_Type,MATCH($B8442,Book,0),1)</f>
        <v>#N/A</v>
      </c>
      <c r="H8442" s="94" t="e">
        <f aca="false">$F8442&amp;$G8442</f>
        <v>#N/A</v>
      </c>
    </row>
    <row r="8443" customFormat="false" ht="12.75" hidden="false" customHeight="false" outlineLevel="0" collapsed="false">
      <c r="F8443" s="94" t="e">
        <f aca="false">IF(REF_DT&lt;PromptMonth,1,INDEX(BucketTable,MATCH($A8443,SumMonths,0),1))</f>
        <v>#VALUE!</v>
      </c>
      <c r="G8443" s="94" t="e">
        <f aca="false">INDEX(Book_Type,MATCH($B8443,Book,0),1)</f>
        <v>#N/A</v>
      </c>
      <c r="H8443" s="94" t="e">
        <f aca="false">$F8443&amp;$G8443</f>
        <v>#N/A</v>
      </c>
    </row>
    <row r="8444" customFormat="false" ht="12.75" hidden="false" customHeight="false" outlineLevel="0" collapsed="false">
      <c r="F8444" s="94" t="e">
        <f aca="false">IF(REF_DT&lt;PromptMonth,1,INDEX(BucketTable,MATCH($A8444,SumMonths,0),1))</f>
        <v>#VALUE!</v>
      </c>
      <c r="G8444" s="94" t="e">
        <f aca="false">INDEX(Book_Type,MATCH($B8444,Book,0),1)</f>
        <v>#N/A</v>
      </c>
      <c r="H8444" s="94" t="e">
        <f aca="false">$F8444&amp;$G8444</f>
        <v>#N/A</v>
      </c>
    </row>
    <row r="8445" customFormat="false" ht="12.75" hidden="false" customHeight="false" outlineLevel="0" collapsed="false">
      <c r="F8445" s="94" t="e">
        <f aca="false">IF(REF_DT&lt;PromptMonth,1,INDEX(BucketTable,MATCH($A8445,SumMonths,0),1))</f>
        <v>#VALUE!</v>
      </c>
      <c r="G8445" s="94" t="e">
        <f aca="false">INDEX(Book_Type,MATCH($B8445,Book,0),1)</f>
        <v>#N/A</v>
      </c>
      <c r="H8445" s="94" t="e">
        <f aca="false">$F8445&amp;$G8445</f>
        <v>#N/A</v>
      </c>
    </row>
    <row r="8446" customFormat="false" ht="12.75" hidden="false" customHeight="false" outlineLevel="0" collapsed="false">
      <c r="F8446" s="94" t="e">
        <f aca="false">IF(REF_DT&lt;PromptMonth,1,INDEX(BucketTable,MATCH($A8446,SumMonths,0),1))</f>
        <v>#VALUE!</v>
      </c>
      <c r="G8446" s="94" t="e">
        <f aca="false">INDEX(Book_Type,MATCH($B8446,Book,0),1)</f>
        <v>#N/A</v>
      </c>
      <c r="H8446" s="94" t="e">
        <f aca="false">$F8446&amp;$G8446</f>
        <v>#N/A</v>
      </c>
    </row>
    <row r="8447" customFormat="false" ht="12.75" hidden="false" customHeight="false" outlineLevel="0" collapsed="false">
      <c r="F8447" s="94" t="e">
        <f aca="false">IF(REF_DT&lt;PromptMonth,1,INDEX(BucketTable,MATCH($A8447,SumMonths,0),1))</f>
        <v>#VALUE!</v>
      </c>
      <c r="G8447" s="94" t="e">
        <f aca="false">INDEX(Book_Type,MATCH($B8447,Book,0),1)</f>
        <v>#N/A</v>
      </c>
      <c r="H8447" s="94" t="e">
        <f aca="false">$F8447&amp;$G8447</f>
        <v>#N/A</v>
      </c>
    </row>
    <row r="8448" customFormat="false" ht="12.75" hidden="false" customHeight="false" outlineLevel="0" collapsed="false">
      <c r="F8448" s="94" t="e">
        <f aca="false">IF(REF_DT&lt;PromptMonth,1,INDEX(BucketTable,MATCH($A8448,SumMonths,0),1))</f>
        <v>#VALUE!</v>
      </c>
      <c r="G8448" s="94" t="e">
        <f aca="false">INDEX(Book_Type,MATCH($B8448,Book,0),1)</f>
        <v>#N/A</v>
      </c>
      <c r="H8448" s="94" t="e">
        <f aca="false">$F8448&amp;$G8448</f>
        <v>#N/A</v>
      </c>
    </row>
    <row r="8449" customFormat="false" ht="12.75" hidden="false" customHeight="false" outlineLevel="0" collapsed="false">
      <c r="F8449" s="94" t="e">
        <f aca="false">IF(REF_DT&lt;PromptMonth,1,INDEX(BucketTable,MATCH($A8449,SumMonths,0),1))</f>
        <v>#VALUE!</v>
      </c>
      <c r="G8449" s="94" t="e">
        <f aca="false">INDEX(Book_Type,MATCH($B8449,Book,0),1)</f>
        <v>#N/A</v>
      </c>
      <c r="H8449" s="94" t="e">
        <f aca="false">$F8449&amp;$G8449</f>
        <v>#N/A</v>
      </c>
    </row>
    <row r="8450" customFormat="false" ht="12.75" hidden="false" customHeight="false" outlineLevel="0" collapsed="false">
      <c r="F8450" s="94" t="e">
        <f aca="false">IF(REF_DT&lt;PromptMonth,1,INDEX(BucketTable,MATCH($A8450,SumMonths,0),1))</f>
        <v>#VALUE!</v>
      </c>
      <c r="G8450" s="94" t="e">
        <f aca="false">INDEX(Book_Type,MATCH($B8450,Book,0),1)</f>
        <v>#N/A</v>
      </c>
      <c r="H8450" s="94" t="e">
        <f aca="false">$F8450&amp;$G8450</f>
        <v>#N/A</v>
      </c>
    </row>
    <row r="8451" customFormat="false" ht="12.75" hidden="false" customHeight="false" outlineLevel="0" collapsed="false">
      <c r="F8451" s="94" t="e">
        <f aca="false">IF(REF_DT&lt;PromptMonth,1,INDEX(BucketTable,MATCH($A8451,SumMonths,0),1))</f>
        <v>#VALUE!</v>
      </c>
      <c r="G8451" s="94" t="e">
        <f aca="false">INDEX(Book_Type,MATCH($B8451,Book,0),1)</f>
        <v>#N/A</v>
      </c>
      <c r="H8451" s="94" t="e">
        <f aca="false">$F8451&amp;$G8451</f>
        <v>#N/A</v>
      </c>
    </row>
    <row r="8452" customFormat="false" ht="12.75" hidden="false" customHeight="false" outlineLevel="0" collapsed="false">
      <c r="F8452" s="94" t="e">
        <f aca="false">IF(REF_DT&lt;PromptMonth,1,INDEX(BucketTable,MATCH($A8452,SumMonths,0),1))</f>
        <v>#VALUE!</v>
      </c>
      <c r="G8452" s="94" t="e">
        <f aca="false">INDEX(Book_Type,MATCH($B8452,Book,0),1)</f>
        <v>#N/A</v>
      </c>
      <c r="H8452" s="94" t="e">
        <f aca="false">$F8452&amp;$G8452</f>
        <v>#N/A</v>
      </c>
    </row>
    <row r="8453" customFormat="false" ht="12.75" hidden="false" customHeight="false" outlineLevel="0" collapsed="false">
      <c r="F8453" s="94" t="e">
        <f aca="false">IF(REF_DT&lt;PromptMonth,1,INDEX(BucketTable,MATCH($A8453,SumMonths,0),1))</f>
        <v>#VALUE!</v>
      </c>
      <c r="G8453" s="94" t="e">
        <f aca="false">INDEX(Book_Type,MATCH($B8453,Book,0),1)</f>
        <v>#N/A</v>
      </c>
      <c r="H8453" s="94" t="e">
        <f aca="false">$F8453&amp;$G8453</f>
        <v>#N/A</v>
      </c>
    </row>
    <row r="8454" customFormat="false" ht="12.75" hidden="false" customHeight="false" outlineLevel="0" collapsed="false">
      <c r="F8454" s="94" t="e">
        <f aca="false">IF(REF_DT&lt;PromptMonth,1,INDEX(BucketTable,MATCH($A8454,SumMonths,0),1))</f>
        <v>#VALUE!</v>
      </c>
      <c r="G8454" s="94" t="e">
        <f aca="false">INDEX(Book_Type,MATCH($B8454,Book,0),1)</f>
        <v>#N/A</v>
      </c>
      <c r="H8454" s="94" t="e">
        <f aca="false">$F8454&amp;$G8454</f>
        <v>#N/A</v>
      </c>
    </row>
    <row r="8455" customFormat="false" ht="12.75" hidden="false" customHeight="false" outlineLevel="0" collapsed="false">
      <c r="F8455" s="94" t="e">
        <f aca="false">IF(REF_DT&lt;PromptMonth,1,INDEX(BucketTable,MATCH($A8455,SumMonths,0),1))</f>
        <v>#VALUE!</v>
      </c>
      <c r="G8455" s="94" t="e">
        <f aca="false">INDEX(Book_Type,MATCH($B8455,Book,0),1)</f>
        <v>#N/A</v>
      </c>
      <c r="H8455" s="94" t="e">
        <f aca="false">$F8455&amp;$G8455</f>
        <v>#N/A</v>
      </c>
    </row>
    <row r="8456" customFormat="false" ht="12.75" hidden="false" customHeight="false" outlineLevel="0" collapsed="false">
      <c r="F8456" s="94" t="e">
        <f aca="false">IF(REF_DT&lt;PromptMonth,1,INDEX(BucketTable,MATCH($A8456,SumMonths,0),1))</f>
        <v>#VALUE!</v>
      </c>
      <c r="G8456" s="94" t="e">
        <f aca="false">INDEX(Book_Type,MATCH($B8456,Book,0),1)</f>
        <v>#N/A</v>
      </c>
      <c r="H8456" s="94" t="e">
        <f aca="false">$F8456&amp;$G8456</f>
        <v>#N/A</v>
      </c>
    </row>
    <row r="8457" customFormat="false" ht="12.75" hidden="false" customHeight="false" outlineLevel="0" collapsed="false">
      <c r="F8457" s="94" t="e">
        <f aca="false">IF(REF_DT&lt;PromptMonth,1,INDEX(BucketTable,MATCH($A8457,SumMonths,0),1))</f>
        <v>#VALUE!</v>
      </c>
      <c r="G8457" s="94" t="e">
        <f aca="false">INDEX(Book_Type,MATCH($B8457,Book,0),1)</f>
        <v>#N/A</v>
      </c>
      <c r="H8457" s="94" t="e">
        <f aca="false">$F8457&amp;$G8457</f>
        <v>#N/A</v>
      </c>
    </row>
    <row r="8458" customFormat="false" ht="12.75" hidden="false" customHeight="false" outlineLevel="0" collapsed="false">
      <c r="F8458" s="94" t="e">
        <f aca="false">IF(REF_DT&lt;PromptMonth,1,INDEX(BucketTable,MATCH($A8458,SumMonths,0),1))</f>
        <v>#VALUE!</v>
      </c>
      <c r="G8458" s="94" t="e">
        <f aca="false">INDEX(Book_Type,MATCH($B8458,Book,0),1)</f>
        <v>#N/A</v>
      </c>
      <c r="H8458" s="94" t="e">
        <f aca="false">$F8458&amp;$G8458</f>
        <v>#N/A</v>
      </c>
    </row>
    <row r="8459" customFormat="false" ht="12.75" hidden="false" customHeight="false" outlineLevel="0" collapsed="false">
      <c r="F8459" s="94" t="e">
        <f aca="false">IF(REF_DT&lt;PromptMonth,1,INDEX(BucketTable,MATCH($A8459,SumMonths,0),1))</f>
        <v>#VALUE!</v>
      </c>
      <c r="G8459" s="94" t="e">
        <f aca="false">INDEX(Book_Type,MATCH($B8459,Book,0),1)</f>
        <v>#N/A</v>
      </c>
      <c r="H8459" s="94" t="e">
        <f aca="false">$F8459&amp;$G8459</f>
        <v>#N/A</v>
      </c>
    </row>
    <row r="8460" customFormat="false" ht="12.75" hidden="false" customHeight="false" outlineLevel="0" collapsed="false">
      <c r="F8460" s="94" t="e">
        <f aca="false">IF(REF_DT&lt;PromptMonth,1,INDEX(BucketTable,MATCH($A8460,SumMonths,0),1))</f>
        <v>#VALUE!</v>
      </c>
      <c r="G8460" s="94" t="e">
        <f aca="false">INDEX(Book_Type,MATCH($B8460,Book,0),1)</f>
        <v>#N/A</v>
      </c>
      <c r="H8460" s="94" t="e">
        <f aca="false">$F8460&amp;$G8460</f>
        <v>#N/A</v>
      </c>
    </row>
    <row r="8461" customFormat="false" ht="12.75" hidden="false" customHeight="false" outlineLevel="0" collapsed="false">
      <c r="F8461" s="94" t="e">
        <f aca="false">IF(REF_DT&lt;PromptMonth,1,INDEX(BucketTable,MATCH($A8461,SumMonths,0),1))</f>
        <v>#VALUE!</v>
      </c>
      <c r="G8461" s="94" t="e">
        <f aca="false">INDEX(Book_Type,MATCH($B8461,Book,0),1)</f>
        <v>#N/A</v>
      </c>
      <c r="H8461" s="94" t="e">
        <f aca="false">$F8461&amp;$G8461</f>
        <v>#N/A</v>
      </c>
    </row>
    <row r="8462" customFormat="false" ht="12.75" hidden="false" customHeight="false" outlineLevel="0" collapsed="false">
      <c r="F8462" s="94" t="e">
        <f aca="false">IF(REF_DT&lt;PromptMonth,1,INDEX(BucketTable,MATCH($A8462,SumMonths,0),1))</f>
        <v>#VALUE!</v>
      </c>
      <c r="G8462" s="94" t="e">
        <f aca="false">INDEX(Book_Type,MATCH($B8462,Book,0),1)</f>
        <v>#N/A</v>
      </c>
      <c r="H8462" s="94" t="e">
        <f aca="false">$F8462&amp;$G8462</f>
        <v>#N/A</v>
      </c>
    </row>
    <row r="8463" customFormat="false" ht="12.75" hidden="false" customHeight="false" outlineLevel="0" collapsed="false">
      <c r="F8463" s="94" t="e">
        <f aca="false">IF(REF_DT&lt;PromptMonth,1,INDEX(BucketTable,MATCH($A8463,SumMonths,0),1))</f>
        <v>#VALUE!</v>
      </c>
      <c r="G8463" s="94" t="e">
        <f aca="false">INDEX(Book_Type,MATCH($B8463,Book,0),1)</f>
        <v>#N/A</v>
      </c>
      <c r="H8463" s="94" t="e">
        <f aca="false">$F8463&amp;$G8463</f>
        <v>#N/A</v>
      </c>
    </row>
    <row r="8464" customFormat="false" ht="12.75" hidden="false" customHeight="false" outlineLevel="0" collapsed="false">
      <c r="F8464" s="94" t="e">
        <f aca="false">IF(REF_DT&lt;PromptMonth,1,INDEX(BucketTable,MATCH($A8464,SumMonths,0),1))</f>
        <v>#VALUE!</v>
      </c>
      <c r="G8464" s="94" t="e">
        <f aca="false">INDEX(Book_Type,MATCH($B8464,Book,0),1)</f>
        <v>#N/A</v>
      </c>
      <c r="H8464" s="94" t="e">
        <f aca="false">$F8464&amp;$G8464</f>
        <v>#N/A</v>
      </c>
    </row>
    <row r="8465" customFormat="false" ht="12.75" hidden="false" customHeight="false" outlineLevel="0" collapsed="false">
      <c r="F8465" s="94" t="e">
        <f aca="false">IF(REF_DT&lt;PromptMonth,1,INDEX(BucketTable,MATCH($A8465,SumMonths,0),1))</f>
        <v>#VALUE!</v>
      </c>
      <c r="G8465" s="94" t="e">
        <f aca="false">INDEX(Book_Type,MATCH($B8465,Book,0),1)</f>
        <v>#N/A</v>
      </c>
      <c r="H8465" s="94" t="e">
        <f aca="false">$F8465&amp;$G8465</f>
        <v>#N/A</v>
      </c>
    </row>
    <row r="8466" customFormat="false" ht="12.75" hidden="false" customHeight="false" outlineLevel="0" collapsed="false">
      <c r="F8466" s="94" t="e">
        <f aca="false">IF(REF_DT&lt;PromptMonth,1,INDEX(BucketTable,MATCH($A8466,SumMonths,0),1))</f>
        <v>#VALUE!</v>
      </c>
      <c r="G8466" s="94" t="e">
        <f aca="false">INDEX(Book_Type,MATCH($B8466,Book,0),1)</f>
        <v>#N/A</v>
      </c>
      <c r="H8466" s="94" t="e">
        <f aca="false">$F8466&amp;$G8466</f>
        <v>#N/A</v>
      </c>
    </row>
    <row r="8467" customFormat="false" ht="12.75" hidden="false" customHeight="false" outlineLevel="0" collapsed="false">
      <c r="F8467" s="94" t="e">
        <f aca="false">IF(REF_DT&lt;PromptMonth,1,INDEX(BucketTable,MATCH($A8467,SumMonths,0),1))</f>
        <v>#VALUE!</v>
      </c>
      <c r="G8467" s="94" t="e">
        <f aca="false">INDEX(Book_Type,MATCH($B8467,Book,0),1)</f>
        <v>#N/A</v>
      </c>
      <c r="H8467" s="94" t="e">
        <f aca="false">$F8467&amp;$G8467</f>
        <v>#N/A</v>
      </c>
    </row>
    <row r="8468" customFormat="false" ht="12.75" hidden="false" customHeight="false" outlineLevel="0" collapsed="false">
      <c r="F8468" s="94" t="e">
        <f aca="false">IF(REF_DT&lt;PromptMonth,1,INDEX(BucketTable,MATCH($A8468,SumMonths,0),1))</f>
        <v>#VALUE!</v>
      </c>
      <c r="G8468" s="94" t="e">
        <f aca="false">INDEX(Book_Type,MATCH($B8468,Book,0),1)</f>
        <v>#N/A</v>
      </c>
      <c r="H8468" s="94" t="e">
        <f aca="false">$F8468&amp;$G8468</f>
        <v>#N/A</v>
      </c>
    </row>
    <row r="8469" customFormat="false" ht="12.75" hidden="false" customHeight="false" outlineLevel="0" collapsed="false">
      <c r="F8469" s="94" t="e">
        <f aca="false">IF(REF_DT&lt;PromptMonth,1,INDEX(BucketTable,MATCH($A8469,SumMonths,0),1))</f>
        <v>#VALUE!</v>
      </c>
      <c r="G8469" s="94" t="e">
        <f aca="false">INDEX(Book_Type,MATCH($B8469,Book,0),1)</f>
        <v>#N/A</v>
      </c>
      <c r="H8469" s="94" t="e">
        <f aca="false">$F8469&amp;$G8469</f>
        <v>#N/A</v>
      </c>
    </row>
    <row r="8470" customFormat="false" ht="12.75" hidden="false" customHeight="false" outlineLevel="0" collapsed="false">
      <c r="F8470" s="94" t="e">
        <f aca="false">IF(REF_DT&lt;PromptMonth,1,INDEX(BucketTable,MATCH($A8470,SumMonths,0),1))</f>
        <v>#VALUE!</v>
      </c>
      <c r="G8470" s="94" t="e">
        <f aca="false">INDEX(Book_Type,MATCH($B8470,Book,0),1)</f>
        <v>#N/A</v>
      </c>
      <c r="H8470" s="94" t="e">
        <f aca="false">$F8470&amp;$G8470</f>
        <v>#N/A</v>
      </c>
    </row>
    <row r="8471" customFormat="false" ht="12.75" hidden="false" customHeight="false" outlineLevel="0" collapsed="false">
      <c r="F8471" s="94" t="e">
        <f aca="false">IF(REF_DT&lt;PromptMonth,1,INDEX(BucketTable,MATCH($A8471,SumMonths,0),1))</f>
        <v>#VALUE!</v>
      </c>
      <c r="G8471" s="94" t="e">
        <f aca="false">INDEX(Book_Type,MATCH($B8471,Book,0),1)</f>
        <v>#N/A</v>
      </c>
      <c r="H8471" s="94" t="e">
        <f aca="false">$F8471&amp;$G8471</f>
        <v>#N/A</v>
      </c>
    </row>
    <row r="8472" customFormat="false" ht="12.75" hidden="false" customHeight="false" outlineLevel="0" collapsed="false">
      <c r="F8472" s="94" t="e">
        <f aca="false">IF(REF_DT&lt;PromptMonth,1,INDEX(BucketTable,MATCH($A8472,SumMonths,0),1))</f>
        <v>#VALUE!</v>
      </c>
      <c r="G8472" s="94" t="e">
        <f aca="false">INDEX(Book_Type,MATCH($B8472,Book,0),1)</f>
        <v>#N/A</v>
      </c>
      <c r="H8472" s="94" t="e">
        <f aca="false">$F8472&amp;$G8472</f>
        <v>#N/A</v>
      </c>
    </row>
    <row r="8473" customFormat="false" ht="12.75" hidden="false" customHeight="false" outlineLevel="0" collapsed="false">
      <c r="F8473" s="94" t="e">
        <f aca="false">IF(REF_DT&lt;PromptMonth,1,INDEX(BucketTable,MATCH($A8473,SumMonths,0),1))</f>
        <v>#VALUE!</v>
      </c>
      <c r="G8473" s="94" t="e">
        <f aca="false">INDEX(Book_Type,MATCH($B8473,Book,0),1)</f>
        <v>#N/A</v>
      </c>
      <c r="H8473" s="94" t="e">
        <f aca="false">$F8473&amp;$G8473</f>
        <v>#N/A</v>
      </c>
    </row>
    <row r="8474" customFormat="false" ht="12.75" hidden="false" customHeight="false" outlineLevel="0" collapsed="false">
      <c r="F8474" s="94" t="e">
        <f aca="false">IF(REF_DT&lt;PromptMonth,1,INDEX(BucketTable,MATCH($A8474,SumMonths,0),1))</f>
        <v>#VALUE!</v>
      </c>
      <c r="G8474" s="94" t="e">
        <f aca="false">INDEX(Book_Type,MATCH($B8474,Book,0),1)</f>
        <v>#N/A</v>
      </c>
      <c r="H8474" s="94" t="e">
        <f aca="false">$F8474&amp;$G8474</f>
        <v>#N/A</v>
      </c>
    </row>
    <row r="8475" customFormat="false" ht="12.75" hidden="false" customHeight="false" outlineLevel="0" collapsed="false">
      <c r="F8475" s="94" t="e">
        <f aca="false">IF(REF_DT&lt;PromptMonth,1,INDEX(BucketTable,MATCH($A8475,SumMonths,0),1))</f>
        <v>#VALUE!</v>
      </c>
      <c r="G8475" s="94" t="e">
        <f aca="false">INDEX(Book_Type,MATCH($B8475,Book,0),1)</f>
        <v>#N/A</v>
      </c>
      <c r="H8475" s="94" t="e">
        <f aca="false">$F8475&amp;$G8475</f>
        <v>#N/A</v>
      </c>
    </row>
    <row r="8476" customFormat="false" ht="12.75" hidden="false" customHeight="false" outlineLevel="0" collapsed="false">
      <c r="F8476" s="94" t="e">
        <f aca="false">IF(REF_DT&lt;PromptMonth,1,INDEX(BucketTable,MATCH($A8476,SumMonths,0),1))</f>
        <v>#VALUE!</v>
      </c>
      <c r="G8476" s="94" t="e">
        <f aca="false">INDEX(Book_Type,MATCH($B8476,Book,0),1)</f>
        <v>#N/A</v>
      </c>
      <c r="H8476" s="94" t="e">
        <f aca="false">$F8476&amp;$G8476</f>
        <v>#N/A</v>
      </c>
    </row>
    <row r="8477" customFormat="false" ht="12.75" hidden="false" customHeight="false" outlineLevel="0" collapsed="false">
      <c r="F8477" s="94" t="e">
        <f aca="false">IF(REF_DT&lt;PromptMonth,1,INDEX(BucketTable,MATCH($A8477,SumMonths,0),1))</f>
        <v>#VALUE!</v>
      </c>
      <c r="G8477" s="94" t="e">
        <f aca="false">INDEX(Book_Type,MATCH($B8477,Book,0),1)</f>
        <v>#N/A</v>
      </c>
      <c r="H8477" s="94" t="e">
        <f aca="false">$F8477&amp;$G8477</f>
        <v>#N/A</v>
      </c>
    </row>
    <row r="8478" customFormat="false" ht="12.75" hidden="false" customHeight="false" outlineLevel="0" collapsed="false">
      <c r="F8478" s="94" t="e">
        <f aca="false">IF(REF_DT&lt;PromptMonth,1,INDEX(BucketTable,MATCH($A8478,SumMonths,0),1))</f>
        <v>#VALUE!</v>
      </c>
      <c r="G8478" s="94" t="e">
        <f aca="false">INDEX(Book_Type,MATCH($B8478,Book,0),1)</f>
        <v>#N/A</v>
      </c>
      <c r="H8478" s="94" t="e">
        <f aca="false">$F8478&amp;$G8478</f>
        <v>#N/A</v>
      </c>
    </row>
    <row r="8479" customFormat="false" ht="12.75" hidden="false" customHeight="false" outlineLevel="0" collapsed="false">
      <c r="F8479" s="94" t="e">
        <f aca="false">IF(REF_DT&lt;PromptMonth,1,INDEX(BucketTable,MATCH($A8479,SumMonths,0),1))</f>
        <v>#VALUE!</v>
      </c>
      <c r="G8479" s="94" t="e">
        <f aca="false">INDEX(Book_Type,MATCH($B8479,Book,0),1)</f>
        <v>#N/A</v>
      </c>
      <c r="H8479" s="94" t="e">
        <f aca="false">$F8479&amp;$G8479</f>
        <v>#N/A</v>
      </c>
    </row>
    <row r="8480" customFormat="false" ht="12.75" hidden="false" customHeight="false" outlineLevel="0" collapsed="false">
      <c r="F8480" s="94" t="e">
        <f aca="false">IF(REF_DT&lt;PromptMonth,1,INDEX(BucketTable,MATCH($A8480,SumMonths,0),1))</f>
        <v>#VALUE!</v>
      </c>
      <c r="G8480" s="94" t="e">
        <f aca="false">INDEX(Book_Type,MATCH($B8480,Book,0),1)</f>
        <v>#N/A</v>
      </c>
      <c r="H8480" s="94" t="e">
        <f aca="false">$F8480&amp;$G8480</f>
        <v>#N/A</v>
      </c>
    </row>
    <row r="8481" customFormat="false" ht="12.75" hidden="false" customHeight="false" outlineLevel="0" collapsed="false">
      <c r="F8481" s="94" t="e">
        <f aca="false">IF(REF_DT&lt;PromptMonth,1,INDEX(BucketTable,MATCH($A8481,SumMonths,0),1))</f>
        <v>#VALUE!</v>
      </c>
      <c r="G8481" s="94" t="e">
        <f aca="false">INDEX(Book_Type,MATCH($B8481,Book,0),1)</f>
        <v>#N/A</v>
      </c>
      <c r="H8481" s="94" t="e">
        <f aca="false">$F8481&amp;$G8481</f>
        <v>#N/A</v>
      </c>
    </row>
    <row r="8482" customFormat="false" ht="12.75" hidden="false" customHeight="false" outlineLevel="0" collapsed="false">
      <c r="F8482" s="94" t="e">
        <f aca="false">IF(REF_DT&lt;PromptMonth,1,INDEX(BucketTable,MATCH($A8482,SumMonths,0),1))</f>
        <v>#VALUE!</v>
      </c>
      <c r="G8482" s="94" t="e">
        <f aca="false">INDEX(Book_Type,MATCH($B8482,Book,0),1)</f>
        <v>#N/A</v>
      </c>
      <c r="H8482" s="94" t="e">
        <f aca="false">$F8482&amp;$G8482</f>
        <v>#N/A</v>
      </c>
    </row>
    <row r="8483" customFormat="false" ht="12.75" hidden="false" customHeight="false" outlineLevel="0" collapsed="false">
      <c r="F8483" s="94" t="e">
        <f aca="false">IF(REF_DT&lt;PromptMonth,1,INDEX(BucketTable,MATCH($A8483,SumMonths,0),1))</f>
        <v>#VALUE!</v>
      </c>
      <c r="G8483" s="94" t="e">
        <f aca="false">INDEX(Book_Type,MATCH($B8483,Book,0),1)</f>
        <v>#N/A</v>
      </c>
      <c r="H8483" s="94" t="e">
        <f aca="false">$F8483&amp;$G8483</f>
        <v>#N/A</v>
      </c>
    </row>
    <row r="8484" customFormat="false" ht="12.75" hidden="false" customHeight="false" outlineLevel="0" collapsed="false">
      <c r="F8484" s="94" t="e">
        <f aca="false">IF(REF_DT&lt;PromptMonth,1,INDEX(BucketTable,MATCH($A8484,SumMonths,0),1))</f>
        <v>#VALUE!</v>
      </c>
      <c r="G8484" s="94" t="e">
        <f aca="false">INDEX(Book_Type,MATCH($B8484,Book,0),1)</f>
        <v>#N/A</v>
      </c>
      <c r="H8484" s="94" t="e">
        <f aca="false">$F8484&amp;$G8484</f>
        <v>#N/A</v>
      </c>
    </row>
    <row r="8485" customFormat="false" ht="12.75" hidden="false" customHeight="false" outlineLevel="0" collapsed="false">
      <c r="F8485" s="94" t="e">
        <f aca="false">IF(REF_DT&lt;PromptMonth,1,INDEX(BucketTable,MATCH($A8485,SumMonths,0),1))</f>
        <v>#VALUE!</v>
      </c>
      <c r="G8485" s="94" t="e">
        <f aca="false">INDEX(Book_Type,MATCH($B8485,Book,0),1)</f>
        <v>#N/A</v>
      </c>
      <c r="H8485" s="94" t="e">
        <f aca="false">$F8485&amp;$G8485</f>
        <v>#N/A</v>
      </c>
    </row>
    <row r="8486" customFormat="false" ht="12.75" hidden="false" customHeight="false" outlineLevel="0" collapsed="false">
      <c r="F8486" s="94" t="e">
        <f aca="false">IF(REF_DT&lt;PromptMonth,1,INDEX(BucketTable,MATCH($A8486,SumMonths,0),1))</f>
        <v>#VALUE!</v>
      </c>
      <c r="G8486" s="94" t="e">
        <f aca="false">INDEX(Book_Type,MATCH($B8486,Book,0),1)</f>
        <v>#N/A</v>
      </c>
      <c r="H8486" s="94" t="e">
        <f aca="false">$F8486&amp;$G8486</f>
        <v>#N/A</v>
      </c>
    </row>
    <row r="8487" customFormat="false" ht="12.75" hidden="false" customHeight="false" outlineLevel="0" collapsed="false">
      <c r="F8487" s="94" t="e">
        <f aca="false">IF(REF_DT&lt;PromptMonth,1,INDEX(BucketTable,MATCH($A8487,SumMonths,0),1))</f>
        <v>#VALUE!</v>
      </c>
      <c r="G8487" s="94" t="e">
        <f aca="false">INDEX(Book_Type,MATCH($B8487,Book,0),1)</f>
        <v>#N/A</v>
      </c>
      <c r="H8487" s="94" t="e">
        <f aca="false">$F8487&amp;$G8487</f>
        <v>#N/A</v>
      </c>
    </row>
    <row r="8488" customFormat="false" ht="12.75" hidden="false" customHeight="false" outlineLevel="0" collapsed="false">
      <c r="F8488" s="94" t="e">
        <f aca="false">IF(REF_DT&lt;PromptMonth,1,INDEX(BucketTable,MATCH($A8488,SumMonths,0),1))</f>
        <v>#VALUE!</v>
      </c>
      <c r="G8488" s="94" t="e">
        <f aca="false">INDEX(Book_Type,MATCH($B8488,Book,0),1)</f>
        <v>#N/A</v>
      </c>
      <c r="H8488" s="94" t="e">
        <f aca="false">$F8488&amp;$G8488</f>
        <v>#N/A</v>
      </c>
    </row>
    <row r="8489" customFormat="false" ht="12.75" hidden="false" customHeight="false" outlineLevel="0" collapsed="false">
      <c r="F8489" s="94" t="e">
        <f aca="false">IF(REF_DT&lt;PromptMonth,1,INDEX(BucketTable,MATCH($A8489,SumMonths,0),1))</f>
        <v>#VALUE!</v>
      </c>
      <c r="G8489" s="94" t="e">
        <f aca="false">INDEX(Book_Type,MATCH($B8489,Book,0),1)</f>
        <v>#N/A</v>
      </c>
      <c r="H8489" s="94" t="e">
        <f aca="false">$F8489&amp;$G8489</f>
        <v>#N/A</v>
      </c>
    </row>
    <row r="8490" customFormat="false" ht="12.75" hidden="false" customHeight="false" outlineLevel="0" collapsed="false">
      <c r="F8490" s="94" t="e">
        <f aca="false">IF(REF_DT&lt;PromptMonth,1,INDEX(BucketTable,MATCH($A8490,SumMonths,0),1))</f>
        <v>#VALUE!</v>
      </c>
      <c r="G8490" s="94" t="e">
        <f aca="false">INDEX(Book_Type,MATCH($B8490,Book,0),1)</f>
        <v>#N/A</v>
      </c>
      <c r="H8490" s="94" t="e">
        <f aca="false">$F8490&amp;$G8490</f>
        <v>#N/A</v>
      </c>
    </row>
    <row r="8491" customFormat="false" ht="12.75" hidden="false" customHeight="false" outlineLevel="0" collapsed="false">
      <c r="F8491" s="94" t="e">
        <f aca="false">IF(REF_DT&lt;PromptMonth,1,INDEX(BucketTable,MATCH($A8491,SumMonths,0),1))</f>
        <v>#VALUE!</v>
      </c>
      <c r="G8491" s="94" t="e">
        <f aca="false">INDEX(Book_Type,MATCH($B8491,Book,0),1)</f>
        <v>#N/A</v>
      </c>
      <c r="H8491" s="94" t="e">
        <f aca="false">$F8491&amp;$G8491</f>
        <v>#N/A</v>
      </c>
    </row>
    <row r="8492" customFormat="false" ht="12.75" hidden="false" customHeight="false" outlineLevel="0" collapsed="false">
      <c r="F8492" s="94" t="e">
        <f aca="false">IF(REF_DT&lt;PromptMonth,1,INDEX(BucketTable,MATCH($A8492,SumMonths,0),1))</f>
        <v>#VALUE!</v>
      </c>
      <c r="G8492" s="94" t="e">
        <f aca="false">INDEX(Book_Type,MATCH($B8492,Book,0),1)</f>
        <v>#N/A</v>
      </c>
      <c r="H8492" s="94" t="e">
        <f aca="false">$F8492&amp;$G8492</f>
        <v>#N/A</v>
      </c>
    </row>
    <row r="8493" customFormat="false" ht="12.75" hidden="false" customHeight="false" outlineLevel="0" collapsed="false">
      <c r="F8493" s="94" t="e">
        <f aca="false">IF(REF_DT&lt;PromptMonth,1,INDEX(BucketTable,MATCH($A8493,SumMonths,0),1))</f>
        <v>#VALUE!</v>
      </c>
      <c r="G8493" s="94" t="e">
        <f aca="false">INDEX(Book_Type,MATCH($B8493,Book,0),1)</f>
        <v>#N/A</v>
      </c>
      <c r="H8493" s="94" t="e">
        <f aca="false">$F8493&amp;$G8493</f>
        <v>#N/A</v>
      </c>
    </row>
    <row r="8494" customFormat="false" ht="12.75" hidden="false" customHeight="false" outlineLevel="0" collapsed="false">
      <c r="F8494" s="94" t="e">
        <f aca="false">IF(REF_DT&lt;PromptMonth,1,INDEX(BucketTable,MATCH($A8494,SumMonths,0),1))</f>
        <v>#VALUE!</v>
      </c>
      <c r="G8494" s="94" t="e">
        <f aca="false">INDEX(Book_Type,MATCH($B8494,Book,0),1)</f>
        <v>#N/A</v>
      </c>
      <c r="H8494" s="94" t="e">
        <f aca="false">$F8494&amp;$G8494</f>
        <v>#N/A</v>
      </c>
    </row>
    <row r="8495" customFormat="false" ht="12.75" hidden="false" customHeight="false" outlineLevel="0" collapsed="false">
      <c r="F8495" s="94" t="e">
        <f aca="false">IF(REF_DT&lt;PromptMonth,1,INDEX(BucketTable,MATCH($A8495,SumMonths,0),1))</f>
        <v>#VALUE!</v>
      </c>
      <c r="G8495" s="94" t="e">
        <f aca="false">INDEX(Book_Type,MATCH($B8495,Book,0),1)</f>
        <v>#N/A</v>
      </c>
      <c r="H8495" s="94" t="e">
        <f aca="false">$F8495&amp;$G8495</f>
        <v>#N/A</v>
      </c>
    </row>
    <row r="8496" customFormat="false" ht="12.75" hidden="false" customHeight="false" outlineLevel="0" collapsed="false">
      <c r="F8496" s="94" t="e">
        <f aca="false">IF(REF_DT&lt;PromptMonth,1,INDEX(BucketTable,MATCH($A8496,SumMonths,0),1))</f>
        <v>#VALUE!</v>
      </c>
      <c r="G8496" s="94" t="e">
        <f aca="false">INDEX(Book_Type,MATCH($B8496,Book,0),1)</f>
        <v>#N/A</v>
      </c>
      <c r="H8496" s="94" t="e">
        <f aca="false">$F8496&amp;$G8496</f>
        <v>#N/A</v>
      </c>
    </row>
    <row r="8497" customFormat="false" ht="12.75" hidden="false" customHeight="false" outlineLevel="0" collapsed="false">
      <c r="F8497" s="94" t="e">
        <f aca="false">IF(REF_DT&lt;PromptMonth,1,INDEX(BucketTable,MATCH($A8497,SumMonths,0),1))</f>
        <v>#VALUE!</v>
      </c>
      <c r="G8497" s="94" t="e">
        <f aca="false">INDEX(Book_Type,MATCH($B8497,Book,0),1)</f>
        <v>#N/A</v>
      </c>
      <c r="H8497" s="94" t="e">
        <f aca="false">$F8497&amp;$G8497</f>
        <v>#N/A</v>
      </c>
    </row>
    <row r="8498" customFormat="false" ht="12.75" hidden="false" customHeight="false" outlineLevel="0" collapsed="false">
      <c r="F8498" s="94" t="e">
        <f aca="false">IF(REF_DT&lt;PromptMonth,1,INDEX(BucketTable,MATCH($A8498,SumMonths,0),1))</f>
        <v>#VALUE!</v>
      </c>
      <c r="G8498" s="94" t="e">
        <f aca="false">INDEX(Book_Type,MATCH($B8498,Book,0),1)</f>
        <v>#N/A</v>
      </c>
      <c r="H8498" s="94" t="e">
        <f aca="false">$F8498&amp;$G8498</f>
        <v>#N/A</v>
      </c>
    </row>
    <row r="8499" customFormat="false" ht="12.75" hidden="false" customHeight="false" outlineLevel="0" collapsed="false">
      <c r="F8499" s="94" t="e">
        <f aca="false">IF(REF_DT&lt;PromptMonth,1,INDEX(BucketTable,MATCH($A8499,SumMonths,0),1))</f>
        <v>#VALUE!</v>
      </c>
      <c r="G8499" s="94" t="e">
        <f aca="false">INDEX(Book_Type,MATCH($B8499,Book,0),1)</f>
        <v>#N/A</v>
      </c>
      <c r="H8499" s="94" t="e">
        <f aca="false">$F8499&amp;$G8499</f>
        <v>#N/A</v>
      </c>
    </row>
    <row r="8500" customFormat="false" ht="12.75" hidden="false" customHeight="false" outlineLevel="0" collapsed="false">
      <c r="F8500" s="94" t="e">
        <f aca="false">IF(REF_DT&lt;PromptMonth,1,INDEX(BucketTable,MATCH($A8500,SumMonths,0),1))</f>
        <v>#VALUE!</v>
      </c>
      <c r="G8500" s="94" t="e">
        <f aca="false">INDEX(Book_Type,MATCH($B8500,Book,0),1)</f>
        <v>#N/A</v>
      </c>
      <c r="H8500" s="94" t="e">
        <f aca="false">$F8500&amp;$G8500</f>
        <v>#N/A</v>
      </c>
    </row>
    <row r="8501" customFormat="false" ht="12.75" hidden="false" customHeight="false" outlineLevel="0" collapsed="false">
      <c r="F8501" s="94" t="e">
        <f aca="false">IF(REF_DT&lt;PromptMonth,1,INDEX(BucketTable,MATCH($A8501,SumMonths,0),1))</f>
        <v>#VALUE!</v>
      </c>
      <c r="G8501" s="94" t="e">
        <f aca="false">INDEX(Book_Type,MATCH($B8501,Book,0),1)</f>
        <v>#N/A</v>
      </c>
      <c r="H8501" s="94" t="e">
        <f aca="false">$F8501&amp;$G8501</f>
        <v>#N/A</v>
      </c>
    </row>
    <row r="8502" customFormat="false" ht="12.75" hidden="false" customHeight="false" outlineLevel="0" collapsed="false">
      <c r="F8502" s="94" t="e">
        <f aca="false">IF(REF_DT&lt;PromptMonth,1,INDEX(BucketTable,MATCH($A8502,SumMonths,0),1))</f>
        <v>#VALUE!</v>
      </c>
      <c r="G8502" s="94" t="e">
        <f aca="false">INDEX(Book_Type,MATCH($B8502,Book,0),1)</f>
        <v>#N/A</v>
      </c>
      <c r="H8502" s="94" t="e">
        <f aca="false">$F8502&amp;$G8502</f>
        <v>#N/A</v>
      </c>
    </row>
    <row r="8503" customFormat="false" ht="12.75" hidden="false" customHeight="false" outlineLevel="0" collapsed="false">
      <c r="F8503" s="94" t="e">
        <f aca="false">IF(REF_DT&lt;PromptMonth,1,INDEX(BucketTable,MATCH($A8503,SumMonths,0),1))</f>
        <v>#VALUE!</v>
      </c>
      <c r="G8503" s="94" t="e">
        <f aca="false">INDEX(Book_Type,MATCH($B8503,Book,0),1)</f>
        <v>#N/A</v>
      </c>
      <c r="H8503" s="94" t="e">
        <f aca="false">$F8503&amp;$G8503</f>
        <v>#N/A</v>
      </c>
    </row>
    <row r="8504" customFormat="false" ht="12.75" hidden="false" customHeight="false" outlineLevel="0" collapsed="false">
      <c r="F8504" s="94" t="e">
        <f aca="false">IF(REF_DT&lt;PromptMonth,1,INDEX(BucketTable,MATCH($A8504,SumMonths,0),1))</f>
        <v>#VALUE!</v>
      </c>
      <c r="G8504" s="94" t="e">
        <f aca="false">INDEX(Book_Type,MATCH($B8504,Book,0),1)</f>
        <v>#N/A</v>
      </c>
      <c r="H8504" s="94" t="e">
        <f aca="false">$F8504&amp;$G8504</f>
        <v>#N/A</v>
      </c>
    </row>
    <row r="8505" customFormat="false" ht="12.75" hidden="false" customHeight="false" outlineLevel="0" collapsed="false">
      <c r="F8505" s="94" t="e">
        <f aca="false">IF(REF_DT&lt;PromptMonth,1,INDEX(BucketTable,MATCH($A8505,SumMonths,0),1))</f>
        <v>#VALUE!</v>
      </c>
      <c r="G8505" s="94" t="e">
        <f aca="false">INDEX(Book_Type,MATCH($B8505,Book,0),1)</f>
        <v>#N/A</v>
      </c>
      <c r="H8505" s="94" t="e">
        <f aca="false">$F8505&amp;$G8505</f>
        <v>#N/A</v>
      </c>
    </row>
    <row r="8506" customFormat="false" ht="12.75" hidden="false" customHeight="false" outlineLevel="0" collapsed="false">
      <c r="F8506" s="94" t="e">
        <f aca="false">IF(REF_DT&lt;PromptMonth,1,INDEX(BucketTable,MATCH($A8506,SumMonths,0),1))</f>
        <v>#VALUE!</v>
      </c>
      <c r="G8506" s="94" t="e">
        <f aca="false">INDEX(Book_Type,MATCH($B8506,Book,0),1)</f>
        <v>#N/A</v>
      </c>
      <c r="H8506" s="94" t="e">
        <f aca="false">$F8506&amp;$G8506</f>
        <v>#N/A</v>
      </c>
    </row>
    <row r="8507" customFormat="false" ht="12.75" hidden="false" customHeight="false" outlineLevel="0" collapsed="false">
      <c r="F8507" s="94" t="e">
        <f aca="false">IF(REF_DT&lt;PromptMonth,1,INDEX(BucketTable,MATCH($A8507,SumMonths,0),1))</f>
        <v>#VALUE!</v>
      </c>
      <c r="G8507" s="94" t="e">
        <f aca="false">INDEX(Book_Type,MATCH($B8507,Book,0),1)</f>
        <v>#N/A</v>
      </c>
      <c r="H8507" s="94" t="e">
        <f aca="false">$F8507&amp;$G8507</f>
        <v>#N/A</v>
      </c>
    </row>
    <row r="8508" customFormat="false" ht="12.75" hidden="false" customHeight="false" outlineLevel="0" collapsed="false">
      <c r="F8508" s="94" t="e">
        <f aca="false">IF(REF_DT&lt;PromptMonth,1,INDEX(BucketTable,MATCH($A8508,SumMonths,0),1))</f>
        <v>#VALUE!</v>
      </c>
      <c r="G8508" s="94" t="e">
        <f aca="false">INDEX(Book_Type,MATCH($B8508,Book,0),1)</f>
        <v>#N/A</v>
      </c>
      <c r="H8508" s="94" t="e">
        <f aca="false">$F8508&amp;$G8508</f>
        <v>#N/A</v>
      </c>
    </row>
    <row r="8509" customFormat="false" ht="12.75" hidden="false" customHeight="false" outlineLevel="0" collapsed="false">
      <c r="F8509" s="94" t="e">
        <f aca="false">IF(REF_DT&lt;PromptMonth,1,INDEX(BucketTable,MATCH($A8509,SumMonths,0),1))</f>
        <v>#VALUE!</v>
      </c>
      <c r="G8509" s="94" t="e">
        <f aca="false">INDEX(Book_Type,MATCH($B8509,Book,0),1)</f>
        <v>#N/A</v>
      </c>
      <c r="H8509" s="94" t="e">
        <f aca="false">$F8509&amp;$G8509</f>
        <v>#N/A</v>
      </c>
    </row>
    <row r="8510" customFormat="false" ht="12.75" hidden="false" customHeight="false" outlineLevel="0" collapsed="false">
      <c r="F8510" s="94" t="e">
        <f aca="false">IF(REF_DT&lt;PromptMonth,1,INDEX(BucketTable,MATCH($A8510,SumMonths,0),1))</f>
        <v>#VALUE!</v>
      </c>
      <c r="G8510" s="94" t="e">
        <f aca="false">INDEX(Book_Type,MATCH($B8510,Book,0),1)</f>
        <v>#N/A</v>
      </c>
      <c r="H8510" s="94" t="e">
        <f aca="false">$F8510&amp;$G8510</f>
        <v>#N/A</v>
      </c>
    </row>
    <row r="8511" customFormat="false" ht="12.75" hidden="false" customHeight="false" outlineLevel="0" collapsed="false">
      <c r="F8511" s="94" t="e">
        <f aca="false">IF(REF_DT&lt;PromptMonth,1,INDEX(BucketTable,MATCH($A8511,SumMonths,0),1))</f>
        <v>#VALUE!</v>
      </c>
      <c r="G8511" s="94" t="e">
        <f aca="false">INDEX(Book_Type,MATCH($B8511,Book,0),1)</f>
        <v>#N/A</v>
      </c>
      <c r="H8511" s="94" t="e">
        <f aca="false">$F8511&amp;$G8511</f>
        <v>#N/A</v>
      </c>
    </row>
    <row r="8512" customFormat="false" ht="12.75" hidden="false" customHeight="false" outlineLevel="0" collapsed="false">
      <c r="F8512" s="94" t="e">
        <f aca="false">IF(REF_DT&lt;PromptMonth,1,INDEX(BucketTable,MATCH($A8512,SumMonths,0),1))</f>
        <v>#VALUE!</v>
      </c>
      <c r="G8512" s="94" t="e">
        <f aca="false">INDEX(Book_Type,MATCH($B8512,Book,0),1)</f>
        <v>#N/A</v>
      </c>
      <c r="H8512" s="94" t="e">
        <f aca="false">$F8512&amp;$G8512</f>
        <v>#N/A</v>
      </c>
    </row>
    <row r="8513" customFormat="false" ht="12.75" hidden="false" customHeight="false" outlineLevel="0" collapsed="false">
      <c r="F8513" s="94" t="e">
        <f aca="false">IF(REF_DT&lt;PromptMonth,1,INDEX(BucketTable,MATCH($A8513,SumMonths,0),1))</f>
        <v>#VALUE!</v>
      </c>
      <c r="G8513" s="94" t="e">
        <f aca="false">INDEX(Book_Type,MATCH($B8513,Book,0),1)</f>
        <v>#N/A</v>
      </c>
      <c r="H8513" s="94" t="e">
        <f aca="false">$F8513&amp;$G8513</f>
        <v>#N/A</v>
      </c>
    </row>
    <row r="8514" customFormat="false" ht="12.75" hidden="false" customHeight="false" outlineLevel="0" collapsed="false">
      <c r="F8514" s="94" t="e">
        <f aca="false">IF(REF_DT&lt;PromptMonth,1,INDEX(BucketTable,MATCH($A8514,SumMonths,0),1))</f>
        <v>#VALUE!</v>
      </c>
      <c r="G8514" s="94" t="e">
        <f aca="false">INDEX(Book_Type,MATCH($B8514,Book,0),1)</f>
        <v>#N/A</v>
      </c>
      <c r="H8514" s="94" t="e">
        <f aca="false">$F8514&amp;$G8514</f>
        <v>#N/A</v>
      </c>
    </row>
    <row r="8515" customFormat="false" ht="12.75" hidden="false" customHeight="false" outlineLevel="0" collapsed="false">
      <c r="F8515" s="94" t="e">
        <f aca="false">IF(REF_DT&lt;PromptMonth,1,INDEX(BucketTable,MATCH($A8515,SumMonths,0),1))</f>
        <v>#VALUE!</v>
      </c>
      <c r="G8515" s="94" t="e">
        <f aca="false">INDEX(Book_Type,MATCH($B8515,Book,0),1)</f>
        <v>#N/A</v>
      </c>
      <c r="H8515" s="94" t="e">
        <f aca="false">$F8515&amp;$G8515</f>
        <v>#N/A</v>
      </c>
    </row>
    <row r="8516" customFormat="false" ht="12.75" hidden="false" customHeight="false" outlineLevel="0" collapsed="false">
      <c r="F8516" s="94" t="e">
        <f aca="false">IF(REF_DT&lt;PromptMonth,1,INDEX(BucketTable,MATCH($A8516,SumMonths,0),1))</f>
        <v>#VALUE!</v>
      </c>
      <c r="G8516" s="94" t="e">
        <f aca="false">INDEX(Book_Type,MATCH($B8516,Book,0),1)</f>
        <v>#N/A</v>
      </c>
      <c r="H8516" s="94" t="e">
        <f aca="false">$F8516&amp;$G8516</f>
        <v>#N/A</v>
      </c>
    </row>
    <row r="8517" customFormat="false" ht="12.75" hidden="false" customHeight="false" outlineLevel="0" collapsed="false">
      <c r="F8517" s="94" t="e">
        <f aca="false">IF(REF_DT&lt;PromptMonth,1,INDEX(BucketTable,MATCH($A8517,SumMonths,0),1))</f>
        <v>#VALUE!</v>
      </c>
      <c r="G8517" s="94" t="e">
        <f aca="false">INDEX(Book_Type,MATCH($B8517,Book,0),1)</f>
        <v>#N/A</v>
      </c>
      <c r="H8517" s="94" t="e">
        <f aca="false">$F8517&amp;$G8517</f>
        <v>#N/A</v>
      </c>
    </row>
    <row r="8518" customFormat="false" ht="12.75" hidden="false" customHeight="false" outlineLevel="0" collapsed="false">
      <c r="F8518" s="94" t="e">
        <f aca="false">IF(REF_DT&lt;PromptMonth,1,INDEX(BucketTable,MATCH($A8518,SumMonths,0),1))</f>
        <v>#VALUE!</v>
      </c>
      <c r="G8518" s="94" t="e">
        <f aca="false">INDEX(Book_Type,MATCH($B8518,Book,0),1)</f>
        <v>#N/A</v>
      </c>
      <c r="H8518" s="94" t="e">
        <f aca="false">$F8518&amp;$G8518</f>
        <v>#N/A</v>
      </c>
    </row>
    <row r="8519" customFormat="false" ht="12.75" hidden="false" customHeight="false" outlineLevel="0" collapsed="false">
      <c r="F8519" s="94" t="e">
        <f aca="false">IF(REF_DT&lt;PromptMonth,1,INDEX(BucketTable,MATCH($A8519,SumMonths,0),1))</f>
        <v>#VALUE!</v>
      </c>
      <c r="G8519" s="94" t="e">
        <f aca="false">INDEX(Book_Type,MATCH($B8519,Book,0),1)</f>
        <v>#N/A</v>
      </c>
      <c r="H8519" s="94" t="e">
        <f aca="false">$F8519&amp;$G8519</f>
        <v>#N/A</v>
      </c>
    </row>
    <row r="8520" customFormat="false" ht="12.75" hidden="false" customHeight="false" outlineLevel="0" collapsed="false">
      <c r="F8520" s="94" t="e">
        <f aca="false">IF(REF_DT&lt;PromptMonth,1,INDEX(BucketTable,MATCH($A8520,SumMonths,0),1))</f>
        <v>#VALUE!</v>
      </c>
      <c r="G8520" s="94" t="e">
        <f aca="false">INDEX(Book_Type,MATCH($B8520,Book,0),1)</f>
        <v>#N/A</v>
      </c>
      <c r="H8520" s="94" t="e">
        <f aca="false">$F8520&amp;$G8520</f>
        <v>#N/A</v>
      </c>
    </row>
    <row r="8521" customFormat="false" ht="12.75" hidden="false" customHeight="false" outlineLevel="0" collapsed="false">
      <c r="F8521" s="94" t="e">
        <f aca="false">IF(REF_DT&lt;PromptMonth,1,INDEX(BucketTable,MATCH($A8521,SumMonths,0),1))</f>
        <v>#VALUE!</v>
      </c>
      <c r="G8521" s="94" t="e">
        <f aca="false">INDEX(Book_Type,MATCH($B8521,Book,0),1)</f>
        <v>#N/A</v>
      </c>
      <c r="H8521" s="94" t="e">
        <f aca="false">$F8521&amp;$G8521</f>
        <v>#N/A</v>
      </c>
    </row>
    <row r="8522" customFormat="false" ht="12.75" hidden="false" customHeight="false" outlineLevel="0" collapsed="false">
      <c r="F8522" s="94" t="e">
        <f aca="false">IF(REF_DT&lt;PromptMonth,1,INDEX(BucketTable,MATCH($A8522,SumMonths,0),1))</f>
        <v>#VALUE!</v>
      </c>
      <c r="G8522" s="94" t="e">
        <f aca="false">INDEX(Book_Type,MATCH($B8522,Book,0),1)</f>
        <v>#N/A</v>
      </c>
      <c r="H8522" s="94" t="e">
        <f aca="false">$F8522&amp;$G8522</f>
        <v>#N/A</v>
      </c>
    </row>
    <row r="8523" customFormat="false" ht="12.75" hidden="false" customHeight="false" outlineLevel="0" collapsed="false">
      <c r="F8523" s="94" t="e">
        <f aca="false">IF(REF_DT&lt;PromptMonth,1,INDEX(BucketTable,MATCH($A8523,SumMonths,0),1))</f>
        <v>#VALUE!</v>
      </c>
      <c r="G8523" s="94" t="e">
        <f aca="false">INDEX(Book_Type,MATCH($B8523,Book,0),1)</f>
        <v>#N/A</v>
      </c>
      <c r="H8523" s="94" t="e">
        <f aca="false">$F8523&amp;$G8523</f>
        <v>#N/A</v>
      </c>
    </row>
    <row r="8524" customFormat="false" ht="12.75" hidden="false" customHeight="false" outlineLevel="0" collapsed="false">
      <c r="F8524" s="94" t="e">
        <f aca="false">IF(REF_DT&lt;PromptMonth,1,INDEX(BucketTable,MATCH($A8524,SumMonths,0),1))</f>
        <v>#VALUE!</v>
      </c>
      <c r="G8524" s="94" t="e">
        <f aca="false">INDEX(Book_Type,MATCH($B8524,Book,0),1)</f>
        <v>#N/A</v>
      </c>
      <c r="H8524" s="94" t="e">
        <f aca="false">$F8524&amp;$G8524</f>
        <v>#N/A</v>
      </c>
    </row>
    <row r="8525" customFormat="false" ht="12.75" hidden="false" customHeight="false" outlineLevel="0" collapsed="false">
      <c r="F8525" s="94" t="e">
        <f aca="false">IF(REF_DT&lt;PromptMonth,1,INDEX(BucketTable,MATCH($A8525,SumMonths,0),1))</f>
        <v>#VALUE!</v>
      </c>
      <c r="G8525" s="94" t="e">
        <f aca="false">INDEX(Book_Type,MATCH($B8525,Book,0),1)</f>
        <v>#N/A</v>
      </c>
      <c r="H8525" s="94" t="e">
        <f aca="false">$F8525&amp;$G8525</f>
        <v>#N/A</v>
      </c>
    </row>
    <row r="8526" customFormat="false" ht="12.75" hidden="false" customHeight="false" outlineLevel="0" collapsed="false">
      <c r="F8526" s="94" t="e">
        <f aca="false">IF(REF_DT&lt;PromptMonth,1,INDEX(BucketTable,MATCH($A8526,SumMonths,0),1))</f>
        <v>#VALUE!</v>
      </c>
      <c r="G8526" s="94" t="e">
        <f aca="false">INDEX(Book_Type,MATCH($B8526,Book,0),1)</f>
        <v>#N/A</v>
      </c>
      <c r="H8526" s="94" t="e">
        <f aca="false">$F8526&amp;$G8526</f>
        <v>#N/A</v>
      </c>
    </row>
    <row r="8527" customFormat="false" ht="12.75" hidden="false" customHeight="false" outlineLevel="0" collapsed="false">
      <c r="F8527" s="94" t="e">
        <f aca="false">IF(REF_DT&lt;PromptMonth,1,INDEX(BucketTable,MATCH($A8527,SumMonths,0),1))</f>
        <v>#VALUE!</v>
      </c>
      <c r="G8527" s="94" t="e">
        <f aca="false">INDEX(Book_Type,MATCH($B8527,Book,0),1)</f>
        <v>#N/A</v>
      </c>
      <c r="H8527" s="94" t="e">
        <f aca="false">$F8527&amp;$G8527</f>
        <v>#N/A</v>
      </c>
    </row>
    <row r="8528" customFormat="false" ht="12.75" hidden="false" customHeight="false" outlineLevel="0" collapsed="false">
      <c r="F8528" s="94" t="e">
        <f aca="false">IF(REF_DT&lt;PromptMonth,1,INDEX(BucketTable,MATCH($A8528,SumMonths,0),1))</f>
        <v>#VALUE!</v>
      </c>
      <c r="G8528" s="94" t="e">
        <f aca="false">INDEX(Book_Type,MATCH($B8528,Book,0),1)</f>
        <v>#N/A</v>
      </c>
      <c r="H8528" s="94" t="e">
        <f aca="false">$F8528&amp;$G8528</f>
        <v>#N/A</v>
      </c>
    </row>
    <row r="8529" customFormat="false" ht="12.75" hidden="false" customHeight="false" outlineLevel="0" collapsed="false">
      <c r="F8529" s="94" t="e">
        <f aca="false">IF(REF_DT&lt;PromptMonth,1,INDEX(BucketTable,MATCH($A8529,SumMonths,0),1))</f>
        <v>#VALUE!</v>
      </c>
      <c r="G8529" s="94" t="e">
        <f aca="false">INDEX(Book_Type,MATCH($B8529,Book,0),1)</f>
        <v>#N/A</v>
      </c>
      <c r="H8529" s="94" t="e">
        <f aca="false">$F8529&amp;$G8529</f>
        <v>#N/A</v>
      </c>
    </row>
    <row r="8530" customFormat="false" ht="12.75" hidden="false" customHeight="false" outlineLevel="0" collapsed="false">
      <c r="F8530" s="94" t="e">
        <f aca="false">IF(REF_DT&lt;PromptMonth,1,INDEX(BucketTable,MATCH($A8530,SumMonths,0),1))</f>
        <v>#VALUE!</v>
      </c>
      <c r="G8530" s="94" t="e">
        <f aca="false">INDEX(Book_Type,MATCH($B8530,Book,0),1)</f>
        <v>#N/A</v>
      </c>
      <c r="H8530" s="94" t="e">
        <f aca="false">$F8530&amp;$G8530</f>
        <v>#N/A</v>
      </c>
    </row>
    <row r="8531" customFormat="false" ht="12.75" hidden="false" customHeight="false" outlineLevel="0" collapsed="false">
      <c r="F8531" s="94" t="e">
        <f aca="false">IF(REF_DT&lt;PromptMonth,1,INDEX(BucketTable,MATCH($A8531,SumMonths,0),1))</f>
        <v>#VALUE!</v>
      </c>
      <c r="G8531" s="94" t="e">
        <f aca="false">INDEX(Book_Type,MATCH($B8531,Book,0),1)</f>
        <v>#N/A</v>
      </c>
      <c r="H8531" s="94" t="e">
        <f aca="false">$F8531&amp;$G8531</f>
        <v>#N/A</v>
      </c>
    </row>
    <row r="8532" customFormat="false" ht="12.75" hidden="false" customHeight="false" outlineLevel="0" collapsed="false">
      <c r="F8532" s="94" t="e">
        <f aca="false">IF(REF_DT&lt;PromptMonth,1,INDEX(BucketTable,MATCH($A8532,SumMonths,0),1))</f>
        <v>#VALUE!</v>
      </c>
      <c r="G8532" s="94" t="e">
        <f aca="false">INDEX(Book_Type,MATCH($B8532,Book,0),1)</f>
        <v>#N/A</v>
      </c>
      <c r="H8532" s="94" t="e">
        <f aca="false">$F8532&amp;$G8532</f>
        <v>#N/A</v>
      </c>
    </row>
    <row r="8533" customFormat="false" ht="12.75" hidden="false" customHeight="false" outlineLevel="0" collapsed="false">
      <c r="F8533" s="94" t="e">
        <f aca="false">IF(REF_DT&lt;PromptMonth,1,INDEX(BucketTable,MATCH($A8533,SumMonths,0),1))</f>
        <v>#VALUE!</v>
      </c>
      <c r="G8533" s="94" t="e">
        <f aca="false">INDEX(Book_Type,MATCH($B8533,Book,0),1)</f>
        <v>#N/A</v>
      </c>
      <c r="H8533" s="94" t="e">
        <f aca="false">$F8533&amp;$G8533</f>
        <v>#N/A</v>
      </c>
    </row>
    <row r="8534" customFormat="false" ht="12.75" hidden="false" customHeight="false" outlineLevel="0" collapsed="false">
      <c r="F8534" s="94" t="e">
        <f aca="false">IF(REF_DT&lt;PromptMonth,1,INDEX(BucketTable,MATCH($A8534,SumMonths,0),1))</f>
        <v>#VALUE!</v>
      </c>
      <c r="G8534" s="94" t="e">
        <f aca="false">INDEX(Book_Type,MATCH($B8534,Book,0),1)</f>
        <v>#N/A</v>
      </c>
      <c r="H8534" s="94" t="e">
        <f aca="false">$F8534&amp;$G8534</f>
        <v>#N/A</v>
      </c>
    </row>
    <row r="8535" customFormat="false" ht="12.75" hidden="false" customHeight="false" outlineLevel="0" collapsed="false">
      <c r="F8535" s="94" t="e">
        <f aca="false">IF(REF_DT&lt;PromptMonth,1,INDEX(BucketTable,MATCH($A8535,SumMonths,0),1))</f>
        <v>#VALUE!</v>
      </c>
      <c r="G8535" s="94" t="e">
        <f aca="false">INDEX(Book_Type,MATCH($B8535,Book,0),1)</f>
        <v>#N/A</v>
      </c>
      <c r="H8535" s="94" t="e">
        <f aca="false">$F8535&amp;$G8535</f>
        <v>#N/A</v>
      </c>
    </row>
    <row r="8536" customFormat="false" ht="12.75" hidden="false" customHeight="false" outlineLevel="0" collapsed="false">
      <c r="F8536" s="94" t="e">
        <f aca="false">IF(REF_DT&lt;PromptMonth,1,INDEX(BucketTable,MATCH($A8536,SumMonths,0),1))</f>
        <v>#VALUE!</v>
      </c>
      <c r="G8536" s="94" t="e">
        <f aca="false">INDEX(Book_Type,MATCH($B8536,Book,0),1)</f>
        <v>#N/A</v>
      </c>
      <c r="H8536" s="94" t="e">
        <f aca="false">$F8536&amp;$G8536</f>
        <v>#N/A</v>
      </c>
    </row>
    <row r="8537" customFormat="false" ht="12.75" hidden="false" customHeight="false" outlineLevel="0" collapsed="false">
      <c r="F8537" s="94" t="e">
        <f aca="false">IF(REF_DT&lt;PromptMonth,1,INDEX(BucketTable,MATCH($A8537,SumMonths,0),1))</f>
        <v>#VALUE!</v>
      </c>
      <c r="G8537" s="94" t="e">
        <f aca="false">INDEX(Book_Type,MATCH($B8537,Book,0),1)</f>
        <v>#N/A</v>
      </c>
      <c r="H8537" s="94" t="e">
        <f aca="false">$F8537&amp;$G8537</f>
        <v>#N/A</v>
      </c>
    </row>
    <row r="8538" customFormat="false" ht="12.75" hidden="false" customHeight="false" outlineLevel="0" collapsed="false">
      <c r="F8538" s="94" t="e">
        <f aca="false">IF(REF_DT&lt;PromptMonth,1,INDEX(BucketTable,MATCH($A8538,SumMonths,0),1))</f>
        <v>#VALUE!</v>
      </c>
      <c r="G8538" s="94" t="e">
        <f aca="false">INDEX(Book_Type,MATCH($B8538,Book,0),1)</f>
        <v>#N/A</v>
      </c>
      <c r="H8538" s="94" t="e">
        <f aca="false">$F8538&amp;$G8538</f>
        <v>#N/A</v>
      </c>
    </row>
    <row r="8539" customFormat="false" ht="12.75" hidden="false" customHeight="false" outlineLevel="0" collapsed="false">
      <c r="F8539" s="94" t="e">
        <f aca="false">IF(REF_DT&lt;PromptMonth,1,INDEX(BucketTable,MATCH($A8539,SumMonths,0),1))</f>
        <v>#VALUE!</v>
      </c>
      <c r="G8539" s="94" t="e">
        <f aca="false">INDEX(Book_Type,MATCH($B8539,Book,0),1)</f>
        <v>#N/A</v>
      </c>
      <c r="H8539" s="94" t="e">
        <f aca="false">$F8539&amp;$G8539</f>
        <v>#N/A</v>
      </c>
    </row>
    <row r="8540" customFormat="false" ht="12.75" hidden="false" customHeight="false" outlineLevel="0" collapsed="false">
      <c r="F8540" s="94" t="e">
        <f aca="false">IF(REF_DT&lt;PromptMonth,1,INDEX(BucketTable,MATCH($A8540,SumMonths,0),1))</f>
        <v>#VALUE!</v>
      </c>
      <c r="G8540" s="94" t="e">
        <f aca="false">INDEX(Book_Type,MATCH($B8540,Book,0),1)</f>
        <v>#N/A</v>
      </c>
      <c r="H8540" s="94" t="e">
        <f aca="false">$F8540&amp;$G8540</f>
        <v>#N/A</v>
      </c>
    </row>
    <row r="8541" customFormat="false" ht="12.75" hidden="false" customHeight="false" outlineLevel="0" collapsed="false">
      <c r="F8541" s="94" t="e">
        <f aca="false">IF(REF_DT&lt;PromptMonth,1,INDEX(BucketTable,MATCH($A8541,SumMonths,0),1))</f>
        <v>#VALUE!</v>
      </c>
      <c r="G8541" s="94" t="e">
        <f aca="false">INDEX(Book_Type,MATCH($B8541,Book,0),1)</f>
        <v>#N/A</v>
      </c>
      <c r="H8541" s="94" t="e">
        <f aca="false">$F8541&amp;$G8541</f>
        <v>#N/A</v>
      </c>
    </row>
    <row r="8542" customFormat="false" ht="12.75" hidden="false" customHeight="false" outlineLevel="0" collapsed="false">
      <c r="F8542" s="94" t="e">
        <f aca="false">IF(REF_DT&lt;PromptMonth,1,INDEX(BucketTable,MATCH($A8542,SumMonths,0),1))</f>
        <v>#VALUE!</v>
      </c>
      <c r="G8542" s="94" t="e">
        <f aca="false">INDEX(Book_Type,MATCH($B8542,Book,0),1)</f>
        <v>#N/A</v>
      </c>
      <c r="H8542" s="94" t="e">
        <f aca="false">$F8542&amp;$G8542</f>
        <v>#N/A</v>
      </c>
    </row>
    <row r="8543" customFormat="false" ht="12.75" hidden="false" customHeight="false" outlineLevel="0" collapsed="false">
      <c r="F8543" s="94" t="e">
        <f aca="false">IF(REF_DT&lt;PromptMonth,1,INDEX(BucketTable,MATCH($A8543,SumMonths,0),1))</f>
        <v>#VALUE!</v>
      </c>
      <c r="G8543" s="94" t="e">
        <f aca="false">INDEX(Book_Type,MATCH($B8543,Book,0),1)</f>
        <v>#N/A</v>
      </c>
      <c r="H8543" s="94" t="e">
        <f aca="false">$F8543&amp;$G8543</f>
        <v>#N/A</v>
      </c>
    </row>
    <row r="8544" customFormat="false" ht="12.75" hidden="false" customHeight="false" outlineLevel="0" collapsed="false">
      <c r="F8544" s="94" t="e">
        <f aca="false">IF(REF_DT&lt;PromptMonth,1,INDEX(BucketTable,MATCH($A8544,SumMonths,0),1))</f>
        <v>#VALUE!</v>
      </c>
      <c r="G8544" s="94" t="e">
        <f aca="false">INDEX(Book_Type,MATCH($B8544,Book,0),1)</f>
        <v>#N/A</v>
      </c>
      <c r="H8544" s="94" t="e">
        <f aca="false">$F8544&amp;$G8544</f>
        <v>#N/A</v>
      </c>
    </row>
    <row r="8545" customFormat="false" ht="12.75" hidden="false" customHeight="false" outlineLevel="0" collapsed="false">
      <c r="F8545" s="94" t="e">
        <f aca="false">IF(REF_DT&lt;PromptMonth,1,INDEX(BucketTable,MATCH($A8545,SumMonths,0),1))</f>
        <v>#VALUE!</v>
      </c>
      <c r="G8545" s="94" t="e">
        <f aca="false">INDEX(Book_Type,MATCH($B8545,Book,0),1)</f>
        <v>#N/A</v>
      </c>
      <c r="H8545" s="94" t="e">
        <f aca="false">$F8545&amp;$G8545</f>
        <v>#N/A</v>
      </c>
    </row>
    <row r="8546" customFormat="false" ht="12.75" hidden="false" customHeight="false" outlineLevel="0" collapsed="false">
      <c r="F8546" s="94" t="e">
        <f aca="false">IF(REF_DT&lt;PromptMonth,1,INDEX(BucketTable,MATCH($A8546,SumMonths,0),1))</f>
        <v>#VALUE!</v>
      </c>
      <c r="G8546" s="94" t="e">
        <f aca="false">INDEX(Book_Type,MATCH($B8546,Book,0),1)</f>
        <v>#N/A</v>
      </c>
      <c r="H8546" s="94" t="e">
        <f aca="false">$F8546&amp;$G8546</f>
        <v>#N/A</v>
      </c>
    </row>
    <row r="8547" customFormat="false" ht="12.75" hidden="false" customHeight="false" outlineLevel="0" collapsed="false">
      <c r="F8547" s="94" t="e">
        <f aca="false">IF(REF_DT&lt;PromptMonth,1,INDEX(BucketTable,MATCH($A8547,SumMonths,0),1))</f>
        <v>#VALUE!</v>
      </c>
      <c r="G8547" s="94" t="e">
        <f aca="false">INDEX(Book_Type,MATCH($B8547,Book,0),1)</f>
        <v>#N/A</v>
      </c>
      <c r="H8547" s="94" t="e">
        <f aca="false">$F8547&amp;$G8547</f>
        <v>#N/A</v>
      </c>
    </row>
    <row r="8548" customFormat="false" ht="12.75" hidden="false" customHeight="false" outlineLevel="0" collapsed="false">
      <c r="F8548" s="94" t="e">
        <f aca="false">IF(REF_DT&lt;PromptMonth,1,INDEX(BucketTable,MATCH($A8548,SumMonths,0),1))</f>
        <v>#VALUE!</v>
      </c>
      <c r="G8548" s="94" t="e">
        <f aca="false">INDEX(Book_Type,MATCH($B8548,Book,0),1)</f>
        <v>#N/A</v>
      </c>
      <c r="H8548" s="94" t="e">
        <f aca="false">$F8548&amp;$G8548</f>
        <v>#N/A</v>
      </c>
    </row>
    <row r="8549" customFormat="false" ht="12.75" hidden="false" customHeight="false" outlineLevel="0" collapsed="false">
      <c r="F8549" s="94" t="e">
        <f aca="false">IF(REF_DT&lt;PromptMonth,1,INDEX(BucketTable,MATCH($A8549,SumMonths,0),1))</f>
        <v>#VALUE!</v>
      </c>
      <c r="G8549" s="94" t="e">
        <f aca="false">INDEX(Book_Type,MATCH($B8549,Book,0),1)</f>
        <v>#N/A</v>
      </c>
      <c r="H8549" s="94" t="e">
        <f aca="false">$F8549&amp;$G8549</f>
        <v>#N/A</v>
      </c>
    </row>
    <row r="8550" customFormat="false" ht="12.75" hidden="false" customHeight="false" outlineLevel="0" collapsed="false">
      <c r="F8550" s="94" t="e">
        <f aca="false">IF(REF_DT&lt;PromptMonth,1,INDEX(BucketTable,MATCH($A8550,SumMonths,0),1))</f>
        <v>#VALUE!</v>
      </c>
      <c r="G8550" s="94" t="e">
        <f aca="false">INDEX(Book_Type,MATCH($B8550,Book,0),1)</f>
        <v>#N/A</v>
      </c>
      <c r="H8550" s="94" t="e">
        <f aca="false">$F8550&amp;$G8550</f>
        <v>#N/A</v>
      </c>
    </row>
    <row r="8551" customFormat="false" ht="12.75" hidden="false" customHeight="false" outlineLevel="0" collapsed="false">
      <c r="F8551" s="94" t="e">
        <f aca="false">IF(REF_DT&lt;PromptMonth,1,INDEX(BucketTable,MATCH($A8551,SumMonths,0),1))</f>
        <v>#VALUE!</v>
      </c>
      <c r="G8551" s="94" t="e">
        <f aca="false">INDEX(Book_Type,MATCH($B8551,Book,0),1)</f>
        <v>#N/A</v>
      </c>
      <c r="H8551" s="94" t="e">
        <f aca="false">$F8551&amp;$G8551</f>
        <v>#N/A</v>
      </c>
    </row>
    <row r="8552" customFormat="false" ht="12.75" hidden="false" customHeight="false" outlineLevel="0" collapsed="false">
      <c r="F8552" s="94" t="e">
        <f aca="false">IF(REF_DT&lt;PromptMonth,1,INDEX(BucketTable,MATCH($A8552,SumMonths,0),1))</f>
        <v>#VALUE!</v>
      </c>
      <c r="G8552" s="94" t="e">
        <f aca="false">INDEX(Book_Type,MATCH($B8552,Book,0),1)</f>
        <v>#N/A</v>
      </c>
      <c r="H8552" s="94" t="e">
        <f aca="false">$F8552&amp;$G8552</f>
        <v>#N/A</v>
      </c>
    </row>
    <row r="8553" customFormat="false" ht="12.75" hidden="false" customHeight="false" outlineLevel="0" collapsed="false">
      <c r="F8553" s="94" t="e">
        <f aca="false">IF(REF_DT&lt;PromptMonth,1,INDEX(BucketTable,MATCH($A8553,SumMonths,0),1))</f>
        <v>#VALUE!</v>
      </c>
      <c r="G8553" s="94" t="e">
        <f aca="false">INDEX(Book_Type,MATCH($B8553,Book,0),1)</f>
        <v>#N/A</v>
      </c>
      <c r="H8553" s="94" t="e">
        <f aca="false">$F8553&amp;$G8553</f>
        <v>#N/A</v>
      </c>
    </row>
    <row r="8554" customFormat="false" ht="12.75" hidden="false" customHeight="false" outlineLevel="0" collapsed="false">
      <c r="F8554" s="94" t="e">
        <f aca="false">IF(REF_DT&lt;PromptMonth,1,INDEX(BucketTable,MATCH($A8554,SumMonths,0),1))</f>
        <v>#VALUE!</v>
      </c>
      <c r="G8554" s="94" t="e">
        <f aca="false">INDEX(Book_Type,MATCH($B8554,Book,0),1)</f>
        <v>#N/A</v>
      </c>
      <c r="H8554" s="94" t="e">
        <f aca="false">$F8554&amp;$G8554</f>
        <v>#N/A</v>
      </c>
    </row>
    <row r="8555" customFormat="false" ht="12.75" hidden="false" customHeight="false" outlineLevel="0" collapsed="false">
      <c r="F8555" s="94" t="e">
        <f aca="false">IF(REF_DT&lt;PromptMonth,1,INDEX(BucketTable,MATCH($A8555,SumMonths,0),1))</f>
        <v>#VALUE!</v>
      </c>
      <c r="G8555" s="94" t="e">
        <f aca="false">INDEX(Book_Type,MATCH($B8555,Book,0),1)</f>
        <v>#N/A</v>
      </c>
      <c r="H8555" s="94" t="e">
        <f aca="false">$F8555&amp;$G8555</f>
        <v>#N/A</v>
      </c>
    </row>
    <row r="8556" customFormat="false" ht="12.75" hidden="false" customHeight="false" outlineLevel="0" collapsed="false">
      <c r="F8556" s="94" t="e">
        <f aca="false">IF(REF_DT&lt;PromptMonth,1,INDEX(BucketTable,MATCH($A8556,SumMonths,0),1))</f>
        <v>#VALUE!</v>
      </c>
      <c r="G8556" s="94" t="e">
        <f aca="false">INDEX(Book_Type,MATCH($B8556,Book,0),1)</f>
        <v>#N/A</v>
      </c>
      <c r="H8556" s="94" t="e">
        <f aca="false">$F8556&amp;$G8556</f>
        <v>#N/A</v>
      </c>
    </row>
    <row r="8557" customFormat="false" ht="12.75" hidden="false" customHeight="false" outlineLevel="0" collapsed="false">
      <c r="F8557" s="94" t="e">
        <f aca="false">IF(REF_DT&lt;PromptMonth,1,INDEX(BucketTable,MATCH($A8557,SumMonths,0),1))</f>
        <v>#VALUE!</v>
      </c>
      <c r="G8557" s="94" t="e">
        <f aca="false">INDEX(Book_Type,MATCH($B8557,Book,0),1)</f>
        <v>#N/A</v>
      </c>
      <c r="H8557" s="94" t="e">
        <f aca="false">$F8557&amp;$G8557</f>
        <v>#N/A</v>
      </c>
    </row>
    <row r="8558" customFormat="false" ht="12.75" hidden="false" customHeight="false" outlineLevel="0" collapsed="false">
      <c r="F8558" s="94" t="e">
        <f aca="false">IF(REF_DT&lt;PromptMonth,1,INDEX(BucketTable,MATCH($A8558,SumMonths,0),1))</f>
        <v>#VALUE!</v>
      </c>
      <c r="G8558" s="94" t="e">
        <f aca="false">INDEX(Book_Type,MATCH($B8558,Book,0),1)</f>
        <v>#N/A</v>
      </c>
      <c r="H8558" s="94" t="e">
        <f aca="false">$F8558&amp;$G8558</f>
        <v>#N/A</v>
      </c>
    </row>
    <row r="8559" customFormat="false" ht="12.75" hidden="false" customHeight="false" outlineLevel="0" collapsed="false">
      <c r="F8559" s="94" t="e">
        <f aca="false">IF(REF_DT&lt;PromptMonth,1,INDEX(BucketTable,MATCH($A8559,SumMonths,0),1))</f>
        <v>#VALUE!</v>
      </c>
      <c r="G8559" s="94" t="e">
        <f aca="false">INDEX(Book_Type,MATCH($B8559,Book,0),1)</f>
        <v>#N/A</v>
      </c>
      <c r="H8559" s="94" t="e">
        <f aca="false">$F8559&amp;$G8559</f>
        <v>#N/A</v>
      </c>
    </row>
    <row r="8560" customFormat="false" ht="12.75" hidden="false" customHeight="false" outlineLevel="0" collapsed="false">
      <c r="F8560" s="94" t="e">
        <f aca="false">IF(REF_DT&lt;PromptMonth,1,INDEX(BucketTable,MATCH($A8560,SumMonths,0),1))</f>
        <v>#VALUE!</v>
      </c>
      <c r="G8560" s="94" t="e">
        <f aca="false">INDEX(Book_Type,MATCH($B8560,Book,0),1)</f>
        <v>#N/A</v>
      </c>
      <c r="H8560" s="94" t="e">
        <f aca="false">$F8560&amp;$G8560</f>
        <v>#N/A</v>
      </c>
    </row>
    <row r="8561" customFormat="false" ht="12.75" hidden="false" customHeight="false" outlineLevel="0" collapsed="false">
      <c r="F8561" s="94" t="e">
        <f aca="false">IF(REF_DT&lt;PromptMonth,1,INDEX(BucketTable,MATCH($A8561,SumMonths,0),1))</f>
        <v>#VALUE!</v>
      </c>
      <c r="G8561" s="94" t="e">
        <f aca="false">INDEX(Book_Type,MATCH($B8561,Book,0),1)</f>
        <v>#N/A</v>
      </c>
      <c r="H8561" s="94" t="e">
        <f aca="false">$F8561&amp;$G8561</f>
        <v>#N/A</v>
      </c>
    </row>
    <row r="8562" customFormat="false" ht="12.75" hidden="false" customHeight="false" outlineLevel="0" collapsed="false">
      <c r="F8562" s="94" t="e">
        <f aca="false">IF(REF_DT&lt;PromptMonth,1,INDEX(BucketTable,MATCH($A8562,SumMonths,0),1))</f>
        <v>#VALUE!</v>
      </c>
      <c r="G8562" s="94" t="e">
        <f aca="false">INDEX(Book_Type,MATCH($B8562,Book,0),1)</f>
        <v>#N/A</v>
      </c>
      <c r="H8562" s="94" t="e">
        <f aca="false">$F8562&amp;$G8562</f>
        <v>#N/A</v>
      </c>
    </row>
    <row r="8563" customFormat="false" ht="12.75" hidden="false" customHeight="false" outlineLevel="0" collapsed="false">
      <c r="F8563" s="94" t="e">
        <f aca="false">IF(REF_DT&lt;PromptMonth,1,INDEX(BucketTable,MATCH($A8563,SumMonths,0),1))</f>
        <v>#VALUE!</v>
      </c>
      <c r="G8563" s="94" t="e">
        <f aca="false">INDEX(Book_Type,MATCH($B8563,Book,0),1)</f>
        <v>#N/A</v>
      </c>
      <c r="H8563" s="94" t="e">
        <f aca="false">$F8563&amp;$G8563</f>
        <v>#N/A</v>
      </c>
    </row>
    <row r="8564" customFormat="false" ht="12.75" hidden="false" customHeight="false" outlineLevel="0" collapsed="false">
      <c r="F8564" s="94" t="e">
        <f aca="false">IF(REF_DT&lt;PromptMonth,1,INDEX(BucketTable,MATCH($A8564,SumMonths,0),1))</f>
        <v>#VALUE!</v>
      </c>
      <c r="G8564" s="94" t="e">
        <f aca="false">INDEX(Book_Type,MATCH($B8564,Book,0),1)</f>
        <v>#N/A</v>
      </c>
      <c r="H8564" s="94" t="e">
        <f aca="false">$F8564&amp;$G8564</f>
        <v>#N/A</v>
      </c>
    </row>
    <row r="8565" customFormat="false" ht="12.75" hidden="false" customHeight="false" outlineLevel="0" collapsed="false">
      <c r="F8565" s="94" t="e">
        <f aca="false">IF(REF_DT&lt;PromptMonth,1,INDEX(BucketTable,MATCH($A8565,SumMonths,0),1))</f>
        <v>#VALUE!</v>
      </c>
      <c r="G8565" s="94" t="e">
        <f aca="false">INDEX(Book_Type,MATCH($B8565,Book,0),1)</f>
        <v>#N/A</v>
      </c>
      <c r="H8565" s="94" t="e">
        <f aca="false">$F8565&amp;$G8565</f>
        <v>#N/A</v>
      </c>
    </row>
    <row r="8566" customFormat="false" ht="12.75" hidden="false" customHeight="false" outlineLevel="0" collapsed="false">
      <c r="F8566" s="94" t="e">
        <f aca="false">IF(REF_DT&lt;PromptMonth,1,INDEX(BucketTable,MATCH($A8566,SumMonths,0),1))</f>
        <v>#VALUE!</v>
      </c>
      <c r="G8566" s="94" t="e">
        <f aca="false">INDEX(Book_Type,MATCH($B8566,Book,0),1)</f>
        <v>#N/A</v>
      </c>
      <c r="H8566" s="94" t="e">
        <f aca="false">$F8566&amp;$G8566</f>
        <v>#N/A</v>
      </c>
    </row>
    <row r="8567" customFormat="false" ht="12.75" hidden="false" customHeight="false" outlineLevel="0" collapsed="false">
      <c r="F8567" s="94" t="e">
        <f aca="false">IF(REF_DT&lt;PromptMonth,1,INDEX(BucketTable,MATCH($A8567,SumMonths,0),1))</f>
        <v>#VALUE!</v>
      </c>
      <c r="G8567" s="94" t="e">
        <f aca="false">INDEX(Book_Type,MATCH($B8567,Book,0),1)</f>
        <v>#N/A</v>
      </c>
      <c r="H8567" s="94" t="e">
        <f aca="false">$F8567&amp;$G8567</f>
        <v>#N/A</v>
      </c>
    </row>
    <row r="8568" customFormat="false" ht="12.75" hidden="false" customHeight="false" outlineLevel="0" collapsed="false">
      <c r="F8568" s="94" t="e">
        <f aca="false">IF(REF_DT&lt;PromptMonth,1,INDEX(BucketTable,MATCH($A8568,SumMonths,0),1))</f>
        <v>#VALUE!</v>
      </c>
      <c r="G8568" s="94" t="e">
        <f aca="false">INDEX(Book_Type,MATCH($B8568,Book,0),1)</f>
        <v>#N/A</v>
      </c>
      <c r="H8568" s="94" t="e">
        <f aca="false">$F8568&amp;$G8568</f>
        <v>#N/A</v>
      </c>
    </row>
    <row r="8569" customFormat="false" ht="12.75" hidden="false" customHeight="false" outlineLevel="0" collapsed="false">
      <c r="F8569" s="94" t="e">
        <f aca="false">IF(REF_DT&lt;PromptMonth,1,INDEX(BucketTable,MATCH($A8569,SumMonths,0),1))</f>
        <v>#VALUE!</v>
      </c>
      <c r="G8569" s="94" t="e">
        <f aca="false">INDEX(Book_Type,MATCH($B8569,Book,0),1)</f>
        <v>#N/A</v>
      </c>
      <c r="H8569" s="94" t="e">
        <f aca="false">$F8569&amp;$G8569</f>
        <v>#N/A</v>
      </c>
    </row>
    <row r="8570" customFormat="false" ht="12.75" hidden="false" customHeight="false" outlineLevel="0" collapsed="false">
      <c r="F8570" s="94" t="e">
        <f aca="false">IF(REF_DT&lt;PromptMonth,1,INDEX(BucketTable,MATCH($A8570,SumMonths,0),1))</f>
        <v>#VALUE!</v>
      </c>
      <c r="G8570" s="94" t="e">
        <f aca="false">INDEX(Book_Type,MATCH($B8570,Book,0),1)</f>
        <v>#N/A</v>
      </c>
      <c r="H8570" s="94" t="e">
        <f aca="false">$F8570&amp;$G8570</f>
        <v>#N/A</v>
      </c>
    </row>
    <row r="8571" customFormat="false" ht="12.75" hidden="false" customHeight="false" outlineLevel="0" collapsed="false">
      <c r="F8571" s="94" t="e">
        <f aca="false">IF(REF_DT&lt;PromptMonth,1,INDEX(BucketTable,MATCH($A8571,SumMonths,0),1))</f>
        <v>#VALUE!</v>
      </c>
      <c r="G8571" s="94" t="e">
        <f aca="false">INDEX(Book_Type,MATCH($B8571,Book,0),1)</f>
        <v>#N/A</v>
      </c>
      <c r="H8571" s="94" t="e">
        <f aca="false">$F8571&amp;$G8571</f>
        <v>#N/A</v>
      </c>
    </row>
    <row r="8572" customFormat="false" ht="12.75" hidden="false" customHeight="false" outlineLevel="0" collapsed="false">
      <c r="F8572" s="94" t="e">
        <f aca="false">IF(REF_DT&lt;PromptMonth,1,INDEX(BucketTable,MATCH($A8572,SumMonths,0),1))</f>
        <v>#VALUE!</v>
      </c>
      <c r="G8572" s="94" t="e">
        <f aca="false">INDEX(Book_Type,MATCH($B8572,Book,0),1)</f>
        <v>#N/A</v>
      </c>
      <c r="H8572" s="94" t="e">
        <f aca="false">$F8572&amp;$G8572</f>
        <v>#N/A</v>
      </c>
    </row>
    <row r="8573" customFormat="false" ht="12.75" hidden="false" customHeight="false" outlineLevel="0" collapsed="false">
      <c r="F8573" s="94" t="e">
        <f aca="false">IF(REF_DT&lt;PromptMonth,1,INDEX(BucketTable,MATCH($A8573,SumMonths,0),1))</f>
        <v>#VALUE!</v>
      </c>
      <c r="G8573" s="94" t="e">
        <f aca="false">INDEX(Book_Type,MATCH($B8573,Book,0),1)</f>
        <v>#N/A</v>
      </c>
      <c r="H8573" s="94" t="e">
        <f aca="false">$F8573&amp;$G8573</f>
        <v>#N/A</v>
      </c>
    </row>
    <row r="8574" customFormat="false" ht="12.75" hidden="false" customHeight="false" outlineLevel="0" collapsed="false">
      <c r="F8574" s="94" t="e">
        <f aca="false">IF(REF_DT&lt;PromptMonth,1,INDEX(BucketTable,MATCH($A8574,SumMonths,0),1))</f>
        <v>#VALUE!</v>
      </c>
      <c r="G8574" s="94" t="e">
        <f aca="false">INDEX(Book_Type,MATCH($B8574,Book,0),1)</f>
        <v>#N/A</v>
      </c>
      <c r="H8574" s="94" t="e">
        <f aca="false">$F8574&amp;$G8574</f>
        <v>#N/A</v>
      </c>
    </row>
    <row r="8575" customFormat="false" ht="12.75" hidden="false" customHeight="false" outlineLevel="0" collapsed="false">
      <c r="F8575" s="94" t="e">
        <f aca="false">IF(REF_DT&lt;PromptMonth,1,INDEX(BucketTable,MATCH($A8575,SumMonths,0),1))</f>
        <v>#VALUE!</v>
      </c>
      <c r="G8575" s="94" t="e">
        <f aca="false">INDEX(Book_Type,MATCH($B8575,Book,0),1)</f>
        <v>#N/A</v>
      </c>
      <c r="H8575" s="94" t="e">
        <f aca="false">$F8575&amp;$G8575</f>
        <v>#N/A</v>
      </c>
    </row>
    <row r="8576" customFormat="false" ht="12.75" hidden="false" customHeight="false" outlineLevel="0" collapsed="false">
      <c r="F8576" s="94" t="e">
        <f aca="false">IF(REF_DT&lt;PromptMonth,1,INDEX(BucketTable,MATCH($A8576,SumMonths,0),1))</f>
        <v>#VALUE!</v>
      </c>
      <c r="G8576" s="94" t="e">
        <f aca="false">INDEX(Book_Type,MATCH($B8576,Book,0),1)</f>
        <v>#N/A</v>
      </c>
      <c r="H8576" s="94" t="e">
        <f aca="false">$F8576&amp;$G8576</f>
        <v>#N/A</v>
      </c>
    </row>
    <row r="8577" customFormat="false" ht="12.75" hidden="false" customHeight="false" outlineLevel="0" collapsed="false">
      <c r="F8577" s="94" t="e">
        <f aca="false">IF(REF_DT&lt;PromptMonth,1,INDEX(BucketTable,MATCH($A8577,SumMonths,0),1))</f>
        <v>#VALUE!</v>
      </c>
      <c r="G8577" s="94" t="e">
        <f aca="false">INDEX(Book_Type,MATCH($B8577,Book,0),1)</f>
        <v>#N/A</v>
      </c>
      <c r="H8577" s="94" t="e">
        <f aca="false">$F8577&amp;$G8577</f>
        <v>#N/A</v>
      </c>
    </row>
    <row r="8578" customFormat="false" ht="12.75" hidden="false" customHeight="false" outlineLevel="0" collapsed="false">
      <c r="F8578" s="94" t="e">
        <f aca="false">IF(REF_DT&lt;PromptMonth,1,INDEX(BucketTable,MATCH($A8578,SumMonths,0),1))</f>
        <v>#VALUE!</v>
      </c>
      <c r="G8578" s="94" t="e">
        <f aca="false">INDEX(Book_Type,MATCH($B8578,Book,0),1)</f>
        <v>#N/A</v>
      </c>
      <c r="H8578" s="94" t="e">
        <f aca="false">$F8578&amp;$G8578</f>
        <v>#N/A</v>
      </c>
    </row>
    <row r="8579" customFormat="false" ht="12.75" hidden="false" customHeight="false" outlineLevel="0" collapsed="false">
      <c r="F8579" s="94" t="e">
        <f aca="false">IF(REF_DT&lt;PromptMonth,1,INDEX(BucketTable,MATCH($A8579,SumMonths,0),1))</f>
        <v>#VALUE!</v>
      </c>
      <c r="G8579" s="94" t="e">
        <f aca="false">INDEX(Book_Type,MATCH($B8579,Book,0),1)</f>
        <v>#N/A</v>
      </c>
      <c r="H8579" s="94" t="e">
        <f aca="false">$F8579&amp;$G8579</f>
        <v>#N/A</v>
      </c>
    </row>
    <row r="8580" customFormat="false" ht="12.75" hidden="false" customHeight="false" outlineLevel="0" collapsed="false">
      <c r="F8580" s="94" t="e">
        <f aca="false">IF(REF_DT&lt;PromptMonth,1,INDEX(BucketTable,MATCH($A8580,SumMonths,0),1))</f>
        <v>#VALUE!</v>
      </c>
      <c r="G8580" s="94" t="e">
        <f aca="false">INDEX(Book_Type,MATCH($B8580,Book,0),1)</f>
        <v>#N/A</v>
      </c>
      <c r="H8580" s="94" t="e">
        <f aca="false">$F8580&amp;$G8580</f>
        <v>#N/A</v>
      </c>
    </row>
    <row r="8581" customFormat="false" ht="12.75" hidden="false" customHeight="false" outlineLevel="0" collapsed="false">
      <c r="F8581" s="94" t="e">
        <f aca="false">IF(REF_DT&lt;PromptMonth,1,INDEX(BucketTable,MATCH($A8581,SumMonths,0),1))</f>
        <v>#VALUE!</v>
      </c>
      <c r="G8581" s="94" t="e">
        <f aca="false">INDEX(Book_Type,MATCH($B8581,Book,0),1)</f>
        <v>#N/A</v>
      </c>
      <c r="H8581" s="94" t="e">
        <f aca="false">$F8581&amp;$G8581</f>
        <v>#N/A</v>
      </c>
    </row>
    <row r="8582" customFormat="false" ht="12.75" hidden="false" customHeight="false" outlineLevel="0" collapsed="false">
      <c r="F8582" s="94" t="e">
        <f aca="false">IF(REF_DT&lt;PromptMonth,1,INDEX(BucketTable,MATCH($A8582,SumMonths,0),1))</f>
        <v>#VALUE!</v>
      </c>
      <c r="G8582" s="94" t="e">
        <f aca="false">INDEX(Book_Type,MATCH($B8582,Book,0),1)</f>
        <v>#N/A</v>
      </c>
      <c r="H8582" s="94" t="e">
        <f aca="false">$F8582&amp;$G8582</f>
        <v>#N/A</v>
      </c>
    </row>
    <row r="8583" customFormat="false" ht="12.75" hidden="false" customHeight="false" outlineLevel="0" collapsed="false">
      <c r="F8583" s="94" t="e">
        <f aca="false">IF(REF_DT&lt;PromptMonth,1,INDEX(BucketTable,MATCH($A8583,SumMonths,0),1))</f>
        <v>#VALUE!</v>
      </c>
      <c r="G8583" s="94" t="e">
        <f aca="false">INDEX(Book_Type,MATCH($B8583,Book,0),1)</f>
        <v>#N/A</v>
      </c>
      <c r="H8583" s="94" t="e">
        <f aca="false">$F8583&amp;$G8583</f>
        <v>#N/A</v>
      </c>
    </row>
    <row r="8584" customFormat="false" ht="12.75" hidden="false" customHeight="false" outlineLevel="0" collapsed="false">
      <c r="F8584" s="94" t="e">
        <f aca="false">IF(REF_DT&lt;PromptMonth,1,INDEX(BucketTable,MATCH($A8584,SumMonths,0),1))</f>
        <v>#VALUE!</v>
      </c>
      <c r="G8584" s="94" t="e">
        <f aca="false">INDEX(Book_Type,MATCH($B8584,Book,0),1)</f>
        <v>#N/A</v>
      </c>
      <c r="H8584" s="94" t="e">
        <f aca="false">$F8584&amp;$G8584</f>
        <v>#N/A</v>
      </c>
    </row>
    <row r="8585" customFormat="false" ht="12.75" hidden="false" customHeight="false" outlineLevel="0" collapsed="false">
      <c r="F8585" s="94" t="e">
        <f aca="false">IF(REF_DT&lt;PromptMonth,1,INDEX(BucketTable,MATCH($A8585,SumMonths,0),1))</f>
        <v>#VALUE!</v>
      </c>
      <c r="G8585" s="94" t="e">
        <f aca="false">INDEX(Book_Type,MATCH($B8585,Book,0),1)</f>
        <v>#N/A</v>
      </c>
      <c r="H8585" s="94" t="e">
        <f aca="false">$F8585&amp;$G8585</f>
        <v>#N/A</v>
      </c>
    </row>
    <row r="8586" customFormat="false" ht="12.75" hidden="false" customHeight="false" outlineLevel="0" collapsed="false">
      <c r="F8586" s="94" t="e">
        <f aca="false">IF(REF_DT&lt;PromptMonth,1,INDEX(BucketTable,MATCH($A8586,SumMonths,0),1))</f>
        <v>#VALUE!</v>
      </c>
      <c r="G8586" s="94" t="e">
        <f aca="false">INDEX(Book_Type,MATCH($B8586,Book,0),1)</f>
        <v>#N/A</v>
      </c>
      <c r="H8586" s="94" t="e">
        <f aca="false">$F8586&amp;$G8586</f>
        <v>#N/A</v>
      </c>
    </row>
    <row r="8587" customFormat="false" ht="12.75" hidden="false" customHeight="false" outlineLevel="0" collapsed="false">
      <c r="F8587" s="94" t="e">
        <f aca="false">IF(REF_DT&lt;PromptMonth,1,INDEX(BucketTable,MATCH($A8587,SumMonths,0),1))</f>
        <v>#VALUE!</v>
      </c>
      <c r="G8587" s="94" t="e">
        <f aca="false">INDEX(Book_Type,MATCH($B8587,Book,0),1)</f>
        <v>#N/A</v>
      </c>
      <c r="H8587" s="94" t="e">
        <f aca="false">$F8587&amp;$G8587</f>
        <v>#N/A</v>
      </c>
    </row>
    <row r="8588" customFormat="false" ht="12.75" hidden="false" customHeight="false" outlineLevel="0" collapsed="false">
      <c r="F8588" s="94" t="e">
        <f aca="false">IF(REF_DT&lt;PromptMonth,1,INDEX(BucketTable,MATCH($A8588,SumMonths,0),1))</f>
        <v>#VALUE!</v>
      </c>
      <c r="G8588" s="94" t="e">
        <f aca="false">INDEX(Book_Type,MATCH($B8588,Book,0),1)</f>
        <v>#N/A</v>
      </c>
      <c r="H8588" s="94" t="e">
        <f aca="false">$F8588&amp;$G8588</f>
        <v>#N/A</v>
      </c>
    </row>
    <row r="8589" customFormat="false" ht="12.75" hidden="false" customHeight="false" outlineLevel="0" collapsed="false">
      <c r="F8589" s="94" t="e">
        <f aca="false">IF(REF_DT&lt;PromptMonth,1,INDEX(BucketTable,MATCH($A8589,SumMonths,0),1))</f>
        <v>#VALUE!</v>
      </c>
      <c r="G8589" s="94" t="e">
        <f aca="false">INDEX(Book_Type,MATCH($B8589,Book,0),1)</f>
        <v>#N/A</v>
      </c>
      <c r="H8589" s="94" t="e">
        <f aca="false">$F8589&amp;$G8589</f>
        <v>#N/A</v>
      </c>
    </row>
    <row r="8590" customFormat="false" ht="12.75" hidden="false" customHeight="false" outlineLevel="0" collapsed="false">
      <c r="F8590" s="94" t="e">
        <f aca="false">IF(REF_DT&lt;PromptMonth,1,INDEX(BucketTable,MATCH($A8590,SumMonths,0),1))</f>
        <v>#VALUE!</v>
      </c>
      <c r="G8590" s="94" t="e">
        <f aca="false">INDEX(Book_Type,MATCH($B8590,Book,0),1)</f>
        <v>#N/A</v>
      </c>
      <c r="H8590" s="94" t="e">
        <f aca="false">$F8590&amp;$G8590</f>
        <v>#N/A</v>
      </c>
    </row>
    <row r="8591" customFormat="false" ht="12.75" hidden="false" customHeight="false" outlineLevel="0" collapsed="false">
      <c r="F8591" s="94" t="e">
        <f aca="false">IF(REF_DT&lt;PromptMonth,1,INDEX(BucketTable,MATCH($A8591,SumMonths,0),1))</f>
        <v>#VALUE!</v>
      </c>
      <c r="G8591" s="94" t="e">
        <f aca="false">INDEX(Book_Type,MATCH($B8591,Book,0),1)</f>
        <v>#N/A</v>
      </c>
      <c r="H8591" s="94" t="e">
        <f aca="false">$F8591&amp;$G8591</f>
        <v>#N/A</v>
      </c>
    </row>
    <row r="8592" customFormat="false" ht="12.75" hidden="false" customHeight="false" outlineLevel="0" collapsed="false">
      <c r="F8592" s="94" t="e">
        <f aca="false">IF(REF_DT&lt;PromptMonth,1,INDEX(BucketTable,MATCH($A8592,SumMonths,0),1))</f>
        <v>#VALUE!</v>
      </c>
      <c r="G8592" s="94" t="e">
        <f aca="false">INDEX(Book_Type,MATCH($B8592,Book,0),1)</f>
        <v>#N/A</v>
      </c>
      <c r="H8592" s="94" t="e">
        <f aca="false">$F8592&amp;$G8592</f>
        <v>#N/A</v>
      </c>
    </row>
    <row r="8593" customFormat="false" ht="12.75" hidden="false" customHeight="false" outlineLevel="0" collapsed="false">
      <c r="F8593" s="94" t="e">
        <f aca="false">IF(REF_DT&lt;PromptMonth,1,INDEX(BucketTable,MATCH($A8593,SumMonths,0),1))</f>
        <v>#VALUE!</v>
      </c>
      <c r="G8593" s="94" t="e">
        <f aca="false">INDEX(Book_Type,MATCH($B8593,Book,0),1)</f>
        <v>#N/A</v>
      </c>
      <c r="H8593" s="94" t="e">
        <f aca="false">$F8593&amp;$G8593</f>
        <v>#N/A</v>
      </c>
    </row>
    <row r="8594" customFormat="false" ht="12.75" hidden="false" customHeight="false" outlineLevel="0" collapsed="false">
      <c r="F8594" s="94" t="e">
        <f aca="false">IF(REF_DT&lt;PromptMonth,1,INDEX(BucketTable,MATCH($A8594,SumMonths,0),1))</f>
        <v>#VALUE!</v>
      </c>
      <c r="G8594" s="94" t="e">
        <f aca="false">INDEX(Book_Type,MATCH($B8594,Book,0),1)</f>
        <v>#N/A</v>
      </c>
      <c r="H8594" s="94" t="e">
        <f aca="false">$F8594&amp;$G8594</f>
        <v>#N/A</v>
      </c>
    </row>
    <row r="8595" customFormat="false" ht="12.75" hidden="false" customHeight="false" outlineLevel="0" collapsed="false">
      <c r="F8595" s="94" t="e">
        <f aca="false">IF(REF_DT&lt;PromptMonth,1,INDEX(BucketTable,MATCH($A8595,SumMonths,0),1))</f>
        <v>#VALUE!</v>
      </c>
      <c r="G8595" s="94" t="e">
        <f aca="false">INDEX(Book_Type,MATCH($B8595,Book,0),1)</f>
        <v>#N/A</v>
      </c>
      <c r="H8595" s="94" t="e">
        <f aca="false">$F8595&amp;$G8595</f>
        <v>#N/A</v>
      </c>
    </row>
    <row r="8596" customFormat="false" ht="12.75" hidden="false" customHeight="false" outlineLevel="0" collapsed="false">
      <c r="F8596" s="94" t="e">
        <f aca="false">IF(REF_DT&lt;PromptMonth,1,INDEX(BucketTable,MATCH($A8596,SumMonths,0),1))</f>
        <v>#VALUE!</v>
      </c>
      <c r="G8596" s="94" t="e">
        <f aca="false">INDEX(Book_Type,MATCH($B8596,Book,0),1)</f>
        <v>#N/A</v>
      </c>
      <c r="H8596" s="94" t="e">
        <f aca="false">$F8596&amp;$G8596</f>
        <v>#N/A</v>
      </c>
    </row>
    <row r="8597" customFormat="false" ht="12.75" hidden="false" customHeight="false" outlineLevel="0" collapsed="false">
      <c r="F8597" s="94" t="e">
        <f aca="false">IF(REF_DT&lt;PromptMonth,1,INDEX(BucketTable,MATCH($A8597,SumMonths,0),1))</f>
        <v>#VALUE!</v>
      </c>
      <c r="G8597" s="94" t="e">
        <f aca="false">INDEX(Book_Type,MATCH($B8597,Book,0),1)</f>
        <v>#N/A</v>
      </c>
      <c r="H8597" s="94" t="e">
        <f aca="false">$F8597&amp;$G8597</f>
        <v>#N/A</v>
      </c>
    </row>
    <row r="8598" customFormat="false" ht="12.75" hidden="false" customHeight="false" outlineLevel="0" collapsed="false">
      <c r="F8598" s="94" t="e">
        <f aca="false">IF(REF_DT&lt;PromptMonth,1,INDEX(BucketTable,MATCH($A8598,SumMonths,0),1))</f>
        <v>#VALUE!</v>
      </c>
      <c r="G8598" s="94" t="e">
        <f aca="false">INDEX(Book_Type,MATCH($B8598,Book,0),1)</f>
        <v>#N/A</v>
      </c>
      <c r="H8598" s="94" t="e">
        <f aca="false">$F8598&amp;$G8598</f>
        <v>#N/A</v>
      </c>
    </row>
    <row r="8599" customFormat="false" ht="12.75" hidden="false" customHeight="false" outlineLevel="0" collapsed="false">
      <c r="F8599" s="94" t="e">
        <f aca="false">IF(REF_DT&lt;PromptMonth,1,INDEX(BucketTable,MATCH($A8599,SumMonths,0),1))</f>
        <v>#VALUE!</v>
      </c>
      <c r="G8599" s="94" t="e">
        <f aca="false">INDEX(Book_Type,MATCH($B8599,Book,0),1)</f>
        <v>#N/A</v>
      </c>
      <c r="H8599" s="94" t="e">
        <f aca="false">$F8599&amp;$G8599</f>
        <v>#N/A</v>
      </c>
    </row>
    <row r="8600" customFormat="false" ht="12.75" hidden="false" customHeight="false" outlineLevel="0" collapsed="false">
      <c r="F8600" s="94" t="e">
        <f aca="false">IF(REF_DT&lt;PromptMonth,1,INDEX(BucketTable,MATCH($A8600,SumMonths,0),1))</f>
        <v>#VALUE!</v>
      </c>
      <c r="G8600" s="94" t="e">
        <f aca="false">INDEX(Book_Type,MATCH($B8600,Book,0),1)</f>
        <v>#N/A</v>
      </c>
      <c r="H8600" s="94" t="e">
        <f aca="false">$F8600&amp;$G8600</f>
        <v>#N/A</v>
      </c>
    </row>
    <row r="8601" customFormat="false" ht="12.75" hidden="false" customHeight="false" outlineLevel="0" collapsed="false">
      <c r="F8601" s="94" t="e">
        <f aca="false">IF(REF_DT&lt;PromptMonth,1,INDEX(BucketTable,MATCH($A8601,SumMonths,0),1))</f>
        <v>#VALUE!</v>
      </c>
      <c r="G8601" s="94" t="e">
        <f aca="false">INDEX(Book_Type,MATCH($B8601,Book,0),1)</f>
        <v>#N/A</v>
      </c>
      <c r="H8601" s="94" t="e">
        <f aca="false">$F8601&amp;$G8601</f>
        <v>#N/A</v>
      </c>
    </row>
    <row r="8602" customFormat="false" ht="12.75" hidden="false" customHeight="false" outlineLevel="0" collapsed="false">
      <c r="F8602" s="94" t="e">
        <f aca="false">IF(REF_DT&lt;PromptMonth,1,INDEX(BucketTable,MATCH($A8602,SumMonths,0),1))</f>
        <v>#VALUE!</v>
      </c>
      <c r="G8602" s="94" t="e">
        <f aca="false">INDEX(Book_Type,MATCH($B8602,Book,0),1)</f>
        <v>#N/A</v>
      </c>
      <c r="H8602" s="94" t="e">
        <f aca="false">$F8602&amp;$G8602</f>
        <v>#N/A</v>
      </c>
    </row>
    <row r="8603" customFormat="false" ht="12.75" hidden="false" customHeight="false" outlineLevel="0" collapsed="false">
      <c r="F8603" s="94" t="e">
        <f aca="false">IF(REF_DT&lt;PromptMonth,1,INDEX(BucketTable,MATCH($A8603,SumMonths,0),1))</f>
        <v>#VALUE!</v>
      </c>
      <c r="G8603" s="94" t="e">
        <f aca="false">INDEX(Book_Type,MATCH($B8603,Book,0),1)</f>
        <v>#N/A</v>
      </c>
      <c r="H8603" s="94" t="e">
        <f aca="false">$F8603&amp;$G8603</f>
        <v>#N/A</v>
      </c>
    </row>
    <row r="8604" customFormat="false" ht="12.75" hidden="false" customHeight="false" outlineLevel="0" collapsed="false">
      <c r="F8604" s="94" t="e">
        <f aca="false">IF(REF_DT&lt;PromptMonth,1,INDEX(BucketTable,MATCH($A8604,SumMonths,0),1))</f>
        <v>#VALUE!</v>
      </c>
      <c r="G8604" s="94" t="e">
        <f aca="false">INDEX(Book_Type,MATCH($B8604,Book,0),1)</f>
        <v>#N/A</v>
      </c>
      <c r="H8604" s="94" t="e">
        <f aca="false">$F8604&amp;$G8604</f>
        <v>#N/A</v>
      </c>
    </row>
    <row r="8605" customFormat="false" ht="12.75" hidden="false" customHeight="false" outlineLevel="0" collapsed="false">
      <c r="F8605" s="94" t="e">
        <f aca="false">IF(REF_DT&lt;PromptMonth,1,INDEX(BucketTable,MATCH($A8605,SumMonths,0),1))</f>
        <v>#VALUE!</v>
      </c>
      <c r="G8605" s="94" t="e">
        <f aca="false">INDEX(Book_Type,MATCH($B8605,Book,0),1)</f>
        <v>#N/A</v>
      </c>
      <c r="H8605" s="94" t="e">
        <f aca="false">$F8605&amp;$G8605</f>
        <v>#N/A</v>
      </c>
    </row>
    <row r="8606" customFormat="false" ht="12.75" hidden="false" customHeight="false" outlineLevel="0" collapsed="false">
      <c r="F8606" s="94" t="e">
        <f aca="false">IF(REF_DT&lt;PromptMonth,1,INDEX(BucketTable,MATCH($A8606,SumMonths,0),1))</f>
        <v>#VALUE!</v>
      </c>
      <c r="G8606" s="94" t="e">
        <f aca="false">INDEX(Book_Type,MATCH($B8606,Book,0),1)</f>
        <v>#N/A</v>
      </c>
      <c r="H8606" s="94" t="e">
        <f aca="false">$F8606&amp;$G8606</f>
        <v>#N/A</v>
      </c>
    </row>
    <row r="8607" customFormat="false" ht="12.75" hidden="false" customHeight="false" outlineLevel="0" collapsed="false">
      <c r="F8607" s="94" t="e">
        <f aca="false">IF(REF_DT&lt;PromptMonth,1,INDEX(BucketTable,MATCH($A8607,SumMonths,0),1))</f>
        <v>#VALUE!</v>
      </c>
      <c r="G8607" s="94" t="e">
        <f aca="false">INDEX(Book_Type,MATCH($B8607,Book,0),1)</f>
        <v>#N/A</v>
      </c>
      <c r="H8607" s="94" t="e">
        <f aca="false">$F8607&amp;$G8607</f>
        <v>#N/A</v>
      </c>
    </row>
    <row r="8608" customFormat="false" ht="12.75" hidden="false" customHeight="false" outlineLevel="0" collapsed="false">
      <c r="F8608" s="94" t="e">
        <f aca="false">IF(REF_DT&lt;PromptMonth,1,INDEX(BucketTable,MATCH($A8608,SumMonths,0),1))</f>
        <v>#VALUE!</v>
      </c>
      <c r="G8608" s="94" t="e">
        <f aca="false">INDEX(Book_Type,MATCH($B8608,Book,0),1)</f>
        <v>#N/A</v>
      </c>
      <c r="H8608" s="94" t="e">
        <f aca="false">$F8608&amp;$G8608</f>
        <v>#N/A</v>
      </c>
    </row>
    <row r="8609" customFormat="false" ht="12.75" hidden="false" customHeight="false" outlineLevel="0" collapsed="false">
      <c r="F8609" s="94" t="e">
        <f aca="false">IF(REF_DT&lt;PromptMonth,1,INDEX(BucketTable,MATCH($A8609,SumMonths,0),1))</f>
        <v>#VALUE!</v>
      </c>
      <c r="G8609" s="94" t="e">
        <f aca="false">INDEX(Book_Type,MATCH($B8609,Book,0),1)</f>
        <v>#N/A</v>
      </c>
      <c r="H8609" s="94" t="e">
        <f aca="false">$F8609&amp;$G8609</f>
        <v>#N/A</v>
      </c>
    </row>
    <row r="8610" customFormat="false" ht="12.75" hidden="false" customHeight="false" outlineLevel="0" collapsed="false">
      <c r="F8610" s="94" t="e">
        <f aca="false">IF(REF_DT&lt;PromptMonth,1,INDEX(BucketTable,MATCH($A8610,SumMonths,0),1))</f>
        <v>#VALUE!</v>
      </c>
      <c r="G8610" s="94" t="e">
        <f aca="false">INDEX(Book_Type,MATCH($B8610,Book,0),1)</f>
        <v>#N/A</v>
      </c>
      <c r="H8610" s="94" t="e">
        <f aca="false">$F8610&amp;$G8610</f>
        <v>#N/A</v>
      </c>
    </row>
    <row r="8611" customFormat="false" ht="12.75" hidden="false" customHeight="false" outlineLevel="0" collapsed="false">
      <c r="F8611" s="94" t="e">
        <f aca="false">IF(REF_DT&lt;PromptMonth,1,INDEX(BucketTable,MATCH($A8611,SumMonths,0),1))</f>
        <v>#VALUE!</v>
      </c>
      <c r="G8611" s="94" t="e">
        <f aca="false">INDEX(Book_Type,MATCH($B8611,Book,0),1)</f>
        <v>#N/A</v>
      </c>
      <c r="H8611" s="94" t="e">
        <f aca="false">$F8611&amp;$G8611</f>
        <v>#N/A</v>
      </c>
    </row>
    <row r="8612" customFormat="false" ht="12.75" hidden="false" customHeight="false" outlineLevel="0" collapsed="false">
      <c r="F8612" s="94" t="e">
        <f aca="false">IF(REF_DT&lt;PromptMonth,1,INDEX(BucketTable,MATCH($A8612,SumMonths,0),1))</f>
        <v>#VALUE!</v>
      </c>
      <c r="G8612" s="94" t="e">
        <f aca="false">INDEX(Book_Type,MATCH($B8612,Book,0),1)</f>
        <v>#N/A</v>
      </c>
      <c r="H8612" s="94" t="e">
        <f aca="false">$F8612&amp;$G8612</f>
        <v>#N/A</v>
      </c>
    </row>
    <row r="8613" customFormat="false" ht="12.75" hidden="false" customHeight="false" outlineLevel="0" collapsed="false">
      <c r="F8613" s="94" t="e">
        <f aca="false">IF(REF_DT&lt;PromptMonth,1,INDEX(BucketTable,MATCH($A8613,SumMonths,0),1))</f>
        <v>#VALUE!</v>
      </c>
      <c r="G8613" s="94" t="e">
        <f aca="false">INDEX(Book_Type,MATCH($B8613,Book,0),1)</f>
        <v>#N/A</v>
      </c>
      <c r="H8613" s="94" t="e">
        <f aca="false">$F8613&amp;$G8613</f>
        <v>#N/A</v>
      </c>
    </row>
    <row r="8614" customFormat="false" ht="12.75" hidden="false" customHeight="false" outlineLevel="0" collapsed="false">
      <c r="F8614" s="94" t="e">
        <f aca="false">IF(REF_DT&lt;PromptMonth,1,INDEX(BucketTable,MATCH($A8614,SumMonths,0),1))</f>
        <v>#VALUE!</v>
      </c>
      <c r="G8614" s="94" t="e">
        <f aca="false">INDEX(Book_Type,MATCH($B8614,Book,0),1)</f>
        <v>#N/A</v>
      </c>
      <c r="H8614" s="94" t="e">
        <f aca="false">$F8614&amp;$G8614</f>
        <v>#N/A</v>
      </c>
    </row>
    <row r="8615" customFormat="false" ht="12.75" hidden="false" customHeight="false" outlineLevel="0" collapsed="false">
      <c r="F8615" s="94" t="e">
        <f aca="false">IF(REF_DT&lt;PromptMonth,1,INDEX(BucketTable,MATCH($A8615,SumMonths,0),1))</f>
        <v>#VALUE!</v>
      </c>
      <c r="G8615" s="94" t="e">
        <f aca="false">INDEX(Book_Type,MATCH($B8615,Book,0),1)</f>
        <v>#N/A</v>
      </c>
      <c r="H8615" s="94" t="e">
        <f aca="false">$F8615&amp;$G8615</f>
        <v>#N/A</v>
      </c>
    </row>
    <row r="8616" customFormat="false" ht="12.75" hidden="false" customHeight="false" outlineLevel="0" collapsed="false">
      <c r="F8616" s="94" t="e">
        <f aca="false">IF(REF_DT&lt;PromptMonth,1,INDEX(BucketTable,MATCH($A8616,SumMonths,0),1))</f>
        <v>#VALUE!</v>
      </c>
      <c r="G8616" s="94" t="e">
        <f aca="false">INDEX(Book_Type,MATCH($B8616,Book,0),1)</f>
        <v>#N/A</v>
      </c>
      <c r="H8616" s="94" t="e">
        <f aca="false">$F8616&amp;$G8616</f>
        <v>#N/A</v>
      </c>
    </row>
    <row r="8617" customFormat="false" ht="12.75" hidden="false" customHeight="false" outlineLevel="0" collapsed="false">
      <c r="F8617" s="94" t="e">
        <f aca="false">IF(REF_DT&lt;PromptMonth,1,INDEX(BucketTable,MATCH($A8617,SumMonths,0),1))</f>
        <v>#VALUE!</v>
      </c>
      <c r="G8617" s="94" t="e">
        <f aca="false">INDEX(Book_Type,MATCH($B8617,Book,0),1)</f>
        <v>#N/A</v>
      </c>
      <c r="H8617" s="94" t="e">
        <f aca="false">$F8617&amp;$G8617</f>
        <v>#N/A</v>
      </c>
    </row>
    <row r="8618" customFormat="false" ht="12.75" hidden="false" customHeight="false" outlineLevel="0" collapsed="false">
      <c r="F8618" s="94" t="e">
        <f aca="false">IF(REF_DT&lt;PromptMonth,1,INDEX(BucketTable,MATCH($A8618,SumMonths,0),1))</f>
        <v>#VALUE!</v>
      </c>
      <c r="G8618" s="94" t="e">
        <f aca="false">INDEX(Book_Type,MATCH($B8618,Book,0),1)</f>
        <v>#N/A</v>
      </c>
      <c r="H8618" s="94" t="e">
        <f aca="false">$F8618&amp;$G8618</f>
        <v>#N/A</v>
      </c>
    </row>
    <row r="8619" customFormat="false" ht="12.75" hidden="false" customHeight="false" outlineLevel="0" collapsed="false">
      <c r="F8619" s="94" t="e">
        <f aca="false">IF(REF_DT&lt;PromptMonth,1,INDEX(BucketTable,MATCH($A8619,SumMonths,0),1))</f>
        <v>#VALUE!</v>
      </c>
      <c r="G8619" s="94" t="e">
        <f aca="false">INDEX(Book_Type,MATCH($B8619,Book,0),1)</f>
        <v>#N/A</v>
      </c>
      <c r="H8619" s="94" t="e">
        <f aca="false">$F8619&amp;$G8619</f>
        <v>#N/A</v>
      </c>
    </row>
    <row r="8620" customFormat="false" ht="12.75" hidden="false" customHeight="false" outlineLevel="0" collapsed="false">
      <c r="F8620" s="94" t="e">
        <f aca="false">IF(REF_DT&lt;PromptMonth,1,INDEX(BucketTable,MATCH($A8620,SumMonths,0),1))</f>
        <v>#VALUE!</v>
      </c>
      <c r="G8620" s="94" t="e">
        <f aca="false">INDEX(Book_Type,MATCH($B8620,Book,0),1)</f>
        <v>#N/A</v>
      </c>
      <c r="H8620" s="94" t="e">
        <f aca="false">$F8620&amp;$G8620</f>
        <v>#N/A</v>
      </c>
    </row>
    <row r="8621" customFormat="false" ht="12.75" hidden="false" customHeight="false" outlineLevel="0" collapsed="false">
      <c r="F8621" s="94" t="e">
        <f aca="false">IF(REF_DT&lt;PromptMonth,1,INDEX(BucketTable,MATCH($A8621,SumMonths,0),1))</f>
        <v>#VALUE!</v>
      </c>
      <c r="G8621" s="94" t="e">
        <f aca="false">INDEX(Book_Type,MATCH($B8621,Book,0),1)</f>
        <v>#N/A</v>
      </c>
      <c r="H8621" s="94" t="e">
        <f aca="false">$F8621&amp;$G8621</f>
        <v>#N/A</v>
      </c>
    </row>
    <row r="8622" customFormat="false" ht="12.75" hidden="false" customHeight="false" outlineLevel="0" collapsed="false">
      <c r="F8622" s="94" t="e">
        <f aca="false">IF(REF_DT&lt;PromptMonth,1,INDEX(BucketTable,MATCH($A8622,SumMonths,0),1))</f>
        <v>#VALUE!</v>
      </c>
      <c r="G8622" s="94" t="e">
        <f aca="false">INDEX(Book_Type,MATCH($B8622,Book,0),1)</f>
        <v>#N/A</v>
      </c>
      <c r="H8622" s="94" t="e">
        <f aca="false">$F8622&amp;$G8622</f>
        <v>#N/A</v>
      </c>
    </row>
    <row r="8623" customFormat="false" ht="12.75" hidden="false" customHeight="false" outlineLevel="0" collapsed="false">
      <c r="F8623" s="94" t="e">
        <f aca="false">IF(REF_DT&lt;PromptMonth,1,INDEX(BucketTable,MATCH($A8623,SumMonths,0),1))</f>
        <v>#VALUE!</v>
      </c>
      <c r="G8623" s="94" t="e">
        <f aca="false">INDEX(Book_Type,MATCH($B8623,Book,0),1)</f>
        <v>#N/A</v>
      </c>
      <c r="H8623" s="94" t="e">
        <f aca="false">$F8623&amp;$G8623</f>
        <v>#N/A</v>
      </c>
    </row>
    <row r="8624" customFormat="false" ht="12.75" hidden="false" customHeight="false" outlineLevel="0" collapsed="false">
      <c r="F8624" s="94" t="e">
        <f aca="false">IF(REF_DT&lt;PromptMonth,1,INDEX(BucketTable,MATCH($A8624,SumMonths,0),1))</f>
        <v>#VALUE!</v>
      </c>
      <c r="G8624" s="94" t="e">
        <f aca="false">INDEX(Book_Type,MATCH($B8624,Book,0),1)</f>
        <v>#N/A</v>
      </c>
      <c r="H8624" s="94" t="e">
        <f aca="false">$F8624&amp;$G8624</f>
        <v>#N/A</v>
      </c>
    </row>
    <row r="8625" customFormat="false" ht="12.75" hidden="false" customHeight="false" outlineLevel="0" collapsed="false">
      <c r="F8625" s="94" t="e">
        <f aca="false">IF(REF_DT&lt;PromptMonth,1,INDEX(BucketTable,MATCH($A8625,SumMonths,0),1))</f>
        <v>#VALUE!</v>
      </c>
      <c r="G8625" s="94" t="e">
        <f aca="false">INDEX(Book_Type,MATCH($B8625,Book,0),1)</f>
        <v>#N/A</v>
      </c>
      <c r="H8625" s="94" t="e">
        <f aca="false">$F8625&amp;$G8625</f>
        <v>#N/A</v>
      </c>
    </row>
    <row r="8626" customFormat="false" ht="12.75" hidden="false" customHeight="false" outlineLevel="0" collapsed="false">
      <c r="F8626" s="94" t="e">
        <f aca="false">IF(REF_DT&lt;PromptMonth,1,INDEX(BucketTable,MATCH($A8626,SumMonths,0),1))</f>
        <v>#VALUE!</v>
      </c>
      <c r="G8626" s="94" t="e">
        <f aca="false">INDEX(Book_Type,MATCH($B8626,Book,0),1)</f>
        <v>#N/A</v>
      </c>
      <c r="H8626" s="94" t="e">
        <f aca="false">$F8626&amp;$G8626</f>
        <v>#N/A</v>
      </c>
    </row>
    <row r="8627" customFormat="false" ht="12.75" hidden="false" customHeight="false" outlineLevel="0" collapsed="false">
      <c r="F8627" s="94" t="e">
        <f aca="false">IF(REF_DT&lt;PromptMonth,1,INDEX(BucketTable,MATCH($A8627,SumMonths,0),1))</f>
        <v>#VALUE!</v>
      </c>
      <c r="G8627" s="94" t="e">
        <f aca="false">INDEX(Book_Type,MATCH($B8627,Book,0),1)</f>
        <v>#N/A</v>
      </c>
      <c r="H8627" s="94" t="e">
        <f aca="false">$F8627&amp;$G8627</f>
        <v>#N/A</v>
      </c>
    </row>
    <row r="8628" customFormat="false" ht="12.75" hidden="false" customHeight="false" outlineLevel="0" collapsed="false">
      <c r="F8628" s="94" t="e">
        <f aca="false">IF(REF_DT&lt;PromptMonth,1,INDEX(BucketTable,MATCH($A8628,SumMonths,0),1))</f>
        <v>#VALUE!</v>
      </c>
      <c r="G8628" s="94" t="e">
        <f aca="false">INDEX(Book_Type,MATCH($B8628,Book,0),1)</f>
        <v>#N/A</v>
      </c>
      <c r="H8628" s="94" t="e">
        <f aca="false">$F8628&amp;$G8628</f>
        <v>#N/A</v>
      </c>
    </row>
    <row r="8629" customFormat="false" ht="12.75" hidden="false" customHeight="false" outlineLevel="0" collapsed="false">
      <c r="F8629" s="94" t="e">
        <f aca="false">IF(REF_DT&lt;PromptMonth,1,INDEX(BucketTable,MATCH($A8629,SumMonths,0),1))</f>
        <v>#VALUE!</v>
      </c>
      <c r="G8629" s="94" t="e">
        <f aca="false">INDEX(Book_Type,MATCH($B8629,Book,0),1)</f>
        <v>#N/A</v>
      </c>
      <c r="H8629" s="94" t="e">
        <f aca="false">$F8629&amp;$G8629</f>
        <v>#N/A</v>
      </c>
    </row>
    <row r="8630" customFormat="false" ht="12.75" hidden="false" customHeight="false" outlineLevel="0" collapsed="false">
      <c r="F8630" s="94" t="e">
        <f aca="false">IF(REF_DT&lt;PromptMonth,1,INDEX(BucketTable,MATCH($A8630,SumMonths,0),1))</f>
        <v>#VALUE!</v>
      </c>
      <c r="G8630" s="94" t="e">
        <f aca="false">INDEX(Book_Type,MATCH($B8630,Book,0),1)</f>
        <v>#N/A</v>
      </c>
      <c r="H8630" s="94" t="e">
        <f aca="false">$F8630&amp;$G8630</f>
        <v>#N/A</v>
      </c>
    </row>
    <row r="8631" customFormat="false" ht="12.75" hidden="false" customHeight="false" outlineLevel="0" collapsed="false">
      <c r="F8631" s="94" t="e">
        <f aca="false">IF(REF_DT&lt;PromptMonth,1,INDEX(BucketTable,MATCH($A8631,SumMonths,0),1))</f>
        <v>#VALUE!</v>
      </c>
      <c r="G8631" s="94" t="e">
        <f aca="false">INDEX(Book_Type,MATCH($B8631,Book,0),1)</f>
        <v>#N/A</v>
      </c>
      <c r="H8631" s="94" t="e">
        <f aca="false">$F8631&amp;$G8631</f>
        <v>#N/A</v>
      </c>
    </row>
    <row r="8632" customFormat="false" ht="12.75" hidden="false" customHeight="false" outlineLevel="0" collapsed="false">
      <c r="F8632" s="94" t="e">
        <f aca="false">IF(REF_DT&lt;PromptMonth,1,INDEX(BucketTable,MATCH($A8632,SumMonths,0),1))</f>
        <v>#VALUE!</v>
      </c>
      <c r="G8632" s="94" t="e">
        <f aca="false">INDEX(Book_Type,MATCH($B8632,Book,0),1)</f>
        <v>#N/A</v>
      </c>
      <c r="H8632" s="94" t="e">
        <f aca="false">$F8632&amp;$G8632</f>
        <v>#N/A</v>
      </c>
    </row>
    <row r="8633" customFormat="false" ht="12.75" hidden="false" customHeight="false" outlineLevel="0" collapsed="false">
      <c r="F8633" s="94" t="e">
        <f aca="false">IF(REF_DT&lt;PromptMonth,1,INDEX(BucketTable,MATCH($A8633,SumMonths,0),1))</f>
        <v>#VALUE!</v>
      </c>
      <c r="G8633" s="94" t="e">
        <f aca="false">INDEX(Book_Type,MATCH($B8633,Book,0),1)</f>
        <v>#N/A</v>
      </c>
      <c r="H8633" s="94" t="e">
        <f aca="false">$F8633&amp;$G8633</f>
        <v>#N/A</v>
      </c>
    </row>
    <row r="8634" customFormat="false" ht="12.75" hidden="false" customHeight="false" outlineLevel="0" collapsed="false">
      <c r="F8634" s="94" t="e">
        <f aca="false">IF(REF_DT&lt;PromptMonth,1,INDEX(BucketTable,MATCH($A8634,SumMonths,0),1))</f>
        <v>#VALUE!</v>
      </c>
      <c r="G8634" s="94" t="e">
        <f aca="false">INDEX(Book_Type,MATCH($B8634,Book,0),1)</f>
        <v>#N/A</v>
      </c>
      <c r="H8634" s="94" t="e">
        <f aca="false">$F8634&amp;$G8634</f>
        <v>#N/A</v>
      </c>
    </row>
    <row r="8635" customFormat="false" ht="12.75" hidden="false" customHeight="false" outlineLevel="0" collapsed="false">
      <c r="F8635" s="94" t="e">
        <f aca="false">IF(REF_DT&lt;PromptMonth,1,INDEX(BucketTable,MATCH($A8635,SumMonths,0),1))</f>
        <v>#VALUE!</v>
      </c>
      <c r="G8635" s="94" t="e">
        <f aca="false">INDEX(Book_Type,MATCH($B8635,Book,0),1)</f>
        <v>#N/A</v>
      </c>
      <c r="H8635" s="94" t="e">
        <f aca="false">$F8635&amp;$G8635</f>
        <v>#N/A</v>
      </c>
    </row>
    <row r="8636" customFormat="false" ht="12.75" hidden="false" customHeight="false" outlineLevel="0" collapsed="false">
      <c r="F8636" s="94" t="e">
        <f aca="false">IF(REF_DT&lt;PromptMonth,1,INDEX(BucketTable,MATCH($A8636,SumMonths,0),1))</f>
        <v>#VALUE!</v>
      </c>
      <c r="G8636" s="94" t="e">
        <f aca="false">INDEX(Book_Type,MATCH($B8636,Book,0),1)</f>
        <v>#N/A</v>
      </c>
      <c r="H8636" s="94" t="e">
        <f aca="false">$F8636&amp;$G8636</f>
        <v>#N/A</v>
      </c>
    </row>
    <row r="8637" customFormat="false" ht="12.75" hidden="false" customHeight="false" outlineLevel="0" collapsed="false">
      <c r="F8637" s="94" t="e">
        <f aca="false">IF(REF_DT&lt;PromptMonth,1,INDEX(BucketTable,MATCH($A8637,SumMonths,0),1))</f>
        <v>#VALUE!</v>
      </c>
      <c r="G8637" s="94" t="e">
        <f aca="false">INDEX(Book_Type,MATCH($B8637,Book,0),1)</f>
        <v>#N/A</v>
      </c>
      <c r="H8637" s="94" t="e">
        <f aca="false">$F8637&amp;$G8637</f>
        <v>#N/A</v>
      </c>
    </row>
    <row r="8638" customFormat="false" ht="12.75" hidden="false" customHeight="false" outlineLevel="0" collapsed="false">
      <c r="F8638" s="94" t="e">
        <f aca="false">IF(REF_DT&lt;PromptMonth,1,INDEX(BucketTable,MATCH($A8638,SumMonths,0),1))</f>
        <v>#VALUE!</v>
      </c>
      <c r="G8638" s="94" t="e">
        <f aca="false">INDEX(Book_Type,MATCH($B8638,Book,0),1)</f>
        <v>#N/A</v>
      </c>
      <c r="H8638" s="94" t="e">
        <f aca="false">$F8638&amp;$G8638</f>
        <v>#N/A</v>
      </c>
    </row>
    <row r="8639" customFormat="false" ht="12.75" hidden="false" customHeight="false" outlineLevel="0" collapsed="false">
      <c r="F8639" s="94" t="e">
        <f aca="false">IF(REF_DT&lt;PromptMonth,1,INDEX(BucketTable,MATCH($A8639,SumMonths,0),1))</f>
        <v>#VALUE!</v>
      </c>
      <c r="G8639" s="94" t="e">
        <f aca="false">INDEX(Book_Type,MATCH($B8639,Book,0),1)</f>
        <v>#N/A</v>
      </c>
      <c r="H8639" s="94" t="e">
        <f aca="false">$F8639&amp;$G8639</f>
        <v>#N/A</v>
      </c>
    </row>
    <row r="8640" customFormat="false" ht="12.75" hidden="false" customHeight="false" outlineLevel="0" collapsed="false">
      <c r="F8640" s="94" t="e">
        <f aca="false">IF(REF_DT&lt;PromptMonth,1,INDEX(BucketTable,MATCH($A8640,SumMonths,0),1))</f>
        <v>#VALUE!</v>
      </c>
      <c r="G8640" s="94" t="e">
        <f aca="false">INDEX(Book_Type,MATCH($B8640,Book,0),1)</f>
        <v>#N/A</v>
      </c>
      <c r="H8640" s="94" t="e">
        <f aca="false">$F8640&amp;$G8640</f>
        <v>#N/A</v>
      </c>
    </row>
    <row r="8641" customFormat="false" ht="12.75" hidden="false" customHeight="false" outlineLevel="0" collapsed="false">
      <c r="F8641" s="94" t="e">
        <f aca="false">IF(REF_DT&lt;PromptMonth,1,INDEX(BucketTable,MATCH($A8641,SumMonths,0),1))</f>
        <v>#VALUE!</v>
      </c>
      <c r="G8641" s="94" t="e">
        <f aca="false">INDEX(Book_Type,MATCH($B8641,Book,0),1)</f>
        <v>#N/A</v>
      </c>
      <c r="H8641" s="94" t="e">
        <f aca="false">$F8641&amp;$G8641</f>
        <v>#N/A</v>
      </c>
    </row>
    <row r="8642" customFormat="false" ht="12.75" hidden="false" customHeight="false" outlineLevel="0" collapsed="false">
      <c r="F8642" s="94" t="e">
        <f aca="false">IF(REF_DT&lt;PromptMonth,1,INDEX(BucketTable,MATCH($A8642,SumMonths,0),1))</f>
        <v>#VALUE!</v>
      </c>
      <c r="G8642" s="94" t="e">
        <f aca="false">INDEX(Book_Type,MATCH($B8642,Book,0),1)</f>
        <v>#N/A</v>
      </c>
      <c r="H8642" s="94" t="e">
        <f aca="false">$F8642&amp;$G8642</f>
        <v>#N/A</v>
      </c>
    </row>
    <row r="8643" customFormat="false" ht="12.75" hidden="false" customHeight="false" outlineLevel="0" collapsed="false">
      <c r="F8643" s="94" t="e">
        <f aca="false">IF(REF_DT&lt;PromptMonth,1,INDEX(BucketTable,MATCH($A8643,SumMonths,0),1))</f>
        <v>#VALUE!</v>
      </c>
      <c r="G8643" s="94" t="e">
        <f aca="false">INDEX(Book_Type,MATCH($B8643,Book,0),1)</f>
        <v>#N/A</v>
      </c>
      <c r="H8643" s="94" t="e">
        <f aca="false">$F8643&amp;$G8643</f>
        <v>#N/A</v>
      </c>
    </row>
    <row r="8644" customFormat="false" ht="12.75" hidden="false" customHeight="false" outlineLevel="0" collapsed="false">
      <c r="F8644" s="94" t="e">
        <f aca="false">IF(REF_DT&lt;PromptMonth,1,INDEX(BucketTable,MATCH($A8644,SumMonths,0),1))</f>
        <v>#VALUE!</v>
      </c>
      <c r="G8644" s="94" t="e">
        <f aca="false">INDEX(Book_Type,MATCH($B8644,Book,0),1)</f>
        <v>#N/A</v>
      </c>
      <c r="H8644" s="94" t="e">
        <f aca="false">$F8644&amp;$G8644</f>
        <v>#N/A</v>
      </c>
    </row>
    <row r="8645" customFormat="false" ht="12.75" hidden="false" customHeight="false" outlineLevel="0" collapsed="false">
      <c r="F8645" s="94" t="e">
        <f aca="false">IF(REF_DT&lt;PromptMonth,1,INDEX(BucketTable,MATCH($A8645,SumMonths,0),1))</f>
        <v>#VALUE!</v>
      </c>
      <c r="G8645" s="94" t="e">
        <f aca="false">INDEX(Book_Type,MATCH($B8645,Book,0),1)</f>
        <v>#N/A</v>
      </c>
      <c r="H8645" s="94" t="e">
        <f aca="false">$F8645&amp;$G8645</f>
        <v>#N/A</v>
      </c>
    </row>
    <row r="8646" customFormat="false" ht="12.75" hidden="false" customHeight="false" outlineLevel="0" collapsed="false">
      <c r="F8646" s="94" t="e">
        <f aca="false">IF(REF_DT&lt;PromptMonth,1,INDEX(BucketTable,MATCH($A8646,SumMonths,0),1))</f>
        <v>#VALUE!</v>
      </c>
      <c r="G8646" s="94" t="e">
        <f aca="false">INDEX(Book_Type,MATCH($B8646,Book,0),1)</f>
        <v>#N/A</v>
      </c>
      <c r="H8646" s="94" t="e">
        <f aca="false">$F8646&amp;$G8646</f>
        <v>#N/A</v>
      </c>
    </row>
    <row r="8647" customFormat="false" ht="12.75" hidden="false" customHeight="false" outlineLevel="0" collapsed="false">
      <c r="F8647" s="94" t="e">
        <f aca="false">IF(REF_DT&lt;PromptMonth,1,INDEX(BucketTable,MATCH($A8647,SumMonths,0),1))</f>
        <v>#VALUE!</v>
      </c>
      <c r="G8647" s="94" t="e">
        <f aca="false">INDEX(Book_Type,MATCH($B8647,Book,0),1)</f>
        <v>#N/A</v>
      </c>
      <c r="H8647" s="94" t="e">
        <f aca="false">$F8647&amp;$G8647</f>
        <v>#N/A</v>
      </c>
    </row>
    <row r="8648" customFormat="false" ht="12.75" hidden="false" customHeight="false" outlineLevel="0" collapsed="false">
      <c r="F8648" s="94" t="e">
        <f aca="false">IF(REF_DT&lt;PromptMonth,1,INDEX(BucketTable,MATCH($A8648,SumMonths,0),1))</f>
        <v>#VALUE!</v>
      </c>
      <c r="G8648" s="94" t="e">
        <f aca="false">INDEX(Book_Type,MATCH($B8648,Book,0),1)</f>
        <v>#N/A</v>
      </c>
      <c r="H8648" s="94" t="e">
        <f aca="false">$F8648&amp;$G8648</f>
        <v>#N/A</v>
      </c>
    </row>
    <row r="8649" customFormat="false" ht="12.75" hidden="false" customHeight="false" outlineLevel="0" collapsed="false">
      <c r="F8649" s="94" t="e">
        <f aca="false">IF(REF_DT&lt;PromptMonth,1,INDEX(BucketTable,MATCH($A8649,SumMonths,0),1))</f>
        <v>#VALUE!</v>
      </c>
      <c r="G8649" s="94" t="e">
        <f aca="false">INDEX(Book_Type,MATCH($B8649,Book,0),1)</f>
        <v>#N/A</v>
      </c>
      <c r="H8649" s="94" t="e">
        <f aca="false">$F8649&amp;$G8649</f>
        <v>#N/A</v>
      </c>
    </row>
    <row r="8650" customFormat="false" ht="12.75" hidden="false" customHeight="false" outlineLevel="0" collapsed="false">
      <c r="F8650" s="94" t="e">
        <f aca="false">IF(REF_DT&lt;PromptMonth,1,INDEX(BucketTable,MATCH($A8650,SumMonths,0),1))</f>
        <v>#VALUE!</v>
      </c>
      <c r="G8650" s="94" t="e">
        <f aca="false">INDEX(Book_Type,MATCH($B8650,Book,0),1)</f>
        <v>#N/A</v>
      </c>
      <c r="H8650" s="94" t="e">
        <f aca="false">$F8650&amp;$G8650</f>
        <v>#N/A</v>
      </c>
    </row>
    <row r="8651" customFormat="false" ht="12.75" hidden="false" customHeight="false" outlineLevel="0" collapsed="false">
      <c r="F8651" s="94" t="e">
        <f aca="false">IF(REF_DT&lt;PromptMonth,1,INDEX(BucketTable,MATCH($A8651,SumMonths,0),1))</f>
        <v>#VALUE!</v>
      </c>
      <c r="G8651" s="94" t="e">
        <f aca="false">INDEX(Book_Type,MATCH($B8651,Book,0),1)</f>
        <v>#N/A</v>
      </c>
      <c r="H8651" s="94" t="e">
        <f aca="false">$F8651&amp;$G8651</f>
        <v>#N/A</v>
      </c>
    </row>
    <row r="8652" customFormat="false" ht="12.75" hidden="false" customHeight="false" outlineLevel="0" collapsed="false">
      <c r="F8652" s="94" t="e">
        <f aca="false">IF(REF_DT&lt;PromptMonth,1,INDEX(BucketTable,MATCH($A8652,SumMonths,0),1))</f>
        <v>#VALUE!</v>
      </c>
      <c r="G8652" s="94" t="e">
        <f aca="false">INDEX(Book_Type,MATCH($B8652,Book,0),1)</f>
        <v>#N/A</v>
      </c>
      <c r="H8652" s="94" t="e">
        <f aca="false">$F8652&amp;$G8652</f>
        <v>#N/A</v>
      </c>
    </row>
    <row r="8653" customFormat="false" ht="12.75" hidden="false" customHeight="false" outlineLevel="0" collapsed="false">
      <c r="F8653" s="94" t="e">
        <f aca="false">IF(REF_DT&lt;PromptMonth,1,INDEX(BucketTable,MATCH($A8653,SumMonths,0),1))</f>
        <v>#VALUE!</v>
      </c>
      <c r="G8653" s="94" t="e">
        <f aca="false">INDEX(Book_Type,MATCH($B8653,Book,0),1)</f>
        <v>#N/A</v>
      </c>
      <c r="H8653" s="94" t="e">
        <f aca="false">$F8653&amp;$G8653</f>
        <v>#N/A</v>
      </c>
    </row>
    <row r="8654" customFormat="false" ht="12.75" hidden="false" customHeight="false" outlineLevel="0" collapsed="false">
      <c r="F8654" s="94" t="e">
        <f aca="false">IF(REF_DT&lt;PromptMonth,1,INDEX(BucketTable,MATCH($A8654,SumMonths,0),1))</f>
        <v>#VALUE!</v>
      </c>
      <c r="G8654" s="94" t="e">
        <f aca="false">INDEX(Book_Type,MATCH($B8654,Book,0),1)</f>
        <v>#N/A</v>
      </c>
      <c r="H8654" s="94" t="e">
        <f aca="false">$F8654&amp;$G8654</f>
        <v>#N/A</v>
      </c>
    </row>
    <row r="8655" customFormat="false" ht="12.75" hidden="false" customHeight="false" outlineLevel="0" collapsed="false">
      <c r="F8655" s="94" t="e">
        <f aca="false">IF(REF_DT&lt;PromptMonth,1,INDEX(BucketTable,MATCH($A8655,SumMonths,0),1))</f>
        <v>#VALUE!</v>
      </c>
      <c r="G8655" s="94" t="e">
        <f aca="false">INDEX(Book_Type,MATCH($B8655,Book,0),1)</f>
        <v>#N/A</v>
      </c>
      <c r="H8655" s="94" t="e">
        <f aca="false">$F8655&amp;$G8655</f>
        <v>#N/A</v>
      </c>
    </row>
    <row r="8656" customFormat="false" ht="12.75" hidden="false" customHeight="false" outlineLevel="0" collapsed="false">
      <c r="F8656" s="94" t="e">
        <f aca="false">IF(REF_DT&lt;PromptMonth,1,INDEX(BucketTable,MATCH($A8656,SumMonths,0),1))</f>
        <v>#VALUE!</v>
      </c>
      <c r="G8656" s="94" t="e">
        <f aca="false">INDEX(Book_Type,MATCH($B8656,Book,0),1)</f>
        <v>#N/A</v>
      </c>
      <c r="H8656" s="94" t="e">
        <f aca="false">$F8656&amp;$G8656</f>
        <v>#N/A</v>
      </c>
    </row>
    <row r="8657" customFormat="false" ht="12.75" hidden="false" customHeight="false" outlineLevel="0" collapsed="false">
      <c r="F8657" s="94" t="e">
        <f aca="false">IF(REF_DT&lt;PromptMonth,1,INDEX(BucketTable,MATCH($A8657,SumMonths,0),1))</f>
        <v>#VALUE!</v>
      </c>
      <c r="G8657" s="94" t="e">
        <f aca="false">INDEX(Book_Type,MATCH($B8657,Book,0),1)</f>
        <v>#N/A</v>
      </c>
      <c r="H8657" s="94" t="e">
        <f aca="false">$F8657&amp;$G8657</f>
        <v>#N/A</v>
      </c>
    </row>
    <row r="8658" customFormat="false" ht="12.75" hidden="false" customHeight="false" outlineLevel="0" collapsed="false">
      <c r="F8658" s="94" t="e">
        <f aca="false">IF(REF_DT&lt;PromptMonth,1,INDEX(BucketTable,MATCH($A8658,SumMonths,0),1))</f>
        <v>#VALUE!</v>
      </c>
      <c r="G8658" s="94" t="e">
        <f aca="false">INDEX(Book_Type,MATCH($B8658,Book,0),1)</f>
        <v>#N/A</v>
      </c>
      <c r="H8658" s="94" t="e">
        <f aca="false">$F8658&amp;$G8658</f>
        <v>#N/A</v>
      </c>
    </row>
    <row r="8659" customFormat="false" ht="12.75" hidden="false" customHeight="false" outlineLevel="0" collapsed="false">
      <c r="F8659" s="94" t="e">
        <f aca="false">IF(REF_DT&lt;PromptMonth,1,INDEX(BucketTable,MATCH($A8659,SumMonths,0),1))</f>
        <v>#VALUE!</v>
      </c>
      <c r="G8659" s="94" t="e">
        <f aca="false">INDEX(Book_Type,MATCH($B8659,Book,0),1)</f>
        <v>#N/A</v>
      </c>
      <c r="H8659" s="94" t="e">
        <f aca="false">$F8659&amp;$G8659</f>
        <v>#N/A</v>
      </c>
    </row>
    <row r="8660" customFormat="false" ht="12.75" hidden="false" customHeight="false" outlineLevel="0" collapsed="false">
      <c r="F8660" s="94" t="e">
        <f aca="false">IF(REF_DT&lt;PromptMonth,1,INDEX(BucketTable,MATCH($A8660,SumMonths,0),1))</f>
        <v>#VALUE!</v>
      </c>
      <c r="G8660" s="94" t="e">
        <f aca="false">INDEX(Book_Type,MATCH($B8660,Book,0),1)</f>
        <v>#N/A</v>
      </c>
      <c r="H8660" s="94" t="e">
        <f aca="false">$F8660&amp;$G8660</f>
        <v>#N/A</v>
      </c>
    </row>
    <row r="8661" customFormat="false" ht="12.75" hidden="false" customHeight="false" outlineLevel="0" collapsed="false">
      <c r="F8661" s="94" t="e">
        <f aca="false">IF(REF_DT&lt;PromptMonth,1,INDEX(BucketTable,MATCH($A8661,SumMonths,0),1))</f>
        <v>#VALUE!</v>
      </c>
      <c r="G8661" s="94" t="e">
        <f aca="false">INDEX(Book_Type,MATCH($B8661,Book,0),1)</f>
        <v>#N/A</v>
      </c>
      <c r="H8661" s="94" t="e">
        <f aca="false">$F8661&amp;$G8661</f>
        <v>#N/A</v>
      </c>
    </row>
    <row r="8662" customFormat="false" ht="12.75" hidden="false" customHeight="false" outlineLevel="0" collapsed="false">
      <c r="F8662" s="94" t="e">
        <f aca="false">IF(REF_DT&lt;PromptMonth,1,INDEX(BucketTable,MATCH($A8662,SumMonths,0),1))</f>
        <v>#VALUE!</v>
      </c>
      <c r="G8662" s="94" t="e">
        <f aca="false">INDEX(Book_Type,MATCH($B8662,Book,0),1)</f>
        <v>#N/A</v>
      </c>
      <c r="H8662" s="94" t="e">
        <f aca="false">$F8662&amp;$G8662</f>
        <v>#N/A</v>
      </c>
    </row>
    <row r="8663" customFormat="false" ht="12.75" hidden="false" customHeight="false" outlineLevel="0" collapsed="false">
      <c r="F8663" s="94" t="e">
        <f aca="false">IF(REF_DT&lt;PromptMonth,1,INDEX(BucketTable,MATCH($A8663,SumMonths,0),1))</f>
        <v>#VALUE!</v>
      </c>
      <c r="G8663" s="94" t="e">
        <f aca="false">INDEX(Book_Type,MATCH($B8663,Book,0),1)</f>
        <v>#N/A</v>
      </c>
      <c r="H8663" s="94" t="e">
        <f aca="false">$F8663&amp;$G8663</f>
        <v>#N/A</v>
      </c>
    </row>
    <row r="8664" customFormat="false" ht="12.75" hidden="false" customHeight="false" outlineLevel="0" collapsed="false">
      <c r="F8664" s="94" t="e">
        <f aca="false">IF(REF_DT&lt;PromptMonth,1,INDEX(BucketTable,MATCH($A8664,SumMonths,0),1))</f>
        <v>#VALUE!</v>
      </c>
      <c r="G8664" s="94" t="e">
        <f aca="false">INDEX(Book_Type,MATCH($B8664,Book,0),1)</f>
        <v>#N/A</v>
      </c>
      <c r="H8664" s="94" t="e">
        <f aca="false">$F8664&amp;$G8664</f>
        <v>#N/A</v>
      </c>
    </row>
    <row r="8665" customFormat="false" ht="12.75" hidden="false" customHeight="false" outlineLevel="0" collapsed="false">
      <c r="F8665" s="94" t="e">
        <f aca="false">IF(REF_DT&lt;PromptMonth,1,INDEX(BucketTable,MATCH($A8665,SumMonths,0),1))</f>
        <v>#VALUE!</v>
      </c>
      <c r="G8665" s="94" t="e">
        <f aca="false">INDEX(Book_Type,MATCH($B8665,Book,0),1)</f>
        <v>#N/A</v>
      </c>
      <c r="H8665" s="94" t="e">
        <f aca="false">$F8665&amp;$G8665</f>
        <v>#N/A</v>
      </c>
    </row>
    <row r="8666" customFormat="false" ht="12.75" hidden="false" customHeight="false" outlineLevel="0" collapsed="false">
      <c r="F8666" s="94" t="e">
        <f aca="false">IF(REF_DT&lt;PromptMonth,1,INDEX(BucketTable,MATCH($A8666,SumMonths,0),1))</f>
        <v>#VALUE!</v>
      </c>
      <c r="G8666" s="94" t="e">
        <f aca="false">INDEX(Book_Type,MATCH($B8666,Book,0),1)</f>
        <v>#N/A</v>
      </c>
      <c r="H8666" s="94" t="e">
        <f aca="false">$F8666&amp;$G8666</f>
        <v>#N/A</v>
      </c>
    </row>
    <row r="8667" customFormat="false" ht="12.75" hidden="false" customHeight="false" outlineLevel="0" collapsed="false">
      <c r="F8667" s="94" t="e">
        <f aca="false">IF(REF_DT&lt;PromptMonth,1,INDEX(BucketTable,MATCH($A8667,SumMonths,0),1))</f>
        <v>#VALUE!</v>
      </c>
      <c r="G8667" s="94" t="e">
        <f aca="false">INDEX(Book_Type,MATCH($B8667,Book,0),1)</f>
        <v>#N/A</v>
      </c>
      <c r="H8667" s="94" t="e">
        <f aca="false">$F8667&amp;$G8667</f>
        <v>#N/A</v>
      </c>
    </row>
    <row r="8668" customFormat="false" ht="12.75" hidden="false" customHeight="false" outlineLevel="0" collapsed="false">
      <c r="F8668" s="94" t="e">
        <f aca="false">IF(REF_DT&lt;PromptMonth,1,INDEX(BucketTable,MATCH($A8668,SumMonths,0),1))</f>
        <v>#VALUE!</v>
      </c>
      <c r="G8668" s="94" t="e">
        <f aca="false">INDEX(Book_Type,MATCH($B8668,Book,0),1)</f>
        <v>#N/A</v>
      </c>
      <c r="H8668" s="94" t="e">
        <f aca="false">$F8668&amp;$G8668</f>
        <v>#N/A</v>
      </c>
    </row>
    <row r="8669" customFormat="false" ht="12.75" hidden="false" customHeight="false" outlineLevel="0" collapsed="false">
      <c r="F8669" s="94" t="e">
        <f aca="false">IF(REF_DT&lt;PromptMonth,1,INDEX(BucketTable,MATCH($A8669,SumMonths,0),1))</f>
        <v>#VALUE!</v>
      </c>
      <c r="G8669" s="94" t="e">
        <f aca="false">INDEX(Book_Type,MATCH($B8669,Book,0),1)</f>
        <v>#N/A</v>
      </c>
      <c r="H8669" s="94" t="e">
        <f aca="false">$F8669&amp;$G8669</f>
        <v>#N/A</v>
      </c>
    </row>
    <row r="8670" customFormat="false" ht="12.75" hidden="false" customHeight="false" outlineLevel="0" collapsed="false">
      <c r="F8670" s="94" t="e">
        <f aca="false">IF(REF_DT&lt;PromptMonth,1,INDEX(BucketTable,MATCH($A8670,SumMonths,0),1))</f>
        <v>#VALUE!</v>
      </c>
      <c r="G8670" s="94" t="e">
        <f aca="false">INDEX(Book_Type,MATCH($B8670,Book,0),1)</f>
        <v>#N/A</v>
      </c>
      <c r="H8670" s="94" t="e">
        <f aca="false">$F8670&amp;$G8670</f>
        <v>#N/A</v>
      </c>
    </row>
    <row r="8671" customFormat="false" ht="12.75" hidden="false" customHeight="false" outlineLevel="0" collapsed="false">
      <c r="F8671" s="94" t="e">
        <f aca="false">IF(REF_DT&lt;PromptMonth,1,INDEX(BucketTable,MATCH($A8671,SumMonths,0),1))</f>
        <v>#VALUE!</v>
      </c>
      <c r="G8671" s="94" t="e">
        <f aca="false">INDEX(Book_Type,MATCH($B8671,Book,0),1)</f>
        <v>#N/A</v>
      </c>
      <c r="H8671" s="94" t="e">
        <f aca="false">$F8671&amp;$G8671</f>
        <v>#N/A</v>
      </c>
    </row>
    <row r="8672" customFormat="false" ht="12.75" hidden="false" customHeight="false" outlineLevel="0" collapsed="false">
      <c r="F8672" s="94" t="e">
        <f aca="false">IF(REF_DT&lt;PromptMonth,1,INDEX(BucketTable,MATCH($A8672,SumMonths,0),1))</f>
        <v>#VALUE!</v>
      </c>
      <c r="G8672" s="94" t="e">
        <f aca="false">INDEX(Book_Type,MATCH($B8672,Book,0),1)</f>
        <v>#N/A</v>
      </c>
      <c r="H8672" s="94" t="e">
        <f aca="false">$F8672&amp;$G8672</f>
        <v>#N/A</v>
      </c>
    </row>
    <row r="8673" customFormat="false" ht="12.75" hidden="false" customHeight="false" outlineLevel="0" collapsed="false">
      <c r="F8673" s="94" t="e">
        <f aca="false">IF(REF_DT&lt;PromptMonth,1,INDEX(BucketTable,MATCH($A8673,SumMonths,0),1))</f>
        <v>#VALUE!</v>
      </c>
      <c r="G8673" s="94" t="e">
        <f aca="false">INDEX(Book_Type,MATCH($B8673,Book,0),1)</f>
        <v>#N/A</v>
      </c>
      <c r="H8673" s="94" t="e">
        <f aca="false">$F8673&amp;$G8673</f>
        <v>#N/A</v>
      </c>
    </row>
    <row r="8674" customFormat="false" ht="12.75" hidden="false" customHeight="false" outlineLevel="0" collapsed="false">
      <c r="F8674" s="94" t="e">
        <f aca="false">IF(REF_DT&lt;PromptMonth,1,INDEX(BucketTable,MATCH($A8674,SumMonths,0),1))</f>
        <v>#VALUE!</v>
      </c>
      <c r="G8674" s="94" t="e">
        <f aca="false">INDEX(Book_Type,MATCH($B8674,Book,0),1)</f>
        <v>#N/A</v>
      </c>
      <c r="H8674" s="94" t="e">
        <f aca="false">$F8674&amp;$G8674</f>
        <v>#N/A</v>
      </c>
    </row>
    <row r="8675" customFormat="false" ht="12.75" hidden="false" customHeight="false" outlineLevel="0" collapsed="false">
      <c r="F8675" s="94" t="e">
        <f aca="false">IF(REF_DT&lt;PromptMonth,1,INDEX(BucketTable,MATCH($A8675,SumMonths,0),1))</f>
        <v>#VALUE!</v>
      </c>
      <c r="G8675" s="94" t="e">
        <f aca="false">INDEX(Book_Type,MATCH($B8675,Book,0),1)</f>
        <v>#N/A</v>
      </c>
      <c r="H8675" s="94" t="e">
        <f aca="false">$F8675&amp;$G8675</f>
        <v>#N/A</v>
      </c>
    </row>
    <row r="8676" customFormat="false" ht="12.75" hidden="false" customHeight="false" outlineLevel="0" collapsed="false">
      <c r="F8676" s="94" t="e">
        <f aca="false">IF(REF_DT&lt;PromptMonth,1,INDEX(BucketTable,MATCH($A8676,SumMonths,0),1))</f>
        <v>#VALUE!</v>
      </c>
      <c r="G8676" s="94" t="e">
        <f aca="false">INDEX(Book_Type,MATCH($B8676,Book,0),1)</f>
        <v>#N/A</v>
      </c>
      <c r="H8676" s="94" t="e">
        <f aca="false">$F8676&amp;$G8676</f>
        <v>#N/A</v>
      </c>
    </row>
    <row r="8677" customFormat="false" ht="12.75" hidden="false" customHeight="false" outlineLevel="0" collapsed="false">
      <c r="F8677" s="94" t="e">
        <f aca="false">IF(REF_DT&lt;PromptMonth,1,INDEX(BucketTable,MATCH($A8677,SumMonths,0),1))</f>
        <v>#VALUE!</v>
      </c>
      <c r="G8677" s="94" t="e">
        <f aca="false">INDEX(Book_Type,MATCH($B8677,Book,0),1)</f>
        <v>#N/A</v>
      </c>
      <c r="H8677" s="94" t="e">
        <f aca="false">$F8677&amp;$G8677</f>
        <v>#N/A</v>
      </c>
    </row>
    <row r="8678" customFormat="false" ht="12.75" hidden="false" customHeight="false" outlineLevel="0" collapsed="false">
      <c r="F8678" s="94" t="e">
        <f aca="false">IF(REF_DT&lt;PromptMonth,1,INDEX(BucketTable,MATCH($A8678,SumMonths,0),1))</f>
        <v>#VALUE!</v>
      </c>
      <c r="G8678" s="94" t="e">
        <f aca="false">INDEX(Book_Type,MATCH($B8678,Book,0),1)</f>
        <v>#N/A</v>
      </c>
      <c r="H8678" s="94" t="e">
        <f aca="false">$F8678&amp;$G8678</f>
        <v>#N/A</v>
      </c>
    </row>
    <row r="8679" customFormat="false" ht="12.75" hidden="false" customHeight="false" outlineLevel="0" collapsed="false">
      <c r="F8679" s="94" t="e">
        <f aca="false">IF(REF_DT&lt;PromptMonth,1,INDEX(BucketTable,MATCH($A8679,SumMonths,0),1))</f>
        <v>#VALUE!</v>
      </c>
      <c r="G8679" s="94" t="e">
        <f aca="false">INDEX(Book_Type,MATCH($B8679,Book,0),1)</f>
        <v>#N/A</v>
      </c>
      <c r="H8679" s="94" t="e">
        <f aca="false">$F8679&amp;$G8679</f>
        <v>#N/A</v>
      </c>
    </row>
    <row r="8680" customFormat="false" ht="12.75" hidden="false" customHeight="false" outlineLevel="0" collapsed="false">
      <c r="F8680" s="94" t="e">
        <f aca="false">IF(REF_DT&lt;PromptMonth,1,INDEX(BucketTable,MATCH($A8680,SumMonths,0),1))</f>
        <v>#VALUE!</v>
      </c>
      <c r="G8680" s="94" t="e">
        <f aca="false">INDEX(Book_Type,MATCH($B8680,Book,0),1)</f>
        <v>#N/A</v>
      </c>
      <c r="H8680" s="94" t="e">
        <f aca="false">$F8680&amp;$G8680</f>
        <v>#N/A</v>
      </c>
    </row>
    <row r="8681" customFormat="false" ht="12.75" hidden="false" customHeight="false" outlineLevel="0" collapsed="false">
      <c r="F8681" s="94" t="e">
        <f aca="false">IF(REF_DT&lt;PromptMonth,1,INDEX(BucketTable,MATCH($A8681,SumMonths,0),1))</f>
        <v>#VALUE!</v>
      </c>
      <c r="G8681" s="94" t="e">
        <f aca="false">INDEX(Book_Type,MATCH($B8681,Book,0),1)</f>
        <v>#N/A</v>
      </c>
      <c r="H8681" s="94" t="e">
        <f aca="false">$F8681&amp;$G8681</f>
        <v>#N/A</v>
      </c>
    </row>
    <row r="8682" customFormat="false" ht="12.75" hidden="false" customHeight="false" outlineLevel="0" collapsed="false">
      <c r="F8682" s="94" t="e">
        <f aca="false">IF(REF_DT&lt;PromptMonth,1,INDEX(BucketTable,MATCH($A8682,SumMonths,0),1))</f>
        <v>#VALUE!</v>
      </c>
      <c r="G8682" s="94" t="e">
        <f aca="false">INDEX(Book_Type,MATCH($B8682,Book,0),1)</f>
        <v>#N/A</v>
      </c>
      <c r="H8682" s="94" t="e">
        <f aca="false">$F8682&amp;$G8682</f>
        <v>#N/A</v>
      </c>
    </row>
    <row r="8683" customFormat="false" ht="12.75" hidden="false" customHeight="false" outlineLevel="0" collapsed="false">
      <c r="F8683" s="94" t="e">
        <f aca="false">IF(REF_DT&lt;PromptMonth,1,INDEX(BucketTable,MATCH($A8683,SumMonths,0),1))</f>
        <v>#VALUE!</v>
      </c>
      <c r="G8683" s="94" t="e">
        <f aca="false">INDEX(Book_Type,MATCH($B8683,Book,0),1)</f>
        <v>#N/A</v>
      </c>
      <c r="H8683" s="94" t="e">
        <f aca="false">$F8683&amp;$G8683</f>
        <v>#N/A</v>
      </c>
    </row>
    <row r="8684" customFormat="false" ht="12.75" hidden="false" customHeight="false" outlineLevel="0" collapsed="false">
      <c r="F8684" s="94" t="e">
        <f aca="false">IF(REF_DT&lt;PromptMonth,1,INDEX(BucketTable,MATCH($A8684,SumMonths,0),1))</f>
        <v>#VALUE!</v>
      </c>
      <c r="G8684" s="94" t="e">
        <f aca="false">INDEX(Book_Type,MATCH($B8684,Book,0),1)</f>
        <v>#N/A</v>
      </c>
      <c r="H8684" s="94" t="e">
        <f aca="false">$F8684&amp;$G8684</f>
        <v>#N/A</v>
      </c>
    </row>
    <row r="8685" customFormat="false" ht="12.75" hidden="false" customHeight="false" outlineLevel="0" collapsed="false">
      <c r="F8685" s="94" t="e">
        <f aca="false">IF(REF_DT&lt;PromptMonth,1,INDEX(BucketTable,MATCH($A8685,SumMonths,0),1))</f>
        <v>#VALUE!</v>
      </c>
      <c r="G8685" s="94" t="e">
        <f aca="false">INDEX(Book_Type,MATCH($B8685,Book,0),1)</f>
        <v>#N/A</v>
      </c>
      <c r="H8685" s="94" t="e">
        <f aca="false">$F8685&amp;$G8685</f>
        <v>#N/A</v>
      </c>
    </row>
    <row r="8686" customFormat="false" ht="12.75" hidden="false" customHeight="false" outlineLevel="0" collapsed="false">
      <c r="F8686" s="94" t="e">
        <f aca="false">IF(REF_DT&lt;PromptMonth,1,INDEX(BucketTable,MATCH($A8686,SumMonths,0),1))</f>
        <v>#VALUE!</v>
      </c>
      <c r="G8686" s="94" t="e">
        <f aca="false">INDEX(Book_Type,MATCH($B8686,Book,0),1)</f>
        <v>#N/A</v>
      </c>
      <c r="H8686" s="94" t="e">
        <f aca="false">$F8686&amp;$G8686</f>
        <v>#N/A</v>
      </c>
    </row>
    <row r="8687" customFormat="false" ht="12.75" hidden="false" customHeight="false" outlineLevel="0" collapsed="false">
      <c r="F8687" s="94" t="e">
        <f aca="false">IF(REF_DT&lt;PromptMonth,1,INDEX(BucketTable,MATCH($A8687,SumMonths,0),1))</f>
        <v>#VALUE!</v>
      </c>
      <c r="G8687" s="94" t="e">
        <f aca="false">INDEX(Book_Type,MATCH($B8687,Book,0),1)</f>
        <v>#N/A</v>
      </c>
      <c r="H8687" s="94" t="e">
        <f aca="false">$F8687&amp;$G8687</f>
        <v>#N/A</v>
      </c>
    </row>
    <row r="8688" customFormat="false" ht="12.75" hidden="false" customHeight="false" outlineLevel="0" collapsed="false">
      <c r="F8688" s="94" t="e">
        <f aca="false">IF(REF_DT&lt;PromptMonth,1,INDEX(BucketTable,MATCH($A8688,SumMonths,0),1))</f>
        <v>#VALUE!</v>
      </c>
      <c r="G8688" s="94" t="e">
        <f aca="false">INDEX(Book_Type,MATCH($B8688,Book,0),1)</f>
        <v>#N/A</v>
      </c>
      <c r="H8688" s="94" t="e">
        <f aca="false">$F8688&amp;$G8688</f>
        <v>#N/A</v>
      </c>
    </row>
    <row r="8689" customFormat="false" ht="12.75" hidden="false" customHeight="false" outlineLevel="0" collapsed="false">
      <c r="F8689" s="94" t="e">
        <f aca="false">IF(REF_DT&lt;PromptMonth,1,INDEX(BucketTable,MATCH($A8689,SumMonths,0),1))</f>
        <v>#VALUE!</v>
      </c>
      <c r="G8689" s="94" t="e">
        <f aca="false">INDEX(Book_Type,MATCH($B8689,Book,0),1)</f>
        <v>#N/A</v>
      </c>
      <c r="H8689" s="94" t="e">
        <f aca="false">$F8689&amp;$G8689</f>
        <v>#N/A</v>
      </c>
    </row>
    <row r="8690" customFormat="false" ht="12.75" hidden="false" customHeight="false" outlineLevel="0" collapsed="false">
      <c r="F8690" s="94" t="e">
        <f aca="false">IF(REF_DT&lt;PromptMonth,1,INDEX(BucketTable,MATCH($A8690,SumMonths,0),1))</f>
        <v>#VALUE!</v>
      </c>
      <c r="G8690" s="94" t="e">
        <f aca="false">INDEX(Book_Type,MATCH($B8690,Book,0),1)</f>
        <v>#N/A</v>
      </c>
      <c r="H8690" s="94" t="e">
        <f aca="false">$F8690&amp;$G8690</f>
        <v>#N/A</v>
      </c>
    </row>
    <row r="8691" customFormat="false" ht="12.75" hidden="false" customHeight="false" outlineLevel="0" collapsed="false">
      <c r="F8691" s="94" t="e">
        <f aca="false">IF(REF_DT&lt;PromptMonth,1,INDEX(BucketTable,MATCH($A8691,SumMonths,0),1))</f>
        <v>#VALUE!</v>
      </c>
      <c r="G8691" s="94" t="e">
        <f aca="false">INDEX(Book_Type,MATCH($B8691,Book,0),1)</f>
        <v>#N/A</v>
      </c>
      <c r="H8691" s="94" t="e">
        <f aca="false">$F8691&amp;$G8691</f>
        <v>#N/A</v>
      </c>
    </row>
    <row r="8692" customFormat="false" ht="12.75" hidden="false" customHeight="false" outlineLevel="0" collapsed="false">
      <c r="F8692" s="94" t="e">
        <f aca="false">IF(REF_DT&lt;PromptMonth,1,INDEX(BucketTable,MATCH($A8692,SumMonths,0),1))</f>
        <v>#VALUE!</v>
      </c>
      <c r="G8692" s="94" t="e">
        <f aca="false">INDEX(Book_Type,MATCH($B8692,Book,0),1)</f>
        <v>#N/A</v>
      </c>
      <c r="H8692" s="94" t="e">
        <f aca="false">$F8692&amp;$G8692</f>
        <v>#N/A</v>
      </c>
    </row>
    <row r="8693" customFormat="false" ht="12.75" hidden="false" customHeight="false" outlineLevel="0" collapsed="false">
      <c r="F8693" s="94" t="e">
        <f aca="false">IF(REF_DT&lt;PromptMonth,1,INDEX(BucketTable,MATCH($A8693,SumMonths,0),1))</f>
        <v>#VALUE!</v>
      </c>
      <c r="G8693" s="94" t="e">
        <f aca="false">INDEX(Book_Type,MATCH($B8693,Book,0),1)</f>
        <v>#N/A</v>
      </c>
      <c r="H8693" s="94" t="e">
        <f aca="false">$F8693&amp;$G8693</f>
        <v>#N/A</v>
      </c>
    </row>
    <row r="8694" customFormat="false" ht="12.75" hidden="false" customHeight="false" outlineLevel="0" collapsed="false">
      <c r="F8694" s="94" t="e">
        <f aca="false">IF(REF_DT&lt;PromptMonth,1,INDEX(BucketTable,MATCH($A8694,SumMonths,0),1))</f>
        <v>#VALUE!</v>
      </c>
      <c r="G8694" s="94" t="e">
        <f aca="false">INDEX(Book_Type,MATCH($B8694,Book,0),1)</f>
        <v>#N/A</v>
      </c>
      <c r="H8694" s="94" t="e">
        <f aca="false">$F8694&amp;$G8694</f>
        <v>#N/A</v>
      </c>
    </row>
    <row r="8695" customFormat="false" ht="12.75" hidden="false" customHeight="false" outlineLevel="0" collapsed="false">
      <c r="F8695" s="94" t="e">
        <f aca="false">IF(REF_DT&lt;PromptMonth,1,INDEX(BucketTable,MATCH($A8695,SumMonths,0),1))</f>
        <v>#VALUE!</v>
      </c>
      <c r="G8695" s="94" t="e">
        <f aca="false">INDEX(Book_Type,MATCH($B8695,Book,0),1)</f>
        <v>#N/A</v>
      </c>
      <c r="H8695" s="94" t="e">
        <f aca="false">$F8695&amp;$G8695</f>
        <v>#N/A</v>
      </c>
    </row>
    <row r="8696" customFormat="false" ht="12.75" hidden="false" customHeight="false" outlineLevel="0" collapsed="false">
      <c r="F8696" s="94" t="e">
        <f aca="false">IF(REF_DT&lt;PromptMonth,1,INDEX(BucketTable,MATCH($A8696,SumMonths,0),1))</f>
        <v>#VALUE!</v>
      </c>
      <c r="G8696" s="94" t="e">
        <f aca="false">INDEX(Book_Type,MATCH($B8696,Book,0),1)</f>
        <v>#N/A</v>
      </c>
      <c r="H8696" s="94" t="e">
        <f aca="false">$F8696&amp;$G8696</f>
        <v>#N/A</v>
      </c>
    </row>
    <row r="8697" customFormat="false" ht="12.75" hidden="false" customHeight="false" outlineLevel="0" collapsed="false">
      <c r="F8697" s="94" t="e">
        <f aca="false">IF(REF_DT&lt;PromptMonth,1,INDEX(BucketTable,MATCH($A8697,SumMonths,0),1))</f>
        <v>#VALUE!</v>
      </c>
      <c r="G8697" s="94" t="e">
        <f aca="false">INDEX(Book_Type,MATCH($B8697,Book,0),1)</f>
        <v>#N/A</v>
      </c>
      <c r="H8697" s="94" t="e">
        <f aca="false">$F8697&amp;$G8697</f>
        <v>#N/A</v>
      </c>
    </row>
    <row r="8698" customFormat="false" ht="12.75" hidden="false" customHeight="false" outlineLevel="0" collapsed="false">
      <c r="F8698" s="94" t="e">
        <f aca="false">IF(REF_DT&lt;PromptMonth,1,INDEX(BucketTable,MATCH($A8698,SumMonths,0),1))</f>
        <v>#VALUE!</v>
      </c>
      <c r="G8698" s="94" t="e">
        <f aca="false">INDEX(Book_Type,MATCH($B8698,Book,0),1)</f>
        <v>#N/A</v>
      </c>
      <c r="H8698" s="94" t="e">
        <f aca="false">$F8698&amp;$G8698</f>
        <v>#N/A</v>
      </c>
    </row>
    <row r="8699" customFormat="false" ht="12.75" hidden="false" customHeight="false" outlineLevel="0" collapsed="false">
      <c r="F8699" s="94" t="e">
        <f aca="false">IF(REF_DT&lt;PromptMonth,1,INDEX(BucketTable,MATCH($A8699,SumMonths,0),1))</f>
        <v>#VALUE!</v>
      </c>
      <c r="G8699" s="94" t="e">
        <f aca="false">INDEX(Book_Type,MATCH($B8699,Book,0),1)</f>
        <v>#N/A</v>
      </c>
      <c r="H8699" s="94" t="e">
        <f aca="false">$F8699&amp;$G8699</f>
        <v>#N/A</v>
      </c>
    </row>
    <row r="8700" customFormat="false" ht="12.75" hidden="false" customHeight="false" outlineLevel="0" collapsed="false">
      <c r="F8700" s="94" t="e">
        <f aca="false">IF(REF_DT&lt;PromptMonth,1,INDEX(BucketTable,MATCH($A8700,SumMonths,0),1))</f>
        <v>#VALUE!</v>
      </c>
      <c r="G8700" s="94" t="e">
        <f aca="false">INDEX(Book_Type,MATCH($B8700,Book,0),1)</f>
        <v>#N/A</v>
      </c>
      <c r="H8700" s="94" t="e">
        <f aca="false">$F8700&amp;$G8700</f>
        <v>#N/A</v>
      </c>
    </row>
    <row r="8701" customFormat="false" ht="12.75" hidden="false" customHeight="false" outlineLevel="0" collapsed="false">
      <c r="F8701" s="94" t="e">
        <f aca="false">IF(REF_DT&lt;PromptMonth,1,INDEX(BucketTable,MATCH($A8701,SumMonths,0),1))</f>
        <v>#VALUE!</v>
      </c>
      <c r="G8701" s="94" t="e">
        <f aca="false">INDEX(Book_Type,MATCH($B8701,Book,0),1)</f>
        <v>#N/A</v>
      </c>
      <c r="H8701" s="94" t="e">
        <f aca="false">$F8701&amp;$G8701</f>
        <v>#N/A</v>
      </c>
    </row>
    <row r="8702" customFormat="false" ht="12.75" hidden="false" customHeight="false" outlineLevel="0" collapsed="false">
      <c r="F8702" s="94" t="e">
        <f aca="false">IF(REF_DT&lt;PromptMonth,1,INDEX(BucketTable,MATCH($A8702,SumMonths,0),1))</f>
        <v>#VALUE!</v>
      </c>
      <c r="G8702" s="94" t="e">
        <f aca="false">INDEX(Book_Type,MATCH($B8702,Book,0),1)</f>
        <v>#N/A</v>
      </c>
      <c r="H8702" s="94" t="e">
        <f aca="false">$F8702&amp;$G8702</f>
        <v>#N/A</v>
      </c>
    </row>
    <row r="8703" customFormat="false" ht="12.75" hidden="false" customHeight="false" outlineLevel="0" collapsed="false">
      <c r="F8703" s="94" t="e">
        <f aca="false">IF(REF_DT&lt;PromptMonth,1,INDEX(BucketTable,MATCH($A8703,SumMonths,0),1))</f>
        <v>#VALUE!</v>
      </c>
      <c r="G8703" s="94" t="e">
        <f aca="false">INDEX(Book_Type,MATCH($B8703,Book,0),1)</f>
        <v>#N/A</v>
      </c>
      <c r="H8703" s="94" t="e">
        <f aca="false">$F8703&amp;$G8703</f>
        <v>#N/A</v>
      </c>
    </row>
    <row r="8704" customFormat="false" ht="12.75" hidden="false" customHeight="false" outlineLevel="0" collapsed="false">
      <c r="F8704" s="94" t="e">
        <f aca="false">IF(REF_DT&lt;PromptMonth,1,INDEX(BucketTable,MATCH($A8704,SumMonths,0),1))</f>
        <v>#VALUE!</v>
      </c>
      <c r="G8704" s="94" t="e">
        <f aca="false">INDEX(Book_Type,MATCH($B8704,Book,0),1)</f>
        <v>#N/A</v>
      </c>
      <c r="H8704" s="94" t="e">
        <f aca="false">$F8704&amp;$G8704</f>
        <v>#N/A</v>
      </c>
    </row>
    <row r="8705" customFormat="false" ht="12.75" hidden="false" customHeight="false" outlineLevel="0" collapsed="false">
      <c r="F8705" s="94" t="e">
        <f aca="false">IF(REF_DT&lt;PromptMonth,1,INDEX(BucketTable,MATCH($A8705,SumMonths,0),1))</f>
        <v>#VALUE!</v>
      </c>
      <c r="G8705" s="94" t="e">
        <f aca="false">INDEX(Book_Type,MATCH($B8705,Book,0),1)</f>
        <v>#N/A</v>
      </c>
      <c r="H8705" s="94" t="e">
        <f aca="false">$F8705&amp;$G8705</f>
        <v>#N/A</v>
      </c>
    </row>
    <row r="8706" customFormat="false" ht="12.75" hidden="false" customHeight="false" outlineLevel="0" collapsed="false">
      <c r="F8706" s="94" t="e">
        <f aca="false">IF(REF_DT&lt;PromptMonth,1,INDEX(BucketTable,MATCH($A8706,SumMonths,0),1))</f>
        <v>#VALUE!</v>
      </c>
      <c r="G8706" s="94" t="e">
        <f aca="false">INDEX(Book_Type,MATCH($B8706,Book,0),1)</f>
        <v>#N/A</v>
      </c>
      <c r="H8706" s="94" t="e">
        <f aca="false">$F8706&amp;$G8706</f>
        <v>#N/A</v>
      </c>
    </row>
    <row r="8707" customFormat="false" ht="12.75" hidden="false" customHeight="false" outlineLevel="0" collapsed="false">
      <c r="F8707" s="94" t="e">
        <f aca="false">IF(REF_DT&lt;PromptMonth,1,INDEX(BucketTable,MATCH($A8707,SumMonths,0),1))</f>
        <v>#VALUE!</v>
      </c>
      <c r="G8707" s="94" t="e">
        <f aca="false">INDEX(Book_Type,MATCH($B8707,Book,0),1)</f>
        <v>#N/A</v>
      </c>
      <c r="H8707" s="94" t="e">
        <f aca="false">$F8707&amp;$G8707</f>
        <v>#N/A</v>
      </c>
    </row>
    <row r="8708" customFormat="false" ht="12.75" hidden="false" customHeight="false" outlineLevel="0" collapsed="false">
      <c r="F8708" s="94" t="e">
        <f aca="false">IF(REF_DT&lt;PromptMonth,1,INDEX(BucketTable,MATCH($A8708,SumMonths,0),1))</f>
        <v>#VALUE!</v>
      </c>
      <c r="G8708" s="94" t="e">
        <f aca="false">INDEX(Book_Type,MATCH($B8708,Book,0),1)</f>
        <v>#N/A</v>
      </c>
      <c r="H8708" s="94" t="e">
        <f aca="false">$F8708&amp;$G8708</f>
        <v>#N/A</v>
      </c>
    </row>
    <row r="8709" customFormat="false" ht="12.75" hidden="false" customHeight="false" outlineLevel="0" collapsed="false">
      <c r="F8709" s="94" t="e">
        <f aca="false">IF(REF_DT&lt;PromptMonth,1,INDEX(BucketTable,MATCH($A8709,SumMonths,0),1))</f>
        <v>#VALUE!</v>
      </c>
      <c r="G8709" s="94" t="e">
        <f aca="false">INDEX(Book_Type,MATCH($B8709,Book,0),1)</f>
        <v>#N/A</v>
      </c>
      <c r="H8709" s="94" t="e">
        <f aca="false">$F8709&amp;$G8709</f>
        <v>#N/A</v>
      </c>
    </row>
    <row r="8710" customFormat="false" ht="12.75" hidden="false" customHeight="false" outlineLevel="0" collapsed="false">
      <c r="F8710" s="94" t="e">
        <f aca="false">IF(REF_DT&lt;PromptMonth,1,INDEX(BucketTable,MATCH($A8710,SumMonths,0),1))</f>
        <v>#VALUE!</v>
      </c>
      <c r="G8710" s="94" t="e">
        <f aca="false">INDEX(Book_Type,MATCH($B8710,Book,0),1)</f>
        <v>#N/A</v>
      </c>
      <c r="H8710" s="94" t="e">
        <f aca="false">$F8710&amp;$G8710</f>
        <v>#N/A</v>
      </c>
    </row>
    <row r="8711" customFormat="false" ht="12.75" hidden="false" customHeight="false" outlineLevel="0" collapsed="false">
      <c r="F8711" s="94" t="e">
        <f aca="false">IF(REF_DT&lt;PromptMonth,1,INDEX(BucketTable,MATCH($A8711,SumMonths,0),1))</f>
        <v>#VALUE!</v>
      </c>
      <c r="G8711" s="94" t="e">
        <f aca="false">INDEX(Book_Type,MATCH($B8711,Book,0),1)</f>
        <v>#N/A</v>
      </c>
      <c r="H8711" s="94" t="e">
        <f aca="false">$F8711&amp;$G8711</f>
        <v>#N/A</v>
      </c>
    </row>
    <row r="8712" customFormat="false" ht="12.75" hidden="false" customHeight="false" outlineLevel="0" collapsed="false">
      <c r="F8712" s="94" t="e">
        <f aca="false">IF(REF_DT&lt;PromptMonth,1,INDEX(BucketTable,MATCH($A8712,SumMonths,0),1))</f>
        <v>#VALUE!</v>
      </c>
      <c r="G8712" s="94" t="e">
        <f aca="false">INDEX(Book_Type,MATCH($B8712,Book,0),1)</f>
        <v>#N/A</v>
      </c>
      <c r="H8712" s="94" t="e">
        <f aca="false">$F8712&amp;$G8712</f>
        <v>#N/A</v>
      </c>
    </row>
    <row r="8713" customFormat="false" ht="12.75" hidden="false" customHeight="false" outlineLevel="0" collapsed="false">
      <c r="F8713" s="94" t="e">
        <f aca="false">IF(REF_DT&lt;PromptMonth,1,INDEX(BucketTable,MATCH($A8713,SumMonths,0),1))</f>
        <v>#VALUE!</v>
      </c>
      <c r="G8713" s="94" t="e">
        <f aca="false">INDEX(Book_Type,MATCH($B8713,Book,0),1)</f>
        <v>#N/A</v>
      </c>
      <c r="H8713" s="94" t="e">
        <f aca="false">$F8713&amp;$G8713</f>
        <v>#N/A</v>
      </c>
    </row>
    <row r="8714" customFormat="false" ht="12.75" hidden="false" customHeight="false" outlineLevel="0" collapsed="false">
      <c r="F8714" s="94" t="e">
        <f aca="false">IF(REF_DT&lt;PromptMonth,1,INDEX(BucketTable,MATCH($A8714,SumMonths,0),1))</f>
        <v>#VALUE!</v>
      </c>
      <c r="G8714" s="94" t="e">
        <f aca="false">INDEX(Book_Type,MATCH($B8714,Book,0),1)</f>
        <v>#N/A</v>
      </c>
      <c r="H8714" s="94" t="e">
        <f aca="false">$F8714&amp;$G8714</f>
        <v>#N/A</v>
      </c>
    </row>
    <row r="8715" customFormat="false" ht="12.75" hidden="false" customHeight="false" outlineLevel="0" collapsed="false">
      <c r="F8715" s="94" t="e">
        <f aca="false">IF(REF_DT&lt;PromptMonth,1,INDEX(BucketTable,MATCH($A8715,SumMonths,0),1))</f>
        <v>#VALUE!</v>
      </c>
      <c r="G8715" s="94" t="e">
        <f aca="false">INDEX(Book_Type,MATCH($B8715,Book,0),1)</f>
        <v>#N/A</v>
      </c>
      <c r="H8715" s="94" t="e">
        <f aca="false">$F8715&amp;$G8715</f>
        <v>#N/A</v>
      </c>
    </row>
    <row r="8716" customFormat="false" ht="12.75" hidden="false" customHeight="false" outlineLevel="0" collapsed="false">
      <c r="F8716" s="94" t="e">
        <f aca="false">IF(REF_DT&lt;PromptMonth,1,INDEX(BucketTable,MATCH($A8716,SumMonths,0),1))</f>
        <v>#VALUE!</v>
      </c>
      <c r="G8716" s="94" t="e">
        <f aca="false">INDEX(Book_Type,MATCH($B8716,Book,0),1)</f>
        <v>#N/A</v>
      </c>
      <c r="H8716" s="94" t="e">
        <f aca="false">$F8716&amp;$G8716</f>
        <v>#N/A</v>
      </c>
    </row>
    <row r="8717" customFormat="false" ht="12.75" hidden="false" customHeight="false" outlineLevel="0" collapsed="false">
      <c r="F8717" s="94" t="e">
        <f aca="false">IF(REF_DT&lt;PromptMonth,1,INDEX(BucketTable,MATCH($A8717,SumMonths,0),1))</f>
        <v>#VALUE!</v>
      </c>
      <c r="G8717" s="94" t="e">
        <f aca="false">INDEX(Book_Type,MATCH($B8717,Book,0),1)</f>
        <v>#N/A</v>
      </c>
      <c r="H8717" s="94" t="e">
        <f aca="false">$F8717&amp;$G8717</f>
        <v>#N/A</v>
      </c>
    </row>
    <row r="8718" customFormat="false" ht="12.75" hidden="false" customHeight="false" outlineLevel="0" collapsed="false">
      <c r="F8718" s="94" t="e">
        <f aca="false">IF(REF_DT&lt;PromptMonth,1,INDEX(BucketTable,MATCH($A8718,SumMonths,0),1))</f>
        <v>#VALUE!</v>
      </c>
      <c r="G8718" s="94" t="e">
        <f aca="false">INDEX(Book_Type,MATCH($B8718,Book,0),1)</f>
        <v>#N/A</v>
      </c>
      <c r="H8718" s="94" t="e">
        <f aca="false">$F8718&amp;$G8718</f>
        <v>#N/A</v>
      </c>
    </row>
    <row r="8719" customFormat="false" ht="12.75" hidden="false" customHeight="false" outlineLevel="0" collapsed="false">
      <c r="F8719" s="94" t="e">
        <f aca="false">IF(REF_DT&lt;PromptMonth,1,INDEX(BucketTable,MATCH($A8719,SumMonths,0),1))</f>
        <v>#VALUE!</v>
      </c>
      <c r="G8719" s="94" t="e">
        <f aca="false">INDEX(Book_Type,MATCH($B8719,Book,0),1)</f>
        <v>#N/A</v>
      </c>
      <c r="H8719" s="94" t="e">
        <f aca="false">$F8719&amp;$G8719</f>
        <v>#N/A</v>
      </c>
    </row>
    <row r="8720" customFormat="false" ht="12.75" hidden="false" customHeight="false" outlineLevel="0" collapsed="false">
      <c r="F8720" s="94" t="e">
        <f aca="false">IF(REF_DT&lt;PromptMonth,1,INDEX(BucketTable,MATCH($A8720,SumMonths,0),1))</f>
        <v>#VALUE!</v>
      </c>
      <c r="G8720" s="94" t="e">
        <f aca="false">INDEX(Book_Type,MATCH($B8720,Book,0),1)</f>
        <v>#N/A</v>
      </c>
      <c r="H8720" s="94" t="e">
        <f aca="false">$F8720&amp;$G8720</f>
        <v>#N/A</v>
      </c>
    </row>
    <row r="8721" customFormat="false" ht="12.75" hidden="false" customHeight="false" outlineLevel="0" collapsed="false">
      <c r="F8721" s="94" t="e">
        <f aca="false">IF(REF_DT&lt;PromptMonth,1,INDEX(BucketTable,MATCH($A8721,SumMonths,0),1))</f>
        <v>#VALUE!</v>
      </c>
      <c r="G8721" s="94" t="e">
        <f aca="false">INDEX(Book_Type,MATCH($B8721,Book,0),1)</f>
        <v>#N/A</v>
      </c>
      <c r="H8721" s="94" t="e">
        <f aca="false">$F8721&amp;$G8721</f>
        <v>#N/A</v>
      </c>
    </row>
    <row r="8722" customFormat="false" ht="12.75" hidden="false" customHeight="false" outlineLevel="0" collapsed="false">
      <c r="F8722" s="94" t="e">
        <f aca="false">IF(REF_DT&lt;PromptMonth,1,INDEX(BucketTable,MATCH($A8722,SumMonths,0),1))</f>
        <v>#VALUE!</v>
      </c>
      <c r="G8722" s="94" t="e">
        <f aca="false">INDEX(Book_Type,MATCH($B8722,Book,0),1)</f>
        <v>#N/A</v>
      </c>
      <c r="H8722" s="94" t="e">
        <f aca="false">$F8722&amp;$G8722</f>
        <v>#N/A</v>
      </c>
    </row>
    <row r="8723" customFormat="false" ht="12.75" hidden="false" customHeight="false" outlineLevel="0" collapsed="false">
      <c r="F8723" s="94" t="e">
        <f aca="false">IF(REF_DT&lt;PromptMonth,1,INDEX(BucketTable,MATCH($A8723,SumMonths,0),1))</f>
        <v>#VALUE!</v>
      </c>
      <c r="G8723" s="94" t="e">
        <f aca="false">INDEX(Book_Type,MATCH($B8723,Book,0),1)</f>
        <v>#N/A</v>
      </c>
      <c r="H8723" s="94" t="e">
        <f aca="false">$F8723&amp;$G8723</f>
        <v>#N/A</v>
      </c>
    </row>
    <row r="8724" customFormat="false" ht="12.75" hidden="false" customHeight="false" outlineLevel="0" collapsed="false">
      <c r="F8724" s="94" t="e">
        <f aca="false">IF(REF_DT&lt;PromptMonth,1,INDEX(BucketTable,MATCH($A8724,SumMonths,0),1))</f>
        <v>#VALUE!</v>
      </c>
      <c r="G8724" s="94" t="e">
        <f aca="false">INDEX(Book_Type,MATCH($B8724,Book,0),1)</f>
        <v>#N/A</v>
      </c>
      <c r="H8724" s="94" t="e">
        <f aca="false">$F8724&amp;$G8724</f>
        <v>#N/A</v>
      </c>
    </row>
    <row r="8725" customFormat="false" ht="12.75" hidden="false" customHeight="false" outlineLevel="0" collapsed="false">
      <c r="F8725" s="94" t="e">
        <f aca="false">IF(REF_DT&lt;PromptMonth,1,INDEX(BucketTable,MATCH($A8725,SumMonths,0),1))</f>
        <v>#VALUE!</v>
      </c>
      <c r="G8725" s="94" t="e">
        <f aca="false">INDEX(Book_Type,MATCH($B8725,Book,0),1)</f>
        <v>#N/A</v>
      </c>
      <c r="H8725" s="94" t="e">
        <f aca="false">$F8725&amp;$G8725</f>
        <v>#N/A</v>
      </c>
    </row>
    <row r="8726" customFormat="false" ht="12.75" hidden="false" customHeight="false" outlineLevel="0" collapsed="false">
      <c r="F8726" s="94" t="e">
        <f aca="false">IF(REF_DT&lt;PromptMonth,1,INDEX(BucketTable,MATCH($A8726,SumMonths,0),1))</f>
        <v>#VALUE!</v>
      </c>
      <c r="G8726" s="94" t="e">
        <f aca="false">INDEX(Book_Type,MATCH($B8726,Book,0),1)</f>
        <v>#N/A</v>
      </c>
      <c r="H8726" s="94" t="e">
        <f aca="false">$F8726&amp;$G8726</f>
        <v>#N/A</v>
      </c>
    </row>
    <row r="8727" customFormat="false" ht="12.75" hidden="false" customHeight="false" outlineLevel="0" collapsed="false">
      <c r="F8727" s="94" t="e">
        <f aca="false">IF(REF_DT&lt;PromptMonth,1,INDEX(BucketTable,MATCH($A8727,SumMonths,0),1))</f>
        <v>#VALUE!</v>
      </c>
      <c r="G8727" s="94" t="e">
        <f aca="false">INDEX(Book_Type,MATCH($B8727,Book,0),1)</f>
        <v>#N/A</v>
      </c>
      <c r="H8727" s="94" t="e">
        <f aca="false">$F8727&amp;$G8727</f>
        <v>#N/A</v>
      </c>
    </row>
    <row r="8728" customFormat="false" ht="12.75" hidden="false" customHeight="false" outlineLevel="0" collapsed="false">
      <c r="F8728" s="94" t="e">
        <f aca="false">IF(REF_DT&lt;PromptMonth,1,INDEX(BucketTable,MATCH($A8728,SumMonths,0),1))</f>
        <v>#VALUE!</v>
      </c>
      <c r="G8728" s="94" t="e">
        <f aca="false">INDEX(Book_Type,MATCH($B8728,Book,0),1)</f>
        <v>#N/A</v>
      </c>
      <c r="H8728" s="94" t="e">
        <f aca="false">$F8728&amp;$G8728</f>
        <v>#N/A</v>
      </c>
    </row>
    <row r="8729" customFormat="false" ht="12.75" hidden="false" customHeight="false" outlineLevel="0" collapsed="false">
      <c r="F8729" s="94" t="e">
        <f aca="false">IF(REF_DT&lt;PromptMonth,1,INDEX(BucketTable,MATCH($A8729,SumMonths,0),1))</f>
        <v>#VALUE!</v>
      </c>
      <c r="G8729" s="94" t="e">
        <f aca="false">INDEX(Book_Type,MATCH($B8729,Book,0),1)</f>
        <v>#N/A</v>
      </c>
      <c r="H8729" s="94" t="e">
        <f aca="false">$F8729&amp;$G8729</f>
        <v>#N/A</v>
      </c>
    </row>
    <row r="8730" customFormat="false" ht="12.75" hidden="false" customHeight="false" outlineLevel="0" collapsed="false">
      <c r="F8730" s="94" t="e">
        <f aca="false">IF(REF_DT&lt;PromptMonth,1,INDEX(BucketTable,MATCH($A8730,SumMonths,0),1))</f>
        <v>#VALUE!</v>
      </c>
      <c r="G8730" s="94" t="e">
        <f aca="false">INDEX(Book_Type,MATCH($B8730,Book,0),1)</f>
        <v>#N/A</v>
      </c>
      <c r="H8730" s="94" t="e">
        <f aca="false">$F8730&amp;$G8730</f>
        <v>#N/A</v>
      </c>
    </row>
    <row r="8731" customFormat="false" ht="12.75" hidden="false" customHeight="false" outlineLevel="0" collapsed="false">
      <c r="F8731" s="94" t="e">
        <f aca="false">IF(REF_DT&lt;PromptMonth,1,INDEX(BucketTable,MATCH($A8731,SumMonths,0),1))</f>
        <v>#VALUE!</v>
      </c>
      <c r="G8731" s="94" t="e">
        <f aca="false">INDEX(Book_Type,MATCH($B8731,Book,0),1)</f>
        <v>#N/A</v>
      </c>
      <c r="H8731" s="94" t="e">
        <f aca="false">$F8731&amp;$G8731</f>
        <v>#N/A</v>
      </c>
    </row>
    <row r="8732" customFormat="false" ht="12.75" hidden="false" customHeight="false" outlineLevel="0" collapsed="false">
      <c r="F8732" s="94" t="e">
        <f aca="false">IF(REF_DT&lt;PromptMonth,1,INDEX(BucketTable,MATCH($A8732,SumMonths,0),1))</f>
        <v>#VALUE!</v>
      </c>
      <c r="G8732" s="94" t="e">
        <f aca="false">INDEX(Book_Type,MATCH($B8732,Book,0),1)</f>
        <v>#N/A</v>
      </c>
      <c r="H8732" s="94" t="e">
        <f aca="false">$F8732&amp;$G8732</f>
        <v>#N/A</v>
      </c>
    </row>
    <row r="8733" customFormat="false" ht="12.75" hidden="false" customHeight="false" outlineLevel="0" collapsed="false">
      <c r="F8733" s="94" t="e">
        <f aca="false">IF(REF_DT&lt;PromptMonth,1,INDEX(BucketTable,MATCH($A8733,SumMonths,0),1))</f>
        <v>#VALUE!</v>
      </c>
      <c r="G8733" s="94" t="e">
        <f aca="false">INDEX(Book_Type,MATCH($B8733,Book,0),1)</f>
        <v>#N/A</v>
      </c>
      <c r="H8733" s="94" t="e">
        <f aca="false">$F8733&amp;$G8733</f>
        <v>#N/A</v>
      </c>
    </row>
    <row r="8734" customFormat="false" ht="12.75" hidden="false" customHeight="false" outlineLevel="0" collapsed="false">
      <c r="F8734" s="94" t="e">
        <f aca="false">IF(REF_DT&lt;PromptMonth,1,INDEX(BucketTable,MATCH($A8734,SumMonths,0),1))</f>
        <v>#VALUE!</v>
      </c>
      <c r="G8734" s="94" t="e">
        <f aca="false">INDEX(Book_Type,MATCH($B8734,Book,0),1)</f>
        <v>#N/A</v>
      </c>
      <c r="H8734" s="94" t="e">
        <f aca="false">$F8734&amp;$G8734</f>
        <v>#N/A</v>
      </c>
    </row>
    <row r="8735" customFormat="false" ht="12.75" hidden="false" customHeight="false" outlineLevel="0" collapsed="false">
      <c r="F8735" s="94" t="e">
        <f aca="false">IF(REF_DT&lt;PromptMonth,1,INDEX(BucketTable,MATCH($A8735,SumMonths,0),1))</f>
        <v>#VALUE!</v>
      </c>
      <c r="G8735" s="94" t="e">
        <f aca="false">INDEX(Book_Type,MATCH($B8735,Book,0),1)</f>
        <v>#N/A</v>
      </c>
      <c r="H8735" s="94" t="e">
        <f aca="false">$F8735&amp;$G8735</f>
        <v>#N/A</v>
      </c>
    </row>
    <row r="8736" customFormat="false" ht="12.75" hidden="false" customHeight="false" outlineLevel="0" collapsed="false">
      <c r="F8736" s="94" t="e">
        <f aca="false">IF(REF_DT&lt;PromptMonth,1,INDEX(BucketTable,MATCH($A8736,SumMonths,0),1))</f>
        <v>#VALUE!</v>
      </c>
      <c r="G8736" s="94" t="e">
        <f aca="false">INDEX(Book_Type,MATCH($B8736,Book,0),1)</f>
        <v>#N/A</v>
      </c>
      <c r="H8736" s="94" t="e">
        <f aca="false">$F8736&amp;$G8736</f>
        <v>#N/A</v>
      </c>
    </row>
    <row r="8737" customFormat="false" ht="12.75" hidden="false" customHeight="false" outlineLevel="0" collapsed="false">
      <c r="F8737" s="94" t="e">
        <f aca="false">IF(REF_DT&lt;PromptMonth,1,INDEX(BucketTable,MATCH($A8737,SumMonths,0),1))</f>
        <v>#VALUE!</v>
      </c>
      <c r="G8737" s="94" t="e">
        <f aca="false">INDEX(Book_Type,MATCH($B8737,Book,0),1)</f>
        <v>#N/A</v>
      </c>
      <c r="H8737" s="94" t="e">
        <f aca="false">$F8737&amp;$G8737</f>
        <v>#N/A</v>
      </c>
    </row>
    <row r="8738" customFormat="false" ht="12.75" hidden="false" customHeight="false" outlineLevel="0" collapsed="false">
      <c r="F8738" s="94" t="e">
        <f aca="false">IF(REF_DT&lt;PromptMonth,1,INDEX(BucketTable,MATCH($A8738,SumMonths,0),1))</f>
        <v>#VALUE!</v>
      </c>
      <c r="G8738" s="94" t="e">
        <f aca="false">INDEX(Book_Type,MATCH($B8738,Book,0),1)</f>
        <v>#N/A</v>
      </c>
      <c r="H8738" s="94" t="e">
        <f aca="false">$F8738&amp;$G8738</f>
        <v>#N/A</v>
      </c>
    </row>
    <row r="8739" customFormat="false" ht="12.75" hidden="false" customHeight="false" outlineLevel="0" collapsed="false">
      <c r="F8739" s="94" t="e">
        <f aca="false">IF(REF_DT&lt;PromptMonth,1,INDEX(BucketTable,MATCH($A8739,SumMonths,0),1))</f>
        <v>#VALUE!</v>
      </c>
      <c r="G8739" s="94" t="e">
        <f aca="false">INDEX(Book_Type,MATCH($B8739,Book,0),1)</f>
        <v>#N/A</v>
      </c>
      <c r="H8739" s="94" t="e">
        <f aca="false">$F8739&amp;$G8739</f>
        <v>#N/A</v>
      </c>
    </row>
    <row r="8740" customFormat="false" ht="12.75" hidden="false" customHeight="false" outlineLevel="0" collapsed="false">
      <c r="F8740" s="94" t="e">
        <f aca="false">IF(REF_DT&lt;PromptMonth,1,INDEX(BucketTable,MATCH($A8740,SumMonths,0),1))</f>
        <v>#VALUE!</v>
      </c>
      <c r="G8740" s="94" t="e">
        <f aca="false">INDEX(Book_Type,MATCH($B8740,Book,0),1)</f>
        <v>#N/A</v>
      </c>
      <c r="H8740" s="94" t="e">
        <f aca="false">$F8740&amp;$G8740</f>
        <v>#N/A</v>
      </c>
    </row>
    <row r="8741" customFormat="false" ht="12.75" hidden="false" customHeight="false" outlineLevel="0" collapsed="false">
      <c r="F8741" s="94" t="e">
        <f aca="false">IF(REF_DT&lt;PromptMonth,1,INDEX(BucketTable,MATCH($A8741,SumMonths,0),1))</f>
        <v>#VALUE!</v>
      </c>
      <c r="G8741" s="94" t="e">
        <f aca="false">INDEX(Book_Type,MATCH($B8741,Book,0),1)</f>
        <v>#N/A</v>
      </c>
      <c r="H8741" s="94" t="e">
        <f aca="false">$F8741&amp;$G8741</f>
        <v>#N/A</v>
      </c>
    </row>
    <row r="8742" customFormat="false" ht="12.75" hidden="false" customHeight="false" outlineLevel="0" collapsed="false">
      <c r="F8742" s="94" t="e">
        <f aca="false">IF(REF_DT&lt;PromptMonth,1,INDEX(BucketTable,MATCH($A8742,SumMonths,0),1))</f>
        <v>#VALUE!</v>
      </c>
      <c r="G8742" s="94" t="e">
        <f aca="false">INDEX(Book_Type,MATCH($B8742,Book,0),1)</f>
        <v>#N/A</v>
      </c>
      <c r="H8742" s="94" t="e">
        <f aca="false">$F8742&amp;$G8742</f>
        <v>#N/A</v>
      </c>
    </row>
    <row r="8743" customFormat="false" ht="12.75" hidden="false" customHeight="false" outlineLevel="0" collapsed="false">
      <c r="F8743" s="94" t="e">
        <f aca="false">IF(REF_DT&lt;PromptMonth,1,INDEX(BucketTable,MATCH($A8743,SumMonths,0),1))</f>
        <v>#VALUE!</v>
      </c>
      <c r="G8743" s="94" t="e">
        <f aca="false">INDEX(Book_Type,MATCH($B8743,Book,0),1)</f>
        <v>#N/A</v>
      </c>
      <c r="H8743" s="94" t="e">
        <f aca="false">$F8743&amp;$G8743</f>
        <v>#N/A</v>
      </c>
    </row>
    <row r="8744" customFormat="false" ht="12.75" hidden="false" customHeight="false" outlineLevel="0" collapsed="false">
      <c r="F8744" s="94" t="e">
        <f aca="false">IF(REF_DT&lt;PromptMonth,1,INDEX(BucketTable,MATCH($A8744,SumMonths,0),1))</f>
        <v>#VALUE!</v>
      </c>
      <c r="G8744" s="94" t="e">
        <f aca="false">INDEX(Book_Type,MATCH($B8744,Book,0),1)</f>
        <v>#N/A</v>
      </c>
      <c r="H8744" s="94" t="e">
        <f aca="false">$F8744&amp;$G8744</f>
        <v>#N/A</v>
      </c>
    </row>
    <row r="8745" customFormat="false" ht="12.75" hidden="false" customHeight="false" outlineLevel="0" collapsed="false">
      <c r="F8745" s="94" t="e">
        <f aca="false">IF(REF_DT&lt;PromptMonth,1,INDEX(BucketTable,MATCH($A8745,SumMonths,0),1))</f>
        <v>#VALUE!</v>
      </c>
      <c r="G8745" s="94" t="e">
        <f aca="false">INDEX(Book_Type,MATCH($B8745,Book,0),1)</f>
        <v>#N/A</v>
      </c>
      <c r="H8745" s="94" t="e">
        <f aca="false">$F8745&amp;$G8745</f>
        <v>#N/A</v>
      </c>
    </row>
    <row r="8746" customFormat="false" ht="12.75" hidden="false" customHeight="false" outlineLevel="0" collapsed="false">
      <c r="F8746" s="94" t="e">
        <f aca="false">IF(REF_DT&lt;PromptMonth,1,INDEX(BucketTable,MATCH($A8746,SumMonths,0),1))</f>
        <v>#VALUE!</v>
      </c>
      <c r="G8746" s="94" t="e">
        <f aca="false">INDEX(Book_Type,MATCH($B8746,Book,0),1)</f>
        <v>#N/A</v>
      </c>
      <c r="H8746" s="94" t="e">
        <f aca="false">$F8746&amp;$G8746</f>
        <v>#N/A</v>
      </c>
    </row>
    <row r="8747" customFormat="false" ht="12.75" hidden="false" customHeight="false" outlineLevel="0" collapsed="false">
      <c r="F8747" s="94" t="e">
        <f aca="false">IF(REF_DT&lt;PromptMonth,1,INDEX(BucketTable,MATCH($A8747,SumMonths,0),1))</f>
        <v>#VALUE!</v>
      </c>
      <c r="G8747" s="94" t="e">
        <f aca="false">INDEX(Book_Type,MATCH($B8747,Book,0),1)</f>
        <v>#N/A</v>
      </c>
      <c r="H8747" s="94" t="e">
        <f aca="false">$F8747&amp;$G8747</f>
        <v>#N/A</v>
      </c>
    </row>
    <row r="8748" customFormat="false" ht="12.75" hidden="false" customHeight="false" outlineLevel="0" collapsed="false">
      <c r="F8748" s="94" t="e">
        <f aca="false">IF(REF_DT&lt;PromptMonth,1,INDEX(BucketTable,MATCH($A8748,SumMonths,0),1))</f>
        <v>#VALUE!</v>
      </c>
      <c r="G8748" s="94" t="e">
        <f aca="false">INDEX(Book_Type,MATCH($B8748,Book,0),1)</f>
        <v>#N/A</v>
      </c>
      <c r="H8748" s="94" t="e">
        <f aca="false">$F8748&amp;$G8748</f>
        <v>#N/A</v>
      </c>
    </row>
    <row r="8749" customFormat="false" ht="12.75" hidden="false" customHeight="false" outlineLevel="0" collapsed="false">
      <c r="F8749" s="94" t="e">
        <f aca="false">IF(REF_DT&lt;PromptMonth,1,INDEX(BucketTable,MATCH($A8749,SumMonths,0),1))</f>
        <v>#VALUE!</v>
      </c>
      <c r="G8749" s="94" t="e">
        <f aca="false">INDEX(Book_Type,MATCH($B8749,Book,0),1)</f>
        <v>#N/A</v>
      </c>
      <c r="H8749" s="94" t="e">
        <f aca="false">$F8749&amp;$G8749</f>
        <v>#N/A</v>
      </c>
    </row>
    <row r="8750" customFormat="false" ht="12.75" hidden="false" customHeight="false" outlineLevel="0" collapsed="false">
      <c r="F8750" s="94" t="e">
        <f aca="false">IF(REF_DT&lt;PromptMonth,1,INDEX(BucketTable,MATCH($A8750,SumMonths,0),1))</f>
        <v>#VALUE!</v>
      </c>
      <c r="G8750" s="94" t="e">
        <f aca="false">INDEX(Book_Type,MATCH($B8750,Book,0),1)</f>
        <v>#N/A</v>
      </c>
      <c r="H8750" s="94" t="e">
        <f aca="false">$F8750&amp;$G8750</f>
        <v>#N/A</v>
      </c>
    </row>
    <row r="8751" customFormat="false" ht="12.75" hidden="false" customHeight="false" outlineLevel="0" collapsed="false">
      <c r="F8751" s="94" t="e">
        <f aca="false">IF(REF_DT&lt;PromptMonth,1,INDEX(BucketTable,MATCH($A8751,SumMonths,0),1))</f>
        <v>#VALUE!</v>
      </c>
      <c r="G8751" s="94" t="e">
        <f aca="false">INDEX(Book_Type,MATCH($B8751,Book,0),1)</f>
        <v>#N/A</v>
      </c>
      <c r="H8751" s="94" t="e">
        <f aca="false">$F8751&amp;$G8751</f>
        <v>#N/A</v>
      </c>
    </row>
    <row r="8752" customFormat="false" ht="12.75" hidden="false" customHeight="false" outlineLevel="0" collapsed="false">
      <c r="F8752" s="94" t="e">
        <f aca="false">IF(REF_DT&lt;PromptMonth,1,INDEX(BucketTable,MATCH($A8752,SumMonths,0),1))</f>
        <v>#VALUE!</v>
      </c>
      <c r="G8752" s="94" t="e">
        <f aca="false">INDEX(Book_Type,MATCH($B8752,Book,0),1)</f>
        <v>#N/A</v>
      </c>
      <c r="H8752" s="94" t="e">
        <f aca="false">$F8752&amp;$G8752</f>
        <v>#N/A</v>
      </c>
    </row>
    <row r="8753" customFormat="false" ht="12.75" hidden="false" customHeight="false" outlineLevel="0" collapsed="false">
      <c r="F8753" s="94" t="e">
        <f aca="false">IF(REF_DT&lt;PromptMonth,1,INDEX(BucketTable,MATCH($A8753,SumMonths,0),1))</f>
        <v>#VALUE!</v>
      </c>
      <c r="G8753" s="94" t="e">
        <f aca="false">INDEX(Book_Type,MATCH($B8753,Book,0),1)</f>
        <v>#N/A</v>
      </c>
      <c r="H8753" s="94" t="e">
        <f aca="false">$F8753&amp;$G8753</f>
        <v>#N/A</v>
      </c>
    </row>
    <row r="8754" customFormat="false" ht="12.75" hidden="false" customHeight="false" outlineLevel="0" collapsed="false">
      <c r="F8754" s="94" t="e">
        <f aca="false">IF(REF_DT&lt;PromptMonth,1,INDEX(BucketTable,MATCH($A8754,SumMonths,0),1))</f>
        <v>#VALUE!</v>
      </c>
      <c r="G8754" s="94" t="e">
        <f aca="false">INDEX(Book_Type,MATCH($B8754,Book,0),1)</f>
        <v>#N/A</v>
      </c>
      <c r="H8754" s="94" t="e">
        <f aca="false">$F8754&amp;$G8754</f>
        <v>#N/A</v>
      </c>
    </row>
    <row r="8755" customFormat="false" ht="12.75" hidden="false" customHeight="false" outlineLevel="0" collapsed="false">
      <c r="F8755" s="94" t="e">
        <f aca="false">IF(REF_DT&lt;PromptMonth,1,INDEX(BucketTable,MATCH($A8755,SumMonths,0),1))</f>
        <v>#VALUE!</v>
      </c>
      <c r="G8755" s="94" t="e">
        <f aca="false">INDEX(Book_Type,MATCH($B8755,Book,0),1)</f>
        <v>#N/A</v>
      </c>
      <c r="H8755" s="94" t="e">
        <f aca="false">$F8755&amp;$G8755</f>
        <v>#N/A</v>
      </c>
    </row>
    <row r="8756" customFormat="false" ht="12.75" hidden="false" customHeight="false" outlineLevel="0" collapsed="false">
      <c r="F8756" s="94" t="e">
        <f aca="false">IF(REF_DT&lt;PromptMonth,1,INDEX(BucketTable,MATCH($A8756,SumMonths,0),1))</f>
        <v>#VALUE!</v>
      </c>
      <c r="G8756" s="94" t="e">
        <f aca="false">INDEX(Book_Type,MATCH($B8756,Book,0),1)</f>
        <v>#N/A</v>
      </c>
      <c r="H8756" s="94" t="e">
        <f aca="false">$F8756&amp;$G8756</f>
        <v>#N/A</v>
      </c>
    </row>
    <row r="8757" customFormat="false" ht="12.75" hidden="false" customHeight="false" outlineLevel="0" collapsed="false">
      <c r="F8757" s="94" t="e">
        <f aca="false">IF(REF_DT&lt;PromptMonth,1,INDEX(BucketTable,MATCH($A8757,SumMonths,0),1))</f>
        <v>#VALUE!</v>
      </c>
      <c r="G8757" s="94" t="e">
        <f aca="false">INDEX(Book_Type,MATCH($B8757,Book,0),1)</f>
        <v>#N/A</v>
      </c>
      <c r="H8757" s="94" t="e">
        <f aca="false">$F8757&amp;$G8757</f>
        <v>#N/A</v>
      </c>
    </row>
    <row r="8758" customFormat="false" ht="12.75" hidden="false" customHeight="false" outlineLevel="0" collapsed="false">
      <c r="F8758" s="94" t="e">
        <f aca="false">IF(REF_DT&lt;PromptMonth,1,INDEX(BucketTable,MATCH($A8758,SumMonths,0),1))</f>
        <v>#VALUE!</v>
      </c>
      <c r="G8758" s="94" t="e">
        <f aca="false">INDEX(Book_Type,MATCH($B8758,Book,0),1)</f>
        <v>#N/A</v>
      </c>
      <c r="H8758" s="94" t="e">
        <f aca="false">$F8758&amp;$G8758</f>
        <v>#N/A</v>
      </c>
    </row>
    <row r="8759" customFormat="false" ht="12.75" hidden="false" customHeight="false" outlineLevel="0" collapsed="false">
      <c r="F8759" s="94" t="e">
        <f aca="false">IF(REF_DT&lt;PromptMonth,1,INDEX(BucketTable,MATCH($A8759,SumMonths,0),1))</f>
        <v>#VALUE!</v>
      </c>
      <c r="G8759" s="94" t="e">
        <f aca="false">INDEX(Book_Type,MATCH($B8759,Book,0),1)</f>
        <v>#N/A</v>
      </c>
      <c r="H8759" s="94" t="e">
        <f aca="false">$F8759&amp;$G8759</f>
        <v>#N/A</v>
      </c>
    </row>
    <row r="8760" customFormat="false" ht="12.75" hidden="false" customHeight="false" outlineLevel="0" collapsed="false">
      <c r="F8760" s="94" t="e">
        <f aca="false">IF(REF_DT&lt;PromptMonth,1,INDEX(BucketTable,MATCH($A8760,SumMonths,0),1))</f>
        <v>#VALUE!</v>
      </c>
      <c r="G8760" s="94" t="e">
        <f aca="false">INDEX(Book_Type,MATCH($B8760,Book,0),1)</f>
        <v>#N/A</v>
      </c>
      <c r="H8760" s="94" t="e">
        <f aca="false">$F8760&amp;$G8760</f>
        <v>#N/A</v>
      </c>
    </row>
    <row r="8761" customFormat="false" ht="12.75" hidden="false" customHeight="false" outlineLevel="0" collapsed="false">
      <c r="F8761" s="94" t="e">
        <f aca="false">IF(REF_DT&lt;PromptMonth,1,INDEX(BucketTable,MATCH($A8761,SumMonths,0),1))</f>
        <v>#VALUE!</v>
      </c>
      <c r="G8761" s="94" t="e">
        <f aca="false">INDEX(Book_Type,MATCH($B8761,Book,0),1)</f>
        <v>#N/A</v>
      </c>
      <c r="H8761" s="94" t="e">
        <f aca="false">$F8761&amp;$G8761</f>
        <v>#N/A</v>
      </c>
    </row>
    <row r="8762" customFormat="false" ht="12.75" hidden="false" customHeight="false" outlineLevel="0" collapsed="false">
      <c r="F8762" s="94" t="e">
        <f aca="false">IF(REF_DT&lt;PromptMonth,1,INDEX(BucketTable,MATCH($A8762,SumMonths,0),1))</f>
        <v>#VALUE!</v>
      </c>
      <c r="G8762" s="94" t="e">
        <f aca="false">INDEX(Book_Type,MATCH($B8762,Book,0),1)</f>
        <v>#N/A</v>
      </c>
      <c r="H8762" s="94" t="e">
        <f aca="false">$F8762&amp;$G8762</f>
        <v>#N/A</v>
      </c>
    </row>
    <row r="8763" customFormat="false" ht="12.75" hidden="false" customHeight="false" outlineLevel="0" collapsed="false">
      <c r="F8763" s="94" t="e">
        <f aca="false">IF(REF_DT&lt;PromptMonth,1,INDEX(BucketTable,MATCH($A8763,SumMonths,0),1))</f>
        <v>#VALUE!</v>
      </c>
      <c r="G8763" s="94" t="e">
        <f aca="false">INDEX(Book_Type,MATCH($B8763,Book,0),1)</f>
        <v>#N/A</v>
      </c>
      <c r="H8763" s="94" t="e">
        <f aca="false">$F8763&amp;$G8763</f>
        <v>#N/A</v>
      </c>
    </row>
    <row r="8764" customFormat="false" ht="12.75" hidden="false" customHeight="false" outlineLevel="0" collapsed="false">
      <c r="F8764" s="94" t="e">
        <f aca="false">IF(REF_DT&lt;PromptMonth,1,INDEX(BucketTable,MATCH($A8764,SumMonths,0),1))</f>
        <v>#VALUE!</v>
      </c>
      <c r="G8764" s="94" t="e">
        <f aca="false">INDEX(Book_Type,MATCH($B8764,Book,0),1)</f>
        <v>#N/A</v>
      </c>
      <c r="H8764" s="94" t="e">
        <f aca="false">$F8764&amp;$G8764</f>
        <v>#N/A</v>
      </c>
    </row>
    <row r="8765" customFormat="false" ht="12.75" hidden="false" customHeight="false" outlineLevel="0" collapsed="false">
      <c r="F8765" s="94" t="e">
        <f aca="false">IF(REF_DT&lt;PromptMonth,1,INDEX(BucketTable,MATCH($A8765,SumMonths,0),1))</f>
        <v>#VALUE!</v>
      </c>
      <c r="G8765" s="94" t="e">
        <f aca="false">INDEX(Book_Type,MATCH($B8765,Book,0),1)</f>
        <v>#N/A</v>
      </c>
      <c r="H8765" s="94" t="e">
        <f aca="false">$F8765&amp;$G8765</f>
        <v>#N/A</v>
      </c>
    </row>
    <row r="8766" customFormat="false" ht="12.75" hidden="false" customHeight="false" outlineLevel="0" collapsed="false">
      <c r="F8766" s="94" t="e">
        <f aca="false">IF(REF_DT&lt;PromptMonth,1,INDEX(BucketTable,MATCH($A8766,SumMonths,0),1))</f>
        <v>#VALUE!</v>
      </c>
      <c r="G8766" s="94" t="e">
        <f aca="false">INDEX(Book_Type,MATCH($B8766,Book,0),1)</f>
        <v>#N/A</v>
      </c>
      <c r="H8766" s="94" t="e">
        <f aca="false">$F8766&amp;$G8766</f>
        <v>#N/A</v>
      </c>
    </row>
    <row r="8767" customFormat="false" ht="12.75" hidden="false" customHeight="false" outlineLevel="0" collapsed="false">
      <c r="F8767" s="94" t="e">
        <f aca="false">IF(REF_DT&lt;PromptMonth,1,INDEX(BucketTable,MATCH($A8767,SumMonths,0),1))</f>
        <v>#VALUE!</v>
      </c>
      <c r="G8767" s="94" t="e">
        <f aca="false">INDEX(Book_Type,MATCH($B8767,Book,0),1)</f>
        <v>#N/A</v>
      </c>
      <c r="H8767" s="94" t="e">
        <f aca="false">$F8767&amp;$G8767</f>
        <v>#N/A</v>
      </c>
    </row>
    <row r="8768" customFormat="false" ht="12.75" hidden="false" customHeight="false" outlineLevel="0" collapsed="false">
      <c r="F8768" s="94" t="e">
        <f aca="false">IF(REF_DT&lt;PromptMonth,1,INDEX(BucketTable,MATCH($A8768,SumMonths,0),1))</f>
        <v>#VALUE!</v>
      </c>
      <c r="G8768" s="94" t="e">
        <f aca="false">INDEX(Book_Type,MATCH($B8768,Book,0),1)</f>
        <v>#N/A</v>
      </c>
      <c r="H8768" s="94" t="e">
        <f aca="false">$F8768&amp;$G8768</f>
        <v>#N/A</v>
      </c>
    </row>
    <row r="8769" customFormat="false" ht="12.75" hidden="false" customHeight="false" outlineLevel="0" collapsed="false">
      <c r="F8769" s="94" t="e">
        <f aca="false">IF(REF_DT&lt;PromptMonth,1,INDEX(BucketTable,MATCH($A8769,SumMonths,0),1))</f>
        <v>#VALUE!</v>
      </c>
      <c r="G8769" s="94" t="e">
        <f aca="false">INDEX(Book_Type,MATCH($B8769,Book,0),1)</f>
        <v>#N/A</v>
      </c>
      <c r="H8769" s="94" t="e">
        <f aca="false">$F8769&amp;$G8769</f>
        <v>#N/A</v>
      </c>
    </row>
    <row r="8770" customFormat="false" ht="12.75" hidden="false" customHeight="false" outlineLevel="0" collapsed="false">
      <c r="F8770" s="94" t="e">
        <f aca="false">IF(REF_DT&lt;PromptMonth,1,INDEX(BucketTable,MATCH($A8770,SumMonths,0),1))</f>
        <v>#VALUE!</v>
      </c>
      <c r="G8770" s="94" t="e">
        <f aca="false">INDEX(Book_Type,MATCH($B8770,Book,0),1)</f>
        <v>#N/A</v>
      </c>
      <c r="H8770" s="94" t="e">
        <f aca="false">$F8770&amp;$G8770</f>
        <v>#N/A</v>
      </c>
    </row>
    <row r="8771" customFormat="false" ht="12.75" hidden="false" customHeight="false" outlineLevel="0" collapsed="false">
      <c r="F8771" s="94" t="e">
        <f aca="false">IF(REF_DT&lt;PromptMonth,1,INDEX(BucketTable,MATCH($A8771,SumMonths,0),1))</f>
        <v>#VALUE!</v>
      </c>
      <c r="G8771" s="94" t="e">
        <f aca="false">INDEX(Book_Type,MATCH($B8771,Book,0),1)</f>
        <v>#N/A</v>
      </c>
      <c r="H8771" s="94" t="e">
        <f aca="false">$F8771&amp;$G8771</f>
        <v>#N/A</v>
      </c>
    </row>
    <row r="8772" customFormat="false" ht="12.75" hidden="false" customHeight="false" outlineLevel="0" collapsed="false">
      <c r="F8772" s="94" t="e">
        <f aca="false">IF(REF_DT&lt;PromptMonth,1,INDEX(BucketTable,MATCH($A8772,SumMonths,0),1))</f>
        <v>#VALUE!</v>
      </c>
      <c r="G8772" s="94" t="e">
        <f aca="false">INDEX(Book_Type,MATCH($B8772,Book,0),1)</f>
        <v>#N/A</v>
      </c>
      <c r="H8772" s="94" t="e">
        <f aca="false">$F8772&amp;$G8772</f>
        <v>#N/A</v>
      </c>
    </row>
    <row r="8773" customFormat="false" ht="12.75" hidden="false" customHeight="false" outlineLevel="0" collapsed="false">
      <c r="F8773" s="94" t="e">
        <f aca="false">IF(REF_DT&lt;PromptMonth,1,INDEX(BucketTable,MATCH($A8773,SumMonths,0),1))</f>
        <v>#VALUE!</v>
      </c>
      <c r="G8773" s="94" t="e">
        <f aca="false">INDEX(Book_Type,MATCH($B8773,Book,0),1)</f>
        <v>#N/A</v>
      </c>
      <c r="H8773" s="94" t="e">
        <f aca="false">$F8773&amp;$G8773</f>
        <v>#N/A</v>
      </c>
    </row>
    <row r="8774" customFormat="false" ht="12.75" hidden="false" customHeight="false" outlineLevel="0" collapsed="false">
      <c r="F8774" s="94" t="e">
        <f aca="false">IF(REF_DT&lt;PromptMonth,1,INDEX(BucketTable,MATCH($A8774,SumMonths,0),1))</f>
        <v>#VALUE!</v>
      </c>
      <c r="G8774" s="94" t="e">
        <f aca="false">INDEX(Book_Type,MATCH($B8774,Book,0),1)</f>
        <v>#N/A</v>
      </c>
      <c r="H8774" s="94" t="e">
        <f aca="false">$F8774&amp;$G8774</f>
        <v>#N/A</v>
      </c>
    </row>
    <row r="8775" customFormat="false" ht="12.75" hidden="false" customHeight="false" outlineLevel="0" collapsed="false">
      <c r="F8775" s="94" t="e">
        <f aca="false">IF(REF_DT&lt;PromptMonth,1,INDEX(BucketTable,MATCH($A8775,SumMonths,0),1))</f>
        <v>#VALUE!</v>
      </c>
      <c r="G8775" s="94" t="e">
        <f aca="false">INDEX(Book_Type,MATCH($B8775,Book,0),1)</f>
        <v>#N/A</v>
      </c>
      <c r="H8775" s="94" t="e">
        <f aca="false">$F8775&amp;$G8775</f>
        <v>#N/A</v>
      </c>
    </row>
    <row r="8776" customFormat="false" ht="12.75" hidden="false" customHeight="false" outlineLevel="0" collapsed="false">
      <c r="F8776" s="94" t="e">
        <f aca="false">IF(REF_DT&lt;PromptMonth,1,INDEX(BucketTable,MATCH($A8776,SumMonths,0),1))</f>
        <v>#VALUE!</v>
      </c>
      <c r="G8776" s="94" t="e">
        <f aca="false">INDEX(Book_Type,MATCH($B8776,Book,0),1)</f>
        <v>#N/A</v>
      </c>
      <c r="H8776" s="94" t="e">
        <f aca="false">$F8776&amp;$G8776</f>
        <v>#N/A</v>
      </c>
    </row>
    <row r="8777" customFormat="false" ht="12.75" hidden="false" customHeight="false" outlineLevel="0" collapsed="false">
      <c r="F8777" s="94" t="e">
        <f aca="false">IF(REF_DT&lt;PromptMonth,1,INDEX(BucketTable,MATCH($A8777,SumMonths,0),1))</f>
        <v>#VALUE!</v>
      </c>
      <c r="G8777" s="94" t="e">
        <f aca="false">INDEX(Book_Type,MATCH($B8777,Book,0),1)</f>
        <v>#N/A</v>
      </c>
      <c r="H8777" s="94" t="e">
        <f aca="false">$F8777&amp;$G8777</f>
        <v>#N/A</v>
      </c>
    </row>
    <row r="8778" customFormat="false" ht="12.75" hidden="false" customHeight="false" outlineLevel="0" collapsed="false">
      <c r="F8778" s="94" t="e">
        <f aca="false">IF(REF_DT&lt;PromptMonth,1,INDEX(BucketTable,MATCH($A8778,SumMonths,0),1))</f>
        <v>#VALUE!</v>
      </c>
      <c r="G8778" s="94" t="e">
        <f aca="false">INDEX(Book_Type,MATCH($B8778,Book,0),1)</f>
        <v>#N/A</v>
      </c>
      <c r="H8778" s="94" t="e">
        <f aca="false">$F8778&amp;$G8778</f>
        <v>#N/A</v>
      </c>
    </row>
    <row r="8779" customFormat="false" ht="12.75" hidden="false" customHeight="false" outlineLevel="0" collapsed="false">
      <c r="F8779" s="94" t="e">
        <f aca="false">IF(REF_DT&lt;PromptMonth,1,INDEX(BucketTable,MATCH($A8779,SumMonths,0),1))</f>
        <v>#VALUE!</v>
      </c>
      <c r="G8779" s="94" t="e">
        <f aca="false">INDEX(Book_Type,MATCH($B8779,Book,0),1)</f>
        <v>#N/A</v>
      </c>
      <c r="H8779" s="94" t="e">
        <f aca="false">$F8779&amp;$G8779</f>
        <v>#N/A</v>
      </c>
    </row>
    <row r="8780" customFormat="false" ht="12.75" hidden="false" customHeight="false" outlineLevel="0" collapsed="false">
      <c r="F8780" s="94" t="e">
        <f aca="false">IF(REF_DT&lt;PromptMonth,1,INDEX(BucketTable,MATCH($A8780,SumMonths,0),1))</f>
        <v>#VALUE!</v>
      </c>
      <c r="G8780" s="94" t="e">
        <f aca="false">INDEX(Book_Type,MATCH($B8780,Book,0),1)</f>
        <v>#N/A</v>
      </c>
      <c r="H8780" s="94" t="e">
        <f aca="false">$F8780&amp;$G8780</f>
        <v>#N/A</v>
      </c>
    </row>
    <row r="8781" customFormat="false" ht="12.75" hidden="false" customHeight="false" outlineLevel="0" collapsed="false">
      <c r="F8781" s="94" t="e">
        <f aca="false">IF(REF_DT&lt;PromptMonth,1,INDEX(BucketTable,MATCH($A8781,SumMonths,0),1))</f>
        <v>#VALUE!</v>
      </c>
      <c r="G8781" s="94" t="e">
        <f aca="false">INDEX(Book_Type,MATCH($B8781,Book,0),1)</f>
        <v>#N/A</v>
      </c>
      <c r="H8781" s="94" t="e">
        <f aca="false">$F8781&amp;$G8781</f>
        <v>#N/A</v>
      </c>
    </row>
    <row r="8782" customFormat="false" ht="12.75" hidden="false" customHeight="false" outlineLevel="0" collapsed="false">
      <c r="F8782" s="94" t="e">
        <f aca="false">IF(REF_DT&lt;PromptMonth,1,INDEX(BucketTable,MATCH($A8782,SumMonths,0),1))</f>
        <v>#VALUE!</v>
      </c>
      <c r="G8782" s="94" t="e">
        <f aca="false">INDEX(Book_Type,MATCH($B8782,Book,0),1)</f>
        <v>#N/A</v>
      </c>
      <c r="H8782" s="94" t="e">
        <f aca="false">$F8782&amp;$G8782</f>
        <v>#N/A</v>
      </c>
    </row>
    <row r="8783" customFormat="false" ht="12.75" hidden="false" customHeight="false" outlineLevel="0" collapsed="false">
      <c r="F8783" s="94" t="e">
        <f aca="false">IF(REF_DT&lt;PromptMonth,1,INDEX(BucketTable,MATCH($A8783,SumMonths,0),1))</f>
        <v>#VALUE!</v>
      </c>
      <c r="G8783" s="94" t="e">
        <f aca="false">INDEX(Book_Type,MATCH($B8783,Book,0),1)</f>
        <v>#N/A</v>
      </c>
      <c r="H8783" s="94" t="e">
        <f aca="false">$F8783&amp;$G8783</f>
        <v>#N/A</v>
      </c>
    </row>
    <row r="8784" customFormat="false" ht="12.75" hidden="false" customHeight="false" outlineLevel="0" collapsed="false">
      <c r="F8784" s="94" t="e">
        <f aca="false">IF(REF_DT&lt;PromptMonth,1,INDEX(BucketTable,MATCH($A8784,SumMonths,0),1))</f>
        <v>#VALUE!</v>
      </c>
      <c r="G8784" s="94" t="e">
        <f aca="false">INDEX(Book_Type,MATCH($B8784,Book,0),1)</f>
        <v>#N/A</v>
      </c>
      <c r="H8784" s="94" t="e">
        <f aca="false">$F8784&amp;$G8784</f>
        <v>#N/A</v>
      </c>
    </row>
    <row r="8785" customFormat="false" ht="12.75" hidden="false" customHeight="false" outlineLevel="0" collapsed="false">
      <c r="F8785" s="94" t="e">
        <f aca="false">IF(REF_DT&lt;PromptMonth,1,INDEX(BucketTable,MATCH($A8785,SumMonths,0),1))</f>
        <v>#VALUE!</v>
      </c>
      <c r="G8785" s="94" t="e">
        <f aca="false">INDEX(Book_Type,MATCH($B8785,Book,0),1)</f>
        <v>#N/A</v>
      </c>
      <c r="H8785" s="94" t="e">
        <f aca="false">$F8785&amp;$G8785</f>
        <v>#N/A</v>
      </c>
    </row>
    <row r="8786" customFormat="false" ht="12.75" hidden="false" customHeight="false" outlineLevel="0" collapsed="false">
      <c r="F8786" s="94" t="e">
        <f aca="false">IF(REF_DT&lt;PromptMonth,1,INDEX(BucketTable,MATCH($A8786,SumMonths,0),1))</f>
        <v>#VALUE!</v>
      </c>
      <c r="G8786" s="94" t="e">
        <f aca="false">INDEX(Book_Type,MATCH($B8786,Book,0),1)</f>
        <v>#N/A</v>
      </c>
      <c r="H8786" s="94" t="e">
        <f aca="false">$F8786&amp;$G8786</f>
        <v>#N/A</v>
      </c>
    </row>
    <row r="8787" customFormat="false" ht="12.75" hidden="false" customHeight="false" outlineLevel="0" collapsed="false">
      <c r="F8787" s="94" t="e">
        <f aca="false">IF(REF_DT&lt;PromptMonth,1,INDEX(BucketTable,MATCH($A8787,SumMonths,0),1))</f>
        <v>#VALUE!</v>
      </c>
      <c r="G8787" s="94" t="e">
        <f aca="false">INDEX(Book_Type,MATCH($B8787,Book,0),1)</f>
        <v>#N/A</v>
      </c>
      <c r="H8787" s="94" t="e">
        <f aca="false">$F8787&amp;$G8787</f>
        <v>#N/A</v>
      </c>
    </row>
    <row r="8788" customFormat="false" ht="12.75" hidden="false" customHeight="false" outlineLevel="0" collapsed="false">
      <c r="F8788" s="94" t="e">
        <f aca="false">IF(REF_DT&lt;PromptMonth,1,INDEX(BucketTable,MATCH($A8788,SumMonths,0),1))</f>
        <v>#VALUE!</v>
      </c>
      <c r="G8788" s="94" t="e">
        <f aca="false">INDEX(Book_Type,MATCH($B8788,Book,0),1)</f>
        <v>#N/A</v>
      </c>
      <c r="H8788" s="94" t="e">
        <f aca="false">$F8788&amp;$G8788</f>
        <v>#N/A</v>
      </c>
    </row>
    <row r="8789" customFormat="false" ht="12.75" hidden="false" customHeight="false" outlineLevel="0" collapsed="false">
      <c r="F8789" s="94" t="e">
        <f aca="false">IF(REF_DT&lt;PromptMonth,1,INDEX(BucketTable,MATCH($A8789,SumMonths,0),1))</f>
        <v>#VALUE!</v>
      </c>
      <c r="G8789" s="94" t="e">
        <f aca="false">INDEX(Book_Type,MATCH($B8789,Book,0),1)</f>
        <v>#N/A</v>
      </c>
      <c r="H8789" s="94" t="e">
        <f aca="false">$F8789&amp;$G8789</f>
        <v>#N/A</v>
      </c>
    </row>
    <row r="8790" customFormat="false" ht="12.75" hidden="false" customHeight="false" outlineLevel="0" collapsed="false">
      <c r="F8790" s="94" t="e">
        <f aca="false">IF(REF_DT&lt;PromptMonth,1,INDEX(BucketTable,MATCH($A8790,SumMonths,0),1))</f>
        <v>#VALUE!</v>
      </c>
      <c r="G8790" s="94" t="e">
        <f aca="false">INDEX(Book_Type,MATCH($B8790,Book,0),1)</f>
        <v>#N/A</v>
      </c>
      <c r="H8790" s="94" t="e">
        <f aca="false">$F8790&amp;$G8790</f>
        <v>#N/A</v>
      </c>
    </row>
    <row r="8791" customFormat="false" ht="12.75" hidden="false" customHeight="false" outlineLevel="0" collapsed="false">
      <c r="F8791" s="94" t="e">
        <f aca="false">IF(REF_DT&lt;PromptMonth,1,INDEX(BucketTable,MATCH($A8791,SumMonths,0),1))</f>
        <v>#VALUE!</v>
      </c>
      <c r="G8791" s="94" t="e">
        <f aca="false">INDEX(Book_Type,MATCH($B8791,Book,0),1)</f>
        <v>#N/A</v>
      </c>
      <c r="H8791" s="94" t="e">
        <f aca="false">$F8791&amp;$G8791</f>
        <v>#N/A</v>
      </c>
    </row>
    <row r="8792" customFormat="false" ht="12.75" hidden="false" customHeight="false" outlineLevel="0" collapsed="false">
      <c r="F8792" s="94" t="e">
        <f aca="false">IF(REF_DT&lt;PromptMonth,1,INDEX(BucketTable,MATCH($A8792,SumMonths,0),1))</f>
        <v>#VALUE!</v>
      </c>
      <c r="G8792" s="94" t="e">
        <f aca="false">INDEX(Book_Type,MATCH($B8792,Book,0),1)</f>
        <v>#N/A</v>
      </c>
      <c r="H8792" s="94" t="e">
        <f aca="false">$F8792&amp;$G8792</f>
        <v>#N/A</v>
      </c>
    </row>
    <row r="8793" customFormat="false" ht="12.75" hidden="false" customHeight="false" outlineLevel="0" collapsed="false">
      <c r="F8793" s="94" t="e">
        <f aca="false">IF(REF_DT&lt;PromptMonth,1,INDEX(BucketTable,MATCH($A8793,SumMonths,0),1))</f>
        <v>#VALUE!</v>
      </c>
      <c r="G8793" s="94" t="e">
        <f aca="false">INDEX(Book_Type,MATCH($B8793,Book,0),1)</f>
        <v>#N/A</v>
      </c>
      <c r="H8793" s="94" t="e">
        <f aca="false">$F8793&amp;$G8793</f>
        <v>#N/A</v>
      </c>
    </row>
    <row r="8794" customFormat="false" ht="12.75" hidden="false" customHeight="false" outlineLevel="0" collapsed="false">
      <c r="F8794" s="94" t="e">
        <f aca="false">IF(REF_DT&lt;PromptMonth,1,INDEX(BucketTable,MATCH($A8794,SumMonths,0),1))</f>
        <v>#VALUE!</v>
      </c>
      <c r="G8794" s="94" t="e">
        <f aca="false">INDEX(Book_Type,MATCH($B8794,Book,0),1)</f>
        <v>#N/A</v>
      </c>
      <c r="H8794" s="94" t="e">
        <f aca="false">$F8794&amp;$G8794</f>
        <v>#N/A</v>
      </c>
    </row>
    <row r="8795" customFormat="false" ht="12.75" hidden="false" customHeight="false" outlineLevel="0" collapsed="false">
      <c r="F8795" s="94" t="e">
        <f aca="false">IF(REF_DT&lt;PromptMonth,1,INDEX(BucketTable,MATCH($A8795,SumMonths,0),1))</f>
        <v>#VALUE!</v>
      </c>
      <c r="G8795" s="94" t="e">
        <f aca="false">INDEX(Book_Type,MATCH($B8795,Book,0),1)</f>
        <v>#N/A</v>
      </c>
      <c r="H8795" s="94" t="e">
        <f aca="false">$F8795&amp;$G8795</f>
        <v>#N/A</v>
      </c>
    </row>
    <row r="8796" customFormat="false" ht="12.75" hidden="false" customHeight="false" outlineLevel="0" collapsed="false">
      <c r="F8796" s="94" t="e">
        <f aca="false">IF(REF_DT&lt;PromptMonth,1,INDEX(BucketTable,MATCH($A8796,SumMonths,0),1))</f>
        <v>#VALUE!</v>
      </c>
      <c r="G8796" s="94" t="e">
        <f aca="false">INDEX(Book_Type,MATCH($B8796,Book,0),1)</f>
        <v>#N/A</v>
      </c>
      <c r="H8796" s="94" t="e">
        <f aca="false">$F8796&amp;$G8796</f>
        <v>#N/A</v>
      </c>
    </row>
    <row r="8797" customFormat="false" ht="12.75" hidden="false" customHeight="false" outlineLevel="0" collapsed="false">
      <c r="F8797" s="94" t="e">
        <f aca="false">IF(REF_DT&lt;PromptMonth,1,INDEX(BucketTable,MATCH($A8797,SumMonths,0),1))</f>
        <v>#VALUE!</v>
      </c>
      <c r="G8797" s="94" t="e">
        <f aca="false">INDEX(Book_Type,MATCH($B8797,Book,0),1)</f>
        <v>#N/A</v>
      </c>
      <c r="H8797" s="94" t="e">
        <f aca="false">$F8797&amp;$G8797</f>
        <v>#N/A</v>
      </c>
    </row>
    <row r="8798" customFormat="false" ht="12.75" hidden="false" customHeight="false" outlineLevel="0" collapsed="false">
      <c r="F8798" s="94" t="e">
        <f aca="false">IF(REF_DT&lt;PromptMonth,1,INDEX(BucketTable,MATCH($A8798,SumMonths,0),1))</f>
        <v>#VALUE!</v>
      </c>
      <c r="G8798" s="94" t="e">
        <f aca="false">INDEX(Book_Type,MATCH($B8798,Book,0),1)</f>
        <v>#N/A</v>
      </c>
      <c r="H8798" s="94" t="e">
        <f aca="false">$F8798&amp;$G8798</f>
        <v>#N/A</v>
      </c>
    </row>
    <row r="8799" customFormat="false" ht="12.75" hidden="false" customHeight="false" outlineLevel="0" collapsed="false">
      <c r="F8799" s="94" t="e">
        <f aca="false">IF(REF_DT&lt;PromptMonth,1,INDEX(BucketTable,MATCH($A8799,SumMonths,0),1))</f>
        <v>#VALUE!</v>
      </c>
      <c r="G8799" s="94" t="e">
        <f aca="false">INDEX(Book_Type,MATCH($B8799,Book,0),1)</f>
        <v>#N/A</v>
      </c>
      <c r="H8799" s="94" t="e">
        <f aca="false">$F8799&amp;$G8799</f>
        <v>#N/A</v>
      </c>
    </row>
    <row r="8800" customFormat="false" ht="12.75" hidden="false" customHeight="false" outlineLevel="0" collapsed="false">
      <c r="F8800" s="94" t="e">
        <f aca="false">IF(REF_DT&lt;PromptMonth,1,INDEX(BucketTable,MATCH($A8800,SumMonths,0),1))</f>
        <v>#VALUE!</v>
      </c>
      <c r="G8800" s="94" t="e">
        <f aca="false">INDEX(Book_Type,MATCH($B8800,Book,0),1)</f>
        <v>#N/A</v>
      </c>
      <c r="H8800" s="94" t="e">
        <f aca="false">$F8800&amp;$G8800</f>
        <v>#N/A</v>
      </c>
    </row>
    <row r="8801" customFormat="false" ht="12.75" hidden="false" customHeight="false" outlineLevel="0" collapsed="false">
      <c r="F8801" s="94" t="e">
        <f aca="false">IF(REF_DT&lt;PromptMonth,1,INDEX(BucketTable,MATCH($A8801,SumMonths,0),1))</f>
        <v>#VALUE!</v>
      </c>
      <c r="G8801" s="94" t="e">
        <f aca="false">INDEX(Book_Type,MATCH($B8801,Book,0),1)</f>
        <v>#N/A</v>
      </c>
      <c r="H8801" s="94" t="e">
        <f aca="false">$F8801&amp;$G8801</f>
        <v>#N/A</v>
      </c>
    </row>
    <row r="8802" customFormat="false" ht="12.75" hidden="false" customHeight="false" outlineLevel="0" collapsed="false">
      <c r="F8802" s="94" t="e">
        <f aca="false">IF(REF_DT&lt;PromptMonth,1,INDEX(BucketTable,MATCH($A8802,SumMonths,0),1))</f>
        <v>#VALUE!</v>
      </c>
      <c r="G8802" s="94" t="e">
        <f aca="false">INDEX(Book_Type,MATCH($B8802,Book,0),1)</f>
        <v>#N/A</v>
      </c>
      <c r="H8802" s="94" t="e">
        <f aca="false">$F8802&amp;$G8802</f>
        <v>#N/A</v>
      </c>
    </row>
    <row r="8803" customFormat="false" ht="12.75" hidden="false" customHeight="false" outlineLevel="0" collapsed="false">
      <c r="F8803" s="94" t="e">
        <f aca="false">IF(REF_DT&lt;PromptMonth,1,INDEX(BucketTable,MATCH($A8803,SumMonths,0),1))</f>
        <v>#VALUE!</v>
      </c>
      <c r="G8803" s="94" t="e">
        <f aca="false">INDEX(Book_Type,MATCH($B8803,Book,0),1)</f>
        <v>#N/A</v>
      </c>
      <c r="H8803" s="94" t="e">
        <f aca="false">$F8803&amp;$G8803</f>
        <v>#N/A</v>
      </c>
    </row>
    <row r="8804" customFormat="false" ht="12.75" hidden="false" customHeight="false" outlineLevel="0" collapsed="false">
      <c r="F8804" s="94" t="e">
        <f aca="false">IF(REF_DT&lt;PromptMonth,1,INDEX(BucketTable,MATCH($A8804,SumMonths,0),1))</f>
        <v>#VALUE!</v>
      </c>
      <c r="G8804" s="94" t="e">
        <f aca="false">INDEX(Book_Type,MATCH($B8804,Book,0),1)</f>
        <v>#N/A</v>
      </c>
      <c r="H8804" s="94" t="e">
        <f aca="false">$F8804&amp;$G8804</f>
        <v>#N/A</v>
      </c>
    </row>
    <row r="8805" customFormat="false" ht="12.75" hidden="false" customHeight="false" outlineLevel="0" collapsed="false">
      <c r="F8805" s="94" t="e">
        <f aca="false">IF(REF_DT&lt;PromptMonth,1,INDEX(BucketTable,MATCH($A8805,SumMonths,0),1))</f>
        <v>#VALUE!</v>
      </c>
      <c r="G8805" s="94" t="e">
        <f aca="false">INDEX(Book_Type,MATCH($B8805,Book,0),1)</f>
        <v>#N/A</v>
      </c>
      <c r="H8805" s="94" t="e">
        <f aca="false">$F8805&amp;$G8805</f>
        <v>#N/A</v>
      </c>
    </row>
    <row r="8806" customFormat="false" ht="12.75" hidden="false" customHeight="false" outlineLevel="0" collapsed="false">
      <c r="F8806" s="94" t="e">
        <f aca="false">IF(REF_DT&lt;PromptMonth,1,INDEX(BucketTable,MATCH($A8806,SumMonths,0),1))</f>
        <v>#VALUE!</v>
      </c>
      <c r="G8806" s="94" t="e">
        <f aca="false">INDEX(Book_Type,MATCH($B8806,Book,0),1)</f>
        <v>#N/A</v>
      </c>
      <c r="H8806" s="94" t="e">
        <f aca="false">$F8806&amp;$G8806</f>
        <v>#N/A</v>
      </c>
    </row>
    <row r="8807" customFormat="false" ht="12.75" hidden="false" customHeight="false" outlineLevel="0" collapsed="false">
      <c r="F8807" s="94" t="e">
        <f aca="false">IF(REF_DT&lt;PromptMonth,1,INDEX(BucketTable,MATCH($A8807,SumMonths,0),1))</f>
        <v>#VALUE!</v>
      </c>
      <c r="G8807" s="94" t="e">
        <f aca="false">INDEX(Book_Type,MATCH($B8807,Book,0),1)</f>
        <v>#N/A</v>
      </c>
      <c r="H8807" s="94" t="e">
        <f aca="false">$F8807&amp;$G8807</f>
        <v>#N/A</v>
      </c>
    </row>
    <row r="8808" customFormat="false" ht="12.75" hidden="false" customHeight="false" outlineLevel="0" collapsed="false">
      <c r="F8808" s="94" t="e">
        <f aca="false">IF(REF_DT&lt;PromptMonth,1,INDEX(BucketTable,MATCH($A8808,SumMonths,0),1))</f>
        <v>#VALUE!</v>
      </c>
      <c r="G8808" s="94" t="e">
        <f aca="false">INDEX(Book_Type,MATCH($B8808,Book,0),1)</f>
        <v>#N/A</v>
      </c>
      <c r="H8808" s="94" t="e">
        <f aca="false">$F8808&amp;$G8808</f>
        <v>#N/A</v>
      </c>
    </row>
    <row r="8809" customFormat="false" ht="12.75" hidden="false" customHeight="false" outlineLevel="0" collapsed="false">
      <c r="F8809" s="94" t="e">
        <f aca="false">IF(REF_DT&lt;PromptMonth,1,INDEX(BucketTable,MATCH($A8809,SumMonths,0),1))</f>
        <v>#VALUE!</v>
      </c>
      <c r="G8809" s="94" t="e">
        <f aca="false">INDEX(Book_Type,MATCH($B8809,Book,0),1)</f>
        <v>#N/A</v>
      </c>
      <c r="H8809" s="94" t="e">
        <f aca="false">$F8809&amp;$G8809</f>
        <v>#N/A</v>
      </c>
    </row>
    <row r="8810" customFormat="false" ht="12.75" hidden="false" customHeight="false" outlineLevel="0" collapsed="false">
      <c r="F8810" s="94" t="e">
        <f aca="false">IF(REF_DT&lt;PromptMonth,1,INDEX(BucketTable,MATCH($A8810,SumMonths,0),1))</f>
        <v>#VALUE!</v>
      </c>
      <c r="G8810" s="94" t="e">
        <f aca="false">INDEX(Book_Type,MATCH($B8810,Book,0),1)</f>
        <v>#N/A</v>
      </c>
      <c r="H8810" s="94" t="e">
        <f aca="false">$F8810&amp;$G8810</f>
        <v>#N/A</v>
      </c>
    </row>
    <row r="8811" customFormat="false" ht="12.75" hidden="false" customHeight="false" outlineLevel="0" collapsed="false">
      <c r="F8811" s="94" t="e">
        <f aca="false">IF(REF_DT&lt;PromptMonth,1,INDEX(BucketTable,MATCH($A8811,SumMonths,0),1))</f>
        <v>#VALUE!</v>
      </c>
      <c r="G8811" s="94" t="e">
        <f aca="false">INDEX(Book_Type,MATCH($B8811,Book,0),1)</f>
        <v>#N/A</v>
      </c>
      <c r="H8811" s="94" t="e">
        <f aca="false">$F8811&amp;$G8811</f>
        <v>#N/A</v>
      </c>
    </row>
    <row r="8812" customFormat="false" ht="12.75" hidden="false" customHeight="false" outlineLevel="0" collapsed="false">
      <c r="F8812" s="94" t="e">
        <f aca="false">IF(REF_DT&lt;PromptMonth,1,INDEX(BucketTable,MATCH($A8812,SumMonths,0),1))</f>
        <v>#VALUE!</v>
      </c>
      <c r="G8812" s="94" t="e">
        <f aca="false">INDEX(Book_Type,MATCH($B8812,Book,0),1)</f>
        <v>#N/A</v>
      </c>
      <c r="H8812" s="94" t="e">
        <f aca="false">$F8812&amp;$G8812</f>
        <v>#N/A</v>
      </c>
    </row>
    <row r="8813" customFormat="false" ht="12.75" hidden="false" customHeight="false" outlineLevel="0" collapsed="false">
      <c r="F8813" s="94" t="e">
        <f aca="false">IF(REF_DT&lt;PromptMonth,1,INDEX(BucketTable,MATCH($A8813,SumMonths,0),1))</f>
        <v>#VALUE!</v>
      </c>
      <c r="G8813" s="94" t="e">
        <f aca="false">INDEX(Book_Type,MATCH($B8813,Book,0),1)</f>
        <v>#N/A</v>
      </c>
      <c r="H8813" s="94" t="e">
        <f aca="false">$F8813&amp;$G8813</f>
        <v>#N/A</v>
      </c>
    </row>
    <row r="8814" customFormat="false" ht="12.75" hidden="false" customHeight="false" outlineLevel="0" collapsed="false">
      <c r="F8814" s="94" t="e">
        <f aca="false">IF(REF_DT&lt;PromptMonth,1,INDEX(BucketTable,MATCH($A8814,SumMonths,0),1))</f>
        <v>#VALUE!</v>
      </c>
      <c r="G8814" s="94" t="e">
        <f aca="false">INDEX(Book_Type,MATCH($B8814,Book,0),1)</f>
        <v>#N/A</v>
      </c>
      <c r="H8814" s="94" t="e">
        <f aca="false">$F8814&amp;$G8814</f>
        <v>#N/A</v>
      </c>
    </row>
    <row r="8815" customFormat="false" ht="12.75" hidden="false" customHeight="false" outlineLevel="0" collapsed="false">
      <c r="F8815" s="94" t="e">
        <f aca="false">IF(REF_DT&lt;PromptMonth,1,INDEX(BucketTable,MATCH($A8815,SumMonths,0),1))</f>
        <v>#VALUE!</v>
      </c>
      <c r="G8815" s="94" t="e">
        <f aca="false">INDEX(Book_Type,MATCH($B8815,Book,0),1)</f>
        <v>#N/A</v>
      </c>
      <c r="H8815" s="94" t="e">
        <f aca="false">$F8815&amp;$G8815</f>
        <v>#N/A</v>
      </c>
    </row>
    <row r="8816" customFormat="false" ht="12.75" hidden="false" customHeight="false" outlineLevel="0" collapsed="false">
      <c r="F8816" s="94" t="e">
        <f aca="false">IF(REF_DT&lt;PromptMonth,1,INDEX(BucketTable,MATCH($A8816,SumMonths,0),1))</f>
        <v>#VALUE!</v>
      </c>
      <c r="G8816" s="94" t="e">
        <f aca="false">INDEX(Book_Type,MATCH($B8816,Book,0),1)</f>
        <v>#N/A</v>
      </c>
      <c r="H8816" s="94" t="e">
        <f aca="false">$F8816&amp;$G8816</f>
        <v>#N/A</v>
      </c>
    </row>
    <row r="8817" customFormat="false" ht="12.75" hidden="false" customHeight="false" outlineLevel="0" collapsed="false">
      <c r="F8817" s="94" t="e">
        <f aca="false">IF(REF_DT&lt;PromptMonth,1,INDEX(BucketTable,MATCH($A8817,SumMonths,0),1))</f>
        <v>#VALUE!</v>
      </c>
      <c r="G8817" s="94" t="e">
        <f aca="false">INDEX(Book_Type,MATCH($B8817,Book,0),1)</f>
        <v>#N/A</v>
      </c>
      <c r="H8817" s="94" t="e">
        <f aca="false">$F8817&amp;$G8817</f>
        <v>#N/A</v>
      </c>
    </row>
    <row r="8818" customFormat="false" ht="12.75" hidden="false" customHeight="false" outlineLevel="0" collapsed="false">
      <c r="F8818" s="94" t="e">
        <f aca="false">IF(REF_DT&lt;PromptMonth,1,INDEX(BucketTable,MATCH($A8818,SumMonths,0),1))</f>
        <v>#VALUE!</v>
      </c>
      <c r="G8818" s="94" t="e">
        <f aca="false">INDEX(Book_Type,MATCH($B8818,Book,0),1)</f>
        <v>#N/A</v>
      </c>
      <c r="H8818" s="94" t="e">
        <f aca="false">$F8818&amp;$G8818</f>
        <v>#N/A</v>
      </c>
    </row>
    <row r="8819" customFormat="false" ht="12.75" hidden="false" customHeight="false" outlineLevel="0" collapsed="false">
      <c r="F8819" s="94" t="e">
        <f aca="false">IF(REF_DT&lt;PromptMonth,1,INDEX(BucketTable,MATCH($A8819,SumMonths,0),1))</f>
        <v>#VALUE!</v>
      </c>
      <c r="G8819" s="94" t="e">
        <f aca="false">INDEX(Book_Type,MATCH($B8819,Book,0),1)</f>
        <v>#N/A</v>
      </c>
      <c r="H8819" s="94" t="e">
        <f aca="false">$F8819&amp;$G8819</f>
        <v>#N/A</v>
      </c>
    </row>
    <row r="8820" customFormat="false" ht="12.75" hidden="false" customHeight="false" outlineLevel="0" collapsed="false">
      <c r="F8820" s="94" t="e">
        <f aca="false">IF(REF_DT&lt;PromptMonth,1,INDEX(BucketTable,MATCH($A8820,SumMonths,0),1))</f>
        <v>#VALUE!</v>
      </c>
      <c r="G8820" s="94" t="e">
        <f aca="false">INDEX(Book_Type,MATCH($B8820,Book,0),1)</f>
        <v>#N/A</v>
      </c>
      <c r="H8820" s="94" t="e">
        <f aca="false">$F8820&amp;$G8820</f>
        <v>#N/A</v>
      </c>
    </row>
    <row r="8821" customFormat="false" ht="12.75" hidden="false" customHeight="false" outlineLevel="0" collapsed="false">
      <c r="F8821" s="94" t="e">
        <f aca="false">IF(REF_DT&lt;PromptMonth,1,INDEX(BucketTable,MATCH($A8821,SumMonths,0),1))</f>
        <v>#VALUE!</v>
      </c>
      <c r="G8821" s="94" t="e">
        <f aca="false">INDEX(Book_Type,MATCH($B8821,Book,0),1)</f>
        <v>#N/A</v>
      </c>
      <c r="H8821" s="94" t="e">
        <f aca="false">$F8821&amp;$G8821</f>
        <v>#N/A</v>
      </c>
    </row>
    <row r="8822" customFormat="false" ht="12.75" hidden="false" customHeight="false" outlineLevel="0" collapsed="false">
      <c r="F8822" s="94" t="e">
        <f aca="false">IF(REF_DT&lt;PromptMonth,1,INDEX(BucketTable,MATCH($A8822,SumMonths,0),1))</f>
        <v>#VALUE!</v>
      </c>
      <c r="G8822" s="94" t="e">
        <f aca="false">INDEX(Book_Type,MATCH($B8822,Book,0),1)</f>
        <v>#N/A</v>
      </c>
      <c r="H8822" s="94" t="e">
        <f aca="false">$F8822&amp;$G8822</f>
        <v>#N/A</v>
      </c>
    </row>
    <row r="8823" customFormat="false" ht="12.75" hidden="false" customHeight="false" outlineLevel="0" collapsed="false">
      <c r="F8823" s="94" t="e">
        <f aca="false">IF(REF_DT&lt;PromptMonth,1,INDEX(BucketTable,MATCH($A8823,SumMonths,0),1))</f>
        <v>#VALUE!</v>
      </c>
      <c r="G8823" s="94" t="e">
        <f aca="false">INDEX(Book_Type,MATCH($B8823,Book,0),1)</f>
        <v>#N/A</v>
      </c>
      <c r="H8823" s="94" t="e">
        <f aca="false">$F8823&amp;$G8823</f>
        <v>#N/A</v>
      </c>
    </row>
    <row r="8824" customFormat="false" ht="12.75" hidden="false" customHeight="false" outlineLevel="0" collapsed="false">
      <c r="F8824" s="94" t="e">
        <f aca="false">IF(REF_DT&lt;PromptMonth,1,INDEX(BucketTable,MATCH($A8824,SumMonths,0),1))</f>
        <v>#VALUE!</v>
      </c>
      <c r="G8824" s="94" t="e">
        <f aca="false">INDEX(Book_Type,MATCH($B8824,Book,0),1)</f>
        <v>#N/A</v>
      </c>
      <c r="H8824" s="94" t="e">
        <f aca="false">$F8824&amp;$G8824</f>
        <v>#N/A</v>
      </c>
    </row>
    <row r="8825" customFormat="false" ht="12.75" hidden="false" customHeight="false" outlineLevel="0" collapsed="false">
      <c r="F8825" s="94" t="e">
        <f aca="false">IF(REF_DT&lt;PromptMonth,1,INDEX(BucketTable,MATCH($A8825,SumMonths,0),1))</f>
        <v>#VALUE!</v>
      </c>
      <c r="G8825" s="94" t="e">
        <f aca="false">INDEX(Book_Type,MATCH($B8825,Book,0),1)</f>
        <v>#N/A</v>
      </c>
      <c r="H8825" s="94" t="e">
        <f aca="false">$F8825&amp;$G8825</f>
        <v>#N/A</v>
      </c>
    </row>
    <row r="8826" customFormat="false" ht="12.75" hidden="false" customHeight="false" outlineLevel="0" collapsed="false">
      <c r="F8826" s="94" t="e">
        <f aca="false">IF(REF_DT&lt;PromptMonth,1,INDEX(BucketTable,MATCH($A8826,SumMonths,0),1))</f>
        <v>#VALUE!</v>
      </c>
      <c r="G8826" s="94" t="e">
        <f aca="false">INDEX(Book_Type,MATCH($B8826,Book,0),1)</f>
        <v>#N/A</v>
      </c>
      <c r="H8826" s="94" t="e">
        <f aca="false">$F8826&amp;$G8826</f>
        <v>#N/A</v>
      </c>
    </row>
    <row r="8827" customFormat="false" ht="12.75" hidden="false" customHeight="false" outlineLevel="0" collapsed="false">
      <c r="F8827" s="94" t="e">
        <f aca="false">IF(REF_DT&lt;PromptMonth,1,INDEX(BucketTable,MATCH($A8827,SumMonths,0),1))</f>
        <v>#VALUE!</v>
      </c>
      <c r="G8827" s="94" t="e">
        <f aca="false">INDEX(Book_Type,MATCH($B8827,Book,0),1)</f>
        <v>#N/A</v>
      </c>
      <c r="H8827" s="94" t="e">
        <f aca="false">$F8827&amp;$G8827</f>
        <v>#N/A</v>
      </c>
    </row>
    <row r="8828" customFormat="false" ht="12.75" hidden="false" customHeight="false" outlineLevel="0" collapsed="false">
      <c r="F8828" s="94" t="e">
        <f aca="false">IF(REF_DT&lt;PromptMonth,1,INDEX(BucketTable,MATCH($A8828,SumMonths,0),1))</f>
        <v>#VALUE!</v>
      </c>
      <c r="G8828" s="94" t="e">
        <f aca="false">INDEX(Book_Type,MATCH($B8828,Book,0),1)</f>
        <v>#N/A</v>
      </c>
      <c r="H8828" s="94" t="e">
        <f aca="false">$F8828&amp;$G8828</f>
        <v>#N/A</v>
      </c>
    </row>
    <row r="8829" customFormat="false" ht="12.75" hidden="false" customHeight="false" outlineLevel="0" collapsed="false">
      <c r="F8829" s="94" t="e">
        <f aca="false">IF(REF_DT&lt;PromptMonth,1,INDEX(BucketTable,MATCH($A8829,SumMonths,0),1))</f>
        <v>#VALUE!</v>
      </c>
      <c r="G8829" s="94" t="e">
        <f aca="false">INDEX(Book_Type,MATCH($B8829,Book,0),1)</f>
        <v>#N/A</v>
      </c>
      <c r="H8829" s="94" t="e">
        <f aca="false">$F8829&amp;$G8829</f>
        <v>#N/A</v>
      </c>
    </row>
    <row r="8830" customFormat="false" ht="12.75" hidden="false" customHeight="false" outlineLevel="0" collapsed="false">
      <c r="F8830" s="94" t="e">
        <f aca="false">IF(REF_DT&lt;PromptMonth,1,INDEX(BucketTable,MATCH($A8830,SumMonths,0),1))</f>
        <v>#VALUE!</v>
      </c>
      <c r="G8830" s="94" t="e">
        <f aca="false">INDEX(Book_Type,MATCH($B8830,Book,0),1)</f>
        <v>#N/A</v>
      </c>
      <c r="H8830" s="94" t="e">
        <f aca="false">$F8830&amp;$G8830</f>
        <v>#N/A</v>
      </c>
    </row>
    <row r="8831" customFormat="false" ht="12.75" hidden="false" customHeight="false" outlineLevel="0" collapsed="false">
      <c r="F8831" s="94" t="e">
        <f aca="false">IF(REF_DT&lt;PromptMonth,1,INDEX(BucketTable,MATCH($A8831,SumMonths,0),1))</f>
        <v>#VALUE!</v>
      </c>
      <c r="G8831" s="94" t="e">
        <f aca="false">INDEX(Book_Type,MATCH($B8831,Book,0),1)</f>
        <v>#N/A</v>
      </c>
      <c r="H8831" s="94" t="e">
        <f aca="false">$F8831&amp;$G8831</f>
        <v>#N/A</v>
      </c>
    </row>
    <row r="8832" customFormat="false" ht="12.75" hidden="false" customHeight="false" outlineLevel="0" collapsed="false">
      <c r="F8832" s="94" t="e">
        <f aca="false">IF(REF_DT&lt;PromptMonth,1,INDEX(BucketTable,MATCH($A8832,SumMonths,0),1))</f>
        <v>#VALUE!</v>
      </c>
      <c r="G8832" s="94" t="e">
        <f aca="false">INDEX(Book_Type,MATCH($B8832,Book,0),1)</f>
        <v>#N/A</v>
      </c>
      <c r="H8832" s="94" t="e">
        <f aca="false">$F8832&amp;$G8832</f>
        <v>#N/A</v>
      </c>
    </row>
    <row r="8833" customFormat="false" ht="12.75" hidden="false" customHeight="false" outlineLevel="0" collapsed="false">
      <c r="F8833" s="94" t="e">
        <f aca="false">IF(REF_DT&lt;PromptMonth,1,INDEX(BucketTable,MATCH($A8833,SumMonths,0),1))</f>
        <v>#VALUE!</v>
      </c>
      <c r="G8833" s="94" t="e">
        <f aca="false">INDEX(Book_Type,MATCH($B8833,Book,0),1)</f>
        <v>#N/A</v>
      </c>
      <c r="H8833" s="94" t="e">
        <f aca="false">$F8833&amp;$G8833</f>
        <v>#N/A</v>
      </c>
    </row>
    <row r="8834" customFormat="false" ht="12.75" hidden="false" customHeight="false" outlineLevel="0" collapsed="false">
      <c r="F8834" s="94" t="e">
        <f aca="false">IF(REF_DT&lt;PromptMonth,1,INDEX(BucketTable,MATCH($A8834,SumMonths,0),1))</f>
        <v>#VALUE!</v>
      </c>
      <c r="G8834" s="94" t="e">
        <f aca="false">INDEX(Book_Type,MATCH($B8834,Book,0),1)</f>
        <v>#N/A</v>
      </c>
      <c r="H8834" s="94" t="e">
        <f aca="false">$F8834&amp;$G8834</f>
        <v>#N/A</v>
      </c>
    </row>
    <row r="8835" customFormat="false" ht="12.75" hidden="false" customHeight="false" outlineLevel="0" collapsed="false">
      <c r="F8835" s="94" t="e">
        <f aca="false">IF(REF_DT&lt;PromptMonth,1,INDEX(BucketTable,MATCH($A8835,SumMonths,0),1))</f>
        <v>#VALUE!</v>
      </c>
      <c r="G8835" s="94" t="e">
        <f aca="false">INDEX(Book_Type,MATCH($B8835,Book,0),1)</f>
        <v>#N/A</v>
      </c>
      <c r="H8835" s="94" t="e">
        <f aca="false">$F8835&amp;$G8835</f>
        <v>#N/A</v>
      </c>
    </row>
    <row r="8836" customFormat="false" ht="12.75" hidden="false" customHeight="false" outlineLevel="0" collapsed="false">
      <c r="F8836" s="94" t="e">
        <f aca="false">IF(REF_DT&lt;PromptMonth,1,INDEX(BucketTable,MATCH($A8836,SumMonths,0),1))</f>
        <v>#VALUE!</v>
      </c>
      <c r="G8836" s="94" t="e">
        <f aca="false">INDEX(Book_Type,MATCH($B8836,Book,0),1)</f>
        <v>#N/A</v>
      </c>
      <c r="H8836" s="94" t="e">
        <f aca="false">$F8836&amp;$G8836</f>
        <v>#N/A</v>
      </c>
    </row>
    <row r="8837" customFormat="false" ht="12.75" hidden="false" customHeight="false" outlineLevel="0" collapsed="false">
      <c r="F8837" s="94" t="e">
        <f aca="false">IF(REF_DT&lt;PromptMonth,1,INDEX(BucketTable,MATCH($A8837,SumMonths,0),1))</f>
        <v>#VALUE!</v>
      </c>
      <c r="G8837" s="94" t="e">
        <f aca="false">INDEX(Book_Type,MATCH($B8837,Book,0),1)</f>
        <v>#N/A</v>
      </c>
      <c r="H8837" s="94" t="e">
        <f aca="false">$F8837&amp;$G8837</f>
        <v>#N/A</v>
      </c>
    </row>
    <row r="8838" customFormat="false" ht="12.75" hidden="false" customHeight="false" outlineLevel="0" collapsed="false">
      <c r="F8838" s="94" t="e">
        <f aca="false">IF(REF_DT&lt;PromptMonth,1,INDEX(BucketTable,MATCH($A8838,SumMonths,0),1))</f>
        <v>#VALUE!</v>
      </c>
      <c r="G8838" s="94" t="e">
        <f aca="false">INDEX(Book_Type,MATCH($B8838,Book,0),1)</f>
        <v>#N/A</v>
      </c>
      <c r="H8838" s="94" t="e">
        <f aca="false">$F8838&amp;$G8838</f>
        <v>#N/A</v>
      </c>
    </row>
    <row r="8839" customFormat="false" ht="12.75" hidden="false" customHeight="false" outlineLevel="0" collapsed="false">
      <c r="F8839" s="94" t="e">
        <f aca="false">IF(REF_DT&lt;PromptMonth,1,INDEX(BucketTable,MATCH($A8839,SumMonths,0),1))</f>
        <v>#VALUE!</v>
      </c>
      <c r="G8839" s="94" t="e">
        <f aca="false">INDEX(Book_Type,MATCH($B8839,Book,0),1)</f>
        <v>#N/A</v>
      </c>
      <c r="H8839" s="94" t="e">
        <f aca="false">$F8839&amp;$G8839</f>
        <v>#N/A</v>
      </c>
    </row>
    <row r="8840" customFormat="false" ht="12.75" hidden="false" customHeight="false" outlineLevel="0" collapsed="false">
      <c r="F8840" s="94" t="e">
        <f aca="false">IF(REF_DT&lt;PromptMonth,1,INDEX(BucketTable,MATCH($A8840,SumMonths,0),1))</f>
        <v>#VALUE!</v>
      </c>
      <c r="G8840" s="94" t="e">
        <f aca="false">INDEX(Book_Type,MATCH($B8840,Book,0),1)</f>
        <v>#N/A</v>
      </c>
      <c r="H8840" s="94" t="e">
        <f aca="false">$F8840&amp;$G8840</f>
        <v>#N/A</v>
      </c>
    </row>
    <row r="8841" customFormat="false" ht="12.75" hidden="false" customHeight="false" outlineLevel="0" collapsed="false">
      <c r="F8841" s="94" t="e">
        <f aca="false">IF(REF_DT&lt;PromptMonth,1,INDEX(BucketTable,MATCH($A8841,SumMonths,0),1))</f>
        <v>#VALUE!</v>
      </c>
      <c r="G8841" s="94" t="e">
        <f aca="false">INDEX(Book_Type,MATCH($B8841,Book,0),1)</f>
        <v>#N/A</v>
      </c>
      <c r="H8841" s="94" t="e">
        <f aca="false">$F8841&amp;$G8841</f>
        <v>#N/A</v>
      </c>
    </row>
    <row r="8842" customFormat="false" ht="12.75" hidden="false" customHeight="false" outlineLevel="0" collapsed="false">
      <c r="F8842" s="94" t="e">
        <f aca="false">IF(REF_DT&lt;PromptMonth,1,INDEX(BucketTable,MATCH($A8842,SumMonths,0),1))</f>
        <v>#VALUE!</v>
      </c>
      <c r="G8842" s="94" t="e">
        <f aca="false">INDEX(Book_Type,MATCH($B8842,Book,0),1)</f>
        <v>#N/A</v>
      </c>
      <c r="H8842" s="94" t="e">
        <f aca="false">$F8842&amp;$G8842</f>
        <v>#N/A</v>
      </c>
    </row>
    <row r="8843" customFormat="false" ht="12.75" hidden="false" customHeight="false" outlineLevel="0" collapsed="false">
      <c r="F8843" s="94" t="e">
        <f aca="false">IF(REF_DT&lt;PromptMonth,1,INDEX(BucketTable,MATCH($A8843,SumMonths,0),1))</f>
        <v>#VALUE!</v>
      </c>
      <c r="G8843" s="94" t="e">
        <f aca="false">INDEX(Book_Type,MATCH($B8843,Book,0),1)</f>
        <v>#N/A</v>
      </c>
      <c r="H8843" s="94" t="e">
        <f aca="false">$F8843&amp;$G8843</f>
        <v>#N/A</v>
      </c>
    </row>
    <row r="8844" customFormat="false" ht="12.75" hidden="false" customHeight="false" outlineLevel="0" collapsed="false">
      <c r="F8844" s="94" t="e">
        <f aca="false">IF(REF_DT&lt;PromptMonth,1,INDEX(BucketTable,MATCH($A8844,SumMonths,0),1))</f>
        <v>#VALUE!</v>
      </c>
      <c r="G8844" s="94" t="e">
        <f aca="false">INDEX(Book_Type,MATCH($B8844,Book,0),1)</f>
        <v>#N/A</v>
      </c>
      <c r="H8844" s="94" t="e">
        <f aca="false">$F8844&amp;$G8844</f>
        <v>#N/A</v>
      </c>
    </row>
    <row r="8845" customFormat="false" ht="12.75" hidden="false" customHeight="false" outlineLevel="0" collapsed="false">
      <c r="F8845" s="94" t="e">
        <f aca="false">IF(REF_DT&lt;PromptMonth,1,INDEX(BucketTable,MATCH($A8845,SumMonths,0),1))</f>
        <v>#VALUE!</v>
      </c>
      <c r="G8845" s="94" t="e">
        <f aca="false">INDEX(Book_Type,MATCH($B8845,Book,0),1)</f>
        <v>#N/A</v>
      </c>
      <c r="H8845" s="94" t="e">
        <f aca="false">$F8845&amp;$G8845</f>
        <v>#N/A</v>
      </c>
    </row>
    <row r="8846" customFormat="false" ht="12.75" hidden="false" customHeight="false" outlineLevel="0" collapsed="false">
      <c r="F8846" s="94" t="e">
        <f aca="false">IF(REF_DT&lt;PromptMonth,1,INDEX(BucketTable,MATCH($A8846,SumMonths,0),1))</f>
        <v>#VALUE!</v>
      </c>
      <c r="G8846" s="94" t="e">
        <f aca="false">INDEX(Book_Type,MATCH($B8846,Book,0),1)</f>
        <v>#N/A</v>
      </c>
      <c r="H8846" s="94" t="e">
        <f aca="false">$F8846&amp;$G8846</f>
        <v>#N/A</v>
      </c>
    </row>
    <row r="8847" customFormat="false" ht="12.75" hidden="false" customHeight="false" outlineLevel="0" collapsed="false">
      <c r="F8847" s="94" t="e">
        <f aca="false">IF(REF_DT&lt;PromptMonth,1,INDEX(BucketTable,MATCH($A8847,SumMonths,0),1))</f>
        <v>#VALUE!</v>
      </c>
      <c r="G8847" s="94" t="e">
        <f aca="false">INDEX(Book_Type,MATCH($B8847,Book,0),1)</f>
        <v>#N/A</v>
      </c>
      <c r="H8847" s="94" t="e">
        <f aca="false">$F8847&amp;$G8847</f>
        <v>#N/A</v>
      </c>
    </row>
    <row r="8848" customFormat="false" ht="12.75" hidden="false" customHeight="false" outlineLevel="0" collapsed="false">
      <c r="F8848" s="94" t="e">
        <f aca="false">IF(REF_DT&lt;PromptMonth,1,INDEX(BucketTable,MATCH($A8848,SumMonths,0),1))</f>
        <v>#VALUE!</v>
      </c>
      <c r="G8848" s="94" t="e">
        <f aca="false">INDEX(Book_Type,MATCH($B8848,Book,0),1)</f>
        <v>#N/A</v>
      </c>
      <c r="H8848" s="94" t="e">
        <f aca="false">$F8848&amp;$G8848</f>
        <v>#N/A</v>
      </c>
    </row>
    <row r="8849" customFormat="false" ht="12.75" hidden="false" customHeight="false" outlineLevel="0" collapsed="false">
      <c r="F8849" s="94" t="e">
        <f aca="false">IF(REF_DT&lt;PromptMonth,1,INDEX(BucketTable,MATCH($A8849,SumMonths,0),1))</f>
        <v>#VALUE!</v>
      </c>
      <c r="G8849" s="94" t="e">
        <f aca="false">INDEX(Book_Type,MATCH($B8849,Book,0),1)</f>
        <v>#N/A</v>
      </c>
      <c r="H8849" s="94" t="e">
        <f aca="false">$F8849&amp;$G8849</f>
        <v>#N/A</v>
      </c>
    </row>
    <row r="8850" customFormat="false" ht="12.75" hidden="false" customHeight="false" outlineLevel="0" collapsed="false">
      <c r="F8850" s="94" t="e">
        <f aca="false">IF(REF_DT&lt;PromptMonth,1,INDEX(BucketTable,MATCH($A8850,SumMonths,0),1))</f>
        <v>#VALUE!</v>
      </c>
      <c r="G8850" s="94" t="e">
        <f aca="false">INDEX(Book_Type,MATCH($B8850,Book,0),1)</f>
        <v>#N/A</v>
      </c>
      <c r="H8850" s="94" t="e">
        <f aca="false">$F8850&amp;$G8850</f>
        <v>#N/A</v>
      </c>
    </row>
    <row r="8851" customFormat="false" ht="12.75" hidden="false" customHeight="false" outlineLevel="0" collapsed="false">
      <c r="F8851" s="94" t="e">
        <f aca="false">IF(REF_DT&lt;PromptMonth,1,INDEX(BucketTable,MATCH($A8851,SumMonths,0),1))</f>
        <v>#VALUE!</v>
      </c>
      <c r="G8851" s="94" t="e">
        <f aca="false">INDEX(Book_Type,MATCH($B8851,Book,0),1)</f>
        <v>#N/A</v>
      </c>
      <c r="H8851" s="94" t="e">
        <f aca="false">$F8851&amp;$G8851</f>
        <v>#N/A</v>
      </c>
    </row>
    <row r="8852" customFormat="false" ht="12.75" hidden="false" customHeight="false" outlineLevel="0" collapsed="false">
      <c r="F8852" s="94" t="e">
        <f aca="false">IF(REF_DT&lt;PromptMonth,1,INDEX(BucketTable,MATCH($A8852,SumMonths,0),1))</f>
        <v>#VALUE!</v>
      </c>
      <c r="G8852" s="94" t="e">
        <f aca="false">INDEX(Book_Type,MATCH($B8852,Book,0),1)</f>
        <v>#N/A</v>
      </c>
      <c r="H8852" s="94" t="e">
        <f aca="false">$F8852&amp;$G8852</f>
        <v>#N/A</v>
      </c>
    </row>
    <row r="8853" customFormat="false" ht="12.75" hidden="false" customHeight="false" outlineLevel="0" collapsed="false">
      <c r="F8853" s="94" t="e">
        <f aca="false">IF(REF_DT&lt;PromptMonth,1,INDEX(BucketTable,MATCH($A8853,SumMonths,0),1))</f>
        <v>#VALUE!</v>
      </c>
      <c r="G8853" s="94" t="e">
        <f aca="false">INDEX(Book_Type,MATCH($B8853,Book,0),1)</f>
        <v>#N/A</v>
      </c>
      <c r="H8853" s="94" t="e">
        <f aca="false">$F8853&amp;$G8853</f>
        <v>#N/A</v>
      </c>
    </row>
    <row r="8854" customFormat="false" ht="12.75" hidden="false" customHeight="false" outlineLevel="0" collapsed="false">
      <c r="F8854" s="94" t="e">
        <f aca="false">IF(REF_DT&lt;PromptMonth,1,INDEX(BucketTable,MATCH($A8854,SumMonths,0),1))</f>
        <v>#VALUE!</v>
      </c>
      <c r="G8854" s="94" t="e">
        <f aca="false">INDEX(Book_Type,MATCH($B8854,Book,0),1)</f>
        <v>#N/A</v>
      </c>
      <c r="H8854" s="94" t="e">
        <f aca="false">$F8854&amp;$G8854</f>
        <v>#N/A</v>
      </c>
    </row>
    <row r="8855" customFormat="false" ht="12.75" hidden="false" customHeight="false" outlineLevel="0" collapsed="false">
      <c r="F8855" s="94" t="e">
        <f aca="false">IF(REF_DT&lt;PromptMonth,1,INDEX(BucketTable,MATCH($A8855,SumMonths,0),1))</f>
        <v>#VALUE!</v>
      </c>
      <c r="G8855" s="94" t="e">
        <f aca="false">INDEX(Book_Type,MATCH($B8855,Book,0),1)</f>
        <v>#N/A</v>
      </c>
      <c r="H8855" s="94" t="e">
        <f aca="false">$F8855&amp;$G8855</f>
        <v>#N/A</v>
      </c>
    </row>
    <row r="8856" customFormat="false" ht="12.75" hidden="false" customHeight="false" outlineLevel="0" collapsed="false">
      <c r="F8856" s="94" t="e">
        <f aca="false">IF(REF_DT&lt;PromptMonth,1,INDEX(BucketTable,MATCH($A8856,SumMonths,0),1))</f>
        <v>#VALUE!</v>
      </c>
      <c r="G8856" s="94" t="e">
        <f aca="false">INDEX(Book_Type,MATCH($B8856,Book,0),1)</f>
        <v>#N/A</v>
      </c>
      <c r="H8856" s="94" t="e">
        <f aca="false">$F8856&amp;$G8856</f>
        <v>#N/A</v>
      </c>
    </row>
    <row r="8857" customFormat="false" ht="12.75" hidden="false" customHeight="false" outlineLevel="0" collapsed="false">
      <c r="F8857" s="94" t="e">
        <f aca="false">IF(REF_DT&lt;PromptMonth,1,INDEX(BucketTable,MATCH($A8857,SumMonths,0),1))</f>
        <v>#VALUE!</v>
      </c>
      <c r="G8857" s="94" t="e">
        <f aca="false">INDEX(Book_Type,MATCH($B8857,Book,0),1)</f>
        <v>#N/A</v>
      </c>
      <c r="H8857" s="94" t="e">
        <f aca="false">$F8857&amp;$G8857</f>
        <v>#N/A</v>
      </c>
    </row>
    <row r="8858" customFormat="false" ht="12.75" hidden="false" customHeight="false" outlineLevel="0" collapsed="false">
      <c r="F8858" s="94" t="e">
        <f aca="false">IF(REF_DT&lt;PromptMonth,1,INDEX(BucketTable,MATCH($A8858,SumMonths,0),1))</f>
        <v>#VALUE!</v>
      </c>
      <c r="G8858" s="94" t="e">
        <f aca="false">INDEX(Book_Type,MATCH($B8858,Book,0),1)</f>
        <v>#N/A</v>
      </c>
      <c r="H8858" s="94" t="e">
        <f aca="false">$F8858&amp;$G8858</f>
        <v>#N/A</v>
      </c>
    </row>
    <row r="8859" customFormat="false" ht="12.75" hidden="false" customHeight="false" outlineLevel="0" collapsed="false">
      <c r="F8859" s="94" t="e">
        <f aca="false">IF(REF_DT&lt;PromptMonth,1,INDEX(BucketTable,MATCH($A8859,SumMonths,0),1))</f>
        <v>#VALUE!</v>
      </c>
      <c r="G8859" s="94" t="e">
        <f aca="false">INDEX(Book_Type,MATCH($B8859,Book,0),1)</f>
        <v>#N/A</v>
      </c>
      <c r="H8859" s="94" t="e">
        <f aca="false">$F8859&amp;$G8859</f>
        <v>#N/A</v>
      </c>
    </row>
    <row r="8860" customFormat="false" ht="12.75" hidden="false" customHeight="false" outlineLevel="0" collapsed="false">
      <c r="F8860" s="94" t="e">
        <f aca="false">IF(REF_DT&lt;PromptMonth,1,INDEX(BucketTable,MATCH($A8860,SumMonths,0),1))</f>
        <v>#VALUE!</v>
      </c>
      <c r="G8860" s="94" t="e">
        <f aca="false">INDEX(Book_Type,MATCH($B8860,Book,0),1)</f>
        <v>#N/A</v>
      </c>
      <c r="H8860" s="94" t="e">
        <f aca="false">$F8860&amp;$G8860</f>
        <v>#N/A</v>
      </c>
    </row>
    <row r="8861" customFormat="false" ht="12.75" hidden="false" customHeight="false" outlineLevel="0" collapsed="false">
      <c r="F8861" s="94" t="e">
        <f aca="false">IF(REF_DT&lt;PromptMonth,1,INDEX(BucketTable,MATCH($A8861,SumMonths,0),1))</f>
        <v>#VALUE!</v>
      </c>
      <c r="G8861" s="94" t="e">
        <f aca="false">INDEX(Book_Type,MATCH($B8861,Book,0),1)</f>
        <v>#N/A</v>
      </c>
      <c r="H8861" s="94" t="e">
        <f aca="false">$F8861&amp;$G8861</f>
        <v>#N/A</v>
      </c>
    </row>
    <row r="8862" customFormat="false" ht="12.75" hidden="false" customHeight="false" outlineLevel="0" collapsed="false">
      <c r="F8862" s="94" t="e">
        <f aca="false">IF(REF_DT&lt;PromptMonth,1,INDEX(BucketTable,MATCH($A8862,SumMonths,0),1))</f>
        <v>#VALUE!</v>
      </c>
      <c r="G8862" s="94" t="e">
        <f aca="false">INDEX(Book_Type,MATCH($B8862,Book,0),1)</f>
        <v>#N/A</v>
      </c>
      <c r="H8862" s="94" t="e">
        <f aca="false">$F8862&amp;$G8862</f>
        <v>#N/A</v>
      </c>
    </row>
    <row r="8863" customFormat="false" ht="12.75" hidden="false" customHeight="false" outlineLevel="0" collapsed="false">
      <c r="F8863" s="94" t="e">
        <f aca="false">IF(REF_DT&lt;PromptMonth,1,INDEX(BucketTable,MATCH($A8863,SumMonths,0),1))</f>
        <v>#VALUE!</v>
      </c>
      <c r="G8863" s="94" t="e">
        <f aca="false">INDEX(Book_Type,MATCH($B8863,Book,0),1)</f>
        <v>#N/A</v>
      </c>
      <c r="H8863" s="94" t="e">
        <f aca="false">$F8863&amp;$G8863</f>
        <v>#N/A</v>
      </c>
    </row>
    <row r="8864" customFormat="false" ht="12.75" hidden="false" customHeight="false" outlineLevel="0" collapsed="false">
      <c r="F8864" s="94" t="e">
        <f aca="false">IF(REF_DT&lt;PromptMonth,1,INDEX(BucketTable,MATCH($A8864,SumMonths,0),1))</f>
        <v>#VALUE!</v>
      </c>
      <c r="G8864" s="94" t="e">
        <f aca="false">INDEX(Book_Type,MATCH($B8864,Book,0),1)</f>
        <v>#N/A</v>
      </c>
      <c r="H8864" s="94" t="e">
        <f aca="false">$F8864&amp;$G8864</f>
        <v>#N/A</v>
      </c>
    </row>
    <row r="8865" customFormat="false" ht="12.75" hidden="false" customHeight="false" outlineLevel="0" collapsed="false">
      <c r="F8865" s="94" t="e">
        <f aca="false">IF(REF_DT&lt;PromptMonth,1,INDEX(BucketTable,MATCH($A8865,SumMonths,0),1))</f>
        <v>#VALUE!</v>
      </c>
      <c r="G8865" s="94" t="e">
        <f aca="false">INDEX(Book_Type,MATCH($B8865,Book,0),1)</f>
        <v>#N/A</v>
      </c>
      <c r="H8865" s="94" t="e">
        <f aca="false">$F8865&amp;$G8865</f>
        <v>#N/A</v>
      </c>
    </row>
    <row r="8866" customFormat="false" ht="12.75" hidden="false" customHeight="false" outlineLevel="0" collapsed="false">
      <c r="F8866" s="94" t="e">
        <f aca="false">IF(REF_DT&lt;PromptMonth,1,INDEX(BucketTable,MATCH($A8866,SumMonths,0),1))</f>
        <v>#VALUE!</v>
      </c>
      <c r="G8866" s="94" t="e">
        <f aca="false">INDEX(Book_Type,MATCH($B8866,Book,0),1)</f>
        <v>#N/A</v>
      </c>
      <c r="H8866" s="94" t="e">
        <f aca="false">$F8866&amp;$G8866</f>
        <v>#N/A</v>
      </c>
    </row>
    <row r="8867" customFormat="false" ht="12.75" hidden="false" customHeight="false" outlineLevel="0" collapsed="false">
      <c r="F8867" s="94" t="e">
        <f aca="false">IF(REF_DT&lt;PromptMonth,1,INDEX(BucketTable,MATCH($A8867,SumMonths,0),1))</f>
        <v>#VALUE!</v>
      </c>
      <c r="G8867" s="94" t="e">
        <f aca="false">INDEX(Book_Type,MATCH($B8867,Book,0),1)</f>
        <v>#N/A</v>
      </c>
      <c r="H8867" s="94" t="e">
        <f aca="false">$F8867&amp;$G8867</f>
        <v>#N/A</v>
      </c>
    </row>
    <row r="8868" customFormat="false" ht="12.75" hidden="false" customHeight="false" outlineLevel="0" collapsed="false">
      <c r="F8868" s="94" t="e">
        <f aca="false">IF(REF_DT&lt;PromptMonth,1,INDEX(BucketTable,MATCH($A8868,SumMonths,0),1))</f>
        <v>#VALUE!</v>
      </c>
      <c r="G8868" s="94" t="e">
        <f aca="false">INDEX(Book_Type,MATCH($B8868,Book,0),1)</f>
        <v>#N/A</v>
      </c>
      <c r="H8868" s="94" t="e">
        <f aca="false">$F8868&amp;$G8868</f>
        <v>#N/A</v>
      </c>
    </row>
    <row r="8869" customFormat="false" ht="12.75" hidden="false" customHeight="false" outlineLevel="0" collapsed="false">
      <c r="F8869" s="94" t="e">
        <f aca="false">IF(REF_DT&lt;PromptMonth,1,INDEX(BucketTable,MATCH($A8869,SumMonths,0),1))</f>
        <v>#VALUE!</v>
      </c>
      <c r="G8869" s="94" t="e">
        <f aca="false">INDEX(Book_Type,MATCH($B8869,Book,0),1)</f>
        <v>#N/A</v>
      </c>
      <c r="H8869" s="94" t="e">
        <f aca="false">$F8869&amp;$G8869</f>
        <v>#N/A</v>
      </c>
    </row>
    <row r="8870" customFormat="false" ht="12.75" hidden="false" customHeight="false" outlineLevel="0" collapsed="false">
      <c r="F8870" s="94" t="e">
        <f aca="false">IF(REF_DT&lt;PromptMonth,1,INDEX(BucketTable,MATCH($A8870,SumMonths,0),1))</f>
        <v>#VALUE!</v>
      </c>
      <c r="G8870" s="94" t="e">
        <f aca="false">INDEX(Book_Type,MATCH($B8870,Book,0),1)</f>
        <v>#N/A</v>
      </c>
      <c r="H8870" s="94" t="e">
        <f aca="false">$F8870&amp;$G8870</f>
        <v>#N/A</v>
      </c>
    </row>
    <row r="8871" customFormat="false" ht="12.75" hidden="false" customHeight="false" outlineLevel="0" collapsed="false">
      <c r="F8871" s="94" t="e">
        <f aca="false">IF(REF_DT&lt;PromptMonth,1,INDEX(BucketTable,MATCH($A8871,SumMonths,0),1))</f>
        <v>#VALUE!</v>
      </c>
      <c r="G8871" s="94" t="e">
        <f aca="false">INDEX(Book_Type,MATCH($B8871,Book,0),1)</f>
        <v>#N/A</v>
      </c>
      <c r="H8871" s="94" t="e">
        <f aca="false">$F8871&amp;$G8871</f>
        <v>#N/A</v>
      </c>
    </row>
    <row r="8872" customFormat="false" ht="12.75" hidden="false" customHeight="false" outlineLevel="0" collapsed="false">
      <c r="F8872" s="94" t="e">
        <f aca="false">IF(REF_DT&lt;PromptMonth,1,INDEX(BucketTable,MATCH($A8872,SumMonths,0),1))</f>
        <v>#VALUE!</v>
      </c>
      <c r="G8872" s="94" t="e">
        <f aca="false">INDEX(Book_Type,MATCH($B8872,Book,0),1)</f>
        <v>#N/A</v>
      </c>
      <c r="H8872" s="94" t="e">
        <f aca="false">$F8872&amp;$G8872</f>
        <v>#N/A</v>
      </c>
    </row>
    <row r="8873" customFormat="false" ht="12.75" hidden="false" customHeight="false" outlineLevel="0" collapsed="false">
      <c r="F8873" s="94" t="e">
        <f aca="false">IF(REF_DT&lt;PromptMonth,1,INDEX(BucketTable,MATCH($A8873,SumMonths,0),1))</f>
        <v>#VALUE!</v>
      </c>
      <c r="G8873" s="94" t="e">
        <f aca="false">INDEX(Book_Type,MATCH($B8873,Book,0),1)</f>
        <v>#N/A</v>
      </c>
      <c r="H8873" s="94" t="e">
        <f aca="false">$F8873&amp;$G8873</f>
        <v>#N/A</v>
      </c>
    </row>
    <row r="8874" customFormat="false" ht="12.75" hidden="false" customHeight="false" outlineLevel="0" collapsed="false">
      <c r="F8874" s="94" t="e">
        <f aca="false">IF(REF_DT&lt;PromptMonth,1,INDEX(BucketTable,MATCH($A8874,SumMonths,0),1))</f>
        <v>#VALUE!</v>
      </c>
      <c r="G8874" s="94" t="e">
        <f aca="false">INDEX(Book_Type,MATCH($B8874,Book,0),1)</f>
        <v>#N/A</v>
      </c>
      <c r="H8874" s="94" t="e">
        <f aca="false">$F8874&amp;$G8874</f>
        <v>#N/A</v>
      </c>
    </row>
    <row r="8875" customFormat="false" ht="12.75" hidden="false" customHeight="false" outlineLevel="0" collapsed="false">
      <c r="F8875" s="94" t="e">
        <f aca="false">IF(REF_DT&lt;PromptMonth,1,INDEX(BucketTable,MATCH($A8875,SumMonths,0),1))</f>
        <v>#VALUE!</v>
      </c>
      <c r="G8875" s="94" t="e">
        <f aca="false">INDEX(Book_Type,MATCH($B8875,Book,0),1)</f>
        <v>#N/A</v>
      </c>
      <c r="H8875" s="94" t="e">
        <f aca="false">$F8875&amp;$G8875</f>
        <v>#N/A</v>
      </c>
    </row>
    <row r="8876" customFormat="false" ht="12.75" hidden="false" customHeight="false" outlineLevel="0" collapsed="false">
      <c r="F8876" s="94" t="e">
        <f aca="false">IF(REF_DT&lt;PromptMonth,1,INDEX(BucketTable,MATCH($A8876,SumMonths,0),1))</f>
        <v>#VALUE!</v>
      </c>
      <c r="G8876" s="94" t="e">
        <f aca="false">INDEX(Book_Type,MATCH($B8876,Book,0),1)</f>
        <v>#N/A</v>
      </c>
      <c r="H8876" s="94" t="e">
        <f aca="false">$F8876&amp;$G8876</f>
        <v>#N/A</v>
      </c>
    </row>
    <row r="8877" customFormat="false" ht="12.75" hidden="false" customHeight="false" outlineLevel="0" collapsed="false">
      <c r="F8877" s="94" t="e">
        <f aca="false">IF(REF_DT&lt;PromptMonth,1,INDEX(BucketTable,MATCH($A8877,SumMonths,0),1))</f>
        <v>#VALUE!</v>
      </c>
      <c r="G8877" s="94" t="e">
        <f aca="false">INDEX(Book_Type,MATCH($B8877,Book,0),1)</f>
        <v>#N/A</v>
      </c>
      <c r="H8877" s="94" t="e">
        <f aca="false">$F8877&amp;$G8877</f>
        <v>#N/A</v>
      </c>
    </row>
    <row r="8878" customFormat="false" ht="12.75" hidden="false" customHeight="false" outlineLevel="0" collapsed="false">
      <c r="F8878" s="94" t="e">
        <f aca="false">IF(REF_DT&lt;PromptMonth,1,INDEX(BucketTable,MATCH($A8878,SumMonths,0),1))</f>
        <v>#VALUE!</v>
      </c>
      <c r="G8878" s="94" t="e">
        <f aca="false">INDEX(Book_Type,MATCH($B8878,Book,0),1)</f>
        <v>#N/A</v>
      </c>
      <c r="H8878" s="94" t="e">
        <f aca="false">$F8878&amp;$G8878</f>
        <v>#N/A</v>
      </c>
    </row>
    <row r="8879" customFormat="false" ht="12.75" hidden="false" customHeight="false" outlineLevel="0" collapsed="false">
      <c r="F8879" s="94" t="e">
        <f aca="false">IF(REF_DT&lt;PromptMonth,1,INDEX(BucketTable,MATCH($A8879,SumMonths,0),1))</f>
        <v>#VALUE!</v>
      </c>
      <c r="G8879" s="94" t="e">
        <f aca="false">INDEX(Book_Type,MATCH($B8879,Book,0),1)</f>
        <v>#N/A</v>
      </c>
      <c r="H8879" s="94" t="e">
        <f aca="false">$F8879&amp;$G8879</f>
        <v>#N/A</v>
      </c>
    </row>
    <row r="8880" customFormat="false" ht="12.75" hidden="false" customHeight="false" outlineLevel="0" collapsed="false">
      <c r="F8880" s="94" t="e">
        <f aca="false">IF(REF_DT&lt;PromptMonth,1,INDEX(BucketTable,MATCH($A8880,SumMonths,0),1))</f>
        <v>#VALUE!</v>
      </c>
      <c r="G8880" s="94" t="e">
        <f aca="false">INDEX(Book_Type,MATCH($B8880,Book,0),1)</f>
        <v>#N/A</v>
      </c>
      <c r="H8880" s="94" t="e">
        <f aca="false">$F8880&amp;$G8880</f>
        <v>#N/A</v>
      </c>
    </row>
    <row r="8881" customFormat="false" ht="12.75" hidden="false" customHeight="false" outlineLevel="0" collapsed="false">
      <c r="F8881" s="94" t="e">
        <f aca="false">IF(REF_DT&lt;PromptMonth,1,INDEX(BucketTable,MATCH($A8881,SumMonths,0),1))</f>
        <v>#VALUE!</v>
      </c>
      <c r="G8881" s="94" t="e">
        <f aca="false">INDEX(Book_Type,MATCH($B8881,Book,0),1)</f>
        <v>#N/A</v>
      </c>
      <c r="H8881" s="94" t="e">
        <f aca="false">$F8881&amp;$G8881</f>
        <v>#N/A</v>
      </c>
    </row>
    <row r="8882" customFormat="false" ht="12.75" hidden="false" customHeight="false" outlineLevel="0" collapsed="false">
      <c r="F8882" s="94" t="e">
        <f aca="false">IF(REF_DT&lt;PromptMonth,1,INDEX(BucketTable,MATCH($A8882,SumMonths,0),1))</f>
        <v>#VALUE!</v>
      </c>
      <c r="G8882" s="94" t="e">
        <f aca="false">INDEX(Book_Type,MATCH($B8882,Book,0),1)</f>
        <v>#N/A</v>
      </c>
      <c r="H8882" s="94" t="e">
        <f aca="false">$F8882&amp;$G8882</f>
        <v>#N/A</v>
      </c>
    </row>
    <row r="8883" customFormat="false" ht="12.75" hidden="false" customHeight="false" outlineLevel="0" collapsed="false">
      <c r="F8883" s="94" t="e">
        <f aca="false">IF(REF_DT&lt;PromptMonth,1,INDEX(BucketTable,MATCH($A8883,SumMonths,0),1))</f>
        <v>#VALUE!</v>
      </c>
      <c r="G8883" s="94" t="e">
        <f aca="false">INDEX(Book_Type,MATCH($B8883,Book,0),1)</f>
        <v>#N/A</v>
      </c>
      <c r="H8883" s="94" t="e">
        <f aca="false">$F8883&amp;$G8883</f>
        <v>#N/A</v>
      </c>
    </row>
    <row r="8884" customFormat="false" ht="12.75" hidden="false" customHeight="false" outlineLevel="0" collapsed="false">
      <c r="F8884" s="94" t="e">
        <f aca="false">IF(REF_DT&lt;PromptMonth,1,INDEX(BucketTable,MATCH($A8884,SumMonths,0),1))</f>
        <v>#VALUE!</v>
      </c>
      <c r="G8884" s="94" t="e">
        <f aca="false">INDEX(Book_Type,MATCH($B8884,Book,0),1)</f>
        <v>#N/A</v>
      </c>
      <c r="H8884" s="94" t="e">
        <f aca="false">$F8884&amp;$G8884</f>
        <v>#N/A</v>
      </c>
    </row>
    <row r="8885" customFormat="false" ht="12.75" hidden="false" customHeight="false" outlineLevel="0" collapsed="false">
      <c r="F8885" s="94" t="e">
        <f aca="false">IF(REF_DT&lt;PromptMonth,1,INDEX(BucketTable,MATCH($A8885,SumMonths,0),1))</f>
        <v>#VALUE!</v>
      </c>
      <c r="G8885" s="94" t="e">
        <f aca="false">INDEX(Book_Type,MATCH($B8885,Book,0),1)</f>
        <v>#N/A</v>
      </c>
      <c r="H8885" s="94" t="e">
        <f aca="false">$F8885&amp;$G8885</f>
        <v>#N/A</v>
      </c>
    </row>
    <row r="8886" customFormat="false" ht="12.75" hidden="false" customHeight="false" outlineLevel="0" collapsed="false">
      <c r="F8886" s="94" t="e">
        <f aca="false">IF(REF_DT&lt;PromptMonth,1,INDEX(BucketTable,MATCH($A8886,SumMonths,0),1))</f>
        <v>#VALUE!</v>
      </c>
      <c r="G8886" s="94" t="e">
        <f aca="false">INDEX(Book_Type,MATCH($B8886,Book,0),1)</f>
        <v>#N/A</v>
      </c>
      <c r="H8886" s="94" t="e">
        <f aca="false">$F8886&amp;$G8886</f>
        <v>#N/A</v>
      </c>
    </row>
    <row r="8887" customFormat="false" ht="12.75" hidden="false" customHeight="false" outlineLevel="0" collapsed="false">
      <c r="F8887" s="94" t="e">
        <f aca="false">IF(REF_DT&lt;PromptMonth,1,INDEX(BucketTable,MATCH($A8887,SumMonths,0),1))</f>
        <v>#VALUE!</v>
      </c>
      <c r="G8887" s="94" t="e">
        <f aca="false">INDEX(Book_Type,MATCH($B8887,Book,0),1)</f>
        <v>#N/A</v>
      </c>
      <c r="H8887" s="94" t="e">
        <f aca="false">$F8887&amp;$G8887</f>
        <v>#N/A</v>
      </c>
    </row>
    <row r="8888" customFormat="false" ht="12.75" hidden="false" customHeight="false" outlineLevel="0" collapsed="false">
      <c r="F8888" s="94" t="e">
        <f aca="false">IF(REF_DT&lt;PromptMonth,1,INDEX(BucketTable,MATCH($A8888,SumMonths,0),1))</f>
        <v>#VALUE!</v>
      </c>
      <c r="G8888" s="94" t="e">
        <f aca="false">INDEX(Book_Type,MATCH($B8888,Book,0),1)</f>
        <v>#N/A</v>
      </c>
      <c r="H8888" s="94" t="e">
        <f aca="false">$F8888&amp;$G8888</f>
        <v>#N/A</v>
      </c>
    </row>
    <row r="8889" customFormat="false" ht="12.75" hidden="false" customHeight="false" outlineLevel="0" collapsed="false">
      <c r="F8889" s="94" t="e">
        <f aca="false">IF(REF_DT&lt;PromptMonth,1,INDEX(BucketTable,MATCH($A8889,SumMonths,0),1))</f>
        <v>#VALUE!</v>
      </c>
      <c r="G8889" s="94" t="e">
        <f aca="false">INDEX(Book_Type,MATCH($B8889,Book,0),1)</f>
        <v>#N/A</v>
      </c>
      <c r="H8889" s="94" t="e">
        <f aca="false">$F8889&amp;$G8889</f>
        <v>#N/A</v>
      </c>
    </row>
    <row r="8890" customFormat="false" ht="12.75" hidden="false" customHeight="false" outlineLevel="0" collapsed="false">
      <c r="F8890" s="94" t="e">
        <f aca="false">IF(REF_DT&lt;PromptMonth,1,INDEX(BucketTable,MATCH($A8890,SumMonths,0),1))</f>
        <v>#VALUE!</v>
      </c>
      <c r="G8890" s="94" t="e">
        <f aca="false">INDEX(Book_Type,MATCH($B8890,Book,0),1)</f>
        <v>#N/A</v>
      </c>
      <c r="H8890" s="94" t="e">
        <f aca="false">$F8890&amp;$G8890</f>
        <v>#N/A</v>
      </c>
    </row>
    <row r="8891" customFormat="false" ht="12.75" hidden="false" customHeight="false" outlineLevel="0" collapsed="false">
      <c r="F8891" s="94" t="e">
        <f aca="false">IF(REF_DT&lt;PromptMonth,1,INDEX(BucketTable,MATCH($A8891,SumMonths,0),1))</f>
        <v>#VALUE!</v>
      </c>
      <c r="G8891" s="94" t="e">
        <f aca="false">INDEX(Book_Type,MATCH($B8891,Book,0),1)</f>
        <v>#N/A</v>
      </c>
      <c r="H8891" s="94" t="e">
        <f aca="false">$F8891&amp;$G8891</f>
        <v>#N/A</v>
      </c>
    </row>
    <row r="8892" customFormat="false" ht="12.75" hidden="false" customHeight="false" outlineLevel="0" collapsed="false">
      <c r="F8892" s="94" t="e">
        <f aca="false">IF(REF_DT&lt;PromptMonth,1,INDEX(BucketTable,MATCH($A8892,SumMonths,0),1))</f>
        <v>#VALUE!</v>
      </c>
      <c r="G8892" s="94" t="e">
        <f aca="false">INDEX(Book_Type,MATCH($B8892,Book,0),1)</f>
        <v>#N/A</v>
      </c>
      <c r="H8892" s="94" t="e">
        <f aca="false">$F8892&amp;$G8892</f>
        <v>#N/A</v>
      </c>
    </row>
    <row r="8893" customFormat="false" ht="12.75" hidden="false" customHeight="false" outlineLevel="0" collapsed="false">
      <c r="F8893" s="94" t="e">
        <f aca="false">IF(REF_DT&lt;PromptMonth,1,INDEX(BucketTable,MATCH($A8893,SumMonths,0),1))</f>
        <v>#VALUE!</v>
      </c>
      <c r="G8893" s="94" t="e">
        <f aca="false">INDEX(Book_Type,MATCH($B8893,Book,0),1)</f>
        <v>#N/A</v>
      </c>
      <c r="H8893" s="94" t="e">
        <f aca="false">$F8893&amp;$G8893</f>
        <v>#N/A</v>
      </c>
    </row>
    <row r="8894" customFormat="false" ht="12.75" hidden="false" customHeight="false" outlineLevel="0" collapsed="false">
      <c r="F8894" s="94" t="e">
        <f aca="false">IF(REF_DT&lt;PromptMonth,1,INDEX(BucketTable,MATCH($A8894,SumMonths,0),1))</f>
        <v>#VALUE!</v>
      </c>
      <c r="G8894" s="94" t="e">
        <f aca="false">INDEX(Book_Type,MATCH($B8894,Book,0),1)</f>
        <v>#N/A</v>
      </c>
      <c r="H8894" s="94" t="e">
        <f aca="false">$F8894&amp;$G8894</f>
        <v>#N/A</v>
      </c>
    </row>
    <row r="8895" customFormat="false" ht="12.75" hidden="false" customHeight="false" outlineLevel="0" collapsed="false">
      <c r="F8895" s="94" t="e">
        <f aca="false">IF(REF_DT&lt;PromptMonth,1,INDEX(BucketTable,MATCH($A8895,SumMonths,0),1))</f>
        <v>#VALUE!</v>
      </c>
      <c r="G8895" s="94" t="e">
        <f aca="false">INDEX(Book_Type,MATCH($B8895,Book,0),1)</f>
        <v>#N/A</v>
      </c>
      <c r="H8895" s="94" t="e">
        <f aca="false">$F8895&amp;$G8895</f>
        <v>#N/A</v>
      </c>
    </row>
    <row r="8896" customFormat="false" ht="12.75" hidden="false" customHeight="false" outlineLevel="0" collapsed="false">
      <c r="F8896" s="94" t="e">
        <f aca="false">IF(REF_DT&lt;PromptMonth,1,INDEX(BucketTable,MATCH($A8896,SumMonths,0),1))</f>
        <v>#VALUE!</v>
      </c>
      <c r="G8896" s="94" t="e">
        <f aca="false">INDEX(Book_Type,MATCH($B8896,Book,0),1)</f>
        <v>#N/A</v>
      </c>
      <c r="H8896" s="94" t="e">
        <f aca="false">$F8896&amp;$G8896</f>
        <v>#N/A</v>
      </c>
    </row>
    <row r="8897" customFormat="false" ht="12.75" hidden="false" customHeight="false" outlineLevel="0" collapsed="false">
      <c r="F8897" s="94" t="e">
        <f aca="false">IF(REF_DT&lt;PromptMonth,1,INDEX(BucketTable,MATCH($A8897,SumMonths,0),1))</f>
        <v>#VALUE!</v>
      </c>
      <c r="G8897" s="94" t="e">
        <f aca="false">INDEX(Book_Type,MATCH($B8897,Book,0),1)</f>
        <v>#N/A</v>
      </c>
      <c r="H8897" s="94" t="e">
        <f aca="false">$F8897&amp;$G8897</f>
        <v>#N/A</v>
      </c>
    </row>
    <row r="8898" customFormat="false" ht="12.75" hidden="false" customHeight="false" outlineLevel="0" collapsed="false">
      <c r="F8898" s="94" t="e">
        <f aca="false">IF(REF_DT&lt;PromptMonth,1,INDEX(BucketTable,MATCH($A8898,SumMonths,0),1))</f>
        <v>#VALUE!</v>
      </c>
      <c r="G8898" s="94" t="e">
        <f aca="false">INDEX(Book_Type,MATCH($B8898,Book,0),1)</f>
        <v>#N/A</v>
      </c>
      <c r="H8898" s="94" t="e">
        <f aca="false">$F8898&amp;$G8898</f>
        <v>#N/A</v>
      </c>
    </row>
    <row r="8899" customFormat="false" ht="12.75" hidden="false" customHeight="false" outlineLevel="0" collapsed="false">
      <c r="F8899" s="94" t="e">
        <f aca="false">IF(REF_DT&lt;PromptMonth,1,INDEX(BucketTable,MATCH($A8899,SumMonths,0),1))</f>
        <v>#VALUE!</v>
      </c>
      <c r="G8899" s="94" t="e">
        <f aca="false">INDEX(Book_Type,MATCH($B8899,Book,0),1)</f>
        <v>#N/A</v>
      </c>
      <c r="H8899" s="94" t="e">
        <f aca="false">$F8899&amp;$G8899</f>
        <v>#N/A</v>
      </c>
    </row>
    <row r="8900" customFormat="false" ht="12.75" hidden="false" customHeight="false" outlineLevel="0" collapsed="false">
      <c r="F8900" s="94" t="e">
        <f aca="false">IF(REF_DT&lt;PromptMonth,1,INDEX(BucketTable,MATCH($A8900,SumMonths,0),1))</f>
        <v>#VALUE!</v>
      </c>
      <c r="G8900" s="94" t="e">
        <f aca="false">INDEX(Book_Type,MATCH($B8900,Book,0),1)</f>
        <v>#N/A</v>
      </c>
      <c r="H8900" s="94" t="e">
        <f aca="false">$F8900&amp;$G8900</f>
        <v>#N/A</v>
      </c>
    </row>
    <row r="8901" customFormat="false" ht="12.75" hidden="false" customHeight="false" outlineLevel="0" collapsed="false">
      <c r="F8901" s="94" t="e">
        <f aca="false">IF(REF_DT&lt;PromptMonth,1,INDEX(BucketTable,MATCH($A8901,SumMonths,0),1))</f>
        <v>#VALUE!</v>
      </c>
      <c r="G8901" s="94" t="e">
        <f aca="false">INDEX(Book_Type,MATCH($B8901,Book,0),1)</f>
        <v>#N/A</v>
      </c>
      <c r="H8901" s="94" t="e">
        <f aca="false">$F8901&amp;$G8901</f>
        <v>#N/A</v>
      </c>
    </row>
    <row r="8902" customFormat="false" ht="12.75" hidden="false" customHeight="false" outlineLevel="0" collapsed="false">
      <c r="F8902" s="94" t="e">
        <f aca="false">IF(REF_DT&lt;PromptMonth,1,INDEX(BucketTable,MATCH($A8902,SumMonths,0),1))</f>
        <v>#VALUE!</v>
      </c>
      <c r="G8902" s="94" t="e">
        <f aca="false">INDEX(Book_Type,MATCH($B8902,Book,0),1)</f>
        <v>#N/A</v>
      </c>
      <c r="H8902" s="94" t="e">
        <f aca="false">$F8902&amp;$G8902</f>
        <v>#N/A</v>
      </c>
    </row>
    <row r="8903" customFormat="false" ht="12.75" hidden="false" customHeight="false" outlineLevel="0" collapsed="false">
      <c r="F8903" s="94" t="e">
        <f aca="false">IF(REF_DT&lt;PromptMonth,1,INDEX(BucketTable,MATCH($A8903,SumMonths,0),1))</f>
        <v>#VALUE!</v>
      </c>
      <c r="G8903" s="94" t="e">
        <f aca="false">INDEX(Book_Type,MATCH($B8903,Book,0),1)</f>
        <v>#N/A</v>
      </c>
      <c r="H8903" s="94" t="e">
        <f aca="false">$F8903&amp;$G8903</f>
        <v>#N/A</v>
      </c>
    </row>
    <row r="8904" customFormat="false" ht="12.75" hidden="false" customHeight="false" outlineLevel="0" collapsed="false">
      <c r="F8904" s="94" t="e">
        <f aca="false">IF(REF_DT&lt;PromptMonth,1,INDEX(BucketTable,MATCH($A8904,SumMonths,0),1))</f>
        <v>#VALUE!</v>
      </c>
      <c r="G8904" s="94" t="e">
        <f aca="false">INDEX(Book_Type,MATCH($B8904,Book,0),1)</f>
        <v>#N/A</v>
      </c>
      <c r="H8904" s="94" t="e">
        <f aca="false">$F8904&amp;$G8904</f>
        <v>#N/A</v>
      </c>
    </row>
    <row r="8905" customFormat="false" ht="12.75" hidden="false" customHeight="false" outlineLevel="0" collapsed="false">
      <c r="F8905" s="94" t="e">
        <f aca="false">IF(REF_DT&lt;PromptMonth,1,INDEX(BucketTable,MATCH($A8905,SumMonths,0),1))</f>
        <v>#VALUE!</v>
      </c>
      <c r="G8905" s="94" t="e">
        <f aca="false">INDEX(Book_Type,MATCH($B8905,Book,0),1)</f>
        <v>#N/A</v>
      </c>
      <c r="H8905" s="94" t="e">
        <f aca="false">$F8905&amp;$G8905</f>
        <v>#N/A</v>
      </c>
    </row>
    <row r="8906" customFormat="false" ht="12.75" hidden="false" customHeight="false" outlineLevel="0" collapsed="false">
      <c r="F8906" s="94" t="e">
        <f aca="false">IF(REF_DT&lt;PromptMonth,1,INDEX(BucketTable,MATCH($A8906,SumMonths,0),1))</f>
        <v>#VALUE!</v>
      </c>
      <c r="G8906" s="94" t="e">
        <f aca="false">INDEX(Book_Type,MATCH($B8906,Book,0),1)</f>
        <v>#N/A</v>
      </c>
      <c r="H8906" s="94" t="e">
        <f aca="false">$F8906&amp;$G8906</f>
        <v>#N/A</v>
      </c>
    </row>
    <row r="8907" customFormat="false" ht="12.75" hidden="false" customHeight="false" outlineLevel="0" collapsed="false">
      <c r="F8907" s="94" t="e">
        <f aca="false">IF(REF_DT&lt;PromptMonth,1,INDEX(BucketTable,MATCH($A8907,SumMonths,0),1))</f>
        <v>#VALUE!</v>
      </c>
      <c r="G8907" s="94" t="e">
        <f aca="false">INDEX(Book_Type,MATCH($B8907,Book,0),1)</f>
        <v>#N/A</v>
      </c>
      <c r="H8907" s="94" t="e">
        <f aca="false">$F8907&amp;$G8907</f>
        <v>#N/A</v>
      </c>
    </row>
    <row r="8908" customFormat="false" ht="12.75" hidden="false" customHeight="false" outlineLevel="0" collapsed="false">
      <c r="F8908" s="94" t="e">
        <f aca="false">IF(REF_DT&lt;PromptMonth,1,INDEX(BucketTable,MATCH($A8908,SumMonths,0),1))</f>
        <v>#VALUE!</v>
      </c>
      <c r="G8908" s="94" t="e">
        <f aca="false">INDEX(Book_Type,MATCH($B8908,Book,0),1)</f>
        <v>#N/A</v>
      </c>
      <c r="H8908" s="94" t="e">
        <f aca="false">$F8908&amp;$G8908</f>
        <v>#N/A</v>
      </c>
    </row>
    <row r="8909" customFormat="false" ht="12.75" hidden="false" customHeight="false" outlineLevel="0" collapsed="false">
      <c r="F8909" s="94" t="e">
        <f aca="false">IF(REF_DT&lt;PromptMonth,1,INDEX(BucketTable,MATCH($A8909,SumMonths,0),1))</f>
        <v>#VALUE!</v>
      </c>
      <c r="G8909" s="94" t="e">
        <f aca="false">INDEX(Book_Type,MATCH($B8909,Book,0),1)</f>
        <v>#N/A</v>
      </c>
      <c r="H8909" s="94" t="e">
        <f aca="false">$F8909&amp;$G8909</f>
        <v>#N/A</v>
      </c>
    </row>
    <row r="8910" customFormat="false" ht="12.75" hidden="false" customHeight="false" outlineLevel="0" collapsed="false">
      <c r="F8910" s="94" t="e">
        <f aca="false">IF(REF_DT&lt;PromptMonth,1,INDEX(BucketTable,MATCH($A8910,SumMonths,0),1))</f>
        <v>#VALUE!</v>
      </c>
      <c r="G8910" s="94" t="e">
        <f aca="false">INDEX(Book_Type,MATCH($B8910,Book,0),1)</f>
        <v>#N/A</v>
      </c>
      <c r="H8910" s="94" t="e">
        <f aca="false">$F8910&amp;$G8910</f>
        <v>#N/A</v>
      </c>
    </row>
    <row r="8911" customFormat="false" ht="12.75" hidden="false" customHeight="false" outlineLevel="0" collapsed="false">
      <c r="F8911" s="94" t="e">
        <f aca="false">IF(REF_DT&lt;PromptMonth,1,INDEX(BucketTable,MATCH($A8911,SumMonths,0),1))</f>
        <v>#VALUE!</v>
      </c>
      <c r="G8911" s="94" t="e">
        <f aca="false">INDEX(Book_Type,MATCH($B8911,Book,0),1)</f>
        <v>#N/A</v>
      </c>
      <c r="H8911" s="94" t="e">
        <f aca="false">$F8911&amp;$G8911</f>
        <v>#N/A</v>
      </c>
    </row>
    <row r="8912" customFormat="false" ht="12.75" hidden="false" customHeight="false" outlineLevel="0" collapsed="false">
      <c r="F8912" s="94" t="e">
        <f aca="false">IF(REF_DT&lt;PromptMonth,1,INDEX(BucketTable,MATCH($A8912,SumMonths,0),1))</f>
        <v>#VALUE!</v>
      </c>
      <c r="G8912" s="94" t="e">
        <f aca="false">INDEX(Book_Type,MATCH($B8912,Book,0),1)</f>
        <v>#N/A</v>
      </c>
      <c r="H8912" s="94" t="e">
        <f aca="false">$F8912&amp;$G8912</f>
        <v>#N/A</v>
      </c>
    </row>
    <row r="8913" customFormat="false" ht="12.75" hidden="false" customHeight="false" outlineLevel="0" collapsed="false">
      <c r="F8913" s="94" t="e">
        <f aca="false">IF(REF_DT&lt;PromptMonth,1,INDEX(BucketTable,MATCH($A8913,SumMonths,0),1))</f>
        <v>#VALUE!</v>
      </c>
      <c r="G8913" s="94" t="e">
        <f aca="false">INDEX(Book_Type,MATCH($B8913,Book,0),1)</f>
        <v>#N/A</v>
      </c>
      <c r="H8913" s="94" t="e">
        <f aca="false">$F8913&amp;$G8913</f>
        <v>#N/A</v>
      </c>
    </row>
    <row r="8914" customFormat="false" ht="12.75" hidden="false" customHeight="false" outlineLevel="0" collapsed="false">
      <c r="F8914" s="94" t="e">
        <f aca="false">IF(REF_DT&lt;PromptMonth,1,INDEX(BucketTable,MATCH($A8914,SumMonths,0),1))</f>
        <v>#VALUE!</v>
      </c>
      <c r="G8914" s="94" t="e">
        <f aca="false">INDEX(Book_Type,MATCH($B8914,Book,0),1)</f>
        <v>#N/A</v>
      </c>
      <c r="H8914" s="94" t="e">
        <f aca="false">$F8914&amp;$G8914</f>
        <v>#N/A</v>
      </c>
    </row>
    <row r="8915" customFormat="false" ht="12.75" hidden="false" customHeight="false" outlineLevel="0" collapsed="false">
      <c r="F8915" s="94" t="e">
        <f aca="false">IF(REF_DT&lt;PromptMonth,1,INDEX(BucketTable,MATCH($A8915,SumMonths,0),1))</f>
        <v>#VALUE!</v>
      </c>
      <c r="G8915" s="94" t="e">
        <f aca="false">INDEX(Book_Type,MATCH($B8915,Book,0),1)</f>
        <v>#N/A</v>
      </c>
      <c r="H8915" s="94" t="e">
        <f aca="false">$F8915&amp;$G8915</f>
        <v>#N/A</v>
      </c>
    </row>
    <row r="8916" customFormat="false" ht="12.75" hidden="false" customHeight="false" outlineLevel="0" collapsed="false">
      <c r="F8916" s="94" t="e">
        <f aca="false">IF(REF_DT&lt;PromptMonth,1,INDEX(BucketTable,MATCH($A8916,SumMonths,0),1))</f>
        <v>#VALUE!</v>
      </c>
      <c r="G8916" s="94" t="e">
        <f aca="false">INDEX(Book_Type,MATCH($B8916,Book,0),1)</f>
        <v>#N/A</v>
      </c>
      <c r="H8916" s="94" t="e">
        <f aca="false">$F8916&amp;$G8916</f>
        <v>#N/A</v>
      </c>
    </row>
    <row r="8917" customFormat="false" ht="12.75" hidden="false" customHeight="false" outlineLevel="0" collapsed="false">
      <c r="F8917" s="94" t="e">
        <f aca="false">IF(REF_DT&lt;PromptMonth,1,INDEX(BucketTable,MATCH($A8917,SumMonths,0),1))</f>
        <v>#VALUE!</v>
      </c>
      <c r="G8917" s="94" t="e">
        <f aca="false">INDEX(Book_Type,MATCH($B8917,Book,0),1)</f>
        <v>#N/A</v>
      </c>
      <c r="H8917" s="94" t="e">
        <f aca="false">$F8917&amp;$G8917</f>
        <v>#N/A</v>
      </c>
    </row>
    <row r="8918" customFormat="false" ht="12.75" hidden="false" customHeight="false" outlineLevel="0" collapsed="false">
      <c r="F8918" s="94" t="e">
        <f aca="false">IF(REF_DT&lt;PromptMonth,1,INDEX(BucketTable,MATCH($A8918,SumMonths,0),1))</f>
        <v>#VALUE!</v>
      </c>
      <c r="G8918" s="94" t="e">
        <f aca="false">INDEX(Book_Type,MATCH($B8918,Book,0),1)</f>
        <v>#N/A</v>
      </c>
      <c r="H8918" s="94" t="e">
        <f aca="false">$F8918&amp;$G8918</f>
        <v>#N/A</v>
      </c>
    </row>
    <row r="8919" customFormat="false" ht="12.75" hidden="false" customHeight="false" outlineLevel="0" collapsed="false">
      <c r="F8919" s="94" t="e">
        <f aca="false">IF(REF_DT&lt;PromptMonth,1,INDEX(BucketTable,MATCH($A8919,SumMonths,0),1))</f>
        <v>#VALUE!</v>
      </c>
      <c r="G8919" s="94" t="e">
        <f aca="false">INDEX(Book_Type,MATCH($B8919,Book,0),1)</f>
        <v>#N/A</v>
      </c>
      <c r="H8919" s="94" t="e">
        <f aca="false">$F8919&amp;$G8919</f>
        <v>#N/A</v>
      </c>
    </row>
    <row r="8920" customFormat="false" ht="12.75" hidden="false" customHeight="false" outlineLevel="0" collapsed="false">
      <c r="F8920" s="94" t="e">
        <f aca="false">IF(REF_DT&lt;PromptMonth,1,INDEX(BucketTable,MATCH($A8920,SumMonths,0),1))</f>
        <v>#VALUE!</v>
      </c>
      <c r="G8920" s="94" t="e">
        <f aca="false">INDEX(Book_Type,MATCH($B8920,Book,0),1)</f>
        <v>#N/A</v>
      </c>
      <c r="H8920" s="94" t="e">
        <f aca="false">$F8920&amp;$G8920</f>
        <v>#N/A</v>
      </c>
    </row>
    <row r="8921" customFormat="false" ht="12.75" hidden="false" customHeight="false" outlineLevel="0" collapsed="false">
      <c r="F8921" s="94" t="e">
        <f aca="false">IF(REF_DT&lt;PromptMonth,1,INDEX(BucketTable,MATCH($A8921,SumMonths,0),1))</f>
        <v>#VALUE!</v>
      </c>
      <c r="G8921" s="94" t="e">
        <f aca="false">INDEX(Book_Type,MATCH($B8921,Book,0),1)</f>
        <v>#N/A</v>
      </c>
      <c r="H8921" s="94" t="e">
        <f aca="false">$F8921&amp;$G8921</f>
        <v>#N/A</v>
      </c>
    </row>
    <row r="8922" customFormat="false" ht="12.75" hidden="false" customHeight="false" outlineLevel="0" collapsed="false">
      <c r="F8922" s="94" t="e">
        <f aca="false">IF(REF_DT&lt;PromptMonth,1,INDEX(BucketTable,MATCH($A8922,SumMonths,0),1))</f>
        <v>#VALUE!</v>
      </c>
      <c r="G8922" s="94" t="e">
        <f aca="false">INDEX(Book_Type,MATCH($B8922,Book,0),1)</f>
        <v>#N/A</v>
      </c>
      <c r="H8922" s="94" t="e">
        <f aca="false">$F8922&amp;$G8922</f>
        <v>#N/A</v>
      </c>
    </row>
    <row r="8923" customFormat="false" ht="12.75" hidden="false" customHeight="false" outlineLevel="0" collapsed="false">
      <c r="F8923" s="94" t="e">
        <f aca="false">IF(REF_DT&lt;PromptMonth,1,INDEX(BucketTable,MATCH($A8923,SumMonths,0),1))</f>
        <v>#VALUE!</v>
      </c>
      <c r="G8923" s="94" t="e">
        <f aca="false">INDEX(Book_Type,MATCH($B8923,Book,0),1)</f>
        <v>#N/A</v>
      </c>
      <c r="H8923" s="94" t="e">
        <f aca="false">$F8923&amp;$G8923</f>
        <v>#N/A</v>
      </c>
    </row>
    <row r="8924" customFormat="false" ht="12.75" hidden="false" customHeight="false" outlineLevel="0" collapsed="false">
      <c r="F8924" s="94" t="e">
        <f aca="false">IF(REF_DT&lt;PromptMonth,1,INDEX(BucketTable,MATCH($A8924,SumMonths,0),1))</f>
        <v>#VALUE!</v>
      </c>
      <c r="G8924" s="94" t="e">
        <f aca="false">INDEX(Book_Type,MATCH($B8924,Book,0),1)</f>
        <v>#N/A</v>
      </c>
      <c r="H8924" s="94" t="e">
        <f aca="false">$F8924&amp;$G8924</f>
        <v>#N/A</v>
      </c>
    </row>
    <row r="8925" customFormat="false" ht="12.75" hidden="false" customHeight="false" outlineLevel="0" collapsed="false">
      <c r="F8925" s="94" t="e">
        <f aca="false">IF(REF_DT&lt;PromptMonth,1,INDEX(BucketTable,MATCH($A8925,SumMonths,0),1))</f>
        <v>#VALUE!</v>
      </c>
      <c r="G8925" s="94" t="e">
        <f aca="false">INDEX(Book_Type,MATCH($B8925,Book,0),1)</f>
        <v>#N/A</v>
      </c>
      <c r="H8925" s="94" t="e">
        <f aca="false">$F8925&amp;$G8925</f>
        <v>#N/A</v>
      </c>
    </row>
    <row r="8926" customFormat="false" ht="12.75" hidden="false" customHeight="false" outlineLevel="0" collapsed="false">
      <c r="F8926" s="94" t="e">
        <f aca="false">IF(REF_DT&lt;PromptMonth,1,INDEX(BucketTable,MATCH($A8926,SumMonths,0),1))</f>
        <v>#VALUE!</v>
      </c>
      <c r="G8926" s="94" t="e">
        <f aca="false">INDEX(Book_Type,MATCH($B8926,Book,0),1)</f>
        <v>#N/A</v>
      </c>
      <c r="H8926" s="94" t="e">
        <f aca="false">$F8926&amp;$G8926</f>
        <v>#N/A</v>
      </c>
    </row>
    <row r="8927" customFormat="false" ht="12.75" hidden="false" customHeight="false" outlineLevel="0" collapsed="false">
      <c r="F8927" s="94" t="e">
        <f aca="false">IF(REF_DT&lt;PromptMonth,1,INDEX(BucketTable,MATCH($A8927,SumMonths,0),1))</f>
        <v>#VALUE!</v>
      </c>
      <c r="G8927" s="94" t="e">
        <f aca="false">INDEX(Book_Type,MATCH($B8927,Book,0),1)</f>
        <v>#N/A</v>
      </c>
      <c r="H8927" s="94" t="e">
        <f aca="false">$F8927&amp;$G8927</f>
        <v>#N/A</v>
      </c>
    </row>
    <row r="8928" customFormat="false" ht="12.75" hidden="false" customHeight="false" outlineLevel="0" collapsed="false">
      <c r="F8928" s="94" t="e">
        <f aca="false">IF(REF_DT&lt;PromptMonth,1,INDEX(BucketTable,MATCH($A8928,SumMonths,0),1))</f>
        <v>#VALUE!</v>
      </c>
      <c r="G8928" s="94" t="e">
        <f aca="false">INDEX(Book_Type,MATCH($B8928,Book,0),1)</f>
        <v>#N/A</v>
      </c>
      <c r="H8928" s="94" t="e">
        <f aca="false">$F8928&amp;$G8928</f>
        <v>#N/A</v>
      </c>
    </row>
    <row r="8929" customFormat="false" ht="12.75" hidden="false" customHeight="false" outlineLevel="0" collapsed="false">
      <c r="F8929" s="94" t="e">
        <f aca="false">IF(REF_DT&lt;PromptMonth,1,INDEX(BucketTable,MATCH($A8929,SumMonths,0),1))</f>
        <v>#VALUE!</v>
      </c>
      <c r="G8929" s="94" t="e">
        <f aca="false">INDEX(Book_Type,MATCH($B8929,Book,0),1)</f>
        <v>#N/A</v>
      </c>
      <c r="H8929" s="94" t="e">
        <f aca="false">$F8929&amp;$G8929</f>
        <v>#N/A</v>
      </c>
    </row>
    <row r="8930" customFormat="false" ht="12.75" hidden="false" customHeight="false" outlineLevel="0" collapsed="false">
      <c r="F8930" s="94" t="e">
        <f aca="false">IF(REF_DT&lt;PromptMonth,1,INDEX(BucketTable,MATCH($A8930,SumMonths,0),1))</f>
        <v>#VALUE!</v>
      </c>
      <c r="G8930" s="94" t="e">
        <f aca="false">INDEX(Book_Type,MATCH($B8930,Book,0),1)</f>
        <v>#N/A</v>
      </c>
      <c r="H8930" s="94" t="e">
        <f aca="false">$F8930&amp;$G8930</f>
        <v>#N/A</v>
      </c>
    </row>
    <row r="8931" customFormat="false" ht="12.75" hidden="false" customHeight="false" outlineLevel="0" collapsed="false">
      <c r="F8931" s="94" t="e">
        <f aca="false">IF(REF_DT&lt;PromptMonth,1,INDEX(BucketTable,MATCH($A8931,SumMonths,0),1))</f>
        <v>#VALUE!</v>
      </c>
      <c r="G8931" s="94" t="e">
        <f aca="false">INDEX(Book_Type,MATCH($B8931,Book,0),1)</f>
        <v>#N/A</v>
      </c>
      <c r="H8931" s="94" t="e">
        <f aca="false">$F8931&amp;$G8931</f>
        <v>#N/A</v>
      </c>
    </row>
    <row r="8932" customFormat="false" ht="12.75" hidden="false" customHeight="false" outlineLevel="0" collapsed="false">
      <c r="F8932" s="94" t="e">
        <f aca="false">IF(REF_DT&lt;PromptMonth,1,INDEX(BucketTable,MATCH($A8932,SumMonths,0),1))</f>
        <v>#VALUE!</v>
      </c>
      <c r="G8932" s="94" t="e">
        <f aca="false">INDEX(Book_Type,MATCH($B8932,Book,0),1)</f>
        <v>#N/A</v>
      </c>
      <c r="H8932" s="94" t="e">
        <f aca="false">$F8932&amp;$G8932</f>
        <v>#N/A</v>
      </c>
    </row>
    <row r="8933" customFormat="false" ht="12.75" hidden="false" customHeight="false" outlineLevel="0" collapsed="false">
      <c r="F8933" s="94" t="e">
        <f aca="false">IF(REF_DT&lt;PromptMonth,1,INDEX(BucketTable,MATCH($A8933,SumMonths,0),1))</f>
        <v>#VALUE!</v>
      </c>
      <c r="G8933" s="94" t="e">
        <f aca="false">INDEX(Book_Type,MATCH($B8933,Book,0),1)</f>
        <v>#N/A</v>
      </c>
      <c r="H8933" s="94" t="e">
        <f aca="false">$F8933&amp;$G8933</f>
        <v>#N/A</v>
      </c>
    </row>
    <row r="8934" customFormat="false" ht="12.75" hidden="false" customHeight="false" outlineLevel="0" collapsed="false">
      <c r="F8934" s="94" t="e">
        <f aca="false">IF(REF_DT&lt;PromptMonth,1,INDEX(BucketTable,MATCH($A8934,SumMonths,0),1))</f>
        <v>#VALUE!</v>
      </c>
      <c r="G8934" s="94" t="e">
        <f aca="false">INDEX(Book_Type,MATCH($B8934,Book,0),1)</f>
        <v>#N/A</v>
      </c>
      <c r="H8934" s="94" t="e">
        <f aca="false">$F8934&amp;$G8934</f>
        <v>#N/A</v>
      </c>
    </row>
    <row r="8935" customFormat="false" ht="12.75" hidden="false" customHeight="false" outlineLevel="0" collapsed="false">
      <c r="F8935" s="94" t="e">
        <f aca="false">IF(REF_DT&lt;PromptMonth,1,INDEX(BucketTable,MATCH($A8935,SumMonths,0),1))</f>
        <v>#VALUE!</v>
      </c>
      <c r="G8935" s="94" t="e">
        <f aca="false">INDEX(Book_Type,MATCH($B8935,Book,0),1)</f>
        <v>#N/A</v>
      </c>
      <c r="H8935" s="94" t="e">
        <f aca="false">$F8935&amp;$G8935</f>
        <v>#N/A</v>
      </c>
    </row>
    <row r="8936" customFormat="false" ht="12.75" hidden="false" customHeight="false" outlineLevel="0" collapsed="false">
      <c r="F8936" s="94" t="e">
        <f aca="false">IF(REF_DT&lt;PromptMonth,1,INDEX(BucketTable,MATCH($A8936,SumMonths,0),1))</f>
        <v>#VALUE!</v>
      </c>
      <c r="G8936" s="94" t="e">
        <f aca="false">INDEX(Book_Type,MATCH($B8936,Book,0),1)</f>
        <v>#N/A</v>
      </c>
      <c r="H8936" s="94" t="e">
        <f aca="false">$F8936&amp;$G8936</f>
        <v>#N/A</v>
      </c>
    </row>
    <row r="8937" customFormat="false" ht="12.75" hidden="false" customHeight="false" outlineLevel="0" collapsed="false">
      <c r="F8937" s="94" t="e">
        <f aca="false">IF(REF_DT&lt;PromptMonth,1,INDEX(BucketTable,MATCH($A8937,SumMonths,0),1))</f>
        <v>#VALUE!</v>
      </c>
      <c r="G8937" s="94" t="e">
        <f aca="false">INDEX(Book_Type,MATCH($B8937,Book,0),1)</f>
        <v>#N/A</v>
      </c>
      <c r="H8937" s="94" t="e">
        <f aca="false">$F8937&amp;$G8937</f>
        <v>#N/A</v>
      </c>
    </row>
    <row r="8938" customFormat="false" ht="12.75" hidden="false" customHeight="false" outlineLevel="0" collapsed="false">
      <c r="F8938" s="94" t="e">
        <f aca="false">IF(REF_DT&lt;PromptMonth,1,INDEX(BucketTable,MATCH($A8938,SumMonths,0),1))</f>
        <v>#VALUE!</v>
      </c>
      <c r="G8938" s="94" t="e">
        <f aca="false">INDEX(Book_Type,MATCH($B8938,Book,0),1)</f>
        <v>#N/A</v>
      </c>
      <c r="H8938" s="94" t="e">
        <f aca="false">$F8938&amp;$G8938</f>
        <v>#N/A</v>
      </c>
    </row>
    <row r="8939" customFormat="false" ht="12.75" hidden="false" customHeight="false" outlineLevel="0" collapsed="false">
      <c r="F8939" s="94" t="e">
        <f aca="false">IF(REF_DT&lt;PromptMonth,1,INDEX(BucketTable,MATCH($A8939,SumMonths,0),1))</f>
        <v>#VALUE!</v>
      </c>
      <c r="G8939" s="94" t="e">
        <f aca="false">INDEX(Book_Type,MATCH($B8939,Book,0),1)</f>
        <v>#N/A</v>
      </c>
      <c r="H8939" s="94" t="e">
        <f aca="false">$F8939&amp;$G8939</f>
        <v>#N/A</v>
      </c>
    </row>
    <row r="8940" customFormat="false" ht="12.75" hidden="false" customHeight="false" outlineLevel="0" collapsed="false">
      <c r="F8940" s="94" t="e">
        <f aca="false">IF(REF_DT&lt;PromptMonth,1,INDEX(BucketTable,MATCH($A8940,SumMonths,0),1))</f>
        <v>#VALUE!</v>
      </c>
      <c r="G8940" s="94" t="e">
        <f aca="false">INDEX(Book_Type,MATCH($B8940,Book,0),1)</f>
        <v>#N/A</v>
      </c>
      <c r="H8940" s="94" t="e">
        <f aca="false">$F8940&amp;$G8940</f>
        <v>#N/A</v>
      </c>
    </row>
    <row r="8941" customFormat="false" ht="12.75" hidden="false" customHeight="false" outlineLevel="0" collapsed="false">
      <c r="F8941" s="94" t="e">
        <f aca="false">IF(REF_DT&lt;PromptMonth,1,INDEX(BucketTable,MATCH($A8941,SumMonths,0),1))</f>
        <v>#VALUE!</v>
      </c>
      <c r="G8941" s="94" t="e">
        <f aca="false">INDEX(Book_Type,MATCH($B8941,Book,0),1)</f>
        <v>#N/A</v>
      </c>
      <c r="H8941" s="94" t="e">
        <f aca="false">$F8941&amp;$G8941</f>
        <v>#N/A</v>
      </c>
    </row>
    <row r="8942" customFormat="false" ht="12.75" hidden="false" customHeight="false" outlineLevel="0" collapsed="false">
      <c r="F8942" s="94" t="e">
        <f aca="false">IF(REF_DT&lt;PromptMonth,1,INDEX(BucketTable,MATCH($A8942,SumMonths,0),1))</f>
        <v>#VALUE!</v>
      </c>
      <c r="G8942" s="94" t="e">
        <f aca="false">INDEX(Book_Type,MATCH($B8942,Book,0),1)</f>
        <v>#N/A</v>
      </c>
      <c r="H8942" s="94" t="e">
        <f aca="false">$F8942&amp;$G8942</f>
        <v>#N/A</v>
      </c>
    </row>
    <row r="8943" customFormat="false" ht="12.75" hidden="false" customHeight="false" outlineLevel="0" collapsed="false">
      <c r="F8943" s="94" t="e">
        <f aca="false">IF(REF_DT&lt;PromptMonth,1,INDEX(BucketTable,MATCH($A8943,SumMonths,0),1))</f>
        <v>#VALUE!</v>
      </c>
      <c r="G8943" s="94" t="e">
        <f aca="false">INDEX(Book_Type,MATCH($B8943,Book,0),1)</f>
        <v>#N/A</v>
      </c>
      <c r="H8943" s="94" t="e">
        <f aca="false">$F8943&amp;$G8943</f>
        <v>#N/A</v>
      </c>
    </row>
    <row r="8944" customFormat="false" ht="12.75" hidden="false" customHeight="false" outlineLevel="0" collapsed="false">
      <c r="F8944" s="94" t="e">
        <f aca="false">IF(REF_DT&lt;PromptMonth,1,INDEX(BucketTable,MATCH($A8944,SumMonths,0),1))</f>
        <v>#VALUE!</v>
      </c>
      <c r="G8944" s="94" t="e">
        <f aca="false">INDEX(Book_Type,MATCH($B8944,Book,0),1)</f>
        <v>#N/A</v>
      </c>
      <c r="H8944" s="94" t="e">
        <f aca="false">$F8944&amp;$G8944</f>
        <v>#N/A</v>
      </c>
    </row>
    <row r="8945" customFormat="false" ht="12.75" hidden="false" customHeight="false" outlineLevel="0" collapsed="false">
      <c r="F8945" s="94" t="e">
        <f aca="false">IF(REF_DT&lt;PromptMonth,1,INDEX(BucketTable,MATCH($A8945,SumMonths,0),1))</f>
        <v>#VALUE!</v>
      </c>
      <c r="G8945" s="94" t="e">
        <f aca="false">INDEX(Book_Type,MATCH($B8945,Book,0),1)</f>
        <v>#N/A</v>
      </c>
      <c r="H8945" s="94" t="e">
        <f aca="false">$F8945&amp;$G8945</f>
        <v>#N/A</v>
      </c>
    </row>
    <row r="8946" customFormat="false" ht="12.75" hidden="false" customHeight="false" outlineLevel="0" collapsed="false">
      <c r="F8946" s="94" t="e">
        <f aca="false">IF(REF_DT&lt;PromptMonth,1,INDEX(BucketTable,MATCH($A8946,SumMonths,0),1))</f>
        <v>#VALUE!</v>
      </c>
      <c r="G8946" s="94" t="e">
        <f aca="false">INDEX(Book_Type,MATCH($B8946,Book,0),1)</f>
        <v>#N/A</v>
      </c>
      <c r="H8946" s="94" t="e">
        <f aca="false">$F8946&amp;$G8946</f>
        <v>#N/A</v>
      </c>
    </row>
    <row r="8947" customFormat="false" ht="12.75" hidden="false" customHeight="false" outlineLevel="0" collapsed="false">
      <c r="F8947" s="94" t="e">
        <f aca="false">IF(REF_DT&lt;PromptMonth,1,INDEX(BucketTable,MATCH($A8947,SumMonths,0),1))</f>
        <v>#VALUE!</v>
      </c>
      <c r="G8947" s="94" t="e">
        <f aca="false">INDEX(Book_Type,MATCH($B8947,Book,0),1)</f>
        <v>#N/A</v>
      </c>
      <c r="H8947" s="94" t="e">
        <f aca="false">$F8947&amp;$G8947</f>
        <v>#N/A</v>
      </c>
    </row>
    <row r="8948" customFormat="false" ht="12.75" hidden="false" customHeight="false" outlineLevel="0" collapsed="false">
      <c r="F8948" s="94" t="e">
        <f aca="false">IF(REF_DT&lt;PromptMonth,1,INDEX(BucketTable,MATCH($A8948,SumMonths,0),1))</f>
        <v>#VALUE!</v>
      </c>
      <c r="G8948" s="94" t="e">
        <f aca="false">INDEX(Book_Type,MATCH($B8948,Book,0),1)</f>
        <v>#N/A</v>
      </c>
      <c r="H8948" s="94" t="e">
        <f aca="false">$F8948&amp;$G8948</f>
        <v>#N/A</v>
      </c>
    </row>
    <row r="8949" customFormat="false" ht="12.75" hidden="false" customHeight="false" outlineLevel="0" collapsed="false">
      <c r="F8949" s="94" t="e">
        <f aca="false">IF(REF_DT&lt;PromptMonth,1,INDEX(BucketTable,MATCH($A8949,SumMonths,0),1))</f>
        <v>#VALUE!</v>
      </c>
      <c r="G8949" s="94" t="e">
        <f aca="false">INDEX(Book_Type,MATCH($B8949,Book,0),1)</f>
        <v>#N/A</v>
      </c>
      <c r="H8949" s="94" t="e">
        <f aca="false">$F8949&amp;$G8949</f>
        <v>#N/A</v>
      </c>
    </row>
    <row r="8950" customFormat="false" ht="12.75" hidden="false" customHeight="false" outlineLevel="0" collapsed="false">
      <c r="F8950" s="94" t="e">
        <f aca="false">IF(REF_DT&lt;PromptMonth,1,INDEX(BucketTable,MATCH($A8950,SumMonths,0),1))</f>
        <v>#VALUE!</v>
      </c>
      <c r="G8950" s="94" t="e">
        <f aca="false">INDEX(Book_Type,MATCH($B8950,Book,0),1)</f>
        <v>#N/A</v>
      </c>
      <c r="H8950" s="94" t="e">
        <f aca="false">$F8950&amp;$G8950</f>
        <v>#N/A</v>
      </c>
    </row>
    <row r="8951" customFormat="false" ht="12.75" hidden="false" customHeight="false" outlineLevel="0" collapsed="false">
      <c r="F8951" s="94" t="e">
        <f aca="false">IF(REF_DT&lt;PromptMonth,1,INDEX(BucketTable,MATCH($A8951,SumMonths,0),1))</f>
        <v>#VALUE!</v>
      </c>
      <c r="G8951" s="94" t="e">
        <f aca="false">INDEX(Book_Type,MATCH($B8951,Book,0),1)</f>
        <v>#N/A</v>
      </c>
      <c r="H8951" s="94" t="e">
        <f aca="false">$F8951&amp;$G8951</f>
        <v>#N/A</v>
      </c>
    </row>
    <row r="8952" customFormat="false" ht="12.75" hidden="false" customHeight="false" outlineLevel="0" collapsed="false">
      <c r="F8952" s="94" t="e">
        <f aca="false">IF(REF_DT&lt;PromptMonth,1,INDEX(BucketTable,MATCH($A8952,SumMonths,0),1))</f>
        <v>#VALUE!</v>
      </c>
      <c r="G8952" s="94" t="e">
        <f aca="false">INDEX(Book_Type,MATCH($B8952,Book,0),1)</f>
        <v>#N/A</v>
      </c>
      <c r="H8952" s="94" t="e">
        <f aca="false">$F8952&amp;$G8952</f>
        <v>#N/A</v>
      </c>
    </row>
    <row r="8953" customFormat="false" ht="12.75" hidden="false" customHeight="false" outlineLevel="0" collapsed="false">
      <c r="F8953" s="94" t="e">
        <f aca="false">IF(REF_DT&lt;PromptMonth,1,INDEX(BucketTable,MATCH($A8953,SumMonths,0),1))</f>
        <v>#VALUE!</v>
      </c>
      <c r="G8953" s="94" t="e">
        <f aca="false">INDEX(Book_Type,MATCH($B8953,Book,0),1)</f>
        <v>#N/A</v>
      </c>
      <c r="H8953" s="94" t="e">
        <f aca="false">$F8953&amp;$G8953</f>
        <v>#N/A</v>
      </c>
    </row>
    <row r="8954" customFormat="false" ht="12.75" hidden="false" customHeight="false" outlineLevel="0" collapsed="false">
      <c r="F8954" s="94" t="e">
        <f aca="false">IF(REF_DT&lt;PromptMonth,1,INDEX(BucketTable,MATCH($A8954,SumMonths,0),1))</f>
        <v>#VALUE!</v>
      </c>
      <c r="G8954" s="94" t="e">
        <f aca="false">INDEX(Book_Type,MATCH($B8954,Book,0),1)</f>
        <v>#N/A</v>
      </c>
      <c r="H8954" s="94" t="e">
        <f aca="false">$F8954&amp;$G8954</f>
        <v>#N/A</v>
      </c>
    </row>
    <row r="8955" customFormat="false" ht="12.75" hidden="false" customHeight="false" outlineLevel="0" collapsed="false">
      <c r="F8955" s="94" t="e">
        <f aca="false">IF(REF_DT&lt;PromptMonth,1,INDEX(BucketTable,MATCH($A8955,SumMonths,0),1))</f>
        <v>#VALUE!</v>
      </c>
      <c r="G8955" s="94" t="e">
        <f aca="false">INDEX(Book_Type,MATCH($B8955,Book,0),1)</f>
        <v>#N/A</v>
      </c>
      <c r="H8955" s="94" t="e">
        <f aca="false">$F8955&amp;$G8955</f>
        <v>#N/A</v>
      </c>
    </row>
    <row r="8956" customFormat="false" ht="12.75" hidden="false" customHeight="false" outlineLevel="0" collapsed="false">
      <c r="F8956" s="94" t="e">
        <f aca="false">IF(REF_DT&lt;PromptMonth,1,INDEX(BucketTable,MATCH($A8956,SumMonths,0),1))</f>
        <v>#VALUE!</v>
      </c>
      <c r="G8956" s="94" t="e">
        <f aca="false">INDEX(Book_Type,MATCH($B8956,Book,0),1)</f>
        <v>#N/A</v>
      </c>
      <c r="H8956" s="94" t="e">
        <f aca="false">$F8956&amp;$G8956</f>
        <v>#N/A</v>
      </c>
    </row>
    <row r="8957" customFormat="false" ht="12.75" hidden="false" customHeight="false" outlineLevel="0" collapsed="false">
      <c r="F8957" s="94" t="e">
        <f aca="false">IF(REF_DT&lt;PromptMonth,1,INDEX(BucketTable,MATCH($A8957,SumMonths,0),1))</f>
        <v>#VALUE!</v>
      </c>
      <c r="G8957" s="94" t="e">
        <f aca="false">INDEX(Book_Type,MATCH($B8957,Book,0),1)</f>
        <v>#N/A</v>
      </c>
      <c r="H8957" s="94" t="e">
        <f aca="false">$F8957&amp;$G8957</f>
        <v>#N/A</v>
      </c>
    </row>
    <row r="8958" customFormat="false" ht="12.75" hidden="false" customHeight="false" outlineLevel="0" collapsed="false">
      <c r="F8958" s="94" t="e">
        <f aca="false">IF(REF_DT&lt;PromptMonth,1,INDEX(BucketTable,MATCH($A8958,SumMonths,0),1))</f>
        <v>#VALUE!</v>
      </c>
      <c r="G8958" s="94" t="e">
        <f aca="false">INDEX(Book_Type,MATCH($B8958,Book,0),1)</f>
        <v>#N/A</v>
      </c>
      <c r="H8958" s="94" t="e">
        <f aca="false">$F8958&amp;$G8958</f>
        <v>#N/A</v>
      </c>
    </row>
    <row r="8959" customFormat="false" ht="12.75" hidden="false" customHeight="false" outlineLevel="0" collapsed="false">
      <c r="F8959" s="94" t="e">
        <f aca="false">IF(REF_DT&lt;PromptMonth,1,INDEX(BucketTable,MATCH($A8959,SumMonths,0),1))</f>
        <v>#VALUE!</v>
      </c>
      <c r="G8959" s="94" t="e">
        <f aca="false">INDEX(Book_Type,MATCH($B8959,Book,0),1)</f>
        <v>#N/A</v>
      </c>
      <c r="H8959" s="94" t="e">
        <f aca="false">$F8959&amp;$G8959</f>
        <v>#N/A</v>
      </c>
    </row>
    <row r="8960" customFormat="false" ht="12.75" hidden="false" customHeight="false" outlineLevel="0" collapsed="false">
      <c r="F8960" s="94" t="e">
        <f aca="false">IF(REF_DT&lt;PromptMonth,1,INDEX(BucketTable,MATCH($A8960,SumMonths,0),1))</f>
        <v>#VALUE!</v>
      </c>
      <c r="G8960" s="94" t="e">
        <f aca="false">INDEX(Book_Type,MATCH($B8960,Book,0),1)</f>
        <v>#N/A</v>
      </c>
      <c r="H8960" s="94" t="e">
        <f aca="false">$F8960&amp;$G8960</f>
        <v>#N/A</v>
      </c>
    </row>
    <row r="8961" customFormat="false" ht="12.75" hidden="false" customHeight="false" outlineLevel="0" collapsed="false">
      <c r="F8961" s="94" t="e">
        <f aca="false">IF(REF_DT&lt;PromptMonth,1,INDEX(BucketTable,MATCH($A8961,SumMonths,0),1))</f>
        <v>#VALUE!</v>
      </c>
      <c r="G8961" s="94" t="e">
        <f aca="false">INDEX(Book_Type,MATCH($B8961,Book,0),1)</f>
        <v>#N/A</v>
      </c>
      <c r="H8961" s="94" t="e">
        <f aca="false">$F8961&amp;$G8961</f>
        <v>#N/A</v>
      </c>
    </row>
    <row r="8962" customFormat="false" ht="12.75" hidden="false" customHeight="false" outlineLevel="0" collapsed="false">
      <c r="F8962" s="94" t="e">
        <f aca="false">IF(REF_DT&lt;PromptMonth,1,INDEX(BucketTable,MATCH($A8962,SumMonths,0),1))</f>
        <v>#VALUE!</v>
      </c>
      <c r="G8962" s="94" t="e">
        <f aca="false">INDEX(Book_Type,MATCH($B8962,Book,0),1)</f>
        <v>#N/A</v>
      </c>
      <c r="H8962" s="94" t="e">
        <f aca="false">$F8962&amp;$G8962</f>
        <v>#N/A</v>
      </c>
    </row>
    <row r="8963" customFormat="false" ht="12.75" hidden="false" customHeight="false" outlineLevel="0" collapsed="false">
      <c r="F8963" s="94" t="e">
        <f aca="false">IF(REF_DT&lt;PromptMonth,1,INDEX(BucketTable,MATCH($A8963,SumMonths,0),1))</f>
        <v>#VALUE!</v>
      </c>
      <c r="G8963" s="94" t="e">
        <f aca="false">INDEX(Book_Type,MATCH($B8963,Book,0),1)</f>
        <v>#N/A</v>
      </c>
      <c r="H8963" s="94" t="e">
        <f aca="false">$F8963&amp;$G8963</f>
        <v>#N/A</v>
      </c>
    </row>
    <row r="8964" customFormat="false" ht="12.75" hidden="false" customHeight="false" outlineLevel="0" collapsed="false">
      <c r="F8964" s="94" t="e">
        <f aca="false">IF(REF_DT&lt;PromptMonth,1,INDEX(BucketTable,MATCH($A8964,SumMonths,0),1))</f>
        <v>#VALUE!</v>
      </c>
      <c r="G8964" s="94" t="e">
        <f aca="false">INDEX(Book_Type,MATCH($B8964,Book,0),1)</f>
        <v>#N/A</v>
      </c>
      <c r="H8964" s="94" t="e">
        <f aca="false">$F8964&amp;$G8964</f>
        <v>#N/A</v>
      </c>
    </row>
    <row r="8965" customFormat="false" ht="12.75" hidden="false" customHeight="false" outlineLevel="0" collapsed="false">
      <c r="F8965" s="94" t="e">
        <f aca="false">IF(REF_DT&lt;PromptMonth,1,INDEX(BucketTable,MATCH($A8965,SumMonths,0),1))</f>
        <v>#VALUE!</v>
      </c>
      <c r="G8965" s="94" t="e">
        <f aca="false">INDEX(Book_Type,MATCH($B8965,Book,0),1)</f>
        <v>#N/A</v>
      </c>
      <c r="H8965" s="94" t="e">
        <f aca="false">$F8965&amp;$G8965</f>
        <v>#N/A</v>
      </c>
    </row>
    <row r="8966" customFormat="false" ht="12.75" hidden="false" customHeight="false" outlineLevel="0" collapsed="false">
      <c r="F8966" s="94" t="e">
        <f aca="false">IF(REF_DT&lt;PromptMonth,1,INDEX(BucketTable,MATCH($A8966,SumMonths,0),1))</f>
        <v>#VALUE!</v>
      </c>
      <c r="G8966" s="94" t="e">
        <f aca="false">INDEX(Book_Type,MATCH($B8966,Book,0),1)</f>
        <v>#N/A</v>
      </c>
      <c r="H8966" s="94" t="e">
        <f aca="false">$F8966&amp;$G8966</f>
        <v>#N/A</v>
      </c>
    </row>
    <row r="8967" customFormat="false" ht="12.75" hidden="false" customHeight="false" outlineLevel="0" collapsed="false">
      <c r="F8967" s="94" t="e">
        <f aca="false">IF(REF_DT&lt;PromptMonth,1,INDEX(BucketTable,MATCH($A8967,SumMonths,0),1))</f>
        <v>#VALUE!</v>
      </c>
      <c r="G8967" s="94" t="e">
        <f aca="false">INDEX(Book_Type,MATCH($B8967,Book,0),1)</f>
        <v>#N/A</v>
      </c>
      <c r="H8967" s="94" t="e">
        <f aca="false">$F8967&amp;$G8967</f>
        <v>#N/A</v>
      </c>
    </row>
    <row r="8968" customFormat="false" ht="12.75" hidden="false" customHeight="false" outlineLevel="0" collapsed="false">
      <c r="F8968" s="94" t="e">
        <f aca="false">IF(REF_DT&lt;PromptMonth,1,INDEX(BucketTable,MATCH($A8968,SumMonths,0),1))</f>
        <v>#VALUE!</v>
      </c>
      <c r="G8968" s="94" t="e">
        <f aca="false">INDEX(Book_Type,MATCH($B8968,Book,0),1)</f>
        <v>#N/A</v>
      </c>
      <c r="H8968" s="94" t="e">
        <f aca="false">$F8968&amp;$G8968</f>
        <v>#N/A</v>
      </c>
    </row>
    <row r="8969" customFormat="false" ht="12.75" hidden="false" customHeight="false" outlineLevel="0" collapsed="false">
      <c r="F8969" s="94" t="e">
        <f aca="false">IF(REF_DT&lt;PromptMonth,1,INDEX(BucketTable,MATCH($A8969,SumMonths,0),1))</f>
        <v>#VALUE!</v>
      </c>
      <c r="G8969" s="94" t="e">
        <f aca="false">INDEX(Book_Type,MATCH($B8969,Book,0),1)</f>
        <v>#N/A</v>
      </c>
      <c r="H8969" s="94" t="e">
        <f aca="false">$F8969&amp;$G8969</f>
        <v>#N/A</v>
      </c>
    </row>
    <row r="8970" customFormat="false" ht="12.75" hidden="false" customHeight="false" outlineLevel="0" collapsed="false">
      <c r="F8970" s="94" t="e">
        <f aca="false">IF(REF_DT&lt;PromptMonth,1,INDEX(BucketTable,MATCH($A8970,SumMonths,0),1))</f>
        <v>#VALUE!</v>
      </c>
      <c r="G8970" s="94" t="e">
        <f aca="false">INDEX(Book_Type,MATCH($B8970,Book,0),1)</f>
        <v>#N/A</v>
      </c>
      <c r="H8970" s="94" t="e">
        <f aca="false">$F8970&amp;$G8970</f>
        <v>#N/A</v>
      </c>
    </row>
    <row r="8971" customFormat="false" ht="12.75" hidden="false" customHeight="false" outlineLevel="0" collapsed="false">
      <c r="F8971" s="94" t="e">
        <f aca="false">IF(REF_DT&lt;PromptMonth,1,INDEX(BucketTable,MATCH($A8971,SumMonths,0),1))</f>
        <v>#VALUE!</v>
      </c>
      <c r="G8971" s="94" t="e">
        <f aca="false">INDEX(Book_Type,MATCH($B8971,Book,0),1)</f>
        <v>#N/A</v>
      </c>
      <c r="H8971" s="94" t="e">
        <f aca="false">$F8971&amp;$G8971</f>
        <v>#N/A</v>
      </c>
    </row>
    <row r="8972" customFormat="false" ht="12.75" hidden="false" customHeight="false" outlineLevel="0" collapsed="false">
      <c r="F8972" s="94" t="e">
        <f aca="false">IF(REF_DT&lt;PromptMonth,1,INDEX(BucketTable,MATCH($A8972,SumMonths,0),1))</f>
        <v>#VALUE!</v>
      </c>
      <c r="G8972" s="94" t="e">
        <f aca="false">INDEX(Book_Type,MATCH($B8972,Book,0),1)</f>
        <v>#N/A</v>
      </c>
      <c r="H8972" s="94" t="e">
        <f aca="false">$F8972&amp;$G8972</f>
        <v>#N/A</v>
      </c>
    </row>
    <row r="8973" customFormat="false" ht="12.75" hidden="false" customHeight="false" outlineLevel="0" collapsed="false">
      <c r="F8973" s="94" t="e">
        <f aca="false">IF(REF_DT&lt;PromptMonth,1,INDEX(BucketTable,MATCH($A8973,SumMonths,0),1))</f>
        <v>#VALUE!</v>
      </c>
      <c r="G8973" s="94" t="e">
        <f aca="false">INDEX(Book_Type,MATCH($B8973,Book,0),1)</f>
        <v>#N/A</v>
      </c>
      <c r="H8973" s="94" t="e">
        <f aca="false">$F8973&amp;$G8973</f>
        <v>#N/A</v>
      </c>
    </row>
    <row r="8974" customFormat="false" ht="12.75" hidden="false" customHeight="false" outlineLevel="0" collapsed="false">
      <c r="F8974" s="94" t="e">
        <f aca="false">IF(REF_DT&lt;PromptMonth,1,INDEX(BucketTable,MATCH($A8974,SumMonths,0),1))</f>
        <v>#VALUE!</v>
      </c>
      <c r="G8974" s="94" t="e">
        <f aca="false">INDEX(Book_Type,MATCH($B8974,Book,0),1)</f>
        <v>#N/A</v>
      </c>
      <c r="H8974" s="94" t="e">
        <f aca="false">$F8974&amp;$G8974</f>
        <v>#N/A</v>
      </c>
    </row>
    <row r="8975" customFormat="false" ht="12.75" hidden="false" customHeight="false" outlineLevel="0" collapsed="false">
      <c r="F8975" s="94" t="e">
        <f aca="false">IF(REF_DT&lt;PromptMonth,1,INDEX(BucketTable,MATCH($A8975,SumMonths,0),1))</f>
        <v>#VALUE!</v>
      </c>
      <c r="G8975" s="94" t="e">
        <f aca="false">INDEX(Book_Type,MATCH($B8975,Book,0),1)</f>
        <v>#N/A</v>
      </c>
      <c r="H8975" s="94" t="e">
        <f aca="false">$F8975&amp;$G8975</f>
        <v>#N/A</v>
      </c>
    </row>
    <row r="8976" customFormat="false" ht="12.75" hidden="false" customHeight="false" outlineLevel="0" collapsed="false">
      <c r="F8976" s="94" t="e">
        <f aca="false">IF(REF_DT&lt;PromptMonth,1,INDEX(BucketTable,MATCH($A8976,SumMonths,0),1))</f>
        <v>#VALUE!</v>
      </c>
      <c r="G8976" s="94" t="e">
        <f aca="false">INDEX(Book_Type,MATCH($B8976,Book,0),1)</f>
        <v>#N/A</v>
      </c>
      <c r="H8976" s="94" t="e">
        <f aca="false">$F8976&amp;$G8976</f>
        <v>#N/A</v>
      </c>
    </row>
    <row r="8977" customFormat="false" ht="12.75" hidden="false" customHeight="false" outlineLevel="0" collapsed="false">
      <c r="F8977" s="94" t="e">
        <f aca="false">IF(REF_DT&lt;PromptMonth,1,INDEX(BucketTable,MATCH($A8977,SumMonths,0),1))</f>
        <v>#VALUE!</v>
      </c>
      <c r="G8977" s="94" t="e">
        <f aca="false">INDEX(Book_Type,MATCH($B8977,Book,0),1)</f>
        <v>#N/A</v>
      </c>
      <c r="H8977" s="94" t="e">
        <f aca="false">$F8977&amp;$G8977</f>
        <v>#N/A</v>
      </c>
    </row>
    <row r="8978" customFormat="false" ht="12.75" hidden="false" customHeight="false" outlineLevel="0" collapsed="false">
      <c r="F8978" s="94" t="e">
        <f aca="false">IF(REF_DT&lt;PromptMonth,1,INDEX(BucketTable,MATCH($A8978,SumMonths,0),1))</f>
        <v>#VALUE!</v>
      </c>
      <c r="G8978" s="94" t="e">
        <f aca="false">INDEX(Book_Type,MATCH($B8978,Book,0),1)</f>
        <v>#N/A</v>
      </c>
      <c r="H8978" s="94" t="e">
        <f aca="false">$F8978&amp;$G8978</f>
        <v>#N/A</v>
      </c>
    </row>
    <row r="8979" customFormat="false" ht="12.75" hidden="false" customHeight="false" outlineLevel="0" collapsed="false">
      <c r="F8979" s="94" t="e">
        <f aca="false">IF(REF_DT&lt;PromptMonth,1,INDEX(BucketTable,MATCH($A8979,SumMonths,0),1))</f>
        <v>#VALUE!</v>
      </c>
      <c r="G8979" s="94" t="e">
        <f aca="false">INDEX(Book_Type,MATCH($B8979,Book,0),1)</f>
        <v>#N/A</v>
      </c>
      <c r="H8979" s="94" t="e">
        <f aca="false">$F8979&amp;$G8979</f>
        <v>#N/A</v>
      </c>
    </row>
    <row r="8980" customFormat="false" ht="12.75" hidden="false" customHeight="false" outlineLevel="0" collapsed="false">
      <c r="F8980" s="94" t="e">
        <f aca="false">IF(REF_DT&lt;PromptMonth,1,INDEX(BucketTable,MATCH($A8980,SumMonths,0),1))</f>
        <v>#VALUE!</v>
      </c>
      <c r="G8980" s="94" t="e">
        <f aca="false">INDEX(Book_Type,MATCH($B8980,Book,0),1)</f>
        <v>#N/A</v>
      </c>
      <c r="H8980" s="94" t="e">
        <f aca="false">$F8980&amp;$G8980</f>
        <v>#N/A</v>
      </c>
    </row>
    <row r="8981" customFormat="false" ht="12.75" hidden="false" customHeight="false" outlineLevel="0" collapsed="false">
      <c r="F8981" s="94" t="e">
        <f aca="false">IF(REF_DT&lt;PromptMonth,1,INDEX(BucketTable,MATCH($A8981,SumMonths,0),1))</f>
        <v>#VALUE!</v>
      </c>
      <c r="G8981" s="94" t="e">
        <f aca="false">INDEX(Book_Type,MATCH($B8981,Book,0),1)</f>
        <v>#N/A</v>
      </c>
      <c r="H8981" s="94" t="e">
        <f aca="false">$F8981&amp;$G8981</f>
        <v>#N/A</v>
      </c>
    </row>
    <row r="8982" customFormat="false" ht="12.75" hidden="false" customHeight="false" outlineLevel="0" collapsed="false">
      <c r="F8982" s="94" t="e">
        <f aca="false">IF(REF_DT&lt;PromptMonth,1,INDEX(BucketTable,MATCH($A8982,SumMonths,0),1))</f>
        <v>#VALUE!</v>
      </c>
      <c r="G8982" s="94" t="e">
        <f aca="false">INDEX(Book_Type,MATCH($B8982,Book,0),1)</f>
        <v>#N/A</v>
      </c>
      <c r="H8982" s="94" t="e">
        <f aca="false">$F8982&amp;$G8982</f>
        <v>#N/A</v>
      </c>
    </row>
    <row r="8983" customFormat="false" ht="12.75" hidden="false" customHeight="false" outlineLevel="0" collapsed="false">
      <c r="F8983" s="94" t="e">
        <f aca="false">IF(REF_DT&lt;PromptMonth,1,INDEX(BucketTable,MATCH($A8983,SumMonths,0),1))</f>
        <v>#VALUE!</v>
      </c>
      <c r="G8983" s="94" t="e">
        <f aca="false">INDEX(Book_Type,MATCH($B8983,Book,0),1)</f>
        <v>#N/A</v>
      </c>
      <c r="H8983" s="94" t="e">
        <f aca="false">$F8983&amp;$G8983</f>
        <v>#N/A</v>
      </c>
    </row>
    <row r="8984" customFormat="false" ht="12.75" hidden="false" customHeight="false" outlineLevel="0" collapsed="false">
      <c r="F8984" s="94" t="e">
        <f aca="false">IF(REF_DT&lt;PromptMonth,1,INDEX(BucketTable,MATCH($A8984,SumMonths,0),1))</f>
        <v>#VALUE!</v>
      </c>
      <c r="G8984" s="94" t="e">
        <f aca="false">INDEX(Book_Type,MATCH($B8984,Book,0),1)</f>
        <v>#N/A</v>
      </c>
      <c r="H8984" s="94" t="e">
        <f aca="false">$F8984&amp;$G8984</f>
        <v>#N/A</v>
      </c>
    </row>
    <row r="8985" customFormat="false" ht="12.75" hidden="false" customHeight="false" outlineLevel="0" collapsed="false">
      <c r="F8985" s="94" t="e">
        <f aca="false">IF(REF_DT&lt;PromptMonth,1,INDEX(BucketTable,MATCH($A8985,SumMonths,0),1))</f>
        <v>#VALUE!</v>
      </c>
      <c r="G8985" s="94" t="e">
        <f aca="false">INDEX(Book_Type,MATCH($B8985,Book,0),1)</f>
        <v>#N/A</v>
      </c>
      <c r="H8985" s="94" t="e">
        <f aca="false">$F8985&amp;$G8985</f>
        <v>#N/A</v>
      </c>
    </row>
    <row r="8986" customFormat="false" ht="12.75" hidden="false" customHeight="false" outlineLevel="0" collapsed="false">
      <c r="F8986" s="94" t="e">
        <f aca="false">IF(REF_DT&lt;PromptMonth,1,INDEX(BucketTable,MATCH($A8986,SumMonths,0),1))</f>
        <v>#VALUE!</v>
      </c>
      <c r="G8986" s="94" t="e">
        <f aca="false">INDEX(Book_Type,MATCH($B8986,Book,0),1)</f>
        <v>#N/A</v>
      </c>
      <c r="H8986" s="94" t="e">
        <f aca="false">$F8986&amp;$G8986</f>
        <v>#N/A</v>
      </c>
    </row>
    <row r="8987" customFormat="false" ht="12.75" hidden="false" customHeight="false" outlineLevel="0" collapsed="false">
      <c r="F8987" s="94" t="e">
        <f aca="false">IF(REF_DT&lt;PromptMonth,1,INDEX(BucketTable,MATCH($A8987,SumMonths,0),1))</f>
        <v>#VALUE!</v>
      </c>
      <c r="G8987" s="94" t="e">
        <f aca="false">INDEX(Book_Type,MATCH($B8987,Book,0),1)</f>
        <v>#N/A</v>
      </c>
      <c r="H8987" s="94" t="e">
        <f aca="false">$F8987&amp;$G8987</f>
        <v>#N/A</v>
      </c>
    </row>
    <row r="8988" customFormat="false" ht="12.75" hidden="false" customHeight="false" outlineLevel="0" collapsed="false">
      <c r="F8988" s="94" t="e">
        <f aca="false">IF(REF_DT&lt;PromptMonth,1,INDEX(BucketTable,MATCH($A8988,SumMonths,0),1))</f>
        <v>#VALUE!</v>
      </c>
      <c r="G8988" s="94" t="e">
        <f aca="false">INDEX(Book_Type,MATCH($B8988,Book,0),1)</f>
        <v>#N/A</v>
      </c>
      <c r="H8988" s="94" t="e">
        <f aca="false">$F8988&amp;$G8988</f>
        <v>#N/A</v>
      </c>
    </row>
    <row r="8989" customFormat="false" ht="12.75" hidden="false" customHeight="false" outlineLevel="0" collapsed="false">
      <c r="F8989" s="94" t="e">
        <f aca="false">IF(REF_DT&lt;PromptMonth,1,INDEX(BucketTable,MATCH($A8989,SumMonths,0),1))</f>
        <v>#VALUE!</v>
      </c>
      <c r="G8989" s="94" t="e">
        <f aca="false">INDEX(Book_Type,MATCH($B8989,Book,0),1)</f>
        <v>#N/A</v>
      </c>
      <c r="H8989" s="94" t="e">
        <f aca="false">$F8989&amp;$G8989</f>
        <v>#N/A</v>
      </c>
    </row>
    <row r="8990" customFormat="false" ht="12.75" hidden="false" customHeight="false" outlineLevel="0" collapsed="false">
      <c r="F8990" s="94" t="e">
        <f aca="false">IF(REF_DT&lt;PromptMonth,1,INDEX(BucketTable,MATCH($A8990,SumMonths,0),1))</f>
        <v>#VALUE!</v>
      </c>
      <c r="G8990" s="94" t="e">
        <f aca="false">INDEX(Book_Type,MATCH($B8990,Book,0),1)</f>
        <v>#N/A</v>
      </c>
      <c r="H8990" s="94" t="e">
        <f aca="false">$F8990&amp;$G8990</f>
        <v>#N/A</v>
      </c>
    </row>
    <row r="8991" customFormat="false" ht="12.75" hidden="false" customHeight="false" outlineLevel="0" collapsed="false">
      <c r="F8991" s="94" t="e">
        <f aca="false">IF(REF_DT&lt;PromptMonth,1,INDEX(BucketTable,MATCH($A8991,SumMonths,0),1))</f>
        <v>#VALUE!</v>
      </c>
      <c r="G8991" s="94" t="e">
        <f aca="false">INDEX(Book_Type,MATCH($B8991,Book,0),1)</f>
        <v>#N/A</v>
      </c>
      <c r="H8991" s="94" t="e">
        <f aca="false">$F8991&amp;$G8991</f>
        <v>#N/A</v>
      </c>
    </row>
    <row r="8992" customFormat="false" ht="12.75" hidden="false" customHeight="false" outlineLevel="0" collapsed="false">
      <c r="F8992" s="94" t="e">
        <f aca="false">IF(REF_DT&lt;PromptMonth,1,INDEX(BucketTable,MATCH($A8992,SumMonths,0),1))</f>
        <v>#VALUE!</v>
      </c>
      <c r="G8992" s="94" t="e">
        <f aca="false">INDEX(Book_Type,MATCH($B8992,Book,0),1)</f>
        <v>#N/A</v>
      </c>
      <c r="H8992" s="94" t="e">
        <f aca="false">$F8992&amp;$G8992</f>
        <v>#N/A</v>
      </c>
    </row>
    <row r="8993" customFormat="false" ht="12.75" hidden="false" customHeight="false" outlineLevel="0" collapsed="false">
      <c r="F8993" s="94" t="e">
        <f aca="false">IF(REF_DT&lt;PromptMonth,1,INDEX(BucketTable,MATCH($A8993,SumMonths,0),1))</f>
        <v>#VALUE!</v>
      </c>
      <c r="G8993" s="94" t="e">
        <f aca="false">INDEX(Book_Type,MATCH($B8993,Book,0),1)</f>
        <v>#N/A</v>
      </c>
      <c r="H8993" s="94" t="e">
        <f aca="false">$F8993&amp;$G8993</f>
        <v>#N/A</v>
      </c>
    </row>
    <row r="8994" customFormat="false" ht="12.75" hidden="false" customHeight="false" outlineLevel="0" collapsed="false">
      <c r="F8994" s="94" t="e">
        <f aca="false">IF(REF_DT&lt;PromptMonth,1,INDEX(BucketTable,MATCH($A8994,SumMonths,0),1))</f>
        <v>#VALUE!</v>
      </c>
      <c r="G8994" s="94" t="e">
        <f aca="false">INDEX(Book_Type,MATCH($B8994,Book,0),1)</f>
        <v>#N/A</v>
      </c>
      <c r="H8994" s="94" t="e">
        <f aca="false">$F8994&amp;$G8994</f>
        <v>#N/A</v>
      </c>
    </row>
    <row r="8995" customFormat="false" ht="12.75" hidden="false" customHeight="false" outlineLevel="0" collapsed="false">
      <c r="F8995" s="94" t="e">
        <f aca="false">IF(REF_DT&lt;PromptMonth,1,INDEX(BucketTable,MATCH($A8995,SumMonths,0),1))</f>
        <v>#VALUE!</v>
      </c>
      <c r="G8995" s="94" t="e">
        <f aca="false">INDEX(Book_Type,MATCH($B8995,Book,0),1)</f>
        <v>#N/A</v>
      </c>
      <c r="H8995" s="94" t="e">
        <f aca="false">$F8995&amp;$G8995</f>
        <v>#N/A</v>
      </c>
    </row>
    <row r="8996" customFormat="false" ht="12.75" hidden="false" customHeight="false" outlineLevel="0" collapsed="false">
      <c r="F8996" s="94" t="e">
        <f aca="false">IF(REF_DT&lt;PromptMonth,1,INDEX(BucketTable,MATCH($A8996,SumMonths,0),1))</f>
        <v>#VALUE!</v>
      </c>
      <c r="G8996" s="94" t="e">
        <f aca="false">INDEX(Book_Type,MATCH($B8996,Book,0),1)</f>
        <v>#N/A</v>
      </c>
      <c r="H8996" s="94" t="e">
        <f aca="false">$F8996&amp;$G8996</f>
        <v>#N/A</v>
      </c>
    </row>
    <row r="8997" customFormat="false" ht="12.75" hidden="false" customHeight="false" outlineLevel="0" collapsed="false">
      <c r="F8997" s="94" t="e">
        <f aca="false">IF(REF_DT&lt;PromptMonth,1,INDEX(BucketTable,MATCH($A8997,SumMonths,0),1))</f>
        <v>#VALUE!</v>
      </c>
      <c r="G8997" s="94" t="e">
        <f aca="false">INDEX(Book_Type,MATCH($B8997,Book,0),1)</f>
        <v>#N/A</v>
      </c>
      <c r="H8997" s="94" t="e">
        <f aca="false">$F8997&amp;$G8997</f>
        <v>#N/A</v>
      </c>
    </row>
    <row r="8998" customFormat="false" ht="12.75" hidden="false" customHeight="false" outlineLevel="0" collapsed="false">
      <c r="F8998" s="94" t="e">
        <f aca="false">IF(REF_DT&lt;PromptMonth,1,INDEX(BucketTable,MATCH($A8998,SumMonths,0),1))</f>
        <v>#VALUE!</v>
      </c>
      <c r="G8998" s="94" t="e">
        <f aca="false">INDEX(Book_Type,MATCH($B8998,Book,0),1)</f>
        <v>#N/A</v>
      </c>
      <c r="H8998" s="94" t="e">
        <f aca="false">$F8998&amp;$G8998</f>
        <v>#N/A</v>
      </c>
    </row>
    <row r="8999" customFormat="false" ht="12.75" hidden="false" customHeight="false" outlineLevel="0" collapsed="false">
      <c r="F8999" s="94" t="e">
        <f aca="false">IF(REF_DT&lt;PromptMonth,1,INDEX(BucketTable,MATCH($A8999,SumMonths,0),1))</f>
        <v>#VALUE!</v>
      </c>
      <c r="G8999" s="94" t="e">
        <f aca="false">INDEX(Book_Type,MATCH($B8999,Book,0),1)</f>
        <v>#N/A</v>
      </c>
      <c r="H8999" s="94" t="e">
        <f aca="false">$F8999&amp;$G8999</f>
        <v>#N/A</v>
      </c>
    </row>
    <row r="9000" customFormat="false" ht="12.75" hidden="false" customHeight="false" outlineLevel="0" collapsed="false">
      <c r="F9000" s="94" t="e">
        <f aca="false">IF(REF_DT&lt;PromptMonth,1,INDEX(BucketTable,MATCH($A9000,SumMonths,0),1))</f>
        <v>#VALUE!</v>
      </c>
      <c r="G9000" s="94" t="e">
        <f aca="false">INDEX(Book_Type,MATCH($B9000,Book,0),1)</f>
        <v>#N/A</v>
      </c>
      <c r="H9000" s="94" t="e">
        <f aca="false">$F9000&amp;$G9000</f>
        <v>#N/A</v>
      </c>
    </row>
  </sheetData>
  <autoFilter ref="A1:H3917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D4" activeCellId="0" sqref="D4:D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57" width="13.85"/>
    <col collapsed="false" customWidth="true" hidden="false" outlineLevel="0" max="3" min="3" style="57" width="37.41"/>
    <col collapsed="false" customWidth="true" hidden="false" outlineLevel="0" max="4" min="4" style="57" width="33.99"/>
    <col collapsed="false" customWidth="true" hidden="false" outlineLevel="0" max="5" min="5" style="57" width="11.85"/>
    <col collapsed="false" customWidth="true" hidden="false" outlineLevel="0" max="6" min="6" style="57" width="13.7"/>
    <col collapsed="false" customWidth="true" hidden="false" outlineLevel="0" max="7" min="7" style="57" width="12.28"/>
    <col collapsed="false" customWidth="true" hidden="false" outlineLevel="0" max="8" min="8" style="57" width="13.28"/>
  </cols>
  <sheetData>
    <row r="1" customFormat="false" ht="12.75" hidden="false" customHeight="false" outlineLevel="0" collapsed="false">
      <c r="A1" s="57" t="n">
        <f aca="false">ROW()</f>
        <v>1</v>
      </c>
    </row>
    <row r="2" customFormat="false" ht="12.75" hidden="false" customHeight="false" outlineLevel="0" collapsed="false">
      <c r="A2" s="57" t="n">
        <f aca="false">ROW()</f>
        <v>2</v>
      </c>
      <c r="D2" s="97" t="n">
        <f aca="false">COUNTA($C$5:$C$65536)</f>
        <v>96</v>
      </c>
      <c r="E2" s="57" t="n">
        <f aca="false">DayOfTheMonth</f>
        <v>25</v>
      </c>
      <c r="F2" s="57" t="str">
        <f aca="true">UPPER(TEXT(DATEVALUE(MONTH(TODAY())&amp;"/"&amp;TRIM(E2)&amp;"/"&amp;YEAR(TODAY())),"DD/MMM/YY"))</f>
        <v>25/SEP/25</v>
      </c>
    </row>
    <row r="3" customFormat="false" ht="12.75" hidden="false" customHeight="false" outlineLevel="0" collapsed="false">
      <c r="A3" s="57" t="n">
        <f aca="false">ROW()</f>
        <v>3</v>
      </c>
      <c r="D3" s="57" t="s">
        <v>69</v>
      </c>
    </row>
    <row r="4" customFormat="false" ht="12.75" hidden="false" customHeight="false" outlineLevel="0" collapsed="false">
      <c r="A4" s="57" t="n">
        <f aca="false">ROW()</f>
        <v>4</v>
      </c>
      <c r="C4" s="57" t="s">
        <v>70</v>
      </c>
      <c r="D4" s="57" t="e">
        <f aca="false">Concat("C",$A$5:$A$100,"QueryPage")</f>
        <v>#VALUE!</v>
      </c>
      <c r="E4" s="57" t="s">
        <v>21</v>
      </c>
      <c r="F4" s="98" t="s">
        <v>71</v>
      </c>
      <c r="G4" s="98" t="s">
        <v>72</v>
      </c>
      <c r="H4" s="98" t="s">
        <v>73</v>
      </c>
    </row>
    <row r="5" customFormat="false" ht="12.75" hidden="false" customHeight="false" outlineLevel="0" collapsed="false">
      <c r="A5" s="57" t="n">
        <f aca="false">ROW()</f>
        <v>5</v>
      </c>
      <c r="B5" s="57" t="str">
        <f aca="false">'Run Query'!H25</f>
        <v>ST-BAMMEL-PRC</v>
      </c>
      <c r="C5" s="57" t="str">
        <f aca="false">" "&amp;"'"&amp;B5&amp;"'"&amp;","</f>
        <v> 'ST-BAMMEL-PRC',</v>
      </c>
      <c r="D5" s="57" t="e">
        <f aca="false">TRIM(LEFT(D4,LEN(D4)-1))</f>
        <v>#VALUE!</v>
      </c>
      <c r="E5" s="99" t="str">
        <f aca="false">$F$2</f>
        <v>25/SEP/25</v>
      </c>
      <c r="F5" s="100" t="s">
        <v>74</v>
      </c>
      <c r="G5" s="100" t="s">
        <v>75</v>
      </c>
      <c r="H5" s="100" t="e">
        <f aca="false">"SELECT rms_open_position.REF_DT, rms_open_position.BOOK_ID, rms_open_position.PR_CRV_CD, Sum(rms_open_position.DELTA_POSITION), Sum(rms_open_position.BENCHMARK_POSITION_QTY) FROM rms_open_position WHERE (rms_open_position.EFF_DT='"&amp;E5&amp;"') AND (rms_open_position.BOOK_ID IN ("&amp;BookList&amp;"))  GROUP BY rms_open_position.BOOK_ID, rms_open_position.REF_DT, rms_open_position.PR_CRV_CD"</f>
        <v>#VALUE!</v>
      </c>
    </row>
    <row r="6" customFormat="false" ht="12.75" hidden="false" customHeight="false" outlineLevel="0" collapsed="false">
      <c r="A6" s="57" t="n">
        <f aca="false">ROW()</f>
        <v>6</v>
      </c>
      <c r="B6" s="57" t="str">
        <f aca="false">'Run Query'!H26</f>
        <v>ST-BAMMEL-BAS</v>
      </c>
      <c r="C6" s="57" t="str">
        <f aca="false">" "&amp;"'"&amp;B6&amp;"'"&amp;","</f>
        <v> 'ST-BAMMEL-BAS',</v>
      </c>
      <c r="E6" s="99"/>
      <c r="F6" s="101"/>
      <c r="G6" s="101"/>
      <c r="H6" s="101"/>
    </row>
    <row r="7" customFormat="false" ht="12.75" hidden="false" customHeight="false" outlineLevel="0" collapsed="false">
      <c r="A7" s="57" t="n">
        <f aca="false">ROW()</f>
        <v>7</v>
      </c>
      <c r="B7" s="57" t="n">
        <f aca="false">'Run Query'!H27</f>
        <v>0</v>
      </c>
      <c r="C7" s="57" t="str">
        <f aca="false">" "&amp;"'"&amp;B7&amp;"'"&amp;","</f>
        <v> '0',</v>
      </c>
      <c r="E7" s="99"/>
      <c r="F7" s="101"/>
      <c r="G7" s="101"/>
      <c r="H7" s="101"/>
    </row>
    <row r="8" customFormat="false" ht="12.75" hidden="false" customHeight="false" outlineLevel="0" collapsed="false">
      <c r="A8" s="57" t="n">
        <f aca="false">ROW()</f>
        <v>8</v>
      </c>
      <c r="B8" s="57" t="str">
        <f aca="false">'Run Query'!H28</f>
        <v>ST-BAMMEL-HPL-PRC</v>
      </c>
      <c r="C8" s="57" t="str">
        <f aca="false">" "&amp;"'"&amp;B8&amp;"'"&amp;","</f>
        <v> 'ST-BAMMEL-HPL-PRC',</v>
      </c>
      <c r="E8" s="99"/>
      <c r="F8" s="101"/>
      <c r="G8" s="101"/>
      <c r="H8" s="101"/>
    </row>
    <row r="9" customFormat="false" ht="12.75" hidden="false" customHeight="false" outlineLevel="0" collapsed="false">
      <c r="A9" s="57" t="n">
        <f aca="false">ROW()</f>
        <v>9</v>
      </c>
      <c r="B9" s="102" t="str">
        <f aca="false">'Run Query'!H29</f>
        <v>ST-BAMMEL-HPL-BAS</v>
      </c>
      <c r="C9" s="57" t="str">
        <f aca="false">" "&amp;"'"&amp;B9&amp;"'"&amp;","</f>
        <v> 'ST-BAMMEL-HPL-BAS',</v>
      </c>
      <c r="E9" s="99"/>
      <c r="F9" s="101"/>
      <c r="G9" s="101"/>
      <c r="H9" s="101"/>
    </row>
    <row r="10" customFormat="false" ht="12.75" hidden="false" customHeight="false" outlineLevel="0" collapsed="false">
      <c r="A10" s="57" t="n">
        <f aca="false">ROW()</f>
        <v>10</v>
      </c>
      <c r="B10" s="57" t="n">
        <f aca="false">'Run Query'!H30</f>
        <v>0</v>
      </c>
      <c r="C10" s="57" t="str">
        <f aca="false">" "&amp;"'"&amp;B10&amp;"'"&amp;","</f>
        <v> '0',</v>
      </c>
      <c r="E10" s="99"/>
      <c r="F10" s="101"/>
      <c r="G10" s="101"/>
      <c r="H10" s="101"/>
    </row>
    <row r="11" customFormat="false" ht="12.75" hidden="false" customHeight="false" outlineLevel="0" collapsed="false">
      <c r="A11" s="57" t="n">
        <f aca="false">ROW()</f>
        <v>11</v>
      </c>
      <c r="B11" s="57" t="n">
        <f aca="false">'Run Query'!H31</f>
        <v>0</v>
      </c>
      <c r="C11" s="57" t="str">
        <f aca="false">" "&amp;"'"&amp;B11&amp;"'"&amp;","</f>
        <v> '0',</v>
      </c>
      <c r="E11" s="99"/>
      <c r="F11" s="101"/>
      <c r="G11" s="101"/>
      <c r="H11" s="101"/>
    </row>
    <row r="12" customFormat="false" ht="12.75" hidden="false" customHeight="false" outlineLevel="0" collapsed="false">
      <c r="A12" s="57" t="n">
        <f aca="false">ROW()</f>
        <v>12</v>
      </c>
      <c r="B12" s="57" t="n">
        <f aca="false">'Run Query'!H32</f>
        <v>0</v>
      </c>
      <c r="C12" s="57" t="str">
        <f aca="false">" "&amp;"'"&amp;B12&amp;"'"&amp;","</f>
        <v> '0',</v>
      </c>
      <c r="F12" s="101"/>
      <c r="G12" s="101"/>
      <c r="H12" s="101"/>
    </row>
    <row r="13" customFormat="false" ht="12.75" hidden="false" customHeight="false" outlineLevel="0" collapsed="false">
      <c r="A13" s="57" t="n">
        <f aca="false">ROW()</f>
        <v>13</v>
      </c>
      <c r="B13" s="57" t="n">
        <f aca="false">'Run Query'!H33</f>
        <v>0</v>
      </c>
      <c r="C13" s="57" t="str">
        <f aca="false">" "&amp;"'"&amp;B13&amp;"'"&amp;","</f>
        <v> '0',</v>
      </c>
      <c r="F13" s="101"/>
      <c r="G13" s="101"/>
      <c r="H13" s="101"/>
    </row>
    <row r="14" customFormat="false" ht="12.75" hidden="false" customHeight="false" outlineLevel="0" collapsed="false">
      <c r="A14" s="57" t="n">
        <f aca="false">ROW()</f>
        <v>14</v>
      </c>
      <c r="B14" s="57" t="n">
        <f aca="false">'Run Query'!H34</f>
        <v>0</v>
      </c>
      <c r="C14" s="57" t="str">
        <f aca="false">" "&amp;"'"&amp;B14&amp;"'"&amp;","</f>
        <v> '0',</v>
      </c>
      <c r="F14" s="101"/>
      <c r="G14" s="101"/>
      <c r="H14" s="101"/>
    </row>
    <row r="15" customFormat="false" ht="12.75" hidden="false" customHeight="false" outlineLevel="0" collapsed="false">
      <c r="A15" s="57" t="n">
        <f aca="false">ROW()</f>
        <v>15</v>
      </c>
      <c r="B15" s="57" t="n">
        <f aca="false">'Run Query'!H35</f>
        <v>0</v>
      </c>
      <c r="C15" s="57" t="str">
        <f aca="false">" "&amp;"'"&amp;B15&amp;"'"&amp;","</f>
        <v> '0',</v>
      </c>
      <c r="F15" s="101"/>
      <c r="G15" s="101"/>
      <c r="H15" s="101"/>
    </row>
    <row r="16" customFormat="false" ht="12.75" hidden="false" customHeight="false" outlineLevel="0" collapsed="false">
      <c r="A16" s="57" t="n">
        <f aca="false">ROW()</f>
        <v>16</v>
      </c>
      <c r="B16" s="57" t="n">
        <f aca="false">'Run Query'!H36</f>
        <v>0</v>
      </c>
      <c r="C16" s="57" t="str">
        <f aca="false">" "&amp;"'"&amp;B16&amp;"'"&amp;","</f>
        <v> '0',</v>
      </c>
      <c r="F16" s="101"/>
      <c r="G16" s="101"/>
      <c r="H16" s="101"/>
    </row>
    <row r="17" customFormat="false" ht="12.75" hidden="false" customHeight="false" outlineLevel="0" collapsed="false">
      <c r="A17" s="57" t="n">
        <f aca="false">ROW()</f>
        <v>17</v>
      </c>
      <c r="B17" s="57" t="n">
        <f aca="false">'Run Query'!H37</f>
        <v>0</v>
      </c>
      <c r="C17" s="57" t="str">
        <f aca="false">" "&amp;"'"&amp;B17&amp;"'"&amp;","</f>
        <v> '0',</v>
      </c>
      <c r="F17" s="101"/>
      <c r="G17" s="101"/>
      <c r="H17" s="101"/>
    </row>
    <row r="18" customFormat="false" ht="12.75" hidden="false" customHeight="false" outlineLevel="0" collapsed="false">
      <c r="A18" s="57" t="n">
        <f aca="false">ROW()</f>
        <v>18</v>
      </c>
      <c r="B18" s="57" t="n">
        <f aca="false">'Run Query'!H38</f>
        <v>0</v>
      </c>
      <c r="C18" s="57" t="str">
        <f aca="false">" "&amp;"'"&amp;B18&amp;"'"&amp;","</f>
        <v> '0',</v>
      </c>
      <c r="F18" s="101"/>
      <c r="G18" s="101"/>
      <c r="H18" s="101"/>
    </row>
    <row r="19" customFormat="false" ht="12.75" hidden="false" customHeight="false" outlineLevel="0" collapsed="false">
      <c r="A19" s="57" t="n">
        <f aca="false">ROW()</f>
        <v>19</v>
      </c>
      <c r="B19" s="57" t="n">
        <f aca="false">'Run Query'!H39</f>
        <v>0</v>
      </c>
      <c r="C19" s="57" t="str">
        <f aca="false">" "&amp;"'"&amp;B19&amp;"'"&amp;","</f>
        <v> '0',</v>
      </c>
      <c r="F19" s="101"/>
      <c r="G19" s="101"/>
      <c r="H19" s="101"/>
    </row>
    <row r="20" customFormat="false" ht="12.75" hidden="false" customHeight="false" outlineLevel="0" collapsed="false">
      <c r="A20" s="57" t="n">
        <f aca="false">ROW()</f>
        <v>20</v>
      </c>
      <c r="B20" s="57" t="n">
        <f aca="false">'Run Query'!H40</f>
        <v>0</v>
      </c>
      <c r="C20" s="57" t="str">
        <f aca="false">" "&amp;"'"&amp;B20&amp;"'"&amp;","</f>
        <v> '0',</v>
      </c>
      <c r="F20" s="101"/>
      <c r="G20" s="101"/>
      <c r="H20" s="101"/>
    </row>
    <row r="21" customFormat="false" ht="12.75" hidden="false" customHeight="false" outlineLevel="0" collapsed="false">
      <c r="A21" s="57" t="n">
        <f aca="false">ROW()</f>
        <v>21</v>
      </c>
      <c r="B21" s="57" t="n">
        <f aca="false">'Run Query'!H41</f>
        <v>0</v>
      </c>
      <c r="C21" s="57" t="str">
        <f aca="false">" "&amp;"'"&amp;B21&amp;"'"&amp;","</f>
        <v> '0',</v>
      </c>
      <c r="F21" s="101"/>
      <c r="G21" s="101"/>
      <c r="H21" s="101"/>
    </row>
    <row r="22" customFormat="false" ht="12.75" hidden="false" customHeight="false" outlineLevel="0" collapsed="false">
      <c r="A22" s="57" t="n">
        <f aca="false">ROW()</f>
        <v>22</v>
      </c>
      <c r="B22" s="57" t="n">
        <f aca="false">'Run Query'!H42</f>
        <v>0</v>
      </c>
      <c r="C22" s="57" t="str">
        <f aca="false">" "&amp;"'"&amp;B22&amp;"'"&amp;","</f>
        <v> '0',</v>
      </c>
      <c r="F22" s="101"/>
      <c r="G22" s="101"/>
      <c r="H22" s="101"/>
    </row>
    <row r="23" customFormat="false" ht="12.75" hidden="false" customHeight="false" outlineLevel="0" collapsed="false">
      <c r="A23" s="57" t="n">
        <f aca="false">ROW()</f>
        <v>23</v>
      </c>
      <c r="B23" s="57" t="n">
        <f aca="false">'Run Query'!H43</f>
        <v>0</v>
      </c>
      <c r="C23" s="57" t="str">
        <f aca="false">" "&amp;"'"&amp;B23&amp;"'"&amp;","</f>
        <v> '0',</v>
      </c>
      <c r="F23" s="101"/>
      <c r="G23" s="101"/>
      <c r="H23" s="101"/>
    </row>
    <row r="24" customFormat="false" ht="12.75" hidden="false" customHeight="false" outlineLevel="0" collapsed="false">
      <c r="A24" s="57" t="n">
        <f aca="false">ROW()</f>
        <v>24</v>
      </c>
      <c r="B24" s="57" t="n">
        <f aca="false">'Run Query'!H44</f>
        <v>0</v>
      </c>
      <c r="C24" s="57" t="str">
        <f aca="false">" "&amp;"'"&amp;B24&amp;"'"&amp;","</f>
        <v> '0',</v>
      </c>
      <c r="F24" s="101"/>
      <c r="G24" s="101"/>
      <c r="H24" s="101"/>
    </row>
    <row r="25" customFormat="false" ht="12.75" hidden="false" customHeight="false" outlineLevel="0" collapsed="false">
      <c r="A25" s="57" t="n">
        <f aca="false">ROW()</f>
        <v>25</v>
      </c>
      <c r="B25" s="57" t="n">
        <f aca="false">'Run Query'!H45</f>
        <v>0</v>
      </c>
      <c r="C25" s="57" t="str">
        <f aca="false">" "&amp;"'"&amp;B25&amp;"'"&amp;","</f>
        <v> '0',</v>
      </c>
      <c r="F25" s="101"/>
      <c r="G25" s="101"/>
      <c r="H25" s="101"/>
    </row>
    <row r="26" customFormat="false" ht="12.75" hidden="false" customHeight="false" outlineLevel="0" collapsed="false">
      <c r="A26" s="57" t="n">
        <f aca="false">ROW()</f>
        <v>26</v>
      </c>
      <c r="B26" s="57" t="n">
        <f aca="false">'Run Query'!H46</f>
        <v>0</v>
      </c>
      <c r="C26" s="57" t="str">
        <f aca="false">" "&amp;"'"&amp;B26&amp;"'"&amp;","</f>
        <v> '0',</v>
      </c>
      <c r="F26" s="101"/>
      <c r="G26" s="101"/>
      <c r="H26" s="101"/>
    </row>
    <row r="27" customFormat="false" ht="12.75" hidden="false" customHeight="false" outlineLevel="0" collapsed="false">
      <c r="A27" s="57" t="n">
        <f aca="false">ROW()</f>
        <v>27</v>
      </c>
      <c r="B27" s="57" t="n">
        <f aca="false">'Run Query'!H47</f>
        <v>0</v>
      </c>
      <c r="C27" s="57" t="str">
        <f aca="false">" "&amp;"'"&amp;B27&amp;"'"&amp;","</f>
        <v> '0',</v>
      </c>
      <c r="F27" s="101"/>
      <c r="G27" s="101"/>
      <c r="H27" s="101"/>
    </row>
    <row r="28" customFormat="false" ht="12.75" hidden="false" customHeight="false" outlineLevel="0" collapsed="false">
      <c r="A28" s="57" t="n">
        <f aca="false">ROW()</f>
        <v>28</v>
      </c>
      <c r="B28" s="57" t="n">
        <f aca="false">'Run Query'!H48</f>
        <v>0</v>
      </c>
      <c r="C28" s="57" t="str">
        <f aca="false">" "&amp;"'"&amp;B28&amp;"'"&amp;","</f>
        <v> '0',</v>
      </c>
      <c r="F28" s="101"/>
      <c r="G28" s="101"/>
      <c r="H28" s="101"/>
    </row>
    <row r="29" customFormat="false" ht="12.75" hidden="false" customHeight="false" outlineLevel="0" collapsed="false">
      <c r="A29" s="57" t="n">
        <f aca="false">ROW()</f>
        <v>29</v>
      </c>
      <c r="B29" s="57" t="n">
        <f aca="false">'Run Query'!H49</f>
        <v>0</v>
      </c>
      <c r="C29" s="57" t="str">
        <f aca="false">" "&amp;"'"&amp;B29&amp;"'"&amp;","</f>
        <v> '0',</v>
      </c>
      <c r="F29" s="101"/>
      <c r="G29" s="101"/>
      <c r="H29" s="101"/>
    </row>
    <row r="30" customFormat="false" ht="12.75" hidden="false" customHeight="false" outlineLevel="0" collapsed="false">
      <c r="A30" s="57" t="n">
        <f aca="false">ROW()</f>
        <v>30</v>
      </c>
      <c r="B30" s="57" t="n">
        <f aca="false">'Run Query'!H50</f>
        <v>0</v>
      </c>
      <c r="C30" s="57" t="str">
        <f aca="false">" "&amp;"'"&amp;B30&amp;"'"&amp;","</f>
        <v> '0',</v>
      </c>
      <c r="F30" s="101"/>
      <c r="G30" s="101"/>
      <c r="H30" s="101"/>
    </row>
    <row r="31" customFormat="false" ht="12.75" hidden="false" customHeight="false" outlineLevel="0" collapsed="false">
      <c r="A31" s="57" t="n">
        <f aca="false">ROW()</f>
        <v>31</v>
      </c>
      <c r="B31" s="57" t="n">
        <f aca="false">'Run Query'!H51</f>
        <v>0</v>
      </c>
      <c r="C31" s="57" t="str">
        <f aca="false">" "&amp;"'"&amp;B31&amp;"'"&amp;","</f>
        <v> '0',</v>
      </c>
      <c r="F31" s="101"/>
      <c r="G31" s="101"/>
      <c r="H31" s="101"/>
    </row>
    <row r="32" customFormat="false" ht="12.75" hidden="false" customHeight="false" outlineLevel="0" collapsed="false">
      <c r="A32" s="57" t="n">
        <f aca="false">ROW()</f>
        <v>32</v>
      </c>
      <c r="B32" s="57" t="n">
        <f aca="false">'Run Query'!H52</f>
        <v>0</v>
      </c>
      <c r="C32" s="57" t="str">
        <f aca="false">" "&amp;"'"&amp;B32&amp;"'"&amp;","</f>
        <v> '0',</v>
      </c>
      <c r="F32" s="101"/>
      <c r="G32" s="101"/>
      <c r="H32" s="101"/>
    </row>
    <row r="33" customFormat="false" ht="12.75" hidden="false" customHeight="false" outlineLevel="0" collapsed="false">
      <c r="A33" s="57" t="n">
        <f aca="false">ROW()</f>
        <v>33</v>
      </c>
      <c r="B33" s="57" t="n">
        <f aca="false">'Run Query'!H53</f>
        <v>0</v>
      </c>
      <c r="C33" s="57" t="str">
        <f aca="false">" "&amp;"'"&amp;B33&amp;"'"&amp;","</f>
        <v> '0',</v>
      </c>
      <c r="F33" s="101"/>
      <c r="G33" s="101"/>
      <c r="H33" s="101"/>
    </row>
    <row r="34" customFormat="false" ht="12.75" hidden="false" customHeight="false" outlineLevel="0" collapsed="false">
      <c r="A34" s="57" t="n">
        <f aca="false">ROW()</f>
        <v>34</v>
      </c>
      <c r="B34" s="57" t="n">
        <f aca="false">'Run Query'!H54</f>
        <v>0</v>
      </c>
      <c r="C34" s="57" t="str">
        <f aca="false">" "&amp;"'"&amp;B34&amp;"'"&amp;","</f>
        <v> '0',</v>
      </c>
      <c r="F34" s="101"/>
      <c r="G34" s="101"/>
      <c r="H34" s="101"/>
    </row>
    <row r="35" customFormat="false" ht="12.75" hidden="false" customHeight="false" outlineLevel="0" collapsed="false">
      <c r="A35" s="57" t="n">
        <f aca="false">ROW()</f>
        <v>35</v>
      </c>
      <c r="B35" s="57" t="n">
        <f aca="false">'Run Query'!H55</f>
        <v>0</v>
      </c>
      <c r="C35" s="57" t="str">
        <f aca="false">" "&amp;"'"&amp;B35&amp;"'"&amp;","</f>
        <v> '0',</v>
      </c>
      <c r="F35" s="101"/>
      <c r="G35" s="101"/>
      <c r="H35" s="101"/>
    </row>
    <row r="36" customFormat="false" ht="12.75" hidden="false" customHeight="false" outlineLevel="0" collapsed="false">
      <c r="A36" s="57" t="n">
        <f aca="false">ROW()</f>
        <v>36</v>
      </c>
      <c r="B36" s="57" t="n">
        <f aca="false">'Run Query'!H56</f>
        <v>0</v>
      </c>
      <c r="C36" s="57" t="str">
        <f aca="false">" "&amp;"'"&amp;B36&amp;"'"&amp;","</f>
        <v> '0',</v>
      </c>
      <c r="F36" s="101"/>
      <c r="G36" s="101"/>
      <c r="H36" s="101"/>
    </row>
    <row r="37" customFormat="false" ht="12.75" hidden="false" customHeight="false" outlineLevel="0" collapsed="false">
      <c r="A37" s="57" t="n">
        <f aca="false">ROW()</f>
        <v>37</v>
      </c>
      <c r="B37" s="57" t="n">
        <f aca="false">'Run Query'!H57</f>
        <v>0</v>
      </c>
      <c r="C37" s="57" t="str">
        <f aca="false">" "&amp;"'"&amp;B37&amp;"'"&amp;","</f>
        <v> '0',</v>
      </c>
      <c r="F37" s="101"/>
      <c r="G37" s="101"/>
      <c r="H37" s="101"/>
    </row>
    <row r="38" customFormat="false" ht="12.75" hidden="false" customHeight="false" outlineLevel="0" collapsed="false">
      <c r="A38" s="57" t="n">
        <f aca="false">ROW()</f>
        <v>38</v>
      </c>
      <c r="B38" s="57" t="n">
        <f aca="false">'Run Query'!H58</f>
        <v>0</v>
      </c>
      <c r="C38" s="57" t="str">
        <f aca="false">" "&amp;"'"&amp;B38&amp;"'"&amp;","</f>
        <v> '0',</v>
      </c>
      <c r="F38" s="101"/>
      <c r="G38" s="101"/>
      <c r="H38" s="101"/>
    </row>
    <row r="39" customFormat="false" ht="12.75" hidden="false" customHeight="false" outlineLevel="0" collapsed="false">
      <c r="A39" s="57" t="n">
        <f aca="false">ROW()</f>
        <v>39</v>
      </c>
      <c r="B39" s="57" t="n">
        <f aca="false">'Run Query'!H59</f>
        <v>0</v>
      </c>
      <c r="C39" s="57" t="str">
        <f aca="false">" "&amp;"'"&amp;B39&amp;"'"&amp;","</f>
        <v> '0',</v>
      </c>
      <c r="F39" s="101"/>
      <c r="G39" s="101"/>
      <c r="H39" s="101"/>
    </row>
    <row r="40" customFormat="false" ht="12.75" hidden="false" customHeight="false" outlineLevel="0" collapsed="false">
      <c r="A40" s="57" t="n">
        <f aca="false">ROW()</f>
        <v>40</v>
      </c>
      <c r="B40" s="57" t="n">
        <f aca="false">'Run Query'!H60</f>
        <v>0</v>
      </c>
      <c r="C40" s="57" t="str">
        <f aca="false">" "&amp;"'"&amp;B40&amp;"'"&amp;","</f>
        <v> '0',</v>
      </c>
      <c r="F40" s="101"/>
      <c r="G40" s="101"/>
      <c r="H40" s="101"/>
    </row>
    <row r="41" customFormat="false" ht="12.75" hidden="false" customHeight="false" outlineLevel="0" collapsed="false">
      <c r="A41" s="57" t="n">
        <f aca="false">ROW()</f>
        <v>41</v>
      </c>
      <c r="B41" s="57" t="n">
        <f aca="false">'Run Query'!H61</f>
        <v>0</v>
      </c>
      <c r="C41" s="57" t="str">
        <f aca="false">" "&amp;"'"&amp;B41&amp;"'"&amp;","</f>
        <v> '0',</v>
      </c>
      <c r="F41" s="101"/>
      <c r="G41" s="101"/>
      <c r="H41" s="101"/>
    </row>
    <row r="42" customFormat="false" ht="12.75" hidden="false" customHeight="false" outlineLevel="0" collapsed="false">
      <c r="A42" s="57" t="n">
        <f aca="false">ROW()</f>
        <v>42</v>
      </c>
      <c r="B42" s="57" t="n">
        <f aca="false">'Run Query'!H62</f>
        <v>0</v>
      </c>
      <c r="C42" s="57" t="str">
        <f aca="false">" "&amp;"'"&amp;B42&amp;"'"&amp;","</f>
        <v> '0',</v>
      </c>
    </row>
    <row r="43" customFormat="false" ht="12.75" hidden="false" customHeight="false" outlineLevel="0" collapsed="false">
      <c r="A43" s="57" t="n">
        <f aca="false">ROW()</f>
        <v>43</v>
      </c>
      <c r="B43" s="57" t="n">
        <f aca="false">'Run Query'!H63</f>
        <v>0</v>
      </c>
      <c r="C43" s="57" t="str">
        <f aca="false">" "&amp;"'"&amp;B43&amp;"'"&amp;","</f>
        <v> '0',</v>
      </c>
    </row>
    <row r="44" customFormat="false" ht="12.75" hidden="false" customHeight="false" outlineLevel="0" collapsed="false">
      <c r="A44" s="57" t="n">
        <f aca="false">ROW()</f>
        <v>44</v>
      </c>
      <c r="B44" s="57" t="n">
        <f aca="false">'Run Query'!H64</f>
        <v>0</v>
      </c>
      <c r="C44" s="57" t="str">
        <f aca="false">" "&amp;"'"&amp;B44&amp;"'"&amp;","</f>
        <v> '0',</v>
      </c>
    </row>
    <row r="45" customFormat="false" ht="12.75" hidden="false" customHeight="false" outlineLevel="0" collapsed="false">
      <c r="A45" s="57" t="n">
        <f aca="false">ROW()</f>
        <v>45</v>
      </c>
      <c r="B45" s="57" t="n">
        <f aca="false">'Run Query'!H65</f>
        <v>0</v>
      </c>
      <c r="C45" s="57" t="str">
        <f aca="false">" "&amp;"'"&amp;B45&amp;"'"&amp;","</f>
        <v> '0',</v>
      </c>
    </row>
    <row r="46" customFormat="false" ht="12.75" hidden="false" customHeight="false" outlineLevel="0" collapsed="false">
      <c r="A46" s="57" t="n">
        <f aca="false">ROW()</f>
        <v>46</v>
      </c>
      <c r="B46" s="57" t="n">
        <f aca="false">'Run Query'!H66</f>
        <v>0</v>
      </c>
      <c r="C46" s="57" t="str">
        <f aca="false">" "&amp;"'"&amp;B46&amp;"'"&amp;","</f>
        <v> '0',</v>
      </c>
    </row>
    <row r="47" customFormat="false" ht="12.75" hidden="false" customHeight="false" outlineLevel="0" collapsed="false">
      <c r="A47" s="57" t="n">
        <f aca="false">ROW()</f>
        <v>47</v>
      </c>
      <c r="B47" s="57" t="n">
        <f aca="false">'Run Query'!H67</f>
        <v>0</v>
      </c>
      <c r="C47" s="57" t="str">
        <f aca="false">" "&amp;"'"&amp;B47&amp;"'"&amp;","</f>
        <v> '0',</v>
      </c>
    </row>
    <row r="48" customFormat="false" ht="12.75" hidden="false" customHeight="false" outlineLevel="0" collapsed="false">
      <c r="A48" s="57" t="n">
        <f aca="false">ROW()</f>
        <v>48</v>
      </c>
      <c r="B48" s="57" t="n">
        <f aca="false">'Run Query'!H68</f>
        <v>0</v>
      </c>
      <c r="C48" s="57" t="str">
        <f aca="false">" "&amp;"'"&amp;B48&amp;"'"&amp;","</f>
        <v> '0',</v>
      </c>
    </row>
    <row r="49" customFormat="false" ht="12.75" hidden="false" customHeight="false" outlineLevel="0" collapsed="false">
      <c r="A49" s="57" t="n">
        <f aca="false">ROW()</f>
        <v>49</v>
      </c>
      <c r="B49" s="57" t="n">
        <f aca="false">'Run Query'!H69</f>
        <v>0</v>
      </c>
      <c r="C49" s="57" t="str">
        <f aca="false">" "&amp;"'"&amp;B49&amp;"'"&amp;","</f>
        <v> '0',</v>
      </c>
    </row>
    <row r="50" customFormat="false" ht="12.75" hidden="false" customHeight="false" outlineLevel="0" collapsed="false">
      <c r="A50" s="57" t="n">
        <f aca="false">ROW()</f>
        <v>50</v>
      </c>
      <c r="B50" s="57" t="n">
        <f aca="false">'Run Query'!H70</f>
        <v>0</v>
      </c>
      <c r="C50" s="57" t="str">
        <f aca="false">" "&amp;"'"&amp;B50&amp;"'"&amp;","</f>
        <v> '0',</v>
      </c>
    </row>
    <row r="51" customFormat="false" ht="12.75" hidden="false" customHeight="false" outlineLevel="0" collapsed="false">
      <c r="A51" s="57" t="n">
        <f aca="false">ROW()</f>
        <v>51</v>
      </c>
      <c r="B51" s="57" t="n">
        <f aca="false">'Run Query'!H71</f>
        <v>0</v>
      </c>
      <c r="C51" s="57" t="str">
        <f aca="false">" "&amp;"'"&amp;B51&amp;"'"&amp;","</f>
        <v> '0',</v>
      </c>
    </row>
    <row r="52" customFormat="false" ht="12.75" hidden="false" customHeight="false" outlineLevel="0" collapsed="false">
      <c r="A52" s="57" t="n">
        <f aca="false">ROW()</f>
        <v>52</v>
      </c>
      <c r="B52" s="57" t="n">
        <f aca="false">'Run Query'!H72</f>
        <v>0</v>
      </c>
      <c r="C52" s="57" t="str">
        <f aca="false">" "&amp;"'"&amp;B52&amp;"'"&amp;","</f>
        <v> '0',</v>
      </c>
    </row>
    <row r="53" customFormat="false" ht="12.75" hidden="false" customHeight="false" outlineLevel="0" collapsed="false">
      <c r="A53" s="57" t="n">
        <f aca="false">ROW()</f>
        <v>53</v>
      </c>
      <c r="B53" s="57" t="n">
        <f aca="false">'Run Query'!H73</f>
        <v>0</v>
      </c>
      <c r="C53" s="57" t="str">
        <f aca="false">" "&amp;"'"&amp;B53&amp;"'"&amp;","</f>
        <v> '0',</v>
      </c>
    </row>
    <row r="54" customFormat="false" ht="12.75" hidden="false" customHeight="false" outlineLevel="0" collapsed="false">
      <c r="A54" s="57" t="n">
        <f aca="false">ROW()</f>
        <v>54</v>
      </c>
      <c r="B54" s="57" t="n">
        <f aca="false">'Run Query'!H74</f>
        <v>0</v>
      </c>
      <c r="C54" s="57" t="str">
        <f aca="false">" "&amp;"'"&amp;B54&amp;"'"&amp;","</f>
        <v> '0',</v>
      </c>
    </row>
    <row r="55" customFormat="false" ht="12.75" hidden="false" customHeight="false" outlineLevel="0" collapsed="false">
      <c r="A55" s="57" t="n">
        <f aca="false">ROW()</f>
        <v>55</v>
      </c>
      <c r="B55" s="57" t="n">
        <f aca="false">'Run Query'!H75</f>
        <v>0</v>
      </c>
      <c r="C55" s="57" t="str">
        <f aca="false">" "&amp;"'"&amp;B55&amp;"'"&amp;","</f>
        <v> '0',</v>
      </c>
    </row>
    <row r="56" customFormat="false" ht="12.75" hidden="false" customHeight="false" outlineLevel="0" collapsed="false">
      <c r="A56" s="57" t="n">
        <f aca="false">ROW()</f>
        <v>56</v>
      </c>
      <c r="B56" s="57" t="n">
        <f aca="false">'Run Query'!H76</f>
        <v>0</v>
      </c>
      <c r="C56" s="57" t="str">
        <f aca="false">" "&amp;"'"&amp;B56&amp;"'"&amp;","</f>
        <v> '0',</v>
      </c>
    </row>
    <row r="57" customFormat="false" ht="12.75" hidden="false" customHeight="false" outlineLevel="0" collapsed="false">
      <c r="A57" s="57" t="n">
        <f aca="false">ROW()</f>
        <v>57</v>
      </c>
      <c r="B57" s="57" t="n">
        <f aca="false">'Run Query'!H77</f>
        <v>0</v>
      </c>
      <c r="C57" s="57" t="str">
        <f aca="false">" "&amp;"'"&amp;B57&amp;"'"&amp;","</f>
        <v> '0',</v>
      </c>
    </row>
    <row r="58" customFormat="false" ht="12.75" hidden="false" customHeight="false" outlineLevel="0" collapsed="false">
      <c r="A58" s="57" t="n">
        <f aca="false">ROW()</f>
        <v>58</v>
      </c>
      <c r="B58" s="57" t="n">
        <f aca="false">'Run Query'!H78</f>
        <v>0</v>
      </c>
      <c r="C58" s="57" t="str">
        <f aca="false">" "&amp;"'"&amp;B58&amp;"'"&amp;","</f>
        <v> '0',</v>
      </c>
    </row>
    <row r="59" customFormat="false" ht="12.75" hidden="false" customHeight="false" outlineLevel="0" collapsed="false">
      <c r="A59" s="57" t="n">
        <f aca="false">ROW()</f>
        <v>59</v>
      </c>
      <c r="B59" s="57" t="n">
        <f aca="false">'Run Query'!H79</f>
        <v>0</v>
      </c>
      <c r="C59" s="57" t="str">
        <f aca="false">" "&amp;"'"&amp;B59&amp;"'"&amp;","</f>
        <v> '0',</v>
      </c>
    </row>
    <row r="60" customFormat="false" ht="12.75" hidden="false" customHeight="false" outlineLevel="0" collapsed="false">
      <c r="A60" s="57" t="n">
        <f aca="false">ROW()</f>
        <v>60</v>
      </c>
      <c r="B60" s="57" t="n">
        <f aca="false">'Run Query'!H80</f>
        <v>0</v>
      </c>
      <c r="C60" s="57" t="str">
        <f aca="false">" "&amp;"'"&amp;B60&amp;"'"&amp;","</f>
        <v> '0',</v>
      </c>
    </row>
    <row r="61" customFormat="false" ht="12.75" hidden="false" customHeight="false" outlineLevel="0" collapsed="false">
      <c r="A61" s="57" t="n">
        <f aca="false">ROW()</f>
        <v>61</v>
      </c>
      <c r="B61" s="57" t="n">
        <f aca="false">'Run Query'!H81</f>
        <v>0</v>
      </c>
      <c r="C61" s="57" t="str">
        <f aca="false">" "&amp;"'"&amp;B61&amp;"'"&amp;","</f>
        <v> '0',</v>
      </c>
    </row>
    <row r="62" customFormat="false" ht="12.75" hidden="false" customHeight="false" outlineLevel="0" collapsed="false">
      <c r="A62" s="57" t="n">
        <f aca="false">ROW()</f>
        <v>62</v>
      </c>
      <c r="B62" s="57" t="n">
        <f aca="false">'Run Query'!H82</f>
        <v>0</v>
      </c>
      <c r="C62" s="57" t="str">
        <f aca="false">" "&amp;"'"&amp;B62&amp;"'"&amp;","</f>
        <v> '0',</v>
      </c>
    </row>
    <row r="63" customFormat="false" ht="12.75" hidden="false" customHeight="false" outlineLevel="0" collapsed="false">
      <c r="A63" s="57" t="n">
        <f aca="false">ROW()</f>
        <v>63</v>
      </c>
      <c r="B63" s="57" t="n">
        <f aca="false">'Run Query'!H83</f>
        <v>0</v>
      </c>
      <c r="C63" s="57" t="str">
        <f aca="false">" "&amp;"'"&amp;B63&amp;"'"&amp;","</f>
        <v> '0',</v>
      </c>
    </row>
    <row r="64" customFormat="false" ht="12.75" hidden="false" customHeight="false" outlineLevel="0" collapsed="false">
      <c r="A64" s="57" t="n">
        <f aca="false">ROW()</f>
        <v>64</v>
      </c>
      <c r="B64" s="57" t="n">
        <f aca="false">'Run Query'!H84</f>
        <v>0</v>
      </c>
      <c r="C64" s="57" t="str">
        <f aca="false">" "&amp;"'"&amp;B64&amp;"'"&amp;","</f>
        <v> '0',</v>
      </c>
    </row>
    <row r="65" customFormat="false" ht="12.75" hidden="false" customHeight="false" outlineLevel="0" collapsed="false">
      <c r="A65" s="57" t="n">
        <f aca="false">ROW()</f>
        <v>65</v>
      </c>
      <c r="B65" s="57" t="n">
        <f aca="false">'Run Query'!H85</f>
        <v>0</v>
      </c>
      <c r="C65" s="57" t="str">
        <f aca="false">" "&amp;"'"&amp;B65&amp;"'"&amp;","</f>
        <v> '0',</v>
      </c>
    </row>
    <row r="66" customFormat="false" ht="12.75" hidden="false" customHeight="false" outlineLevel="0" collapsed="false">
      <c r="A66" s="57" t="n">
        <f aca="false">ROW()</f>
        <v>66</v>
      </c>
      <c r="B66" s="57" t="n">
        <f aca="false">'Run Query'!H86</f>
        <v>0</v>
      </c>
      <c r="C66" s="57" t="str">
        <f aca="false">" "&amp;"'"&amp;B66&amp;"'"&amp;","</f>
        <v> '0',</v>
      </c>
    </row>
    <row r="67" customFormat="false" ht="12.75" hidden="false" customHeight="false" outlineLevel="0" collapsed="false">
      <c r="A67" s="57" t="n">
        <f aca="false">ROW()</f>
        <v>67</v>
      </c>
      <c r="B67" s="57" t="n">
        <f aca="false">'Run Query'!H87</f>
        <v>0</v>
      </c>
      <c r="C67" s="57" t="str">
        <f aca="false">" "&amp;"'"&amp;B67&amp;"'"&amp;","</f>
        <v> '0',</v>
      </c>
    </row>
    <row r="68" customFormat="false" ht="12.75" hidden="false" customHeight="false" outlineLevel="0" collapsed="false">
      <c r="A68" s="57" t="n">
        <f aca="false">ROW()</f>
        <v>68</v>
      </c>
      <c r="B68" s="57" t="n">
        <f aca="false">'Run Query'!H88</f>
        <v>0</v>
      </c>
      <c r="C68" s="57" t="str">
        <f aca="false">" "&amp;"'"&amp;B68&amp;"'"&amp;","</f>
        <v> '0',</v>
      </c>
    </row>
    <row r="69" customFormat="false" ht="12.75" hidden="false" customHeight="false" outlineLevel="0" collapsed="false">
      <c r="A69" s="57" t="n">
        <f aca="false">ROW()</f>
        <v>69</v>
      </c>
      <c r="B69" s="57" t="n">
        <f aca="false">'Run Query'!H89</f>
        <v>0</v>
      </c>
      <c r="C69" s="57" t="str">
        <f aca="false">" "&amp;"'"&amp;B69&amp;"'"&amp;","</f>
        <v> '0',</v>
      </c>
    </row>
    <row r="70" customFormat="false" ht="12.75" hidden="false" customHeight="false" outlineLevel="0" collapsed="false">
      <c r="A70" s="57" t="n">
        <f aca="false">ROW()</f>
        <v>70</v>
      </c>
      <c r="B70" s="57" t="n">
        <f aca="false">'Run Query'!H90</f>
        <v>0</v>
      </c>
      <c r="C70" s="57" t="str">
        <f aca="false">" "&amp;"'"&amp;B70&amp;"'"&amp;","</f>
        <v> '0',</v>
      </c>
    </row>
    <row r="71" customFormat="false" ht="12.75" hidden="false" customHeight="false" outlineLevel="0" collapsed="false">
      <c r="A71" s="57" t="n">
        <f aca="false">ROW()</f>
        <v>71</v>
      </c>
      <c r="B71" s="57" t="n">
        <f aca="false">'Run Query'!H91</f>
        <v>0</v>
      </c>
      <c r="C71" s="57" t="str">
        <f aca="false">" "&amp;"'"&amp;B71&amp;"'"&amp;","</f>
        <v> '0',</v>
      </c>
    </row>
    <row r="72" customFormat="false" ht="12.75" hidden="false" customHeight="false" outlineLevel="0" collapsed="false">
      <c r="A72" s="57" t="n">
        <f aca="false">ROW()</f>
        <v>72</v>
      </c>
      <c r="B72" s="57" t="n">
        <f aca="false">'Run Query'!H92</f>
        <v>0</v>
      </c>
      <c r="C72" s="57" t="str">
        <f aca="false">" "&amp;"'"&amp;B72&amp;"'"&amp;","</f>
        <v> '0',</v>
      </c>
    </row>
    <row r="73" customFormat="false" ht="12.75" hidden="false" customHeight="false" outlineLevel="0" collapsed="false">
      <c r="A73" s="57" t="n">
        <f aca="false">ROW()</f>
        <v>73</v>
      </c>
      <c r="B73" s="57" t="n">
        <f aca="false">'Run Query'!H93</f>
        <v>0</v>
      </c>
      <c r="C73" s="57" t="str">
        <f aca="false">" "&amp;"'"&amp;B73&amp;"'"&amp;","</f>
        <v> '0',</v>
      </c>
    </row>
    <row r="74" customFormat="false" ht="12.75" hidden="false" customHeight="false" outlineLevel="0" collapsed="false">
      <c r="A74" s="57" t="n">
        <f aca="false">ROW()</f>
        <v>74</v>
      </c>
      <c r="B74" s="57" t="n">
        <f aca="false">'Run Query'!H94</f>
        <v>0</v>
      </c>
      <c r="C74" s="57" t="str">
        <f aca="false">" "&amp;"'"&amp;B74&amp;"'"&amp;","</f>
        <v> '0',</v>
      </c>
    </row>
    <row r="75" customFormat="false" ht="12.75" hidden="false" customHeight="false" outlineLevel="0" collapsed="false">
      <c r="A75" s="57" t="n">
        <f aca="false">ROW()</f>
        <v>75</v>
      </c>
      <c r="B75" s="57" t="n">
        <f aca="false">'Run Query'!H95</f>
        <v>0</v>
      </c>
      <c r="C75" s="57" t="str">
        <f aca="false">" "&amp;"'"&amp;B75&amp;"'"&amp;","</f>
        <v> '0',</v>
      </c>
    </row>
    <row r="76" customFormat="false" ht="12.75" hidden="false" customHeight="false" outlineLevel="0" collapsed="false">
      <c r="A76" s="57" t="n">
        <f aca="false">ROW()</f>
        <v>76</v>
      </c>
      <c r="B76" s="57" t="n">
        <f aca="false">'Run Query'!H96</f>
        <v>0</v>
      </c>
      <c r="C76" s="57" t="str">
        <f aca="false">" "&amp;"'"&amp;B76&amp;"'"&amp;","</f>
        <v> '0',</v>
      </c>
    </row>
    <row r="77" customFormat="false" ht="12.75" hidden="false" customHeight="false" outlineLevel="0" collapsed="false">
      <c r="A77" s="57" t="n">
        <f aca="false">ROW()</f>
        <v>77</v>
      </c>
      <c r="B77" s="57" t="n">
        <f aca="false">'Run Query'!H97</f>
        <v>0</v>
      </c>
      <c r="C77" s="57" t="str">
        <f aca="false">" "&amp;"'"&amp;B77&amp;"'"&amp;","</f>
        <v> '0',</v>
      </c>
    </row>
    <row r="78" customFormat="false" ht="12.75" hidden="false" customHeight="false" outlineLevel="0" collapsed="false">
      <c r="A78" s="57" t="n">
        <f aca="false">ROW()</f>
        <v>78</v>
      </c>
      <c r="B78" s="57" t="n">
        <f aca="false">'Run Query'!H98</f>
        <v>0</v>
      </c>
      <c r="C78" s="57" t="str">
        <f aca="false">" "&amp;"'"&amp;B78&amp;"'"&amp;","</f>
        <v> '0',</v>
      </c>
    </row>
    <row r="79" customFormat="false" ht="12.75" hidden="false" customHeight="false" outlineLevel="0" collapsed="false">
      <c r="A79" s="57" t="n">
        <f aca="false">ROW()</f>
        <v>79</v>
      </c>
      <c r="B79" s="57" t="n">
        <f aca="false">'Run Query'!H99</f>
        <v>0</v>
      </c>
      <c r="C79" s="57" t="str">
        <f aca="false">" "&amp;"'"&amp;B79&amp;"'"&amp;","</f>
        <v> '0',</v>
      </c>
    </row>
    <row r="80" customFormat="false" ht="12.75" hidden="false" customHeight="false" outlineLevel="0" collapsed="false">
      <c r="A80" s="57" t="n">
        <f aca="false">ROW()</f>
        <v>80</v>
      </c>
      <c r="B80" s="57" t="n">
        <f aca="false">'Run Query'!H100</f>
        <v>0</v>
      </c>
      <c r="C80" s="57" t="str">
        <f aca="false">" "&amp;"'"&amp;B80&amp;"'"&amp;","</f>
        <v> '0',</v>
      </c>
    </row>
    <row r="81" customFormat="false" ht="12.75" hidden="false" customHeight="false" outlineLevel="0" collapsed="false">
      <c r="A81" s="57" t="n">
        <f aca="false">ROW()</f>
        <v>81</v>
      </c>
      <c r="B81" s="57" t="n">
        <f aca="false">'Run Query'!H101</f>
        <v>0</v>
      </c>
      <c r="C81" s="57" t="str">
        <f aca="false">" "&amp;"'"&amp;B81&amp;"'"&amp;","</f>
        <v> '0',</v>
      </c>
    </row>
    <row r="82" customFormat="false" ht="12.75" hidden="false" customHeight="false" outlineLevel="0" collapsed="false">
      <c r="A82" s="57" t="n">
        <f aca="false">ROW()</f>
        <v>82</v>
      </c>
      <c r="B82" s="57" t="n">
        <f aca="false">'Run Query'!H102</f>
        <v>0</v>
      </c>
      <c r="C82" s="57" t="str">
        <f aca="false">" "&amp;"'"&amp;B82&amp;"'"&amp;","</f>
        <v> '0',</v>
      </c>
    </row>
    <row r="83" customFormat="false" ht="12.75" hidden="false" customHeight="false" outlineLevel="0" collapsed="false">
      <c r="A83" s="57" t="n">
        <f aca="false">ROW()</f>
        <v>83</v>
      </c>
      <c r="B83" s="57" t="n">
        <f aca="false">'Run Query'!H103</f>
        <v>0</v>
      </c>
      <c r="C83" s="57" t="str">
        <f aca="false">" "&amp;"'"&amp;B83&amp;"'"&amp;","</f>
        <v> '0',</v>
      </c>
    </row>
    <row r="84" customFormat="false" ht="12.75" hidden="false" customHeight="false" outlineLevel="0" collapsed="false">
      <c r="A84" s="57" t="n">
        <f aca="false">ROW()</f>
        <v>84</v>
      </c>
      <c r="B84" s="57" t="n">
        <f aca="false">'Run Query'!H104</f>
        <v>0</v>
      </c>
      <c r="C84" s="57" t="str">
        <f aca="false">" "&amp;"'"&amp;B84&amp;"'"&amp;","</f>
        <v> '0',</v>
      </c>
    </row>
    <row r="85" customFormat="false" ht="12.75" hidden="false" customHeight="false" outlineLevel="0" collapsed="false">
      <c r="A85" s="57" t="n">
        <f aca="false">ROW()</f>
        <v>85</v>
      </c>
      <c r="B85" s="57" t="n">
        <f aca="false">'Run Query'!H105</f>
        <v>0</v>
      </c>
      <c r="C85" s="57" t="str">
        <f aca="false">" "&amp;"'"&amp;B85&amp;"'"&amp;","</f>
        <v> '0',</v>
      </c>
    </row>
    <row r="86" customFormat="false" ht="12.75" hidden="false" customHeight="false" outlineLevel="0" collapsed="false">
      <c r="A86" s="57" t="n">
        <f aca="false">ROW()</f>
        <v>86</v>
      </c>
      <c r="B86" s="57" t="n">
        <f aca="false">'Run Query'!H106</f>
        <v>0</v>
      </c>
      <c r="C86" s="57" t="str">
        <f aca="false">" "&amp;"'"&amp;B86&amp;"'"&amp;","</f>
        <v> '0',</v>
      </c>
    </row>
    <row r="87" customFormat="false" ht="12.75" hidden="false" customHeight="false" outlineLevel="0" collapsed="false">
      <c r="A87" s="57" t="n">
        <f aca="false">ROW()</f>
        <v>87</v>
      </c>
      <c r="B87" s="57" t="n">
        <f aca="false">'Run Query'!H107</f>
        <v>0</v>
      </c>
      <c r="C87" s="57" t="str">
        <f aca="false">" "&amp;"'"&amp;B87&amp;"'"&amp;","</f>
        <v> '0',</v>
      </c>
    </row>
    <row r="88" customFormat="false" ht="12.75" hidden="false" customHeight="false" outlineLevel="0" collapsed="false">
      <c r="A88" s="57" t="n">
        <f aca="false">ROW()</f>
        <v>88</v>
      </c>
      <c r="B88" s="57" t="n">
        <f aca="false">'Run Query'!H108</f>
        <v>0</v>
      </c>
      <c r="C88" s="57" t="str">
        <f aca="false">" "&amp;"'"&amp;B88&amp;"'"&amp;","</f>
        <v> '0',</v>
      </c>
    </row>
    <row r="89" customFormat="false" ht="12.75" hidden="false" customHeight="false" outlineLevel="0" collapsed="false">
      <c r="A89" s="57" t="n">
        <f aca="false">ROW()</f>
        <v>89</v>
      </c>
      <c r="B89" s="57" t="n">
        <f aca="false">'Run Query'!H109</f>
        <v>0</v>
      </c>
      <c r="C89" s="57" t="str">
        <f aca="false">" "&amp;"'"&amp;B89&amp;"'"&amp;","</f>
        <v> '0',</v>
      </c>
    </row>
    <row r="90" customFormat="false" ht="12.75" hidden="false" customHeight="false" outlineLevel="0" collapsed="false">
      <c r="A90" s="57" t="n">
        <f aca="false">ROW()</f>
        <v>90</v>
      </c>
      <c r="B90" s="57" t="n">
        <f aca="false">'Run Query'!H110</f>
        <v>0</v>
      </c>
      <c r="C90" s="57" t="str">
        <f aca="false">" "&amp;"'"&amp;B90&amp;"'"&amp;","</f>
        <v> '0',</v>
      </c>
    </row>
    <row r="91" customFormat="false" ht="12.75" hidden="false" customHeight="false" outlineLevel="0" collapsed="false">
      <c r="A91" s="57" t="n">
        <f aca="false">ROW()</f>
        <v>91</v>
      </c>
      <c r="B91" s="57" t="n">
        <f aca="false">'Run Query'!H111</f>
        <v>0</v>
      </c>
      <c r="C91" s="57" t="str">
        <f aca="false">" "&amp;"'"&amp;B91&amp;"'"&amp;","</f>
        <v> '0',</v>
      </c>
    </row>
    <row r="92" customFormat="false" ht="12.75" hidden="false" customHeight="false" outlineLevel="0" collapsed="false">
      <c r="A92" s="57" t="n">
        <f aca="false">ROW()</f>
        <v>92</v>
      </c>
      <c r="B92" s="57" t="n">
        <f aca="false">'Run Query'!H112</f>
        <v>0</v>
      </c>
      <c r="C92" s="57" t="str">
        <f aca="false">" "&amp;"'"&amp;B92&amp;"'"&amp;","</f>
        <v> '0',</v>
      </c>
    </row>
    <row r="93" customFormat="false" ht="12.75" hidden="false" customHeight="false" outlineLevel="0" collapsed="false">
      <c r="A93" s="57" t="n">
        <f aca="false">ROW()</f>
        <v>93</v>
      </c>
      <c r="B93" s="57" t="n">
        <f aca="false">'Run Query'!H113</f>
        <v>0</v>
      </c>
      <c r="C93" s="57" t="str">
        <f aca="false">" "&amp;"'"&amp;B93&amp;"'"&amp;","</f>
        <v> '0',</v>
      </c>
    </row>
    <row r="94" customFormat="false" ht="12.75" hidden="false" customHeight="false" outlineLevel="0" collapsed="false">
      <c r="A94" s="57" t="n">
        <f aca="false">ROW()</f>
        <v>94</v>
      </c>
      <c r="B94" s="57" t="n">
        <f aca="false">'Run Query'!H114</f>
        <v>0</v>
      </c>
      <c r="C94" s="57" t="str">
        <f aca="false">" "&amp;"'"&amp;B94&amp;"'"&amp;","</f>
        <v> '0',</v>
      </c>
    </row>
    <row r="95" customFormat="false" ht="12.75" hidden="false" customHeight="false" outlineLevel="0" collapsed="false">
      <c r="A95" s="57" t="n">
        <f aca="false">ROW()</f>
        <v>95</v>
      </c>
      <c r="B95" s="57" t="n">
        <f aca="false">'Run Query'!H115</f>
        <v>0</v>
      </c>
      <c r="C95" s="57" t="str">
        <f aca="false">" "&amp;"'"&amp;B95&amp;"'"&amp;","</f>
        <v> '0',</v>
      </c>
    </row>
    <row r="96" customFormat="false" ht="12.75" hidden="false" customHeight="false" outlineLevel="0" collapsed="false">
      <c r="A96" s="57" t="n">
        <f aca="false">ROW()</f>
        <v>96</v>
      </c>
      <c r="B96" s="57" t="n">
        <f aca="false">'Run Query'!H116</f>
        <v>0</v>
      </c>
      <c r="C96" s="57" t="str">
        <f aca="false">" "&amp;"'"&amp;B96&amp;"'"&amp;","</f>
        <v> '0',</v>
      </c>
    </row>
    <row r="97" customFormat="false" ht="12.75" hidden="false" customHeight="false" outlineLevel="0" collapsed="false">
      <c r="A97" s="57" t="n">
        <f aca="false">ROW()</f>
        <v>97</v>
      </c>
      <c r="B97" s="57" t="n">
        <f aca="false">'Run Query'!H117</f>
        <v>0</v>
      </c>
      <c r="C97" s="57" t="str">
        <f aca="false">" "&amp;"'"&amp;B97&amp;"'"&amp;","</f>
        <v> '0',</v>
      </c>
    </row>
    <row r="98" customFormat="false" ht="12.75" hidden="false" customHeight="false" outlineLevel="0" collapsed="false">
      <c r="A98" s="57" t="n">
        <f aca="false">ROW()</f>
        <v>98</v>
      </c>
      <c r="B98" s="57" t="n">
        <f aca="false">'Run Query'!H118</f>
        <v>0</v>
      </c>
      <c r="C98" s="57" t="str">
        <f aca="false">" "&amp;"'"&amp;B98&amp;"'"&amp;","</f>
        <v> '0',</v>
      </c>
    </row>
    <row r="99" customFormat="false" ht="12.75" hidden="false" customHeight="false" outlineLevel="0" collapsed="false">
      <c r="A99" s="57" t="n">
        <f aca="false">ROW()</f>
        <v>99</v>
      </c>
      <c r="B99" s="57" t="n">
        <f aca="false">'Run Query'!H119</f>
        <v>0</v>
      </c>
      <c r="C99" s="57" t="str">
        <f aca="false">" "&amp;"'"&amp;B99&amp;"'"&amp;","</f>
        <v> '0',</v>
      </c>
    </row>
    <row r="100" customFormat="false" ht="12.75" hidden="false" customHeight="false" outlineLevel="0" collapsed="false">
      <c r="A100" s="57" t="n">
        <f aca="false">ROW()</f>
        <v>100</v>
      </c>
      <c r="B100" s="57" t="n">
        <f aca="false">'Run Query'!H120</f>
        <v>0</v>
      </c>
      <c r="C100" s="57" t="str">
        <f aca="false">" "&amp;"'"&amp;B100&amp;"'"&amp;","</f>
        <v> '0',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5">
              <controlPr defaultSize="0" print="false" autoFill="0" autoPict="0" macro="Module2.RefreshBookList">
                <anchor moveWithCells="true" sizeWithCells="false">
                  <from>
                    <xdr:col>0</xdr:col>
                    <xdr:colOff>119520</xdr:colOff>
                    <xdr:row>0</xdr:row>
                    <xdr:rowOff>123840</xdr:rowOff>
                  </from>
                  <to>
                    <xdr:col>1</xdr:col>
                    <xdr:colOff>735840</xdr:colOff>
                    <xdr:row>3</xdr:row>
                    <xdr:rowOff>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8" topLeftCell="H9" activePane="bottomRight" state="frozen"/>
      <selection pane="topLeft" activeCell="A1" activeCellId="0" sqref="A1"/>
      <selection pane="topRight" activeCell="H1" activeCellId="0" sqref="H1"/>
      <selection pane="bottomLeft" activeCell="A9" activeCellId="0" sqref="A9"/>
      <selection pane="bottomRight" activeCell="H10" activeCellId="0" sqref="H10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8" width="36.99"/>
    <col collapsed="false" customWidth="true" hidden="true" outlineLevel="0" max="2" min="2" style="58" width="16.7"/>
    <col collapsed="false" customWidth="true" hidden="true" outlineLevel="0" max="3" min="3" style="59" width="1.41"/>
    <col collapsed="false" customWidth="true" hidden="true" outlineLevel="0" max="4" min="4" style="60" width="11.56"/>
    <col collapsed="false" customWidth="true" hidden="true" outlineLevel="0" max="5" min="5" style="60" width="13.56"/>
    <col collapsed="false" customWidth="true" hidden="false" outlineLevel="0" max="6" min="6" style="59" width="11.85"/>
    <col collapsed="false" customWidth="true" hidden="false" outlineLevel="0" max="7" min="7" style="59" width="1.99"/>
    <col collapsed="false" customWidth="true" hidden="false" outlineLevel="0" max="8" min="8" style="59" width="11.85"/>
    <col collapsed="false" customWidth="true" hidden="false" outlineLevel="0" max="9" min="9" style="59" width="1.56"/>
    <col collapsed="false" customWidth="true" hidden="false" outlineLevel="0" max="10" min="10" style="59" width="11.85"/>
    <col collapsed="false" customWidth="true" hidden="false" outlineLevel="0" max="11" min="11" style="59" width="1.56"/>
    <col collapsed="false" customWidth="true" hidden="false" outlineLevel="0" max="12" min="12" style="59" width="11.85"/>
    <col collapsed="false" customWidth="true" hidden="false" outlineLevel="0" max="13" min="13" style="59" width="1.56"/>
    <col collapsed="false" customWidth="true" hidden="false" outlineLevel="0" max="14" min="14" style="59" width="11.85"/>
    <col collapsed="false" customWidth="true" hidden="false" outlineLevel="0" max="15" min="15" style="59" width="1.56"/>
    <col collapsed="false" customWidth="true" hidden="false" outlineLevel="0" max="16" min="16" style="59" width="11.85"/>
    <col collapsed="false" customWidth="true" hidden="false" outlineLevel="0" max="17" min="17" style="59" width="1.56"/>
    <col collapsed="false" customWidth="true" hidden="false" outlineLevel="0" max="18" min="18" style="59" width="14.14"/>
    <col collapsed="false" customWidth="true" hidden="false" outlineLevel="0" max="19" min="19" style="59" width="1.56"/>
    <col collapsed="false" customWidth="true" hidden="false" outlineLevel="0" max="20" min="20" style="59" width="14.14"/>
    <col collapsed="false" customWidth="true" hidden="false" outlineLevel="0" max="21" min="21" style="61" width="2.56"/>
    <col collapsed="false" customWidth="false" hidden="false" outlineLevel="0" max="257" min="22" style="59" width="7.99"/>
  </cols>
  <sheetData>
    <row r="1" customFormat="false" ht="12.75" hidden="false" customHeight="false" outlineLevel="0" collapsed="false">
      <c r="A1" s="62" t="s">
        <v>38</v>
      </c>
      <c r="B1" s="62"/>
      <c r="R1" s="63"/>
      <c r="S1" s="63"/>
      <c r="T1" s="63"/>
    </row>
    <row r="2" customFormat="false" ht="12.75" hidden="false" customHeight="false" outlineLevel="0" collapsed="false">
      <c r="A2" s="62"/>
      <c r="B2" s="62"/>
      <c r="R2" s="64"/>
      <c r="S2" s="64"/>
      <c r="T2" s="64"/>
    </row>
    <row r="3" customFormat="false" ht="12.75" hidden="false" customHeight="false" outlineLevel="0" collapsed="false">
      <c r="J3" s="65"/>
      <c r="L3" s="65"/>
      <c r="N3" s="65"/>
      <c r="R3" s="66"/>
      <c r="S3" s="66"/>
      <c r="T3" s="66"/>
    </row>
    <row r="4" customFormat="false" ht="45.75" hidden="false" customHeight="true" outlineLevel="0" collapsed="false">
      <c r="A4" s="58" t="s">
        <v>76</v>
      </c>
      <c r="R4" s="66"/>
      <c r="S4" s="66"/>
      <c r="T4" s="66"/>
    </row>
    <row r="5" customFormat="false" ht="14.25" hidden="false" customHeight="true" outlineLevel="0" collapsed="false">
      <c r="A5" s="67" t="n">
        <f aca="false">EDATE(PromptMonth,-1)+DayOfTheMonth-1</f>
        <v>36794</v>
      </c>
      <c r="B5" s="67"/>
      <c r="C5" s="68"/>
      <c r="D5" s="69"/>
      <c r="E5" s="69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</row>
    <row r="6" customFormat="false" ht="12.75" hidden="false" customHeight="false" outlineLevel="0" collapsed="false">
      <c r="A6" s="70" t="s">
        <v>39</v>
      </c>
      <c r="B6" s="70"/>
      <c r="C6" s="71"/>
      <c r="D6" s="72" t="s">
        <v>40</v>
      </c>
      <c r="E6" s="72" t="s">
        <v>41</v>
      </c>
      <c r="F6" s="73" t="n">
        <v>0</v>
      </c>
      <c r="G6" s="73"/>
      <c r="H6" s="73" t="n">
        <v>1</v>
      </c>
      <c r="I6" s="71"/>
      <c r="J6" s="73" t="n">
        <v>2</v>
      </c>
      <c r="K6" s="71"/>
      <c r="L6" s="73" t="n">
        <v>4</v>
      </c>
      <c r="M6" s="71"/>
      <c r="N6" s="73" t="n">
        <v>5</v>
      </c>
      <c r="O6" s="71"/>
      <c r="P6" s="73" t="n">
        <v>6</v>
      </c>
      <c r="Q6" s="71"/>
      <c r="R6" s="71"/>
      <c r="S6" s="71"/>
      <c r="T6" s="71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</row>
    <row r="7" customFormat="false" ht="12.75" hidden="false" customHeight="false" outlineLevel="0" collapsed="false">
      <c r="A7" s="75" t="s">
        <v>42</v>
      </c>
      <c r="B7" s="75" t="s">
        <v>43</v>
      </c>
      <c r="C7" s="76"/>
      <c r="D7" s="77"/>
      <c r="E7" s="77"/>
      <c r="F7" s="78" t="n">
        <f aca="true">NOW()+3</f>
        <v>45929.9530374699</v>
      </c>
      <c r="G7" s="78"/>
      <c r="H7" s="78" t="n">
        <f aca="false">EOMONTH(F7,1)</f>
        <v>45961</v>
      </c>
      <c r="I7" s="78"/>
      <c r="J7" s="78" t="n">
        <f aca="false">EOMONTH(H7,1)</f>
        <v>45991</v>
      </c>
      <c r="K7" s="78"/>
      <c r="L7" s="78" t="n">
        <f aca="false">EOMONTH(J7,4)</f>
        <v>46112</v>
      </c>
      <c r="M7" s="78"/>
      <c r="N7" s="78" t="n">
        <f aca="false">EOMONTH(L8,1)</f>
        <v>46326</v>
      </c>
      <c r="O7" s="78"/>
      <c r="P7" s="78"/>
      <c r="Q7" s="78"/>
      <c r="R7" s="79" t="s">
        <v>44</v>
      </c>
      <c r="S7" s="79"/>
      <c r="T7" s="79" t="s">
        <v>44</v>
      </c>
      <c r="U7" s="80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  <c r="IU7" s="68"/>
      <c r="IV7" s="68"/>
      <c r="IW7" s="68"/>
    </row>
    <row r="8" customFormat="false" ht="12.75" hidden="false" customHeight="false" outlineLevel="0" collapsed="false">
      <c r="A8" s="75" t="s">
        <v>45</v>
      </c>
      <c r="B8" s="81" t="s">
        <v>46</v>
      </c>
      <c r="C8" s="76"/>
      <c r="D8" s="77"/>
      <c r="E8" s="77"/>
      <c r="F8" s="78" t="n">
        <f aca="true">NOW()+3</f>
        <v>45929.9530374706</v>
      </c>
      <c r="G8" s="78"/>
      <c r="H8" s="78" t="n">
        <f aca="false">+H7</f>
        <v>45961</v>
      </c>
      <c r="I8" s="78"/>
      <c r="J8" s="78" t="n">
        <f aca="false">EOMONTH(H8,4)</f>
        <v>46081</v>
      </c>
      <c r="K8" s="78"/>
      <c r="L8" s="78" t="n">
        <f aca="false">EOMONTH(J8,7)</f>
        <v>46295</v>
      </c>
      <c r="M8" s="78"/>
      <c r="N8" s="78"/>
      <c r="O8" s="78"/>
      <c r="P8" s="78"/>
      <c r="Q8" s="78"/>
      <c r="R8" s="79" t="s">
        <v>77</v>
      </c>
      <c r="S8" s="79"/>
      <c r="T8" s="79" t="s">
        <v>78</v>
      </c>
      <c r="U8" s="80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  <c r="IU8" s="68"/>
      <c r="IV8" s="68"/>
      <c r="IW8" s="68"/>
    </row>
    <row r="9" customFormat="false" ht="13.5" hidden="false" customHeight="false" outlineLevel="0" collapsed="false">
      <c r="A9" s="83" t="s">
        <v>48</v>
      </c>
      <c r="B9" s="84"/>
      <c r="C9" s="76"/>
      <c r="D9" s="77"/>
      <c r="E9" s="77"/>
      <c r="F9" s="76"/>
      <c r="G9" s="76"/>
      <c r="H9" s="76"/>
      <c r="I9" s="76"/>
      <c r="J9" s="103"/>
      <c r="K9" s="76"/>
      <c r="L9" s="76"/>
      <c r="M9" s="76"/>
      <c r="N9" s="76"/>
      <c r="O9" s="76"/>
      <c r="P9" s="76"/>
      <c r="Q9" s="76"/>
    </row>
    <row r="10" customFormat="false" ht="12.75" hidden="false" customHeight="false" outlineLevel="0" collapsed="false">
      <c r="A10" s="85" t="s">
        <v>49</v>
      </c>
      <c r="B10" s="59" t="n">
        <v>1</v>
      </c>
      <c r="C10" s="68"/>
      <c r="D10" s="86" t="s">
        <v>50</v>
      </c>
      <c r="E10" s="86" t="s">
        <v>27</v>
      </c>
      <c r="F10" s="87" t="n">
        <f aca="false">SUMIF(R3!$K$3:$K$3000,F$6,R3!$D$3:$D$3000)</f>
        <v>0</v>
      </c>
      <c r="G10" s="87"/>
      <c r="H10" s="87" t="n">
        <f aca="false">SUMIF(R3!$K$3:$K$3000,H$6,R3!$D$3:$D$3000)</f>
        <v>0</v>
      </c>
      <c r="I10" s="87"/>
      <c r="J10" s="87" t="n">
        <f aca="false">SUMIF(R3!$K$3:$K$3000,J$6,R3!$D$3:$D$3000)</f>
        <v>0</v>
      </c>
      <c r="K10" s="87"/>
      <c r="L10" s="87" t="n">
        <f aca="false">SUMIF(R3!$K$3:$K$3000,L$6,R3!$D$3:$D$3000)</f>
        <v>0</v>
      </c>
      <c r="M10" s="87"/>
      <c r="N10" s="87" t="n">
        <f aca="false">SUMIF(R3!$K$3:$K$3000,N$6,R3!$D$3:$D$3000)</f>
        <v>0</v>
      </c>
      <c r="O10" s="87"/>
      <c r="P10" s="87" t="n">
        <f aca="false">SUMIF(R3!$K$3:$K$3000,P$6,R3!$D$3:$D$3000)</f>
        <v>0</v>
      </c>
      <c r="Q10" s="87"/>
      <c r="R10" s="89" t="n">
        <f aca="false">SUM(E10:P10)</f>
        <v>0</v>
      </c>
      <c r="S10" s="89"/>
      <c r="T10" s="89" t="n">
        <f aca="false">SUM(F10:Q10)</f>
        <v>0</v>
      </c>
      <c r="U10" s="90"/>
    </row>
    <row r="11" customFormat="false" ht="12.75" hidden="false" customHeight="false" outlineLevel="0" collapsed="false">
      <c r="A11" s="85" t="s">
        <v>51</v>
      </c>
      <c r="B11" s="59"/>
      <c r="C11" s="68"/>
      <c r="D11" s="86"/>
      <c r="E11" s="86"/>
      <c r="F11" s="87" t="n">
        <f aca="false">SUMIF(Exotics!$K4:$K400,F$6,Exotics!$D4:$D400)</f>
        <v>0</v>
      </c>
      <c r="G11" s="87"/>
      <c r="H11" s="87" t="n">
        <f aca="false">SUMIF(Exotics!$K4:$K400,H$6,Exotics!$D4:$D400)</f>
        <v>0</v>
      </c>
      <c r="I11" s="87"/>
      <c r="J11" s="87" t="n">
        <f aca="false">SUMIF(Exotics!$K4:$K400,J$6,Exotics!$D4:$D400)</f>
        <v>0</v>
      </c>
      <c r="K11" s="87"/>
      <c r="L11" s="87" t="n">
        <f aca="false">SUMIF(Exotics!$K4:$K400,L$6,Exotics!$D4:$D400)</f>
        <v>0</v>
      </c>
      <c r="M11" s="87"/>
      <c r="N11" s="87" t="n">
        <f aca="false">SUMIF(Exotics!$K4:$K400,N$6,Exotics!$D4:$D400)</f>
        <v>286.825391228552</v>
      </c>
      <c r="O11" s="87"/>
      <c r="P11" s="87" t="n">
        <f aca="false">SUMIF(Exotics!$K4:$K400,P$6,Exotics!$D4:$D400)</f>
        <v>0</v>
      </c>
      <c r="Q11" s="87"/>
      <c r="R11" s="89" t="n">
        <f aca="false">SUM(E11:P11)</f>
        <v>286.825391228552</v>
      </c>
      <c r="S11" s="89"/>
      <c r="T11" s="89" t="n">
        <f aca="false">SUM(F11:Q11)</f>
        <v>286.825391228552</v>
      </c>
      <c r="U11" s="90"/>
    </row>
    <row r="12" customFormat="false" ht="12.75" hidden="false" customHeight="false" outlineLevel="0" collapsed="false">
      <c r="A12" s="85" t="s">
        <v>52</v>
      </c>
      <c r="B12" s="59" t="n">
        <v>3</v>
      </c>
      <c r="C12" s="68"/>
      <c r="D12" s="86" t="s">
        <v>53</v>
      </c>
      <c r="E12" s="86" t="s">
        <v>27</v>
      </c>
      <c r="F12" s="87" t="n">
        <v>0</v>
      </c>
      <c r="G12" s="87"/>
      <c r="H12" s="87" t="n">
        <f aca="true">IF(TODAY()&gt;=NX1,0,SUMIF(R2!$K$3:$K$3000,H$6,R2!$G$3:$G$3000))</f>
        <v>0</v>
      </c>
      <c r="I12" s="87"/>
      <c r="J12" s="87" t="n">
        <f aca="false">SUMIF(R2!$K$3:$K$3000,J$6,R2!$E$3:$E$3000)+SUMIF(R5!$K$3:$K$3000,J$6,R5!$E$3:$E$3000)</f>
        <v>94.9623503100002</v>
      </c>
      <c r="K12" s="87"/>
      <c r="L12" s="87" t="n">
        <f aca="false">SUMIF(R2!$K$3:$K$3000,L$6,R2!$E$3:$E$3000)+SUMIF(R5!$K$3:$K$3000,L$6,R5!$E$3:$E$3000)</f>
        <v>1975.63692087</v>
      </c>
      <c r="M12" s="87"/>
      <c r="N12" s="87" t="n">
        <f aca="false">SUMIF(R2!$K$3:$K$3000,N$6,R2!$E$3:$E$3000)+SUMIF(R5!$K$3:$K$3000,N$6,R5!$E$3:$E$3000)</f>
        <v>161.250152</v>
      </c>
      <c r="O12" s="87"/>
      <c r="P12" s="87" t="n">
        <f aca="false">SUMIF(R2!$K$3:$K$3000,P$6,R2!$E$3:$E$3000)+SUMIF(R5!$K$3:$K$3000,P$6,R5!$E$3:$E$3000)</f>
        <v>0</v>
      </c>
      <c r="Q12" s="87"/>
      <c r="R12" s="89" t="n">
        <f aca="false">SUM(F12:Q12)</f>
        <v>2231.84942318</v>
      </c>
      <c r="S12" s="89"/>
      <c r="T12" s="89" t="n">
        <f aca="false">SUM(F12:Q12)</f>
        <v>2231.84942318</v>
      </c>
      <c r="U12" s="90"/>
    </row>
    <row r="13" customFormat="false" ht="12.75" hidden="false" customHeight="false" outlineLevel="0" collapsed="false">
      <c r="A13" s="36" t="s">
        <v>54</v>
      </c>
      <c r="B13" s="59" t="n">
        <v>4</v>
      </c>
      <c r="C13" s="68"/>
      <c r="D13" s="86" t="s">
        <v>55</v>
      </c>
      <c r="E13" s="86" t="s">
        <v>27</v>
      </c>
      <c r="F13" s="87" t="n">
        <f aca="false">SUMIF(R2!$K$3:$K$3000,F$6,R2!$I$3:$I$3000)</f>
        <v>0</v>
      </c>
      <c r="G13" s="87"/>
      <c r="H13" s="87" t="n">
        <f aca="true">IF(TODAY()&gt;=NX1,0,SUMIF(R2!$K$3:$K$3000,H$6,R2!$I$3:$I$3000))</f>
        <v>0</v>
      </c>
      <c r="I13" s="87"/>
      <c r="J13" s="87" t="n">
        <f aca="false">SUMIF(R2!$K$3:$K$3000,J$6,R2!$I$3:$I$3000)</f>
        <v>0</v>
      </c>
      <c r="K13" s="87"/>
      <c r="L13" s="87" t="n">
        <f aca="false">SUMIF(R2!$K$3:$K$3000,L$6,R2!$I$3:$I$3000)</f>
        <v>0</v>
      </c>
      <c r="M13" s="87"/>
      <c r="N13" s="87" t="n">
        <f aca="false">SUMIF(R2!$K$3:$K$3000,N$6,R2!$I$3:$I$3000)</f>
        <v>0</v>
      </c>
      <c r="O13" s="87"/>
      <c r="P13" s="87" t="n">
        <f aca="false">SUMIF(R2!$K$3:$K$3000,P$6,R2!$I$3:$I$3000)</f>
        <v>0</v>
      </c>
      <c r="Q13" s="87"/>
      <c r="R13" s="89" t="n">
        <f aca="false">SUM(E13:P13)</f>
        <v>0</v>
      </c>
      <c r="S13" s="89"/>
      <c r="T13" s="89" t="n">
        <f aca="false">SUM(F13:Q13)</f>
        <v>0</v>
      </c>
      <c r="U13" s="90"/>
    </row>
    <row r="14" customFormat="false" ht="12.75" hidden="false" customHeight="false" outlineLevel="0" collapsed="false">
      <c r="A14" s="36" t="s">
        <v>56</v>
      </c>
      <c r="B14" s="59" t="n">
        <v>5</v>
      </c>
      <c r="C14" s="68"/>
      <c r="D14" s="86" t="s">
        <v>55</v>
      </c>
      <c r="E14" s="86" t="s">
        <v>31</v>
      </c>
      <c r="F14" s="87" t="n">
        <f aca="false">SUMIF(R1!$K$3:$K$3000,F$6,R1!$D$3:$D$3000)+F16+SUMIF(R4!$K$3:$K$3000,F$6,R4!$D$3:$D$3000)</f>
        <v>0</v>
      </c>
      <c r="G14" s="87"/>
      <c r="H14" s="87" t="n">
        <f aca="true">IF(TODAY()&gt;=NX1,0,SUMIF(R1!$K$3:$K$3000,H$6,R1!$D$3:$D$3000)+H16+SUMIF(R4!$K$3:$K$3000,H$6,R4!$D$3:$D$3000))</f>
        <v>0</v>
      </c>
      <c r="I14" s="87"/>
      <c r="J14" s="87" t="n">
        <f aca="false">SUMIF(R1!$K$3:$K$3000,J$6,R1!$D$3:$D$3000)+J16+SUMIF(R4!$K$3:$K$3000,J$6,R4!$D$3:$D$3000)</f>
        <v>850.221446276337</v>
      </c>
      <c r="K14" s="87"/>
      <c r="L14" s="87" t="n">
        <f aca="false">SUMIF(R1!$K$3:$K$3000,L$6,R1!$D$3:$D$3000)+L16+SUMIF(R4!$K$3:$K$3000,L$6,R4!$D$3:$D$3000)</f>
        <v>2111.33977758</v>
      </c>
      <c r="M14" s="87"/>
      <c r="N14" s="87" t="n">
        <f aca="false">SUMIF(R1!$K$3:$K$3000,N$6,R1!$D$3:$D$3000)+N16+SUMIF(R4!$K$3:$K$3000,N$6,R4!$D$3:$D$3000)</f>
        <v>-2727.93393387</v>
      </c>
      <c r="O14" s="87"/>
      <c r="P14" s="87" t="n">
        <f aca="false">SUMIF(R1!$K$3:$K$3000,P$6,R1!$D$3:$D$3000)+P16+SUMIF(R4!$K$3:$K$3000,P$6,R4!$D$3:$D$3000)</f>
        <v>0</v>
      </c>
      <c r="Q14" s="87"/>
      <c r="R14" s="89" t="n">
        <f aca="false">SUM(E14:P14)</f>
        <v>233.627289986337</v>
      </c>
      <c r="S14" s="89"/>
      <c r="T14" s="89" t="n">
        <f aca="false">SUM(F14:Q14)</f>
        <v>233.627289986337</v>
      </c>
      <c r="U14" s="90"/>
    </row>
    <row r="15" customFormat="false" ht="13.5" hidden="false" customHeight="false" outlineLevel="0" collapsed="false">
      <c r="A15" s="91" t="s">
        <v>57</v>
      </c>
      <c r="B15" s="59"/>
      <c r="C15" s="92"/>
      <c r="D15" s="86"/>
      <c r="E15" s="86"/>
      <c r="F15" s="93" t="n">
        <f aca="false">F10+F14+F11</f>
        <v>0</v>
      </c>
      <c r="G15" s="87"/>
      <c r="H15" s="93" t="n">
        <f aca="false">H10+H14+H11</f>
        <v>0</v>
      </c>
      <c r="I15" s="92"/>
      <c r="J15" s="93" t="n">
        <f aca="false">J10+J14+J11</f>
        <v>850.221446276337</v>
      </c>
      <c r="K15" s="92"/>
      <c r="L15" s="93" t="n">
        <f aca="false">L10+L14+L11</f>
        <v>2111.33977758</v>
      </c>
      <c r="M15" s="92"/>
      <c r="N15" s="93" t="n">
        <f aca="false">N10+N14+N11</f>
        <v>-2441.10854264145</v>
      </c>
      <c r="O15" s="92"/>
      <c r="P15" s="93" t="n">
        <f aca="false">P10+P14+P11</f>
        <v>0</v>
      </c>
      <c r="Q15" s="92"/>
      <c r="R15" s="93" t="n">
        <f aca="false">R10+R14+R11+R13</f>
        <v>520.452681214889</v>
      </c>
      <c r="S15" s="93"/>
      <c r="T15" s="93" t="n">
        <f aca="false">T10+T14+T11</f>
        <v>520.452681214889</v>
      </c>
      <c r="U15" s="90"/>
    </row>
    <row r="16" customFormat="false" ht="12.75" hidden="false" customHeight="false" outlineLevel="0" collapsed="false">
      <c r="A16" s="36" t="s">
        <v>58</v>
      </c>
      <c r="B16" s="59"/>
      <c r="C16" s="68"/>
      <c r="D16" s="86"/>
      <c r="E16" s="86"/>
      <c r="F16" s="87"/>
      <c r="G16" s="87"/>
      <c r="H16" s="87" t="n">
        <f aca="false">SUMIF(R2!$K$3:$K$3000,H$6,R2!$F$3:$F$3000)</f>
        <v>156.913505896337</v>
      </c>
      <c r="I16" s="87"/>
      <c r="J16" s="87" t="n">
        <f aca="false">SUMIF(R2!$A$3:$A$3000,J$6,R2!$F$3:$F$3000)</f>
        <v>156.913505896337</v>
      </c>
      <c r="K16" s="87"/>
      <c r="L16" s="87" t="n">
        <f aca="false">SUMIF(R2!$A$3:$A$3000,L$6,R2!$F$3:$F$3000)</f>
        <v>0</v>
      </c>
      <c r="M16" s="87"/>
      <c r="N16" s="87" t="n">
        <f aca="false">SUMIF(R2!$A$3:$A$3000,N$6,R2!$F$3:$F$3000)</f>
        <v>0</v>
      </c>
      <c r="O16" s="87"/>
      <c r="P16" s="87" t="n">
        <f aca="false">SUMIF(R2!$A$3:$A$3000,P$6,R2!$F$3:$F$3000)</f>
        <v>0</v>
      </c>
      <c r="Q16" s="87"/>
      <c r="R16" s="89" t="n">
        <f aca="false">SUM(E16:P16)</f>
        <v>313.827011792674</v>
      </c>
      <c r="S16" s="89"/>
      <c r="T16" s="89" t="n">
        <f aca="false">SUM(F16:Q16)</f>
        <v>313.827011792674</v>
      </c>
      <c r="U16" s="90"/>
    </row>
    <row r="17" customFormat="false" ht="15.75" hidden="false" customHeight="false" outlineLevel="0" collapsed="false">
      <c r="J17" s="104"/>
      <c r="L17" s="104"/>
      <c r="N17" s="104"/>
      <c r="P17" s="105" t="s">
        <v>79</v>
      </c>
      <c r="Q17" s="106"/>
      <c r="R17" s="105" t="n">
        <f aca="false">R15-'Financial Position Prior Day'!AJ15</f>
        <v>789.217321276336</v>
      </c>
      <c r="S17" s="105"/>
      <c r="T17" s="105" t="n">
        <f aca="false">T15-'Financial Position Prior Day'!AJ14-'Financial Position Prior Day'!AJ10-'Financial Position Prior Day'!AJ11</f>
        <v>789.217321276336</v>
      </c>
    </row>
    <row r="19" customFormat="false" ht="12.75" hidden="false" customHeight="false" outlineLevel="0" collapsed="false">
      <c r="A19" s="58" t="s">
        <v>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8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G1" s="107" t="s">
        <v>80</v>
      </c>
      <c r="H1" s="108" t="n">
        <f aca="false">MIN($A$4:$A$288)</f>
        <v>-1775.07007884</v>
      </c>
      <c r="I1" s="109" t="n">
        <f aca="false">VLOOKUP(H1,$A$4:$B$288,2,FALSE())</f>
        <v>37257</v>
      </c>
    </row>
    <row r="2" customFormat="false" ht="12.75" hidden="false" customHeight="false" outlineLevel="0" collapsed="false">
      <c r="G2" s="110" t="s">
        <v>81</v>
      </c>
      <c r="H2" s="111" t="n">
        <f aca="false">MAX($A$4:$A$288)</f>
        <v>1441.90987875</v>
      </c>
      <c r="I2" s="112" t="n">
        <f aca="false">VLOOKUP(H2,$A$4:$B$288,2,FALSE())</f>
        <v>37408</v>
      </c>
    </row>
    <row r="3" customFormat="false" ht="13.5" hidden="false" customHeight="false" outlineLevel="0" collapsed="false">
      <c r="A3" s="113" t="s">
        <v>82</v>
      </c>
      <c r="B3" s="114" t="s">
        <v>83</v>
      </c>
      <c r="G3" s="110" t="s">
        <v>84</v>
      </c>
      <c r="H3" s="111" t="n">
        <f aca="false">MAX(ABS(H1),ABS(H2))</f>
        <v>1775.07007884</v>
      </c>
      <c r="I3" s="112" t="n">
        <f aca="false">IF(ABS(H2)&gt;ABS(H1),I2,I1)</f>
        <v>37257</v>
      </c>
    </row>
    <row r="4" customFormat="false" ht="12.75" hidden="false" customHeight="false" outlineLevel="0" collapsed="false">
      <c r="A4" s="87" t="n">
        <f aca="false">SUMIF(R3!$B$3:$B$6000,$B4,R3!$D$3:$D$6000)</f>
        <v>0</v>
      </c>
      <c r="B4" s="115" t="n">
        <f aca="false">Months!F4</f>
        <v>36800</v>
      </c>
      <c r="D4" s="116" t="n">
        <f aca="false">SUM(A4:A288)-'Financial Book Position'!AJ15</f>
        <v>-2529.35529840222</v>
      </c>
    </row>
    <row r="5" customFormat="false" ht="12.75" hidden="false" customHeight="false" outlineLevel="0" collapsed="false">
      <c r="A5" s="87" t="n">
        <f aca="true">SUMIF(R1!$B$3:$B$6000,$B5,R1!$D$3:$D$6000)+IF(TODAY()&gt;=NX1,0,SUMIF(R2!$B$3:$B$6000,$B5,R2!$I$3:$I$6000))+IF(TODAY()&gt;=NX1,0,SUMIF(R3!$B$3:$B$6000,$B5,R3!$D$3:$D$6000))+SUMIF(R2!$B$3:$B$3000,B5,R2!$F$3:$F$3000)</f>
        <v>-806.119910653663</v>
      </c>
      <c r="B5" s="115" t="n">
        <f aca="false">Months!F5</f>
        <v>36831</v>
      </c>
    </row>
    <row r="6" customFormat="false" ht="12.75" hidden="false" customHeight="false" outlineLevel="0" collapsed="false">
      <c r="A6" s="87" t="n">
        <f aca="false">SUMIF(R1!$B$3:$B$6000,$B6,R1!$D$3:$D$6000)+SUMIF(R2!$B$3:$B$6000,$B6,R2!$I$3:$I$6000)+SUMIF(R3!$B$3:$B$6000,$B6,R3!$D$3:$D$6000)</f>
        <v>-1258.91042574</v>
      </c>
      <c r="B6" s="115" t="n">
        <f aca="false">Months!F6</f>
        <v>36861</v>
      </c>
    </row>
    <row r="7" customFormat="false" ht="12.75" hidden="false" customHeight="false" outlineLevel="0" collapsed="false">
      <c r="A7" s="87" t="n">
        <f aca="false">SUMIF(R1!$B$3:$B$6000,$B7,R1!$D$3:$D$6000)+SUMIF(R2!$B$3:$B$6000,$B7,R2!$I$3:$I$6000)+SUMIF(R3!$B$3:$B$6000,$B7,R3!$D$3:$D$6000)</f>
        <v>-587.0948603</v>
      </c>
      <c r="B7" s="115" t="n">
        <f aca="false">Months!F7</f>
        <v>36892</v>
      </c>
    </row>
    <row r="8" customFormat="false" ht="12.75" hidden="false" customHeight="false" outlineLevel="0" collapsed="false">
      <c r="A8" s="87" t="n">
        <f aca="false">SUMIF(R1!$B$3:$B$6000,$B8,R1!$D$3:$D$6000)+SUMIF(R2!$B$3:$B$6000,$B8,R2!$I$3:$I$6000)+SUMIF(R3!$B$3:$B$6000,$B8,R3!$D$3:$D$6000)</f>
        <v>399.7432359</v>
      </c>
      <c r="B8" s="115" t="n">
        <f aca="false">Months!F8</f>
        <v>36923</v>
      </c>
    </row>
    <row r="9" customFormat="false" ht="12.75" hidden="false" customHeight="false" outlineLevel="0" collapsed="false">
      <c r="A9" s="87" t="n">
        <f aca="false">SUMIF(R1!$B$3:$B$6000,$B9,R1!$D$3:$D$6000)+SUMIF(R2!$B$3:$B$6000,$B9,R2!$I$3:$I$6000)+SUMIF(R3!$B$3:$B$6000,$B9,R3!$D$3:$D$6000)</f>
        <v>475.67167333</v>
      </c>
      <c r="B9" s="115" t="n">
        <f aca="false">Months!F9</f>
        <v>36951</v>
      </c>
    </row>
    <row r="10" customFormat="false" ht="12.75" hidden="false" customHeight="false" outlineLevel="0" collapsed="false">
      <c r="A10" s="87" t="n">
        <f aca="false">SUMIF(R1!$B$3:$B$6000,$B10,R1!$D$3:$D$6000)+SUMIF(R2!$B$3:$B$6000,$B10,R2!$I$3:$I$6000)+SUMIF(R3!$B$3:$B$6000,$B10,R3!$D$3:$D$6000)</f>
        <v>-31.27978099</v>
      </c>
      <c r="B10" s="115" t="n">
        <f aca="false">Months!F10</f>
        <v>36982</v>
      </c>
    </row>
    <row r="11" customFormat="false" ht="12.75" hidden="false" customHeight="false" outlineLevel="0" collapsed="false">
      <c r="A11" s="87" t="n">
        <f aca="false">SUMIF(R1!$B$3:$B$6000,$B11,R1!$D$3:$D$6000)+SUMIF(R2!$B$3:$B$6000,$B11,R2!$I$3:$I$6000)+SUMIF(R3!$B$3:$B$6000,$B11,R3!$D$3:$D$6000)</f>
        <v>430.52541798</v>
      </c>
      <c r="B11" s="115" t="n">
        <f aca="false">Months!F11</f>
        <v>37012</v>
      </c>
    </row>
    <row r="12" customFormat="false" ht="12.75" hidden="false" customHeight="false" outlineLevel="0" collapsed="false">
      <c r="A12" s="87" t="n">
        <f aca="false">SUMIF(R1!$B$3:$B$6000,$B12,R1!$D$3:$D$6000)+SUMIF(R2!$B$3:$B$6000,$B12,R2!$I$3:$I$6000)+SUMIF(R3!$B$3:$B$6000,$B12,R3!$D$3:$D$6000)</f>
        <v>1017.80975587</v>
      </c>
      <c r="B12" s="115" t="n">
        <f aca="false">Months!F12</f>
        <v>37043</v>
      </c>
    </row>
    <row r="13" customFormat="false" ht="12.75" hidden="false" customHeight="false" outlineLevel="0" collapsed="false">
      <c r="A13" s="87" t="n">
        <f aca="false">SUMIF(R1!$B$3:$B$6000,$B13,R1!$D$3:$D$6000)+SUMIF(R2!$B$3:$B$6000,$B13,R2!$I$3:$I$6000)+SUMIF(R3!$B$3:$B$6000,$B13,R3!$D$3:$D$6000)</f>
        <v>1395.95228757</v>
      </c>
      <c r="B13" s="115" t="n">
        <f aca="false">Months!F13</f>
        <v>37073</v>
      </c>
    </row>
    <row r="14" customFormat="false" ht="12.75" hidden="false" customHeight="false" outlineLevel="0" collapsed="false">
      <c r="A14" s="87" t="n">
        <f aca="false">SUMIF(R1!$B$3:$B$6000,$B14,R1!$D$3:$D$6000)+SUMIF(R2!$B$3:$B$6000,$B14,R2!$I$3:$I$6000)+SUMIF(R3!$B$3:$B$6000,$B14,R3!$D$3:$D$6000)</f>
        <v>615.42042535</v>
      </c>
      <c r="B14" s="115" t="n">
        <f aca="false">Months!F14</f>
        <v>37104</v>
      </c>
    </row>
    <row r="15" customFormat="false" ht="12.75" hidden="false" customHeight="false" outlineLevel="0" collapsed="false">
      <c r="A15" s="87" t="n">
        <f aca="false">SUMIF(R1!$B$3:$B$6000,$B15,R1!$D$3:$D$6000)+SUMIF(R2!$B$3:$B$6000,$B15,R2!$I$3:$I$6000)+SUMIF(R3!$B$3:$B$6000,$B15,R3!$D$3:$D$6000)</f>
        <v>131.83933507</v>
      </c>
      <c r="B15" s="115" t="n">
        <f aca="false">Months!F15</f>
        <v>37135</v>
      </c>
    </row>
    <row r="16" customFormat="false" ht="12.75" hidden="false" customHeight="false" outlineLevel="0" collapsed="false">
      <c r="A16" s="87" t="n">
        <f aca="false">SUMIF(R1!$B$3:$B$6000,$B16,R1!$D$3:$D$6000)+SUMIF(R2!$B$3:$B$6000,$B16,R2!$I$3:$I$6000)+SUMIF(R3!$B$3:$B$6000,$B16,R3!$D$3:$D$6000)</f>
        <v>160.56690011</v>
      </c>
      <c r="B16" s="115" t="n">
        <f aca="false">Months!F16</f>
        <v>37165</v>
      </c>
    </row>
    <row r="17" customFormat="false" ht="12.75" hidden="false" customHeight="false" outlineLevel="0" collapsed="false">
      <c r="A17" s="87" t="n">
        <f aca="false">SUMIF(R1!$B$3:$B$6000,$B17,R1!$D$3:$D$6000)+SUMIF(R2!$B$3:$B$6000,$B17,R2!$I$3:$I$6000)+SUMIF(R3!$B$3:$B$6000,$B17,R3!$D$3:$D$6000)</f>
        <v>-424.32558792</v>
      </c>
      <c r="B17" s="115" t="n">
        <f aca="false">Months!F17</f>
        <v>37196</v>
      </c>
    </row>
    <row r="18" customFormat="false" ht="12.75" hidden="false" customHeight="false" outlineLevel="0" collapsed="false">
      <c r="A18" s="87" t="n">
        <f aca="false">SUMIF(R1!$B$3:$B$6000,$B18,R1!$D$3:$D$6000)+SUMIF(R2!$B$3:$B$6000,$B18,R2!$I$3:$I$6000)+SUMIF(R3!$B$3:$B$6000,$B18,R3!$D$3:$D$6000)</f>
        <v>-1301.74257527</v>
      </c>
      <c r="B18" s="115" t="n">
        <f aca="false">Months!F18</f>
        <v>37226</v>
      </c>
    </row>
    <row r="19" customFormat="false" ht="12.75" hidden="false" customHeight="false" outlineLevel="0" collapsed="false">
      <c r="A19" s="87" t="n">
        <f aca="false">SUMIF(R1!$B$3:$B$6000,$B19,R1!$D$3:$D$6000)+SUMIF(R2!$B$3:$B$6000,$B19,R2!$I$3:$I$6000)+SUMIF(R3!$B$3:$B$6000,$B19,R3!$D$3:$D$6000)</f>
        <v>-1775.07007884</v>
      </c>
      <c r="B19" s="115" t="n">
        <f aca="false">Months!F19</f>
        <v>37257</v>
      </c>
    </row>
    <row r="20" customFormat="false" ht="12.75" hidden="false" customHeight="false" outlineLevel="0" collapsed="false">
      <c r="A20" s="87" t="n">
        <f aca="false">SUMIF(R1!$B$3:$B$6000,$B20,R1!$D$3:$D$6000)+SUMIF(R2!$B$3:$B$6000,$B20,R2!$I$3:$I$6000)+SUMIF(R3!$B$3:$B$6000,$B20,R3!$D$3:$D$6000)</f>
        <v>-432.21762996</v>
      </c>
      <c r="B20" s="115" t="n">
        <f aca="false">Months!F20</f>
        <v>37288</v>
      </c>
    </row>
    <row r="21" customFormat="false" ht="12.75" hidden="false" customHeight="false" outlineLevel="0" collapsed="false">
      <c r="A21" s="87" t="n">
        <f aca="false">SUMIF(R1!$B$3:$B$6000,$B21,R1!$D$3:$D$6000)+SUMIF(R2!$B$3:$B$6000,$B21,R2!$I$3:$I$6000)+SUMIF(R3!$B$3:$B$6000,$B21,R3!$D$3:$D$6000)</f>
        <v>169.81175812</v>
      </c>
      <c r="B21" s="115" t="n">
        <f aca="false">Months!F21</f>
        <v>37316</v>
      </c>
    </row>
    <row r="22" customFormat="false" ht="12.75" hidden="false" customHeight="false" outlineLevel="0" collapsed="false">
      <c r="A22" s="87" t="n">
        <f aca="false">SUMIF(R1!$B$3:$B$6000,$B22,R1!$D$3:$D$6000)+SUMIF(R2!$B$3:$B$6000,$B22,R2!$I$3:$I$6000)+SUMIF(R3!$B$3:$B$6000,$B22,R3!$D$3:$D$6000)</f>
        <v>113.28040213</v>
      </c>
      <c r="B22" s="115" t="n">
        <f aca="false">Months!F22</f>
        <v>37347</v>
      </c>
    </row>
    <row r="23" customFormat="false" ht="12.75" hidden="false" customHeight="false" outlineLevel="0" collapsed="false">
      <c r="A23" s="87" t="n">
        <f aca="false">SUMIF(R1!$B$3:$B$6000,$B23,R1!$D$3:$D$6000)+SUMIF(R2!$B$3:$B$6000,$B23,R2!$I$3:$I$6000)+SUMIF(R3!$B$3:$B$6000,$B23,R3!$D$3:$D$6000)</f>
        <v>588.10840941</v>
      </c>
      <c r="B23" s="115" t="n">
        <f aca="false">Months!F23</f>
        <v>37377</v>
      </c>
    </row>
    <row r="24" customFormat="false" ht="12.75" hidden="false" customHeight="false" outlineLevel="0" collapsed="false">
      <c r="A24" s="87" t="n">
        <f aca="false">SUMIF(R1!$B$3:$B$6000,$B24,R1!$D$3:$D$6000)+SUMIF(R2!$B$3:$B$6000,$B24,R2!$I$3:$I$6000)+SUMIF(R3!$B$3:$B$6000,$B24,R3!$D$3:$D$6000)</f>
        <v>1441.90987875</v>
      </c>
      <c r="B24" s="115" t="n">
        <f aca="false">Months!F24</f>
        <v>37408</v>
      </c>
    </row>
    <row r="25" customFormat="false" ht="12.75" hidden="false" customHeight="false" outlineLevel="0" collapsed="false">
      <c r="A25" s="87" t="n">
        <f aca="false">SUMIF(R1!$B$3:$B$6000,$B25,R1!$D$3:$D$6000)+SUMIF(R2!$B$3:$B$6000,$B25,R2!$I$3:$I$6000)+SUMIF(R3!$B$3:$B$6000,$B25,R3!$D$3:$D$6000)</f>
        <v>508.94244612</v>
      </c>
      <c r="B25" s="115" t="n">
        <f aca="false">Months!F25</f>
        <v>37438</v>
      </c>
    </row>
    <row r="26" customFormat="false" ht="12.75" hidden="false" customHeight="false" outlineLevel="0" collapsed="false">
      <c r="A26" s="87" t="n">
        <f aca="false">SUMIF(R1!$B$3:$B$6000,$B26,R1!$D$3:$D$6000)+SUMIF(R2!$B$3:$B$6000,$B26,R2!$I$3:$I$6000)+SUMIF(R3!$B$3:$B$6000,$B26,R3!$D$3:$D$6000)</f>
        <v>-298.16544981</v>
      </c>
      <c r="B26" s="115" t="n">
        <f aca="false">Months!F26</f>
        <v>37469</v>
      </c>
    </row>
    <row r="27" customFormat="false" ht="12.75" hidden="false" customHeight="false" outlineLevel="0" collapsed="false">
      <c r="A27" s="87" t="n">
        <f aca="false">SUMIF(R1!$B$3:$B$6000,$B27,R1!$D$3:$D$6000)+SUMIF(R2!$B$3:$B$6000,$B27,R2!$I$3:$I$6000)+SUMIF(R3!$B$3:$B$6000,$B27,R3!$D$3:$D$6000)</f>
        <v>-324.5327857</v>
      </c>
      <c r="B27" s="115" t="n">
        <f aca="false">Months!F27</f>
        <v>37500</v>
      </c>
    </row>
    <row r="28" customFormat="false" ht="12.75" hidden="false" customHeight="false" outlineLevel="0" collapsed="false">
      <c r="A28" s="87" t="n">
        <f aca="false">SUMIF(R1!$B$3:$B$6000,$B28,R1!$D$3:$D$6000)+SUMIF(R2!$B$3:$B$6000,$B28,R2!$I$3:$I$6000)+SUMIF(R3!$B$3:$B$6000,$B28,R3!$D$3:$D$6000)</f>
        <v>-295.24337153</v>
      </c>
      <c r="B28" s="115" t="n">
        <f aca="false">Months!F28</f>
        <v>37530</v>
      </c>
    </row>
    <row r="29" customFormat="false" ht="12.75" hidden="false" customHeight="false" outlineLevel="0" collapsed="false">
      <c r="A29" s="87" t="n">
        <f aca="false">SUMIF(R1!$B$3:$B$6000,$B29,R1!$D$3:$D$6000)+SUMIF(R2!$B$3:$B$6000,$B29,R2!$I$3:$I$6000)+SUMIF(R3!$B$3:$B$6000,$B29,R3!$D$3:$D$6000)</f>
        <v>-790.12632635</v>
      </c>
      <c r="B29" s="115" t="n">
        <f aca="false">Months!F29</f>
        <v>37561</v>
      </c>
    </row>
    <row r="30" customFormat="false" ht="12.75" hidden="false" customHeight="false" outlineLevel="0" collapsed="false">
      <c r="A30" s="87" t="n">
        <f aca="false">SUMIF(R1!$B$3:$B$6000,$B30,R1!$D$3:$D$6000)+SUMIF(R2!$B$3:$B$6000,$B30,R2!$I$3:$I$6000)+SUMIF(R3!$B$3:$B$6000,$B30,R3!$D$3:$D$6000)</f>
        <v>-587.17712663</v>
      </c>
      <c r="B30" s="115" t="n">
        <f aca="false">Months!F30</f>
        <v>37591</v>
      </c>
    </row>
    <row r="31" customFormat="false" ht="12.75" hidden="false" customHeight="false" outlineLevel="0" collapsed="false">
      <c r="A31" s="87" t="n">
        <f aca="false">SUMIF(R1!$B$3:$B$6000,$B31,R1!$D$3:$D$6000)+SUMIF(R2!$B$3:$B$6000,$B31,R2!$I$3:$I$6000)+SUMIF(R3!$B$3:$B$6000,$B31,R3!$D$3:$D$6000)</f>
        <v>-562.15417581</v>
      </c>
      <c r="B31" s="115" t="n">
        <f aca="false">Months!F31</f>
        <v>37622</v>
      </c>
    </row>
    <row r="32" customFormat="false" ht="12.75" hidden="false" customHeight="false" outlineLevel="0" collapsed="false">
      <c r="A32" s="87" t="n">
        <f aca="false">SUMIF(R1!$B$3:$B$6000,$B32,R1!$D$3:$D$6000)+SUMIF(R2!$B$3:$B$6000,$B32,R2!$I$3:$I$6000)+SUMIF(R3!$B$3:$B$6000,$B32,R3!$D$3:$D$6000)</f>
        <v>122.6393159</v>
      </c>
      <c r="B32" s="115" t="n">
        <f aca="false">Months!F32</f>
        <v>37653</v>
      </c>
    </row>
    <row r="33" customFormat="false" ht="12.75" hidden="false" customHeight="false" outlineLevel="0" collapsed="false">
      <c r="A33" s="87" t="n">
        <f aca="false">SUMIF(R1!$B$3:$B$6000,$B33,R1!$D$3:$D$6000)+SUMIF(R2!$B$3:$B$6000,$B33,R2!$I$3:$I$6000)+SUMIF(R3!$B$3:$B$6000,$B33,R3!$D$3:$D$6000)</f>
        <v>-383.63377394</v>
      </c>
      <c r="B33" s="115" t="n">
        <f aca="false">Months!F33</f>
        <v>37681</v>
      </c>
    </row>
    <row r="34" customFormat="false" ht="12.75" hidden="false" customHeight="false" outlineLevel="0" collapsed="false">
      <c r="A34" s="87" t="n">
        <f aca="false">SUMIF(R1!$B$3:$B$6000,$B34,R1!$D$3:$D$6000)+SUMIF(R2!$B$3:$B$6000,$B34,R2!$I$3:$I$6000)+SUMIF(R3!$B$3:$B$6000,$B34,R3!$D$3:$D$6000)</f>
        <v>387.27028307</v>
      </c>
      <c r="B34" s="115" t="n">
        <f aca="false">Months!F34</f>
        <v>37712</v>
      </c>
    </row>
    <row r="35" customFormat="false" ht="12.75" hidden="false" customHeight="false" outlineLevel="0" collapsed="false">
      <c r="A35" s="87" t="n">
        <f aca="false">SUMIF(R1!$B$3:$B$6000,$B35,R1!$D$3:$D$6000)+SUMIF(R2!$B$3:$B$6000,$B35,R2!$I$3:$I$6000)+SUMIF(R3!$B$3:$B$6000,$B35,R3!$D$3:$D$6000)</f>
        <v>-45.82362568</v>
      </c>
      <c r="B35" s="115" t="n">
        <f aca="false">Months!F35</f>
        <v>37742</v>
      </c>
    </row>
    <row r="36" customFormat="false" ht="12.75" hidden="false" customHeight="false" outlineLevel="0" collapsed="false">
      <c r="A36" s="87" t="n">
        <f aca="false">SUMIF(R1!$B$3:$B$6000,$B36,R1!$D$3:$D$6000)+SUMIF(R2!$B$3:$B$6000,$B36,R2!$I$3:$I$6000)+SUMIF(R3!$B$3:$B$6000,$B36,R3!$D$3:$D$6000)</f>
        <v>-248.60296173</v>
      </c>
      <c r="B36" s="115" t="n">
        <f aca="false">Months!F36</f>
        <v>37773</v>
      </c>
    </row>
    <row r="37" customFormat="false" ht="12.75" hidden="false" customHeight="false" outlineLevel="0" collapsed="false">
      <c r="A37" s="87" t="n">
        <f aca="false">SUMIF(R1!$B$3:$B$6000,$B37,R1!$D$3:$D$6000)+SUMIF(R2!$B$3:$B$6000,$B37,R2!$I$3:$I$6000)+SUMIF(R3!$B$3:$B$6000,$B37,R3!$D$3:$D$6000)</f>
        <v>-258.25799239</v>
      </c>
      <c r="B37" s="115" t="n">
        <f aca="false">Months!F37</f>
        <v>37803</v>
      </c>
    </row>
    <row r="38" customFormat="false" ht="12.75" hidden="false" customHeight="false" outlineLevel="0" collapsed="false">
      <c r="A38" s="87" t="n">
        <f aca="false">SUMIF(R1!$B$3:$B$6000,$B38,R1!$D$3:$D$6000)+SUMIF(R2!$B$3:$B$6000,$B38,R2!$I$3:$I$6000)+SUMIF(R3!$B$3:$B$6000,$B38,R3!$D$3:$D$6000)</f>
        <v>-263.73576047</v>
      </c>
      <c r="B38" s="115" t="n">
        <f aca="false">Months!F38</f>
        <v>37834</v>
      </c>
    </row>
    <row r="39" customFormat="false" ht="12.75" hidden="false" customHeight="false" outlineLevel="0" collapsed="false">
      <c r="A39" s="87" t="n">
        <f aca="false">SUMIF(R1!$B$3:$B$6000,$B39,R1!$D$3:$D$6000)+SUMIF(R2!$B$3:$B$6000,$B39,R2!$I$3:$I$6000)+SUMIF(R3!$B$3:$B$6000,$B39,R3!$D$3:$D$6000)</f>
        <v>-362.84544535</v>
      </c>
      <c r="B39" s="115" t="n">
        <f aca="false">Months!F39</f>
        <v>37865</v>
      </c>
    </row>
    <row r="40" customFormat="false" ht="12.75" hidden="false" customHeight="false" outlineLevel="0" collapsed="false">
      <c r="A40" s="87" t="n">
        <f aca="false">SUMIF(R1!$B$3:$B$6000,$B40,R1!$D$3:$D$6000)+SUMIF(R2!$B$3:$B$6000,$B40,R2!$I$3:$I$6000)+SUMIF(R3!$B$3:$B$6000,$B40,R3!$D$3:$D$6000)</f>
        <v>-180.58701164</v>
      </c>
      <c r="B40" s="115" t="n">
        <f aca="false">Months!F40</f>
        <v>37895</v>
      </c>
    </row>
    <row r="41" customFormat="false" ht="12.75" hidden="false" customHeight="false" outlineLevel="0" collapsed="false">
      <c r="A41" s="87" t="n">
        <f aca="false">SUMIF(R1!$B$3:$B$6000,$B41,R1!$D$3:$D$6000)+SUMIF(R2!$B$3:$B$6000,$B41,R2!$I$3:$I$6000)+SUMIF(R3!$B$3:$B$6000,$B41,R3!$D$3:$D$6000)</f>
        <v>-355.70821661</v>
      </c>
      <c r="B41" s="115" t="n">
        <f aca="false">Months!F41</f>
        <v>37926</v>
      </c>
    </row>
    <row r="42" customFormat="false" ht="12.75" hidden="false" customHeight="false" outlineLevel="0" collapsed="false">
      <c r="A42" s="87" t="n">
        <f aca="false">SUMIF(R1!$B$3:$B$6000,$B42,R1!$D$3:$D$6000)+SUMIF(R2!$B$3:$B$6000,$B42,R2!$I$3:$I$6000)+SUMIF(R3!$B$3:$B$6000,$B42,R3!$D$3:$D$6000)</f>
        <v>192.92143547</v>
      </c>
      <c r="B42" s="115" t="n">
        <f aca="false">Months!F42</f>
        <v>37956</v>
      </c>
    </row>
    <row r="43" customFormat="false" ht="12.75" hidden="false" customHeight="false" outlineLevel="0" collapsed="false">
      <c r="A43" s="87" t="n">
        <f aca="false">SUMIF(R1!$B$3:$B$6000,$B43,R1!$D$3:$D$6000)+SUMIF(R2!$B$3:$B$6000,$B43,R2!$I$3:$I$6000)+SUMIF(R3!$B$3:$B$6000,$B43,R3!$D$3:$D$6000)</f>
        <v>902.13751516</v>
      </c>
      <c r="B43" s="115" t="n">
        <f aca="false">Months!F43</f>
        <v>37987</v>
      </c>
    </row>
    <row r="44" customFormat="false" ht="12.75" hidden="false" customHeight="false" outlineLevel="0" collapsed="false">
      <c r="A44" s="87" t="n">
        <f aca="false">SUMIF(R1!$B$3:$B$6000,$B44,R1!$D$3:$D$6000)+SUMIF(R2!$B$3:$B$6000,$B44,R2!$I$3:$I$6000)+SUMIF(R3!$B$3:$B$6000,$B44,R3!$D$3:$D$6000)</f>
        <v>85.92236328</v>
      </c>
      <c r="B44" s="115" t="n">
        <f aca="false">Months!F44</f>
        <v>38018</v>
      </c>
    </row>
    <row r="45" customFormat="false" ht="12.75" hidden="false" customHeight="false" outlineLevel="0" collapsed="false">
      <c r="A45" s="87" t="n">
        <f aca="false">SUMIF(R1!$B$3:$B$6000,$B45,R1!$D$3:$D$6000)+SUMIF(R2!$B$3:$B$6000,$B45,R2!$I$3:$I$6000)+SUMIF(R3!$B$3:$B$6000,$B45,R3!$D$3:$D$6000)</f>
        <v>-364.97548277</v>
      </c>
      <c r="B45" s="115" t="n">
        <f aca="false">Months!F45</f>
        <v>38047</v>
      </c>
    </row>
    <row r="46" customFormat="false" ht="12.75" hidden="false" customHeight="false" outlineLevel="0" collapsed="false">
      <c r="A46" s="87" t="n">
        <f aca="false">SUMIF(R1!$B$3:$B$6000,$B46,R1!$D$3:$D$6000)+SUMIF(R2!$B$3:$B$6000,$B46,R2!$I$3:$I$6000)+SUMIF(R3!$B$3:$B$6000,$B46,R3!$D$3:$D$6000)</f>
        <v>200.51592657</v>
      </c>
      <c r="B46" s="115" t="n">
        <f aca="false">Months!F46</f>
        <v>38078</v>
      </c>
    </row>
    <row r="47" customFormat="false" ht="12.75" hidden="false" customHeight="false" outlineLevel="0" collapsed="false">
      <c r="A47" s="87" t="n">
        <f aca="false">SUMIF(R1!$B$3:$B$6000,$B47,R1!$D$3:$D$6000)+SUMIF(R2!$B$3:$B$6000,$B47,R2!$I$3:$I$6000)+SUMIF(R3!$B$3:$B$6000,$B47,R3!$D$3:$D$6000)</f>
        <v>-218.22128713</v>
      </c>
      <c r="B47" s="115" t="n">
        <f aca="false">Months!F47</f>
        <v>38108</v>
      </c>
    </row>
    <row r="48" customFormat="false" ht="12.75" hidden="false" customHeight="false" outlineLevel="0" collapsed="false">
      <c r="A48" s="87" t="n">
        <f aca="false">SUMIF(R1!$B$3:$B$6000,$B48,R1!$D$3:$D$6000)+SUMIF(R2!$B$3:$B$6000,$B48,R2!$I$3:$I$6000)+SUMIF(R3!$B$3:$B$6000,$B48,R3!$D$3:$D$6000)</f>
        <v>-88.17640489</v>
      </c>
      <c r="B48" s="115" t="n">
        <f aca="false">Months!F48</f>
        <v>38139</v>
      </c>
    </row>
    <row r="49" customFormat="false" ht="12.75" hidden="false" customHeight="false" outlineLevel="0" collapsed="false">
      <c r="A49" s="87" t="n">
        <f aca="false">SUMIF(R1!$B$3:$B$6000,$B49,R1!$D$3:$D$6000)+SUMIF(R2!$B$3:$B$6000,$B49,R2!$I$3:$I$6000)+SUMIF(R3!$B$3:$B$6000,$B49,R3!$D$3:$D$6000)</f>
        <v>-171.22377282</v>
      </c>
      <c r="B49" s="115" t="n">
        <f aca="false">Months!F49</f>
        <v>38169</v>
      </c>
    </row>
    <row r="50" customFormat="false" ht="12.75" hidden="false" customHeight="false" outlineLevel="0" collapsed="false">
      <c r="A50" s="87" t="n">
        <f aca="false">SUMIF(R1!$B$3:$B$6000,$B50,R1!$D$3:$D$6000)+SUMIF(R2!$B$3:$B$6000,$B50,R2!$I$3:$I$6000)+SUMIF(R3!$B$3:$B$6000,$B50,R3!$D$3:$D$6000)</f>
        <v>248.88485731</v>
      </c>
      <c r="B50" s="115" t="n">
        <f aca="false">Months!F50</f>
        <v>38200</v>
      </c>
    </row>
    <row r="51" customFormat="false" ht="12.75" hidden="false" customHeight="false" outlineLevel="0" collapsed="false">
      <c r="A51" s="87" t="n">
        <f aca="false">SUMIF(R1!$B$3:$B$6000,$B51,R1!$D$3:$D$6000)+SUMIF(R2!$B$3:$B$6000,$B51,R2!$I$3:$I$6000)+SUMIF(R3!$B$3:$B$6000,$B51,R3!$D$3:$D$6000)</f>
        <v>-260.0721218</v>
      </c>
      <c r="B51" s="115" t="n">
        <f aca="false">Months!F51</f>
        <v>38231</v>
      </c>
    </row>
    <row r="52" customFormat="false" ht="12.75" hidden="false" customHeight="false" outlineLevel="0" collapsed="false">
      <c r="A52" s="87" t="n">
        <f aca="false">SUMIF(R1!$B$3:$B$6000,$B52,R1!$D$3:$D$6000)+SUMIF(R2!$B$3:$B$6000,$B52,R2!$I$3:$I$6000)+SUMIF(R3!$B$3:$B$6000,$B52,R3!$D$3:$D$6000)</f>
        <v>-401.96665223</v>
      </c>
      <c r="B52" s="115" t="n">
        <f aca="false">Months!F52</f>
        <v>38261</v>
      </c>
    </row>
    <row r="53" customFormat="false" ht="12.75" hidden="false" customHeight="false" outlineLevel="0" collapsed="false">
      <c r="A53" s="87" t="n">
        <f aca="false">SUMIF(R1!$B$3:$B$6000,$B53,R1!$D$3:$D$6000)+SUMIF(R2!$B$3:$B$6000,$B53,R2!$I$3:$I$6000)+SUMIF(R3!$B$3:$B$6000,$B53,R3!$D$3:$D$6000)</f>
        <v>-195.60124516</v>
      </c>
      <c r="B53" s="115" t="n">
        <f aca="false">Months!F53</f>
        <v>38292</v>
      </c>
    </row>
    <row r="54" customFormat="false" ht="12.75" hidden="false" customHeight="false" outlineLevel="0" collapsed="false">
      <c r="A54" s="87" t="n">
        <f aca="false">SUMIF(R1!$B$3:$B$6000,$B54,R1!$D$3:$D$6000)+SUMIF(R2!$B$3:$B$6000,$B54,R2!$I$3:$I$6000)+SUMIF(R3!$B$3:$B$6000,$B54,R3!$D$3:$D$6000)</f>
        <v>-72.50392994</v>
      </c>
      <c r="B54" s="115" t="n">
        <f aca="false">Months!F54</f>
        <v>38322</v>
      </c>
    </row>
    <row r="55" customFormat="false" ht="12.75" hidden="false" customHeight="false" outlineLevel="0" collapsed="false">
      <c r="A55" s="87" t="n">
        <f aca="false">SUMIF(R1!$B$3:$B$6000,$B55,R1!$D$3:$D$6000)+SUMIF(R2!$B$3:$B$6000,$B55,R2!$I$3:$I$6000)+SUMIF(R3!$B$3:$B$6000,$B55,R3!$D$3:$D$6000)</f>
        <v>860.59638424</v>
      </c>
      <c r="B55" s="115" t="n">
        <f aca="false">Months!F55</f>
        <v>38353</v>
      </c>
    </row>
    <row r="56" customFormat="false" ht="12.75" hidden="false" customHeight="false" outlineLevel="0" collapsed="false">
      <c r="A56" s="87" t="n">
        <f aca="false">SUMIF(R1!$B$3:$B$6000,$B56,R1!$D$3:$D$6000)+SUMIF(R2!$B$3:$B$6000,$B56,R2!$I$3:$I$6000)+SUMIF(R3!$B$3:$B$6000,$B56,R3!$D$3:$D$6000)</f>
        <v>83.40282694</v>
      </c>
      <c r="B56" s="115" t="n">
        <f aca="false">Months!F56</f>
        <v>38384</v>
      </c>
    </row>
    <row r="57" customFormat="false" ht="12.75" hidden="false" customHeight="false" outlineLevel="0" collapsed="false">
      <c r="A57" s="87" t="n">
        <f aca="false">SUMIF(R1!$B$3:$B$6000,$B57,R1!$D$3:$D$6000)+SUMIF(R2!$B$3:$B$6000,$B57,R2!$I$3:$I$6000)+SUMIF(R3!$B$3:$B$6000,$B57,R3!$D$3:$D$6000)</f>
        <v>-342.52597428</v>
      </c>
      <c r="B57" s="115" t="n">
        <f aca="false">Months!F57</f>
        <v>38412</v>
      </c>
    </row>
    <row r="58" customFormat="false" ht="12.75" hidden="false" customHeight="false" outlineLevel="0" collapsed="false">
      <c r="A58" s="87" t="n">
        <f aca="false">SUMIF(R1!$B$3:$B$6000,$B58,R1!$D$3:$D$6000)+SUMIF(R2!$B$3:$B$6000,$B58,R2!$I$3:$I$6000)+SUMIF(R3!$B$3:$B$6000,$B58,R3!$D$3:$D$6000)</f>
        <v>153.7478494</v>
      </c>
      <c r="B58" s="115" t="n">
        <f aca="false">Months!F58</f>
        <v>38443</v>
      </c>
    </row>
    <row r="59" customFormat="false" ht="12.75" hidden="false" customHeight="false" outlineLevel="0" collapsed="false">
      <c r="A59" s="87" t="n">
        <f aca="false">SUMIF(R1!$B$3:$B$6000,$B59,R1!$D$3:$D$6000)+SUMIF(R2!$B$3:$B$6000,$B59,R2!$I$3:$I$6000)+SUMIF(R3!$B$3:$B$6000,$B59,R3!$D$3:$D$6000)</f>
        <v>-523.70262794</v>
      </c>
      <c r="B59" s="115" t="n">
        <f aca="false">Months!F59</f>
        <v>38473</v>
      </c>
    </row>
    <row r="60" customFormat="false" ht="12.75" hidden="false" customHeight="false" outlineLevel="0" collapsed="false">
      <c r="A60" s="87" t="n">
        <f aca="false">SUMIF(R1!$B$3:$B$6000,$B60,R1!$D$3:$D$6000)+SUMIF(R2!$B$3:$B$6000,$B60,R2!$I$3:$I$6000)+SUMIF(R3!$B$3:$B$6000,$B60,R3!$D$3:$D$6000)</f>
        <v>-259.0930199</v>
      </c>
      <c r="B60" s="115" t="n">
        <f aca="false">Months!F60</f>
        <v>38504</v>
      </c>
    </row>
    <row r="61" customFormat="false" ht="12.75" hidden="false" customHeight="false" outlineLevel="0" collapsed="false">
      <c r="A61" s="87" t="n">
        <f aca="false">SUMIF(R1!$B$3:$B$6000,$B61,R1!$D$3:$D$6000)+SUMIF(R2!$B$3:$B$6000,$B61,R2!$I$3:$I$6000)+SUMIF(R3!$B$3:$B$6000,$B61,R3!$D$3:$D$6000)</f>
        <v>-319.61561604</v>
      </c>
      <c r="B61" s="115" t="n">
        <f aca="false">Months!F61</f>
        <v>38534</v>
      </c>
    </row>
    <row r="62" customFormat="false" ht="12.75" hidden="false" customHeight="false" outlineLevel="0" collapsed="false">
      <c r="A62" s="87" t="n">
        <f aca="false">SUMIF(R1!$B$3:$B$6000,$B62,R1!$D$3:$D$6000)+SUMIF(R2!$B$3:$B$6000,$B62,R2!$I$3:$I$6000)+SUMIF(R3!$B$3:$B$6000,$B62,R3!$D$3:$D$6000)</f>
        <v>12.66897643</v>
      </c>
      <c r="B62" s="115" t="n">
        <f aca="false">Months!F62</f>
        <v>38565</v>
      </c>
    </row>
    <row r="63" customFormat="false" ht="12.75" hidden="false" customHeight="false" outlineLevel="0" collapsed="false">
      <c r="A63" s="87" t="n">
        <f aca="false">SUMIF(R1!$B$3:$B$6000,$B63,R1!$D$3:$D$6000)+SUMIF(R2!$B$3:$B$6000,$B63,R2!$I$3:$I$6000)+SUMIF(R3!$B$3:$B$6000,$B63,R3!$D$3:$D$6000)</f>
        <v>-299.82690182</v>
      </c>
      <c r="B63" s="115" t="n">
        <f aca="false">Months!F63</f>
        <v>38596</v>
      </c>
    </row>
    <row r="64" customFormat="false" ht="12.75" hidden="false" customHeight="false" outlineLevel="0" collapsed="false">
      <c r="A64" s="87" t="n">
        <f aca="false">SUMIF(R1!$B$3:$B$6000,$B64,R1!$D$3:$D$6000)+SUMIF(R2!$B$3:$B$6000,$B64,R2!$I$3:$I$6000)+SUMIF(R3!$B$3:$B$6000,$B64,R3!$D$3:$D$6000)</f>
        <v>-295.97905387</v>
      </c>
      <c r="B64" s="115" t="n">
        <f aca="false">Months!F64</f>
        <v>38626</v>
      </c>
    </row>
    <row r="65" customFormat="false" ht="12.75" hidden="false" customHeight="false" outlineLevel="0" collapsed="false">
      <c r="A65" s="87" t="n">
        <f aca="false">SUMIF(R1!$B$3:$B$6000,$B65,R1!$D$3:$D$6000)+SUMIF(R2!$B$3:$B$6000,$B65,R2!$I$3:$I$6000)+SUMIF(R3!$B$3:$B$6000,$B65,R3!$D$3:$D$6000)</f>
        <v>1.53289062</v>
      </c>
      <c r="B65" s="115" t="n">
        <f aca="false">Months!F65</f>
        <v>38657</v>
      </c>
    </row>
    <row r="66" customFormat="false" ht="12.75" hidden="false" customHeight="false" outlineLevel="0" collapsed="false">
      <c r="A66" s="87" t="n">
        <f aca="false">SUMIF(R1!$B$3:$B$6000,$B66,R1!$D$3:$D$6000)+SUMIF(R2!$B$3:$B$6000,$B66,R2!$I$3:$I$6000)+SUMIF(R3!$B$3:$B$6000,$B66,R3!$D$3:$D$6000)</f>
        <v>1216.60022423</v>
      </c>
      <c r="B66" s="115" t="n">
        <f aca="false">Months!F66</f>
        <v>38687</v>
      </c>
    </row>
    <row r="67" customFormat="false" ht="12.75" hidden="false" customHeight="false" outlineLevel="0" collapsed="false">
      <c r="A67" s="87" t="n">
        <f aca="false">SUMIF(R1!$B$3:$B$6000,$B67,R1!$D$3:$D$6000)+SUMIF(R2!$B$3:$B$6000,$B67,R2!$I$3:$I$6000)+SUMIF(R3!$B$3:$B$6000,$B67,R3!$D$3:$D$6000)</f>
        <v>1122.18811689</v>
      </c>
      <c r="B67" s="115" t="n">
        <f aca="false">Months!F67</f>
        <v>38718</v>
      </c>
    </row>
    <row r="68" customFormat="false" ht="12.75" hidden="false" customHeight="false" outlineLevel="0" collapsed="false">
      <c r="A68" s="87" t="n">
        <f aca="false">SUMIF(R1!$B$3:$B$6000,$B68,R1!$D$3:$D$6000)+SUMIF(R2!$B$3:$B$6000,$B68,R2!$I$3:$I$6000)+SUMIF(R3!$B$3:$B$6000,$B68,R3!$D$3:$D$6000)</f>
        <v>351.70581166</v>
      </c>
      <c r="B68" s="115" t="n">
        <f aca="false">Months!F68</f>
        <v>38749</v>
      </c>
    </row>
    <row r="69" customFormat="false" ht="12.75" hidden="false" customHeight="false" outlineLevel="0" collapsed="false">
      <c r="A69" s="87" t="n">
        <f aca="false">SUMIF(R1!$B$3:$B$6000,$B69,R1!$D$3:$D$6000)+SUMIF(R2!$B$3:$B$6000,$B69,R2!$I$3:$I$6000)+SUMIF(R3!$B$3:$B$6000,$B69,R3!$D$3:$D$6000)</f>
        <v>0.17599161</v>
      </c>
      <c r="B69" s="115" t="n">
        <f aca="false">Months!F69</f>
        <v>38777</v>
      </c>
    </row>
    <row r="70" customFormat="false" ht="12.75" hidden="false" customHeight="false" outlineLevel="0" collapsed="false">
      <c r="A70" s="87" t="n">
        <f aca="false">SUMIF(R1!$B$3:$B$6000,$B70,R1!$D$3:$D$6000)+SUMIF(R2!$B$3:$B$6000,$B70,R2!$I$3:$I$6000)+SUMIF(R3!$B$3:$B$6000,$B70,R3!$D$3:$D$6000)</f>
        <v>0.16925034</v>
      </c>
      <c r="B70" s="115" t="n">
        <f aca="false">Months!F70</f>
        <v>38808</v>
      </c>
    </row>
    <row r="71" customFormat="false" ht="12.75" hidden="false" customHeight="false" outlineLevel="0" collapsed="false">
      <c r="A71" s="87" t="n">
        <f aca="false">SUMIF(R1!$B$3:$B$6000,$B71,R1!$D$3:$D$6000)+SUMIF(R2!$B$3:$B$6000,$B71,R2!$I$3:$I$6000)+SUMIF(R3!$B$3:$B$6000,$B71,R3!$D$3:$D$6000)</f>
        <v>-623.30690114</v>
      </c>
      <c r="B71" s="115" t="n">
        <f aca="false">Months!F71</f>
        <v>38838</v>
      </c>
    </row>
    <row r="72" customFormat="false" ht="12.75" hidden="false" customHeight="false" outlineLevel="0" collapsed="false">
      <c r="A72" s="87" t="n">
        <f aca="false">SUMIF(R1!$B$3:$B$6000,$B72,R1!$D$3:$D$6000)+SUMIF(R2!$B$3:$B$6000,$B72,R2!$I$3:$I$6000)+SUMIF(R3!$B$3:$B$6000,$B72,R3!$D$3:$D$6000)</f>
        <v>-521.71326795</v>
      </c>
      <c r="B72" s="115" t="n">
        <f aca="false">Months!F72</f>
        <v>38869</v>
      </c>
    </row>
    <row r="73" customFormat="false" ht="12.75" hidden="false" customHeight="false" outlineLevel="0" collapsed="false">
      <c r="A73" s="87" t="n">
        <f aca="false">SUMIF(R1!$B$3:$B$6000,$B73,R1!$D$3:$D$6000)+SUMIF(R2!$B$3:$B$6000,$B73,R2!$I$3:$I$6000)+SUMIF(R3!$B$3:$B$6000,$B73,R3!$D$3:$D$6000)</f>
        <v>-541.98273806</v>
      </c>
      <c r="B73" s="115" t="n">
        <f aca="false">Months!F73</f>
        <v>38899</v>
      </c>
    </row>
    <row r="74" customFormat="false" ht="12.75" hidden="false" customHeight="false" outlineLevel="0" collapsed="false">
      <c r="A74" s="87" t="n">
        <f aca="false">SUMIF(R1!$B$3:$B$6000,$B74,R1!$D$3:$D$6000)+SUMIF(R2!$B$3:$B$6000,$B74,R2!$I$3:$I$6000)+SUMIF(R3!$B$3:$B$6000,$B74,R3!$D$3:$D$6000)</f>
        <v>-267.75294171</v>
      </c>
      <c r="B74" s="115" t="n">
        <f aca="false">Months!F74</f>
        <v>38930</v>
      </c>
    </row>
    <row r="75" customFormat="false" ht="12.75" hidden="false" customHeight="false" outlineLevel="0" collapsed="false">
      <c r="A75" s="87" t="n">
        <f aca="false">SUMIF(R1!$B$3:$B$6000,$B75,R1!$D$3:$D$6000)+SUMIF(R2!$B$3:$B$6000,$B75,R2!$I$3:$I$6000)+SUMIF(R3!$B$3:$B$6000,$B75,R3!$D$3:$D$6000)</f>
        <v>-518.72041724</v>
      </c>
      <c r="B75" s="115" t="n">
        <f aca="false">Months!F75</f>
        <v>38961</v>
      </c>
    </row>
    <row r="76" customFormat="false" ht="12.75" hidden="false" customHeight="false" outlineLevel="0" collapsed="false">
      <c r="A76" s="87" t="n">
        <f aca="false">SUMIF(R1!$B$3:$B$6000,$B76,R1!$D$3:$D$6000)+SUMIF(R2!$B$3:$B$6000,$B76,R2!$I$3:$I$6000)+SUMIF(R3!$B$3:$B$6000,$B76,R3!$D$3:$D$6000)</f>
        <v>-472.30821159</v>
      </c>
      <c r="B76" s="115" t="n">
        <f aca="false">Months!F76</f>
        <v>38991</v>
      </c>
    </row>
    <row r="77" customFormat="false" ht="12.75" hidden="false" customHeight="false" outlineLevel="0" collapsed="false">
      <c r="A77" s="87" t="n">
        <f aca="false">SUMIF(R1!$B$3:$B$6000,$B77,R1!$D$3:$D$6000)+SUMIF(R2!$B$3:$B$6000,$B77,R2!$I$3:$I$6000)+SUMIF(R3!$B$3:$B$6000,$B77,R3!$D$3:$D$6000)</f>
        <v>0.15593895</v>
      </c>
      <c r="B77" s="115" t="n">
        <f aca="false">Months!F77</f>
        <v>39022</v>
      </c>
    </row>
    <row r="78" customFormat="false" ht="12.75" hidden="false" customHeight="false" outlineLevel="0" collapsed="false">
      <c r="A78" s="87" t="n">
        <f aca="false">SUMIF(R1!$B$3:$B$6000,$B78,R1!$D$3:$D$6000)+SUMIF(R2!$B$3:$B$6000,$B78,R2!$I$3:$I$6000)+SUMIF(R3!$B$3:$B$6000,$B78,R3!$D$3:$D$6000)</f>
        <v>1213.12275452</v>
      </c>
      <c r="B78" s="115" t="n">
        <f aca="false">Months!F78</f>
        <v>39052</v>
      </c>
    </row>
    <row r="79" customFormat="false" ht="12.75" hidden="false" customHeight="false" outlineLevel="0" collapsed="false">
      <c r="A79" s="87" t="n">
        <f aca="false">SUMIF(R1!$B$3:$B$6000,$B79,R1!$D$3:$D$6000)+SUMIF(R2!$B$3:$B$6000,$B79,R2!$I$3:$I$6000)+SUMIF(R3!$B$3:$B$6000,$B79,R3!$D$3:$D$6000)</f>
        <v>1232.22138258</v>
      </c>
      <c r="B79" s="115" t="n">
        <f aca="false">Months!F79</f>
        <v>39083</v>
      </c>
    </row>
    <row r="80" customFormat="false" ht="12.75" hidden="false" customHeight="false" outlineLevel="0" collapsed="false">
      <c r="A80" s="87" t="n">
        <f aca="false">SUMIF(R1!$B$3:$B$6000,$B80,R1!$D$3:$D$6000)+SUMIF(R2!$B$3:$B$6000,$B80,R2!$I$3:$I$6000)+SUMIF(R3!$B$3:$B$6000,$B80,R3!$D$3:$D$6000)</f>
        <v>328.54793389</v>
      </c>
      <c r="B80" s="115" t="n">
        <f aca="false">Months!F80</f>
        <v>39114</v>
      </c>
    </row>
    <row r="81" customFormat="false" ht="12.75" hidden="false" customHeight="false" outlineLevel="0" collapsed="false">
      <c r="A81" s="87" t="n">
        <f aca="false">SUMIF(R1!$B$3:$B$6000,$B81,R1!$D$3:$D$6000)+SUMIF(R2!$B$3:$B$6000,$B81,R2!$I$3:$I$6000)+SUMIF(R3!$B$3:$B$6000,$B81,R3!$D$3:$D$6000)</f>
        <v>0.05554044</v>
      </c>
      <c r="B81" s="115" t="n">
        <f aca="false">Months!F81</f>
        <v>39142</v>
      </c>
    </row>
    <row r="82" customFormat="false" ht="12.75" hidden="false" customHeight="false" outlineLevel="0" collapsed="false">
      <c r="A82" s="87" t="n">
        <f aca="false">SUMIF(R1!$B$3:$B$6000,$B82,R1!$D$3:$D$6000)+SUMIF(R2!$B$3:$B$6000,$B82,R2!$I$3:$I$6000)+SUMIF(R3!$B$3:$B$6000,$B82,R3!$D$3:$D$6000)</f>
        <v>0.0418233</v>
      </c>
      <c r="B82" s="115" t="n">
        <f aca="false">Months!F82</f>
        <v>39173</v>
      </c>
    </row>
    <row r="83" customFormat="false" ht="12.75" hidden="false" customHeight="false" outlineLevel="0" collapsed="false">
      <c r="A83" s="87" t="n">
        <f aca="false">SUMIF(R1!$B$3:$B$6000,$B83,R1!$D$3:$D$6000)+SUMIF(R2!$B$3:$B$6000,$B83,R2!$I$3:$I$6000)+SUMIF(R3!$B$3:$B$6000,$B83,R3!$D$3:$D$6000)</f>
        <v>0</v>
      </c>
      <c r="B83" s="115" t="n">
        <f aca="false">Months!F83</f>
        <v>39203</v>
      </c>
    </row>
    <row r="84" customFormat="false" ht="12.75" hidden="false" customHeight="false" outlineLevel="0" collapsed="false">
      <c r="A84" s="87" t="n">
        <f aca="false">SUMIF(R1!$B$3:$B$6000,$B84,R1!$D$3:$D$6000)+SUMIF(R2!$B$3:$B$6000,$B84,R2!$I$3:$I$6000)+SUMIF(R3!$B$3:$B$6000,$B84,R3!$D$3:$D$6000)</f>
        <v>0</v>
      </c>
      <c r="B84" s="115" t="n">
        <f aca="false">Months!F84</f>
        <v>39234</v>
      </c>
    </row>
    <row r="85" customFormat="false" ht="12.75" hidden="false" customHeight="false" outlineLevel="0" collapsed="false">
      <c r="A85" s="87" t="n">
        <f aca="false">SUMIF(R1!$B$3:$B$6000,$B85,R1!$D$3:$D$6000)+SUMIF(R2!$B$3:$B$6000,$B85,R2!$I$3:$I$6000)+SUMIF(R3!$B$3:$B$6000,$B85,R3!$D$3:$D$6000)</f>
        <v>0</v>
      </c>
      <c r="B85" s="115" t="n">
        <f aca="false">Months!F85</f>
        <v>39264</v>
      </c>
    </row>
    <row r="86" customFormat="false" ht="12.75" hidden="false" customHeight="false" outlineLevel="0" collapsed="false">
      <c r="A86" s="87" t="n">
        <f aca="false">SUMIF(R1!$B$3:$B$6000,$B86,R1!$D$3:$D$6000)+SUMIF(R2!$B$3:$B$6000,$B86,R2!$I$3:$I$6000)+SUMIF(R3!$B$3:$B$6000,$B86,R3!$D$3:$D$6000)</f>
        <v>0</v>
      </c>
      <c r="B86" s="115" t="n">
        <f aca="false">Months!F86</f>
        <v>39295</v>
      </c>
    </row>
    <row r="87" customFormat="false" ht="12.75" hidden="false" customHeight="false" outlineLevel="0" collapsed="false">
      <c r="A87" s="87" t="n">
        <f aca="false">SUMIF(R1!$B$3:$B$6000,$B87,R1!$D$3:$D$6000)+SUMIF(R2!$B$3:$B$6000,$B87,R2!$I$3:$I$6000)+SUMIF(R3!$B$3:$B$6000,$B87,R3!$D$3:$D$6000)</f>
        <v>0</v>
      </c>
      <c r="B87" s="115" t="n">
        <f aca="false">Months!F87</f>
        <v>39326</v>
      </c>
    </row>
    <row r="88" customFormat="false" ht="12.75" hidden="false" customHeight="false" outlineLevel="0" collapsed="false">
      <c r="A88" s="87" t="n">
        <f aca="false">SUMIF(R1!$B$3:$B$6000,$B88,R1!$D$3:$D$6000)+SUMIF(R2!$B$3:$B$6000,$B88,R2!$I$3:$I$6000)+SUMIF(R3!$B$3:$B$6000,$B88,R3!$D$3:$D$6000)</f>
        <v>0</v>
      </c>
      <c r="B88" s="115" t="n">
        <f aca="false">Months!F88</f>
        <v>39356</v>
      </c>
    </row>
    <row r="89" customFormat="false" ht="12.75" hidden="false" customHeight="false" outlineLevel="0" collapsed="false">
      <c r="A89" s="87" t="n">
        <f aca="false">SUMIF(R1!$B$3:$B$6000,$B89,R1!$D$3:$D$6000)+SUMIF(R2!$B$3:$B$6000,$B89,R2!$I$3:$I$6000)+SUMIF(R3!$B$3:$B$6000,$B89,R3!$D$3:$D$6000)</f>
        <v>0</v>
      </c>
      <c r="B89" s="115" t="n">
        <f aca="false">Months!F89</f>
        <v>39387</v>
      </c>
    </row>
    <row r="90" customFormat="false" ht="12.75" hidden="false" customHeight="false" outlineLevel="0" collapsed="false">
      <c r="A90" s="87" t="n">
        <f aca="false">SUMIF(R1!$B$3:$B$6000,$B90,R1!$D$3:$D$6000)+SUMIF(R2!$B$3:$B$6000,$B90,R2!$I$3:$I$6000)+SUMIF(R3!$B$3:$B$6000,$B90,R3!$D$3:$D$6000)</f>
        <v>0</v>
      </c>
      <c r="B90" s="115" t="n">
        <f aca="false">Months!F90</f>
        <v>39417</v>
      </c>
    </row>
    <row r="91" customFormat="false" ht="12.75" hidden="false" customHeight="false" outlineLevel="0" collapsed="false">
      <c r="A91" s="87" t="n">
        <f aca="false">SUMIF(R1!$B$3:$B$6000,$B91,R1!$D$3:$D$6000)+SUMIF(R2!$B$3:$B$6000,$B91,R2!$I$3:$I$6000)+SUMIF(R3!$B$3:$B$6000,$B91,R3!$D$3:$D$6000)</f>
        <v>0</v>
      </c>
      <c r="B91" s="115" t="n">
        <f aca="false">Months!F91</f>
        <v>39448</v>
      </c>
    </row>
    <row r="92" customFormat="false" ht="12.75" hidden="false" customHeight="false" outlineLevel="0" collapsed="false">
      <c r="A92" s="87" t="n">
        <f aca="false">SUMIF(R1!$B$3:$B$6000,$B92,R1!$D$3:$D$6000)+SUMIF(R2!$B$3:$B$6000,$B92,R2!$I$3:$I$6000)+SUMIF(R3!$B$3:$B$6000,$B92,R3!$D$3:$D$6000)</f>
        <v>0</v>
      </c>
      <c r="B92" s="115" t="n">
        <f aca="false">Months!F92</f>
        <v>39479</v>
      </c>
    </row>
    <row r="93" customFormat="false" ht="12.75" hidden="false" customHeight="false" outlineLevel="0" collapsed="false">
      <c r="A93" s="87" t="n">
        <f aca="false">SUMIF(R1!$B$3:$B$6000,$B93,R1!$D$3:$D$6000)+SUMIF(R2!$B$3:$B$6000,$B93,R2!$I$3:$I$6000)+SUMIF(R3!$B$3:$B$6000,$B93,R3!$D$3:$D$6000)</f>
        <v>0</v>
      </c>
      <c r="B93" s="115" t="n">
        <f aca="false">Months!F93</f>
        <v>39508</v>
      </c>
    </row>
    <row r="94" customFormat="false" ht="12.75" hidden="false" customHeight="false" outlineLevel="0" collapsed="false">
      <c r="A94" s="87" t="n">
        <f aca="false">SUMIF(R1!$B$3:$B$6000,$B94,R1!$D$3:$D$6000)+SUMIF(R2!$B$3:$B$6000,$B94,R2!$I$3:$I$6000)+SUMIF(R3!$B$3:$B$6000,$B94,R3!$D$3:$D$6000)</f>
        <v>0</v>
      </c>
      <c r="B94" s="115" t="n">
        <f aca="false">Months!F94</f>
        <v>39539</v>
      </c>
    </row>
    <row r="95" customFormat="false" ht="12.75" hidden="false" customHeight="false" outlineLevel="0" collapsed="false">
      <c r="A95" s="87" t="n">
        <f aca="false">SUMIF(R1!$B$3:$B$6000,$B95,R1!$D$3:$D$6000)+SUMIF(R2!$B$3:$B$6000,$B95,R2!$I$3:$I$6000)+SUMIF(R3!$B$3:$B$6000,$B95,R3!$D$3:$D$6000)</f>
        <v>0</v>
      </c>
      <c r="B95" s="115" t="n">
        <f aca="false">Months!F95</f>
        <v>39569</v>
      </c>
    </row>
    <row r="96" customFormat="false" ht="12.75" hidden="false" customHeight="false" outlineLevel="0" collapsed="false">
      <c r="A96" s="87" t="n">
        <f aca="false">SUMIF(R1!$B$3:$B$6000,$B96,R1!$D$3:$D$6000)+SUMIF(R2!$B$3:$B$6000,$B96,R2!$I$3:$I$6000)+SUMIF(R3!$B$3:$B$6000,$B96,R3!$D$3:$D$6000)</f>
        <v>0</v>
      </c>
      <c r="B96" s="115" t="n">
        <f aca="false">Months!F96</f>
        <v>39600</v>
      </c>
    </row>
    <row r="97" customFormat="false" ht="12.75" hidden="false" customHeight="false" outlineLevel="0" collapsed="false">
      <c r="A97" s="87" t="n">
        <f aca="false">SUMIF(R1!$B$3:$B$6000,$B97,R1!$D$3:$D$6000)+SUMIF(R2!$B$3:$B$6000,$B97,R2!$I$3:$I$6000)+SUMIF(R3!$B$3:$B$6000,$B97,R3!$D$3:$D$6000)</f>
        <v>0</v>
      </c>
      <c r="B97" s="115" t="n">
        <f aca="false">Months!F97</f>
        <v>39630</v>
      </c>
    </row>
    <row r="98" customFormat="false" ht="12.75" hidden="false" customHeight="false" outlineLevel="0" collapsed="false">
      <c r="A98" s="87" t="n">
        <f aca="false">SUMIF(R1!$B$3:$B$6000,$B98,R1!$D$3:$D$6000)+SUMIF(R2!$B$3:$B$6000,$B98,R2!$I$3:$I$6000)+SUMIF(R3!$B$3:$B$6000,$B98,R3!$D$3:$D$6000)</f>
        <v>0</v>
      </c>
      <c r="B98" s="115" t="n">
        <f aca="false">Months!F98</f>
        <v>39661</v>
      </c>
    </row>
    <row r="99" customFormat="false" ht="12.75" hidden="false" customHeight="false" outlineLevel="0" collapsed="false">
      <c r="A99" s="87" t="n">
        <f aca="false">SUMIF(R1!$B$3:$B$6000,$B99,R1!$D$3:$D$6000)+SUMIF(R2!$B$3:$B$6000,$B99,R2!$I$3:$I$6000)+SUMIF(R3!$B$3:$B$6000,$B99,R3!$D$3:$D$6000)</f>
        <v>0</v>
      </c>
      <c r="B99" s="115" t="n">
        <f aca="false">Months!F99</f>
        <v>39692</v>
      </c>
    </row>
    <row r="100" customFormat="false" ht="12.75" hidden="false" customHeight="false" outlineLevel="0" collapsed="false">
      <c r="A100" s="87" t="n">
        <f aca="false">SUMIF(R1!$B$3:$B$6000,$B100,R1!$D$3:$D$6000)+SUMIF(R2!$B$3:$B$6000,$B100,R2!$I$3:$I$6000)+SUMIF(R3!$B$3:$B$6000,$B100,R3!$D$3:$D$6000)</f>
        <v>0</v>
      </c>
      <c r="B100" s="115" t="n">
        <f aca="false">Months!F100</f>
        <v>39722</v>
      </c>
    </row>
    <row r="101" customFormat="false" ht="12.75" hidden="false" customHeight="false" outlineLevel="0" collapsed="false">
      <c r="A101" s="87" t="n">
        <f aca="false">SUMIF(R1!$B$3:$B$6000,$B101,R1!$D$3:$D$6000)+SUMIF(R2!$B$3:$B$6000,$B101,R2!$I$3:$I$6000)+SUMIF(R3!$B$3:$B$6000,$B101,R3!$D$3:$D$6000)</f>
        <v>0</v>
      </c>
      <c r="B101" s="115" t="n">
        <f aca="false">Months!F101</f>
        <v>39753</v>
      </c>
    </row>
    <row r="102" customFormat="false" ht="12.75" hidden="false" customHeight="false" outlineLevel="0" collapsed="false">
      <c r="A102" s="87" t="n">
        <f aca="false">SUMIF(R1!$B$3:$B$6000,$B102,R1!$D$3:$D$6000)+SUMIF(R2!$B$3:$B$6000,$B102,R2!$I$3:$I$6000)+SUMIF(R3!$B$3:$B$6000,$B102,R3!$D$3:$D$6000)</f>
        <v>0</v>
      </c>
      <c r="B102" s="115" t="n">
        <f aca="false">Months!F102</f>
        <v>39783</v>
      </c>
    </row>
    <row r="103" customFormat="false" ht="12.75" hidden="false" customHeight="false" outlineLevel="0" collapsed="false">
      <c r="A103" s="87" t="n">
        <f aca="false">SUMIF(R1!$B$3:$B$6000,$B103,R1!$D$3:$D$6000)+SUMIF(R2!$B$3:$B$6000,$B103,R2!$I$3:$I$6000)+SUMIF(R3!$B$3:$B$6000,$B103,R3!$D$3:$D$6000)</f>
        <v>0</v>
      </c>
      <c r="B103" s="115" t="n">
        <f aca="false">Months!F103</f>
        <v>39814</v>
      </c>
    </row>
    <row r="104" customFormat="false" ht="12.75" hidden="false" customHeight="false" outlineLevel="0" collapsed="false">
      <c r="A104" s="87" t="n">
        <f aca="false">SUMIF(R1!$B$3:$B$6000,$B104,R1!$D$3:$D$6000)+SUMIF(R2!$B$3:$B$6000,$B104,R2!$I$3:$I$6000)+SUMIF(R3!$B$3:$B$6000,$B104,R3!$D$3:$D$6000)</f>
        <v>0</v>
      </c>
      <c r="B104" s="115" t="n">
        <f aca="false">Months!F104</f>
        <v>39845</v>
      </c>
    </row>
    <row r="105" customFormat="false" ht="12.75" hidden="false" customHeight="false" outlineLevel="0" collapsed="false">
      <c r="A105" s="87" t="n">
        <f aca="false">SUMIF(R1!$B$3:$B$6000,$B105,R1!$D$3:$D$6000)+SUMIF(R2!$B$3:$B$6000,$B105,R2!$I$3:$I$6000)+SUMIF(R3!$B$3:$B$6000,$B105,R3!$D$3:$D$6000)</f>
        <v>0</v>
      </c>
      <c r="B105" s="115" t="n">
        <f aca="false">Months!F105</f>
        <v>39873</v>
      </c>
    </row>
    <row r="106" customFormat="false" ht="12.75" hidden="false" customHeight="false" outlineLevel="0" collapsed="false">
      <c r="A106" s="87" t="n">
        <f aca="false">SUMIF(R1!$B$3:$B$6000,$B106,R1!$D$3:$D$6000)+SUMIF(R2!$B$3:$B$6000,$B106,R2!$I$3:$I$6000)+SUMIF(R3!$B$3:$B$6000,$B106,R3!$D$3:$D$6000)</f>
        <v>0</v>
      </c>
      <c r="B106" s="115" t="n">
        <f aca="false">Months!F106</f>
        <v>39904</v>
      </c>
    </row>
    <row r="107" customFormat="false" ht="12.75" hidden="false" customHeight="false" outlineLevel="0" collapsed="false">
      <c r="A107" s="87" t="n">
        <f aca="false">SUMIF(R1!$B$3:$B$6000,$B107,R1!$D$3:$D$6000)+SUMIF(R2!$B$3:$B$6000,$B107,R2!$I$3:$I$6000)+SUMIF(R3!$B$3:$B$6000,$B107,R3!$D$3:$D$6000)</f>
        <v>0</v>
      </c>
      <c r="B107" s="115" t="n">
        <f aca="false">Months!F107</f>
        <v>39934</v>
      </c>
    </row>
    <row r="108" customFormat="false" ht="12.75" hidden="false" customHeight="false" outlineLevel="0" collapsed="false">
      <c r="A108" s="87" t="n">
        <f aca="false">SUMIF(R1!$B$3:$B$6000,$B108,R1!$D$3:$D$6000)+SUMIF(R2!$B$3:$B$6000,$B108,R2!$I$3:$I$6000)+SUMIF(R3!$B$3:$B$6000,$B108,R3!$D$3:$D$6000)</f>
        <v>0</v>
      </c>
      <c r="B108" s="115" t="n">
        <f aca="false">Months!F108</f>
        <v>39965</v>
      </c>
    </row>
    <row r="109" customFormat="false" ht="12.75" hidden="false" customHeight="false" outlineLevel="0" collapsed="false">
      <c r="A109" s="87" t="n">
        <f aca="false">SUMIF(R1!$B$3:$B$6000,$B109,R1!$D$3:$D$6000)+SUMIF(R2!$B$3:$B$6000,$B109,R2!$I$3:$I$6000)+SUMIF(R3!$B$3:$B$6000,$B109,R3!$D$3:$D$6000)</f>
        <v>0</v>
      </c>
      <c r="B109" s="115" t="n">
        <f aca="false">Months!F109</f>
        <v>39995</v>
      </c>
    </row>
    <row r="110" customFormat="false" ht="12.75" hidden="false" customHeight="false" outlineLevel="0" collapsed="false">
      <c r="A110" s="87" t="n">
        <f aca="false">SUMIF(R1!$B$3:$B$6000,$B110,R1!$D$3:$D$6000)+SUMIF(R2!$B$3:$B$6000,$B110,R2!$I$3:$I$6000)+SUMIF(R3!$B$3:$B$6000,$B110,R3!$D$3:$D$6000)</f>
        <v>0</v>
      </c>
      <c r="B110" s="115" t="n">
        <f aca="false">Months!F110</f>
        <v>40026</v>
      </c>
    </row>
    <row r="111" customFormat="false" ht="12.75" hidden="false" customHeight="false" outlineLevel="0" collapsed="false">
      <c r="A111" s="87" t="n">
        <f aca="false">SUMIF(R1!$B$3:$B$6000,$B111,R1!$D$3:$D$6000)+SUMIF(R2!$B$3:$B$6000,$B111,R2!$I$3:$I$6000)+SUMIF(R3!$B$3:$B$6000,$B111,R3!$D$3:$D$6000)</f>
        <v>0</v>
      </c>
      <c r="B111" s="115" t="n">
        <f aca="false">Months!F111</f>
        <v>40057</v>
      </c>
    </row>
    <row r="112" customFormat="false" ht="12.75" hidden="false" customHeight="false" outlineLevel="0" collapsed="false">
      <c r="A112" s="87" t="n">
        <f aca="false">SUMIF(R1!$B$3:$B$6000,$B112,R1!$D$3:$D$6000)+SUMIF(R2!$B$3:$B$6000,$B112,R2!$I$3:$I$6000)+SUMIF(R3!$B$3:$B$6000,$B112,R3!$D$3:$D$6000)</f>
        <v>0</v>
      </c>
      <c r="B112" s="115" t="n">
        <f aca="false">Months!F112</f>
        <v>40087</v>
      </c>
    </row>
    <row r="113" customFormat="false" ht="12.75" hidden="false" customHeight="false" outlineLevel="0" collapsed="false">
      <c r="A113" s="87" t="n">
        <f aca="false">SUMIF(R1!$B$3:$B$6000,$B113,R1!$D$3:$D$6000)+SUMIF(R2!$B$3:$B$6000,$B113,R2!$I$3:$I$6000)+SUMIF(R3!$B$3:$B$6000,$B113,R3!$D$3:$D$6000)</f>
        <v>0</v>
      </c>
      <c r="B113" s="115" t="n">
        <f aca="false">Months!F113</f>
        <v>40118</v>
      </c>
    </row>
    <row r="114" customFormat="false" ht="12.75" hidden="false" customHeight="false" outlineLevel="0" collapsed="false">
      <c r="A114" s="87" t="n">
        <f aca="false">SUMIF(R1!$B$3:$B$6000,$B114,R1!$D$3:$D$6000)+SUMIF(R2!$B$3:$B$6000,$B114,R2!$I$3:$I$6000)+SUMIF(R3!$B$3:$B$6000,$B114,R3!$D$3:$D$6000)</f>
        <v>0</v>
      </c>
      <c r="B114" s="115" t="n">
        <f aca="false">Months!F114</f>
        <v>40148</v>
      </c>
    </row>
    <row r="115" customFormat="false" ht="12.75" hidden="false" customHeight="false" outlineLevel="0" collapsed="false">
      <c r="A115" s="87" t="n">
        <f aca="false">SUMIF(R1!$B$3:$B$6000,$B115,R1!$D$3:$D$6000)+SUMIF(R2!$B$3:$B$6000,$B115,R2!$I$3:$I$6000)+SUMIF(R3!$B$3:$B$6000,$B115,R3!$D$3:$D$6000)</f>
        <v>0</v>
      </c>
      <c r="B115" s="115" t="n">
        <f aca="false">Months!F115</f>
        <v>40179</v>
      </c>
    </row>
    <row r="116" customFormat="false" ht="12.75" hidden="false" customHeight="false" outlineLevel="0" collapsed="false">
      <c r="A116" s="87" t="n">
        <f aca="false">SUMIF(R1!$B$3:$B$6000,$B116,R1!$D$3:$D$6000)+SUMIF(R2!$B$3:$B$6000,$B116,R2!$I$3:$I$6000)+SUMIF(R3!$B$3:$B$6000,$B116,R3!$D$3:$D$6000)</f>
        <v>0</v>
      </c>
      <c r="B116" s="115" t="n">
        <f aca="false">Months!F116</f>
        <v>40210</v>
      </c>
    </row>
    <row r="117" customFormat="false" ht="12.75" hidden="false" customHeight="false" outlineLevel="0" collapsed="false">
      <c r="A117" s="87" t="n">
        <f aca="false">SUMIF(R1!$B$3:$B$6000,$B117,R1!$D$3:$D$6000)+SUMIF(R2!$B$3:$B$6000,$B117,R2!$I$3:$I$6000)+SUMIF(R3!$B$3:$B$6000,$B117,R3!$D$3:$D$6000)</f>
        <v>0</v>
      </c>
      <c r="B117" s="115" t="n">
        <f aca="false">Months!F117</f>
        <v>40238</v>
      </c>
    </row>
    <row r="118" customFormat="false" ht="12.75" hidden="false" customHeight="false" outlineLevel="0" collapsed="false">
      <c r="A118" s="87" t="n">
        <f aca="false">SUMIF(R1!$B$3:$B$6000,$B118,R1!$D$3:$D$6000)+SUMIF(R2!$B$3:$B$6000,$B118,R2!$I$3:$I$6000)+SUMIF(R3!$B$3:$B$6000,$B118,R3!$D$3:$D$6000)</f>
        <v>0</v>
      </c>
      <c r="B118" s="115" t="n">
        <f aca="false">Months!F118</f>
        <v>40269</v>
      </c>
    </row>
    <row r="119" customFormat="false" ht="12.75" hidden="false" customHeight="false" outlineLevel="0" collapsed="false">
      <c r="A119" s="87" t="n">
        <f aca="false">SUMIF(R1!$B$3:$B$6000,$B119,R1!$D$3:$D$6000)+SUMIF(R2!$B$3:$B$6000,$B119,R2!$I$3:$I$6000)+SUMIF(R3!$B$3:$B$6000,$B119,R3!$D$3:$D$6000)</f>
        <v>0</v>
      </c>
      <c r="B119" s="115" t="n">
        <f aca="false">Months!F119</f>
        <v>40299</v>
      </c>
    </row>
    <row r="120" customFormat="false" ht="12.75" hidden="false" customHeight="false" outlineLevel="0" collapsed="false">
      <c r="A120" s="87" t="n">
        <f aca="false">SUMIF(R1!$B$3:$B$6000,$B120,R1!$D$3:$D$6000)+SUMIF(R2!$B$3:$B$6000,$B120,R2!$I$3:$I$6000)+SUMIF(R3!$B$3:$B$6000,$B120,R3!$D$3:$D$6000)</f>
        <v>0</v>
      </c>
      <c r="B120" s="115" t="n">
        <f aca="false">Months!F120</f>
        <v>40330</v>
      </c>
    </row>
    <row r="121" customFormat="false" ht="12.75" hidden="false" customHeight="false" outlineLevel="0" collapsed="false">
      <c r="A121" s="87" t="n">
        <f aca="false">SUMIF(R1!$B$3:$B$6000,$B121,R1!$D$3:$D$6000)+SUMIF(R2!$B$3:$B$6000,$B121,R2!$I$3:$I$6000)+SUMIF(R3!$B$3:$B$6000,$B121,R3!$D$3:$D$6000)</f>
        <v>0</v>
      </c>
      <c r="B121" s="115" t="n">
        <f aca="false">Months!F121</f>
        <v>40360</v>
      </c>
    </row>
    <row r="122" customFormat="false" ht="12.75" hidden="false" customHeight="false" outlineLevel="0" collapsed="false">
      <c r="A122" s="87" t="n">
        <f aca="false">SUMIF(R1!$B$3:$B$6000,$B122,R1!$D$3:$D$6000)+SUMIF(R2!$B$3:$B$6000,$B122,R2!$I$3:$I$6000)+SUMIF(R3!$B$3:$B$6000,$B122,R3!$D$3:$D$6000)</f>
        <v>0</v>
      </c>
      <c r="B122" s="115" t="n">
        <f aca="false">Months!F122</f>
        <v>40391</v>
      </c>
    </row>
    <row r="123" customFormat="false" ht="12.75" hidden="false" customHeight="false" outlineLevel="0" collapsed="false">
      <c r="A123" s="87" t="n">
        <f aca="false">SUMIF(R1!$B$3:$B$6000,$B123,R1!$D$3:$D$6000)+SUMIF(R2!$B$3:$B$6000,$B123,R2!$I$3:$I$6000)+SUMIF(R3!$B$3:$B$6000,$B123,R3!$D$3:$D$6000)</f>
        <v>0</v>
      </c>
      <c r="B123" s="115" t="n">
        <f aca="false">Months!F123</f>
        <v>40422</v>
      </c>
    </row>
    <row r="124" customFormat="false" ht="12.75" hidden="false" customHeight="false" outlineLevel="0" collapsed="false">
      <c r="A124" s="87" t="n">
        <f aca="false">SUMIF(R1!$B$3:$B$6000,$B124,R1!$D$3:$D$6000)+SUMIF(R2!$B$3:$B$6000,$B124,R2!$I$3:$I$6000)+SUMIF(R3!$B$3:$B$6000,$B124,R3!$D$3:$D$6000)</f>
        <v>0</v>
      </c>
      <c r="B124" s="115" t="n">
        <f aca="false">Months!F124</f>
        <v>40452</v>
      </c>
    </row>
    <row r="125" customFormat="false" ht="12.75" hidden="false" customHeight="false" outlineLevel="0" collapsed="false">
      <c r="A125" s="87" t="n">
        <f aca="false">SUMIF(R1!$B$3:$B$6000,$B125,R1!$D$3:$D$6000)+SUMIF(R2!$B$3:$B$6000,$B125,R2!$I$3:$I$6000)+SUMIF(R3!$B$3:$B$6000,$B125,R3!$D$3:$D$6000)</f>
        <v>0</v>
      </c>
      <c r="B125" s="115" t="n">
        <f aca="false">Months!F125</f>
        <v>40483</v>
      </c>
    </row>
    <row r="126" customFormat="false" ht="12.75" hidden="false" customHeight="false" outlineLevel="0" collapsed="false">
      <c r="A126" s="87" t="n">
        <f aca="false">SUMIF(R1!$B$3:$B$6000,$B126,R1!$D$3:$D$6000)+SUMIF(R2!$B$3:$B$6000,$B126,R2!$I$3:$I$6000)+SUMIF(R3!$B$3:$B$6000,$B126,R3!$D$3:$D$6000)</f>
        <v>0</v>
      </c>
      <c r="B126" s="115" t="n">
        <f aca="false">Months!F126</f>
        <v>40513</v>
      </c>
    </row>
    <row r="127" customFormat="false" ht="12.75" hidden="false" customHeight="false" outlineLevel="0" collapsed="false">
      <c r="A127" s="87" t="n">
        <f aca="false">SUMIF(R1!$B$3:$B$6000,$B127,R1!$D$3:$D$6000)+SUMIF(R2!$B$3:$B$6000,$B127,R2!$I$3:$I$6000)+SUMIF(R3!$B$3:$B$6000,$B127,R3!$D$3:$D$6000)</f>
        <v>0</v>
      </c>
      <c r="B127" s="115" t="n">
        <f aca="false">Months!F127</f>
        <v>40544</v>
      </c>
    </row>
    <row r="128" customFormat="false" ht="12.75" hidden="false" customHeight="false" outlineLevel="0" collapsed="false">
      <c r="A128" s="87" t="n">
        <f aca="false">SUMIF(R1!$B$3:$B$6000,$B128,R1!$D$3:$D$6000)+SUMIF(R2!$B$3:$B$6000,$B128,R2!$I$3:$I$6000)+SUMIF(R3!$B$3:$B$6000,$B128,R3!$D$3:$D$6000)</f>
        <v>0</v>
      </c>
      <c r="B128" s="115" t="n">
        <f aca="false">Months!F128</f>
        <v>40575</v>
      </c>
    </row>
    <row r="129" customFormat="false" ht="12.75" hidden="false" customHeight="false" outlineLevel="0" collapsed="false">
      <c r="A129" s="87" t="n">
        <f aca="false">SUMIF(R1!$B$3:$B$6000,$B129,R1!$D$3:$D$6000)+SUMIF(R2!$B$3:$B$6000,$B129,R2!$I$3:$I$6000)+SUMIF(R3!$B$3:$B$6000,$B129,R3!$D$3:$D$6000)</f>
        <v>0</v>
      </c>
      <c r="B129" s="115" t="n">
        <f aca="false">Months!F129</f>
        <v>40603</v>
      </c>
    </row>
    <row r="130" customFormat="false" ht="12.75" hidden="false" customHeight="false" outlineLevel="0" collapsed="false">
      <c r="A130" s="87" t="n">
        <f aca="false">SUMIF(R1!$B$3:$B$6000,$B130,R1!$D$3:$D$6000)+SUMIF(R2!$B$3:$B$6000,$B130,R2!$I$3:$I$6000)+SUMIF(R3!$B$3:$B$6000,$B130,R3!$D$3:$D$6000)</f>
        <v>0</v>
      </c>
      <c r="B130" s="115" t="n">
        <f aca="false">Months!F130</f>
        <v>40634</v>
      </c>
    </row>
    <row r="131" customFormat="false" ht="12.75" hidden="false" customHeight="false" outlineLevel="0" collapsed="false">
      <c r="A131" s="87" t="n">
        <f aca="false">SUMIF(R1!$B$3:$B$6000,$B131,R1!$D$3:$D$6000)+SUMIF(R2!$B$3:$B$6000,$B131,R2!$I$3:$I$6000)+SUMIF(R3!$B$3:$B$6000,$B131,R3!$D$3:$D$6000)</f>
        <v>0</v>
      </c>
      <c r="B131" s="115" t="n">
        <f aca="false">Months!F131</f>
        <v>40664</v>
      </c>
    </row>
    <row r="132" customFormat="false" ht="12.75" hidden="false" customHeight="false" outlineLevel="0" collapsed="false">
      <c r="A132" s="87" t="n">
        <f aca="false">SUMIF(R1!$B$3:$B$6000,$B132,R1!$D$3:$D$6000)+SUMIF(R2!$B$3:$B$6000,$B132,R2!$I$3:$I$6000)+SUMIF(R3!$B$3:$B$6000,$B132,R3!$D$3:$D$6000)</f>
        <v>0</v>
      </c>
      <c r="B132" s="115" t="n">
        <f aca="false">Months!F132</f>
        <v>40695</v>
      </c>
    </row>
    <row r="133" customFormat="false" ht="12.75" hidden="false" customHeight="false" outlineLevel="0" collapsed="false">
      <c r="A133" s="87" t="n">
        <f aca="false">SUMIF(R1!$B$3:$B$6000,$B133,R1!$D$3:$D$6000)+SUMIF(R2!$B$3:$B$6000,$B133,R2!$I$3:$I$6000)+SUMIF(R3!$B$3:$B$6000,$B133,R3!$D$3:$D$6000)</f>
        <v>0</v>
      </c>
      <c r="B133" s="115" t="n">
        <f aca="false">Months!F133</f>
        <v>40725</v>
      </c>
    </row>
    <row r="134" customFormat="false" ht="12.75" hidden="false" customHeight="false" outlineLevel="0" collapsed="false">
      <c r="A134" s="87" t="n">
        <f aca="false">SUMIF(R1!$B$3:$B$6000,$B134,R1!$D$3:$D$6000)+SUMIF(R2!$B$3:$B$6000,$B134,R2!$I$3:$I$6000)+SUMIF(R3!$B$3:$B$6000,$B134,R3!$D$3:$D$6000)</f>
        <v>0</v>
      </c>
      <c r="B134" s="115" t="n">
        <f aca="false">Months!F134</f>
        <v>40756</v>
      </c>
    </row>
    <row r="135" customFormat="false" ht="12.75" hidden="false" customHeight="false" outlineLevel="0" collapsed="false">
      <c r="A135" s="87" t="n">
        <f aca="false">SUMIF(R1!$B$3:$B$6000,$B135,R1!$D$3:$D$6000)+SUMIF(R2!$B$3:$B$6000,$B135,R2!$I$3:$I$6000)+SUMIF(R3!$B$3:$B$6000,$B135,R3!$D$3:$D$6000)</f>
        <v>0</v>
      </c>
      <c r="B135" s="115" t="n">
        <f aca="false">Months!F135</f>
        <v>40787</v>
      </c>
    </row>
    <row r="136" customFormat="false" ht="12.75" hidden="false" customHeight="false" outlineLevel="0" collapsed="false">
      <c r="A136" s="87" t="n">
        <f aca="false">SUMIF(R1!$B$3:$B$6000,$B136,R1!$D$3:$D$6000)+SUMIF(R2!$B$3:$B$6000,$B136,R2!$I$3:$I$6000)+SUMIF(R3!$B$3:$B$6000,$B136,R3!$D$3:$D$6000)</f>
        <v>0</v>
      </c>
      <c r="B136" s="115" t="n">
        <f aca="false">Months!F136</f>
        <v>40817</v>
      </c>
    </row>
    <row r="137" customFormat="false" ht="12.75" hidden="false" customHeight="false" outlineLevel="0" collapsed="false">
      <c r="A137" s="87" t="n">
        <f aca="false">SUMIF(R1!$B$3:$B$6000,$B137,R1!$D$3:$D$6000)+SUMIF(R2!$B$3:$B$6000,$B137,R2!$I$3:$I$6000)+SUMIF(R3!$B$3:$B$6000,$B137,R3!$D$3:$D$6000)</f>
        <v>0</v>
      </c>
      <c r="B137" s="115" t="n">
        <f aca="false">Months!F137</f>
        <v>40848</v>
      </c>
    </row>
    <row r="138" customFormat="false" ht="12.75" hidden="false" customHeight="false" outlineLevel="0" collapsed="false">
      <c r="A138" s="87" t="n">
        <f aca="false">SUMIF(R1!$B$3:$B$6000,$B138,R1!$D$3:$D$6000)+SUMIF(R2!$B$3:$B$6000,$B138,R2!$I$3:$I$6000)+SUMIF(R3!$B$3:$B$6000,$B138,R3!$D$3:$D$6000)</f>
        <v>0</v>
      </c>
      <c r="B138" s="115" t="n">
        <f aca="false">Months!F138</f>
        <v>40878</v>
      </c>
    </row>
    <row r="139" customFormat="false" ht="12.75" hidden="false" customHeight="false" outlineLevel="0" collapsed="false">
      <c r="A139" s="87" t="n">
        <f aca="false">SUMIF(R1!$B$3:$B$6000,$B139,R1!$D$3:$D$6000)+SUMIF(R2!$B$3:$B$6000,$B139,R2!$I$3:$I$6000)+SUMIF(R3!$B$3:$B$6000,$B139,R3!$D$3:$D$6000)</f>
        <v>0</v>
      </c>
      <c r="B139" s="115" t="n">
        <f aca="false">Months!F139</f>
        <v>40909</v>
      </c>
    </row>
    <row r="140" customFormat="false" ht="12.75" hidden="false" customHeight="false" outlineLevel="0" collapsed="false">
      <c r="A140" s="87" t="n">
        <f aca="false">SUMIF(R1!$B$3:$B$6000,$B140,R1!$D$3:$D$6000)+SUMIF(R2!$B$3:$B$6000,$B140,R2!$I$3:$I$6000)+SUMIF(R3!$B$3:$B$6000,$B140,R3!$D$3:$D$6000)</f>
        <v>0</v>
      </c>
      <c r="B140" s="115" t="n">
        <f aca="false">Months!F140</f>
        <v>40940</v>
      </c>
    </row>
    <row r="141" customFormat="false" ht="12.75" hidden="false" customHeight="false" outlineLevel="0" collapsed="false">
      <c r="A141" s="87" t="n">
        <f aca="false">SUMIF(R1!$B$3:$B$6000,$B141,R1!$D$3:$D$6000)+SUMIF(R2!$B$3:$B$6000,$B141,R2!$I$3:$I$6000)+SUMIF(R3!$B$3:$B$6000,$B141,R3!$D$3:$D$6000)</f>
        <v>0</v>
      </c>
      <c r="B141" s="115" t="n">
        <f aca="false">Months!F141</f>
        <v>40969</v>
      </c>
    </row>
    <row r="142" customFormat="false" ht="12.75" hidden="false" customHeight="false" outlineLevel="0" collapsed="false">
      <c r="A142" s="87" t="n">
        <f aca="false">SUMIF(R1!$B$3:$B$6000,$B142,R1!$D$3:$D$6000)+SUMIF(R2!$B$3:$B$6000,$B142,R2!$I$3:$I$6000)+SUMIF(R3!$B$3:$B$6000,$B142,R3!$D$3:$D$6000)</f>
        <v>0</v>
      </c>
      <c r="B142" s="115" t="n">
        <f aca="false">Months!F142</f>
        <v>41000</v>
      </c>
    </row>
    <row r="143" customFormat="false" ht="12.75" hidden="false" customHeight="false" outlineLevel="0" collapsed="false">
      <c r="A143" s="87" t="n">
        <f aca="false">SUMIF(R1!$B$3:$B$6000,$B143,R1!$D$3:$D$6000)+SUMIF(R2!$B$3:$B$6000,$B143,R2!$I$3:$I$6000)+SUMIF(R3!$B$3:$B$6000,$B143,R3!$D$3:$D$6000)</f>
        <v>0</v>
      </c>
      <c r="B143" s="115" t="n">
        <f aca="false">Months!F143</f>
        <v>41030</v>
      </c>
    </row>
    <row r="144" customFormat="false" ht="12.75" hidden="false" customHeight="false" outlineLevel="0" collapsed="false">
      <c r="A144" s="87" t="n">
        <f aca="false">SUMIF(R1!$B$3:$B$6000,$B144,R1!$D$3:$D$6000)+SUMIF(R2!$B$3:$B$6000,$B144,R2!$I$3:$I$6000)+SUMIF(R3!$B$3:$B$6000,$B144,R3!$D$3:$D$6000)</f>
        <v>0</v>
      </c>
      <c r="B144" s="115" t="n">
        <f aca="false">Months!F144</f>
        <v>41061</v>
      </c>
    </row>
    <row r="145" customFormat="false" ht="12.75" hidden="false" customHeight="false" outlineLevel="0" collapsed="false">
      <c r="A145" s="87" t="n">
        <f aca="false">SUMIF(R1!$B$3:$B$6000,$B145,R1!$D$3:$D$6000)+SUMIF(R2!$B$3:$B$6000,$B145,R2!$I$3:$I$6000)+SUMIF(R3!$B$3:$B$6000,$B145,R3!$D$3:$D$6000)</f>
        <v>0</v>
      </c>
      <c r="B145" s="115" t="n">
        <f aca="false">Months!F145</f>
        <v>41091</v>
      </c>
    </row>
    <row r="146" customFormat="false" ht="12.75" hidden="false" customHeight="false" outlineLevel="0" collapsed="false">
      <c r="A146" s="87" t="n">
        <f aca="false">SUMIF(R1!$B$3:$B$6000,$B146,R1!$D$3:$D$6000)+SUMIF(R2!$B$3:$B$6000,$B146,R2!$I$3:$I$6000)+SUMIF(R3!$B$3:$B$6000,$B146,R3!$D$3:$D$6000)</f>
        <v>0</v>
      </c>
      <c r="B146" s="115" t="n">
        <f aca="false">Months!F146</f>
        <v>41122</v>
      </c>
    </row>
    <row r="147" customFormat="false" ht="12.75" hidden="false" customHeight="false" outlineLevel="0" collapsed="false">
      <c r="A147" s="87" t="n">
        <f aca="false">SUMIF(R1!$B$3:$B$6000,$B147,R1!$D$3:$D$6000)+SUMIF(R2!$B$3:$B$6000,$B147,R2!$I$3:$I$6000)+SUMIF(R3!$B$3:$B$6000,$B147,R3!$D$3:$D$6000)</f>
        <v>0</v>
      </c>
      <c r="B147" s="115" t="n">
        <f aca="false">Months!F147</f>
        <v>41153</v>
      </c>
    </row>
    <row r="148" customFormat="false" ht="12.75" hidden="false" customHeight="false" outlineLevel="0" collapsed="false">
      <c r="A148" s="87" t="n">
        <f aca="false">SUMIF(R1!$B$3:$B$6000,$B148,R1!$D$3:$D$6000)+SUMIF(R2!$B$3:$B$6000,$B148,R2!$I$3:$I$6000)+SUMIF(R3!$B$3:$B$6000,$B148,R3!$D$3:$D$6000)</f>
        <v>0</v>
      </c>
      <c r="B148" s="115" t="n">
        <f aca="false">Months!F148</f>
        <v>41183</v>
      </c>
    </row>
    <row r="149" customFormat="false" ht="12.75" hidden="false" customHeight="false" outlineLevel="0" collapsed="false">
      <c r="A149" s="87" t="n">
        <f aca="false">SUMIF(R1!$B$3:$B$6000,$B149,R1!$D$3:$D$6000)+SUMIF(R2!$B$3:$B$6000,$B149,R2!$I$3:$I$6000)+SUMIF(R3!$B$3:$B$6000,$B149,R3!$D$3:$D$6000)</f>
        <v>0</v>
      </c>
      <c r="B149" s="115" t="n">
        <f aca="false">Months!F149</f>
        <v>41214</v>
      </c>
    </row>
    <row r="150" customFormat="false" ht="12.75" hidden="false" customHeight="false" outlineLevel="0" collapsed="false">
      <c r="A150" s="87" t="n">
        <f aca="false">SUMIF(R1!$B$3:$B$6000,$B150,R1!$D$3:$D$6000)+SUMIF(R2!$B$3:$B$6000,$B150,R2!$I$3:$I$6000)+SUMIF(R3!$B$3:$B$6000,$B150,R3!$D$3:$D$6000)</f>
        <v>0</v>
      </c>
      <c r="B150" s="115" t="n">
        <f aca="false">Months!F150</f>
        <v>41244</v>
      </c>
    </row>
    <row r="151" customFormat="false" ht="12.75" hidden="false" customHeight="false" outlineLevel="0" collapsed="false">
      <c r="A151" s="87" t="n">
        <f aca="false">SUMIF(R1!$B$3:$B$6000,$B151,R1!$D$3:$D$6000)+SUMIF(R2!$B$3:$B$6000,$B151,R2!$I$3:$I$6000)+SUMIF(R3!$B$3:$B$6000,$B151,R3!$D$3:$D$6000)</f>
        <v>0</v>
      </c>
      <c r="B151" s="115" t="n">
        <f aca="false">Months!F151</f>
        <v>41275</v>
      </c>
    </row>
    <row r="152" customFormat="false" ht="12.75" hidden="false" customHeight="false" outlineLevel="0" collapsed="false">
      <c r="A152" s="87" t="n">
        <f aca="false">SUMIF(R1!$B$3:$B$6000,$B152,R1!$D$3:$D$6000)+SUMIF(R2!$B$3:$B$6000,$B152,R2!$I$3:$I$6000)+SUMIF(R3!$B$3:$B$6000,$B152,R3!$D$3:$D$6000)</f>
        <v>0</v>
      </c>
      <c r="B152" s="115" t="n">
        <f aca="false">Months!F152</f>
        <v>41306</v>
      </c>
    </row>
    <row r="153" customFormat="false" ht="12.75" hidden="false" customHeight="false" outlineLevel="0" collapsed="false">
      <c r="A153" s="87" t="n">
        <f aca="false">SUMIF(R1!$B$3:$B$6000,$B153,R1!$D$3:$D$6000)+SUMIF(R2!$B$3:$B$6000,$B153,R2!$I$3:$I$6000)+SUMIF(R3!$B$3:$B$6000,$B153,R3!$D$3:$D$6000)</f>
        <v>0</v>
      </c>
      <c r="B153" s="115" t="n">
        <f aca="false">Months!F153</f>
        <v>41334</v>
      </c>
    </row>
    <row r="154" customFormat="false" ht="12.75" hidden="false" customHeight="false" outlineLevel="0" collapsed="false">
      <c r="A154" s="87" t="n">
        <f aca="false">SUMIF(R1!$B$3:$B$6000,$B154,R1!$D$3:$D$6000)+SUMIF(R2!$B$3:$B$6000,$B154,R2!$I$3:$I$6000)+SUMIF(R3!$B$3:$B$6000,$B154,R3!$D$3:$D$6000)</f>
        <v>0</v>
      </c>
      <c r="B154" s="115" t="n">
        <f aca="false">Months!F154</f>
        <v>41365</v>
      </c>
    </row>
    <row r="155" customFormat="false" ht="12.75" hidden="false" customHeight="false" outlineLevel="0" collapsed="false">
      <c r="A155" s="87" t="n">
        <f aca="false">SUMIF(R1!$B$3:$B$6000,$B155,R1!$D$3:$D$6000)+SUMIF(R2!$B$3:$B$6000,$B155,R2!$I$3:$I$6000)+SUMIF(R3!$B$3:$B$6000,$B155,R3!$D$3:$D$6000)</f>
        <v>0</v>
      </c>
      <c r="B155" s="115" t="n">
        <f aca="false">Months!F155</f>
        <v>41395</v>
      </c>
    </row>
    <row r="156" customFormat="false" ht="12.75" hidden="false" customHeight="false" outlineLevel="0" collapsed="false">
      <c r="A156" s="87" t="n">
        <f aca="false">SUMIF(R1!$B$3:$B$6000,$B156,R1!$D$3:$D$6000)+SUMIF(R2!$B$3:$B$6000,$B156,R2!$I$3:$I$6000)+SUMIF(R3!$B$3:$B$6000,$B156,R3!$D$3:$D$6000)</f>
        <v>0</v>
      </c>
      <c r="B156" s="115" t="n">
        <f aca="false">Months!F156</f>
        <v>41426</v>
      </c>
    </row>
    <row r="157" customFormat="false" ht="12.75" hidden="false" customHeight="false" outlineLevel="0" collapsed="false">
      <c r="A157" s="87" t="n">
        <f aca="false">SUMIF(R1!$B$3:$B$6000,$B157,R1!$D$3:$D$6000)+SUMIF(R2!$B$3:$B$6000,$B157,R2!$I$3:$I$6000)+SUMIF(R3!$B$3:$B$6000,$B157,R3!$D$3:$D$6000)</f>
        <v>0</v>
      </c>
      <c r="B157" s="115" t="n">
        <f aca="false">Months!F157</f>
        <v>41456</v>
      </c>
    </row>
    <row r="158" customFormat="false" ht="12.75" hidden="false" customHeight="false" outlineLevel="0" collapsed="false">
      <c r="A158" s="87" t="n">
        <f aca="false">SUMIF(R1!$B$3:$B$6000,$B158,R1!$D$3:$D$6000)+SUMIF(R2!$B$3:$B$6000,$B158,R2!$I$3:$I$6000)+SUMIF(R3!$B$3:$B$6000,$B158,R3!$D$3:$D$6000)</f>
        <v>0</v>
      </c>
      <c r="B158" s="115" t="n">
        <f aca="false">Months!F158</f>
        <v>41487</v>
      </c>
    </row>
    <row r="159" customFormat="false" ht="12.75" hidden="false" customHeight="false" outlineLevel="0" collapsed="false">
      <c r="A159" s="87" t="n">
        <f aca="false">SUMIF(R1!$B$3:$B$6000,$B159,R1!$D$3:$D$6000)+SUMIF(R2!$B$3:$B$6000,$B159,R2!$I$3:$I$6000)+SUMIF(R3!$B$3:$B$6000,$B159,R3!$D$3:$D$6000)</f>
        <v>0</v>
      </c>
      <c r="B159" s="115" t="n">
        <f aca="false">Months!F159</f>
        <v>41518</v>
      </c>
    </row>
    <row r="160" customFormat="false" ht="12.75" hidden="false" customHeight="false" outlineLevel="0" collapsed="false">
      <c r="A160" s="87" t="n">
        <f aca="false">SUMIF(R1!$B$3:$B$6000,$B160,R1!$D$3:$D$6000)+SUMIF(R2!$B$3:$B$6000,$B160,R2!$I$3:$I$6000)+SUMIF(R3!$B$3:$B$6000,$B160,R3!$D$3:$D$6000)</f>
        <v>0</v>
      </c>
      <c r="B160" s="115" t="n">
        <f aca="false">Months!F160</f>
        <v>41548</v>
      </c>
    </row>
    <row r="161" customFormat="false" ht="12.75" hidden="false" customHeight="false" outlineLevel="0" collapsed="false">
      <c r="A161" s="87" t="n">
        <f aca="false">SUMIF(R1!$B$3:$B$6000,$B161,R1!$D$3:$D$6000)+SUMIF(R2!$B$3:$B$6000,$B161,R2!$I$3:$I$6000)+SUMIF(R3!$B$3:$B$6000,$B161,R3!$D$3:$D$6000)</f>
        <v>0</v>
      </c>
      <c r="B161" s="115" t="n">
        <f aca="false">Months!F161</f>
        <v>41579</v>
      </c>
    </row>
    <row r="162" customFormat="false" ht="12.75" hidden="false" customHeight="false" outlineLevel="0" collapsed="false">
      <c r="A162" s="87" t="n">
        <f aca="false">SUMIF(R1!$B$3:$B$6000,$B162,R1!$D$3:$D$6000)+SUMIF(R2!$B$3:$B$6000,$B162,R2!$I$3:$I$6000)+SUMIF(R3!$B$3:$B$6000,$B162,R3!$D$3:$D$6000)</f>
        <v>0</v>
      </c>
      <c r="B162" s="115" t="n">
        <f aca="false">Months!F162</f>
        <v>41609</v>
      </c>
    </row>
    <row r="163" customFormat="false" ht="12.75" hidden="false" customHeight="false" outlineLevel="0" collapsed="false">
      <c r="A163" s="87" t="n">
        <f aca="false">SUMIF(R1!$B$3:$B$6000,$B163,R1!$D$3:$D$6000)+SUMIF(R2!$B$3:$B$6000,$B163,R2!$I$3:$I$6000)+SUMIF(R3!$B$3:$B$6000,$B163,R3!$D$3:$D$6000)</f>
        <v>0</v>
      </c>
      <c r="B163" s="115" t="n">
        <f aca="false">Months!F163</f>
        <v>41640</v>
      </c>
    </row>
    <row r="164" customFormat="false" ht="12.75" hidden="false" customHeight="false" outlineLevel="0" collapsed="false">
      <c r="A164" s="87" t="n">
        <f aca="false">SUMIF(R1!$B$3:$B$6000,$B164,R1!$D$3:$D$6000)+SUMIF(R2!$B$3:$B$6000,$B164,R2!$I$3:$I$6000)+SUMIF(R3!$B$3:$B$6000,$B164,R3!$D$3:$D$6000)</f>
        <v>0</v>
      </c>
      <c r="B164" s="115" t="n">
        <f aca="false">Months!F164</f>
        <v>41671</v>
      </c>
    </row>
    <row r="165" customFormat="false" ht="12.75" hidden="false" customHeight="false" outlineLevel="0" collapsed="false">
      <c r="A165" s="87" t="n">
        <f aca="false">SUMIF(R1!$B$3:$B$6000,$B165,R1!$D$3:$D$6000)+SUMIF(R2!$B$3:$B$6000,$B165,R2!$I$3:$I$6000)+SUMIF(R3!$B$3:$B$6000,$B165,R3!$D$3:$D$6000)</f>
        <v>0</v>
      </c>
      <c r="B165" s="115" t="n">
        <f aca="false">Months!F165</f>
        <v>41699</v>
      </c>
    </row>
    <row r="166" customFormat="false" ht="12.75" hidden="false" customHeight="false" outlineLevel="0" collapsed="false">
      <c r="A166" s="87" t="n">
        <f aca="false">SUMIF(R1!$B$3:$B$6000,$B166,R1!$D$3:$D$6000)+SUMIF(R2!$B$3:$B$6000,$B166,R2!$I$3:$I$6000)+SUMIF(R3!$B$3:$B$6000,$B166,R3!$D$3:$D$6000)</f>
        <v>0</v>
      </c>
      <c r="B166" s="115" t="n">
        <f aca="false">Months!F166</f>
        <v>41730</v>
      </c>
    </row>
    <row r="167" customFormat="false" ht="12.75" hidden="false" customHeight="false" outlineLevel="0" collapsed="false">
      <c r="A167" s="87" t="n">
        <f aca="false">SUMIF(R1!$B$3:$B$6000,$B167,R1!$D$3:$D$6000)+SUMIF(R2!$B$3:$B$6000,$B167,R2!$I$3:$I$6000)+SUMIF(R3!$B$3:$B$6000,$B167,R3!$D$3:$D$6000)</f>
        <v>0</v>
      </c>
      <c r="B167" s="115" t="n">
        <f aca="false">Months!F167</f>
        <v>41760</v>
      </c>
    </row>
    <row r="168" customFormat="false" ht="12.75" hidden="false" customHeight="false" outlineLevel="0" collapsed="false">
      <c r="A168" s="87" t="n">
        <f aca="false">SUMIF(R1!$B$3:$B$6000,$B168,R1!$D$3:$D$6000)+SUMIF(R2!$B$3:$B$6000,$B168,R2!$I$3:$I$6000)+SUMIF(R3!$B$3:$B$6000,$B168,R3!$D$3:$D$6000)</f>
        <v>0</v>
      </c>
      <c r="B168" s="115" t="n">
        <f aca="false">Months!F168</f>
        <v>41791</v>
      </c>
    </row>
    <row r="169" customFormat="false" ht="12.75" hidden="false" customHeight="false" outlineLevel="0" collapsed="false">
      <c r="A169" s="87" t="n">
        <f aca="false">SUMIF(R1!$B$3:$B$6000,$B169,R1!$D$3:$D$6000)+SUMIF(R2!$B$3:$B$6000,$B169,R2!$I$3:$I$6000)+SUMIF(R3!$B$3:$B$6000,$B169,R3!$D$3:$D$6000)</f>
        <v>0</v>
      </c>
      <c r="B169" s="115" t="n">
        <f aca="false">Months!F169</f>
        <v>41821</v>
      </c>
    </row>
    <row r="170" customFormat="false" ht="12.75" hidden="false" customHeight="false" outlineLevel="0" collapsed="false">
      <c r="A170" s="87" t="n">
        <f aca="false">SUMIF(R1!$B$3:$B$6000,$B170,R1!$D$3:$D$6000)+SUMIF(R2!$B$3:$B$6000,$B170,R2!$I$3:$I$6000)+SUMIF(R3!$B$3:$B$6000,$B170,R3!$D$3:$D$6000)</f>
        <v>0</v>
      </c>
      <c r="B170" s="115" t="n">
        <f aca="false">Months!F170</f>
        <v>41852</v>
      </c>
    </row>
    <row r="171" customFormat="false" ht="12.75" hidden="false" customHeight="false" outlineLevel="0" collapsed="false">
      <c r="A171" s="87" t="n">
        <f aca="false">SUMIF(R1!$B$3:$B$6000,$B171,R1!$D$3:$D$6000)+SUMIF(R2!$B$3:$B$6000,$B171,R2!$I$3:$I$6000)+SUMIF(R3!$B$3:$B$6000,$B171,R3!$D$3:$D$6000)</f>
        <v>0</v>
      </c>
      <c r="B171" s="115" t="n">
        <f aca="false">Months!F171</f>
        <v>41883</v>
      </c>
    </row>
    <row r="172" customFormat="false" ht="12.75" hidden="false" customHeight="false" outlineLevel="0" collapsed="false">
      <c r="A172" s="87" t="n">
        <f aca="false">SUMIF(R1!$B$3:$B$6000,$B172,R1!$D$3:$D$6000)+SUMIF(R2!$B$3:$B$6000,$B172,R2!$I$3:$I$6000)+SUMIF(R3!$B$3:$B$6000,$B172,R3!$D$3:$D$6000)</f>
        <v>0</v>
      </c>
      <c r="B172" s="115" t="n">
        <f aca="false">Months!F172</f>
        <v>41913</v>
      </c>
    </row>
    <row r="173" customFormat="false" ht="12.75" hidden="false" customHeight="false" outlineLevel="0" collapsed="false">
      <c r="A173" s="87" t="n">
        <f aca="false">SUMIF(R1!$B$3:$B$6000,$B173,R1!$D$3:$D$6000)+SUMIF(R2!$B$3:$B$6000,$B173,R2!$I$3:$I$6000)+SUMIF(R3!$B$3:$B$6000,$B173,R3!$D$3:$D$6000)</f>
        <v>0</v>
      </c>
      <c r="B173" s="115" t="n">
        <f aca="false">Months!F173</f>
        <v>41944</v>
      </c>
    </row>
    <row r="174" customFormat="false" ht="12.75" hidden="false" customHeight="false" outlineLevel="0" collapsed="false">
      <c r="A174" s="87" t="n">
        <f aca="false">SUMIF(R1!$B$3:$B$6000,$B174,R1!$D$3:$D$6000)+SUMIF(R2!$B$3:$B$6000,$B174,R2!$I$3:$I$6000)+SUMIF(R3!$B$3:$B$6000,$B174,R3!$D$3:$D$6000)</f>
        <v>0</v>
      </c>
      <c r="B174" s="115" t="n">
        <f aca="false">Months!F174</f>
        <v>41974</v>
      </c>
    </row>
    <row r="175" customFormat="false" ht="12.75" hidden="false" customHeight="false" outlineLevel="0" collapsed="false">
      <c r="A175" s="87" t="n">
        <f aca="false">SUMIF(R1!$B$3:$B$6000,$B175,R1!$D$3:$D$6000)+SUMIF(R2!$B$3:$B$6000,$B175,R2!$I$3:$I$6000)+SUMIF(R3!$B$3:$B$6000,$B175,R3!$D$3:$D$6000)</f>
        <v>0</v>
      </c>
      <c r="B175" s="115" t="n">
        <f aca="false">Months!F175</f>
        <v>42005</v>
      </c>
    </row>
    <row r="176" customFormat="false" ht="12.75" hidden="false" customHeight="false" outlineLevel="0" collapsed="false">
      <c r="A176" s="87" t="n">
        <f aca="false">SUMIF(R1!$B$3:$B$6000,$B176,R1!$D$3:$D$6000)+SUMIF(R2!$B$3:$B$6000,$B176,R2!$I$3:$I$6000)+SUMIF(R3!$B$3:$B$6000,$B176,R3!$D$3:$D$6000)</f>
        <v>0</v>
      </c>
      <c r="B176" s="115" t="n">
        <f aca="false">Months!F176</f>
        <v>42036</v>
      </c>
    </row>
    <row r="177" customFormat="false" ht="12.75" hidden="false" customHeight="false" outlineLevel="0" collapsed="false">
      <c r="A177" s="87" t="n">
        <f aca="false">SUMIF(R1!$B$3:$B$6000,$B177,R1!$D$3:$D$6000)+SUMIF(R2!$B$3:$B$6000,$B177,R2!$I$3:$I$6000)+SUMIF(R3!$B$3:$B$6000,$B177,R3!$D$3:$D$6000)</f>
        <v>0</v>
      </c>
      <c r="B177" s="115" t="n">
        <f aca="false">Months!F177</f>
        <v>42064</v>
      </c>
    </row>
    <row r="178" customFormat="false" ht="12.75" hidden="false" customHeight="false" outlineLevel="0" collapsed="false">
      <c r="A178" s="87" t="n">
        <f aca="false">SUMIF(R1!$B$3:$B$6000,$B178,R1!$D$3:$D$6000)+SUMIF(R2!$B$3:$B$6000,$B178,R2!$I$3:$I$6000)+SUMIF(R3!$B$3:$B$6000,$B178,R3!$D$3:$D$6000)</f>
        <v>0</v>
      </c>
      <c r="B178" s="115" t="n">
        <f aca="false">Months!F178</f>
        <v>42095</v>
      </c>
    </row>
    <row r="179" customFormat="false" ht="12.75" hidden="false" customHeight="false" outlineLevel="0" collapsed="false">
      <c r="A179" s="87" t="n">
        <f aca="false">SUMIF(R1!$B$3:$B$6000,$B179,R1!$D$3:$D$6000)+SUMIF(R2!$B$3:$B$6000,$B179,R2!$I$3:$I$6000)+SUMIF(R3!$B$3:$B$6000,$B179,R3!$D$3:$D$6000)</f>
        <v>0</v>
      </c>
      <c r="B179" s="115" t="n">
        <f aca="false">Months!F179</f>
        <v>42125</v>
      </c>
    </row>
    <row r="180" customFormat="false" ht="12.75" hidden="false" customHeight="false" outlineLevel="0" collapsed="false">
      <c r="A180" s="87" t="n">
        <f aca="false">SUMIF(R1!$B$3:$B$6000,$B180,R1!$D$3:$D$6000)+SUMIF(R2!$B$3:$B$6000,$B180,R2!$I$3:$I$6000)+SUMIF(R3!$B$3:$B$6000,$B180,R3!$D$3:$D$6000)</f>
        <v>0</v>
      </c>
      <c r="B180" s="115" t="n">
        <f aca="false">Months!F180</f>
        <v>42156</v>
      </c>
    </row>
    <row r="181" customFormat="false" ht="12.75" hidden="false" customHeight="false" outlineLevel="0" collapsed="false">
      <c r="A181" s="87" t="n">
        <f aca="false">SUMIF(R1!$B$3:$B$6000,$B181,R1!$D$3:$D$6000)+SUMIF(R2!$B$3:$B$6000,$B181,R2!$I$3:$I$6000)+SUMIF(R3!$B$3:$B$6000,$B181,R3!$D$3:$D$6000)</f>
        <v>0</v>
      </c>
      <c r="B181" s="115" t="n">
        <f aca="false">Months!F181</f>
        <v>42186</v>
      </c>
    </row>
    <row r="182" customFormat="false" ht="12.75" hidden="false" customHeight="false" outlineLevel="0" collapsed="false">
      <c r="A182" s="87" t="n">
        <f aca="false">SUMIF(R1!$B$3:$B$6000,$B182,R1!$D$3:$D$6000)+SUMIF(R2!$B$3:$B$6000,$B182,R2!$I$3:$I$6000)+SUMIF(R3!$B$3:$B$6000,$B182,R3!$D$3:$D$6000)</f>
        <v>0</v>
      </c>
      <c r="B182" s="115" t="n">
        <f aca="false">Months!F182</f>
        <v>42217</v>
      </c>
    </row>
    <row r="183" customFormat="false" ht="12.75" hidden="false" customHeight="false" outlineLevel="0" collapsed="false">
      <c r="A183" s="87" t="n">
        <f aca="false">SUMIF(R1!$B$3:$B$6000,$B183,R1!$D$3:$D$6000)+SUMIF(R2!$B$3:$B$6000,$B183,R2!$I$3:$I$6000)+SUMIF(R3!$B$3:$B$6000,$B183,R3!$D$3:$D$6000)</f>
        <v>0</v>
      </c>
      <c r="B183" s="115" t="n">
        <f aca="false">Months!F183</f>
        <v>42248</v>
      </c>
    </row>
    <row r="184" customFormat="false" ht="12.75" hidden="false" customHeight="false" outlineLevel="0" collapsed="false">
      <c r="A184" s="87" t="n">
        <f aca="false">SUMIF(R1!$B$3:$B$6000,$B184,R1!$D$3:$D$6000)+SUMIF(R2!$B$3:$B$6000,$B184,R2!$I$3:$I$6000)+SUMIF(R3!$B$3:$B$6000,$B184,R3!$D$3:$D$6000)</f>
        <v>0</v>
      </c>
      <c r="B184" s="115" t="n">
        <f aca="false">Months!F184</f>
        <v>42278</v>
      </c>
    </row>
    <row r="185" customFormat="false" ht="12.75" hidden="false" customHeight="false" outlineLevel="0" collapsed="false">
      <c r="A185" s="87" t="n">
        <f aca="false">SUMIF(R1!$B$3:$B$6000,$B185,R1!$D$3:$D$6000)+SUMIF(R2!$B$3:$B$6000,$B185,R2!$I$3:$I$6000)+SUMIF(R3!$B$3:$B$6000,$B185,R3!$D$3:$D$6000)</f>
        <v>0</v>
      </c>
      <c r="B185" s="115" t="n">
        <f aca="false">Months!F185</f>
        <v>42309</v>
      </c>
    </row>
    <row r="186" customFormat="false" ht="12.75" hidden="false" customHeight="false" outlineLevel="0" collapsed="false">
      <c r="A186" s="87" t="n">
        <f aca="false">SUMIF(R1!$B$3:$B$6000,$B186,R1!$D$3:$D$6000)+SUMIF(R2!$B$3:$B$6000,$B186,R2!$I$3:$I$6000)+SUMIF(R3!$B$3:$B$6000,$B186,R3!$D$3:$D$6000)</f>
        <v>0</v>
      </c>
      <c r="B186" s="115" t="n">
        <f aca="false">Months!F186</f>
        <v>42339</v>
      </c>
    </row>
    <row r="187" customFormat="false" ht="12.75" hidden="false" customHeight="false" outlineLevel="0" collapsed="false">
      <c r="A187" s="87" t="n">
        <f aca="false">SUMIF(R1!$B$3:$B$6000,$B187,R1!$D$3:$D$6000)+SUMIF(R2!$B$3:$B$6000,$B187,R2!$I$3:$I$6000)+SUMIF(R3!$B$3:$B$6000,$B187,R3!$D$3:$D$6000)</f>
        <v>0</v>
      </c>
      <c r="B187" s="115" t="n">
        <f aca="false">Months!F187</f>
        <v>42370</v>
      </c>
    </row>
    <row r="188" customFormat="false" ht="12.75" hidden="false" customHeight="false" outlineLevel="0" collapsed="false">
      <c r="A188" s="87" t="n">
        <f aca="false">SUMIF(R1!$B$3:$B$6000,$B188,R1!$D$3:$D$6000)+SUMIF(R2!$B$3:$B$6000,$B188,R2!$I$3:$I$6000)+SUMIF(R3!$B$3:$B$6000,$B188,R3!$D$3:$D$6000)</f>
        <v>0</v>
      </c>
      <c r="B188" s="115" t="n">
        <f aca="false">Months!F188</f>
        <v>42401</v>
      </c>
    </row>
    <row r="189" customFormat="false" ht="12.75" hidden="false" customHeight="false" outlineLevel="0" collapsed="false">
      <c r="A189" s="87" t="n">
        <f aca="false">SUMIF(R1!$B$3:$B$6000,$B189,R1!$D$3:$D$6000)+SUMIF(R2!$B$3:$B$6000,$B189,R2!$I$3:$I$6000)+SUMIF(R3!$B$3:$B$6000,$B189,R3!$D$3:$D$6000)</f>
        <v>0</v>
      </c>
      <c r="B189" s="115" t="n">
        <f aca="false">Months!F189</f>
        <v>42430</v>
      </c>
    </row>
    <row r="190" customFormat="false" ht="12.75" hidden="false" customHeight="false" outlineLevel="0" collapsed="false">
      <c r="A190" s="87" t="n">
        <f aca="false">SUMIF(R1!$B$3:$B$6000,$B190,R1!$D$3:$D$6000)+SUMIF(R2!$B$3:$B$6000,$B190,R2!$I$3:$I$6000)+SUMIF(R3!$B$3:$B$6000,$B190,R3!$D$3:$D$6000)</f>
        <v>0</v>
      </c>
      <c r="B190" s="115" t="n">
        <f aca="false">Months!F190</f>
        <v>42461</v>
      </c>
    </row>
    <row r="191" customFormat="false" ht="12.75" hidden="false" customHeight="false" outlineLevel="0" collapsed="false">
      <c r="A191" s="87" t="n">
        <f aca="false">SUMIF(R1!$B$3:$B$6000,$B191,R1!$D$3:$D$6000)+SUMIF(R2!$B$3:$B$6000,$B191,R2!$I$3:$I$6000)+SUMIF(R3!$B$3:$B$6000,$B191,R3!$D$3:$D$6000)</f>
        <v>0</v>
      </c>
      <c r="B191" s="115" t="n">
        <f aca="false">Months!F191</f>
        <v>42491</v>
      </c>
    </row>
    <row r="192" customFormat="false" ht="12.75" hidden="false" customHeight="false" outlineLevel="0" collapsed="false">
      <c r="A192" s="87" t="n">
        <f aca="false">SUMIF(R1!$B$3:$B$6000,$B192,R1!$D$3:$D$6000)+SUMIF(R2!$B$3:$B$6000,$B192,R2!$I$3:$I$6000)+SUMIF(R3!$B$3:$B$6000,$B192,R3!$D$3:$D$6000)</f>
        <v>0</v>
      </c>
      <c r="B192" s="115" t="n">
        <f aca="false">Months!F192</f>
        <v>42522</v>
      </c>
    </row>
    <row r="193" customFormat="false" ht="12.75" hidden="false" customHeight="false" outlineLevel="0" collapsed="false">
      <c r="A193" s="87" t="n">
        <f aca="false">SUMIF(R1!$B$3:$B$6000,$B193,R1!$D$3:$D$6000)+SUMIF(R2!$B$3:$B$6000,$B193,R2!$I$3:$I$6000)+SUMIF(R3!$B$3:$B$6000,$B193,R3!$D$3:$D$6000)</f>
        <v>0</v>
      </c>
      <c r="B193" s="115" t="n">
        <f aca="false">Months!F193</f>
        <v>42552</v>
      </c>
    </row>
    <row r="194" customFormat="false" ht="12.75" hidden="false" customHeight="false" outlineLevel="0" collapsed="false">
      <c r="A194" s="87" t="n">
        <f aca="false">SUMIF(R1!$B$3:$B$6000,$B194,R1!$D$3:$D$6000)+SUMIF(R2!$B$3:$B$6000,$B194,R2!$I$3:$I$6000)+SUMIF(R3!$B$3:$B$6000,$B194,R3!$D$3:$D$6000)</f>
        <v>0</v>
      </c>
      <c r="B194" s="115" t="n">
        <f aca="false">Months!F194</f>
        <v>42583</v>
      </c>
    </row>
    <row r="195" customFormat="false" ht="12.75" hidden="false" customHeight="false" outlineLevel="0" collapsed="false">
      <c r="A195" s="87" t="n">
        <f aca="false">SUMIF(R1!$B$3:$B$6000,$B195,R1!$D$3:$D$6000)+SUMIF(R2!$B$3:$B$6000,$B195,R2!$I$3:$I$6000)+SUMIF(R3!$B$3:$B$6000,$B195,R3!$D$3:$D$6000)</f>
        <v>0</v>
      </c>
      <c r="B195" s="115" t="n">
        <f aca="false">Months!F195</f>
        <v>42614</v>
      </c>
    </row>
    <row r="196" customFormat="false" ht="12.75" hidden="false" customHeight="false" outlineLevel="0" collapsed="false">
      <c r="A196" s="87" t="n">
        <f aca="false">SUMIF(R1!$B$3:$B$6000,$B196,R1!$D$3:$D$6000)+SUMIF(R2!$B$3:$B$6000,$B196,R2!$I$3:$I$6000)+SUMIF(R3!$B$3:$B$6000,$B196,R3!$D$3:$D$6000)</f>
        <v>0</v>
      </c>
      <c r="B196" s="115" t="n">
        <f aca="false">Months!F196</f>
        <v>42644</v>
      </c>
    </row>
    <row r="197" customFormat="false" ht="12.75" hidden="false" customHeight="false" outlineLevel="0" collapsed="false">
      <c r="A197" s="87" t="n">
        <f aca="false">SUMIF(R1!$B$3:$B$6000,$B197,R1!$D$3:$D$6000)+SUMIF(R2!$B$3:$B$6000,$B197,R2!$I$3:$I$6000)+SUMIF(R3!$B$3:$B$6000,$B197,R3!$D$3:$D$6000)</f>
        <v>0</v>
      </c>
      <c r="B197" s="115" t="n">
        <f aca="false">Months!F197</f>
        <v>42675</v>
      </c>
    </row>
    <row r="198" customFormat="false" ht="12.75" hidden="false" customHeight="false" outlineLevel="0" collapsed="false">
      <c r="A198" s="87" t="n">
        <f aca="false">SUMIF(R1!$B$3:$B$6000,$B198,R1!$D$3:$D$6000)+SUMIF(R2!$B$3:$B$6000,$B198,R2!$I$3:$I$6000)+SUMIF(R3!$B$3:$B$6000,$B198,R3!$D$3:$D$6000)</f>
        <v>0</v>
      </c>
      <c r="B198" s="115" t="n">
        <f aca="false">Months!F198</f>
        <v>42705</v>
      </c>
    </row>
    <row r="199" customFormat="false" ht="12.75" hidden="false" customHeight="false" outlineLevel="0" collapsed="false">
      <c r="A199" s="87" t="n">
        <f aca="false">SUMIF(R1!$B$3:$B$6000,$B199,R1!$D$3:$D$6000)+SUMIF(R2!$B$3:$B$6000,$B199,R2!$I$3:$I$6000)+SUMIF(R3!$B$3:$B$6000,$B199,R3!$D$3:$D$6000)</f>
        <v>0</v>
      </c>
      <c r="B199" s="115" t="n">
        <f aca="false">Months!F199</f>
        <v>42736</v>
      </c>
    </row>
    <row r="200" customFormat="false" ht="12.75" hidden="false" customHeight="false" outlineLevel="0" collapsed="false">
      <c r="A200" s="87" t="n">
        <f aca="false">SUMIF(R1!$B$3:$B$6000,$B200,R1!$D$3:$D$6000)+SUMIF(R2!$B$3:$B$6000,$B200,R2!$I$3:$I$6000)+SUMIF(R3!$B$3:$B$6000,$B200,R3!$D$3:$D$6000)</f>
        <v>0</v>
      </c>
      <c r="B200" s="115" t="n">
        <f aca="false">Months!F200</f>
        <v>42767</v>
      </c>
    </row>
    <row r="201" customFormat="false" ht="12.75" hidden="false" customHeight="false" outlineLevel="0" collapsed="false">
      <c r="A201" s="87" t="n">
        <f aca="false">SUMIF(R1!$B$3:$B$6000,$B201,R1!$D$3:$D$6000)+SUMIF(R2!$B$3:$B$6000,$B201,R2!$I$3:$I$6000)+SUMIF(R3!$B$3:$B$6000,$B201,R3!$D$3:$D$6000)</f>
        <v>0</v>
      </c>
      <c r="B201" s="115" t="n">
        <f aca="false">Months!F201</f>
        <v>42795</v>
      </c>
    </row>
    <row r="202" customFormat="false" ht="12.75" hidden="false" customHeight="false" outlineLevel="0" collapsed="false">
      <c r="A202" s="87" t="n">
        <f aca="false">SUMIF(R1!$B$3:$B$6000,$B202,R1!$D$3:$D$6000)+SUMIF(R2!$B$3:$B$6000,$B202,R2!$I$3:$I$6000)+SUMIF(R3!$B$3:$B$6000,$B202,R3!$D$3:$D$6000)</f>
        <v>0</v>
      </c>
      <c r="B202" s="115" t="n">
        <f aca="false">Months!F202</f>
        <v>42826</v>
      </c>
    </row>
    <row r="203" customFormat="false" ht="12.75" hidden="false" customHeight="false" outlineLevel="0" collapsed="false">
      <c r="A203" s="87" t="n">
        <f aca="false">SUMIF(R1!$B$3:$B$6000,$B203,R1!$D$3:$D$6000)+SUMIF(R2!$B$3:$B$6000,$B203,R2!$I$3:$I$6000)+SUMIF(R3!$B$3:$B$6000,$B203,R3!$D$3:$D$6000)</f>
        <v>0</v>
      </c>
      <c r="B203" s="115" t="n">
        <f aca="false">Months!F203</f>
        <v>42856</v>
      </c>
    </row>
    <row r="204" customFormat="false" ht="12.75" hidden="false" customHeight="false" outlineLevel="0" collapsed="false">
      <c r="A204" s="87" t="n">
        <f aca="false">SUMIF(R1!$B$3:$B$6000,$B204,R1!$D$3:$D$6000)+SUMIF(R2!$B$3:$B$6000,$B204,R2!$I$3:$I$6000)+SUMIF(R3!$B$3:$B$6000,$B204,R3!$D$3:$D$6000)</f>
        <v>0</v>
      </c>
      <c r="B204" s="115" t="n">
        <f aca="false">Months!F204</f>
        <v>42887</v>
      </c>
    </row>
    <row r="205" customFormat="false" ht="12.75" hidden="false" customHeight="false" outlineLevel="0" collapsed="false">
      <c r="A205" s="87" t="n">
        <f aca="false">SUMIF(R1!$B$3:$B$6000,$B205,R1!$D$3:$D$6000)+SUMIF(R2!$B$3:$B$6000,$B205,R2!$I$3:$I$6000)+SUMIF(R3!$B$3:$B$6000,$B205,R3!$D$3:$D$6000)</f>
        <v>0</v>
      </c>
      <c r="B205" s="115" t="n">
        <f aca="false">Months!F205</f>
        <v>42917</v>
      </c>
    </row>
    <row r="206" customFormat="false" ht="12.75" hidden="false" customHeight="false" outlineLevel="0" collapsed="false">
      <c r="A206" s="87" t="n">
        <f aca="false">SUMIF(R1!$B$3:$B$6000,$B206,R1!$D$3:$D$6000)+SUMIF(R2!$B$3:$B$6000,$B206,R2!$I$3:$I$6000)+SUMIF(R3!$B$3:$B$6000,$B206,R3!$D$3:$D$6000)</f>
        <v>0</v>
      </c>
      <c r="B206" s="115" t="n">
        <f aca="false">Months!F206</f>
        <v>42948</v>
      </c>
    </row>
    <row r="207" customFormat="false" ht="12.75" hidden="false" customHeight="false" outlineLevel="0" collapsed="false">
      <c r="A207" s="87" t="n">
        <f aca="false">SUMIF(R1!$B$3:$B$6000,$B207,R1!$D$3:$D$6000)+SUMIF(R2!$B$3:$B$6000,$B207,R2!$I$3:$I$6000)+SUMIF(R3!$B$3:$B$6000,$B207,R3!$D$3:$D$6000)</f>
        <v>0</v>
      </c>
      <c r="B207" s="115" t="n">
        <f aca="false">Months!F207</f>
        <v>42979</v>
      </c>
    </row>
    <row r="208" customFormat="false" ht="12.75" hidden="false" customHeight="false" outlineLevel="0" collapsed="false">
      <c r="A208" s="87" t="n">
        <f aca="false">SUMIF(R1!$B$3:$B$6000,$B208,R1!$D$3:$D$6000)+SUMIF(R2!$B$3:$B$6000,$B208,R2!$I$3:$I$6000)+SUMIF(R3!$B$3:$B$6000,$B208,R3!$D$3:$D$6000)</f>
        <v>0</v>
      </c>
      <c r="B208" s="115" t="n">
        <f aca="false">Months!F208</f>
        <v>43009</v>
      </c>
    </row>
    <row r="209" customFormat="false" ht="12.75" hidden="false" customHeight="false" outlineLevel="0" collapsed="false">
      <c r="A209" s="87" t="n">
        <f aca="false">SUMIF(R1!$B$3:$B$6000,$B209,R1!$D$3:$D$6000)+SUMIF(R2!$B$3:$B$6000,$B209,R2!$I$3:$I$6000)+SUMIF(R3!$B$3:$B$6000,$B209,R3!$D$3:$D$6000)</f>
        <v>0</v>
      </c>
      <c r="B209" s="115" t="n">
        <f aca="false">Months!F209</f>
        <v>43040</v>
      </c>
    </row>
    <row r="210" customFormat="false" ht="12.75" hidden="false" customHeight="false" outlineLevel="0" collapsed="false">
      <c r="A210" s="87" t="n">
        <f aca="false">SUMIF(R1!$B$3:$B$6000,$B210,R1!$D$3:$D$6000)+SUMIF(R2!$B$3:$B$6000,$B210,R2!$I$3:$I$6000)+SUMIF(R3!$B$3:$B$6000,$B210,R3!$D$3:$D$6000)</f>
        <v>0</v>
      </c>
      <c r="B210" s="115" t="n">
        <f aca="false">Months!F210</f>
        <v>43070</v>
      </c>
    </row>
    <row r="211" customFormat="false" ht="12.75" hidden="false" customHeight="false" outlineLevel="0" collapsed="false">
      <c r="A211" s="87" t="n">
        <f aca="false">SUMIF(R1!$B$3:$B$6000,$B211,R1!$D$3:$D$6000)+SUMIF(R2!$B$3:$B$6000,$B211,R2!$I$3:$I$6000)+SUMIF(R3!$B$3:$B$6000,$B211,R3!$D$3:$D$6000)</f>
        <v>0</v>
      </c>
      <c r="B211" s="115" t="n">
        <f aca="false">Months!F211</f>
        <v>43101</v>
      </c>
    </row>
    <row r="212" customFormat="false" ht="12.75" hidden="false" customHeight="false" outlineLevel="0" collapsed="false">
      <c r="A212" s="87" t="n">
        <f aca="false">SUMIF(R1!$B$3:$B$6000,$B212,R1!$D$3:$D$6000)+SUMIF(R2!$B$3:$B$6000,$B212,R2!$I$3:$I$6000)+SUMIF(R3!$B$3:$B$6000,$B212,R3!$D$3:$D$6000)</f>
        <v>0</v>
      </c>
      <c r="B212" s="115" t="n">
        <f aca="false">Months!F212</f>
        <v>43132</v>
      </c>
    </row>
    <row r="213" customFormat="false" ht="12.75" hidden="false" customHeight="false" outlineLevel="0" collapsed="false">
      <c r="A213" s="87" t="n">
        <f aca="false">SUMIF(R1!$B$3:$B$6000,$B213,R1!$D$3:$D$6000)+SUMIF(R2!$B$3:$B$6000,$B213,R2!$I$3:$I$6000)+SUMIF(R3!$B$3:$B$6000,$B213,R3!$D$3:$D$6000)</f>
        <v>0</v>
      </c>
      <c r="B213" s="115" t="n">
        <f aca="false">Months!F213</f>
        <v>43160</v>
      </c>
    </row>
    <row r="214" customFormat="false" ht="12.75" hidden="false" customHeight="false" outlineLevel="0" collapsed="false">
      <c r="A214" s="87" t="n">
        <f aca="false">SUMIF(R1!$B$3:$B$6000,$B214,R1!$D$3:$D$6000)+SUMIF(R2!$B$3:$B$6000,$B214,R2!$I$3:$I$6000)+SUMIF(R3!$B$3:$B$6000,$B214,R3!$D$3:$D$6000)</f>
        <v>0</v>
      </c>
      <c r="B214" s="115" t="n">
        <f aca="false">Months!F214</f>
        <v>43191</v>
      </c>
    </row>
    <row r="215" customFormat="false" ht="12.75" hidden="false" customHeight="false" outlineLevel="0" collapsed="false">
      <c r="A215" s="87" t="n">
        <f aca="false">SUMIF(R1!$B$3:$B$6000,$B215,R1!$D$3:$D$6000)+SUMIF(R2!$B$3:$B$6000,$B215,R2!$I$3:$I$6000)+SUMIF(R3!$B$3:$B$6000,$B215,R3!$D$3:$D$6000)</f>
        <v>0</v>
      </c>
      <c r="B215" s="115" t="n">
        <f aca="false">Months!F215</f>
        <v>43221</v>
      </c>
    </row>
    <row r="216" customFormat="false" ht="12.75" hidden="false" customHeight="false" outlineLevel="0" collapsed="false">
      <c r="A216" s="87" t="n">
        <f aca="false">SUMIF(R1!$B$3:$B$6000,$B216,R1!$D$3:$D$6000)+SUMIF(R2!$B$3:$B$6000,$B216,R2!$I$3:$I$6000)+SUMIF(R3!$B$3:$B$6000,$B216,R3!$D$3:$D$6000)</f>
        <v>0</v>
      </c>
      <c r="B216" s="115" t="n">
        <f aca="false">Months!F216</f>
        <v>43252</v>
      </c>
    </row>
    <row r="217" customFormat="false" ht="12.75" hidden="false" customHeight="false" outlineLevel="0" collapsed="false">
      <c r="A217" s="87" t="n">
        <f aca="false">SUMIF(R1!$B$3:$B$6000,$B217,R1!$D$3:$D$6000)+SUMIF(R2!$B$3:$B$6000,$B217,R2!$I$3:$I$6000)+SUMIF(R3!$B$3:$B$6000,$B217,R3!$D$3:$D$6000)</f>
        <v>0</v>
      </c>
      <c r="B217" s="115" t="n">
        <f aca="false">Months!F217</f>
        <v>43282</v>
      </c>
    </row>
    <row r="218" customFormat="false" ht="12.75" hidden="false" customHeight="false" outlineLevel="0" collapsed="false">
      <c r="A218" s="87" t="n">
        <f aca="false">SUMIF(R1!$B$3:$B$6000,$B218,R1!$D$3:$D$6000)+SUMIF(R2!$B$3:$B$6000,$B218,R2!$I$3:$I$6000)+SUMIF(R3!$B$3:$B$6000,$B218,R3!$D$3:$D$6000)</f>
        <v>0</v>
      </c>
      <c r="B218" s="115" t="n">
        <f aca="false">Months!F218</f>
        <v>43313</v>
      </c>
    </row>
    <row r="219" customFormat="false" ht="12.75" hidden="false" customHeight="false" outlineLevel="0" collapsed="false">
      <c r="A219" s="87" t="n">
        <f aca="false">SUMIF(R1!$B$3:$B$6000,$B219,R1!$D$3:$D$6000)+SUMIF(R2!$B$3:$B$6000,$B219,R2!$I$3:$I$6000)+SUMIF(R3!$B$3:$B$6000,$B219,R3!$D$3:$D$6000)</f>
        <v>0</v>
      </c>
      <c r="B219" s="115" t="n">
        <f aca="false">Months!F219</f>
        <v>43344</v>
      </c>
    </row>
    <row r="220" customFormat="false" ht="12.75" hidden="false" customHeight="false" outlineLevel="0" collapsed="false">
      <c r="A220" s="87" t="n">
        <f aca="false">SUMIF(R1!$B$3:$B$6000,$B220,R1!$D$3:$D$6000)+SUMIF(R2!$B$3:$B$6000,$B220,R2!$I$3:$I$6000)+SUMIF(R3!$B$3:$B$6000,$B220,R3!$D$3:$D$6000)</f>
        <v>0</v>
      </c>
      <c r="B220" s="115" t="n">
        <f aca="false">Months!F220</f>
        <v>43374</v>
      </c>
    </row>
    <row r="221" customFormat="false" ht="12.75" hidden="false" customHeight="false" outlineLevel="0" collapsed="false">
      <c r="A221" s="87" t="n">
        <f aca="false">SUMIF(R1!$B$3:$B$6000,$B221,R1!$D$3:$D$6000)+SUMIF(R2!$B$3:$B$6000,$B221,R2!$I$3:$I$6000)+SUMIF(R3!$B$3:$B$6000,$B221,R3!$D$3:$D$6000)</f>
        <v>0</v>
      </c>
      <c r="B221" s="115" t="n">
        <f aca="false">Months!F221</f>
        <v>43405</v>
      </c>
    </row>
    <row r="222" customFormat="false" ht="12.75" hidden="false" customHeight="false" outlineLevel="0" collapsed="false">
      <c r="A222" s="87" t="n">
        <f aca="false">SUMIF(R1!$B$3:$B$6000,$B222,R1!$D$3:$D$6000)+SUMIF(R2!$B$3:$B$6000,$B222,R2!$I$3:$I$6000)+SUMIF(R3!$B$3:$B$6000,$B222,R3!$D$3:$D$6000)</f>
        <v>0</v>
      </c>
      <c r="B222" s="115" t="n">
        <f aca="false">Months!F222</f>
        <v>43435</v>
      </c>
    </row>
    <row r="223" customFormat="false" ht="12.75" hidden="false" customHeight="false" outlineLevel="0" collapsed="false">
      <c r="A223" s="87" t="n">
        <f aca="false">SUMIF(R1!$B$3:$B$6000,$B223,R1!$D$3:$D$6000)+SUMIF(R2!$B$3:$B$6000,$B223,R2!$I$3:$I$6000)+SUMIF(R3!$B$3:$B$6000,$B223,R3!$D$3:$D$6000)</f>
        <v>0</v>
      </c>
      <c r="B223" s="115" t="n">
        <f aca="false">Months!F223</f>
        <v>43466</v>
      </c>
    </row>
    <row r="224" customFormat="false" ht="12.75" hidden="false" customHeight="false" outlineLevel="0" collapsed="false">
      <c r="A224" s="87" t="n">
        <f aca="false">SUMIF(R1!$B$3:$B$6000,$B224,R1!$D$3:$D$6000)+SUMIF(R2!$B$3:$B$6000,$B224,R2!$I$3:$I$6000)+SUMIF(R3!$B$3:$B$6000,$B224,R3!$D$3:$D$6000)</f>
        <v>0</v>
      </c>
      <c r="B224" s="115" t="n">
        <f aca="false">Months!F224</f>
        <v>43497</v>
      </c>
    </row>
    <row r="225" customFormat="false" ht="12.75" hidden="false" customHeight="false" outlineLevel="0" collapsed="false">
      <c r="A225" s="87" t="n">
        <f aca="false">SUMIF(R1!$B$3:$B$6000,$B225,R1!$D$3:$D$6000)+SUMIF(R2!$B$3:$B$6000,$B225,R2!$I$3:$I$6000)+SUMIF(R3!$B$3:$B$6000,$B225,R3!$D$3:$D$6000)</f>
        <v>0</v>
      </c>
      <c r="B225" s="115" t="n">
        <f aca="false">Months!F225</f>
        <v>43525</v>
      </c>
    </row>
    <row r="226" customFormat="false" ht="12.75" hidden="false" customHeight="false" outlineLevel="0" collapsed="false">
      <c r="A226" s="87" t="n">
        <f aca="false">SUMIF(R1!$B$3:$B$6000,$B226,R1!$D$3:$D$6000)+SUMIF(R2!$B$3:$B$6000,$B226,R2!$I$3:$I$6000)+SUMIF(R3!$B$3:$B$6000,$B226,R3!$D$3:$D$6000)</f>
        <v>0</v>
      </c>
      <c r="B226" s="115" t="n">
        <f aca="false">Months!F226</f>
        <v>43556</v>
      </c>
    </row>
    <row r="227" customFormat="false" ht="12.75" hidden="false" customHeight="false" outlineLevel="0" collapsed="false">
      <c r="A227" s="87" t="n">
        <f aca="false">SUMIF(R1!$B$3:$B$6000,$B227,R1!$D$3:$D$6000)+SUMIF(R2!$B$3:$B$6000,$B227,R2!$I$3:$I$6000)+SUMIF(R3!$B$3:$B$6000,$B227,R3!$D$3:$D$6000)</f>
        <v>0</v>
      </c>
      <c r="B227" s="115" t="n">
        <f aca="false">Months!F227</f>
        <v>43586</v>
      </c>
    </row>
    <row r="228" customFormat="false" ht="12.75" hidden="false" customHeight="false" outlineLevel="0" collapsed="false">
      <c r="A228" s="87" t="n">
        <f aca="false">SUMIF(R1!$B$3:$B$6000,$B228,R1!$D$3:$D$6000)+SUMIF(R2!$B$3:$B$6000,$B228,R2!$I$3:$I$6000)+SUMIF(R3!$B$3:$B$6000,$B228,R3!$D$3:$D$6000)</f>
        <v>0</v>
      </c>
      <c r="B228" s="115" t="n">
        <f aca="false">Months!F228</f>
        <v>43617</v>
      </c>
    </row>
    <row r="229" customFormat="false" ht="12.75" hidden="false" customHeight="false" outlineLevel="0" collapsed="false">
      <c r="A229" s="87" t="n">
        <f aca="false">SUMIF(R1!$B$3:$B$6000,$B229,R1!$D$3:$D$6000)+SUMIF(R2!$B$3:$B$6000,$B229,R2!$I$3:$I$6000)+SUMIF(R3!$B$3:$B$6000,$B229,R3!$D$3:$D$6000)</f>
        <v>0</v>
      </c>
      <c r="B229" s="115" t="n">
        <f aca="false">Months!F229</f>
        <v>43647</v>
      </c>
    </row>
    <row r="230" customFormat="false" ht="12.75" hidden="false" customHeight="false" outlineLevel="0" collapsed="false">
      <c r="A230" s="87" t="n">
        <f aca="false">SUMIF(R1!$B$3:$B$6000,$B230,R1!$D$3:$D$6000)+SUMIF(R2!$B$3:$B$6000,$B230,R2!$I$3:$I$6000)+SUMIF(R3!$B$3:$B$6000,$B230,R3!$D$3:$D$6000)</f>
        <v>0</v>
      </c>
      <c r="B230" s="115" t="n">
        <f aca="false">Months!F230</f>
        <v>43678</v>
      </c>
    </row>
    <row r="231" customFormat="false" ht="12.75" hidden="false" customHeight="false" outlineLevel="0" collapsed="false">
      <c r="A231" s="87" t="n">
        <f aca="false">SUMIF(R1!$B$3:$B$6000,$B231,R1!$D$3:$D$6000)+SUMIF(R2!$B$3:$B$6000,$B231,R2!$I$3:$I$6000)+SUMIF(R3!$B$3:$B$6000,$B231,R3!$D$3:$D$6000)</f>
        <v>0</v>
      </c>
      <c r="B231" s="115" t="n">
        <f aca="false">Months!F231</f>
        <v>43709</v>
      </c>
    </row>
    <row r="232" customFormat="false" ht="12.75" hidden="false" customHeight="false" outlineLevel="0" collapsed="false">
      <c r="A232" s="87" t="n">
        <f aca="false">SUMIF(R1!$B$3:$B$6000,$B232,R1!$D$3:$D$6000)+SUMIF(R2!$B$3:$B$6000,$B232,R2!$I$3:$I$6000)+SUMIF(R3!$B$3:$B$6000,$B232,R3!$D$3:$D$6000)</f>
        <v>0</v>
      </c>
      <c r="B232" s="115" t="n">
        <f aca="false">Months!F232</f>
        <v>43739</v>
      </c>
    </row>
    <row r="233" customFormat="false" ht="12.75" hidden="false" customHeight="false" outlineLevel="0" collapsed="false">
      <c r="A233" s="87" t="n">
        <f aca="false">SUMIF(R1!$B$3:$B$6000,$B233,R1!$D$3:$D$6000)+SUMIF(R2!$B$3:$B$6000,$B233,R2!$I$3:$I$6000)+SUMIF(R3!$B$3:$B$6000,$B233,R3!$D$3:$D$6000)</f>
        <v>0</v>
      </c>
      <c r="B233" s="115" t="n">
        <f aca="false">Months!F233</f>
        <v>43770</v>
      </c>
    </row>
    <row r="234" customFormat="false" ht="12.75" hidden="false" customHeight="false" outlineLevel="0" collapsed="false">
      <c r="A234" s="87" t="n">
        <f aca="false">SUMIF(R1!$B$3:$B$6000,$B234,R1!$D$3:$D$6000)+SUMIF(R2!$B$3:$B$6000,$B234,R2!$I$3:$I$6000)+SUMIF(R3!$B$3:$B$6000,$B234,R3!$D$3:$D$6000)</f>
        <v>0</v>
      </c>
      <c r="B234" s="115" t="n">
        <f aca="false">Months!F234</f>
        <v>43800</v>
      </c>
    </row>
    <row r="235" customFormat="false" ht="12.75" hidden="false" customHeight="false" outlineLevel="0" collapsed="false">
      <c r="A235" s="87" t="n">
        <f aca="false">SUMIF(R1!$B$3:$B$6000,$B235,R1!$D$3:$D$6000)+SUMIF(R2!$B$3:$B$6000,$B235,R2!$I$3:$I$6000)+SUMIF(R3!$B$3:$B$6000,$B235,R3!$D$3:$D$6000)</f>
        <v>0</v>
      </c>
      <c r="B235" s="115" t="n">
        <f aca="false">Months!F235</f>
        <v>43831</v>
      </c>
    </row>
    <row r="236" customFormat="false" ht="12.75" hidden="false" customHeight="false" outlineLevel="0" collapsed="false">
      <c r="A236" s="87" t="n">
        <f aca="false">SUMIF(R1!$B$3:$B$6000,$B236,R1!$D$3:$D$6000)+SUMIF(R2!$B$3:$B$6000,$B236,R2!$I$3:$I$6000)+SUMIF(R3!$B$3:$B$6000,$B236,R3!$D$3:$D$6000)</f>
        <v>0</v>
      </c>
      <c r="B236" s="115" t="n">
        <f aca="false">Months!F236</f>
        <v>43862</v>
      </c>
    </row>
    <row r="237" customFormat="false" ht="12.75" hidden="false" customHeight="false" outlineLevel="0" collapsed="false">
      <c r="A237" s="87" t="n">
        <f aca="false">SUMIF(R1!$B$3:$B$6000,$B237,R1!$D$3:$D$6000)+SUMIF(R2!$B$3:$B$6000,$B237,R2!$I$3:$I$6000)+SUMIF(R3!$B$3:$B$6000,$B237,R3!$D$3:$D$6000)</f>
        <v>0</v>
      </c>
      <c r="B237" s="115" t="n">
        <f aca="false">Months!F237</f>
        <v>43891</v>
      </c>
    </row>
    <row r="238" customFormat="false" ht="12.75" hidden="false" customHeight="false" outlineLevel="0" collapsed="false">
      <c r="A238" s="87" t="n">
        <f aca="false">SUMIF(R1!$B$3:$B$6000,$B238,R1!$D$3:$D$6000)+SUMIF(R2!$B$3:$B$6000,$B238,R2!$I$3:$I$6000)+SUMIF(R3!$B$3:$B$6000,$B238,R3!$D$3:$D$6000)</f>
        <v>0</v>
      </c>
      <c r="B238" s="115" t="n">
        <f aca="false">Months!F238</f>
        <v>43922</v>
      </c>
    </row>
    <row r="239" customFormat="false" ht="12.75" hidden="false" customHeight="false" outlineLevel="0" collapsed="false">
      <c r="A239" s="87" t="n">
        <f aca="false">SUMIF(R1!$B$3:$B$6000,$B239,R1!$D$3:$D$6000)+SUMIF(R2!$B$3:$B$6000,$B239,R2!$I$3:$I$6000)+SUMIF(R3!$B$3:$B$6000,$B239,R3!$D$3:$D$6000)</f>
        <v>0</v>
      </c>
      <c r="B239" s="115" t="n">
        <f aca="false">Months!F239</f>
        <v>43952</v>
      </c>
    </row>
    <row r="240" customFormat="false" ht="12.75" hidden="false" customHeight="false" outlineLevel="0" collapsed="false">
      <c r="A240" s="87" t="n">
        <f aca="false">SUMIF(R1!$B$3:$B$6000,$B240,R1!$D$3:$D$6000)+SUMIF(R2!$B$3:$B$6000,$B240,R2!$I$3:$I$6000)+SUMIF(R3!$B$3:$B$6000,$B240,R3!$D$3:$D$6000)</f>
        <v>0</v>
      </c>
      <c r="B240" s="115" t="n">
        <f aca="false">Months!F240</f>
        <v>43983</v>
      </c>
    </row>
    <row r="241" customFormat="false" ht="12.75" hidden="false" customHeight="false" outlineLevel="0" collapsed="false">
      <c r="A241" s="87" t="n">
        <f aca="false">SUMIF(R1!$B$3:$B$6000,$B241,R1!$D$3:$D$6000)+SUMIF(R2!$B$3:$B$6000,$B241,R2!$I$3:$I$6000)+SUMIF(R3!$B$3:$B$6000,$B241,R3!$D$3:$D$6000)</f>
        <v>0</v>
      </c>
      <c r="B241" s="115" t="n">
        <f aca="false">Months!F241</f>
        <v>44013</v>
      </c>
    </row>
    <row r="242" customFormat="false" ht="12.75" hidden="false" customHeight="false" outlineLevel="0" collapsed="false">
      <c r="A242" s="87" t="n">
        <f aca="false">SUMIF(R1!$B$3:$B$6000,$B242,R1!$D$3:$D$6000)+SUMIF(R2!$B$3:$B$6000,$B242,R2!$I$3:$I$6000)+SUMIF(R3!$B$3:$B$6000,$B242,R3!$D$3:$D$6000)</f>
        <v>0</v>
      </c>
      <c r="B242" s="115" t="n">
        <f aca="false">Months!F242</f>
        <v>44044</v>
      </c>
    </row>
    <row r="243" customFormat="false" ht="12.75" hidden="false" customHeight="false" outlineLevel="0" collapsed="false">
      <c r="A243" s="87" t="n">
        <f aca="false">SUMIF(R1!$B$3:$B$6000,$B243,R1!$D$3:$D$6000)+SUMIF(R2!$B$3:$B$6000,$B243,R2!$I$3:$I$6000)+SUMIF(R3!$B$3:$B$6000,$B243,R3!$D$3:$D$6000)</f>
        <v>0</v>
      </c>
      <c r="B243" s="115" t="n">
        <f aca="false">Months!F243</f>
        <v>44075</v>
      </c>
    </row>
    <row r="244" customFormat="false" ht="12.75" hidden="false" customHeight="false" outlineLevel="0" collapsed="false">
      <c r="A244" s="87" t="n">
        <f aca="false">SUMIF(R1!$B$3:$B$6000,$B244,R1!$D$3:$D$6000)+SUMIF(R2!$B$3:$B$6000,$B244,R2!$I$3:$I$6000)+SUMIF(R3!$B$3:$B$6000,$B244,R3!$D$3:$D$6000)</f>
        <v>0</v>
      </c>
      <c r="B244" s="115" t="n">
        <f aca="false">Months!F244</f>
        <v>44105</v>
      </c>
    </row>
    <row r="245" customFormat="false" ht="12.75" hidden="false" customHeight="false" outlineLevel="0" collapsed="false">
      <c r="A245" s="87" t="n">
        <f aca="false">SUMIF(R1!$B$3:$B$6000,$B245,R1!$D$3:$D$6000)+SUMIF(R2!$B$3:$B$6000,$B245,R2!$I$3:$I$6000)+SUMIF(R3!$B$3:$B$6000,$B245,R3!$D$3:$D$6000)</f>
        <v>0</v>
      </c>
      <c r="B245" s="115" t="n">
        <f aca="false">Months!F245</f>
        <v>44136</v>
      </c>
    </row>
    <row r="246" customFormat="false" ht="12.75" hidden="false" customHeight="false" outlineLevel="0" collapsed="false">
      <c r="A246" s="87" t="n">
        <f aca="false">SUMIF(R1!$B$3:$B$6000,$B246,R1!$D$3:$D$6000)+SUMIF(R2!$B$3:$B$6000,$B246,R2!$I$3:$I$6000)+SUMIF(R3!$B$3:$B$6000,$B246,R3!$D$3:$D$6000)</f>
        <v>0</v>
      </c>
      <c r="B246" s="115" t="n">
        <f aca="false">Months!F246</f>
        <v>44166</v>
      </c>
    </row>
    <row r="247" customFormat="false" ht="12.75" hidden="false" customHeight="false" outlineLevel="0" collapsed="false">
      <c r="A247" s="87" t="n">
        <f aca="false">SUMIF(R1!$B$3:$B$6000,$B247,R1!$D$3:$D$6000)+SUMIF(R2!$B$3:$B$6000,$B247,R2!$I$3:$I$6000)+SUMIF(R3!$B$3:$B$6000,$B247,R3!$D$3:$D$6000)</f>
        <v>0</v>
      </c>
      <c r="B247" s="115" t="n">
        <f aca="false">Months!F247</f>
        <v>44197</v>
      </c>
    </row>
    <row r="248" customFormat="false" ht="12.75" hidden="false" customHeight="false" outlineLevel="0" collapsed="false">
      <c r="A248" s="87" t="n">
        <f aca="false">SUMIF(R1!$B$3:$B$6000,$B248,R1!$D$3:$D$6000)+SUMIF(R2!$B$3:$B$6000,$B248,R2!$I$3:$I$6000)+SUMIF(R3!$B$3:$B$6000,$B248,R3!$D$3:$D$6000)</f>
        <v>0</v>
      </c>
      <c r="B248" s="115" t="n">
        <f aca="false">Months!F248</f>
        <v>44228</v>
      </c>
    </row>
    <row r="249" customFormat="false" ht="12.75" hidden="false" customHeight="false" outlineLevel="0" collapsed="false">
      <c r="A249" s="87" t="n">
        <f aca="false">SUMIF(R1!$B$3:$B$6000,$B249,R1!$D$3:$D$6000)+SUMIF(R2!$B$3:$B$6000,$B249,R2!$I$3:$I$6000)+SUMIF(R3!$B$3:$B$6000,$B249,R3!$D$3:$D$6000)</f>
        <v>0</v>
      </c>
      <c r="B249" s="115" t="n">
        <f aca="false">Months!F249</f>
        <v>44256</v>
      </c>
    </row>
    <row r="250" customFormat="false" ht="12.75" hidden="false" customHeight="false" outlineLevel="0" collapsed="false">
      <c r="A250" s="87" t="n">
        <f aca="false">SUMIF(R1!$B$3:$B$6000,$B250,R1!$D$3:$D$6000)+SUMIF(R2!$B$3:$B$6000,$B250,R2!$I$3:$I$6000)+SUMIF(R3!$B$3:$B$6000,$B250,R3!$D$3:$D$6000)</f>
        <v>0</v>
      </c>
      <c r="B250" s="115" t="n">
        <f aca="false">Months!F250</f>
        <v>44287</v>
      </c>
    </row>
    <row r="251" customFormat="false" ht="12.75" hidden="false" customHeight="false" outlineLevel="0" collapsed="false">
      <c r="A251" s="87" t="n">
        <f aca="false">SUMIF(R1!$B$3:$B$6000,$B251,R1!$D$3:$D$6000)+SUMIF(R2!$B$3:$B$6000,$B251,R2!$I$3:$I$6000)+SUMIF(R3!$B$3:$B$6000,$B251,R3!$D$3:$D$6000)</f>
        <v>0</v>
      </c>
      <c r="B251" s="115" t="n">
        <f aca="false">Months!F251</f>
        <v>44317</v>
      </c>
    </row>
    <row r="252" customFormat="false" ht="12.75" hidden="false" customHeight="false" outlineLevel="0" collapsed="false">
      <c r="A252" s="87" t="n">
        <f aca="false">SUMIF(R1!$B$3:$B$6000,$B252,R1!$D$3:$D$6000)+SUMIF(R2!$B$3:$B$6000,$B252,R2!$I$3:$I$6000)+SUMIF(R3!$B$3:$B$6000,$B252,R3!$D$3:$D$6000)</f>
        <v>0</v>
      </c>
      <c r="B252" s="115" t="n">
        <f aca="false">Months!F252</f>
        <v>44348</v>
      </c>
    </row>
    <row r="253" customFormat="false" ht="12.75" hidden="false" customHeight="false" outlineLevel="0" collapsed="false">
      <c r="A253" s="87" t="n">
        <f aca="false">SUMIF(R1!$B$3:$B$6000,$B253,R1!$D$3:$D$6000)+SUMIF(R2!$B$3:$B$6000,$B253,R2!$I$3:$I$6000)+SUMIF(R3!$B$3:$B$6000,$B253,R3!$D$3:$D$6000)</f>
        <v>0</v>
      </c>
      <c r="B253" s="115" t="n">
        <f aca="false">Months!F253</f>
        <v>44378</v>
      </c>
    </row>
    <row r="254" customFormat="false" ht="12.75" hidden="false" customHeight="false" outlineLevel="0" collapsed="false">
      <c r="A254" s="87" t="n">
        <f aca="false">SUMIF(R1!$B$3:$B$6000,$B254,R1!$D$3:$D$6000)+SUMIF(R2!$B$3:$B$6000,$B254,R2!$I$3:$I$6000)+SUMIF(R3!$B$3:$B$6000,$B254,R3!$D$3:$D$6000)</f>
        <v>0</v>
      </c>
      <c r="B254" s="115" t="n">
        <f aca="false">Months!F254</f>
        <v>44409</v>
      </c>
    </row>
    <row r="255" customFormat="false" ht="12.75" hidden="false" customHeight="false" outlineLevel="0" collapsed="false">
      <c r="A255" s="87" t="n">
        <f aca="false">SUMIF(R1!$B$3:$B$6000,$B255,R1!$D$3:$D$6000)+SUMIF(R2!$B$3:$B$6000,$B255,R2!$I$3:$I$6000)+SUMIF(R3!$B$3:$B$6000,$B255,R3!$D$3:$D$6000)</f>
        <v>0</v>
      </c>
      <c r="B255" s="115" t="n">
        <f aca="false">Months!F255</f>
        <v>44440</v>
      </c>
    </row>
    <row r="256" customFormat="false" ht="12.75" hidden="false" customHeight="false" outlineLevel="0" collapsed="false">
      <c r="A256" s="87" t="n">
        <f aca="false">SUMIF(R1!$B$3:$B$6000,$B256,R1!$D$3:$D$6000)+SUMIF(R2!$B$3:$B$6000,$B256,R2!$I$3:$I$6000)+SUMIF(R3!$B$3:$B$6000,$B256,R3!$D$3:$D$6000)</f>
        <v>0</v>
      </c>
      <c r="B256" s="115" t="n">
        <f aca="false">Months!F256</f>
        <v>44470</v>
      </c>
    </row>
    <row r="257" customFormat="false" ht="12.75" hidden="false" customHeight="false" outlineLevel="0" collapsed="false">
      <c r="A257" s="87" t="n">
        <f aca="false">SUMIF(R1!$B$3:$B$6000,$B257,R1!$D$3:$D$6000)+SUMIF(R2!$B$3:$B$6000,$B257,R2!$I$3:$I$6000)+SUMIF(R3!$B$3:$B$6000,$B257,R3!$D$3:$D$6000)</f>
        <v>0</v>
      </c>
      <c r="B257" s="115" t="n">
        <f aca="false">Months!F257</f>
        <v>44501</v>
      </c>
    </row>
    <row r="258" customFormat="false" ht="12.75" hidden="false" customHeight="false" outlineLevel="0" collapsed="false">
      <c r="A258" s="87" t="n">
        <f aca="false">SUMIF(R1!$B$3:$B$6000,$B258,R1!$D$3:$D$6000)+SUMIF(R2!$B$3:$B$6000,$B258,R2!$I$3:$I$6000)+SUMIF(R3!$B$3:$B$6000,$B258,R3!$D$3:$D$6000)</f>
        <v>0</v>
      </c>
      <c r="B258" s="115" t="n">
        <f aca="false">Months!F258</f>
        <v>44531</v>
      </c>
    </row>
    <row r="259" customFormat="false" ht="12.75" hidden="false" customHeight="false" outlineLevel="0" collapsed="false">
      <c r="A259" s="87" t="n">
        <f aca="false">SUMIF(R1!$B$3:$B$6000,$B259,R1!$D$3:$D$6000)+SUMIF(R2!$B$3:$B$6000,$B259,R2!$I$3:$I$6000)+SUMIF(R3!$B$3:$B$6000,$B259,R3!$D$3:$D$6000)</f>
        <v>0</v>
      </c>
      <c r="B259" s="115" t="n">
        <f aca="false">Months!F259</f>
        <v>44562</v>
      </c>
    </row>
    <row r="260" customFormat="false" ht="12.75" hidden="false" customHeight="false" outlineLevel="0" collapsed="false">
      <c r="A260" s="87" t="n">
        <f aca="false">SUMIF(R1!$B$3:$B$6000,$B260,R1!$D$3:$D$6000)+SUMIF(R2!$B$3:$B$6000,$B260,R2!$I$3:$I$6000)+SUMIF(R3!$B$3:$B$6000,$B260,R3!$D$3:$D$6000)</f>
        <v>0</v>
      </c>
      <c r="B260" s="115" t="n">
        <f aca="false">Months!F260</f>
        <v>44593</v>
      </c>
    </row>
    <row r="261" customFormat="false" ht="12.75" hidden="false" customHeight="false" outlineLevel="0" collapsed="false">
      <c r="A261" s="87" t="n">
        <f aca="false">SUMIF(R1!$B$3:$B$6000,$B261,R1!$D$3:$D$6000)+SUMIF(R2!$B$3:$B$6000,$B261,R2!$I$3:$I$6000)+SUMIF(R3!$B$3:$B$6000,$B261,R3!$D$3:$D$6000)</f>
        <v>0</v>
      </c>
      <c r="B261" s="115" t="n">
        <f aca="false">Months!F261</f>
        <v>44621</v>
      </c>
    </row>
    <row r="262" customFormat="false" ht="12.75" hidden="false" customHeight="false" outlineLevel="0" collapsed="false">
      <c r="A262" s="87" t="n">
        <f aca="false">SUMIF(R1!$B$3:$B$6000,$B262,R1!$D$3:$D$6000)+SUMIF(R2!$B$3:$B$6000,$B262,R2!$I$3:$I$6000)+SUMIF(R3!$B$3:$B$6000,$B262,R3!$D$3:$D$6000)</f>
        <v>0</v>
      </c>
      <c r="B262" s="115" t="n">
        <f aca="false">Months!F262</f>
        <v>44652</v>
      </c>
    </row>
    <row r="263" customFormat="false" ht="12.75" hidden="false" customHeight="false" outlineLevel="0" collapsed="false">
      <c r="A263" s="87" t="n">
        <f aca="false">SUMIF(R1!$B$3:$B$6000,$B263,R1!$D$3:$D$6000)+SUMIF(R2!$B$3:$B$6000,$B263,R2!$I$3:$I$6000)+SUMIF(R3!$B$3:$B$6000,$B263,R3!$D$3:$D$6000)</f>
        <v>0</v>
      </c>
      <c r="B263" s="115" t="n">
        <f aca="false">Months!F263</f>
        <v>44682</v>
      </c>
    </row>
    <row r="264" customFormat="false" ht="12.75" hidden="false" customHeight="false" outlineLevel="0" collapsed="false">
      <c r="A264" s="87" t="n">
        <f aca="false">SUMIF(R1!$B$3:$B$6000,$B264,R1!$D$3:$D$6000)+SUMIF(R2!$B$3:$B$6000,$B264,R2!$I$3:$I$6000)+SUMIF(R3!$B$3:$B$6000,$B264,R3!$D$3:$D$6000)</f>
        <v>0</v>
      </c>
      <c r="B264" s="115" t="n">
        <f aca="false">Months!F264</f>
        <v>44713</v>
      </c>
    </row>
    <row r="265" customFormat="false" ht="12.75" hidden="false" customHeight="false" outlineLevel="0" collapsed="false">
      <c r="A265" s="87" t="n">
        <f aca="false">SUMIF(R1!$B$3:$B$6000,$B265,R1!$D$3:$D$6000)+SUMIF(R2!$B$3:$B$6000,$B265,R2!$I$3:$I$6000)+SUMIF(R3!$B$3:$B$6000,$B265,R3!$D$3:$D$6000)</f>
        <v>0</v>
      </c>
      <c r="B265" s="115" t="n">
        <f aca="false">Months!F265</f>
        <v>44743</v>
      </c>
    </row>
    <row r="266" customFormat="false" ht="12.75" hidden="false" customHeight="false" outlineLevel="0" collapsed="false">
      <c r="A266" s="87" t="n">
        <f aca="false">SUMIF(R1!$B$3:$B$6000,$B266,R1!$D$3:$D$6000)+SUMIF(R2!$B$3:$B$6000,$B266,R2!$I$3:$I$6000)+SUMIF(R3!$B$3:$B$6000,$B266,R3!$D$3:$D$6000)</f>
        <v>0</v>
      </c>
      <c r="B266" s="115" t="n">
        <f aca="false">Months!F266</f>
        <v>44774</v>
      </c>
    </row>
    <row r="267" customFormat="false" ht="12.75" hidden="false" customHeight="false" outlineLevel="0" collapsed="false">
      <c r="A267" s="87" t="n">
        <f aca="false">SUMIF(R1!$B$3:$B$6000,$B267,R1!$D$3:$D$6000)+SUMIF(R2!$B$3:$B$6000,$B267,R2!$I$3:$I$6000)+SUMIF(R3!$B$3:$B$6000,$B267,R3!$D$3:$D$6000)</f>
        <v>0</v>
      </c>
      <c r="B267" s="115" t="n">
        <f aca="false">Months!F267</f>
        <v>44805</v>
      </c>
    </row>
    <row r="268" customFormat="false" ht="12.75" hidden="false" customHeight="false" outlineLevel="0" collapsed="false">
      <c r="A268" s="87" t="n">
        <f aca="false">SUMIF(R1!$B$3:$B$6000,$B268,R1!$D$3:$D$6000)+SUMIF(R2!$B$3:$B$6000,$B268,R2!$I$3:$I$6000)+SUMIF(R3!$B$3:$B$6000,$B268,R3!$D$3:$D$6000)</f>
        <v>0</v>
      </c>
      <c r="B268" s="115" t="n">
        <f aca="false">Months!F268</f>
        <v>44835</v>
      </c>
    </row>
    <row r="269" customFormat="false" ht="12.75" hidden="false" customHeight="false" outlineLevel="0" collapsed="false">
      <c r="A269" s="87" t="n">
        <f aca="false">SUMIF(R1!$B$3:$B$6000,$B269,R1!$D$3:$D$6000)+SUMIF(R2!$B$3:$B$6000,$B269,R2!$I$3:$I$6000)+SUMIF(R3!$B$3:$B$6000,$B269,R3!$D$3:$D$6000)</f>
        <v>0</v>
      </c>
      <c r="B269" s="115" t="n">
        <f aca="false">Months!F269</f>
        <v>44866</v>
      </c>
    </row>
    <row r="270" customFormat="false" ht="12.75" hidden="false" customHeight="false" outlineLevel="0" collapsed="false">
      <c r="A270" s="87" t="n">
        <f aca="false">SUMIF(R1!$B$3:$B$6000,$B270,R1!$D$3:$D$6000)+SUMIF(R2!$B$3:$B$6000,$B270,R2!$I$3:$I$6000)+SUMIF(R3!$B$3:$B$6000,$B270,R3!$D$3:$D$6000)</f>
        <v>0</v>
      </c>
      <c r="B270" s="115" t="n">
        <f aca="false">Months!F270</f>
        <v>44896</v>
      </c>
    </row>
    <row r="271" customFormat="false" ht="12.75" hidden="false" customHeight="false" outlineLevel="0" collapsed="false">
      <c r="A271" s="87" t="n">
        <f aca="false">SUMIF(R1!$B$3:$B$6000,$B271,R1!$D$3:$D$6000)+SUMIF(R2!$B$3:$B$6000,$B271,R2!$I$3:$I$6000)+SUMIF(R3!$B$3:$B$6000,$B271,R3!$D$3:$D$6000)</f>
        <v>0</v>
      </c>
      <c r="B271" s="115" t="n">
        <f aca="false">Months!F271</f>
        <v>44927</v>
      </c>
    </row>
    <row r="272" customFormat="false" ht="12.75" hidden="false" customHeight="false" outlineLevel="0" collapsed="false">
      <c r="A272" s="87" t="n">
        <f aca="false">SUMIF(R1!$B$3:$B$6000,$B272,R1!$D$3:$D$6000)+SUMIF(R2!$B$3:$B$6000,$B272,R2!$I$3:$I$6000)+SUMIF(R3!$B$3:$B$6000,$B272,R3!$D$3:$D$6000)</f>
        <v>0</v>
      </c>
      <c r="B272" s="115" t="n">
        <f aca="false">Months!F272</f>
        <v>44958</v>
      </c>
    </row>
    <row r="273" customFormat="false" ht="12.75" hidden="false" customHeight="false" outlineLevel="0" collapsed="false">
      <c r="A273" s="87" t="n">
        <f aca="false">SUMIF(R1!$B$3:$B$6000,$B273,R1!$D$3:$D$6000)+SUMIF(R2!$B$3:$B$6000,$B273,R2!$I$3:$I$6000)+SUMIF(R3!$B$3:$B$6000,$B273,R3!$D$3:$D$6000)</f>
        <v>0</v>
      </c>
      <c r="B273" s="115" t="n">
        <f aca="false">Months!F273</f>
        <v>44986</v>
      </c>
    </row>
    <row r="274" customFormat="false" ht="12.75" hidden="false" customHeight="false" outlineLevel="0" collapsed="false">
      <c r="A274" s="87" t="n">
        <f aca="false">SUMIF(R1!$B$3:$B$6000,$B274,R1!$D$3:$D$6000)+SUMIF(R2!$B$3:$B$6000,$B274,R2!$I$3:$I$6000)+SUMIF(R3!$B$3:$B$6000,$B274,R3!$D$3:$D$6000)</f>
        <v>0</v>
      </c>
      <c r="B274" s="115" t="n">
        <f aca="false">Months!F274</f>
        <v>45017</v>
      </c>
    </row>
    <row r="275" customFormat="false" ht="12.75" hidden="false" customHeight="false" outlineLevel="0" collapsed="false">
      <c r="A275" s="87" t="n">
        <f aca="false">SUMIF(R1!$B$3:$B$6000,$B275,R1!$D$3:$D$6000)+SUMIF(R2!$B$3:$B$6000,$B275,R2!$I$3:$I$6000)+SUMIF(R3!$B$3:$B$6000,$B275,R3!$D$3:$D$6000)</f>
        <v>0</v>
      </c>
      <c r="B275" s="115" t="n">
        <f aca="false">Months!F275</f>
        <v>45047</v>
      </c>
    </row>
    <row r="276" customFormat="false" ht="12.75" hidden="false" customHeight="false" outlineLevel="0" collapsed="false">
      <c r="A276" s="87" t="n">
        <f aca="false">SUMIF(R1!$B$3:$B$6000,$B276,R1!$D$3:$D$6000)+SUMIF(R2!$B$3:$B$6000,$B276,R2!$I$3:$I$6000)+SUMIF(R3!$B$3:$B$6000,$B276,R3!$D$3:$D$6000)</f>
        <v>0</v>
      </c>
      <c r="B276" s="115" t="n">
        <f aca="false">Months!F276</f>
        <v>45078</v>
      </c>
    </row>
    <row r="277" customFormat="false" ht="12.75" hidden="false" customHeight="false" outlineLevel="0" collapsed="false">
      <c r="A277" s="87" t="n">
        <f aca="false">SUMIF(R1!$B$3:$B$6000,$B277,R1!$D$3:$D$6000)+SUMIF(R2!$B$3:$B$6000,$B277,R2!$I$3:$I$6000)+SUMIF(R3!$B$3:$B$6000,$B277,R3!$D$3:$D$6000)</f>
        <v>0</v>
      </c>
      <c r="B277" s="115" t="n">
        <f aca="false">Months!F277</f>
        <v>45108</v>
      </c>
    </row>
    <row r="278" customFormat="false" ht="12.75" hidden="false" customHeight="false" outlineLevel="0" collapsed="false">
      <c r="A278" s="87" t="n">
        <f aca="false">SUMIF(R1!$B$3:$B$6000,$B278,R1!$D$3:$D$6000)+SUMIF(R2!$B$3:$B$6000,$B278,R2!$I$3:$I$6000)+SUMIF(R3!$B$3:$B$6000,$B278,R3!$D$3:$D$6000)</f>
        <v>0</v>
      </c>
      <c r="B278" s="115" t="n">
        <f aca="false">Months!F278</f>
        <v>45139</v>
      </c>
    </row>
    <row r="279" customFormat="false" ht="12.75" hidden="false" customHeight="false" outlineLevel="0" collapsed="false">
      <c r="A279" s="87" t="n">
        <f aca="false">SUMIF(R1!$B$3:$B$6000,$B279,R1!$D$3:$D$6000)+SUMIF(R2!$B$3:$B$6000,$B279,R2!$I$3:$I$6000)+SUMIF(R3!$B$3:$B$6000,$B279,R3!$D$3:$D$6000)</f>
        <v>0</v>
      </c>
      <c r="B279" s="115" t="n">
        <f aca="false">Months!F279</f>
        <v>45170</v>
      </c>
    </row>
    <row r="280" customFormat="false" ht="12.75" hidden="false" customHeight="false" outlineLevel="0" collapsed="false">
      <c r="A280" s="87" t="n">
        <f aca="false">SUMIF(R1!$B$3:$B$6000,$B280,R1!$D$3:$D$6000)+SUMIF(R2!$B$3:$B$6000,$B280,R2!$I$3:$I$6000)+SUMIF(R3!$B$3:$B$6000,$B280,R3!$D$3:$D$6000)</f>
        <v>0</v>
      </c>
      <c r="B280" s="115" t="n">
        <f aca="false">Months!F280</f>
        <v>45200</v>
      </c>
    </row>
    <row r="281" customFormat="false" ht="12.75" hidden="false" customHeight="false" outlineLevel="0" collapsed="false">
      <c r="A281" s="87" t="n">
        <f aca="false">SUMIF(R1!$B$3:$B$6000,$B281,R1!$D$3:$D$6000)+SUMIF(R2!$B$3:$B$6000,$B281,R2!$I$3:$I$6000)+SUMIF(R3!$B$3:$B$6000,$B281,R3!$D$3:$D$6000)</f>
        <v>0</v>
      </c>
      <c r="B281" s="115" t="n">
        <f aca="false">Months!F281</f>
        <v>45231</v>
      </c>
    </row>
    <row r="282" customFormat="false" ht="12.75" hidden="false" customHeight="false" outlineLevel="0" collapsed="false">
      <c r="A282" s="87" t="n">
        <f aca="false">SUMIF(R1!$B$3:$B$6000,$B282,R1!$D$3:$D$6000)+SUMIF(R2!$B$3:$B$6000,$B282,R2!$I$3:$I$6000)+SUMIF(R3!$B$3:$B$6000,$B282,R3!$D$3:$D$6000)</f>
        <v>0</v>
      </c>
      <c r="B282" s="115" t="n">
        <f aca="false">Months!F282</f>
        <v>45261</v>
      </c>
    </row>
    <row r="283" customFormat="false" ht="12.75" hidden="false" customHeight="false" outlineLevel="0" collapsed="false">
      <c r="A283" s="87" t="n">
        <f aca="false">SUMIF(R1!$B$3:$B$6000,$B283,R1!$D$3:$D$6000)+SUMIF(R2!$B$3:$B$6000,$B283,R2!$I$3:$I$6000)+SUMIF(R3!$B$3:$B$6000,$B283,R3!$D$3:$D$6000)</f>
        <v>0</v>
      </c>
      <c r="B283" s="115" t="n">
        <f aca="false">Months!F283</f>
        <v>45292</v>
      </c>
    </row>
    <row r="284" customFormat="false" ht="12.75" hidden="false" customHeight="false" outlineLevel="0" collapsed="false">
      <c r="A284" s="87" t="n">
        <f aca="false">SUMIF(R1!$B$3:$B$6000,$B284,R1!$D$3:$D$6000)+SUMIF(R2!$B$3:$B$6000,$B284,R2!$I$3:$I$6000)+SUMIF(R3!$B$3:$B$6000,$B284,R3!$D$3:$D$6000)</f>
        <v>0</v>
      </c>
      <c r="B284" s="115" t="n">
        <f aca="false">Months!F284</f>
        <v>45323</v>
      </c>
    </row>
    <row r="285" customFormat="false" ht="12.75" hidden="false" customHeight="false" outlineLevel="0" collapsed="false">
      <c r="A285" s="87" t="n">
        <f aca="false">SUMIF(R1!$B$3:$B$6000,$B285,R1!$D$3:$D$6000)+SUMIF(R2!$B$3:$B$6000,$B285,R2!$I$3:$I$6000)+SUMIF(R3!$B$3:$B$6000,$B285,R3!$D$3:$D$6000)</f>
        <v>0</v>
      </c>
      <c r="B285" s="115" t="n">
        <f aca="false">Months!F285</f>
        <v>45352</v>
      </c>
    </row>
    <row r="286" customFormat="false" ht="12.75" hidden="false" customHeight="false" outlineLevel="0" collapsed="false">
      <c r="A286" s="87" t="n">
        <f aca="false">SUMIF(R1!$B$3:$B$6000,$B286,R1!$D$3:$D$6000)+SUMIF(R2!$B$3:$B$6000,$B286,R2!$I$3:$I$6000)+SUMIF(R3!$B$3:$B$6000,$B286,R3!$D$3:$D$6000)</f>
        <v>0</v>
      </c>
      <c r="B286" s="115" t="n">
        <f aca="false">Months!F286</f>
        <v>45383</v>
      </c>
    </row>
    <row r="287" customFormat="false" ht="12.75" hidden="false" customHeight="false" outlineLevel="0" collapsed="false">
      <c r="A287" s="87" t="n">
        <f aca="false">SUMIF(R1!$B$3:$B$6000,$B287,R1!$D$3:$D$6000)+SUMIF(R2!$B$3:$B$6000,$B287,R2!$I$3:$I$6000)+SUMIF(R3!$B$3:$B$6000,$B287,R3!$D$3:$D$6000)</f>
        <v>0</v>
      </c>
      <c r="B287" s="115" t="n">
        <f aca="false">Months!F287</f>
        <v>45413</v>
      </c>
    </row>
    <row r="288" customFormat="false" ht="12.75" hidden="false" customHeight="false" outlineLevel="0" collapsed="false">
      <c r="A288" s="87" t="n">
        <f aca="false">SUMIF(R1!$B$3:$B$6000,$B288,R1!$D$3:$D$6000)+SUMIF(R2!$B$3:$B$6000,$B288,R2!$I$3:$I$6000)+SUMIF(R3!$B$3:$B$6000,$B288,R3!$D$3:$D$6000)</f>
        <v>0</v>
      </c>
      <c r="B288" s="115" t="n">
        <f aca="false">Months!F288</f>
        <v>45444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8" topLeftCell="AB9" activePane="bottomRight" state="frozen"/>
      <selection pane="topLeft" activeCell="A1" activeCellId="0" sqref="A1"/>
      <selection pane="topRight" activeCell="AB1" activeCellId="0" sqref="AB1"/>
      <selection pane="bottomLeft" activeCell="A9" activeCellId="0" sqref="A9"/>
      <selection pane="bottomRight" activeCell="A7" activeCellId="0" sqref="A7:AZ300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8" width="32.41"/>
    <col collapsed="false" customWidth="true" hidden="true" outlineLevel="0" max="2" min="2" style="59" width="2.99"/>
    <col collapsed="false" customWidth="true" hidden="true" outlineLevel="0" max="4" min="3" style="60" width="2.99"/>
    <col collapsed="false" customWidth="true" hidden="true" outlineLevel="0" max="5" min="5" style="60" width="2.28"/>
    <col collapsed="false" customWidth="true" hidden="false" outlineLevel="0" max="6" min="6" style="59" width="11.85"/>
    <col collapsed="false" customWidth="true" hidden="false" outlineLevel="0" max="7" min="7" style="59" width="1.56"/>
    <col collapsed="false" customWidth="true" hidden="false" outlineLevel="0" max="8" min="8" style="59" width="11.85"/>
    <col collapsed="false" customWidth="true" hidden="false" outlineLevel="0" max="9" min="9" style="59" width="1.56"/>
    <col collapsed="false" customWidth="true" hidden="false" outlineLevel="0" max="10" min="10" style="59" width="11.85"/>
    <col collapsed="false" customWidth="true" hidden="false" outlineLevel="0" max="11" min="11" style="59" width="1.56"/>
    <col collapsed="false" customWidth="true" hidden="false" outlineLevel="0" max="12" min="12" style="59" width="11.85"/>
    <col collapsed="false" customWidth="true" hidden="false" outlineLevel="0" max="13" min="13" style="59" width="1.56"/>
    <col collapsed="false" customWidth="true" hidden="false" outlineLevel="0" max="14" min="14" style="59" width="11.85"/>
    <col collapsed="false" customWidth="true" hidden="false" outlineLevel="0" max="15" min="15" style="59" width="1.56"/>
    <col collapsed="false" customWidth="true" hidden="false" outlineLevel="0" max="16" min="16" style="59" width="11.85"/>
    <col collapsed="false" customWidth="true" hidden="false" outlineLevel="0" max="17" min="17" style="59" width="1.56"/>
    <col collapsed="false" customWidth="true" hidden="false" outlineLevel="0" max="18" min="18" style="59" width="11.85"/>
    <col collapsed="false" customWidth="true" hidden="false" outlineLevel="0" max="19" min="19" style="59" width="1.56"/>
    <col collapsed="false" customWidth="true" hidden="false" outlineLevel="0" max="20" min="20" style="59" width="11.85"/>
    <col collapsed="false" customWidth="true" hidden="false" outlineLevel="0" max="21" min="21" style="59" width="1.56"/>
    <col collapsed="false" customWidth="true" hidden="false" outlineLevel="0" max="22" min="22" style="59" width="11.7"/>
    <col collapsed="false" customWidth="true" hidden="false" outlineLevel="0" max="23" min="23" style="59" width="1.56"/>
    <col collapsed="false" customWidth="true" hidden="false" outlineLevel="0" max="24" min="24" style="59" width="11.85"/>
    <col collapsed="false" customWidth="true" hidden="false" outlineLevel="0" max="25" min="25" style="59" width="1.56"/>
    <col collapsed="false" customWidth="true" hidden="false" outlineLevel="0" max="26" min="26" style="59" width="11.85"/>
    <col collapsed="false" customWidth="true" hidden="false" outlineLevel="0" max="27" min="27" style="59" width="1.56"/>
    <col collapsed="false" customWidth="true" hidden="false" outlineLevel="0" max="28" min="28" style="59" width="11.85"/>
    <col collapsed="false" customWidth="true" hidden="false" outlineLevel="0" max="29" min="29" style="59" width="1.56"/>
    <col collapsed="false" customWidth="true" hidden="false" outlineLevel="0" max="30" min="30" style="59" width="11.85"/>
    <col collapsed="false" customWidth="true" hidden="false" outlineLevel="0" max="31" min="31" style="59" width="1.56"/>
    <col collapsed="false" customWidth="true" hidden="false" outlineLevel="0" max="32" min="32" style="59" width="11.85"/>
    <col collapsed="false" customWidth="true" hidden="false" outlineLevel="0" max="33" min="33" style="59" width="1.56"/>
    <col collapsed="false" customWidth="true" hidden="false" outlineLevel="0" max="34" min="34" style="59" width="12.28"/>
    <col collapsed="false" customWidth="true" hidden="false" outlineLevel="0" max="35" min="35" style="92" width="1.56"/>
    <col collapsed="false" customWidth="false" hidden="false" outlineLevel="0" max="257" min="36" style="59" width="7.99"/>
  </cols>
  <sheetData>
    <row r="1" customFormat="false" ht="13.5" hidden="false" customHeight="true" outlineLevel="0" collapsed="false">
      <c r="A1" s="62" t="s">
        <v>38</v>
      </c>
      <c r="AH1" s="63"/>
      <c r="AM1" s="59" t="s">
        <v>85</v>
      </c>
    </row>
    <row r="2" customFormat="false" ht="12.75" hidden="false" customHeight="true" outlineLevel="0" collapsed="false">
      <c r="A2" s="62"/>
      <c r="J2" s="117"/>
      <c r="AD2" s="118"/>
      <c r="AF2" s="118"/>
      <c r="AH2" s="118"/>
      <c r="AM2" s="59" t="s">
        <v>86</v>
      </c>
    </row>
    <row r="3" customFormat="false" ht="12.75" hidden="false" customHeight="true" outlineLevel="0" collapsed="false">
      <c r="J3" s="119"/>
      <c r="AH3" s="66"/>
    </row>
    <row r="4" customFormat="false" ht="21" hidden="false" customHeight="true" outlineLevel="0" collapsed="false">
      <c r="J4" s="117"/>
      <c r="AH4" s="66"/>
    </row>
    <row r="5" customFormat="false" ht="45.6" hidden="false" customHeight="true" outlineLevel="0" collapsed="false">
      <c r="A5" s="67" t="n">
        <f aca="false">'Financial Book Position'!A5-1</f>
        <v>36793</v>
      </c>
      <c r="B5" s="68"/>
      <c r="C5" s="69"/>
      <c r="D5" s="69"/>
      <c r="E5" s="69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</row>
    <row r="6" customFormat="false" ht="12.75" hidden="true" customHeight="false" outlineLevel="0" collapsed="false">
      <c r="A6" s="70" t="s">
        <v>39</v>
      </c>
      <c r="B6" s="70"/>
      <c r="C6" s="71"/>
      <c r="D6" s="69" t="s">
        <v>40</v>
      </c>
      <c r="E6" s="69" t="s">
        <v>41</v>
      </c>
      <c r="F6" s="73" t="n">
        <v>1</v>
      </c>
      <c r="G6" s="71"/>
      <c r="H6" s="73" t="n">
        <v>2</v>
      </c>
      <c r="I6" s="71"/>
      <c r="J6" s="73" t="n">
        <v>3</v>
      </c>
      <c r="K6" s="71"/>
      <c r="L6" s="73" t="n">
        <v>4</v>
      </c>
      <c r="M6" s="71"/>
      <c r="N6" s="73" t="n">
        <v>5</v>
      </c>
      <c r="O6" s="71"/>
      <c r="P6" s="73" t="n">
        <v>6</v>
      </c>
      <c r="Q6" s="71"/>
      <c r="R6" s="73" t="n">
        <v>7</v>
      </c>
      <c r="S6" s="71"/>
      <c r="T6" s="73" t="n">
        <v>8</v>
      </c>
      <c r="U6" s="71"/>
      <c r="V6" s="73" t="n">
        <v>9</v>
      </c>
      <c r="W6" s="71"/>
      <c r="X6" s="73" t="n">
        <v>10</v>
      </c>
      <c r="Y6" s="71"/>
      <c r="Z6" s="73" t="n">
        <v>11</v>
      </c>
      <c r="AA6" s="71"/>
      <c r="AB6" s="73" t="n">
        <v>12</v>
      </c>
      <c r="AC6" s="71"/>
      <c r="AD6" s="73" t="n">
        <v>13</v>
      </c>
      <c r="AE6" s="71"/>
      <c r="AF6" s="73" t="n">
        <v>14</v>
      </c>
      <c r="AG6" s="71"/>
      <c r="AH6" s="71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</row>
    <row r="7" customFormat="false" ht="12.75" hidden="false" customHeight="true" outlineLevel="0" collapsed="false">
      <c r="A7" s="75" t="s">
        <v>42</v>
      </c>
      <c r="B7" s="75" t="s">
        <v>43</v>
      </c>
      <c r="C7" s="76"/>
      <c r="D7" s="77"/>
      <c r="E7" s="77"/>
      <c r="F7" s="78" t="n">
        <v>36800</v>
      </c>
      <c r="G7" s="78"/>
      <c r="H7" s="78" t="n">
        <v>36860</v>
      </c>
      <c r="I7" s="68"/>
      <c r="J7" s="78" t="n">
        <v>36860</v>
      </c>
      <c r="K7" s="78"/>
      <c r="L7" s="78" t="n">
        <v>36891</v>
      </c>
      <c r="M7" s="78"/>
      <c r="N7" s="78" t="n">
        <v>36922</v>
      </c>
      <c r="O7" s="78"/>
      <c r="P7" s="78" t="n">
        <v>36950</v>
      </c>
      <c r="Q7" s="78"/>
      <c r="R7" s="78" t="n">
        <v>36981</v>
      </c>
      <c r="S7" s="78"/>
      <c r="T7" s="78" t="n">
        <v>37011</v>
      </c>
      <c r="U7" s="78"/>
      <c r="V7" s="78" t="n">
        <v>37042</v>
      </c>
      <c r="W7" s="78"/>
      <c r="X7" s="78" t="n">
        <v>37376</v>
      </c>
      <c r="Y7" s="78"/>
      <c r="Z7" s="78" t="n">
        <v>37741</v>
      </c>
      <c r="AA7" s="78"/>
      <c r="AB7" s="78" t="n">
        <v>38107</v>
      </c>
      <c r="AC7" s="78"/>
      <c r="AD7" s="78" t="n">
        <v>38472</v>
      </c>
      <c r="AE7" s="78"/>
      <c r="AF7" s="78" t="n">
        <v>40663</v>
      </c>
      <c r="AG7" s="78"/>
      <c r="AH7" s="78" t="n">
        <v>42490</v>
      </c>
      <c r="AI7" s="78"/>
      <c r="AJ7" s="79" t="s">
        <v>44</v>
      </c>
      <c r="AK7" s="80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  <c r="IU7" s="68"/>
      <c r="IV7" s="68"/>
      <c r="IW7" s="68"/>
    </row>
    <row r="8" customFormat="false" ht="12.75" hidden="false" customHeight="true" outlineLevel="0" collapsed="false">
      <c r="A8" s="75" t="s">
        <v>45</v>
      </c>
      <c r="B8" s="81" t="s">
        <v>46</v>
      </c>
      <c r="C8" s="76"/>
      <c r="D8" s="77"/>
      <c r="E8" s="77"/>
      <c r="F8" s="78" t="n">
        <v>36827.7423836806</v>
      </c>
      <c r="G8" s="78"/>
      <c r="H8" s="78" t="s">
        <v>47</v>
      </c>
      <c r="I8" s="68"/>
      <c r="J8" s="78" t="n">
        <v>36860</v>
      </c>
      <c r="K8" s="78"/>
      <c r="L8" s="78" t="n">
        <v>36891</v>
      </c>
      <c r="M8" s="78"/>
      <c r="N8" s="78" t="n">
        <v>36922</v>
      </c>
      <c r="O8" s="78"/>
      <c r="P8" s="78" t="n">
        <v>36950</v>
      </c>
      <c r="Q8" s="78"/>
      <c r="R8" s="78" t="n">
        <v>36981</v>
      </c>
      <c r="S8" s="78"/>
      <c r="T8" s="82" t="n">
        <v>37011</v>
      </c>
      <c r="U8" s="78"/>
      <c r="V8" s="78" t="n">
        <v>37346</v>
      </c>
      <c r="W8" s="78"/>
      <c r="X8" s="78" t="n">
        <v>37711</v>
      </c>
      <c r="Y8" s="78"/>
      <c r="Z8" s="78" t="n">
        <v>38077</v>
      </c>
      <c r="AA8" s="78"/>
      <c r="AB8" s="78" t="n">
        <v>38442</v>
      </c>
      <c r="AC8" s="78"/>
      <c r="AD8" s="78" t="n">
        <v>40633</v>
      </c>
      <c r="AE8" s="78"/>
      <c r="AF8" s="78" t="n">
        <v>42460</v>
      </c>
      <c r="AG8" s="78"/>
      <c r="AH8" s="78" t="n">
        <v>45322</v>
      </c>
      <c r="AI8" s="78"/>
      <c r="AJ8" s="79" t="s">
        <v>87</v>
      </c>
      <c r="AK8" s="80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  <c r="IU8" s="68"/>
      <c r="IV8" s="68"/>
      <c r="IW8" s="68"/>
    </row>
    <row r="9" customFormat="false" ht="13.5" hidden="false" customHeight="false" outlineLevel="0" collapsed="false">
      <c r="A9" s="83" t="s">
        <v>48</v>
      </c>
      <c r="B9" s="84"/>
      <c r="C9" s="76"/>
      <c r="D9" s="77"/>
      <c r="E9" s="77"/>
      <c r="F9" s="76"/>
      <c r="G9" s="76"/>
      <c r="H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K9" s="61"/>
    </row>
    <row r="10" customFormat="false" ht="12.75" hidden="false" customHeight="false" outlineLevel="0" collapsed="false">
      <c r="A10" s="85" t="s">
        <v>49</v>
      </c>
      <c r="B10" s="59" t="n">
        <v>1</v>
      </c>
      <c r="C10" s="68"/>
      <c r="D10" s="86" t="s">
        <v>50</v>
      </c>
      <c r="E10" s="86" t="s">
        <v>27</v>
      </c>
      <c r="F10" s="87" t="n">
        <v>0</v>
      </c>
      <c r="G10" s="87"/>
      <c r="H10" s="87" t="n">
        <v>0</v>
      </c>
      <c r="J10" s="87" t="n">
        <v>0</v>
      </c>
      <c r="K10" s="87"/>
      <c r="L10" s="87" t="n">
        <v>0</v>
      </c>
      <c r="M10" s="87"/>
      <c r="N10" s="87" t="n">
        <v>0</v>
      </c>
      <c r="O10" s="87"/>
      <c r="P10" s="87" t="n">
        <v>0</v>
      </c>
      <c r="Q10" s="87"/>
      <c r="R10" s="87" t="n">
        <v>0</v>
      </c>
      <c r="S10" s="87"/>
      <c r="T10" s="87" t="n">
        <v>0</v>
      </c>
      <c r="U10" s="87"/>
      <c r="V10" s="87" t="n">
        <v>0</v>
      </c>
      <c r="W10" s="87"/>
      <c r="X10" s="87" t="n">
        <v>0</v>
      </c>
      <c r="Y10" s="87"/>
      <c r="Z10" s="87" t="n">
        <v>0</v>
      </c>
      <c r="AA10" s="87"/>
      <c r="AB10" s="87" t="n">
        <v>0</v>
      </c>
      <c r="AC10" s="87"/>
      <c r="AD10" s="87" t="n">
        <v>0</v>
      </c>
      <c r="AE10" s="87"/>
      <c r="AF10" s="87" t="n">
        <v>0</v>
      </c>
      <c r="AG10" s="87"/>
      <c r="AH10" s="87" t="n">
        <v>0</v>
      </c>
      <c r="AI10" s="88"/>
      <c r="AJ10" s="89" t="n">
        <v>0</v>
      </c>
      <c r="AK10" s="90"/>
      <c r="AL10" s="89" t="n">
        <v>0</v>
      </c>
      <c r="AM10" s="89" t="n">
        <v>0</v>
      </c>
    </row>
    <row r="11" customFormat="false" ht="12.75" hidden="false" customHeight="false" outlineLevel="0" collapsed="false">
      <c r="A11" s="85" t="s">
        <v>51</v>
      </c>
      <c r="C11" s="68"/>
      <c r="D11" s="86"/>
      <c r="E11" s="86"/>
      <c r="F11" s="87"/>
      <c r="G11" s="87"/>
      <c r="H11" s="87"/>
      <c r="I11" s="87"/>
      <c r="J11" s="87" t="n">
        <v>0</v>
      </c>
      <c r="K11" s="87"/>
      <c r="L11" s="87" t="n">
        <v>0</v>
      </c>
      <c r="M11" s="87"/>
      <c r="N11" s="87" t="n">
        <v>0</v>
      </c>
      <c r="O11" s="87"/>
      <c r="P11" s="87" t="n">
        <v>0</v>
      </c>
      <c r="Q11" s="87"/>
      <c r="R11" s="87" t="n">
        <v>0</v>
      </c>
      <c r="S11" s="87"/>
      <c r="T11" s="87" t="n">
        <v>0</v>
      </c>
      <c r="U11" s="87"/>
      <c r="V11" s="87" t="n">
        <v>0</v>
      </c>
      <c r="W11" s="87"/>
      <c r="X11" s="87" t="n">
        <v>0</v>
      </c>
      <c r="Y11" s="87"/>
      <c r="Z11" s="87" t="n">
        <v>74.834739089307</v>
      </c>
      <c r="AA11" s="87"/>
      <c r="AB11" s="87" t="n">
        <v>83.716515667818</v>
      </c>
      <c r="AC11" s="87"/>
      <c r="AD11" s="87" t="n">
        <v>128.274136471427</v>
      </c>
      <c r="AE11" s="87"/>
      <c r="AF11" s="87" t="n">
        <v>0</v>
      </c>
      <c r="AG11" s="87"/>
      <c r="AH11" s="87" t="n">
        <v>0</v>
      </c>
      <c r="AI11" s="88"/>
      <c r="AJ11" s="89" t="n">
        <v>286.825391228552</v>
      </c>
      <c r="AK11" s="90"/>
      <c r="AL11" s="89" t="n">
        <v>0</v>
      </c>
      <c r="AM11" s="89" t="n">
        <v>0.402862355369564</v>
      </c>
    </row>
    <row r="12" customFormat="false" ht="12.75" hidden="false" customHeight="false" outlineLevel="0" collapsed="false">
      <c r="A12" s="85" t="s">
        <v>52</v>
      </c>
      <c r="B12" s="59" t="n">
        <v>3</v>
      </c>
      <c r="C12" s="68"/>
      <c r="D12" s="86" t="s">
        <v>53</v>
      </c>
      <c r="E12" s="86" t="s">
        <v>27</v>
      </c>
      <c r="F12" s="87"/>
      <c r="G12" s="87"/>
      <c r="H12" s="87"/>
      <c r="J12" s="87" t="n">
        <v>9.28435660999998</v>
      </c>
      <c r="L12" s="87" t="n">
        <v>61.9483377</v>
      </c>
      <c r="N12" s="87" t="n">
        <v>115.7446224</v>
      </c>
      <c r="P12" s="87" t="n">
        <v>-33.37086141</v>
      </c>
      <c r="R12" s="87" t="n">
        <v>-49.37869153</v>
      </c>
      <c r="T12" s="87" t="n">
        <v>485.66114901</v>
      </c>
      <c r="V12" s="87" t="n">
        <v>1042.62967423</v>
      </c>
      <c r="X12" s="87" t="n">
        <v>467.44537842</v>
      </c>
      <c r="Z12" s="87" t="n">
        <v>-534.5072739</v>
      </c>
      <c r="AB12" s="87" t="n">
        <v>-113.79722011</v>
      </c>
      <c r="AD12" s="87" t="n">
        <v>790.90396609</v>
      </c>
      <c r="AF12" s="87" t="n">
        <v>0</v>
      </c>
      <c r="AH12" s="87" t="n">
        <v>0</v>
      </c>
      <c r="AI12" s="87"/>
      <c r="AJ12" s="89" t="n">
        <v>2242.56343751</v>
      </c>
      <c r="AK12" s="90"/>
      <c r="AL12" s="89" t="n">
        <v>0</v>
      </c>
      <c r="AM12" s="89" t="n">
        <v>-1.30799842000124</v>
      </c>
    </row>
    <row r="13" customFormat="false" ht="12.75" hidden="false" customHeight="false" outlineLevel="0" collapsed="false">
      <c r="A13" s="36" t="s">
        <v>54</v>
      </c>
      <c r="B13" s="59" t="n">
        <v>4</v>
      </c>
      <c r="C13" s="68"/>
      <c r="D13" s="86" t="s">
        <v>55</v>
      </c>
      <c r="E13" s="86" t="s">
        <v>27</v>
      </c>
      <c r="F13" s="87"/>
      <c r="G13" s="87"/>
      <c r="H13" s="87"/>
      <c r="J13" s="87" t="n">
        <v>0</v>
      </c>
      <c r="K13" s="87"/>
      <c r="L13" s="87"/>
      <c r="M13" s="87"/>
      <c r="N13" s="87" t="n">
        <v>0</v>
      </c>
      <c r="O13" s="87"/>
      <c r="P13" s="87" t="n">
        <v>0</v>
      </c>
      <c r="Q13" s="87"/>
      <c r="R13" s="87" t="n">
        <v>0</v>
      </c>
      <c r="S13" s="87"/>
      <c r="T13" s="87" t="n">
        <v>0</v>
      </c>
      <c r="U13" s="87"/>
      <c r="V13" s="87" t="n">
        <v>0</v>
      </c>
      <c r="W13" s="87"/>
      <c r="X13" s="87" t="n">
        <v>0</v>
      </c>
      <c r="Y13" s="87"/>
      <c r="Z13" s="87" t="n">
        <v>0</v>
      </c>
      <c r="AA13" s="87"/>
      <c r="AB13" s="87" t="n">
        <v>0</v>
      </c>
      <c r="AC13" s="87"/>
      <c r="AD13" s="87" t="n">
        <v>0</v>
      </c>
      <c r="AE13" s="87"/>
      <c r="AF13" s="87" t="n">
        <v>0</v>
      </c>
      <c r="AG13" s="87"/>
      <c r="AH13" s="87" t="n">
        <v>0</v>
      </c>
      <c r="AI13" s="87"/>
      <c r="AJ13" s="89" t="n">
        <v>0</v>
      </c>
      <c r="AK13" s="90"/>
      <c r="AL13" s="89" t="n">
        <v>0</v>
      </c>
      <c r="AM13" s="89" t="n">
        <v>0</v>
      </c>
    </row>
    <row r="14" customFormat="false" ht="12.75" hidden="false" customHeight="false" outlineLevel="0" collapsed="false">
      <c r="A14" s="36" t="s">
        <v>56</v>
      </c>
      <c r="B14" s="59" t="n">
        <v>5</v>
      </c>
      <c r="C14" s="68"/>
      <c r="D14" s="86" t="s">
        <v>55</v>
      </c>
      <c r="E14" s="86" t="s">
        <v>31</v>
      </c>
      <c r="F14" s="87"/>
      <c r="G14" s="87"/>
      <c r="H14" s="87"/>
      <c r="J14" s="87" t="n">
        <v>-1175.43225608</v>
      </c>
      <c r="K14" s="87"/>
      <c r="L14" s="87" t="n">
        <v>15.47025181</v>
      </c>
      <c r="M14" s="87"/>
      <c r="N14" s="87" t="n">
        <v>286.39891523</v>
      </c>
      <c r="O14" s="87"/>
      <c r="P14" s="87" t="n">
        <v>427.15870744</v>
      </c>
      <c r="Q14" s="87"/>
      <c r="R14" s="87" t="n">
        <v>505.87047165</v>
      </c>
      <c r="S14" s="87"/>
      <c r="T14" s="87" t="n">
        <v>-31.27502387</v>
      </c>
      <c r="U14" s="87"/>
      <c r="V14" s="87" t="n">
        <v>1166.82381138</v>
      </c>
      <c r="W14" s="87"/>
      <c r="X14" s="87" t="n">
        <v>-1213.77968668</v>
      </c>
      <c r="Y14" s="87"/>
      <c r="Z14" s="87" t="n">
        <v>-1967.67641644</v>
      </c>
      <c r="AA14" s="87"/>
      <c r="AB14" s="87" t="n">
        <v>-352.5593299</v>
      </c>
      <c r="AC14" s="87"/>
      <c r="AD14" s="87" t="n">
        <v>1783.41052417</v>
      </c>
      <c r="AE14" s="87"/>
      <c r="AF14" s="87" t="n">
        <v>0</v>
      </c>
      <c r="AG14" s="87"/>
      <c r="AH14" s="87" t="n">
        <v>0</v>
      </c>
      <c r="AI14" s="87"/>
      <c r="AJ14" s="89" t="n">
        <v>-555.590031289999</v>
      </c>
      <c r="AK14" s="90"/>
      <c r="AL14" s="89" t="n">
        <v>0</v>
      </c>
      <c r="AM14" s="89" t="n">
        <v>561.950564449999</v>
      </c>
    </row>
    <row r="15" customFormat="false" ht="13.5" hidden="false" customHeight="false" outlineLevel="0" collapsed="false">
      <c r="A15" s="91" t="s">
        <v>57</v>
      </c>
      <c r="C15" s="92"/>
      <c r="D15" s="86"/>
      <c r="E15" s="86"/>
      <c r="F15" s="93" t="n">
        <v>0</v>
      </c>
      <c r="G15" s="92"/>
      <c r="H15" s="93" t="n">
        <v>0</v>
      </c>
      <c r="J15" s="93" t="n">
        <v>-1175.43225608</v>
      </c>
      <c r="K15" s="92"/>
      <c r="L15" s="93" t="n">
        <v>15.47025181</v>
      </c>
      <c r="M15" s="92"/>
      <c r="N15" s="93" t="n">
        <v>286.39891523</v>
      </c>
      <c r="O15" s="92"/>
      <c r="P15" s="93" t="n">
        <v>427.15870744</v>
      </c>
      <c r="Q15" s="92"/>
      <c r="R15" s="93" t="n">
        <v>505.87047165</v>
      </c>
      <c r="S15" s="92"/>
      <c r="T15" s="93" t="n">
        <v>-31.27502387</v>
      </c>
      <c r="U15" s="92"/>
      <c r="V15" s="93" t="n">
        <v>1166.82381138</v>
      </c>
      <c r="W15" s="92"/>
      <c r="X15" s="93" t="n">
        <v>-1213.77968668</v>
      </c>
      <c r="Y15" s="92"/>
      <c r="Z15" s="93" t="n">
        <v>-1892.84167735069</v>
      </c>
      <c r="AA15" s="92"/>
      <c r="AB15" s="93" t="n">
        <v>-268.842814232182</v>
      </c>
      <c r="AC15" s="92"/>
      <c r="AD15" s="93" t="n">
        <v>1911.68466064143</v>
      </c>
      <c r="AE15" s="92"/>
      <c r="AF15" s="93" t="n">
        <v>0</v>
      </c>
      <c r="AG15" s="92"/>
      <c r="AH15" s="93" t="n">
        <v>0</v>
      </c>
      <c r="AJ15" s="93" t="n">
        <v>-268.764640061447</v>
      </c>
      <c r="AK15" s="90"/>
      <c r="AL15" s="89" t="n">
        <v>6.82121026329696E-013</v>
      </c>
      <c r="AM15" s="89" t="n">
        <v>562.353426805369</v>
      </c>
    </row>
    <row r="16" customFormat="false" ht="12.75" hidden="false" customHeight="false" outlineLevel="0" collapsed="false">
      <c r="A16" s="36" t="s">
        <v>58</v>
      </c>
      <c r="C16" s="68"/>
      <c r="D16" s="86"/>
      <c r="E16" s="86"/>
      <c r="F16" s="87"/>
      <c r="G16" s="87"/>
      <c r="H16" s="87" t="n">
        <v>0</v>
      </c>
      <c r="J16" s="87" t="n">
        <v>0</v>
      </c>
      <c r="K16" s="87"/>
      <c r="L16" s="87" t="n">
        <v>0</v>
      </c>
      <c r="M16" s="87"/>
      <c r="N16" s="87" t="n">
        <v>0</v>
      </c>
      <c r="O16" s="87"/>
      <c r="P16" s="87" t="n">
        <v>0</v>
      </c>
      <c r="Q16" s="87"/>
      <c r="R16" s="87" t="n">
        <v>0</v>
      </c>
      <c r="S16" s="87"/>
      <c r="T16" s="87" t="n">
        <v>0</v>
      </c>
      <c r="U16" s="87"/>
      <c r="V16" s="87" t="n">
        <v>0</v>
      </c>
      <c r="W16" s="87"/>
      <c r="X16" s="87" t="n">
        <v>0</v>
      </c>
      <c r="Y16" s="87"/>
      <c r="Z16" s="87" t="n">
        <v>0</v>
      </c>
      <c r="AA16" s="87"/>
      <c r="AB16" s="87" t="n">
        <v>0</v>
      </c>
      <c r="AC16" s="87"/>
      <c r="AD16" s="87" t="n">
        <v>0</v>
      </c>
      <c r="AE16" s="87"/>
      <c r="AF16" s="87" t="n">
        <v>0</v>
      </c>
      <c r="AG16" s="87"/>
      <c r="AH16" s="87" t="n">
        <v>0</v>
      </c>
      <c r="AI16" s="87"/>
      <c r="AJ16" s="89" t="n">
        <v>0</v>
      </c>
      <c r="AK16" s="90"/>
      <c r="AL16" s="89" t="n">
        <v>0</v>
      </c>
    </row>
    <row r="17" customFormat="false" ht="12.75" hidden="false" customHeight="false" outlineLevel="0" collapsed="false">
      <c r="B17" s="58"/>
      <c r="C17" s="59"/>
      <c r="AI17" s="59"/>
      <c r="AK17" s="61"/>
    </row>
    <row r="18" customFormat="false" ht="12.75" hidden="false" customHeight="false" outlineLevel="0" collapsed="false">
      <c r="B18" s="58"/>
      <c r="C18" s="59"/>
      <c r="F18" s="89" t="n">
        <v>0</v>
      </c>
      <c r="H18" s="89" t="n">
        <v>0</v>
      </c>
      <c r="J18" s="89" t="n">
        <v>0</v>
      </c>
      <c r="L18" s="89" t="n">
        <v>1.31450406115619E-013</v>
      </c>
      <c r="N18" s="89" t="n">
        <v>0</v>
      </c>
      <c r="P18" s="89" t="n">
        <v>0</v>
      </c>
      <c r="R18" s="89" t="n">
        <v>0</v>
      </c>
      <c r="T18" s="89" t="n">
        <v>0</v>
      </c>
      <c r="V18" s="89" t="n">
        <v>0</v>
      </c>
      <c r="X18" s="89" t="n">
        <v>0</v>
      </c>
      <c r="Z18" s="89" t="n">
        <v>0</v>
      </c>
      <c r="AB18" s="89" t="n">
        <v>0</v>
      </c>
      <c r="AD18" s="89" t="n">
        <v>0</v>
      </c>
      <c r="AF18" s="89" t="n">
        <v>0</v>
      </c>
      <c r="AH18" s="89" t="n">
        <v>0</v>
      </c>
      <c r="AI18" s="59"/>
      <c r="AJ18" s="89" t="n">
        <v>6.82121026329696E-013</v>
      </c>
      <c r="AK18" s="61"/>
    </row>
    <row r="19" customFormat="false" ht="12.75" hidden="false" customHeight="false" outlineLevel="0" collapsed="false">
      <c r="B19" s="58"/>
      <c r="C19" s="59"/>
      <c r="AI19" s="59"/>
      <c r="AK19" s="61"/>
    </row>
    <row r="20" customFormat="false" ht="13.5" hidden="false" customHeight="false" outlineLevel="0" collapsed="false">
      <c r="A20" s="83" t="s">
        <v>88</v>
      </c>
      <c r="B20" s="84"/>
      <c r="C20" s="76"/>
      <c r="D20" s="77"/>
      <c r="E20" s="77"/>
      <c r="F20" s="76"/>
      <c r="G20" s="76"/>
      <c r="H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K20" s="61"/>
    </row>
    <row r="21" customFormat="false" ht="12.75" hidden="false" customHeight="false" outlineLevel="0" collapsed="false">
      <c r="A21" s="85" t="s">
        <v>49</v>
      </c>
      <c r="B21" s="59" t="n">
        <v>1</v>
      </c>
      <c r="C21" s="68"/>
      <c r="D21" s="86" t="s">
        <v>50</v>
      </c>
      <c r="E21" s="86" t="s">
        <v>34</v>
      </c>
      <c r="F21" s="87" t="n">
        <v>0</v>
      </c>
      <c r="G21" s="87"/>
      <c r="H21" s="87" t="n">
        <v>0</v>
      </c>
      <c r="J21" s="87" t="n">
        <v>0</v>
      </c>
      <c r="K21" s="87"/>
      <c r="L21" s="87" t="n">
        <v>0</v>
      </c>
      <c r="M21" s="87"/>
      <c r="N21" s="87" t="n">
        <v>0</v>
      </c>
      <c r="O21" s="87"/>
      <c r="P21" s="87" t="n">
        <v>0</v>
      </c>
      <c r="Q21" s="87"/>
      <c r="R21" s="87" t="n">
        <v>0</v>
      </c>
      <c r="S21" s="87"/>
      <c r="T21" s="87" t="n">
        <v>0</v>
      </c>
      <c r="U21" s="87"/>
      <c r="V21" s="87" t="n">
        <v>0</v>
      </c>
      <c r="W21" s="87"/>
      <c r="X21" s="87" t="n">
        <v>0</v>
      </c>
      <c r="Y21" s="87"/>
      <c r="Z21" s="87" t="n">
        <v>0</v>
      </c>
      <c r="AA21" s="87"/>
      <c r="AB21" s="87" t="n">
        <v>0</v>
      </c>
      <c r="AC21" s="87"/>
      <c r="AD21" s="87" t="n">
        <v>0</v>
      </c>
      <c r="AE21" s="87"/>
      <c r="AF21" s="87" t="n">
        <v>0</v>
      </c>
      <c r="AG21" s="87"/>
      <c r="AH21" s="87" t="n">
        <v>0</v>
      </c>
      <c r="AI21" s="87"/>
      <c r="AJ21" s="89" t="n">
        <v>0</v>
      </c>
      <c r="AK21" s="90"/>
    </row>
    <row r="22" customFormat="false" ht="12.75" hidden="false" customHeight="false" outlineLevel="0" collapsed="false">
      <c r="A22" s="85" t="s">
        <v>51</v>
      </c>
      <c r="B22" s="59" t="n">
        <v>1</v>
      </c>
      <c r="C22" s="68"/>
      <c r="D22" s="86" t="s">
        <v>50</v>
      </c>
      <c r="E22" s="86"/>
      <c r="F22" s="87"/>
      <c r="G22" s="87"/>
      <c r="H22" s="87"/>
      <c r="I22" s="87"/>
      <c r="J22" s="87" t="n">
        <v>0</v>
      </c>
      <c r="K22" s="87"/>
      <c r="L22" s="87" t="n">
        <v>0</v>
      </c>
      <c r="M22" s="87"/>
      <c r="N22" s="87" t="n">
        <v>0</v>
      </c>
      <c r="O22" s="87"/>
      <c r="P22" s="87" t="n">
        <v>0</v>
      </c>
      <c r="Q22" s="87"/>
      <c r="R22" s="87" t="n">
        <v>0</v>
      </c>
      <c r="S22" s="87"/>
      <c r="T22" s="87" t="n">
        <v>0</v>
      </c>
      <c r="U22" s="87"/>
      <c r="V22" s="87" t="n">
        <v>0</v>
      </c>
      <c r="W22" s="87"/>
      <c r="X22" s="87" t="n">
        <v>0</v>
      </c>
      <c r="Y22" s="87"/>
      <c r="Z22" s="87" t="n">
        <v>74.834739089307</v>
      </c>
      <c r="AA22" s="87"/>
      <c r="AB22" s="87" t="n">
        <v>83.716515667818</v>
      </c>
      <c r="AC22" s="87"/>
      <c r="AD22" s="87" t="n">
        <v>128.274136471427</v>
      </c>
      <c r="AE22" s="87"/>
      <c r="AF22" s="87" t="n">
        <v>0</v>
      </c>
      <c r="AG22" s="87"/>
      <c r="AH22" s="87" t="n">
        <v>0</v>
      </c>
      <c r="AI22" s="88"/>
      <c r="AJ22" s="89" t="n">
        <v>286.825391228552</v>
      </c>
      <c r="AK22" s="90"/>
    </row>
    <row r="23" customFormat="false" ht="12.75" hidden="false" customHeight="false" outlineLevel="0" collapsed="false">
      <c r="A23" s="85" t="s">
        <v>52</v>
      </c>
      <c r="B23" s="59" t="n">
        <v>3</v>
      </c>
      <c r="C23" s="68"/>
      <c r="D23" s="86" t="s">
        <v>53</v>
      </c>
      <c r="E23" s="86" t="s">
        <v>31</v>
      </c>
      <c r="F23" s="87"/>
      <c r="G23" s="87"/>
      <c r="H23" s="87"/>
      <c r="J23" s="87" t="n">
        <v>9.28435661</v>
      </c>
      <c r="K23" s="87"/>
      <c r="L23" s="87" t="n">
        <v>61.9483376999999</v>
      </c>
      <c r="M23" s="87"/>
      <c r="N23" s="87" t="n">
        <v>115.7446224</v>
      </c>
      <c r="O23" s="87"/>
      <c r="P23" s="87" t="n">
        <v>-33.37086141</v>
      </c>
      <c r="Q23" s="87"/>
      <c r="R23" s="87" t="n">
        <v>-49.37869153</v>
      </c>
      <c r="S23" s="87"/>
      <c r="T23" s="87" t="n">
        <v>485.66114901</v>
      </c>
      <c r="U23" s="87"/>
      <c r="V23" s="87" t="n">
        <v>1042.62967423</v>
      </c>
      <c r="W23" s="87"/>
      <c r="X23" s="87" t="n">
        <v>467.44537842</v>
      </c>
      <c r="Y23" s="87"/>
      <c r="Z23" s="87" t="n">
        <v>-534.5072739</v>
      </c>
      <c r="AA23" s="87"/>
      <c r="AB23" s="87" t="n">
        <v>-113.79722011</v>
      </c>
      <c r="AC23" s="87"/>
      <c r="AD23" s="87" t="n">
        <v>790.903966090001</v>
      </c>
      <c r="AE23" s="87"/>
      <c r="AF23" s="87" t="n">
        <v>0</v>
      </c>
      <c r="AG23" s="87"/>
      <c r="AH23" s="87" t="n">
        <v>0</v>
      </c>
      <c r="AI23" s="87"/>
      <c r="AJ23" s="89" t="n">
        <v>2242.56343751</v>
      </c>
      <c r="AK23" s="90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</row>
    <row r="24" customFormat="false" ht="12.75" hidden="false" customHeight="false" outlineLevel="0" collapsed="false">
      <c r="A24" s="36" t="s">
        <v>54</v>
      </c>
      <c r="B24" s="59" t="n">
        <v>4</v>
      </c>
      <c r="C24" s="68"/>
      <c r="D24" s="86" t="s">
        <v>55</v>
      </c>
      <c r="E24" s="86" t="s">
        <v>31</v>
      </c>
      <c r="F24" s="87"/>
      <c r="G24" s="87"/>
      <c r="H24" s="87"/>
      <c r="J24" s="87" t="n">
        <v>0</v>
      </c>
      <c r="K24" s="87"/>
      <c r="L24" s="87" t="n">
        <v>0</v>
      </c>
      <c r="M24" s="87"/>
      <c r="N24" s="87" t="n">
        <v>0</v>
      </c>
      <c r="O24" s="87"/>
      <c r="P24" s="87" t="n">
        <v>0</v>
      </c>
      <c r="Q24" s="87"/>
      <c r="R24" s="87" t="n">
        <v>0</v>
      </c>
      <c r="S24" s="87"/>
      <c r="T24" s="87" t="n">
        <v>0</v>
      </c>
      <c r="U24" s="87"/>
      <c r="V24" s="87" t="n">
        <v>0</v>
      </c>
      <c r="W24" s="87"/>
      <c r="X24" s="87" t="n">
        <v>0</v>
      </c>
      <c r="Y24" s="87"/>
      <c r="Z24" s="87" t="n">
        <v>0</v>
      </c>
      <c r="AA24" s="87"/>
      <c r="AB24" s="87" t="n">
        <v>0</v>
      </c>
      <c r="AC24" s="87"/>
      <c r="AD24" s="87" t="n">
        <v>0</v>
      </c>
      <c r="AE24" s="87"/>
      <c r="AF24" s="87" t="n">
        <v>0</v>
      </c>
      <c r="AG24" s="87"/>
      <c r="AH24" s="87" t="n">
        <v>0</v>
      </c>
      <c r="AI24" s="87"/>
      <c r="AJ24" s="89" t="n">
        <v>0</v>
      </c>
      <c r="AK24" s="90"/>
    </row>
    <row r="25" customFormat="false" ht="12.75" hidden="false" customHeight="false" outlineLevel="0" collapsed="false">
      <c r="A25" s="36" t="s">
        <v>56</v>
      </c>
      <c r="B25" s="59" t="n">
        <v>5</v>
      </c>
      <c r="C25" s="68"/>
      <c r="D25" s="86" t="s">
        <v>55</v>
      </c>
      <c r="E25" s="86" t="s">
        <v>27</v>
      </c>
      <c r="F25" s="87"/>
      <c r="G25" s="87"/>
      <c r="H25" s="87"/>
      <c r="J25" s="87" t="n">
        <v>-1175.43225608</v>
      </c>
      <c r="K25" s="87"/>
      <c r="L25" s="87" t="n">
        <v>15.4702518099999</v>
      </c>
      <c r="M25" s="87"/>
      <c r="N25" s="87" t="n">
        <v>286.39891523</v>
      </c>
      <c r="O25" s="87"/>
      <c r="P25" s="87" t="n">
        <v>427.15870744</v>
      </c>
      <c r="Q25" s="87"/>
      <c r="R25" s="87" t="n">
        <v>505.87047165</v>
      </c>
      <c r="S25" s="87"/>
      <c r="T25" s="87" t="n">
        <v>-31.27502387</v>
      </c>
      <c r="U25" s="87"/>
      <c r="V25" s="87" t="n">
        <v>1166.82381138</v>
      </c>
      <c r="W25" s="87"/>
      <c r="X25" s="87" t="n">
        <v>-1213.77968668</v>
      </c>
      <c r="Y25" s="87"/>
      <c r="Z25" s="87" t="n">
        <v>-1967.67641644</v>
      </c>
      <c r="AA25" s="87"/>
      <c r="AB25" s="87" t="n">
        <v>-352.5593299</v>
      </c>
      <c r="AC25" s="87"/>
      <c r="AD25" s="87" t="n">
        <v>1783.41052417</v>
      </c>
      <c r="AE25" s="87"/>
      <c r="AF25" s="87" t="n">
        <v>0</v>
      </c>
      <c r="AG25" s="87"/>
      <c r="AH25" s="87" t="n">
        <v>0</v>
      </c>
      <c r="AI25" s="87"/>
      <c r="AJ25" s="89" t="n">
        <v>-555.59003129</v>
      </c>
      <c r="AK25" s="90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  <c r="IW25" s="61"/>
    </row>
    <row r="26" customFormat="false" ht="13.5" hidden="false" customHeight="false" outlineLevel="0" collapsed="false">
      <c r="A26" s="91" t="s">
        <v>57</v>
      </c>
      <c r="C26" s="92"/>
      <c r="D26" s="86"/>
      <c r="E26" s="86"/>
      <c r="F26" s="93" t="n">
        <v>0</v>
      </c>
      <c r="G26" s="92"/>
      <c r="H26" s="93" t="n">
        <v>0</v>
      </c>
      <c r="J26" s="93" t="n">
        <v>-1175.43225608</v>
      </c>
      <c r="K26" s="92"/>
      <c r="L26" s="93" t="n">
        <v>15.4702518099999</v>
      </c>
      <c r="M26" s="92"/>
      <c r="N26" s="93" t="n">
        <v>286.39891523</v>
      </c>
      <c r="O26" s="92"/>
      <c r="P26" s="93" t="n">
        <v>427.15870744</v>
      </c>
      <c r="Q26" s="92"/>
      <c r="R26" s="93" t="n">
        <v>505.87047165</v>
      </c>
      <c r="S26" s="92"/>
      <c r="T26" s="93" t="n">
        <v>-31.27502387</v>
      </c>
      <c r="U26" s="92"/>
      <c r="V26" s="93" t="n">
        <v>1166.82381138</v>
      </c>
      <c r="W26" s="92"/>
      <c r="X26" s="93" t="n">
        <v>-1213.77968668</v>
      </c>
      <c r="Y26" s="92"/>
      <c r="Z26" s="93" t="n">
        <v>-1892.84167735069</v>
      </c>
      <c r="AA26" s="92"/>
      <c r="AB26" s="93" t="n">
        <v>-268.842814232182</v>
      </c>
      <c r="AC26" s="92"/>
      <c r="AD26" s="93" t="n">
        <v>1911.68466064143</v>
      </c>
      <c r="AE26" s="92"/>
      <c r="AF26" s="93" t="n">
        <v>0</v>
      </c>
      <c r="AG26" s="92"/>
      <c r="AH26" s="93" t="n">
        <v>0</v>
      </c>
      <c r="AJ26" s="93" t="n">
        <v>-268.764640061448</v>
      </c>
      <c r="AK26" s="90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  <c r="IT26" s="61"/>
      <c r="IU26" s="61"/>
      <c r="IV26" s="61"/>
      <c r="IW26" s="61"/>
    </row>
    <row r="27" customFormat="false" ht="12.75" hidden="false" customHeight="false" outlineLevel="0" collapsed="false">
      <c r="A27" s="36" t="s">
        <v>58</v>
      </c>
      <c r="C27" s="68"/>
      <c r="D27" s="86"/>
      <c r="E27" s="86"/>
      <c r="F27" s="87"/>
      <c r="G27" s="87"/>
      <c r="H27" s="87"/>
      <c r="J27" s="87"/>
      <c r="K27" s="87"/>
      <c r="L27" s="87" t="n">
        <v>0</v>
      </c>
      <c r="M27" s="87"/>
      <c r="N27" s="87" t="n">
        <v>0</v>
      </c>
      <c r="O27" s="87"/>
      <c r="P27" s="87" t="n">
        <v>0</v>
      </c>
      <c r="Q27" s="87"/>
      <c r="R27" s="87" t="n">
        <v>0</v>
      </c>
      <c r="S27" s="87"/>
      <c r="T27" s="87" t="n">
        <v>0</v>
      </c>
      <c r="U27" s="87"/>
      <c r="V27" s="87" t="n">
        <v>0</v>
      </c>
      <c r="W27" s="87"/>
      <c r="X27" s="87" t="n">
        <v>0</v>
      </c>
      <c r="Y27" s="87"/>
      <c r="Z27" s="87" t="n">
        <v>0</v>
      </c>
      <c r="AA27" s="87"/>
      <c r="AB27" s="87" t="n">
        <v>0</v>
      </c>
      <c r="AC27" s="87"/>
      <c r="AD27" s="87" t="n">
        <v>0</v>
      </c>
      <c r="AE27" s="87"/>
      <c r="AF27" s="87" t="n">
        <v>0</v>
      </c>
      <c r="AG27" s="87"/>
      <c r="AH27" s="87" t="n">
        <v>0</v>
      </c>
      <c r="AI27" s="87"/>
      <c r="AJ27" s="89" t="n">
        <v>0</v>
      </c>
      <c r="AK27" s="90"/>
    </row>
    <row r="28" customFormat="false" ht="12.75" hidden="false" customHeight="false" outlineLevel="0" collapsed="false">
      <c r="B28" s="58"/>
      <c r="C28" s="59"/>
      <c r="AI28" s="59"/>
      <c r="AK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  <c r="IW28" s="61"/>
    </row>
    <row r="29" customFormat="false" ht="12.75" hidden="false" customHeight="false" outlineLevel="0" collapsed="false">
      <c r="B29" s="58"/>
      <c r="C29" s="59"/>
      <c r="AI29" s="59"/>
      <c r="AK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  <c r="IW29" s="61"/>
    </row>
    <row r="30" customFormat="false" ht="12.75" hidden="false" customHeight="false" outlineLevel="0" collapsed="false">
      <c r="B30" s="58"/>
      <c r="C30" s="59"/>
      <c r="AI30" s="59"/>
      <c r="AK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  <c r="IW30" s="61"/>
    </row>
    <row r="31" customFormat="false" ht="12.75" hidden="false" customHeight="false" outlineLevel="0" collapsed="false">
      <c r="B31" s="58"/>
      <c r="C31" s="59"/>
      <c r="AI31" s="59"/>
      <c r="AK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  <c r="IW31" s="61"/>
    </row>
    <row r="32" customFormat="false" ht="12.75" hidden="false" customHeight="false" outlineLevel="0" collapsed="false">
      <c r="B32" s="58"/>
      <c r="C32" s="59"/>
      <c r="AI32" s="59"/>
      <c r="AK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  <c r="IW32" s="61"/>
    </row>
    <row r="33" customFormat="false" ht="12.75" hidden="false" customHeight="false" outlineLevel="0" collapsed="false">
      <c r="B33" s="58"/>
      <c r="C33" s="59"/>
      <c r="AI33" s="59"/>
      <c r="AK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  <c r="IW33" s="61"/>
    </row>
    <row r="34" customFormat="false" ht="12.75" hidden="false" customHeight="false" outlineLevel="0" collapsed="false">
      <c r="B34" s="58"/>
      <c r="C34" s="59"/>
      <c r="AI34" s="59"/>
      <c r="AK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  <c r="IW34" s="61"/>
    </row>
    <row r="35" customFormat="false" ht="12.75" hidden="false" customHeight="false" outlineLevel="0" collapsed="false">
      <c r="B35" s="58"/>
      <c r="C35" s="59"/>
      <c r="AI35" s="59"/>
      <c r="AK35" s="61"/>
    </row>
    <row r="36" customFormat="false" ht="12.75" hidden="false" customHeight="false" outlineLevel="0" collapsed="false">
      <c r="B36" s="58"/>
      <c r="C36" s="59"/>
      <c r="AI36" s="59"/>
      <c r="AK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  <c r="IW36" s="61"/>
    </row>
    <row r="37" customFormat="false" ht="12.75" hidden="false" customHeight="false" outlineLevel="0" collapsed="false">
      <c r="B37" s="58"/>
      <c r="C37" s="59"/>
      <c r="AI37" s="59"/>
      <c r="AK37" s="61"/>
    </row>
    <row r="38" customFormat="false" ht="12.75" hidden="false" customHeight="false" outlineLevel="0" collapsed="false">
      <c r="B38" s="58"/>
      <c r="C38" s="59"/>
      <c r="AI38" s="59"/>
      <c r="AK38" s="61"/>
    </row>
    <row r="39" customFormat="false" ht="12.75" hidden="false" customHeight="false" outlineLevel="0" collapsed="false">
      <c r="B39" s="58"/>
      <c r="C39" s="59"/>
      <c r="AI39" s="59"/>
      <c r="AK39" s="61"/>
    </row>
    <row r="40" customFormat="false" ht="12.75" hidden="false" customHeight="false" outlineLevel="0" collapsed="false">
      <c r="B40" s="58"/>
      <c r="C40" s="59"/>
      <c r="AI40" s="59"/>
      <c r="AK40" s="61"/>
    </row>
    <row r="41" customFormat="false" ht="12.75" hidden="false" customHeight="false" outlineLevel="0" collapsed="false">
      <c r="B41" s="58"/>
      <c r="C41" s="59"/>
      <c r="AI41" s="59"/>
      <c r="AK41" s="61"/>
    </row>
    <row r="42" customFormat="false" ht="12.75" hidden="false" customHeight="false" outlineLevel="0" collapsed="false">
      <c r="B42" s="58"/>
      <c r="C42" s="59"/>
      <c r="AI42" s="59"/>
      <c r="AK42" s="61"/>
    </row>
    <row r="43" customFormat="false" ht="12.75" hidden="false" customHeight="false" outlineLevel="0" collapsed="false">
      <c r="B43" s="58"/>
      <c r="C43" s="59"/>
      <c r="AI43" s="59"/>
      <c r="AK43" s="61"/>
    </row>
    <row r="44" customFormat="false" ht="12.75" hidden="false" customHeight="false" outlineLevel="0" collapsed="false">
      <c r="B44" s="58"/>
      <c r="C44" s="59"/>
      <c r="AI44" s="59"/>
      <c r="AK44" s="61"/>
    </row>
    <row r="45" customFormat="false" ht="12.75" hidden="false" customHeight="false" outlineLevel="0" collapsed="false">
      <c r="B45" s="58"/>
      <c r="C45" s="59"/>
      <c r="AI45" s="59"/>
      <c r="AK45" s="61"/>
    </row>
    <row r="46" customFormat="false" ht="12.75" hidden="false" customHeight="false" outlineLevel="0" collapsed="false">
      <c r="B46" s="58"/>
      <c r="C46" s="59"/>
      <c r="AI46" s="59"/>
      <c r="AK46" s="61"/>
    </row>
    <row r="47" customFormat="false" ht="12.75" hidden="false" customHeight="false" outlineLevel="0" collapsed="false">
      <c r="B47" s="58"/>
      <c r="C47" s="59"/>
      <c r="AI47" s="59"/>
      <c r="AK47" s="61"/>
    </row>
    <row r="48" customFormat="false" ht="12.75" hidden="false" customHeight="false" outlineLevel="0" collapsed="false">
      <c r="B48" s="58"/>
      <c r="C48" s="59"/>
      <c r="AI48" s="59"/>
      <c r="AK48" s="61"/>
    </row>
    <row r="49" customFormat="false" ht="12.75" hidden="false" customHeight="false" outlineLevel="0" collapsed="false">
      <c r="B49" s="58"/>
      <c r="C49" s="59"/>
      <c r="AI49" s="59"/>
      <c r="AK49" s="61"/>
    </row>
    <row r="50" customFormat="false" ht="12.75" hidden="false" customHeight="false" outlineLevel="0" collapsed="false">
      <c r="B50" s="58"/>
      <c r="C50" s="59"/>
      <c r="AI50" s="59"/>
      <c r="AK50" s="61"/>
    </row>
    <row r="51" customFormat="false" ht="12.75" hidden="false" customHeight="false" outlineLevel="0" collapsed="false">
      <c r="B51" s="58"/>
      <c r="C51" s="59"/>
      <c r="AI51" s="59"/>
      <c r="AK51" s="61"/>
    </row>
    <row r="52" customFormat="false" ht="12.75" hidden="false" customHeight="false" outlineLevel="0" collapsed="false">
      <c r="B52" s="58"/>
      <c r="C52" s="59"/>
      <c r="AI52" s="59"/>
      <c r="AK52" s="61"/>
    </row>
    <row r="53" customFormat="false" ht="12.75" hidden="false" customHeight="false" outlineLevel="0" collapsed="false">
      <c r="B53" s="58"/>
      <c r="C53" s="59"/>
      <c r="AI53" s="59"/>
      <c r="AK53" s="61"/>
    </row>
    <row r="54" customFormat="false" ht="12.75" hidden="false" customHeight="false" outlineLevel="0" collapsed="false">
      <c r="B54" s="58"/>
      <c r="C54" s="59"/>
      <c r="AI54" s="59"/>
      <c r="AK54" s="61"/>
    </row>
    <row r="55" customFormat="false" ht="12.75" hidden="false" customHeight="false" outlineLevel="0" collapsed="false">
      <c r="B55" s="58"/>
      <c r="C55" s="59"/>
      <c r="AI55" s="59"/>
      <c r="AK55" s="61"/>
    </row>
    <row r="56" customFormat="false" ht="12.75" hidden="false" customHeight="false" outlineLevel="0" collapsed="false">
      <c r="B56" s="58"/>
      <c r="C56" s="59"/>
      <c r="AI56" s="59"/>
      <c r="AK56" s="61"/>
    </row>
    <row r="57" customFormat="false" ht="12.75" hidden="false" customHeight="false" outlineLevel="0" collapsed="false">
      <c r="B57" s="58"/>
      <c r="C57" s="59"/>
      <c r="AI57" s="59"/>
      <c r="AK57" s="61"/>
    </row>
    <row r="58" customFormat="false" ht="12.75" hidden="false" customHeight="false" outlineLevel="0" collapsed="false">
      <c r="B58" s="58"/>
      <c r="C58" s="59"/>
      <c r="AI58" s="59"/>
      <c r="AK58" s="61"/>
    </row>
    <row r="59" customFormat="false" ht="12.75" hidden="false" customHeight="false" outlineLevel="0" collapsed="false">
      <c r="B59" s="58"/>
      <c r="C59" s="59"/>
      <c r="AI59" s="59"/>
      <c r="AK59" s="61"/>
    </row>
    <row r="60" customFormat="false" ht="12.75" hidden="false" customHeight="false" outlineLevel="0" collapsed="false">
      <c r="B60" s="58"/>
      <c r="C60" s="59"/>
      <c r="AI60" s="59"/>
      <c r="AK60" s="61"/>
    </row>
    <row r="61" customFormat="false" ht="12.75" hidden="false" customHeight="false" outlineLevel="0" collapsed="false">
      <c r="B61" s="58"/>
      <c r="C61" s="59"/>
      <c r="AI61" s="59"/>
      <c r="AK61" s="61"/>
    </row>
    <row r="62" customFormat="false" ht="12.75" hidden="false" customHeight="false" outlineLevel="0" collapsed="false">
      <c r="B62" s="58"/>
      <c r="C62" s="59"/>
      <c r="AI62" s="59"/>
      <c r="AK62" s="61"/>
    </row>
    <row r="63" customFormat="false" ht="12.75" hidden="false" customHeight="false" outlineLevel="0" collapsed="false">
      <c r="B63" s="58"/>
      <c r="C63" s="59"/>
      <c r="AI63" s="59"/>
      <c r="AK63" s="61"/>
    </row>
    <row r="64" customFormat="false" ht="12.75" hidden="false" customHeight="false" outlineLevel="0" collapsed="false">
      <c r="B64" s="58"/>
      <c r="C64" s="59"/>
      <c r="AI64" s="59"/>
      <c r="AK64" s="61"/>
    </row>
    <row r="65" customFormat="false" ht="12.75" hidden="false" customHeight="false" outlineLevel="0" collapsed="false">
      <c r="B65" s="58"/>
      <c r="C65" s="59"/>
      <c r="AI65" s="59"/>
      <c r="AK65" s="61"/>
    </row>
    <row r="66" customFormat="false" ht="12.75" hidden="false" customHeight="false" outlineLevel="0" collapsed="false">
      <c r="B66" s="58"/>
      <c r="C66" s="59"/>
      <c r="AI66" s="59"/>
      <c r="AK66" s="61"/>
    </row>
    <row r="67" customFormat="false" ht="12.75" hidden="false" customHeight="false" outlineLevel="0" collapsed="false">
      <c r="B67" s="58"/>
      <c r="C67" s="59"/>
      <c r="AI67" s="59"/>
      <c r="AK67" s="61"/>
    </row>
    <row r="68" customFormat="false" ht="12.75" hidden="false" customHeight="false" outlineLevel="0" collapsed="false">
      <c r="B68" s="58"/>
      <c r="C68" s="59"/>
      <c r="AI68" s="59"/>
      <c r="AK68" s="61"/>
    </row>
    <row r="69" customFormat="false" ht="12.75" hidden="false" customHeight="false" outlineLevel="0" collapsed="false">
      <c r="B69" s="58"/>
      <c r="C69" s="59"/>
      <c r="AI69" s="59"/>
      <c r="AK69" s="61"/>
    </row>
    <row r="70" customFormat="false" ht="12.75" hidden="false" customHeight="false" outlineLevel="0" collapsed="false">
      <c r="B70" s="58"/>
      <c r="C70" s="59"/>
      <c r="AI70" s="59"/>
      <c r="AK70" s="61"/>
    </row>
    <row r="71" customFormat="false" ht="12.75" hidden="false" customHeight="false" outlineLevel="0" collapsed="false">
      <c r="B71" s="58"/>
      <c r="C71" s="59"/>
      <c r="AI71" s="59"/>
      <c r="AK71" s="61"/>
    </row>
    <row r="72" customFormat="false" ht="12.75" hidden="false" customHeight="false" outlineLevel="0" collapsed="false">
      <c r="B72" s="58"/>
      <c r="C72" s="59"/>
      <c r="AI72" s="59"/>
      <c r="AK72" s="61"/>
    </row>
    <row r="73" customFormat="false" ht="12.75" hidden="false" customHeight="false" outlineLevel="0" collapsed="false">
      <c r="B73" s="58"/>
      <c r="C73" s="59"/>
      <c r="AI73" s="59"/>
      <c r="AK73" s="61"/>
    </row>
    <row r="74" customFormat="false" ht="12.75" hidden="false" customHeight="false" outlineLevel="0" collapsed="false">
      <c r="B74" s="58"/>
      <c r="C74" s="59"/>
      <c r="AI74" s="59"/>
      <c r="AK74" s="61"/>
    </row>
    <row r="75" customFormat="false" ht="12.75" hidden="false" customHeight="false" outlineLevel="0" collapsed="false">
      <c r="B75" s="58"/>
      <c r="C75" s="59"/>
      <c r="AI75" s="59"/>
      <c r="AK75" s="61"/>
    </row>
    <row r="76" customFormat="false" ht="12.75" hidden="false" customHeight="false" outlineLevel="0" collapsed="false">
      <c r="B76" s="58"/>
      <c r="C76" s="59"/>
      <c r="AI76" s="59"/>
      <c r="AK76" s="61"/>
    </row>
    <row r="77" customFormat="false" ht="12.75" hidden="false" customHeight="false" outlineLevel="0" collapsed="false">
      <c r="B77" s="58"/>
      <c r="C77" s="59"/>
      <c r="AI77" s="59"/>
      <c r="AK77" s="61"/>
    </row>
    <row r="78" customFormat="false" ht="12.75" hidden="false" customHeight="false" outlineLevel="0" collapsed="false">
      <c r="B78" s="58"/>
      <c r="C78" s="59"/>
      <c r="AI78" s="59"/>
      <c r="AK78" s="61"/>
    </row>
    <row r="79" customFormat="false" ht="12.75" hidden="false" customHeight="false" outlineLevel="0" collapsed="false">
      <c r="B79" s="58"/>
      <c r="C79" s="59"/>
      <c r="AI79" s="59"/>
      <c r="AK79" s="61"/>
    </row>
    <row r="80" customFormat="false" ht="12.75" hidden="false" customHeight="false" outlineLevel="0" collapsed="false">
      <c r="B80" s="58"/>
      <c r="C80" s="59"/>
      <c r="AI80" s="59"/>
      <c r="AK80" s="61"/>
    </row>
    <row r="81" customFormat="false" ht="12.75" hidden="false" customHeight="false" outlineLevel="0" collapsed="false">
      <c r="B81" s="58"/>
      <c r="C81" s="59"/>
      <c r="AI81" s="59"/>
      <c r="AK81" s="61"/>
    </row>
    <row r="82" customFormat="false" ht="12.75" hidden="false" customHeight="false" outlineLevel="0" collapsed="false">
      <c r="B82" s="58"/>
      <c r="C82" s="59"/>
      <c r="AI82" s="59"/>
      <c r="AK82" s="61"/>
    </row>
    <row r="83" customFormat="false" ht="12.75" hidden="false" customHeight="false" outlineLevel="0" collapsed="false">
      <c r="B83" s="58"/>
      <c r="C83" s="59"/>
      <c r="AI83" s="59"/>
      <c r="AK83" s="61"/>
    </row>
    <row r="84" customFormat="false" ht="12.75" hidden="false" customHeight="false" outlineLevel="0" collapsed="false">
      <c r="B84" s="58"/>
      <c r="C84" s="59"/>
      <c r="AI84" s="59"/>
      <c r="AK84" s="61"/>
    </row>
    <row r="85" customFormat="false" ht="12.75" hidden="false" customHeight="false" outlineLevel="0" collapsed="false">
      <c r="B85" s="58"/>
      <c r="C85" s="59"/>
      <c r="AI85" s="59"/>
      <c r="AK85" s="61"/>
    </row>
    <row r="86" customFormat="false" ht="12.75" hidden="false" customHeight="false" outlineLevel="0" collapsed="false">
      <c r="B86" s="58"/>
      <c r="C86" s="59"/>
      <c r="AI86" s="59"/>
      <c r="AK86" s="61"/>
    </row>
    <row r="87" customFormat="false" ht="12.75" hidden="false" customHeight="false" outlineLevel="0" collapsed="false">
      <c r="B87" s="58"/>
      <c r="C87" s="59"/>
      <c r="AI87" s="59"/>
      <c r="AK87" s="61"/>
    </row>
    <row r="88" customFormat="false" ht="12.75" hidden="false" customHeight="false" outlineLevel="0" collapsed="false">
      <c r="B88" s="58"/>
      <c r="C88" s="59"/>
      <c r="AI88" s="59"/>
      <c r="AK88" s="61"/>
    </row>
    <row r="89" customFormat="false" ht="12.75" hidden="false" customHeight="false" outlineLevel="0" collapsed="false">
      <c r="B89" s="58"/>
      <c r="C89" s="59"/>
      <c r="AI89" s="59"/>
      <c r="AK89" s="61"/>
    </row>
    <row r="90" customFormat="false" ht="12.75" hidden="false" customHeight="false" outlineLevel="0" collapsed="false">
      <c r="B90" s="58"/>
      <c r="C90" s="59"/>
      <c r="AI90" s="59"/>
      <c r="AK90" s="61"/>
    </row>
    <row r="91" customFormat="false" ht="12.75" hidden="false" customHeight="false" outlineLevel="0" collapsed="false">
      <c r="B91" s="58"/>
      <c r="C91" s="59"/>
      <c r="AI91" s="59"/>
      <c r="AK91" s="61"/>
    </row>
    <row r="92" customFormat="false" ht="12.75" hidden="false" customHeight="false" outlineLevel="0" collapsed="false">
      <c r="B92" s="58"/>
      <c r="C92" s="59"/>
      <c r="AI92" s="59"/>
      <c r="AK92" s="61"/>
    </row>
    <row r="93" customFormat="false" ht="12.75" hidden="false" customHeight="false" outlineLevel="0" collapsed="false">
      <c r="B93" s="58"/>
      <c r="C93" s="59"/>
      <c r="AI93" s="59"/>
      <c r="AK93" s="61"/>
    </row>
    <row r="94" customFormat="false" ht="12.75" hidden="false" customHeight="false" outlineLevel="0" collapsed="false">
      <c r="B94" s="58"/>
      <c r="C94" s="59"/>
      <c r="AI94" s="59"/>
      <c r="AK94" s="61"/>
    </row>
    <row r="95" customFormat="false" ht="12.75" hidden="false" customHeight="false" outlineLevel="0" collapsed="false">
      <c r="B95" s="58"/>
      <c r="C95" s="59"/>
      <c r="AI95" s="59"/>
      <c r="AK95" s="61"/>
    </row>
    <row r="96" customFormat="false" ht="12.75" hidden="false" customHeight="false" outlineLevel="0" collapsed="false">
      <c r="B96" s="58"/>
      <c r="C96" s="59"/>
      <c r="AI96" s="59"/>
      <c r="AK96" s="61"/>
    </row>
    <row r="97" customFormat="false" ht="12.75" hidden="false" customHeight="false" outlineLevel="0" collapsed="false">
      <c r="B97" s="58"/>
      <c r="C97" s="59"/>
      <c r="AI97" s="59"/>
      <c r="AK97" s="61"/>
    </row>
    <row r="98" customFormat="false" ht="12.75" hidden="false" customHeight="false" outlineLevel="0" collapsed="false">
      <c r="B98" s="58"/>
      <c r="C98" s="59"/>
      <c r="AI98" s="59"/>
      <c r="AK98" s="61"/>
    </row>
    <row r="99" customFormat="false" ht="12.75" hidden="false" customHeight="false" outlineLevel="0" collapsed="false">
      <c r="B99" s="58"/>
      <c r="C99" s="59"/>
      <c r="AI99" s="59"/>
      <c r="AK99" s="61"/>
    </row>
    <row r="100" customFormat="false" ht="12.75" hidden="false" customHeight="false" outlineLevel="0" collapsed="false">
      <c r="B100" s="58"/>
      <c r="C100" s="59"/>
      <c r="AI100" s="59"/>
      <c r="AK100" s="61"/>
    </row>
    <row r="101" customFormat="false" ht="12.75" hidden="false" customHeight="false" outlineLevel="0" collapsed="false">
      <c r="B101" s="58"/>
      <c r="C101" s="59"/>
      <c r="AI101" s="59"/>
      <c r="AK101" s="61"/>
    </row>
    <row r="102" customFormat="false" ht="12.75" hidden="false" customHeight="false" outlineLevel="0" collapsed="false">
      <c r="B102" s="58"/>
      <c r="C102" s="59"/>
      <c r="AI102" s="59"/>
      <c r="AK102" s="61"/>
    </row>
    <row r="103" customFormat="false" ht="12.75" hidden="false" customHeight="false" outlineLevel="0" collapsed="false">
      <c r="B103" s="58"/>
      <c r="C103" s="59"/>
      <c r="AI103" s="59"/>
      <c r="AK103" s="61"/>
    </row>
    <row r="104" customFormat="false" ht="12.75" hidden="false" customHeight="false" outlineLevel="0" collapsed="false">
      <c r="B104" s="58"/>
      <c r="C104" s="59"/>
      <c r="AI104" s="59"/>
      <c r="AK104" s="61"/>
    </row>
    <row r="105" customFormat="false" ht="12.75" hidden="false" customHeight="false" outlineLevel="0" collapsed="false">
      <c r="B105" s="58"/>
      <c r="C105" s="59"/>
      <c r="AI105" s="59"/>
      <c r="AK105" s="61"/>
    </row>
    <row r="106" customFormat="false" ht="12.75" hidden="false" customHeight="false" outlineLevel="0" collapsed="false">
      <c r="B106" s="58"/>
      <c r="C106" s="59"/>
      <c r="AI106" s="59"/>
      <c r="AK106" s="61"/>
    </row>
    <row r="107" customFormat="false" ht="12.75" hidden="false" customHeight="false" outlineLevel="0" collapsed="false">
      <c r="B107" s="58"/>
      <c r="C107" s="59"/>
      <c r="AI107" s="59"/>
      <c r="AK107" s="61"/>
    </row>
    <row r="108" customFormat="false" ht="12.75" hidden="false" customHeight="false" outlineLevel="0" collapsed="false">
      <c r="B108" s="58"/>
      <c r="C108" s="59"/>
      <c r="AI108" s="59"/>
      <c r="AK108" s="61"/>
    </row>
    <row r="109" customFormat="false" ht="12.75" hidden="false" customHeight="false" outlineLevel="0" collapsed="false">
      <c r="B109" s="58"/>
      <c r="C109" s="59"/>
      <c r="AI109" s="59"/>
      <c r="AK109" s="61"/>
    </row>
    <row r="110" customFormat="false" ht="12.75" hidden="false" customHeight="false" outlineLevel="0" collapsed="false">
      <c r="B110" s="58"/>
      <c r="C110" s="59"/>
      <c r="AI110" s="59"/>
      <c r="AK110" s="61"/>
    </row>
    <row r="111" customFormat="false" ht="12.75" hidden="false" customHeight="false" outlineLevel="0" collapsed="false">
      <c r="B111" s="58"/>
      <c r="C111" s="59"/>
      <c r="AI111" s="59"/>
      <c r="AK111" s="61"/>
    </row>
    <row r="112" customFormat="false" ht="12.75" hidden="false" customHeight="false" outlineLevel="0" collapsed="false">
      <c r="B112" s="58"/>
      <c r="C112" s="59"/>
      <c r="AI112" s="59"/>
      <c r="AK112" s="61"/>
    </row>
    <row r="113" customFormat="false" ht="12.75" hidden="false" customHeight="false" outlineLevel="0" collapsed="false">
      <c r="B113" s="58"/>
      <c r="C113" s="59"/>
      <c r="AI113" s="59"/>
      <c r="AK113" s="61"/>
    </row>
    <row r="114" customFormat="false" ht="12.75" hidden="false" customHeight="false" outlineLevel="0" collapsed="false">
      <c r="B114" s="58"/>
      <c r="C114" s="59"/>
      <c r="AI114" s="59"/>
      <c r="AK114" s="61"/>
    </row>
    <row r="115" customFormat="false" ht="12.75" hidden="false" customHeight="false" outlineLevel="0" collapsed="false">
      <c r="B115" s="58"/>
      <c r="C115" s="59"/>
      <c r="AI115" s="59"/>
      <c r="AK115" s="61"/>
    </row>
    <row r="116" customFormat="false" ht="12.75" hidden="false" customHeight="false" outlineLevel="0" collapsed="false">
      <c r="B116" s="58"/>
      <c r="C116" s="59"/>
      <c r="AI116" s="59"/>
      <c r="AK116" s="61"/>
    </row>
    <row r="117" customFormat="false" ht="12.75" hidden="false" customHeight="false" outlineLevel="0" collapsed="false">
      <c r="B117" s="58"/>
      <c r="C117" s="59"/>
      <c r="AI117" s="59"/>
      <c r="AK117" s="61"/>
    </row>
    <row r="118" customFormat="false" ht="12.75" hidden="false" customHeight="false" outlineLevel="0" collapsed="false">
      <c r="B118" s="58"/>
      <c r="C118" s="59"/>
      <c r="AI118" s="59"/>
      <c r="AK118" s="61"/>
    </row>
    <row r="119" customFormat="false" ht="12.75" hidden="false" customHeight="false" outlineLevel="0" collapsed="false">
      <c r="B119" s="58"/>
      <c r="C119" s="59"/>
      <c r="AI119" s="59"/>
      <c r="AK119" s="61"/>
    </row>
    <row r="120" customFormat="false" ht="12.75" hidden="false" customHeight="false" outlineLevel="0" collapsed="false">
      <c r="B120" s="58"/>
      <c r="C120" s="59"/>
      <c r="AI120" s="59"/>
      <c r="AK120" s="61"/>
    </row>
    <row r="121" customFormat="false" ht="12.75" hidden="false" customHeight="false" outlineLevel="0" collapsed="false">
      <c r="B121" s="58"/>
      <c r="C121" s="59"/>
      <c r="AI121" s="59"/>
      <c r="AK121" s="61"/>
    </row>
    <row r="122" customFormat="false" ht="12.75" hidden="false" customHeight="false" outlineLevel="0" collapsed="false">
      <c r="B122" s="58"/>
      <c r="C122" s="59"/>
      <c r="AI122" s="59"/>
      <c r="AK122" s="61"/>
    </row>
    <row r="123" customFormat="false" ht="12.75" hidden="false" customHeight="false" outlineLevel="0" collapsed="false">
      <c r="B123" s="58"/>
      <c r="C123" s="59"/>
      <c r="AI123" s="59"/>
      <c r="AK123" s="61"/>
    </row>
    <row r="124" customFormat="false" ht="12.75" hidden="false" customHeight="false" outlineLevel="0" collapsed="false">
      <c r="B124" s="58"/>
      <c r="C124" s="59"/>
      <c r="AI124" s="59"/>
      <c r="AK124" s="61"/>
    </row>
    <row r="125" customFormat="false" ht="12.75" hidden="false" customHeight="false" outlineLevel="0" collapsed="false">
      <c r="B125" s="58"/>
      <c r="C125" s="59"/>
      <c r="AI125" s="59"/>
      <c r="AK125" s="61"/>
    </row>
    <row r="126" customFormat="false" ht="12.75" hidden="false" customHeight="false" outlineLevel="0" collapsed="false">
      <c r="B126" s="58"/>
      <c r="C126" s="59"/>
      <c r="AI126" s="59"/>
      <c r="AK126" s="61"/>
    </row>
    <row r="127" customFormat="false" ht="12.75" hidden="false" customHeight="false" outlineLevel="0" collapsed="false">
      <c r="B127" s="58"/>
      <c r="C127" s="59"/>
      <c r="AI127" s="59"/>
      <c r="AK127" s="61"/>
    </row>
    <row r="128" customFormat="false" ht="12.75" hidden="false" customHeight="false" outlineLevel="0" collapsed="false">
      <c r="B128" s="58"/>
      <c r="C128" s="59"/>
      <c r="AI128" s="59"/>
      <c r="AK128" s="61"/>
    </row>
    <row r="129" customFormat="false" ht="12.75" hidden="false" customHeight="false" outlineLevel="0" collapsed="false">
      <c r="B129" s="58"/>
      <c r="C129" s="59"/>
      <c r="AI129" s="59"/>
      <c r="AK129" s="61"/>
    </row>
    <row r="130" customFormat="false" ht="12.75" hidden="false" customHeight="false" outlineLevel="0" collapsed="false">
      <c r="B130" s="58"/>
      <c r="C130" s="59"/>
      <c r="AI130" s="59"/>
      <c r="AK130" s="61"/>
    </row>
    <row r="131" customFormat="false" ht="12.75" hidden="false" customHeight="false" outlineLevel="0" collapsed="false">
      <c r="B131" s="58"/>
      <c r="C131" s="59"/>
      <c r="AI131" s="59"/>
      <c r="AK131" s="61"/>
    </row>
    <row r="132" customFormat="false" ht="12.75" hidden="false" customHeight="false" outlineLevel="0" collapsed="false">
      <c r="B132" s="58"/>
      <c r="C132" s="59"/>
      <c r="AI132" s="59"/>
      <c r="AK132" s="61"/>
    </row>
    <row r="133" customFormat="false" ht="12.75" hidden="false" customHeight="false" outlineLevel="0" collapsed="false">
      <c r="B133" s="58"/>
      <c r="C133" s="59"/>
      <c r="AI133" s="59"/>
      <c r="AK133" s="61"/>
    </row>
    <row r="134" customFormat="false" ht="12.75" hidden="false" customHeight="false" outlineLevel="0" collapsed="false">
      <c r="B134" s="58"/>
      <c r="C134" s="59"/>
      <c r="AI134" s="59"/>
      <c r="AK134" s="61"/>
    </row>
    <row r="135" customFormat="false" ht="12.75" hidden="false" customHeight="false" outlineLevel="0" collapsed="false">
      <c r="B135" s="58"/>
      <c r="C135" s="59"/>
      <c r="AI135" s="59"/>
      <c r="AK135" s="61"/>
    </row>
    <row r="136" customFormat="false" ht="12.75" hidden="false" customHeight="false" outlineLevel="0" collapsed="false">
      <c r="B136" s="58"/>
      <c r="C136" s="59"/>
      <c r="AI136" s="59"/>
      <c r="AK136" s="61"/>
    </row>
    <row r="137" customFormat="false" ht="12.75" hidden="false" customHeight="false" outlineLevel="0" collapsed="false">
      <c r="B137" s="58"/>
      <c r="C137" s="59"/>
      <c r="AI137" s="59"/>
      <c r="AK137" s="61"/>
    </row>
    <row r="138" customFormat="false" ht="12.75" hidden="false" customHeight="false" outlineLevel="0" collapsed="false">
      <c r="B138" s="58"/>
      <c r="C138" s="59"/>
      <c r="AI138" s="59"/>
      <c r="AK138" s="61"/>
    </row>
    <row r="139" customFormat="false" ht="12.75" hidden="false" customHeight="false" outlineLevel="0" collapsed="false">
      <c r="B139" s="58"/>
      <c r="C139" s="59"/>
      <c r="AI139" s="59"/>
      <c r="AK139" s="61"/>
    </row>
    <row r="140" customFormat="false" ht="12.75" hidden="false" customHeight="false" outlineLevel="0" collapsed="false">
      <c r="B140" s="58"/>
      <c r="C140" s="59"/>
      <c r="AI140" s="59"/>
      <c r="AK140" s="61"/>
    </row>
    <row r="141" customFormat="false" ht="12.75" hidden="false" customHeight="false" outlineLevel="0" collapsed="false">
      <c r="B141" s="58"/>
      <c r="C141" s="59"/>
      <c r="AI141" s="59"/>
      <c r="AK141" s="61"/>
    </row>
    <row r="142" customFormat="false" ht="12.75" hidden="false" customHeight="false" outlineLevel="0" collapsed="false">
      <c r="B142" s="58"/>
      <c r="C142" s="59"/>
      <c r="AI142" s="59"/>
      <c r="AK142" s="61"/>
    </row>
    <row r="143" customFormat="false" ht="12.75" hidden="false" customHeight="false" outlineLevel="0" collapsed="false">
      <c r="B143" s="58"/>
      <c r="C143" s="59"/>
      <c r="AI143" s="59"/>
      <c r="AK143" s="61"/>
    </row>
    <row r="144" customFormat="false" ht="12.75" hidden="false" customHeight="false" outlineLevel="0" collapsed="false">
      <c r="B144" s="58"/>
      <c r="C144" s="59"/>
      <c r="AI144" s="59"/>
      <c r="AK144" s="61"/>
    </row>
    <row r="145" customFormat="false" ht="12.75" hidden="false" customHeight="false" outlineLevel="0" collapsed="false">
      <c r="B145" s="58"/>
      <c r="C145" s="59"/>
      <c r="AI145" s="59"/>
      <c r="AK145" s="61"/>
    </row>
    <row r="146" customFormat="false" ht="12.75" hidden="false" customHeight="false" outlineLevel="0" collapsed="false">
      <c r="B146" s="58"/>
      <c r="C146" s="59"/>
      <c r="AI146" s="59"/>
      <c r="AK146" s="61"/>
    </row>
    <row r="147" customFormat="false" ht="12.75" hidden="false" customHeight="false" outlineLevel="0" collapsed="false">
      <c r="B147" s="58"/>
      <c r="C147" s="59"/>
      <c r="AI147" s="59"/>
      <c r="AK147" s="61"/>
    </row>
    <row r="148" customFormat="false" ht="12.75" hidden="false" customHeight="false" outlineLevel="0" collapsed="false">
      <c r="B148" s="58"/>
      <c r="C148" s="59"/>
      <c r="AI148" s="59"/>
      <c r="AK148" s="61"/>
    </row>
    <row r="149" customFormat="false" ht="12.75" hidden="false" customHeight="false" outlineLevel="0" collapsed="false">
      <c r="B149" s="58"/>
      <c r="C149" s="59"/>
      <c r="AI149" s="59"/>
      <c r="AK149" s="61"/>
    </row>
    <row r="150" customFormat="false" ht="12.75" hidden="false" customHeight="false" outlineLevel="0" collapsed="false">
      <c r="B150" s="58"/>
      <c r="C150" s="59"/>
      <c r="AI150" s="59"/>
      <c r="AK150" s="61"/>
    </row>
    <row r="151" customFormat="false" ht="12.75" hidden="false" customHeight="false" outlineLevel="0" collapsed="false">
      <c r="B151" s="58"/>
      <c r="C151" s="59"/>
      <c r="AI151" s="59"/>
      <c r="AK151" s="61"/>
    </row>
    <row r="152" customFormat="false" ht="12.75" hidden="false" customHeight="false" outlineLevel="0" collapsed="false">
      <c r="B152" s="58"/>
      <c r="C152" s="59"/>
      <c r="AI152" s="59"/>
      <c r="AK152" s="61"/>
    </row>
    <row r="153" customFormat="false" ht="12.75" hidden="false" customHeight="false" outlineLevel="0" collapsed="false">
      <c r="B153" s="58"/>
      <c r="C153" s="59"/>
      <c r="AI153" s="59"/>
      <c r="AK153" s="61"/>
    </row>
    <row r="154" customFormat="false" ht="12.75" hidden="false" customHeight="false" outlineLevel="0" collapsed="false">
      <c r="B154" s="58"/>
      <c r="C154" s="59"/>
      <c r="AI154" s="59"/>
      <c r="AK154" s="61"/>
    </row>
    <row r="155" customFormat="false" ht="12.75" hidden="false" customHeight="false" outlineLevel="0" collapsed="false">
      <c r="B155" s="58"/>
      <c r="C155" s="59"/>
      <c r="AI155" s="59"/>
      <c r="AK155" s="61"/>
    </row>
    <row r="156" customFormat="false" ht="12.75" hidden="false" customHeight="false" outlineLevel="0" collapsed="false">
      <c r="B156" s="58"/>
      <c r="C156" s="59"/>
      <c r="AI156" s="59"/>
      <c r="AK156" s="61"/>
    </row>
    <row r="157" customFormat="false" ht="12.75" hidden="false" customHeight="false" outlineLevel="0" collapsed="false">
      <c r="B157" s="58"/>
      <c r="C157" s="59"/>
      <c r="AI157" s="59"/>
      <c r="AK157" s="61"/>
    </row>
    <row r="158" customFormat="false" ht="12.75" hidden="false" customHeight="false" outlineLevel="0" collapsed="false">
      <c r="B158" s="58"/>
      <c r="C158" s="59"/>
      <c r="AI158" s="59"/>
      <c r="AK158" s="61"/>
    </row>
    <row r="159" customFormat="false" ht="12.75" hidden="false" customHeight="false" outlineLevel="0" collapsed="false">
      <c r="B159" s="58"/>
      <c r="C159" s="59"/>
      <c r="AI159" s="59"/>
      <c r="AK159" s="61"/>
    </row>
    <row r="160" customFormat="false" ht="12.75" hidden="false" customHeight="false" outlineLevel="0" collapsed="false">
      <c r="B160" s="58"/>
      <c r="C160" s="59"/>
      <c r="AI160" s="59"/>
      <c r="AK160" s="61"/>
    </row>
    <row r="161" customFormat="false" ht="12.75" hidden="false" customHeight="false" outlineLevel="0" collapsed="false">
      <c r="B161" s="58"/>
      <c r="C161" s="59"/>
      <c r="AI161" s="59"/>
      <c r="AK161" s="61"/>
    </row>
    <row r="162" customFormat="false" ht="12.75" hidden="false" customHeight="false" outlineLevel="0" collapsed="false">
      <c r="B162" s="58"/>
      <c r="C162" s="59"/>
      <c r="AI162" s="59"/>
      <c r="AK162" s="61"/>
    </row>
    <row r="163" customFormat="false" ht="12.75" hidden="false" customHeight="false" outlineLevel="0" collapsed="false">
      <c r="B163" s="58"/>
      <c r="C163" s="59"/>
      <c r="AI163" s="59"/>
      <c r="AK163" s="61"/>
    </row>
    <row r="164" customFormat="false" ht="12.75" hidden="false" customHeight="false" outlineLevel="0" collapsed="false">
      <c r="B164" s="58"/>
      <c r="C164" s="59"/>
      <c r="AI164" s="59"/>
      <c r="AK164" s="61"/>
    </row>
    <row r="165" customFormat="false" ht="12.75" hidden="false" customHeight="false" outlineLevel="0" collapsed="false">
      <c r="B165" s="58"/>
      <c r="C165" s="59"/>
      <c r="AI165" s="59"/>
      <c r="AK165" s="61"/>
    </row>
    <row r="166" customFormat="false" ht="12.75" hidden="false" customHeight="false" outlineLevel="0" collapsed="false">
      <c r="B166" s="58"/>
      <c r="C166" s="59"/>
      <c r="AI166" s="59"/>
      <c r="AK166" s="61"/>
    </row>
    <row r="167" customFormat="false" ht="12.75" hidden="false" customHeight="false" outlineLevel="0" collapsed="false">
      <c r="B167" s="58"/>
      <c r="C167" s="59"/>
      <c r="AI167" s="59"/>
      <c r="AK167" s="61"/>
    </row>
    <row r="168" customFormat="false" ht="12.75" hidden="false" customHeight="false" outlineLevel="0" collapsed="false">
      <c r="B168" s="58"/>
      <c r="C168" s="59"/>
      <c r="AI168" s="59"/>
      <c r="AK168" s="61"/>
    </row>
    <row r="169" customFormat="false" ht="12.75" hidden="false" customHeight="false" outlineLevel="0" collapsed="false">
      <c r="B169" s="58"/>
      <c r="C169" s="59"/>
      <c r="AI169" s="59"/>
      <c r="AK169" s="61"/>
    </row>
    <row r="170" customFormat="false" ht="12.75" hidden="false" customHeight="false" outlineLevel="0" collapsed="false">
      <c r="B170" s="58"/>
      <c r="C170" s="59"/>
      <c r="AI170" s="59"/>
      <c r="AK170" s="61"/>
    </row>
    <row r="171" customFormat="false" ht="12.75" hidden="false" customHeight="false" outlineLevel="0" collapsed="false">
      <c r="B171" s="58"/>
      <c r="C171" s="59"/>
      <c r="AI171" s="59"/>
      <c r="AK171" s="61"/>
    </row>
    <row r="172" customFormat="false" ht="12.75" hidden="false" customHeight="false" outlineLevel="0" collapsed="false">
      <c r="B172" s="58"/>
      <c r="C172" s="59"/>
      <c r="AI172" s="59"/>
      <c r="AK172" s="61"/>
    </row>
    <row r="173" customFormat="false" ht="12.75" hidden="false" customHeight="false" outlineLevel="0" collapsed="false">
      <c r="B173" s="58"/>
      <c r="C173" s="59"/>
      <c r="AI173" s="59"/>
      <c r="AK173" s="61"/>
    </row>
    <row r="174" customFormat="false" ht="12.75" hidden="false" customHeight="false" outlineLevel="0" collapsed="false">
      <c r="B174" s="58"/>
      <c r="C174" s="59"/>
      <c r="AI174" s="59"/>
      <c r="AK174" s="61"/>
    </row>
    <row r="175" customFormat="false" ht="12.75" hidden="false" customHeight="false" outlineLevel="0" collapsed="false">
      <c r="B175" s="58"/>
      <c r="C175" s="59"/>
      <c r="AI175" s="59"/>
      <c r="AK175" s="61"/>
    </row>
    <row r="176" customFormat="false" ht="12.75" hidden="false" customHeight="false" outlineLevel="0" collapsed="false">
      <c r="B176" s="58"/>
      <c r="C176" s="59"/>
      <c r="AI176" s="59"/>
      <c r="AK176" s="61"/>
    </row>
    <row r="177" customFormat="false" ht="12.75" hidden="false" customHeight="false" outlineLevel="0" collapsed="false">
      <c r="B177" s="58"/>
      <c r="C177" s="59"/>
      <c r="AI177" s="59"/>
      <c r="AK177" s="61"/>
    </row>
    <row r="178" customFormat="false" ht="12.75" hidden="false" customHeight="false" outlineLevel="0" collapsed="false">
      <c r="B178" s="58"/>
      <c r="C178" s="59"/>
      <c r="AI178" s="59"/>
      <c r="AK178" s="61"/>
    </row>
    <row r="179" customFormat="false" ht="12.75" hidden="false" customHeight="false" outlineLevel="0" collapsed="false">
      <c r="B179" s="58"/>
      <c r="C179" s="59"/>
      <c r="AI179" s="59"/>
      <c r="AK179" s="61"/>
    </row>
    <row r="180" customFormat="false" ht="12.75" hidden="false" customHeight="false" outlineLevel="0" collapsed="false">
      <c r="B180" s="58"/>
      <c r="C180" s="59"/>
      <c r="AI180" s="59"/>
      <c r="AK180" s="61"/>
    </row>
    <row r="181" customFormat="false" ht="12.75" hidden="false" customHeight="false" outlineLevel="0" collapsed="false">
      <c r="B181" s="58"/>
      <c r="C181" s="59"/>
      <c r="AI181" s="59"/>
      <c r="AK181" s="61"/>
    </row>
    <row r="182" customFormat="false" ht="12.75" hidden="false" customHeight="false" outlineLevel="0" collapsed="false">
      <c r="B182" s="58"/>
      <c r="C182" s="59"/>
      <c r="AI182" s="59"/>
      <c r="AK182" s="61"/>
    </row>
    <row r="183" customFormat="false" ht="12.75" hidden="false" customHeight="false" outlineLevel="0" collapsed="false">
      <c r="B183" s="58"/>
      <c r="C183" s="59"/>
      <c r="AI183" s="59"/>
      <c r="AK183" s="61"/>
    </row>
    <row r="184" customFormat="false" ht="12.75" hidden="false" customHeight="false" outlineLevel="0" collapsed="false">
      <c r="B184" s="58"/>
      <c r="C184" s="59"/>
      <c r="AI184" s="59"/>
      <c r="AK184" s="61"/>
    </row>
    <row r="185" customFormat="false" ht="12.75" hidden="false" customHeight="false" outlineLevel="0" collapsed="false">
      <c r="B185" s="58"/>
      <c r="C185" s="59"/>
      <c r="AI185" s="59"/>
      <c r="AK185" s="61"/>
    </row>
    <row r="186" customFormat="false" ht="12.75" hidden="false" customHeight="false" outlineLevel="0" collapsed="false">
      <c r="B186" s="58"/>
      <c r="C186" s="59"/>
      <c r="AI186" s="59"/>
      <c r="AK186" s="61"/>
    </row>
    <row r="187" customFormat="false" ht="12.75" hidden="false" customHeight="false" outlineLevel="0" collapsed="false">
      <c r="B187" s="58"/>
      <c r="C187" s="59"/>
      <c r="AI187" s="59"/>
      <c r="AK187" s="61"/>
    </row>
    <row r="188" customFormat="false" ht="12.75" hidden="false" customHeight="false" outlineLevel="0" collapsed="false">
      <c r="B188" s="58"/>
      <c r="C188" s="59"/>
      <c r="AI188" s="59"/>
      <c r="AK188" s="61"/>
    </row>
    <row r="189" customFormat="false" ht="12.75" hidden="false" customHeight="false" outlineLevel="0" collapsed="false">
      <c r="B189" s="58"/>
      <c r="C189" s="59"/>
      <c r="AI189" s="59"/>
      <c r="AK189" s="61"/>
    </row>
    <row r="190" customFormat="false" ht="12.75" hidden="false" customHeight="false" outlineLevel="0" collapsed="false">
      <c r="B190" s="58"/>
      <c r="C190" s="59"/>
      <c r="AI190" s="59"/>
      <c r="AK190" s="61"/>
    </row>
    <row r="191" customFormat="false" ht="12.75" hidden="false" customHeight="false" outlineLevel="0" collapsed="false">
      <c r="B191" s="58"/>
      <c r="C191" s="59"/>
      <c r="AI191" s="59"/>
      <c r="AK191" s="61"/>
    </row>
    <row r="192" customFormat="false" ht="12.75" hidden="false" customHeight="false" outlineLevel="0" collapsed="false">
      <c r="B192" s="58"/>
      <c r="C192" s="59"/>
      <c r="AI192" s="59"/>
      <c r="AK192" s="61"/>
    </row>
    <row r="193" customFormat="false" ht="12.75" hidden="false" customHeight="false" outlineLevel="0" collapsed="false">
      <c r="B193" s="58"/>
      <c r="C193" s="59"/>
      <c r="AI193" s="59"/>
      <c r="AK193" s="61"/>
    </row>
    <row r="194" customFormat="false" ht="12.75" hidden="false" customHeight="false" outlineLevel="0" collapsed="false">
      <c r="B194" s="58"/>
      <c r="C194" s="59"/>
      <c r="AI194" s="59"/>
      <c r="AK194" s="61"/>
    </row>
    <row r="195" customFormat="false" ht="12.75" hidden="false" customHeight="false" outlineLevel="0" collapsed="false">
      <c r="B195" s="58"/>
      <c r="C195" s="59"/>
      <c r="AI195" s="59"/>
      <c r="AK195" s="61"/>
    </row>
    <row r="196" customFormat="false" ht="12.75" hidden="false" customHeight="false" outlineLevel="0" collapsed="false">
      <c r="B196" s="58"/>
      <c r="C196" s="59"/>
      <c r="AI196" s="59"/>
      <c r="AK196" s="61"/>
    </row>
    <row r="197" customFormat="false" ht="12.75" hidden="false" customHeight="false" outlineLevel="0" collapsed="false">
      <c r="B197" s="58"/>
      <c r="C197" s="59"/>
      <c r="AI197" s="59"/>
      <c r="AK197" s="61"/>
    </row>
    <row r="198" customFormat="false" ht="12.75" hidden="false" customHeight="false" outlineLevel="0" collapsed="false">
      <c r="B198" s="58"/>
      <c r="C198" s="59"/>
      <c r="AI198" s="59"/>
      <c r="AK198" s="61"/>
    </row>
    <row r="199" customFormat="false" ht="12.75" hidden="false" customHeight="false" outlineLevel="0" collapsed="false">
      <c r="B199" s="58"/>
      <c r="C199" s="59"/>
      <c r="AI199" s="59"/>
      <c r="AK199" s="61"/>
    </row>
    <row r="200" customFormat="false" ht="12.75" hidden="false" customHeight="false" outlineLevel="0" collapsed="false">
      <c r="B200" s="58"/>
      <c r="C200" s="59"/>
      <c r="AI200" s="59"/>
      <c r="AK200" s="61"/>
    </row>
    <row r="201" customFormat="false" ht="12.75" hidden="false" customHeight="false" outlineLevel="0" collapsed="false">
      <c r="B201" s="58"/>
      <c r="C201" s="59"/>
      <c r="AI201" s="59"/>
      <c r="AK201" s="61"/>
    </row>
    <row r="202" customFormat="false" ht="12.75" hidden="false" customHeight="false" outlineLevel="0" collapsed="false">
      <c r="B202" s="58"/>
      <c r="C202" s="59"/>
      <c r="AI202" s="59"/>
      <c r="AK202" s="61"/>
    </row>
    <row r="203" customFormat="false" ht="12.75" hidden="false" customHeight="false" outlineLevel="0" collapsed="false">
      <c r="B203" s="58"/>
      <c r="C203" s="59"/>
      <c r="AI203" s="59"/>
      <c r="AK203" s="61"/>
    </row>
    <row r="204" customFormat="false" ht="12.75" hidden="false" customHeight="false" outlineLevel="0" collapsed="false">
      <c r="B204" s="58"/>
      <c r="C204" s="59"/>
      <c r="AI204" s="59"/>
      <c r="AK204" s="61"/>
    </row>
    <row r="205" customFormat="false" ht="12.75" hidden="false" customHeight="false" outlineLevel="0" collapsed="false">
      <c r="B205" s="58"/>
      <c r="C205" s="59"/>
      <c r="AI205" s="59"/>
      <c r="AK205" s="61"/>
    </row>
    <row r="206" customFormat="false" ht="12.75" hidden="false" customHeight="false" outlineLevel="0" collapsed="false">
      <c r="B206" s="58"/>
      <c r="C206" s="59"/>
      <c r="AI206" s="59"/>
      <c r="AK206" s="61"/>
    </row>
    <row r="207" customFormat="false" ht="12.75" hidden="false" customHeight="false" outlineLevel="0" collapsed="false">
      <c r="B207" s="58"/>
      <c r="C207" s="59"/>
      <c r="AI207" s="59"/>
      <c r="AK207" s="61"/>
    </row>
    <row r="208" customFormat="false" ht="12.75" hidden="false" customHeight="false" outlineLevel="0" collapsed="false">
      <c r="B208" s="58"/>
      <c r="C208" s="59"/>
      <c r="AI208" s="59"/>
      <c r="AK208" s="61"/>
    </row>
    <row r="209" customFormat="false" ht="12.75" hidden="false" customHeight="false" outlineLevel="0" collapsed="false">
      <c r="B209" s="58"/>
      <c r="C209" s="59"/>
      <c r="AI209" s="59"/>
      <c r="AK209" s="61"/>
    </row>
    <row r="210" customFormat="false" ht="12.75" hidden="false" customHeight="false" outlineLevel="0" collapsed="false">
      <c r="B210" s="58"/>
      <c r="C210" s="59"/>
      <c r="AI210" s="59"/>
      <c r="AK210" s="61"/>
    </row>
    <row r="211" customFormat="false" ht="12.75" hidden="false" customHeight="false" outlineLevel="0" collapsed="false">
      <c r="B211" s="58"/>
      <c r="C211" s="59"/>
      <c r="AI211" s="59"/>
      <c r="AK211" s="61"/>
    </row>
    <row r="212" customFormat="false" ht="12.75" hidden="false" customHeight="false" outlineLevel="0" collapsed="false">
      <c r="B212" s="58"/>
      <c r="C212" s="59"/>
      <c r="AI212" s="59"/>
      <c r="AK212" s="61"/>
    </row>
    <row r="213" customFormat="false" ht="12.75" hidden="false" customHeight="false" outlineLevel="0" collapsed="false">
      <c r="B213" s="58"/>
      <c r="C213" s="59"/>
      <c r="AI213" s="59"/>
      <c r="AK213" s="61"/>
    </row>
    <row r="214" customFormat="false" ht="12.75" hidden="false" customHeight="false" outlineLevel="0" collapsed="false">
      <c r="B214" s="58"/>
      <c r="C214" s="59"/>
      <c r="AI214" s="59"/>
      <c r="AK214" s="61"/>
    </row>
    <row r="215" customFormat="false" ht="12.75" hidden="false" customHeight="false" outlineLevel="0" collapsed="false">
      <c r="B215" s="58"/>
      <c r="C215" s="59"/>
      <c r="AI215" s="59"/>
      <c r="AK215" s="61"/>
    </row>
    <row r="216" customFormat="false" ht="12.75" hidden="false" customHeight="false" outlineLevel="0" collapsed="false">
      <c r="B216" s="58"/>
      <c r="C216" s="59"/>
      <c r="AI216" s="59"/>
      <c r="AK216" s="61"/>
    </row>
    <row r="217" customFormat="false" ht="12.75" hidden="false" customHeight="false" outlineLevel="0" collapsed="false">
      <c r="B217" s="58"/>
      <c r="C217" s="59"/>
      <c r="AI217" s="59"/>
      <c r="AK217" s="61"/>
    </row>
    <row r="218" customFormat="false" ht="12.75" hidden="false" customHeight="false" outlineLevel="0" collapsed="false">
      <c r="B218" s="58"/>
      <c r="C218" s="59"/>
      <c r="AI218" s="59"/>
      <c r="AK218" s="61"/>
    </row>
    <row r="219" customFormat="false" ht="12.75" hidden="false" customHeight="false" outlineLevel="0" collapsed="false">
      <c r="B219" s="58"/>
      <c r="C219" s="59"/>
      <c r="AI219" s="59"/>
      <c r="AK219" s="61"/>
    </row>
    <row r="220" customFormat="false" ht="12.75" hidden="false" customHeight="false" outlineLevel="0" collapsed="false">
      <c r="B220" s="58"/>
      <c r="C220" s="59"/>
      <c r="AI220" s="59"/>
      <c r="AK220" s="61"/>
    </row>
    <row r="221" customFormat="false" ht="12.75" hidden="false" customHeight="false" outlineLevel="0" collapsed="false">
      <c r="B221" s="58"/>
      <c r="C221" s="59"/>
      <c r="AI221" s="59"/>
      <c r="AK221" s="61"/>
    </row>
    <row r="222" customFormat="false" ht="12.75" hidden="false" customHeight="false" outlineLevel="0" collapsed="false">
      <c r="B222" s="58"/>
      <c r="C222" s="59"/>
      <c r="AI222" s="59"/>
      <c r="AK222" s="61"/>
    </row>
    <row r="223" customFormat="false" ht="12.75" hidden="false" customHeight="false" outlineLevel="0" collapsed="false">
      <c r="B223" s="58"/>
      <c r="C223" s="59"/>
      <c r="AI223" s="59"/>
      <c r="AK223" s="61"/>
    </row>
    <row r="224" customFormat="false" ht="12.75" hidden="false" customHeight="false" outlineLevel="0" collapsed="false">
      <c r="B224" s="58"/>
      <c r="C224" s="59"/>
      <c r="AI224" s="59"/>
      <c r="AK224" s="61"/>
    </row>
    <row r="225" customFormat="false" ht="12.75" hidden="false" customHeight="false" outlineLevel="0" collapsed="false">
      <c r="B225" s="58"/>
      <c r="C225" s="59"/>
      <c r="AI225" s="59"/>
      <c r="AK225" s="61"/>
    </row>
    <row r="226" customFormat="false" ht="12.75" hidden="false" customHeight="false" outlineLevel="0" collapsed="false">
      <c r="B226" s="58"/>
      <c r="C226" s="59"/>
      <c r="AI226" s="59"/>
      <c r="AK226" s="61"/>
    </row>
    <row r="227" customFormat="false" ht="12.75" hidden="false" customHeight="false" outlineLevel="0" collapsed="false">
      <c r="B227" s="58"/>
      <c r="C227" s="59"/>
      <c r="AI227" s="59"/>
      <c r="AK227" s="61"/>
    </row>
    <row r="228" customFormat="false" ht="12.75" hidden="false" customHeight="false" outlineLevel="0" collapsed="false">
      <c r="B228" s="58"/>
      <c r="C228" s="59"/>
      <c r="AI228" s="59"/>
      <c r="AK228" s="61"/>
    </row>
    <row r="229" customFormat="false" ht="12.75" hidden="false" customHeight="false" outlineLevel="0" collapsed="false">
      <c r="B229" s="58"/>
      <c r="C229" s="59"/>
      <c r="AI229" s="59"/>
      <c r="AK229" s="61"/>
    </row>
    <row r="230" customFormat="false" ht="12.75" hidden="false" customHeight="false" outlineLevel="0" collapsed="false">
      <c r="B230" s="58"/>
      <c r="C230" s="59"/>
      <c r="AI230" s="59"/>
      <c r="AK230" s="61"/>
    </row>
    <row r="231" customFormat="false" ht="12.75" hidden="false" customHeight="false" outlineLevel="0" collapsed="false">
      <c r="B231" s="58"/>
      <c r="C231" s="59"/>
      <c r="AI231" s="59"/>
      <c r="AK231" s="61"/>
    </row>
    <row r="232" customFormat="false" ht="12.75" hidden="false" customHeight="false" outlineLevel="0" collapsed="false">
      <c r="B232" s="58"/>
      <c r="C232" s="59"/>
      <c r="AI232" s="59"/>
      <c r="AK232" s="61"/>
    </row>
    <row r="233" customFormat="false" ht="12.75" hidden="false" customHeight="false" outlineLevel="0" collapsed="false">
      <c r="B233" s="58"/>
      <c r="C233" s="59"/>
      <c r="AI233" s="59"/>
      <c r="AK233" s="61"/>
    </row>
    <row r="234" customFormat="false" ht="12.75" hidden="false" customHeight="false" outlineLevel="0" collapsed="false">
      <c r="B234" s="58"/>
      <c r="C234" s="59"/>
      <c r="AI234" s="59"/>
      <c r="AK234" s="61"/>
    </row>
    <row r="235" customFormat="false" ht="12.75" hidden="false" customHeight="false" outlineLevel="0" collapsed="false">
      <c r="B235" s="58"/>
      <c r="C235" s="59"/>
      <c r="AI235" s="59"/>
      <c r="AK235" s="61"/>
    </row>
    <row r="236" customFormat="false" ht="12.75" hidden="false" customHeight="false" outlineLevel="0" collapsed="false">
      <c r="B236" s="58"/>
      <c r="C236" s="59"/>
      <c r="AI236" s="59"/>
      <c r="AK236" s="61"/>
    </row>
    <row r="237" customFormat="false" ht="12.75" hidden="false" customHeight="false" outlineLevel="0" collapsed="false">
      <c r="B237" s="58"/>
      <c r="C237" s="59"/>
      <c r="AI237" s="59"/>
      <c r="AK237" s="61"/>
    </row>
    <row r="238" customFormat="false" ht="12.75" hidden="false" customHeight="false" outlineLevel="0" collapsed="false">
      <c r="B238" s="58"/>
      <c r="C238" s="59"/>
      <c r="AI238" s="59"/>
      <c r="AK238" s="61"/>
    </row>
    <row r="239" customFormat="false" ht="12.75" hidden="false" customHeight="false" outlineLevel="0" collapsed="false">
      <c r="B239" s="58"/>
      <c r="C239" s="59"/>
      <c r="AI239" s="59"/>
      <c r="AK239" s="61"/>
    </row>
    <row r="240" customFormat="false" ht="12.75" hidden="false" customHeight="false" outlineLevel="0" collapsed="false">
      <c r="B240" s="58"/>
      <c r="C240" s="59"/>
      <c r="AI240" s="59"/>
      <c r="AK240" s="61"/>
    </row>
    <row r="241" customFormat="false" ht="12.75" hidden="false" customHeight="false" outlineLevel="0" collapsed="false">
      <c r="B241" s="58"/>
      <c r="C241" s="59"/>
      <c r="AI241" s="59"/>
      <c r="AK241" s="61"/>
    </row>
    <row r="242" customFormat="false" ht="12.75" hidden="false" customHeight="false" outlineLevel="0" collapsed="false">
      <c r="B242" s="58"/>
      <c r="C242" s="59"/>
      <c r="AI242" s="59"/>
      <c r="AK242" s="61"/>
    </row>
    <row r="243" customFormat="false" ht="12.75" hidden="false" customHeight="false" outlineLevel="0" collapsed="false">
      <c r="B243" s="58"/>
      <c r="C243" s="59"/>
      <c r="AI243" s="59"/>
      <c r="AK243" s="61"/>
    </row>
    <row r="244" customFormat="false" ht="12.75" hidden="false" customHeight="false" outlineLevel="0" collapsed="false">
      <c r="B244" s="58"/>
      <c r="C244" s="59"/>
      <c r="AI244" s="59"/>
      <c r="AK244" s="61"/>
    </row>
    <row r="245" customFormat="false" ht="12.75" hidden="false" customHeight="false" outlineLevel="0" collapsed="false">
      <c r="B245" s="58"/>
      <c r="C245" s="59"/>
      <c r="AI245" s="59"/>
      <c r="AK245" s="61"/>
    </row>
    <row r="246" customFormat="false" ht="12.75" hidden="false" customHeight="false" outlineLevel="0" collapsed="false">
      <c r="B246" s="58"/>
      <c r="C246" s="59"/>
      <c r="AI246" s="59"/>
      <c r="AK246" s="61"/>
    </row>
    <row r="247" customFormat="false" ht="12.75" hidden="false" customHeight="false" outlineLevel="0" collapsed="false">
      <c r="B247" s="58"/>
      <c r="C247" s="59"/>
      <c r="AI247" s="59"/>
      <c r="AK247" s="61"/>
    </row>
    <row r="248" customFormat="false" ht="12.75" hidden="false" customHeight="false" outlineLevel="0" collapsed="false">
      <c r="B248" s="58"/>
      <c r="C248" s="59"/>
      <c r="AI248" s="59"/>
      <c r="AK248" s="61"/>
    </row>
    <row r="249" customFormat="false" ht="12.75" hidden="false" customHeight="false" outlineLevel="0" collapsed="false">
      <c r="B249" s="58"/>
      <c r="C249" s="59"/>
      <c r="AI249" s="59"/>
      <c r="AK249" s="61"/>
    </row>
    <row r="250" customFormat="false" ht="12.75" hidden="false" customHeight="false" outlineLevel="0" collapsed="false">
      <c r="B250" s="58"/>
      <c r="C250" s="59"/>
      <c r="AI250" s="59"/>
      <c r="AK250" s="61"/>
    </row>
    <row r="251" customFormat="false" ht="12.75" hidden="false" customHeight="false" outlineLevel="0" collapsed="false">
      <c r="B251" s="58"/>
      <c r="C251" s="59"/>
      <c r="AI251" s="59"/>
      <c r="AK251" s="61"/>
    </row>
    <row r="252" customFormat="false" ht="12.75" hidden="false" customHeight="false" outlineLevel="0" collapsed="false">
      <c r="B252" s="58"/>
      <c r="C252" s="59"/>
      <c r="AI252" s="59"/>
      <c r="AK252" s="61"/>
    </row>
    <row r="253" customFormat="false" ht="12.75" hidden="false" customHeight="false" outlineLevel="0" collapsed="false">
      <c r="B253" s="58"/>
      <c r="C253" s="59"/>
      <c r="AI253" s="59"/>
      <c r="AK253" s="61"/>
    </row>
    <row r="254" customFormat="false" ht="12.75" hidden="false" customHeight="false" outlineLevel="0" collapsed="false">
      <c r="B254" s="58"/>
      <c r="C254" s="59"/>
      <c r="AI254" s="59"/>
      <c r="AK254" s="61"/>
    </row>
    <row r="255" customFormat="false" ht="12.75" hidden="false" customHeight="false" outlineLevel="0" collapsed="false">
      <c r="B255" s="58"/>
      <c r="C255" s="59"/>
      <c r="AI255" s="59"/>
      <c r="AK255" s="61"/>
    </row>
    <row r="256" customFormat="false" ht="12.75" hidden="false" customHeight="false" outlineLevel="0" collapsed="false">
      <c r="B256" s="58"/>
      <c r="C256" s="59"/>
      <c r="AI256" s="59"/>
      <c r="AK256" s="61"/>
    </row>
    <row r="257" customFormat="false" ht="12.75" hidden="false" customHeight="false" outlineLevel="0" collapsed="false">
      <c r="B257" s="58"/>
      <c r="C257" s="59"/>
      <c r="AI257" s="59"/>
      <c r="AK257" s="61"/>
    </row>
    <row r="258" customFormat="false" ht="12.75" hidden="false" customHeight="false" outlineLevel="0" collapsed="false">
      <c r="B258" s="58"/>
      <c r="C258" s="59"/>
      <c r="AI258" s="59"/>
      <c r="AK258" s="61"/>
    </row>
    <row r="259" customFormat="false" ht="12.75" hidden="false" customHeight="false" outlineLevel="0" collapsed="false">
      <c r="B259" s="58"/>
      <c r="C259" s="59"/>
      <c r="AI259" s="59"/>
      <c r="AK259" s="61"/>
    </row>
    <row r="260" customFormat="false" ht="12.75" hidden="false" customHeight="false" outlineLevel="0" collapsed="false">
      <c r="B260" s="58"/>
      <c r="C260" s="59"/>
      <c r="AI260" s="59"/>
      <c r="AK260" s="61"/>
    </row>
    <row r="261" customFormat="false" ht="12.75" hidden="false" customHeight="false" outlineLevel="0" collapsed="false">
      <c r="B261" s="58"/>
      <c r="C261" s="59"/>
      <c r="AI261" s="59"/>
      <c r="AK261" s="61"/>
    </row>
    <row r="262" customFormat="false" ht="12.75" hidden="false" customHeight="false" outlineLevel="0" collapsed="false">
      <c r="B262" s="58"/>
      <c r="C262" s="59"/>
      <c r="AI262" s="59"/>
      <c r="AK262" s="61"/>
    </row>
    <row r="263" customFormat="false" ht="12.75" hidden="false" customHeight="false" outlineLevel="0" collapsed="false">
      <c r="B263" s="58"/>
      <c r="C263" s="59"/>
      <c r="AI263" s="59"/>
      <c r="AK263" s="61"/>
    </row>
    <row r="264" customFormat="false" ht="12.75" hidden="false" customHeight="false" outlineLevel="0" collapsed="false">
      <c r="B264" s="58"/>
      <c r="C264" s="59"/>
      <c r="AI264" s="59"/>
      <c r="AK264" s="61"/>
    </row>
    <row r="265" customFormat="false" ht="12.75" hidden="false" customHeight="false" outlineLevel="0" collapsed="false">
      <c r="B265" s="58"/>
      <c r="C265" s="59"/>
      <c r="AI265" s="59"/>
      <c r="AK265" s="61"/>
    </row>
    <row r="266" customFormat="false" ht="12.75" hidden="false" customHeight="false" outlineLevel="0" collapsed="false">
      <c r="B266" s="58"/>
      <c r="C266" s="59"/>
      <c r="AI266" s="59"/>
      <c r="AK266" s="61"/>
    </row>
    <row r="267" customFormat="false" ht="12.75" hidden="false" customHeight="false" outlineLevel="0" collapsed="false">
      <c r="B267" s="58"/>
      <c r="C267" s="59"/>
      <c r="AI267" s="59"/>
      <c r="AK267" s="61"/>
    </row>
    <row r="268" customFormat="false" ht="12.75" hidden="false" customHeight="false" outlineLevel="0" collapsed="false">
      <c r="B268" s="58"/>
      <c r="C268" s="59"/>
      <c r="AI268" s="59"/>
      <c r="AK268" s="61"/>
    </row>
    <row r="269" customFormat="false" ht="12.75" hidden="false" customHeight="false" outlineLevel="0" collapsed="false">
      <c r="B269" s="58"/>
      <c r="C269" s="59"/>
      <c r="AI269" s="59"/>
      <c r="AK269" s="61"/>
    </row>
    <row r="270" customFormat="false" ht="12.75" hidden="false" customHeight="false" outlineLevel="0" collapsed="false">
      <c r="B270" s="58"/>
      <c r="C270" s="59"/>
      <c r="AI270" s="59"/>
      <c r="AK270" s="61"/>
    </row>
    <row r="271" customFormat="false" ht="12.75" hidden="false" customHeight="false" outlineLevel="0" collapsed="false">
      <c r="B271" s="58"/>
      <c r="C271" s="59"/>
      <c r="AI271" s="59"/>
      <c r="AK271" s="61"/>
    </row>
    <row r="272" customFormat="false" ht="12.75" hidden="false" customHeight="false" outlineLevel="0" collapsed="false">
      <c r="B272" s="58"/>
      <c r="C272" s="59"/>
      <c r="AI272" s="59"/>
      <c r="AK272" s="61"/>
    </row>
    <row r="273" customFormat="false" ht="12.75" hidden="false" customHeight="false" outlineLevel="0" collapsed="false">
      <c r="B273" s="58"/>
      <c r="C273" s="59"/>
      <c r="AI273" s="59"/>
      <c r="AK273" s="61"/>
    </row>
    <row r="274" customFormat="false" ht="12.75" hidden="false" customHeight="false" outlineLevel="0" collapsed="false">
      <c r="B274" s="58"/>
      <c r="C274" s="59"/>
      <c r="AI274" s="59"/>
      <c r="AK274" s="61"/>
    </row>
    <row r="275" customFormat="false" ht="12.75" hidden="false" customHeight="false" outlineLevel="0" collapsed="false">
      <c r="B275" s="58"/>
      <c r="C275" s="59"/>
      <c r="AI275" s="59"/>
      <c r="AK275" s="61"/>
    </row>
    <row r="276" customFormat="false" ht="12.75" hidden="false" customHeight="false" outlineLevel="0" collapsed="false">
      <c r="B276" s="58"/>
      <c r="C276" s="59"/>
      <c r="AI276" s="59"/>
      <c r="AK276" s="61"/>
    </row>
    <row r="277" customFormat="false" ht="12.75" hidden="false" customHeight="false" outlineLevel="0" collapsed="false">
      <c r="B277" s="58"/>
      <c r="C277" s="59"/>
      <c r="AI277" s="59"/>
      <c r="AK277" s="61"/>
    </row>
    <row r="278" customFormat="false" ht="12.75" hidden="false" customHeight="false" outlineLevel="0" collapsed="false">
      <c r="B278" s="58"/>
      <c r="C278" s="59"/>
      <c r="AI278" s="59"/>
      <c r="AK278" s="61"/>
    </row>
    <row r="279" customFormat="false" ht="12.75" hidden="false" customHeight="false" outlineLevel="0" collapsed="false">
      <c r="B279" s="58"/>
      <c r="C279" s="59"/>
      <c r="AI279" s="59"/>
      <c r="AK279" s="61"/>
    </row>
    <row r="280" customFormat="false" ht="12.75" hidden="false" customHeight="false" outlineLevel="0" collapsed="false">
      <c r="B280" s="58"/>
      <c r="C280" s="59"/>
      <c r="AI280" s="59"/>
      <c r="AK280" s="61"/>
    </row>
    <row r="281" customFormat="false" ht="12.75" hidden="false" customHeight="false" outlineLevel="0" collapsed="false">
      <c r="B281" s="58"/>
      <c r="C281" s="59"/>
      <c r="AI281" s="59"/>
      <c r="AK281" s="61"/>
    </row>
    <row r="282" customFormat="false" ht="12.75" hidden="false" customHeight="false" outlineLevel="0" collapsed="false">
      <c r="B282" s="58"/>
      <c r="C282" s="59"/>
      <c r="AI282" s="59"/>
      <c r="AK282" s="61"/>
    </row>
    <row r="283" customFormat="false" ht="12.75" hidden="false" customHeight="false" outlineLevel="0" collapsed="false">
      <c r="B283" s="58"/>
      <c r="C283" s="59"/>
      <c r="AI283" s="59"/>
      <c r="AK283" s="61"/>
    </row>
    <row r="284" customFormat="false" ht="12.75" hidden="false" customHeight="false" outlineLevel="0" collapsed="false">
      <c r="B284" s="58"/>
      <c r="C284" s="59"/>
      <c r="AI284" s="59"/>
      <c r="AK284" s="61"/>
    </row>
    <row r="285" customFormat="false" ht="12.75" hidden="false" customHeight="false" outlineLevel="0" collapsed="false">
      <c r="B285" s="58"/>
      <c r="C285" s="59"/>
      <c r="AI285" s="59"/>
      <c r="AK285" s="61"/>
    </row>
    <row r="286" customFormat="false" ht="12.75" hidden="false" customHeight="false" outlineLevel="0" collapsed="false">
      <c r="B286" s="58"/>
      <c r="C286" s="59"/>
      <c r="AI286" s="59"/>
      <c r="AK286" s="61"/>
    </row>
    <row r="287" customFormat="false" ht="12.75" hidden="false" customHeight="false" outlineLevel="0" collapsed="false">
      <c r="B287" s="58"/>
      <c r="C287" s="59"/>
      <c r="AI287" s="59"/>
      <c r="AK287" s="61"/>
    </row>
    <row r="288" customFormat="false" ht="12.75" hidden="false" customHeight="false" outlineLevel="0" collapsed="false">
      <c r="B288" s="58"/>
      <c r="C288" s="59"/>
      <c r="AI288" s="59"/>
      <c r="AK288" s="61"/>
    </row>
    <row r="289" customFormat="false" ht="12.75" hidden="false" customHeight="false" outlineLevel="0" collapsed="false">
      <c r="B289" s="58"/>
      <c r="C289" s="59"/>
      <c r="AI289" s="59"/>
      <c r="AK289" s="61"/>
    </row>
    <row r="290" customFormat="false" ht="12.75" hidden="false" customHeight="false" outlineLevel="0" collapsed="false">
      <c r="B290" s="58"/>
      <c r="C290" s="59"/>
      <c r="AI290" s="59"/>
      <c r="AK290" s="61"/>
    </row>
    <row r="291" customFormat="false" ht="12.75" hidden="false" customHeight="false" outlineLevel="0" collapsed="false">
      <c r="B291" s="58"/>
      <c r="C291" s="59"/>
      <c r="AI291" s="59"/>
      <c r="AK291" s="61"/>
    </row>
    <row r="292" customFormat="false" ht="12.75" hidden="false" customHeight="false" outlineLevel="0" collapsed="false">
      <c r="B292" s="58"/>
      <c r="C292" s="59"/>
      <c r="AI292" s="59"/>
      <c r="AK292" s="61"/>
    </row>
    <row r="293" customFormat="false" ht="12.75" hidden="false" customHeight="false" outlineLevel="0" collapsed="false">
      <c r="B293" s="58"/>
      <c r="C293" s="59"/>
      <c r="AI293" s="59"/>
      <c r="AK293" s="61"/>
    </row>
    <row r="294" customFormat="false" ht="12.75" hidden="false" customHeight="false" outlineLevel="0" collapsed="false">
      <c r="B294" s="58"/>
      <c r="C294" s="59"/>
      <c r="AI294" s="59"/>
      <c r="AK294" s="61"/>
    </row>
    <row r="295" customFormat="false" ht="12.75" hidden="false" customHeight="false" outlineLevel="0" collapsed="false">
      <c r="B295" s="58"/>
      <c r="C295" s="59"/>
      <c r="AI295" s="59"/>
      <c r="AK295" s="61"/>
    </row>
    <row r="296" customFormat="false" ht="12.75" hidden="false" customHeight="false" outlineLevel="0" collapsed="false">
      <c r="B296" s="58"/>
      <c r="C296" s="59"/>
      <c r="AI296" s="59"/>
      <c r="AK296" s="61"/>
    </row>
    <row r="297" customFormat="false" ht="12.75" hidden="false" customHeight="false" outlineLevel="0" collapsed="false">
      <c r="B297" s="58"/>
      <c r="C297" s="59"/>
      <c r="AI297" s="59"/>
      <c r="AK297" s="61"/>
    </row>
    <row r="298" customFormat="false" ht="12.75" hidden="false" customHeight="false" outlineLevel="0" collapsed="false">
      <c r="B298" s="58"/>
      <c r="C298" s="59"/>
      <c r="AI298" s="59"/>
      <c r="AK298" s="61"/>
    </row>
    <row r="299" customFormat="false" ht="12.75" hidden="false" customHeight="false" outlineLevel="0" collapsed="false">
      <c r="B299" s="58"/>
      <c r="C299" s="59"/>
      <c r="AI299" s="59"/>
      <c r="AK299" s="61"/>
    </row>
    <row r="300" customFormat="false" ht="12.75" hidden="false" customHeight="false" outlineLevel="0" collapsed="false">
      <c r="B300" s="58"/>
      <c r="C300" s="59"/>
      <c r="AI300" s="59"/>
      <c r="AK300" s="61"/>
    </row>
  </sheetData>
  <conditionalFormatting sqref="AL10:AL16 F18 H18 J18 L18 N18 P18 R18 T18 V18 X18 Z18 AB18 AD18 AF18 AH18 AJ18">
    <cfRule type="cellIs" priority="2" operator="notBetween" aboveAverage="0" equalAverage="0" bottom="0" percent="0" rank="0" text="" dxfId="2">
      <formula>1</formula>
      <formula>-1</formula>
    </cfRule>
  </conditionalFormatting>
  <printOptions headings="false" gridLines="false" gridLinesSet="true" horizontalCentered="true" verticalCentered="true"/>
  <pageMargins left="0.5" right="0.25" top="0.25" bottom="0.75" header="0.511811023622047" footer="0.5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&amp;LPage &amp;P of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5" topLeftCell="F7" activePane="bottomRight" state="frozen"/>
      <selection pane="topLeft" activeCell="A1" activeCellId="0" sqref="A1"/>
      <selection pane="topRight" activeCell="F1" activeCellId="0" sqref="F1"/>
      <selection pane="bottomLeft" activeCell="A7" activeCellId="0" sqref="A7"/>
      <selection pane="bottomRight" activeCell="K25" activeCellId="0" sqref="K25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66" width="31.85"/>
    <col collapsed="false" customWidth="true" hidden="true" outlineLevel="0" max="5" min="2" style="66" width="2.42"/>
    <col collapsed="false" customWidth="true" hidden="false" outlineLevel="0" max="6" min="6" style="66" width="11.85"/>
    <col collapsed="false" customWidth="true" hidden="false" outlineLevel="0" max="7" min="7" style="66" width="1.56"/>
    <col collapsed="false" customWidth="true" hidden="false" outlineLevel="0" max="8" min="8" style="66" width="11.85"/>
    <col collapsed="false" customWidth="true" hidden="false" outlineLevel="0" max="9" min="9" style="66" width="1.56"/>
    <col collapsed="false" customWidth="true" hidden="false" outlineLevel="0" max="10" min="10" style="66" width="11.85"/>
    <col collapsed="false" customWidth="true" hidden="false" outlineLevel="0" max="11" min="11" style="66" width="1.56"/>
    <col collapsed="false" customWidth="true" hidden="false" outlineLevel="0" max="12" min="12" style="66" width="11.85"/>
    <col collapsed="false" customWidth="true" hidden="false" outlineLevel="0" max="13" min="13" style="66" width="1.56"/>
    <col collapsed="false" customWidth="true" hidden="false" outlineLevel="0" max="14" min="14" style="66" width="11.85"/>
    <col collapsed="false" customWidth="true" hidden="false" outlineLevel="0" max="15" min="15" style="66" width="1.56"/>
    <col collapsed="false" customWidth="true" hidden="false" outlineLevel="0" max="16" min="16" style="66" width="11.85"/>
    <col collapsed="false" customWidth="true" hidden="false" outlineLevel="0" max="17" min="17" style="66" width="1.56"/>
    <col collapsed="false" customWidth="true" hidden="false" outlineLevel="0" max="18" min="18" style="66" width="11.85"/>
    <col collapsed="false" customWidth="true" hidden="false" outlineLevel="0" max="19" min="19" style="66" width="1.56"/>
    <col collapsed="false" customWidth="true" hidden="false" outlineLevel="0" max="20" min="20" style="66" width="11.85"/>
    <col collapsed="false" customWidth="true" hidden="false" outlineLevel="0" max="21" min="21" style="66" width="1.56"/>
    <col collapsed="false" customWidth="true" hidden="false" outlineLevel="0" max="22" min="22" style="66" width="11.85"/>
    <col collapsed="false" customWidth="true" hidden="false" outlineLevel="0" max="23" min="23" style="66" width="1.56"/>
    <col collapsed="false" customWidth="true" hidden="false" outlineLevel="0" max="24" min="24" style="66" width="11.85"/>
    <col collapsed="false" customWidth="true" hidden="false" outlineLevel="0" max="25" min="25" style="66" width="1.56"/>
    <col collapsed="false" customWidth="true" hidden="false" outlineLevel="0" max="26" min="26" style="66" width="11.85"/>
    <col collapsed="false" customWidth="true" hidden="false" outlineLevel="0" max="27" min="27" style="66" width="1.56"/>
    <col collapsed="false" customWidth="true" hidden="false" outlineLevel="0" max="28" min="28" style="66" width="11.85"/>
    <col collapsed="false" customWidth="true" hidden="false" outlineLevel="0" max="29" min="29" style="66" width="1.56"/>
    <col collapsed="false" customWidth="true" hidden="false" outlineLevel="0" max="30" min="30" style="66" width="11.85"/>
    <col collapsed="false" customWidth="true" hidden="false" outlineLevel="0" max="31" min="31" style="66" width="1.56"/>
    <col collapsed="false" customWidth="true" hidden="false" outlineLevel="0" max="32" min="32" style="66" width="11.85"/>
    <col collapsed="false" customWidth="true" hidden="false" outlineLevel="0" max="33" min="33" style="66" width="1.56"/>
    <col collapsed="false" customWidth="true" hidden="false" outlineLevel="0" max="34" min="34" style="66" width="12.14"/>
    <col collapsed="false" customWidth="false" hidden="false" outlineLevel="0" max="257" min="35" style="66" width="7.99"/>
  </cols>
  <sheetData>
    <row r="1" customFormat="false" ht="12.75" hidden="false" customHeight="false" outlineLevel="0" collapsed="false">
      <c r="A1" s="62" t="s">
        <v>38</v>
      </c>
      <c r="B1" s="62"/>
      <c r="C1" s="59"/>
      <c r="D1" s="60"/>
      <c r="E1" s="60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63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62"/>
      <c r="B2" s="62"/>
      <c r="C2" s="59"/>
      <c r="D2" s="60"/>
      <c r="E2" s="60"/>
      <c r="F2" s="59"/>
      <c r="G2" s="59"/>
      <c r="H2" s="59"/>
      <c r="I2" s="57"/>
      <c r="J2" s="57"/>
      <c r="K2" s="57"/>
      <c r="L2" s="57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64"/>
      <c r="AG2" s="59"/>
      <c r="AH2" s="64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8"/>
      <c r="C3" s="59"/>
      <c r="D3" s="60"/>
      <c r="E3" s="60"/>
      <c r="F3" s="59"/>
      <c r="G3" s="59"/>
      <c r="H3" s="65"/>
      <c r="I3" s="57"/>
      <c r="J3" s="57"/>
      <c r="K3" s="57"/>
      <c r="L3" s="57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45.75" hidden="false" customHeight="true" outlineLevel="0" collapsed="false">
      <c r="A4" s="58"/>
      <c r="B4" s="58"/>
      <c r="C4" s="59"/>
      <c r="D4" s="60"/>
      <c r="E4" s="60"/>
      <c r="F4" s="59"/>
      <c r="G4" s="59"/>
      <c r="H4" s="59"/>
      <c r="I4" s="57"/>
      <c r="J4" s="57"/>
      <c r="K4" s="57"/>
      <c r="L4" s="57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2.75" hidden="false" customHeight="false" outlineLevel="0" collapsed="false">
      <c r="A5" s="67" t="n">
        <f aca="false">EDATE(PromptMonth,-1)+DayOfTheMonth-1</f>
        <v>36794</v>
      </c>
      <c r="B5" s="67"/>
      <c r="C5" s="68"/>
      <c r="D5" s="69"/>
      <c r="E5" s="69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59"/>
      <c r="AI5" s="61"/>
      <c r="AJ5" s="59" t="s">
        <v>89</v>
      </c>
      <c r="AK5" s="59"/>
      <c r="AL5" s="59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4"/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  <c r="HT5" s="74"/>
      <c r="HU5" s="74"/>
      <c r="HV5" s="74"/>
      <c r="HW5" s="74"/>
      <c r="HX5" s="74"/>
      <c r="HY5" s="74"/>
      <c r="HZ5" s="74"/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</row>
    <row r="6" customFormat="false" ht="12.75" hidden="true" customHeight="false" outlineLevel="0" collapsed="false">
      <c r="A6" s="70" t="s">
        <v>39</v>
      </c>
      <c r="B6" s="70"/>
      <c r="C6" s="71"/>
      <c r="D6" s="72" t="s">
        <v>40</v>
      </c>
      <c r="E6" s="72" t="s">
        <v>41</v>
      </c>
      <c r="F6" s="73" t="n">
        <v>1</v>
      </c>
      <c r="G6" s="71"/>
      <c r="H6" s="73" t="n">
        <v>2</v>
      </c>
      <c r="I6" s="71"/>
      <c r="J6" s="73" t="n">
        <v>3</v>
      </c>
      <c r="K6" s="71"/>
      <c r="L6" s="73" t="n">
        <v>4</v>
      </c>
      <c r="M6" s="71"/>
      <c r="N6" s="73" t="n">
        <v>5</v>
      </c>
      <c r="O6" s="71"/>
      <c r="P6" s="73" t="n">
        <v>6</v>
      </c>
      <c r="Q6" s="71"/>
      <c r="R6" s="73" t="n">
        <v>7</v>
      </c>
      <c r="S6" s="71"/>
      <c r="T6" s="73" t="n">
        <v>8</v>
      </c>
      <c r="U6" s="71"/>
      <c r="V6" s="73" t="n">
        <v>9</v>
      </c>
      <c r="W6" s="71"/>
      <c r="X6" s="73" t="n">
        <v>10</v>
      </c>
      <c r="Y6" s="71"/>
      <c r="Z6" s="73" t="n">
        <v>11</v>
      </c>
      <c r="AA6" s="71"/>
      <c r="AB6" s="73" t="n">
        <v>12</v>
      </c>
      <c r="AC6" s="71"/>
      <c r="AD6" s="73" t="n">
        <v>13</v>
      </c>
      <c r="AE6" s="71"/>
      <c r="AF6" s="73" t="n">
        <v>14</v>
      </c>
      <c r="AG6" s="71"/>
      <c r="AH6" s="71"/>
      <c r="AI6" s="74"/>
      <c r="AJ6" s="74"/>
      <c r="AK6" s="74"/>
      <c r="AL6" s="74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68"/>
      <c r="FW6" s="68"/>
      <c r="FX6" s="68"/>
      <c r="FY6" s="68"/>
      <c r="FZ6" s="68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68"/>
      <c r="HF6" s="68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8"/>
      <c r="HS6" s="68"/>
      <c r="HT6" s="68"/>
      <c r="HU6" s="68"/>
      <c r="HV6" s="68"/>
      <c r="HW6" s="68"/>
      <c r="HX6" s="68"/>
      <c r="HY6" s="68"/>
      <c r="HZ6" s="68"/>
      <c r="IA6" s="68"/>
      <c r="IB6" s="68"/>
      <c r="IC6" s="68"/>
      <c r="ID6" s="68"/>
      <c r="IE6" s="68"/>
      <c r="IF6" s="68"/>
      <c r="IG6" s="68"/>
      <c r="IH6" s="68"/>
      <c r="II6" s="68"/>
      <c r="IJ6" s="68"/>
      <c r="IK6" s="68"/>
      <c r="IL6" s="68"/>
      <c r="IM6" s="68"/>
      <c r="IN6" s="68"/>
      <c r="IO6" s="68"/>
      <c r="IP6" s="68"/>
      <c r="IQ6" s="68"/>
      <c r="IR6" s="68"/>
      <c r="IS6" s="68"/>
      <c r="IT6" s="68"/>
      <c r="IU6" s="68"/>
      <c r="IV6" s="68"/>
      <c r="IW6" s="68"/>
    </row>
    <row r="7" customFormat="false" ht="12.75" hidden="false" customHeight="false" outlineLevel="0" collapsed="false">
      <c r="A7" s="75" t="s">
        <v>42</v>
      </c>
      <c r="B7" s="75" t="s">
        <v>43</v>
      </c>
      <c r="C7" s="76"/>
      <c r="D7" s="77"/>
      <c r="E7" s="77"/>
      <c r="F7" s="78" t="n">
        <f aca="true">NOW()</f>
        <v>45926.9530618741</v>
      </c>
      <c r="G7" s="78"/>
      <c r="H7" s="78" t="n">
        <f aca="false">EOMONTH(F7,1)</f>
        <v>45961</v>
      </c>
      <c r="I7" s="78"/>
      <c r="J7" s="78" t="n">
        <f aca="false">EOMONTH(H7,1)</f>
        <v>45991</v>
      </c>
      <c r="K7" s="78"/>
      <c r="L7" s="78" t="n">
        <f aca="false">EOMONTH(J8,1)</f>
        <v>46022</v>
      </c>
      <c r="M7" s="78"/>
      <c r="N7" s="78" t="n">
        <f aca="false">EOMONTH(L8,1)</f>
        <v>46053</v>
      </c>
      <c r="O7" s="78"/>
      <c r="P7" s="78" t="n">
        <f aca="false">EOMONTH(N8,1)</f>
        <v>46081</v>
      </c>
      <c r="Q7" s="78"/>
      <c r="R7" s="78" t="n">
        <f aca="false">EOMONTH(P8,1)</f>
        <v>46112</v>
      </c>
      <c r="S7" s="78"/>
      <c r="T7" s="78" t="n">
        <f aca="false">EOMONTH(R8,1)</f>
        <v>46356</v>
      </c>
      <c r="U7" s="78"/>
      <c r="V7" s="78" t="n">
        <f aca="false">EOMONTH(T7,12)</f>
        <v>46721</v>
      </c>
      <c r="W7" s="78"/>
      <c r="X7" s="78" t="n">
        <f aca="false">EOMONTH(V7,12)</f>
        <v>47087</v>
      </c>
      <c r="Y7" s="78"/>
      <c r="Z7" s="78" t="n">
        <f aca="false">EOMONTH(X7,12)</f>
        <v>47452</v>
      </c>
      <c r="AA7" s="78"/>
      <c r="AB7" s="78" t="n">
        <f aca="false">EOMONTH(Z7,12)</f>
        <v>47817</v>
      </c>
      <c r="AC7" s="78"/>
      <c r="AD7" s="78" t="n">
        <f aca="false">EOMONTH(AB8,1)</f>
        <v>50009</v>
      </c>
      <c r="AE7" s="78"/>
      <c r="AF7" s="78" t="n">
        <f aca="false">EOMONTH(AD8,1)</f>
        <v>51835</v>
      </c>
      <c r="AG7" s="78"/>
      <c r="AH7" s="79" t="s">
        <v>44</v>
      </c>
      <c r="AI7" s="80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  <c r="IU7" s="68"/>
      <c r="IV7" s="68"/>
      <c r="IW7" s="68"/>
    </row>
    <row r="8" customFormat="false" ht="12.75" hidden="false" customHeight="false" outlineLevel="0" collapsed="false">
      <c r="A8" s="75" t="s">
        <v>45</v>
      </c>
      <c r="B8" s="81" t="s">
        <v>46</v>
      </c>
      <c r="C8" s="76"/>
      <c r="D8" s="77"/>
      <c r="E8" s="77"/>
      <c r="F8" s="78" t="n">
        <f aca="true">NOW()</f>
        <v>45926.9530618755</v>
      </c>
      <c r="G8" s="78"/>
      <c r="H8" s="78" t="n">
        <f aca="false">EOMONTH(F7,1)</f>
        <v>45961</v>
      </c>
      <c r="I8" s="78"/>
      <c r="J8" s="78" t="n">
        <f aca="false">EOMONTH(J7,0)</f>
        <v>45991</v>
      </c>
      <c r="K8" s="78"/>
      <c r="L8" s="78" t="n">
        <f aca="false">EOMONTH(L7,0)</f>
        <v>46022</v>
      </c>
      <c r="M8" s="78"/>
      <c r="N8" s="78" t="n">
        <f aca="false">EOMONTH(L8,1)</f>
        <v>46053</v>
      </c>
      <c r="O8" s="78"/>
      <c r="P8" s="78" t="n">
        <f aca="false">EOMONTH(N8,1)</f>
        <v>46081</v>
      </c>
      <c r="Q8" s="78"/>
      <c r="R8" s="82" t="n">
        <f aca="false">EOMONTH(R7,7)</f>
        <v>46326</v>
      </c>
      <c r="S8" s="78"/>
      <c r="T8" s="78" t="n">
        <f aca="false">EOMONTH(T7,11)</f>
        <v>46691</v>
      </c>
      <c r="U8" s="78"/>
      <c r="V8" s="78" t="n">
        <f aca="false">EOMONTH(V7,11)</f>
        <v>47057</v>
      </c>
      <c r="W8" s="78"/>
      <c r="X8" s="78" t="n">
        <f aca="false">EOMONTH(X7,11)</f>
        <v>47422</v>
      </c>
      <c r="Y8" s="78"/>
      <c r="Z8" s="78" t="n">
        <f aca="false">EOMONTH(Z7,11)</f>
        <v>47787</v>
      </c>
      <c r="AA8" s="78"/>
      <c r="AB8" s="78" t="n">
        <f aca="false">EOMONTH(AB7,71)</f>
        <v>49979</v>
      </c>
      <c r="AC8" s="78"/>
      <c r="AD8" s="78" t="n">
        <f aca="false">EOMONTH(AD7,59)</f>
        <v>51805</v>
      </c>
      <c r="AE8" s="78"/>
      <c r="AF8" s="78" t="n">
        <f aca="false">EOMONTH(AF7,93)</f>
        <v>54666</v>
      </c>
      <c r="AG8" s="78"/>
      <c r="AH8" s="79" t="str">
        <f aca="false">CONCATENATE(TEXT(F7,"mmm-yy"),"/",(TEXT(AF8,"mmm-yy")))</f>
        <v>Sep-25/Aug-49</v>
      </c>
      <c r="AI8" s="80"/>
      <c r="AJ8" s="68"/>
      <c r="AK8" s="68"/>
      <c r="AL8" s="68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</row>
    <row r="9" customFormat="false" ht="13.5" hidden="false" customHeight="false" outlineLevel="0" collapsed="false">
      <c r="A9" s="83" t="s">
        <v>90</v>
      </c>
      <c r="B9" s="84"/>
      <c r="C9" s="76"/>
      <c r="D9" s="77"/>
      <c r="E9" s="77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59"/>
      <c r="AI9" s="61"/>
      <c r="AJ9" s="59"/>
      <c r="AK9" s="59"/>
      <c r="AL9" s="59"/>
    </row>
    <row r="10" customFormat="false" ht="12.75" hidden="false" customHeight="false" outlineLevel="0" collapsed="false">
      <c r="A10" s="85" t="s">
        <v>49</v>
      </c>
      <c r="B10" s="59" t="n">
        <v>1</v>
      </c>
      <c r="C10" s="68"/>
      <c r="D10" s="86" t="s">
        <v>50</v>
      </c>
      <c r="E10" s="86" t="s">
        <v>27</v>
      </c>
      <c r="F10" s="87" t="n">
        <f aca="false">'Financial Book Position'!F10-'Financial Position Prior Day'!F10</f>
        <v>0</v>
      </c>
      <c r="G10" s="87"/>
      <c r="H10" s="87" t="n">
        <f aca="false">'Financial Book Position'!J10-'Financial Position Prior Day'!H10</f>
        <v>0</v>
      </c>
      <c r="I10" s="87"/>
      <c r="J10" s="87" t="n">
        <f aca="false">'Financial Book Position'!L10-'Financial Position Prior Day'!J10</f>
        <v>0</v>
      </c>
      <c r="K10" s="87"/>
      <c r="L10" s="87" t="n">
        <f aca="false">'Financial Book Position'!N10-'Financial Position Prior Day'!L10</f>
        <v>0</v>
      </c>
      <c r="M10" s="87"/>
      <c r="N10" s="87" t="n">
        <f aca="false">'Financial Book Position'!P10-'Financial Position Prior Day'!N10</f>
        <v>0</v>
      </c>
      <c r="O10" s="87"/>
      <c r="P10" s="87" t="n">
        <f aca="false">'Financial Book Position'!R10-'Financial Position Prior Day'!P10</f>
        <v>0</v>
      </c>
      <c r="Q10" s="87"/>
      <c r="R10" s="87" t="n">
        <f aca="false">'Financial Book Position'!T10-'Financial Position Prior Day'!R10</f>
        <v>0</v>
      </c>
      <c r="S10" s="87"/>
      <c r="T10" s="87" t="n">
        <f aca="false">'Financial Book Position'!V10-'Financial Position Prior Day'!T10</f>
        <v>0</v>
      </c>
      <c r="U10" s="87"/>
      <c r="V10" s="87" t="n">
        <f aca="false">'Financial Book Position'!X10-'Financial Position Prior Day'!V10</f>
        <v>0</v>
      </c>
      <c r="W10" s="87"/>
      <c r="X10" s="87" t="n">
        <f aca="false">'Financial Book Position'!Z10-'Financial Position Prior Day'!X10</f>
        <v>0</v>
      </c>
      <c r="Y10" s="87"/>
      <c r="Z10" s="87" t="n">
        <f aca="false">'Financial Book Position'!AB10-'Financial Position Prior Day'!Z10</f>
        <v>0</v>
      </c>
      <c r="AA10" s="87"/>
      <c r="AB10" s="87" t="n">
        <f aca="false">'Financial Book Position'!AD10-'Financial Position Prior Day'!AB10</f>
        <v>0</v>
      </c>
      <c r="AC10" s="87"/>
      <c r="AD10" s="87" t="n">
        <f aca="false">'Financial Book Position'!AF10-'Financial Position Prior Day'!AD10</f>
        <v>0</v>
      </c>
      <c r="AE10" s="87"/>
      <c r="AF10" s="87" t="n">
        <f aca="false">'Financial Book Position'!AH10-'Financial Position Prior Day'!AF13</f>
        <v>0</v>
      </c>
      <c r="AG10" s="88"/>
      <c r="AH10" s="89" t="n">
        <f aca="false">SUM(F10:AF10)</f>
        <v>0</v>
      </c>
      <c r="AI10" s="90"/>
      <c r="AJ10" s="59"/>
      <c r="AK10" s="59"/>
      <c r="AL10" s="59"/>
    </row>
    <row r="11" customFormat="false" ht="12.75" hidden="false" customHeight="false" outlineLevel="0" collapsed="false">
      <c r="A11" s="85" t="s">
        <v>52</v>
      </c>
      <c r="B11" s="59" t="n">
        <v>3</v>
      </c>
      <c r="C11" s="68"/>
      <c r="D11" s="86" t="s">
        <v>53</v>
      </c>
      <c r="E11" s="86" t="s">
        <v>27</v>
      </c>
      <c r="F11" s="87" t="n">
        <f aca="false">'Financial Book Position'!F12-'Financial Position Prior Day'!F11</f>
        <v>0</v>
      </c>
      <c r="G11" s="87"/>
      <c r="H11" s="87" t="n">
        <f aca="false">'Financial Book Position'!J12-'Financial Position Prior Day'!H11</f>
        <v>9.28606780000001</v>
      </c>
      <c r="I11" s="87"/>
      <c r="J11" s="87" t="n">
        <f aca="false">'Financial Book Position'!L12-'Financial Position Prior Day'!J11</f>
        <v>61.9596652500001</v>
      </c>
      <c r="K11" s="87"/>
      <c r="L11" s="87" t="n">
        <f aca="false">'Financial Book Position'!N12-'Financial Position Prior Day'!L11</f>
        <v>115.76616571</v>
      </c>
      <c r="M11" s="87"/>
      <c r="N11" s="87" t="n">
        <f aca="false">'Financial Book Position'!P12-'Financial Position Prior Day'!N11</f>
        <v>-33.3766429699999</v>
      </c>
      <c r="O11" s="87"/>
      <c r="P11" s="87" t="n">
        <f aca="false">'Financial Book Position'!R12-'Financial Position Prior Day'!P11</f>
        <v>-49.38683768</v>
      </c>
      <c r="Q11" s="87"/>
      <c r="R11" s="87" t="n">
        <f aca="false">'Financial Book Position'!T12-'Financial Position Prior Day'!R11</f>
        <v>485.73502072</v>
      </c>
      <c r="S11" s="87"/>
      <c r="T11" s="87" t="n">
        <f aca="false">'Financial Book Position'!V12-'Financial Position Prior Day'!T11</f>
        <v>1042.79878237</v>
      </c>
      <c r="U11" s="87"/>
      <c r="V11" s="87" t="n">
        <f aca="false">'Financial Book Position'!X12-'Financial Position Prior Day'!V11</f>
        <v>467.36683182</v>
      </c>
      <c r="W11" s="87"/>
      <c r="X11" s="87" t="n">
        <f aca="false">'Financial Book Position'!Z12-'Financial Position Prior Day'!X11</f>
        <v>-534.08976679</v>
      </c>
      <c r="Y11" s="87"/>
      <c r="Z11" s="87" t="n">
        <f aca="false">'Financial Book Position'!AB12-'Financial Position Prior Day'!Z11</f>
        <v>-188.294543909307</v>
      </c>
      <c r="AA11" s="87"/>
      <c r="AB11" s="87" t="n">
        <f aca="false">'Financial Book Position'!AD12-'Financial Position Prior Day'!AB11</f>
        <v>704.819493902182</v>
      </c>
      <c r="AC11" s="87"/>
      <c r="AD11" s="87" t="n">
        <f aca="false">'Financial Book Position'!AF12-'Financial Position Prior Day'!AD11</f>
        <v>-128.274136471427</v>
      </c>
      <c r="AE11" s="87"/>
      <c r="AF11" s="87" t="n">
        <f aca="false">'Financial Book Position'!AH12-'Financial Position Prior Day'!AF14</f>
        <v>0</v>
      </c>
      <c r="AG11" s="87"/>
      <c r="AH11" s="89" t="n">
        <f aca="false">SUM(F11:AF11)</f>
        <v>1954.31009975145</v>
      </c>
      <c r="AI11" s="90"/>
      <c r="AJ11" s="59"/>
      <c r="AK11" s="59"/>
      <c r="AL11" s="59"/>
    </row>
    <row r="12" customFormat="false" ht="12.75" hidden="false" customHeight="false" outlineLevel="0" collapsed="false">
      <c r="A12" s="36" t="s">
        <v>54</v>
      </c>
      <c r="B12" s="59" t="n">
        <v>4</v>
      </c>
      <c r="C12" s="68"/>
      <c r="D12" s="86" t="s">
        <v>55</v>
      </c>
      <c r="E12" s="86" t="s">
        <v>27</v>
      </c>
      <c r="F12" s="87" t="n">
        <f aca="false">'Financial Book Position'!F13-'Financial Position Prior Day'!F12</f>
        <v>0</v>
      </c>
      <c r="G12" s="87"/>
      <c r="H12" s="87" t="n">
        <f aca="false">'Financial Book Position'!J13-'Financial Position Prior Day'!H12</f>
        <v>0</v>
      </c>
      <c r="I12" s="87"/>
      <c r="J12" s="87" t="n">
        <f aca="false">'Financial Book Position'!L13-'Financial Position Prior Day'!J12</f>
        <v>-9.28435660999998</v>
      </c>
      <c r="K12" s="87"/>
      <c r="L12" s="87" t="n">
        <f aca="false">'Financial Book Position'!N13-'Financial Position Prior Day'!L12</f>
        <v>-61.9483377</v>
      </c>
      <c r="M12" s="87"/>
      <c r="N12" s="87" t="n">
        <f aca="false">'Financial Book Position'!P13-'Financial Position Prior Day'!N12</f>
        <v>-115.7446224</v>
      </c>
      <c r="O12" s="87"/>
      <c r="P12" s="87" t="n">
        <f aca="false">'Financial Book Position'!R13-'Financial Position Prior Day'!P12</f>
        <v>33.37086141</v>
      </c>
      <c r="Q12" s="87"/>
      <c r="R12" s="87" t="n">
        <f aca="false">'Financial Book Position'!T13-'Financial Position Prior Day'!R12</f>
        <v>49.37869153</v>
      </c>
      <c r="S12" s="87"/>
      <c r="T12" s="87" t="n">
        <f aca="false">'Financial Book Position'!V13-'Financial Position Prior Day'!T12</f>
        <v>-485.66114901</v>
      </c>
      <c r="U12" s="87"/>
      <c r="V12" s="87" t="n">
        <f aca="false">'Financial Book Position'!X13-'Financial Position Prior Day'!V12</f>
        <v>-1042.62967423</v>
      </c>
      <c r="W12" s="87"/>
      <c r="X12" s="87" t="n">
        <f aca="false">'Financial Book Position'!Z13-'Financial Position Prior Day'!X12</f>
        <v>-467.44537842</v>
      </c>
      <c r="Y12" s="87"/>
      <c r="Z12" s="87" t="n">
        <f aca="false">'Financial Book Position'!AB13-'Financial Position Prior Day'!Z12</f>
        <v>534.5072739</v>
      </c>
      <c r="AA12" s="87"/>
      <c r="AB12" s="87" t="n">
        <f aca="false">'Financial Book Position'!AD13-'Financial Position Prior Day'!AB12</f>
        <v>113.79722011</v>
      </c>
      <c r="AC12" s="87"/>
      <c r="AD12" s="87" t="n">
        <f aca="false">'Financial Book Position'!AF13-'Financial Position Prior Day'!AD12</f>
        <v>-790.90396609</v>
      </c>
      <c r="AE12" s="87"/>
      <c r="AF12" s="87" t="n">
        <f aca="false">'Financial Book Position'!AH13-'Financial Position Prior Day'!AF15</f>
        <v>0</v>
      </c>
      <c r="AG12" s="87"/>
      <c r="AH12" s="89" t="n">
        <f aca="false">SUM(F12:AF12)</f>
        <v>-2242.56343751</v>
      </c>
      <c r="AI12" s="90"/>
      <c r="AJ12" s="59"/>
      <c r="AK12" s="59"/>
      <c r="AL12" s="59"/>
    </row>
    <row r="13" customFormat="false" ht="12.75" hidden="false" customHeight="false" outlineLevel="0" collapsed="false">
      <c r="A13" s="36" t="s">
        <v>56</v>
      </c>
      <c r="B13" s="59" t="n">
        <v>5</v>
      </c>
      <c r="C13" s="68"/>
      <c r="D13" s="86" t="s">
        <v>55</v>
      </c>
      <c r="E13" s="86" t="s">
        <v>31</v>
      </c>
      <c r="F13" s="87" t="n">
        <f aca="false">'Financial Book Position'!F14-'Financial Position Prior Day'!F13</f>
        <v>0</v>
      </c>
      <c r="G13" s="87"/>
      <c r="H13" s="87" t="n">
        <f aca="false">'Financial Book Position'!J14-'Financial Position Prior Day'!H13</f>
        <v>0</v>
      </c>
      <c r="I13" s="87"/>
      <c r="J13" s="87" t="n">
        <f aca="false">'Financial Book Position'!L14-'Financial Position Prior Day'!J13</f>
        <v>-437.94361962</v>
      </c>
      <c r="K13" s="87"/>
      <c r="L13" s="87" t="n">
        <f aca="false">'Financial Book Position'!N14-'Financial Position Prior Day'!L13</f>
        <v>255.83665077</v>
      </c>
      <c r="M13" s="87"/>
      <c r="N13" s="87" t="n">
        <f aca="false">'Financial Book Position'!P14-'Financial Position Prior Day'!N13</f>
        <v>399.7432359</v>
      </c>
      <c r="O13" s="87"/>
      <c r="P13" s="87" t="n">
        <f aca="false">'Financial Book Position'!R14-'Financial Position Prior Day'!P13</f>
        <v>475.67167333</v>
      </c>
      <c r="Q13" s="87"/>
      <c r="R13" s="87" t="n">
        <f aca="false">'Financial Book Position'!T14-'Financial Position Prior Day'!R13</f>
        <v>-31.27978099</v>
      </c>
      <c r="S13" s="87"/>
      <c r="T13" s="87" t="n">
        <f aca="false">'Financial Book Position'!V14-'Financial Position Prior Day'!T13</f>
        <v>1167.07296699</v>
      </c>
      <c r="U13" s="87"/>
      <c r="V13" s="87" t="n">
        <f aca="false">'Financial Book Position'!X14-'Financial Position Prior Day'!V13</f>
        <v>-1213.42295013</v>
      </c>
      <c r="W13" s="87"/>
      <c r="X13" s="87" t="n">
        <f aca="false">'Financial Book Position'!Z14-'Financial Position Prior Day'!X13</f>
        <v>-1966.25663442</v>
      </c>
      <c r="Y13" s="87"/>
      <c r="Z13" s="87" t="n">
        <f aca="false">'Financial Book Position'!AB14-'Financial Position Prior Day'!Z13</f>
        <v>-351.71140879</v>
      </c>
      <c r="AA13" s="87"/>
      <c r="AB13" s="87" t="n">
        <f aca="false">'Financial Book Position'!AD14-'Financial Position Prior Day'!AB13</f>
        <v>1779.00365105</v>
      </c>
      <c r="AC13" s="87"/>
      <c r="AD13" s="87" t="n">
        <f aca="false">'Financial Book Position'!AF14-'Financial Position Prior Day'!AD13</f>
        <v>0</v>
      </c>
      <c r="AE13" s="87"/>
      <c r="AF13" s="87" t="n">
        <f aca="false">'Financial Book Position'!AH14-'Financial Position Prior Day'!AF16</f>
        <v>0</v>
      </c>
      <c r="AG13" s="87"/>
      <c r="AH13" s="89" t="n">
        <f aca="false">SUM(F13:AF13)</f>
        <v>76.7137840900002</v>
      </c>
      <c r="AI13" s="90"/>
      <c r="AJ13" s="59"/>
      <c r="AK13" s="59"/>
      <c r="AL13" s="59"/>
    </row>
    <row r="14" customFormat="false" ht="13.5" hidden="false" customHeight="false" outlineLevel="0" collapsed="false">
      <c r="A14" s="91" t="s">
        <v>57</v>
      </c>
      <c r="B14" s="59"/>
      <c r="C14" s="92"/>
      <c r="D14" s="86"/>
      <c r="E14" s="86"/>
      <c r="F14" s="93" t="n">
        <f aca="false">F10+F12+F13</f>
        <v>0</v>
      </c>
      <c r="G14" s="92"/>
      <c r="H14" s="93" t="n">
        <f aca="false">H10+H12+H13</f>
        <v>0</v>
      </c>
      <c r="I14" s="92"/>
      <c r="J14" s="93" t="n">
        <f aca="false">J10+J12+J13</f>
        <v>-447.22797623</v>
      </c>
      <c r="K14" s="92"/>
      <c r="L14" s="93" t="n">
        <f aca="false">L10+L12+L13</f>
        <v>193.88831307</v>
      </c>
      <c r="M14" s="92"/>
      <c r="N14" s="93" t="n">
        <f aca="false">N10+N12+N13</f>
        <v>283.9986135</v>
      </c>
      <c r="O14" s="92"/>
      <c r="P14" s="93" t="n">
        <f aca="false">P10+P12+P13</f>
        <v>509.04253474</v>
      </c>
      <c r="Q14" s="92"/>
      <c r="R14" s="93" t="n">
        <f aca="false">R10+R12+R13</f>
        <v>18.09891054</v>
      </c>
      <c r="S14" s="92"/>
      <c r="T14" s="93" t="n">
        <f aca="false">T10+T12+T13</f>
        <v>681.41181798</v>
      </c>
      <c r="U14" s="92"/>
      <c r="V14" s="93" t="n">
        <f aca="false">V10+V12+V13</f>
        <v>-2256.05262436</v>
      </c>
      <c r="W14" s="92"/>
      <c r="X14" s="93" t="n">
        <f aca="false">X10+X12+X13</f>
        <v>-2433.70201284</v>
      </c>
      <c r="Y14" s="92"/>
      <c r="Z14" s="93" t="n">
        <f aca="false">Z10+Z12+Z13</f>
        <v>182.79586511</v>
      </c>
      <c r="AA14" s="92"/>
      <c r="AB14" s="93" t="n">
        <f aca="false">AB10+AB12+AB13</f>
        <v>1892.80087116</v>
      </c>
      <c r="AC14" s="92"/>
      <c r="AD14" s="93" t="n">
        <f aca="false">AD10+AD12+AD13</f>
        <v>-790.90396609</v>
      </c>
      <c r="AE14" s="92"/>
      <c r="AF14" s="93" t="n">
        <f aca="false">AF10+AF12+AF13</f>
        <v>0</v>
      </c>
      <c r="AG14" s="92"/>
      <c r="AH14" s="93" t="n">
        <f aca="false">AH10+AH12+AH13</f>
        <v>-2165.84965342</v>
      </c>
      <c r="AI14" s="90"/>
      <c r="AJ14" s="59"/>
      <c r="AK14" s="59"/>
      <c r="AL14" s="59"/>
    </row>
    <row r="15" customFormat="false" ht="12.75" hidden="false" customHeight="false" outlineLevel="0" collapsed="false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</row>
    <row r="16" customFormat="false" ht="12.75" hidden="false" customHeight="false" outlineLevel="0" collapsed="false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</row>
    <row r="17" customFormat="false" ht="12.75" hidden="false" customHeight="false" outlineLevel="0" collapsed="false">
      <c r="A17" s="36" t="s">
        <v>58</v>
      </c>
      <c r="B17" s="59"/>
      <c r="C17" s="68"/>
      <c r="D17" s="86"/>
      <c r="E17" s="86"/>
      <c r="F17" s="87" t="n">
        <f aca="false">'Financial Book Position'!F16-'Financial Position Prior Day'!F18</f>
        <v>0</v>
      </c>
      <c r="G17" s="87"/>
      <c r="H17" s="87" t="n">
        <f aca="false">'Financial Book Position'!J16-'Financial Position Prior Day'!H18</f>
        <v>156.913505896337</v>
      </c>
      <c r="I17" s="87"/>
      <c r="J17" s="87" t="n">
        <f aca="false">'Financial Book Position'!L16-'Financial Position Prior Day'!J18</f>
        <v>0</v>
      </c>
      <c r="K17" s="87"/>
      <c r="L17" s="87" t="n">
        <f aca="false">'Financial Book Position'!N16-'Financial Position Prior Day'!L18</f>
        <v>-1.31450406115619E-013</v>
      </c>
      <c r="M17" s="87"/>
      <c r="N17" s="87" t="n">
        <f aca="false">'Financial Book Position'!P16-'Financial Position Prior Day'!N18</f>
        <v>0</v>
      </c>
      <c r="O17" s="87"/>
      <c r="P17" s="87" t="n">
        <f aca="false">'Financial Book Position'!R16-'Financial Position Prior Day'!P18</f>
        <v>0</v>
      </c>
      <c r="Q17" s="87"/>
      <c r="R17" s="87" t="n">
        <f aca="false">'Financial Book Position'!T16-'Financial Position Prior Day'!R18</f>
        <v>0</v>
      </c>
      <c r="S17" s="87"/>
      <c r="T17" s="87" t="n">
        <f aca="false">'Financial Book Position'!V16-'Financial Position Prior Day'!T18</f>
        <v>0</v>
      </c>
      <c r="U17" s="87"/>
      <c r="V17" s="87" t="n">
        <f aca="false">'Financial Book Position'!X16-'Financial Position Prior Day'!V18</f>
        <v>0</v>
      </c>
      <c r="W17" s="87"/>
      <c r="X17" s="87" t="n">
        <f aca="false">'Financial Book Position'!Z16-'Financial Position Prior Day'!X18</f>
        <v>0</v>
      </c>
      <c r="Y17" s="87"/>
      <c r="Z17" s="87" t="n">
        <f aca="false">'Financial Book Position'!AB16-'Financial Position Prior Day'!Z18</f>
        <v>0</v>
      </c>
      <c r="AA17" s="87"/>
      <c r="AB17" s="87" t="n">
        <f aca="false">'Financial Book Position'!AD16-'Financial Position Prior Day'!AB18</f>
        <v>0</v>
      </c>
      <c r="AC17" s="87"/>
      <c r="AD17" s="87" t="n">
        <f aca="false">'Financial Book Position'!AF16-'Financial Position Prior Day'!AD18</f>
        <v>0</v>
      </c>
      <c r="AE17" s="87"/>
      <c r="AF17" s="87" t="n">
        <f aca="false">'Financial Book Position'!AH16-'Financial Position Prior Day'!AF18</f>
        <v>0</v>
      </c>
      <c r="AG17" s="87"/>
      <c r="AH17" s="87" t="n">
        <f aca="false">SUM(F17:AF17)</f>
        <v>156.913505896337</v>
      </c>
      <c r="AI17" s="90"/>
      <c r="AJ17" s="59"/>
      <c r="AK17" s="59"/>
      <c r="AL17" s="59"/>
    </row>
    <row r="18" customFormat="false" ht="12.75" hidden="false" customHeight="false" outlineLevel="0" collapsed="false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</row>
    <row r="19" customFormat="false" ht="12.75" hidden="false" customHeight="false" outlineLevel="0" collapsed="false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</row>
    <row r="20" customFormat="false" ht="12.75" hidden="false" customHeight="false" outlineLevel="0" collapsed="false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</row>
    <row r="21" customFormat="false" ht="12.75" hidden="false" customHeight="false" outlineLevel="0" collapsed="false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</row>
    <row r="22" customFormat="false" ht="12.75" hidden="false" customHeight="false" outlineLevel="0" collapsed="false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</row>
    <row r="23" customFormat="false" ht="12.75" hidden="false" customHeight="false" outlineLevel="0" collapsed="false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</row>
    <row r="24" customFormat="false" ht="12.75" hidden="false" customHeight="false" outlineLevel="0" collapsed="false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</row>
    <row r="25" customFormat="false" ht="12.75" hidden="false" customHeight="false" outlineLevel="0" collapsed="false">
      <c r="A25" s="57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</row>
    <row r="26" customFormat="false" ht="12.75" hidden="false" customHeight="false" outlineLevel="0" collapsed="false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</row>
    <row r="27" customFormat="false" ht="12.75" hidden="false" customHeight="false" outlineLevel="0" collapsed="false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</row>
    <row r="28" customFormat="false" ht="12.75" hidden="false" customHeight="false" outlineLevel="0" collapsed="false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</row>
    <row r="29" customFormat="false" ht="12.75" hidden="false" customHeight="false" outlineLevel="0" collapsed="false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</row>
    <row r="30" customFormat="false" ht="12.75" hidden="false" customHeight="false" outlineLevel="0" collapsed="false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</row>
    <row r="31" customFormat="false" ht="12.75" hidden="false" customHeight="false" outlineLevel="0" collapsed="false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</row>
    <row r="32" customFormat="false" ht="12.75" hidden="false" customHeight="false" outlineLevel="0" collapsed="false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</row>
    <row r="33" customFormat="false" ht="12.75" hidden="false" customHeight="false" outlineLevel="0" collapsed="false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</row>
    <row r="34" customFormat="false" ht="12.75" hidden="false" customHeight="false" outlineLevel="0" collapsed="false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</row>
    <row r="35" customFormat="false" ht="12.75" hidden="false" customHeight="false" outlineLevel="0" collapsed="false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</row>
    <row r="36" customFormat="false" ht="12.75" hidden="false" customHeight="false" outlineLevel="0" collapsed="false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</row>
    <row r="37" customFormat="false" ht="12.75" hidden="false" customHeight="false" outlineLevel="0" collapsed="false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</row>
    <row r="38" customFormat="false" ht="12.75" hidden="false" customHeight="false" outlineLevel="0" collapsed="false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</row>
    <row r="39" customFormat="false" ht="12.75" hidden="false" customHeight="false" outlineLevel="0" collapsed="false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</row>
    <row r="40" customFormat="false" ht="12.75" hidden="false" customHeight="false" outlineLevel="0" collapsed="false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</row>
    <row r="41" customFormat="false" ht="12.75" hidden="false" customHeight="false" outlineLevel="0" collapsed="false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</row>
    <row r="42" customFormat="false" ht="12.75" hidden="false" customHeight="false" outlineLevel="0" collapsed="false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</row>
    <row r="43" customFormat="false" ht="12.75" hidden="false" customHeight="false" outlineLevel="0" collapsed="false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</row>
    <row r="44" customFormat="false" ht="12.75" hidden="false" customHeight="false" outlineLevel="0" collapsed="false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</row>
    <row r="45" customFormat="false" ht="12.75" hidden="false" customHeight="false" outlineLevel="0" collapsed="false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</row>
    <row r="46" customFormat="false" ht="12.75" hidden="false" customHeight="false" outlineLevel="0" collapsed="false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</row>
    <row r="47" customFormat="false" ht="12.75" hidden="false" customHeight="false" outlineLevel="0" collapsed="false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</row>
    <row r="48" customFormat="false" ht="12.75" hidden="false" customHeight="false" outlineLevel="0" collapsed="false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</row>
    <row r="49" customFormat="false" ht="12.75" hidden="false" customHeight="false" outlineLevel="0" collapsed="false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</row>
    <row r="50" customFormat="false" ht="12.75" hidden="false" customHeight="false" outlineLevel="0" collapsed="false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</row>
    <row r="51" customFormat="false" ht="12.75" hidden="false" customHeight="false" outlineLevel="0" collapsed="false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</row>
    <row r="52" customFormat="false" ht="12.75" hidden="false" customHeight="false" outlineLevel="0" collapsed="false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</row>
    <row r="53" customFormat="false" ht="12.75" hidden="false" customHeight="false" outlineLevel="0" collapsed="false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</row>
    <row r="54" customFormat="false" ht="12.75" hidden="false" customHeight="false" outlineLevel="0" collapsed="false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</row>
    <row r="55" customFormat="false" ht="12.75" hidden="false" customHeight="false" outlineLevel="0" collapsed="false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</row>
    <row r="56" customFormat="false" ht="12.75" hidden="false" customHeight="false" outlineLevel="0" collapsed="false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</row>
    <row r="57" customFormat="false" ht="12.75" hidden="false" customHeight="false" outlineLevel="0" collapsed="false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</row>
    <row r="58" customFormat="false" ht="12.75" hidden="false" customHeight="false" outlineLevel="0" collapsed="false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</row>
    <row r="59" customFormat="false" ht="12.75" hidden="false" customHeight="false" outlineLevel="0" collapsed="false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</row>
    <row r="60" customFormat="false" ht="12.75" hidden="false" customHeight="false" outlineLevel="0" collapsed="false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</row>
    <row r="61" customFormat="false" ht="12.75" hidden="false" customHeight="false" outlineLevel="0" collapsed="false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</row>
    <row r="62" customFormat="false" ht="12.75" hidden="false" customHeight="false" outlineLevel="0" collapsed="false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</row>
    <row r="63" customFormat="false" ht="12.75" hidden="false" customHeight="false" outlineLevel="0" collapsed="false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</row>
    <row r="64" customFormat="false" ht="12.75" hidden="false" customHeight="false" outlineLevel="0" collapsed="false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</row>
    <row r="65" customFormat="false" ht="12.75" hidden="false" customHeight="false" outlineLevel="0" collapsed="false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</row>
    <row r="66" customFormat="false" ht="12.75" hidden="false" customHeight="false" outlineLevel="0" collapsed="false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</row>
    <row r="67" customFormat="false" ht="12.75" hidden="false" customHeight="false" outlineLevel="0" collapsed="false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</row>
    <row r="68" customFormat="false" ht="12.75" hidden="false" customHeight="false" outlineLevel="0" collapsed="false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</row>
    <row r="69" customFormat="false" ht="12.75" hidden="false" customHeight="false" outlineLevel="0" collapsed="false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</row>
    <row r="70" customFormat="false" ht="12.75" hidden="false" customHeight="false" outlineLevel="0" collapsed="false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</row>
    <row r="71" customFormat="false" ht="12.75" hidden="false" customHeight="false" outlineLevel="0" collapsed="false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</row>
    <row r="72" customFormat="false" ht="12.75" hidden="false" customHeight="false" outlineLevel="0" collapsed="false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</row>
    <row r="73" customFormat="false" ht="12.75" hidden="false" customHeight="false" outlineLevel="0" collapsed="false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</row>
    <row r="74" customFormat="false" ht="12.75" hidden="false" customHeight="false" outlineLevel="0" collapsed="false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</row>
    <row r="75" customFormat="false" ht="12.75" hidden="false" customHeight="false" outlineLevel="0" collapsed="false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</row>
    <row r="76" customFormat="false" ht="12.75" hidden="false" customHeight="false" outlineLevel="0" collapsed="false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</row>
    <row r="77" customFormat="false" ht="12.75" hidden="false" customHeight="false" outlineLevel="0" collapsed="false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</row>
    <row r="78" customFormat="false" ht="12.75" hidden="false" customHeight="false" outlineLevel="0" collapsed="false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</row>
    <row r="79" customFormat="false" ht="12.75" hidden="false" customHeight="false" outlineLevel="0" collapsed="false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</row>
    <row r="80" customFormat="false" ht="12.75" hidden="false" customHeight="false" outlineLevel="0" collapsed="false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</row>
    <row r="81" customFormat="false" ht="12.75" hidden="false" customHeight="false" outlineLevel="0" collapsed="false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</row>
    <row r="82" customFormat="false" ht="12.75" hidden="false" customHeight="false" outlineLevel="0" collapsed="false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</row>
    <row r="83" customFormat="false" ht="12.75" hidden="false" customHeight="false" outlineLevel="0" collapsed="false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</row>
    <row r="84" customFormat="false" ht="12.75" hidden="false" customHeight="false" outlineLevel="0" collapsed="false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</row>
    <row r="85" customFormat="false" ht="12.75" hidden="false" customHeight="false" outlineLevel="0" collapsed="false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</row>
    <row r="86" customFormat="false" ht="12.75" hidden="false" customHeight="false" outlineLevel="0" collapsed="false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</row>
    <row r="87" customFormat="false" ht="12.75" hidden="false" customHeight="false" outlineLevel="0" collapsed="false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</row>
    <row r="88" customFormat="false" ht="12.75" hidden="false" customHeight="false" outlineLevel="0" collapsed="false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</row>
    <row r="89" customFormat="false" ht="12.75" hidden="false" customHeight="false" outlineLevel="0" collapsed="false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</row>
    <row r="90" customFormat="false" ht="12.75" hidden="false" customHeight="false" outlineLevel="0" collapsed="false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</row>
    <row r="91" customFormat="false" ht="12.75" hidden="false" customHeight="false" outlineLevel="0" collapsed="false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</row>
    <row r="92" customFormat="false" ht="12.75" hidden="false" customHeight="false" outlineLevel="0" collapsed="false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  <c r="AM92" s="57"/>
      <c r="AN92" s="57"/>
    </row>
    <row r="93" customFormat="false" ht="12.75" hidden="false" customHeight="false" outlineLevel="0" collapsed="false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</row>
    <row r="94" customFormat="false" ht="12.75" hidden="false" customHeight="false" outlineLevel="0" collapsed="false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</row>
    <row r="95" customFormat="false" ht="12.75" hidden="false" customHeight="false" outlineLevel="0" collapsed="false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</row>
    <row r="96" customFormat="false" ht="12.75" hidden="false" customHeight="false" outlineLevel="0" collapsed="false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</row>
    <row r="97" customFormat="false" ht="12.75" hidden="false" customHeight="false" outlineLevel="0" collapsed="false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</row>
    <row r="98" customFormat="false" ht="12.75" hidden="false" customHeight="false" outlineLevel="0" collapsed="false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</row>
    <row r="99" customFormat="false" ht="12.75" hidden="false" customHeight="false" outlineLevel="0" collapsed="false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</row>
    <row r="100" customFormat="false" ht="12.75" hidden="false" customHeight="false" outlineLevel="0" collapsed="false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</row>
    <row r="101" customFormat="false" ht="12.75" hidden="false" customHeight="false" outlineLevel="0" collapsed="false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</row>
    <row r="102" customFormat="false" ht="12.75" hidden="false" customHeight="false" outlineLevel="0" collapsed="false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</row>
    <row r="103" customFormat="false" ht="12.75" hidden="false" customHeight="false" outlineLevel="0" collapsed="false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</row>
    <row r="104" customFormat="false" ht="12.75" hidden="false" customHeight="false" outlineLevel="0" collapsed="false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</row>
    <row r="105" customFormat="false" ht="12.75" hidden="false" customHeight="false" outlineLevel="0" collapsed="false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</row>
    <row r="106" customFormat="false" ht="12.75" hidden="false" customHeight="false" outlineLevel="0" collapsed="false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</row>
    <row r="107" customFormat="false" ht="12.75" hidden="false" customHeight="false" outlineLevel="0" collapsed="false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</row>
    <row r="108" customFormat="false" ht="12.75" hidden="false" customHeight="false" outlineLevel="0" collapsed="false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</row>
    <row r="109" customFormat="false" ht="12.75" hidden="false" customHeight="false" outlineLevel="0" collapsed="false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</row>
    <row r="110" customFormat="false" ht="12.75" hidden="false" customHeight="false" outlineLevel="0" collapsed="false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</row>
    <row r="111" customFormat="false" ht="12.75" hidden="false" customHeight="false" outlineLevel="0" collapsed="false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</row>
    <row r="112" customFormat="false" ht="12.75" hidden="false" customHeight="false" outlineLevel="0" collapsed="false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</row>
    <row r="113" customFormat="false" ht="12.75" hidden="false" customHeight="false" outlineLevel="0" collapsed="false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</row>
    <row r="114" customFormat="false" ht="12.75" hidden="false" customHeight="false" outlineLevel="0" collapsed="false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  <c r="AM114" s="57"/>
      <c r="AN114" s="57"/>
    </row>
    <row r="115" customFormat="false" ht="12.75" hidden="false" customHeight="false" outlineLevel="0" collapsed="false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</row>
    <row r="116" customFormat="false" ht="12.75" hidden="false" customHeight="false" outlineLevel="0" collapsed="false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</row>
    <row r="117" customFormat="false" ht="12.75" hidden="false" customHeight="false" outlineLevel="0" collapsed="false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57"/>
    </row>
    <row r="118" customFormat="false" ht="12.75" hidden="false" customHeight="false" outlineLevel="0" collapsed="false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</row>
    <row r="119" customFormat="false" ht="12.75" hidden="false" customHeight="false" outlineLevel="0" collapsed="false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  <c r="AM119" s="57"/>
      <c r="AN119" s="57"/>
    </row>
    <row r="120" customFormat="false" ht="12.75" hidden="false" customHeight="false" outlineLevel="0" collapsed="false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</row>
    <row r="121" customFormat="false" ht="12.75" hidden="false" customHeight="false" outlineLevel="0" collapsed="false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</row>
    <row r="122" customFormat="false" ht="12.75" hidden="false" customHeight="false" outlineLevel="0" collapsed="false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</row>
    <row r="123" customFormat="false" ht="12.75" hidden="false" customHeight="false" outlineLevel="0" collapsed="false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</row>
    <row r="124" customFormat="false" ht="12.75" hidden="false" customHeight="false" outlineLevel="0" collapsed="false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  <c r="AM124" s="57"/>
      <c r="AN124" s="57"/>
    </row>
    <row r="125" customFormat="false" ht="12.75" hidden="false" customHeight="false" outlineLevel="0" collapsed="false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  <c r="AM125" s="57"/>
      <c r="AN125" s="57"/>
    </row>
    <row r="126" customFormat="false" ht="12.75" hidden="false" customHeight="false" outlineLevel="0" collapsed="false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</row>
    <row r="127" customFormat="false" ht="12.75" hidden="false" customHeight="false" outlineLevel="0" collapsed="false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  <c r="AM127" s="57"/>
      <c r="AN127" s="57"/>
    </row>
    <row r="128" customFormat="false" ht="12.75" hidden="false" customHeight="false" outlineLevel="0" collapsed="false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</row>
    <row r="129" customFormat="false" ht="12.75" hidden="false" customHeight="false" outlineLevel="0" collapsed="false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/>
    </row>
    <row r="130" customFormat="false" ht="12.75" hidden="false" customHeight="false" outlineLevel="0" collapsed="false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  <c r="AM130" s="57"/>
      <c r="AN130" s="57"/>
    </row>
    <row r="131" customFormat="false" ht="12.75" hidden="false" customHeight="false" outlineLevel="0" collapsed="false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</row>
    <row r="132" customFormat="false" ht="12.75" hidden="false" customHeight="false" outlineLevel="0" collapsed="false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  <c r="AN132" s="57"/>
    </row>
    <row r="133" customFormat="false" ht="12.75" hidden="false" customHeight="false" outlineLevel="0" collapsed="false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  <c r="AN133" s="57"/>
    </row>
    <row r="134" customFormat="false" ht="12.75" hidden="false" customHeight="false" outlineLevel="0" collapsed="false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  <c r="AN134" s="57"/>
    </row>
    <row r="135" customFormat="false" ht="12.75" hidden="false" customHeight="false" outlineLevel="0" collapsed="false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</row>
    <row r="136" customFormat="false" ht="12.75" hidden="false" customHeight="false" outlineLevel="0" collapsed="false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  <c r="AM136" s="57"/>
      <c r="AN136" s="57"/>
    </row>
    <row r="137" customFormat="false" ht="12.75" hidden="false" customHeight="false" outlineLevel="0" collapsed="false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</row>
    <row r="138" customFormat="false" ht="12.75" hidden="false" customHeight="false" outlineLevel="0" collapsed="false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</row>
    <row r="139" customFormat="false" ht="12.75" hidden="false" customHeight="false" outlineLevel="0" collapsed="false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</row>
    <row r="140" customFormat="false" ht="12.75" hidden="false" customHeight="false" outlineLevel="0" collapsed="false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</row>
    <row r="141" customFormat="false" ht="12.75" hidden="false" customHeight="false" outlineLevel="0" collapsed="false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</row>
    <row r="142" customFormat="false" ht="12.75" hidden="false" customHeight="false" outlineLevel="0" collapsed="false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</row>
    <row r="143" customFormat="false" ht="12.75" hidden="false" customHeight="false" outlineLevel="0" collapsed="false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</row>
    <row r="144" customFormat="false" ht="12.75" hidden="false" customHeight="false" outlineLevel="0" collapsed="false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</row>
    <row r="145" customFormat="false" ht="12.75" hidden="false" customHeight="false" outlineLevel="0" collapsed="false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</row>
    <row r="146" customFormat="false" ht="12.75" hidden="false" customHeight="false" outlineLevel="0" collapsed="false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</row>
    <row r="147" customFormat="false" ht="12.75" hidden="false" customHeight="false" outlineLevel="0" collapsed="false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</row>
    <row r="148" customFormat="false" ht="12.75" hidden="false" customHeight="false" outlineLevel="0" collapsed="false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</row>
    <row r="149" customFormat="false" ht="12.75" hidden="false" customHeight="false" outlineLevel="0" collapsed="false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</row>
    <row r="150" customFormat="false" ht="12.75" hidden="false" customHeight="false" outlineLevel="0" collapsed="false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</row>
    <row r="151" customFormat="false" ht="12.75" hidden="false" customHeight="false" outlineLevel="0" collapsed="false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</row>
    <row r="152" customFormat="false" ht="12.75" hidden="false" customHeight="false" outlineLevel="0" collapsed="false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  <c r="AM152" s="57"/>
      <c r="AN152" s="57"/>
    </row>
    <row r="153" customFormat="false" ht="12.75" hidden="false" customHeight="false" outlineLevel="0" collapsed="false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  <c r="AM153" s="57"/>
      <c r="AN153" s="57"/>
    </row>
    <row r="154" customFormat="false" ht="12.75" hidden="false" customHeight="false" outlineLevel="0" collapsed="false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  <c r="AM154" s="57"/>
      <c r="AN154" s="57"/>
    </row>
    <row r="155" customFormat="false" ht="12.75" hidden="false" customHeight="false" outlineLevel="0" collapsed="false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  <c r="AM155" s="57"/>
      <c r="AN155" s="57"/>
    </row>
    <row r="156" customFormat="false" ht="12.75" hidden="false" customHeight="false" outlineLevel="0" collapsed="false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  <c r="AM156" s="57"/>
      <c r="AN156" s="57"/>
    </row>
    <row r="157" customFormat="false" ht="12.75" hidden="false" customHeight="false" outlineLevel="0" collapsed="false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  <c r="AM157" s="57"/>
      <c r="AN157" s="57"/>
    </row>
    <row r="158" customFormat="false" ht="12.75" hidden="false" customHeight="false" outlineLevel="0" collapsed="false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  <c r="AM158" s="57"/>
      <c r="AN158" s="57"/>
    </row>
    <row r="159" customFormat="false" ht="12.75" hidden="false" customHeight="false" outlineLevel="0" collapsed="false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</row>
    <row r="160" customFormat="false" ht="12.75" hidden="false" customHeight="false" outlineLevel="0" collapsed="false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  <c r="AM160" s="57"/>
      <c r="AN160" s="57"/>
    </row>
    <row r="161" customFormat="false" ht="12.75" hidden="false" customHeight="false" outlineLevel="0" collapsed="false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  <c r="AM161" s="57"/>
      <c r="AN161" s="57"/>
    </row>
    <row r="162" customFormat="false" ht="12.75" hidden="false" customHeight="false" outlineLevel="0" collapsed="false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  <c r="AM162" s="57"/>
      <c r="AN162" s="57"/>
    </row>
    <row r="163" customFormat="false" ht="12.75" hidden="false" customHeight="false" outlineLevel="0" collapsed="false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  <c r="AM163" s="57"/>
      <c r="AN163" s="57"/>
    </row>
    <row r="164" customFormat="false" ht="12.75" hidden="false" customHeight="false" outlineLevel="0" collapsed="false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  <c r="AM164" s="57"/>
      <c r="AN164" s="57"/>
    </row>
    <row r="165" customFormat="false" ht="12.75" hidden="false" customHeight="false" outlineLevel="0" collapsed="false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  <c r="AM165" s="57"/>
      <c r="AN165" s="57"/>
    </row>
    <row r="166" customFormat="false" ht="12.75" hidden="false" customHeight="false" outlineLevel="0" collapsed="false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  <c r="AM166" s="57"/>
      <c r="AN166" s="57"/>
    </row>
    <row r="167" customFormat="false" ht="12.75" hidden="false" customHeight="false" outlineLevel="0" collapsed="false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  <c r="AM167" s="57"/>
      <c r="AN167" s="57"/>
    </row>
    <row r="168" customFormat="false" ht="12.75" hidden="false" customHeight="false" outlineLevel="0" collapsed="false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7"/>
    </row>
    <row r="169" customFormat="false" ht="12.75" hidden="false" customHeight="false" outlineLevel="0" collapsed="false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</row>
    <row r="170" customFormat="false" ht="12.75" hidden="false" customHeight="false" outlineLevel="0" collapsed="false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  <c r="AM170" s="57"/>
      <c r="AN170" s="57"/>
    </row>
    <row r="171" customFormat="false" ht="12.75" hidden="false" customHeight="false" outlineLevel="0" collapsed="false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  <c r="AM171" s="57"/>
      <c r="AN171" s="57"/>
    </row>
    <row r="172" customFormat="false" ht="12.75" hidden="false" customHeight="false" outlineLevel="0" collapsed="false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</row>
    <row r="173" customFormat="false" ht="12.75" hidden="false" customHeight="false" outlineLevel="0" collapsed="false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  <c r="AM173" s="57"/>
      <c r="AN173" s="57"/>
    </row>
    <row r="174" customFormat="false" ht="12.75" hidden="false" customHeight="false" outlineLevel="0" collapsed="false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</row>
    <row r="175" customFormat="false" ht="12.75" hidden="false" customHeight="false" outlineLevel="0" collapsed="false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  <c r="AM175" s="57"/>
      <c r="AN175" s="57"/>
    </row>
    <row r="176" customFormat="false" ht="12.75" hidden="false" customHeight="false" outlineLevel="0" collapsed="false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</row>
    <row r="177" customFormat="false" ht="12.75" hidden="false" customHeight="false" outlineLevel="0" collapsed="false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  <c r="AM177" s="57"/>
      <c r="AN177" s="57"/>
    </row>
    <row r="178" customFormat="false" ht="12.75" hidden="false" customHeight="false" outlineLevel="0" collapsed="false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  <c r="AM178" s="57"/>
      <c r="AN178" s="57"/>
    </row>
    <row r="179" customFormat="false" ht="12.75" hidden="false" customHeight="false" outlineLevel="0" collapsed="false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</row>
    <row r="180" customFormat="false" ht="12.75" hidden="false" customHeight="false" outlineLevel="0" collapsed="false">
      <c r="A180" s="57"/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  <c r="AM180" s="57"/>
      <c r="AN180" s="57"/>
    </row>
    <row r="181" customFormat="false" ht="12.75" hidden="false" customHeight="false" outlineLevel="0" collapsed="false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  <c r="AM181" s="57"/>
      <c r="AN181" s="57"/>
    </row>
    <row r="182" customFormat="false" ht="12.75" hidden="false" customHeight="false" outlineLevel="0" collapsed="false">
      <c r="A182" s="57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  <c r="AM182" s="57"/>
      <c r="AN182" s="57"/>
    </row>
    <row r="183" customFormat="false" ht="12.75" hidden="false" customHeight="false" outlineLevel="0" collapsed="false">
      <c r="A183" s="57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  <c r="AM183" s="57"/>
      <c r="AN183" s="57"/>
    </row>
    <row r="184" customFormat="false" ht="12.75" hidden="false" customHeight="false" outlineLevel="0" collapsed="false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  <c r="AM184" s="57"/>
      <c r="AN184" s="57"/>
    </row>
    <row r="185" customFormat="false" ht="12.75" hidden="false" customHeight="false" outlineLevel="0" collapsed="false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  <c r="AM185" s="57"/>
      <c r="AN185" s="57"/>
    </row>
    <row r="186" customFormat="false" ht="12.75" hidden="false" customHeight="false" outlineLevel="0" collapsed="false">
      <c r="A186" s="57"/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  <c r="AM186" s="57"/>
      <c r="AN186" s="57"/>
    </row>
    <row r="187" customFormat="false" ht="12.75" hidden="false" customHeight="false" outlineLevel="0" collapsed="false">
      <c r="A187" s="57"/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</row>
    <row r="188" customFormat="false" ht="12.75" hidden="false" customHeight="false" outlineLevel="0" collapsed="false">
      <c r="A188" s="57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  <c r="AM188" s="57"/>
      <c r="AN188" s="57"/>
    </row>
    <row r="189" customFormat="false" ht="12.75" hidden="false" customHeight="false" outlineLevel="0" collapsed="false">
      <c r="A189" s="57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  <c r="AM189" s="57"/>
      <c r="AN189" s="57"/>
    </row>
    <row r="190" customFormat="false" ht="12.75" hidden="false" customHeight="false" outlineLevel="0" collapsed="false">
      <c r="A190" s="57"/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  <c r="AM190" s="57"/>
      <c r="AN190" s="57"/>
    </row>
    <row r="191" customFormat="false" ht="12.75" hidden="false" customHeight="false" outlineLevel="0" collapsed="false">
      <c r="A191" s="57"/>
      <c r="B191" s="57"/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  <c r="AM191" s="57"/>
      <c r="AN191" s="57"/>
    </row>
    <row r="192" customFormat="false" ht="12.75" hidden="false" customHeight="false" outlineLevel="0" collapsed="false">
      <c r="A192" s="57"/>
      <c r="B192" s="57"/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  <c r="AM192" s="57"/>
      <c r="AN192" s="57"/>
    </row>
    <row r="193" customFormat="false" ht="12.75" hidden="false" customHeight="false" outlineLevel="0" collapsed="false">
      <c r="A193" s="57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</row>
    <row r="194" customFormat="false" ht="12.75" hidden="false" customHeight="false" outlineLevel="0" collapsed="false">
      <c r="A194" s="57"/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</row>
    <row r="195" customFormat="false" ht="12.75" hidden="false" customHeight="false" outlineLevel="0" collapsed="false">
      <c r="A195" s="57"/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</row>
    <row r="196" customFormat="false" ht="12.75" hidden="false" customHeight="false" outlineLevel="0" collapsed="false">
      <c r="A196" s="57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</row>
    <row r="197" customFormat="false" ht="12.75" hidden="false" customHeight="false" outlineLevel="0" collapsed="false">
      <c r="A197" s="57"/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</row>
    <row r="198" customFormat="false" ht="12.75" hidden="false" customHeight="false" outlineLevel="0" collapsed="false">
      <c r="A198" s="57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</row>
    <row r="199" customFormat="false" ht="12.75" hidden="false" customHeight="false" outlineLevel="0" collapsed="false">
      <c r="A199" s="57"/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  <c r="AM199" s="57"/>
      <c r="AN199" s="57"/>
    </row>
    <row r="200" customFormat="false" ht="12.75" hidden="false" customHeight="false" outlineLevel="0" collapsed="false">
      <c r="A200" s="57"/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</row>
    <row r="201" customFormat="false" ht="12.75" hidden="false" customHeight="false" outlineLevel="0" collapsed="false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  <c r="AM201" s="57"/>
      <c r="AN201" s="57"/>
    </row>
    <row r="202" customFormat="false" ht="12.75" hidden="false" customHeight="false" outlineLevel="0" collapsed="false">
      <c r="A202" s="57"/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  <c r="AM202" s="57"/>
      <c r="AN202" s="57"/>
    </row>
    <row r="203" customFormat="false" ht="12.75" hidden="false" customHeight="false" outlineLevel="0" collapsed="false">
      <c r="A203" s="57"/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  <c r="AM203" s="57"/>
      <c r="AN203" s="57"/>
    </row>
    <row r="204" customFormat="false" ht="12.75" hidden="false" customHeight="false" outlineLevel="0" collapsed="false">
      <c r="A204" s="57"/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  <c r="AM204" s="57"/>
      <c r="AN204" s="57"/>
    </row>
    <row r="205" customFormat="false" ht="12.75" hidden="false" customHeight="false" outlineLevel="0" collapsed="false">
      <c r="A205" s="57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  <c r="AM205" s="57"/>
      <c r="AN205" s="57"/>
    </row>
    <row r="206" customFormat="false" ht="12.75" hidden="false" customHeight="false" outlineLevel="0" collapsed="false">
      <c r="A206" s="57"/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  <c r="AM206" s="57"/>
      <c r="AN206" s="57"/>
    </row>
    <row r="207" customFormat="false" ht="12.75" hidden="false" customHeight="false" outlineLevel="0" collapsed="false">
      <c r="A207" s="5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  <c r="AM207" s="57"/>
      <c r="AN207" s="57"/>
    </row>
    <row r="208" customFormat="false" ht="12.75" hidden="false" customHeight="false" outlineLevel="0" collapsed="false">
      <c r="A208" s="57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57"/>
    </row>
    <row r="209" customFormat="false" ht="12.75" hidden="false" customHeight="false" outlineLevel="0" collapsed="false">
      <c r="A209" s="57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57"/>
    </row>
    <row r="210" customFormat="false" ht="12.75" hidden="false" customHeight="false" outlineLevel="0" collapsed="false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  <c r="AM210" s="57"/>
      <c r="AN210" s="57"/>
    </row>
    <row r="211" customFormat="false" ht="12.75" hidden="false" customHeight="false" outlineLevel="0" collapsed="false">
      <c r="A211" s="57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  <c r="AM211" s="57"/>
      <c r="AN211" s="57"/>
    </row>
    <row r="212" customFormat="false" ht="12.75" hidden="false" customHeight="false" outlineLevel="0" collapsed="false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  <c r="AM212" s="57"/>
      <c r="AN212" s="57"/>
    </row>
    <row r="213" customFormat="false" ht="12.75" hidden="false" customHeight="false" outlineLevel="0" collapsed="false">
      <c r="A213" s="5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  <c r="AM213" s="57"/>
      <c r="AN213" s="57"/>
    </row>
    <row r="214" customFormat="false" ht="12.75" hidden="false" customHeight="false" outlineLevel="0" collapsed="false">
      <c r="A214" s="57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  <c r="AM214" s="57"/>
      <c r="AN214" s="57"/>
    </row>
    <row r="215" customFormat="false" ht="12.75" hidden="false" customHeight="false" outlineLevel="0" collapsed="false">
      <c r="A215" s="57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  <c r="AM215" s="57"/>
      <c r="AN215" s="57"/>
    </row>
    <row r="216" customFormat="false" ht="12.75" hidden="false" customHeight="false" outlineLevel="0" collapsed="false">
      <c r="A216" s="5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7"/>
    </row>
    <row r="217" customFormat="false" ht="12.75" hidden="false" customHeight="false" outlineLevel="0" collapsed="false">
      <c r="A217" s="57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  <c r="AM217" s="57"/>
      <c r="AN217" s="57"/>
    </row>
    <row r="218" customFormat="false" ht="12.75" hidden="false" customHeight="false" outlineLevel="0" collapsed="false">
      <c r="A218" s="57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  <c r="AM218" s="57"/>
      <c r="AN218" s="57"/>
    </row>
    <row r="219" customFormat="false" ht="12.75" hidden="false" customHeight="false" outlineLevel="0" collapsed="false">
      <c r="A219" s="57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57"/>
    </row>
    <row r="220" customFormat="false" ht="12.75" hidden="false" customHeight="false" outlineLevel="0" collapsed="false">
      <c r="A220" s="5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57"/>
    </row>
    <row r="221" customFormat="false" ht="12.75" hidden="false" customHeight="false" outlineLevel="0" collapsed="false">
      <c r="A221" s="5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  <c r="AM221" s="57"/>
      <c r="AN221" s="57"/>
    </row>
    <row r="222" customFormat="false" ht="12.75" hidden="false" customHeight="false" outlineLevel="0" collapsed="false">
      <c r="A222" s="57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  <c r="AM222" s="57"/>
      <c r="AN222" s="57"/>
    </row>
    <row r="223" customFormat="false" ht="12.75" hidden="false" customHeight="false" outlineLevel="0" collapsed="false">
      <c r="A223" s="57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  <c r="AM223" s="57"/>
      <c r="AN223" s="57"/>
    </row>
    <row r="224" customFormat="false" ht="12.75" hidden="false" customHeight="false" outlineLevel="0" collapsed="false">
      <c r="A224" s="57"/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  <c r="AM224" s="57"/>
      <c r="AN224" s="57"/>
    </row>
    <row r="225" customFormat="false" ht="12.75" hidden="false" customHeight="false" outlineLevel="0" collapsed="false">
      <c r="A225" s="57"/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  <c r="AM225" s="57"/>
      <c r="AN225" s="57"/>
    </row>
    <row r="226" customFormat="false" ht="12.75" hidden="false" customHeight="false" outlineLevel="0" collapsed="false">
      <c r="A226" s="57"/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  <c r="AM226" s="57"/>
      <c r="AN226" s="57"/>
    </row>
    <row r="227" customFormat="false" ht="12.75" hidden="false" customHeight="false" outlineLevel="0" collapsed="false">
      <c r="A227" s="57"/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57"/>
    </row>
    <row r="228" customFormat="false" ht="12.75" hidden="false" customHeight="false" outlineLevel="0" collapsed="false">
      <c r="A228" s="57"/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57"/>
    </row>
    <row r="229" customFormat="false" ht="12.75" hidden="false" customHeight="false" outlineLevel="0" collapsed="false">
      <c r="A229" s="57"/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  <c r="AM229" s="57"/>
      <c r="AN229" s="57"/>
    </row>
    <row r="230" customFormat="false" ht="12.75" hidden="false" customHeight="false" outlineLevel="0" collapsed="false">
      <c r="A230" s="57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  <c r="AM230" s="57"/>
      <c r="AN230" s="57"/>
    </row>
    <row r="231" customFormat="false" ht="12.75" hidden="false" customHeight="false" outlineLevel="0" collapsed="false">
      <c r="A231" s="57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  <c r="AM231" s="57"/>
      <c r="AN231" s="57"/>
    </row>
    <row r="232" customFormat="false" ht="12.75" hidden="false" customHeight="false" outlineLevel="0" collapsed="false">
      <c r="A232" s="57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  <c r="AM232" s="57"/>
      <c r="AN232" s="57"/>
    </row>
    <row r="233" customFormat="false" ht="12.75" hidden="false" customHeight="false" outlineLevel="0" collapsed="false">
      <c r="A233" s="57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  <c r="AM233" s="57"/>
      <c r="AN233" s="57"/>
    </row>
    <row r="234" customFormat="false" ht="12.75" hidden="false" customHeight="false" outlineLevel="0" collapsed="false">
      <c r="A234" s="57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  <c r="AM234" s="57"/>
      <c r="AN234" s="57"/>
    </row>
    <row r="235" customFormat="false" ht="12.75" hidden="false" customHeight="false" outlineLevel="0" collapsed="false">
      <c r="A235" s="5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  <c r="AM235" s="57"/>
      <c r="AN235" s="57"/>
    </row>
    <row r="236" customFormat="false" ht="12.75" hidden="false" customHeight="false" outlineLevel="0" collapsed="false">
      <c r="A236" s="57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</row>
    <row r="237" customFormat="false" ht="12.75" hidden="false" customHeight="false" outlineLevel="0" collapsed="false">
      <c r="A237" s="5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57"/>
    </row>
    <row r="238" customFormat="false" ht="12.75" hidden="false" customHeight="false" outlineLevel="0" collapsed="false">
      <c r="A238" s="5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</row>
    <row r="239" customFormat="false" ht="12.75" hidden="false" customHeight="false" outlineLevel="0" collapsed="false">
      <c r="A239" s="57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  <c r="AM239" s="57"/>
      <c r="AN239" s="57"/>
    </row>
    <row r="240" customFormat="false" ht="12.75" hidden="false" customHeight="false" outlineLevel="0" collapsed="false">
      <c r="A240" s="57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  <c r="AM240" s="57"/>
      <c r="AN240" s="57"/>
    </row>
    <row r="241" customFormat="false" ht="12.75" hidden="false" customHeight="false" outlineLevel="0" collapsed="false">
      <c r="A241" s="57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  <c r="AM241" s="57"/>
      <c r="AN241" s="57"/>
    </row>
    <row r="242" customFormat="false" ht="12.75" hidden="false" customHeight="false" outlineLevel="0" collapsed="false">
      <c r="A242" s="57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  <c r="AM242" s="57"/>
      <c r="AN242" s="57"/>
    </row>
    <row r="243" customFormat="false" ht="12.75" hidden="false" customHeight="false" outlineLevel="0" collapsed="false">
      <c r="A243" s="57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  <c r="AM243" s="57"/>
      <c r="AN243" s="57"/>
    </row>
    <row r="244" customFormat="false" ht="12.75" hidden="false" customHeight="false" outlineLevel="0" collapsed="false">
      <c r="A244" s="57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  <c r="AM244" s="57"/>
      <c r="AN244" s="57"/>
    </row>
    <row r="245" customFormat="false" ht="12.75" hidden="false" customHeight="false" outlineLevel="0" collapsed="false">
      <c r="A245" s="57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  <c r="AM245" s="57"/>
      <c r="AN245" s="57"/>
    </row>
    <row r="246" customFormat="false" ht="12.75" hidden="false" customHeight="false" outlineLevel="0" collapsed="false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  <c r="AM246" s="57"/>
      <c r="AN246" s="57"/>
    </row>
    <row r="247" customFormat="false" ht="12.75" hidden="false" customHeight="false" outlineLevel="0" collapsed="false">
      <c r="A247" s="57"/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  <c r="AM247" s="57"/>
      <c r="AN247" s="57"/>
    </row>
    <row r="248" customFormat="false" ht="12.75" hidden="false" customHeight="false" outlineLevel="0" collapsed="false">
      <c r="A248" s="57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  <c r="AM248" s="57"/>
      <c r="AN248" s="57"/>
    </row>
    <row r="249" customFormat="false" ht="12.75" hidden="false" customHeight="false" outlineLevel="0" collapsed="false">
      <c r="A249" s="57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  <c r="AM249" s="57"/>
      <c r="AN249" s="57"/>
    </row>
    <row r="250" customFormat="false" ht="12.75" hidden="false" customHeight="false" outlineLevel="0" collapsed="false">
      <c r="A250" s="57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  <c r="AM250" s="57"/>
      <c r="AN250" s="57"/>
    </row>
    <row r="251" customFormat="false" ht="12.75" hidden="false" customHeight="false" outlineLevel="0" collapsed="false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  <c r="AM251" s="57"/>
      <c r="AN251" s="57"/>
    </row>
    <row r="252" customFormat="false" ht="12.75" hidden="false" customHeight="false" outlineLevel="0" collapsed="false">
      <c r="A252" s="57"/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  <c r="AM252" s="57"/>
      <c r="AN252" s="57"/>
    </row>
    <row r="253" customFormat="false" ht="12.75" hidden="false" customHeight="false" outlineLevel="0" collapsed="false">
      <c r="A253" s="57"/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  <c r="AM253" s="57"/>
      <c r="AN253" s="57"/>
    </row>
    <row r="254" customFormat="false" ht="12.75" hidden="false" customHeight="false" outlineLevel="0" collapsed="false">
      <c r="A254" s="57"/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  <c r="AM254" s="57"/>
      <c r="AN254" s="57"/>
    </row>
    <row r="255" customFormat="false" ht="12.75" hidden="false" customHeight="false" outlineLevel="0" collapsed="false">
      <c r="A255" s="57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  <c r="AM255" s="57"/>
      <c r="AN255" s="57"/>
    </row>
    <row r="256" customFormat="false" ht="12.75" hidden="false" customHeight="false" outlineLevel="0" collapsed="false">
      <c r="A256" s="57"/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  <c r="AM256" s="57"/>
      <c r="AN256" s="57"/>
    </row>
    <row r="257" customFormat="false" ht="12.75" hidden="false" customHeight="false" outlineLevel="0" collapsed="false">
      <c r="A257" s="57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  <c r="AM257" s="57"/>
      <c r="AN257" s="57"/>
    </row>
    <row r="258" customFormat="false" ht="12.75" hidden="false" customHeight="false" outlineLevel="0" collapsed="false">
      <c r="A258" s="57"/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  <c r="AM258" s="57"/>
      <c r="AN258" s="57"/>
    </row>
    <row r="259" customFormat="false" ht="12.75" hidden="false" customHeight="false" outlineLevel="0" collapsed="false">
      <c r="A259" s="57"/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  <c r="AM259" s="57"/>
      <c r="AN259" s="57"/>
    </row>
    <row r="260" customFormat="false" ht="12.75" hidden="false" customHeight="false" outlineLevel="0" collapsed="false">
      <c r="A260" s="57"/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  <c r="AM260" s="57"/>
      <c r="AN260" s="57"/>
    </row>
    <row r="261" customFormat="false" ht="12.75" hidden="false" customHeight="false" outlineLevel="0" collapsed="false">
      <c r="A261" s="57"/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  <c r="AM261" s="57"/>
      <c r="AN261" s="57"/>
    </row>
    <row r="262" customFormat="false" ht="12.75" hidden="false" customHeight="false" outlineLevel="0" collapsed="false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  <c r="AM262" s="57"/>
      <c r="AN262" s="57"/>
    </row>
    <row r="263" customFormat="false" ht="12.75" hidden="false" customHeight="false" outlineLevel="0" collapsed="false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  <c r="AM263" s="57"/>
      <c r="AN263" s="57"/>
    </row>
    <row r="264" customFormat="false" ht="12.75" hidden="false" customHeight="false" outlineLevel="0" collapsed="false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  <c r="AM264" s="57"/>
      <c r="AN264" s="57"/>
    </row>
    <row r="265" customFormat="false" ht="12.75" hidden="false" customHeight="false" outlineLevel="0" collapsed="false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  <c r="AM265" s="57"/>
      <c r="AN265" s="57"/>
    </row>
    <row r="266" customFormat="false" ht="12.75" hidden="false" customHeight="false" outlineLevel="0" collapsed="false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  <c r="AM266" s="57"/>
      <c r="AN266" s="57"/>
    </row>
    <row r="267" customFormat="false" ht="12.75" hidden="false" customHeight="false" outlineLevel="0" collapsed="false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  <c r="AM267" s="57"/>
      <c r="AN267" s="57"/>
    </row>
    <row r="268" customFormat="false" ht="12.75" hidden="false" customHeight="false" outlineLevel="0" collapsed="false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  <c r="AM268" s="57"/>
      <c r="AN268" s="57"/>
    </row>
    <row r="269" customFormat="false" ht="12.75" hidden="false" customHeight="false" outlineLevel="0" collapsed="false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  <c r="AM269" s="57"/>
      <c r="AN269" s="57"/>
    </row>
    <row r="270" customFormat="false" ht="12.75" hidden="false" customHeight="false" outlineLevel="0" collapsed="false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  <c r="AM270" s="57"/>
      <c r="AN270" s="57"/>
    </row>
    <row r="271" customFormat="false" ht="12.75" hidden="false" customHeight="false" outlineLevel="0" collapsed="false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  <c r="AM271" s="57"/>
      <c r="AN271" s="57"/>
    </row>
    <row r="272" customFormat="false" ht="12.75" hidden="false" customHeight="false" outlineLevel="0" collapsed="false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  <c r="AM272" s="57"/>
      <c r="AN272" s="57"/>
    </row>
    <row r="273" customFormat="false" ht="12.75" hidden="false" customHeight="false" outlineLevel="0" collapsed="false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  <c r="AM273" s="57"/>
      <c r="AN273" s="57"/>
    </row>
    <row r="274" customFormat="false" ht="12.75" hidden="false" customHeight="false" outlineLevel="0" collapsed="false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  <c r="AM274" s="57"/>
      <c r="AN274" s="57"/>
    </row>
    <row r="275" customFormat="false" ht="12.75" hidden="false" customHeight="false" outlineLevel="0" collapsed="false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  <c r="AM275" s="57"/>
      <c r="AN275" s="57"/>
    </row>
    <row r="276" customFormat="false" ht="12.75" hidden="false" customHeight="false" outlineLevel="0" collapsed="false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  <c r="AM276" s="57"/>
      <c r="AN276" s="57"/>
    </row>
    <row r="277" customFormat="false" ht="12.75" hidden="false" customHeight="false" outlineLevel="0" collapsed="false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  <c r="AM277" s="57"/>
      <c r="AN277" s="57"/>
    </row>
    <row r="278" customFormat="false" ht="12.75" hidden="false" customHeight="false" outlineLevel="0" collapsed="false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  <c r="AM278" s="57"/>
      <c r="AN278" s="57"/>
    </row>
    <row r="279" customFormat="false" ht="12.75" hidden="false" customHeight="false" outlineLevel="0" collapsed="false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  <c r="AM279" s="57"/>
      <c r="AN279" s="57"/>
    </row>
    <row r="280" customFormat="false" ht="12.75" hidden="false" customHeight="false" outlineLevel="0" collapsed="false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  <c r="AM280" s="57"/>
      <c r="AN280" s="57"/>
    </row>
    <row r="281" customFormat="false" ht="12.75" hidden="false" customHeight="false" outlineLevel="0" collapsed="false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  <c r="AM281" s="57"/>
      <c r="AN281" s="57"/>
    </row>
    <row r="282" customFormat="false" ht="12.75" hidden="false" customHeight="false" outlineLevel="0" collapsed="false">
      <c r="A282" s="57"/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  <c r="AM282" s="57"/>
      <c r="AN282" s="57"/>
    </row>
    <row r="283" customFormat="false" ht="12.75" hidden="false" customHeight="false" outlineLevel="0" collapsed="false">
      <c r="A283" s="57"/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  <c r="AM283" s="57"/>
      <c r="AN283" s="57"/>
    </row>
    <row r="284" customFormat="false" ht="12.75" hidden="false" customHeight="false" outlineLevel="0" collapsed="false">
      <c r="A284" s="57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  <c r="AM284" s="57"/>
      <c r="AN284" s="57"/>
    </row>
    <row r="285" customFormat="false" ht="12.75" hidden="false" customHeight="false" outlineLevel="0" collapsed="false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  <c r="AM285" s="57"/>
      <c r="AN285" s="57"/>
    </row>
    <row r="286" customFormat="false" ht="12.75" hidden="false" customHeight="false" outlineLevel="0" collapsed="false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  <c r="AM286" s="57"/>
      <c r="AN286" s="57"/>
    </row>
    <row r="287" customFormat="false" ht="12.75" hidden="false" customHeight="false" outlineLevel="0" collapsed="false">
      <c r="A287" s="57"/>
      <c r="B287" s="57"/>
      <c r="C287" s="57"/>
      <c r="D287" s="57"/>
      <c r="E287" s="57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  <c r="AM287" s="57"/>
      <c r="AN287" s="57"/>
    </row>
    <row r="288" customFormat="false" ht="12.75" hidden="false" customHeight="false" outlineLevel="0" collapsed="false">
      <c r="A288" s="57"/>
      <c r="B288" s="57"/>
      <c r="C288" s="57"/>
      <c r="D288" s="57"/>
      <c r="E288" s="57"/>
      <c r="F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  <c r="AM288" s="57"/>
      <c r="AN288" s="57"/>
    </row>
    <row r="289" customFormat="false" ht="12.75" hidden="false" customHeight="false" outlineLevel="0" collapsed="false">
      <c r="A289" s="57"/>
      <c r="B289" s="57"/>
      <c r="C289" s="57"/>
      <c r="D289" s="57"/>
      <c r="E289" s="57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  <c r="AM289" s="57"/>
      <c r="AN289" s="57"/>
    </row>
    <row r="290" customFormat="false" ht="12.75" hidden="false" customHeight="false" outlineLevel="0" collapsed="false">
      <c r="A290" s="57"/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  <c r="AM290" s="57"/>
      <c r="AN290" s="57"/>
    </row>
    <row r="291" customFormat="false" ht="12.75" hidden="false" customHeight="false" outlineLevel="0" collapsed="false">
      <c r="A291" s="57"/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  <c r="AM291" s="57"/>
      <c r="AN291" s="57"/>
    </row>
    <row r="292" customFormat="false" ht="12.75" hidden="false" customHeight="false" outlineLevel="0" collapsed="false">
      <c r="A292" s="57"/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  <c r="AM292" s="57"/>
      <c r="AN292" s="57"/>
    </row>
    <row r="293" customFormat="false" ht="12.75" hidden="false" customHeight="false" outlineLevel="0" collapsed="false">
      <c r="A293" s="57"/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  <c r="AM293" s="57"/>
      <c r="AN293" s="57"/>
    </row>
    <row r="294" customFormat="false" ht="12.75" hidden="false" customHeight="false" outlineLevel="0" collapsed="false">
      <c r="A294" s="57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  <c r="AM294" s="57"/>
      <c r="AN294" s="57"/>
    </row>
    <row r="295" customFormat="false" ht="12.75" hidden="false" customHeight="false" outlineLevel="0" collapsed="false">
      <c r="A295" s="57"/>
      <c r="B295" s="57"/>
      <c r="C295" s="57"/>
      <c r="D295" s="57"/>
      <c r="E295" s="57"/>
      <c r="F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  <c r="AM295" s="57"/>
      <c r="AN295" s="57"/>
    </row>
    <row r="296" customFormat="false" ht="12.75" hidden="false" customHeight="false" outlineLevel="0" collapsed="false">
      <c r="A296" s="57"/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  <c r="AM296" s="57"/>
      <c r="AN296" s="57"/>
    </row>
    <row r="297" customFormat="false" ht="12.75" hidden="false" customHeight="false" outlineLevel="0" collapsed="false">
      <c r="A297" s="57"/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  <c r="AM297" s="57"/>
      <c r="AN297" s="57"/>
    </row>
    <row r="298" customFormat="false" ht="12.75" hidden="false" customHeight="false" outlineLevel="0" collapsed="false">
      <c r="A298" s="57"/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  <c r="AM298" s="57"/>
      <c r="AN298" s="57"/>
    </row>
    <row r="299" customFormat="false" ht="12.75" hidden="false" customHeight="false" outlineLevel="0" collapsed="false">
      <c r="A299" s="57"/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  <c r="AM299" s="57"/>
      <c r="AN299" s="57"/>
    </row>
    <row r="300" customFormat="false" ht="12.75" hidden="false" customHeight="false" outlineLevel="0" collapsed="false">
      <c r="A300" s="57"/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  <c r="AM300" s="57"/>
      <c r="AN300" s="57"/>
    </row>
    <row r="301" customFormat="false" ht="12.75" hidden="false" customHeight="false" outlineLevel="0" collapsed="false">
      <c r="A301" s="57"/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  <c r="AM301" s="57"/>
      <c r="AN301" s="57"/>
    </row>
    <row r="302" customFormat="false" ht="12.75" hidden="false" customHeight="false" outlineLevel="0" collapsed="false">
      <c r="A302" s="57"/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  <c r="AM302" s="57"/>
      <c r="AN302" s="57"/>
    </row>
    <row r="303" customFormat="false" ht="12.75" hidden="false" customHeight="false" outlineLevel="0" collapsed="false">
      <c r="A303" s="57"/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  <c r="AM303" s="57"/>
      <c r="AN303" s="57"/>
    </row>
    <row r="304" customFormat="false" ht="12.75" hidden="false" customHeight="false" outlineLevel="0" collapsed="false">
      <c r="A304" s="57"/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  <c r="AM304" s="57"/>
      <c r="AN304" s="57"/>
    </row>
    <row r="305" customFormat="false" ht="12.75" hidden="false" customHeight="false" outlineLevel="0" collapsed="false">
      <c r="A305" s="57"/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  <c r="AM305" s="57"/>
      <c r="AN305" s="57"/>
    </row>
    <row r="306" customFormat="false" ht="12.75" hidden="false" customHeight="false" outlineLevel="0" collapsed="false">
      <c r="A306" s="57"/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  <c r="AM306" s="57"/>
      <c r="AN306" s="57"/>
    </row>
    <row r="307" customFormat="false" ht="12.75" hidden="false" customHeight="false" outlineLevel="0" collapsed="false">
      <c r="A307" s="57"/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  <c r="AM307" s="57"/>
      <c r="AN307" s="57"/>
    </row>
    <row r="308" customFormat="false" ht="12.75" hidden="false" customHeight="false" outlineLevel="0" collapsed="false">
      <c r="A308" s="57"/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  <c r="AM308" s="57"/>
      <c r="AN308" s="57"/>
    </row>
    <row r="309" customFormat="false" ht="12.75" hidden="false" customHeight="false" outlineLevel="0" collapsed="false">
      <c r="A309" s="57"/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  <c r="AM309" s="57"/>
      <c r="AN309" s="57"/>
    </row>
    <row r="310" customFormat="false" ht="12.75" hidden="false" customHeight="false" outlineLevel="0" collapsed="false">
      <c r="A310" s="57"/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  <c r="AM310" s="57"/>
      <c r="AN310" s="57"/>
    </row>
    <row r="311" customFormat="false" ht="12.75" hidden="false" customHeight="false" outlineLevel="0" collapsed="false">
      <c r="A311" s="57"/>
      <c r="B311" s="57"/>
      <c r="C311" s="57"/>
      <c r="D311" s="57"/>
      <c r="E311" s="57"/>
      <c r="F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  <c r="AM311" s="57"/>
      <c r="AN311" s="57"/>
    </row>
    <row r="312" customFormat="false" ht="12.75" hidden="false" customHeight="false" outlineLevel="0" collapsed="false">
      <c r="A312" s="57"/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  <c r="AM312" s="57"/>
      <c r="AN312" s="57"/>
    </row>
    <row r="313" customFormat="false" ht="12.75" hidden="false" customHeight="false" outlineLevel="0" collapsed="false">
      <c r="A313" s="57"/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  <c r="AM313" s="57"/>
      <c r="AN313" s="57"/>
    </row>
    <row r="314" customFormat="false" ht="12.75" hidden="false" customHeight="false" outlineLevel="0" collapsed="false">
      <c r="A314" s="57"/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  <c r="AM314" s="57"/>
      <c r="AN314" s="57"/>
    </row>
    <row r="315" customFormat="false" ht="12.75" hidden="false" customHeight="false" outlineLevel="0" collapsed="false">
      <c r="A315" s="57"/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  <c r="AM315" s="57"/>
      <c r="AN315" s="57"/>
    </row>
    <row r="316" customFormat="false" ht="12.75" hidden="false" customHeight="false" outlineLevel="0" collapsed="false">
      <c r="A316" s="57"/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  <c r="AM316" s="57"/>
      <c r="AN316" s="57"/>
    </row>
    <row r="317" customFormat="false" ht="12.75" hidden="false" customHeight="false" outlineLevel="0" collapsed="false">
      <c r="A317" s="57"/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  <c r="AM317" s="57"/>
      <c r="AN317" s="57"/>
    </row>
    <row r="318" customFormat="false" ht="12.75" hidden="false" customHeight="false" outlineLevel="0" collapsed="false">
      <c r="A318" s="57"/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  <c r="AM318" s="57"/>
      <c r="AN318" s="57"/>
    </row>
    <row r="319" customFormat="false" ht="12.75" hidden="false" customHeight="false" outlineLevel="0" collapsed="false">
      <c r="A319" s="57"/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  <c r="AM319" s="57"/>
      <c r="AN319" s="57"/>
    </row>
    <row r="320" customFormat="false" ht="12.75" hidden="false" customHeight="false" outlineLevel="0" collapsed="false">
      <c r="A320" s="57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  <c r="AM320" s="57"/>
      <c r="AN320" s="57"/>
    </row>
    <row r="321" customFormat="false" ht="12.75" hidden="false" customHeight="false" outlineLevel="0" collapsed="false">
      <c r="A321" s="57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  <c r="AM321" s="57"/>
      <c r="AN321" s="57"/>
    </row>
    <row r="322" customFormat="false" ht="12.75" hidden="false" customHeight="false" outlineLevel="0" collapsed="false">
      <c r="A322" s="57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  <c r="AM322" s="57"/>
      <c r="AN322" s="57"/>
    </row>
    <row r="323" customFormat="false" ht="12.75" hidden="false" customHeight="false" outlineLevel="0" collapsed="false">
      <c r="A323" s="57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  <c r="AM323" s="57"/>
      <c r="AN323" s="57"/>
    </row>
    <row r="324" customFormat="false" ht="12.75" hidden="false" customHeight="false" outlineLevel="0" collapsed="false">
      <c r="A324" s="57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</row>
    <row r="325" customFormat="false" ht="12.75" hidden="false" customHeight="false" outlineLevel="0" collapsed="false">
      <c r="A325" s="5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  <c r="AM325" s="57"/>
      <c r="AN325" s="57"/>
    </row>
    <row r="326" customFormat="false" ht="12.75" hidden="false" customHeight="false" outlineLevel="0" collapsed="false">
      <c r="A326" s="57"/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  <c r="AM326" s="57"/>
      <c r="AN326" s="57"/>
    </row>
    <row r="327" customFormat="false" ht="12.75" hidden="false" customHeight="false" outlineLevel="0" collapsed="false">
      <c r="A327" s="57"/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  <c r="AM327" s="57"/>
      <c r="AN327" s="57"/>
    </row>
    <row r="328" customFormat="false" ht="12.75" hidden="false" customHeight="false" outlineLevel="0" collapsed="false">
      <c r="A328" s="57"/>
      <c r="B328" s="57"/>
      <c r="C328" s="57"/>
      <c r="D328" s="57"/>
      <c r="E328" s="57"/>
      <c r="F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  <c r="AM328" s="57"/>
      <c r="AN328" s="57"/>
    </row>
    <row r="329" customFormat="false" ht="12.75" hidden="false" customHeight="false" outlineLevel="0" collapsed="false">
      <c r="A329" s="57"/>
      <c r="B329" s="57"/>
      <c r="C329" s="57"/>
      <c r="D329" s="57"/>
      <c r="E329" s="57"/>
      <c r="F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  <c r="AM329" s="57"/>
      <c r="AN329" s="57"/>
    </row>
    <row r="330" customFormat="false" ht="12.75" hidden="false" customHeight="false" outlineLevel="0" collapsed="false">
      <c r="A330" s="57"/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  <c r="AM330" s="57"/>
      <c r="AN330" s="57"/>
    </row>
    <row r="331" customFormat="false" ht="12.75" hidden="false" customHeight="false" outlineLevel="0" collapsed="false">
      <c r="A331" s="57"/>
      <c r="B331" s="57"/>
      <c r="C331" s="57"/>
      <c r="D331" s="57"/>
      <c r="E331" s="57"/>
      <c r="F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  <c r="AM331" s="57"/>
      <c r="AN331" s="57"/>
    </row>
    <row r="332" customFormat="false" ht="12.75" hidden="false" customHeight="false" outlineLevel="0" collapsed="false">
      <c r="A332" s="57"/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  <c r="AM332" s="57"/>
      <c r="AN332" s="57"/>
    </row>
    <row r="333" customFormat="false" ht="12.75" hidden="false" customHeight="false" outlineLevel="0" collapsed="false">
      <c r="A333" s="57"/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  <c r="AM333" s="57"/>
      <c r="AN333" s="57"/>
    </row>
    <row r="334" customFormat="false" ht="12.75" hidden="false" customHeight="false" outlineLevel="0" collapsed="false">
      <c r="A334" s="57"/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  <c r="AM334" s="57"/>
      <c r="AN334" s="57"/>
    </row>
    <row r="335" customFormat="false" ht="12.75" hidden="false" customHeight="false" outlineLevel="0" collapsed="false">
      <c r="A335" s="57"/>
      <c r="B335" s="57"/>
      <c r="C335" s="57"/>
      <c r="D335" s="57"/>
      <c r="E335" s="57"/>
      <c r="F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  <c r="AM335" s="57"/>
      <c r="AN335" s="57"/>
    </row>
    <row r="336" customFormat="false" ht="12.75" hidden="false" customHeight="false" outlineLevel="0" collapsed="false">
      <c r="A336" s="57"/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  <c r="AM336" s="57"/>
      <c r="AN336" s="57"/>
    </row>
    <row r="337" customFormat="false" ht="12.75" hidden="false" customHeight="false" outlineLevel="0" collapsed="false">
      <c r="A337" s="57"/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  <c r="AM337" s="57"/>
      <c r="AN337" s="57"/>
    </row>
    <row r="338" customFormat="false" ht="12.75" hidden="false" customHeight="false" outlineLevel="0" collapsed="false">
      <c r="A338" s="57"/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  <c r="AM338" s="57"/>
      <c r="AN338" s="57"/>
    </row>
    <row r="339" customFormat="false" ht="12.75" hidden="false" customHeight="false" outlineLevel="0" collapsed="false">
      <c r="A339" s="57"/>
      <c r="B339" s="57"/>
      <c r="C339" s="57"/>
      <c r="D339" s="57"/>
      <c r="E339" s="57"/>
      <c r="F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  <c r="AM339" s="57"/>
      <c r="AN339" s="57"/>
    </row>
    <row r="340" customFormat="false" ht="12.75" hidden="false" customHeight="false" outlineLevel="0" collapsed="false">
      <c r="A340" s="57"/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  <c r="AM340" s="57"/>
      <c r="AN340" s="57"/>
    </row>
    <row r="341" customFormat="false" ht="12.75" hidden="false" customHeight="false" outlineLevel="0" collapsed="false">
      <c r="A341" s="57"/>
      <c r="B341" s="57"/>
      <c r="C341" s="57"/>
      <c r="D341" s="57"/>
      <c r="E341" s="57"/>
      <c r="F341" s="57"/>
      <c r="G341" s="57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  <c r="AM341" s="57"/>
      <c r="AN341" s="57"/>
    </row>
    <row r="342" customFormat="false" ht="12.75" hidden="false" customHeight="false" outlineLevel="0" collapsed="false">
      <c r="A342" s="57"/>
      <c r="B342" s="57"/>
      <c r="C342" s="57"/>
      <c r="D342" s="57"/>
      <c r="E342" s="57"/>
      <c r="F342" s="57"/>
      <c r="G342" s="57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  <c r="AM342" s="57"/>
      <c r="AN342" s="57"/>
    </row>
    <row r="343" customFormat="false" ht="12.75" hidden="false" customHeight="false" outlineLevel="0" collapsed="false">
      <c r="A343" s="57"/>
      <c r="B343" s="57"/>
      <c r="C343" s="57"/>
      <c r="D343" s="57"/>
      <c r="E343" s="57"/>
      <c r="F343" s="57"/>
      <c r="G343" s="57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  <c r="AM343" s="57"/>
      <c r="AN343" s="57"/>
    </row>
    <row r="344" customFormat="false" ht="12.75" hidden="false" customHeight="false" outlineLevel="0" collapsed="false">
      <c r="A344" s="57"/>
      <c r="B344" s="57"/>
      <c r="C344" s="57"/>
      <c r="D344" s="57"/>
      <c r="E344" s="57"/>
      <c r="F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  <c r="AM344" s="57"/>
      <c r="AN344" s="57"/>
    </row>
    <row r="345" customFormat="false" ht="12.75" hidden="false" customHeight="false" outlineLevel="0" collapsed="false">
      <c r="A345" s="57"/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  <c r="AM345" s="57"/>
      <c r="AN345" s="57"/>
    </row>
    <row r="346" customFormat="false" ht="12.75" hidden="false" customHeight="false" outlineLevel="0" collapsed="false">
      <c r="A346" s="57"/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  <c r="AM346" s="57"/>
      <c r="AN346" s="57"/>
    </row>
    <row r="347" customFormat="false" ht="12.75" hidden="false" customHeight="false" outlineLevel="0" collapsed="false">
      <c r="A347" s="57"/>
      <c r="B347" s="57"/>
      <c r="C347" s="57"/>
      <c r="D347" s="57"/>
      <c r="E347" s="57"/>
      <c r="F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  <c r="AM347" s="57"/>
      <c r="AN347" s="57"/>
    </row>
    <row r="348" customFormat="false" ht="12.75" hidden="false" customHeight="false" outlineLevel="0" collapsed="false">
      <c r="A348" s="57"/>
      <c r="B348" s="57"/>
      <c r="C348" s="57"/>
      <c r="D348" s="57"/>
      <c r="E348" s="57"/>
      <c r="F348" s="57"/>
      <c r="G348" s="57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  <c r="AM348" s="57"/>
      <c r="AN348" s="57"/>
    </row>
    <row r="349" customFormat="false" ht="12.75" hidden="false" customHeight="false" outlineLevel="0" collapsed="false">
      <c r="A349" s="57"/>
      <c r="B349" s="57"/>
      <c r="C349" s="57"/>
      <c r="D349" s="57"/>
      <c r="E349" s="57"/>
      <c r="F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  <c r="AM349" s="57"/>
      <c r="AN349" s="57"/>
    </row>
    <row r="350" customFormat="false" ht="12.75" hidden="false" customHeight="false" outlineLevel="0" collapsed="false">
      <c r="A350" s="57"/>
      <c r="B350" s="57"/>
      <c r="C350" s="57"/>
      <c r="D350" s="57"/>
      <c r="E350" s="57"/>
      <c r="F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  <c r="AM350" s="57"/>
      <c r="AN350" s="57"/>
    </row>
    <row r="351" customFormat="false" ht="12.75" hidden="false" customHeight="false" outlineLevel="0" collapsed="false">
      <c r="A351" s="57"/>
      <c r="B351" s="57"/>
      <c r="C351" s="57"/>
      <c r="D351" s="57"/>
      <c r="E351" s="57"/>
      <c r="F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  <c r="AM351" s="57"/>
      <c r="AN351" s="57"/>
    </row>
    <row r="352" customFormat="false" ht="12.75" hidden="false" customHeight="false" outlineLevel="0" collapsed="false">
      <c r="A352" s="57"/>
      <c r="B352" s="57"/>
      <c r="C352" s="57"/>
      <c r="D352" s="57"/>
      <c r="E352" s="57"/>
      <c r="F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  <c r="AM352" s="57"/>
      <c r="AN352" s="57"/>
    </row>
    <row r="353" customFormat="false" ht="12.75" hidden="false" customHeight="false" outlineLevel="0" collapsed="false">
      <c r="A353" s="57"/>
      <c r="B353" s="57"/>
      <c r="C353" s="57"/>
      <c r="D353" s="57"/>
      <c r="E353" s="57"/>
      <c r="F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  <c r="AM353" s="57"/>
      <c r="AN353" s="57"/>
    </row>
    <row r="354" customFormat="false" ht="12.75" hidden="false" customHeight="false" outlineLevel="0" collapsed="false">
      <c r="A354" s="57"/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  <c r="AM354" s="57"/>
      <c r="AN354" s="57"/>
    </row>
    <row r="355" customFormat="false" ht="12.75" hidden="false" customHeight="false" outlineLevel="0" collapsed="false">
      <c r="A355" s="57"/>
      <c r="B355" s="57"/>
      <c r="C355" s="57"/>
      <c r="D355" s="57"/>
      <c r="E355" s="57"/>
      <c r="F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  <c r="AM355" s="57"/>
      <c r="AN355" s="57"/>
    </row>
    <row r="356" customFormat="false" ht="12.75" hidden="false" customHeight="false" outlineLevel="0" collapsed="false">
      <c r="A356" s="57"/>
      <c r="B356" s="57"/>
      <c r="C356" s="57"/>
      <c r="D356" s="57"/>
      <c r="E356" s="57"/>
      <c r="F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  <c r="AM356" s="57"/>
      <c r="AN356" s="57"/>
    </row>
    <row r="357" customFormat="false" ht="12.75" hidden="false" customHeight="false" outlineLevel="0" collapsed="false">
      <c r="A357" s="57"/>
      <c r="B357" s="57"/>
      <c r="C357" s="57"/>
      <c r="D357" s="57"/>
      <c r="E357" s="57"/>
      <c r="F357" s="57"/>
      <c r="G357" s="57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  <c r="AM357" s="57"/>
      <c r="AN357" s="57"/>
    </row>
    <row r="358" customFormat="false" ht="12.75" hidden="false" customHeight="false" outlineLevel="0" collapsed="false">
      <c r="A358" s="57"/>
      <c r="B358" s="57"/>
      <c r="C358" s="57"/>
      <c r="D358" s="57"/>
      <c r="E358" s="57"/>
      <c r="F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  <c r="AM358" s="57"/>
      <c r="AN358" s="57"/>
    </row>
    <row r="359" customFormat="false" ht="12.75" hidden="false" customHeight="false" outlineLevel="0" collapsed="false">
      <c r="A359" s="57"/>
      <c r="B359" s="57"/>
      <c r="C359" s="57"/>
      <c r="D359" s="57"/>
      <c r="E359" s="57"/>
      <c r="F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  <c r="AM359" s="57"/>
      <c r="AN359" s="57"/>
    </row>
    <row r="360" customFormat="false" ht="12.75" hidden="false" customHeight="false" outlineLevel="0" collapsed="false">
      <c r="A360" s="57"/>
      <c r="B360" s="57"/>
      <c r="C360" s="57"/>
      <c r="D360" s="57"/>
      <c r="E360" s="57"/>
      <c r="F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  <c r="AM360" s="57"/>
      <c r="AN360" s="57"/>
    </row>
    <row r="361" customFormat="false" ht="12.75" hidden="false" customHeight="false" outlineLevel="0" collapsed="false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  <c r="AM361" s="57"/>
      <c r="AN361" s="57"/>
    </row>
    <row r="362" customFormat="false" ht="12.75" hidden="false" customHeight="false" outlineLevel="0" collapsed="false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  <c r="AM362" s="57"/>
      <c r="AN362" s="57"/>
    </row>
    <row r="363" customFormat="false" ht="12.75" hidden="false" customHeight="false" outlineLevel="0" collapsed="false">
      <c r="A363" s="57"/>
      <c r="B363" s="57"/>
      <c r="C363" s="57"/>
      <c r="D363" s="57"/>
      <c r="E363" s="57"/>
      <c r="F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  <c r="AM363" s="57"/>
      <c r="AN363" s="57"/>
    </row>
    <row r="364" customFormat="false" ht="12.75" hidden="false" customHeight="false" outlineLevel="0" collapsed="false">
      <c r="A364" s="57"/>
      <c r="B364" s="57"/>
      <c r="C364" s="57"/>
      <c r="D364" s="57"/>
      <c r="E364" s="57"/>
      <c r="F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  <c r="AM364" s="57"/>
      <c r="AN364" s="57"/>
    </row>
    <row r="365" customFormat="false" ht="12.75" hidden="false" customHeight="false" outlineLevel="0" collapsed="false">
      <c r="A365" s="57"/>
      <c r="B365" s="57"/>
      <c r="C365" s="57"/>
      <c r="D365" s="57"/>
      <c r="E365" s="57"/>
      <c r="F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  <c r="AM365" s="57"/>
      <c r="AN365" s="57"/>
    </row>
    <row r="366" customFormat="false" ht="12.75" hidden="false" customHeight="false" outlineLevel="0" collapsed="false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  <c r="AM366" s="57"/>
      <c r="AN366" s="57"/>
    </row>
    <row r="367" customFormat="false" ht="12.75" hidden="false" customHeight="false" outlineLevel="0" collapsed="false">
      <c r="A367" s="57"/>
      <c r="B367" s="57"/>
      <c r="C367" s="57"/>
      <c r="D367" s="57"/>
      <c r="E367" s="57"/>
      <c r="F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  <c r="AM367" s="57"/>
      <c r="AN367" s="57"/>
    </row>
    <row r="368" customFormat="false" ht="12.75" hidden="false" customHeight="false" outlineLevel="0" collapsed="false">
      <c r="A368" s="57"/>
      <c r="B368" s="57"/>
      <c r="C368" s="57"/>
      <c r="D368" s="57"/>
      <c r="E368" s="57"/>
      <c r="F368" s="57"/>
      <c r="G368" s="57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  <c r="AM368" s="57"/>
      <c r="AN368" s="57"/>
    </row>
    <row r="369" customFormat="false" ht="12.75" hidden="false" customHeight="false" outlineLevel="0" collapsed="false">
      <c r="A369" s="57"/>
      <c r="B369" s="57"/>
      <c r="C369" s="57"/>
      <c r="D369" s="57"/>
      <c r="E369" s="57"/>
      <c r="F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  <c r="AM369" s="57"/>
      <c r="AN369" s="57"/>
    </row>
    <row r="370" customFormat="false" ht="12.75" hidden="false" customHeight="false" outlineLevel="0" collapsed="false">
      <c r="A370" s="57"/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  <c r="AM370" s="57"/>
      <c r="AN370" s="57"/>
    </row>
    <row r="371" customFormat="false" ht="12.75" hidden="false" customHeight="false" outlineLevel="0" collapsed="false">
      <c r="A371" s="57"/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  <c r="AM371" s="57"/>
      <c r="AN371" s="57"/>
    </row>
    <row r="372" customFormat="false" ht="12.75" hidden="false" customHeight="false" outlineLevel="0" collapsed="false">
      <c r="A372" s="57"/>
      <c r="B372" s="57"/>
      <c r="C372" s="57"/>
      <c r="D372" s="57"/>
      <c r="E372" s="57"/>
      <c r="F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  <c r="AM372" s="57"/>
      <c r="AN372" s="57"/>
    </row>
    <row r="373" customFormat="false" ht="12.75" hidden="false" customHeight="false" outlineLevel="0" collapsed="false">
      <c r="A373" s="57"/>
      <c r="B373" s="57"/>
      <c r="C373" s="57"/>
      <c r="D373" s="57"/>
      <c r="E373" s="57"/>
      <c r="F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</row>
    <row r="374" customFormat="false" ht="12.75" hidden="false" customHeight="false" outlineLevel="0" collapsed="false">
      <c r="A374" s="57"/>
      <c r="B374" s="57"/>
      <c r="C374" s="57"/>
      <c r="D374" s="57"/>
      <c r="E374" s="57"/>
      <c r="F374" s="57"/>
      <c r="G374" s="57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  <c r="AM374" s="57"/>
      <c r="AN374" s="57"/>
    </row>
    <row r="375" customFormat="false" ht="12.75" hidden="false" customHeight="false" outlineLevel="0" collapsed="false">
      <c r="A375" s="57"/>
      <c r="B375" s="57"/>
      <c r="C375" s="57"/>
      <c r="D375" s="57"/>
      <c r="E375" s="57"/>
      <c r="F375" s="57"/>
      <c r="G375" s="57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  <c r="AM375" s="57"/>
      <c r="AN375" s="57"/>
    </row>
    <row r="376" customFormat="false" ht="12.75" hidden="false" customHeight="false" outlineLevel="0" collapsed="false">
      <c r="A376" s="57"/>
      <c r="B376" s="57"/>
      <c r="C376" s="57"/>
      <c r="D376" s="57"/>
      <c r="E376" s="57"/>
      <c r="F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  <c r="AM376" s="57"/>
      <c r="AN376" s="57"/>
    </row>
    <row r="377" customFormat="false" ht="12.75" hidden="false" customHeight="false" outlineLevel="0" collapsed="false">
      <c r="A377" s="57"/>
      <c r="B377" s="57"/>
      <c r="C377" s="57"/>
      <c r="D377" s="57"/>
      <c r="E377" s="57"/>
      <c r="F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  <c r="AM377" s="57"/>
      <c r="AN377" s="57"/>
    </row>
    <row r="378" customFormat="false" ht="12.75" hidden="false" customHeight="false" outlineLevel="0" collapsed="false">
      <c r="A378" s="57"/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  <c r="AM378" s="57"/>
      <c r="AN378" s="57"/>
    </row>
    <row r="379" customFormat="false" ht="12.75" hidden="false" customHeight="false" outlineLevel="0" collapsed="false">
      <c r="A379" s="57"/>
      <c r="B379" s="57"/>
      <c r="C379" s="57"/>
      <c r="D379" s="57"/>
      <c r="E379" s="57"/>
      <c r="F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  <c r="AM379" s="57"/>
      <c r="AN379" s="57"/>
    </row>
    <row r="380" customFormat="false" ht="12.75" hidden="false" customHeight="false" outlineLevel="0" collapsed="false">
      <c r="A380" s="57"/>
      <c r="B380" s="57"/>
      <c r="C380" s="57"/>
      <c r="D380" s="57"/>
      <c r="E380" s="57"/>
      <c r="F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  <c r="AM380" s="57"/>
      <c r="AN380" s="57"/>
    </row>
    <row r="381" customFormat="false" ht="12.75" hidden="false" customHeight="false" outlineLevel="0" collapsed="false">
      <c r="A381" s="57"/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  <c r="AM381" s="57"/>
      <c r="AN381" s="57"/>
    </row>
    <row r="382" customFormat="false" ht="12.75" hidden="false" customHeight="false" outlineLevel="0" collapsed="false">
      <c r="A382" s="57"/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</row>
    <row r="383" customFormat="false" ht="12.75" hidden="false" customHeight="false" outlineLevel="0" collapsed="false">
      <c r="A383" s="57"/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</row>
    <row r="384" customFormat="false" ht="12.75" hidden="false" customHeight="false" outlineLevel="0" collapsed="false">
      <c r="A384" s="57"/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  <c r="AM384" s="57"/>
      <c r="AN384" s="57"/>
    </row>
    <row r="385" customFormat="false" ht="12.75" hidden="false" customHeight="false" outlineLevel="0" collapsed="false">
      <c r="A385" s="57"/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  <c r="AM385" s="57"/>
      <c r="AN385" s="57"/>
    </row>
    <row r="386" customFormat="false" ht="12.75" hidden="false" customHeight="false" outlineLevel="0" collapsed="false">
      <c r="A386" s="57"/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  <c r="AM386" s="57"/>
      <c r="AN386" s="57"/>
    </row>
    <row r="387" customFormat="false" ht="12.75" hidden="false" customHeight="false" outlineLevel="0" collapsed="false">
      <c r="A387" s="57"/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  <c r="AM387" s="57"/>
      <c r="AN387" s="57"/>
    </row>
    <row r="388" customFormat="false" ht="12.75" hidden="false" customHeight="false" outlineLevel="0" collapsed="false">
      <c r="A388" s="57"/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  <c r="AM388" s="57"/>
      <c r="AN388" s="57"/>
    </row>
    <row r="389" customFormat="false" ht="12.75" hidden="false" customHeight="false" outlineLevel="0" collapsed="false">
      <c r="A389" s="57"/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  <c r="AM389" s="57"/>
      <c r="AN389" s="57"/>
    </row>
    <row r="390" customFormat="false" ht="12.75" hidden="false" customHeight="false" outlineLevel="0" collapsed="false">
      <c r="A390" s="57"/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  <c r="AM390" s="57"/>
      <c r="AN390" s="57"/>
    </row>
    <row r="391" customFormat="false" ht="12.75" hidden="false" customHeight="false" outlineLevel="0" collapsed="false">
      <c r="A391" s="57"/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  <c r="AM391" s="57"/>
      <c r="AN391" s="57"/>
    </row>
    <row r="392" customFormat="false" ht="12.75" hidden="false" customHeight="false" outlineLevel="0" collapsed="false">
      <c r="A392" s="57"/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  <c r="AM392" s="57"/>
      <c r="AN392" s="57"/>
    </row>
    <row r="393" customFormat="false" ht="12.75" hidden="false" customHeight="false" outlineLevel="0" collapsed="false">
      <c r="A393" s="57"/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  <c r="AM393" s="57"/>
      <c r="AN393" s="57"/>
    </row>
    <row r="394" customFormat="false" ht="12.75" hidden="false" customHeight="false" outlineLevel="0" collapsed="false">
      <c r="A394" s="57"/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  <c r="AM394" s="57"/>
      <c r="AN394" s="57"/>
    </row>
    <row r="395" customFormat="false" ht="12.75" hidden="false" customHeight="false" outlineLevel="0" collapsed="false">
      <c r="A395" s="57"/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  <c r="AM395" s="57"/>
      <c r="AN395" s="57"/>
    </row>
    <row r="396" customFormat="false" ht="12.75" hidden="false" customHeight="false" outlineLevel="0" collapsed="false">
      <c r="A396" s="57"/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  <c r="AM396" s="57"/>
      <c r="AN396" s="57"/>
    </row>
    <row r="397" customFormat="false" ht="12.75" hidden="false" customHeight="false" outlineLevel="0" collapsed="false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  <c r="AM397" s="57"/>
      <c r="AN397" s="57"/>
    </row>
    <row r="398" customFormat="false" ht="12.75" hidden="false" customHeight="false" outlineLevel="0" collapsed="false">
      <c r="A398" s="57"/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  <c r="AM398" s="57"/>
      <c r="AN398" s="57"/>
    </row>
    <row r="399" customFormat="false" ht="12.75" hidden="false" customHeight="false" outlineLevel="0" collapsed="false">
      <c r="A399" s="57"/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  <c r="AM399" s="57"/>
      <c r="AN399" s="57"/>
    </row>
    <row r="400" customFormat="false" ht="12.75" hidden="false" customHeight="false" outlineLevel="0" collapsed="false">
      <c r="A400" s="57"/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  <c r="AM400" s="57"/>
      <c r="AN400" s="57"/>
    </row>
    <row r="401" customFormat="false" ht="12.75" hidden="false" customHeight="false" outlineLevel="0" collapsed="false">
      <c r="A401" s="57"/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  <c r="AM401" s="57"/>
      <c r="AN401" s="57"/>
    </row>
    <row r="402" customFormat="false" ht="12.75" hidden="false" customHeight="false" outlineLevel="0" collapsed="false">
      <c r="A402" s="57"/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  <c r="AM402" s="57"/>
      <c r="AN402" s="57"/>
    </row>
    <row r="403" customFormat="false" ht="12.75" hidden="false" customHeight="false" outlineLevel="0" collapsed="false">
      <c r="A403" s="57"/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  <c r="AM403" s="57"/>
      <c r="AN403" s="57"/>
    </row>
    <row r="404" customFormat="false" ht="12.75" hidden="false" customHeight="false" outlineLevel="0" collapsed="false">
      <c r="A404" s="57"/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  <c r="AM404" s="57"/>
      <c r="AN404" s="57"/>
    </row>
    <row r="405" customFormat="false" ht="12.75" hidden="false" customHeight="false" outlineLevel="0" collapsed="false">
      <c r="A405" s="57"/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  <c r="AM405" s="57"/>
      <c r="AN405" s="57"/>
    </row>
    <row r="406" customFormat="false" ht="12.75" hidden="false" customHeight="false" outlineLevel="0" collapsed="false">
      <c r="A406" s="57"/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  <c r="AM406" s="57"/>
      <c r="AN406" s="57"/>
    </row>
    <row r="407" customFormat="false" ht="12.75" hidden="false" customHeight="false" outlineLevel="0" collapsed="false">
      <c r="A407" s="57"/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  <c r="AM407" s="57"/>
      <c r="AN407" s="57"/>
    </row>
    <row r="408" customFormat="false" ht="12.75" hidden="false" customHeight="false" outlineLevel="0" collapsed="false">
      <c r="A408" s="57"/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  <c r="AM408" s="57"/>
      <c r="AN408" s="57"/>
    </row>
    <row r="409" customFormat="false" ht="12.75" hidden="false" customHeight="false" outlineLevel="0" collapsed="false">
      <c r="A409" s="57"/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  <c r="AM409" s="57"/>
      <c r="AN409" s="57"/>
    </row>
    <row r="410" customFormat="false" ht="12.75" hidden="false" customHeight="false" outlineLevel="0" collapsed="false">
      <c r="A410" s="57"/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  <c r="AM410" s="57"/>
      <c r="AN410" s="57"/>
    </row>
    <row r="411" customFormat="false" ht="12.75" hidden="false" customHeight="false" outlineLevel="0" collapsed="false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  <c r="AM411" s="57"/>
      <c r="AN411" s="57"/>
    </row>
    <row r="412" customFormat="false" ht="12.75" hidden="false" customHeight="false" outlineLevel="0" collapsed="false">
      <c r="A412" s="57"/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  <c r="AM412" s="57"/>
      <c r="AN412" s="57"/>
    </row>
    <row r="413" customFormat="false" ht="12.75" hidden="false" customHeight="false" outlineLevel="0" collapsed="false">
      <c r="A413" s="57"/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  <c r="AM413" s="57"/>
      <c r="AN413" s="57"/>
    </row>
    <row r="414" customFormat="false" ht="12.75" hidden="false" customHeight="false" outlineLevel="0" collapsed="false">
      <c r="A414" s="57"/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  <c r="AM414" s="57"/>
      <c r="AN414" s="57"/>
    </row>
    <row r="415" customFormat="false" ht="12.75" hidden="false" customHeight="false" outlineLevel="0" collapsed="false">
      <c r="A415" s="57"/>
      <c r="B415" s="57"/>
      <c r="C415" s="57"/>
      <c r="D415" s="57"/>
      <c r="E415" s="57"/>
      <c r="F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  <c r="AM415" s="57"/>
      <c r="AN415" s="57"/>
    </row>
    <row r="416" customFormat="false" ht="12.75" hidden="false" customHeight="false" outlineLevel="0" collapsed="false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  <c r="AM416" s="57"/>
      <c r="AN416" s="57"/>
    </row>
    <row r="417" customFormat="false" ht="12.75" hidden="false" customHeight="false" outlineLevel="0" collapsed="false">
      <c r="A417" s="57"/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  <c r="AM417" s="57"/>
      <c r="AN417" s="57"/>
    </row>
    <row r="418" customFormat="false" ht="12.75" hidden="false" customHeight="false" outlineLevel="0" collapsed="false">
      <c r="A418" s="57"/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  <c r="AM418" s="57"/>
      <c r="AN418" s="57"/>
    </row>
    <row r="419" customFormat="false" ht="12.75" hidden="false" customHeight="false" outlineLevel="0" collapsed="false">
      <c r="A419" s="57"/>
      <c r="B419" s="57"/>
      <c r="C419" s="57"/>
      <c r="D419" s="57"/>
      <c r="E419" s="57"/>
      <c r="F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  <c r="AM419" s="57"/>
      <c r="AN419" s="57"/>
    </row>
    <row r="420" customFormat="false" ht="12.75" hidden="false" customHeight="false" outlineLevel="0" collapsed="false">
      <c r="A420" s="57"/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  <c r="AM420" s="57"/>
      <c r="AN420" s="57"/>
    </row>
    <row r="421" customFormat="false" ht="12.75" hidden="false" customHeight="false" outlineLevel="0" collapsed="false">
      <c r="A421" s="57"/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  <c r="AM421" s="57"/>
      <c r="AN421" s="57"/>
    </row>
    <row r="422" customFormat="false" ht="12.75" hidden="false" customHeight="false" outlineLevel="0" collapsed="false">
      <c r="A422" s="57"/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  <c r="AM422" s="57"/>
      <c r="AN422" s="57"/>
    </row>
    <row r="423" customFormat="false" ht="12.75" hidden="false" customHeight="false" outlineLevel="0" collapsed="false">
      <c r="A423" s="57"/>
      <c r="B423" s="57"/>
      <c r="C423" s="57"/>
      <c r="D423" s="57"/>
      <c r="E423" s="57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  <c r="AM423" s="57"/>
      <c r="AN423" s="57"/>
    </row>
    <row r="424" customFormat="false" ht="12.75" hidden="false" customHeight="false" outlineLevel="0" collapsed="false">
      <c r="A424" s="57"/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  <c r="AM424" s="57"/>
      <c r="AN424" s="57"/>
    </row>
    <row r="425" customFormat="false" ht="12.75" hidden="false" customHeight="false" outlineLevel="0" collapsed="false">
      <c r="A425" s="57"/>
      <c r="B425" s="57"/>
      <c r="C425" s="57"/>
      <c r="D425" s="57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  <c r="AM425" s="57"/>
      <c r="AN425" s="57"/>
    </row>
    <row r="426" customFormat="false" ht="12.75" hidden="false" customHeight="false" outlineLevel="0" collapsed="false">
      <c r="A426" s="57"/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  <c r="AM426" s="57"/>
      <c r="AN426" s="57"/>
    </row>
    <row r="427" customFormat="false" ht="12.75" hidden="false" customHeight="false" outlineLevel="0" collapsed="false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  <c r="AM427" s="57"/>
      <c r="AN427" s="57"/>
    </row>
    <row r="428" customFormat="false" ht="12.75" hidden="false" customHeight="false" outlineLevel="0" collapsed="false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  <c r="AM428" s="57"/>
      <c r="AN428" s="57"/>
    </row>
    <row r="429" customFormat="false" ht="12.75" hidden="false" customHeight="false" outlineLevel="0" collapsed="false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  <c r="AM429" s="57"/>
      <c r="AN429" s="57"/>
    </row>
    <row r="430" customFormat="false" ht="12.75" hidden="false" customHeight="false" outlineLevel="0" collapsed="false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  <c r="AM430" s="57"/>
      <c r="AN430" s="57"/>
    </row>
    <row r="431" customFormat="false" ht="12.75" hidden="false" customHeight="false" outlineLevel="0" collapsed="false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  <c r="AM431" s="57"/>
      <c r="AN431" s="57"/>
    </row>
    <row r="432" customFormat="false" ht="12.75" hidden="false" customHeight="false" outlineLevel="0" collapsed="false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  <c r="AM432" s="57"/>
      <c r="AN432" s="57"/>
    </row>
    <row r="433" customFormat="false" ht="12.75" hidden="false" customHeight="false" outlineLevel="0" collapsed="false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  <c r="AM433" s="57"/>
      <c r="AN433" s="57"/>
    </row>
    <row r="434" customFormat="false" ht="12.75" hidden="false" customHeight="false" outlineLevel="0" collapsed="false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  <c r="AM434" s="57"/>
      <c r="AN434" s="57"/>
    </row>
    <row r="435" customFormat="false" ht="12.75" hidden="false" customHeight="false" outlineLevel="0" collapsed="false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  <c r="AM435" s="57"/>
      <c r="AN435" s="57"/>
    </row>
    <row r="436" customFormat="false" ht="12.75" hidden="false" customHeight="false" outlineLevel="0" collapsed="false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  <c r="AM436" s="57"/>
      <c r="AN436" s="57"/>
    </row>
    <row r="437" customFormat="false" ht="12.75" hidden="false" customHeight="false" outlineLevel="0" collapsed="false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  <c r="AM437" s="57"/>
      <c r="AN437" s="57"/>
    </row>
    <row r="438" customFormat="false" ht="12.75" hidden="false" customHeight="false" outlineLevel="0" collapsed="false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  <c r="AM438" s="57"/>
      <c r="AN438" s="57"/>
    </row>
    <row r="439" customFormat="false" ht="12.75" hidden="false" customHeight="false" outlineLevel="0" collapsed="false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  <c r="AM439" s="57"/>
      <c r="AN439" s="57"/>
    </row>
    <row r="440" customFormat="false" ht="12.75" hidden="false" customHeight="false" outlineLevel="0" collapsed="false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  <c r="AM440" s="57"/>
      <c r="AN440" s="57"/>
    </row>
    <row r="441" customFormat="false" ht="12.75" hidden="false" customHeight="false" outlineLevel="0" collapsed="false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  <c r="AM441" s="57"/>
      <c r="AN441" s="57"/>
    </row>
    <row r="442" customFormat="false" ht="12.75" hidden="false" customHeight="false" outlineLevel="0" collapsed="false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  <c r="AM442" s="57"/>
      <c r="AN442" s="57"/>
    </row>
    <row r="443" customFormat="false" ht="12.75" hidden="false" customHeight="false" outlineLevel="0" collapsed="false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  <c r="AM443" s="57"/>
      <c r="AN443" s="57"/>
    </row>
    <row r="444" customFormat="false" ht="12.75" hidden="false" customHeight="false" outlineLevel="0" collapsed="false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  <c r="AM444" s="57"/>
      <c r="AN444" s="57"/>
    </row>
    <row r="445" customFormat="false" ht="12.75" hidden="false" customHeight="false" outlineLevel="0" collapsed="false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  <c r="AM445" s="57"/>
      <c r="AN445" s="57"/>
    </row>
    <row r="446" customFormat="false" ht="12.75" hidden="false" customHeight="false" outlineLevel="0" collapsed="false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  <c r="AM446" s="57"/>
      <c r="AN446" s="57"/>
    </row>
    <row r="447" customFormat="false" ht="12.75" hidden="false" customHeight="false" outlineLevel="0" collapsed="false">
      <c r="A447" s="57"/>
      <c r="B447" s="57"/>
      <c r="C447" s="57"/>
      <c r="D447" s="57"/>
      <c r="E447" s="57"/>
      <c r="F447" s="57"/>
      <c r="G447" s="57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  <c r="AM447" s="57"/>
      <c r="AN447" s="57"/>
    </row>
    <row r="448" customFormat="false" ht="12.75" hidden="false" customHeight="false" outlineLevel="0" collapsed="false">
      <c r="A448" s="57"/>
      <c r="B448" s="57"/>
      <c r="C448" s="57"/>
      <c r="D448" s="57"/>
      <c r="E448" s="57"/>
      <c r="F448" s="57"/>
      <c r="G448" s="57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  <c r="AM448" s="57"/>
      <c r="AN448" s="57"/>
    </row>
    <row r="449" customFormat="false" ht="12.75" hidden="false" customHeight="false" outlineLevel="0" collapsed="false">
      <c r="A449" s="57"/>
      <c r="B449" s="57"/>
      <c r="C449" s="57"/>
      <c r="D449" s="57"/>
      <c r="E449" s="57"/>
      <c r="F449" s="57"/>
      <c r="G449" s="57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  <c r="AM449" s="57"/>
      <c r="AN449" s="57"/>
    </row>
    <row r="450" customFormat="false" ht="12.75" hidden="false" customHeight="false" outlineLevel="0" collapsed="false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  <c r="AM450" s="57"/>
      <c r="AN450" s="57"/>
    </row>
    <row r="451" customFormat="false" ht="12.75" hidden="false" customHeight="false" outlineLevel="0" collapsed="false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  <c r="AM451" s="57"/>
      <c r="AN451" s="57"/>
    </row>
    <row r="452" customFormat="false" ht="12.75" hidden="false" customHeight="false" outlineLevel="0" collapsed="false">
      <c r="A452" s="57"/>
      <c r="B452" s="57"/>
      <c r="C452" s="57"/>
      <c r="D452" s="57"/>
      <c r="E452" s="57"/>
      <c r="F452" s="57"/>
      <c r="G452" s="57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  <c r="AM452" s="57"/>
      <c r="AN452" s="57"/>
    </row>
    <row r="453" customFormat="false" ht="12.75" hidden="false" customHeight="false" outlineLevel="0" collapsed="false">
      <c r="A453" s="57"/>
      <c r="B453" s="57"/>
      <c r="C453" s="57"/>
      <c r="D453" s="57"/>
      <c r="E453" s="57"/>
      <c r="F453" s="57"/>
      <c r="G453" s="57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  <c r="AM453" s="57"/>
      <c r="AN453" s="57"/>
    </row>
    <row r="454" customFormat="false" ht="12.75" hidden="false" customHeight="false" outlineLevel="0" collapsed="false">
      <c r="A454" s="57"/>
      <c r="B454" s="57"/>
      <c r="C454" s="57"/>
      <c r="D454" s="57"/>
      <c r="E454" s="57"/>
      <c r="F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  <c r="AM454" s="57"/>
      <c r="AN454" s="57"/>
    </row>
    <row r="455" customFormat="false" ht="12.75" hidden="false" customHeight="false" outlineLevel="0" collapsed="false">
      <c r="A455" s="57"/>
      <c r="B455" s="57"/>
      <c r="C455" s="57"/>
      <c r="D455" s="57"/>
      <c r="E455" s="57"/>
      <c r="F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  <c r="AM455" s="57"/>
      <c r="AN455" s="57"/>
    </row>
    <row r="456" customFormat="false" ht="12.75" hidden="false" customHeight="false" outlineLevel="0" collapsed="false">
      <c r="A456" s="57"/>
      <c r="B456" s="57"/>
      <c r="C456" s="57"/>
      <c r="D456" s="57"/>
      <c r="E456" s="57"/>
      <c r="F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  <c r="AM456" s="57"/>
      <c r="AN456" s="57"/>
    </row>
    <row r="457" customFormat="false" ht="12.75" hidden="false" customHeight="false" outlineLevel="0" collapsed="false">
      <c r="A457" s="57"/>
      <c r="B457" s="57"/>
      <c r="C457" s="57"/>
      <c r="D457" s="57"/>
      <c r="E457" s="57"/>
      <c r="F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  <c r="AM457" s="57"/>
      <c r="AN457" s="57"/>
    </row>
    <row r="458" customFormat="false" ht="12.75" hidden="false" customHeight="false" outlineLevel="0" collapsed="false">
      <c r="A458" s="57"/>
      <c r="B458" s="57"/>
      <c r="C458" s="57"/>
      <c r="D458" s="57"/>
      <c r="E458" s="57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  <c r="AM458" s="57"/>
      <c r="AN458" s="57"/>
    </row>
    <row r="459" customFormat="false" ht="12.75" hidden="false" customHeight="false" outlineLevel="0" collapsed="false">
      <c r="A459" s="57"/>
      <c r="B459" s="57"/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  <c r="AM459" s="57"/>
      <c r="AN459" s="57"/>
    </row>
    <row r="460" customFormat="false" ht="12.75" hidden="false" customHeight="false" outlineLevel="0" collapsed="false">
      <c r="A460" s="57"/>
      <c r="B460" s="57"/>
      <c r="C460" s="57"/>
      <c r="D460" s="57"/>
      <c r="E460" s="57"/>
      <c r="F460" s="57"/>
      <c r="G460" s="57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  <c r="AM460" s="57"/>
      <c r="AN460" s="57"/>
    </row>
    <row r="461" customFormat="false" ht="12.75" hidden="false" customHeight="false" outlineLevel="0" collapsed="false">
      <c r="A461" s="57"/>
      <c r="B461" s="57"/>
      <c r="C461" s="57"/>
      <c r="D461" s="57"/>
      <c r="E461" s="57"/>
      <c r="F461" s="57"/>
      <c r="G461" s="57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  <c r="AM461" s="57"/>
      <c r="AN461" s="57"/>
    </row>
    <row r="462" customFormat="false" ht="12.75" hidden="false" customHeight="false" outlineLevel="0" collapsed="false">
      <c r="A462" s="57"/>
      <c r="B462" s="57"/>
      <c r="C462" s="57"/>
      <c r="D462" s="57"/>
      <c r="E462" s="57"/>
      <c r="F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  <c r="AM462" s="57"/>
      <c r="AN462" s="57"/>
    </row>
    <row r="463" customFormat="false" ht="12.75" hidden="false" customHeight="false" outlineLevel="0" collapsed="false">
      <c r="A463" s="57"/>
      <c r="B463" s="57"/>
      <c r="C463" s="57"/>
      <c r="D463" s="57"/>
      <c r="E463" s="57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  <c r="AM463" s="57"/>
      <c r="AN463" s="57"/>
    </row>
    <row r="464" customFormat="false" ht="12.75" hidden="false" customHeight="false" outlineLevel="0" collapsed="false">
      <c r="A464" s="57"/>
      <c r="B464" s="57"/>
      <c r="C464" s="57"/>
      <c r="D464" s="57"/>
      <c r="E464" s="57"/>
      <c r="F464" s="57"/>
      <c r="G464" s="57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  <c r="AM464" s="57"/>
      <c r="AN464" s="57"/>
    </row>
    <row r="465" customFormat="false" ht="12.75" hidden="false" customHeight="false" outlineLevel="0" collapsed="false">
      <c r="A465" s="57"/>
      <c r="B465" s="57"/>
      <c r="C465" s="57"/>
      <c r="D465" s="57"/>
      <c r="E465" s="57"/>
      <c r="F465" s="57"/>
      <c r="G465" s="57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  <c r="AM465" s="57"/>
      <c r="AN465" s="57"/>
    </row>
    <row r="466" customFormat="false" ht="12.75" hidden="false" customHeight="false" outlineLevel="0" collapsed="false">
      <c r="A466" s="57"/>
      <c r="B466" s="57"/>
      <c r="C466" s="57"/>
      <c r="D466" s="57"/>
      <c r="E466" s="57"/>
      <c r="F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  <c r="AM466" s="57"/>
      <c r="AN466" s="57"/>
    </row>
    <row r="467" customFormat="false" ht="12.75" hidden="false" customHeight="false" outlineLevel="0" collapsed="false">
      <c r="A467" s="57"/>
      <c r="B467" s="57"/>
      <c r="C467" s="57"/>
      <c r="D467" s="57"/>
      <c r="E467" s="57"/>
      <c r="F467" s="57"/>
      <c r="G467" s="57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  <c r="AM467" s="57"/>
      <c r="AN467" s="57"/>
    </row>
    <row r="468" customFormat="false" ht="12.75" hidden="false" customHeight="false" outlineLevel="0" collapsed="false">
      <c r="A468" s="57"/>
      <c r="B468" s="57"/>
      <c r="C468" s="57"/>
      <c r="D468" s="57"/>
      <c r="E468" s="57"/>
      <c r="F468" s="57"/>
      <c r="G468" s="57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  <c r="AM468" s="57"/>
      <c r="AN468" s="57"/>
    </row>
    <row r="469" customFormat="false" ht="12.75" hidden="false" customHeight="false" outlineLevel="0" collapsed="false">
      <c r="A469" s="57"/>
      <c r="B469" s="57"/>
      <c r="C469" s="57"/>
      <c r="D469" s="57"/>
      <c r="E469" s="57"/>
      <c r="F469" s="57"/>
      <c r="G469" s="57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  <c r="AM469" s="57"/>
      <c r="AN469" s="57"/>
    </row>
    <row r="470" customFormat="false" ht="12.75" hidden="false" customHeight="false" outlineLevel="0" collapsed="false">
      <c r="A470" s="57"/>
      <c r="B470" s="57"/>
      <c r="C470" s="57"/>
      <c r="D470" s="57"/>
      <c r="E470" s="57"/>
      <c r="F470" s="57"/>
      <c r="G470" s="57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  <c r="AM470" s="57"/>
      <c r="AN470" s="57"/>
    </row>
    <row r="471" customFormat="false" ht="12.75" hidden="false" customHeight="false" outlineLevel="0" collapsed="false">
      <c r="A471" s="57"/>
      <c r="B471" s="57"/>
      <c r="C471" s="57"/>
      <c r="D471" s="57"/>
      <c r="E471" s="57"/>
      <c r="F471" s="57"/>
      <c r="G471" s="57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  <c r="AM471" s="57"/>
      <c r="AN471" s="57"/>
    </row>
    <row r="472" customFormat="false" ht="12.75" hidden="false" customHeight="false" outlineLevel="0" collapsed="false">
      <c r="A472" s="57"/>
      <c r="B472" s="57"/>
      <c r="C472" s="57"/>
      <c r="D472" s="57"/>
      <c r="E472" s="57"/>
      <c r="F472" s="57"/>
      <c r="G472" s="57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  <c r="AM472" s="57"/>
      <c r="AN472" s="57"/>
    </row>
    <row r="473" customFormat="false" ht="12.75" hidden="false" customHeight="false" outlineLevel="0" collapsed="false">
      <c r="A473" s="57"/>
      <c r="B473" s="57"/>
      <c r="C473" s="57"/>
      <c r="D473" s="57"/>
      <c r="E473" s="57"/>
      <c r="F473" s="57"/>
      <c r="G473" s="57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  <c r="AM473" s="57"/>
      <c r="AN473" s="57"/>
    </row>
    <row r="474" customFormat="false" ht="12.75" hidden="false" customHeight="false" outlineLevel="0" collapsed="false">
      <c r="A474" s="57"/>
      <c r="B474" s="57"/>
      <c r="C474" s="57"/>
      <c r="D474" s="57"/>
      <c r="E474" s="57"/>
      <c r="F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  <c r="AM474" s="57"/>
      <c r="AN474" s="57"/>
    </row>
    <row r="475" customFormat="false" ht="12.75" hidden="false" customHeight="false" outlineLevel="0" collapsed="false">
      <c r="A475" s="57"/>
      <c r="B475" s="57"/>
      <c r="C475" s="57"/>
      <c r="D475" s="57"/>
      <c r="E475" s="57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  <c r="AM475" s="57"/>
      <c r="AN475" s="57"/>
    </row>
    <row r="476" customFormat="false" ht="12.75" hidden="false" customHeight="false" outlineLevel="0" collapsed="false">
      <c r="A476" s="57"/>
      <c r="B476" s="57"/>
      <c r="C476" s="57"/>
      <c r="D476" s="57"/>
      <c r="E476" s="57"/>
      <c r="F476" s="57"/>
      <c r="G476" s="57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  <c r="AM476" s="57"/>
      <c r="AN476" s="57"/>
    </row>
    <row r="477" customFormat="false" ht="12.75" hidden="false" customHeight="false" outlineLevel="0" collapsed="false">
      <c r="A477" s="57"/>
      <c r="B477" s="57"/>
      <c r="C477" s="57"/>
      <c r="D477" s="57"/>
      <c r="E477" s="57"/>
      <c r="F477" s="57"/>
      <c r="G477" s="57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  <c r="AM477" s="57"/>
      <c r="AN477" s="57"/>
    </row>
    <row r="478" customFormat="false" ht="12.75" hidden="false" customHeight="false" outlineLevel="0" collapsed="false">
      <c r="A478" s="57"/>
      <c r="B478" s="57"/>
      <c r="C478" s="57"/>
      <c r="D478" s="57"/>
      <c r="E478" s="57"/>
      <c r="F478" s="57"/>
      <c r="G478" s="57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  <c r="AM478" s="57"/>
      <c r="AN478" s="57"/>
    </row>
    <row r="479" customFormat="false" ht="12.75" hidden="false" customHeight="false" outlineLevel="0" collapsed="false">
      <c r="A479" s="57"/>
      <c r="B479" s="57"/>
      <c r="C479" s="57"/>
      <c r="D479" s="57"/>
      <c r="E479" s="57"/>
      <c r="F479" s="57"/>
      <c r="G479" s="57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  <c r="AM479" s="57"/>
      <c r="AN479" s="57"/>
    </row>
    <row r="480" customFormat="false" ht="12.75" hidden="false" customHeight="false" outlineLevel="0" collapsed="false">
      <c r="A480" s="57"/>
      <c r="B480" s="57"/>
      <c r="C480" s="57"/>
      <c r="D480" s="57"/>
      <c r="E480" s="57"/>
      <c r="F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  <c r="AM480" s="57"/>
      <c r="AN480" s="57"/>
    </row>
    <row r="481" customFormat="false" ht="12.75" hidden="false" customHeight="false" outlineLevel="0" collapsed="false">
      <c r="A481" s="57"/>
      <c r="B481" s="57"/>
      <c r="C481" s="57"/>
      <c r="D481" s="57"/>
      <c r="E481" s="57"/>
      <c r="F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  <c r="AM481" s="57"/>
      <c r="AN481" s="57"/>
    </row>
    <row r="482" customFormat="false" ht="12.75" hidden="false" customHeight="false" outlineLevel="0" collapsed="false">
      <c r="A482" s="57"/>
      <c r="B482" s="57"/>
      <c r="C482" s="57"/>
      <c r="D482" s="57"/>
      <c r="E482" s="57"/>
      <c r="F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  <c r="AM482" s="57"/>
      <c r="AN482" s="57"/>
    </row>
    <row r="483" customFormat="false" ht="12.75" hidden="false" customHeight="false" outlineLevel="0" collapsed="false">
      <c r="A483" s="57"/>
      <c r="B483" s="57"/>
      <c r="C483" s="57"/>
      <c r="D483" s="57"/>
      <c r="E483" s="57"/>
      <c r="F483" s="57"/>
      <c r="G483" s="57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  <c r="AM483" s="57"/>
      <c r="AN483" s="57"/>
    </row>
    <row r="484" customFormat="false" ht="12.75" hidden="false" customHeight="false" outlineLevel="0" collapsed="false">
      <c r="A484" s="57"/>
      <c r="B484" s="57"/>
      <c r="C484" s="57"/>
      <c r="D484" s="57"/>
      <c r="E484" s="57"/>
      <c r="F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  <c r="AM484" s="57"/>
      <c r="AN484" s="57"/>
    </row>
    <row r="485" customFormat="false" ht="12.75" hidden="false" customHeight="false" outlineLevel="0" collapsed="false">
      <c r="A485" s="57"/>
      <c r="B485" s="57"/>
      <c r="C485" s="57"/>
      <c r="D485" s="57"/>
      <c r="E485" s="57"/>
      <c r="F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  <c r="AM485" s="57"/>
      <c r="AN485" s="57"/>
    </row>
    <row r="486" customFormat="false" ht="12.75" hidden="false" customHeight="false" outlineLevel="0" collapsed="false">
      <c r="A486" s="57"/>
      <c r="B486" s="57"/>
      <c r="C486" s="57"/>
      <c r="D486" s="57"/>
      <c r="E486" s="57"/>
      <c r="F486" s="57"/>
      <c r="G486" s="57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  <c r="AM486" s="57"/>
      <c r="AN486" s="57"/>
    </row>
    <row r="487" customFormat="false" ht="12.75" hidden="false" customHeight="false" outlineLevel="0" collapsed="false">
      <c r="A487" s="57"/>
      <c r="B487" s="57"/>
      <c r="C487" s="57"/>
      <c r="D487" s="57"/>
      <c r="E487" s="57"/>
      <c r="F487" s="57"/>
      <c r="G487" s="57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  <c r="AM487" s="57"/>
      <c r="AN487" s="57"/>
    </row>
    <row r="488" customFormat="false" ht="12.75" hidden="false" customHeight="false" outlineLevel="0" collapsed="false">
      <c r="A488" s="57"/>
      <c r="B488" s="57"/>
      <c r="C488" s="57"/>
      <c r="D488" s="57"/>
      <c r="E488" s="57"/>
      <c r="F488" s="57"/>
      <c r="G488" s="57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  <c r="AM488" s="57"/>
      <c r="AN488" s="57"/>
    </row>
    <row r="489" customFormat="false" ht="12.75" hidden="false" customHeight="false" outlineLevel="0" collapsed="false">
      <c r="A489" s="57"/>
      <c r="B489" s="57"/>
      <c r="C489" s="57"/>
      <c r="D489" s="57"/>
      <c r="E489" s="57"/>
      <c r="F489" s="57"/>
      <c r="G489" s="57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  <c r="AM489" s="57"/>
      <c r="AN489" s="57"/>
    </row>
    <row r="490" customFormat="false" ht="12.75" hidden="false" customHeight="false" outlineLevel="0" collapsed="false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  <c r="AM490" s="57"/>
      <c r="AN490" s="57"/>
    </row>
    <row r="491" customFormat="false" ht="12.75" hidden="false" customHeight="false" outlineLevel="0" collapsed="false">
      <c r="A491" s="57"/>
      <c r="B491" s="57"/>
      <c r="C491" s="57"/>
      <c r="D491" s="57"/>
      <c r="E491" s="57"/>
      <c r="F491" s="57"/>
      <c r="G491" s="57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  <c r="AM491" s="57"/>
      <c r="AN491" s="57"/>
    </row>
    <row r="492" customFormat="false" ht="12.75" hidden="false" customHeight="false" outlineLevel="0" collapsed="false">
      <c r="A492" s="57"/>
      <c r="B492" s="57"/>
      <c r="C492" s="57"/>
      <c r="D492" s="57"/>
      <c r="E492" s="57"/>
      <c r="F492" s="57"/>
      <c r="G492" s="57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  <c r="AM492" s="57"/>
      <c r="AN492" s="57"/>
    </row>
    <row r="493" customFormat="false" ht="12.75" hidden="false" customHeight="false" outlineLevel="0" collapsed="false">
      <c r="A493" s="57"/>
      <c r="B493" s="57"/>
      <c r="C493" s="57"/>
      <c r="D493" s="57"/>
      <c r="E493" s="57"/>
      <c r="F493" s="57"/>
      <c r="G493" s="57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  <c r="AM493" s="57"/>
      <c r="AN493" s="57"/>
    </row>
    <row r="494" customFormat="false" ht="12.75" hidden="false" customHeight="false" outlineLevel="0" collapsed="false">
      <c r="A494" s="57"/>
      <c r="B494" s="57"/>
      <c r="C494" s="57"/>
      <c r="D494" s="57"/>
      <c r="E494" s="57"/>
      <c r="F494" s="57"/>
      <c r="G494" s="57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  <c r="AM494" s="57"/>
      <c r="AN494" s="57"/>
    </row>
    <row r="495" customFormat="false" ht="12.75" hidden="false" customHeight="false" outlineLevel="0" collapsed="false">
      <c r="A495" s="57"/>
      <c r="B495" s="57"/>
      <c r="C495" s="57"/>
      <c r="D495" s="57"/>
      <c r="E495" s="57"/>
      <c r="F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  <c r="AM495" s="57"/>
      <c r="AN495" s="57"/>
    </row>
    <row r="496" customFormat="false" ht="12.75" hidden="false" customHeight="false" outlineLevel="0" collapsed="false">
      <c r="A496" s="57"/>
      <c r="B496" s="57"/>
      <c r="C496" s="57"/>
      <c r="D496" s="57"/>
      <c r="E496" s="57"/>
      <c r="F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  <c r="AM496" s="57"/>
      <c r="AN496" s="57"/>
    </row>
    <row r="497" customFormat="false" ht="12.75" hidden="false" customHeight="false" outlineLevel="0" collapsed="false">
      <c r="A497" s="57"/>
      <c r="B497" s="57"/>
      <c r="C497" s="57"/>
      <c r="D497" s="57"/>
      <c r="E497" s="57"/>
      <c r="F497" s="57"/>
      <c r="G497" s="57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  <c r="AM497" s="57"/>
      <c r="AN497" s="57"/>
    </row>
    <row r="498" customFormat="false" ht="12.75" hidden="false" customHeight="false" outlineLevel="0" collapsed="false">
      <c r="A498" s="57"/>
      <c r="B498" s="57"/>
      <c r="C498" s="57"/>
      <c r="D498" s="57"/>
      <c r="E498" s="57"/>
      <c r="F498" s="57"/>
      <c r="G498" s="57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  <c r="AM498" s="57"/>
      <c r="AN498" s="57"/>
    </row>
    <row r="499" customFormat="false" ht="12.75" hidden="false" customHeight="false" outlineLevel="0" collapsed="false">
      <c r="A499" s="57"/>
      <c r="B499" s="57"/>
      <c r="C499" s="57"/>
      <c r="D499" s="57"/>
      <c r="E499" s="57"/>
      <c r="F499" s="57"/>
      <c r="G499" s="57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  <c r="AM499" s="57"/>
      <c r="AN499" s="57"/>
    </row>
    <row r="500" customFormat="false" ht="12.75" hidden="false" customHeight="false" outlineLevel="0" collapsed="false">
      <c r="A500" s="57"/>
      <c r="B500" s="57"/>
      <c r="C500" s="57"/>
      <c r="D500" s="57"/>
      <c r="E500" s="57"/>
      <c r="F500" s="57"/>
      <c r="G500" s="57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  <c r="AM500" s="57"/>
      <c r="AN500" s="57"/>
    </row>
    <row r="501" customFormat="false" ht="12.75" hidden="false" customHeight="false" outlineLevel="0" collapsed="false">
      <c r="A501" s="57"/>
      <c r="B501" s="57"/>
      <c r="C501" s="57"/>
      <c r="D501" s="57"/>
      <c r="E501" s="57"/>
      <c r="F501" s="57"/>
      <c r="G501" s="57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  <c r="AM501" s="57"/>
      <c r="AN501" s="57"/>
    </row>
    <row r="502" customFormat="false" ht="12.75" hidden="false" customHeight="false" outlineLevel="0" collapsed="false">
      <c r="A502" s="57"/>
      <c r="B502" s="57"/>
      <c r="C502" s="57"/>
      <c r="D502" s="57"/>
      <c r="E502" s="57"/>
      <c r="F502" s="57"/>
      <c r="G502" s="57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  <c r="AM502" s="57"/>
      <c r="AN502" s="57"/>
    </row>
    <row r="503" customFormat="false" ht="12.75" hidden="false" customHeight="false" outlineLevel="0" collapsed="false">
      <c r="A503" s="57"/>
      <c r="B503" s="57"/>
      <c r="C503" s="57"/>
      <c r="D503" s="57"/>
      <c r="E503" s="57"/>
      <c r="F503" s="57"/>
      <c r="G503" s="57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  <c r="AM503" s="57"/>
      <c r="AN503" s="57"/>
    </row>
    <row r="504" customFormat="false" ht="12.75" hidden="false" customHeight="false" outlineLevel="0" collapsed="false">
      <c r="A504" s="57"/>
      <c r="B504" s="57"/>
      <c r="C504" s="57"/>
      <c r="D504" s="57"/>
      <c r="E504" s="57"/>
      <c r="F504" s="57"/>
      <c r="G504" s="57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  <c r="AM504" s="57"/>
      <c r="AN504" s="57"/>
    </row>
    <row r="505" customFormat="false" ht="12.75" hidden="false" customHeight="false" outlineLevel="0" collapsed="false">
      <c r="A505" s="57"/>
      <c r="B505" s="57"/>
      <c r="C505" s="57"/>
      <c r="D505" s="57"/>
      <c r="E505" s="57"/>
      <c r="F505" s="57"/>
      <c r="G505" s="57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  <c r="AM505" s="57"/>
      <c r="AN505" s="57"/>
    </row>
    <row r="506" customFormat="false" ht="12.75" hidden="false" customHeight="false" outlineLevel="0" collapsed="false">
      <c r="A506" s="57"/>
      <c r="B506" s="57"/>
      <c r="C506" s="57"/>
      <c r="D506" s="57"/>
      <c r="E506" s="57"/>
      <c r="F506" s="57"/>
      <c r="G506" s="57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  <c r="AM506" s="57"/>
      <c r="AN506" s="57"/>
    </row>
    <row r="507" customFormat="false" ht="12.75" hidden="false" customHeight="false" outlineLevel="0" collapsed="false">
      <c r="A507" s="57"/>
      <c r="B507" s="57"/>
      <c r="C507" s="57"/>
      <c r="D507" s="57"/>
      <c r="E507" s="57"/>
      <c r="F507" s="57"/>
      <c r="G507" s="57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  <c r="AM507" s="57"/>
      <c r="AN507" s="57"/>
    </row>
    <row r="508" customFormat="false" ht="12.75" hidden="false" customHeight="false" outlineLevel="0" collapsed="false">
      <c r="A508" s="57"/>
      <c r="B508" s="57"/>
      <c r="C508" s="57"/>
      <c r="D508" s="57"/>
      <c r="E508" s="57"/>
      <c r="F508" s="57"/>
      <c r="G508" s="57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  <c r="AM508" s="57"/>
      <c r="AN508" s="57"/>
    </row>
    <row r="509" customFormat="false" ht="12.75" hidden="false" customHeight="false" outlineLevel="0" collapsed="false">
      <c r="A509" s="57"/>
      <c r="B509" s="57"/>
      <c r="C509" s="57"/>
      <c r="D509" s="57"/>
      <c r="E509" s="57"/>
      <c r="F509" s="57"/>
      <c r="G509" s="57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  <c r="AM509" s="57"/>
      <c r="AN509" s="57"/>
    </row>
    <row r="510" customFormat="false" ht="12.75" hidden="false" customHeight="false" outlineLevel="0" collapsed="false">
      <c r="A510" s="57"/>
      <c r="B510" s="57"/>
      <c r="C510" s="57"/>
      <c r="D510" s="57"/>
      <c r="E510" s="57"/>
      <c r="F510" s="57"/>
      <c r="G510" s="57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  <c r="AM510" s="57"/>
      <c r="AN510" s="57"/>
    </row>
    <row r="511" customFormat="false" ht="12.75" hidden="false" customHeight="false" outlineLevel="0" collapsed="false">
      <c r="A511" s="57"/>
      <c r="B511" s="57"/>
      <c r="C511" s="57"/>
      <c r="D511" s="57"/>
      <c r="E511" s="57"/>
      <c r="F511" s="57"/>
      <c r="G511" s="57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  <c r="AM511" s="57"/>
      <c r="AN511" s="57"/>
    </row>
    <row r="512" customFormat="false" ht="12.75" hidden="false" customHeight="false" outlineLevel="0" collapsed="false">
      <c r="A512" s="57"/>
      <c r="B512" s="57"/>
      <c r="C512" s="57"/>
      <c r="D512" s="57"/>
      <c r="E512" s="57"/>
      <c r="F512" s="57"/>
      <c r="G512" s="57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  <c r="AM512" s="57"/>
      <c r="AN512" s="57"/>
    </row>
    <row r="513" customFormat="false" ht="12.75" hidden="false" customHeight="false" outlineLevel="0" collapsed="false">
      <c r="A513" s="57"/>
      <c r="B513" s="57"/>
      <c r="C513" s="57"/>
      <c r="D513" s="57"/>
      <c r="E513" s="57"/>
      <c r="F513" s="57"/>
      <c r="G513" s="57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  <c r="AM513" s="57"/>
      <c r="AN513" s="57"/>
    </row>
    <row r="514" customFormat="false" ht="12.75" hidden="false" customHeight="false" outlineLevel="0" collapsed="false">
      <c r="A514" s="57"/>
      <c r="B514" s="57"/>
      <c r="C514" s="57"/>
      <c r="D514" s="57"/>
      <c r="E514" s="57"/>
      <c r="F514" s="57"/>
      <c r="G514" s="57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  <c r="AM514" s="57"/>
      <c r="AN514" s="57"/>
    </row>
    <row r="515" customFormat="false" ht="12.75" hidden="false" customHeight="false" outlineLevel="0" collapsed="false">
      <c r="A515" s="57"/>
      <c r="B515" s="57"/>
      <c r="C515" s="57"/>
      <c r="D515" s="57"/>
      <c r="E515" s="57"/>
      <c r="F515" s="57"/>
      <c r="G515" s="57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  <c r="AM515" s="57"/>
      <c r="AN515" s="57"/>
    </row>
    <row r="516" customFormat="false" ht="12.75" hidden="false" customHeight="false" outlineLevel="0" collapsed="false">
      <c r="A516" s="57"/>
      <c r="B516" s="57"/>
      <c r="C516" s="57"/>
      <c r="D516" s="57"/>
      <c r="E516" s="57"/>
      <c r="F516" s="57"/>
      <c r="G516" s="57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  <c r="AM516" s="57"/>
      <c r="AN516" s="57"/>
    </row>
    <row r="517" customFormat="false" ht="12.75" hidden="false" customHeight="false" outlineLevel="0" collapsed="false">
      <c r="A517" s="57"/>
      <c r="B517" s="57"/>
      <c r="C517" s="57"/>
      <c r="D517" s="57"/>
      <c r="E517" s="57"/>
      <c r="F517" s="57"/>
      <c r="G517" s="57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  <c r="AM517" s="57"/>
      <c r="AN517" s="57"/>
    </row>
    <row r="518" customFormat="false" ht="12.75" hidden="false" customHeight="false" outlineLevel="0" collapsed="false">
      <c r="A518" s="57"/>
      <c r="B518" s="57"/>
      <c r="C518" s="57"/>
      <c r="D518" s="57"/>
      <c r="E518" s="57"/>
      <c r="F518" s="57"/>
      <c r="G518" s="57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  <c r="AM518" s="57"/>
      <c r="AN518" s="57"/>
    </row>
    <row r="519" customFormat="false" ht="12.75" hidden="false" customHeight="false" outlineLevel="0" collapsed="false">
      <c r="A519" s="57"/>
      <c r="B519" s="57"/>
      <c r="C519" s="57"/>
      <c r="D519" s="57"/>
      <c r="E519" s="57"/>
      <c r="F519" s="57"/>
      <c r="G519" s="57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  <c r="AM519" s="57"/>
      <c r="AN519" s="57"/>
    </row>
    <row r="520" customFormat="false" ht="12.75" hidden="false" customHeight="false" outlineLevel="0" collapsed="false">
      <c r="A520" s="57"/>
      <c r="B520" s="57"/>
      <c r="C520" s="57"/>
      <c r="D520" s="57"/>
      <c r="E520" s="57"/>
      <c r="F520" s="57"/>
      <c r="G520" s="57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  <c r="AM520" s="57"/>
      <c r="AN520" s="57"/>
    </row>
    <row r="521" customFormat="false" ht="12.75" hidden="false" customHeight="false" outlineLevel="0" collapsed="false">
      <c r="A521" s="57"/>
      <c r="B521" s="57"/>
      <c r="C521" s="57"/>
      <c r="D521" s="57"/>
      <c r="E521" s="57"/>
      <c r="F521" s="57"/>
      <c r="G521" s="57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  <c r="AM521" s="57"/>
      <c r="AN521" s="57"/>
    </row>
    <row r="522" customFormat="false" ht="12.75" hidden="false" customHeight="false" outlineLevel="0" collapsed="false">
      <c r="A522" s="57"/>
      <c r="B522" s="57"/>
      <c r="C522" s="57"/>
      <c r="D522" s="57"/>
      <c r="E522" s="57"/>
      <c r="F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  <c r="AM522" s="57"/>
      <c r="AN522" s="57"/>
    </row>
    <row r="523" customFormat="false" ht="12.75" hidden="false" customHeight="false" outlineLevel="0" collapsed="false">
      <c r="A523" s="57"/>
      <c r="B523" s="57"/>
      <c r="C523" s="57"/>
      <c r="D523" s="57"/>
      <c r="E523" s="57"/>
      <c r="F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  <c r="AM523" s="57"/>
      <c r="AN523" s="57"/>
    </row>
    <row r="524" customFormat="false" ht="12.75" hidden="false" customHeight="false" outlineLevel="0" collapsed="false">
      <c r="A524" s="57"/>
      <c r="B524" s="57"/>
      <c r="C524" s="57"/>
      <c r="D524" s="57"/>
      <c r="E524" s="57"/>
      <c r="F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  <c r="AM524" s="57"/>
      <c r="AN524" s="57"/>
    </row>
    <row r="525" customFormat="false" ht="12.75" hidden="false" customHeight="false" outlineLevel="0" collapsed="false">
      <c r="A525" s="57"/>
      <c r="B525" s="57"/>
      <c r="C525" s="57"/>
      <c r="D525" s="57"/>
      <c r="E525" s="57"/>
      <c r="F525" s="57"/>
      <c r="G525" s="57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  <c r="AM525" s="57"/>
      <c r="AN525" s="57"/>
    </row>
    <row r="526" customFormat="false" ht="12.75" hidden="false" customHeight="false" outlineLevel="0" collapsed="false">
      <c r="A526" s="57"/>
      <c r="B526" s="57"/>
      <c r="C526" s="57"/>
      <c r="D526" s="57"/>
      <c r="E526" s="57"/>
      <c r="F526" s="57"/>
      <c r="G526" s="57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  <c r="AM526" s="57"/>
      <c r="AN526" s="57"/>
    </row>
    <row r="527" customFormat="false" ht="12.75" hidden="false" customHeight="false" outlineLevel="0" collapsed="false">
      <c r="A527" s="57"/>
      <c r="B527" s="57"/>
      <c r="C527" s="57"/>
      <c r="D527" s="57"/>
      <c r="E527" s="57"/>
      <c r="F527" s="57"/>
      <c r="G527" s="57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  <c r="AM527" s="57"/>
      <c r="AN527" s="57"/>
    </row>
    <row r="528" customFormat="false" ht="12.75" hidden="false" customHeight="false" outlineLevel="0" collapsed="false">
      <c r="A528" s="57"/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  <c r="AM528" s="57"/>
      <c r="AN528" s="57"/>
    </row>
    <row r="529" customFormat="false" ht="12.75" hidden="false" customHeight="false" outlineLevel="0" collapsed="false">
      <c r="A529" s="57"/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  <c r="AM529" s="57"/>
      <c r="AN529" s="57"/>
    </row>
    <row r="530" customFormat="false" ht="12.75" hidden="false" customHeight="false" outlineLevel="0" collapsed="false">
      <c r="A530" s="57"/>
      <c r="B530" s="57"/>
      <c r="C530" s="57"/>
      <c r="D530" s="57"/>
      <c r="E530" s="57"/>
      <c r="F530" s="57"/>
      <c r="G530" s="57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  <c r="AM530" s="57"/>
      <c r="AN530" s="57"/>
    </row>
    <row r="531" customFormat="false" ht="12.75" hidden="false" customHeight="false" outlineLevel="0" collapsed="false">
      <c r="A531" s="57"/>
      <c r="B531" s="57"/>
      <c r="C531" s="57"/>
      <c r="D531" s="57"/>
      <c r="E531" s="57"/>
      <c r="F531" s="57"/>
      <c r="G531" s="57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  <c r="AM531" s="57"/>
      <c r="AN531" s="57"/>
    </row>
    <row r="532" customFormat="false" ht="12.75" hidden="false" customHeight="false" outlineLevel="0" collapsed="false">
      <c r="A532" s="57"/>
      <c r="B532" s="57"/>
      <c r="C532" s="57"/>
      <c r="D532" s="57"/>
      <c r="E532" s="57"/>
      <c r="F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  <c r="AM532" s="57"/>
      <c r="AN532" s="57"/>
    </row>
    <row r="533" customFormat="false" ht="12.75" hidden="false" customHeight="false" outlineLevel="0" collapsed="false">
      <c r="A533" s="57"/>
      <c r="B533" s="57"/>
      <c r="C533" s="57"/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  <c r="AM533" s="57"/>
      <c r="AN533" s="57"/>
    </row>
    <row r="534" customFormat="false" ht="12.75" hidden="false" customHeight="false" outlineLevel="0" collapsed="false">
      <c r="A534" s="57"/>
      <c r="B534" s="57"/>
      <c r="C534" s="57"/>
      <c r="D534" s="57"/>
      <c r="E534" s="57"/>
      <c r="F534" s="57"/>
      <c r="G534" s="57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  <c r="AM534" s="57"/>
      <c r="AN534" s="57"/>
    </row>
    <row r="535" customFormat="false" ht="12.75" hidden="false" customHeight="false" outlineLevel="0" collapsed="false">
      <c r="A535" s="57"/>
      <c r="B535" s="57"/>
      <c r="C535" s="57"/>
      <c r="D535" s="57"/>
      <c r="E535" s="57"/>
      <c r="F535" s="57"/>
      <c r="G535" s="57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  <c r="AM535" s="57"/>
      <c r="AN535" s="57"/>
    </row>
    <row r="536" customFormat="false" ht="12.75" hidden="false" customHeight="false" outlineLevel="0" collapsed="false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  <c r="AM536" s="57"/>
      <c r="AN536" s="57"/>
    </row>
    <row r="537" customFormat="false" ht="12.75" hidden="false" customHeight="false" outlineLevel="0" collapsed="false">
      <c r="A537" s="57"/>
      <c r="B537" s="57"/>
      <c r="C537" s="57"/>
      <c r="D537" s="57"/>
      <c r="E537" s="57"/>
      <c r="F537" s="57"/>
      <c r="G537" s="57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  <c r="AM537" s="57"/>
      <c r="AN537" s="57"/>
    </row>
    <row r="538" customFormat="false" ht="12.75" hidden="false" customHeight="false" outlineLevel="0" collapsed="false">
      <c r="A538" s="57"/>
      <c r="B538" s="57"/>
      <c r="C538" s="57"/>
      <c r="D538" s="57"/>
      <c r="E538" s="57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  <c r="AM538" s="57"/>
      <c r="AN538" s="57"/>
    </row>
    <row r="539" customFormat="false" ht="12.75" hidden="false" customHeight="false" outlineLevel="0" collapsed="false">
      <c r="A539" s="57"/>
      <c r="B539" s="57"/>
      <c r="C539" s="57"/>
      <c r="D539" s="57"/>
      <c r="E539" s="57"/>
      <c r="F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  <c r="AM539" s="57"/>
      <c r="AN539" s="57"/>
    </row>
    <row r="540" customFormat="false" ht="12.75" hidden="false" customHeight="false" outlineLevel="0" collapsed="false">
      <c r="A540" s="57"/>
      <c r="B540" s="57"/>
      <c r="C540" s="57"/>
      <c r="D540" s="57"/>
      <c r="E540" s="57"/>
      <c r="F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  <c r="AM540" s="57"/>
      <c r="AN540" s="57"/>
    </row>
    <row r="541" customFormat="false" ht="12.75" hidden="false" customHeight="false" outlineLevel="0" collapsed="false">
      <c r="A541" s="57"/>
      <c r="B541" s="57"/>
      <c r="C541" s="57"/>
      <c r="D541" s="57"/>
      <c r="E541" s="57"/>
      <c r="F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  <c r="AM541" s="57"/>
      <c r="AN541" s="57"/>
    </row>
    <row r="542" customFormat="false" ht="12.75" hidden="false" customHeight="false" outlineLevel="0" collapsed="false">
      <c r="A542" s="57"/>
      <c r="B542" s="57"/>
      <c r="C542" s="57"/>
      <c r="D542" s="57"/>
      <c r="E542" s="57"/>
      <c r="F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  <c r="AM542" s="57"/>
      <c r="AN542" s="57"/>
    </row>
    <row r="543" customFormat="false" ht="12.75" hidden="false" customHeight="false" outlineLevel="0" collapsed="false">
      <c r="A543" s="57"/>
      <c r="B543" s="57"/>
      <c r="C543" s="57"/>
      <c r="D543" s="57"/>
      <c r="E543" s="57"/>
      <c r="F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  <c r="AM543" s="57"/>
      <c r="AN543" s="57"/>
    </row>
    <row r="544" customFormat="false" ht="12.75" hidden="false" customHeight="false" outlineLevel="0" collapsed="false">
      <c r="A544" s="57"/>
      <c r="B544" s="57"/>
      <c r="C544" s="57"/>
      <c r="D544" s="57"/>
      <c r="E544" s="57"/>
      <c r="F544" s="57"/>
      <c r="G544" s="57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  <c r="AM544" s="57"/>
      <c r="AN544" s="57"/>
    </row>
    <row r="545" customFormat="false" ht="12.75" hidden="false" customHeight="false" outlineLevel="0" collapsed="false">
      <c r="A545" s="57"/>
      <c r="B545" s="57"/>
      <c r="C545" s="57"/>
      <c r="D545" s="57"/>
      <c r="E545" s="57"/>
      <c r="F545" s="57"/>
      <c r="G545" s="57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  <c r="AM545" s="57"/>
      <c r="AN545" s="57"/>
    </row>
    <row r="546" customFormat="false" ht="12.75" hidden="false" customHeight="false" outlineLevel="0" collapsed="false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  <c r="AM546" s="57"/>
      <c r="AN546" s="57"/>
    </row>
    <row r="547" customFormat="false" ht="12.75" hidden="false" customHeight="false" outlineLevel="0" collapsed="false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  <c r="AM547" s="57"/>
      <c r="AN547" s="57"/>
    </row>
    <row r="548" customFormat="false" ht="12.75" hidden="false" customHeight="false" outlineLevel="0" collapsed="false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  <c r="AM548" s="57"/>
      <c r="AN548" s="57"/>
    </row>
    <row r="549" customFormat="false" ht="12.75" hidden="false" customHeight="false" outlineLevel="0" collapsed="false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  <c r="AM549" s="57"/>
      <c r="AN549" s="57"/>
    </row>
    <row r="550" customFormat="false" ht="12.75" hidden="false" customHeight="false" outlineLevel="0" collapsed="false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  <c r="AM550" s="57"/>
      <c r="AN550" s="57"/>
    </row>
    <row r="551" customFormat="false" ht="12.75" hidden="false" customHeight="false" outlineLevel="0" collapsed="false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  <c r="AM551" s="57"/>
      <c r="AN551" s="57"/>
    </row>
    <row r="552" customFormat="false" ht="12.75" hidden="false" customHeight="false" outlineLevel="0" collapsed="false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  <c r="AM552" s="57"/>
      <c r="AN552" s="57"/>
    </row>
    <row r="553" customFormat="false" ht="12.75" hidden="false" customHeight="false" outlineLevel="0" collapsed="false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  <c r="AM553" s="57"/>
      <c r="AN553" s="57"/>
    </row>
    <row r="554" customFormat="false" ht="12.75" hidden="false" customHeight="false" outlineLevel="0" collapsed="false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  <c r="AM554" s="57"/>
      <c r="AN554" s="57"/>
    </row>
    <row r="555" customFormat="false" ht="12.75" hidden="false" customHeight="false" outlineLevel="0" collapsed="false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  <c r="AM555" s="57"/>
      <c r="AN555" s="57"/>
    </row>
    <row r="556" customFormat="false" ht="12.75" hidden="false" customHeight="false" outlineLevel="0" collapsed="false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  <c r="AM556" s="57"/>
      <c r="AN556" s="57"/>
    </row>
    <row r="557" customFormat="false" ht="12.75" hidden="false" customHeight="false" outlineLevel="0" collapsed="false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  <c r="AM557" s="57"/>
      <c r="AN557" s="57"/>
    </row>
    <row r="558" customFormat="false" ht="12.75" hidden="false" customHeight="false" outlineLevel="0" collapsed="false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  <c r="AM558" s="57"/>
      <c r="AN558" s="57"/>
    </row>
    <row r="559" customFormat="false" ht="12.75" hidden="false" customHeight="false" outlineLevel="0" collapsed="false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  <c r="AM559" s="57"/>
      <c r="AN559" s="57"/>
    </row>
    <row r="560" customFormat="false" ht="12.75" hidden="false" customHeight="false" outlineLevel="0" collapsed="false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  <c r="AM560" s="57"/>
      <c r="AN560" s="57"/>
    </row>
    <row r="561" customFormat="false" ht="12.75" hidden="false" customHeight="false" outlineLevel="0" collapsed="false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  <c r="AM561" s="57"/>
      <c r="AN561" s="57"/>
    </row>
    <row r="562" customFormat="false" ht="12.75" hidden="false" customHeight="false" outlineLevel="0" collapsed="false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  <c r="AM562" s="57"/>
      <c r="AN562" s="57"/>
    </row>
    <row r="563" customFormat="false" ht="12.75" hidden="false" customHeight="false" outlineLevel="0" collapsed="false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  <c r="AM563" s="57"/>
      <c r="AN563" s="57"/>
    </row>
    <row r="564" customFormat="false" ht="12.75" hidden="false" customHeight="false" outlineLevel="0" collapsed="false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  <c r="AM564" s="57"/>
      <c r="AN564" s="57"/>
    </row>
    <row r="565" customFormat="false" ht="12.75" hidden="false" customHeight="false" outlineLevel="0" collapsed="false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  <c r="AM565" s="57"/>
      <c r="AN565" s="57"/>
    </row>
    <row r="566" customFormat="false" ht="12.75" hidden="false" customHeight="false" outlineLevel="0" collapsed="false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  <c r="AM566" s="57"/>
      <c r="AN566" s="57"/>
    </row>
    <row r="567" customFormat="false" ht="12.75" hidden="false" customHeight="false" outlineLevel="0" collapsed="false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  <c r="AM567" s="57"/>
      <c r="AN567" s="57"/>
    </row>
    <row r="568" customFormat="false" ht="12.75" hidden="false" customHeight="false" outlineLevel="0" collapsed="false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  <c r="AM568" s="57"/>
      <c r="AN568" s="57"/>
    </row>
    <row r="569" customFormat="false" ht="12.75" hidden="false" customHeight="false" outlineLevel="0" collapsed="false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  <c r="AM569" s="57"/>
      <c r="AN569" s="57"/>
    </row>
    <row r="570" customFormat="false" ht="12.75" hidden="false" customHeight="false" outlineLevel="0" collapsed="false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  <c r="AM570" s="57"/>
      <c r="AN570" s="57"/>
    </row>
    <row r="571" customFormat="false" ht="12.75" hidden="false" customHeight="false" outlineLevel="0" collapsed="false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  <c r="AM571" s="57"/>
      <c r="AN571" s="57"/>
    </row>
    <row r="572" customFormat="false" ht="12.75" hidden="false" customHeight="false" outlineLevel="0" collapsed="false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  <c r="AM572" s="57"/>
      <c r="AN572" s="57"/>
    </row>
    <row r="573" customFormat="false" ht="12.75" hidden="false" customHeight="false" outlineLevel="0" collapsed="false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  <c r="AM573" s="57"/>
      <c r="AN573" s="57"/>
    </row>
    <row r="574" customFormat="false" ht="12.75" hidden="false" customHeight="false" outlineLevel="0" collapsed="false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  <c r="AM574" s="57"/>
      <c r="AN574" s="57"/>
    </row>
    <row r="575" customFormat="false" ht="12.75" hidden="false" customHeight="false" outlineLevel="0" collapsed="false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  <c r="AM575" s="57"/>
      <c r="AN575" s="57"/>
    </row>
    <row r="576" customFormat="false" ht="12.75" hidden="false" customHeight="false" outlineLevel="0" collapsed="false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  <c r="AM576" s="57"/>
      <c r="AN576" s="57"/>
    </row>
    <row r="577" customFormat="false" ht="12.75" hidden="false" customHeight="false" outlineLevel="0" collapsed="false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  <c r="AM577" s="57"/>
      <c r="AN577" s="57"/>
    </row>
    <row r="578" customFormat="false" ht="12.75" hidden="false" customHeight="false" outlineLevel="0" collapsed="false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  <c r="AM578" s="57"/>
      <c r="AN578" s="57"/>
    </row>
    <row r="579" customFormat="false" ht="12.75" hidden="false" customHeight="false" outlineLevel="0" collapsed="false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  <c r="AM579" s="57"/>
      <c r="AN579" s="57"/>
    </row>
    <row r="580" customFormat="false" ht="12.75" hidden="false" customHeight="false" outlineLevel="0" collapsed="false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  <c r="AM580" s="57"/>
      <c r="AN580" s="57"/>
    </row>
    <row r="581" customFormat="false" ht="12.75" hidden="false" customHeight="false" outlineLevel="0" collapsed="false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  <c r="AM581" s="57"/>
      <c r="AN581" s="57"/>
    </row>
    <row r="582" customFormat="false" ht="12.75" hidden="false" customHeight="false" outlineLevel="0" collapsed="false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  <c r="AM582" s="57"/>
      <c r="AN582" s="57"/>
    </row>
    <row r="583" customFormat="false" ht="12.75" hidden="false" customHeight="false" outlineLevel="0" collapsed="false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  <c r="AM583" s="57"/>
      <c r="AN583" s="57"/>
    </row>
    <row r="584" customFormat="false" ht="12.75" hidden="false" customHeight="false" outlineLevel="0" collapsed="false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  <c r="AM584" s="57"/>
      <c r="AN584" s="57"/>
    </row>
    <row r="585" customFormat="false" ht="12.75" hidden="false" customHeight="false" outlineLevel="0" collapsed="false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  <c r="AM585" s="57"/>
      <c r="AN585" s="57"/>
    </row>
    <row r="586" customFormat="false" ht="12.75" hidden="false" customHeight="false" outlineLevel="0" collapsed="false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  <c r="AM586" s="57"/>
      <c r="AN586" s="57"/>
    </row>
    <row r="587" customFormat="false" ht="12.75" hidden="false" customHeight="false" outlineLevel="0" collapsed="false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  <c r="AM587" s="57"/>
      <c r="AN587" s="57"/>
    </row>
    <row r="588" customFormat="false" ht="12.75" hidden="false" customHeight="false" outlineLevel="0" collapsed="false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  <c r="AM588" s="57"/>
      <c r="AN588" s="57"/>
    </row>
    <row r="589" customFormat="false" ht="12.75" hidden="false" customHeight="false" outlineLevel="0" collapsed="false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  <c r="AM589" s="57"/>
      <c r="AN589" s="57"/>
    </row>
    <row r="590" customFormat="false" ht="12.75" hidden="false" customHeight="false" outlineLevel="0" collapsed="false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  <c r="AM590" s="57"/>
      <c r="AN590" s="57"/>
    </row>
    <row r="591" customFormat="false" ht="12.75" hidden="false" customHeight="false" outlineLevel="0" collapsed="false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  <c r="AM591" s="57"/>
      <c r="AN591" s="57"/>
    </row>
    <row r="592" customFormat="false" ht="12.75" hidden="false" customHeight="false" outlineLevel="0" collapsed="false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  <c r="AM592" s="57"/>
      <c r="AN592" s="57"/>
    </row>
    <row r="593" customFormat="false" ht="12.75" hidden="false" customHeight="false" outlineLevel="0" collapsed="false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  <c r="AM593" s="57"/>
      <c r="AN593" s="57"/>
    </row>
    <row r="594" customFormat="false" ht="12.75" hidden="false" customHeight="false" outlineLevel="0" collapsed="false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  <c r="AM594" s="57"/>
      <c r="AN594" s="57"/>
    </row>
    <row r="595" customFormat="false" ht="12.75" hidden="false" customHeight="false" outlineLevel="0" collapsed="false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  <c r="AM595" s="57"/>
      <c r="AN595" s="57"/>
    </row>
    <row r="596" customFormat="false" ht="12.75" hidden="false" customHeight="false" outlineLevel="0" collapsed="false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  <c r="AM596" s="57"/>
      <c r="AN596" s="57"/>
    </row>
    <row r="597" customFormat="false" ht="12.75" hidden="false" customHeight="false" outlineLevel="0" collapsed="false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  <c r="AM597" s="57"/>
      <c r="AN597" s="57"/>
    </row>
    <row r="598" customFormat="false" ht="12.75" hidden="false" customHeight="false" outlineLevel="0" collapsed="false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  <c r="AM598" s="57"/>
      <c r="AN598" s="57"/>
    </row>
    <row r="599" customFormat="false" ht="12.75" hidden="false" customHeight="false" outlineLevel="0" collapsed="false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  <c r="AM599" s="57"/>
      <c r="AN599" s="57"/>
    </row>
    <row r="600" customFormat="false" ht="12.75" hidden="false" customHeight="false" outlineLevel="0" collapsed="false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  <c r="AM600" s="57"/>
      <c r="AN600" s="57"/>
    </row>
    <row r="601" customFormat="false" ht="12.75" hidden="false" customHeight="false" outlineLevel="0" collapsed="false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  <c r="AM601" s="57"/>
      <c r="AN601" s="57"/>
    </row>
    <row r="602" customFormat="false" ht="12.75" hidden="false" customHeight="false" outlineLevel="0" collapsed="false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  <c r="AM602" s="57"/>
      <c r="AN602" s="57"/>
    </row>
    <row r="603" customFormat="false" ht="12.75" hidden="false" customHeight="false" outlineLevel="0" collapsed="false">
      <c r="A603" s="57"/>
      <c r="B603" s="57"/>
      <c r="C603" s="57"/>
      <c r="D603" s="57"/>
      <c r="E603" s="57"/>
      <c r="F603" s="57"/>
      <c r="G603" s="57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  <c r="AM603" s="57"/>
      <c r="AN603" s="57"/>
    </row>
    <row r="604" customFormat="false" ht="12.75" hidden="false" customHeight="false" outlineLevel="0" collapsed="false">
      <c r="A604" s="57"/>
      <c r="B604" s="57"/>
      <c r="C604" s="57"/>
      <c r="D604" s="57"/>
      <c r="E604" s="57"/>
      <c r="F604" s="57"/>
      <c r="G604" s="57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  <c r="AM604" s="57"/>
      <c r="AN604" s="57"/>
    </row>
    <row r="605" customFormat="false" ht="12.75" hidden="false" customHeight="false" outlineLevel="0" collapsed="false">
      <c r="A605" s="57"/>
      <c r="B605" s="57"/>
      <c r="C605" s="57"/>
      <c r="D605" s="57"/>
      <c r="E605" s="57"/>
      <c r="F605" s="57"/>
      <c r="G605" s="57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  <c r="AM605" s="57"/>
      <c r="AN605" s="57"/>
    </row>
    <row r="606" customFormat="false" ht="12.75" hidden="false" customHeight="false" outlineLevel="0" collapsed="false">
      <c r="A606" s="57"/>
      <c r="B606" s="57"/>
      <c r="C606" s="57"/>
      <c r="D606" s="57"/>
      <c r="E606" s="57"/>
      <c r="F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  <c r="AM606" s="57"/>
      <c r="AN606" s="57"/>
    </row>
    <row r="607" customFormat="false" ht="12.75" hidden="false" customHeight="false" outlineLevel="0" collapsed="false">
      <c r="A607" s="57"/>
      <c r="B607" s="57"/>
      <c r="C607" s="57"/>
      <c r="D607" s="57"/>
      <c r="E607" s="57"/>
      <c r="F607" s="57"/>
      <c r="G607" s="57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  <c r="AM607" s="57"/>
      <c r="AN607" s="57"/>
    </row>
    <row r="608" customFormat="false" ht="12.75" hidden="false" customHeight="false" outlineLevel="0" collapsed="false">
      <c r="A608" s="57"/>
      <c r="B608" s="57"/>
      <c r="C608" s="57"/>
      <c r="D608" s="57"/>
      <c r="E608" s="57"/>
      <c r="F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  <c r="AM608" s="57"/>
      <c r="AN608" s="57"/>
    </row>
    <row r="609" customFormat="false" ht="12.75" hidden="false" customHeight="false" outlineLevel="0" collapsed="false">
      <c r="A609" s="57"/>
      <c r="B609" s="57"/>
      <c r="C609" s="57"/>
      <c r="D609" s="57"/>
      <c r="E609" s="57"/>
      <c r="F609" s="57"/>
      <c r="G609" s="57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  <c r="AM609" s="57"/>
      <c r="AN609" s="57"/>
    </row>
    <row r="610" customFormat="false" ht="12.75" hidden="false" customHeight="false" outlineLevel="0" collapsed="false">
      <c r="A610" s="57"/>
      <c r="B610" s="57"/>
      <c r="C610" s="57"/>
      <c r="D610" s="57"/>
      <c r="E610" s="57"/>
      <c r="F610" s="57"/>
      <c r="G610" s="57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  <c r="AM610" s="57"/>
      <c r="AN610" s="57"/>
    </row>
    <row r="611" customFormat="false" ht="12.75" hidden="false" customHeight="false" outlineLevel="0" collapsed="false">
      <c r="A611" s="57"/>
      <c r="B611" s="57"/>
      <c r="C611" s="57"/>
      <c r="D611" s="57"/>
      <c r="E611" s="57"/>
      <c r="F611" s="57"/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  <c r="AM611" s="57"/>
      <c r="AN611" s="57"/>
    </row>
    <row r="612" customFormat="false" ht="12.75" hidden="false" customHeight="false" outlineLevel="0" collapsed="false">
      <c r="A612" s="57"/>
      <c r="B612" s="57"/>
      <c r="C612" s="57"/>
      <c r="D612" s="57"/>
      <c r="E612" s="57"/>
      <c r="F612" s="57"/>
      <c r="G612" s="57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  <c r="AM612" s="57"/>
      <c r="AN612" s="57"/>
    </row>
    <row r="613" customFormat="false" ht="12.75" hidden="false" customHeight="false" outlineLevel="0" collapsed="false">
      <c r="A613" s="57"/>
      <c r="B613" s="57"/>
      <c r="C613" s="57"/>
      <c r="D613" s="57"/>
      <c r="E613" s="57"/>
      <c r="F613" s="57"/>
      <c r="G613" s="57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  <c r="AM613" s="57"/>
      <c r="AN613" s="57"/>
    </row>
    <row r="614" customFormat="false" ht="12.75" hidden="false" customHeight="false" outlineLevel="0" collapsed="false">
      <c r="A614" s="57"/>
      <c r="B614" s="57"/>
      <c r="C614" s="57"/>
      <c r="D614" s="57"/>
      <c r="E614" s="57"/>
      <c r="F614" s="57"/>
      <c r="G614" s="57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  <c r="AM614" s="57"/>
      <c r="AN614" s="57"/>
    </row>
    <row r="615" customFormat="false" ht="12.75" hidden="false" customHeight="false" outlineLevel="0" collapsed="false">
      <c r="A615" s="57"/>
      <c r="B615" s="57"/>
      <c r="C615" s="57"/>
      <c r="D615" s="57"/>
      <c r="E615" s="57"/>
      <c r="F615" s="57"/>
      <c r="G615" s="57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  <c r="AM615" s="57"/>
      <c r="AN615" s="57"/>
    </row>
    <row r="616" customFormat="false" ht="12.75" hidden="false" customHeight="false" outlineLevel="0" collapsed="false">
      <c r="A616" s="57"/>
      <c r="B616" s="57"/>
      <c r="C616" s="57"/>
      <c r="D616" s="57"/>
      <c r="E616" s="57"/>
      <c r="F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  <c r="AM616" s="57"/>
      <c r="AN616" s="57"/>
    </row>
    <row r="617" customFormat="false" ht="12.75" hidden="false" customHeight="false" outlineLevel="0" collapsed="false">
      <c r="A617" s="57"/>
      <c r="B617" s="57"/>
      <c r="C617" s="57"/>
      <c r="D617" s="57"/>
      <c r="E617" s="57"/>
      <c r="F617" s="57"/>
      <c r="G617" s="57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  <c r="AM617" s="57"/>
      <c r="AN617" s="57"/>
    </row>
    <row r="618" customFormat="false" ht="12.75" hidden="false" customHeight="false" outlineLevel="0" collapsed="false">
      <c r="A618" s="57"/>
      <c r="B618" s="57"/>
      <c r="C618" s="57"/>
      <c r="D618" s="57"/>
      <c r="E618" s="57"/>
      <c r="F618" s="57"/>
      <c r="G618" s="57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  <c r="AM618" s="57"/>
      <c r="AN618" s="57"/>
    </row>
    <row r="619" customFormat="false" ht="12.75" hidden="false" customHeight="false" outlineLevel="0" collapsed="false">
      <c r="A619" s="57"/>
      <c r="B619" s="57"/>
      <c r="C619" s="57"/>
      <c r="D619" s="57"/>
      <c r="E619" s="57"/>
      <c r="F619" s="57"/>
      <c r="G619" s="57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  <c r="AM619" s="57"/>
      <c r="AN619" s="57"/>
    </row>
    <row r="620" customFormat="false" ht="12.75" hidden="false" customHeight="false" outlineLevel="0" collapsed="false">
      <c r="A620" s="57"/>
      <c r="B620" s="57"/>
      <c r="C620" s="57"/>
      <c r="D620" s="57"/>
      <c r="E620" s="57"/>
      <c r="F620" s="57"/>
      <c r="G620" s="57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  <c r="AM620" s="57"/>
      <c r="AN620" s="57"/>
    </row>
    <row r="621" customFormat="false" ht="12.75" hidden="false" customHeight="false" outlineLevel="0" collapsed="false">
      <c r="A621" s="57"/>
      <c r="B621" s="57"/>
      <c r="C621" s="57"/>
      <c r="D621" s="57"/>
      <c r="E621" s="57"/>
      <c r="F621" s="57"/>
      <c r="G621" s="57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  <c r="AM621" s="57"/>
      <c r="AN621" s="57"/>
    </row>
    <row r="622" customFormat="false" ht="12.75" hidden="false" customHeight="false" outlineLevel="0" collapsed="false">
      <c r="A622" s="57"/>
      <c r="B622" s="57"/>
      <c r="C622" s="57"/>
      <c r="D622" s="57"/>
      <c r="E622" s="57"/>
      <c r="F622" s="57"/>
      <c r="G622" s="57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  <c r="AM622" s="57"/>
      <c r="AN622" s="57"/>
    </row>
    <row r="623" customFormat="false" ht="12.75" hidden="false" customHeight="false" outlineLevel="0" collapsed="false">
      <c r="A623" s="57"/>
      <c r="B623" s="57"/>
      <c r="C623" s="57"/>
      <c r="D623" s="57"/>
      <c r="E623" s="57"/>
      <c r="F623" s="57"/>
      <c r="G623" s="57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  <c r="AM623" s="57"/>
      <c r="AN623" s="57"/>
    </row>
    <row r="624" customFormat="false" ht="12.75" hidden="false" customHeight="false" outlineLevel="0" collapsed="false">
      <c r="A624" s="57"/>
      <c r="B624" s="57"/>
      <c r="C624" s="57"/>
      <c r="D624" s="57"/>
      <c r="E624" s="57"/>
      <c r="F624" s="57"/>
      <c r="G624" s="57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  <c r="AM624" s="57"/>
      <c r="AN624" s="57"/>
    </row>
    <row r="625" customFormat="false" ht="12.75" hidden="false" customHeight="false" outlineLevel="0" collapsed="false">
      <c r="A625" s="57"/>
      <c r="B625" s="57"/>
      <c r="C625" s="57"/>
      <c r="D625" s="57"/>
      <c r="E625" s="57"/>
      <c r="F625" s="57"/>
      <c r="G625" s="57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  <c r="AM625" s="57"/>
      <c r="AN625" s="57"/>
    </row>
    <row r="626" customFormat="false" ht="12.75" hidden="false" customHeight="false" outlineLevel="0" collapsed="false">
      <c r="A626" s="57"/>
      <c r="B626" s="57"/>
      <c r="C626" s="57"/>
      <c r="D626" s="57"/>
      <c r="E626" s="57"/>
      <c r="F626" s="57"/>
      <c r="G626" s="57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  <c r="AM626" s="57"/>
      <c r="AN626" s="57"/>
    </row>
    <row r="627" customFormat="false" ht="12.75" hidden="false" customHeight="false" outlineLevel="0" collapsed="false">
      <c r="A627" s="57"/>
      <c r="B627" s="57"/>
      <c r="C627" s="57"/>
      <c r="D627" s="57"/>
      <c r="E627" s="57"/>
      <c r="F627" s="57"/>
      <c r="G627" s="57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  <c r="AM627" s="57"/>
      <c r="AN627" s="57"/>
    </row>
    <row r="628" customFormat="false" ht="12.75" hidden="false" customHeight="false" outlineLevel="0" collapsed="false">
      <c r="A628" s="57"/>
      <c r="B628" s="57"/>
      <c r="C628" s="57"/>
      <c r="D628" s="57"/>
      <c r="E628" s="57"/>
      <c r="F628" s="57"/>
      <c r="G628" s="57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  <c r="AM628" s="57"/>
      <c r="AN628" s="57"/>
    </row>
    <row r="629" customFormat="false" ht="12.75" hidden="false" customHeight="false" outlineLevel="0" collapsed="false">
      <c r="A629" s="57"/>
      <c r="B629" s="57"/>
      <c r="C629" s="57"/>
      <c r="D629" s="57"/>
      <c r="E629" s="57"/>
      <c r="F629" s="57"/>
      <c r="G629" s="57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  <c r="AM629" s="57"/>
      <c r="AN629" s="57"/>
    </row>
    <row r="630" customFormat="false" ht="12.75" hidden="false" customHeight="false" outlineLevel="0" collapsed="false">
      <c r="A630" s="57"/>
      <c r="B630" s="57"/>
      <c r="C630" s="57"/>
      <c r="D630" s="57"/>
      <c r="E630" s="57"/>
      <c r="F630" s="57"/>
      <c r="G630" s="57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  <c r="AM630" s="57"/>
      <c r="AN630" s="57"/>
    </row>
    <row r="631" customFormat="false" ht="12.75" hidden="false" customHeight="false" outlineLevel="0" collapsed="false">
      <c r="A631" s="57"/>
      <c r="B631" s="57"/>
      <c r="C631" s="57"/>
      <c r="D631" s="57"/>
      <c r="E631" s="57"/>
      <c r="F631" s="57"/>
      <c r="G631" s="57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  <c r="AM631" s="57"/>
      <c r="AN631" s="57"/>
    </row>
    <row r="632" customFormat="false" ht="12.75" hidden="false" customHeight="false" outlineLevel="0" collapsed="false">
      <c r="A632" s="57"/>
      <c r="B632" s="57"/>
      <c r="C632" s="57"/>
      <c r="D632" s="57"/>
      <c r="E632" s="57"/>
      <c r="F632" s="57"/>
      <c r="G632" s="57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  <c r="AM632" s="57"/>
      <c r="AN632" s="57"/>
    </row>
    <row r="633" customFormat="false" ht="12.75" hidden="false" customHeight="false" outlineLevel="0" collapsed="false">
      <c r="A633" s="57"/>
      <c r="B633" s="57"/>
      <c r="C633" s="57"/>
      <c r="D633" s="57"/>
      <c r="E633" s="57"/>
      <c r="F633" s="57"/>
      <c r="G633" s="57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  <c r="AM633" s="57"/>
      <c r="AN633" s="57"/>
    </row>
    <row r="634" customFormat="false" ht="12.75" hidden="false" customHeight="false" outlineLevel="0" collapsed="false">
      <c r="A634" s="57"/>
      <c r="B634" s="57"/>
      <c r="C634" s="57"/>
      <c r="D634" s="57"/>
      <c r="E634" s="57"/>
      <c r="F634" s="57"/>
      <c r="G634" s="57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  <c r="AM634" s="57"/>
      <c r="AN634" s="57"/>
    </row>
    <row r="635" customFormat="false" ht="12.75" hidden="false" customHeight="false" outlineLevel="0" collapsed="false">
      <c r="A635" s="57"/>
      <c r="B635" s="57"/>
      <c r="C635" s="57"/>
      <c r="D635" s="57"/>
      <c r="E635" s="57"/>
      <c r="F635" s="57"/>
      <c r="G635" s="57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  <c r="AM635" s="57"/>
      <c r="AN635" s="57"/>
    </row>
    <row r="636" customFormat="false" ht="12.75" hidden="false" customHeight="false" outlineLevel="0" collapsed="false">
      <c r="A636" s="57"/>
      <c r="B636" s="57"/>
      <c r="C636" s="57"/>
      <c r="D636" s="57"/>
      <c r="E636" s="57"/>
      <c r="F636" s="57"/>
      <c r="G636" s="57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  <c r="AM636" s="57"/>
      <c r="AN636" s="57"/>
    </row>
    <row r="637" customFormat="false" ht="12.75" hidden="false" customHeight="false" outlineLevel="0" collapsed="false">
      <c r="A637" s="57"/>
      <c r="B637" s="57"/>
      <c r="C637" s="57"/>
      <c r="D637" s="57"/>
      <c r="E637" s="57"/>
      <c r="F637" s="57"/>
      <c r="G637" s="57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  <c r="AM637" s="57"/>
      <c r="AN637" s="57"/>
    </row>
    <row r="638" customFormat="false" ht="12.75" hidden="false" customHeight="false" outlineLevel="0" collapsed="false">
      <c r="A638" s="57"/>
      <c r="B638" s="57"/>
      <c r="C638" s="57"/>
      <c r="D638" s="57"/>
      <c r="E638" s="57"/>
      <c r="F638" s="57"/>
      <c r="G638" s="57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  <c r="AM638" s="57"/>
      <c r="AN638" s="57"/>
    </row>
    <row r="639" customFormat="false" ht="12.75" hidden="false" customHeight="false" outlineLevel="0" collapsed="false">
      <c r="A639" s="57"/>
      <c r="B639" s="57"/>
      <c r="C639" s="57"/>
      <c r="D639" s="57"/>
      <c r="E639" s="57"/>
      <c r="F639" s="57"/>
      <c r="G639" s="57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  <c r="AM639" s="57"/>
      <c r="AN639" s="57"/>
    </row>
    <row r="640" customFormat="false" ht="12.75" hidden="false" customHeight="false" outlineLevel="0" collapsed="false">
      <c r="A640" s="57"/>
      <c r="B640" s="57"/>
      <c r="C640" s="57"/>
      <c r="D640" s="57"/>
      <c r="E640" s="57"/>
      <c r="F640" s="57"/>
      <c r="G640" s="57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  <c r="AM640" s="57"/>
      <c r="AN640" s="57"/>
    </row>
    <row r="641" customFormat="false" ht="12.75" hidden="false" customHeight="false" outlineLevel="0" collapsed="false">
      <c r="A641" s="57"/>
      <c r="B641" s="57"/>
      <c r="C641" s="57"/>
      <c r="D641" s="57"/>
      <c r="E641" s="57"/>
      <c r="F641" s="57"/>
      <c r="G641" s="57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  <c r="AM641" s="57"/>
      <c r="AN641" s="57"/>
    </row>
    <row r="642" customFormat="false" ht="12.75" hidden="false" customHeight="false" outlineLevel="0" collapsed="false">
      <c r="A642" s="57"/>
      <c r="B642" s="57"/>
      <c r="C642" s="57"/>
      <c r="D642" s="57"/>
      <c r="E642" s="57"/>
      <c r="F642" s="57"/>
      <c r="G642" s="57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  <c r="AM642" s="57"/>
      <c r="AN642" s="57"/>
    </row>
    <row r="643" customFormat="false" ht="12.75" hidden="false" customHeight="false" outlineLevel="0" collapsed="false">
      <c r="A643" s="57"/>
      <c r="B643" s="57"/>
      <c r="C643" s="57"/>
      <c r="D643" s="57"/>
      <c r="E643" s="57"/>
      <c r="F643" s="57"/>
      <c r="G643" s="57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  <c r="AM643" s="57"/>
      <c r="AN643" s="57"/>
    </row>
    <row r="644" customFormat="false" ht="12.75" hidden="false" customHeight="false" outlineLevel="0" collapsed="false">
      <c r="A644" s="57"/>
      <c r="B644" s="57"/>
      <c r="C644" s="57"/>
      <c r="D644" s="57"/>
      <c r="E644" s="57"/>
      <c r="F644" s="57"/>
      <c r="G644" s="57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</row>
    <row r="645" customFormat="false" ht="12.75" hidden="false" customHeight="false" outlineLevel="0" collapsed="false">
      <c r="A645" s="57"/>
      <c r="B645" s="57"/>
      <c r="C645" s="57"/>
      <c r="D645" s="57"/>
      <c r="E645" s="57"/>
      <c r="F645" s="57"/>
      <c r="G645" s="57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  <c r="AM645" s="57"/>
      <c r="AN645" s="57"/>
    </row>
    <row r="646" customFormat="false" ht="12.75" hidden="false" customHeight="false" outlineLevel="0" collapsed="false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  <c r="AM646" s="57"/>
      <c r="AN646" s="57"/>
    </row>
    <row r="647" customFormat="false" ht="12.75" hidden="false" customHeight="false" outlineLevel="0" collapsed="false">
      <c r="A647" s="57"/>
      <c r="B647" s="57"/>
      <c r="C647" s="57"/>
      <c r="D647" s="57"/>
      <c r="E647" s="57"/>
      <c r="F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  <c r="AM647" s="57"/>
      <c r="AN647" s="57"/>
    </row>
    <row r="648" customFormat="false" ht="12.75" hidden="false" customHeight="false" outlineLevel="0" collapsed="false">
      <c r="A648" s="57"/>
      <c r="B648" s="57"/>
      <c r="C648" s="57"/>
      <c r="D648" s="57"/>
      <c r="E648" s="57"/>
      <c r="F648" s="57"/>
      <c r="G648" s="57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  <c r="AM648" s="57"/>
      <c r="AN648" s="57"/>
    </row>
    <row r="649" customFormat="false" ht="12.75" hidden="false" customHeight="false" outlineLevel="0" collapsed="false">
      <c r="A649" s="57"/>
      <c r="B649" s="57"/>
      <c r="C649" s="57"/>
      <c r="D649" s="57"/>
      <c r="E649" s="57"/>
      <c r="F649" s="57"/>
      <c r="G649" s="57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  <c r="AM649" s="57"/>
      <c r="AN649" s="57"/>
    </row>
    <row r="650" customFormat="false" ht="12.75" hidden="false" customHeight="false" outlineLevel="0" collapsed="false">
      <c r="A650" s="57"/>
      <c r="B650" s="57"/>
      <c r="C650" s="57"/>
      <c r="D650" s="57"/>
      <c r="E650" s="57"/>
      <c r="F650" s="57"/>
      <c r="G650" s="57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  <c r="AM650" s="57"/>
      <c r="AN650" s="57"/>
    </row>
    <row r="651" customFormat="false" ht="12.75" hidden="false" customHeight="false" outlineLevel="0" collapsed="false">
      <c r="A651" s="57"/>
      <c r="B651" s="57"/>
      <c r="C651" s="57"/>
      <c r="D651" s="57"/>
      <c r="E651" s="57"/>
      <c r="F651" s="57"/>
      <c r="G651" s="57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  <c r="AM651" s="57"/>
      <c r="AN651" s="57"/>
    </row>
    <row r="652" customFormat="false" ht="12.75" hidden="false" customHeight="false" outlineLevel="0" collapsed="false">
      <c r="A652" s="57"/>
      <c r="B652" s="57"/>
      <c r="C652" s="57"/>
      <c r="D652" s="57"/>
      <c r="E652" s="57"/>
      <c r="F652" s="57"/>
      <c r="G652" s="57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  <c r="AM652" s="57"/>
      <c r="AN652" s="57"/>
    </row>
    <row r="653" customFormat="false" ht="12.75" hidden="false" customHeight="false" outlineLevel="0" collapsed="false">
      <c r="A653" s="57"/>
      <c r="B653" s="57"/>
      <c r="C653" s="57"/>
      <c r="D653" s="57"/>
      <c r="E653" s="57"/>
      <c r="F653" s="57"/>
      <c r="G653" s="57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  <c r="AM653" s="57"/>
      <c r="AN653" s="57"/>
    </row>
    <row r="654" customFormat="false" ht="12.75" hidden="false" customHeight="false" outlineLevel="0" collapsed="false">
      <c r="A654" s="57"/>
      <c r="B654" s="57"/>
      <c r="C654" s="57"/>
      <c r="D654" s="57"/>
      <c r="E654" s="57"/>
      <c r="F654" s="57"/>
      <c r="G654" s="57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  <c r="AM654" s="57"/>
      <c r="AN654" s="57"/>
    </row>
    <row r="655" customFormat="false" ht="12.75" hidden="false" customHeight="false" outlineLevel="0" collapsed="false">
      <c r="A655" s="57"/>
      <c r="B655" s="57"/>
      <c r="C655" s="57"/>
      <c r="D655" s="57"/>
      <c r="E655" s="57"/>
      <c r="F655" s="57"/>
      <c r="G655" s="57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  <c r="AM655" s="57"/>
      <c r="AN655" s="57"/>
    </row>
    <row r="656" customFormat="false" ht="12.75" hidden="false" customHeight="false" outlineLevel="0" collapsed="false">
      <c r="A656" s="57"/>
      <c r="B656" s="57"/>
      <c r="C656" s="57"/>
      <c r="D656" s="57"/>
      <c r="E656" s="57"/>
      <c r="F656" s="57"/>
      <c r="G656" s="57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  <c r="AM656" s="57"/>
      <c r="AN656" s="57"/>
    </row>
    <row r="657" customFormat="false" ht="12.75" hidden="false" customHeight="false" outlineLevel="0" collapsed="false">
      <c r="A657" s="57"/>
      <c r="B657" s="57"/>
      <c r="C657" s="57"/>
      <c r="D657" s="57"/>
      <c r="E657" s="57"/>
      <c r="F657" s="57"/>
      <c r="G657" s="57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  <c r="AM657" s="57"/>
      <c r="AN657" s="57"/>
    </row>
    <row r="658" customFormat="false" ht="12.75" hidden="false" customHeight="false" outlineLevel="0" collapsed="false">
      <c r="A658" s="57"/>
      <c r="B658" s="57"/>
      <c r="C658" s="57"/>
      <c r="D658" s="57"/>
      <c r="E658" s="57"/>
      <c r="F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  <c r="AM658" s="57"/>
      <c r="AN658" s="57"/>
    </row>
    <row r="659" customFormat="false" ht="12.75" hidden="false" customHeight="false" outlineLevel="0" collapsed="false">
      <c r="A659" s="57"/>
      <c r="B659" s="57"/>
      <c r="C659" s="57"/>
      <c r="D659" s="57"/>
      <c r="E659" s="57"/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  <c r="AM659" s="57"/>
      <c r="AN659" s="57"/>
    </row>
    <row r="660" customFormat="false" ht="12.75" hidden="false" customHeight="false" outlineLevel="0" collapsed="false">
      <c r="A660" s="57"/>
      <c r="B660" s="57"/>
      <c r="C660" s="57"/>
      <c r="D660" s="57"/>
      <c r="E660" s="57"/>
      <c r="F660" s="57"/>
      <c r="G660" s="57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  <c r="AM660" s="57"/>
      <c r="AN660" s="57"/>
    </row>
    <row r="661" customFormat="false" ht="12.75" hidden="false" customHeight="false" outlineLevel="0" collapsed="false">
      <c r="A661" s="57"/>
      <c r="B661" s="57"/>
      <c r="C661" s="57"/>
      <c r="D661" s="57"/>
      <c r="E661" s="57"/>
      <c r="F661" s="57"/>
      <c r="G661" s="57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  <c r="AM661" s="57"/>
      <c r="AN661" s="57"/>
    </row>
    <row r="662" customFormat="false" ht="12.75" hidden="false" customHeight="false" outlineLevel="0" collapsed="false">
      <c r="A662" s="57"/>
      <c r="B662" s="57"/>
      <c r="C662" s="57"/>
      <c r="D662" s="57"/>
      <c r="E662" s="57"/>
      <c r="F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  <c r="AM662" s="57"/>
      <c r="AN662" s="57"/>
    </row>
    <row r="663" customFormat="false" ht="12.75" hidden="false" customHeight="false" outlineLevel="0" collapsed="false">
      <c r="A663" s="57"/>
      <c r="B663" s="57"/>
      <c r="C663" s="57"/>
      <c r="D663" s="57"/>
      <c r="E663" s="57"/>
      <c r="F663" s="57"/>
      <c r="G663" s="57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  <c r="AM663" s="57"/>
      <c r="AN663" s="57"/>
    </row>
    <row r="664" customFormat="false" ht="12.75" hidden="false" customHeight="false" outlineLevel="0" collapsed="false">
      <c r="A664" s="57"/>
      <c r="B664" s="57"/>
      <c r="C664" s="57"/>
      <c r="D664" s="57"/>
      <c r="E664" s="57"/>
      <c r="F664" s="57"/>
      <c r="G664" s="57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  <c r="AM664" s="57"/>
      <c r="AN664" s="57"/>
    </row>
    <row r="665" customFormat="false" ht="12.75" hidden="false" customHeight="false" outlineLevel="0" collapsed="false">
      <c r="A665" s="57"/>
      <c r="B665" s="57"/>
      <c r="C665" s="57"/>
      <c r="D665" s="57"/>
      <c r="E665" s="57"/>
      <c r="F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  <c r="AM665" s="57"/>
      <c r="AN665" s="57"/>
    </row>
    <row r="666" customFormat="false" ht="12.75" hidden="false" customHeight="false" outlineLevel="0" collapsed="false">
      <c r="A666" s="57"/>
      <c r="B666" s="57"/>
      <c r="C666" s="57"/>
      <c r="D666" s="57"/>
      <c r="E666" s="57"/>
      <c r="F666" s="57"/>
      <c r="G666" s="57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  <c r="AM666" s="57"/>
      <c r="AN666" s="57"/>
    </row>
    <row r="667" customFormat="false" ht="12.75" hidden="false" customHeight="false" outlineLevel="0" collapsed="false">
      <c r="A667" s="57"/>
      <c r="B667" s="57"/>
      <c r="C667" s="57"/>
      <c r="D667" s="57"/>
      <c r="E667" s="57"/>
      <c r="F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  <c r="AM667" s="57"/>
      <c r="AN667" s="57"/>
    </row>
    <row r="668" customFormat="false" ht="12.75" hidden="false" customHeight="false" outlineLevel="0" collapsed="false">
      <c r="A668" s="57"/>
      <c r="B668" s="57"/>
      <c r="C668" s="57"/>
      <c r="D668" s="57"/>
      <c r="E668" s="57"/>
      <c r="F668" s="57"/>
      <c r="G668" s="57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  <c r="AM668" s="57"/>
      <c r="AN668" s="57"/>
    </row>
    <row r="669" customFormat="false" ht="12.75" hidden="false" customHeight="false" outlineLevel="0" collapsed="false">
      <c r="A669" s="57"/>
      <c r="B669" s="57"/>
      <c r="C669" s="57"/>
      <c r="D669" s="57"/>
      <c r="E669" s="57"/>
      <c r="F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  <c r="AM669" s="57"/>
      <c r="AN669" s="57"/>
    </row>
    <row r="670" customFormat="false" ht="12.75" hidden="false" customHeight="false" outlineLevel="0" collapsed="false">
      <c r="A670" s="57"/>
      <c r="B670" s="57"/>
      <c r="C670" s="57"/>
      <c r="D670" s="57"/>
      <c r="E670" s="57"/>
      <c r="F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  <c r="AM670" s="57"/>
      <c r="AN670" s="57"/>
    </row>
    <row r="671" customFormat="false" ht="12.75" hidden="false" customHeight="false" outlineLevel="0" collapsed="false">
      <c r="A671" s="57"/>
      <c r="B671" s="57"/>
      <c r="C671" s="57"/>
      <c r="D671" s="57"/>
      <c r="E671" s="57"/>
      <c r="F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  <c r="AM671" s="57"/>
      <c r="AN671" s="57"/>
    </row>
    <row r="672" customFormat="false" ht="12.75" hidden="false" customHeight="false" outlineLevel="0" collapsed="false">
      <c r="A672" s="57"/>
      <c r="B672" s="57"/>
      <c r="C672" s="57"/>
      <c r="D672" s="57"/>
      <c r="E672" s="57"/>
      <c r="F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  <c r="AM672" s="57"/>
      <c r="AN672" s="57"/>
    </row>
    <row r="673" customFormat="false" ht="12.75" hidden="false" customHeight="false" outlineLevel="0" collapsed="false">
      <c r="A673" s="57"/>
      <c r="B673" s="57"/>
      <c r="C673" s="57"/>
      <c r="D673" s="57"/>
      <c r="E673" s="57"/>
      <c r="F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  <c r="AM673" s="57"/>
      <c r="AN673" s="57"/>
    </row>
    <row r="674" customFormat="false" ht="12.75" hidden="false" customHeight="false" outlineLevel="0" collapsed="false">
      <c r="A674" s="57"/>
      <c r="B674" s="57"/>
      <c r="C674" s="57"/>
      <c r="D674" s="57"/>
      <c r="E674" s="57"/>
      <c r="F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  <c r="AM674" s="57"/>
      <c r="AN674" s="57"/>
    </row>
    <row r="675" customFormat="false" ht="12.75" hidden="false" customHeight="false" outlineLevel="0" collapsed="false">
      <c r="A675" s="57"/>
      <c r="B675" s="57"/>
      <c r="C675" s="57"/>
      <c r="D675" s="57"/>
      <c r="E675" s="57"/>
      <c r="F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  <c r="AM675" s="57"/>
      <c r="AN675" s="57"/>
    </row>
    <row r="676" customFormat="false" ht="12.75" hidden="false" customHeight="false" outlineLevel="0" collapsed="false">
      <c r="A676" s="57"/>
      <c r="B676" s="57"/>
      <c r="C676" s="57"/>
      <c r="D676" s="57"/>
      <c r="E676" s="57"/>
      <c r="F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  <c r="AM676" s="57"/>
      <c r="AN676" s="57"/>
    </row>
    <row r="677" customFormat="false" ht="12.75" hidden="false" customHeight="false" outlineLevel="0" collapsed="false">
      <c r="A677" s="57"/>
      <c r="B677" s="57"/>
      <c r="C677" s="57"/>
      <c r="D677" s="57"/>
      <c r="E677" s="57"/>
      <c r="F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  <c r="AM677" s="57"/>
      <c r="AN677" s="57"/>
    </row>
    <row r="678" customFormat="false" ht="12.75" hidden="false" customHeight="false" outlineLevel="0" collapsed="false">
      <c r="A678" s="57"/>
      <c r="B678" s="57"/>
      <c r="C678" s="57"/>
      <c r="D678" s="57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  <c r="AM678" s="57"/>
      <c r="AN678" s="57"/>
    </row>
    <row r="679" customFormat="false" ht="12.75" hidden="false" customHeight="false" outlineLevel="0" collapsed="false">
      <c r="A679" s="57"/>
      <c r="B679" s="57"/>
      <c r="C679" s="57"/>
      <c r="D679" s="57"/>
      <c r="E679" s="57"/>
      <c r="F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  <c r="AM679" s="57"/>
      <c r="AN679" s="57"/>
    </row>
    <row r="680" customFormat="false" ht="12.75" hidden="false" customHeight="false" outlineLevel="0" collapsed="false">
      <c r="A680" s="57"/>
      <c r="B680" s="57"/>
      <c r="C680" s="57"/>
      <c r="D680" s="57"/>
      <c r="E680" s="57"/>
      <c r="F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  <c r="AM680" s="57"/>
      <c r="AN680" s="57"/>
    </row>
    <row r="681" customFormat="false" ht="12.75" hidden="false" customHeight="false" outlineLevel="0" collapsed="false">
      <c r="A681" s="57"/>
      <c r="B681" s="57"/>
      <c r="C681" s="57"/>
      <c r="D681" s="57"/>
      <c r="E681" s="57"/>
      <c r="F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  <c r="AM681" s="57"/>
      <c r="AN681" s="57"/>
    </row>
    <row r="682" customFormat="false" ht="12.75" hidden="false" customHeight="false" outlineLevel="0" collapsed="false">
      <c r="A682" s="57"/>
      <c r="B682" s="57"/>
      <c r="C682" s="57"/>
      <c r="D682" s="57"/>
      <c r="E682" s="57"/>
      <c r="F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  <c r="AM682" s="57"/>
      <c r="AN682" s="57"/>
    </row>
    <row r="683" customFormat="false" ht="12.75" hidden="false" customHeight="false" outlineLevel="0" collapsed="false">
      <c r="A683" s="57"/>
      <c r="B683" s="57"/>
      <c r="C683" s="57"/>
      <c r="D683" s="57"/>
      <c r="E683" s="57"/>
      <c r="F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  <c r="AM683" s="57"/>
      <c r="AN683" s="57"/>
    </row>
    <row r="684" customFormat="false" ht="12.75" hidden="false" customHeight="false" outlineLevel="0" collapsed="false">
      <c r="A684" s="57"/>
      <c r="B684" s="57"/>
      <c r="C684" s="57"/>
      <c r="D684" s="57"/>
      <c r="E684" s="57"/>
      <c r="F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  <c r="AM684" s="57"/>
      <c r="AN684" s="57"/>
    </row>
    <row r="685" customFormat="false" ht="12.75" hidden="false" customHeight="false" outlineLevel="0" collapsed="false">
      <c r="A685" s="57"/>
      <c r="B685" s="57"/>
      <c r="C685" s="57"/>
      <c r="D685" s="57"/>
      <c r="E685" s="57"/>
      <c r="F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  <c r="AM685" s="57"/>
      <c r="AN685" s="57"/>
    </row>
    <row r="686" customFormat="false" ht="12.75" hidden="false" customHeight="false" outlineLevel="0" collapsed="false">
      <c r="A686" s="57"/>
      <c r="B686" s="57"/>
      <c r="C686" s="57"/>
      <c r="D686" s="57"/>
      <c r="E686" s="57"/>
      <c r="F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  <c r="AM686" s="57"/>
      <c r="AN686" s="57"/>
    </row>
    <row r="687" customFormat="false" ht="12.75" hidden="false" customHeight="false" outlineLevel="0" collapsed="false">
      <c r="A687" s="57"/>
      <c r="B687" s="57"/>
      <c r="C687" s="57"/>
      <c r="D687" s="57"/>
      <c r="E687" s="57"/>
      <c r="F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  <c r="AM687" s="57"/>
      <c r="AN687" s="57"/>
    </row>
    <row r="688" customFormat="false" ht="12.75" hidden="false" customHeight="false" outlineLevel="0" collapsed="false">
      <c r="A688" s="57"/>
      <c r="B688" s="57"/>
      <c r="C688" s="57"/>
      <c r="D688" s="57"/>
      <c r="E688" s="57"/>
      <c r="F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  <c r="AM688" s="57"/>
      <c r="AN688" s="57"/>
    </row>
    <row r="689" customFormat="false" ht="12.75" hidden="false" customHeight="false" outlineLevel="0" collapsed="false">
      <c r="A689" s="57"/>
      <c r="B689" s="57"/>
      <c r="C689" s="57"/>
      <c r="D689" s="57"/>
      <c r="E689" s="57"/>
      <c r="F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  <c r="AM689" s="57"/>
      <c r="AN689" s="57"/>
    </row>
    <row r="690" customFormat="false" ht="12.75" hidden="false" customHeight="false" outlineLevel="0" collapsed="false">
      <c r="A690" s="57"/>
      <c r="B690" s="57"/>
      <c r="C690" s="57"/>
      <c r="D690" s="57"/>
      <c r="E690" s="57"/>
      <c r="F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  <c r="AM690" s="57"/>
      <c r="AN690" s="57"/>
    </row>
    <row r="691" customFormat="false" ht="12.75" hidden="false" customHeight="false" outlineLevel="0" collapsed="false">
      <c r="A691" s="57"/>
      <c r="B691" s="57"/>
      <c r="C691" s="57"/>
      <c r="D691" s="57"/>
      <c r="E691" s="57"/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  <c r="AM691" s="57"/>
      <c r="AN691" s="57"/>
    </row>
    <row r="692" customFormat="false" ht="12.75" hidden="false" customHeight="false" outlineLevel="0" collapsed="false">
      <c r="A692" s="57"/>
      <c r="B692" s="57"/>
      <c r="C692" s="57"/>
      <c r="D692" s="57"/>
      <c r="E692" s="57"/>
      <c r="F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  <c r="AM692" s="57"/>
      <c r="AN692" s="57"/>
    </row>
    <row r="693" customFormat="false" ht="12.75" hidden="false" customHeight="false" outlineLevel="0" collapsed="false">
      <c r="A693" s="57"/>
      <c r="B693" s="57"/>
      <c r="C693" s="57"/>
      <c r="D693" s="57"/>
      <c r="E693" s="57"/>
      <c r="F693" s="57"/>
      <c r="G693" s="57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  <c r="AM693" s="57"/>
      <c r="AN693" s="57"/>
    </row>
    <row r="694" customFormat="false" ht="12.75" hidden="false" customHeight="false" outlineLevel="0" collapsed="false">
      <c r="A694" s="57"/>
      <c r="B694" s="57"/>
      <c r="C694" s="57"/>
      <c r="D694" s="57"/>
      <c r="E694" s="57"/>
      <c r="F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  <c r="AM694" s="57"/>
      <c r="AN694" s="57"/>
    </row>
    <row r="695" customFormat="false" ht="12.75" hidden="false" customHeight="false" outlineLevel="0" collapsed="false">
      <c r="A695" s="57"/>
      <c r="B695" s="57"/>
      <c r="C695" s="57"/>
      <c r="D695" s="57"/>
      <c r="E695" s="57"/>
      <c r="F695" s="57"/>
      <c r="G695" s="57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  <c r="AM695" s="57"/>
      <c r="AN695" s="57"/>
    </row>
    <row r="696" customFormat="false" ht="12.75" hidden="false" customHeight="false" outlineLevel="0" collapsed="false">
      <c r="A696" s="57"/>
      <c r="B696" s="57"/>
      <c r="C696" s="57"/>
      <c r="D696" s="57"/>
      <c r="E696" s="57"/>
      <c r="F696" s="57"/>
      <c r="G696" s="57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  <c r="AM696" s="57"/>
      <c r="AN696" s="57"/>
    </row>
    <row r="697" customFormat="false" ht="12.75" hidden="false" customHeight="false" outlineLevel="0" collapsed="false">
      <c r="A697" s="57"/>
      <c r="B697" s="57"/>
      <c r="C697" s="57"/>
      <c r="D697" s="57"/>
      <c r="E697" s="57"/>
      <c r="F697" s="57"/>
      <c r="G697" s="57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  <c r="AM697" s="57"/>
      <c r="AN697" s="57"/>
    </row>
    <row r="698" customFormat="false" ht="12.75" hidden="false" customHeight="false" outlineLevel="0" collapsed="false">
      <c r="A698" s="57"/>
      <c r="B698" s="57"/>
      <c r="C698" s="57"/>
      <c r="D698" s="57"/>
      <c r="E698" s="57"/>
      <c r="F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  <c r="AM698" s="57"/>
      <c r="AN698" s="57"/>
    </row>
    <row r="699" customFormat="false" ht="12.75" hidden="false" customHeight="false" outlineLevel="0" collapsed="false">
      <c r="A699" s="57"/>
      <c r="B699" s="57"/>
      <c r="C699" s="57"/>
      <c r="D699" s="57"/>
      <c r="E699" s="57"/>
      <c r="F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  <c r="AM699" s="57"/>
      <c r="AN699" s="57"/>
    </row>
    <row r="700" customFormat="false" ht="12.75" hidden="false" customHeight="false" outlineLevel="0" collapsed="false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</row>
    <row r="701" customFormat="false" ht="12.75" hidden="false" customHeight="false" outlineLevel="0" collapsed="false">
      <c r="A701" s="57"/>
      <c r="B701" s="57"/>
      <c r="C701" s="57"/>
      <c r="D701" s="57"/>
      <c r="E701" s="57"/>
      <c r="F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  <c r="AM701" s="57"/>
      <c r="AN701" s="57"/>
    </row>
    <row r="702" customFormat="false" ht="12.75" hidden="false" customHeight="false" outlineLevel="0" collapsed="false">
      <c r="A702" s="57"/>
      <c r="B702" s="57"/>
      <c r="C702" s="57"/>
      <c r="D702" s="57"/>
      <c r="E702" s="57"/>
      <c r="F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  <c r="AM702" s="57"/>
      <c r="AN702" s="57"/>
    </row>
    <row r="703" customFormat="false" ht="12.75" hidden="false" customHeight="false" outlineLevel="0" collapsed="false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  <c r="AM703" s="57"/>
      <c r="AN703" s="57"/>
    </row>
    <row r="704" customFormat="false" ht="12.75" hidden="false" customHeight="false" outlineLevel="0" collapsed="false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  <c r="AM704" s="57"/>
      <c r="AN704" s="57"/>
    </row>
    <row r="705" customFormat="false" ht="12.75" hidden="false" customHeight="false" outlineLevel="0" collapsed="false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  <c r="AM705" s="57"/>
      <c r="AN705" s="57"/>
    </row>
    <row r="706" customFormat="false" ht="12.75" hidden="false" customHeight="false" outlineLevel="0" collapsed="false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  <c r="AM706" s="57"/>
      <c r="AN706" s="57"/>
    </row>
    <row r="707" customFormat="false" ht="12.75" hidden="false" customHeight="false" outlineLevel="0" collapsed="false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  <c r="AM707" s="57"/>
      <c r="AN707" s="57"/>
    </row>
    <row r="708" customFormat="false" ht="12.75" hidden="false" customHeight="false" outlineLevel="0" collapsed="false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  <c r="AM708" s="57"/>
      <c r="AN708" s="57"/>
    </row>
    <row r="709" customFormat="false" ht="12.75" hidden="false" customHeight="false" outlineLevel="0" collapsed="false">
      <c r="A709" s="57"/>
      <c r="B709" s="57"/>
      <c r="C709" s="57"/>
      <c r="D709" s="57"/>
      <c r="E709" s="57"/>
      <c r="F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  <c r="AM709" s="57"/>
      <c r="AN709" s="57"/>
    </row>
    <row r="710" customFormat="false" ht="12.75" hidden="false" customHeight="false" outlineLevel="0" collapsed="false">
      <c r="A710" s="57"/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  <c r="AM710" s="57"/>
      <c r="AN710" s="57"/>
    </row>
    <row r="711" customFormat="false" ht="12.75" hidden="false" customHeight="false" outlineLevel="0" collapsed="false">
      <c r="A711" s="57"/>
      <c r="B711" s="57"/>
      <c r="C711" s="57"/>
      <c r="D711" s="57"/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  <c r="AM711" s="57"/>
      <c r="AN711" s="57"/>
    </row>
    <row r="712" customFormat="false" ht="12.75" hidden="false" customHeight="false" outlineLevel="0" collapsed="false">
      <c r="A712" s="57"/>
      <c r="B712" s="57"/>
      <c r="C712" s="57"/>
      <c r="D712" s="57"/>
      <c r="E712" s="57"/>
      <c r="F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  <c r="AM712" s="57"/>
      <c r="AN712" s="57"/>
    </row>
    <row r="713" customFormat="false" ht="12.75" hidden="false" customHeight="false" outlineLevel="0" collapsed="false">
      <c r="A713" s="57"/>
      <c r="B713" s="57"/>
      <c r="C713" s="57"/>
      <c r="D713" s="57"/>
      <c r="E713" s="57"/>
      <c r="F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  <c r="AM713" s="57"/>
      <c r="AN713" s="57"/>
    </row>
    <row r="714" customFormat="false" ht="12.75" hidden="false" customHeight="false" outlineLevel="0" collapsed="false">
      <c r="A714" s="57"/>
      <c r="B714" s="57"/>
      <c r="C714" s="57"/>
      <c r="D714" s="57"/>
      <c r="E714" s="57"/>
      <c r="F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  <c r="AM714" s="57"/>
      <c r="AN714" s="57"/>
    </row>
    <row r="715" customFormat="false" ht="12.75" hidden="false" customHeight="false" outlineLevel="0" collapsed="false">
      <c r="A715" s="57"/>
      <c r="B715" s="57"/>
      <c r="C715" s="57"/>
      <c r="D715" s="57"/>
      <c r="E715" s="57"/>
      <c r="F715" s="57"/>
      <c r="G715" s="57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  <c r="AM715" s="57"/>
      <c r="AN715" s="57"/>
    </row>
    <row r="716" customFormat="false" ht="12.75" hidden="false" customHeight="false" outlineLevel="0" collapsed="false">
      <c r="A716" s="57"/>
      <c r="B716" s="57"/>
      <c r="C716" s="57"/>
      <c r="D716" s="57"/>
      <c r="E716" s="57"/>
      <c r="F716" s="57"/>
      <c r="G716" s="57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  <c r="AM716" s="57"/>
      <c r="AN716" s="57"/>
    </row>
    <row r="717" customFormat="false" ht="12.75" hidden="false" customHeight="false" outlineLevel="0" collapsed="false">
      <c r="A717" s="57"/>
      <c r="B717" s="57"/>
      <c r="C717" s="57"/>
      <c r="D717" s="57"/>
      <c r="E717" s="57"/>
      <c r="F717" s="57"/>
      <c r="G717" s="57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  <c r="AM717" s="57"/>
      <c r="AN717" s="57"/>
    </row>
    <row r="718" customFormat="false" ht="12.75" hidden="false" customHeight="false" outlineLevel="0" collapsed="false">
      <c r="A718" s="57"/>
      <c r="B718" s="57"/>
      <c r="C718" s="57"/>
      <c r="D718" s="57"/>
      <c r="E718" s="57"/>
      <c r="F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  <c r="AM718" s="57"/>
      <c r="AN718" s="57"/>
    </row>
    <row r="719" customFormat="false" ht="12.75" hidden="false" customHeight="false" outlineLevel="0" collapsed="false">
      <c r="A719" s="57"/>
      <c r="B719" s="57"/>
      <c r="C719" s="57"/>
      <c r="D719" s="57"/>
      <c r="E719" s="57"/>
      <c r="F719" s="57"/>
      <c r="G719" s="57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  <c r="AM719" s="57"/>
      <c r="AN719" s="57"/>
    </row>
    <row r="720" customFormat="false" ht="12.75" hidden="false" customHeight="false" outlineLevel="0" collapsed="false">
      <c r="A720" s="57"/>
      <c r="B720" s="57"/>
      <c r="C720" s="57"/>
      <c r="D720" s="57"/>
      <c r="E720" s="57"/>
      <c r="F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  <c r="AM720" s="57"/>
      <c r="AN720" s="57"/>
    </row>
    <row r="721" customFormat="false" ht="12.75" hidden="false" customHeight="false" outlineLevel="0" collapsed="false">
      <c r="A721" s="57"/>
      <c r="B721" s="57"/>
      <c r="C721" s="57"/>
      <c r="D721" s="57"/>
      <c r="E721" s="57"/>
      <c r="F721" s="57"/>
      <c r="G721" s="57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  <c r="AM721" s="57"/>
      <c r="AN721" s="57"/>
    </row>
    <row r="722" customFormat="false" ht="12.75" hidden="false" customHeight="false" outlineLevel="0" collapsed="false">
      <c r="A722" s="57"/>
      <c r="B722" s="57"/>
      <c r="C722" s="57"/>
      <c r="D722" s="57"/>
      <c r="E722" s="57"/>
      <c r="F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  <c r="AM722" s="57"/>
      <c r="AN722" s="57"/>
    </row>
    <row r="723" customFormat="false" ht="12.75" hidden="false" customHeight="false" outlineLevel="0" collapsed="false">
      <c r="A723" s="57"/>
      <c r="B723" s="57"/>
      <c r="C723" s="57"/>
      <c r="D723" s="57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  <c r="AM723" s="57"/>
      <c r="AN723" s="57"/>
    </row>
    <row r="724" customFormat="false" ht="12.75" hidden="false" customHeight="false" outlineLevel="0" collapsed="false">
      <c r="A724" s="57"/>
      <c r="B724" s="57"/>
      <c r="C724" s="57"/>
      <c r="D724" s="57"/>
      <c r="E724" s="57"/>
      <c r="F724" s="57"/>
      <c r="G724" s="57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  <c r="AM724" s="57"/>
      <c r="AN724" s="57"/>
    </row>
    <row r="725" customFormat="false" ht="12.75" hidden="false" customHeight="false" outlineLevel="0" collapsed="false">
      <c r="A725" s="57"/>
      <c r="B725" s="57"/>
      <c r="C725" s="57"/>
      <c r="D725" s="57"/>
      <c r="E725" s="57"/>
      <c r="F725" s="57"/>
      <c r="G725" s="57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  <c r="AM725" s="57"/>
      <c r="AN725" s="57"/>
    </row>
    <row r="726" customFormat="false" ht="12.75" hidden="false" customHeight="false" outlineLevel="0" collapsed="false">
      <c r="A726" s="57"/>
      <c r="B726" s="57"/>
      <c r="C726" s="57"/>
      <c r="D726" s="57"/>
      <c r="E726" s="57"/>
      <c r="F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  <c r="AM726" s="57"/>
      <c r="AN726" s="57"/>
    </row>
    <row r="727" customFormat="false" ht="12.75" hidden="false" customHeight="false" outlineLevel="0" collapsed="false">
      <c r="A727" s="57"/>
      <c r="B727" s="57"/>
      <c r="C727" s="57"/>
      <c r="D727" s="57"/>
      <c r="E727" s="57"/>
      <c r="F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  <c r="AM727" s="57"/>
      <c r="AN727" s="57"/>
    </row>
    <row r="728" customFormat="false" ht="12.75" hidden="false" customHeight="false" outlineLevel="0" collapsed="false">
      <c r="A728" s="57"/>
      <c r="B728" s="57"/>
      <c r="C728" s="57"/>
      <c r="D728" s="57"/>
      <c r="E728" s="57"/>
      <c r="F728" s="57"/>
      <c r="G728" s="57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  <c r="AM728" s="57"/>
      <c r="AN728" s="57"/>
    </row>
    <row r="729" customFormat="false" ht="12.75" hidden="false" customHeight="false" outlineLevel="0" collapsed="false">
      <c r="A729" s="57"/>
      <c r="B729" s="57"/>
      <c r="C729" s="57"/>
      <c r="D729" s="57"/>
      <c r="E729" s="57"/>
      <c r="F729" s="57"/>
      <c r="G729" s="57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  <c r="AM729" s="57"/>
      <c r="AN729" s="57"/>
    </row>
    <row r="730" customFormat="false" ht="12.75" hidden="false" customHeight="false" outlineLevel="0" collapsed="false">
      <c r="A730" s="57"/>
      <c r="B730" s="57"/>
      <c r="C730" s="57"/>
      <c r="D730" s="57"/>
      <c r="E730" s="57"/>
      <c r="F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  <c r="AM730" s="57"/>
      <c r="AN730" s="57"/>
    </row>
    <row r="731" customFormat="false" ht="12.75" hidden="false" customHeight="false" outlineLevel="0" collapsed="false">
      <c r="A731" s="57"/>
      <c r="B731" s="57"/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  <c r="AM731" s="57"/>
      <c r="AN731" s="57"/>
    </row>
    <row r="732" customFormat="false" ht="12.75" hidden="false" customHeight="false" outlineLevel="0" collapsed="false">
      <c r="A732" s="57"/>
      <c r="B732" s="57"/>
      <c r="C732" s="57"/>
      <c r="D732" s="57"/>
      <c r="E732" s="57"/>
      <c r="F732" s="57"/>
      <c r="G732" s="57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  <c r="AM732" s="57"/>
      <c r="AN732" s="57"/>
    </row>
    <row r="733" customFormat="false" ht="12.75" hidden="false" customHeight="false" outlineLevel="0" collapsed="false">
      <c r="A733" s="57"/>
      <c r="B733" s="57"/>
      <c r="C733" s="57"/>
      <c r="D733" s="57"/>
      <c r="E733" s="57"/>
      <c r="F733" s="57"/>
      <c r="G733" s="57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  <c r="AM733" s="57"/>
      <c r="AN733" s="57"/>
    </row>
    <row r="734" customFormat="false" ht="12.75" hidden="false" customHeight="false" outlineLevel="0" collapsed="false">
      <c r="A734" s="57"/>
      <c r="B734" s="57"/>
      <c r="C734" s="57"/>
      <c r="D734" s="57"/>
      <c r="E734" s="57"/>
      <c r="F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  <c r="AM734" s="57"/>
      <c r="AN734" s="57"/>
    </row>
    <row r="735" customFormat="false" ht="12.75" hidden="false" customHeight="false" outlineLevel="0" collapsed="false">
      <c r="A735" s="57"/>
      <c r="B735" s="57"/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  <c r="AM735" s="57"/>
      <c r="AN735" s="57"/>
    </row>
    <row r="736" customFormat="false" ht="12.75" hidden="false" customHeight="false" outlineLevel="0" collapsed="false">
      <c r="A736" s="57"/>
      <c r="B736" s="57"/>
      <c r="C736" s="57"/>
      <c r="D736" s="57"/>
      <c r="E736" s="57"/>
      <c r="F736" s="57"/>
      <c r="G736" s="57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  <c r="AM736" s="57"/>
      <c r="AN736" s="57"/>
    </row>
    <row r="737" customFormat="false" ht="12.75" hidden="false" customHeight="false" outlineLevel="0" collapsed="false">
      <c r="A737" s="57"/>
      <c r="B737" s="57"/>
      <c r="C737" s="57"/>
      <c r="D737" s="57"/>
      <c r="E737" s="57"/>
      <c r="F737" s="57"/>
      <c r="G737" s="57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  <c r="AM737" s="57"/>
      <c r="AN737" s="57"/>
    </row>
    <row r="738" customFormat="false" ht="12.75" hidden="false" customHeight="false" outlineLevel="0" collapsed="false">
      <c r="A738" s="57"/>
      <c r="B738" s="57"/>
      <c r="C738" s="57"/>
      <c r="D738" s="57"/>
      <c r="E738" s="57"/>
      <c r="F738" s="57"/>
      <c r="G738" s="57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  <c r="AM738" s="57"/>
      <c r="AN738" s="57"/>
    </row>
    <row r="739" customFormat="false" ht="12.75" hidden="false" customHeight="false" outlineLevel="0" collapsed="false">
      <c r="A739" s="57"/>
      <c r="B739" s="57"/>
      <c r="C739" s="57"/>
      <c r="D739" s="57"/>
      <c r="E739" s="57"/>
      <c r="F739" s="57"/>
      <c r="G739" s="57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  <c r="AM739" s="57"/>
      <c r="AN739" s="57"/>
    </row>
    <row r="740" customFormat="false" ht="12.75" hidden="false" customHeight="false" outlineLevel="0" collapsed="false">
      <c r="A740" s="57"/>
      <c r="B740" s="57"/>
      <c r="C740" s="57"/>
      <c r="D740" s="57"/>
      <c r="E740" s="57"/>
      <c r="F740" s="57"/>
      <c r="G740" s="57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  <c r="AM740" s="57"/>
      <c r="AN740" s="57"/>
    </row>
    <row r="741" customFormat="false" ht="12.75" hidden="false" customHeight="false" outlineLevel="0" collapsed="false">
      <c r="A741" s="57"/>
      <c r="B741" s="57"/>
      <c r="C741" s="57"/>
      <c r="D741" s="57"/>
      <c r="E741" s="57"/>
      <c r="F741" s="57"/>
      <c r="G741" s="57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  <c r="AM741" s="57"/>
      <c r="AN741" s="57"/>
    </row>
    <row r="742" customFormat="false" ht="12.75" hidden="false" customHeight="false" outlineLevel="0" collapsed="false">
      <c r="A742" s="57"/>
      <c r="B742" s="57"/>
      <c r="C742" s="57"/>
      <c r="D742" s="57"/>
      <c r="E742" s="57"/>
      <c r="F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  <c r="AM742" s="57"/>
      <c r="AN742" s="57"/>
    </row>
    <row r="743" customFormat="false" ht="12.75" hidden="false" customHeight="false" outlineLevel="0" collapsed="false">
      <c r="A743" s="57"/>
      <c r="B743" s="57"/>
      <c r="C743" s="57"/>
      <c r="D743" s="57"/>
      <c r="E743" s="57"/>
      <c r="F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  <c r="AM743" s="57"/>
      <c r="AN743" s="57"/>
    </row>
    <row r="744" customFormat="false" ht="12.75" hidden="false" customHeight="false" outlineLevel="0" collapsed="false">
      <c r="A744" s="57"/>
      <c r="B744" s="57"/>
      <c r="C744" s="57"/>
      <c r="D744" s="57"/>
      <c r="E744" s="57"/>
      <c r="F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  <c r="AM744" s="57"/>
      <c r="AN744" s="57"/>
    </row>
    <row r="745" customFormat="false" ht="12.75" hidden="false" customHeight="false" outlineLevel="0" collapsed="false">
      <c r="A745" s="57"/>
      <c r="B745" s="57"/>
      <c r="C745" s="57"/>
      <c r="D745" s="57"/>
      <c r="E745" s="57"/>
      <c r="F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  <c r="AM745" s="57"/>
      <c r="AN745" s="57"/>
    </row>
    <row r="746" customFormat="false" ht="12.75" hidden="false" customHeight="false" outlineLevel="0" collapsed="false">
      <c r="A746" s="57"/>
      <c r="B746" s="57"/>
      <c r="C746" s="57"/>
      <c r="D746" s="57"/>
      <c r="E746" s="57"/>
      <c r="F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  <c r="AM746" s="57"/>
      <c r="AN746" s="57"/>
    </row>
    <row r="747" customFormat="false" ht="12.75" hidden="false" customHeight="false" outlineLevel="0" collapsed="false">
      <c r="A747" s="57"/>
      <c r="B747" s="57"/>
      <c r="C747" s="57"/>
      <c r="D747" s="57"/>
      <c r="E747" s="57"/>
      <c r="F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  <c r="AM747" s="57"/>
      <c r="AN747" s="57"/>
    </row>
    <row r="748" customFormat="false" ht="12.75" hidden="false" customHeight="false" outlineLevel="0" collapsed="false">
      <c r="A748" s="57"/>
      <c r="B748" s="57"/>
      <c r="C748" s="57"/>
      <c r="D748" s="57"/>
      <c r="E748" s="57"/>
      <c r="F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  <c r="AM748" s="57"/>
      <c r="AN748" s="57"/>
    </row>
    <row r="749" customFormat="false" ht="12.75" hidden="false" customHeight="false" outlineLevel="0" collapsed="false">
      <c r="A749" s="57"/>
      <c r="B749" s="57"/>
      <c r="C749" s="57"/>
      <c r="D749" s="57"/>
      <c r="E749" s="57"/>
      <c r="F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  <c r="AM749" s="57"/>
      <c r="AN749" s="57"/>
    </row>
    <row r="750" customFormat="false" ht="12.75" hidden="false" customHeight="false" outlineLevel="0" collapsed="false">
      <c r="A750" s="57"/>
      <c r="B750" s="57"/>
      <c r="C750" s="57"/>
      <c r="D750" s="57"/>
      <c r="E750" s="57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  <c r="AM750" s="57"/>
      <c r="AN750" s="57"/>
    </row>
    <row r="751" customFormat="false" ht="12.75" hidden="false" customHeight="false" outlineLevel="0" collapsed="false">
      <c r="A751" s="57"/>
      <c r="B751" s="57"/>
      <c r="C751" s="57"/>
      <c r="D751" s="57"/>
      <c r="E751" s="57"/>
      <c r="F751" s="57"/>
      <c r="G751" s="57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  <c r="AM751" s="57"/>
      <c r="AN751" s="57"/>
    </row>
    <row r="752" customFormat="false" ht="12.75" hidden="false" customHeight="false" outlineLevel="0" collapsed="false">
      <c r="A752" s="57"/>
      <c r="B752" s="57"/>
      <c r="C752" s="57"/>
      <c r="D752" s="57"/>
      <c r="E752" s="57"/>
      <c r="F752" s="57"/>
      <c r="G752" s="57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  <c r="AM752" s="57"/>
      <c r="AN752" s="57"/>
    </row>
    <row r="753" customFormat="false" ht="12.75" hidden="false" customHeight="false" outlineLevel="0" collapsed="false">
      <c r="A753" s="57"/>
      <c r="B753" s="57"/>
      <c r="C753" s="57"/>
      <c r="D753" s="57"/>
      <c r="E753" s="57"/>
      <c r="F753" s="57"/>
      <c r="G753" s="57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  <c r="AM753" s="57"/>
      <c r="AN753" s="57"/>
    </row>
    <row r="754" customFormat="false" ht="12.75" hidden="false" customHeight="false" outlineLevel="0" collapsed="false">
      <c r="A754" s="57"/>
      <c r="B754" s="57"/>
      <c r="C754" s="57"/>
      <c r="D754" s="57"/>
      <c r="E754" s="57"/>
      <c r="F754" s="57"/>
      <c r="G754" s="57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  <c r="AM754" s="57"/>
      <c r="AN754" s="57"/>
    </row>
    <row r="755" customFormat="false" ht="12.75" hidden="false" customHeight="false" outlineLevel="0" collapsed="false">
      <c r="A755" s="57"/>
      <c r="B755" s="57"/>
      <c r="C755" s="57"/>
      <c r="D755" s="57"/>
      <c r="E755" s="57"/>
      <c r="F755" s="57"/>
      <c r="G755" s="57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  <c r="AM755" s="57"/>
      <c r="AN755" s="57"/>
    </row>
    <row r="756" customFormat="false" ht="12.75" hidden="false" customHeight="false" outlineLevel="0" collapsed="false">
      <c r="A756" s="57"/>
      <c r="B756" s="57"/>
      <c r="C756" s="57"/>
      <c r="D756" s="57"/>
      <c r="E756" s="57"/>
      <c r="F756" s="57"/>
      <c r="G756" s="57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  <c r="AM756" s="57"/>
      <c r="AN756" s="57"/>
    </row>
    <row r="757" customFormat="false" ht="12.75" hidden="false" customHeight="false" outlineLevel="0" collapsed="false">
      <c r="A757" s="57"/>
      <c r="B757" s="57"/>
      <c r="C757" s="57"/>
      <c r="D757" s="57"/>
      <c r="E757" s="57"/>
      <c r="F757" s="57"/>
      <c r="G757" s="57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  <c r="AM757" s="57"/>
      <c r="AN757" s="57"/>
    </row>
    <row r="758" customFormat="false" ht="12.75" hidden="false" customHeight="false" outlineLevel="0" collapsed="false">
      <c r="A758" s="57"/>
      <c r="B758" s="57"/>
      <c r="C758" s="57"/>
      <c r="D758" s="57"/>
      <c r="E758" s="57"/>
      <c r="F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  <c r="AM758" s="57"/>
      <c r="AN758" s="57"/>
    </row>
    <row r="759" customFormat="false" ht="12.75" hidden="false" customHeight="false" outlineLevel="0" collapsed="false">
      <c r="A759" s="57"/>
      <c r="B759" s="57"/>
      <c r="C759" s="57"/>
      <c r="D759" s="57"/>
      <c r="E759" s="57"/>
      <c r="F759" s="57"/>
      <c r="G759" s="57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  <c r="AM759" s="57"/>
      <c r="AN759" s="57"/>
    </row>
    <row r="760" customFormat="false" ht="12.75" hidden="false" customHeight="false" outlineLevel="0" collapsed="false">
      <c r="A760" s="57"/>
      <c r="B760" s="57"/>
      <c r="C760" s="57"/>
      <c r="D760" s="57"/>
      <c r="E760" s="57"/>
      <c r="F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  <c r="AM760" s="57"/>
      <c r="AN760" s="57"/>
    </row>
    <row r="761" customFormat="false" ht="12.75" hidden="false" customHeight="false" outlineLevel="0" collapsed="false">
      <c r="A761" s="57"/>
      <c r="B761" s="57"/>
      <c r="C761" s="57"/>
      <c r="D761" s="57"/>
      <c r="E761" s="57"/>
      <c r="F761" s="57"/>
      <c r="G761" s="57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  <c r="AM761" s="57"/>
      <c r="AN761" s="57"/>
    </row>
    <row r="762" customFormat="false" ht="12.75" hidden="false" customHeight="false" outlineLevel="0" collapsed="false">
      <c r="A762" s="57"/>
      <c r="B762" s="57"/>
      <c r="C762" s="57"/>
      <c r="D762" s="57"/>
      <c r="E762" s="57"/>
      <c r="F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  <c r="AM762" s="57"/>
      <c r="AN762" s="57"/>
    </row>
    <row r="763" customFormat="false" ht="12.75" hidden="false" customHeight="false" outlineLevel="0" collapsed="false">
      <c r="A763" s="57"/>
      <c r="B763" s="57"/>
      <c r="C763" s="57"/>
      <c r="D763" s="57"/>
      <c r="E763" s="57"/>
      <c r="F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  <c r="AM763" s="57"/>
      <c r="AN763" s="57"/>
    </row>
    <row r="764" customFormat="false" ht="12.75" hidden="false" customHeight="false" outlineLevel="0" collapsed="false">
      <c r="A764" s="57"/>
      <c r="B764" s="57"/>
      <c r="C764" s="57"/>
      <c r="D764" s="57"/>
      <c r="E764" s="57"/>
      <c r="F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  <c r="AM764" s="57"/>
      <c r="AN764" s="57"/>
    </row>
    <row r="765" customFormat="false" ht="12.75" hidden="false" customHeight="false" outlineLevel="0" collapsed="false">
      <c r="A765" s="57"/>
      <c r="B765" s="57"/>
      <c r="C765" s="57"/>
      <c r="D765" s="57"/>
      <c r="E765" s="57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  <c r="AM765" s="57"/>
      <c r="AN765" s="57"/>
    </row>
    <row r="766" customFormat="false" ht="12.75" hidden="false" customHeight="false" outlineLevel="0" collapsed="false">
      <c r="A766" s="57"/>
      <c r="B766" s="57"/>
      <c r="C766" s="57"/>
      <c r="D766" s="57"/>
      <c r="E766" s="57"/>
      <c r="F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  <c r="AM766" s="57"/>
      <c r="AN766" s="57"/>
    </row>
    <row r="767" customFormat="false" ht="12.75" hidden="false" customHeight="false" outlineLevel="0" collapsed="false">
      <c r="A767" s="57"/>
      <c r="B767" s="57"/>
      <c r="C767" s="57"/>
      <c r="D767" s="57"/>
      <c r="E767" s="57"/>
      <c r="F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  <c r="AM767" s="57"/>
      <c r="AN767" s="57"/>
    </row>
    <row r="768" customFormat="false" ht="12.75" hidden="false" customHeight="false" outlineLevel="0" collapsed="false">
      <c r="A768" s="57"/>
      <c r="B768" s="57"/>
      <c r="C768" s="57"/>
      <c r="D768" s="57"/>
      <c r="E768" s="57"/>
      <c r="F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  <c r="AM768" s="57"/>
      <c r="AN768" s="57"/>
    </row>
    <row r="769" customFormat="false" ht="12.75" hidden="false" customHeight="false" outlineLevel="0" collapsed="false">
      <c r="A769" s="57"/>
      <c r="B769" s="57"/>
      <c r="C769" s="57"/>
      <c r="D769" s="57"/>
      <c r="E769" s="57"/>
      <c r="F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  <c r="AM769" s="57"/>
      <c r="AN769" s="57"/>
    </row>
    <row r="770" customFormat="false" ht="12.75" hidden="false" customHeight="false" outlineLevel="0" collapsed="false">
      <c r="A770" s="57"/>
      <c r="B770" s="57"/>
      <c r="C770" s="57"/>
      <c r="D770" s="57"/>
      <c r="E770" s="57"/>
      <c r="F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  <c r="AM770" s="57"/>
      <c r="AN770" s="57"/>
    </row>
    <row r="771" customFormat="false" ht="12.75" hidden="false" customHeight="false" outlineLevel="0" collapsed="false">
      <c r="A771" s="57"/>
      <c r="B771" s="57"/>
      <c r="C771" s="57"/>
      <c r="D771" s="57"/>
      <c r="E771" s="57"/>
      <c r="F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  <c r="AM771" s="57"/>
      <c r="AN771" s="57"/>
    </row>
    <row r="772" customFormat="false" ht="12.75" hidden="false" customHeight="false" outlineLevel="0" collapsed="false">
      <c r="A772" s="57"/>
      <c r="B772" s="57"/>
      <c r="C772" s="57"/>
      <c r="D772" s="57"/>
      <c r="E772" s="57"/>
      <c r="F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  <c r="AM772" s="57"/>
      <c r="AN772" s="57"/>
    </row>
    <row r="773" customFormat="false" ht="12.75" hidden="false" customHeight="false" outlineLevel="0" collapsed="false">
      <c r="A773" s="57"/>
      <c r="B773" s="57"/>
      <c r="C773" s="57"/>
      <c r="D773" s="57"/>
      <c r="E773" s="57"/>
      <c r="F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  <c r="AM773" s="57"/>
      <c r="AN773" s="57"/>
    </row>
    <row r="774" customFormat="false" ht="12.75" hidden="false" customHeight="false" outlineLevel="0" collapsed="false">
      <c r="A774" s="57"/>
      <c r="B774" s="57"/>
      <c r="C774" s="57"/>
      <c r="D774" s="57"/>
      <c r="E774" s="57"/>
      <c r="F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  <c r="AM774" s="57"/>
      <c r="AN774" s="57"/>
    </row>
    <row r="775" customFormat="false" ht="12.75" hidden="false" customHeight="false" outlineLevel="0" collapsed="false">
      <c r="A775" s="57"/>
      <c r="B775" s="57"/>
      <c r="C775" s="57"/>
      <c r="D775" s="57"/>
      <c r="E775" s="57"/>
      <c r="F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  <c r="AM775" s="57"/>
      <c r="AN775" s="57"/>
    </row>
    <row r="776" customFormat="false" ht="12.75" hidden="false" customHeight="false" outlineLevel="0" collapsed="false">
      <c r="A776" s="57"/>
      <c r="B776" s="57"/>
      <c r="C776" s="57"/>
      <c r="D776" s="57"/>
      <c r="E776" s="57"/>
      <c r="F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  <c r="AM776" s="57"/>
      <c r="AN776" s="57"/>
    </row>
    <row r="777" customFormat="false" ht="12.75" hidden="false" customHeight="false" outlineLevel="0" collapsed="false">
      <c r="A777" s="57"/>
      <c r="B777" s="57"/>
      <c r="C777" s="57"/>
      <c r="D777" s="57"/>
      <c r="E777" s="57"/>
      <c r="F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  <c r="AM777" s="57"/>
      <c r="AN777" s="57"/>
    </row>
    <row r="778" customFormat="false" ht="12.75" hidden="false" customHeight="false" outlineLevel="0" collapsed="false">
      <c r="A778" s="57"/>
      <c r="B778" s="57"/>
      <c r="C778" s="57"/>
      <c r="D778" s="57"/>
      <c r="E778" s="57"/>
      <c r="F778" s="57"/>
      <c r="G778" s="57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  <c r="AM778" s="57"/>
      <c r="AN778" s="57"/>
    </row>
    <row r="779" customFormat="false" ht="12.75" hidden="false" customHeight="false" outlineLevel="0" collapsed="false">
      <c r="A779" s="57"/>
      <c r="B779" s="57"/>
      <c r="C779" s="57"/>
      <c r="D779" s="57"/>
      <c r="E779" s="57"/>
      <c r="F779" s="57"/>
      <c r="G779" s="57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  <c r="AM779" s="57"/>
      <c r="AN779" s="57"/>
    </row>
    <row r="780" customFormat="false" ht="12.75" hidden="false" customHeight="false" outlineLevel="0" collapsed="false">
      <c r="A780" s="57"/>
      <c r="B780" s="57"/>
      <c r="C780" s="57"/>
      <c r="D780" s="57"/>
      <c r="E780" s="57"/>
      <c r="F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  <c r="AM780" s="57"/>
      <c r="AN780" s="57"/>
    </row>
    <row r="781" customFormat="false" ht="12.75" hidden="false" customHeight="false" outlineLevel="0" collapsed="false">
      <c r="A781" s="57"/>
      <c r="B781" s="57"/>
      <c r="C781" s="57"/>
      <c r="D781" s="57"/>
      <c r="E781" s="57"/>
      <c r="F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  <c r="AM781" s="57"/>
      <c r="AN781" s="57"/>
    </row>
    <row r="782" customFormat="false" ht="12.75" hidden="false" customHeight="false" outlineLevel="0" collapsed="false">
      <c r="A782" s="57"/>
      <c r="B782" s="57"/>
      <c r="C782" s="57"/>
      <c r="D782" s="57"/>
      <c r="E782" s="57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  <c r="AM782" s="57"/>
      <c r="AN782" s="57"/>
    </row>
    <row r="783" customFormat="false" ht="12.75" hidden="false" customHeight="false" outlineLevel="0" collapsed="false">
      <c r="A783" s="57"/>
      <c r="B783" s="57"/>
      <c r="C783" s="57"/>
      <c r="D783" s="57"/>
      <c r="E783" s="57"/>
      <c r="F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  <c r="AM783" s="57"/>
      <c r="AN783" s="57"/>
    </row>
    <row r="784" customFormat="false" ht="12.75" hidden="false" customHeight="false" outlineLevel="0" collapsed="false">
      <c r="A784" s="57"/>
      <c r="B784" s="57"/>
      <c r="C784" s="57"/>
      <c r="D784" s="57"/>
      <c r="E784" s="57"/>
      <c r="F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  <c r="AM784" s="57"/>
      <c r="AN784" s="57"/>
    </row>
    <row r="785" customFormat="false" ht="12.75" hidden="false" customHeight="false" outlineLevel="0" collapsed="false">
      <c r="A785" s="57"/>
      <c r="B785" s="57"/>
      <c r="C785" s="57"/>
      <c r="D785" s="57"/>
      <c r="E785" s="57"/>
      <c r="F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  <c r="AM785" s="57"/>
      <c r="AN785" s="57"/>
    </row>
    <row r="786" customFormat="false" ht="12.75" hidden="false" customHeight="false" outlineLevel="0" collapsed="false">
      <c r="A786" s="57"/>
      <c r="B786" s="57"/>
      <c r="C786" s="57"/>
      <c r="D786" s="57"/>
      <c r="E786" s="57"/>
      <c r="F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  <c r="AM786" s="57"/>
      <c r="AN786" s="57"/>
    </row>
    <row r="787" customFormat="false" ht="12.75" hidden="false" customHeight="false" outlineLevel="0" collapsed="false">
      <c r="A787" s="57"/>
      <c r="B787" s="57"/>
      <c r="C787" s="57"/>
      <c r="D787" s="57"/>
      <c r="E787" s="57"/>
      <c r="F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  <c r="AM787" s="57"/>
      <c r="AN787" s="57"/>
    </row>
    <row r="788" customFormat="false" ht="12.75" hidden="false" customHeight="false" outlineLevel="0" collapsed="false">
      <c r="A788" s="57"/>
      <c r="B788" s="57"/>
      <c r="C788" s="57"/>
      <c r="D788" s="57"/>
      <c r="E788" s="57"/>
      <c r="F788" s="57"/>
      <c r="G788" s="57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  <c r="AM788" s="57"/>
      <c r="AN788" s="57"/>
    </row>
    <row r="789" customFormat="false" ht="12.75" hidden="false" customHeight="false" outlineLevel="0" collapsed="false">
      <c r="A789" s="57"/>
      <c r="B789" s="57"/>
      <c r="C789" s="57"/>
      <c r="D789" s="57"/>
      <c r="E789" s="57"/>
      <c r="F789" s="57"/>
      <c r="G789" s="57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  <c r="AM789" s="57"/>
      <c r="AN789" s="57"/>
    </row>
    <row r="790" customFormat="false" ht="12.75" hidden="false" customHeight="false" outlineLevel="0" collapsed="false">
      <c r="A790" s="57"/>
      <c r="B790" s="57"/>
      <c r="C790" s="57"/>
      <c r="D790" s="57"/>
      <c r="E790" s="57"/>
      <c r="F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  <c r="AM790" s="57"/>
      <c r="AN790" s="57"/>
    </row>
    <row r="791" customFormat="false" ht="12.75" hidden="false" customHeight="false" outlineLevel="0" collapsed="false">
      <c r="A791" s="57"/>
      <c r="B791" s="57"/>
      <c r="C791" s="57"/>
      <c r="D791" s="57"/>
      <c r="E791" s="57"/>
      <c r="F791" s="57"/>
      <c r="G791" s="57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  <c r="AM791" s="57"/>
      <c r="AN791" s="57"/>
    </row>
    <row r="792" customFormat="false" ht="12.75" hidden="false" customHeight="false" outlineLevel="0" collapsed="false">
      <c r="A792" s="57"/>
      <c r="B792" s="57"/>
      <c r="C792" s="57"/>
      <c r="D792" s="57"/>
      <c r="E792" s="57"/>
      <c r="F792" s="57"/>
      <c r="G792" s="57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  <c r="AM792" s="57"/>
      <c r="AN792" s="57"/>
    </row>
    <row r="793" customFormat="false" ht="12.75" hidden="false" customHeight="false" outlineLevel="0" collapsed="false">
      <c r="A793" s="57"/>
      <c r="B793" s="57"/>
      <c r="C793" s="57"/>
      <c r="D793" s="57"/>
      <c r="E793" s="57"/>
      <c r="F793" s="57"/>
      <c r="G793" s="57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  <c r="AM793" s="57"/>
      <c r="AN793" s="57"/>
    </row>
    <row r="794" customFormat="false" ht="12.75" hidden="false" customHeight="false" outlineLevel="0" collapsed="false">
      <c r="A794" s="57"/>
      <c r="B794" s="57"/>
      <c r="C794" s="57"/>
      <c r="D794" s="57"/>
      <c r="E794" s="57"/>
      <c r="F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  <c r="AM794" s="57"/>
      <c r="AN794" s="57"/>
    </row>
    <row r="795" customFormat="false" ht="12.75" hidden="false" customHeight="false" outlineLevel="0" collapsed="false">
      <c r="A795" s="57"/>
      <c r="B795" s="57"/>
      <c r="C795" s="57"/>
      <c r="D795" s="57"/>
      <c r="E795" s="57"/>
      <c r="F795" s="57"/>
      <c r="G795" s="57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  <c r="AM795" s="57"/>
      <c r="AN795" s="57"/>
    </row>
    <row r="796" customFormat="false" ht="12.75" hidden="false" customHeight="false" outlineLevel="0" collapsed="false">
      <c r="A796" s="57"/>
      <c r="B796" s="57"/>
      <c r="C796" s="57"/>
      <c r="D796" s="57"/>
      <c r="E796" s="57"/>
      <c r="F796" s="57"/>
      <c r="G796" s="57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  <c r="AM796" s="57"/>
      <c r="AN796" s="57"/>
    </row>
    <row r="797" customFormat="false" ht="12.75" hidden="false" customHeight="false" outlineLevel="0" collapsed="false">
      <c r="A797" s="57"/>
      <c r="B797" s="57"/>
      <c r="C797" s="57"/>
      <c r="D797" s="57"/>
      <c r="E797" s="57"/>
      <c r="F797" s="57"/>
      <c r="G797" s="57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  <c r="AM797" s="57"/>
      <c r="AN797" s="57"/>
    </row>
    <row r="798" customFormat="false" ht="12.75" hidden="false" customHeight="false" outlineLevel="0" collapsed="false">
      <c r="A798" s="57"/>
      <c r="B798" s="57"/>
      <c r="C798" s="57"/>
      <c r="D798" s="57"/>
      <c r="E798" s="57"/>
      <c r="F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  <c r="AM798" s="57"/>
      <c r="AN798" s="57"/>
    </row>
    <row r="799" customFormat="false" ht="12.75" hidden="false" customHeight="false" outlineLevel="0" collapsed="false">
      <c r="A799" s="57"/>
      <c r="B799" s="57"/>
      <c r="C799" s="57"/>
      <c r="D799" s="57"/>
      <c r="E799" s="57"/>
      <c r="F799" s="57"/>
      <c r="G799" s="57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  <c r="AM799" s="57"/>
      <c r="AN799" s="57"/>
    </row>
    <row r="800" customFormat="false" ht="12.75" hidden="false" customHeight="false" outlineLevel="0" collapsed="false">
      <c r="A800" s="57"/>
      <c r="B800" s="57"/>
      <c r="C800" s="57"/>
      <c r="D800" s="57"/>
      <c r="E800" s="57"/>
      <c r="F800" s="57"/>
      <c r="G800" s="57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  <c r="AM800" s="57"/>
      <c r="AN800" s="57"/>
    </row>
    <row r="801" customFormat="false" ht="12.75" hidden="false" customHeight="false" outlineLevel="0" collapsed="false">
      <c r="A801" s="57"/>
      <c r="B801" s="57"/>
      <c r="C801" s="57"/>
      <c r="D801" s="57"/>
      <c r="E801" s="57"/>
      <c r="F801" s="57"/>
      <c r="G801" s="57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  <c r="AM801" s="57"/>
      <c r="AN801" s="57"/>
    </row>
    <row r="802" customFormat="false" ht="12.75" hidden="false" customHeight="false" outlineLevel="0" collapsed="false">
      <c r="A802" s="57"/>
      <c r="B802" s="57"/>
      <c r="C802" s="57"/>
      <c r="D802" s="57"/>
      <c r="E802" s="57"/>
      <c r="F802" s="57"/>
      <c r="G802" s="57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  <c r="AM802" s="57"/>
      <c r="AN802" s="57"/>
    </row>
    <row r="803" customFormat="false" ht="12.75" hidden="false" customHeight="false" outlineLevel="0" collapsed="false">
      <c r="A803" s="57"/>
      <c r="B803" s="57"/>
      <c r="C803" s="57"/>
      <c r="D803" s="57"/>
      <c r="E803" s="57"/>
      <c r="F803" s="57"/>
      <c r="G803" s="57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  <c r="AM803" s="57"/>
      <c r="AN803" s="57"/>
    </row>
    <row r="804" customFormat="false" ht="12.75" hidden="false" customHeight="false" outlineLevel="0" collapsed="false">
      <c r="A804" s="57"/>
      <c r="B804" s="57"/>
      <c r="C804" s="57"/>
      <c r="D804" s="57"/>
      <c r="E804" s="57"/>
      <c r="F804" s="57"/>
      <c r="G804" s="57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  <c r="AM804" s="57"/>
      <c r="AN804" s="57"/>
    </row>
    <row r="805" customFormat="false" ht="12.75" hidden="false" customHeight="false" outlineLevel="0" collapsed="false">
      <c r="A805" s="57"/>
      <c r="B805" s="57"/>
      <c r="C805" s="57"/>
      <c r="D805" s="57"/>
      <c r="E805" s="57"/>
      <c r="F805" s="57"/>
      <c r="G805" s="57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  <c r="AM805" s="57"/>
      <c r="AN805" s="57"/>
    </row>
    <row r="806" customFormat="false" ht="12.75" hidden="false" customHeight="false" outlineLevel="0" collapsed="false">
      <c r="A806" s="57"/>
      <c r="B806" s="57"/>
      <c r="C806" s="57"/>
      <c r="D806" s="57"/>
      <c r="E806" s="57"/>
      <c r="F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  <c r="AM806" s="57"/>
      <c r="AN806" s="57"/>
    </row>
    <row r="807" customFormat="false" ht="12.75" hidden="false" customHeight="false" outlineLevel="0" collapsed="false">
      <c r="A807" s="57"/>
      <c r="B807" s="57"/>
      <c r="C807" s="57"/>
      <c r="D807" s="57"/>
      <c r="E807" s="57"/>
      <c r="F807" s="57"/>
      <c r="G807" s="57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  <c r="AM807" s="57"/>
      <c r="AN807" s="57"/>
    </row>
    <row r="808" customFormat="false" ht="12.75" hidden="false" customHeight="false" outlineLevel="0" collapsed="false">
      <c r="A808" s="57"/>
      <c r="B808" s="57"/>
      <c r="C808" s="57"/>
      <c r="D808" s="57"/>
      <c r="E808" s="57"/>
      <c r="F808" s="57"/>
      <c r="G808" s="57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  <c r="AM808" s="57"/>
      <c r="AN808" s="57"/>
    </row>
    <row r="809" customFormat="false" ht="12.75" hidden="false" customHeight="false" outlineLevel="0" collapsed="false">
      <c r="A809" s="57"/>
      <c r="B809" s="57"/>
      <c r="C809" s="57"/>
      <c r="D809" s="57"/>
      <c r="E809" s="57"/>
      <c r="F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  <c r="AM809" s="57"/>
      <c r="AN809" s="57"/>
    </row>
    <row r="810" customFormat="false" ht="12.75" hidden="false" customHeight="false" outlineLevel="0" collapsed="false">
      <c r="A810" s="57"/>
      <c r="B810" s="57"/>
      <c r="C810" s="57"/>
      <c r="D810" s="57"/>
      <c r="E810" s="57"/>
      <c r="F810" s="57"/>
      <c r="G810" s="57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  <c r="AM810" s="57"/>
      <c r="AN810" s="57"/>
    </row>
    <row r="811" customFormat="false" ht="12.75" hidden="false" customHeight="false" outlineLevel="0" collapsed="false">
      <c r="A811" s="57"/>
      <c r="B811" s="57"/>
      <c r="C811" s="57"/>
      <c r="D811" s="57"/>
      <c r="E811" s="57"/>
      <c r="F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  <c r="AM811" s="57"/>
      <c r="AN811" s="57"/>
    </row>
    <row r="812" customFormat="false" ht="12.75" hidden="false" customHeight="false" outlineLevel="0" collapsed="false">
      <c r="A812" s="57"/>
      <c r="B812" s="57"/>
      <c r="C812" s="57"/>
      <c r="D812" s="57"/>
      <c r="E812" s="57"/>
      <c r="F812" s="57"/>
      <c r="G812" s="57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  <c r="AM812" s="57"/>
      <c r="AN812" s="57"/>
    </row>
    <row r="813" customFormat="false" ht="12.75" hidden="false" customHeight="false" outlineLevel="0" collapsed="false">
      <c r="A813" s="57"/>
      <c r="B813" s="57"/>
      <c r="C813" s="57"/>
      <c r="D813" s="57"/>
      <c r="E813" s="57"/>
      <c r="F813" s="57"/>
      <c r="G813" s="57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  <c r="AM813" s="57"/>
      <c r="AN813" s="57"/>
    </row>
    <row r="814" customFormat="false" ht="12.75" hidden="false" customHeight="false" outlineLevel="0" collapsed="false">
      <c r="A814" s="57"/>
      <c r="B814" s="57"/>
      <c r="C814" s="57"/>
      <c r="D814" s="57"/>
      <c r="E814" s="57"/>
      <c r="F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  <c r="AM814" s="57"/>
      <c r="AN814" s="57"/>
    </row>
    <row r="815" customFormat="false" ht="12.75" hidden="false" customHeight="false" outlineLevel="0" collapsed="false">
      <c r="A815" s="57"/>
      <c r="B815" s="57"/>
      <c r="C815" s="57"/>
      <c r="D815" s="57"/>
      <c r="E815" s="57"/>
      <c r="F815" s="57"/>
      <c r="G815" s="57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  <c r="AM815" s="57"/>
      <c r="AN815" s="57"/>
    </row>
    <row r="816" customFormat="false" ht="12.75" hidden="false" customHeight="false" outlineLevel="0" collapsed="false">
      <c r="A816" s="57"/>
      <c r="B816" s="57"/>
      <c r="C816" s="57"/>
      <c r="D816" s="57"/>
      <c r="E816" s="57"/>
      <c r="F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  <c r="AM816" s="57"/>
      <c r="AN816" s="57"/>
    </row>
    <row r="817" customFormat="false" ht="12.75" hidden="false" customHeight="false" outlineLevel="0" collapsed="false">
      <c r="A817" s="57"/>
      <c r="B817" s="57"/>
      <c r="C817" s="57"/>
      <c r="D817" s="57"/>
      <c r="E817" s="57"/>
      <c r="F817" s="57"/>
      <c r="G817" s="57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  <c r="AM817" s="57"/>
      <c r="AN817" s="57"/>
    </row>
    <row r="818" customFormat="false" ht="12.75" hidden="false" customHeight="false" outlineLevel="0" collapsed="false">
      <c r="A818" s="57"/>
      <c r="B818" s="57"/>
      <c r="C818" s="57"/>
      <c r="D818" s="57"/>
      <c r="E818" s="57"/>
      <c r="F818" s="57"/>
      <c r="G818" s="57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  <c r="AM818" s="57"/>
      <c r="AN818" s="57"/>
    </row>
    <row r="819" customFormat="false" ht="12.75" hidden="false" customHeight="false" outlineLevel="0" collapsed="false">
      <c r="A819" s="57"/>
      <c r="B819" s="57"/>
      <c r="C819" s="57"/>
      <c r="D819" s="57"/>
      <c r="E819" s="57"/>
      <c r="F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  <c r="AM819" s="57"/>
      <c r="AN819" s="57"/>
    </row>
    <row r="820" customFormat="false" ht="12.75" hidden="false" customHeight="false" outlineLevel="0" collapsed="false">
      <c r="A820" s="57"/>
      <c r="B820" s="57"/>
      <c r="C820" s="57"/>
      <c r="D820" s="57"/>
      <c r="E820" s="57"/>
      <c r="F820" s="57"/>
      <c r="G820" s="57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  <c r="AM820" s="57"/>
      <c r="AN820" s="57"/>
    </row>
    <row r="821" customFormat="false" ht="12.75" hidden="false" customHeight="false" outlineLevel="0" collapsed="false">
      <c r="A821" s="57"/>
      <c r="B821" s="57"/>
      <c r="C821" s="57"/>
      <c r="D821" s="57"/>
      <c r="E821" s="57"/>
      <c r="F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  <c r="AM821" s="57"/>
      <c r="AN821" s="57"/>
    </row>
    <row r="822" customFormat="false" ht="12.75" hidden="false" customHeight="false" outlineLevel="0" collapsed="false">
      <c r="A822" s="57"/>
      <c r="B822" s="57"/>
      <c r="C822" s="57"/>
      <c r="D822" s="57"/>
      <c r="E822" s="57"/>
      <c r="F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  <c r="AM822" s="57"/>
      <c r="AN822" s="57"/>
    </row>
    <row r="823" customFormat="false" ht="12.75" hidden="false" customHeight="false" outlineLevel="0" collapsed="false">
      <c r="A823" s="57"/>
      <c r="B823" s="57"/>
      <c r="C823" s="57"/>
      <c r="D823" s="57"/>
      <c r="E823" s="57"/>
      <c r="F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  <c r="AM823" s="57"/>
      <c r="AN823" s="57"/>
    </row>
    <row r="824" customFormat="false" ht="12.75" hidden="false" customHeight="false" outlineLevel="0" collapsed="false">
      <c r="A824" s="57"/>
      <c r="B824" s="57"/>
      <c r="C824" s="57"/>
      <c r="D824" s="57"/>
      <c r="E824" s="57"/>
      <c r="F824" s="57"/>
      <c r="G824" s="57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  <c r="AM824" s="57"/>
      <c r="AN824" s="57"/>
    </row>
    <row r="825" customFormat="false" ht="12.75" hidden="false" customHeight="false" outlineLevel="0" collapsed="false">
      <c r="A825" s="57"/>
      <c r="B825" s="57"/>
      <c r="C825" s="57"/>
      <c r="D825" s="57"/>
      <c r="E825" s="57"/>
      <c r="F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  <c r="AM825" s="57"/>
      <c r="AN825" s="57"/>
    </row>
    <row r="826" customFormat="false" ht="12.75" hidden="false" customHeight="false" outlineLevel="0" collapsed="false">
      <c r="A826" s="57"/>
      <c r="B826" s="57"/>
      <c r="C826" s="57"/>
      <c r="D826" s="57"/>
      <c r="E826" s="57"/>
      <c r="F826" s="57"/>
      <c r="G826" s="57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  <c r="AM826" s="57"/>
      <c r="AN826" s="57"/>
    </row>
    <row r="827" customFormat="false" ht="12.75" hidden="false" customHeight="false" outlineLevel="0" collapsed="false">
      <c r="A827" s="57"/>
      <c r="B827" s="57"/>
      <c r="C827" s="57"/>
      <c r="D827" s="57"/>
      <c r="E827" s="57"/>
      <c r="F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  <c r="AM827" s="57"/>
      <c r="AN827" s="57"/>
    </row>
    <row r="828" customFormat="false" ht="12.75" hidden="false" customHeight="false" outlineLevel="0" collapsed="false">
      <c r="A828" s="57"/>
      <c r="B828" s="57"/>
      <c r="C828" s="57"/>
      <c r="D828" s="57"/>
      <c r="E828" s="57"/>
      <c r="F828" s="57"/>
      <c r="G828" s="57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  <c r="AM828" s="57"/>
      <c r="AN828" s="57"/>
    </row>
    <row r="829" customFormat="false" ht="12.75" hidden="false" customHeight="false" outlineLevel="0" collapsed="false">
      <c r="A829" s="57"/>
      <c r="B829" s="57"/>
      <c r="C829" s="57"/>
      <c r="D829" s="57"/>
      <c r="E829" s="57"/>
      <c r="F829" s="57"/>
      <c r="G829" s="57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  <c r="AM829" s="57"/>
      <c r="AN829" s="57"/>
    </row>
    <row r="830" customFormat="false" ht="12.75" hidden="false" customHeight="false" outlineLevel="0" collapsed="false">
      <c r="A830" s="57"/>
      <c r="B830" s="57"/>
      <c r="C830" s="57"/>
      <c r="D830" s="57"/>
      <c r="E830" s="57"/>
      <c r="F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  <c r="AM830" s="57"/>
      <c r="AN830" s="57"/>
    </row>
    <row r="831" customFormat="false" ht="12.75" hidden="false" customHeight="false" outlineLevel="0" collapsed="false">
      <c r="A831" s="57"/>
      <c r="B831" s="57"/>
      <c r="C831" s="57"/>
      <c r="D831" s="57"/>
      <c r="E831" s="57"/>
      <c r="F831" s="57"/>
      <c r="G831" s="57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  <c r="AM831" s="57"/>
      <c r="AN831" s="57"/>
    </row>
    <row r="832" customFormat="false" ht="12.75" hidden="false" customHeight="false" outlineLevel="0" collapsed="false">
      <c r="A832" s="57"/>
      <c r="B832" s="57"/>
      <c r="C832" s="57"/>
      <c r="D832" s="57"/>
      <c r="E832" s="57"/>
      <c r="F832" s="57"/>
      <c r="G832" s="57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  <c r="AM832" s="57"/>
      <c r="AN832" s="57"/>
    </row>
    <row r="833" customFormat="false" ht="12.75" hidden="false" customHeight="false" outlineLevel="0" collapsed="false">
      <c r="A833" s="57"/>
      <c r="B833" s="57"/>
      <c r="C833" s="57"/>
      <c r="D833" s="57"/>
      <c r="E833" s="57"/>
      <c r="F833" s="57"/>
      <c r="G833" s="57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  <c r="AM833" s="57"/>
      <c r="AN833" s="57"/>
    </row>
    <row r="834" customFormat="false" ht="12.75" hidden="false" customHeight="false" outlineLevel="0" collapsed="false">
      <c r="A834" s="57"/>
      <c r="B834" s="57"/>
      <c r="C834" s="57"/>
      <c r="D834" s="57"/>
      <c r="E834" s="57"/>
      <c r="F834" s="57"/>
      <c r="G834" s="57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  <c r="AM834" s="57"/>
      <c r="AN834" s="57"/>
    </row>
    <row r="835" customFormat="false" ht="12.75" hidden="false" customHeight="false" outlineLevel="0" collapsed="false">
      <c r="A835" s="57"/>
      <c r="B835" s="57"/>
      <c r="C835" s="57"/>
      <c r="D835" s="57"/>
      <c r="E835" s="57"/>
      <c r="F835" s="57"/>
      <c r="G835" s="57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  <c r="AM835" s="57"/>
      <c r="AN835" s="57"/>
    </row>
    <row r="836" customFormat="false" ht="12.75" hidden="false" customHeight="false" outlineLevel="0" collapsed="false">
      <c r="A836" s="57"/>
      <c r="B836" s="57"/>
      <c r="C836" s="57"/>
      <c r="D836" s="57"/>
      <c r="E836" s="57"/>
      <c r="F836" s="57"/>
      <c r="G836" s="57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  <c r="AM836" s="57"/>
      <c r="AN836" s="57"/>
    </row>
    <row r="837" customFormat="false" ht="12.75" hidden="false" customHeight="false" outlineLevel="0" collapsed="false">
      <c r="A837" s="57"/>
      <c r="B837" s="57"/>
      <c r="C837" s="57"/>
      <c r="D837" s="57"/>
      <c r="E837" s="57"/>
      <c r="F837" s="57"/>
      <c r="G837" s="57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  <c r="AM837" s="57"/>
      <c r="AN837" s="57"/>
    </row>
    <row r="838" customFormat="false" ht="12.75" hidden="false" customHeight="false" outlineLevel="0" collapsed="false">
      <c r="A838" s="57"/>
      <c r="B838" s="57"/>
      <c r="C838" s="57"/>
      <c r="D838" s="57"/>
      <c r="E838" s="57"/>
      <c r="F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  <c r="AM838" s="57"/>
      <c r="AN838" s="57"/>
    </row>
    <row r="839" customFormat="false" ht="12.75" hidden="false" customHeight="false" outlineLevel="0" collapsed="false">
      <c r="A839" s="57"/>
      <c r="B839" s="57"/>
      <c r="C839" s="57"/>
      <c r="D839" s="57"/>
      <c r="E839" s="57"/>
      <c r="F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  <c r="AM839" s="57"/>
      <c r="AN839" s="57"/>
    </row>
    <row r="840" customFormat="false" ht="12.75" hidden="false" customHeight="false" outlineLevel="0" collapsed="false">
      <c r="A840" s="57"/>
      <c r="B840" s="57"/>
      <c r="C840" s="57"/>
      <c r="D840" s="57"/>
      <c r="E840" s="57"/>
      <c r="F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  <c r="AM840" s="57"/>
      <c r="AN840" s="57"/>
    </row>
    <row r="841" customFormat="false" ht="12.75" hidden="false" customHeight="false" outlineLevel="0" collapsed="false">
      <c r="A841" s="57"/>
      <c r="B841" s="57"/>
      <c r="C841" s="57"/>
      <c r="D841" s="57"/>
      <c r="E841" s="57"/>
      <c r="F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  <c r="AM841" s="57"/>
      <c r="AN841" s="57"/>
    </row>
    <row r="842" customFormat="false" ht="12.75" hidden="false" customHeight="false" outlineLevel="0" collapsed="false">
      <c r="A842" s="57"/>
      <c r="B842" s="57"/>
      <c r="C842" s="57"/>
      <c r="D842" s="57"/>
      <c r="E842" s="57"/>
      <c r="F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  <c r="AM842" s="57"/>
      <c r="AN842" s="57"/>
    </row>
    <row r="843" customFormat="false" ht="12.75" hidden="false" customHeight="false" outlineLevel="0" collapsed="false">
      <c r="A843" s="57"/>
      <c r="B843" s="57"/>
      <c r="C843" s="57"/>
      <c r="D843" s="57"/>
      <c r="E843" s="57"/>
      <c r="F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  <c r="AM843" s="57"/>
      <c r="AN843" s="57"/>
    </row>
    <row r="844" customFormat="false" ht="12.75" hidden="false" customHeight="false" outlineLevel="0" collapsed="false">
      <c r="A844" s="57"/>
      <c r="B844" s="57"/>
      <c r="C844" s="57"/>
      <c r="D844" s="57"/>
      <c r="E844" s="57"/>
      <c r="F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  <c r="AM844" s="57"/>
      <c r="AN844" s="57"/>
    </row>
    <row r="845" customFormat="false" ht="12.75" hidden="false" customHeight="false" outlineLevel="0" collapsed="false">
      <c r="A845" s="57"/>
      <c r="B845" s="57"/>
      <c r="C845" s="57"/>
      <c r="D845" s="57"/>
      <c r="E845" s="57"/>
      <c r="F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  <c r="AM845" s="57"/>
      <c r="AN845" s="57"/>
    </row>
    <row r="846" customFormat="false" ht="12.75" hidden="false" customHeight="false" outlineLevel="0" collapsed="false">
      <c r="A846" s="57"/>
      <c r="B846" s="57"/>
      <c r="C846" s="57"/>
      <c r="D846" s="57"/>
      <c r="E846" s="57"/>
      <c r="F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  <c r="AM846" s="57"/>
      <c r="AN846" s="57"/>
    </row>
    <row r="847" customFormat="false" ht="12.75" hidden="false" customHeight="false" outlineLevel="0" collapsed="false">
      <c r="A847" s="57"/>
      <c r="B847" s="57"/>
      <c r="C847" s="57"/>
      <c r="D847" s="57"/>
      <c r="E847" s="57"/>
      <c r="F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  <c r="AM847" s="57"/>
      <c r="AN847" s="57"/>
    </row>
    <row r="848" customFormat="false" ht="12.75" hidden="false" customHeight="false" outlineLevel="0" collapsed="false">
      <c r="A848" s="57"/>
      <c r="B848" s="57"/>
      <c r="C848" s="57"/>
      <c r="D848" s="57"/>
      <c r="E848" s="57"/>
      <c r="F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  <c r="AM848" s="57"/>
      <c r="AN848" s="57"/>
    </row>
    <row r="849" customFormat="false" ht="12.75" hidden="false" customHeight="false" outlineLevel="0" collapsed="false">
      <c r="A849" s="57"/>
      <c r="B849" s="57"/>
      <c r="C849" s="57"/>
      <c r="D849" s="57"/>
      <c r="E849" s="57"/>
      <c r="F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  <c r="AM849" s="57"/>
      <c r="AN849" s="57"/>
    </row>
    <row r="850" customFormat="false" ht="12.75" hidden="false" customHeight="false" outlineLevel="0" collapsed="false">
      <c r="A850" s="57"/>
      <c r="B850" s="57"/>
      <c r="C850" s="57"/>
      <c r="D850" s="57"/>
      <c r="E850" s="57"/>
      <c r="F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  <c r="AM850" s="57"/>
      <c r="AN850" s="57"/>
    </row>
    <row r="851" customFormat="false" ht="12.75" hidden="false" customHeight="false" outlineLevel="0" collapsed="false">
      <c r="A851" s="57"/>
      <c r="B851" s="57"/>
      <c r="C851" s="57"/>
      <c r="D851" s="57"/>
      <c r="E851" s="57"/>
      <c r="F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  <c r="AM851" s="57"/>
      <c r="AN851" s="57"/>
    </row>
    <row r="852" customFormat="false" ht="12.75" hidden="false" customHeight="false" outlineLevel="0" collapsed="false">
      <c r="A852" s="57"/>
      <c r="B852" s="57"/>
      <c r="C852" s="57"/>
      <c r="D852" s="57"/>
      <c r="E852" s="57"/>
      <c r="F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  <c r="AM852" s="57"/>
      <c r="AN852" s="57"/>
    </row>
    <row r="853" customFormat="false" ht="12.75" hidden="false" customHeight="false" outlineLevel="0" collapsed="false">
      <c r="A853" s="57"/>
      <c r="B853" s="57"/>
      <c r="C853" s="57"/>
      <c r="D853" s="57"/>
      <c r="E853" s="57"/>
      <c r="F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  <c r="AM853" s="57"/>
      <c r="AN853" s="57"/>
    </row>
    <row r="854" customFormat="false" ht="12.75" hidden="false" customHeight="false" outlineLevel="0" collapsed="false">
      <c r="A854" s="57"/>
      <c r="B854" s="57"/>
      <c r="C854" s="57"/>
      <c r="D854" s="57"/>
      <c r="E854" s="57"/>
      <c r="F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  <c r="AM854" s="57"/>
      <c r="AN854" s="57"/>
    </row>
    <row r="855" customFormat="false" ht="12.75" hidden="false" customHeight="false" outlineLevel="0" collapsed="false">
      <c r="A855" s="57"/>
      <c r="B855" s="57"/>
      <c r="C855" s="57"/>
      <c r="D855" s="57"/>
      <c r="E855" s="57"/>
      <c r="F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  <c r="AM855" s="57"/>
      <c r="AN855" s="57"/>
    </row>
    <row r="856" customFormat="false" ht="12.75" hidden="false" customHeight="false" outlineLevel="0" collapsed="false">
      <c r="A856" s="57"/>
      <c r="B856" s="57"/>
      <c r="C856" s="57"/>
      <c r="D856" s="57"/>
      <c r="E856" s="57"/>
      <c r="F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  <c r="AM856" s="57"/>
      <c r="AN856" s="57"/>
    </row>
    <row r="857" customFormat="false" ht="12.75" hidden="false" customHeight="false" outlineLevel="0" collapsed="false">
      <c r="A857" s="57"/>
      <c r="B857" s="57"/>
      <c r="C857" s="57"/>
      <c r="D857" s="57"/>
      <c r="E857" s="57"/>
      <c r="F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  <c r="AM857" s="57"/>
      <c r="AN857" s="57"/>
    </row>
    <row r="858" customFormat="false" ht="12.75" hidden="false" customHeight="false" outlineLevel="0" collapsed="false">
      <c r="A858" s="57"/>
      <c r="B858" s="57"/>
      <c r="C858" s="57"/>
      <c r="D858" s="57"/>
      <c r="E858" s="57"/>
      <c r="F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  <c r="AM858" s="57"/>
      <c r="AN858" s="57"/>
    </row>
    <row r="859" customFormat="false" ht="12.75" hidden="false" customHeight="false" outlineLevel="0" collapsed="false">
      <c r="A859" s="57"/>
      <c r="B859" s="57"/>
      <c r="C859" s="57"/>
      <c r="D859" s="57"/>
      <c r="E859" s="57"/>
      <c r="F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  <c r="AM859" s="57"/>
      <c r="AN859" s="57"/>
    </row>
    <row r="860" customFormat="false" ht="12.75" hidden="false" customHeight="false" outlineLevel="0" collapsed="false">
      <c r="A860" s="57"/>
      <c r="B860" s="57"/>
      <c r="C860" s="57"/>
      <c r="D860" s="57"/>
      <c r="E860" s="57"/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  <c r="AM860" s="57"/>
      <c r="AN860" s="57"/>
    </row>
    <row r="861" customFormat="false" ht="12.75" hidden="false" customHeight="false" outlineLevel="0" collapsed="false">
      <c r="A861" s="57"/>
      <c r="B861" s="57"/>
      <c r="C861" s="57"/>
      <c r="D861" s="57"/>
      <c r="E861" s="57"/>
      <c r="F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  <c r="AM861" s="57"/>
      <c r="AN861" s="57"/>
    </row>
    <row r="862" customFormat="false" ht="12.75" hidden="false" customHeight="false" outlineLevel="0" collapsed="false">
      <c r="A862" s="57"/>
      <c r="B862" s="57"/>
      <c r="C862" s="57"/>
      <c r="D862" s="57"/>
      <c r="E862" s="57"/>
      <c r="F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  <c r="AM862" s="57"/>
      <c r="AN862" s="57"/>
    </row>
    <row r="863" customFormat="false" ht="12.75" hidden="false" customHeight="false" outlineLevel="0" collapsed="false">
      <c r="A863" s="57"/>
      <c r="B863" s="57"/>
      <c r="C863" s="57"/>
      <c r="D863" s="57"/>
      <c r="E863" s="57"/>
      <c r="F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  <c r="AM863" s="57"/>
      <c r="AN863" s="57"/>
    </row>
    <row r="864" customFormat="false" ht="12.75" hidden="false" customHeight="false" outlineLevel="0" collapsed="false">
      <c r="A864" s="57"/>
      <c r="B864" s="57"/>
      <c r="C864" s="57"/>
      <c r="D864" s="57"/>
      <c r="E864" s="57"/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  <c r="AM864" s="57"/>
      <c r="AN864" s="57"/>
    </row>
    <row r="865" customFormat="false" ht="12.75" hidden="false" customHeight="false" outlineLevel="0" collapsed="false">
      <c r="A865" s="57"/>
      <c r="B865" s="57"/>
      <c r="C865" s="57"/>
      <c r="D865" s="57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  <c r="AM865" s="57"/>
      <c r="AN865" s="57"/>
    </row>
    <row r="866" customFormat="false" ht="12.75" hidden="false" customHeight="false" outlineLevel="0" collapsed="false">
      <c r="A866" s="57"/>
      <c r="B866" s="57"/>
      <c r="C866" s="57"/>
      <c r="D866" s="57"/>
      <c r="E866" s="57"/>
      <c r="F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  <c r="AM866" s="57"/>
      <c r="AN866" s="57"/>
    </row>
    <row r="867" customFormat="false" ht="12.75" hidden="false" customHeight="false" outlineLevel="0" collapsed="false">
      <c r="A867" s="57"/>
      <c r="B867" s="57"/>
      <c r="C867" s="57"/>
      <c r="D867" s="57"/>
      <c r="E867" s="57"/>
      <c r="F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  <c r="AM867" s="57"/>
      <c r="AN867" s="57"/>
    </row>
    <row r="868" customFormat="false" ht="12.75" hidden="false" customHeight="false" outlineLevel="0" collapsed="false">
      <c r="A868" s="57"/>
      <c r="B868" s="57"/>
      <c r="C868" s="57"/>
      <c r="D868" s="57"/>
      <c r="E868" s="57"/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  <c r="AM868" s="57"/>
      <c r="AN868" s="57"/>
    </row>
    <row r="869" customFormat="false" ht="12.75" hidden="false" customHeight="false" outlineLevel="0" collapsed="false">
      <c r="A869" s="57"/>
      <c r="B869" s="57"/>
      <c r="C869" s="57"/>
      <c r="D869" s="57"/>
      <c r="E869" s="57"/>
      <c r="F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  <c r="AM869" s="57"/>
      <c r="AN869" s="57"/>
    </row>
    <row r="870" customFormat="false" ht="12.75" hidden="false" customHeight="false" outlineLevel="0" collapsed="false">
      <c r="A870" s="57"/>
      <c r="B870" s="57"/>
      <c r="C870" s="57"/>
      <c r="D870" s="57"/>
      <c r="E870" s="57"/>
      <c r="F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  <c r="AM870" s="57"/>
      <c r="AN870" s="57"/>
    </row>
    <row r="871" customFormat="false" ht="12.75" hidden="false" customHeight="false" outlineLevel="0" collapsed="false">
      <c r="A871" s="57"/>
      <c r="B871" s="57"/>
      <c r="C871" s="57"/>
      <c r="D871" s="57"/>
      <c r="E871" s="57"/>
      <c r="F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  <c r="AM871" s="57"/>
      <c r="AN871" s="57"/>
    </row>
    <row r="872" customFormat="false" ht="12.75" hidden="false" customHeight="false" outlineLevel="0" collapsed="false">
      <c r="A872" s="57"/>
      <c r="B872" s="57"/>
      <c r="C872" s="57"/>
      <c r="D872" s="57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  <c r="AM872" s="57"/>
      <c r="AN872" s="57"/>
    </row>
    <row r="873" customFormat="false" ht="12.75" hidden="false" customHeight="false" outlineLevel="0" collapsed="false">
      <c r="A873" s="57"/>
      <c r="B873" s="57"/>
      <c r="C873" s="57"/>
      <c r="D873" s="57"/>
      <c r="E873" s="57"/>
      <c r="F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  <c r="AM873" s="57"/>
      <c r="AN873" s="57"/>
    </row>
    <row r="874" customFormat="false" ht="12.75" hidden="false" customHeight="false" outlineLevel="0" collapsed="false">
      <c r="A874" s="57"/>
      <c r="B874" s="57"/>
      <c r="C874" s="57"/>
      <c r="D874" s="57"/>
      <c r="E874" s="57"/>
      <c r="F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  <c r="AM874" s="57"/>
      <c r="AN874" s="57"/>
    </row>
    <row r="875" customFormat="false" ht="12.75" hidden="false" customHeight="false" outlineLevel="0" collapsed="false">
      <c r="A875" s="57"/>
      <c r="B875" s="57"/>
      <c r="C875" s="57"/>
      <c r="D875" s="57"/>
      <c r="E875" s="57"/>
      <c r="F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</row>
    <row r="876" customFormat="false" ht="12.75" hidden="false" customHeight="false" outlineLevel="0" collapsed="false">
      <c r="A876" s="57"/>
      <c r="B876" s="57"/>
      <c r="C876" s="57"/>
      <c r="D876" s="57"/>
      <c r="E876" s="57"/>
      <c r="F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</row>
    <row r="877" customFormat="false" ht="12.75" hidden="false" customHeight="false" outlineLevel="0" collapsed="false">
      <c r="A877" s="57"/>
      <c r="B877" s="57"/>
      <c r="C877" s="57"/>
      <c r="D877" s="57"/>
      <c r="E877" s="57"/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  <c r="AM877" s="57"/>
      <c r="AN877" s="57"/>
    </row>
    <row r="878" customFormat="false" ht="12.75" hidden="false" customHeight="false" outlineLevel="0" collapsed="false">
      <c r="A878" s="57"/>
      <c r="B878" s="57"/>
      <c r="C878" s="57"/>
      <c r="D878" s="57"/>
      <c r="E878" s="57"/>
      <c r="F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  <c r="AM878" s="57"/>
      <c r="AN878" s="57"/>
    </row>
    <row r="879" customFormat="false" ht="12.75" hidden="false" customHeight="false" outlineLevel="0" collapsed="false">
      <c r="A879" s="57"/>
      <c r="B879" s="57"/>
      <c r="C879" s="57"/>
      <c r="D879" s="57"/>
      <c r="E879" s="57"/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  <c r="AM879" s="57"/>
      <c r="AN879" s="57"/>
    </row>
    <row r="880" customFormat="false" ht="12.75" hidden="false" customHeight="false" outlineLevel="0" collapsed="false">
      <c r="A880" s="57"/>
      <c r="B880" s="57"/>
      <c r="C880" s="57"/>
      <c r="D880" s="57"/>
      <c r="E880" s="57"/>
      <c r="F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  <c r="AM880" s="57"/>
      <c r="AN880" s="57"/>
    </row>
    <row r="881" customFormat="false" ht="12.75" hidden="false" customHeight="false" outlineLevel="0" collapsed="false">
      <c r="A881" s="57"/>
      <c r="B881" s="57"/>
      <c r="C881" s="57"/>
      <c r="D881" s="57"/>
      <c r="E881" s="57"/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  <c r="AM881" s="57"/>
      <c r="AN881" s="57"/>
    </row>
    <row r="882" customFormat="false" ht="12.75" hidden="false" customHeight="false" outlineLevel="0" collapsed="false">
      <c r="A882" s="57"/>
      <c r="B882" s="57"/>
      <c r="C882" s="57"/>
      <c r="D882" s="57"/>
      <c r="E882" s="57"/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  <c r="AM882" s="57"/>
      <c r="AN882" s="57"/>
    </row>
    <row r="883" customFormat="false" ht="12.75" hidden="false" customHeight="false" outlineLevel="0" collapsed="false">
      <c r="A883" s="57"/>
      <c r="B883" s="57"/>
      <c r="C883" s="57"/>
      <c r="D883" s="57"/>
      <c r="E883" s="57"/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  <c r="AM883" s="57"/>
      <c r="AN883" s="57"/>
    </row>
    <row r="884" customFormat="false" ht="12.75" hidden="false" customHeight="false" outlineLevel="0" collapsed="false">
      <c r="A884" s="57"/>
      <c r="B884" s="57"/>
      <c r="C884" s="57"/>
      <c r="D884" s="57"/>
      <c r="E884" s="57"/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  <c r="AM884" s="57"/>
      <c r="AN884" s="57"/>
    </row>
    <row r="885" customFormat="false" ht="12.75" hidden="false" customHeight="false" outlineLevel="0" collapsed="false">
      <c r="A885" s="57"/>
      <c r="B885" s="57"/>
      <c r="C885" s="57"/>
      <c r="D885" s="57"/>
      <c r="E885" s="57"/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  <c r="AM885" s="57"/>
      <c r="AN885" s="57"/>
    </row>
    <row r="886" customFormat="false" ht="12.75" hidden="false" customHeight="false" outlineLevel="0" collapsed="false">
      <c r="A886" s="57"/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  <c r="AM886" s="57"/>
      <c r="AN886" s="57"/>
    </row>
    <row r="887" customFormat="false" ht="12.75" hidden="false" customHeight="false" outlineLevel="0" collapsed="false">
      <c r="A887" s="57"/>
      <c r="B887" s="57"/>
      <c r="C887" s="57"/>
      <c r="D887" s="57"/>
      <c r="E887" s="57"/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  <c r="AM887" s="57"/>
      <c r="AN887" s="57"/>
    </row>
    <row r="888" customFormat="false" ht="12.75" hidden="false" customHeight="false" outlineLevel="0" collapsed="false">
      <c r="A888" s="57"/>
      <c r="B888" s="57"/>
      <c r="C888" s="57"/>
      <c r="D888" s="57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  <c r="AM888" s="57"/>
      <c r="AN888" s="57"/>
    </row>
    <row r="889" customFormat="false" ht="12.75" hidden="false" customHeight="false" outlineLevel="0" collapsed="false">
      <c r="A889" s="57"/>
      <c r="B889" s="57"/>
      <c r="C889" s="57"/>
      <c r="D889" s="57"/>
      <c r="E889" s="57"/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  <c r="AM889" s="57"/>
      <c r="AN889" s="57"/>
    </row>
    <row r="890" customFormat="false" ht="12.75" hidden="false" customHeight="false" outlineLevel="0" collapsed="false">
      <c r="A890" s="57"/>
      <c r="B890" s="57"/>
      <c r="C890" s="57"/>
      <c r="D890" s="57"/>
      <c r="E890" s="57"/>
      <c r="F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  <c r="AM890" s="57"/>
      <c r="AN890" s="57"/>
    </row>
    <row r="891" customFormat="false" ht="12.75" hidden="false" customHeight="false" outlineLevel="0" collapsed="false">
      <c r="A891" s="57"/>
      <c r="B891" s="57"/>
      <c r="C891" s="57"/>
      <c r="D891" s="57"/>
      <c r="E891" s="57"/>
      <c r="F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  <c r="AM891" s="57"/>
      <c r="AN891" s="57"/>
    </row>
    <row r="892" customFormat="false" ht="12.75" hidden="false" customHeight="false" outlineLevel="0" collapsed="false">
      <c r="A892" s="57"/>
      <c r="B892" s="57"/>
      <c r="C892" s="57"/>
      <c r="D892" s="57"/>
      <c r="E892" s="57"/>
      <c r="F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  <c r="AM892" s="57"/>
      <c r="AN892" s="57"/>
    </row>
    <row r="893" customFormat="false" ht="12.75" hidden="false" customHeight="false" outlineLevel="0" collapsed="false">
      <c r="A893" s="57"/>
      <c r="B893" s="57"/>
      <c r="C893" s="57"/>
      <c r="D893" s="57"/>
      <c r="E893" s="57"/>
      <c r="F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  <c r="AM893" s="57"/>
      <c r="AN893" s="57"/>
    </row>
    <row r="894" customFormat="false" ht="12.75" hidden="false" customHeight="false" outlineLevel="0" collapsed="false">
      <c r="A894" s="57"/>
      <c r="B894" s="57"/>
      <c r="C894" s="57"/>
      <c r="D894" s="57"/>
      <c r="E894" s="57"/>
      <c r="F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  <c r="AM894" s="57"/>
      <c r="AN894" s="57"/>
    </row>
    <row r="895" customFormat="false" ht="12.75" hidden="false" customHeight="false" outlineLevel="0" collapsed="false">
      <c r="A895" s="57"/>
      <c r="B895" s="57"/>
      <c r="C895" s="57"/>
      <c r="D895" s="57"/>
      <c r="E895" s="57"/>
      <c r="F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  <c r="AM895" s="57"/>
      <c r="AN895" s="57"/>
    </row>
    <row r="896" customFormat="false" ht="12.75" hidden="false" customHeight="false" outlineLevel="0" collapsed="false">
      <c r="A896" s="57"/>
      <c r="B896" s="57"/>
      <c r="C896" s="57"/>
      <c r="D896" s="57"/>
      <c r="E896" s="57"/>
      <c r="F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  <c r="AM896" s="57"/>
      <c r="AN896" s="57"/>
    </row>
    <row r="897" customFormat="false" ht="12.75" hidden="false" customHeight="false" outlineLevel="0" collapsed="false">
      <c r="A897" s="57"/>
      <c r="B897" s="57"/>
      <c r="C897" s="57"/>
      <c r="D897" s="57"/>
      <c r="E897" s="57"/>
      <c r="F897" s="57"/>
      <c r="G897" s="57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  <c r="AM897" s="57"/>
      <c r="AN897" s="57"/>
    </row>
    <row r="898" customFormat="false" ht="12.75" hidden="false" customHeight="false" outlineLevel="0" collapsed="false">
      <c r="A898" s="57"/>
      <c r="B898" s="57"/>
      <c r="C898" s="57"/>
      <c r="D898" s="57"/>
      <c r="E898" s="57"/>
      <c r="F898" s="57"/>
      <c r="G898" s="57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  <c r="AM898" s="57"/>
      <c r="AN898" s="57"/>
    </row>
    <row r="899" customFormat="false" ht="12.75" hidden="false" customHeight="false" outlineLevel="0" collapsed="false">
      <c r="A899" s="57"/>
      <c r="B899" s="57"/>
      <c r="C899" s="57"/>
      <c r="D899" s="57"/>
      <c r="E899" s="57"/>
      <c r="F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  <c r="AM899" s="57"/>
      <c r="AN899" s="57"/>
    </row>
    <row r="900" customFormat="false" ht="12.75" hidden="false" customHeight="false" outlineLevel="0" collapsed="false">
      <c r="A900" s="57"/>
      <c r="B900" s="57"/>
      <c r="C900" s="57"/>
      <c r="D900" s="57"/>
      <c r="E900" s="57"/>
      <c r="F900" s="57"/>
      <c r="G900" s="57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  <c r="AM900" s="57"/>
      <c r="AN900" s="57"/>
    </row>
    <row r="901" customFormat="false" ht="12.75" hidden="false" customHeight="false" outlineLevel="0" collapsed="false">
      <c r="A901" s="57"/>
      <c r="B901" s="57"/>
      <c r="C901" s="57"/>
      <c r="D901" s="57"/>
      <c r="E901" s="57"/>
      <c r="F901" s="57"/>
      <c r="G901" s="57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  <c r="AM901" s="57"/>
      <c r="AN901" s="57"/>
    </row>
    <row r="902" customFormat="false" ht="12.75" hidden="false" customHeight="false" outlineLevel="0" collapsed="false">
      <c r="A902" s="57"/>
      <c r="B902" s="57"/>
      <c r="C902" s="57"/>
      <c r="D902" s="57"/>
      <c r="E902" s="57"/>
      <c r="F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  <c r="AM902" s="57"/>
      <c r="AN902" s="57"/>
    </row>
    <row r="903" customFormat="false" ht="12.75" hidden="false" customHeight="false" outlineLevel="0" collapsed="false">
      <c r="A903" s="57"/>
      <c r="B903" s="57"/>
      <c r="C903" s="57"/>
      <c r="D903" s="57"/>
      <c r="E903" s="57"/>
      <c r="F903" s="57"/>
      <c r="G903" s="57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  <c r="AM903" s="57"/>
      <c r="AN903" s="57"/>
    </row>
    <row r="904" customFormat="false" ht="12.75" hidden="false" customHeight="false" outlineLevel="0" collapsed="false">
      <c r="A904" s="57"/>
      <c r="B904" s="57"/>
      <c r="C904" s="57"/>
      <c r="D904" s="57"/>
      <c r="E904" s="57"/>
      <c r="F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  <c r="AM904" s="57"/>
      <c r="AN904" s="57"/>
    </row>
    <row r="905" customFormat="false" ht="12.75" hidden="false" customHeight="false" outlineLevel="0" collapsed="false">
      <c r="A905" s="57"/>
      <c r="B905" s="57"/>
      <c r="C905" s="57"/>
      <c r="D905" s="57"/>
      <c r="E905" s="57"/>
      <c r="F905" s="57"/>
      <c r="G905" s="57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  <c r="AM905" s="57"/>
      <c r="AN905" s="57"/>
    </row>
    <row r="906" customFormat="false" ht="12.75" hidden="false" customHeight="false" outlineLevel="0" collapsed="false">
      <c r="A906" s="57"/>
      <c r="B906" s="57"/>
      <c r="C906" s="57"/>
      <c r="D906" s="57"/>
      <c r="E906" s="57"/>
      <c r="F906" s="57"/>
      <c r="G906" s="57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  <c r="AM906" s="57"/>
      <c r="AN906" s="57"/>
    </row>
    <row r="907" customFormat="false" ht="12.75" hidden="false" customHeight="false" outlineLevel="0" collapsed="false">
      <c r="A907" s="57"/>
      <c r="B907" s="57"/>
      <c r="C907" s="57"/>
      <c r="D907" s="57"/>
      <c r="E907" s="57"/>
      <c r="F907" s="57"/>
      <c r="G907" s="57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  <c r="AM907" s="57"/>
      <c r="AN907" s="57"/>
    </row>
    <row r="908" customFormat="false" ht="12.75" hidden="false" customHeight="false" outlineLevel="0" collapsed="false">
      <c r="A908" s="57"/>
      <c r="B908" s="57"/>
      <c r="C908" s="57"/>
      <c r="D908" s="57"/>
      <c r="E908" s="57"/>
      <c r="F908" s="57"/>
      <c r="G908" s="57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  <c r="AM908" s="57"/>
      <c r="AN908" s="57"/>
    </row>
    <row r="909" customFormat="false" ht="12.75" hidden="false" customHeight="false" outlineLevel="0" collapsed="false">
      <c r="A909" s="57"/>
      <c r="B909" s="57"/>
      <c r="C909" s="57"/>
      <c r="D909" s="57"/>
      <c r="E909" s="57"/>
      <c r="F909" s="57"/>
      <c r="G909" s="57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  <c r="AM909" s="57"/>
      <c r="AN909" s="57"/>
    </row>
    <row r="910" customFormat="false" ht="12.75" hidden="false" customHeight="false" outlineLevel="0" collapsed="false">
      <c r="A910" s="57"/>
      <c r="B910" s="57"/>
      <c r="C910" s="57"/>
      <c r="D910" s="57"/>
      <c r="E910" s="57"/>
      <c r="F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  <c r="AM910" s="57"/>
      <c r="AN910" s="57"/>
    </row>
    <row r="911" customFormat="false" ht="12.75" hidden="false" customHeight="false" outlineLevel="0" collapsed="false">
      <c r="A911" s="57"/>
      <c r="B911" s="57"/>
      <c r="C911" s="57"/>
      <c r="D911" s="57"/>
      <c r="E911" s="57"/>
      <c r="F911" s="57"/>
      <c r="G911" s="57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  <c r="AM911" s="57"/>
      <c r="AN911" s="57"/>
    </row>
    <row r="912" customFormat="false" ht="12.75" hidden="false" customHeight="false" outlineLevel="0" collapsed="false">
      <c r="A912" s="57"/>
      <c r="B912" s="57"/>
      <c r="C912" s="57"/>
      <c r="D912" s="57"/>
      <c r="E912" s="57"/>
      <c r="F912" s="57"/>
      <c r="G912" s="57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  <c r="AM912" s="57"/>
      <c r="AN912" s="57"/>
    </row>
    <row r="913" customFormat="false" ht="12.75" hidden="false" customHeight="false" outlineLevel="0" collapsed="false">
      <c r="A913" s="57"/>
      <c r="B913" s="57"/>
      <c r="C913" s="57"/>
      <c r="D913" s="57"/>
      <c r="E913" s="57"/>
      <c r="F913" s="57"/>
      <c r="G913" s="57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  <c r="AM913" s="57"/>
      <c r="AN913" s="57"/>
    </row>
    <row r="914" customFormat="false" ht="12.75" hidden="false" customHeight="false" outlineLevel="0" collapsed="false">
      <c r="A914" s="57"/>
      <c r="B914" s="57"/>
      <c r="C914" s="57"/>
      <c r="D914" s="57"/>
      <c r="E914" s="57"/>
      <c r="F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  <c r="AM914" s="57"/>
      <c r="AN914" s="57"/>
    </row>
    <row r="915" customFormat="false" ht="12.75" hidden="false" customHeight="false" outlineLevel="0" collapsed="false">
      <c r="A915" s="57"/>
      <c r="B915" s="57"/>
      <c r="C915" s="57"/>
      <c r="D915" s="57"/>
      <c r="E915" s="57"/>
      <c r="F915" s="57"/>
      <c r="G915" s="57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  <c r="AM915" s="57"/>
      <c r="AN915" s="57"/>
    </row>
    <row r="916" customFormat="false" ht="12.75" hidden="false" customHeight="false" outlineLevel="0" collapsed="false">
      <c r="A916" s="57"/>
      <c r="B916" s="57"/>
      <c r="C916" s="57"/>
      <c r="D916" s="57"/>
      <c r="E916" s="57"/>
      <c r="F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  <c r="AM916" s="57"/>
      <c r="AN916" s="57"/>
    </row>
    <row r="917" customFormat="false" ht="12.75" hidden="false" customHeight="false" outlineLevel="0" collapsed="false">
      <c r="A917" s="57"/>
      <c r="B917" s="57"/>
      <c r="C917" s="57"/>
      <c r="D917" s="57"/>
      <c r="E917" s="57"/>
      <c r="F917" s="57"/>
      <c r="G917" s="57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  <c r="AM917" s="57"/>
      <c r="AN917" s="57"/>
    </row>
    <row r="918" customFormat="false" ht="12.75" hidden="false" customHeight="false" outlineLevel="0" collapsed="false">
      <c r="A918" s="57"/>
      <c r="B918" s="57"/>
      <c r="C918" s="57"/>
      <c r="D918" s="57"/>
      <c r="E918" s="57"/>
      <c r="F918" s="57"/>
      <c r="G918" s="57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  <c r="AM918" s="57"/>
      <c r="AN918" s="57"/>
    </row>
    <row r="919" customFormat="false" ht="12.75" hidden="false" customHeight="false" outlineLevel="0" collapsed="false">
      <c r="A919" s="57"/>
      <c r="B919" s="57"/>
      <c r="C919" s="57"/>
      <c r="D919" s="57"/>
      <c r="E919" s="57"/>
      <c r="F919" s="57"/>
      <c r="G919" s="57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  <c r="AM919" s="57"/>
      <c r="AN919" s="57"/>
    </row>
    <row r="920" customFormat="false" ht="12.75" hidden="false" customHeight="false" outlineLevel="0" collapsed="false">
      <c r="A920" s="57"/>
      <c r="B920" s="57"/>
      <c r="C920" s="57"/>
      <c r="D920" s="57"/>
      <c r="E920" s="57"/>
      <c r="F920" s="57"/>
      <c r="G920" s="57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  <c r="AM920" s="57"/>
      <c r="AN920" s="57"/>
    </row>
    <row r="921" customFormat="false" ht="12.75" hidden="false" customHeight="false" outlineLevel="0" collapsed="false">
      <c r="A921" s="57"/>
      <c r="B921" s="57"/>
      <c r="C921" s="57"/>
      <c r="D921" s="57"/>
      <c r="E921" s="57"/>
      <c r="F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  <c r="AM921" s="57"/>
      <c r="AN921" s="57"/>
    </row>
    <row r="922" customFormat="false" ht="12.75" hidden="false" customHeight="false" outlineLevel="0" collapsed="false">
      <c r="A922" s="57"/>
      <c r="B922" s="57"/>
      <c r="C922" s="57"/>
      <c r="D922" s="57"/>
      <c r="E922" s="57"/>
      <c r="F922" s="57"/>
      <c r="G922" s="57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  <c r="AM922" s="57"/>
      <c r="AN922" s="57"/>
    </row>
    <row r="923" customFormat="false" ht="12.75" hidden="false" customHeight="false" outlineLevel="0" collapsed="false">
      <c r="A923" s="57"/>
      <c r="B923" s="57"/>
      <c r="C923" s="57"/>
      <c r="D923" s="57"/>
      <c r="E923" s="57"/>
      <c r="F923" s="57"/>
      <c r="G923" s="57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  <c r="AM923" s="57"/>
      <c r="AN923" s="57"/>
    </row>
    <row r="924" customFormat="false" ht="12.75" hidden="false" customHeight="false" outlineLevel="0" collapsed="false">
      <c r="A924" s="57"/>
      <c r="B924" s="57"/>
      <c r="C924" s="57"/>
      <c r="D924" s="57"/>
      <c r="E924" s="57"/>
      <c r="F924" s="57"/>
      <c r="G924" s="57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  <c r="AM924" s="57"/>
      <c r="AN924" s="57"/>
    </row>
    <row r="925" customFormat="false" ht="12.75" hidden="false" customHeight="false" outlineLevel="0" collapsed="false">
      <c r="A925" s="57"/>
      <c r="B925" s="57"/>
      <c r="C925" s="57"/>
      <c r="D925" s="57"/>
      <c r="E925" s="57"/>
      <c r="F925" s="57"/>
      <c r="G925" s="57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  <c r="AM925" s="57"/>
      <c r="AN925" s="57"/>
    </row>
    <row r="926" customFormat="false" ht="12.75" hidden="false" customHeight="false" outlineLevel="0" collapsed="false">
      <c r="A926" s="57"/>
      <c r="B926" s="57"/>
      <c r="C926" s="57"/>
      <c r="D926" s="57"/>
      <c r="E926" s="57"/>
      <c r="F926" s="57"/>
      <c r="G926" s="57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  <c r="AM926" s="57"/>
      <c r="AN926" s="57"/>
    </row>
    <row r="927" customFormat="false" ht="12.75" hidden="false" customHeight="false" outlineLevel="0" collapsed="false">
      <c r="A927" s="57"/>
      <c r="B927" s="57"/>
      <c r="C927" s="57"/>
      <c r="D927" s="57"/>
      <c r="E927" s="57"/>
      <c r="F927" s="57"/>
      <c r="G927" s="57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  <c r="AM927" s="57"/>
      <c r="AN927" s="57"/>
    </row>
    <row r="928" customFormat="false" ht="12.75" hidden="false" customHeight="false" outlineLevel="0" collapsed="false">
      <c r="A928" s="57"/>
      <c r="B928" s="57"/>
      <c r="C928" s="57"/>
      <c r="D928" s="57"/>
      <c r="E928" s="57"/>
      <c r="F928" s="57"/>
      <c r="G928" s="57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  <c r="AM928" s="57"/>
      <c r="AN928" s="57"/>
    </row>
    <row r="929" customFormat="false" ht="12.75" hidden="false" customHeight="false" outlineLevel="0" collapsed="false">
      <c r="A929" s="57"/>
      <c r="B929" s="57"/>
      <c r="C929" s="57"/>
      <c r="D929" s="57"/>
      <c r="E929" s="57"/>
      <c r="F929" s="57"/>
      <c r="G929" s="57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  <c r="AM929" s="57"/>
      <c r="AN929" s="57"/>
    </row>
    <row r="930" customFormat="false" ht="12.75" hidden="false" customHeight="false" outlineLevel="0" collapsed="false">
      <c r="A930" s="57"/>
      <c r="B930" s="57"/>
      <c r="C930" s="57"/>
      <c r="D930" s="57"/>
      <c r="E930" s="57"/>
      <c r="F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  <c r="AM930" s="57"/>
      <c r="AN930" s="57"/>
    </row>
    <row r="931" customFormat="false" ht="12.75" hidden="false" customHeight="false" outlineLevel="0" collapsed="false">
      <c r="A931" s="57"/>
      <c r="B931" s="57"/>
      <c r="C931" s="57"/>
      <c r="D931" s="57"/>
      <c r="E931" s="57"/>
      <c r="F931" s="57"/>
      <c r="G931" s="57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  <c r="AM931" s="57"/>
      <c r="AN931" s="57"/>
    </row>
    <row r="932" customFormat="false" ht="12.75" hidden="false" customHeight="false" outlineLevel="0" collapsed="false">
      <c r="A932" s="57"/>
      <c r="B932" s="57"/>
      <c r="C932" s="57"/>
      <c r="D932" s="57"/>
      <c r="E932" s="57"/>
      <c r="F932" s="57"/>
      <c r="G932" s="57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  <c r="AM932" s="57"/>
      <c r="AN932" s="57"/>
    </row>
    <row r="933" customFormat="false" ht="12.75" hidden="false" customHeight="false" outlineLevel="0" collapsed="false">
      <c r="A933" s="57"/>
      <c r="B933" s="57"/>
      <c r="C933" s="57"/>
      <c r="D933" s="57"/>
      <c r="E933" s="57"/>
      <c r="F933" s="57"/>
      <c r="G933" s="57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  <c r="AM933" s="57"/>
      <c r="AN933" s="57"/>
    </row>
    <row r="934" customFormat="false" ht="12.75" hidden="false" customHeight="false" outlineLevel="0" collapsed="false">
      <c r="A934" s="57"/>
      <c r="B934" s="57"/>
      <c r="C934" s="57"/>
      <c r="D934" s="57"/>
      <c r="E934" s="57"/>
      <c r="F934" s="57"/>
      <c r="G934" s="57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  <c r="AM934" s="57"/>
      <c r="AN934" s="57"/>
    </row>
    <row r="935" customFormat="false" ht="12.75" hidden="false" customHeight="false" outlineLevel="0" collapsed="false">
      <c r="A935" s="57"/>
      <c r="B935" s="57"/>
      <c r="C935" s="57"/>
      <c r="D935" s="57"/>
      <c r="E935" s="57"/>
      <c r="F935" s="57"/>
      <c r="G935" s="57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  <c r="AM935" s="57"/>
      <c r="AN935" s="57"/>
    </row>
    <row r="936" customFormat="false" ht="12.75" hidden="false" customHeight="false" outlineLevel="0" collapsed="false">
      <c r="A936" s="57"/>
      <c r="B936" s="57"/>
      <c r="C936" s="57"/>
      <c r="D936" s="57"/>
      <c r="E936" s="57"/>
      <c r="F936" s="57"/>
      <c r="G936" s="57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  <c r="AM936" s="57"/>
      <c r="AN936" s="57"/>
    </row>
    <row r="937" customFormat="false" ht="12.75" hidden="false" customHeight="false" outlineLevel="0" collapsed="false">
      <c r="A937" s="57"/>
      <c r="B937" s="57"/>
      <c r="C937" s="57"/>
      <c r="D937" s="57"/>
      <c r="E937" s="57"/>
      <c r="F937" s="57"/>
      <c r="G937" s="57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  <c r="AM937" s="57"/>
      <c r="AN937" s="57"/>
    </row>
    <row r="938" customFormat="false" ht="12.75" hidden="false" customHeight="false" outlineLevel="0" collapsed="false">
      <c r="A938" s="57"/>
      <c r="B938" s="57"/>
      <c r="C938" s="57"/>
      <c r="D938" s="57"/>
      <c r="E938" s="57"/>
      <c r="F938" s="57"/>
      <c r="G938" s="57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  <c r="AM938" s="57"/>
      <c r="AN938" s="57"/>
    </row>
    <row r="939" customFormat="false" ht="12.75" hidden="false" customHeight="false" outlineLevel="0" collapsed="false">
      <c r="A939" s="57"/>
      <c r="B939" s="57"/>
      <c r="C939" s="57"/>
      <c r="D939" s="57"/>
      <c r="E939" s="57"/>
      <c r="F939" s="57"/>
      <c r="G939" s="57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  <c r="AM939" s="57"/>
      <c r="AN939" s="57"/>
    </row>
    <row r="940" customFormat="false" ht="12.75" hidden="false" customHeight="false" outlineLevel="0" collapsed="false">
      <c r="A940" s="57"/>
      <c r="B940" s="57"/>
      <c r="C940" s="57"/>
      <c r="D940" s="57"/>
      <c r="E940" s="57"/>
      <c r="F940" s="57"/>
      <c r="G940" s="57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  <c r="AM940" s="57"/>
      <c r="AN940" s="57"/>
    </row>
    <row r="941" customFormat="false" ht="12.75" hidden="false" customHeight="false" outlineLevel="0" collapsed="false">
      <c r="A941" s="57"/>
      <c r="B941" s="57"/>
      <c r="C941" s="57"/>
      <c r="D941" s="57"/>
      <c r="E941" s="57"/>
      <c r="F941" s="57"/>
      <c r="G941" s="57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  <c r="AM941" s="57"/>
      <c r="AN941" s="57"/>
    </row>
    <row r="942" customFormat="false" ht="12.75" hidden="false" customHeight="false" outlineLevel="0" collapsed="false">
      <c r="A942" s="57"/>
      <c r="B942" s="57"/>
      <c r="C942" s="57"/>
      <c r="D942" s="57"/>
      <c r="E942" s="57"/>
      <c r="F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  <c r="AM942" s="57"/>
      <c r="AN942" s="57"/>
    </row>
    <row r="943" customFormat="false" ht="12.75" hidden="false" customHeight="false" outlineLevel="0" collapsed="false">
      <c r="A943" s="57"/>
      <c r="B943" s="57"/>
      <c r="C943" s="57"/>
      <c r="D943" s="57"/>
      <c r="E943" s="57"/>
      <c r="F943" s="57"/>
      <c r="G943" s="57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  <c r="AM943" s="57"/>
      <c r="AN943" s="57"/>
    </row>
    <row r="944" customFormat="false" ht="12.75" hidden="false" customHeight="false" outlineLevel="0" collapsed="false">
      <c r="A944" s="57"/>
      <c r="B944" s="57"/>
      <c r="C944" s="57"/>
      <c r="D944" s="57"/>
      <c r="E944" s="57"/>
      <c r="F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  <c r="AM944" s="57"/>
      <c r="AN944" s="57"/>
    </row>
    <row r="945" customFormat="false" ht="12.75" hidden="false" customHeight="false" outlineLevel="0" collapsed="false">
      <c r="A945" s="57"/>
      <c r="B945" s="57"/>
      <c r="C945" s="57"/>
      <c r="D945" s="57"/>
      <c r="E945" s="57"/>
      <c r="F945" s="57"/>
      <c r="G945" s="57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  <c r="AM945" s="57"/>
      <c r="AN945" s="57"/>
    </row>
    <row r="946" customFormat="false" ht="12.75" hidden="false" customHeight="false" outlineLevel="0" collapsed="false">
      <c r="A946" s="57"/>
      <c r="B946" s="57"/>
      <c r="C946" s="57"/>
      <c r="D946" s="57"/>
      <c r="E946" s="57"/>
      <c r="F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  <c r="AM946" s="57"/>
      <c r="AN946" s="57"/>
    </row>
    <row r="947" customFormat="false" ht="12.75" hidden="false" customHeight="false" outlineLevel="0" collapsed="false">
      <c r="A947" s="57"/>
      <c r="B947" s="57"/>
      <c r="C947" s="57"/>
      <c r="D947" s="57"/>
      <c r="E947" s="57"/>
      <c r="F947" s="57"/>
      <c r="G947" s="57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  <c r="AM947" s="57"/>
      <c r="AN947" s="57"/>
    </row>
    <row r="948" customFormat="false" ht="12.75" hidden="false" customHeight="false" outlineLevel="0" collapsed="false">
      <c r="A948" s="57"/>
      <c r="B948" s="57"/>
      <c r="C948" s="57"/>
      <c r="D948" s="57"/>
      <c r="E948" s="57"/>
      <c r="F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  <c r="AM948" s="57"/>
      <c r="AN948" s="57"/>
    </row>
    <row r="949" customFormat="false" ht="12.75" hidden="false" customHeight="false" outlineLevel="0" collapsed="false">
      <c r="A949" s="57"/>
      <c r="B949" s="57"/>
      <c r="C949" s="57"/>
      <c r="D949" s="57"/>
      <c r="E949" s="57"/>
      <c r="F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  <c r="AM949" s="57"/>
      <c r="AN949" s="57"/>
    </row>
    <row r="950" customFormat="false" ht="12.75" hidden="false" customHeight="false" outlineLevel="0" collapsed="false">
      <c r="A950" s="57"/>
      <c r="B950" s="57"/>
      <c r="C950" s="57"/>
      <c r="D950" s="57"/>
      <c r="E950" s="57"/>
      <c r="F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  <c r="AM950" s="57"/>
      <c r="AN950" s="57"/>
    </row>
    <row r="951" customFormat="false" ht="12.75" hidden="false" customHeight="false" outlineLevel="0" collapsed="false">
      <c r="A951" s="57"/>
      <c r="B951" s="57"/>
      <c r="C951" s="57"/>
      <c r="D951" s="57"/>
      <c r="E951" s="57"/>
      <c r="F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  <c r="AM951" s="57"/>
      <c r="AN951" s="57"/>
    </row>
    <row r="952" customFormat="false" ht="12.75" hidden="false" customHeight="false" outlineLevel="0" collapsed="false">
      <c r="A952" s="57"/>
      <c r="B952" s="57"/>
      <c r="C952" s="57"/>
      <c r="D952" s="57"/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  <c r="AM952" s="57"/>
      <c r="AN952" s="57"/>
    </row>
    <row r="953" customFormat="false" ht="12.75" hidden="false" customHeight="false" outlineLevel="0" collapsed="false">
      <c r="A953" s="57"/>
      <c r="B953" s="57"/>
      <c r="C953" s="57"/>
      <c r="D953" s="57"/>
      <c r="E953" s="57"/>
      <c r="F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  <c r="AM953" s="57"/>
      <c r="AN953" s="5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>- Oracle 8i ODBC QueryFix Applied</dc:description>
  <dc:language>en-US</dc:language>
  <cp:lastModifiedBy>Jody D. Crook</cp:lastModifiedBy>
  <cp:lastPrinted>2000-10-25T21:03:05Z</cp:lastPrinted>
  <cp:revision>0</cp:revision>
  <dc:subject/>
  <dc:title/>
</cp:coreProperties>
</file>